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 codeName="{3D1A710C-6663-3D7B-7F91-EC182F24A4BC}"/>
  <workbookPr filterPrivacy="1" codeName="Ten_skoroszyt"/>
  <xr:revisionPtr revIDLastSave="0" documentId="13_ncr:1_{7DB0C388-A883-4262-82FD-31D40C662DD2}" xr6:coauthVersionLast="36" xr6:coauthVersionMax="36" xr10:uidLastSave="{00000000-0000-0000-0000-000000000000}"/>
  <workbookProtection workbookPassword="97B9" lockStructure="1"/>
  <bookViews>
    <workbookView xWindow="0" yWindow="0" windowWidth="28800" windowHeight="12375" tabRatio="601" xr2:uid="{00000000-000D-0000-FFFF-FFFF00000000}"/>
  </bookViews>
  <sheets>
    <sheet name="Wniosek 2025 r." sheetId="3" r:id="rId1"/>
    <sheet name="Wniosek 2026 r." sheetId="19" r:id="rId2"/>
    <sheet name="Wniosek 2027 r." sheetId="37" r:id="rId3"/>
    <sheet name="Wniosek 2028 r." sheetId="40" r:id="rId4"/>
    <sheet name="Wniosek 2029 r." sheetId="42" r:id="rId5"/>
    <sheet name="Wniosek 2030 r." sheetId="44" r:id="rId6"/>
    <sheet name="Wniosek 2031 r." sheetId="46" r:id="rId7"/>
    <sheet name="Wniosek 2032 r." sheetId="47" r:id="rId8"/>
    <sheet name="Wniosek 2033 r." sheetId="49" r:id="rId9"/>
    <sheet name="Zał. nr 1 a-e oświadczenia" sheetId="18" r:id="rId10"/>
    <sheet name="Weryfikacja 2025 r. płaska" sheetId="56" state="hidden" r:id="rId11"/>
    <sheet name="Zał. nr 2 kalkulacja - 2025 r." sheetId="10" r:id="rId12"/>
    <sheet name="Weryfikacja 2026 r. płaska" sheetId="53" state="hidden" r:id="rId13"/>
    <sheet name="Zał. nr 2 kalkulacja - 2026 r." sheetId="27" r:id="rId14"/>
    <sheet name="Weryfikacja 2027 r. płaska" sheetId="57" state="hidden" r:id="rId15"/>
    <sheet name="Zał. nr 2 kalkulacja - 2027 r." sheetId="28" r:id="rId16"/>
    <sheet name="Weryfikacja 2028 r. płaska" sheetId="58" state="hidden" r:id="rId17"/>
    <sheet name="Zał. nr 2 kalkulacja - 2028 r." sheetId="29" r:id="rId18"/>
    <sheet name="Weryfikacja 2029 r. płaska" sheetId="59" state="hidden" r:id="rId19"/>
    <sheet name="Zał. nr 2 kalkulacja - 2029 r." sheetId="30" r:id="rId20"/>
    <sheet name="Weryfikacja 2030 r. płaska" sheetId="60" state="hidden" r:id="rId21"/>
    <sheet name="Zał. nr 2 kalkulacja - 2030 r." sheetId="31" r:id="rId22"/>
    <sheet name="Weryfikacja 2031 r. płaska" sheetId="61" state="hidden" r:id="rId23"/>
    <sheet name="Zał. nr 2 kalkulacja - 2031 r." sheetId="32" r:id="rId24"/>
    <sheet name="Weryfikacja 2032 r. płaska" sheetId="62" state="hidden" r:id="rId25"/>
    <sheet name="Zał. nr 2 kalkulacja - 2032 r." sheetId="33" r:id="rId26"/>
    <sheet name="Weryfikacja 2033 r. płaska" sheetId="63" state="hidden" r:id="rId27"/>
    <sheet name="Zał. nr 2 kalkulacja - 2033 r." sheetId="34" r:id="rId28"/>
    <sheet name="Zał. nr 4 dane osób" sheetId="11" r:id="rId29"/>
    <sheet name="Zał. nr 5 jednostki" sheetId="14" r:id="rId30"/>
    <sheet name="Tabelka do umowy" sheetId="7" state="hidden" r:id="rId31"/>
    <sheet name="dane GUS-MF" sheetId="51" state="hidden" r:id="rId32"/>
    <sheet name="Dane zbiorcze" sheetId="5" state="hidden" r:id="rId33"/>
    <sheet name="Dane ogólne" sheetId="8" state="hidden" r:id="rId34"/>
    <sheet name="Dane szczegółowe" sheetId="9" state="hidden" r:id="rId35"/>
    <sheet name="Dane do umowy" sheetId="15" state="hidden" r:id="rId36"/>
    <sheet name="JST" sheetId="16" state="hidden" r:id="rId37"/>
    <sheet name="Weryfikacja 2025 r." sheetId="6" state="hidden" r:id="rId38"/>
    <sheet name="Weryfikacja 2026 r." sheetId="35" state="hidden" r:id="rId39"/>
    <sheet name="Weryfikacja 2027 r." sheetId="38" state="hidden" r:id="rId40"/>
    <sheet name="Weryfikacja 2028 r." sheetId="39" state="hidden" r:id="rId41"/>
    <sheet name="Weryfikacja 2029 r." sheetId="41" state="hidden" r:id="rId42"/>
    <sheet name="Weryfikacja 2030 r." sheetId="43" state="hidden" r:id="rId43"/>
    <sheet name="Weryfikacja 2031 r." sheetId="45" state="hidden" r:id="rId44"/>
    <sheet name="Weryfikacja 2032 r." sheetId="48" state="hidden" r:id="rId45"/>
    <sheet name="Weryfikacja 2033 r." sheetId="50" state="hidden" r:id="rId46"/>
    <sheet name="Dane JST" sheetId="36" state="hidden" r:id="rId47"/>
    <sheet name="Bank danych" sheetId="4" state="hidden" r:id="rId48"/>
    <sheet name="Mazowieckie - TERYT" sheetId="12" state="hidden" r:id="rId49"/>
    <sheet name="BW" sheetId="13" state="hidden" r:id="rId50"/>
    <sheet name="Do rankingu" sheetId="17" state="hidden" r:id="rId51"/>
  </sheets>
  <functionGroups builtInGroupCount="19"/>
  <definedNames>
    <definedName name="_xlnm._FilterDatabase" localSheetId="46" hidden="1">'Dane JST'!$A$1:$I$372</definedName>
    <definedName name="_xlnm._FilterDatabase" localSheetId="32" hidden="1">'Dane zbiorcze'!$A$1:$FU$101</definedName>
    <definedName name="_xlnm._FilterDatabase" localSheetId="36" hidden="1">JST!$A$1:$F$52</definedName>
    <definedName name="_xlnm._FilterDatabase" localSheetId="48" hidden="1">'Mazowieckie - TERYT'!$A$1:$G$4234</definedName>
    <definedName name="_xlnm._FilterDatabase" localSheetId="30" hidden="1">'Tabelka do umowy'!$A$1:$F$1</definedName>
    <definedName name="_xlnm._FilterDatabase" localSheetId="37" hidden="1">'Weryfikacja 2025 r.'!$A$2:$A$226</definedName>
    <definedName name="_xlnm._FilterDatabase" localSheetId="10" hidden="1">'Weryfikacja 2025 r. płaska'!$A$1:$A$214</definedName>
    <definedName name="_xlnm._FilterDatabase" localSheetId="38" hidden="1">'Weryfikacja 2026 r.'!$A$2:$A$226</definedName>
    <definedName name="_xlnm._FilterDatabase" localSheetId="12" hidden="1">'Weryfikacja 2026 r. płaska'!$A$1:$A$214</definedName>
    <definedName name="_xlnm._FilterDatabase" localSheetId="39" hidden="1">'Weryfikacja 2027 r.'!$A$2:$A$226</definedName>
    <definedName name="_xlnm._FilterDatabase" localSheetId="14" hidden="1">'Weryfikacja 2027 r. płaska'!$A$1:$A$214</definedName>
    <definedName name="_xlnm._FilterDatabase" localSheetId="40" hidden="1">'Weryfikacja 2028 r.'!$A$2:$A$226</definedName>
    <definedName name="_xlnm._FilterDatabase" localSheetId="16" hidden="1">'Weryfikacja 2028 r. płaska'!$A$1:$A$214</definedName>
    <definedName name="_xlnm._FilterDatabase" localSheetId="41" hidden="1">'Weryfikacja 2029 r.'!$A$2:$A$226</definedName>
    <definedName name="_xlnm._FilterDatabase" localSheetId="18" hidden="1">'Weryfikacja 2029 r. płaska'!$A$1:$A$214</definedName>
    <definedName name="_xlnm._FilterDatabase" localSheetId="42" hidden="1">'Weryfikacja 2030 r.'!$A$2:$A$226</definedName>
    <definedName name="_xlnm._FilterDatabase" localSheetId="20" hidden="1">'Weryfikacja 2030 r. płaska'!$A$1:$A$214</definedName>
    <definedName name="_xlnm._FilterDatabase" localSheetId="43" hidden="1">'Weryfikacja 2031 r.'!$A$2:$A$226</definedName>
    <definedName name="_xlnm._FilterDatabase" localSheetId="22" hidden="1">'Weryfikacja 2031 r. płaska'!$A$1:$A$214</definedName>
    <definedName name="_xlnm._FilterDatabase" localSheetId="44" hidden="1">'Weryfikacja 2032 r.'!$A$2:$A$226</definedName>
    <definedName name="_xlnm._FilterDatabase" localSheetId="24" hidden="1">'Weryfikacja 2032 r. płaska'!$A$1:$A$214</definedName>
    <definedName name="_xlnm._FilterDatabase" localSheetId="45" hidden="1">'Weryfikacja 2033 r.'!$A$2:$A$226</definedName>
    <definedName name="_xlnm._FilterDatabase" localSheetId="26" hidden="1">'Weryfikacja 2033 r. płaska'!$A$1:$A$214</definedName>
    <definedName name="_xlnm._FilterDatabase" localSheetId="0" hidden="1">'Wniosek 2025 r.'!$A$38:$I$161</definedName>
    <definedName name="_xlnm._FilterDatabase" localSheetId="1" hidden="1">'Wniosek 2026 r.'!$A$38:$I$161</definedName>
    <definedName name="_xlnm._FilterDatabase" localSheetId="2" hidden="1">'Wniosek 2027 r.'!$A$38:$I$160</definedName>
    <definedName name="_xlnm._FilterDatabase" localSheetId="3" hidden="1">'Wniosek 2028 r.'!$A$38:$I$160</definedName>
    <definedName name="_xlnm._FilterDatabase" localSheetId="4" hidden="1">'Wniosek 2029 r.'!$A$38:$I$161</definedName>
    <definedName name="_xlnm._FilterDatabase" localSheetId="5" hidden="1">'Wniosek 2030 r.'!$A$38:$I$160</definedName>
    <definedName name="_xlnm._FilterDatabase" localSheetId="6" hidden="1">'Wniosek 2031 r.'!$A$38:$I$160</definedName>
    <definedName name="_xlnm._FilterDatabase" localSheetId="7" hidden="1">'Wniosek 2032 r.'!$A$38:$I$160</definedName>
    <definedName name="_xlnm._FilterDatabase" localSheetId="8" hidden="1">'Wniosek 2033 r.'!$A$38:$I$160</definedName>
    <definedName name="_xlnm._FilterDatabase" localSheetId="9" hidden="1">'Zał. nr 1 a-e oświadczenia'!#REF!</definedName>
    <definedName name="_xlnm._FilterDatabase" localSheetId="11" hidden="1">'Zał. nr 2 kalkulacja - 2025 r.'!$A$24:$I$136</definedName>
    <definedName name="_xlnm._FilterDatabase" localSheetId="13" hidden="1">'Zał. nr 2 kalkulacja - 2026 r.'!$A$24:$I$136</definedName>
    <definedName name="_xlnm._FilterDatabase" localSheetId="15" hidden="1">'Zał. nr 2 kalkulacja - 2027 r.'!$A$24:$I$136</definedName>
    <definedName name="_xlnm._FilterDatabase" localSheetId="17" hidden="1">'Zał. nr 2 kalkulacja - 2028 r.'!$A$24:$I$136</definedName>
    <definedName name="_xlnm._FilterDatabase" localSheetId="19" hidden="1">'Zał. nr 2 kalkulacja - 2029 r.'!$A$24:$I$136</definedName>
    <definedName name="_xlnm._FilterDatabase" localSheetId="21" hidden="1">'Zał. nr 2 kalkulacja - 2030 r.'!$A$24:$I$136</definedName>
    <definedName name="_xlnm._FilterDatabase" localSheetId="23" hidden="1">'Zał. nr 2 kalkulacja - 2031 r.'!$A$24:$I$136</definedName>
    <definedName name="_xlnm._FilterDatabase" localSheetId="25" hidden="1">'Zał. nr 2 kalkulacja - 2032 r.'!$A$24:$I$136</definedName>
    <definedName name="_xlnm._FilterDatabase" localSheetId="27" hidden="1">'Zał. nr 2 kalkulacja - 2033 r.'!$A$24:$I$136</definedName>
    <definedName name="_xlnm._FilterDatabase" localSheetId="28" hidden="1">'Zał. nr 4 dane osób'!#REF!</definedName>
    <definedName name="_xlnm._FilterDatabase" localSheetId="29" hidden="1">'Zał. nr 5 jednostki'!#REF!</definedName>
    <definedName name="DaneZewnętrzne_1" localSheetId="31" hidden="1">'dane GUS-MF'!$A$1:$E$347</definedName>
    <definedName name="_xlnm.Print_Area" localSheetId="0">'Wniosek 2025 r.'!$A$1:$I$888</definedName>
    <definedName name="_xlnm.Print_Area" localSheetId="1">'Wniosek 2026 r.'!$A$1:$I$859</definedName>
    <definedName name="_xlnm.Print_Area" localSheetId="2">'Wniosek 2027 r.'!$A$1:$I$859</definedName>
    <definedName name="_xlnm.Print_Area" localSheetId="3">'Wniosek 2028 r.'!$A$1:$I$859</definedName>
    <definedName name="_xlnm.Print_Area" localSheetId="4">'Wniosek 2029 r.'!$A$1:$I$863</definedName>
    <definedName name="_xlnm.Print_Area" localSheetId="5">'Wniosek 2030 r.'!$A$1:$I$859</definedName>
    <definedName name="_xlnm.Print_Area" localSheetId="6">'Wniosek 2031 r.'!$A$1:$I$859</definedName>
    <definedName name="_xlnm.Print_Area" localSheetId="7">'Wniosek 2032 r.'!$A$1:$I$859</definedName>
    <definedName name="_xlnm.Print_Area" localSheetId="8">'Wniosek 2033 r.'!$A$1:$I$859</definedName>
    <definedName name="_xlnm.Print_Area" localSheetId="9">'Zał. nr 1 a-e oświadczenia'!$A$1:$I$34</definedName>
    <definedName name="_xlnm.Print_Area" localSheetId="11">'Zał. nr 2 kalkulacja - 2025 r.'!$A$1:$N$151</definedName>
    <definedName name="_xlnm.Print_Area" localSheetId="13">'Zał. nr 2 kalkulacja - 2026 r.'!$A$1:$N$151</definedName>
    <definedName name="_xlnm.Print_Area" localSheetId="15">'Zał. nr 2 kalkulacja - 2027 r.'!$A$1:$N$151</definedName>
    <definedName name="_xlnm.Print_Area" localSheetId="17">'Zał. nr 2 kalkulacja - 2028 r.'!$A$1:$N$151</definedName>
    <definedName name="_xlnm.Print_Area" localSheetId="19">'Zał. nr 2 kalkulacja - 2029 r.'!$A$1:$N$151</definedName>
    <definedName name="_xlnm.Print_Area" localSheetId="21">'Zał. nr 2 kalkulacja - 2030 r.'!$A$1:$N$151</definedName>
    <definedName name="_xlnm.Print_Area" localSheetId="23">'Zał. nr 2 kalkulacja - 2031 r.'!$A$1:$N$151</definedName>
    <definedName name="_xlnm.Print_Area" localSheetId="25">'Zał. nr 2 kalkulacja - 2032 r.'!$A$1:$N$151</definedName>
    <definedName name="_xlnm.Print_Area" localSheetId="27">'Zał. nr 2 kalkulacja - 2033 r.'!$A$1:$N$147</definedName>
    <definedName name="_xlnm.Print_Area" localSheetId="28">'Zał. nr 4 dane osób'!$A$1:$I$40</definedName>
    <definedName name="_xlnm.Print_Area" localSheetId="29">'Zał. nr 5 jednostki'!$A$1:$I$331</definedName>
    <definedName name="Z_02AB7045_FE33_49B9_B2E1_C953E794A815_.wvu.FilterData" localSheetId="32" hidden="1">'Dane zbiorcze'!$A$1:$FU$101</definedName>
    <definedName name="Z_02AB7045_FE33_49B9_B2E1_C953E794A815_.wvu.FilterData" localSheetId="37" hidden="1">'Weryfikacja 2025 r.'!$A$2:$A$226</definedName>
    <definedName name="Z_02AB7045_FE33_49B9_B2E1_C953E794A815_.wvu.FilterData" localSheetId="10" hidden="1">'Weryfikacja 2025 r. płaska'!$A$1:$A$214</definedName>
    <definedName name="Z_02AB7045_FE33_49B9_B2E1_C953E794A815_.wvu.FilterData" localSheetId="38" hidden="1">'Weryfikacja 2026 r.'!$A$2:$A$226</definedName>
    <definedName name="Z_02AB7045_FE33_49B9_B2E1_C953E794A815_.wvu.FilterData" localSheetId="12" hidden="1">'Weryfikacja 2026 r. płaska'!$A$1:$A$214</definedName>
    <definedName name="Z_02AB7045_FE33_49B9_B2E1_C953E794A815_.wvu.FilterData" localSheetId="39" hidden="1">'Weryfikacja 2027 r.'!$A$2:$A$226</definedName>
    <definedName name="Z_02AB7045_FE33_49B9_B2E1_C953E794A815_.wvu.FilterData" localSheetId="14" hidden="1">'Weryfikacja 2027 r. płaska'!$A$1:$A$214</definedName>
    <definedName name="Z_02AB7045_FE33_49B9_B2E1_C953E794A815_.wvu.FilterData" localSheetId="40" hidden="1">'Weryfikacja 2028 r.'!$A$2:$A$226</definedName>
    <definedName name="Z_02AB7045_FE33_49B9_B2E1_C953E794A815_.wvu.FilterData" localSheetId="16" hidden="1">'Weryfikacja 2028 r. płaska'!$A$1:$A$214</definedName>
    <definedName name="Z_02AB7045_FE33_49B9_B2E1_C953E794A815_.wvu.FilterData" localSheetId="41" hidden="1">'Weryfikacja 2029 r.'!$A$2:$A$226</definedName>
    <definedName name="Z_02AB7045_FE33_49B9_B2E1_C953E794A815_.wvu.FilterData" localSheetId="18" hidden="1">'Weryfikacja 2029 r. płaska'!$A$1:$A$214</definedName>
    <definedName name="Z_02AB7045_FE33_49B9_B2E1_C953E794A815_.wvu.FilterData" localSheetId="42" hidden="1">'Weryfikacja 2030 r.'!$A$2:$A$226</definedName>
    <definedName name="Z_02AB7045_FE33_49B9_B2E1_C953E794A815_.wvu.FilterData" localSheetId="20" hidden="1">'Weryfikacja 2030 r. płaska'!$A$1:$A$214</definedName>
    <definedName name="Z_02AB7045_FE33_49B9_B2E1_C953E794A815_.wvu.FilterData" localSheetId="43" hidden="1">'Weryfikacja 2031 r.'!$A$2:$A$226</definedName>
    <definedName name="Z_02AB7045_FE33_49B9_B2E1_C953E794A815_.wvu.FilterData" localSheetId="22" hidden="1">'Weryfikacja 2031 r. płaska'!$A$1:$A$214</definedName>
    <definedName name="Z_02AB7045_FE33_49B9_B2E1_C953E794A815_.wvu.FilterData" localSheetId="44" hidden="1">'Weryfikacja 2032 r.'!$A$2:$A$226</definedName>
    <definedName name="Z_02AB7045_FE33_49B9_B2E1_C953E794A815_.wvu.FilterData" localSheetId="24" hidden="1">'Weryfikacja 2032 r. płaska'!$A$1:$A$214</definedName>
    <definedName name="Z_02AB7045_FE33_49B9_B2E1_C953E794A815_.wvu.FilterData" localSheetId="45" hidden="1">'Weryfikacja 2033 r.'!$A$2:$A$226</definedName>
    <definedName name="Z_02AB7045_FE33_49B9_B2E1_C953E794A815_.wvu.FilterData" localSheetId="26" hidden="1">'Weryfikacja 2033 r. płaska'!$A$1:$A$214</definedName>
    <definedName name="Z_02AB7045_FE33_49B9_B2E1_C953E794A815_.wvu.FilterData" localSheetId="0" hidden="1">'Wniosek 2025 r.'!$A$38:$I$161</definedName>
    <definedName name="Z_02AB7045_FE33_49B9_B2E1_C953E794A815_.wvu.FilterData" localSheetId="1" hidden="1">'Wniosek 2026 r.'!$A$38:$I$161</definedName>
    <definedName name="Z_02AB7045_FE33_49B9_B2E1_C953E794A815_.wvu.FilterData" localSheetId="2" hidden="1">'Wniosek 2027 r.'!$A$38:$I$160</definedName>
    <definedName name="Z_02AB7045_FE33_49B9_B2E1_C953E794A815_.wvu.FilterData" localSheetId="3" hidden="1">'Wniosek 2028 r.'!$A$38:$I$160</definedName>
    <definedName name="Z_02AB7045_FE33_49B9_B2E1_C953E794A815_.wvu.FilterData" localSheetId="4" hidden="1">'Wniosek 2029 r.'!$A$38:$I$161</definedName>
    <definedName name="Z_02AB7045_FE33_49B9_B2E1_C953E794A815_.wvu.FilterData" localSheetId="5" hidden="1">'Wniosek 2030 r.'!$A$38:$I$160</definedName>
    <definedName name="Z_02AB7045_FE33_49B9_B2E1_C953E794A815_.wvu.FilterData" localSheetId="6" hidden="1">'Wniosek 2031 r.'!$A$38:$I$160</definedName>
    <definedName name="Z_02AB7045_FE33_49B9_B2E1_C953E794A815_.wvu.FilterData" localSheetId="7" hidden="1">'Wniosek 2032 r.'!$A$38:$I$160</definedName>
    <definedName name="Z_02AB7045_FE33_49B9_B2E1_C953E794A815_.wvu.FilterData" localSheetId="8" hidden="1">'Wniosek 2033 r.'!$A$38:$I$160</definedName>
    <definedName name="Z_02AB7045_FE33_49B9_B2E1_C953E794A815_.wvu.FilterData" localSheetId="9" hidden="1">'Zał. nr 1 a-e oświadczenia'!#REF!</definedName>
    <definedName name="Z_02AB7045_FE33_49B9_B2E1_C953E794A815_.wvu.FilterData" localSheetId="11" hidden="1">'Zał. nr 2 kalkulacja - 2025 r.'!$A$24:$I$136</definedName>
    <definedName name="Z_02AB7045_FE33_49B9_B2E1_C953E794A815_.wvu.FilterData" localSheetId="13" hidden="1">'Zał. nr 2 kalkulacja - 2026 r.'!$A$24:$I$136</definedName>
    <definedName name="Z_02AB7045_FE33_49B9_B2E1_C953E794A815_.wvu.FilterData" localSheetId="15" hidden="1">'Zał. nr 2 kalkulacja - 2027 r.'!$A$24:$I$136</definedName>
    <definedName name="Z_02AB7045_FE33_49B9_B2E1_C953E794A815_.wvu.FilterData" localSheetId="17" hidden="1">'Zał. nr 2 kalkulacja - 2028 r.'!$A$24:$I$136</definedName>
    <definedName name="Z_02AB7045_FE33_49B9_B2E1_C953E794A815_.wvu.FilterData" localSheetId="19" hidden="1">'Zał. nr 2 kalkulacja - 2029 r.'!$A$24:$I$136</definedName>
    <definedName name="Z_02AB7045_FE33_49B9_B2E1_C953E794A815_.wvu.FilterData" localSheetId="21" hidden="1">'Zał. nr 2 kalkulacja - 2030 r.'!$A$24:$I$136</definedName>
    <definedName name="Z_02AB7045_FE33_49B9_B2E1_C953E794A815_.wvu.FilterData" localSheetId="23" hidden="1">'Zał. nr 2 kalkulacja - 2031 r.'!$A$24:$I$136</definedName>
    <definedName name="Z_02AB7045_FE33_49B9_B2E1_C953E794A815_.wvu.FilterData" localSheetId="25" hidden="1">'Zał. nr 2 kalkulacja - 2032 r.'!$A$24:$I$136</definedName>
    <definedName name="Z_02AB7045_FE33_49B9_B2E1_C953E794A815_.wvu.FilterData" localSheetId="27" hidden="1">'Zał. nr 2 kalkulacja - 2033 r.'!$A$24:$I$136</definedName>
    <definedName name="Z_02AB7045_FE33_49B9_B2E1_C953E794A815_.wvu.FilterData" localSheetId="28" hidden="1">'Zał. nr 4 dane osób'!#REF!</definedName>
    <definedName name="Z_02AB7045_FE33_49B9_B2E1_C953E794A815_.wvu.FilterData" localSheetId="29" hidden="1">'Zał. nr 5 jednostki'!#REF!</definedName>
    <definedName name="Z_02AB7045_FE33_49B9_B2E1_C953E794A815_.wvu.Rows" localSheetId="0" hidden="1">'Wniosek 2025 r.'!$65:$149,'Wniosek 2025 r.'!$190:$274,'Wniosek 2025 r.'!$306:$390,'Wniosek 2025 r.'!$421:$505,'Wniosek 2025 r.'!$536:$620,'Wniosek 2025 r.'!$651:$735,'Wniosek 2025 r.'!$766:$850,'Wniosek 2025 r.'!#REF!,'Wniosek 2025 r.'!$855:$855</definedName>
    <definedName name="Z_02AB7045_FE33_49B9_B2E1_C953E794A815_.wvu.Rows" localSheetId="1" hidden="1">'Wniosek 2026 r.'!$65:$149,'Wniosek 2026 r.'!$190:$274,'Wniosek 2026 r.'!$306:$390,'Wniosek 2026 r.'!$421:$505,'Wniosek 2026 r.'!$536:$620,'Wniosek 2026 r.'!$651:$735,'Wniosek 2026 r.'!$766:$850,'Wniosek 2026 r.'!#REF!,'Wniosek 2026 r.'!$854:$854</definedName>
    <definedName name="Z_02AB7045_FE33_49B9_B2E1_C953E794A815_.wvu.Rows" localSheetId="2" hidden="1">'Wniosek 2027 r.'!$65:$149,'Wniosek 2027 r.'!$190:$274,'Wniosek 2027 r.'!$306:$390,'Wniosek 2027 r.'!$421:$505,'Wniosek 2027 r.'!$536:$620,'Wniosek 2027 r.'!$651:$735,'Wniosek 2027 r.'!$766:$850,'Wniosek 2027 r.'!#REF!,'Wniosek 2027 r.'!$854:$854</definedName>
    <definedName name="Z_02AB7045_FE33_49B9_B2E1_C953E794A815_.wvu.Rows" localSheetId="3" hidden="1">'Wniosek 2028 r.'!$65:$149,'Wniosek 2028 r.'!$190:$274,'Wniosek 2028 r.'!$306:$390,'Wniosek 2028 r.'!$421:$505,'Wniosek 2028 r.'!$536:$620,'Wniosek 2028 r.'!$651:$735,'Wniosek 2028 r.'!$766:$850,'Wniosek 2028 r.'!#REF!,'Wniosek 2028 r.'!$854:$854</definedName>
    <definedName name="Z_02AB7045_FE33_49B9_B2E1_C953E794A815_.wvu.Rows" localSheetId="4" hidden="1">'Wniosek 2029 r.'!$65:$149,'Wniosek 2029 r.'!$190:$274,'Wniosek 2029 r.'!$306:$390,'Wniosek 2029 r.'!$421:$505,'Wniosek 2029 r.'!$536:$620,'Wniosek 2029 r.'!$651:$735,'Wniosek 2029 r.'!$766:$850,'Wniosek 2029 r.'!$854:$855,'Wniosek 2029 r.'!$858:$858</definedName>
    <definedName name="Z_02AB7045_FE33_49B9_B2E1_C953E794A815_.wvu.Rows" localSheetId="5" hidden="1">'Wniosek 2030 r.'!$65:$149,'Wniosek 2030 r.'!$190:$274,'Wniosek 2030 r.'!$306:$390,'Wniosek 2030 r.'!$421:$505,'Wniosek 2030 r.'!$536:$620,'Wniosek 2030 r.'!$651:$735,'Wniosek 2030 r.'!$766:$850,'Wniosek 2030 r.'!#REF!,'Wniosek 2030 r.'!$854:$854</definedName>
    <definedName name="Z_02AB7045_FE33_49B9_B2E1_C953E794A815_.wvu.Rows" localSheetId="6" hidden="1">'Wniosek 2031 r.'!$65:$149,'Wniosek 2031 r.'!$190:$274,'Wniosek 2031 r.'!$306:$390,'Wniosek 2031 r.'!$421:$505,'Wniosek 2031 r.'!$536:$620,'Wniosek 2031 r.'!$651:$735,'Wniosek 2031 r.'!$766:$850,'Wniosek 2031 r.'!#REF!,'Wniosek 2031 r.'!$854:$854</definedName>
    <definedName name="Z_02AB7045_FE33_49B9_B2E1_C953E794A815_.wvu.Rows" localSheetId="7" hidden="1">'Wniosek 2032 r.'!$65:$149,'Wniosek 2032 r.'!$190:$274,'Wniosek 2032 r.'!$306:$390,'Wniosek 2032 r.'!$421:$505,'Wniosek 2032 r.'!$536:$620,'Wniosek 2032 r.'!$651:$735,'Wniosek 2032 r.'!$766:$850,'Wniosek 2032 r.'!#REF!,'Wniosek 2032 r.'!$854:$854</definedName>
    <definedName name="Z_02AB7045_FE33_49B9_B2E1_C953E794A815_.wvu.Rows" localSheetId="8" hidden="1">'Wniosek 2033 r.'!$65:$149,'Wniosek 2033 r.'!$190:$274,'Wniosek 2033 r.'!$306:$390,'Wniosek 2033 r.'!$421:$505,'Wniosek 2033 r.'!$536:$620,'Wniosek 2033 r.'!$651:$735,'Wniosek 2033 r.'!$766:$850,'Wniosek 2033 r.'!#REF!,'Wniosek 2033 r.'!$854:$854</definedName>
    <definedName name="Z_02AB7045_FE33_49B9_B2E1_C953E794A81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2AB7045_FE33_49B9_B2E1_C953E794A815_.wvu.Rows" localSheetId="11" hidden="1">'Zał. nr 2 kalkulacja - 2025 r.'!$51:$135,'Zał.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2AB7045_FE33_49B9_B2E1_C953E794A815_.wvu.Rows" localSheetId="13" hidden="1">'Zał. nr 2 kalkulacja - 2026 r.'!$51:$135,'Zał.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2AB7045_FE33_49B9_B2E1_C953E794A815_.wvu.Rows" localSheetId="15" hidden="1">'Zał. nr 2 kalkulacja - 2027 r.'!$51:$135,'Zał.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2AB7045_FE33_49B9_B2E1_C953E794A815_.wvu.Rows" localSheetId="17" hidden="1">'Zał. nr 2 kalkulacja - 2028 r.'!$51:$135,'Zał.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2AB7045_FE33_49B9_B2E1_C953E794A815_.wvu.Rows" localSheetId="19" hidden="1">'Zał. nr 2 kalkulacja - 2029 r.'!$51:$135,'Zał.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2AB7045_FE33_49B9_B2E1_C953E794A815_.wvu.Rows" localSheetId="21" hidden="1">'Zał. nr 2 kalkulacja - 2030 r.'!$51:$135,'Zał.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2AB7045_FE33_49B9_B2E1_C953E794A815_.wvu.Rows" localSheetId="23" hidden="1">'Zał. nr 2 kalkulacja - 2031 r.'!$51:$135,'Zał.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2AB7045_FE33_49B9_B2E1_C953E794A815_.wvu.Rows" localSheetId="25" hidden="1">'Zał. nr 2 kalkulacja - 2032 r.'!$51:$135,'Zał.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2AB7045_FE33_49B9_B2E1_C953E794A815_.wvu.Rows" localSheetId="27" hidden="1">'Zał. nr 2 kalkulacja - 2033 r.'!$51:$135,'Zał.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2AB7045_FE33_49B9_B2E1_C953E794A81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2AB7045_FE33_49B9_B2E1_C953E794A81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030CB057_90D9_4E48_92FD_E9961C091861_.wvu.FilterData" localSheetId="32" hidden="1">'Dane zbiorcze'!$A$1:$FU$101</definedName>
    <definedName name="Z_030CB057_90D9_4E48_92FD_E9961C091861_.wvu.FilterData" localSheetId="37" hidden="1">'Weryfikacja 2025 r.'!$A$2:$A$226</definedName>
    <definedName name="Z_030CB057_90D9_4E48_92FD_E9961C091861_.wvu.FilterData" localSheetId="10" hidden="1">'Weryfikacja 2025 r. płaska'!$A$1:$A$214</definedName>
    <definedName name="Z_030CB057_90D9_4E48_92FD_E9961C091861_.wvu.FilterData" localSheetId="38" hidden="1">'Weryfikacja 2026 r.'!$A$2:$A$226</definedName>
    <definedName name="Z_030CB057_90D9_4E48_92FD_E9961C091861_.wvu.FilterData" localSheetId="12" hidden="1">'Weryfikacja 2026 r. płaska'!$A$1:$A$214</definedName>
    <definedName name="Z_030CB057_90D9_4E48_92FD_E9961C091861_.wvu.FilterData" localSheetId="39" hidden="1">'Weryfikacja 2027 r.'!$A$2:$A$226</definedName>
    <definedName name="Z_030CB057_90D9_4E48_92FD_E9961C091861_.wvu.FilterData" localSheetId="14" hidden="1">'Weryfikacja 2027 r. płaska'!$A$1:$A$214</definedName>
    <definedName name="Z_030CB057_90D9_4E48_92FD_E9961C091861_.wvu.FilterData" localSheetId="40" hidden="1">'Weryfikacja 2028 r.'!$A$2:$A$226</definedName>
    <definedName name="Z_030CB057_90D9_4E48_92FD_E9961C091861_.wvu.FilterData" localSheetId="16" hidden="1">'Weryfikacja 2028 r. płaska'!$A$1:$A$214</definedName>
    <definedName name="Z_030CB057_90D9_4E48_92FD_E9961C091861_.wvu.FilterData" localSheetId="41" hidden="1">'Weryfikacja 2029 r.'!$A$2:$A$226</definedName>
    <definedName name="Z_030CB057_90D9_4E48_92FD_E9961C091861_.wvu.FilterData" localSheetId="18" hidden="1">'Weryfikacja 2029 r. płaska'!$A$1:$A$214</definedName>
    <definedName name="Z_030CB057_90D9_4E48_92FD_E9961C091861_.wvu.FilterData" localSheetId="42" hidden="1">'Weryfikacja 2030 r.'!$A$2:$A$226</definedName>
    <definedName name="Z_030CB057_90D9_4E48_92FD_E9961C091861_.wvu.FilterData" localSheetId="20" hidden="1">'Weryfikacja 2030 r. płaska'!$A$1:$A$214</definedName>
    <definedName name="Z_030CB057_90D9_4E48_92FD_E9961C091861_.wvu.FilterData" localSheetId="43" hidden="1">'Weryfikacja 2031 r.'!$A$2:$A$226</definedName>
    <definedName name="Z_030CB057_90D9_4E48_92FD_E9961C091861_.wvu.FilterData" localSheetId="22" hidden="1">'Weryfikacja 2031 r. płaska'!$A$1:$A$214</definedName>
    <definedName name="Z_030CB057_90D9_4E48_92FD_E9961C091861_.wvu.FilterData" localSheetId="44" hidden="1">'Weryfikacja 2032 r.'!$A$2:$A$226</definedName>
    <definedName name="Z_030CB057_90D9_4E48_92FD_E9961C091861_.wvu.FilterData" localSheetId="24" hidden="1">'Weryfikacja 2032 r. płaska'!$A$1:$A$214</definedName>
    <definedName name="Z_030CB057_90D9_4E48_92FD_E9961C091861_.wvu.FilterData" localSheetId="45" hidden="1">'Weryfikacja 2033 r.'!$A$2:$A$226</definedName>
    <definedName name="Z_030CB057_90D9_4E48_92FD_E9961C091861_.wvu.FilterData" localSheetId="26" hidden="1">'Weryfikacja 2033 r. płaska'!$A$1:$A$214</definedName>
    <definedName name="Z_030CB057_90D9_4E48_92FD_E9961C091861_.wvu.FilterData" localSheetId="0" hidden="1">'Wniosek 2025 r.'!$A$38:$I$161</definedName>
    <definedName name="Z_030CB057_90D9_4E48_92FD_E9961C091861_.wvu.FilterData" localSheetId="1" hidden="1">'Wniosek 2026 r.'!$A$38:$I$161</definedName>
    <definedName name="Z_030CB057_90D9_4E48_92FD_E9961C091861_.wvu.FilterData" localSheetId="2" hidden="1">'Wniosek 2027 r.'!$A$38:$I$160</definedName>
    <definedName name="Z_030CB057_90D9_4E48_92FD_E9961C091861_.wvu.FilterData" localSheetId="3" hidden="1">'Wniosek 2028 r.'!$A$38:$I$160</definedName>
    <definedName name="Z_030CB057_90D9_4E48_92FD_E9961C091861_.wvu.FilterData" localSheetId="4" hidden="1">'Wniosek 2029 r.'!$A$38:$I$161</definedName>
    <definedName name="Z_030CB057_90D9_4E48_92FD_E9961C091861_.wvu.FilterData" localSheetId="5" hidden="1">'Wniosek 2030 r.'!$A$38:$I$160</definedName>
    <definedName name="Z_030CB057_90D9_4E48_92FD_E9961C091861_.wvu.FilterData" localSheetId="6" hidden="1">'Wniosek 2031 r.'!$A$38:$I$160</definedName>
    <definedName name="Z_030CB057_90D9_4E48_92FD_E9961C091861_.wvu.FilterData" localSheetId="7" hidden="1">'Wniosek 2032 r.'!$A$38:$I$160</definedName>
    <definedName name="Z_030CB057_90D9_4E48_92FD_E9961C091861_.wvu.FilterData" localSheetId="8" hidden="1">'Wniosek 2033 r.'!$A$38:$I$160</definedName>
    <definedName name="Z_030CB057_90D9_4E48_92FD_E9961C091861_.wvu.FilterData" localSheetId="9" hidden="1">'Zał. nr 1 a-e oświadczenia'!#REF!</definedName>
    <definedName name="Z_030CB057_90D9_4E48_92FD_E9961C091861_.wvu.FilterData" localSheetId="11" hidden="1">'Zał. nr 2 kalkulacja - 2025 r.'!$A$24:$I$136</definedName>
    <definedName name="Z_030CB057_90D9_4E48_92FD_E9961C091861_.wvu.FilterData" localSheetId="13" hidden="1">'Zał. nr 2 kalkulacja - 2026 r.'!$A$24:$I$136</definedName>
    <definedName name="Z_030CB057_90D9_4E48_92FD_E9961C091861_.wvu.FilterData" localSheetId="15" hidden="1">'Zał. nr 2 kalkulacja - 2027 r.'!$A$24:$I$136</definedName>
    <definedName name="Z_030CB057_90D9_4E48_92FD_E9961C091861_.wvu.FilterData" localSheetId="17" hidden="1">'Zał. nr 2 kalkulacja - 2028 r.'!$A$24:$I$136</definedName>
    <definedName name="Z_030CB057_90D9_4E48_92FD_E9961C091861_.wvu.FilterData" localSheetId="19" hidden="1">'Zał. nr 2 kalkulacja - 2029 r.'!$A$24:$I$136</definedName>
    <definedName name="Z_030CB057_90D9_4E48_92FD_E9961C091861_.wvu.FilterData" localSheetId="21" hidden="1">'Zał. nr 2 kalkulacja - 2030 r.'!$A$24:$I$136</definedName>
    <definedName name="Z_030CB057_90D9_4E48_92FD_E9961C091861_.wvu.FilterData" localSheetId="23" hidden="1">'Zał. nr 2 kalkulacja - 2031 r.'!$A$24:$I$136</definedName>
    <definedName name="Z_030CB057_90D9_4E48_92FD_E9961C091861_.wvu.FilterData" localSheetId="25" hidden="1">'Zał. nr 2 kalkulacja - 2032 r.'!$A$24:$I$136</definedName>
    <definedName name="Z_030CB057_90D9_4E48_92FD_E9961C091861_.wvu.FilterData" localSheetId="27" hidden="1">'Zał. nr 2 kalkulacja - 2033 r.'!$A$24:$I$136</definedName>
    <definedName name="Z_030CB057_90D9_4E48_92FD_E9961C091861_.wvu.FilterData" localSheetId="28" hidden="1">'Zał. nr 4 dane osób'!#REF!</definedName>
    <definedName name="Z_030CB057_90D9_4E48_92FD_E9961C091861_.wvu.FilterData" localSheetId="29" hidden="1">'Zał. nr 5 jednostki'!#REF!</definedName>
    <definedName name="Z_030CB057_90D9_4E48_92FD_E9961C091861_.wvu.Rows" localSheetId="0" hidden="1">'Wniosek 2025 r.'!$140:$149,'Wniosek 2025 r.'!$265:$274,'Wniosek 2025 r.'!$381:$390,'Wniosek 2025 r.'!$496:$505,'Wniosek 2025 r.'!$611:$620,'Wniosek 2025 r.'!$726:$735,'Wniosek 2025 r.'!$841:$850,'Wniosek 2025 r.'!#REF!,'Wniosek 2025 r.'!$855:$855</definedName>
    <definedName name="Z_030CB057_90D9_4E48_92FD_E9961C091861_.wvu.Rows" localSheetId="1" hidden="1">'Wniosek 2026 r.'!$140:$149,'Wniosek 2026 r.'!$265:$274,'Wniosek 2026 r.'!$381:$390,'Wniosek 2026 r.'!$496:$505,'Wniosek 2026 r.'!$611:$620,'Wniosek 2026 r.'!$726:$735,'Wniosek 2026 r.'!$841:$850,'Wniosek 2026 r.'!#REF!,'Wniosek 2026 r.'!$854:$854</definedName>
    <definedName name="Z_030CB057_90D9_4E48_92FD_E9961C091861_.wvu.Rows" localSheetId="2" hidden="1">'Wniosek 2027 r.'!$140:$149,'Wniosek 2027 r.'!$265:$274,'Wniosek 2027 r.'!$381:$390,'Wniosek 2027 r.'!$496:$505,'Wniosek 2027 r.'!$611:$620,'Wniosek 2027 r.'!$726:$735,'Wniosek 2027 r.'!$841:$850,'Wniosek 2027 r.'!#REF!,'Wniosek 2027 r.'!$854:$854</definedName>
    <definedName name="Z_030CB057_90D9_4E48_92FD_E9961C091861_.wvu.Rows" localSheetId="3" hidden="1">'Wniosek 2028 r.'!$140:$149,'Wniosek 2028 r.'!$265:$274,'Wniosek 2028 r.'!$381:$390,'Wniosek 2028 r.'!$496:$505,'Wniosek 2028 r.'!$611:$620,'Wniosek 2028 r.'!$726:$735,'Wniosek 2028 r.'!$841:$850,'Wniosek 2028 r.'!#REF!,'Wniosek 2028 r.'!$854:$854</definedName>
    <definedName name="Z_030CB057_90D9_4E48_92FD_E9961C091861_.wvu.Rows" localSheetId="4" hidden="1">'Wniosek 2029 r.'!$140:$149,'Wniosek 2029 r.'!$265:$274,'Wniosek 2029 r.'!$381:$390,'Wniosek 2029 r.'!$496:$505,'Wniosek 2029 r.'!$611:$620,'Wniosek 2029 r.'!$726:$735,'Wniosek 2029 r.'!$841:$850,'Wniosek 2029 r.'!$854:$855,'Wniosek 2029 r.'!$858:$858</definedName>
    <definedName name="Z_030CB057_90D9_4E48_92FD_E9961C091861_.wvu.Rows" localSheetId="5" hidden="1">'Wniosek 2030 r.'!$140:$149,'Wniosek 2030 r.'!$265:$274,'Wniosek 2030 r.'!$381:$390,'Wniosek 2030 r.'!$496:$505,'Wniosek 2030 r.'!$611:$620,'Wniosek 2030 r.'!$726:$735,'Wniosek 2030 r.'!$841:$850,'Wniosek 2030 r.'!#REF!,'Wniosek 2030 r.'!$854:$854</definedName>
    <definedName name="Z_030CB057_90D9_4E48_92FD_E9961C091861_.wvu.Rows" localSheetId="6" hidden="1">'Wniosek 2031 r.'!$140:$149,'Wniosek 2031 r.'!$265:$274,'Wniosek 2031 r.'!$381:$390,'Wniosek 2031 r.'!$496:$505,'Wniosek 2031 r.'!$611:$620,'Wniosek 2031 r.'!$726:$735,'Wniosek 2031 r.'!$841:$850,'Wniosek 2031 r.'!#REF!,'Wniosek 2031 r.'!$854:$854</definedName>
    <definedName name="Z_030CB057_90D9_4E48_92FD_E9961C091861_.wvu.Rows" localSheetId="7" hidden="1">'Wniosek 2032 r.'!$140:$149,'Wniosek 2032 r.'!$265:$274,'Wniosek 2032 r.'!$381:$390,'Wniosek 2032 r.'!$496:$505,'Wniosek 2032 r.'!$611:$620,'Wniosek 2032 r.'!$726:$735,'Wniosek 2032 r.'!$841:$850,'Wniosek 2032 r.'!#REF!,'Wniosek 2032 r.'!$854:$854</definedName>
    <definedName name="Z_030CB057_90D9_4E48_92FD_E9961C091861_.wvu.Rows" localSheetId="8" hidden="1">'Wniosek 2033 r.'!$140:$149,'Wniosek 2033 r.'!$265:$274,'Wniosek 2033 r.'!$381:$390,'Wniosek 2033 r.'!$496:$505,'Wniosek 2033 r.'!$611:$620,'Wniosek 2033 r.'!$726:$735,'Wniosek 2033 r.'!$841:$850,'Wniosek 2033 r.'!#REF!,'Wniosek 2033 r.'!$854:$854</definedName>
    <definedName name="Z_030CB057_90D9_4E48_92FD_E9961C091861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30CB057_90D9_4E48_92FD_E9961C091861_.wvu.Rows" localSheetId="11" hidden="1">'Zał. nr 2 kalkulacja - 2025 r.'!$126:$135,'Zał.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30CB057_90D9_4E48_92FD_E9961C091861_.wvu.Rows" localSheetId="13" hidden="1">'Zał. nr 2 kalkulacja - 2026 r.'!$126:$135,'Zał.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30CB057_90D9_4E48_92FD_E9961C091861_.wvu.Rows" localSheetId="15" hidden="1">'Zał. nr 2 kalkulacja - 2027 r.'!$126:$135,'Zał.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30CB057_90D9_4E48_92FD_E9961C091861_.wvu.Rows" localSheetId="17" hidden="1">'Zał. nr 2 kalkulacja - 2028 r.'!$126:$135,'Zał.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30CB057_90D9_4E48_92FD_E9961C091861_.wvu.Rows" localSheetId="19" hidden="1">'Zał. nr 2 kalkulacja - 2029 r.'!$126:$135,'Zał.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30CB057_90D9_4E48_92FD_E9961C091861_.wvu.Rows" localSheetId="21" hidden="1">'Zał. nr 2 kalkulacja - 2030 r.'!$126:$135,'Zał.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30CB057_90D9_4E48_92FD_E9961C091861_.wvu.Rows" localSheetId="23" hidden="1">'Zał. nr 2 kalkulacja - 2031 r.'!$126:$135,'Zał.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30CB057_90D9_4E48_92FD_E9961C091861_.wvu.Rows" localSheetId="25" hidden="1">'Zał. nr 2 kalkulacja - 2032 r.'!$126:$135,'Zał.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30CB057_90D9_4E48_92FD_E9961C091861_.wvu.Rows" localSheetId="27" hidden="1">'Zał. nr 2 kalkulacja - 2033 r.'!$126:$135,'Zał.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30CB057_90D9_4E48_92FD_E9961C091861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30CB057_90D9_4E48_92FD_E9961C091861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0BEC6528_CD0F_490A_8738_70569CFDF0D8_.wvu.FilterData" localSheetId="32" hidden="1">'Dane zbiorcze'!$A$1:$FU$101</definedName>
    <definedName name="Z_0BEC6528_CD0F_490A_8738_70569CFDF0D8_.wvu.FilterData" localSheetId="37" hidden="1">'Weryfikacja 2025 r.'!$A$2:$A$226</definedName>
    <definedName name="Z_0BEC6528_CD0F_490A_8738_70569CFDF0D8_.wvu.FilterData" localSheetId="10" hidden="1">'Weryfikacja 2025 r. płaska'!$A$1:$A$214</definedName>
    <definedName name="Z_0BEC6528_CD0F_490A_8738_70569CFDF0D8_.wvu.FilterData" localSheetId="38" hidden="1">'Weryfikacja 2026 r.'!$A$2:$A$226</definedName>
    <definedName name="Z_0BEC6528_CD0F_490A_8738_70569CFDF0D8_.wvu.FilterData" localSheetId="12" hidden="1">'Weryfikacja 2026 r. płaska'!$A$1:$A$214</definedName>
    <definedName name="Z_0BEC6528_CD0F_490A_8738_70569CFDF0D8_.wvu.FilterData" localSheetId="39" hidden="1">'Weryfikacja 2027 r.'!$A$2:$A$226</definedName>
    <definedName name="Z_0BEC6528_CD0F_490A_8738_70569CFDF0D8_.wvu.FilterData" localSheetId="14" hidden="1">'Weryfikacja 2027 r. płaska'!$A$1:$A$214</definedName>
    <definedName name="Z_0BEC6528_CD0F_490A_8738_70569CFDF0D8_.wvu.FilterData" localSheetId="40" hidden="1">'Weryfikacja 2028 r.'!$A$2:$A$226</definedName>
    <definedName name="Z_0BEC6528_CD0F_490A_8738_70569CFDF0D8_.wvu.FilterData" localSheetId="16" hidden="1">'Weryfikacja 2028 r. płaska'!$A$1:$A$214</definedName>
    <definedName name="Z_0BEC6528_CD0F_490A_8738_70569CFDF0D8_.wvu.FilterData" localSheetId="41" hidden="1">'Weryfikacja 2029 r.'!$A$2:$A$226</definedName>
    <definedName name="Z_0BEC6528_CD0F_490A_8738_70569CFDF0D8_.wvu.FilterData" localSheetId="18" hidden="1">'Weryfikacja 2029 r. płaska'!$A$1:$A$214</definedName>
    <definedName name="Z_0BEC6528_CD0F_490A_8738_70569CFDF0D8_.wvu.FilterData" localSheetId="42" hidden="1">'Weryfikacja 2030 r.'!$A$2:$A$226</definedName>
    <definedName name="Z_0BEC6528_CD0F_490A_8738_70569CFDF0D8_.wvu.FilterData" localSheetId="20" hidden="1">'Weryfikacja 2030 r. płaska'!$A$1:$A$214</definedName>
    <definedName name="Z_0BEC6528_CD0F_490A_8738_70569CFDF0D8_.wvu.FilterData" localSheetId="43" hidden="1">'Weryfikacja 2031 r.'!$A$2:$A$226</definedName>
    <definedName name="Z_0BEC6528_CD0F_490A_8738_70569CFDF0D8_.wvu.FilterData" localSheetId="22" hidden="1">'Weryfikacja 2031 r. płaska'!$A$1:$A$214</definedName>
    <definedName name="Z_0BEC6528_CD0F_490A_8738_70569CFDF0D8_.wvu.FilterData" localSheetId="44" hidden="1">'Weryfikacja 2032 r.'!$A$2:$A$226</definedName>
    <definedName name="Z_0BEC6528_CD0F_490A_8738_70569CFDF0D8_.wvu.FilterData" localSheetId="24" hidden="1">'Weryfikacja 2032 r. płaska'!$A$1:$A$214</definedName>
    <definedName name="Z_0BEC6528_CD0F_490A_8738_70569CFDF0D8_.wvu.FilterData" localSheetId="45" hidden="1">'Weryfikacja 2033 r.'!$A$2:$A$226</definedName>
    <definedName name="Z_0BEC6528_CD0F_490A_8738_70569CFDF0D8_.wvu.FilterData" localSheetId="26" hidden="1">'Weryfikacja 2033 r. płaska'!$A$1:$A$214</definedName>
    <definedName name="Z_0BEC6528_CD0F_490A_8738_70569CFDF0D8_.wvu.FilterData" localSheetId="0" hidden="1">'Wniosek 2025 r.'!$A$38:$I$161</definedName>
    <definedName name="Z_0BEC6528_CD0F_490A_8738_70569CFDF0D8_.wvu.FilterData" localSheetId="1" hidden="1">'Wniosek 2026 r.'!$A$38:$I$161</definedName>
    <definedName name="Z_0BEC6528_CD0F_490A_8738_70569CFDF0D8_.wvu.FilterData" localSheetId="2" hidden="1">'Wniosek 2027 r.'!$A$38:$I$160</definedName>
    <definedName name="Z_0BEC6528_CD0F_490A_8738_70569CFDF0D8_.wvu.FilterData" localSheetId="3" hidden="1">'Wniosek 2028 r.'!$A$38:$I$160</definedName>
    <definedName name="Z_0BEC6528_CD0F_490A_8738_70569CFDF0D8_.wvu.FilterData" localSheetId="4" hidden="1">'Wniosek 2029 r.'!$A$38:$I$161</definedName>
    <definedName name="Z_0BEC6528_CD0F_490A_8738_70569CFDF0D8_.wvu.FilterData" localSheetId="5" hidden="1">'Wniosek 2030 r.'!$A$38:$I$160</definedName>
    <definedName name="Z_0BEC6528_CD0F_490A_8738_70569CFDF0D8_.wvu.FilterData" localSheetId="6" hidden="1">'Wniosek 2031 r.'!$A$38:$I$160</definedName>
    <definedName name="Z_0BEC6528_CD0F_490A_8738_70569CFDF0D8_.wvu.FilterData" localSheetId="7" hidden="1">'Wniosek 2032 r.'!$A$38:$I$160</definedName>
    <definedName name="Z_0BEC6528_CD0F_490A_8738_70569CFDF0D8_.wvu.FilterData" localSheetId="8" hidden="1">'Wniosek 2033 r.'!$A$38:$I$160</definedName>
    <definedName name="Z_0BEC6528_CD0F_490A_8738_70569CFDF0D8_.wvu.FilterData" localSheetId="9" hidden="1">'Zał. nr 1 a-e oświadczenia'!#REF!</definedName>
    <definedName name="Z_0BEC6528_CD0F_490A_8738_70569CFDF0D8_.wvu.FilterData" localSheetId="11" hidden="1">'Zał. nr 2 kalkulacja - 2025 r.'!$A$24:$I$136</definedName>
    <definedName name="Z_0BEC6528_CD0F_490A_8738_70569CFDF0D8_.wvu.FilterData" localSheetId="13" hidden="1">'Zał. nr 2 kalkulacja - 2026 r.'!$A$24:$I$136</definedName>
    <definedName name="Z_0BEC6528_CD0F_490A_8738_70569CFDF0D8_.wvu.FilterData" localSheetId="15" hidden="1">'Zał. nr 2 kalkulacja - 2027 r.'!$A$24:$I$136</definedName>
    <definedName name="Z_0BEC6528_CD0F_490A_8738_70569CFDF0D8_.wvu.FilterData" localSheetId="17" hidden="1">'Zał. nr 2 kalkulacja - 2028 r.'!$A$24:$I$136</definedName>
    <definedName name="Z_0BEC6528_CD0F_490A_8738_70569CFDF0D8_.wvu.FilterData" localSheetId="19" hidden="1">'Zał. nr 2 kalkulacja - 2029 r.'!$A$24:$I$136</definedName>
    <definedName name="Z_0BEC6528_CD0F_490A_8738_70569CFDF0D8_.wvu.FilterData" localSheetId="21" hidden="1">'Zał. nr 2 kalkulacja - 2030 r.'!$A$24:$I$136</definedName>
    <definedName name="Z_0BEC6528_CD0F_490A_8738_70569CFDF0D8_.wvu.FilterData" localSheetId="23" hidden="1">'Zał. nr 2 kalkulacja - 2031 r.'!$A$24:$I$136</definedName>
    <definedName name="Z_0BEC6528_CD0F_490A_8738_70569CFDF0D8_.wvu.FilterData" localSheetId="25" hidden="1">'Zał. nr 2 kalkulacja - 2032 r.'!$A$24:$I$136</definedName>
    <definedName name="Z_0BEC6528_CD0F_490A_8738_70569CFDF0D8_.wvu.FilterData" localSheetId="27" hidden="1">'Zał. nr 2 kalkulacja - 2033 r.'!$A$24:$I$136</definedName>
    <definedName name="Z_0BEC6528_CD0F_490A_8738_70569CFDF0D8_.wvu.FilterData" localSheetId="28" hidden="1">'Zał. nr 4 dane osób'!#REF!</definedName>
    <definedName name="Z_0BEC6528_CD0F_490A_8738_70569CFDF0D8_.wvu.FilterData" localSheetId="29" hidden="1">'Zał. nr 5 jednostki'!#REF!</definedName>
    <definedName name="Z_0BEC6528_CD0F_490A_8738_70569CFDF0D8_.wvu.Rows" localSheetId="0" hidden="1">'Wniosek 2025 r.'!$143:$149,'Wniosek 2025 r.'!$268:$274,'Wniosek 2025 r.'!$384:$390,'Wniosek 2025 r.'!$499:$505,'Wniosek 2025 r.'!$614:$620,'Wniosek 2025 r.'!$729:$735,'Wniosek 2025 r.'!$844:$850,'Wniosek 2025 r.'!#REF!,'Wniosek 2025 r.'!$855:$855</definedName>
    <definedName name="Z_0BEC6528_CD0F_490A_8738_70569CFDF0D8_.wvu.Rows" localSheetId="1" hidden="1">'Wniosek 2026 r.'!$143:$149,'Wniosek 2026 r.'!$268:$274,'Wniosek 2026 r.'!$384:$390,'Wniosek 2026 r.'!$499:$505,'Wniosek 2026 r.'!$614:$620,'Wniosek 2026 r.'!$729:$735,'Wniosek 2026 r.'!$844:$850,'Wniosek 2026 r.'!#REF!,'Wniosek 2026 r.'!$854:$854</definedName>
    <definedName name="Z_0BEC6528_CD0F_490A_8738_70569CFDF0D8_.wvu.Rows" localSheetId="2" hidden="1">'Wniosek 2027 r.'!$143:$149,'Wniosek 2027 r.'!$268:$274,'Wniosek 2027 r.'!$384:$390,'Wniosek 2027 r.'!$499:$505,'Wniosek 2027 r.'!$614:$620,'Wniosek 2027 r.'!$729:$735,'Wniosek 2027 r.'!$844:$850,'Wniosek 2027 r.'!#REF!,'Wniosek 2027 r.'!$854:$854</definedName>
    <definedName name="Z_0BEC6528_CD0F_490A_8738_70569CFDF0D8_.wvu.Rows" localSheetId="3" hidden="1">'Wniosek 2028 r.'!$143:$149,'Wniosek 2028 r.'!$268:$274,'Wniosek 2028 r.'!$384:$390,'Wniosek 2028 r.'!$499:$505,'Wniosek 2028 r.'!$614:$620,'Wniosek 2028 r.'!$729:$735,'Wniosek 2028 r.'!$844:$850,'Wniosek 2028 r.'!#REF!,'Wniosek 2028 r.'!$854:$854</definedName>
    <definedName name="Z_0BEC6528_CD0F_490A_8738_70569CFDF0D8_.wvu.Rows" localSheetId="4" hidden="1">'Wniosek 2029 r.'!$143:$149,'Wniosek 2029 r.'!$268:$274,'Wniosek 2029 r.'!$384:$390,'Wniosek 2029 r.'!$499:$505,'Wniosek 2029 r.'!$614:$620,'Wniosek 2029 r.'!$729:$735,'Wniosek 2029 r.'!$844:$850,'Wniosek 2029 r.'!$854:$855,'Wniosek 2029 r.'!$858:$858</definedName>
    <definedName name="Z_0BEC6528_CD0F_490A_8738_70569CFDF0D8_.wvu.Rows" localSheetId="5" hidden="1">'Wniosek 2030 r.'!$143:$149,'Wniosek 2030 r.'!$268:$274,'Wniosek 2030 r.'!$384:$390,'Wniosek 2030 r.'!$499:$505,'Wniosek 2030 r.'!$614:$620,'Wniosek 2030 r.'!$729:$735,'Wniosek 2030 r.'!$844:$850,'Wniosek 2030 r.'!#REF!,'Wniosek 2030 r.'!$854:$854</definedName>
    <definedName name="Z_0BEC6528_CD0F_490A_8738_70569CFDF0D8_.wvu.Rows" localSheetId="6" hidden="1">'Wniosek 2031 r.'!$143:$149,'Wniosek 2031 r.'!$268:$274,'Wniosek 2031 r.'!$384:$390,'Wniosek 2031 r.'!$499:$505,'Wniosek 2031 r.'!$614:$620,'Wniosek 2031 r.'!$729:$735,'Wniosek 2031 r.'!$844:$850,'Wniosek 2031 r.'!#REF!,'Wniosek 2031 r.'!$854:$854</definedName>
    <definedName name="Z_0BEC6528_CD0F_490A_8738_70569CFDF0D8_.wvu.Rows" localSheetId="7" hidden="1">'Wniosek 2032 r.'!$143:$149,'Wniosek 2032 r.'!$268:$274,'Wniosek 2032 r.'!$384:$390,'Wniosek 2032 r.'!$499:$505,'Wniosek 2032 r.'!$614:$620,'Wniosek 2032 r.'!$729:$735,'Wniosek 2032 r.'!$844:$850,'Wniosek 2032 r.'!#REF!,'Wniosek 2032 r.'!$854:$854</definedName>
    <definedName name="Z_0BEC6528_CD0F_490A_8738_70569CFDF0D8_.wvu.Rows" localSheetId="8" hidden="1">'Wniosek 2033 r.'!$143:$149,'Wniosek 2033 r.'!$268:$274,'Wniosek 2033 r.'!$384:$390,'Wniosek 2033 r.'!$499:$505,'Wniosek 2033 r.'!$614:$620,'Wniosek 2033 r.'!$729:$735,'Wniosek 2033 r.'!$844:$850,'Wniosek 2033 r.'!#REF!,'Wniosek 2033 r.'!$854:$854</definedName>
    <definedName name="Z_0BEC6528_CD0F_490A_8738_70569CFDF0D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BEC6528_CD0F_490A_8738_70569CFDF0D8_.wvu.Rows" localSheetId="11" hidden="1">'Zał. nr 2 kalkulacja - 2025 r.'!$129:$135,'Zał.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BEC6528_CD0F_490A_8738_70569CFDF0D8_.wvu.Rows" localSheetId="13" hidden="1">'Zał. nr 2 kalkulacja - 2026 r.'!$129:$135,'Zał.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BEC6528_CD0F_490A_8738_70569CFDF0D8_.wvu.Rows" localSheetId="15" hidden="1">'Zał. nr 2 kalkulacja - 2027 r.'!$129:$135,'Zał.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BEC6528_CD0F_490A_8738_70569CFDF0D8_.wvu.Rows" localSheetId="17" hidden="1">'Zał. nr 2 kalkulacja - 2028 r.'!$129:$135,'Zał.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BEC6528_CD0F_490A_8738_70569CFDF0D8_.wvu.Rows" localSheetId="19" hidden="1">'Zał. nr 2 kalkulacja - 2029 r.'!$129:$135,'Zał.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BEC6528_CD0F_490A_8738_70569CFDF0D8_.wvu.Rows" localSheetId="21" hidden="1">'Zał. nr 2 kalkulacja - 2030 r.'!$129:$135,'Zał.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BEC6528_CD0F_490A_8738_70569CFDF0D8_.wvu.Rows" localSheetId="23" hidden="1">'Zał. nr 2 kalkulacja - 2031 r.'!$129:$135,'Zał.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BEC6528_CD0F_490A_8738_70569CFDF0D8_.wvu.Rows" localSheetId="25" hidden="1">'Zał. nr 2 kalkulacja - 2032 r.'!$129:$135,'Zał.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BEC6528_CD0F_490A_8738_70569CFDF0D8_.wvu.Rows" localSheetId="27" hidden="1">'Zał. nr 2 kalkulacja - 2033 r.'!$129:$135,'Zał.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BEC6528_CD0F_490A_8738_70569CFDF0D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BEC6528_CD0F_490A_8738_70569CFDF0D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0E2E6156_5E9B_40C1_B051_F76D2C84B096_.wvu.FilterData" localSheetId="32" hidden="1">'Dane zbiorcze'!$A$1:$FU$101</definedName>
    <definedName name="Z_0E2E6156_5E9B_40C1_B051_F76D2C84B096_.wvu.FilterData" localSheetId="37" hidden="1">'Weryfikacja 2025 r.'!$A$2:$A$226</definedName>
    <definedName name="Z_0E2E6156_5E9B_40C1_B051_F76D2C84B096_.wvu.FilterData" localSheetId="10" hidden="1">'Weryfikacja 2025 r. płaska'!$A$1:$A$214</definedName>
    <definedName name="Z_0E2E6156_5E9B_40C1_B051_F76D2C84B096_.wvu.FilterData" localSheetId="38" hidden="1">'Weryfikacja 2026 r.'!$A$2:$A$226</definedName>
    <definedName name="Z_0E2E6156_5E9B_40C1_B051_F76D2C84B096_.wvu.FilterData" localSheetId="12" hidden="1">'Weryfikacja 2026 r. płaska'!$A$1:$A$214</definedName>
    <definedName name="Z_0E2E6156_5E9B_40C1_B051_F76D2C84B096_.wvu.FilterData" localSheetId="39" hidden="1">'Weryfikacja 2027 r.'!$A$2:$A$226</definedName>
    <definedName name="Z_0E2E6156_5E9B_40C1_B051_F76D2C84B096_.wvu.FilterData" localSheetId="14" hidden="1">'Weryfikacja 2027 r. płaska'!$A$1:$A$214</definedName>
    <definedName name="Z_0E2E6156_5E9B_40C1_B051_F76D2C84B096_.wvu.FilterData" localSheetId="40" hidden="1">'Weryfikacja 2028 r.'!$A$2:$A$226</definedName>
    <definedName name="Z_0E2E6156_5E9B_40C1_B051_F76D2C84B096_.wvu.FilterData" localSheetId="16" hidden="1">'Weryfikacja 2028 r. płaska'!$A$1:$A$214</definedName>
    <definedName name="Z_0E2E6156_5E9B_40C1_B051_F76D2C84B096_.wvu.FilterData" localSheetId="41" hidden="1">'Weryfikacja 2029 r.'!$A$2:$A$226</definedName>
    <definedName name="Z_0E2E6156_5E9B_40C1_B051_F76D2C84B096_.wvu.FilterData" localSheetId="18" hidden="1">'Weryfikacja 2029 r. płaska'!$A$1:$A$214</definedName>
    <definedName name="Z_0E2E6156_5E9B_40C1_B051_F76D2C84B096_.wvu.FilterData" localSheetId="42" hidden="1">'Weryfikacja 2030 r.'!$A$2:$A$226</definedName>
    <definedName name="Z_0E2E6156_5E9B_40C1_B051_F76D2C84B096_.wvu.FilterData" localSheetId="20" hidden="1">'Weryfikacja 2030 r. płaska'!$A$1:$A$214</definedName>
    <definedName name="Z_0E2E6156_5E9B_40C1_B051_F76D2C84B096_.wvu.FilterData" localSheetId="43" hidden="1">'Weryfikacja 2031 r.'!$A$2:$A$226</definedName>
    <definedName name="Z_0E2E6156_5E9B_40C1_B051_F76D2C84B096_.wvu.FilterData" localSheetId="22" hidden="1">'Weryfikacja 2031 r. płaska'!$A$1:$A$214</definedName>
    <definedName name="Z_0E2E6156_5E9B_40C1_B051_F76D2C84B096_.wvu.FilterData" localSheetId="44" hidden="1">'Weryfikacja 2032 r.'!$A$2:$A$226</definedName>
    <definedName name="Z_0E2E6156_5E9B_40C1_B051_F76D2C84B096_.wvu.FilterData" localSheetId="24" hidden="1">'Weryfikacja 2032 r. płaska'!$A$1:$A$214</definedName>
    <definedName name="Z_0E2E6156_5E9B_40C1_B051_F76D2C84B096_.wvu.FilterData" localSheetId="45" hidden="1">'Weryfikacja 2033 r.'!$A$2:$A$226</definedName>
    <definedName name="Z_0E2E6156_5E9B_40C1_B051_F76D2C84B096_.wvu.FilterData" localSheetId="26" hidden="1">'Weryfikacja 2033 r. płaska'!$A$1:$A$214</definedName>
    <definedName name="Z_0E2E6156_5E9B_40C1_B051_F76D2C84B096_.wvu.FilterData" localSheetId="0" hidden="1">'Wniosek 2025 r.'!$A$38:$I$161</definedName>
    <definedName name="Z_0E2E6156_5E9B_40C1_B051_F76D2C84B096_.wvu.FilterData" localSheetId="1" hidden="1">'Wniosek 2026 r.'!$A$38:$I$161</definedName>
    <definedName name="Z_0E2E6156_5E9B_40C1_B051_F76D2C84B096_.wvu.FilterData" localSheetId="2" hidden="1">'Wniosek 2027 r.'!$A$38:$I$160</definedName>
    <definedName name="Z_0E2E6156_5E9B_40C1_B051_F76D2C84B096_.wvu.FilterData" localSheetId="3" hidden="1">'Wniosek 2028 r.'!$A$38:$I$160</definedName>
    <definedName name="Z_0E2E6156_5E9B_40C1_B051_F76D2C84B096_.wvu.FilterData" localSheetId="4" hidden="1">'Wniosek 2029 r.'!$A$38:$I$161</definedName>
    <definedName name="Z_0E2E6156_5E9B_40C1_B051_F76D2C84B096_.wvu.FilterData" localSheetId="5" hidden="1">'Wniosek 2030 r.'!$A$38:$I$160</definedName>
    <definedName name="Z_0E2E6156_5E9B_40C1_B051_F76D2C84B096_.wvu.FilterData" localSheetId="6" hidden="1">'Wniosek 2031 r.'!$A$38:$I$160</definedName>
    <definedName name="Z_0E2E6156_5E9B_40C1_B051_F76D2C84B096_.wvu.FilterData" localSheetId="7" hidden="1">'Wniosek 2032 r.'!$A$38:$I$160</definedName>
    <definedName name="Z_0E2E6156_5E9B_40C1_B051_F76D2C84B096_.wvu.FilterData" localSheetId="8" hidden="1">'Wniosek 2033 r.'!$A$38:$I$160</definedName>
    <definedName name="Z_0E2E6156_5E9B_40C1_B051_F76D2C84B096_.wvu.FilterData" localSheetId="9" hidden="1">'Zał. nr 1 a-e oświadczenia'!#REF!</definedName>
    <definedName name="Z_0E2E6156_5E9B_40C1_B051_F76D2C84B096_.wvu.FilterData" localSheetId="11" hidden="1">'Zał. nr 2 kalkulacja - 2025 r.'!$A$24:$I$136</definedName>
    <definedName name="Z_0E2E6156_5E9B_40C1_B051_F76D2C84B096_.wvu.FilterData" localSheetId="13" hidden="1">'Zał. nr 2 kalkulacja - 2026 r.'!$A$24:$I$136</definedName>
    <definedName name="Z_0E2E6156_5E9B_40C1_B051_F76D2C84B096_.wvu.FilterData" localSheetId="15" hidden="1">'Zał. nr 2 kalkulacja - 2027 r.'!$A$24:$I$136</definedName>
    <definedName name="Z_0E2E6156_5E9B_40C1_B051_F76D2C84B096_.wvu.FilterData" localSheetId="17" hidden="1">'Zał. nr 2 kalkulacja - 2028 r.'!$A$24:$I$136</definedName>
    <definedName name="Z_0E2E6156_5E9B_40C1_B051_F76D2C84B096_.wvu.FilterData" localSheetId="19" hidden="1">'Zał. nr 2 kalkulacja - 2029 r.'!$A$24:$I$136</definedName>
    <definedName name="Z_0E2E6156_5E9B_40C1_B051_F76D2C84B096_.wvu.FilterData" localSheetId="21" hidden="1">'Zał. nr 2 kalkulacja - 2030 r.'!$A$24:$I$136</definedName>
    <definedName name="Z_0E2E6156_5E9B_40C1_B051_F76D2C84B096_.wvu.FilterData" localSheetId="23" hidden="1">'Zał. nr 2 kalkulacja - 2031 r.'!$A$24:$I$136</definedName>
    <definedName name="Z_0E2E6156_5E9B_40C1_B051_F76D2C84B096_.wvu.FilterData" localSheetId="25" hidden="1">'Zał. nr 2 kalkulacja - 2032 r.'!$A$24:$I$136</definedName>
    <definedName name="Z_0E2E6156_5E9B_40C1_B051_F76D2C84B096_.wvu.FilterData" localSheetId="27" hidden="1">'Zał. nr 2 kalkulacja - 2033 r.'!$A$24:$I$136</definedName>
    <definedName name="Z_0E2E6156_5E9B_40C1_B051_F76D2C84B096_.wvu.FilterData" localSheetId="28" hidden="1">'Zał. nr 4 dane osób'!#REF!</definedName>
    <definedName name="Z_0E2E6156_5E9B_40C1_B051_F76D2C84B096_.wvu.FilterData" localSheetId="29" hidden="1">'Zał. nr 5 jednostki'!#REF!</definedName>
    <definedName name="Z_0E2E6156_5E9B_40C1_B051_F76D2C84B096_.wvu.Rows" localSheetId="0" hidden="1">'Wniosek 2025 r.'!$49:$149,'Wniosek 2025 r.'!$174:$274,'Wniosek 2025 r.'!$290:$390,'Wniosek 2025 r.'!$405:$505,'Wniosek 2025 r.'!$520:$620,'Wniosek 2025 r.'!$635:$735,'Wniosek 2025 r.'!$750:$850,'Wniosek 2025 r.'!#REF!,'Wniosek 2025 r.'!$855:$855</definedName>
    <definedName name="Z_0E2E6156_5E9B_40C1_B051_F76D2C84B096_.wvu.Rows" localSheetId="1" hidden="1">'Wniosek 2026 r.'!$49:$149,'Wniosek 2026 r.'!$174:$274,'Wniosek 2026 r.'!$290:$390,'Wniosek 2026 r.'!$405:$505,'Wniosek 2026 r.'!$520:$620,'Wniosek 2026 r.'!$635:$735,'Wniosek 2026 r.'!$750:$850,'Wniosek 2026 r.'!#REF!,'Wniosek 2026 r.'!$854:$854</definedName>
    <definedName name="Z_0E2E6156_5E9B_40C1_B051_F76D2C84B096_.wvu.Rows" localSheetId="2" hidden="1">'Wniosek 2027 r.'!$49:$149,'Wniosek 2027 r.'!$174:$274,'Wniosek 2027 r.'!$290:$390,'Wniosek 2027 r.'!$405:$505,'Wniosek 2027 r.'!$520:$620,'Wniosek 2027 r.'!$635:$735,'Wniosek 2027 r.'!$750:$850,'Wniosek 2027 r.'!#REF!,'Wniosek 2027 r.'!$854:$854</definedName>
    <definedName name="Z_0E2E6156_5E9B_40C1_B051_F76D2C84B096_.wvu.Rows" localSheetId="3" hidden="1">'Wniosek 2028 r.'!$49:$149,'Wniosek 2028 r.'!$174:$274,'Wniosek 2028 r.'!$290:$390,'Wniosek 2028 r.'!$405:$505,'Wniosek 2028 r.'!$520:$620,'Wniosek 2028 r.'!$635:$735,'Wniosek 2028 r.'!$750:$850,'Wniosek 2028 r.'!#REF!,'Wniosek 2028 r.'!$854:$854</definedName>
    <definedName name="Z_0E2E6156_5E9B_40C1_B051_F76D2C84B096_.wvu.Rows" localSheetId="4" hidden="1">'Wniosek 2029 r.'!$49:$149,'Wniosek 2029 r.'!$174:$274,'Wniosek 2029 r.'!$290:$390,'Wniosek 2029 r.'!$405:$505,'Wniosek 2029 r.'!$520:$620,'Wniosek 2029 r.'!$635:$735,'Wniosek 2029 r.'!$750:$850,'Wniosek 2029 r.'!$854:$855,'Wniosek 2029 r.'!$858:$858</definedName>
    <definedName name="Z_0E2E6156_5E9B_40C1_B051_F76D2C84B096_.wvu.Rows" localSheetId="5" hidden="1">'Wniosek 2030 r.'!$49:$149,'Wniosek 2030 r.'!$174:$274,'Wniosek 2030 r.'!$290:$390,'Wniosek 2030 r.'!$405:$505,'Wniosek 2030 r.'!$520:$620,'Wniosek 2030 r.'!$635:$735,'Wniosek 2030 r.'!$750:$850,'Wniosek 2030 r.'!#REF!,'Wniosek 2030 r.'!$854:$854</definedName>
    <definedName name="Z_0E2E6156_5E9B_40C1_B051_F76D2C84B096_.wvu.Rows" localSheetId="6" hidden="1">'Wniosek 2031 r.'!$49:$149,'Wniosek 2031 r.'!$174:$274,'Wniosek 2031 r.'!$290:$390,'Wniosek 2031 r.'!$405:$505,'Wniosek 2031 r.'!$520:$620,'Wniosek 2031 r.'!$635:$735,'Wniosek 2031 r.'!$750:$850,'Wniosek 2031 r.'!#REF!,'Wniosek 2031 r.'!$854:$854</definedName>
    <definedName name="Z_0E2E6156_5E9B_40C1_B051_F76D2C84B096_.wvu.Rows" localSheetId="7" hidden="1">'Wniosek 2032 r.'!$49:$149,'Wniosek 2032 r.'!$174:$274,'Wniosek 2032 r.'!$290:$390,'Wniosek 2032 r.'!$405:$505,'Wniosek 2032 r.'!$520:$620,'Wniosek 2032 r.'!$635:$735,'Wniosek 2032 r.'!$750:$850,'Wniosek 2032 r.'!#REF!,'Wniosek 2032 r.'!$854:$854</definedName>
    <definedName name="Z_0E2E6156_5E9B_40C1_B051_F76D2C84B096_.wvu.Rows" localSheetId="8" hidden="1">'Wniosek 2033 r.'!$49:$149,'Wniosek 2033 r.'!$174:$274,'Wniosek 2033 r.'!$290:$390,'Wniosek 2033 r.'!$405:$505,'Wniosek 2033 r.'!$520:$620,'Wniosek 2033 r.'!$635:$735,'Wniosek 2033 r.'!$750:$850,'Wniosek 2033 r.'!#REF!,'Wniosek 2033 r.'!$854:$854</definedName>
    <definedName name="Z_0E2E6156_5E9B_40C1_B051_F76D2C84B096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E2E6156_5E9B_40C1_B051_F76D2C84B096_.wvu.Rows" localSheetId="11" hidden="1">'Zał. nr 2 kalkulacja - 2025 r.'!$35:$135,'Zał.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E2E6156_5E9B_40C1_B051_F76D2C84B096_.wvu.Rows" localSheetId="13" hidden="1">'Zał. nr 2 kalkulacja - 2026 r.'!$35:$135,'Zał.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E2E6156_5E9B_40C1_B051_F76D2C84B096_.wvu.Rows" localSheetId="15" hidden="1">'Zał. nr 2 kalkulacja - 2027 r.'!$35:$135,'Zał.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E2E6156_5E9B_40C1_B051_F76D2C84B096_.wvu.Rows" localSheetId="17" hidden="1">'Zał. nr 2 kalkulacja - 2028 r.'!$35:$135,'Zał.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E2E6156_5E9B_40C1_B051_F76D2C84B096_.wvu.Rows" localSheetId="19" hidden="1">'Zał. nr 2 kalkulacja - 2029 r.'!$35:$135,'Zał.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E2E6156_5E9B_40C1_B051_F76D2C84B096_.wvu.Rows" localSheetId="21" hidden="1">'Zał. nr 2 kalkulacja - 2030 r.'!$35:$135,'Zał.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E2E6156_5E9B_40C1_B051_F76D2C84B096_.wvu.Rows" localSheetId="23" hidden="1">'Zał. nr 2 kalkulacja - 2031 r.'!$35:$135,'Zał.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E2E6156_5E9B_40C1_B051_F76D2C84B096_.wvu.Rows" localSheetId="25" hidden="1">'Zał. nr 2 kalkulacja - 2032 r.'!$35:$135,'Zał.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E2E6156_5E9B_40C1_B051_F76D2C84B096_.wvu.Rows" localSheetId="27" hidden="1">'Zał. nr 2 kalkulacja - 2033 r.'!$35:$135,'Zał.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E2E6156_5E9B_40C1_B051_F76D2C84B096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E2E6156_5E9B_40C1_B051_F76D2C84B096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0FADF817_0F46_4D8E_B9D9_4AC66F741274_.wvu.FilterData" localSheetId="32" hidden="1">'Dane zbiorcze'!$A$1:$FU$101</definedName>
    <definedName name="Z_0FADF817_0F46_4D8E_B9D9_4AC66F741274_.wvu.FilterData" localSheetId="37" hidden="1">'Weryfikacja 2025 r.'!$A$2:$A$226</definedName>
    <definedName name="Z_0FADF817_0F46_4D8E_B9D9_4AC66F741274_.wvu.FilterData" localSheetId="10" hidden="1">'Weryfikacja 2025 r. płaska'!$A$1:$A$214</definedName>
    <definedName name="Z_0FADF817_0F46_4D8E_B9D9_4AC66F741274_.wvu.FilterData" localSheetId="38" hidden="1">'Weryfikacja 2026 r.'!$A$2:$A$226</definedName>
    <definedName name="Z_0FADF817_0F46_4D8E_B9D9_4AC66F741274_.wvu.FilterData" localSheetId="12" hidden="1">'Weryfikacja 2026 r. płaska'!$A$1:$A$214</definedName>
    <definedName name="Z_0FADF817_0F46_4D8E_B9D9_4AC66F741274_.wvu.FilterData" localSheetId="39" hidden="1">'Weryfikacja 2027 r.'!$A$2:$A$226</definedName>
    <definedName name="Z_0FADF817_0F46_4D8E_B9D9_4AC66F741274_.wvu.FilterData" localSheetId="14" hidden="1">'Weryfikacja 2027 r. płaska'!$A$1:$A$214</definedName>
    <definedName name="Z_0FADF817_0F46_4D8E_B9D9_4AC66F741274_.wvu.FilterData" localSheetId="40" hidden="1">'Weryfikacja 2028 r.'!$A$2:$A$226</definedName>
    <definedName name="Z_0FADF817_0F46_4D8E_B9D9_4AC66F741274_.wvu.FilterData" localSheetId="16" hidden="1">'Weryfikacja 2028 r. płaska'!$A$1:$A$214</definedName>
    <definedName name="Z_0FADF817_0F46_4D8E_B9D9_4AC66F741274_.wvu.FilterData" localSheetId="41" hidden="1">'Weryfikacja 2029 r.'!$A$2:$A$226</definedName>
    <definedName name="Z_0FADF817_0F46_4D8E_B9D9_4AC66F741274_.wvu.FilterData" localSheetId="18" hidden="1">'Weryfikacja 2029 r. płaska'!$A$1:$A$214</definedName>
    <definedName name="Z_0FADF817_0F46_4D8E_B9D9_4AC66F741274_.wvu.FilterData" localSheetId="42" hidden="1">'Weryfikacja 2030 r.'!$A$2:$A$226</definedName>
    <definedName name="Z_0FADF817_0F46_4D8E_B9D9_4AC66F741274_.wvu.FilterData" localSheetId="20" hidden="1">'Weryfikacja 2030 r. płaska'!$A$1:$A$214</definedName>
    <definedName name="Z_0FADF817_0F46_4D8E_B9D9_4AC66F741274_.wvu.FilterData" localSheetId="43" hidden="1">'Weryfikacja 2031 r.'!$A$2:$A$226</definedName>
    <definedName name="Z_0FADF817_0F46_4D8E_B9D9_4AC66F741274_.wvu.FilterData" localSheetId="22" hidden="1">'Weryfikacja 2031 r. płaska'!$A$1:$A$214</definedName>
    <definedName name="Z_0FADF817_0F46_4D8E_B9D9_4AC66F741274_.wvu.FilterData" localSheetId="44" hidden="1">'Weryfikacja 2032 r.'!$A$2:$A$226</definedName>
    <definedName name="Z_0FADF817_0F46_4D8E_B9D9_4AC66F741274_.wvu.FilterData" localSheetId="24" hidden="1">'Weryfikacja 2032 r. płaska'!$A$1:$A$214</definedName>
    <definedName name="Z_0FADF817_0F46_4D8E_B9D9_4AC66F741274_.wvu.FilterData" localSheetId="45" hidden="1">'Weryfikacja 2033 r.'!$A$2:$A$226</definedName>
    <definedName name="Z_0FADF817_0F46_4D8E_B9D9_4AC66F741274_.wvu.FilterData" localSheetId="26" hidden="1">'Weryfikacja 2033 r. płaska'!$A$1:$A$214</definedName>
    <definedName name="Z_0FADF817_0F46_4D8E_B9D9_4AC66F741274_.wvu.FilterData" localSheetId="0" hidden="1">'Wniosek 2025 r.'!$A$38:$I$161</definedName>
    <definedName name="Z_0FADF817_0F46_4D8E_B9D9_4AC66F741274_.wvu.FilterData" localSheetId="1" hidden="1">'Wniosek 2026 r.'!$A$38:$I$161</definedName>
    <definedName name="Z_0FADF817_0F46_4D8E_B9D9_4AC66F741274_.wvu.FilterData" localSheetId="2" hidden="1">'Wniosek 2027 r.'!$A$38:$I$160</definedName>
    <definedName name="Z_0FADF817_0F46_4D8E_B9D9_4AC66F741274_.wvu.FilterData" localSheetId="3" hidden="1">'Wniosek 2028 r.'!$A$38:$I$160</definedName>
    <definedName name="Z_0FADF817_0F46_4D8E_B9D9_4AC66F741274_.wvu.FilterData" localSheetId="4" hidden="1">'Wniosek 2029 r.'!$A$38:$I$161</definedName>
    <definedName name="Z_0FADF817_0F46_4D8E_B9D9_4AC66F741274_.wvu.FilterData" localSheetId="5" hidden="1">'Wniosek 2030 r.'!$A$38:$I$160</definedName>
    <definedName name="Z_0FADF817_0F46_4D8E_B9D9_4AC66F741274_.wvu.FilterData" localSheetId="6" hidden="1">'Wniosek 2031 r.'!$A$38:$I$160</definedName>
    <definedName name="Z_0FADF817_0F46_4D8E_B9D9_4AC66F741274_.wvu.FilterData" localSheetId="7" hidden="1">'Wniosek 2032 r.'!$A$38:$I$160</definedName>
    <definedName name="Z_0FADF817_0F46_4D8E_B9D9_4AC66F741274_.wvu.FilterData" localSheetId="8" hidden="1">'Wniosek 2033 r.'!$A$38:$I$160</definedName>
    <definedName name="Z_0FADF817_0F46_4D8E_B9D9_4AC66F741274_.wvu.FilterData" localSheetId="9" hidden="1">'Zał. nr 1 a-e oświadczenia'!#REF!</definedName>
    <definedName name="Z_0FADF817_0F46_4D8E_B9D9_4AC66F741274_.wvu.FilterData" localSheetId="11" hidden="1">'Zał. nr 2 kalkulacja - 2025 r.'!$A$24:$I$136</definedName>
    <definedName name="Z_0FADF817_0F46_4D8E_B9D9_4AC66F741274_.wvu.FilterData" localSheetId="13" hidden="1">'Zał. nr 2 kalkulacja - 2026 r.'!$A$24:$I$136</definedName>
    <definedName name="Z_0FADF817_0F46_4D8E_B9D9_4AC66F741274_.wvu.FilterData" localSheetId="15" hidden="1">'Zał. nr 2 kalkulacja - 2027 r.'!$A$24:$I$136</definedName>
    <definedName name="Z_0FADF817_0F46_4D8E_B9D9_4AC66F741274_.wvu.FilterData" localSheetId="17" hidden="1">'Zał. nr 2 kalkulacja - 2028 r.'!$A$24:$I$136</definedName>
    <definedName name="Z_0FADF817_0F46_4D8E_B9D9_4AC66F741274_.wvu.FilterData" localSheetId="19" hidden="1">'Zał. nr 2 kalkulacja - 2029 r.'!$A$24:$I$136</definedName>
    <definedName name="Z_0FADF817_0F46_4D8E_B9D9_4AC66F741274_.wvu.FilterData" localSheetId="21" hidden="1">'Zał. nr 2 kalkulacja - 2030 r.'!$A$24:$I$136</definedName>
    <definedName name="Z_0FADF817_0F46_4D8E_B9D9_4AC66F741274_.wvu.FilterData" localSheetId="23" hidden="1">'Zał. nr 2 kalkulacja - 2031 r.'!$A$24:$I$136</definedName>
    <definedName name="Z_0FADF817_0F46_4D8E_B9D9_4AC66F741274_.wvu.FilterData" localSheetId="25" hidden="1">'Zał. nr 2 kalkulacja - 2032 r.'!$A$24:$I$136</definedName>
    <definedName name="Z_0FADF817_0F46_4D8E_B9D9_4AC66F741274_.wvu.FilterData" localSheetId="27" hidden="1">'Zał. nr 2 kalkulacja - 2033 r.'!$A$24:$I$136</definedName>
    <definedName name="Z_0FADF817_0F46_4D8E_B9D9_4AC66F741274_.wvu.FilterData" localSheetId="28" hidden="1">'Zał. nr 4 dane osób'!#REF!</definedName>
    <definedName name="Z_0FADF817_0F46_4D8E_B9D9_4AC66F741274_.wvu.FilterData" localSheetId="29" hidden="1">'Zał. nr 5 jednostki'!#REF!</definedName>
    <definedName name="Z_0FADF817_0F46_4D8E_B9D9_4AC66F741274_.wvu.Rows" localSheetId="0" hidden="1">'Wniosek 2025 r.'!$103:$149,'Wniosek 2025 r.'!$228:$274,'Wniosek 2025 r.'!$344:$390,'Wniosek 2025 r.'!$459:$505,'Wniosek 2025 r.'!$574:$620,'Wniosek 2025 r.'!$689:$735,'Wniosek 2025 r.'!$804:$850,'Wniosek 2025 r.'!#REF!,'Wniosek 2025 r.'!$855:$855</definedName>
    <definedName name="Z_0FADF817_0F46_4D8E_B9D9_4AC66F741274_.wvu.Rows" localSheetId="1" hidden="1">'Wniosek 2026 r.'!$103:$149,'Wniosek 2026 r.'!$228:$274,'Wniosek 2026 r.'!$344:$390,'Wniosek 2026 r.'!$459:$505,'Wniosek 2026 r.'!$574:$620,'Wniosek 2026 r.'!$689:$735,'Wniosek 2026 r.'!$804:$850,'Wniosek 2026 r.'!#REF!,'Wniosek 2026 r.'!$854:$854</definedName>
    <definedName name="Z_0FADF817_0F46_4D8E_B9D9_4AC66F741274_.wvu.Rows" localSheetId="2" hidden="1">'Wniosek 2027 r.'!$103:$149,'Wniosek 2027 r.'!$228:$274,'Wniosek 2027 r.'!$344:$390,'Wniosek 2027 r.'!$459:$505,'Wniosek 2027 r.'!$574:$620,'Wniosek 2027 r.'!$689:$735,'Wniosek 2027 r.'!$804:$850,'Wniosek 2027 r.'!#REF!,'Wniosek 2027 r.'!$854:$854</definedName>
    <definedName name="Z_0FADF817_0F46_4D8E_B9D9_4AC66F741274_.wvu.Rows" localSheetId="3" hidden="1">'Wniosek 2028 r.'!$103:$149,'Wniosek 2028 r.'!$228:$274,'Wniosek 2028 r.'!$344:$390,'Wniosek 2028 r.'!$459:$505,'Wniosek 2028 r.'!$574:$620,'Wniosek 2028 r.'!$689:$735,'Wniosek 2028 r.'!$804:$850,'Wniosek 2028 r.'!#REF!,'Wniosek 2028 r.'!$854:$854</definedName>
    <definedName name="Z_0FADF817_0F46_4D8E_B9D9_4AC66F741274_.wvu.Rows" localSheetId="4" hidden="1">'Wniosek 2029 r.'!$103:$149,'Wniosek 2029 r.'!$228:$274,'Wniosek 2029 r.'!$344:$390,'Wniosek 2029 r.'!$459:$505,'Wniosek 2029 r.'!$574:$620,'Wniosek 2029 r.'!$689:$735,'Wniosek 2029 r.'!$804:$850,'Wniosek 2029 r.'!$854:$855,'Wniosek 2029 r.'!$858:$858</definedName>
    <definedName name="Z_0FADF817_0F46_4D8E_B9D9_4AC66F741274_.wvu.Rows" localSheetId="5" hidden="1">'Wniosek 2030 r.'!$103:$149,'Wniosek 2030 r.'!$228:$274,'Wniosek 2030 r.'!$344:$390,'Wniosek 2030 r.'!$459:$505,'Wniosek 2030 r.'!$574:$620,'Wniosek 2030 r.'!$689:$735,'Wniosek 2030 r.'!$804:$850,'Wniosek 2030 r.'!#REF!,'Wniosek 2030 r.'!$854:$854</definedName>
    <definedName name="Z_0FADF817_0F46_4D8E_B9D9_4AC66F741274_.wvu.Rows" localSheetId="6" hidden="1">'Wniosek 2031 r.'!$103:$149,'Wniosek 2031 r.'!$228:$274,'Wniosek 2031 r.'!$344:$390,'Wniosek 2031 r.'!$459:$505,'Wniosek 2031 r.'!$574:$620,'Wniosek 2031 r.'!$689:$735,'Wniosek 2031 r.'!$804:$850,'Wniosek 2031 r.'!#REF!,'Wniosek 2031 r.'!$854:$854</definedName>
    <definedName name="Z_0FADF817_0F46_4D8E_B9D9_4AC66F741274_.wvu.Rows" localSheetId="7" hidden="1">'Wniosek 2032 r.'!$103:$149,'Wniosek 2032 r.'!$228:$274,'Wniosek 2032 r.'!$344:$390,'Wniosek 2032 r.'!$459:$505,'Wniosek 2032 r.'!$574:$620,'Wniosek 2032 r.'!$689:$735,'Wniosek 2032 r.'!$804:$850,'Wniosek 2032 r.'!#REF!,'Wniosek 2032 r.'!$854:$854</definedName>
    <definedName name="Z_0FADF817_0F46_4D8E_B9D9_4AC66F741274_.wvu.Rows" localSheetId="8" hidden="1">'Wniosek 2033 r.'!$103:$149,'Wniosek 2033 r.'!$228:$274,'Wniosek 2033 r.'!$344:$390,'Wniosek 2033 r.'!$459:$505,'Wniosek 2033 r.'!$574:$620,'Wniosek 2033 r.'!$689:$735,'Wniosek 2033 r.'!$804:$850,'Wniosek 2033 r.'!#REF!,'Wniosek 2033 r.'!$854:$854</definedName>
    <definedName name="Z_0FADF817_0F46_4D8E_B9D9_4AC66F74127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FADF817_0F46_4D8E_B9D9_4AC66F741274_.wvu.Rows" localSheetId="11" hidden="1">'Zał. nr 2 kalkulacja - 2025 r.'!$89:$135,'Zał.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FADF817_0F46_4D8E_B9D9_4AC66F741274_.wvu.Rows" localSheetId="13" hidden="1">'Zał. nr 2 kalkulacja - 2026 r.'!$89:$135,'Zał.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FADF817_0F46_4D8E_B9D9_4AC66F741274_.wvu.Rows" localSheetId="15" hidden="1">'Zał. nr 2 kalkulacja - 2027 r.'!$89:$135,'Zał.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FADF817_0F46_4D8E_B9D9_4AC66F741274_.wvu.Rows" localSheetId="17" hidden="1">'Zał. nr 2 kalkulacja - 2028 r.'!$89:$135,'Zał.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FADF817_0F46_4D8E_B9D9_4AC66F741274_.wvu.Rows" localSheetId="19" hidden="1">'Zał. nr 2 kalkulacja - 2029 r.'!$89:$135,'Zał.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FADF817_0F46_4D8E_B9D9_4AC66F741274_.wvu.Rows" localSheetId="21" hidden="1">'Zał. nr 2 kalkulacja - 2030 r.'!$89:$135,'Zał.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FADF817_0F46_4D8E_B9D9_4AC66F741274_.wvu.Rows" localSheetId="23" hidden="1">'Zał. nr 2 kalkulacja - 2031 r.'!$89:$135,'Zał.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FADF817_0F46_4D8E_B9D9_4AC66F741274_.wvu.Rows" localSheetId="25" hidden="1">'Zał. nr 2 kalkulacja - 2032 r.'!$89:$135,'Zał.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FADF817_0F46_4D8E_B9D9_4AC66F741274_.wvu.Rows" localSheetId="27" hidden="1">'Zał. nr 2 kalkulacja - 2033 r.'!$89:$135,'Zał.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FADF817_0F46_4D8E_B9D9_4AC66F74127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FADF817_0F46_4D8E_B9D9_4AC66F74127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0FB9F8E0_23A7_40E5_BA14_EFAF6E726A5F_.wvu.FilterData" localSheetId="32" hidden="1">'Dane zbiorcze'!$A$1:$FU$101</definedName>
    <definedName name="Z_0FB9F8E0_23A7_40E5_BA14_EFAF6E726A5F_.wvu.FilterData" localSheetId="37" hidden="1">'Weryfikacja 2025 r.'!$A$2:$A$226</definedName>
    <definedName name="Z_0FB9F8E0_23A7_40E5_BA14_EFAF6E726A5F_.wvu.FilterData" localSheetId="10" hidden="1">'Weryfikacja 2025 r. płaska'!$A$1:$A$214</definedName>
    <definedName name="Z_0FB9F8E0_23A7_40E5_BA14_EFAF6E726A5F_.wvu.FilterData" localSheetId="38" hidden="1">'Weryfikacja 2026 r.'!$A$2:$A$226</definedName>
    <definedName name="Z_0FB9F8E0_23A7_40E5_BA14_EFAF6E726A5F_.wvu.FilterData" localSheetId="12" hidden="1">'Weryfikacja 2026 r. płaska'!$A$1:$A$214</definedName>
    <definedName name="Z_0FB9F8E0_23A7_40E5_BA14_EFAF6E726A5F_.wvu.FilterData" localSheetId="39" hidden="1">'Weryfikacja 2027 r.'!$A$2:$A$226</definedName>
    <definedName name="Z_0FB9F8E0_23A7_40E5_BA14_EFAF6E726A5F_.wvu.FilterData" localSheetId="14" hidden="1">'Weryfikacja 2027 r. płaska'!$A$1:$A$214</definedName>
    <definedName name="Z_0FB9F8E0_23A7_40E5_BA14_EFAF6E726A5F_.wvu.FilterData" localSheetId="40" hidden="1">'Weryfikacja 2028 r.'!$A$2:$A$226</definedName>
    <definedName name="Z_0FB9F8E0_23A7_40E5_BA14_EFAF6E726A5F_.wvu.FilterData" localSheetId="16" hidden="1">'Weryfikacja 2028 r. płaska'!$A$1:$A$214</definedName>
    <definedName name="Z_0FB9F8E0_23A7_40E5_BA14_EFAF6E726A5F_.wvu.FilterData" localSheetId="41" hidden="1">'Weryfikacja 2029 r.'!$A$2:$A$226</definedName>
    <definedName name="Z_0FB9F8E0_23A7_40E5_BA14_EFAF6E726A5F_.wvu.FilterData" localSheetId="18" hidden="1">'Weryfikacja 2029 r. płaska'!$A$1:$A$214</definedName>
    <definedName name="Z_0FB9F8E0_23A7_40E5_BA14_EFAF6E726A5F_.wvu.FilterData" localSheetId="42" hidden="1">'Weryfikacja 2030 r.'!$A$2:$A$226</definedName>
    <definedName name="Z_0FB9F8E0_23A7_40E5_BA14_EFAF6E726A5F_.wvu.FilterData" localSheetId="20" hidden="1">'Weryfikacja 2030 r. płaska'!$A$1:$A$214</definedName>
    <definedName name="Z_0FB9F8E0_23A7_40E5_BA14_EFAF6E726A5F_.wvu.FilterData" localSheetId="43" hidden="1">'Weryfikacja 2031 r.'!$A$2:$A$226</definedName>
    <definedName name="Z_0FB9F8E0_23A7_40E5_BA14_EFAF6E726A5F_.wvu.FilterData" localSheetId="22" hidden="1">'Weryfikacja 2031 r. płaska'!$A$1:$A$214</definedName>
    <definedName name="Z_0FB9F8E0_23A7_40E5_BA14_EFAF6E726A5F_.wvu.FilterData" localSheetId="44" hidden="1">'Weryfikacja 2032 r.'!$A$2:$A$226</definedName>
    <definedName name="Z_0FB9F8E0_23A7_40E5_BA14_EFAF6E726A5F_.wvu.FilterData" localSheetId="24" hidden="1">'Weryfikacja 2032 r. płaska'!$A$1:$A$214</definedName>
    <definedName name="Z_0FB9F8E0_23A7_40E5_BA14_EFAF6E726A5F_.wvu.FilterData" localSheetId="45" hidden="1">'Weryfikacja 2033 r.'!$A$2:$A$226</definedName>
    <definedName name="Z_0FB9F8E0_23A7_40E5_BA14_EFAF6E726A5F_.wvu.FilterData" localSheetId="26" hidden="1">'Weryfikacja 2033 r. płaska'!$A$1:$A$214</definedName>
    <definedName name="Z_0FB9F8E0_23A7_40E5_BA14_EFAF6E726A5F_.wvu.FilterData" localSheetId="0" hidden="1">'Wniosek 2025 r.'!$A$38:$I$161</definedName>
    <definedName name="Z_0FB9F8E0_23A7_40E5_BA14_EFAF6E726A5F_.wvu.FilterData" localSheetId="1" hidden="1">'Wniosek 2026 r.'!$A$38:$I$161</definedName>
    <definedName name="Z_0FB9F8E0_23A7_40E5_BA14_EFAF6E726A5F_.wvu.FilterData" localSheetId="2" hidden="1">'Wniosek 2027 r.'!$A$38:$I$160</definedName>
    <definedName name="Z_0FB9F8E0_23A7_40E5_BA14_EFAF6E726A5F_.wvu.FilterData" localSheetId="3" hidden="1">'Wniosek 2028 r.'!$A$38:$I$160</definedName>
    <definedName name="Z_0FB9F8E0_23A7_40E5_BA14_EFAF6E726A5F_.wvu.FilterData" localSheetId="4" hidden="1">'Wniosek 2029 r.'!$A$38:$I$161</definedName>
    <definedName name="Z_0FB9F8E0_23A7_40E5_BA14_EFAF6E726A5F_.wvu.FilterData" localSheetId="5" hidden="1">'Wniosek 2030 r.'!$A$38:$I$160</definedName>
    <definedName name="Z_0FB9F8E0_23A7_40E5_BA14_EFAF6E726A5F_.wvu.FilterData" localSheetId="6" hidden="1">'Wniosek 2031 r.'!$A$38:$I$160</definedName>
    <definedName name="Z_0FB9F8E0_23A7_40E5_BA14_EFAF6E726A5F_.wvu.FilterData" localSheetId="7" hidden="1">'Wniosek 2032 r.'!$A$38:$I$160</definedName>
    <definedName name="Z_0FB9F8E0_23A7_40E5_BA14_EFAF6E726A5F_.wvu.FilterData" localSheetId="8" hidden="1">'Wniosek 2033 r.'!$A$38:$I$160</definedName>
    <definedName name="Z_0FB9F8E0_23A7_40E5_BA14_EFAF6E726A5F_.wvu.FilterData" localSheetId="9" hidden="1">'Zał. nr 1 a-e oświadczenia'!#REF!</definedName>
    <definedName name="Z_0FB9F8E0_23A7_40E5_BA14_EFAF6E726A5F_.wvu.FilterData" localSheetId="11" hidden="1">'Zał. nr 2 kalkulacja - 2025 r.'!$A$24:$I$136</definedName>
    <definedName name="Z_0FB9F8E0_23A7_40E5_BA14_EFAF6E726A5F_.wvu.FilterData" localSheetId="13" hidden="1">'Zał. nr 2 kalkulacja - 2026 r.'!$A$24:$I$136</definedName>
    <definedName name="Z_0FB9F8E0_23A7_40E5_BA14_EFAF6E726A5F_.wvu.FilterData" localSheetId="15" hidden="1">'Zał. nr 2 kalkulacja - 2027 r.'!$A$24:$I$136</definedName>
    <definedName name="Z_0FB9F8E0_23A7_40E5_BA14_EFAF6E726A5F_.wvu.FilterData" localSheetId="17" hidden="1">'Zał. nr 2 kalkulacja - 2028 r.'!$A$24:$I$136</definedName>
    <definedName name="Z_0FB9F8E0_23A7_40E5_BA14_EFAF6E726A5F_.wvu.FilterData" localSheetId="19" hidden="1">'Zał. nr 2 kalkulacja - 2029 r.'!$A$24:$I$136</definedName>
    <definedName name="Z_0FB9F8E0_23A7_40E5_BA14_EFAF6E726A5F_.wvu.FilterData" localSheetId="21" hidden="1">'Zał. nr 2 kalkulacja - 2030 r.'!$A$24:$I$136</definedName>
    <definedName name="Z_0FB9F8E0_23A7_40E5_BA14_EFAF6E726A5F_.wvu.FilterData" localSheetId="23" hidden="1">'Zał. nr 2 kalkulacja - 2031 r.'!$A$24:$I$136</definedName>
    <definedName name="Z_0FB9F8E0_23A7_40E5_BA14_EFAF6E726A5F_.wvu.FilterData" localSheetId="25" hidden="1">'Zał. nr 2 kalkulacja - 2032 r.'!$A$24:$I$136</definedName>
    <definedName name="Z_0FB9F8E0_23A7_40E5_BA14_EFAF6E726A5F_.wvu.FilterData" localSheetId="27" hidden="1">'Zał. nr 2 kalkulacja - 2033 r.'!$A$24:$I$136</definedName>
    <definedName name="Z_0FB9F8E0_23A7_40E5_BA14_EFAF6E726A5F_.wvu.FilterData" localSheetId="28" hidden="1">'Zał. nr 4 dane osób'!#REF!</definedName>
    <definedName name="Z_0FB9F8E0_23A7_40E5_BA14_EFAF6E726A5F_.wvu.FilterData" localSheetId="29" hidden="1">'Zał. nr 5 jednostki'!#REF!</definedName>
    <definedName name="Z_0FB9F8E0_23A7_40E5_BA14_EFAF6E726A5F_.wvu.Rows" localSheetId="0" hidden="1">'Wniosek 2025 r.'!$67:$149,'Wniosek 2025 r.'!$192:$274,'Wniosek 2025 r.'!$308:$390,'Wniosek 2025 r.'!$423:$505,'Wniosek 2025 r.'!$538:$620,'Wniosek 2025 r.'!$653:$735,'Wniosek 2025 r.'!$768:$850,'Wniosek 2025 r.'!#REF!,'Wniosek 2025 r.'!$855:$855</definedName>
    <definedName name="Z_0FB9F8E0_23A7_40E5_BA14_EFAF6E726A5F_.wvu.Rows" localSheetId="1" hidden="1">'Wniosek 2026 r.'!$67:$149,'Wniosek 2026 r.'!$192:$274,'Wniosek 2026 r.'!$308:$390,'Wniosek 2026 r.'!$423:$505,'Wniosek 2026 r.'!$538:$620,'Wniosek 2026 r.'!$653:$735,'Wniosek 2026 r.'!$768:$850,'Wniosek 2026 r.'!#REF!,'Wniosek 2026 r.'!$854:$854</definedName>
    <definedName name="Z_0FB9F8E0_23A7_40E5_BA14_EFAF6E726A5F_.wvu.Rows" localSheetId="2" hidden="1">'Wniosek 2027 r.'!$67:$149,'Wniosek 2027 r.'!$192:$274,'Wniosek 2027 r.'!$308:$390,'Wniosek 2027 r.'!$423:$505,'Wniosek 2027 r.'!$538:$620,'Wniosek 2027 r.'!$653:$735,'Wniosek 2027 r.'!$768:$850,'Wniosek 2027 r.'!#REF!,'Wniosek 2027 r.'!$854:$854</definedName>
    <definedName name="Z_0FB9F8E0_23A7_40E5_BA14_EFAF6E726A5F_.wvu.Rows" localSheetId="3" hidden="1">'Wniosek 2028 r.'!$67:$149,'Wniosek 2028 r.'!$192:$274,'Wniosek 2028 r.'!$308:$390,'Wniosek 2028 r.'!$423:$505,'Wniosek 2028 r.'!$538:$620,'Wniosek 2028 r.'!$653:$735,'Wniosek 2028 r.'!$768:$850,'Wniosek 2028 r.'!#REF!,'Wniosek 2028 r.'!$854:$854</definedName>
    <definedName name="Z_0FB9F8E0_23A7_40E5_BA14_EFAF6E726A5F_.wvu.Rows" localSheetId="4" hidden="1">'Wniosek 2029 r.'!$67:$149,'Wniosek 2029 r.'!$192:$274,'Wniosek 2029 r.'!$308:$390,'Wniosek 2029 r.'!$423:$505,'Wniosek 2029 r.'!$538:$620,'Wniosek 2029 r.'!$653:$735,'Wniosek 2029 r.'!$768:$850,'Wniosek 2029 r.'!$854:$855,'Wniosek 2029 r.'!$858:$858</definedName>
    <definedName name="Z_0FB9F8E0_23A7_40E5_BA14_EFAF6E726A5F_.wvu.Rows" localSheetId="5" hidden="1">'Wniosek 2030 r.'!$67:$149,'Wniosek 2030 r.'!$192:$274,'Wniosek 2030 r.'!$308:$390,'Wniosek 2030 r.'!$423:$505,'Wniosek 2030 r.'!$538:$620,'Wniosek 2030 r.'!$653:$735,'Wniosek 2030 r.'!$768:$850,'Wniosek 2030 r.'!#REF!,'Wniosek 2030 r.'!$854:$854</definedName>
    <definedName name="Z_0FB9F8E0_23A7_40E5_BA14_EFAF6E726A5F_.wvu.Rows" localSheetId="6" hidden="1">'Wniosek 2031 r.'!$67:$149,'Wniosek 2031 r.'!$192:$274,'Wniosek 2031 r.'!$308:$390,'Wniosek 2031 r.'!$423:$505,'Wniosek 2031 r.'!$538:$620,'Wniosek 2031 r.'!$653:$735,'Wniosek 2031 r.'!$768:$850,'Wniosek 2031 r.'!#REF!,'Wniosek 2031 r.'!$854:$854</definedName>
    <definedName name="Z_0FB9F8E0_23A7_40E5_BA14_EFAF6E726A5F_.wvu.Rows" localSheetId="7" hidden="1">'Wniosek 2032 r.'!$67:$149,'Wniosek 2032 r.'!$192:$274,'Wniosek 2032 r.'!$308:$390,'Wniosek 2032 r.'!$423:$505,'Wniosek 2032 r.'!$538:$620,'Wniosek 2032 r.'!$653:$735,'Wniosek 2032 r.'!$768:$850,'Wniosek 2032 r.'!#REF!,'Wniosek 2032 r.'!$854:$854</definedName>
    <definedName name="Z_0FB9F8E0_23A7_40E5_BA14_EFAF6E726A5F_.wvu.Rows" localSheetId="8" hidden="1">'Wniosek 2033 r.'!$67:$149,'Wniosek 2033 r.'!$192:$274,'Wniosek 2033 r.'!$308:$390,'Wniosek 2033 r.'!$423:$505,'Wniosek 2033 r.'!$538:$620,'Wniosek 2033 r.'!$653:$735,'Wniosek 2033 r.'!$768:$850,'Wniosek 2033 r.'!#REF!,'Wniosek 2033 r.'!$854:$854</definedName>
    <definedName name="Z_0FB9F8E0_23A7_40E5_BA14_EFAF6E726A5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0FB9F8E0_23A7_40E5_BA14_EFAF6E726A5F_.wvu.Rows" localSheetId="11" hidden="1">'Zał. nr 2 kalkulacja - 2025 r.'!$53:$135,'Zał.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0FB9F8E0_23A7_40E5_BA14_EFAF6E726A5F_.wvu.Rows" localSheetId="13" hidden="1">'Zał. nr 2 kalkulacja - 2026 r.'!$53:$135,'Zał.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0FB9F8E0_23A7_40E5_BA14_EFAF6E726A5F_.wvu.Rows" localSheetId="15" hidden="1">'Zał. nr 2 kalkulacja - 2027 r.'!$53:$135,'Zał.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0FB9F8E0_23A7_40E5_BA14_EFAF6E726A5F_.wvu.Rows" localSheetId="17" hidden="1">'Zał. nr 2 kalkulacja - 2028 r.'!$53:$135,'Zał.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0FB9F8E0_23A7_40E5_BA14_EFAF6E726A5F_.wvu.Rows" localSheetId="19" hidden="1">'Zał. nr 2 kalkulacja - 2029 r.'!$53:$135,'Zał.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0FB9F8E0_23A7_40E5_BA14_EFAF6E726A5F_.wvu.Rows" localSheetId="21" hidden="1">'Zał. nr 2 kalkulacja - 2030 r.'!$53:$135,'Zał.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0FB9F8E0_23A7_40E5_BA14_EFAF6E726A5F_.wvu.Rows" localSheetId="23" hidden="1">'Zał. nr 2 kalkulacja - 2031 r.'!$53:$135,'Zał.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0FB9F8E0_23A7_40E5_BA14_EFAF6E726A5F_.wvu.Rows" localSheetId="25" hidden="1">'Zał. nr 2 kalkulacja - 2032 r.'!$53:$135,'Zał.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0FB9F8E0_23A7_40E5_BA14_EFAF6E726A5F_.wvu.Rows" localSheetId="27" hidden="1">'Zał. nr 2 kalkulacja - 2033 r.'!$53:$135,'Zał.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0FB9F8E0_23A7_40E5_BA14_EFAF6E726A5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0FB9F8E0_23A7_40E5_BA14_EFAF6E726A5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114ED6F1_D55D_44E1_8CE9_7E32706B866B_.wvu.FilterData" localSheetId="32" hidden="1">'Dane zbiorcze'!$A$1:$FU$101</definedName>
    <definedName name="Z_114ED6F1_D55D_44E1_8CE9_7E32706B866B_.wvu.FilterData" localSheetId="37" hidden="1">'Weryfikacja 2025 r.'!$A$2:$A$226</definedName>
    <definedName name="Z_114ED6F1_D55D_44E1_8CE9_7E32706B866B_.wvu.FilterData" localSheetId="10" hidden="1">'Weryfikacja 2025 r. płaska'!$A$1:$A$214</definedName>
    <definedName name="Z_114ED6F1_D55D_44E1_8CE9_7E32706B866B_.wvu.FilterData" localSheetId="38" hidden="1">'Weryfikacja 2026 r.'!$A$2:$A$226</definedName>
    <definedName name="Z_114ED6F1_D55D_44E1_8CE9_7E32706B866B_.wvu.FilterData" localSheetId="12" hidden="1">'Weryfikacja 2026 r. płaska'!$A$1:$A$214</definedName>
    <definedName name="Z_114ED6F1_D55D_44E1_8CE9_7E32706B866B_.wvu.FilterData" localSheetId="39" hidden="1">'Weryfikacja 2027 r.'!$A$2:$A$226</definedName>
    <definedName name="Z_114ED6F1_D55D_44E1_8CE9_7E32706B866B_.wvu.FilterData" localSheetId="14" hidden="1">'Weryfikacja 2027 r. płaska'!$A$1:$A$214</definedName>
    <definedName name="Z_114ED6F1_D55D_44E1_8CE9_7E32706B866B_.wvu.FilterData" localSheetId="40" hidden="1">'Weryfikacja 2028 r.'!$A$2:$A$226</definedName>
    <definedName name="Z_114ED6F1_D55D_44E1_8CE9_7E32706B866B_.wvu.FilterData" localSheetId="16" hidden="1">'Weryfikacja 2028 r. płaska'!$A$1:$A$214</definedName>
    <definedName name="Z_114ED6F1_D55D_44E1_8CE9_7E32706B866B_.wvu.FilterData" localSheetId="41" hidden="1">'Weryfikacja 2029 r.'!$A$2:$A$226</definedName>
    <definedName name="Z_114ED6F1_D55D_44E1_8CE9_7E32706B866B_.wvu.FilterData" localSheetId="18" hidden="1">'Weryfikacja 2029 r. płaska'!$A$1:$A$214</definedName>
    <definedName name="Z_114ED6F1_D55D_44E1_8CE9_7E32706B866B_.wvu.FilterData" localSheetId="42" hidden="1">'Weryfikacja 2030 r.'!$A$2:$A$226</definedName>
    <definedName name="Z_114ED6F1_D55D_44E1_8CE9_7E32706B866B_.wvu.FilterData" localSheetId="20" hidden="1">'Weryfikacja 2030 r. płaska'!$A$1:$A$214</definedName>
    <definedName name="Z_114ED6F1_D55D_44E1_8CE9_7E32706B866B_.wvu.FilterData" localSheetId="43" hidden="1">'Weryfikacja 2031 r.'!$A$2:$A$226</definedName>
    <definedName name="Z_114ED6F1_D55D_44E1_8CE9_7E32706B866B_.wvu.FilterData" localSheetId="22" hidden="1">'Weryfikacja 2031 r. płaska'!$A$1:$A$214</definedName>
    <definedName name="Z_114ED6F1_D55D_44E1_8CE9_7E32706B866B_.wvu.FilterData" localSheetId="44" hidden="1">'Weryfikacja 2032 r.'!$A$2:$A$226</definedName>
    <definedName name="Z_114ED6F1_D55D_44E1_8CE9_7E32706B866B_.wvu.FilterData" localSheetId="24" hidden="1">'Weryfikacja 2032 r. płaska'!$A$1:$A$214</definedName>
    <definedName name="Z_114ED6F1_D55D_44E1_8CE9_7E32706B866B_.wvu.FilterData" localSheetId="45" hidden="1">'Weryfikacja 2033 r.'!$A$2:$A$226</definedName>
    <definedName name="Z_114ED6F1_D55D_44E1_8CE9_7E32706B866B_.wvu.FilterData" localSheetId="26" hidden="1">'Weryfikacja 2033 r. płaska'!$A$1:$A$214</definedName>
    <definedName name="Z_114ED6F1_D55D_44E1_8CE9_7E32706B866B_.wvu.FilterData" localSheetId="0" hidden="1">'Wniosek 2025 r.'!$A$38:$I$161</definedName>
    <definedName name="Z_114ED6F1_D55D_44E1_8CE9_7E32706B866B_.wvu.FilterData" localSheetId="1" hidden="1">'Wniosek 2026 r.'!$A$38:$I$161</definedName>
    <definedName name="Z_114ED6F1_D55D_44E1_8CE9_7E32706B866B_.wvu.FilterData" localSheetId="2" hidden="1">'Wniosek 2027 r.'!$A$38:$I$160</definedName>
    <definedName name="Z_114ED6F1_D55D_44E1_8CE9_7E32706B866B_.wvu.FilterData" localSheetId="3" hidden="1">'Wniosek 2028 r.'!$A$38:$I$160</definedName>
    <definedName name="Z_114ED6F1_D55D_44E1_8CE9_7E32706B866B_.wvu.FilterData" localSheetId="4" hidden="1">'Wniosek 2029 r.'!$A$38:$I$161</definedName>
    <definedName name="Z_114ED6F1_D55D_44E1_8CE9_7E32706B866B_.wvu.FilterData" localSheetId="5" hidden="1">'Wniosek 2030 r.'!$A$38:$I$160</definedName>
    <definedName name="Z_114ED6F1_D55D_44E1_8CE9_7E32706B866B_.wvu.FilterData" localSheetId="6" hidden="1">'Wniosek 2031 r.'!$A$38:$I$160</definedName>
    <definedName name="Z_114ED6F1_D55D_44E1_8CE9_7E32706B866B_.wvu.FilterData" localSheetId="7" hidden="1">'Wniosek 2032 r.'!$A$38:$I$160</definedName>
    <definedName name="Z_114ED6F1_D55D_44E1_8CE9_7E32706B866B_.wvu.FilterData" localSheetId="8" hidden="1">'Wniosek 2033 r.'!$A$38:$I$160</definedName>
    <definedName name="Z_114ED6F1_D55D_44E1_8CE9_7E32706B866B_.wvu.FilterData" localSheetId="9" hidden="1">'Zał. nr 1 a-e oświadczenia'!#REF!</definedName>
    <definedName name="Z_114ED6F1_D55D_44E1_8CE9_7E32706B866B_.wvu.FilterData" localSheetId="11" hidden="1">'Zał. nr 2 kalkulacja - 2025 r.'!$A$24:$I$136</definedName>
    <definedName name="Z_114ED6F1_D55D_44E1_8CE9_7E32706B866B_.wvu.FilterData" localSheetId="13" hidden="1">'Zał. nr 2 kalkulacja - 2026 r.'!$A$24:$I$136</definedName>
    <definedName name="Z_114ED6F1_D55D_44E1_8CE9_7E32706B866B_.wvu.FilterData" localSheetId="15" hidden="1">'Zał. nr 2 kalkulacja - 2027 r.'!$A$24:$I$136</definedName>
    <definedName name="Z_114ED6F1_D55D_44E1_8CE9_7E32706B866B_.wvu.FilterData" localSheetId="17" hidden="1">'Zał. nr 2 kalkulacja - 2028 r.'!$A$24:$I$136</definedName>
    <definedName name="Z_114ED6F1_D55D_44E1_8CE9_7E32706B866B_.wvu.FilterData" localSheetId="19" hidden="1">'Zał. nr 2 kalkulacja - 2029 r.'!$A$24:$I$136</definedName>
    <definedName name="Z_114ED6F1_D55D_44E1_8CE9_7E32706B866B_.wvu.FilterData" localSheetId="21" hidden="1">'Zał. nr 2 kalkulacja - 2030 r.'!$A$24:$I$136</definedName>
    <definedName name="Z_114ED6F1_D55D_44E1_8CE9_7E32706B866B_.wvu.FilterData" localSheetId="23" hidden="1">'Zał. nr 2 kalkulacja - 2031 r.'!$A$24:$I$136</definedName>
    <definedName name="Z_114ED6F1_D55D_44E1_8CE9_7E32706B866B_.wvu.FilterData" localSheetId="25" hidden="1">'Zał. nr 2 kalkulacja - 2032 r.'!$A$24:$I$136</definedName>
    <definedName name="Z_114ED6F1_D55D_44E1_8CE9_7E32706B866B_.wvu.FilterData" localSheetId="27" hidden="1">'Zał. nr 2 kalkulacja - 2033 r.'!$A$24:$I$136</definedName>
    <definedName name="Z_114ED6F1_D55D_44E1_8CE9_7E32706B866B_.wvu.FilterData" localSheetId="28" hidden="1">'Zał. nr 4 dane osób'!#REF!</definedName>
    <definedName name="Z_114ED6F1_D55D_44E1_8CE9_7E32706B866B_.wvu.FilterData" localSheetId="29" hidden="1">'Zał. nr 5 jednostki'!#REF!</definedName>
    <definedName name="Z_114ED6F1_D55D_44E1_8CE9_7E32706B866B_.wvu.Rows" localSheetId="0" hidden="1">'Wniosek 2025 r.'!$100:$149,'Wniosek 2025 r.'!$225:$274,'Wniosek 2025 r.'!$341:$390,'Wniosek 2025 r.'!$456:$505,'Wniosek 2025 r.'!$571:$620,'Wniosek 2025 r.'!$686:$735,'Wniosek 2025 r.'!$801:$850,'Wniosek 2025 r.'!#REF!,'Wniosek 2025 r.'!$855:$855</definedName>
    <definedName name="Z_114ED6F1_D55D_44E1_8CE9_7E32706B866B_.wvu.Rows" localSheetId="1" hidden="1">'Wniosek 2026 r.'!$100:$149,'Wniosek 2026 r.'!$225:$274,'Wniosek 2026 r.'!$341:$390,'Wniosek 2026 r.'!$456:$505,'Wniosek 2026 r.'!$571:$620,'Wniosek 2026 r.'!$686:$735,'Wniosek 2026 r.'!$801:$850,'Wniosek 2026 r.'!#REF!,'Wniosek 2026 r.'!$854:$854</definedName>
    <definedName name="Z_114ED6F1_D55D_44E1_8CE9_7E32706B866B_.wvu.Rows" localSheetId="2" hidden="1">'Wniosek 2027 r.'!$100:$149,'Wniosek 2027 r.'!$225:$274,'Wniosek 2027 r.'!$341:$390,'Wniosek 2027 r.'!$456:$505,'Wniosek 2027 r.'!$571:$620,'Wniosek 2027 r.'!$686:$735,'Wniosek 2027 r.'!$801:$850,'Wniosek 2027 r.'!#REF!,'Wniosek 2027 r.'!$854:$854</definedName>
    <definedName name="Z_114ED6F1_D55D_44E1_8CE9_7E32706B866B_.wvu.Rows" localSheetId="3" hidden="1">'Wniosek 2028 r.'!$100:$149,'Wniosek 2028 r.'!$225:$274,'Wniosek 2028 r.'!$341:$390,'Wniosek 2028 r.'!$456:$505,'Wniosek 2028 r.'!$571:$620,'Wniosek 2028 r.'!$686:$735,'Wniosek 2028 r.'!$801:$850,'Wniosek 2028 r.'!#REF!,'Wniosek 2028 r.'!$854:$854</definedName>
    <definedName name="Z_114ED6F1_D55D_44E1_8CE9_7E32706B866B_.wvu.Rows" localSheetId="4" hidden="1">'Wniosek 2029 r.'!$100:$149,'Wniosek 2029 r.'!$225:$274,'Wniosek 2029 r.'!$341:$390,'Wniosek 2029 r.'!$456:$505,'Wniosek 2029 r.'!$571:$620,'Wniosek 2029 r.'!$686:$735,'Wniosek 2029 r.'!$801:$850,'Wniosek 2029 r.'!$854:$855,'Wniosek 2029 r.'!$858:$858</definedName>
    <definedName name="Z_114ED6F1_D55D_44E1_8CE9_7E32706B866B_.wvu.Rows" localSheetId="5" hidden="1">'Wniosek 2030 r.'!$100:$149,'Wniosek 2030 r.'!$225:$274,'Wniosek 2030 r.'!$341:$390,'Wniosek 2030 r.'!$456:$505,'Wniosek 2030 r.'!$571:$620,'Wniosek 2030 r.'!$686:$735,'Wniosek 2030 r.'!$801:$850,'Wniosek 2030 r.'!#REF!,'Wniosek 2030 r.'!$854:$854</definedName>
    <definedName name="Z_114ED6F1_D55D_44E1_8CE9_7E32706B866B_.wvu.Rows" localSheetId="6" hidden="1">'Wniosek 2031 r.'!$100:$149,'Wniosek 2031 r.'!$225:$274,'Wniosek 2031 r.'!$341:$390,'Wniosek 2031 r.'!$456:$505,'Wniosek 2031 r.'!$571:$620,'Wniosek 2031 r.'!$686:$735,'Wniosek 2031 r.'!$801:$850,'Wniosek 2031 r.'!#REF!,'Wniosek 2031 r.'!$854:$854</definedName>
    <definedName name="Z_114ED6F1_D55D_44E1_8CE9_7E32706B866B_.wvu.Rows" localSheetId="7" hidden="1">'Wniosek 2032 r.'!$100:$149,'Wniosek 2032 r.'!$225:$274,'Wniosek 2032 r.'!$341:$390,'Wniosek 2032 r.'!$456:$505,'Wniosek 2032 r.'!$571:$620,'Wniosek 2032 r.'!$686:$735,'Wniosek 2032 r.'!$801:$850,'Wniosek 2032 r.'!#REF!,'Wniosek 2032 r.'!$854:$854</definedName>
    <definedName name="Z_114ED6F1_D55D_44E1_8CE9_7E32706B866B_.wvu.Rows" localSheetId="8" hidden="1">'Wniosek 2033 r.'!$100:$149,'Wniosek 2033 r.'!$225:$274,'Wniosek 2033 r.'!$341:$390,'Wniosek 2033 r.'!$456:$505,'Wniosek 2033 r.'!$571:$620,'Wniosek 2033 r.'!$686:$735,'Wniosek 2033 r.'!$801:$850,'Wniosek 2033 r.'!#REF!,'Wniosek 2033 r.'!$854:$854</definedName>
    <definedName name="Z_114ED6F1_D55D_44E1_8CE9_7E32706B866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114ED6F1_D55D_44E1_8CE9_7E32706B866B_.wvu.Rows" localSheetId="11" hidden="1">'Zał. nr 2 kalkulacja - 2025 r.'!$86:$135,'Zał.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114ED6F1_D55D_44E1_8CE9_7E32706B866B_.wvu.Rows" localSheetId="13" hidden="1">'Zał. nr 2 kalkulacja - 2026 r.'!$86:$135,'Zał.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114ED6F1_D55D_44E1_8CE9_7E32706B866B_.wvu.Rows" localSheetId="15" hidden="1">'Zał. nr 2 kalkulacja - 2027 r.'!$86:$135,'Zał.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114ED6F1_D55D_44E1_8CE9_7E32706B866B_.wvu.Rows" localSheetId="17" hidden="1">'Zał. nr 2 kalkulacja - 2028 r.'!$86:$135,'Zał.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114ED6F1_D55D_44E1_8CE9_7E32706B866B_.wvu.Rows" localSheetId="19" hidden="1">'Zał. nr 2 kalkulacja - 2029 r.'!$86:$135,'Zał.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114ED6F1_D55D_44E1_8CE9_7E32706B866B_.wvu.Rows" localSheetId="21" hidden="1">'Zał. nr 2 kalkulacja - 2030 r.'!$86:$135,'Zał.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114ED6F1_D55D_44E1_8CE9_7E32706B866B_.wvu.Rows" localSheetId="23" hidden="1">'Zał. nr 2 kalkulacja - 2031 r.'!$86:$135,'Zał.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114ED6F1_D55D_44E1_8CE9_7E32706B866B_.wvu.Rows" localSheetId="25" hidden="1">'Zał. nr 2 kalkulacja - 2032 r.'!$86:$135,'Zał.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114ED6F1_D55D_44E1_8CE9_7E32706B866B_.wvu.Rows" localSheetId="27" hidden="1">'Zał. nr 2 kalkulacja - 2033 r.'!$86:$135,'Zał.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114ED6F1_D55D_44E1_8CE9_7E32706B866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114ED6F1_D55D_44E1_8CE9_7E32706B866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1291D6D6_F7B2_45AF_90FC_57B749068879_.wvu.FilterData" localSheetId="32" hidden="1">'Dane zbiorcze'!$A$1:$FU$101</definedName>
    <definedName name="Z_1291D6D6_F7B2_45AF_90FC_57B749068879_.wvu.FilterData" localSheetId="37" hidden="1">'Weryfikacja 2025 r.'!$A$2:$A$226</definedName>
    <definedName name="Z_1291D6D6_F7B2_45AF_90FC_57B749068879_.wvu.FilterData" localSheetId="10" hidden="1">'Weryfikacja 2025 r. płaska'!$A$1:$A$214</definedName>
    <definedName name="Z_1291D6D6_F7B2_45AF_90FC_57B749068879_.wvu.FilterData" localSheetId="38" hidden="1">'Weryfikacja 2026 r.'!$A$2:$A$226</definedName>
    <definedName name="Z_1291D6D6_F7B2_45AF_90FC_57B749068879_.wvu.FilterData" localSheetId="12" hidden="1">'Weryfikacja 2026 r. płaska'!$A$1:$A$214</definedName>
    <definedName name="Z_1291D6D6_F7B2_45AF_90FC_57B749068879_.wvu.FilterData" localSheetId="39" hidden="1">'Weryfikacja 2027 r.'!$A$2:$A$226</definedName>
    <definedName name="Z_1291D6D6_F7B2_45AF_90FC_57B749068879_.wvu.FilterData" localSheetId="14" hidden="1">'Weryfikacja 2027 r. płaska'!$A$1:$A$214</definedName>
    <definedName name="Z_1291D6D6_F7B2_45AF_90FC_57B749068879_.wvu.FilterData" localSheetId="40" hidden="1">'Weryfikacja 2028 r.'!$A$2:$A$226</definedName>
    <definedName name="Z_1291D6D6_F7B2_45AF_90FC_57B749068879_.wvu.FilterData" localSheetId="16" hidden="1">'Weryfikacja 2028 r. płaska'!$A$1:$A$214</definedName>
    <definedName name="Z_1291D6D6_F7B2_45AF_90FC_57B749068879_.wvu.FilterData" localSheetId="41" hidden="1">'Weryfikacja 2029 r.'!$A$2:$A$226</definedName>
    <definedName name="Z_1291D6D6_F7B2_45AF_90FC_57B749068879_.wvu.FilterData" localSheetId="18" hidden="1">'Weryfikacja 2029 r. płaska'!$A$1:$A$214</definedName>
    <definedName name="Z_1291D6D6_F7B2_45AF_90FC_57B749068879_.wvu.FilterData" localSheetId="42" hidden="1">'Weryfikacja 2030 r.'!$A$2:$A$226</definedName>
    <definedName name="Z_1291D6D6_F7B2_45AF_90FC_57B749068879_.wvu.FilterData" localSheetId="20" hidden="1">'Weryfikacja 2030 r. płaska'!$A$1:$A$214</definedName>
    <definedName name="Z_1291D6D6_F7B2_45AF_90FC_57B749068879_.wvu.FilterData" localSheetId="43" hidden="1">'Weryfikacja 2031 r.'!$A$2:$A$226</definedName>
    <definedName name="Z_1291D6D6_F7B2_45AF_90FC_57B749068879_.wvu.FilterData" localSheetId="22" hidden="1">'Weryfikacja 2031 r. płaska'!$A$1:$A$214</definedName>
    <definedName name="Z_1291D6D6_F7B2_45AF_90FC_57B749068879_.wvu.FilterData" localSheetId="44" hidden="1">'Weryfikacja 2032 r.'!$A$2:$A$226</definedName>
    <definedName name="Z_1291D6D6_F7B2_45AF_90FC_57B749068879_.wvu.FilterData" localSheetId="24" hidden="1">'Weryfikacja 2032 r. płaska'!$A$1:$A$214</definedName>
    <definedName name="Z_1291D6D6_F7B2_45AF_90FC_57B749068879_.wvu.FilterData" localSheetId="45" hidden="1">'Weryfikacja 2033 r.'!$A$2:$A$226</definedName>
    <definedName name="Z_1291D6D6_F7B2_45AF_90FC_57B749068879_.wvu.FilterData" localSheetId="26" hidden="1">'Weryfikacja 2033 r. płaska'!$A$1:$A$214</definedName>
    <definedName name="Z_1291D6D6_F7B2_45AF_90FC_57B749068879_.wvu.FilterData" localSheetId="0" hidden="1">'Wniosek 2025 r.'!$A$38:$I$161</definedName>
    <definedName name="Z_1291D6D6_F7B2_45AF_90FC_57B749068879_.wvu.FilterData" localSheetId="1" hidden="1">'Wniosek 2026 r.'!$A$38:$I$161</definedName>
    <definedName name="Z_1291D6D6_F7B2_45AF_90FC_57B749068879_.wvu.FilterData" localSheetId="2" hidden="1">'Wniosek 2027 r.'!$A$38:$I$160</definedName>
    <definedName name="Z_1291D6D6_F7B2_45AF_90FC_57B749068879_.wvu.FilterData" localSheetId="3" hidden="1">'Wniosek 2028 r.'!$A$38:$I$160</definedName>
    <definedName name="Z_1291D6D6_F7B2_45AF_90FC_57B749068879_.wvu.FilterData" localSheetId="4" hidden="1">'Wniosek 2029 r.'!$A$38:$I$161</definedName>
    <definedName name="Z_1291D6D6_F7B2_45AF_90FC_57B749068879_.wvu.FilterData" localSheetId="5" hidden="1">'Wniosek 2030 r.'!$A$38:$I$160</definedName>
    <definedName name="Z_1291D6D6_F7B2_45AF_90FC_57B749068879_.wvu.FilterData" localSheetId="6" hidden="1">'Wniosek 2031 r.'!$A$38:$I$160</definedName>
    <definedName name="Z_1291D6D6_F7B2_45AF_90FC_57B749068879_.wvu.FilterData" localSheetId="7" hidden="1">'Wniosek 2032 r.'!$A$38:$I$160</definedName>
    <definedName name="Z_1291D6D6_F7B2_45AF_90FC_57B749068879_.wvu.FilterData" localSheetId="8" hidden="1">'Wniosek 2033 r.'!$A$38:$I$160</definedName>
    <definedName name="Z_1291D6D6_F7B2_45AF_90FC_57B749068879_.wvu.FilterData" localSheetId="9" hidden="1">'Zał. nr 1 a-e oświadczenia'!#REF!</definedName>
    <definedName name="Z_1291D6D6_F7B2_45AF_90FC_57B749068879_.wvu.FilterData" localSheetId="11" hidden="1">'Zał. nr 2 kalkulacja - 2025 r.'!$A$24:$I$136</definedName>
    <definedName name="Z_1291D6D6_F7B2_45AF_90FC_57B749068879_.wvu.FilterData" localSheetId="13" hidden="1">'Zał. nr 2 kalkulacja - 2026 r.'!$A$24:$I$136</definedName>
    <definedName name="Z_1291D6D6_F7B2_45AF_90FC_57B749068879_.wvu.FilterData" localSheetId="15" hidden="1">'Zał. nr 2 kalkulacja - 2027 r.'!$A$24:$I$136</definedName>
    <definedName name="Z_1291D6D6_F7B2_45AF_90FC_57B749068879_.wvu.FilterData" localSheetId="17" hidden="1">'Zał. nr 2 kalkulacja - 2028 r.'!$A$24:$I$136</definedName>
    <definedName name="Z_1291D6D6_F7B2_45AF_90FC_57B749068879_.wvu.FilterData" localSheetId="19" hidden="1">'Zał. nr 2 kalkulacja - 2029 r.'!$A$24:$I$136</definedName>
    <definedName name="Z_1291D6D6_F7B2_45AF_90FC_57B749068879_.wvu.FilterData" localSheetId="21" hidden="1">'Zał. nr 2 kalkulacja - 2030 r.'!$A$24:$I$136</definedName>
    <definedName name="Z_1291D6D6_F7B2_45AF_90FC_57B749068879_.wvu.FilterData" localSheetId="23" hidden="1">'Zał. nr 2 kalkulacja - 2031 r.'!$A$24:$I$136</definedName>
    <definedName name="Z_1291D6D6_F7B2_45AF_90FC_57B749068879_.wvu.FilterData" localSheetId="25" hidden="1">'Zał. nr 2 kalkulacja - 2032 r.'!$A$24:$I$136</definedName>
    <definedName name="Z_1291D6D6_F7B2_45AF_90FC_57B749068879_.wvu.FilterData" localSheetId="27" hidden="1">'Zał. nr 2 kalkulacja - 2033 r.'!$A$24:$I$136</definedName>
    <definedName name="Z_1291D6D6_F7B2_45AF_90FC_57B749068879_.wvu.FilterData" localSheetId="28" hidden="1">'Zał. nr 4 dane osób'!#REF!</definedName>
    <definedName name="Z_1291D6D6_F7B2_45AF_90FC_57B749068879_.wvu.FilterData" localSheetId="29" hidden="1">'Zał. nr 5 jednostki'!#REF!</definedName>
    <definedName name="Z_1291D6D6_F7B2_45AF_90FC_57B749068879_.wvu.Rows" localSheetId="0" hidden="1">'Wniosek 2025 r.'!$47:$149,'Wniosek 2025 r.'!$172:$274,'Wniosek 2025 r.'!$288:$390,'Wniosek 2025 r.'!$403:$505,'Wniosek 2025 r.'!$518:$620,'Wniosek 2025 r.'!$633:$735,'Wniosek 2025 r.'!$748:$850,'Wniosek 2025 r.'!#REF!,'Wniosek 2025 r.'!$855:$855</definedName>
    <definedName name="Z_1291D6D6_F7B2_45AF_90FC_57B749068879_.wvu.Rows" localSheetId="1" hidden="1">'Wniosek 2026 r.'!$47:$149,'Wniosek 2026 r.'!$172:$274,'Wniosek 2026 r.'!$288:$390,'Wniosek 2026 r.'!$403:$505,'Wniosek 2026 r.'!$518:$620,'Wniosek 2026 r.'!$633:$735,'Wniosek 2026 r.'!$748:$850,'Wniosek 2026 r.'!#REF!,'Wniosek 2026 r.'!$854:$854</definedName>
    <definedName name="Z_1291D6D6_F7B2_45AF_90FC_57B749068879_.wvu.Rows" localSheetId="2" hidden="1">'Wniosek 2027 r.'!$47:$149,'Wniosek 2027 r.'!$172:$274,'Wniosek 2027 r.'!$288:$390,'Wniosek 2027 r.'!$403:$505,'Wniosek 2027 r.'!$518:$620,'Wniosek 2027 r.'!$633:$735,'Wniosek 2027 r.'!$748:$850,'Wniosek 2027 r.'!#REF!,'Wniosek 2027 r.'!$854:$854</definedName>
    <definedName name="Z_1291D6D6_F7B2_45AF_90FC_57B749068879_.wvu.Rows" localSheetId="3" hidden="1">'Wniosek 2028 r.'!$47:$149,'Wniosek 2028 r.'!$172:$274,'Wniosek 2028 r.'!$288:$390,'Wniosek 2028 r.'!$403:$505,'Wniosek 2028 r.'!$518:$620,'Wniosek 2028 r.'!$633:$735,'Wniosek 2028 r.'!$748:$850,'Wniosek 2028 r.'!#REF!,'Wniosek 2028 r.'!$854:$854</definedName>
    <definedName name="Z_1291D6D6_F7B2_45AF_90FC_57B749068879_.wvu.Rows" localSheetId="4" hidden="1">'Wniosek 2029 r.'!$47:$149,'Wniosek 2029 r.'!$172:$274,'Wniosek 2029 r.'!$288:$390,'Wniosek 2029 r.'!$403:$505,'Wniosek 2029 r.'!$518:$620,'Wniosek 2029 r.'!$633:$735,'Wniosek 2029 r.'!$748:$850,'Wniosek 2029 r.'!$854:$855,'Wniosek 2029 r.'!$858:$858</definedName>
    <definedName name="Z_1291D6D6_F7B2_45AF_90FC_57B749068879_.wvu.Rows" localSheetId="5" hidden="1">'Wniosek 2030 r.'!$47:$149,'Wniosek 2030 r.'!$172:$274,'Wniosek 2030 r.'!$288:$390,'Wniosek 2030 r.'!$403:$505,'Wniosek 2030 r.'!$518:$620,'Wniosek 2030 r.'!$633:$735,'Wniosek 2030 r.'!$748:$850,'Wniosek 2030 r.'!#REF!,'Wniosek 2030 r.'!$854:$854</definedName>
    <definedName name="Z_1291D6D6_F7B2_45AF_90FC_57B749068879_.wvu.Rows" localSheetId="6" hidden="1">'Wniosek 2031 r.'!$47:$149,'Wniosek 2031 r.'!$172:$274,'Wniosek 2031 r.'!$288:$390,'Wniosek 2031 r.'!$403:$505,'Wniosek 2031 r.'!$518:$620,'Wniosek 2031 r.'!$633:$735,'Wniosek 2031 r.'!$748:$850,'Wniosek 2031 r.'!#REF!,'Wniosek 2031 r.'!$854:$854</definedName>
    <definedName name="Z_1291D6D6_F7B2_45AF_90FC_57B749068879_.wvu.Rows" localSheetId="7" hidden="1">'Wniosek 2032 r.'!$47:$149,'Wniosek 2032 r.'!$172:$274,'Wniosek 2032 r.'!$288:$390,'Wniosek 2032 r.'!$403:$505,'Wniosek 2032 r.'!$518:$620,'Wniosek 2032 r.'!$633:$735,'Wniosek 2032 r.'!$748:$850,'Wniosek 2032 r.'!#REF!,'Wniosek 2032 r.'!$854:$854</definedName>
    <definedName name="Z_1291D6D6_F7B2_45AF_90FC_57B749068879_.wvu.Rows" localSheetId="8" hidden="1">'Wniosek 2033 r.'!$47:$149,'Wniosek 2033 r.'!$172:$274,'Wniosek 2033 r.'!$288:$390,'Wniosek 2033 r.'!$403:$505,'Wniosek 2033 r.'!$518:$620,'Wniosek 2033 r.'!$633:$735,'Wniosek 2033 r.'!$748:$850,'Wniosek 2033 r.'!#REF!,'Wniosek 2033 r.'!$854:$854</definedName>
    <definedName name="Z_1291D6D6_F7B2_45AF_90FC_57B74906887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1291D6D6_F7B2_45AF_90FC_57B749068879_.wvu.Rows" localSheetId="11" hidden="1">'Zał. nr 2 kalkulacja - 2025 r.'!$33:$135,'Zał.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1291D6D6_F7B2_45AF_90FC_57B749068879_.wvu.Rows" localSheetId="13" hidden="1">'Zał. nr 2 kalkulacja - 2026 r.'!$33:$135,'Zał.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1291D6D6_F7B2_45AF_90FC_57B749068879_.wvu.Rows" localSheetId="15" hidden="1">'Zał. nr 2 kalkulacja - 2027 r.'!$33:$135,'Zał.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1291D6D6_F7B2_45AF_90FC_57B749068879_.wvu.Rows" localSheetId="17" hidden="1">'Zał. nr 2 kalkulacja - 2028 r.'!$33:$135,'Zał.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1291D6D6_F7B2_45AF_90FC_57B749068879_.wvu.Rows" localSheetId="19" hidden="1">'Zał. nr 2 kalkulacja - 2029 r.'!$33:$135,'Zał.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1291D6D6_F7B2_45AF_90FC_57B749068879_.wvu.Rows" localSheetId="21" hidden="1">'Zał. nr 2 kalkulacja - 2030 r.'!$33:$135,'Zał.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1291D6D6_F7B2_45AF_90FC_57B749068879_.wvu.Rows" localSheetId="23" hidden="1">'Zał. nr 2 kalkulacja - 2031 r.'!$33:$135,'Zał.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1291D6D6_F7B2_45AF_90FC_57B749068879_.wvu.Rows" localSheetId="25" hidden="1">'Zał. nr 2 kalkulacja - 2032 r.'!$33:$135,'Zał.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1291D6D6_F7B2_45AF_90FC_57B749068879_.wvu.Rows" localSheetId="27" hidden="1">'Zał. nr 2 kalkulacja - 2033 r.'!$33:$135,'Zał.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1291D6D6_F7B2_45AF_90FC_57B74906887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1291D6D6_F7B2_45AF_90FC_57B74906887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15D5CDA9_1B20_4BD3_BF4D_02ACD6585F63_.wvu.FilterData" localSheetId="32" hidden="1">'Dane zbiorcze'!$A$1:$FU$101</definedName>
    <definedName name="Z_15D5CDA9_1B20_4BD3_BF4D_02ACD6585F63_.wvu.FilterData" localSheetId="37" hidden="1">'Weryfikacja 2025 r.'!$A$2:$A$226</definedName>
    <definedName name="Z_15D5CDA9_1B20_4BD3_BF4D_02ACD6585F63_.wvu.FilterData" localSheetId="10" hidden="1">'Weryfikacja 2025 r. płaska'!$A$1:$A$214</definedName>
    <definedName name="Z_15D5CDA9_1B20_4BD3_BF4D_02ACD6585F63_.wvu.FilterData" localSheetId="38" hidden="1">'Weryfikacja 2026 r.'!$A$2:$A$226</definedName>
    <definedName name="Z_15D5CDA9_1B20_4BD3_BF4D_02ACD6585F63_.wvu.FilterData" localSheetId="12" hidden="1">'Weryfikacja 2026 r. płaska'!$A$1:$A$214</definedName>
    <definedName name="Z_15D5CDA9_1B20_4BD3_BF4D_02ACD6585F63_.wvu.FilterData" localSheetId="39" hidden="1">'Weryfikacja 2027 r.'!$A$2:$A$226</definedName>
    <definedName name="Z_15D5CDA9_1B20_4BD3_BF4D_02ACD6585F63_.wvu.FilterData" localSheetId="14" hidden="1">'Weryfikacja 2027 r. płaska'!$A$1:$A$214</definedName>
    <definedName name="Z_15D5CDA9_1B20_4BD3_BF4D_02ACD6585F63_.wvu.FilterData" localSheetId="40" hidden="1">'Weryfikacja 2028 r.'!$A$2:$A$226</definedName>
    <definedName name="Z_15D5CDA9_1B20_4BD3_BF4D_02ACD6585F63_.wvu.FilterData" localSheetId="16" hidden="1">'Weryfikacja 2028 r. płaska'!$A$1:$A$214</definedName>
    <definedName name="Z_15D5CDA9_1B20_4BD3_BF4D_02ACD6585F63_.wvu.FilterData" localSheetId="41" hidden="1">'Weryfikacja 2029 r.'!$A$2:$A$226</definedName>
    <definedName name="Z_15D5CDA9_1B20_4BD3_BF4D_02ACD6585F63_.wvu.FilterData" localSheetId="18" hidden="1">'Weryfikacja 2029 r. płaska'!$A$1:$A$214</definedName>
    <definedName name="Z_15D5CDA9_1B20_4BD3_BF4D_02ACD6585F63_.wvu.FilterData" localSheetId="42" hidden="1">'Weryfikacja 2030 r.'!$A$2:$A$226</definedName>
    <definedName name="Z_15D5CDA9_1B20_4BD3_BF4D_02ACD6585F63_.wvu.FilterData" localSheetId="20" hidden="1">'Weryfikacja 2030 r. płaska'!$A$1:$A$214</definedName>
    <definedName name="Z_15D5CDA9_1B20_4BD3_BF4D_02ACD6585F63_.wvu.FilterData" localSheetId="43" hidden="1">'Weryfikacja 2031 r.'!$A$2:$A$226</definedName>
    <definedName name="Z_15D5CDA9_1B20_4BD3_BF4D_02ACD6585F63_.wvu.FilterData" localSheetId="22" hidden="1">'Weryfikacja 2031 r. płaska'!$A$1:$A$214</definedName>
    <definedName name="Z_15D5CDA9_1B20_4BD3_BF4D_02ACD6585F63_.wvu.FilterData" localSheetId="44" hidden="1">'Weryfikacja 2032 r.'!$A$2:$A$226</definedName>
    <definedName name="Z_15D5CDA9_1B20_4BD3_BF4D_02ACD6585F63_.wvu.FilterData" localSheetId="24" hidden="1">'Weryfikacja 2032 r. płaska'!$A$1:$A$214</definedName>
    <definedName name="Z_15D5CDA9_1B20_4BD3_BF4D_02ACD6585F63_.wvu.FilterData" localSheetId="45" hidden="1">'Weryfikacja 2033 r.'!$A$2:$A$226</definedName>
    <definedName name="Z_15D5CDA9_1B20_4BD3_BF4D_02ACD6585F63_.wvu.FilterData" localSheetId="26" hidden="1">'Weryfikacja 2033 r. płaska'!$A$1:$A$214</definedName>
    <definedName name="Z_15D5CDA9_1B20_4BD3_BF4D_02ACD6585F63_.wvu.FilterData" localSheetId="0" hidden="1">'Wniosek 2025 r.'!$A$38:$I$161</definedName>
    <definedName name="Z_15D5CDA9_1B20_4BD3_BF4D_02ACD6585F63_.wvu.FilterData" localSheetId="1" hidden="1">'Wniosek 2026 r.'!$A$38:$I$161</definedName>
    <definedName name="Z_15D5CDA9_1B20_4BD3_BF4D_02ACD6585F63_.wvu.FilterData" localSheetId="2" hidden="1">'Wniosek 2027 r.'!$A$38:$I$160</definedName>
    <definedName name="Z_15D5CDA9_1B20_4BD3_BF4D_02ACD6585F63_.wvu.FilterData" localSheetId="3" hidden="1">'Wniosek 2028 r.'!$A$38:$I$160</definedName>
    <definedName name="Z_15D5CDA9_1B20_4BD3_BF4D_02ACD6585F63_.wvu.FilterData" localSheetId="4" hidden="1">'Wniosek 2029 r.'!$A$38:$I$161</definedName>
    <definedName name="Z_15D5CDA9_1B20_4BD3_BF4D_02ACD6585F63_.wvu.FilterData" localSheetId="5" hidden="1">'Wniosek 2030 r.'!$A$38:$I$160</definedName>
    <definedName name="Z_15D5CDA9_1B20_4BD3_BF4D_02ACD6585F63_.wvu.FilterData" localSheetId="6" hidden="1">'Wniosek 2031 r.'!$A$38:$I$160</definedName>
    <definedName name="Z_15D5CDA9_1B20_4BD3_BF4D_02ACD6585F63_.wvu.FilterData" localSheetId="7" hidden="1">'Wniosek 2032 r.'!$A$38:$I$160</definedName>
    <definedName name="Z_15D5CDA9_1B20_4BD3_BF4D_02ACD6585F63_.wvu.FilterData" localSheetId="8" hidden="1">'Wniosek 2033 r.'!$A$38:$I$160</definedName>
    <definedName name="Z_15D5CDA9_1B20_4BD3_BF4D_02ACD6585F63_.wvu.FilterData" localSheetId="9" hidden="1">'Zał. nr 1 a-e oświadczenia'!#REF!</definedName>
    <definedName name="Z_15D5CDA9_1B20_4BD3_BF4D_02ACD6585F63_.wvu.FilterData" localSheetId="11" hidden="1">'Zał. nr 2 kalkulacja - 2025 r.'!$A$24:$I$136</definedName>
    <definedName name="Z_15D5CDA9_1B20_4BD3_BF4D_02ACD6585F63_.wvu.FilterData" localSheetId="13" hidden="1">'Zał. nr 2 kalkulacja - 2026 r.'!$A$24:$I$136</definedName>
    <definedName name="Z_15D5CDA9_1B20_4BD3_BF4D_02ACD6585F63_.wvu.FilterData" localSheetId="15" hidden="1">'Zał. nr 2 kalkulacja - 2027 r.'!$A$24:$I$136</definedName>
    <definedName name="Z_15D5CDA9_1B20_4BD3_BF4D_02ACD6585F63_.wvu.FilterData" localSheetId="17" hidden="1">'Zał. nr 2 kalkulacja - 2028 r.'!$A$24:$I$136</definedName>
    <definedName name="Z_15D5CDA9_1B20_4BD3_BF4D_02ACD6585F63_.wvu.FilterData" localSheetId="19" hidden="1">'Zał. nr 2 kalkulacja - 2029 r.'!$A$24:$I$136</definedName>
    <definedName name="Z_15D5CDA9_1B20_4BD3_BF4D_02ACD6585F63_.wvu.FilterData" localSheetId="21" hidden="1">'Zał. nr 2 kalkulacja - 2030 r.'!$A$24:$I$136</definedName>
    <definedName name="Z_15D5CDA9_1B20_4BD3_BF4D_02ACD6585F63_.wvu.FilterData" localSheetId="23" hidden="1">'Zał. nr 2 kalkulacja - 2031 r.'!$A$24:$I$136</definedName>
    <definedName name="Z_15D5CDA9_1B20_4BD3_BF4D_02ACD6585F63_.wvu.FilterData" localSheetId="25" hidden="1">'Zał. nr 2 kalkulacja - 2032 r.'!$A$24:$I$136</definedName>
    <definedName name="Z_15D5CDA9_1B20_4BD3_BF4D_02ACD6585F63_.wvu.FilterData" localSheetId="27" hidden="1">'Zał. nr 2 kalkulacja - 2033 r.'!$A$24:$I$136</definedName>
    <definedName name="Z_15D5CDA9_1B20_4BD3_BF4D_02ACD6585F63_.wvu.FilterData" localSheetId="28" hidden="1">'Zał. nr 4 dane osób'!#REF!</definedName>
    <definedName name="Z_15D5CDA9_1B20_4BD3_BF4D_02ACD6585F63_.wvu.FilterData" localSheetId="29" hidden="1">'Zał. nr 5 jednostki'!#REF!</definedName>
    <definedName name="Z_15D5CDA9_1B20_4BD3_BF4D_02ACD6585F63_.wvu.Rows" localSheetId="0" hidden="1">'Wniosek 2025 r.'!$43:$149,'Wniosek 2025 r.'!$168:$274,'Wniosek 2025 r.'!$284:$390,'Wniosek 2025 r.'!$399:$505,'Wniosek 2025 r.'!$514:$620,'Wniosek 2025 r.'!$629:$735,'Wniosek 2025 r.'!$744:$850,'Wniosek 2025 r.'!#REF!,'Wniosek 2025 r.'!$855:$855</definedName>
    <definedName name="Z_15D5CDA9_1B20_4BD3_BF4D_02ACD6585F63_.wvu.Rows" localSheetId="1" hidden="1">'Wniosek 2026 r.'!$43:$149,'Wniosek 2026 r.'!$168:$274,'Wniosek 2026 r.'!$284:$390,'Wniosek 2026 r.'!$399:$505,'Wniosek 2026 r.'!$514:$620,'Wniosek 2026 r.'!$629:$735,'Wniosek 2026 r.'!$744:$850,'Wniosek 2026 r.'!#REF!,'Wniosek 2026 r.'!$854:$854</definedName>
    <definedName name="Z_15D5CDA9_1B20_4BD3_BF4D_02ACD6585F63_.wvu.Rows" localSheetId="2" hidden="1">'Wniosek 2027 r.'!$43:$149,'Wniosek 2027 r.'!$168:$274,'Wniosek 2027 r.'!$284:$390,'Wniosek 2027 r.'!$399:$505,'Wniosek 2027 r.'!$514:$620,'Wniosek 2027 r.'!$629:$735,'Wniosek 2027 r.'!$744:$850,'Wniosek 2027 r.'!#REF!,'Wniosek 2027 r.'!$854:$854</definedName>
    <definedName name="Z_15D5CDA9_1B20_4BD3_BF4D_02ACD6585F63_.wvu.Rows" localSheetId="3" hidden="1">'Wniosek 2028 r.'!$43:$149,'Wniosek 2028 r.'!$168:$274,'Wniosek 2028 r.'!$284:$390,'Wniosek 2028 r.'!$399:$505,'Wniosek 2028 r.'!$514:$620,'Wniosek 2028 r.'!$629:$735,'Wniosek 2028 r.'!$744:$850,'Wniosek 2028 r.'!#REF!,'Wniosek 2028 r.'!$854:$854</definedName>
    <definedName name="Z_15D5CDA9_1B20_4BD3_BF4D_02ACD6585F63_.wvu.Rows" localSheetId="4" hidden="1">'Wniosek 2029 r.'!$43:$149,'Wniosek 2029 r.'!$168:$274,'Wniosek 2029 r.'!$284:$390,'Wniosek 2029 r.'!$399:$505,'Wniosek 2029 r.'!$514:$620,'Wniosek 2029 r.'!$629:$735,'Wniosek 2029 r.'!$744:$850,'Wniosek 2029 r.'!$854:$855,'Wniosek 2029 r.'!$858:$858</definedName>
    <definedName name="Z_15D5CDA9_1B20_4BD3_BF4D_02ACD6585F63_.wvu.Rows" localSheetId="5" hidden="1">'Wniosek 2030 r.'!$43:$149,'Wniosek 2030 r.'!$168:$274,'Wniosek 2030 r.'!$284:$390,'Wniosek 2030 r.'!$399:$505,'Wniosek 2030 r.'!$514:$620,'Wniosek 2030 r.'!$629:$735,'Wniosek 2030 r.'!$744:$850,'Wniosek 2030 r.'!#REF!,'Wniosek 2030 r.'!$854:$854</definedName>
    <definedName name="Z_15D5CDA9_1B20_4BD3_BF4D_02ACD6585F63_.wvu.Rows" localSheetId="6" hidden="1">'Wniosek 2031 r.'!$43:$149,'Wniosek 2031 r.'!$168:$274,'Wniosek 2031 r.'!$284:$390,'Wniosek 2031 r.'!$399:$505,'Wniosek 2031 r.'!$514:$620,'Wniosek 2031 r.'!$629:$735,'Wniosek 2031 r.'!$744:$850,'Wniosek 2031 r.'!#REF!,'Wniosek 2031 r.'!$854:$854</definedName>
    <definedName name="Z_15D5CDA9_1B20_4BD3_BF4D_02ACD6585F63_.wvu.Rows" localSheetId="7" hidden="1">'Wniosek 2032 r.'!$43:$149,'Wniosek 2032 r.'!$168:$274,'Wniosek 2032 r.'!$284:$390,'Wniosek 2032 r.'!$399:$505,'Wniosek 2032 r.'!$514:$620,'Wniosek 2032 r.'!$629:$735,'Wniosek 2032 r.'!$744:$850,'Wniosek 2032 r.'!#REF!,'Wniosek 2032 r.'!$854:$854</definedName>
    <definedName name="Z_15D5CDA9_1B20_4BD3_BF4D_02ACD6585F63_.wvu.Rows" localSheetId="8" hidden="1">'Wniosek 2033 r.'!$43:$149,'Wniosek 2033 r.'!$168:$274,'Wniosek 2033 r.'!$284:$390,'Wniosek 2033 r.'!$399:$505,'Wniosek 2033 r.'!$514:$620,'Wniosek 2033 r.'!$629:$735,'Wniosek 2033 r.'!$744:$850,'Wniosek 2033 r.'!#REF!,'Wniosek 2033 r.'!$854:$854</definedName>
    <definedName name="Z_15D5CDA9_1B20_4BD3_BF4D_02ACD6585F6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15D5CDA9_1B20_4BD3_BF4D_02ACD6585F63_.wvu.Rows" localSheetId="11" hidden="1">'Zał. nr 2 kalkulacja - 2025 r.'!$29:$135,'Zał.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15D5CDA9_1B20_4BD3_BF4D_02ACD6585F63_.wvu.Rows" localSheetId="13" hidden="1">'Zał. nr 2 kalkulacja - 2026 r.'!$29:$135,'Zał.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15D5CDA9_1B20_4BD3_BF4D_02ACD6585F63_.wvu.Rows" localSheetId="15" hidden="1">'Zał. nr 2 kalkulacja - 2027 r.'!$29:$135,'Zał.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15D5CDA9_1B20_4BD3_BF4D_02ACD6585F63_.wvu.Rows" localSheetId="17" hidden="1">'Zał. nr 2 kalkulacja - 2028 r.'!$29:$135,'Zał.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15D5CDA9_1B20_4BD3_BF4D_02ACD6585F63_.wvu.Rows" localSheetId="19" hidden="1">'Zał. nr 2 kalkulacja - 2029 r.'!$29:$135,'Zał.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15D5CDA9_1B20_4BD3_BF4D_02ACD6585F63_.wvu.Rows" localSheetId="21" hidden="1">'Zał. nr 2 kalkulacja - 2030 r.'!$29:$135,'Zał.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15D5CDA9_1B20_4BD3_BF4D_02ACD6585F63_.wvu.Rows" localSheetId="23" hidden="1">'Zał. nr 2 kalkulacja - 2031 r.'!$29:$135,'Zał.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15D5CDA9_1B20_4BD3_BF4D_02ACD6585F63_.wvu.Rows" localSheetId="25" hidden="1">'Zał. nr 2 kalkulacja - 2032 r.'!$29:$135,'Zał.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15D5CDA9_1B20_4BD3_BF4D_02ACD6585F63_.wvu.Rows" localSheetId="27" hidden="1">'Zał. nr 2 kalkulacja - 2033 r.'!$29:$135,'Zał.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15D5CDA9_1B20_4BD3_BF4D_02ACD6585F6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15D5CDA9_1B20_4BD3_BF4D_02ACD6585F6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179EF19A_1E7E_46C9_8C9A_E99AC0941C3B_.wvu.FilterData" localSheetId="32" hidden="1">'Dane zbiorcze'!$A$1:$FU$101</definedName>
    <definedName name="Z_179EF19A_1E7E_46C9_8C9A_E99AC0941C3B_.wvu.FilterData" localSheetId="37" hidden="1">'Weryfikacja 2025 r.'!$A$2:$A$226</definedName>
    <definedName name="Z_179EF19A_1E7E_46C9_8C9A_E99AC0941C3B_.wvu.FilterData" localSheetId="10" hidden="1">'Weryfikacja 2025 r. płaska'!$A$1:$A$214</definedName>
    <definedName name="Z_179EF19A_1E7E_46C9_8C9A_E99AC0941C3B_.wvu.FilterData" localSheetId="38" hidden="1">'Weryfikacja 2026 r.'!$A$2:$A$226</definedName>
    <definedName name="Z_179EF19A_1E7E_46C9_8C9A_E99AC0941C3B_.wvu.FilterData" localSheetId="12" hidden="1">'Weryfikacja 2026 r. płaska'!$A$1:$A$214</definedName>
    <definedName name="Z_179EF19A_1E7E_46C9_8C9A_E99AC0941C3B_.wvu.FilterData" localSheetId="39" hidden="1">'Weryfikacja 2027 r.'!$A$2:$A$226</definedName>
    <definedName name="Z_179EF19A_1E7E_46C9_8C9A_E99AC0941C3B_.wvu.FilterData" localSheetId="14" hidden="1">'Weryfikacja 2027 r. płaska'!$A$1:$A$214</definedName>
    <definedName name="Z_179EF19A_1E7E_46C9_8C9A_E99AC0941C3B_.wvu.FilterData" localSheetId="40" hidden="1">'Weryfikacja 2028 r.'!$A$2:$A$226</definedName>
    <definedName name="Z_179EF19A_1E7E_46C9_8C9A_E99AC0941C3B_.wvu.FilterData" localSheetId="16" hidden="1">'Weryfikacja 2028 r. płaska'!$A$1:$A$214</definedName>
    <definedName name="Z_179EF19A_1E7E_46C9_8C9A_E99AC0941C3B_.wvu.FilterData" localSheetId="41" hidden="1">'Weryfikacja 2029 r.'!$A$2:$A$226</definedName>
    <definedName name="Z_179EF19A_1E7E_46C9_8C9A_E99AC0941C3B_.wvu.FilterData" localSheetId="18" hidden="1">'Weryfikacja 2029 r. płaska'!$A$1:$A$214</definedName>
    <definedName name="Z_179EF19A_1E7E_46C9_8C9A_E99AC0941C3B_.wvu.FilterData" localSheetId="42" hidden="1">'Weryfikacja 2030 r.'!$A$2:$A$226</definedName>
    <definedName name="Z_179EF19A_1E7E_46C9_8C9A_E99AC0941C3B_.wvu.FilterData" localSheetId="20" hidden="1">'Weryfikacja 2030 r. płaska'!$A$1:$A$214</definedName>
    <definedName name="Z_179EF19A_1E7E_46C9_8C9A_E99AC0941C3B_.wvu.FilterData" localSheetId="43" hidden="1">'Weryfikacja 2031 r.'!$A$2:$A$226</definedName>
    <definedName name="Z_179EF19A_1E7E_46C9_8C9A_E99AC0941C3B_.wvu.FilterData" localSheetId="22" hidden="1">'Weryfikacja 2031 r. płaska'!$A$1:$A$214</definedName>
    <definedName name="Z_179EF19A_1E7E_46C9_8C9A_E99AC0941C3B_.wvu.FilterData" localSheetId="44" hidden="1">'Weryfikacja 2032 r.'!$A$2:$A$226</definedName>
    <definedName name="Z_179EF19A_1E7E_46C9_8C9A_E99AC0941C3B_.wvu.FilterData" localSheetId="24" hidden="1">'Weryfikacja 2032 r. płaska'!$A$1:$A$214</definedName>
    <definedName name="Z_179EF19A_1E7E_46C9_8C9A_E99AC0941C3B_.wvu.FilterData" localSheetId="45" hidden="1">'Weryfikacja 2033 r.'!$A$2:$A$226</definedName>
    <definedName name="Z_179EF19A_1E7E_46C9_8C9A_E99AC0941C3B_.wvu.FilterData" localSheetId="26" hidden="1">'Weryfikacja 2033 r. płaska'!$A$1:$A$214</definedName>
    <definedName name="Z_179EF19A_1E7E_46C9_8C9A_E99AC0941C3B_.wvu.FilterData" localSheetId="0" hidden="1">'Wniosek 2025 r.'!$A$38:$I$161</definedName>
    <definedName name="Z_179EF19A_1E7E_46C9_8C9A_E99AC0941C3B_.wvu.FilterData" localSheetId="1" hidden="1">'Wniosek 2026 r.'!$A$38:$I$161</definedName>
    <definedName name="Z_179EF19A_1E7E_46C9_8C9A_E99AC0941C3B_.wvu.FilterData" localSheetId="2" hidden="1">'Wniosek 2027 r.'!$A$38:$I$160</definedName>
    <definedName name="Z_179EF19A_1E7E_46C9_8C9A_E99AC0941C3B_.wvu.FilterData" localSheetId="3" hidden="1">'Wniosek 2028 r.'!$A$38:$I$160</definedName>
    <definedName name="Z_179EF19A_1E7E_46C9_8C9A_E99AC0941C3B_.wvu.FilterData" localSheetId="4" hidden="1">'Wniosek 2029 r.'!$A$38:$I$161</definedName>
    <definedName name="Z_179EF19A_1E7E_46C9_8C9A_E99AC0941C3B_.wvu.FilterData" localSheetId="5" hidden="1">'Wniosek 2030 r.'!$A$38:$I$160</definedName>
    <definedName name="Z_179EF19A_1E7E_46C9_8C9A_E99AC0941C3B_.wvu.FilterData" localSheetId="6" hidden="1">'Wniosek 2031 r.'!$A$38:$I$160</definedName>
    <definedName name="Z_179EF19A_1E7E_46C9_8C9A_E99AC0941C3B_.wvu.FilterData" localSheetId="7" hidden="1">'Wniosek 2032 r.'!$A$38:$I$160</definedName>
    <definedName name="Z_179EF19A_1E7E_46C9_8C9A_E99AC0941C3B_.wvu.FilterData" localSheetId="8" hidden="1">'Wniosek 2033 r.'!$A$38:$I$160</definedName>
    <definedName name="Z_179EF19A_1E7E_46C9_8C9A_E99AC0941C3B_.wvu.FilterData" localSheetId="9" hidden="1">'Zał. nr 1 a-e oświadczenia'!#REF!</definedName>
    <definedName name="Z_179EF19A_1E7E_46C9_8C9A_E99AC0941C3B_.wvu.FilterData" localSheetId="11" hidden="1">'Zał. nr 2 kalkulacja - 2025 r.'!$A$24:$I$136</definedName>
    <definedName name="Z_179EF19A_1E7E_46C9_8C9A_E99AC0941C3B_.wvu.FilterData" localSheetId="13" hidden="1">'Zał. nr 2 kalkulacja - 2026 r.'!$A$24:$I$136</definedName>
    <definedName name="Z_179EF19A_1E7E_46C9_8C9A_E99AC0941C3B_.wvu.FilterData" localSheetId="15" hidden="1">'Zał. nr 2 kalkulacja - 2027 r.'!$A$24:$I$136</definedName>
    <definedName name="Z_179EF19A_1E7E_46C9_8C9A_E99AC0941C3B_.wvu.FilterData" localSheetId="17" hidden="1">'Zał. nr 2 kalkulacja - 2028 r.'!$A$24:$I$136</definedName>
    <definedName name="Z_179EF19A_1E7E_46C9_8C9A_E99AC0941C3B_.wvu.FilterData" localSheetId="19" hidden="1">'Zał. nr 2 kalkulacja - 2029 r.'!$A$24:$I$136</definedName>
    <definedName name="Z_179EF19A_1E7E_46C9_8C9A_E99AC0941C3B_.wvu.FilterData" localSheetId="21" hidden="1">'Zał. nr 2 kalkulacja - 2030 r.'!$A$24:$I$136</definedName>
    <definedName name="Z_179EF19A_1E7E_46C9_8C9A_E99AC0941C3B_.wvu.FilterData" localSheetId="23" hidden="1">'Zał. nr 2 kalkulacja - 2031 r.'!$A$24:$I$136</definedName>
    <definedName name="Z_179EF19A_1E7E_46C9_8C9A_E99AC0941C3B_.wvu.FilterData" localSheetId="25" hidden="1">'Zał. nr 2 kalkulacja - 2032 r.'!$A$24:$I$136</definedName>
    <definedName name="Z_179EF19A_1E7E_46C9_8C9A_E99AC0941C3B_.wvu.FilterData" localSheetId="27" hidden="1">'Zał. nr 2 kalkulacja - 2033 r.'!$A$24:$I$136</definedName>
    <definedName name="Z_179EF19A_1E7E_46C9_8C9A_E99AC0941C3B_.wvu.FilterData" localSheetId="28" hidden="1">'Zał. nr 4 dane osób'!#REF!</definedName>
    <definedName name="Z_179EF19A_1E7E_46C9_8C9A_E99AC0941C3B_.wvu.FilterData" localSheetId="29" hidden="1">'Zał. nr 5 jednostki'!#REF!</definedName>
    <definedName name="Z_179EF19A_1E7E_46C9_8C9A_E99AC0941C3B_.wvu.Rows" localSheetId="0" hidden="1">'Wniosek 2025 r.'!$94:$149,'Wniosek 2025 r.'!$219:$274,'Wniosek 2025 r.'!$335:$390,'Wniosek 2025 r.'!$450:$505,'Wniosek 2025 r.'!$565:$620,'Wniosek 2025 r.'!$680:$735,'Wniosek 2025 r.'!$795:$850,'Wniosek 2025 r.'!#REF!,'Wniosek 2025 r.'!$855:$855</definedName>
    <definedName name="Z_179EF19A_1E7E_46C9_8C9A_E99AC0941C3B_.wvu.Rows" localSheetId="1" hidden="1">'Wniosek 2026 r.'!$94:$149,'Wniosek 2026 r.'!$219:$274,'Wniosek 2026 r.'!$335:$390,'Wniosek 2026 r.'!$450:$505,'Wniosek 2026 r.'!$565:$620,'Wniosek 2026 r.'!$680:$735,'Wniosek 2026 r.'!$795:$850,'Wniosek 2026 r.'!#REF!,'Wniosek 2026 r.'!$854:$854</definedName>
    <definedName name="Z_179EF19A_1E7E_46C9_8C9A_E99AC0941C3B_.wvu.Rows" localSheetId="2" hidden="1">'Wniosek 2027 r.'!$94:$149,'Wniosek 2027 r.'!$219:$274,'Wniosek 2027 r.'!$335:$390,'Wniosek 2027 r.'!$450:$505,'Wniosek 2027 r.'!$565:$620,'Wniosek 2027 r.'!$680:$735,'Wniosek 2027 r.'!$795:$850,'Wniosek 2027 r.'!#REF!,'Wniosek 2027 r.'!$854:$854</definedName>
    <definedName name="Z_179EF19A_1E7E_46C9_8C9A_E99AC0941C3B_.wvu.Rows" localSheetId="3" hidden="1">'Wniosek 2028 r.'!$94:$149,'Wniosek 2028 r.'!$219:$274,'Wniosek 2028 r.'!$335:$390,'Wniosek 2028 r.'!$450:$505,'Wniosek 2028 r.'!$565:$620,'Wniosek 2028 r.'!$680:$735,'Wniosek 2028 r.'!$795:$850,'Wniosek 2028 r.'!#REF!,'Wniosek 2028 r.'!$854:$854</definedName>
    <definedName name="Z_179EF19A_1E7E_46C9_8C9A_E99AC0941C3B_.wvu.Rows" localSheetId="4" hidden="1">'Wniosek 2029 r.'!$94:$149,'Wniosek 2029 r.'!$219:$274,'Wniosek 2029 r.'!$335:$390,'Wniosek 2029 r.'!$450:$505,'Wniosek 2029 r.'!$565:$620,'Wniosek 2029 r.'!$680:$735,'Wniosek 2029 r.'!$795:$850,'Wniosek 2029 r.'!$854:$855,'Wniosek 2029 r.'!$858:$858</definedName>
    <definedName name="Z_179EF19A_1E7E_46C9_8C9A_E99AC0941C3B_.wvu.Rows" localSheetId="5" hidden="1">'Wniosek 2030 r.'!$94:$149,'Wniosek 2030 r.'!$219:$274,'Wniosek 2030 r.'!$335:$390,'Wniosek 2030 r.'!$450:$505,'Wniosek 2030 r.'!$565:$620,'Wniosek 2030 r.'!$680:$735,'Wniosek 2030 r.'!$795:$850,'Wniosek 2030 r.'!#REF!,'Wniosek 2030 r.'!$854:$854</definedName>
    <definedName name="Z_179EF19A_1E7E_46C9_8C9A_E99AC0941C3B_.wvu.Rows" localSheetId="6" hidden="1">'Wniosek 2031 r.'!$94:$149,'Wniosek 2031 r.'!$219:$274,'Wniosek 2031 r.'!$335:$390,'Wniosek 2031 r.'!$450:$505,'Wniosek 2031 r.'!$565:$620,'Wniosek 2031 r.'!$680:$735,'Wniosek 2031 r.'!$795:$850,'Wniosek 2031 r.'!#REF!,'Wniosek 2031 r.'!$854:$854</definedName>
    <definedName name="Z_179EF19A_1E7E_46C9_8C9A_E99AC0941C3B_.wvu.Rows" localSheetId="7" hidden="1">'Wniosek 2032 r.'!$94:$149,'Wniosek 2032 r.'!$219:$274,'Wniosek 2032 r.'!$335:$390,'Wniosek 2032 r.'!$450:$505,'Wniosek 2032 r.'!$565:$620,'Wniosek 2032 r.'!$680:$735,'Wniosek 2032 r.'!$795:$850,'Wniosek 2032 r.'!#REF!,'Wniosek 2032 r.'!$854:$854</definedName>
    <definedName name="Z_179EF19A_1E7E_46C9_8C9A_E99AC0941C3B_.wvu.Rows" localSheetId="8" hidden="1">'Wniosek 2033 r.'!$94:$149,'Wniosek 2033 r.'!$219:$274,'Wniosek 2033 r.'!$335:$390,'Wniosek 2033 r.'!$450:$505,'Wniosek 2033 r.'!$565:$620,'Wniosek 2033 r.'!$680:$735,'Wniosek 2033 r.'!$795:$850,'Wniosek 2033 r.'!#REF!,'Wniosek 2033 r.'!$854:$854</definedName>
    <definedName name="Z_179EF19A_1E7E_46C9_8C9A_E99AC0941C3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179EF19A_1E7E_46C9_8C9A_E99AC0941C3B_.wvu.Rows" localSheetId="11" hidden="1">'Zał. nr 2 kalkulacja - 2025 r.'!$80:$135,'Zał.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179EF19A_1E7E_46C9_8C9A_E99AC0941C3B_.wvu.Rows" localSheetId="13" hidden="1">'Zał. nr 2 kalkulacja - 2026 r.'!$80:$135,'Zał.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179EF19A_1E7E_46C9_8C9A_E99AC0941C3B_.wvu.Rows" localSheetId="15" hidden="1">'Zał. nr 2 kalkulacja - 2027 r.'!$80:$135,'Zał.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179EF19A_1E7E_46C9_8C9A_E99AC0941C3B_.wvu.Rows" localSheetId="17" hidden="1">'Zał. nr 2 kalkulacja - 2028 r.'!$80:$135,'Zał.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179EF19A_1E7E_46C9_8C9A_E99AC0941C3B_.wvu.Rows" localSheetId="19" hidden="1">'Zał. nr 2 kalkulacja - 2029 r.'!$80:$135,'Zał.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179EF19A_1E7E_46C9_8C9A_E99AC0941C3B_.wvu.Rows" localSheetId="21" hidden="1">'Zał. nr 2 kalkulacja - 2030 r.'!$80:$135,'Zał.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179EF19A_1E7E_46C9_8C9A_E99AC0941C3B_.wvu.Rows" localSheetId="23" hidden="1">'Zał. nr 2 kalkulacja - 2031 r.'!$80:$135,'Zał.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179EF19A_1E7E_46C9_8C9A_E99AC0941C3B_.wvu.Rows" localSheetId="25" hidden="1">'Zał. nr 2 kalkulacja - 2032 r.'!$80:$135,'Zał.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179EF19A_1E7E_46C9_8C9A_E99AC0941C3B_.wvu.Rows" localSheetId="27" hidden="1">'Zał. nr 2 kalkulacja - 2033 r.'!$80:$135,'Zał.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179EF19A_1E7E_46C9_8C9A_E99AC0941C3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179EF19A_1E7E_46C9_8C9A_E99AC0941C3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1B65A968_9BB7_44E5_85AE_9E286FA51A8E_.wvu.FilterData" localSheetId="32" hidden="1">'Dane zbiorcze'!$A$1:$FU$101</definedName>
    <definedName name="Z_1B65A968_9BB7_44E5_85AE_9E286FA51A8E_.wvu.FilterData" localSheetId="37" hidden="1">'Weryfikacja 2025 r.'!$A$2:$A$226</definedName>
    <definedName name="Z_1B65A968_9BB7_44E5_85AE_9E286FA51A8E_.wvu.FilterData" localSheetId="10" hidden="1">'Weryfikacja 2025 r. płaska'!$A$1:$A$214</definedName>
    <definedName name="Z_1B65A968_9BB7_44E5_85AE_9E286FA51A8E_.wvu.FilterData" localSheetId="38" hidden="1">'Weryfikacja 2026 r.'!$A$2:$A$226</definedName>
    <definedName name="Z_1B65A968_9BB7_44E5_85AE_9E286FA51A8E_.wvu.FilterData" localSheetId="12" hidden="1">'Weryfikacja 2026 r. płaska'!$A$1:$A$214</definedName>
    <definedName name="Z_1B65A968_9BB7_44E5_85AE_9E286FA51A8E_.wvu.FilterData" localSheetId="39" hidden="1">'Weryfikacja 2027 r.'!$A$2:$A$226</definedName>
    <definedName name="Z_1B65A968_9BB7_44E5_85AE_9E286FA51A8E_.wvu.FilterData" localSheetId="14" hidden="1">'Weryfikacja 2027 r. płaska'!$A$1:$A$214</definedName>
    <definedName name="Z_1B65A968_9BB7_44E5_85AE_9E286FA51A8E_.wvu.FilterData" localSheetId="40" hidden="1">'Weryfikacja 2028 r.'!$A$2:$A$226</definedName>
    <definedName name="Z_1B65A968_9BB7_44E5_85AE_9E286FA51A8E_.wvu.FilterData" localSheetId="16" hidden="1">'Weryfikacja 2028 r. płaska'!$A$1:$A$214</definedName>
    <definedName name="Z_1B65A968_9BB7_44E5_85AE_9E286FA51A8E_.wvu.FilterData" localSheetId="41" hidden="1">'Weryfikacja 2029 r.'!$A$2:$A$226</definedName>
    <definedName name="Z_1B65A968_9BB7_44E5_85AE_9E286FA51A8E_.wvu.FilterData" localSheetId="18" hidden="1">'Weryfikacja 2029 r. płaska'!$A$1:$A$214</definedName>
    <definedName name="Z_1B65A968_9BB7_44E5_85AE_9E286FA51A8E_.wvu.FilterData" localSheetId="42" hidden="1">'Weryfikacja 2030 r.'!$A$2:$A$226</definedName>
    <definedName name="Z_1B65A968_9BB7_44E5_85AE_9E286FA51A8E_.wvu.FilterData" localSheetId="20" hidden="1">'Weryfikacja 2030 r. płaska'!$A$1:$A$214</definedName>
    <definedName name="Z_1B65A968_9BB7_44E5_85AE_9E286FA51A8E_.wvu.FilterData" localSheetId="43" hidden="1">'Weryfikacja 2031 r.'!$A$2:$A$226</definedName>
    <definedName name="Z_1B65A968_9BB7_44E5_85AE_9E286FA51A8E_.wvu.FilterData" localSheetId="22" hidden="1">'Weryfikacja 2031 r. płaska'!$A$1:$A$214</definedName>
    <definedName name="Z_1B65A968_9BB7_44E5_85AE_9E286FA51A8E_.wvu.FilterData" localSheetId="44" hidden="1">'Weryfikacja 2032 r.'!$A$2:$A$226</definedName>
    <definedName name="Z_1B65A968_9BB7_44E5_85AE_9E286FA51A8E_.wvu.FilterData" localSheetId="24" hidden="1">'Weryfikacja 2032 r. płaska'!$A$1:$A$214</definedName>
    <definedName name="Z_1B65A968_9BB7_44E5_85AE_9E286FA51A8E_.wvu.FilterData" localSheetId="45" hidden="1">'Weryfikacja 2033 r.'!$A$2:$A$226</definedName>
    <definedName name="Z_1B65A968_9BB7_44E5_85AE_9E286FA51A8E_.wvu.FilterData" localSheetId="26" hidden="1">'Weryfikacja 2033 r. płaska'!$A$1:$A$214</definedName>
    <definedName name="Z_1B65A968_9BB7_44E5_85AE_9E286FA51A8E_.wvu.FilterData" localSheetId="0" hidden="1">'Wniosek 2025 r.'!$A$38:$I$161</definedName>
    <definedName name="Z_1B65A968_9BB7_44E5_85AE_9E286FA51A8E_.wvu.FilterData" localSheetId="1" hidden="1">'Wniosek 2026 r.'!$A$38:$I$161</definedName>
    <definedName name="Z_1B65A968_9BB7_44E5_85AE_9E286FA51A8E_.wvu.FilterData" localSheetId="2" hidden="1">'Wniosek 2027 r.'!$A$38:$I$160</definedName>
    <definedName name="Z_1B65A968_9BB7_44E5_85AE_9E286FA51A8E_.wvu.FilterData" localSheetId="3" hidden="1">'Wniosek 2028 r.'!$A$38:$I$160</definedName>
    <definedName name="Z_1B65A968_9BB7_44E5_85AE_9E286FA51A8E_.wvu.FilterData" localSheetId="4" hidden="1">'Wniosek 2029 r.'!$A$38:$I$161</definedName>
    <definedName name="Z_1B65A968_9BB7_44E5_85AE_9E286FA51A8E_.wvu.FilterData" localSheetId="5" hidden="1">'Wniosek 2030 r.'!$A$38:$I$160</definedName>
    <definedName name="Z_1B65A968_9BB7_44E5_85AE_9E286FA51A8E_.wvu.FilterData" localSheetId="6" hidden="1">'Wniosek 2031 r.'!$A$38:$I$160</definedName>
    <definedName name="Z_1B65A968_9BB7_44E5_85AE_9E286FA51A8E_.wvu.FilterData" localSheetId="7" hidden="1">'Wniosek 2032 r.'!$A$38:$I$160</definedName>
    <definedName name="Z_1B65A968_9BB7_44E5_85AE_9E286FA51A8E_.wvu.FilterData" localSheetId="8" hidden="1">'Wniosek 2033 r.'!$A$38:$I$160</definedName>
    <definedName name="Z_1B65A968_9BB7_44E5_85AE_9E286FA51A8E_.wvu.FilterData" localSheetId="9" hidden="1">'Zał. nr 1 a-e oświadczenia'!#REF!</definedName>
    <definedName name="Z_1B65A968_9BB7_44E5_85AE_9E286FA51A8E_.wvu.FilterData" localSheetId="11" hidden="1">'Zał. nr 2 kalkulacja - 2025 r.'!$A$24:$I$136</definedName>
    <definedName name="Z_1B65A968_9BB7_44E5_85AE_9E286FA51A8E_.wvu.FilterData" localSheetId="13" hidden="1">'Zał. nr 2 kalkulacja - 2026 r.'!$A$24:$I$136</definedName>
    <definedName name="Z_1B65A968_9BB7_44E5_85AE_9E286FA51A8E_.wvu.FilterData" localSheetId="15" hidden="1">'Zał. nr 2 kalkulacja - 2027 r.'!$A$24:$I$136</definedName>
    <definedName name="Z_1B65A968_9BB7_44E5_85AE_9E286FA51A8E_.wvu.FilterData" localSheetId="17" hidden="1">'Zał. nr 2 kalkulacja - 2028 r.'!$A$24:$I$136</definedName>
    <definedName name="Z_1B65A968_9BB7_44E5_85AE_9E286FA51A8E_.wvu.FilterData" localSheetId="19" hidden="1">'Zał. nr 2 kalkulacja - 2029 r.'!$A$24:$I$136</definedName>
    <definedName name="Z_1B65A968_9BB7_44E5_85AE_9E286FA51A8E_.wvu.FilterData" localSheetId="21" hidden="1">'Zał. nr 2 kalkulacja - 2030 r.'!$A$24:$I$136</definedName>
    <definedName name="Z_1B65A968_9BB7_44E5_85AE_9E286FA51A8E_.wvu.FilterData" localSheetId="23" hidden="1">'Zał. nr 2 kalkulacja - 2031 r.'!$A$24:$I$136</definedName>
    <definedName name="Z_1B65A968_9BB7_44E5_85AE_9E286FA51A8E_.wvu.FilterData" localSheetId="25" hidden="1">'Zał. nr 2 kalkulacja - 2032 r.'!$A$24:$I$136</definedName>
    <definedName name="Z_1B65A968_9BB7_44E5_85AE_9E286FA51A8E_.wvu.FilterData" localSheetId="27" hidden="1">'Zał. nr 2 kalkulacja - 2033 r.'!$A$24:$I$136</definedName>
    <definedName name="Z_1B65A968_9BB7_44E5_85AE_9E286FA51A8E_.wvu.FilterData" localSheetId="28" hidden="1">'Zał. nr 4 dane osób'!#REF!</definedName>
    <definedName name="Z_1B65A968_9BB7_44E5_85AE_9E286FA51A8E_.wvu.FilterData" localSheetId="29" hidden="1">'Zał. nr 5 jednostki'!#REF!</definedName>
    <definedName name="Z_1B65A968_9BB7_44E5_85AE_9E286FA51A8E_.wvu.Rows" localSheetId="0" hidden="1">'Wniosek 2025 r.'!$101:$149,'Wniosek 2025 r.'!$226:$274,'Wniosek 2025 r.'!$342:$390,'Wniosek 2025 r.'!$457:$505,'Wniosek 2025 r.'!$572:$620,'Wniosek 2025 r.'!$687:$735,'Wniosek 2025 r.'!$802:$850,'Wniosek 2025 r.'!#REF!,'Wniosek 2025 r.'!$855:$855</definedName>
    <definedName name="Z_1B65A968_9BB7_44E5_85AE_9E286FA51A8E_.wvu.Rows" localSheetId="1" hidden="1">'Wniosek 2026 r.'!$101:$149,'Wniosek 2026 r.'!$226:$274,'Wniosek 2026 r.'!$342:$390,'Wniosek 2026 r.'!$457:$505,'Wniosek 2026 r.'!$572:$620,'Wniosek 2026 r.'!$687:$735,'Wniosek 2026 r.'!$802:$850,'Wniosek 2026 r.'!#REF!,'Wniosek 2026 r.'!$854:$854</definedName>
    <definedName name="Z_1B65A968_9BB7_44E5_85AE_9E286FA51A8E_.wvu.Rows" localSheetId="2" hidden="1">'Wniosek 2027 r.'!$101:$149,'Wniosek 2027 r.'!$226:$274,'Wniosek 2027 r.'!$342:$390,'Wniosek 2027 r.'!$457:$505,'Wniosek 2027 r.'!$572:$620,'Wniosek 2027 r.'!$687:$735,'Wniosek 2027 r.'!$802:$850,'Wniosek 2027 r.'!#REF!,'Wniosek 2027 r.'!$854:$854</definedName>
    <definedName name="Z_1B65A968_9BB7_44E5_85AE_9E286FA51A8E_.wvu.Rows" localSheetId="3" hidden="1">'Wniosek 2028 r.'!$101:$149,'Wniosek 2028 r.'!$226:$274,'Wniosek 2028 r.'!$342:$390,'Wniosek 2028 r.'!$457:$505,'Wniosek 2028 r.'!$572:$620,'Wniosek 2028 r.'!$687:$735,'Wniosek 2028 r.'!$802:$850,'Wniosek 2028 r.'!#REF!,'Wniosek 2028 r.'!$854:$854</definedName>
    <definedName name="Z_1B65A968_9BB7_44E5_85AE_9E286FA51A8E_.wvu.Rows" localSheetId="4" hidden="1">'Wniosek 2029 r.'!$101:$149,'Wniosek 2029 r.'!$226:$274,'Wniosek 2029 r.'!$342:$390,'Wniosek 2029 r.'!$457:$505,'Wniosek 2029 r.'!$572:$620,'Wniosek 2029 r.'!$687:$735,'Wniosek 2029 r.'!$802:$850,'Wniosek 2029 r.'!$854:$855,'Wniosek 2029 r.'!$858:$858</definedName>
    <definedName name="Z_1B65A968_9BB7_44E5_85AE_9E286FA51A8E_.wvu.Rows" localSheetId="5" hidden="1">'Wniosek 2030 r.'!$101:$149,'Wniosek 2030 r.'!$226:$274,'Wniosek 2030 r.'!$342:$390,'Wniosek 2030 r.'!$457:$505,'Wniosek 2030 r.'!$572:$620,'Wniosek 2030 r.'!$687:$735,'Wniosek 2030 r.'!$802:$850,'Wniosek 2030 r.'!#REF!,'Wniosek 2030 r.'!$854:$854</definedName>
    <definedName name="Z_1B65A968_9BB7_44E5_85AE_9E286FA51A8E_.wvu.Rows" localSheetId="6" hidden="1">'Wniosek 2031 r.'!$101:$149,'Wniosek 2031 r.'!$226:$274,'Wniosek 2031 r.'!$342:$390,'Wniosek 2031 r.'!$457:$505,'Wniosek 2031 r.'!$572:$620,'Wniosek 2031 r.'!$687:$735,'Wniosek 2031 r.'!$802:$850,'Wniosek 2031 r.'!#REF!,'Wniosek 2031 r.'!$854:$854</definedName>
    <definedName name="Z_1B65A968_9BB7_44E5_85AE_9E286FA51A8E_.wvu.Rows" localSheetId="7" hidden="1">'Wniosek 2032 r.'!$101:$149,'Wniosek 2032 r.'!$226:$274,'Wniosek 2032 r.'!$342:$390,'Wniosek 2032 r.'!$457:$505,'Wniosek 2032 r.'!$572:$620,'Wniosek 2032 r.'!$687:$735,'Wniosek 2032 r.'!$802:$850,'Wniosek 2032 r.'!#REF!,'Wniosek 2032 r.'!$854:$854</definedName>
    <definedName name="Z_1B65A968_9BB7_44E5_85AE_9E286FA51A8E_.wvu.Rows" localSheetId="8" hidden="1">'Wniosek 2033 r.'!$101:$149,'Wniosek 2033 r.'!$226:$274,'Wniosek 2033 r.'!$342:$390,'Wniosek 2033 r.'!$457:$505,'Wniosek 2033 r.'!$572:$620,'Wniosek 2033 r.'!$687:$735,'Wniosek 2033 r.'!$802:$850,'Wniosek 2033 r.'!#REF!,'Wniosek 2033 r.'!$854:$854</definedName>
    <definedName name="Z_1B65A968_9BB7_44E5_85AE_9E286FA51A8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1B65A968_9BB7_44E5_85AE_9E286FA51A8E_.wvu.Rows" localSheetId="11" hidden="1">'Zał. nr 2 kalkulacja - 2025 r.'!$87:$135,'Zał.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1B65A968_9BB7_44E5_85AE_9E286FA51A8E_.wvu.Rows" localSheetId="13" hidden="1">'Zał. nr 2 kalkulacja - 2026 r.'!$87:$135,'Zał.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1B65A968_9BB7_44E5_85AE_9E286FA51A8E_.wvu.Rows" localSheetId="15" hidden="1">'Zał. nr 2 kalkulacja - 2027 r.'!$87:$135,'Zał.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1B65A968_9BB7_44E5_85AE_9E286FA51A8E_.wvu.Rows" localSheetId="17" hidden="1">'Zał. nr 2 kalkulacja - 2028 r.'!$87:$135,'Zał.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1B65A968_9BB7_44E5_85AE_9E286FA51A8E_.wvu.Rows" localSheetId="19" hidden="1">'Zał. nr 2 kalkulacja - 2029 r.'!$87:$135,'Zał.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1B65A968_9BB7_44E5_85AE_9E286FA51A8E_.wvu.Rows" localSheetId="21" hidden="1">'Zał. nr 2 kalkulacja - 2030 r.'!$87:$135,'Zał.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1B65A968_9BB7_44E5_85AE_9E286FA51A8E_.wvu.Rows" localSheetId="23" hidden="1">'Zał. nr 2 kalkulacja - 2031 r.'!$87:$135,'Zał.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1B65A968_9BB7_44E5_85AE_9E286FA51A8E_.wvu.Rows" localSheetId="25" hidden="1">'Zał. nr 2 kalkulacja - 2032 r.'!$87:$135,'Zał.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1B65A968_9BB7_44E5_85AE_9E286FA51A8E_.wvu.Rows" localSheetId="27" hidden="1">'Zał. nr 2 kalkulacja - 2033 r.'!$87:$135,'Zał.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1B65A968_9BB7_44E5_85AE_9E286FA51A8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1B65A968_9BB7_44E5_85AE_9E286FA51A8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2486A39_20A6_4729_BC7D_D738F0C81B37_.wvu.FilterData" localSheetId="32" hidden="1">'Dane zbiorcze'!$A$1:$FU$101</definedName>
    <definedName name="Z_22486A39_20A6_4729_BC7D_D738F0C81B37_.wvu.FilterData" localSheetId="37" hidden="1">'Weryfikacja 2025 r.'!$A$2:$A$226</definedName>
    <definedName name="Z_22486A39_20A6_4729_BC7D_D738F0C81B37_.wvu.FilterData" localSheetId="10" hidden="1">'Weryfikacja 2025 r. płaska'!$A$1:$A$214</definedName>
    <definedName name="Z_22486A39_20A6_4729_BC7D_D738F0C81B37_.wvu.FilterData" localSheetId="38" hidden="1">'Weryfikacja 2026 r.'!$A$2:$A$226</definedName>
    <definedName name="Z_22486A39_20A6_4729_BC7D_D738F0C81B37_.wvu.FilterData" localSheetId="12" hidden="1">'Weryfikacja 2026 r. płaska'!$A$1:$A$214</definedName>
    <definedName name="Z_22486A39_20A6_4729_BC7D_D738F0C81B37_.wvu.FilterData" localSheetId="39" hidden="1">'Weryfikacja 2027 r.'!$A$2:$A$226</definedName>
    <definedName name="Z_22486A39_20A6_4729_BC7D_D738F0C81B37_.wvu.FilterData" localSheetId="14" hidden="1">'Weryfikacja 2027 r. płaska'!$A$1:$A$214</definedName>
    <definedName name="Z_22486A39_20A6_4729_BC7D_D738F0C81B37_.wvu.FilterData" localSheetId="40" hidden="1">'Weryfikacja 2028 r.'!$A$2:$A$226</definedName>
    <definedName name="Z_22486A39_20A6_4729_BC7D_D738F0C81B37_.wvu.FilterData" localSheetId="16" hidden="1">'Weryfikacja 2028 r. płaska'!$A$1:$A$214</definedName>
    <definedName name="Z_22486A39_20A6_4729_BC7D_D738F0C81B37_.wvu.FilterData" localSheetId="41" hidden="1">'Weryfikacja 2029 r.'!$A$2:$A$226</definedName>
    <definedName name="Z_22486A39_20A6_4729_BC7D_D738F0C81B37_.wvu.FilterData" localSheetId="18" hidden="1">'Weryfikacja 2029 r. płaska'!$A$1:$A$214</definedName>
    <definedName name="Z_22486A39_20A6_4729_BC7D_D738F0C81B37_.wvu.FilterData" localSheetId="42" hidden="1">'Weryfikacja 2030 r.'!$A$2:$A$226</definedName>
    <definedName name="Z_22486A39_20A6_4729_BC7D_D738F0C81B37_.wvu.FilterData" localSheetId="20" hidden="1">'Weryfikacja 2030 r. płaska'!$A$1:$A$214</definedName>
    <definedName name="Z_22486A39_20A6_4729_BC7D_D738F0C81B37_.wvu.FilterData" localSheetId="43" hidden="1">'Weryfikacja 2031 r.'!$A$2:$A$226</definedName>
    <definedName name="Z_22486A39_20A6_4729_BC7D_D738F0C81B37_.wvu.FilterData" localSheetId="22" hidden="1">'Weryfikacja 2031 r. płaska'!$A$1:$A$214</definedName>
    <definedName name="Z_22486A39_20A6_4729_BC7D_D738F0C81B37_.wvu.FilterData" localSheetId="44" hidden="1">'Weryfikacja 2032 r.'!$A$2:$A$226</definedName>
    <definedName name="Z_22486A39_20A6_4729_BC7D_D738F0C81B37_.wvu.FilterData" localSheetId="24" hidden="1">'Weryfikacja 2032 r. płaska'!$A$1:$A$214</definedName>
    <definedName name="Z_22486A39_20A6_4729_BC7D_D738F0C81B37_.wvu.FilterData" localSheetId="45" hidden="1">'Weryfikacja 2033 r.'!$A$2:$A$226</definedName>
    <definedName name="Z_22486A39_20A6_4729_BC7D_D738F0C81B37_.wvu.FilterData" localSheetId="26" hidden="1">'Weryfikacja 2033 r. płaska'!$A$1:$A$214</definedName>
    <definedName name="Z_22486A39_20A6_4729_BC7D_D738F0C81B37_.wvu.FilterData" localSheetId="0" hidden="1">'Wniosek 2025 r.'!$A$38:$I$161</definedName>
    <definedName name="Z_22486A39_20A6_4729_BC7D_D738F0C81B37_.wvu.FilterData" localSheetId="1" hidden="1">'Wniosek 2026 r.'!$A$38:$I$161</definedName>
    <definedName name="Z_22486A39_20A6_4729_BC7D_D738F0C81B37_.wvu.FilterData" localSheetId="2" hidden="1">'Wniosek 2027 r.'!$A$38:$I$160</definedName>
    <definedName name="Z_22486A39_20A6_4729_BC7D_D738F0C81B37_.wvu.FilterData" localSheetId="3" hidden="1">'Wniosek 2028 r.'!$A$38:$I$160</definedName>
    <definedName name="Z_22486A39_20A6_4729_BC7D_D738F0C81B37_.wvu.FilterData" localSheetId="4" hidden="1">'Wniosek 2029 r.'!$A$38:$I$161</definedName>
    <definedName name="Z_22486A39_20A6_4729_BC7D_D738F0C81B37_.wvu.FilterData" localSheetId="5" hidden="1">'Wniosek 2030 r.'!$A$38:$I$160</definedName>
    <definedName name="Z_22486A39_20A6_4729_BC7D_D738F0C81B37_.wvu.FilterData" localSheetId="6" hidden="1">'Wniosek 2031 r.'!$A$38:$I$160</definedName>
    <definedName name="Z_22486A39_20A6_4729_BC7D_D738F0C81B37_.wvu.FilterData" localSheetId="7" hidden="1">'Wniosek 2032 r.'!$A$38:$I$160</definedName>
    <definedName name="Z_22486A39_20A6_4729_BC7D_D738F0C81B37_.wvu.FilterData" localSheetId="8" hidden="1">'Wniosek 2033 r.'!$A$38:$I$160</definedName>
    <definedName name="Z_22486A39_20A6_4729_BC7D_D738F0C81B37_.wvu.FilterData" localSheetId="9" hidden="1">'Zał. nr 1 a-e oświadczenia'!#REF!</definedName>
    <definedName name="Z_22486A39_20A6_4729_BC7D_D738F0C81B37_.wvu.FilterData" localSheetId="11" hidden="1">'Zał. nr 2 kalkulacja - 2025 r.'!$A$24:$I$136</definedName>
    <definedName name="Z_22486A39_20A6_4729_BC7D_D738F0C81B37_.wvu.FilterData" localSheetId="13" hidden="1">'Zał. nr 2 kalkulacja - 2026 r.'!$A$24:$I$136</definedName>
    <definedName name="Z_22486A39_20A6_4729_BC7D_D738F0C81B37_.wvu.FilterData" localSheetId="15" hidden="1">'Zał. nr 2 kalkulacja - 2027 r.'!$A$24:$I$136</definedName>
    <definedName name="Z_22486A39_20A6_4729_BC7D_D738F0C81B37_.wvu.FilterData" localSheetId="17" hidden="1">'Zał. nr 2 kalkulacja - 2028 r.'!$A$24:$I$136</definedName>
    <definedName name="Z_22486A39_20A6_4729_BC7D_D738F0C81B37_.wvu.FilterData" localSheetId="19" hidden="1">'Zał. nr 2 kalkulacja - 2029 r.'!$A$24:$I$136</definedName>
    <definedName name="Z_22486A39_20A6_4729_BC7D_D738F0C81B37_.wvu.FilterData" localSheetId="21" hidden="1">'Zał. nr 2 kalkulacja - 2030 r.'!$A$24:$I$136</definedName>
    <definedName name="Z_22486A39_20A6_4729_BC7D_D738F0C81B37_.wvu.FilterData" localSheetId="23" hidden="1">'Zał. nr 2 kalkulacja - 2031 r.'!$A$24:$I$136</definedName>
    <definedName name="Z_22486A39_20A6_4729_BC7D_D738F0C81B37_.wvu.FilterData" localSheetId="25" hidden="1">'Zał. nr 2 kalkulacja - 2032 r.'!$A$24:$I$136</definedName>
    <definedName name="Z_22486A39_20A6_4729_BC7D_D738F0C81B37_.wvu.FilterData" localSheetId="27" hidden="1">'Zał. nr 2 kalkulacja - 2033 r.'!$A$24:$I$136</definedName>
    <definedName name="Z_22486A39_20A6_4729_BC7D_D738F0C81B37_.wvu.FilterData" localSheetId="28" hidden="1">'Zał. nr 4 dane osób'!#REF!</definedName>
    <definedName name="Z_22486A39_20A6_4729_BC7D_D738F0C81B37_.wvu.FilterData" localSheetId="29" hidden="1">'Zał. nr 5 jednostki'!#REF!</definedName>
    <definedName name="Z_22486A39_20A6_4729_BC7D_D738F0C81B37_.wvu.Rows" localSheetId="0" hidden="1">'Wniosek 2025 r.'!$114:$149,'Wniosek 2025 r.'!$239:$274,'Wniosek 2025 r.'!$355:$390,'Wniosek 2025 r.'!$470:$505,'Wniosek 2025 r.'!$585:$620,'Wniosek 2025 r.'!$700:$735,'Wniosek 2025 r.'!$815:$850,'Wniosek 2025 r.'!#REF!,'Wniosek 2025 r.'!$855:$855</definedName>
    <definedName name="Z_22486A39_20A6_4729_BC7D_D738F0C81B37_.wvu.Rows" localSheetId="1" hidden="1">'Wniosek 2026 r.'!$114:$149,'Wniosek 2026 r.'!$239:$274,'Wniosek 2026 r.'!$355:$390,'Wniosek 2026 r.'!$470:$505,'Wniosek 2026 r.'!$585:$620,'Wniosek 2026 r.'!$700:$735,'Wniosek 2026 r.'!$815:$850,'Wniosek 2026 r.'!#REF!,'Wniosek 2026 r.'!$854:$854</definedName>
    <definedName name="Z_22486A39_20A6_4729_BC7D_D738F0C81B37_.wvu.Rows" localSheetId="2" hidden="1">'Wniosek 2027 r.'!$114:$149,'Wniosek 2027 r.'!$239:$274,'Wniosek 2027 r.'!$355:$390,'Wniosek 2027 r.'!$470:$505,'Wniosek 2027 r.'!$585:$620,'Wniosek 2027 r.'!$700:$735,'Wniosek 2027 r.'!$815:$850,'Wniosek 2027 r.'!#REF!,'Wniosek 2027 r.'!$854:$854</definedName>
    <definedName name="Z_22486A39_20A6_4729_BC7D_D738F0C81B37_.wvu.Rows" localSheetId="3" hidden="1">'Wniosek 2028 r.'!$114:$149,'Wniosek 2028 r.'!$239:$274,'Wniosek 2028 r.'!$355:$390,'Wniosek 2028 r.'!$470:$505,'Wniosek 2028 r.'!$585:$620,'Wniosek 2028 r.'!$700:$735,'Wniosek 2028 r.'!$815:$850,'Wniosek 2028 r.'!#REF!,'Wniosek 2028 r.'!$854:$854</definedName>
    <definedName name="Z_22486A39_20A6_4729_BC7D_D738F0C81B37_.wvu.Rows" localSheetId="4" hidden="1">'Wniosek 2029 r.'!$114:$149,'Wniosek 2029 r.'!$239:$274,'Wniosek 2029 r.'!$355:$390,'Wniosek 2029 r.'!$470:$505,'Wniosek 2029 r.'!$585:$620,'Wniosek 2029 r.'!$700:$735,'Wniosek 2029 r.'!$815:$850,'Wniosek 2029 r.'!$854:$855,'Wniosek 2029 r.'!$858:$858</definedName>
    <definedName name="Z_22486A39_20A6_4729_BC7D_D738F0C81B37_.wvu.Rows" localSheetId="5" hidden="1">'Wniosek 2030 r.'!$114:$149,'Wniosek 2030 r.'!$239:$274,'Wniosek 2030 r.'!$355:$390,'Wniosek 2030 r.'!$470:$505,'Wniosek 2030 r.'!$585:$620,'Wniosek 2030 r.'!$700:$735,'Wniosek 2030 r.'!$815:$850,'Wniosek 2030 r.'!#REF!,'Wniosek 2030 r.'!$854:$854</definedName>
    <definedName name="Z_22486A39_20A6_4729_BC7D_D738F0C81B37_.wvu.Rows" localSheetId="6" hidden="1">'Wniosek 2031 r.'!$114:$149,'Wniosek 2031 r.'!$239:$274,'Wniosek 2031 r.'!$355:$390,'Wniosek 2031 r.'!$470:$505,'Wniosek 2031 r.'!$585:$620,'Wniosek 2031 r.'!$700:$735,'Wniosek 2031 r.'!$815:$850,'Wniosek 2031 r.'!#REF!,'Wniosek 2031 r.'!$854:$854</definedName>
    <definedName name="Z_22486A39_20A6_4729_BC7D_D738F0C81B37_.wvu.Rows" localSheetId="7" hidden="1">'Wniosek 2032 r.'!$114:$149,'Wniosek 2032 r.'!$239:$274,'Wniosek 2032 r.'!$355:$390,'Wniosek 2032 r.'!$470:$505,'Wniosek 2032 r.'!$585:$620,'Wniosek 2032 r.'!$700:$735,'Wniosek 2032 r.'!$815:$850,'Wniosek 2032 r.'!#REF!,'Wniosek 2032 r.'!$854:$854</definedName>
    <definedName name="Z_22486A39_20A6_4729_BC7D_D738F0C81B37_.wvu.Rows" localSheetId="8" hidden="1">'Wniosek 2033 r.'!$114:$149,'Wniosek 2033 r.'!$239:$274,'Wniosek 2033 r.'!$355:$390,'Wniosek 2033 r.'!$470:$505,'Wniosek 2033 r.'!$585:$620,'Wniosek 2033 r.'!$700:$735,'Wniosek 2033 r.'!$815:$850,'Wniosek 2033 r.'!#REF!,'Wniosek 2033 r.'!$854:$854</definedName>
    <definedName name="Z_22486A39_20A6_4729_BC7D_D738F0C81B37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2486A39_20A6_4729_BC7D_D738F0C81B37_.wvu.Rows" localSheetId="11" hidden="1">'Zał. nr 2 kalkulacja - 2025 r.'!$100:$135,'Zał.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2486A39_20A6_4729_BC7D_D738F0C81B37_.wvu.Rows" localSheetId="13" hidden="1">'Zał. nr 2 kalkulacja - 2026 r.'!$100:$135,'Zał.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2486A39_20A6_4729_BC7D_D738F0C81B37_.wvu.Rows" localSheetId="15" hidden="1">'Zał. nr 2 kalkulacja - 2027 r.'!$100:$135,'Zał.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2486A39_20A6_4729_BC7D_D738F0C81B37_.wvu.Rows" localSheetId="17" hidden="1">'Zał. nr 2 kalkulacja - 2028 r.'!$100:$135,'Zał.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2486A39_20A6_4729_BC7D_D738F0C81B37_.wvu.Rows" localSheetId="19" hidden="1">'Zał. nr 2 kalkulacja - 2029 r.'!$100:$135,'Zał.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2486A39_20A6_4729_BC7D_D738F0C81B37_.wvu.Rows" localSheetId="21" hidden="1">'Zał. nr 2 kalkulacja - 2030 r.'!$100:$135,'Zał.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2486A39_20A6_4729_BC7D_D738F0C81B37_.wvu.Rows" localSheetId="23" hidden="1">'Zał. nr 2 kalkulacja - 2031 r.'!$100:$135,'Zał.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2486A39_20A6_4729_BC7D_D738F0C81B37_.wvu.Rows" localSheetId="25" hidden="1">'Zał. nr 2 kalkulacja - 2032 r.'!$100:$135,'Zał.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2486A39_20A6_4729_BC7D_D738F0C81B37_.wvu.Rows" localSheetId="27" hidden="1">'Zał. nr 2 kalkulacja - 2033 r.'!$100:$135,'Zał.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2486A39_20A6_4729_BC7D_D738F0C81B37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2486A39_20A6_4729_BC7D_D738F0C81B37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25FE727_AA70_41C7_BDDE_737BDAA6F9C7_.wvu.FilterData" localSheetId="32" hidden="1">'Dane zbiorcze'!$A$1:$FU$101</definedName>
    <definedName name="Z_225FE727_AA70_41C7_BDDE_737BDAA6F9C7_.wvu.FilterData" localSheetId="37" hidden="1">'Weryfikacja 2025 r.'!$A$2:$A$226</definedName>
    <definedName name="Z_225FE727_AA70_41C7_BDDE_737BDAA6F9C7_.wvu.FilterData" localSheetId="10" hidden="1">'Weryfikacja 2025 r. płaska'!$A$1:$A$214</definedName>
    <definedName name="Z_225FE727_AA70_41C7_BDDE_737BDAA6F9C7_.wvu.FilterData" localSheetId="38" hidden="1">'Weryfikacja 2026 r.'!$A$2:$A$226</definedName>
    <definedName name="Z_225FE727_AA70_41C7_BDDE_737BDAA6F9C7_.wvu.FilterData" localSheetId="12" hidden="1">'Weryfikacja 2026 r. płaska'!$A$1:$A$214</definedName>
    <definedName name="Z_225FE727_AA70_41C7_BDDE_737BDAA6F9C7_.wvu.FilterData" localSheetId="39" hidden="1">'Weryfikacja 2027 r.'!$A$2:$A$226</definedName>
    <definedName name="Z_225FE727_AA70_41C7_BDDE_737BDAA6F9C7_.wvu.FilterData" localSheetId="14" hidden="1">'Weryfikacja 2027 r. płaska'!$A$1:$A$214</definedName>
    <definedName name="Z_225FE727_AA70_41C7_BDDE_737BDAA6F9C7_.wvu.FilterData" localSheetId="40" hidden="1">'Weryfikacja 2028 r.'!$A$2:$A$226</definedName>
    <definedName name="Z_225FE727_AA70_41C7_BDDE_737BDAA6F9C7_.wvu.FilterData" localSheetId="16" hidden="1">'Weryfikacja 2028 r. płaska'!$A$1:$A$214</definedName>
    <definedName name="Z_225FE727_AA70_41C7_BDDE_737BDAA6F9C7_.wvu.FilterData" localSheetId="41" hidden="1">'Weryfikacja 2029 r.'!$A$2:$A$226</definedName>
    <definedName name="Z_225FE727_AA70_41C7_BDDE_737BDAA6F9C7_.wvu.FilterData" localSheetId="18" hidden="1">'Weryfikacja 2029 r. płaska'!$A$1:$A$214</definedName>
    <definedName name="Z_225FE727_AA70_41C7_BDDE_737BDAA6F9C7_.wvu.FilterData" localSheetId="42" hidden="1">'Weryfikacja 2030 r.'!$A$2:$A$226</definedName>
    <definedName name="Z_225FE727_AA70_41C7_BDDE_737BDAA6F9C7_.wvu.FilterData" localSheetId="20" hidden="1">'Weryfikacja 2030 r. płaska'!$A$1:$A$214</definedName>
    <definedName name="Z_225FE727_AA70_41C7_BDDE_737BDAA6F9C7_.wvu.FilterData" localSheetId="43" hidden="1">'Weryfikacja 2031 r.'!$A$2:$A$226</definedName>
    <definedName name="Z_225FE727_AA70_41C7_BDDE_737BDAA6F9C7_.wvu.FilterData" localSheetId="22" hidden="1">'Weryfikacja 2031 r. płaska'!$A$1:$A$214</definedName>
    <definedName name="Z_225FE727_AA70_41C7_BDDE_737BDAA6F9C7_.wvu.FilterData" localSheetId="44" hidden="1">'Weryfikacja 2032 r.'!$A$2:$A$226</definedName>
    <definedName name="Z_225FE727_AA70_41C7_BDDE_737BDAA6F9C7_.wvu.FilterData" localSheetId="24" hidden="1">'Weryfikacja 2032 r. płaska'!$A$1:$A$214</definedName>
    <definedName name="Z_225FE727_AA70_41C7_BDDE_737BDAA6F9C7_.wvu.FilterData" localSheetId="45" hidden="1">'Weryfikacja 2033 r.'!$A$2:$A$226</definedName>
    <definedName name="Z_225FE727_AA70_41C7_BDDE_737BDAA6F9C7_.wvu.FilterData" localSheetId="26" hidden="1">'Weryfikacja 2033 r. płaska'!$A$1:$A$214</definedName>
    <definedName name="Z_225FE727_AA70_41C7_BDDE_737BDAA6F9C7_.wvu.FilterData" localSheetId="0" hidden="1">'Wniosek 2025 r.'!$A$38:$I$161</definedName>
    <definedName name="Z_225FE727_AA70_41C7_BDDE_737BDAA6F9C7_.wvu.FilterData" localSheetId="1" hidden="1">'Wniosek 2026 r.'!$A$38:$I$161</definedName>
    <definedName name="Z_225FE727_AA70_41C7_BDDE_737BDAA6F9C7_.wvu.FilterData" localSheetId="2" hidden="1">'Wniosek 2027 r.'!$A$38:$I$160</definedName>
    <definedName name="Z_225FE727_AA70_41C7_BDDE_737BDAA6F9C7_.wvu.FilterData" localSheetId="3" hidden="1">'Wniosek 2028 r.'!$A$38:$I$160</definedName>
    <definedName name="Z_225FE727_AA70_41C7_BDDE_737BDAA6F9C7_.wvu.FilterData" localSheetId="4" hidden="1">'Wniosek 2029 r.'!$A$38:$I$161</definedName>
    <definedName name="Z_225FE727_AA70_41C7_BDDE_737BDAA6F9C7_.wvu.FilterData" localSheetId="5" hidden="1">'Wniosek 2030 r.'!$A$38:$I$160</definedName>
    <definedName name="Z_225FE727_AA70_41C7_BDDE_737BDAA6F9C7_.wvu.FilterData" localSheetId="6" hidden="1">'Wniosek 2031 r.'!$A$38:$I$160</definedName>
    <definedName name="Z_225FE727_AA70_41C7_BDDE_737BDAA6F9C7_.wvu.FilterData" localSheetId="7" hidden="1">'Wniosek 2032 r.'!$A$38:$I$160</definedName>
    <definedName name="Z_225FE727_AA70_41C7_BDDE_737BDAA6F9C7_.wvu.FilterData" localSheetId="8" hidden="1">'Wniosek 2033 r.'!$A$38:$I$160</definedName>
    <definedName name="Z_225FE727_AA70_41C7_BDDE_737BDAA6F9C7_.wvu.FilterData" localSheetId="9" hidden="1">'Zał. nr 1 a-e oświadczenia'!#REF!</definedName>
    <definedName name="Z_225FE727_AA70_41C7_BDDE_737BDAA6F9C7_.wvu.FilterData" localSheetId="11" hidden="1">'Zał. nr 2 kalkulacja - 2025 r.'!$A$24:$I$136</definedName>
    <definedName name="Z_225FE727_AA70_41C7_BDDE_737BDAA6F9C7_.wvu.FilterData" localSheetId="13" hidden="1">'Zał. nr 2 kalkulacja - 2026 r.'!$A$24:$I$136</definedName>
    <definedName name="Z_225FE727_AA70_41C7_BDDE_737BDAA6F9C7_.wvu.FilterData" localSheetId="15" hidden="1">'Zał. nr 2 kalkulacja - 2027 r.'!$A$24:$I$136</definedName>
    <definedName name="Z_225FE727_AA70_41C7_BDDE_737BDAA6F9C7_.wvu.FilterData" localSheetId="17" hidden="1">'Zał. nr 2 kalkulacja - 2028 r.'!$A$24:$I$136</definedName>
    <definedName name="Z_225FE727_AA70_41C7_BDDE_737BDAA6F9C7_.wvu.FilterData" localSheetId="19" hidden="1">'Zał. nr 2 kalkulacja - 2029 r.'!$A$24:$I$136</definedName>
    <definedName name="Z_225FE727_AA70_41C7_BDDE_737BDAA6F9C7_.wvu.FilterData" localSheetId="21" hidden="1">'Zał. nr 2 kalkulacja - 2030 r.'!$A$24:$I$136</definedName>
    <definedName name="Z_225FE727_AA70_41C7_BDDE_737BDAA6F9C7_.wvu.FilterData" localSheetId="23" hidden="1">'Zał. nr 2 kalkulacja - 2031 r.'!$A$24:$I$136</definedName>
    <definedName name="Z_225FE727_AA70_41C7_BDDE_737BDAA6F9C7_.wvu.FilterData" localSheetId="25" hidden="1">'Zał. nr 2 kalkulacja - 2032 r.'!$A$24:$I$136</definedName>
    <definedName name="Z_225FE727_AA70_41C7_BDDE_737BDAA6F9C7_.wvu.FilterData" localSheetId="27" hidden="1">'Zał. nr 2 kalkulacja - 2033 r.'!$A$24:$I$136</definedName>
    <definedName name="Z_225FE727_AA70_41C7_BDDE_737BDAA6F9C7_.wvu.FilterData" localSheetId="28" hidden="1">'Zał. nr 4 dane osób'!#REF!</definedName>
    <definedName name="Z_225FE727_AA70_41C7_BDDE_737BDAA6F9C7_.wvu.FilterData" localSheetId="29" hidden="1">'Zał. nr 5 jednostki'!#REF!</definedName>
    <definedName name="Z_225FE727_AA70_41C7_BDDE_737BDAA6F9C7_.wvu.Rows" localSheetId="0" hidden="1">'Wniosek 2025 r.'!$77:$149,'Wniosek 2025 r.'!$202:$274,'Wniosek 2025 r.'!$318:$390,'Wniosek 2025 r.'!$433:$505,'Wniosek 2025 r.'!$548:$620,'Wniosek 2025 r.'!$663:$735,'Wniosek 2025 r.'!$778:$850,'Wniosek 2025 r.'!#REF!,'Wniosek 2025 r.'!$855:$855</definedName>
    <definedName name="Z_225FE727_AA70_41C7_BDDE_737BDAA6F9C7_.wvu.Rows" localSheetId="1" hidden="1">'Wniosek 2026 r.'!$77:$149,'Wniosek 2026 r.'!$202:$274,'Wniosek 2026 r.'!$318:$390,'Wniosek 2026 r.'!$433:$505,'Wniosek 2026 r.'!$548:$620,'Wniosek 2026 r.'!$663:$735,'Wniosek 2026 r.'!$778:$850,'Wniosek 2026 r.'!#REF!,'Wniosek 2026 r.'!$854:$854</definedName>
    <definedName name="Z_225FE727_AA70_41C7_BDDE_737BDAA6F9C7_.wvu.Rows" localSheetId="2" hidden="1">'Wniosek 2027 r.'!$77:$149,'Wniosek 2027 r.'!$202:$274,'Wniosek 2027 r.'!$318:$390,'Wniosek 2027 r.'!$433:$505,'Wniosek 2027 r.'!$548:$620,'Wniosek 2027 r.'!$663:$735,'Wniosek 2027 r.'!$778:$850,'Wniosek 2027 r.'!#REF!,'Wniosek 2027 r.'!$854:$854</definedName>
    <definedName name="Z_225FE727_AA70_41C7_BDDE_737BDAA6F9C7_.wvu.Rows" localSheetId="3" hidden="1">'Wniosek 2028 r.'!$77:$149,'Wniosek 2028 r.'!$202:$274,'Wniosek 2028 r.'!$318:$390,'Wniosek 2028 r.'!$433:$505,'Wniosek 2028 r.'!$548:$620,'Wniosek 2028 r.'!$663:$735,'Wniosek 2028 r.'!$778:$850,'Wniosek 2028 r.'!#REF!,'Wniosek 2028 r.'!$854:$854</definedName>
    <definedName name="Z_225FE727_AA70_41C7_BDDE_737BDAA6F9C7_.wvu.Rows" localSheetId="4" hidden="1">'Wniosek 2029 r.'!$77:$149,'Wniosek 2029 r.'!$202:$274,'Wniosek 2029 r.'!$318:$390,'Wniosek 2029 r.'!$433:$505,'Wniosek 2029 r.'!$548:$620,'Wniosek 2029 r.'!$663:$735,'Wniosek 2029 r.'!$778:$850,'Wniosek 2029 r.'!$854:$855,'Wniosek 2029 r.'!$858:$858</definedName>
    <definedName name="Z_225FE727_AA70_41C7_BDDE_737BDAA6F9C7_.wvu.Rows" localSheetId="5" hidden="1">'Wniosek 2030 r.'!$77:$149,'Wniosek 2030 r.'!$202:$274,'Wniosek 2030 r.'!$318:$390,'Wniosek 2030 r.'!$433:$505,'Wniosek 2030 r.'!$548:$620,'Wniosek 2030 r.'!$663:$735,'Wniosek 2030 r.'!$778:$850,'Wniosek 2030 r.'!#REF!,'Wniosek 2030 r.'!$854:$854</definedName>
    <definedName name="Z_225FE727_AA70_41C7_BDDE_737BDAA6F9C7_.wvu.Rows" localSheetId="6" hidden="1">'Wniosek 2031 r.'!$77:$149,'Wniosek 2031 r.'!$202:$274,'Wniosek 2031 r.'!$318:$390,'Wniosek 2031 r.'!$433:$505,'Wniosek 2031 r.'!$548:$620,'Wniosek 2031 r.'!$663:$735,'Wniosek 2031 r.'!$778:$850,'Wniosek 2031 r.'!#REF!,'Wniosek 2031 r.'!$854:$854</definedName>
    <definedName name="Z_225FE727_AA70_41C7_BDDE_737BDAA6F9C7_.wvu.Rows" localSheetId="7" hidden="1">'Wniosek 2032 r.'!$77:$149,'Wniosek 2032 r.'!$202:$274,'Wniosek 2032 r.'!$318:$390,'Wniosek 2032 r.'!$433:$505,'Wniosek 2032 r.'!$548:$620,'Wniosek 2032 r.'!$663:$735,'Wniosek 2032 r.'!$778:$850,'Wniosek 2032 r.'!#REF!,'Wniosek 2032 r.'!$854:$854</definedName>
    <definedName name="Z_225FE727_AA70_41C7_BDDE_737BDAA6F9C7_.wvu.Rows" localSheetId="8" hidden="1">'Wniosek 2033 r.'!$77:$149,'Wniosek 2033 r.'!$202:$274,'Wniosek 2033 r.'!$318:$390,'Wniosek 2033 r.'!$433:$505,'Wniosek 2033 r.'!$548:$620,'Wniosek 2033 r.'!$663:$735,'Wniosek 2033 r.'!$778:$850,'Wniosek 2033 r.'!#REF!,'Wniosek 2033 r.'!$854:$854</definedName>
    <definedName name="Z_225FE727_AA70_41C7_BDDE_737BDAA6F9C7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25FE727_AA70_41C7_BDDE_737BDAA6F9C7_.wvu.Rows" localSheetId="11" hidden="1">'Zał. nr 2 kalkulacja - 2025 r.'!$63:$135,'Zał.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25FE727_AA70_41C7_BDDE_737BDAA6F9C7_.wvu.Rows" localSheetId="13" hidden="1">'Zał. nr 2 kalkulacja - 2026 r.'!$63:$135,'Zał.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25FE727_AA70_41C7_BDDE_737BDAA6F9C7_.wvu.Rows" localSheetId="15" hidden="1">'Zał. nr 2 kalkulacja - 2027 r.'!$63:$135,'Zał.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25FE727_AA70_41C7_BDDE_737BDAA6F9C7_.wvu.Rows" localSheetId="17" hidden="1">'Zał. nr 2 kalkulacja - 2028 r.'!$63:$135,'Zał.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25FE727_AA70_41C7_BDDE_737BDAA6F9C7_.wvu.Rows" localSheetId="19" hidden="1">'Zał. nr 2 kalkulacja - 2029 r.'!$63:$135,'Zał.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25FE727_AA70_41C7_BDDE_737BDAA6F9C7_.wvu.Rows" localSheetId="21" hidden="1">'Zał. nr 2 kalkulacja - 2030 r.'!$63:$135,'Zał.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25FE727_AA70_41C7_BDDE_737BDAA6F9C7_.wvu.Rows" localSheetId="23" hidden="1">'Zał. nr 2 kalkulacja - 2031 r.'!$63:$135,'Zał.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25FE727_AA70_41C7_BDDE_737BDAA6F9C7_.wvu.Rows" localSheetId="25" hidden="1">'Zał. nr 2 kalkulacja - 2032 r.'!$63:$135,'Zał.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25FE727_AA70_41C7_BDDE_737BDAA6F9C7_.wvu.Rows" localSheetId="27" hidden="1">'Zał. nr 2 kalkulacja - 2033 r.'!$63:$135,'Zał.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25FE727_AA70_41C7_BDDE_737BDAA6F9C7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25FE727_AA70_41C7_BDDE_737BDAA6F9C7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53050EF_2941_4552_89DC_F7E8F4B2B26F_.wvu.FilterData" localSheetId="32" hidden="1">'Dane zbiorcze'!$A$1:$FU$101</definedName>
    <definedName name="Z_253050EF_2941_4552_89DC_F7E8F4B2B26F_.wvu.FilterData" localSheetId="37" hidden="1">'Weryfikacja 2025 r.'!$A$2:$A$226</definedName>
    <definedName name="Z_253050EF_2941_4552_89DC_F7E8F4B2B26F_.wvu.FilterData" localSheetId="10" hidden="1">'Weryfikacja 2025 r. płaska'!$A$1:$A$214</definedName>
    <definedName name="Z_253050EF_2941_4552_89DC_F7E8F4B2B26F_.wvu.FilterData" localSheetId="38" hidden="1">'Weryfikacja 2026 r.'!$A$2:$A$226</definedName>
    <definedName name="Z_253050EF_2941_4552_89DC_F7E8F4B2B26F_.wvu.FilterData" localSheetId="12" hidden="1">'Weryfikacja 2026 r. płaska'!$A$1:$A$214</definedName>
    <definedName name="Z_253050EF_2941_4552_89DC_F7E8F4B2B26F_.wvu.FilterData" localSheetId="39" hidden="1">'Weryfikacja 2027 r.'!$A$2:$A$226</definedName>
    <definedName name="Z_253050EF_2941_4552_89DC_F7E8F4B2B26F_.wvu.FilterData" localSheetId="14" hidden="1">'Weryfikacja 2027 r. płaska'!$A$1:$A$214</definedName>
    <definedName name="Z_253050EF_2941_4552_89DC_F7E8F4B2B26F_.wvu.FilterData" localSheetId="40" hidden="1">'Weryfikacja 2028 r.'!$A$2:$A$226</definedName>
    <definedName name="Z_253050EF_2941_4552_89DC_F7E8F4B2B26F_.wvu.FilterData" localSheetId="16" hidden="1">'Weryfikacja 2028 r. płaska'!$A$1:$A$214</definedName>
    <definedName name="Z_253050EF_2941_4552_89DC_F7E8F4B2B26F_.wvu.FilterData" localSheetId="41" hidden="1">'Weryfikacja 2029 r.'!$A$2:$A$226</definedName>
    <definedName name="Z_253050EF_2941_4552_89DC_F7E8F4B2B26F_.wvu.FilterData" localSheetId="18" hidden="1">'Weryfikacja 2029 r. płaska'!$A$1:$A$214</definedName>
    <definedName name="Z_253050EF_2941_4552_89DC_F7E8F4B2B26F_.wvu.FilterData" localSheetId="42" hidden="1">'Weryfikacja 2030 r.'!$A$2:$A$226</definedName>
    <definedName name="Z_253050EF_2941_4552_89DC_F7E8F4B2B26F_.wvu.FilterData" localSheetId="20" hidden="1">'Weryfikacja 2030 r. płaska'!$A$1:$A$214</definedName>
    <definedName name="Z_253050EF_2941_4552_89DC_F7E8F4B2B26F_.wvu.FilterData" localSheetId="43" hidden="1">'Weryfikacja 2031 r.'!$A$2:$A$226</definedName>
    <definedName name="Z_253050EF_2941_4552_89DC_F7E8F4B2B26F_.wvu.FilterData" localSheetId="22" hidden="1">'Weryfikacja 2031 r. płaska'!$A$1:$A$214</definedName>
    <definedName name="Z_253050EF_2941_4552_89DC_F7E8F4B2B26F_.wvu.FilterData" localSheetId="44" hidden="1">'Weryfikacja 2032 r.'!$A$2:$A$226</definedName>
    <definedName name="Z_253050EF_2941_4552_89DC_F7E8F4B2B26F_.wvu.FilterData" localSheetId="24" hidden="1">'Weryfikacja 2032 r. płaska'!$A$1:$A$214</definedName>
    <definedName name="Z_253050EF_2941_4552_89DC_F7E8F4B2B26F_.wvu.FilterData" localSheetId="45" hidden="1">'Weryfikacja 2033 r.'!$A$2:$A$226</definedName>
    <definedName name="Z_253050EF_2941_4552_89DC_F7E8F4B2B26F_.wvu.FilterData" localSheetId="26" hidden="1">'Weryfikacja 2033 r. płaska'!$A$1:$A$214</definedName>
    <definedName name="Z_253050EF_2941_4552_89DC_F7E8F4B2B26F_.wvu.FilterData" localSheetId="0" hidden="1">'Wniosek 2025 r.'!$A$38:$I$161</definedName>
    <definedName name="Z_253050EF_2941_4552_89DC_F7E8F4B2B26F_.wvu.FilterData" localSheetId="1" hidden="1">'Wniosek 2026 r.'!$A$38:$I$161</definedName>
    <definedName name="Z_253050EF_2941_4552_89DC_F7E8F4B2B26F_.wvu.FilterData" localSheetId="2" hidden="1">'Wniosek 2027 r.'!$A$38:$I$160</definedName>
    <definedName name="Z_253050EF_2941_4552_89DC_F7E8F4B2B26F_.wvu.FilterData" localSheetId="3" hidden="1">'Wniosek 2028 r.'!$A$38:$I$160</definedName>
    <definedName name="Z_253050EF_2941_4552_89DC_F7E8F4B2B26F_.wvu.FilterData" localSheetId="4" hidden="1">'Wniosek 2029 r.'!$A$38:$I$161</definedName>
    <definedName name="Z_253050EF_2941_4552_89DC_F7E8F4B2B26F_.wvu.FilterData" localSheetId="5" hidden="1">'Wniosek 2030 r.'!$A$38:$I$160</definedName>
    <definedName name="Z_253050EF_2941_4552_89DC_F7E8F4B2B26F_.wvu.FilterData" localSheetId="6" hidden="1">'Wniosek 2031 r.'!$A$38:$I$160</definedName>
    <definedName name="Z_253050EF_2941_4552_89DC_F7E8F4B2B26F_.wvu.FilterData" localSheetId="7" hidden="1">'Wniosek 2032 r.'!$A$38:$I$160</definedName>
    <definedName name="Z_253050EF_2941_4552_89DC_F7E8F4B2B26F_.wvu.FilterData" localSheetId="8" hidden="1">'Wniosek 2033 r.'!$A$38:$I$160</definedName>
    <definedName name="Z_253050EF_2941_4552_89DC_F7E8F4B2B26F_.wvu.FilterData" localSheetId="9" hidden="1">'Zał. nr 1 a-e oświadczenia'!#REF!</definedName>
    <definedName name="Z_253050EF_2941_4552_89DC_F7E8F4B2B26F_.wvu.FilterData" localSheetId="11" hidden="1">'Zał. nr 2 kalkulacja - 2025 r.'!$A$24:$I$136</definedName>
    <definedName name="Z_253050EF_2941_4552_89DC_F7E8F4B2B26F_.wvu.FilterData" localSheetId="13" hidden="1">'Zał. nr 2 kalkulacja - 2026 r.'!$A$24:$I$136</definedName>
    <definedName name="Z_253050EF_2941_4552_89DC_F7E8F4B2B26F_.wvu.FilterData" localSheetId="15" hidden="1">'Zał. nr 2 kalkulacja - 2027 r.'!$A$24:$I$136</definedName>
    <definedName name="Z_253050EF_2941_4552_89DC_F7E8F4B2B26F_.wvu.FilterData" localSheetId="17" hidden="1">'Zał. nr 2 kalkulacja - 2028 r.'!$A$24:$I$136</definedName>
    <definedName name="Z_253050EF_2941_4552_89DC_F7E8F4B2B26F_.wvu.FilterData" localSheetId="19" hidden="1">'Zał. nr 2 kalkulacja - 2029 r.'!$A$24:$I$136</definedName>
    <definedName name="Z_253050EF_2941_4552_89DC_F7E8F4B2B26F_.wvu.FilterData" localSheetId="21" hidden="1">'Zał. nr 2 kalkulacja - 2030 r.'!$A$24:$I$136</definedName>
    <definedName name="Z_253050EF_2941_4552_89DC_F7E8F4B2B26F_.wvu.FilterData" localSheetId="23" hidden="1">'Zał. nr 2 kalkulacja - 2031 r.'!$A$24:$I$136</definedName>
    <definedName name="Z_253050EF_2941_4552_89DC_F7E8F4B2B26F_.wvu.FilterData" localSheetId="25" hidden="1">'Zał. nr 2 kalkulacja - 2032 r.'!$A$24:$I$136</definedName>
    <definedName name="Z_253050EF_2941_4552_89DC_F7E8F4B2B26F_.wvu.FilterData" localSheetId="27" hidden="1">'Zał. nr 2 kalkulacja - 2033 r.'!$A$24:$I$136</definedName>
    <definedName name="Z_253050EF_2941_4552_89DC_F7E8F4B2B26F_.wvu.FilterData" localSheetId="28" hidden="1">'Zał. nr 4 dane osób'!#REF!</definedName>
    <definedName name="Z_253050EF_2941_4552_89DC_F7E8F4B2B26F_.wvu.FilterData" localSheetId="29" hidden="1">'Zał. nr 5 jednostki'!#REF!</definedName>
    <definedName name="Z_253050EF_2941_4552_89DC_F7E8F4B2B26F_.wvu.Rows" localSheetId="0" hidden="1">'Wniosek 2025 r.'!$141:$149,'Wniosek 2025 r.'!$266:$274,'Wniosek 2025 r.'!$382:$390,'Wniosek 2025 r.'!$497:$505,'Wniosek 2025 r.'!$612:$620,'Wniosek 2025 r.'!$727:$735,'Wniosek 2025 r.'!$842:$850,'Wniosek 2025 r.'!#REF!,'Wniosek 2025 r.'!$855:$855</definedName>
    <definedName name="Z_253050EF_2941_4552_89DC_F7E8F4B2B26F_.wvu.Rows" localSheetId="1" hidden="1">'Wniosek 2026 r.'!$141:$149,'Wniosek 2026 r.'!$266:$274,'Wniosek 2026 r.'!$382:$390,'Wniosek 2026 r.'!$497:$505,'Wniosek 2026 r.'!$612:$620,'Wniosek 2026 r.'!$727:$735,'Wniosek 2026 r.'!$842:$850,'Wniosek 2026 r.'!#REF!,'Wniosek 2026 r.'!$854:$854</definedName>
    <definedName name="Z_253050EF_2941_4552_89DC_F7E8F4B2B26F_.wvu.Rows" localSheetId="2" hidden="1">'Wniosek 2027 r.'!$141:$149,'Wniosek 2027 r.'!$266:$274,'Wniosek 2027 r.'!$382:$390,'Wniosek 2027 r.'!$497:$505,'Wniosek 2027 r.'!$612:$620,'Wniosek 2027 r.'!$727:$735,'Wniosek 2027 r.'!$842:$850,'Wniosek 2027 r.'!#REF!,'Wniosek 2027 r.'!$854:$854</definedName>
    <definedName name="Z_253050EF_2941_4552_89DC_F7E8F4B2B26F_.wvu.Rows" localSheetId="3" hidden="1">'Wniosek 2028 r.'!$141:$149,'Wniosek 2028 r.'!$266:$274,'Wniosek 2028 r.'!$382:$390,'Wniosek 2028 r.'!$497:$505,'Wniosek 2028 r.'!$612:$620,'Wniosek 2028 r.'!$727:$735,'Wniosek 2028 r.'!$842:$850,'Wniosek 2028 r.'!#REF!,'Wniosek 2028 r.'!$854:$854</definedName>
    <definedName name="Z_253050EF_2941_4552_89DC_F7E8F4B2B26F_.wvu.Rows" localSheetId="4" hidden="1">'Wniosek 2029 r.'!$141:$149,'Wniosek 2029 r.'!$266:$274,'Wniosek 2029 r.'!$382:$390,'Wniosek 2029 r.'!$497:$505,'Wniosek 2029 r.'!$612:$620,'Wniosek 2029 r.'!$727:$735,'Wniosek 2029 r.'!$842:$850,'Wniosek 2029 r.'!$854:$855,'Wniosek 2029 r.'!$858:$858</definedName>
    <definedName name="Z_253050EF_2941_4552_89DC_F7E8F4B2B26F_.wvu.Rows" localSheetId="5" hidden="1">'Wniosek 2030 r.'!$141:$149,'Wniosek 2030 r.'!$266:$274,'Wniosek 2030 r.'!$382:$390,'Wniosek 2030 r.'!$497:$505,'Wniosek 2030 r.'!$612:$620,'Wniosek 2030 r.'!$727:$735,'Wniosek 2030 r.'!$842:$850,'Wniosek 2030 r.'!#REF!,'Wniosek 2030 r.'!$854:$854</definedName>
    <definedName name="Z_253050EF_2941_4552_89DC_F7E8F4B2B26F_.wvu.Rows" localSheetId="6" hidden="1">'Wniosek 2031 r.'!$141:$149,'Wniosek 2031 r.'!$266:$274,'Wniosek 2031 r.'!$382:$390,'Wniosek 2031 r.'!$497:$505,'Wniosek 2031 r.'!$612:$620,'Wniosek 2031 r.'!$727:$735,'Wniosek 2031 r.'!$842:$850,'Wniosek 2031 r.'!#REF!,'Wniosek 2031 r.'!$854:$854</definedName>
    <definedName name="Z_253050EF_2941_4552_89DC_F7E8F4B2B26F_.wvu.Rows" localSheetId="7" hidden="1">'Wniosek 2032 r.'!$141:$149,'Wniosek 2032 r.'!$266:$274,'Wniosek 2032 r.'!$382:$390,'Wniosek 2032 r.'!$497:$505,'Wniosek 2032 r.'!$612:$620,'Wniosek 2032 r.'!$727:$735,'Wniosek 2032 r.'!$842:$850,'Wniosek 2032 r.'!#REF!,'Wniosek 2032 r.'!$854:$854</definedName>
    <definedName name="Z_253050EF_2941_4552_89DC_F7E8F4B2B26F_.wvu.Rows" localSheetId="8" hidden="1">'Wniosek 2033 r.'!$141:$149,'Wniosek 2033 r.'!$266:$274,'Wniosek 2033 r.'!$382:$390,'Wniosek 2033 r.'!$497:$505,'Wniosek 2033 r.'!$612:$620,'Wniosek 2033 r.'!$727:$735,'Wniosek 2033 r.'!$842:$850,'Wniosek 2033 r.'!#REF!,'Wniosek 2033 r.'!$854:$854</definedName>
    <definedName name="Z_253050EF_2941_4552_89DC_F7E8F4B2B26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53050EF_2941_4552_89DC_F7E8F4B2B26F_.wvu.Rows" localSheetId="11" hidden="1">'Zał. nr 2 kalkulacja - 2025 r.'!$127:$135,'Zał.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53050EF_2941_4552_89DC_F7E8F4B2B26F_.wvu.Rows" localSheetId="13" hidden="1">'Zał. nr 2 kalkulacja - 2026 r.'!$127:$135,'Zał.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53050EF_2941_4552_89DC_F7E8F4B2B26F_.wvu.Rows" localSheetId="15" hidden="1">'Zał. nr 2 kalkulacja - 2027 r.'!$127:$135,'Zał.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53050EF_2941_4552_89DC_F7E8F4B2B26F_.wvu.Rows" localSheetId="17" hidden="1">'Zał. nr 2 kalkulacja - 2028 r.'!$127:$135,'Zał.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53050EF_2941_4552_89DC_F7E8F4B2B26F_.wvu.Rows" localSheetId="19" hidden="1">'Zał. nr 2 kalkulacja - 2029 r.'!$127:$135,'Zał.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53050EF_2941_4552_89DC_F7E8F4B2B26F_.wvu.Rows" localSheetId="21" hidden="1">'Zał. nr 2 kalkulacja - 2030 r.'!$127:$135,'Zał.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53050EF_2941_4552_89DC_F7E8F4B2B26F_.wvu.Rows" localSheetId="23" hidden="1">'Zał. nr 2 kalkulacja - 2031 r.'!$127:$135,'Zał.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53050EF_2941_4552_89DC_F7E8F4B2B26F_.wvu.Rows" localSheetId="25" hidden="1">'Zał. nr 2 kalkulacja - 2032 r.'!$127:$135,'Zał.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53050EF_2941_4552_89DC_F7E8F4B2B26F_.wvu.Rows" localSheetId="27" hidden="1">'Zał. nr 2 kalkulacja - 2033 r.'!$127:$135,'Zał.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53050EF_2941_4552_89DC_F7E8F4B2B26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53050EF_2941_4552_89DC_F7E8F4B2B26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C149D0B_E5B6_46C5_BCCE_CA1C2C06C035_.wvu.FilterData" localSheetId="32" hidden="1">'Dane zbiorcze'!$A$1:$FU$101</definedName>
    <definedName name="Z_2C149D0B_E5B6_46C5_BCCE_CA1C2C06C035_.wvu.FilterData" localSheetId="37" hidden="1">'Weryfikacja 2025 r.'!$A$2:$A$226</definedName>
    <definedName name="Z_2C149D0B_E5B6_46C5_BCCE_CA1C2C06C035_.wvu.FilterData" localSheetId="10" hidden="1">'Weryfikacja 2025 r. płaska'!$A$1:$A$214</definedName>
    <definedName name="Z_2C149D0B_E5B6_46C5_BCCE_CA1C2C06C035_.wvu.FilterData" localSheetId="38" hidden="1">'Weryfikacja 2026 r.'!$A$2:$A$226</definedName>
    <definedName name="Z_2C149D0B_E5B6_46C5_BCCE_CA1C2C06C035_.wvu.FilterData" localSheetId="12" hidden="1">'Weryfikacja 2026 r. płaska'!$A$1:$A$214</definedName>
    <definedName name="Z_2C149D0B_E5B6_46C5_BCCE_CA1C2C06C035_.wvu.FilterData" localSheetId="39" hidden="1">'Weryfikacja 2027 r.'!$A$2:$A$226</definedName>
    <definedName name="Z_2C149D0B_E5B6_46C5_BCCE_CA1C2C06C035_.wvu.FilterData" localSheetId="14" hidden="1">'Weryfikacja 2027 r. płaska'!$A$1:$A$214</definedName>
    <definedName name="Z_2C149D0B_E5B6_46C5_BCCE_CA1C2C06C035_.wvu.FilterData" localSheetId="40" hidden="1">'Weryfikacja 2028 r.'!$A$2:$A$226</definedName>
    <definedName name="Z_2C149D0B_E5B6_46C5_BCCE_CA1C2C06C035_.wvu.FilterData" localSheetId="16" hidden="1">'Weryfikacja 2028 r. płaska'!$A$1:$A$214</definedName>
    <definedName name="Z_2C149D0B_E5B6_46C5_BCCE_CA1C2C06C035_.wvu.FilterData" localSheetId="41" hidden="1">'Weryfikacja 2029 r.'!$A$2:$A$226</definedName>
    <definedName name="Z_2C149D0B_E5B6_46C5_BCCE_CA1C2C06C035_.wvu.FilterData" localSheetId="18" hidden="1">'Weryfikacja 2029 r. płaska'!$A$1:$A$214</definedName>
    <definedName name="Z_2C149D0B_E5B6_46C5_BCCE_CA1C2C06C035_.wvu.FilterData" localSheetId="42" hidden="1">'Weryfikacja 2030 r.'!$A$2:$A$226</definedName>
    <definedName name="Z_2C149D0B_E5B6_46C5_BCCE_CA1C2C06C035_.wvu.FilterData" localSheetId="20" hidden="1">'Weryfikacja 2030 r. płaska'!$A$1:$A$214</definedName>
    <definedName name="Z_2C149D0B_E5B6_46C5_BCCE_CA1C2C06C035_.wvu.FilterData" localSheetId="43" hidden="1">'Weryfikacja 2031 r.'!$A$2:$A$226</definedName>
    <definedName name="Z_2C149D0B_E5B6_46C5_BCCE_CA1C2C06C035_.wvu.FilterData" localSheetId="22" hidden="1">'Weryfikacja 2031 r. płaska'!$A$1:$A$214</definedName>
    <definedName name="Z_2C149D0B_E5B6_46C5_BCCE_CA1C2C06C035_.wvu.FilterData" localSheetId="44" hidden="1">'Weryfikacja 2032 r.'!$A$2:$A$226</definedName>
    <definedName name="Z_2C149D0B_E5B6_46C5_BCCE_CA1C2C06C035_.wvu.FilterData" localSheetId="24" hidden="1">'Weryfikacja 2032 r. płaska'!$A$1:$A$214</definedName>
    <definedName name="Z_2C149D0B_E5B6_46C5_BCCE_CA1C2C06C035_.wvu.FilterData" localSheetId="45" hidden="1">'Weryfikacja 2033 r.'!$A$2:$A$226</definedName>
    <definedName name="Z_2C149D0B_E5B6_46C5_BCCE_CA1C2C06C035_.wvu.FilterData" localSheetId="26" hidden="1">'Weryfikacja 2033 r. płaska'!$A$1:$A$214</definedName>
    <definedName name="Z_2C149D0B_E5B6_46C5_BCCE_CA1C2C06C035_.wvu.FilterData" localSheetId="0" hidden="1">'Wniosek 2025 r.'!$A$38:$I$161</definedName>
    <definedName name="Z_2C149D0B_E5B6_46C5_BCCE_CA1C2C06C035_.wvu.FilterData" localSheetId="1" hidden="1">'Wniosek 2026 r.'!$A$38:$I$161</definedName>
    <definedName name="Z_2C149D0B_E5B6_46C5_BCCE_CA1C2C06C035_.wvu.FilterData" localSheetId="2" hidden="1">'Wniosek 2027 r.'!$A$38:$I$160</definedName>
    <definedName name="Z_2C149D0B_E5B6_46C5_BCCE_CA1C2C06C035_.wvu.FilterData" localSheetId="3" hidden="1">'Wniosek 2028 r.'!$A$38:$I$160</definedName>
    <definedName name="Z_2C149D0B_E5B6_46C5_BCCE_CA1C2C06C035_.wvu.FilterData" localSheetId="4" hidden="1">'Wniosek 2029 r.'!$A$38:$I$161</definedName>
    <definedName name="Z_2C149D0B_E5B6_46C5_BCCE_CA1C2C06C035_.wvu.FilterData" localSheetId="5" hidden="1">'Wniosek 2030 r.'!$A$38:$I$160</definedName>
    <definedName name="Z_2C149D0B_E5B6_46C5_BCCE_CA1C2C06C035_.wvu.FilterData" localSheetId="6" hidden="1">'Wniosek 2031 r.'!$A$38:$I$160</definedName>
    <definedName name="Z_2C149D0B_E5B6_46C5_BCCE_CA1C2C06C035_.wvu.FilterData" localSheetId="7" hidden="1">'Wniosek 2032 r.'!$A$38:$I$160</definedName>
    <definedName name="Z_2C149D0B_E5B6_46C5_BCCE_CA1C2C06C035_.wvu.FilterData" localSheetId="8" hidden="1">'Wniosek 2033 r.'!$A$38:$I$160</definedName>
    <definedName name="Z_2C149D0B_E5B6_46C5_BCCE_CA1C2C06C035_.wvu.FilterData" localSheetId="9" hidden="1">'Zał. nr 1 a-e oświadczenia'!#REF!</definedName>
    <definedName name="Z_2C149D0B_E5B6_46C5_BCCE_CA1C2C06C035_.wvu.FilterData" localSheetId="11" hidden="1">'Zał. nr 2 kalkulacja - 2025 r.'!$A$24:$I$136</definedName>
    <definedName name="Z_2C149D0B_E5B6_46C5_BCCE_CA1C2C06C035_.wvu.FilterData" localSheetId="13" hidden="1">'Zał. nr 2 kalkulacja - 2026 r.'!$A$24:$I$136</definedName>
    <definedName name="Z_2C149D0B_E5B6_46C5_BCCE_CA1C2C06C035_.wvu.FilterData" localSheetId="15" hidden="1">'Zał. nr 2 kalkulacja - 2027 r.'!$A$24:$I$136</definedName>
    <definedName name="Z_2C149D0B_E5B6_46C5_BCCE_CA1C2C06C035_.wvu.FilterData" localSheetId="17" hidden="1">'Zał. nr 2 kalkulacja - 2028 r.'!$A$24:$I$136</definedName>
    <definedName name="Z_2C149D0B_E5B6_46C5_BCCE_CA1C2C06C035_.wvu.FilterData" localSheetId="19" hidden="1">'Zał. nr 2 kalkulacja - 2029 r.'!$A$24:$I$136</definedName>
    <definedName name="Z_2C149D0B_E5B6_46C5_BCCE_CA1C2C06C035_.wvu.FilterData" localSheetId="21" hidden="1">'Zał. nr 2 kalkulacja - 2030 r.'!$A$24:$I$136</definedName>
    <definedName name="Z_2C149D0B_E5B6_46C5_BCCE_CA1C2C06C035_.wvu.FilterData" localSheetId="23" hidden="1">'Zał. nr 2 kalkulacja - 2031 r.'!$A$24:$I$136</definedName>
    <definedName name="Z_2C149D0B_E5B6_46C5_BCCE_CA1C2C06C035_.wvu.FilterData" localSheetId="25" hidden="1">'Zał. nr 2 kalkulacja - 2032 r.'!$A$24:$I$136</definedName>
    <definedName name="Z_2C149D0B_E5B6_46C5_BCCE_CA1C2C06C035_.wvu.FilterData" localSheetId="27" hidden="1">'Zał. nr 2 kalkulacja - 2033 r.'!$A$24:$I$136</definedName>
    <definedName name="Z_2C149D0B_E5B6_46C5_BCCE_CA1C2C06C035_.wvu.FilterData" localSheetId="28" hidden="1">'Zał. nr 4 dane osób'!#REF!</definedName>
    <definedName name="Z_2C149D0B_E5B6_46C5_BCCE_CA1C2C06C035_.wvu.FilterData" localSheetId="29" hidden="1">'Zał. nr 5 jednostki'!#REF!</definedName>
    <definedName name="Z_2C149D0B_E5B6_46C5_BCCE_CA1C2C06C035_.wvu.Rows" localSheetId="0" hidden="1">'Wniosek 2025 r.'!$88:$149,'Wniosek 2025 r.'!$213:$274,'Wniosek 2025 r.'!$329:$390,'Wniosek 2025 r.'!$444:$505,'Wniosek 2025 r.'!$559:$620,'Wniosek 2025 r.'!$674:$735,'Wniosek 2025 r.'!$789:$850,'Wniosek 2025 r.'!#REF!,'Wniosek 2025 r.'!$855:$855</definedName>
    <definedName name="Z_2C149D0B_E5B6_46C5_BCCE_CA1C2C06C035_.wvu.Rows" localSheetId="1" hidden="1">'Wniosek 2026 r.'!$88:$149,'Wniosek 2026 r.'!$213:$274,'Wniosek 2026 r.'!$329:$390,'Wniosek 2026 r.'!$444:$505,'Wniosek 2026 r.'!$559:$620,'Wniosek 2026 r.'!$674:$735,'Wniosek 2026 r.'!$789:$850,'Wniosek 2026 r.'!#REF!,'Wniosek 2026 r.'!$854:$854</definedName>
    <definedName name="Z_2C149D0B_E5B6_46C5_BCCE_CA1C2C06C035_.wvu.Rows" localSheetId="2" hidden="1">'Wniosek 2027 r.'!$88:$149,'Wniosek 2027 r.'!$213:$274,'Wniosek 2027 r.'!$329:$390,'Wniosek 2027 r.'!$444:$505,'Wniosek 2027 r.'!$559:$620,'Wniosek 2027 r.'!$674:$735,'Wniosek 2027 r.'!$789:$850,'Wniosek 2027 r.'!#REF!,'Wniosek 2027 r.'!$854:$854</definedName>
    <definedName name="Z_2C149D0B_E5B6_46C5_BCCE_CA1C2C06C035_.wvu.Rows" localSheetId="3" hidden="1">'Wniosek 2028 r.'!$88:$149,'Wniosek 2028 r.'!$213:$274,'Wniosek 2028 r.'!$329:$390,'Wniosek 2028 r.'!$444:$505,'Wniosek 2028 r.'!$559:$620,'Wniosek 2028 r.'!$674:$735,'Wniosek 2028 r.'!$789:$850,'Wniosek 2028 r.'!#REF!,'Wniosek 2028 r.'!$854:$854</definedName>
    <definedName name="Z_2C149D0B_E5B6_46C5_BCCE_CA1C2C06C035_.wvu.Rows" localSheetId="4" hidden="1">'Wniosek 2029 r.'!$88:$149,'Wniosek 2029 r.'!$213:$274,'Wniosek 2029 r.'!$329:$390,'Wniosek 2029 r.'!$444:$505,'Wniosek 2029 r.'!$559:$620,'Wniosek 2029 r.'!$674:$735,'Wniosek 2029 r.'!$789:$850,'Wniosek 2029 r.'!$854:$855,'Wniosek 2029 r.'!$858:$858</definedName>
    <definedName name="Z_2C149D0B_E5B6_46C5_BCCE_CA1C2C06C035_.wvu.Rows" localSheetId="5" hidden="1">'Wniosek 2030 r.'!$88:$149,'Wniosek 2030 r.'!$213:$274,'Wniosek 2030 r.'!$329:$390,'Wniosek 2030 r.'!$444:$505,'Wniosek 2030 r.'!$559:$620,'Wniosek 2030 r.'!$674:$735,'Wniosek 2030 r.'!$789:$850,'Wniosek 2030 r.'!#REF!,'Wniosek 2030 r.'!$854:$854</definedName>
    <definedName name="Z_2C149D0B_E5B6_46C5_BCCE_CA1C2C06C035_.wvu.Rows" localSheetId="6" hidden="1">'Wniosek 2031 r.'!$88:$149,'Wniosek 2031 r.'!$213:$274,'Wniosek 2031 r.'!$329:$390,'Wniosek 2031 r.'!$444:$505,'Wniosek 2031 r.'!$559:$620,'Wniosek 2031 r.'!$674:$735,'Wniosek 2031 r.'!$789:$850,'Wniosek 2031 r.'!#REF!,'Wniosek 2031 r.'!$854:$854</definedName>
    <definedName name="Z_2C149D0B_E5B6_46C5_BCCE_CA1C2C06C035_.wvu.Rows" localSheetId="7" hidden="1">'Wniosek 2032 r.'!$88:$149,'Wniosek 2032 r.'!$213:$274,'Wniosek 2032 r.'!$329:$390,'Wniosek 2032 r.'!$444:$505,'Wniosek 2032 r.'!$559:$620,'Wniosek 2032 r.'!$674:$735,'Wniosek 2032 r.'!$789:$850,'Wniosek 2032 r.'!#REF!,'Wniosek 2032 r.'!$854:$854</definedName>
    <definedName name="Z_2C149D0B_E5B6_46C5_BCCE_CA1C2C06C035_.wvu.Rows" localSheetId="8" hidden="1">'Wniosek 2033 r.'!$88:$149,'Wniosek 2033 r.'!$213:$274,'Wniosek 2033 r.'!$329:$390,'Wniosek 2033 r.'!$444:$505,'Wniosek 2033 r.'!$559:$620,'Wniosek 2033 r.'!$674:$735,'Wniosek 2033 r.'!$789:$850,'Wniosek 2033 r.'!#REF!,'Wniosek 2033 r.'!$854:$854</definedName>
    <definedName name="Z_2C149D0B_E5B6_46C5_BCCE_CA1C2C06C03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C149D0B_E5B6_46C5_BCCE_CA1C2C06C035_.wvu.Rows" localSheetId="11" hidden="1">'Zał. nr 2 kalkulacja - 2025 r.'!$74:$135,'Zał.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C149D0B_E5B6_46C5_BCCE_CA1C2C06C035_.wvu.Rows" localSheetId="13" hidden="1">'Zał. nr 2 kalkulacja - 2026 r.'!$74:$135,'Zał.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C149D0B_E5B6_46C5_BCCE_CA1C2C06C035_.wvu.Rows" localSheetId="15" hidden="1">'Zał. nr 2 kalkulacja - 2027 r.'!$74:$135,'Zał.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C149D0B_E5B6_46C5_BCCE_CA1C2C06C035_.wvu.Rows" localSheetId="17" hidden="1">'Zał. nr 2 kalkulacja - 2028 r.'!$74:$135,'Zał.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C149D0B_E5B6_46C5_BCCE_CA1C2C06C035_.wvu.Rows" localSheetId="19" hidden="1">'Zał. nr 2 kalkulacja - 2029 r.'!$74:$135,'Zał.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C149D0B_E5B6_46C5_BCCE_CA1C2C06C035_.wvu.Rows" localSheetId="21" hidden="1">'Zał. nr 2 kalkulacja - 2030 r.'!$74:$135,'Zał.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C149D0B_E5B6_46C5_BCCE_CA1C2C06C035_.wvu.Rows" localSheetId="23" hidden="1">'Zał. nr 2 kalkulacja - 2031 r.'!$74:$135,'Zał.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C149D0B_E5B6_46C5_BCCE_CA1C2C06C035_.wvu.Rows" localSheetId="25" hidden="1">'Zał. nr 2 kalkulacja - 2032 r.'!$74:$135,'Zał.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C149D0B_E5B6_46C5_BCCE_CA1C2C06C035_.wvu.Rows" localSheetId="27" hidden="1">'Zał. nr 2 kalkulacja - 2033 r.'!$74:$135,'Zał.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C149D0B_E5B6_46C5_BCCE_CA1C2C06C03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C149D0B_E5B6_46C5_BCCE_CA1C2C06C03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D57D6EA_9F84_4F7C_B4D3_623D18B2C88A_.wvu.FilterData" localSheetId="32" hidden="1">'Dane zbiorcze'!$A$1:$FU$101</definedName>
    <definedName name="Z_2D57D6EA_9F84_4F7C_B4D3_623D18B2C88A_.wvu.FilterData" localSheetId="37" hidden="1">'Weryfikacja 2025 r.'!$A$2:$A$226</definedName>
    <definedName name="Z_2D57D6EA_9F84_4F7C_B4D3_623D18B2C88A_.wvu.FilterData" localSheetId="10" hidden="1">'Weryfikacja 2025 r. płaska'!$A$1:$A$214</definedName>
    <definedName name="Z_2D57D6EA_9F84_4F7C_B4D3_623D18B2C88A_.wvu.FilterData" localSheetId="38" hidden="1">'Weryfikacja 2026 r.'!$A$2:$A$226</definedName>
    <definedName name="Z_2D57D6EA_9F84_4F7C_B4D3_623D18B2C88A_.wvu.FilterData" localSheetId="12" hidden="1">'Weryfikacja 2026 r. płaska'!$A$1:$A$214</definedName>
    <definedName name="Z_2D57D6EA_9F84_4F7C_B4D3_623D18B2C88A_.wvu.FilterData" localSheetId="39" hidden="1">'Weryfikacja 2027 r.'!$A$2:$A$226</definedName>
    <definedName name="Z_2D57D6EA_9F84_4F7C_B4D3_623D18B2C88A_.wvu.FilterData" localSheetId="14" hidden="1">'Weryfikacja 2027 r. płaska'!$A$1:$A$214</definedName>
    <definedName name="Z_2D57D6EA_9F84_4F7C_B4D3_623D18B2C88A_.wvu.FilterData" localSheetId="40" hidden="1">'Weryfikacja 2028 r.'!$A$2:$A$226</definedName>
    <definedName name="Z_2D57D6EA_9F84_4F7C_B4D3_623D18B2C88A_.wvu.FilterData" localSheetId="16" hidden="1">'Weryfikacja 2028 r. płaska'!$A$1:$A$214</definedName>
    <definedName name="Z_2D57D6EA_9F84_4F7C_B4D3_623D18B2C88A_.wvu.FilterData" localSheetId="41" hidden="1">'Weryfikacja 2029 r.'!$A$2:$A$226</definedName>
    <definedName name="Z_2D57D6EA_9F84_4F7C_B4D3_623D18B2C88A_.wvu.FilterData" localSheetId="18" hidden="1">'Weryfikacja 2029 r. płaska'!$A$1:$A$214</definedName>
    <definedName name="Z_2D57D6EA_9F84_4F7C_B4D3_623D18B2C88A_.wvu.FilterData" localSheetId="42" hidden="1">'Weryfikacja 2030 r.'!$A$2:$A$226</definedName>
    <definedName name="Z_2D57D6EA_9F84_4F7C_B4D3_623D18B2C88A_.wvu.FilterData" localSheetId="20" hidden="1">'Weryfikacja 2030 r. płaska'!$A$1:$A$214</definedName>
    <definedName name="Z_2D57D6EA_9F84_4F7C_B4D3_623D18B2C88A_.wvu.FilterData" localSheetId="43" hidden="1">'Weryfikacja 2031 r.'!$A$2:$A$226</definedName>
    <definedName name="Z_2D57D6EA_9F84_4F7C_B4D3_623D18B2C88A_.wvu.FilterData" localSheetId="22" hidden="1">'Weryfikacja 2031 r. płaska'!$A$1:$A$214</definedName>
    <definedName name="Z_2D57D6EA_9F84_4F7C_B4D3_623D18B2C88A_.wvu.FilterData" localSheetId="44" hidden="1">'Weryfikacja 2032 r.'!$A$2:$A$226</definedName>
    <definedName name="Z_2D57D6EA_9F84_4F7C_B4D3_623D18B2C88A_.wvu.FilterData" localSheetId="24" hidden="1">'Weryfikacja 2032 r. płaska'!$A$1:$A$214</definedName>
    <definedName name="Z_2D57D6EA_9F84_4F7C_B4D3_623D18B2C88A_.wvu.FilterData" localSheetId="45" hidden="1">'Weryfikacja 2033 r.'!$A$2:$A$226</definedName>
    <definedName name="Z_2D57D6EA_9F84_4F7C_B4D3_623D18B2C88A_.wvu.FilterData" localSheetId="26" hidden="1">'Weryfikacja 2033 r. płaska'!$A$1:$A$214</definedName>
    <definedName name="Z_2D57D6EA_9F84_4F7C_B4D3_623D18B2C88A_.wvu.FilterData" localSheetId="0" hidden="1">'Wniosek 2025 r.'!$A$38:$I$161</definedName>
    <definedName name="Z_2D57D6EA_9F84_4F7C_B4D3_623D18B2C88A_.wvu.FilterData" localSheetId="1" hidden="1">'Wniosek 2026 r.'!$A$38:$I$161</definedName>
    <definedName name="Z_2D57D6EA_9F84_4F7C_B4D3_623D18B2C88A_.wvu.FilterData" localSheetId="2" hidden="1">'Wniosek 2027 r.'!$A$38:$I$160</definedName>
    <definedName name="Z_2D57D6EA_9F84_4F7C_B4D3_623D18B2C88A_.wvu.FilterData" localSheetId="3" hidden="1">'Wniosek 2028 r.'!$A$38:$I$160</definedName>
    <definedName name="Z_2D57D6EA_9F84_4F7C_B4D3_623D18B2C88A_.wvu.FilterData" localSheetId="4" hidden="1">'Wniosek 2029 r.'!$A$38:$I$161</definedName>
    <definedName name="Z_2D57D6EA_9F84_4F7C_B4D3_623D18B2C88A_.wvu.FilterData" localSheetId="5" hidden="1">'Wniosek 2030 r.'!$A$38:$I$160</definedName>
    <definedName name="Z_2D57D6EA_9F84_4F7C_B4D3_623D18B2C88A_.wvu.FilterData" localSheetId="6" hidden="1">'Wniosek 2031 r.'!$A$38:$I$160</definedName>
    <definedName name="Z_2D57D6EA_9F84_4F7C_B4D3_623D18B2C88A_.wvu.FilterData" localSheetId="7" hidden="1">'Wniosek 2032 r.'!$A$38:$I$160</definedName>
    <definedName name="Z_2D57D6EA_9F84_4F7C_B4D3_623D18B2C88A_.wvu.FilterData" localSheetId="8" hidden="1">'Wniosek 2033 r.'!$A$38:$I$160</definedName>
    <definedName name="Z_2D57D6EA_9F84_4F7C_B4D3_623D18B2C88A_.wvu.FilterData" localSheetId="9" hidden="1">'Zał. nr 1 a-e oświadczenia'!#REF!</definedName>
    <definedName name="Z_2D57D6EA_9F84_4F7C_B4D3_623D18B2C88A_.wvu.FilterData" localSheetId="11" hidden="1">'Zał. nr 2 kalkulacja - 2025 r.'!$A$24:$I$136</definedName>
    <definedName name="Z_2D57D6EA_9F84_4F7C_B4D3_623D18B2C88A_.wvu.FilterData" localSheetId="13" hidden="1">'Zał. nr 2 kalkulacja - 2026 r.'!$A$24:$I$136</definedName>
    <definedName name="Z_2D57D6EA_9F84_4F7C_B4D3_623D18B2C88A_.wvu.FilterData" localSheetId="15" hidden="1">'Zał. nr 2 kalkulacja - 2027 r.'!$A$24:$I$136</definedName>
    <definedName name="Z_2D57D6EA_9F84_4F7C_B4D3_623D18B2C88A_.wvu.FilterData" localSheetId="17" hidden="1">'Zał. nr 2 kalkulacja - 2028 r.'!$A$24:$I$136</definedName>
    <definedName name="Z_2D57D6EA_9F84_4F7C_B4D3_623D18B2C88A_.wvu.FilterData" localSheetId="19" hidden="1">'Zał. nr 2 kalkulacja - 2029 r.'!$A$24:$I$136</definedName>
    <definedName name="Z_2D57D6EA_9F84_4F7C_B4D3_623D18B2C88A_.wvu.FilterData" localSheetId="21" hidden="1">'Zał. nr 2 kalkulacja - 2030 r.'!$A$24:$I$136</definedName>
    <definedName name="Z_2D57D6EA_9F84_4F7C_B4D3_623D18B2C88A_.wvu.FilterData" localSheetId="23" hidden="1">'Zał. nr 2 kalkulacja - 2031 r.'!$A$24:$I$136</definedName>
    <definedName name="Z_2D57D6EA_9F84_4F7C_B4D3_623D18B2C88A_.wvu.FilterData" localSheetId="25" hidden="1">'Zał. nr 2 kalkulacja - 2032 r.'!$A$24:$I$136</definedName>
    <definedName name="Z_2D57D6EA_9F84_4F7C_B4D3_623D18B2C88A_.wvu.FilterData" localSheetId="27" hidden="1">'Zał. nr 2 kalkulacja - 2033 r.'!$A$24:$I$136</definedName>
    <definedName name="Z_2D57D6EA_9F84_4F7C_B4D3_623D18B2C88A_.wvu.FilterData" localSheetId="28" hidden="1">'Zał. nr 4 dane osób'!#REF!</definedName>
    <definedName name="Z_2D57D6EA_9F84_4F7C_B4D3_623D18B2C88A_.wvu.FilterData" localSheetId="29" hidden="1">'Zał. nr 5 jednostki'!#REF!</definedName>
    <definedName name="Z_2D57D6EA_9F84_4F7C_B4D3_623D18B2C88A_.wvu.Rows" localSheetId="0" hidden="1">'Wniosek 2025 r.'!$127:$149,'Wniosek 2025 r.'!$252:$274,'Wniosek 2025 r.'!$368:$390,'Wniosek 2025 r.'!$483:$505,'Wniosek 2025 r.'!$598:$620,'Wniosek 2025 r.'!$713:$735,'Wniosek 2025 r.'!$828:$850,'Wniosek 2025 r.'!#REF!,'Wniosek 2025 r.'!$855:$855</definedName>
    <definedName name="Z_2D57D6EA_9F84_4F7C_B4D3_623D18B2C88A_.wvu.Rows" localSheetId="1" hidden="1">'Wniosek 2026 r.'!$127:$149,'Wniosek 2026 r.'!$252:$274,'Wniosek 2026 r.'!$368:$390,'Wniosek 2026 r.'!$483:$505,'Wniosek 2026 r.'!$598:$620,'Wniosek 2026 r.'!$713:$735,'Wniosek 2026 r.'!$828:$850,'Wniosek 2026 r.'!#REF!,'Wniosek 2026 r.'!$854:$854</definedName>
    <definedName name="Z_2D57D6EA_9F84_4F7C_B4D3_623D18B2C88A_.wvu.Rows" localSheetId="2" hidden="1">'Wniosek 2027 r.'!$127:$149,'Wniosek 2027 r.'!$252:$274,'Wniosek 2027 r.'!$368:$390,'Wniosek 2027 r.'!$483:$505,'Wniosek 2027 r.'!$598:$620,'Wniosek 2027 r.'!$713:$735,'Wniosek 2027 r.'!$828:$850,'Wniosek 2027 r.'!#REF!,'Wniosek 2027 r.'!$854:$854</definedName>
    <definedName name="Z_2D57D6EA_9F84_4F7C_B4D3_623D18B2C88A_.wvu.Rows" localSheetId="3" hidden="1">'Wniosek 2028 r.'!$127:$149,'Wniosek 2028 r.'!$252:$274,'Wniosek 2028 r.'!$368:$390,'Wniosek 2028 r.'!$483:$505,'Wniosek 2028 r.'!$598:$620,'Wniosek 2028 r.'!$713:$735,'Wniosek 2028 r.'!$828:$850,'Wniosek 2028 r.'!#REF!,'Wniosek 2028 r.'!$854:$854</definedName>
    <definedName name="Z_2D57D6EA_9F84_4F7C_B4D3_623D18B2C88A_.wvu.Rows" localSheetId="4" hidden="1">'Wniosek 2029 r.'!$127:$149,'Wniosek 2029 r.'!$252:$274,'Wniosek 2029 r.'!$368:$390,'Wniosek 2029 r.'!$483:$505,'Wniosek 2029 r.'!$598:$620,'Wniosek 2029 r.'!$713:$735,'Wniosek 2029 r.'!$828:$850,'Wniosek 2029 r.'!$854:$855,'Wniosek 2029 r.'!$858:$858</definedName>
    <definedName name="Z_2D57D6EA_9F84_4F7C_B4D3_623D18B2C88A_.wvu.Rows" localSheetId="5" hidden="1">'Wniosek 2030 r.'!$127:$149,'Wniosek 2030 r.'!$252:$274,'Wniosek 2030 r.'!$368:$390,'Wniosek 2030 r.'!$483:$505,'Wniosek 2030 r.'!$598:$620,'Wniosek 2030 r.'!$713:$735,'Wniosek 2030 r.'!$828:$850,'Wniosek 2030 r.'!#REF!,'Wniosek 2030 r.'!$854:$854</definedName>
    <definedName name="Z_2D57D6EA_9F84_4F7C_B4D3_623D18B2C88A_.wvu.Rows" localSheetId="6" hidden="1">'Wniosek 2031 r.'!$127:$149,'Wniosek 2031 r.'!$252:$274,'Wniosek 2031 r.'!$368:$390,'Wniosek 2031 r.'!$483:$505,'Wniosek 2031 r.'!$598:$620,'Wniosek 2031 r.'!$713:$735,'Wniosek 2031 r.'!$828:$850,'Wniosek 2031 r.'!#REF!,'Wniosek 2031 r.'!$854:$854</definedName>
    <definedName name="Z_2D57D6EA_9F84_4F7C_B4D3_623D18B2C88A_.wvu.Rows" localSheetId="7" hidden="1">'Wniosek 2032 r.'!$127:$149,'Wniosek 2032 r.'!$252:$274,'Wniosek 2032 r.'!$368:$390,'Wniosek 2032 r.'!$483:$505,'Wniosek 2032 r.'!$598:$620,'Wniosek 2032 r.'!$713:$735,'Wniosek 2032 r.'!$828:$850,'Wniosek 2032 r.'!#REF!,'Wniosek 2032 r.'!$854:$854</definedName>
    <definedName name="Z_2D57D6EA_9F84_4F7C_B4D3_623D18B2C88A_.wvu.Rows" localSheetId="8" hidden="1">'Wniosek 2033 r.'!$127:$149,'Wniosek 2033 r.'!$252:$274,'Wniosek 2033 r.'!$368:$390,'Wniosek 2033 r.'!$483:$505,'Wniosek 2033 r.'!$598:$620,'Wniosek 2033 r.'!$713:$735,'Wniosek 2033 r.'!$828:$850,'Wniosek 2033 r.'!#REF!,'Wniosek 2033 r.'!$854:$854</definedName>
    <definedName name="Z_2D57D6EA_9F84_4F7C_B4D3_623D18B2C88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D57D6EA_9F84_4F7C_B4D3_623D18B2C88A_.wvu.Rows" localSheetId="11" hidden="1">'Zał. nr 2 kalkulacja - 2025 r.'!$113:$135,'Zał.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D57D6EA_9F84_4F7C_B4D3_623D18B2C88A_.wvu.Rows" localSheetId="13" hidden="1">'Zał. nr 2 kalkulacja - 2026 r.'!$113:$135,'Zał.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D57D6EA_9F84_4F7C_B4D3_623D18B2C88A_.wvu.Rows" localSheetId="15" hidden="1">'Zał. nr 2 kalkulacja - 2027 r.'!$113:$135,'Zał.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D57D6EA_9F84_4F7C_B4D3_623D18B2C88A_.wvu.Rows" localSheetId="17" hidden="1">'Zał. nr 2 kalkulacja - 2028 r.'!$113:$135,'Zał.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D57D6EA_9F84_4F7C_B4D3_623D18B2C88A_.wvu.Rows" localSheetId="19" hidden="1">'Zał. nr 2 kalkulacja - 2029 r.'!$113:$135,'Zał.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D57D6EA_9F84_4F7C_B4D3_623D18B2C88A_.wvu.Rows" localSheetId="21" hidden="1">'Zał. nr 2 kalkulacja - 2030 r.'!$113:$135,'Zał.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D57D6EA_9F84_4F7C_B4D3_623D18B2C88A_.wvu.Rows" localSheetId="23" hidden="1">'Zał. nr 2 kalkulacja - 2031 r.'!$113:$135,'Zał.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D57D6EA_9F84_4F7C_B4D3_623D18B2C88A_.wvu.Rows" localSheetId="25" hidden="1">'Zał. nr 2 kalkulacja - 2032 r.'!$113:$135,'Zał.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D57D6EA_9F84_4F7C_B4D3_623D18B2C88A_.wvu.Rows" localSheetId="27" hidden="1">'Zał. nr 2 kalkulacja - 2033 r.'!$113:$135,'Zał.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D57D6EA_9F84_4F7C_B4D3_623D18B2C88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D57D6EA_9F84_4F7C_B4D3_623D18B2C88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2F9D9E0C_24B4_4A78_8F74_B0496B0947D1_.wvu.FilterData" localSheetId="32" hidden="1">'Dane zbiorcze'!$A$1:$FU$101</definedName>
    <definedName name="Z_2F9D9E0C_24B4_4A78_8F74_B0496B0947D1_.wvu.FilterData" localSheetId="37" hidden="1">'Weryfikacja 2025 r.'!$A$2:$A$226</definedName>
    <definedName name="Z_2F9D9E0C_24B4_4A78_8F74_B0496B0947D1_.wvu.FilterData" localSheetId="10" hidden="1">'Weryfikacja 2025 r. płaska'!$A$1:$A$214</definedName>
    <definedName name="Z_2F9D9E0C_24B4_4A78_8F74_B0496B0947D1_.wvu.FilterData" localSheetId="38" hidden="1">'Weryfikacja 2026 r.'!$A$2:$A$226</definedName>
    <definedName name="Z_2F9D9E0C_24B4_4A78_8F74_B0496B0947D1_.wvu.FilterData" localSheetId="12" hidden="1">'Weryfikacja 2026 r. płaska'!$A$1:$A$214</definedName>
    <definedName name="Z_2F9D9E0C_24B4_4A78_8F74_B0496B0947D1_.wvu.FilterData" localSheetId="39" hidden="1">'Weryfikacja 2027 r.'!$A$2:$A$226</definedName>
    <definedName name="Z_2F9D9E0C_24B4_4A78_8F74_B0496B0947D1_.wvu.FilterData" localSheetId="14" hidden="1">'Weryfikacja 2027 r. płaska'!$A$1:$A$214</definedName>
    <definedName name="Z_2F9D9E0C_24B4_4A78_8F74_B0496B0947D1_.wvu.FilterData" localSheetId="40" hidden="1">'Weryfikacja 2028 r.'!$A$2:$A$226</definedName>
    <definedName name="Z_2F9D9E0C_24B4_4A78_8F74_B0496B0947D1_.wvu.FilterData" localSheetId="16" hidden="1">'Weryfikacja 2028 r. płaska'!$A$1:$A$214</definedName>
    <definedName name="Z_2F9D9E0C_24B4_4A78_8F74_B0496B0947D1_.wvu.FilterData" localSheetId="41" hidden="1">'Weryfikacja 2029 r.'!$A$2:$A$226</definedName>
    <definedName name="Z_2F9D9E0C_24B4_4A78_8F74_B0496B0947D1_.wvu.FilterData" localSheetId="18" hidden="1">'Weryfikacja 2029 r. płaska'!$A$1:$A$214</definedName>
    <definedName name="Z_2F9D9E0C_24B4_4A78_8F74_B0496B0947D1_.wvu.FilterData" localSheetId="42" hidden="1">'Weryfikacja 2030 r.'!$A$2:$A$226</definedName>
    <definedName name="Z_2F9D9E0C_24B4_4A78_8F74_B0496B0947D1_.wvu.FilterData" localSheetId="20" hidden="1">'Weryfikacja 2030 r. płaska'!$A$1:$A$214</definedName>
    <definedName name="Z_2F9D9E0C_24B4_4A78_8F74_B0496B0947D1_.wvu.FilterData" localSheetId="43" hidden="1">'Weryfikacja 2031 r.'!$A$2:$A$226</definedName>
    <definedName name="Z_2F9D9E0C_24B4_4A78_8F74_B0496B0947D1_.wvu.FilterData" localSheetId="22" hidden="1">'Weryfikacja 2031 r. płaska'!$A$1:$A$214</definedName>
    <definedName name="Z_2F9D9E0C_24B4_4A78_8F74_B0496B0947D1_.wvu.FilterData" localSheetId="44" hidden="1">'Weryfikacja 2032 r.'!$A$2:$A$226</definedName>
    <definedName name="Z_2F9D9E0C_24B4_4A78_8F74_B0496B0947D1_.wvu.FilterData" localSheetId="24" hidden="1">'Weryfikacja 2032 r. płaska'!$A$1:$A$214</definedName>
    <definedName name="Z_2F9D9E0C_24B4_4A78_8F74_B0496B0947D1_.wvu.FilterData" localSheetId="45" hidden="1">'Weryfikacja 2033 r.'!$A$2:$A$226</definedName>
    <definedName name="Z_2F9D9E0C_24B4_4A78_8F74_B0496B0947D1_.wvu.FilterData" localSheetId="26" hidden="1">'Weryfikacja 2033 r. płaska'!$A$1:$A$214</definedName>
    <definedName name="Z_2F9D9E0C_24B4_4A78_8F74_B0496B0947D1_.wvu.FilterData" localSheetId="0" hidden="1">'Wniosek 2025 r.'!$A$38:$I$161</definedName>
    <definedName name="Z_2F9D9E0C_24B4_4A78_8F74_B0496B0947D1_.wvu.FilterData" localSheetId="1" hidden="1">'Wniosek 2026 r.'!$A$38:$I$161</definedName>
    <definedName name="Z_2F9D9E0C_24B4_4A78_8F74_B0496B0947D1_.wvu.FilterData" localSheetId="2" hidden="1">'Wniosek 2027 r.'!$A$38:$I$160</definedName>
    <definedName name="Z_2F9D9E0C_24B4_4A78_8F74_B0496B0947D1_.wvu.FilterData" localSheetId="3" hidden="1">'Wniosek 2028 r.'!$A$38:$I$160</definedName>
    <definedName name="Z_2F9D9E0C_24B4_4A78_8F74_B0496B0947D1_.wvu.FilterData" localSheetId="4" hidden="1">'Wniosek 2029 r.'!$A$38:$I$161</definedName>
    <definedName name="Z_2F9D9E0C_24B4_4A78_8F74_B0496B0947D1_.wvu.FilterData" localSheetId="5" hidden="1">'Wniosek 2030 r.'!$A$38:$I$160</definedName>
    <definedName name="Z_2F9D9E0C_24B4_4A78_8F74_B0496B0947D1_.wvu.FilterData" localSheetId="6" hidden="1">'Wniosek 2031 r.'!$A$38:$I$160</definedName>
    <definedName name="Z_2F9D9E0C_24B4_4A78_8F74_B0496B0947D1_.wvu.FilterData" localSheetId="7" hidden="1">'Wniosek 2032 r.'!$A$38:$I$160</definedName>
    <definedName name="Z_2F9D9E0C_24B4_4A78_8F74_B0496B0947D1_.wvu.FilterData" localSheetId="8" hidden="1">'Wniosek 2033 r.'!$A$38:$I$160</definedName>
    <definedName name="Z_2F9D9E0C_24B4_4A78_8F74_B0496B0947D1_.wvu.FilterData" localSheetId="9" hidden="1">'Zał. nr 1 a-e oświadczenia'!#REF!</definedName>
    <definedName name="Z_2F9D9E0C_24B4_4A78_8F74_B0496B0947D1_.wvu.FilterData" localSheetId="11" hidden="1">'Zał. nr 2 kalkulacja - 2025 r.'!$A$24:$I$136</definedName>
    <definedName name="Z_2F9D9E0C_24B4_4A78_8F74_B0496B0947D1_.wvu.FilterData" localSheetId="13" hidden="1">'Zał. nr 2 kalkulacja - 2026 r.'!$A$24:$I$136</definedName>
    <definedName name="Z_2F9D9E0C_24B4_4A78_8F74_B0496B0947D1_.wvu.FilterData" localSheetId="15" hidden="1">'Zał. nr 2 kalkulacja - 2027 r.'!$A$24:$I$136</definedName>
    <definedName name="Z_2F9D9E0C_24B4_4A78_8F74_B0496B0947D1_.wvu.FilterData" localSheetId="17" hidden="1">'Zał. nr 2 kalkulacja - 2028 r.'!$A$24:$I$136</definedName>
    <definedName name="Z_2F9D9E0C_24B4_4A78_8F74_B0496B0947D1_.wvu.FilterData" localSheetId="19" hidden="1">'Zał. nr 2 kalkulacja - 2029 r.'!$A$24:$I$136</definedName>
    <definedName name="Z_2F9D9E0C_24B4_4A78_8F74_B0496B0947D1_.wvu.FilterData" localSheetId="21" hidden="1">'Zał. nr 2 kalkulacja - 2030 r.'!$A$24:$I$136</definedName>
    <definedName name="Z_2F9D9E0C_24B4_4A78_8F74_B0496B0947D1_.wvu.FilterData" localSheetId="23" hidden="1">'Zał. nr 2 kalkulacja - 2031 r.'!$A$24:$I$136</definedName>
    <definedName name="Z_2F9D9E0C_24B4_4A78_8F74_B0496B0947D1_.wvu.FilterData" localSheetId="25" hidden="1">'Zał. nr 2 kalkulacja - 2032 r.'!$A$24:$I$136</definedName>
    <definedName name="Z_2F9D9E0C_24B4_4A78_8F74_B0496B0947D1_.wvu.FilterData" localSheetId="27" hidden="1">'Zał. nr 2 kalkulacja - 2033 r.'!$A$24:$I$136</definedName>
    <definedName name="Z_2F9D9E0C_24B4_4A78_8F74_B0496B0947D1_.wvu.FilterData" localSheetId="28" hidden="1">'Zał. nr 4 dane osób'!#REF!</definedName>
    <definedName name="Z_2F9D9E0C_24B4_4A78_8F74_B0496B0947D1_.wvu.FilterData" localSheetId="29" hidden="1">'Zał. nr 5 jednostki'!#REF!</definedName>
    <definedName name="Z_2F9D9E0C_24B4_4A78_8F74_B0496B0947D1_.wvu.Rows" localSheetId="0" hidden="1">'Wniosek 2025 r.'!$79:$149,'Wniosek 2025 r.'!$204:$274,'Wniosek 2025 r.'!$320:$390,'Wniosek 2025 r.'!$435:$505,'Wniosek 2025 r.'!$550:$620,'Wniosek 2025 r.'!$665:$735,'Wniosek 2025 r.'!$780:$850,'Wniosek 2025 r.'!#REF!,'Wniosek 2025 r.'!$855:$855</definedName>
    <definedName name="Z_2F9D9E0C_24B4_4A78_8F74_B0496B0947D1_.wvu.Rows" localSheetId="1" hidden="1">'Wniosek 2026 r.'!$79:$149,'Wniosek 2026 r.'!$204:$274,'Wniosek 2026 r.'!$320:$390,'Wniosek 2026 r.'!$435:$505,'Wniosek 2026 r.'!$550:$620,'Wniosek 2026 r.'!$665:$735,'Wniosek 2026 r.'!$780:$850,'Wniosek 2026 r.'!#REF!,'Wniosek 2026 r.'!$854:$854</definedName>
    <definedName name="Z_2F9D9E0C_24B4_4A78_8F74_B0496B0947D1_.wvu.Rows" localSheetId="2" hidden="1">'Wniosek 2027 r.'!$79:$149,'Wniosek 2027 r.'!$204:$274,'Wniosek 2027 r.'!$320:$390,'Wniosek 2027 r.'!$435:$505,'Wniosek 2027 r.'!$550:$620,'Wniosek 2027 r.'!$665:$735,'Wniosek 2027 r.'!$780:$850,'Wniosek 2027 r.'!#REF!,'Wniosek 2027 r.'!$854:$854</definedName>
    <definedName name="Z_2F9D9E0C_24B4_4A78_8F74_B0496B0947D1_.wvu.Rows" localSheetId="3" hidden="1">'Wniosek 2028 r.'!$79:$149,'Wniosek 2028 r.'!$204:$274,'Wniosek 2028 r.'!$320:$390,'Wniosek 2028 r.'!$435:$505,'Wniosek 2028 r.'!$550:$620,'Wniosek 2028 r.'!$665:$735,'Wniosek 2028 r.'!$780:$850,'Wniosek 2028 r.'!#REF!,'Wniosek 2028 r.'!$854:$854</definedName>
    <definedName name="Z_2F9D9E0C_24B4_4A78_8F74_B0496B0947D1_.wvu.Rows" localSheetId="4" hidden="1">'Wniosek 2029 r.'!$79:$149,'Wniosek 2029 r.'!$204:$274,'Wniosek 2029 r.'!$320:$390,'Wniosek 2029 r.'!$435:$505,'Wniosek 2029 r.'!$550:$620,'Wniosek 2029 r.'!$665:$735,'Wniosek 2029 r.'!$780:$850,'Wniosek 2029 r.'!$854:$855,'Wniosek 2029 r.'!$858:$858</definedName>
    <definedName name="Z_2F9D9E0C_24B4_4A78_8F74_B0496B0947D1_.wvu.Rows" localSheetId="5" hidden="1">'Wniosek 2030 r.'!$79:$149,'Wniosek 2030 r.'!$204:$274,'Wniosek 2030 r.'!$320:$390,'Wniosek 2030 r.'!$435:$505,'Wniosek 2030 r.'!$550:$620,'Wniosek 2030 r.'!$665:$735,'Wniosek 2030 r.'!$780:$850,'Wniosek 2030 r.'!#REF!,'Wniosek 2030 r.'!$854:$854</definedName>
    <definedName name="Z_2F9D9E0C_24B4_4A78_8F74_B0496B0947D1_.wvu.Rows" localSheetId="6" hidden="1">'Wniosek 2031 r.'!$79:$149,'Wniosek 2031 r.'!$204:$274,'Wniosek 2031 r.'!$320:$390,'Wniosek 2031 r.'!$435:$505,'Wniosek 2031 r.'!$550:$620,'Wniosek 2031 r.'!$665:$735,'Wniosek 2031 r.'!$780:$850,'Wniosek 2031 r.'!#REF!,'Wniosek 2031 r.'!$854:$854</definedName>
    <definedName name="Z_2F9D9E0C_24B4_4A78_8F74_B0496B0947D1_.wvu.Rows" localSheetId="7" hidden="1">'Wniosek 2032 r.'!$79:$149,'Wniosek 2032 r.'!$204:$274,'Wniosek 2032 r.'!$320:$390,'Wniosek 2032 r.'!$435:$505,'Wniosek 2032 r.'!$550:$620,'Wniosek 2032 r.'!$665:$735,'Wniosek 2032 r.'!$780:$850,'Wniosek 2032 r.'!#REF!,'Wniosek 2032 r.'!$854:$854</definedName>
    <definedName name="Z_2F9D9E0C_24B4_4A78_8F74_B0496B0947D1_.wvu.Rows" localSheetId="8" hidden="1">'Wniosek 2033 r.'!$79:$149,'Wniosek 2033 r.'!$204:$274,'Wniosek 2033 r.'!$320:$390,'Wniosek 2033 r.'!$435:$505,'Wniosek 2033 r.'!$550:$620,'Wniosek 2033 r.'!$665:$735,'Wniosek 2033 r.'!$780:$850,'Wniosek 2033 r.'!#REF!,'Wniosek 2033 r.'!$854:$854</definedName>
    <definedName name="Z_2F9D9E0C_24B4_4A78_8F74_B0496B0947D1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2F9D9E0C_24B4_4A78_8F74_B0496B0947D1_.wvu.Rows" localSheetId="11" hidden="1">'Zał. nr 2 kalkulacja - 2025 r.'!$65:$135,'Zał.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2F9D9E0C_24B4_4A78_8F74_B0496B0947D1_.wvu.Rows" localSheetId="13" hidden="1">'Zał. nr 2 kalkulacja - 2026 r.'!$65:$135,'Zał.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2F9D9E0C_24B4_4A78_8F74_B0496B0947D1_.wvu.Rows" localSheetId="15" hidden="1">'Zał. nr 2 kalkulacja - 2027 r.'!$65:$135,'Zał.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2F9D9E0C_24B4_4A78_8F74_B0496B0947D1_.wvu.Rows" localSheetId="17" hidden="1">'Zał. nr 2 kalkulacja - 2028 r.'!$65:$135,'Zał.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2F9D9E0C_24B4_4A78_8F74_B0496B0947D1_.wvu.Rows" localSheetId="19" hidden="1">'Zał. nr 2 kalkulacja - 2029 r.'!$65:$135,'Zał.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2F9D9E0C_24B4_4A78_8F74_B0496B0947D1_.wvu.Rows" localSheetId="21" hidden="1">'Zał. nr 2 kalkulacja - 2030 r.'!$65:$135,'Zał.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2F9D9E0C_24B4_4A78_8F74_B0496B0947D1_.wvu.Rows" localSheetId="23" hidden="1">'Zał. nr 2 kalkulacja - 2031 r.'!$65:$135,'Zał.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2F9D9E0C_24B4_4A78_8F74_B0496B0947D1_.wvu.Rows" localSheetId="25" hidden="1">'Zał. nr 2 kalkulacja - 2032 r.'!$65:$135,'Zał.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2F9D9E0C_24B4_4A78_8F74_B0496B0947D1_.wvu.Rows" localSheetId="27" hidden="1">'Zał. nr 2 kalkulacja - 2033 r.'!$65:$135,'Zał.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2F9D9E0C_24B4_4A78_8F74_B0496B0947D1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2F9D9E0C_24B4_4A78_8F74_B0496B0947D1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1708D1B_A8FB_46A5_BE59_D9E60D719D1B_.wvu.FilterData" localSheetId="32" hidden="1">'Dane zbiorcze'!$A$1:$FU$101</definedName>
    <definedName name="Z_31708D1B_A8FB_46A5_BE59_D9E60D719D1B_.wvu.FilterData" localSheetId="37" hidden="1">'Weryfikacja 2025 r.'!$A$2:$A$226</definedName>
    <definedName name="Z_31708D1B_A8FB_46A5_BE59_D9E60D719D1B_.wvu.FilterData" localSheetId="10" hidden="1">'Weryfikacja 2025 r. płaska'!$A$1:$A$214</definedName>
    <definedName name="Z_31708D1B_A8FB_46A5_BE59_D9E60D719D1B_.wvu.FilterData" localSheetId="38" hidden="1">'Weryfikacja 2026 r.'!$A$2:$A$226</definedName>
    <definedName name="Z_31708D1B_A8FB_46A5_BE59_D9E60D719D1B_.wvu.FilterData" localSheetId="12" hidden="1">'Weryfikacja 2026 r. płaska'!$A$1:$A$214</definedName>
    <definedName name="Z_31708D1B_A8FB_46A5_BE59_D9E60D719D1B_.wvu.FilterData" localSheetId="39" hidden="1">'Weryfikacja 2027 r.'!$A$2:$A$226</definedName>
    <definedName name="Z_31708D1B_A8FB_46A5_BE59_D9E60D719D1B_.wvu.FilterData" localSheetId="14" hidden="1">'Weryfikacja 2027 r. płaska'!$A$1:$A$214</definedName>
    <definedName name="Z_31708D1B_A8FB_46A5_BE59_D9E60D719D1B_.wvu.FilterData" localSheetId="40" hidden="1">'Weryfikacja 2028 r.'!$A$2:$A$226</definedName>
    <definedName name="Z_31708D1B_A8FB_46A5_BE59_D9E60D719D1B_.wvu.FilterData" localSheetId="16" hidden="1">'Weryfikacja 2028 r. płaska'!$A$1:$A$214</definedName>
    <definedName name="Z_31708D1B_A8FB_46A5_BE59_D9E60D719D1B_.wvu.FilterData" localSheetId="41" hidden="1">'Weryfikacja 2029 r.'!$A$2:$A$226</definedName>
    <definedName name="Z_31708D1B_A8FB_46A5_BE59_D9E60D719D1B_.wvu.FilterData" localSheetId="18" hidden="1">'Weryfikacja 2029 r. płaska'!$A$1:$A$214</definedName>
    <definedName name="Z_31708D1B_A8FB_46A5_BE59_D9E60D719D1B_.wvu.FilterData" localSheetId="42" hidden="1">'Weryfikacja 2030 r.'!$A$2:$A$226</definedName>
    <definedName name="Z_31708D1B_A8FB_46A5_BE59_D9E60D719D1B_.wvu.FilterData" localSheetId="20" hidden="1">'Weryfikacja 2030 r. płaska'!$A$1:$A$214</definedName>
    <definedName name="Z_31708D1B_A8FB_46A5_BE59_D9E60D719D1B_.wvu.FilterData" localSheetId="43" hidden="1">'Weryfikacja 2031 r.'!$A$2:$A$226</definedName>
    <definedName name="Z_31708D1B_A8FB_46A5_BE59_D9E60D719D1B_.wvu.FilterData" localSheetId="22" hidden="1">'Weryfikacja 2031 r. płaska'!$A$1:$A$214</definedName>
    <definedName name="Z_31708D1B_A8FB_46A5_BE59_D9E60D719D1B_.wvu.FilterData" localSheetId="44" hidden="1">'Weryfikacja 2032 r.'!$A$2:$A$226</definedName>
    <definedName name="Z_31708D1B_A8FB_46A5_BE59_D9E60D719D1B_.wvu.FilterData" localSheetId="24" hidden="1">'Weryfikacja 2032 r. płaska'!$A$1:$A$214</definedName>
    <definedName name="Z_31708D1B_A8FB_46A5_BE59_D9E60D719D1B_.wvu.FilterData" localSheetId="45" hidden="1">'Weryfikacja 2033 r.'!$A$2:$A$226</definedName>
    <definedName name="Z_31708D1B_A8FB_46A5_BE59_D9E60D719D1B_.wvu.FilterData" localSheetId="26" hidden="1">'Weryfikacja 2033 r. płaska'!$A$1:$A$214</definedName>
    <definedName name="Z_31708D1B_A8FB_46A5_BE59_D9E60D719D1B_.wvu.FilterData" localSheetId="0" hidden="1">'Wniosek 2025 r.'!$A$38:$I$161</definedName>
    <definedName name="Z_31708D1B_A8FB_46A5_BE59_D9E60D719D1B_.wvu.FilterData" localSheetId="1" hidden="1">'Wniosek 2026 r.'!$A$38:$I$161</definedName>
    <definedName name="Z_31708D1B_A8FB_46A5_BE59_D9E60D719D1B_.wvu.FilterData" localSheetId="2" hidden="1">'Wniosek 2027 r.'!$A$38:$I$160</definedName>
    <definedName name="Z_31708D1B_A8FB_46A5_BE59_D9E60D719D1B_.wvu.FilterData" localSheetId="3" hidden="1">'Wniosek 2028 r.'!$A$38:$I$160</definedName>
    <definedName name="Z_31708D1B_A8FB_46A5_BE59_D9E60D719D1B_.wvu.FilterData" localSheetId="4" hidden="1">'Wniosek 2029 r.'!$A$38:$I$161</definedName>
    <definedName name="Z_31708D1B_A8FB_46A5_BE59_D9E60D719D1B_.wvu.FilterData" localSheetId="5" hidden="1">'Wniosek 2030 r.'!$A$38:$I$160</definedName>
    <definedName name="Z_31708D1B_A8FB_46A5_BE59_D9E60D719D1B_.wvu.FilterData" localSheetId="6" hidden="1">'Wniosek 2031 r.'!$A$38:$I$160</definedName>
    <definedName name="Z_31708D1B_A8FB_46A5_BE59_D9E60D719D1B_.wvu.FilterData" localSheetId="7" hidden="1">'Wniosek 2032 r.'!$A$38:$I$160</definedName>
    <definedName name="Z_31708D1B_A8FB_46A5_BE59_D9E60D719D1B_.wvu.FilterData" localSheetId="8" hidden="1">'Wniosek 2033 r.'!$A$38:$I$160</definedName>
    <definedName name="Z_31708D1B_A8FB_46A5_BE59_D9E60D719D1B_.wvu.FilterData" localSheetId="9" hidden="1">'Zał. nr 1 a-e oświadczenia'!#REF!</definedName>
    <definedName name="Z_31708D1B_A8FB_46A5_BE59_D9E60D719D1B_.wvu.FilterData" localSheetId="11" hidden="1">'Zał. nr 2 kalkulacja - 2025 r.'!$A$24:$I$136</definedName>
    <definedName name="Z_31708D1B_A8FB_46A5_BE59_D9E60D719D1B_.wvu.FilterData" localSheetId="13" hidden="1">'Zał. nr 2 kalkulacja - 2026 r.'!$A$24:$I$136</definedName>
    <definedName name="Z_31708D1B_A8FB_46A5_BE59_D9E60D719D1B_.wvu.FilterData" localSheetId="15" hidden="1">'Zał. nr 2 kalkulacja - 2027 r.'!$A$24:$I$136</definedName>
    <definedName name="Z_31708D1B_A8FB_46A5_BE59_D9E60D719D1B_.wvu.FilterData" localSheetId="17" hidden="1">'Zał. nr 2 kalkulacja - 2028 r.'!$A$24:$I$136</definedName>
    <definedName name="Z_31708D1B_A8FB_46A5_BE59_D9E60D719D1B_.wvu.FilterData" localSheetId="19" hidden="1">'Zał. nr 2 kalkulacja - 2029 r.'!$A$24:$I$136</definedName>
    <definedName name="Z_31708D1B_A8FB_46A5_BE59_D9E60D719D1B_.wvu.FilterData" localSheetId="21" hidden="1">'Zał. nr 2 kalkulacja - 2030 r.'!$A$24:$I$136</definedName>
    <definedName name="Z_31708D1B_A8FB_46A5_BE59_D9E60D719D1B_.wvu.FilterData" localSheetId="23" hidden="1">'Zał. nr 2 kalkulacja - 2031 r.'!$A$24:$I$136</definedName>
    <definedName name="Z_31708D1B_A8FB_46A5_BE59_D9E60D719D1B_.wvu.FilterData" localSheetId="25" hidden="1">'Zał. nr 2 kalkulacja - 2032 r.'!$A$24:$I$136</definedName>
    <definedName name="Z_31708D1B_A8FB_46A5_BE59_D9E60D719D1B_.wvu.FilterData" localSheetId="27" hidden="1">'Zał. nr 2 kalkulacja - 2033 r.'!$A$24:$I$136</definedName>
    <definedName name="Z_31708D1B_A8FB_46A5_BE59_D9E60D719D1B_.wvu.FilterData" localSheetId="28" hidden="1">'Zał. nr 4 dane osób'!#REF!</definedName>
    <definedName name="Z_31708D1B_A8FB_46A5_BE59_D9E60D719D1B_.wvu.FilterData" localSheetId="29" hidden="1">'Zał. nr 5 jednostki'!#REF!</definedName>
    <definedName name="Z_31708D1B_A8FB_46A5_BE59_D9E60D719D1B_.wvu.Rows" localSheetId="0" hidden="1">'Wniosek 2025 r.'!$71:$149,'Wniosek 2025 r.'!$196:$274,'Wniosek 2025 r.'!$312:$390,'Wniosek 2025 r.'!$427:$505,'Wniosek 2025 r.'!$542:$620,'Wniosek 2025 r.'!$657:$735,'Wniosek 2025 r.'!$772:$850,'Wniosek 2025 r.'!#REF!,'Wniosek 2025 r.'!$855:$855</definedName>
    <definedName name="Z_31708D1B_A8FB_46A5_BE59_D9E60D719D1B_.wvu.Rows" localSheetId="1" hidden="1">'Wniosek 2026 r.'!$71:$149,'Wniosek 2026 r.'!$196:$274,'Wniosek 2026 r.'!$312:$390,'Wniosek 2026 r.'!$427:$505,'Wniosek 2026 r.'!$542:$620,'Wniosek 2026 r.'!$657:$735,'Wniosek 2026 r.'!$772:$850,'Wniosek 2026 r.'!#REF!,'Wniosek 2026 r.'!$854:$854</definedName>
    <definedName name="Z_31708D1B_A8FB_46A5_BE59_D9E60D719D1B_.wvu.Rows" localSheetId="2" hidden="1">'Wniosek 2027 r.'!$71:$149,'Wniosek 2027 r.'!$196:$274,'Wniosek 2027 r.'!$312:$390,'Wniosek 2027 r.'!$427:$505,'Wniosek 2027 r.'!$542:$620,'Wniosek 2027 r.'!$657:$735,'Wniosek 2027 r.'!$772:$850,'Wniosek 2027 r.'!#REF!,'Wniosek 2027 r.'!$854:$854</definedName>
    <definedName name="Z_31708D1B_A8FB_46A5_BE59_D9E60D719D1B_.wvu.Rows" localSheetId="3" hidden="1">'Wniosek 2028 r.'!$71:$149,'Wniosek 2028 r.'!$196:$274,'Wniosek 2028 r.'!$312:$390,'Wniosek 2028 r.'!$427:$505,'Wniosek 2028 r.'!$542:$620,'Wniosek 2028 r.'!$657:$735,'Wniosek 2028 r.'!$772:$850,'Wniosek 2028 r.'!#REF!,'Wniosek 2028 r.'!$854:$854</definedName>
    <definedName name="Z_31708D1B_A8FB_46A5_BE59_D9E60D719D1B_.wvu.Rows" localSheetId="4" hidden="1">'Wniosek 2029 r.'!$71:$149,'Wniosek 2029 r.'!$196:$274,'Wniosek 2029 r.'!$312:$390,'Wniosek 2029 r.'!$427:$505,'Wniosek 2029 r.'!$542:$620,'Wniosek 2029 r.'!$657:$735,'Wniosek 2029 r.'!$772:$850,'Wniosek 2029 r.'!$854:$855,'Wniosek 2029 r.'!$858:$858</definedName>
    <definedName name="Z_31708D1B_A8FB_46A5_BE59_D9E60D719D1B_.wvu.Rows" localSheetId="5" hidden="1">'Wniosek 2030 r.'!$71:$149,'Wniosek 2030 r.'!$196:$274,'Wniosek 2030 r.'!$312:$390,'Wniosek 2030 r.'!$427:$505,'Wniosek 2030 r.'!$542:$620,'Wniosek 2030 r.'!$657:$735,'Wniosek 2030 r.'!$772:$850,'Wniosek 2030 r.'!#REF!,'Wniosek 2030 r.'!$854:$854</definedName>
    <definedName name="Z_31708D1B_A8FB_46A5_BE59_D9E60D719D1B_.wvu.Rows" localSheetId="6" hidden="1">'Wniosek 2031 r.'!$71:$149,'Wniosek 2031 r.'!$196:$274,'Wniosek 2031 r.'!$312:$390,'Wniosek 2031 r.'!$427:$505,'Wniosek 2031 r.'!$542:$620,'Wniosek 2031 r.'!$657:$735,'Wniosek 2031 r.'!$772:$850,'Wniosek 2031 r.'!#REF!,'Wniosek 2031 r.'!$854:$854</definedName>
    <definedName name="Z_31708D1B_A8FB_46A5_BE59_D9E60D719D1B_.wvu.Rows" localSheetId="7" hidden="1">'Wniosek 2032 r.'!$71:$149,'Wniosek 2032 r.'!$196:$274,'Wniosek 2032 r.'!$312:$390,'Wniosek 2032 r.'!$427:$505,'Wniosek 2032 r.'!$542:$620,'Wniosek 2032 r.'!$657:$735,'Wniosek 2032 r.'!$772:$850,'Wniosek 2032 r.'!#REF!,'Wniosek 2032 r.'!$854:$854</definedName>
    <definedName name="Z_31708D1B_A8FB_46A5_BE59_D9E60D719D1B_.wvu.Rows" localSheetId="8" hidden="1">'Wniosek 2033 r.'!$71:$149,'Wniosek 2033 r.'!$196:$274,'Wniosek 2033 r.'!$312:$390,'Wniosek 2033 r.'!$427:$505,'Wniosek 2033 r.'!$542:$620,'Wniosek 2033 r.'!$657:$735,'Wniosek 2033 r.'!$772:$850,'Wniosek 2033 r.'!#REF!,'Wniosek 2033 r.'!$854:$854</definedName>
    <definedName name="Z_31708D1B_A8FB_46A5_BE59_D9E60D719D1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1708D1B_A8FB_46A5_BE59_D9E60D719D1B_.wvu.Rows" localSheetId="11" hidden="1">'Zał. nr 2 kalkulacja - 2025 r.'!$57:$135,'Zał.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1708D1B_A8FB_46A5_BE59_D9E60D719D1B_.wvu.Rows" localSheetId="13" hidden="1">'Zał. nr 2 kalkulacja - 2026 r.'!$57:$135,'Zał.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1708D1B_A8FB_46A5_BE59_D9E60D719D1B_.wvu.Rows" localSheetId="15" hidden="1">'Zał. nr 2 kalkulacja - 2027 r.'!$57:$135,'Zał.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1708D1B_A8FB_46A5_BE59_D9E60D719D1B_.wvu.Rows" localSheetId="17" hidden="1">'Zał. nr 2 kalkulacja - 2028 r.'!$57:$135,'Zał.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1708D1B_A8FB_46A5_BE59_D9E60D719D1B_.wvu.Rows" localSheetId="19" hidden="1">'Zał. nr 2 kalkulacja - 2029 r.'!$57:$135,'Zał.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1708D1B_A8FB_46A5_BE59_D9E60D719D1B_.wvu.Rows" localSheetId="21" hidden="1">'Zał. nr 2 kalkulacja - 2030 r.'!$57:$135,'Zał.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1708D1B_A8FB_46A5_BE59_D9E60D719D1B_.wvu.Rows" localSheetId="23" hidden="1">'Zał. nr 2 kalkulacja - 2031 r.'!$57:$135,'Zał.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1708D1B_A8FB_46A5_BE59_D9E60D719D1B_.wvu.Rows" localSheetId="25" hidden="1">'Zał. nr 2 kalkulacja - 2032 r.'!$57:$135,'Zał.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1708D1B_A8FB_46A5_BE59_D9E60D719D1B_.wvu.Rows" localSheetId="27" hidden="1">'Zał. nr 2 kalkulacja - 2033 r.'!$57:$135,'Zał.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1708D1B_A8FB_46A5_BE59_D9E60D719D1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1708D1B_A8FB_46A5_BE59_D9E60D719D1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37FE6C2_AB3B_4DEE_AB9F_913EE728FA8C_.wvu.FilterData" localSheetId="32" hidden="1">'Dane zbiorcze'!$A$1:$FU$101</definedName>
    <definedName name="Z_337FE6C2_AB3B_4DEE_AB9F_913EE728FA8C_.wvu.FilterData" localSheetId="37" hidden="1">'Weryfikacja 2025 r.'!$A$2:$A$226</definedName>
    <definedName name="Z_337FE6C2_AB3B_4DEE_AB9F_913EE728FA8C_.wvu.FilterData" localSheetId="10" hidden="1">'Weryfikacja 2025 r. płaska'!$A$1:$A$214</definedName>
    <definedName name="Z_337FE6C2_AB3B_4DEE_AB9F_913EE728FA8C_.wvu.FilterData" localSheetId="38" hidden="1">'Weryfikacja 2026 r.'!$A$2:$A$226</definedName>
    <definedName name="Z_337FE6C2_AB3B_4DEE_AB9F_913EE728FA8C_.wvu.FilterData" localSheetId="12" hidden="1">'Weryfikacja 2026 r. płaska'!$A$1:$A$214</definedName>
    <definedName name="Z_337FE6C2_AB3B_4DEE_AB9F_913EE728FA8C_.wvu.FilterData" localSheetId="39" hidden="1">'Weryfikacja 2027 r.'!$A$2:$A$226</definedName>
    <definedName name="Z_337FE6C2_AB3B_4DEE_AB9F_913EE728FA8C_.wvu.FilterData" localSheetId="14" hidden="1">'Weryfikacja 2027 r. płaska'!$A$1:$A$214</definedName>
    <definedName name="Z_337FE6C2_AB3B_4DEE_AB9F_913EE728FA8C_.wvu.FilterData" localSheetId="40" hidden="1">'Weryfikacja 2028 r.'!$A$2:$A$226</definedName>
    <definedName name="Z_337FE6C2_AB3B_4DEE_AB9F_913EE728FA8C_.wvu.FilterData" localSheetId="16" hidden="1">'Weryfikacja 2028 r. płaska'!$A$1:$A$214</definedName>
    <definedName name="Z_337FE6C2_AB3B_4DEE_AB9F_913EE728FA8C_.wvu.FilterData" localSheetId="41" hidden="1">'Weryfikacja 2029 r.'!$A$2:$A$226</definedName>
    <definedName name="Z_337FE6C2_AB3B_4DEE_AB9F_913EE728FA8C_.wvu.FilterData" localSheetId="18" hidden="1">'Weryfikacja 2029 r. płaska'!$A$1:$A$214</definedName>
    <definedName name="Z_337FE6C2_AB3B_4DEE_AB9F_913EE728FA8C_.wvu.FilterData" localSheetId="42" hidden="1">'Weryfikacja 2030 r.'!$A$2:$A$226</definedName>
    <definedName name="Z_337FE6C2_AB3B_4DEE_AB9F_913EE728FA8C_.wvu.FilterData" localSheetId="20" hidden="1">'Weryfikacja 2030 r. płaska'!$A$1:$A$214</definedName>
    <definedName name="Z_337FE6C2_AB3B_4DEE_AB9F_913EE728FA8C_.wvu.FilterData" localSheetId="43" hidden="1">'Weryfikacja 2031 r.'!$A$2:$A$226</definedName>
    <definedName name="Z_337FE6C2_AB3B_4DEE_AB9F_913EE728FA8C_.wvu.FilterData" localSheetId="22" hidden="1">'Weryfikacja 2031 r. płaska'!$A$1:$A$214</definedName>
    <definedName name="Z_337FE6C2_AB3B_4DEE_AB9F_913EE728FA8C_.wvu.FilterData" localSheetId="44" hidden="1">'Weryfikacja 2032 r.'!$A$2:$A$226</definedName>
    <definedName name="Z_337FE6C2_AB3B_4DEE_AB9F_913EE728FA8C_.wvu.FilterData" localSheetId="24" hidden="1">'Weryfikacja 2032 r. płaska'!$A$1:$A$214</definedName>
    <definedName name="Z_337FE6C2_AB3B_4DEE_AB9F_913EE728FA8C_.wvu.FilterData" localSheetId="45" hidden="1">'Weryfikacja 2033 r.'!$A$2:$A$226</definedName>
    <definedName name="Z_337FE6C2_AB3B_4DEE_AB9F_913EE728FA8C_.wvu.FilterData" localSheetId="26" hidden="1">'Weryfikacja 2033 r. płaska'!$A$1:$A$214</definedName>
    <definedName name="Z_337FE6C2_AB3B_4DEE_AB9F_913EE728FA8C_.wvu.FilterData" localSheetId="0" hidden="1">'Wniosek 2025 r.'!$A$38:$I$161</definedName>
    <definedName name="Z_337FE6C2_AB3B_4DEE_AB9F_913EE728FA8C_.wvu.FilterData" localSheetId="1" hidden="1">'Wniosek 2026 r.'!$A$38:$I$161</definedName>
    <definedName name="Z_337FE6C2_AB3B_4DEE_AB9F_913EE728FA8C_.wvu.FilterData" localSheetId="2" hidden="1">'Wniosek 2027 r.'!$A$38:$I$160</definedName>
    <definedName name="Z_337FE6C2_AB3B_4DEE_AB9F_913EE728FA8C_.wvu.FilterData" localSheetId="3" hidden="1">'Wniosek 2028 r.'!$A$38:$I$160</definedName>
    <definedName name="Z_337FE6C2_AB3B_4DEE_AB9F_913EE728FA8C_.wvu.FilterData" localSheetId="4" hidden="1">'Wniosek 2029 r.'!$A$38:$I$161</definedName>
    <definedName name="Z_337FE6C2_AB3B_4DEE_AB9F_913EE728FA8C_.wvu.FilterData" localSheetId="5" hidden="1">'Wniosek 2030 r.'!$A$38:$I$160</definedName>
    <definedName name="Z_337FE6C2_AB3B_4DEE_AB9F_913EE728FA8C_.wvu.FilterData" localSheetId="6" hidden="1">'Wniosek 2031 r.'!$A$38:$I$160</definedName>
    <definedName name="Z_337FE6C2_AB3B_4DEE_AB9F_913EE728FA8C_.wvu.FilterData" localSheetId="7" hidden="1">'Wniosek 2032 r.'!$A$38:$I$160</definedName>
    <definedName name="Z_337FE6C2_AB3B_4DEE_AB9F_913EE728FA8C_.wvu.FilterData" localSheetId="8" hidden="1">'Wniosek 2033 r.'!$A$38:$I$160</definedName>
    <definedName name="Z_337FE6C2_AB3B_4DEE_AB9F_913EE728FA8C_.wvu.FilterData" localSheetId="9" hidden="1">'Zał. nr 1 a-e oświadczenia'!#REF!</definedName>
    <definedName name="Z_337FE6C2_AB3B_4DEE_AB9F_913EE728FA8C_.wvu.FilterData" localSheetId="11" hidden="1">'Zał. nr 2 kalkulacja - 2025 r.'!$A$24:$I$136</definedName>
    <definedName name="Z_337FE6C2_AB3B_4DEE_AB9F_913EE728FA8C_.wvu.FilterData" localSheetId="13" hidden="1">'Zał. nr 2 kalkulacja - 2026 r.'!$A$24:$I$136</definedName>
    <definedName name="Z_337FE6C2_AB3B_4DEE_AB9F_913EE728FA8C_.wvu.FilterData" localSheetId="15" hidden="1">'Zał. nr 2 kalkulacja - 2027 r.'!$A$24:$I$136</definedName>
    <definedName name="Z_337FE6C2_AB3B_4DEE_AB9F_913EE728FA8C_.wvu.FilterData" localSheetId="17" hidden="1">'Zał. nr 2 kalkulacja - 2028 r.'!$A$24:$I$136</definedName>
    <definedName name="Z_337FE6C2_AB3B_4DEE_AB9F_913EE728FA8C_.wvu.FilterData" localSheetId="19" hidden="1">'Zał. nr 2 kalkulacja - 2029 r.'!$A$24:$I$136</definedName>
    <definedName name="Z_337FE6C2_AB3B_4DEE_AB9F_913EE728FA8C_.wvu.FilterData" localSheetId="21" hidden="1">'Zał. nr 2 kalkulacja - 2030 r.'!$A$24:$I$136</definedName>
    <definedName name="Z_337FE6C2_AB3B_4DEE_AB9F_913EE728FA8C_.wvu.FilterData" localSheetId="23" hidden="1">'Zał. nr 2 kalkulacja - 2031 r.'!$A$24:$I$136</definedName>
    <definedName name="Z_337FE6C2_AB3B_4DEE_AB9F_913EE728FA8C_.wvu.FilterData" localSheetId="25" hidden="1">'Zał. nr 2 kalkulacja - 2032 r.'!$A$24:$I$136</definedName>
    <definedName name="Z_337FE6C2_AB3B_4DEE_AB9F_913EE728FA8C_.wvu.FilterData" localSheetId="27" hidden="1">'Zał. nr 2 kalkulacja - 2033 r.'!$A$24:$I$136</definedName>
    <definedName name="Z_337FE6C2_AB3B_4DEE_AB9F_913EE728FA8C_.wvu.FilterData" localSheetId="28" hidden="1">'Zał. nr 4 dane osób'!#REF!</definedName>
    <definedName name="Z_337FE6C2_AB3B_4DEE_AB9F_913EE728FA8C_.wvu.FilterData" localSheetId="29" hidden="1">'Zał. nr 5 jednostki'!#REF!</definedName>
    <definedName name="Z_337FE6C2_AB3B_4DEE_AB9F_913EE728FA8C_.wvu.Rows" localSheetId="0" hidden="1">'Wniosek 2025 r.'!$85:$149,'Wniosek 2025 r.'!$210:$274,'Wniosek 2025 r.'!$326:$390,'Wniosek 2025 r.'!$441:$505,'Wniosek 2025 r.'!$556:$620,'Wniosek 2025 r.'!$671:$735,'Wniosek 2025 r.'!$786:$850,'Wniosek 2025 r.'!#REF!,'Wniosek 2025 r.'!$855:$855</definedName>
    <definedName name="Z_337FE6C2_AB3B_4DEE_AB9F_913EE728FA8C_.wvu.Rows" localSheetId="1" hidden="1">'Wniosek 2026 r.'!$85:$149,'Wniosek 2026 r.'!$210:$274,'Wniosek 2026 r.'!$326:$390,'Wniosek 2026 r.'!$441:$505,'Wniosek 2026 r.'!$556:$620,'Wniosek 2026 r.'!$671:$735,'Wniosek 2026 r.'!$786:$850,'Wniosek 2026 r.'!#REF!,'Wniosek 2026 r.'!$854:$854</definedName>
    <definedName name="Z_337FE6C2_AB3B_4DEE_AB9F_913EE728FA8C_.wvu.Rows" localSheetId="2" hidden="1">'Wniosek 2027 r.'!$85:$149,'Wniosek 2027 r.'!$210:$274,'Wniosek 2027 r.'!$326:$390,'Wniosek 2027 r.'!$441:$505,'Wniosek 2027 r.'!$556:$620,'Wniosek 2027 r.'!$671:$735,'Wniosek 2027 r.'!$786:$850,'Wniosek 2027 r.'!#REF!,'Wniosek 2027 r.'!$854:$854</definedName>
    <definedName name="Z_337FE6C2_AB3B_4DEE_AB9F_913EE728FA8C_.wvu.Rows" localSheetId="3" hidden="1">'Wniosek 2028 r.'!$85:$149,'Wniosek 2028 r.'!$210:$274,'Wniosek 2028 r.'!$326:$390,'Wniosek 2028 r.'!$441:$505,'Wniosek 2028 r.'!$556:$620,'Wniosek 2028 r.'!$671:$735,'Wniosek 2028 r.'!$786:$850,'Wniosek 2028 r.'!#REF!,'Wniosek 2028 r.'!$854:$854</definedName>
    <definedName name="Z_337FE6C2_AB3B_4DEE_AB9F_913EE728FA8C_.wvu.Rows" localSheetId="4" hidden="1">'Wniosek 2029 r.'!$85:$149,'Wniosek 2029 r.'!$210:$274,'Wniosek 2029 r.'!$326:$390,'Wniosek 2029 r.'!$441:$505,'Wniosek 2029 r.'!$556:$620,'Wniosek 2029 r.'!$671:$735,'Wniosek 2029 r.'!$786:$850,'Wniosek 2029 r.'!$854:$855,'Wniosek 2029 r.'!$858:$858</definedName>
    <definedName name="Z_337FE6C2_AB3B_4DEE_AB9F_913EE728FA8C_.wvu.Rows" localSheetId="5" hidden="1">'Wniosek 2030 r.'!$85:$149,'Wniosek 2030 r.'!$210:$274,'Wniosek 2030 r.'!$326:$390,'Wniosek 2030 r.'!$441:$505,'Wniosek 2030 r.'!$556:$620,'Wniosek 2030 r.'!$671:$735,'Wniosek 2030 r.'!$786:$850,'Wniosek 2030 r.'!#REF!,'Wniosek 2030 r.'!$854:$854</definedName>
    <definedName name="Z_337FE6C2_AB3B_4DEE_AB9F_913EE728FA8C_.wvu.Rows" localSheetId="6" hidden="1">'Wniosek 2031 r.'!$85:$149,'Wniosek 2031 r.'!$210:$274,'Wniosek 2031 r.'!$326:$390,'Wniosek 2031 r.'!$441:$505,'Wniosek 2031 r.'!$556:$620,'Wniosek 2031 r.'!$671:$735,'Wniosek 2031 r.'!$786:$850,'Wniosek 2031 r.'!#REF!,'Wniosek 2031 r.'!$854:$854</definedName>
    <definedName name="Z_337FE6C2_AB3B_4DEE_AB9F_913EE728FA8C_.wvu.Rows" localSheetId="7" hidden="1">'Wniosek 2032 r.'!$85:$149,'Wniosek 2032 r.'!$210:$274,'Wniosek 2032 r.'!$326:$390,'Wniosek 2032 r.'!$441:$505,'Wniosek 2032 r.'!$556:$620,'Wniosek 2032 r.'!$671:$735,'Wniosek 2032 r.'!$786:$850,'Wniosek 2032 r.'!#REF!,'Wniosek 2032 r.'!$854:$854</definedName>
    <definedName name="Z_337FE6C2_AB3B_4DEE_AB9F_913EE728FA8C_.wvu.Rows" localSheetId="8" hidden="1">'Wniosek 2033 r.'!$85:$149,'Wniosek 2033 r.'!$210:$274,'Wniosek 2033 r.'!$326:$390,'Wniosek 2033 r.'!$441:$505,'Wniosek 2033 r.'!$556:$620,'Wniosek 2033 r.'!$671:$735,'Wniosek 2033 r.'!$786:$850,'Wniosek 2033 r.'!#REF!,'Wniosek 2033 r.'!$854:$854</definedName>
    <definedName name="Z_337FE6C2_AB3B_4DEE_AB9F_913EE728FA8C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37FE6C2_AB3B_4DEE_AB9F_913EE728FA8C_.wvu.Rows" localSheetId="11" hidden="1">'Zał. nr 2 kalkulacja - 2025 r.'!$71:$135,'Zał.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37FE6C2_AB3B_4DEE_AB9F_913EE728FA8C_.wvu.Rows" localSheetId="13" hidden="1">'Zał. nr 2 kalkulacja - 2026 r.'!$71:$135,'Zał.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37FE6C2_AB3B_4DEE_AB9F_913EE728FA8C_.wvu.Rows" localSheetId="15" hidden="1">'Zał. nr 2 kalkulacja - 2027 r.'!$71:$135,'Zał.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37FE6C2_AB3B_4DEE_AB9F_913EE728FA8C_.wvu.Rows" localSheetId="17" hidden="1">'Zał. nr 2 kalkulacja - 2028 r.'!$71:$135,'Zał.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37FE6C2_AB3B_4DEE_AB9F_913EE728FA8C_.wvu.Rows" localSheetId="19" hidden="1">'Zał. nr 2 kalkulacja - 2029 r.'!$71:$135,'Zał.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37FE6C2_AB3B_4DEE_AB9F_913EE728FA8C_.wvu.Rows" localSheetId="21" hidden="1">'Zał. nr 2 kalkulacja - 2030 r.'!$71:$135,'Zał.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37FE6C2_AB3B_4DEE_AB9F_913EE728FA8C_.wvu.Rows" localSheetId="23" hidden="1">'Zał. nr 2 kalkulacja - 2031 r.'!$71:$135,'Zał.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37FE6C2_AB3B_4DEE_AB9F_913EE728FA8C_.wvu.Rows" localSheetId="25" hidden="1">'Zał. nr 2 kalkulacja - 2032 r.'!$71:$135,'Zał.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37FE6C2_AB3B_4DEE_AB9F_913EE728FA8C_.wvu.Rows" localSheetId="27" hidden="1">'Zał. nr 2 kalkulacja - 2033 r.'!$71:$135,'Zał.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37FE6C2_AB3B_4DEE_AB9F_913EE728FA8C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37FE6C2_AB3B_4DEE_AB9F_913EE728FA8C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3883D57_3A77_49F5_BA9B_DB90048A843D_.wvu.FilterData" localSheetId="32" hidden="1">'Dane zbiorcze'!$A$1:$FU$101</definedName>
    <definedName name="Z_33883D57_3A77_49F5_BA9B_DB90048A843D_.wvu.FilterData" localSheetId="37" hidden="1">'Weryfikacja 2025 r.'!$A$2:$A$226</definedName>
    <definedName name="Z_33883D57_3A77_49F5_BA9B_DB90048A843D_.wvu.FilterData" localSheetId="10" hidden="1">'Weryfikacja 2025 r. płaska'!$A$1:$A$214</definedName>
    <definedName name="Z_33883D57_3A77_49F5_BA9B_DB90048A843D_.wvu.FilterData" localSheetId="38" hidden="1">'Weryfikacja 2026 r.'!$A$2:$A$226</definedName>
    <definedName name="Z_33883D57_3A77_49F5_BA9B_DB90048A843D_.wvu.FilterData" localSheetId="12" hidden="1">'Weryfikacja 2026 r. płaska'!$A$1:$A$214</definedName>
    <definedName name="Z_33883D57_3A77_49F5_BA9B_DB90048A843D_.wvu.FilterData" localSheetId="39" hidden="1">'Weryfikacja 2027 r.'!$A$2:$A$226</definedName>
    <definedName name="Z_33883D57_3A77_49F5_BA9B_DB90048A843D_.wvu.FilterData" localSheetId="14" hidden="1">'Weryfikacja 2027 r. płaska'!$A$1:$A$214</definedName>
    <definedName name="Z_33883D57_3A77_49F5_BA9B_DB90048A843D_.wvu.FilterData" localSheetId="40" hidden="1">'Weryfikacja 2028 r.'!$A$2:$A$226</definedName>
    <definedName name="Z_33883D57_3A77_49F5_BA9B_DB90048A843D_.wvu.FilterData" localSheetId="16" hidden="1">'Weryfikacja 2028 r. płaska'!$A$1:$A$214</definedName>
    <definedName name="Z_33883D57_3A77_49F5_BA9B_DB90048A843D_.wvu.FilterData" localSheetId="41" hidden="1">'Weryfikacja 2029 r.'!$A$2:$A$226</definedName>
    <definedName name="Z_33883D57_3A77_49F5_BA9B_DB90048A843D_.wvu.FilterData" localSheetId="18" hidden="1">'Weryfikacja 2029 r. płaska'!$A$1:$A$214</definedName>
    <definedName name="Z_33883D57_3A77_49F5_BA9B_DB90048A843D_.wvu.FilterData" localSheetId="42" hidden="1">'Weryfikacja 2030 r.'!$A$2:$A$226</definedName>
    <definedName name="Z_33883D57_3A77_49F5_BA9B_DB90048A843D_.wvu.FilterData" localSheetId="20" hidden="1">'Weryfikacja 2030 r. płaska'!$A$1:$A$214</definedName>
    <definedName name="Z_33883D57_3A77_49F5_BA9B_DB90048A843D_.wvu.FilterData" localSheetId="43" hidden="1">'Weryfikacja 2031 r.'!$A$2:$A$226</definedName>
    <definedName name="Z_33883D57_3A77_49F5_BA9B_DB90048A843D_.wvu.FilterData" localSheetId="22" hidden="1">'Weryfikacja 2031 r. płaska'!$A$1:$A$214</definedName>
    <definedName name="Z_33883D57_3A77_49F5_BA9B_DB90048A843D_.wvu.FilterData" localSheetId="44" hidden="1">'Weryfikacja 2032 r.'!$A$2:$A$226</definedName>
    <definedName name="Z_33883D57_3A77_49F5_BA9B_DB90048A843D_.wvu.FilterData" localSheetId="24" hidden="1">'Weryfikacja 2032 r. płaska'!$A$1:$A$214</definedName>
    <definedName name="Z_33883D57_3A77_49F5_BA9B_DB90048A843D_.wvu.FilterData" localSheetId="45" hidden="1">'Weryfikacja 2033 r.'!$A$2:$A$226</definedName>
    <definedName name="Z_33883D57_3A77_49F5_BA9B_DB90048A843D_.wvu.FilterData" localSheetId="26" hidden="1">'Weryfikacja 2033 r. płaska'!$A$1:$A$214</definedName>
    <definedName name="Z_33883D57_3A77_49F5_BA9B_DB90048A843D_.wvu.FilterData" localSheetId="0" hidden="1">'Wniosek 2025 r.'!$A$38:$I$161</definedName>
    <definedName name="Z_33883D57_3A77_49F5_BA9B_DB90048A843D_.wvu.FilterData" localSheetId="1" hidden="1">'Wniosek 2026 r.'!$A$38:$I$161</definedName>
    <definedName name="Z_33883D57_3A77_49F5_BA9B_DB90048A843D_.wvu.FilterData" localSheetId="2" hidden="1">'Wniosek 2027 r.'!$A$38:$I$160</definedName>
    <definedName name="Z_33883D57_3A77_49F5_BA9B_DB90048A843D_.wvu.FilterData" localSheetId="3" hidden="1">'Wniosek 2028 r.'!$A$38:$I$160</definedName>
    <definedName name="Z_33883D57_3A77_49F5_BA9B_DB90048A843D_.wvu.FilterData" localSheetId="4" hidden="1">'Wniosek 2029 r.'!$A$38:$I$161</definedName>
    <definedName name="Z_33883D57_3A77_49F5_BA9B_DB90048A843D_.wvu.FilterData" localSheetId="5" hidden="1">'Wniosek 2030 r.'!$A$38:$I$160</definedName>
    <definedName name="Z_33883D57_3A77_49F5_BA9B_DB90048A843D_.wvu.FilterData" localSheetId="6" hidden="1">'Wniosek 2031 r.'!$A$38:$I$160</definedName>
    <definedName name="Z_33883D57_3A77_49F5_BA9B_DB90048A843D_.wvu.FilterData" localSheetId="7" hidden="1">'Wniosek 2032 r.'!$A$38:$I$160</definedName>
    <definedName name="Z_33883D57_3A77_49F5_BA9B_DB90048A843D_.wvu.FilterData" localSheetId="8" hidden="1">'Wniosek 2033 r.'!$A$38:$I$160</definedName>
    <definedName name="Z_33883D57_3A77_49F5_BA9B_DB90048A843D_.wvu.FilterData" localSheetId="9" hidden="1">'Zał. nr 1 a-e oświadczenia'!#REF!</definedName>
    <definedName name="Z_33883D57_3A77_49F5_BA9B_DB90048A843D_.wvu.FilterData" localSheetId="11" hidden="1">'Zał. nr 2 kalkulacja - 2025 r.'!$A$24:$I$136</definedName>
    <definedName name="Z_33883D57_3A77_49F5_BA9B_DB90048A843D_.wvu.FilterData" localSheetId="13" hidden="1">'Zał. nr 2 kalkulacja - 2026 r.'!$A$24:$I$136</definedName>
    <definedName name="Z_33883D57_3A77_49F5_BA9B_DB90048A843D_.wvu.FilterData" localSheetId="15" hidden="1">'Zał. nr 2 kalkulacja - 2027 r.'!$A$24:$I$136</definedName>
    <definedName name="Z_33883D57_3A77_49F5_BA9B_DB90048A843D_.wvu.FilterData" localSheetId="17" hidden="1">'Zał. nr 2 kalkulacja - 2028 r.'!$A$24:$I$136</definedName>
    <definedName name="Z_33883D57_3A77_49F5_BA9B_DB90048A843D_.wvu.FilterData" localSheetId="19" hidden="1">'Zał. nr 2 kalkulacja - 2029 r.'!$A$24:$I$136</definedName>
    <definedName name="Z_33883D57_3A77_49F5_BA9B_DB90048A843D_.wvu.FilterData" localSheetId="21" hidden="1">'Zał. nr 2 kalkulacja - 2030 r.'!$A$24:$I$136</definedName>
    <definedName name="Z_33883D57_3A77_49F5_BA9B_DB90048A843D_.wvu.FilterData" localSheetId="23" hidden="1">'Zał. nr 2 kalkulacja - 2031 r.'!$A$24:$I$136</definedName>
    <definedName name="Z_33883D57_3A77_49F5_BA9B_DB90048A843D_.wvu.FilterData" localSheetId="25" hidden="1">'Zał. nr 2 kalkulacja - 2032 r.'!$A$24:$I$136</definedName>
    <definedName name="Z_33883D57_3A77_49F5_BA9B_DB90048A843D_.wvu.FilterData" localSheetId="27" hidden="1">'Zał. nr 2 kalkulacja - 2033 r.'!$A$24:$I$136</definedName>
    <definedName name="Z_33883D57_3A77_49F5_BA9B_DB90048A843D_.wvu.FilterData" localSheetId="28" hidden="1">'Zał. nr 4 dane osób'!#REF!</definedName>
    <definedName name="Z_33883D57_3A77_49F5_BA9B_DB90048A843D_.wvu.FilterData" localSheetId="29" hidden="1">'Zał. nr 5 jednostki'!#REF!</definedName>
    <definedName name="Z_33883D57_3A77_49F5_BA9B_DB90048A843D_.wvu.Rows" localSheetId="0" hidden="1">'Wniosek 2025 r.'!$108:$149,'Wniosek 2025 r.'!$233:$274,'Wniosek 2025 r.'!$349:$390,'Wniosek 2025 r.'!$464:$505,'Wniosek 2025 r.'!$579:$620,'Wniosek 2025 r.'!$694:$735,'Wniosek 2025 r.'!$809:$850,'Wniosek 2025 r.'!#REF!,'Wniosek 2025 r.'!$855:$855</definedName>
    <definedName name="Z_33883D57_3A77_49F5_BA9B_DB90048A843D_.wvu.Rows" localSheetId="1" hidden="1">'Wniosek 2026 r.'!$108:$149,'Wniosek 2026 r.'!$233:$274,'Wniosek 2026 r.'!$349:$390,'Wniosek 2026 r.'!$464:$505,'Wniosek 2026 r.'!$579:$620,'Wniosek 2026 r.'!$694:$735,'Wniosek 2026 r.'!$809:$850,'Wniosek 2026 r.'!#REF!,'Wniosek 2026 r.'!$854:$854</definedName>
    <definedName name="Z_33883D57_3A77_49F5_BA9B_DB90048A843D_.wvu.Rows" localSheetId="2" hidden="1">'Wniosek 2027 r.'!$108:$149,'Wniosek 2027 r.'!$233:$274,'Wniosek 2027 r.'!$349:$390,'Wniosek 2027 r.'!$464:$505,'Wniosek 2027 r.'!$579:$620,'Wniosek 2027 r.'!$694:$735,'Wniosek 2027 r.'!$809:$850,'Wniosek 2027 r.'!#REF!,'Wniosek 2027 r.'!$854:$854</definedName>
    <definedName name="Z_33883D57_3A77_49F5_BA9B_DB90048A843D_.wvu.Rows" localSheetId="3" hidden="1">'Wniosek 2028 r.'!$108:$149,'Wniosek 2028 r.'!$233:$274,'Wniosek 2028 r.'!$349:$390,'Wniosek 2028 r.'!$464:$505,'Wniosek 2028 r.'!$579:$620,'Wniosek 2028 r.'!$694:$735,'Wniosek 2028 r.'!$809:$850,'Wniosek 2028 r.'!#REF!,'Wniosek 2028 r.'!$854:$854</definedName>
    <definedName name="Z_33883D57_3A77_49F5_BA9B_DB90048A843D_.wvu.Rows" localSheetId="4" hidden="1">'Wniosek 2029 r.'!$108:$149,'Wniosek 2029 r.'!$233:$274,'Wniosek 2029 r.'!$349:$390,'Wniosek 2029 r.'!$464:$505,'Wniosek 2029 r.'!$579:$620,'Wniosek 2029 r.'!$694:$735,'Wniosek 2029 r.'!$809:$850,'Wniosek 2029 r.'!$854:$855,'Wniosek 2029 r.'!$858:$858</definedName>
    <definedName name="Z_33883D57_3A77_49F5_BA9B_DB90048A843D_.wvu.Rows" localSheetId="5" hidden="1">'Wniosek 2030 r.'!$108:$149,'Wniosek 2030 r.'!$233:$274,'Wniosek 2030 r.'!$349:$390,'Wniosek 2030 r.'!$464:$505,'Wniosek 2030 r.'!$579:$620,'Wniosek 2030 r.'!$694:$735,'Wniosek 2030 r.'!$809:$850,'Wniosek 2030 r.'!#REF!,'Wniosek 2030 r.'!$854:$854</definedName>
    <definedName name="Z_33883D57_3A77_49F5_BA9B_DB90048A843D_.wvu.Rows" localSheetId="6" hidden="1">'Wniosek 2031 r.'!$108:$149,'Wniosek 2031 r.'!$233:$274,'Wniosek 2031 r.'!$349:$390,'Wniosek 2031 r.'!$464:$505,'Wniosek 2031 r.'!$579:$620,'Wniosek 2031 r.'!$694:$735,'Wniosek 2031 r.'!$809:$850,'Wniosek 2031 r.'!#REF!,'Wniosek 2031 r.'!$854:$854</definedName>
    <definedName name="Z_33883D57_3A77_49F5_BA9B_DB90048A843D_.wvu.Rows" localSheetId="7" hidden="1">'Wniosek 2032 r.'!$108:$149,'Wniosek 2032 r.'!$233:$274,'Wniosek 2032 r.'!$349:$390,'Wniosek 2032 r.'!$464:$505,'Wniosek 2032 r.'!$579:$620,'Wniosek 2032 r.'!$694:$735,'Wniosek 2032 r.'!$809:$850,'Wniosek 2032 r.'!#REF!,'Wniosek 2032 r.'!$854:$854</definedName>
    <definedName name="Z_33883D57_3A77_49F5_BA9B_DB90048A843D_.wvu.Rows" localSheetId="8" hidden="1">'Wniosek 2033 r.'!$108:$149,'Wniosek 2033 r.'!$233:$274,'Wniosek 2033 r.'!$349:$390,'Wniosek 2033 r.'!$464:$505,'Wniosek 2033 r.'!$579:$620,'Wniosek 2033 r.'!$694:$735,'Wniosek 2033 r.'!$809:$850,'Wniosek 2033 r.'!#REF!,'Wniosek 2033 r.'!$854:$854</definedName>
    <definedName name="Z_33883D57_3A77_49F5_BA9B_DB90048A843D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3883D57_3A77_49F5_BA9B_DB90048A843D_.wvu.Rows" localSheetId="11" hidden="1">'Zał. nr 2 kalkulacja - 2025 r.'!$94:$135,'Zał.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3883D57_3A77_49F5_BA9B_DB90048A843D_.wvu.Rows" localSheetId="13" hidden="1">'Zał. nr 2 kalkulacja - 2026 r.'!$94:$135,'Zał.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3883D57_3A77_49F5_BA9B_DB90048A843D_.wvu.Rows" localSheetId="15" hidden="1">'Zał. nr 2 kalkulacja - 2027 r.'!$94:$135,'Zał.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3883D57_3A77_49F5_BA9B_DB90048A843D_.wvu.Rows" localSheetId="17" hidden="1">'Zał. nr 2 kalkulacja - 2028 r.'!$94:$135,'Zał.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3883D57_3A77_49F5_BA9B_DB90048A843D_.wvu.Rows" localSheetId="19" hidden="1">'Zał. nr 2 kalkulacja - 2029 r.'!$94:$135,'Zał.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3883D57_3A77_49F5_BA9B_DB90048A843D_.wvu.Rows" localSheetId="21" hidden="1">'Zał. nr 2 kalkulacja - 2030 r.'!$94:$135,'Zał.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3883D57_3A77_49F5_BA9B_DB90048A843D_.wvu.Rows" localSheetId="23" hidden="1">'Zał. nr 2 kalkulacja - 2031 r.'!$94:$135,'Zał.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3883D57_3A77_49F5_BA9B_DB90048A843D_.wvu.Rows" localSheetId="25" hidden="1">'Zał. nr 2 kalkulacja - 2032 r.'!$94:$135,'Zał.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3883D57_3A77_49F5_BA9B_DB90048A843D_.wvu.Rows" localSheetId="27" hidden="1">'Zał. nr 2 kalkulacja - 2033 r.'!$94:$135,'Zał.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3883D57_3A77_49F5_BA9B_DB90048A843D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3883D57_3A77_49F5_BA9B_DB90048A843D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AE6EE85_C9FD_4918_9DCC_A9E72055CC31_.wvu.FilterData" localSheetId="32" hidden="1">'Dane zbiorcze'!$A$1:$FU$101</definedName>
    <definedName name="Z_3AE6EE85_C9FD_4918_9DCC_A9E72055CC31_.wvu.FilterData" localSheetId="37" hidden="1">'Weryfikacja 2025 r.'!$A$2:$A$226</definedName>
    <definedName name="Z_3AE6EE85_C9FD_4918_9DCC_A9E72055CC31_.wvu.FilterData" localSheetId="10" hidden="1">'Weryfikacja 2025 r. płaska'!$A$1:$A$214</definedName>
    <definedName name="Z_3AE6EE85_C9FD_4918_9DCC_A9E72055CC31_.wvu.FilterData" localSheetId="38" hidden="1">'Weryfikacja 2026 r.'!$A$2:$A$226</definedName>
    <definedName name="Z_3AE6EE85_C9FD_4918_9DCC_A9E72055CC31_.wvu.FilterData" localSheetId="12" hidden="1">'Weryfikacja 2026 r. płaska'!$A$1:$A$214</definedName>
    <definedName name="Z_3AE6EE85_C9FD_4918_9DCC_A9E72055CC31_.wvu.FilterData" localSheetId="39" hidden="1">'Weryfikacja 2027 r.'!$A$2:$A$226</definedName>
    <definedName name="Z_3AE6EE85_C9FD_4918_9DCC_A9E72055CC31_.wvu.FilterData" localSheetId="14" hidden="1">'Weryfikacja 2027 r. płaska'!$A$1:$A$214</definedName>
    <definedName name="Z_3AE6EE85_C9FD_4918_9DCC_A9E72055CC31_.wvu.FilterData" localSheetId="40" hidden="1">'Weryfikacja 2028 r.'!$A$2:$A$226</definedName>
    <definedName name="Z_3AE6EE85_C9FD_4918_9DCC_A9E72055CC31_.wvu.FilterData" localSheetId="16" hidden="1">'Weryfikacja 2028 r. płaska'!$A$1:$A$214</definedName>
    <definedName name="Z_3AE6EE85_C9FD_4918_9DCC_A9E72055CC31_.wvu.FilterData" localSheetId="41" hidden="1">'Weryfikacja 2029 r.'!$A$2:$A$226</definedName>
    <definedName name="Z_3AE6EE85_C9FD_4918_9DCC_A9E72055CC31_.wvu.FilterData" localSheetId="18" hidden="1">'Weryfikacja 2029 r. płaska'!$A$1:$A$214</definedName>
    <definedName name="Z_3AE6EE85_C9FD_4918_9DCC_A9E72055CC31_.wvu.FilterData" localSheetId="42" hidden="1">'Weryfikacja 2030 r.'!$A$2:$A$226</definedName>
    <definedName name="Z_3AE6EE85_C9FD_4918_9DCC_A9E72055CC31_.wvu.FilterData" localSheetId="20" hidden="1">'Weryfikacja 2030 r. płaska'!$A$1:$A$214</definedName>
    <definedName name="Z_3AE6EE85_C9FD_4918_9DCC_A9E72055CC31_.wvu.FilterData" localSheetId="43" hidden="1">'Weryfikacja 2031 r.'!$A$2:$A$226</definedName>
    <definedName name="Z_3AE6EE85_C9FD_4918_9DCC_A9E72055CC31_.wvu.FilterData" localSheetId="22" hidden="1">'Weryfikacja 2031 r. płaska'!$A$1:$A$214</definedName>
    <definedName name="Z_3AE6EE85_C9FD_4918_9DCC_A9E72055CC31_.wvu.FilterData" localSheetId="44" hidden="1">'Weryfikacja 2032 r.'!$A$2:$A$226</definedName>
    <definedName name="Z_3AE6EE85_C9FD_4918_9DCC_A9E72055CC31_.wvu.FilterData" localSheetId="24" hidden="1">'Weryfikacja 2032 r. płaska'!$A$1:$A$214</definedName>
    <definedName name="Z_3AE6EE85_C9FD_4918_9DCC_A9E72055CC31_.wvu.FilterData" localSheetId="45" hidden="1">'Weryfikacja 2033 r.'!$A$2:$A$226</definedName>
    <definedName name="Z_3AE6EE85_C9FD_4918_9DCC_A9E72055CC31_.wvu.FilterData" localSheetId="26" hidden="1">'Weryfikacja 2033 r. płaska'!$A$1:$A$214</definedName>
    <definedName name="Z_3AE6EE85_C9FD_4918_9DCC_A9E72055CC31_.wvu.FilterData" localSheetId="0" hidden="1">'Wniosek 2025 r.'!$A$38:$I$161</definedName>
    <definedName name="Z_3AE6EE85_C9FD_4918_9DCC_A9E72055CC31_.wvu.FilterData" localSheetId="1" hidden="1">'Wniosek 2026 r.'!$A$38:$I$161</definedName>
    <definedName name="Z_3AE6EE85_C9FD_4918_9DCC_A9E72055CC31_.wvu.FilterData" localSheetId="2" hidden="1">'Wniosek 2027 r.'!$A$38:$I$160</definedName>
    <definedName name="Z_3AE6EE85_C9FD_4918_9DCC_A9E72055CC31_.wvu.FilterData" localSheetId="3" hidden="1">'Wniosek 2028 r.'!$A$38:$I$160</definedName>
    <definedName name="Z_3AE6EE85_C9FD_4918_9DCC_A9E72055CC31_.wvu.FilterData" localSheetId="4" hidden="1">'Wniosek 2029 r.'!$A$38:$I$161</definedName>
    <definedName name="Z_3AE6EE85_C9FD_4918_9DCC_A9E72055CC31_.wvu.FilterData" localSheetId="5" hidden="1">'Wniosek 2030 r.'!$A$38:$I$160</definedName>
    <definedName name="Z_3AE6EE85_C9FD_4918_9DCC_A9E72055CC31_.wvu.FilterData" localSheetId="6" hidden="1">'Wniosek 2031 r.'!$A$38:$I$160</definedName>
    <definedName name="Z_3AE6EE85_C9FD_4918_9DCC_A9E72055CC31_.wvu.FilterData" localSheetId="7" hidden="1">'Wniosek 2032 r.'!$A$38:$I$160</definedName>
    <definedName name="Z_3AE6EE85_C9FD_4918_9DCC_A9E72055CC31_.wvu.FilterData" localSheetId="8" hidden="1">'Wniosek 2033 r.'!$A$38:$I$160</definedName>
    <definedName name="Z_3AE6EE85_C9FD_4918_9DCC_A9E72055CC31_.wvu.FilterData" localSheetId="9" hidden="1">'Zał. nr 1 a-e oświadczenia'!#REF!</definedName>
    <definedName name="Z_3AE6EE85_C9FD_4918_9DCC_A9E72055CC31_.wvu.FilterData" localSheetId="11" hidden="1">'Zał. nr 2 kalkulacja - 2025 r.'!$A$24:$I$136</definedName>
    <definedName name="Z_3AE6EE85_C9FD_4918_9DCC_A9E72055CC31_.wvu.FilterData" localSheetId="13" hidden="1">'Zał. nr 2 kalkulacja - 2026 r.'!$A$24:$I$136</definedName>
    <definedName name="Z_3AE6EE85_C9FD_4918_9DCC_A9E72055CC31_.wvu.FilterData" localSheetId="15" hidden="1">'Zał. nr 2 kalkulacja - 2027 r.'!$A$24:$I$136</definedName>
    <definedName name="Z_3AE6EE85_C9FD_4918_9DCC_A9E72055CC31_.wvu.FilterData" localSheetId="17" hidden="1">'Zał. nr 2 kalkulacja - 2028 r.'!$A$24:$I$136</definedName>
    <definedName name="Z_3AE6EE85_C9FD_4918_9DCC_A9E72055CC31_.wvu.FilterData" localSheetId="19" hidden="1">'Zał. nr 2 kalkulacja - 2029 r.'!$A$24:$I$136</definedName>
    <definedName name="Z_3AE6EE85_C9FD_4918_9DCC_A9E72055CC31_.wvu.FilterData" localSheetId="21" hidden="1">'Zał. nr 2 kalkulacja - 2030 r.'!$A$24:$I$136</definedName>
    <definedName name="Z_3AE6EE85_C9FD_4918_9DCC_A9E72055CC31_.wvu.FilterData" localSheetId="23" hidden="1">'Zał. nr 2 kalkulacja - 2031 r.'!$A$24:$I$136</definedName>
    <definedName name="Z_3AE6EE85_C9FD_4918_9DCC_A9E72055CC31_.wvu.FilterData" localSheetId="25" hidden="1">'Zał. nr 2 kalkulacja - 2032 r.'!$A$24:$I$136</definedName>
    <definedName name="Z_3AE6EE85_C9FD_4918_9DCC_A9E72055CC31_.wvu.FilterData" localSheetId="27" hidden="1">'Zał. nr 2 kalkulacja - 2033 r.'!$A$24:$I$136</definedName>
    <definedName name="Z_3AE6EE85_C9FD_4918_9DCC_A9E72055CC31_.wvu.FilterData" localSheetId="28" hidden="1">'Zał. nr 4 dane osób'!#REF!</definedName>
    <definedName name="Z_3AE6EE85_C9FD_4918_9DCC_A9E72055CC31_.wvu.FilterData" localSheetId="29" hidden="1">'Zał. nr 5 jednostki'!#REF!</definedName>
    <definedName name="Z_3AE6EE85_C9FD_4918_9DCC_A9E72055CC31_.wvu.Rows" localSheetId="0" hidden="1">'Wniosek 2025 r.'!$89:$149,'Wniosek 2025 r.'!$214:$274,'Wniosek 2025 r.'!$330:$390,'Wniosek 2025 r.'!$445:$505,'Wniosek 2025 r.'!$560:$620,'Wniosek 2025 r.'!$675:$735,'Wniosek 2025 r.'!$790:$850,'Wniosek 2025 r.'!#REF!,'Wniosek 2025 r.'!$855:$855</definedName>
    <definedName name="Z_3AE6EE85_C9FD_4918_9DCC_A9E72055CC31_.wvu.Rows" localSheetId="1" hidden="1">'Wniosek 2026 r.'!$89:$149,'Wniosek 2026 r.'!$214:$274,'Wniosek 2026 r.'!$330:$390,'Wniosek 2026 r.'!$445:$505,'Wniosek 2026 r.'!$560:$620,'Wniosek 2026 r.'!$675:$735,'Wniosek 2026 r.'!$790:$850,'Wniosek 2026 r.'!#REF!,'Wniosek 2026 r.'!$854:$854</definedName>
    <definedName name="Z_3AE6EE85_C9FD_4918_9DCC_A9E72055CC31_.wvu.Rows" localSheetId="2" hidden="1">'Wniosek 2027 r.'!$89:$149,'Wniosek 2027 r.'!$214:$274,'Wniosek 2027 r.'!$330:$390,'Wniosek 2027 r.'!$445:$505,'Wniosek 2027 r.'!$560:$620,'Wniosek 2027 r.'!$675:$735,'Wniosek 2027 r.'!$790:$850,'Wniosek 2027 r.'!#REF!,'Wniosek 2027 r.'!$854:$854</definedName>
    <definedName name="Z_3AE6EE85_C9FD_4918_9DCC_A9E72055CC31_.wvu.Rows" localSheetId="3" hidden="1">'Wniosek 2028 r.'!$89:$149,'Wniosek 2028 r.'!$214:$274,'Wniosek 2028 r.'!$330:$390,'Wniosek 2028 r.'!$445:$505,'Wniosek 2028 r.'!$560:$620,'Wniosek 2028 r.'!$675:$735,'Wniosek 2028 r.'!$790:$850,'Wniosek 2028 r.'!#REF!,'Wniosek 2028 r.'!$854:$854</definedName>
    <definedName name="Z_3AE6EE85_C9FD_4918_9DCC_A9E72055CC31_.wvu.Rows" localSheetId="4" hidden="1">'Wniosek 2029 r.'!$89:$149,'Wniosek 2029 r.'!$214:$274,'Wniosek 2029 r.'!$330:$390,'Wniosek 2029 r.'!$445:$505,'Wniosek 2029 r.'!$560:$620,'Wniosek 2029 r.'!$675:$735,'Wniosek 2029 r.'!$790:$850,'Wniosek 2029 r.'!$854:$855,'Wniosek 2029 r.'!$858:$858</definedName>
    <definedName name="Z_3AE6EE85_C9FD_4918_9DCC_A9E72055CC31_.wvu.Rows" localSheetId="5" hidden="1">'Wniosek 2030 r.'!$89:$149,'Wniosek 2030 r.'!$214:$274,'Wniosek 2030 r.'!$330:$390,'Wniosek 2030 r.'!$445:$505,'Wniosek 2030 r.'!$560:$620,'Wniosek 2030 r.'!$675:$735,'Wniosek 2030 r.'!$790:$850,'Wniosek 2030 r.'!#REF!,'Wniosek 2030 r.'!$854:$854</definedName>
    <definedName name="Z_3AE6EE85_C9FD_4918_9DCC_A9E72055CC31_.wvu.Rows" localSheetId="6" hidden="1">'Wniosek 2031 r.'!$89:$149,'Wniosek 2031 r.'!$214:$274,'Wniosek 2031 r.'!$330:$390,'Wniosek 2031 r.'!$445:$505,'Wniosek 2031 r.'!$560:$620,'Wniosek 2031 r.'!$675:$735,'Wniosek 2031 r.'!$790:$850,'Wniosek 2031 r.'!#REF!,'Wniosek 2031 r.'!$854:$854</definedName>
    <definedName name="Z_3AE6EE85_C9FD_4918_9DCC_A9E72055CC31_.wvu.Rows" localSheetId="7" hidden="1">'Wniosek 2032 r.'!$89:$149,'Wniosek 2032 r.'!$214:$274,'Wniosek 2032 r.'!$330:$390,'Wniosek 2032 r.'!$445:$505,'Wniosek 2032 r.'!$560:$620,'Wniosek 2032 r.'!$675:$735,'Wniosek 2032 r.'!$790:$850,'Wniosek 2032 r.'!#REF!,'Wniosek 2032 r.'!$854:$854</definedName>
    <definedName name="Z_3AE6EE85_C9FD_4918_9DCC_A9E72055CC31_.wvu.Rows" localSheetId="8" hidden="1">'Wniosek 2033 r.'!$89:$149,'Wniosek 2033 r.'!$214:$274,'Wniosek 2033 r.'!$330:$390,'Wniosek 2033 r.'!$445:$505,'Wniosek 2033 r.'!$560:$620,'Wniosek 2033 r.'!$675:$735,'Wniosek 2033 r.'!$790:$850,'Wniosek 2033 r.'!#REF!,'Wniosek 2033 r.'!$854:$854</definedName>
    <definedName name="Z_3AE6EE85_C9FD_4918_9DCC_A9E72055CC31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AE6EE85_C9FD_4918_9DCC_A9E72055CC31_.wvu.Rows" localSheetId="11" hidden="1">'Zał. nr 2 kalkulacja - 2025 r.'!$75:$135,'Zał.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AE6EE85_C9FD_4918_9DCC_A9E72055CC31_.wvu.Rows" localSheetId="13" hidden="1">'Zał. nr 2 kalkulacja - 2026 r.'!$75:$135,'Zał.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AE6EE85_C9FD_4918_9DCC_A9E72055CC31_.wvu.Rows" localSheetId="15" hidden="1">'Zał. nr 2 kalkulacja - 2027 r.'!$75:$135,'Zał.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AE6EE85_C9FD_4918_9DCC_A9E72055CC31_.wvu.Rows" localSheetId="17" hidden="1">'Zał. nr 2 kalkulacja - 2028 r.'!$75:$135,'Zał.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AE6EE85_C9FD_4918_9DCC_A9E72055CC31_.wvu.Rows" localSheetId="19" hidden="1">'Zał. nr 2 kalkulacja - 2029 r.'!$75:$135,'Zał.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AE6EE85_C9FD_4918_9DCC_A9E72055CC31_.wvu.Rows" localSheetId="21" hidden="1">'Zał. nr 2 kalkulacja - 2030 r.'!$75:$135,'Zał.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AE6EE85_C9FD_4918_9DCC_A9E72055CC31_.wvu.Rows" localSheetId="23" hidden="1">'Zał. nr 2 kalkulacja - 2031 r.'!$75:$135,'Zał.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AE6EE85_C9FD_4918_9DCC_A9E72055CC31_.wvu.Rows" localSheetId="25" hidden="1">'Zał. nr 2 kalkulacja - 2032 r.'!$75:$135,'Zał.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AE6EE85_C9FD_4918_9DCC_A9E72055CC31_.wvu.Rows" localSheetId="27" hidden="1">'Zał. nr 2 kalkulacja - 2033 r.'!$75:$135,'Zał.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AE6EE85_C9FD_4918_9DCC_A9E72055CC31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AE6EE85_C9FD_4918_9DCC_A9E72055CC31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D89F1DF_ED30_4B74_9BA4_CCA91197F95E_.wvu.Cols" localSheetId="0" hidden="1">'Wniosek 2025 r.'!$J:$J</definedName>
    <definedName name="Z_3D89F1DF_ED30_4B74_9BA4_CCA91197F95E_.wvu.Cols" localSheetId="1" hidden="1">'Wniosek 2026 r.'!$J:$J</definedName>
    <definedName name="Z_3D89F1DF_ED30_4B74_9BA4_CCA91197F95E_.wvu.Cols" localSheetId="2" hidden="1">'Wniosek 2027 r.'!$J:$J</definedName>
    <definedName name="Z_3D89F1DF_ED30_4B74_9BA4_CCA91197F95E_.wvu.Cols" localSheetId="3" hidden="1">'Wniosek 2028 r.'!$J:$J</definedName>
    <definedName name="Z_3D89F1DF_ED30_4B74_9BA4_CCA91197F95E_.wvu.Cols" localSheetId="4" hidden="1">'Wniosek 2029 r.'!$J:$J</definedName>
    <definedName name="Z_3D89F1DF_ED30_4B74_9BA4_CCA91197F95E_.wvu.Cols" localSheetId="5" hidden="1">'Wniosek 2030 r.'!$J:$J</definedName>
    <definedName name="Z_3D89F1DF_ED30_4B74_9BA4_CCA91197F95E_.wvu.Cols" localSheetId="6" hidden="1">'Wniosek 2031 r.'!$J:$J</definedName>
    <definedName name="Z_3D89F1DF_ED30_4B74_9BA4_CCA91197F95E_.wvu.Cols" localSheetId="7" hidden="1">'Wniosek 2032 r.'!$J:$J</definedName>
    <definedName name="Z_3D89F1DF_ED30_4B74_9BA4_CCA91197F95E_.wvu.Cols" localSheetId="8" hidden="1">'Wniosek 2033 r.'!$J:$J</definedName>
    <definedName name="Z_3D89F1DF_ED30_4B74_9BA4_CCA91197F95E_.wvu.Cols" localSheetId="9" hidden="1">'Zał. nr 1 a-e oświadczenia'!$J:$J</definedName>
    <definedName name="Z_3D89F1DF_ED30_4B74_9BA4_CCA91197F95E_.wvu.Cols" localSheetId="11" hidden="1">'Zał. nr 2 kalkulacja - 2025 r.'!$J:$J</definedName>
    <definedName name="Z_3D89F1DF_ED30_4B74_9BA4_CCA91197F95E_.wvu.Cols" localSheetId="13" hidden="1">'Zał. nr 2 kalkulacja - 2026 r.'!$J:$J</definedName>
    <definedName name="Z_3D89F1DF_ED30_4B74_9BA4_CCA91197F95E_.wvu.Cols" localSheetId="15" hidden="1">'Zał. nr 2 kalkulacja - 2027 r.'!$J:$J</definedName>
    <definedName name="Z_3D89F1DF_ED30_4B74_9BA4_CCA91197F95E_.wvu.Cols" localSheetId="17" hidden="1">'Zał. nr 2 kalkulacja - 2028 r.'!$J:$J</definedName>
    <definedName name="Z_3D89F1DF_ED30_4B74_9BA4_CCA91197F95E_.wvu.Cols" localSheetId="19" hidden="1">'Zał. nr 2 kalkulacja - 2029 r.'!$J:$J</definedName>
    <definedName name="Z_3D89F1DF_ED30_4B74_9BA4_CCA91197F95E_.wvu.Cols" localSheetId="21" hidden="1">'Zał. nr 2 kalkulacja - 2030 r.'!$J:$J</definedName>
    <definedName name="Z_3D89F1DF_ED30_4B74_9BA4_CCA91197F95E_.wvu.Cols" localSheetId="23" hidden="1">'Zał. nr 2 kalkulacja - 2031 r.'!$J:$J</definedName>
    <definedName name="Z_3D89F1DF_ED30_4B74_9BA4_CCA91197F95E_.wvu.Cols" localSheetId="25" hidden="1">'Zał. nr 2 kalkulacja - 2032 r.'!$J:$J</definedName>
    <definedName name="Z_3D89F1DF_ED30_4B74_9BA4_CCA91197F95E_.wvu.Cols" localSheetId="27" hidden="1">'Zał. nr 2 kalkulacja - 2033 r.'!$J:$J</definedName>
    <definedName name="Z_3D89F1DF_ED30_4B74_9BA4_CCA91197F95E_.wvu.Cols" localSheetId="28" hidden="1">'Zał. nr 4 dane osób'!$J:$J</definedName>
    <definedName name="Z_3D89F1DF_ED30_4B74_9BA4_CCA91197F95E_.wvu.Cols" localSheetId="29" hidden="1">'Zał. nr 5 jednostki'!$J:$J</definedName>
    <definedName name="Z_3D89F1DF_ED30_4B74_9BA4_CCA91197F95E_.wvu.FilterData" localSheetId="32" hidden="1">'Dane zbiorcze'!$A$1:$FU$101</definedName>
    <definedName name="Z_3D89F1DF_ED30_4B74_9BA4_CCA91197F95E_.wvu.FilterData" localSheetId="37" hidden="1">'Weryfikacja 2025 r.'!$A$2:$A$226</definedName>
    <definedName name="Z_3D89F1DF_ED30_4B74_9BA4_CCA91197F95E_.wvu.FilterData" localSheetId="10" hidden="1">'Weryfikacja 2025 r. płaska'!$A$1:$A$214</definedName>
    <definedName name="Z_3D89F1DF_ED30_4B74_9BA4_CCA91197F95E_.wvu.FilterData" localSheetId="38" hidden="1">'Weryfikacja 2026 r.'!$A$2:$A$226</definedName>
    <definedName name="Z_3D89F1DF_ED30_4B74_9BA4_CCA91197F95E_.wvu.FilterData" localSheetId="12" hidden="1">'Weryfikacja 2026 r. płaska'!$A$1:$A$214</definedName>
    <definedName name="Z_3D89F1DF_ED30_4B74_9BA4_CCA91197F95E_.wvu.FilterData" localSheetId="39" hidden="1">'Weryfikacja 2027 r.'!$A$2:$A$226</definedName>
    <definedName name="Z_3D89F1DF_ED30_4B74_9BA4_CCA91197F95E_.wvu.FilterData" localSheetId="14" hidden="1">'Weryfikacja 2027 r. płaska'!$A$1:$A$214</definedName>
    <definedName name="Z_3D89F1DF_ED30_4B74_9BA4_CCA91197F95E_.wvu.FilterData" localSheetId="40" hidden="1">'Weryfikacja 2028 r.'!$A$2:$A$226</definedName>
    <definedName name="Z_3D89F1DF_ED30_4B74_9BA4_CCA91197F95E_.wvu.FilterData" localSheetId="16" hidden="1">'Weryfikacja 2028 r. płaska'!$A$1:$A$214</definedName>
    <definedName name="Z_3D89F1DF_ED30_4B74_9BA4_CCA91197F95E_.wvu.FilterData" localSheetId="41" hidden="1">'Weryfikacja 2029 r.'!$A$2:$A$226</definedName>
    <definedName name="Z_3D89F1DF_ED30_4B74_9BA4_CCA91197F95E_.wvu.FilterData" localSheetId="18" hidden="1">'Weryfikacja 2029 r. płaska'!$A$1:$A$214</definedName>
    <definedName name="Z_3D89F1DF_ED30_4B74_9BA4_CCA91197F95E_.wvu.FilterData" localSheetId="42" hidden="1">'Weryfikacja 2030 r.'!$A$2:$A$226</definedName>
    <definedName name="Z_3D89F1DF_ED30_4B74_9BA4_CCA91197F95E_.wvu.FilterData" localSheetId="20" hidden="1">'Weryfikacja 2030 r. płaska'!$A$1:$A$214</definedName>
    <definedName name="Z_3D89F1DF_ED30_4B74_9BA4_CCA91197F95E_.wvu.FilterData" localSheetId="43" hidden="1">'Weryfikacja 2031 r.'!$A$2:$A$226</definedName>
    <definedName name="Z_3D89F1DF_ED30_4B74_9BA4_CCA91197F95E_.wvu.FilterData" localSheetId="22" hidden="1">'Weryfikacja 2031 r. płaska'!$A$1:$A$214</definedName>
    <definedName name="Z_3D89F1DF_ED30_4B74_9BA4_CCA91197F95E_.wvu.FilterData" localSheetId="44" hidden="1">'Weryfikacja 2032 r.'!$A$2:$A$226</definedName>
    <definedName name="Z_3D89F1DF_ED30_4B74_9BA4_CCA91197F95E_.wvu.FilterData" localSheetId="24" hidden="1">'Weryfikacja 2032 r. płaska'!$A$1:$A$214</definedName>
    <definedName name="Z_3D89F1DF_ED30_4B74_9BA4_CCA91197F95E_.wvu.FilterData" localSheetId="45" hidden="1">'Weryfikacja 2033 r.'!$A$2:$A$226</definedName>
    <definedName name="Z_3D89F1DF_ED30_4B74_9BA4_CCA91197F95E_.wvu.FilterData" localSheetId="26" hidden="1">'Weryfikacja 2033 r. płaska'!$A$1:$A$214</definedName>
    <definedName name="Z_3D89F1DF_ED30_4B74_9BA4_CCA91197F95E_.wvu.FilterData" localSheetId="0" hidden="1">'Wniosek 2025 r.'!$A$38:$I$161</definedName>
    <definedName name="Z_3D89F1DF_ED30_4B74_9BA4_CCA91197F95E_.wvu.FilterData" localSheetId="1" hidden="1">'Wniosek 2026 r.'!$A$38:$I$161</definedName>
    <definedName name="Z_3D89F1DF_ED30_4B74_9BA4_CCA91197F95E_.wvu.FilterData" localSheetId="2" hidden="1">'Wniosek 2027 r.'!$A$38:$I$160</definedName>
    <definedName name="Z_3D89F1DF_ED30_4B74_9BA4_CCA91197F95E_.wvu.FilterData" localSheetId="3" hidden="1">'Wniosek 2028 r.'!$A$38:$I$160</definedName>
    <definedName name="Z_3D89F1DF_ED30_4B74_9BA4_CCA91197F95E_.wvu.FilterData" localSheetId="4" hidden="1">'Wniosek 2029 r.'!$A$38:$I$161</definedName>
    <definedName name="Z_3D89F1DF_ED30_4B74_9BA4_CCA91197F95E_.wvu.FilterData" localSheetId="5" hidden="1">'Wniosek 2030 r.'!$A$38:$I$160</definedName>
    <definedName name="Z_3D89F1DF_ED30_4B74_9BA4_CCA91197F95E_.wvu.FilterData" localSheetId="6" hidden="1">'Wniosek 2031 r.'!$A$38:$I$160</definedName>
    <definedName name="Z_3D89F1DF_ED30_4B74_9BA4_CCA91197F95E_.wvu.FilterData" localSheetId="7" hidden="1">'Wniosek 2032 r.'!$A$38:$I$160</definedName>
    <definedName name="Z_3D89F1DF_ED30_4B74_9BA4_CCA91197F95E_.wvu.FilterData" localSheetId="8" hidden="1">'Wniosek 2033 r.'!$A$38:$I$160</definedName>
    <definedName name="Z_3D89F1DF_ED30_4B74_9BA4_CCA91197F95E_.wvu.FilterData" localSheetId="9" hidden="1">'Zał. nr 1 a-e oświadczenia'!#REF!</definedName>
    <definedName name="Z_3D89F1DF_ED30_4B74_9BA4_CCA91197F95E_.wvu.FilterData" localSheetId="11" hidden="1">'Zał. nr 2 kalkulacja - 2025 r.'!$A$24:$I$136</definedName>
    <definedName name="Z_3D89F1DF_ED30_4B74_9BA4_CCA91197F95E_.wvu.FilterData" localSheetId="13" hidden="1">'Zał. nr 2 kalkulacja - 2026 r.'!$A$24:$I$136</definedName>
    <definedName name="Z_3D89F1DF_ED30_4B74_9BA4_CCA91197F95E_.wvu.FilterData" localSheetId="15" hidden="1">'Zał. nr 2 kalkulacja - 2027 r.'!$A$24:$I$136</definedName>
    <definedName name="Z_3D89F1DF_ED30_4B74_9BA4_CCA91197F95E_.wvu.FilterData" localSheetId="17" hidden="1">'Zał. nr 2 kalkulacja - 2028 r.'!$A$24:$I$136</definedName>
    <definedName name="Z_3D89F1DF_ED30_4B74_9BA4_CCA91197F95E_.wvu.FilterData" localSheetId="19" hidden="1">'Zał. nr 2 kalkulacja - 2029 r.'!$A$24:$I$136</definedName>
    <definedName name="Z_3D89F1DF_ED30_4B74_9BA4_CCA91197F95E_.wvu.FilterData" localSheetId="21" hidden="1">'Zał. nr 2 kalkulacja - 2030 r.'!$A$24:$I$136</definedName>
    <definedName name="Z_3D89F1DF_ED30_4B74_9BA4_CCA91197F95E_.wvu.FilterData" localSheetId="23" hidden="1">'Zał. nr 2 kalkulacja - 2031 r.'!$A$24:$I$136</definedName>
    <definedName name="Z_3D89F1DF_ED30_4B74_9BA4_CCA91197F95E_.wvu.FilterData" localSheetId="25" hidden="1">'Zał. nr 2 kalkulacja - 2032 r.'!$A$24:$I$136</definedName>
    <definedName name="Z_3D89F1DF_ED30_4B74_9BA4_CCA91197F95E_.wvu.FilterData" localSheetId="27" hidden="1">'Zał. nr 2 kalkulacja - 2033 r.'!$A$24:$I$136</definedName>
    <definedName name="Z_3D89F1DF_ED30_4B74_9BA4_CCA91197F95E_.wvu.FilterData" localSheetId="28" hidden="1">'Zał. nr 4 dane osób'!#REF!</definedName>
    <definedName name="Z_3D89F1DF_ED30_4B74_9BA4_CCA91197F95E_.wvu.FilterData" localSheetId="29" hidden="1">'Zał. nr 5 jednostki'!#REF!</definedName>
    <definedName name="Z_3D89F1DF_ED30_4B74_9BA4_CCA91197F95E_.wvu.Rows" localSheetId="0" hidden="1">'Wniosek 2025 r.'!$40:$147,'Wniosek 2025 r.'!$161:$161,'Wniosek 2025 r.'!$165:$272,'Wniosek 2025 r.'!$281:$388,'Wniosek 2025 r.'!$396:$503,'Wniosek 2025 r.'!$511:$618,'Wniosek 2025 r.'!$626:$733,'Wniosek 2025 r.'!$741:$848,'Wniosek 2025 r.'!#REF!,'Wniosek 2025 r.'!$855:$855</definedName>
    <definedName name="Z_3D89F1DF_ED30_4B74_9BA4_CCA91197F95E_.wvu.Rows" localSheetId="1" hidden="1">'Wniosek 2026 r.'!$40:$147,'Wniosek 2026 r.'!$160:$161,'Wniosek 2026 r.'!$165:$272,'Wniosek 2026 r.'!$281:$388,'Wniosek 2026 r.'!$396:$503,'Wniosek 2026 r.'!$511:$618,'Wniosek 2026 r.'!$626:$733,'Wniosek 2026 r.'!$741:$848,'Wniosek 2026 r.'!#REF!,'Wniosek 2026 r.'!$854:$854</definedName>
    <definedName name="Z_3D89F1DF_ED30_4B74_9BA4_CCA91197F95E_.wvu.Rows" localSheetId="2" hidden="1">'Wniosek 2027 r.'!$40:$147,'Wniosek 2027 r.'!#REF!,'Wniosek 2027 r.'!$165:$272,'Wniosek 2027 r.'!$281:$388,'Wniosek 2027 r.'!$396:$503,'Wniosek 2027 r.'!$511:$618,'Wniosek 2027 r.'!$626:$733,'Wniosek 2027 r.'!$741:$848,'Wniosek 2027 r.'!#REF!,'Wniosek 2027 r.'!$854:$854</definedName>
    <definedName name="Z_3D89F1DF_ED30_4B74_9BA4_CCA91197F95E_.wvu.Rows" localSheetId="3" hidden="1">'Wniosek 2028 r.'!$40:$147,'Wniosek 2028 r.'!#REF!,'Wniosek 2028 r.'!$165:$272,'Wniosek 2028 r.'!$281:$388,'Wniosek 2028 r.'!$396:$503,'Wniosek 2028 r.'!$511:$618,'Wniosek 2028 r.'!$626:$733,'Wniosek 2028 r.'!$741:$848,'Wniosek 2028 r.'!#REF!,'Wniosek 2028 r.'!$854:$854</definedName>
    <definedName name="Z_3D89F1DF_ED30_4B74_9BA4_CCA91197F95E_.wvu.Rows" localSheetId="4" hidden="1">'Wniosek 2029 r.'!$40:$147,'Wniosek 2029 r.'!$161:$161,'Wniosek 2029 r.'!$165:$272,'Wniosek 2029 r.'!$281:$388,'Wniosek 2029 r.'!$396:$503,'Wniosek 2029 r.'!$511:$618,'Wniosek 2029 r.'!$626:$733,'Wniosek 2029 r.'!$741:$848,'Wniosek 2029 r.'!$854:$855,'Wniosek 2029 r.'!$858:$858</definedName>
    <definedName name="Z_3D89F1DF_ED30_4B74_9BA4_CCA91197F95E_.wvu.Rows" localSheetId="5" hidden="1">'Wniosek 2030 r.'!$40:$147,'Wniosek 2030 r.'!#REF!,'Wniosek 2030 r.'!$165:$272,'Wniosek 2030 r.'!$281:$388,'Wniosek 2030 r.'!$396:$503,'Wniosek 2030 r.'!$511:$618,'Wniosek 2030 r.'!$626:$733,'Wniosek 2030 r.'!$741:$848,'Wniosek 2030 r.'!#REF!,'Wniosek 2030 r.'!$854:$854</definedName>
    <definedName name="Z_3D89F1DF_ED30_4B74_9BA4_CCA91197F95E_.wvu.Rows" localSheetId="6" hidden="1">'Wniosek 2031 r.'!$40:$147,'Wniosek 2031 r.'!#REF!,'Wniosek 2031 r.'!$165:$272,'Wniosek 2031 r.'!$281:$388,'Wniosek 2031 r.'!$396:$503,'Wniosek 2031 r.'!$511:$618,'Wniosek 2031 r.'!$626:$733,'Wniosek 2031 r.'!$741:$848,'Wniosek 2031 r.'!#REF!,'Wniosek 2031 r.'!$854:$854</definedName>
    <definedName name="Z_3D89F1DF_ED30_4B74_9BA4_CCA91197F95E_.wvu.Rows" localSheetId="7" hidden="1">'Wniosek 2032 r.'!$40:$147,'Wniosek 2032 r.'!#REF!,'Wniosek 2032 r.'!$165:$272,'Wniosek 2032 r.'!$281:$388,'Wniosek 2032 r.'!$396:$503,'Wniosek 2032 r.'!$511:$618,'Wniosek 2032 r.'!$626:$733,'Wniosek 2032 r.'!$741:$848,'Wniosek 2032 r.'!#REF!,'Wniosek 2032 r.'!$854:$854</definedName>
    <definedName name="Z_3D89F1DF_ED30_4B74_9BA4_CCA91197F95E_.wvu.Rows" localSheetId="8" hidden="1">'Wniosek 2033 r.'!$40:$147,'Wniosek 2033 r.'!#REF!,'Wniosek 2033 r.'!$165:$272,'Wniosek 2033 r.'!$281:$388,'Wniosek 2033 r.'!$396:$503,'Wniosek 2033 r.'!$511:$618,'Wniosek 2033 r.'!$626:$733,'Wniosek 2033 r.'!$741:$848,'Wniosek 2033 r.'!#REF!,'Wniosek 2033 r.'!$854:$854</definedName>
    <definedName name="Z_3D89F1DF_ED30_4B74_9BA4_CCA91197F95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D89F1DF_ED30_4B74_9BA4_CCA91197F95E_.wvu.Rows" localSheetId="11" hidden="1">'Zał. nr 2 kalkulacja - 2025 r.'!$26:$133,'Zał. nr 2 kalkulacja - 2025 r.'!#REF!,'Zał.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D89F1DF_ED30_4B74_9BA4_CCA91197F95E_.wvu.Rows" localSheetId="13" hidden="1">'Zał. nr 2 kalkulacja - 2026 r.'!$26:$133,'Zał. nr 2 kalkulacja - 2026 r.'!#REF!,'Zał.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D89F1DF_ED30_4B74_9BA4_CCA91197F95E_.wvu.Rows" localSheetId="15" hidden="1">'Zał. nr 2 kalkulacja - 2027 r.'!$26:$133,'Zał. nr 2 kalkulacja - 2027 r.'!#REF!,'Zał.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D89F1DF_ED30_4B74_9BA4_CCA91197F95E_.wvu.Rows" localSheetId="17" hidden="1">'Zał. nr 2 kalkulacja - 2028 r.'!$26:$133,'Zał. nr 2 kalkulacja - 2028 r.'!#REF!,'Zał.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D89F1DF_ED30_4B74_9BA4_CCA91197F95E_.wvu.Rows" localSheetId="19" hidden="1">'Zał. nr 2 kalkulacja - 2029 r.'!$26:$133,'Zał. nr 2 kalkulacja - 2029 r.'!#REF!,'Zał.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D89F1DF_ED30_4B74_9BA4_CCA91197F95E_.wvu.Rows" localSheetId="21" hidden="1">'Zał. nr 2 kalkulacja - 2030 r.'!$26:$133,'Zał. nr 2 kalkulacja - 2030 r.'!#REF!,'Zał.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D89F1DF_ED30_4B74_9BA4_CCA91197F95E_.wvu.Rows" localSheetId="23" hidden="1">'Zał. nr 2 kalkulacja - 2031 r.'!$26:$133,'Zał. nr 2 kalkulacja - 2031 r.'!#REF!,'Zał.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D89F1DF_ED30_4B74_9BA4_CCA91197F95E_.wvu.Rows" localSheetId="25" hidden="1">'Zał. nr 2 kalkulacja - 2032 r.'!$26:$133,'Zał. nr 2 kalkulacja - 2032 r.'!#REF!,'Zał.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D89F1DF_ED30_4B74_9BA4_CCA91197F95E_.wvu.Rows" localSheetId="27" hidden="1">'Zał. nr 2 kalkulacja - 2033 r.'!$26:$133,'Zał.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D89F1DF_ED30_4B74_9BA4_CCA91197F95E_.wvu.Rows" localSheetId="28" hidden="1">'Zał. nr 4 dane osób'!#REF!,'Zał.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D89F1DF_ED30_4B74_9BA4_CCA91197F95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3F492A6C_C61B_4858_8F41_E706B2779416_.wvu.FilterData" localSheetId="32" hidden="1">'Dane zbiorcze'!$A$1:$FU$101</definedName>
    <definedName name="Z_3F492A6C_C61B_4858_8F41_E706B2779416_.wvu.FilterData" localSheetId="37" hidden="1">'Weryfikacja 2025 r.'!$A$2:$A$226</definedName>
    <definedName name="Z_3F492A6C_C61B_4858_8F41_E706B2779416_.wvu.FilterData" localSheetId="10" hidden="1">'Weryfikacja 2025 r. płaska'!$A$1:$A$214</definedName>
    <definedName name="Z_3F492A6C_C61B_4858_8F41_E706B2779416_.wvu.FilterData" localSheetId="38" hidden="1">'Weryfikacja 2026 r.'!$A$2:$A$226</definedName>
    <definedName name="Z_3F492A6C_C61B_4858_8F41_E706B2779416_.wvu.FilterData" localSheetId="12" hidden="1">'Weryfikacja 2026 r. płaska'!$A$1:$A$214</definedName>
    <definedName name="Z_3F492A6C_C61B_4858_8F41_E706B2779416_.wvu.FilterData" localSheetId="39" hidden="1">'Weryfikacja 2027 r.'!$A$2:$A$226</definedName>
    <definedName name="Z_3F492A6C_C61B_4858_8F41_E706B2779416_.wvu.FilterData" localSheetId="14" hidden="1">'Weryfikacja 2027 r. płaska'!$A$1:$A$214</definedName>
    <definedName name="Z_3F492A6C_C61B_4858_8F41_E706B2779416_.wvu.FilterData" localSheetId="40" hidden="1">'Weryfikacja 2028 r.'!$A$2:$A$226</definedName>
    <definedName name="Z_3F492A6C_C61B_4858_8F41_E706B2779416_.wvu.FilterData" localSheetId="16" hidden="1">'Weryfikacja 2028 r. płaska'!$A$1:$A$214</definedName>
    <definedName name="Z_3F492A6C_C61B_4858_8F41_E706B2779416_.wvu.FilterData" localSheetId="41" hidden="1">'Weryfikacja 2029 r.'!$A$2:$A$226</definedName>
    <definedName name="Z_3F492A6C_C61B_4858_8F41_E706B2779416_.wvu.FilterData" localSheetId="18" hidden="1">'Weryfikacja 2029 r. płaska'!$A$1:$A$214</definedName>
    <definedName name="Z_3F492A6C_C61B_4858_8F41_E706B2779416_.wvu.FilterData" localSheetId="42" hidden="1">'Weryfikacja 2030 r.'!$A$2:$A$226</definedName>
    <definedName name="Z_3F492A6C_C61B_4858_8F41_E706B2779416_.wvu.FilterData" localSheetId="20" hidden="1">'Weryfikacja 2030 r. płaska'!$A$1:$A$214</definedName>
    <definedName name="Z_3F492A6C_C61B_4858_8F41_E706B2779416_.wvu.FilterData" localSheetId="43" hidden="1">'Weryfikacja 2031 r.'!$A$2:$A$226</definedName>
    <definedName name="Z_3F492A6C_C61B_4858_8F41_E706B2779416_.wvu.FilterData" localSheetId="22" hidden="1">'Weryfikacja 2031 r. płaska'!$A$1:$A$214</definedName>
    <definedName name="Z_3F492A6C_C61B_4858_8F41_E706B2779416_.wvu.FilterData" localSheetId="44" hidden="1">'Weryfikacja 2032 r.'!$A$2:$A$226</definedName>
    <definedName name="Z_3F492A6C_C61B_4858_8F41_E706B2779416_.wvu.FilterData" localSheetId="24" hidden="1">'Weryfikacja 2032 r. płaska'!$A$1:$A$214</definedName>
    <definedName name="Z_3F492A6C_C61B_4858_8F41_E706B2779416_.wvu.FilterData" localSheetId="45" hidden="1">'Weryfikacja 2033 r.'!$A$2:$A$226</definedName>
    <definedName name="Z_3F492A6C_C61B_4858_8F41_E706B2779416_.wvu.FilterData" localSheetId="26" hidden="1">'Weryfikacja 2033 r. płaska'!$A$1:$A$214</definedName>
    <definedName name="Z_3F492A6C_C61B_4858_8F41_E706B2779416_.wvu.FilterData" localSheetId="0" hidden="1">'Wniosek 2025 r.'!$A$38:$I$161</definedName>
    <definedName name="Z_3F492A6C_C61B_4858_8F41_E706B2779416_.wvu.FilterData" localSheetId="1" hidden="1">'Wniosek 2026 r.'!$A$38:$I$161</definedName>
    <definedName name="Z_3F492A6C_C61B_4858_8F41_E706B2779416_.wvu.FilterData" localSheetId="2" hidden="1">'Wniosek 2027 r.'!$A$38:$I$160</definedName>
    <definedName name="Z_3F492A6C_C61B_4858_8F41_E706B2779416_.wvu.FilterData" localSheetId="3" hidden="1">'Wniosek 2028 r.'!$A$38:$I$160</definedName>
    <definedName name="Z_3F492A6C_C61B_4858_8F41_E706B2779416_.wvu.FilterData" localSheetId="4" hidden="1">'Wniosek 2029 r.'!$A$38:$I$161</definedName>
    <definedName name="Z_3F492A6C_C61B_4858_8F41_E706B2779416_.wvu.FilterData" localSheetId="5" hidden="1">'Wniosek 2030 r.'!$A$38:$I$160</definedName>
    <definedName name="Z_3F492A6C_C61B_4858_8F41_E706B2779416_.wvu.FilterData" localSheetId="6" hidden="1">'Wniosek 2031 r.'!$A$38:$I$160</definedName>
    <definedName name="Z_3F492A6C_C61B_4858_8F41_E706B2779416_.wvu.FilterData" localSheetId="7" hidden="1">'Wniosek 2032 r.'!$A$38:$I$160</definedName>
    <definedName name="Z_3F492A6C_C61B_4858_8F41_E706B2779416_.wvu.FilterData" localSheetId="8" hidden="1">'Wniosek 2033 r.'!$A$38:$I$160</definedName>
    <definedName name="Z_3F492A6C_C61B_4858_8F41_E706B2779416_.wvu.FilterData" localSheetId="9" hidden="1">'Zał. nr 1 a-e oświadczenia'!#REF!</definedName>
    <definedName name="Z_3F492A6C_C61B_4858_8F41_E706B2779416_.wvu.FilterData" localSheetId="11" hidden="1">'Zał. nr 2 kalkulacja - 2025 r.'!$A$24:$I$136</definedName>
    <definedName name="Z_3F492A6C_C61B_4858_8F41_E706B2779416_.wvu.FilterData" localSheetId="13" hidden="1">'Zał. nr 2 kalkulacja - 2026 r.'!$A$24:$I$136</definedName>
    <definedName name="Z_3F492A6C_C61B_4858_8F41_E706B2779416_.wvu.FilterData" localSheetId="15" hidden="1">'Zał. nr 2 kalkulacja - 2027 r.'!$A$24:$I$136</definedName>
    <definedName name="Z_3F492A6C_C61B_4858_8F41_E706B2779416_.wvu.FilterData" localSheetId="17" hidden="1">'Zał. nr 2 kalkulacja - 2028 r.'!$A$24:$I$136</definedName>
    <definedName name="Z_3F492A6C_C61B_4858_8F41_E706B2779416_.wvu.FilterData" localSheetId="19" hidden="1">'Zał. nr 2 kalkulacja - 2029 r.'!$A$24:$I$136</definedName>
    <definedName name="Z_3F492A6C_C61B_4858_8F41_E706B2779416_.wvu.FilterData" localSheetId="21" hidden="1">'Zał. nr 2 kalkulacja - 2030 r.'!$A$24:$I$136</definedName>
    <definedName name="Z_3F492A6C_C61B_4858_8F41_E706B2779416_.wvu.FilterData" localSheetId="23" hidden="1">'Zał. nr 2 kalkulacja - 2031 r.'!$A$24:$I$136</definedName>
    <definedName name="Z_3F492A6C_C61B_4858_8F41_E706B2779416_.wvu.FilterData" localSheetId="25" hidden="1">'Zał. nr 2 kalkulacja - 2032 r.'!$A$24:$I$136</definedName>
    <definedName name="Z_3F492A6C_C61B_4858_8F41_E706B2779416_.wvu.FilterData" localSheetId="27" hidden="1">'Zał. nr 2 kalkulacja - 2033 r.'!$A$24:$I$136</definedName>
    <definedName name="Z_3F492A6C_C61B_4858_8F41_E706B2779416_.wvu.FilterData" localSheetId="28" hidden="1">'Zał. nr 4 dane osób'!#REF!</definedName>
    <definedName name="Z_3F492A6C_C61B_4858_8F41_E706B2779416_.wvu.FilterData" localSheetId="29" hidden="1">'Zał. nr 5 jednostki'!#REF!</definedName>
    <definedName name="Z_3F492A6C_C61B_4858_8F41_E706B2779416_.wvu.Rows" localSheetId="0" hidden="1">'Wniosek 2025 r.'!$105:$149,'Wniosek 2025 r.'!$230:$274,'Wniosek 2025 r.'!$346:$390,'Wniosek 2025 r.'!$461:$505,'Wniosek 2025 r.'!$576:$620,'Wniosek 2025 r.'!$691:$735,'Wniosek 2025 r.'!$806:$850,'Wniosek 2025 r.'!#REF!,'Wniosek 2025 r.'!$855:$855</definedName>
    <definedName name="Z_3F492A6C_C61B_4858_8F41_E706B2779416_.wvu.Rows" localSheetId="1" hidden="1">'Wniosek 2026 r.'!$105:$149,'Wniosek 2026 r.'!$230:$274,'Wniosek 2026 r.'!$346:$390,'Wniosek 2026 r.'!$461:$505,'Wniosek 2026 r.'!$576:$620,'Wniosek 2026 r.'!$691:$735,'Wniosek 2026 r.'!$806:$850,'Wniosek 2026 r.'!#REF!,'Wniosek 2026 r.'!$854:$854</definedName>
    <definedName name="Z_3F492A6C_C61B_4858_8F41_E706B2779416_.wvu.Rows" localSheetId="2" hidden="1">'Wniosek 2027 r.'!$105:$149,'Wniosek 2027 r.'!$230:$274,'Wniosek 2027 r.'!$346:$390,'Wniosek 2027 r.'!$461:$505,'Wniosek 2027 r.'!$576:$620,'Wniosek 2027 r.'!$691:$735,'Wniosek 2027 r.'!$806:$850,'Wniosek 2027 r.'!#REF!,'Wniosek 2027 r.'!$854:$854</definedName>
    <definedName name="Z_3F492A6C_C61B_4858_8F41_E706B2779416_.wvu.Rows" localSheetId="3" hidden="1">'Wniosek 2028 r.'!$105:$149,'Wniosek 2028 r.'!$230:$274,'Wniosek 2028 r.'!$346:$390,'Wniosek 2028 r.'!$461:$505,'Wniosek 2028 r.'!$576:$620,'Wniosek 2028 r.'!$691:$735,'Wniosek 2028 r.'!$806:$850,'Wniosek 2028 r.'!#REF!,'Wniosek 2028 r.'!$854:$854</definedName>
    <definedName name="Z_3F492A6C_C61B_4858_8F41_E706B2779416_.wvu.Rows" localSheetId="4" hidden="1">'Wniosek 2029 r.'!$105:$149,'Wniosek 2029 r.'!$230:$274,'Wniosek 2029 r.'!$346:$390,'Wniosek 2029 r.'!$461:$505,'Wniosek 2029 r.'!$576:$620,'Wniosek 2029 r.'!$691:$735,'Wniosek 2029 r.'!$806:$850,'Wniosek 2029 r.'!$854:$855,'Wniosek 2029 r.'!$858:$858</definedName>
    <definedName name="Z_3F492A6C_C61B_4858_8F41_E706B2779416_.wvu.Rows" localSheetId="5" hidden="1">'Wniosek 2030 r.'!$105:$149,'Wniosek 2030 r.'!$230:$274,'Wniosek 2030 r.'!$346:$390,'Wniosek 2030 r.'!$461:$505,'Wniosek 2030 r.'!$576:$620,'Wniosek 2030 r.'!$691:$735,'Wniosek 2030 r.'!$806:$850,'Wniosek 2030 r.'!#REF!,'Wniosek 2030 r.'!$854:$854</definedName>
    <definedName name="Z_3F492A6C_C61B_4858_8F41_E706B2779416_.wvu.Rows" localSheetId="6" hidden="1">'Wniosek 2031 r.'!$105:$149,'Wniosek 2031 r.'!$230:$274,'Wniosek 2031 r.'!$346:$390,'Wniosek 2031 r.'!$461:$505,'Wniosek 2031 r.'!$576:$620,'Wniosek 2031 r.'!$691:$735,'Wniosek 2031 r.'!$806:$850,'Wniosek 2031 r.'!#REF!,'Wniosek 2031 r.'!$854:$854</definedName>
    <definedName name="Z_3F492A6C_C61B_4858_8F41_E706B2779416_.wvu.Rows" localSheetId="7" hidden="1">'Wniosek 2032 r.'!$105:$149,'Wniosek 2032 r.'!$230:$274,'Wniosek 2032 r.'!$346:$390,'Wniosek 2032 r.'!$461:$505,'Wniosek 2032 r.'!$576:$620,'Wniosek 2032 r.'!$691:$735,'Wniosek 2032 r.'!$806:$850,'Wniosek 2032 r.'!#REF!,'Wniosek 2032 r.'!$854:$854</definedName>
    <definedName name="Z_3F492A6C_C61B_4858_8F41_E706B2779416_.wvu.Rows" localSheetId="8" hidden="1">'Wniosek 2033 r.'!$105:$149,'Wniosek 2033 r.'!$230:$274,'Wniosek 2033 r.'!$346:$390,'Wniosek 2033 r.'!$461:$505,'Wniosek 2033 r.'!$576:$620,'Wniosek 2033 r.'!$691:$735,'Wniosek 2033 r.'!$806:$850,'Wniosek 2033 r.'!#REF!,'Wniosek 2033 r.'!$854:$854</definedName>
    <definedName name="Z_3F492A6C_C61B_4858_8F41_E706B2779416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3F492A6C_C61B_4858_8F41_E706B2779416_.wvu.Rows" localSheetId="11" hidden="1">'Zał. nr 2 kalkulacja - 2025 r.'!$91:$135,'Zał.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3F492A6C_C61B_4858_8F41_E706B2779416_.wvu.Rows" localSheetId="13" hidden="1">'Zał. nr 2 kalkulacja - 2026 r.'!$91:$135,'Zał.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3F492A6C_C61B_4858_8F41_E706B2779416_.wvu.Rows" localSheetId="15" hidden="1">'Zał. nr 2 kalkulacja - 2027 r.'!$91:$135,'Zał.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3F492A6C_C61B_4858_8F41_E706B2779416_.wvu.Rows" localSheetId="17" hidden="1">'Zał. nr 2 kalkulacja - 2028 r.'!$91:$135,'Zał.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3F492A6C_C61B_4858_8F41_E706B2779416_.wvu.Rows" localSheetId="19" hidden="1">'Zał. nr 2 kalkulacja - 2029 r.'!$91:$135,'Zał.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3F492A6C_C61B_4858_8F41_E706B2779416_.wvu.Rows" localSheetId="21" hidden="1">'Zał. nr 2 kalkulacja - 2030 r.'!$91:$135,'Zał.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3F492A6C_C61B_4858_8F41_E706B2779416_.wvu.Rows" localSheetId="23" hidden="1">'Zał. nr 2 kalkulacja - 2031 r.'!$91:$135,'Zał.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3F492A6C_C61B_4858_8F41_E706B2779416_.wvu.Rows" localSheetId="25" hidden="1">'Zał. nr 2 kalkulacja - 2032 r.'!$91:$135,'Zał.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3F492A6C_C61B_4858_8F41_E706B2779416_.wvu.Rows" localSheetId="27" hidden="1">'Zał. nr 2 kalkulacja - 2033 r.'!$91:$135,'Zał.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3F492A6C_C61B_4858_8F41_E706B2779416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3F492A6C_C61B_4858_8F41_E706B2779416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26C8D92_57CB_4196_B0C8_1B8675E5FAA4_.wvu.FilterData" localSheetId="32" hidden="1">'Dane zbiorcze'!$A$1:$FU$101</definedName>
    <definedName name="Z_426C8D92_57CB_4196_B0C8_1B8675E5FAA4_.wvu.FilterData" localSheetId="37" hidden="1">'Weryfikacja 2025 r.'!$A$2:$A$226</definedName>
    <definedName name="Z_426C8D92_57CB_4196_B0C8_1B8675E5FAA4_.wvu.FilterData" localSheetId="10" hidden="1">'Weryfikacja 2025 r. płaska'!$A$1:$A$214</definedName>
    <definedName name="Z_426C8D92_57CB_4196_B0C8_1B8675E5FAA4_.wvu.FilterData" localSheetId="38" hidden="1">'Weryfikacja 2026 r.'!$A$2:$A$226</definedName>
    <definedName name="Z_426C8D92_57CB_4196_B0C8_1B8675E5FAA4_.wvu.FilterData" localSheetId="12" hidden="1">'Weryfikacja 2026 r. płaska'!$A$1:$A$214</definedName>
    <definedName name="Z_426C8D92_57CB_4196_B0C8_1B8675E5FAA4_.wvu.FilterData" localSheetId="39" hidden="1">'Weryfikacja 2027 r.'!$A$2:$A$226</definedName>
    <definedName name="Z_426C8D92_57CB_4196_B0C8_1B8675E5FAA4_.wvu.FilterData" localSheetId="14" hidden="1">'Weryfikacja 2027 r. płaska'!$A$1:$A$214</definedName>
    <definedName name="Z_426C8D92_57CB_4196_B0C8_1B8675E5FAA4_.wvu.FilterData" localSheetId="40" hidden="1">'Weryfikacja 2028 r.'!$A$2:$A$226</definedName>
    <definedName name="Z_426C8D92_57CB_4196_B0C8_1B8675E5FAA4_.wvu.FilterData" localSheetId="16" hidden="1">'Weryfikacja 2028 r. płaska'!$A$1:$A$214</definedName>
    <definedName name="Z_426C8D92_57CB_4196_B0C8_1B8675E5FAA4_.wvu.FilterData" localSheetId="41" hidden="1">'Weryfikacja 2029 r.'!$A$2:$A$226</definedName>
    <definedName name="Z_426C8D92_57CB_4196_B0C8_1B8675E5FAA4_.wvu.FilterData" localSheetId="18" hidden="1">'Weryfikacja 2029 r. płaska'!$A$1:$A$214</definedName>
    <definedName name="Z_426C8D92_57CB_4196_B0C8_1B8675E5FAA4_.wvu.FilterData" localSheetId="42" hidden="1">'Weryfikacja 2030 r.'!$A$2:$A$226</definedName>
    <definedName name="Z_426C8D92_57CB_4196_B0C8_1B8675E5FAA4_.wvu.FilterData" localSheetId="20" hidden="1">'Weryfikacja 2030 r. płaska'!$A$1:$A$214</definedName>
    <definedName name="Z_426C8D92_57CB_4196_B0C8_1B8675E5FAA4_.wvu.FilterData" localSheetId="43" hidden="1">'Weryfikacja 2031 r.'!$A$2:$A$226</definedName>
    <definedName name="Z_426C8D92_57CB_4196_B0C8_1B8675E5FAA4_.wvu.FilterData" localSheetId="22" hidden="1">'Weryfikacja 2031 r. płaska'!$A$1:$A$214</definedName>
    <definedName name="Z_426C8D92_57CB_4196_B0C8_1B8675E5FAA4_.wvu.FilterData" localSheetId="44" hidden="1">'Weryfikacja 2032 r.'!$A$2:$A$226</definedName>
    <definedName name="Z_426C8D92_57CB_4196_B0C8_1B8675E5FAA4_.wvu.FilterData" localSheetId="24" hidden="1">'Weryfikacja 2032 r. płaska'!$A$1:$A$214</definedName>
    <definedName name="Z_426C8D92_57CB_4196_B0C8_1B8675E5FAA4_.wvu.FilterData" localSheetId="45" hidden="1">'Weryfikacja 2033 r.'!$A$2:$A$226</definedName>
    <definedName name="Z_426C8D92_57CB_4196_B0C8_1B8675E5FAA4_.wvu.FilterData" localSheetId="26" hidden="1">'Weryfikacja 2033 r. płaska'!$A$1:$A$214</definedName>
    <definedName name="Z_426C8D92_57CB_4196_B0C8_1B8675E5FAA4_.wvu.FilterData" localSheetId="0" hidden="1">'Wniosek 2025 r.'!$A$38:$I$161</definedName>
    <definedName name="Z_426C8D92_57CB_4196_B0C8_1B8675E5FAA4_.wvu.FilterData" localSheetId="1" hidden="1">'Wniosek 2026 r.'!$A$38:$I$161</definedName>
    <definedName name="Z_426C8D92_57CB_4196_B0C8_1B8675E5FAA4_.wvu.FilterData" localSheetId="2" hidden="1">'Wniosek 2027 r.'!$A$38:$I$160</definedName>
    <definedName name="Z_426C8D92_57CB_4196_B0C8_1B8675E5FAA4_.wvu.FilterData" localSheetId="3" hidden="1">'Wniosek 2028 r.'!$A$38:$I$160</definedName>
    <definedName name="Z_426C8D92_57CB_4196_B0C8_1B8675E5FAA4_.wvu.FilterData" localSheetId="4" hidden="1">'Wniosek 2029 r.'!$A$38:$I$161</definedName>
    <definedName name="Z_426C8D92_57CB_4196_B0C8_1B8675E5FAA4_.wvu.FilterData" localSheetId="5" hidden="1">'Wniosek 2030 r.'!$A$38:$I$160</definedName>
    <definedName name="Z_426C8D92_57CB_4196_B0C8_1B8675E5FAA4_.wvu.FilterData" localSheetId="6" hidden="1">'Wniosek 2031 r.'!$A$38:$I$160</definedName>
    <definedName name="Z_426C8D92_57CB_4196_B0C8_1B8675E5FAA4_.wvu.FilterData" localSheetId="7" hidden="1">'Wniosek 2032 r.'!$A$38:$I$160</definedName>
    <definedName name="Z_426C8D92_57CB_4196_B0C8_1B8675E5FAA4_.wvu.FilterData" localSheetId="8" hidden="1">'Wniosek 2033 r.'!$A$38:$I$160</definedName>
    <definedName name="Z_426C8D92_57CB_4196_B0C8_1B8675E5FAA4_.wvu.FilterData" localSheetId="9" hidden="1">'Zał. nr 1 a-e oświadczenia'!#REF!</definedName>
    <definedName name="Z_426C8D92_57CB_4196_B0C8_1B8675E5FAA4_.wvu.FilterData" localSheetId="11" hidden="1">'Zał. nr 2 kalkulacja - 2025 r.'!$A$24:$I$136</definedName>
    <definedName name="Z_426C8D92_57CB_4196_B0C8_1B8675E5FAA4_.wvu.FilterData" localSheetId="13" hidden="1">'Zał. nr 2 kalkulacja - 2026 r.'!$A$24:$I$136</definedName>
    <definedName name="Z_426C8D92_57CB_4196_B0C8_1B8675E5FAA4_.wvu.FilterData" localSheetId="15" hidden="1">'Zał. nr 2 kalkulacja - 2027 r.'!$A$24:$I$136</definedName>
    <definedName name="Z_426C8D92_57CB_4196_B0C8_1B8675E5FAA4_.wvu.FilterData" localSheetId="17" hidden="1">'Zał. nr 2 kalkulacja - 2028 r.'!$A$24:$I$136</definedName>
    <definedName name="Z_426C8D92_57CB_4196_B0C8_1B8675E5FAA4_.wvu.FilterData" localSheetId="19" hidden="1">'Zał. nr 2 kalkulacja - 2029 r.'!$A$24:$I$136</definedName>
    <definedName name="Z_426C8D92_57CB_4196_B0C8_1B8675E5FAA4_.wvu.FilterData" localSheetId="21" hidden="1">'Zał. nr 2 kalkulacja - 2030 r.'!$A$24:$I$136</definedName>
    <definedName name="Z_426C8D92_57CB_4196_B0C8_1B8675E5FAA4_.wvu.FilterData" localSheetId="23" hidden="1">'Zał. nr 2 kalkulacja - 2031 r.'!$A$24:$I$136</definedName>
    <definedName name="Z_426C8D92_57CB_4196_B0C8_1B8675E5FAA4_.wvu.FilterData" localSheetId="25" hidden="1">'Zał. nr 2 kalkulacja - 2032 r.'!$A$24:$I$136</definedName>
    <definedName name="Z_426C8D92_57CB_4196_B0C8_1B8675E5FAA4_.wvu.FilterData" localSheetId="27" hidden="1">'Zał. nr 2 kalkulacja - 2033 r.'!$A$24:$I$136</definedName>
    <definedName name="Z_426C8D92_57CB_4196_B0C8_1B8675E5FAA4_.wvu.FilterData" localSheetId="28" hidden="1">'Zał. nr 4 dane osób'!#REF!</definedName>
    <definedName name="Z_426C8D92_57CB_4196_B0C8_1B8675E5FAA4_.wvu.FilterData" localSheetId="29" hidden="1">'Zał. nr 5 jednostki'!#REF!</definedName>
    <definedName name="Z_426C8D92_57CB_4196_B0C8_1B8675E5FAA4_.wvu.Rows" localSheetId="0" hidden="1">'Wniosek 2025 r.'!$113:$149,'Wniosek 2025 r.'!$238:$274,'Wniosek 2025 r.'!$354:$390,'Wniosek 2025 r.'!$469:$505,'Wniosek 2025 r.'!$584:$620,'Wniosek 2025 r.'!$699:$735,'Wniosek 2025 r.'!$814:$850,'Wniosek 2025 r.'!#REF!,'Wniosek 2025 r.'!$855:$855</definedName>
    <definedName name="Z_426C8D92_57CB_4196_B0C8_1B8675E5FAA4_.wvu.Rows" localSheetId="1" hidden="1">'Wniosek 2026 r.'!$113:$149,'Wniosek 2026 r.'!$238:$274,'Wniosek 2026 r.'!$354:$390,'Wniosek 2026 r.'!$469:$505,'Wniosek 2026 r.'!$584:$620,'Wniosek 2026 r.'!$699:$735,'Wniosek 2026 r.'!$814:$850,'Wniosek 2026 r.'!#REF!,'Wniosek 2026 r.'!$854:$854</definedName>
    <definedName name="Z_426C8D92_57CB_4196_B0C8_1B8675E5FAA4_.wvu.Rows" localSheetId="2" hidden="1">'Wniosek 2027 r.'!$113:$149,'Wniosek 2027 r.'!$238:$274,'Wniosek 2027 r.'!$354:$390,'Wniosek 2027 r.'!$469:$505,'Wniosek 2027 r.'!$584:$620,'Wniosek 2027 r.'!$699:$735,'Wniosek 2027 r.'!$814:$850,'Wniosek 2027 r.'!#REF!,'Wniosek 2027 r.'!$854:$854</definedName>
    <definedName name="Z_426C8D92_57CB_4196_B0C8_1B8675E5FAA4_.wvu.Rows" localSheetId="3" hidden="1">'Wniosek 2028 r.'!$113:$149,'Wniosek 2028 r.'!$238:$274,'Wniosek 2028 r.'!$354:$390,'Wniosek 2028 r.'!$469:$505,'Wniosek 2028 r.'!$584:$620,'Wniosek 2028 r.'!$699:$735,'Wniosek 2028 r.'!$814:$850,'Wniosek 2028 r.'!#REF!,'Wniosek 2028 r.'!$854:$854</definedName>
    <definedName name="Z_426C8D92_57CB_4196_B0C8_1B8675E5FAA4_.wvu.Rows" localSheetId="4" hidden="1">'Wniosek 2029 r.'!$113:$149,'Wniosek 2029 r.'!$238:$274,'Wniosek 2029 r.'!$354:$390,'Wniosek 2029 r.'!$469:$505,'Wniosek 2029 r.'!$584:$620,'Wniosek 2029 r.'!$699:$735,'Wniosek 2029 r.'!$814:$850,'Wniosek 2029 r.'!$854:$855,'Wniosek 2029 r.'!$858:$858</definedName>
    <definedName name="Z_426C8D92_57CB_4196_B0C8_1B8675E5FAA4_.wvu.Rows" localSheetId="5" hidden="1">'Wniosek 2030 r.'!$113:$149,'Wniosek 2030 r.'!$238:$274,'Wniosek 2030 r.'!$354:$390,'Wniosek 2030 r.'!$469:$505,'Wniosek 2030 r.'!$584:$620,'Wniosek 2030 r.'!$699:$735,'Wniosek 2030 r.'!$814:$850,'Wniosek 2030 r.'!#REF!,'Wniosek 2030 r.'!$854:$854</definedName>
    <definedName name="Z_426C8D92_57CB_4196_B0C8_1B8675E5FAA4_.wvu.Rows" localSheetId="6" hidden="1">'Wniosek 2031 r.'!$113:$149,'Wniosek 2031 r.'!$238:$274,'Wniosek 2031 r.'!$354:$390,'Wniosek 2031 r.'!$469:$505,'Wniosek 2031 r.'!$584:$620,'Wniosek 2031 r.'!$699:$735,'Wniosek 2031 r.'!$814:$850,'Wniosek 2031 r.'!#REF!,'Wniosek 2031 r.'!$854:$854</definedName>
    <definedName name="Z_426C8D92_57CB_4196_B0C8_1B8675E5FAA4_.wvu.Rows" localSheetId="7" hidden="1">'Wniosek 2032 r.'!$113:$149,'Wniosek 2032 r.'!$238:$274,'Wniosek 2032 r.'!$354:$390,'Wniosek 2032 r.'!$469:$505,'Wniosek 2032 r.'!$584:$620,'Wniosek 2032 r.'!$699:$735,'Wniosek 2032 r.'!$814:$850,'Wniosek 2032 r.'!#REF!,'Wniosek 2032 r.'!$854:$854</definedName>
    <definedName name="Z_426C8D92_57CB_4196_B0C8_1B8675E5FAA4_.wvu.Rows" localSheetId="8" hidden="1">'Wniosek 2033 r.'!$113:$149,'Wniosek 2033 r.'!$238:$274,'Wniosek 2033 r.'!$354:$390,'Wniosek 2033 r.'!$469:$505,'Wniosek 2033 r.'!$584:$620,'Wniosek 2033 r.'!$699:$735,'Wniosek 2033 r.'!$814:$850,'Wniosek 2033 r.'!#REF!,'Wniosek 2033 r.'!$854:$854</definedName>
    <definedName name="Z_426C8D92_57CB_4196_B0C8_1B8675E5FAA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26C8D92_57CB_4196_B0C8_1B8675E5FAA4_.wvu.Rows" localSheetId="11" hidden="1">'Zał. nr 2 kalkulacja - 2025 r.'!$99:$135,'Zał.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26C8D92_57CB_4196_B0C8_1B8675E5FAA4_.wvu.Rows" localSheetId="13" hidden="1">'Zał. nr 2 kalkulacja - 2026 r.'!$99:$135,'Zał.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26C8D92_57CB_4196_B0C8_1B8675E5FAA4_.wvu.Rows" localSheetId="15" hidden="1">'Zał. nr 2 kalkulacja - 2027 r.'!$99:$135,'Zał.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26C8D92_57CB_4196_B0C8_1B8675E5FAA4_.wvu.Rows" localSheetId="17" hidden="1">'Zał. nr 2 kalkulacja - 2028 r.'!$99:$135,'Zał.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26C8D92_57CB_4196_B0C8_1B8675E5FAA4_.wvu.Rows" localSheetId="19" hidden="1">'Zał. nr 2 kalkulacja - 2029 r.'!$99:$135,'Zał.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26C8D92_57CB_4196_B0C8_1B8675E5FAA4_.wvu.Rows" localSheetId="21" hidden="1">'Zał. nr 2 kalkulacja - 2030 r.'!$99:$135,'Zał.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26C8D92_57CB_4196_B0C8_1B8675E5FAA4_.wvu.Rows" localSheetId="23" hidden="1">'Zał. nr 2 kalkulacja - 2031 r.'!$99:$135,'Zał.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26C8D92_57CB_4196_B0C8_1B8675E5FAA4_.wvu.Rows" localSheetId="25" hidden="1">'Zał. nr 2 kalkulacja - 2032 r.'!$99:$135,'Zał.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26C8D92_57CB_4196_B0C8_1B8675E5FAA4_.wvu.Rows" localSheetId="27" hidden="1">'Zał. nr 2 kalkulacja - 2033 r.'!$99:$135,'Zał.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26C8D92_57CB_4196_B0C8_1B8675E5FAA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26C8D92_57CB_4196_B0C8_1B8675E5FAA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3027DBF_3BB5_481F_97E0_F5FAD1FCA90C_.wvu.FilterData" localSheetId="32" hidden="1">'Dane zbiorcze'!$A$1:$FU$101</definedName>
    <definedName name="Z_43027DBF_3BB5_481F_97E0_F5FAD1FCA90C_.wvu.FilterData" localSheetId="37" hidden="1">'Weryfikacja 2025 r.'!$A$2:$A$226</definedName>
    <definedName name="Z_43027DBF_3BB5_481F_97E0_F5FAD1FCA90C_.wvu.FilterData" localSheetId="10" hidden="1">'Weryfikacja 2025 r. płaska'!$A$1:$A$214</definedName>
    <definedName name="Z_43027DBF_3BB5_481F_97E0_F5FAD1FCA90C_.wvu.FilterData" localSheetId="38" hidden="1">'Weryfikacja 2026 r.'!$A$2:$A$226</definedName>
    <definedName name="Z_43027DBF_3BB5_481F_97E0_F5FAD1FCA90C_.wvu.FilterData" localSheetId="12" hidden="1">'Weryfikacja 2026 r. płaska'!$A$1:$A$214</definedName>
    <definedName name="Z_43027DBF_3BB5_481F_97E0_F5FAD1FCA90C_.wvu.FilterData" localSheetId="39" hidden="1">'Weryfikacja 2027 r.'!$A$2:$A$226</definedName>
    <definedName name="Z_43027DBF_3BB5_481F_97E0_F5FAD1FCA90C_.wvu.FilterData" localSheetId="14" hidden="1">'Weryfikacja 2027 r. płaska'!$A$1:$A$214</definedName>
    <definedName name="Z_43027DBF_3BB5_481F_97E0_F5FAD1FCA90C_.wvu.FilterData" localSheetId="40" hidden="1">'Weryfikacja 2028 r.'!$A$2:$A$226</definedName>
    <definedName name="Z_43027DBF_3BB5_481F_97E0_F5FAD1FCA90C_.wvu.FilterData" localSheetId="16" hidden="1">'Weryfikacja 2028 r. płaska'!$A$1:$A$214</definedName>
    <definedName name="Z_43027DBF_3BB5_481F_97E0_F5FAD1FCA90C_.wvu.FilterData" localSheetId="41" hidden="1">'Weryfikacja 2029 r.'!$A$2:$A$226</definedName>
    <definedName name="Z_43027DBF_3BB5_481F_97E0_F5FAD1FCA90C_.wvu.FilterData" localSheetId="18" hidden="1">'Weryfikacja 2029 r. płaska'!$A$1:$A$214</definedName>
    <definedName name="Z_43027DBF_3BB5_481F_97E0_F5FAD1FCA90C_.wvu.FilterData" localSheetId="42" hidden="1">'Weryfikacja 2030 r.'!$A$2:$A$226</definedName>
    <definedName name="Z_43027DBF_3BB5_481F_97E0_F5FAD1FCA90C_.wvu.FilterData" localSheetId="20" hidden="1">'Weryfikacja 2030 r. płaska'!$A$1:$A$214</definedName>
    <definedName name="Z_43027DBF_3BB5_481F_97E0_F5FAD1FCA90C_.wvu.FilterData" localSheetId="43" hidden="1">'Weryfikacja 2031 r.'!$A$2:$A$226</definedName>
    <definedName name="Z_43027DBF_3BB5_481F_97E0_F5FAD1FCA90C_.wvu.FilterData" localSheetId="22" hidden="1">'Weryfikacja 2031 r. płaska'!$A$1:$A$214</definedName>
    <definedName name="Z_43027DBF_3BB5_481F_97E0_F5FAD1FCA90C_.wvu.FilterData" localSheetId="44" hidden="1">'Weryfikacja 2032 r.'!$A$2:$A$226</definedName>
    <definedName name="Z_43027DBF_3BB5_481F_97E0_F5FAD1FCA90C_.wvu.FilterData" localSheetId="24" hidden="1">'Weryfikacja 2032 r. płaska'!$A$1:$A$214</definedName>
    <definedName name="Z_43027DBF_3BB5_481F_97E0_F5FAD1FCA90C_.wvu.FilterData" localSheetId="45" hidden="1">'Weryfikacja 2033 r.'!$A$2:$A$226</definedName>
    <definedName name="Z_43027DBF_3BB5_481F_97E0_F5FAD1FCA90C_.wvu.FilterData" localSheetId="26" hidden="1">'Weryfikacja 2033 r. płaska'!$A$1:$A$214</definedName>
    <definedName name="Z_43027DBF_3BB5_481F_97E0_F5FAD1FCA90C_.wvu.FilterData" localSheetId="0" hidden="1">'Wniosek 2025 r.'!$A$38:$I$161</definedName>
    <definedName name="Z_43027DBF_3BB5_481F_97E0_F5FAD1FCA90C_.wvu.FilterData" localSheetId="1" hidden="1">'Wniosek 2026 r.'!$A$38:$I$161</definedName>
    <definedName name="Z_43027DBF_3BB5_481F_97E0_F5FAD1FCA90C_.wvu.FilterData" localSheetId="2" hidden="1">'Wniosek 2027 r.'!$A$38:$I$160</definedName>
    <definedName name="Z_43027DBF_3BB5_481F_97E0_F5FAD1FCA90C_.wvu.FilterData" localSheetId="3" hidden="1">'Wniosek 2028 r.'!$A$38:$I$160</definedName>
    <definedName name="Z_43027DBF_3BB5_481F_97E0_F5FAD1FCA90C_.wvu.FilterData" localSheetId="4" hidden="1">'Wniosek 2029 r.'!$A$38:$I$161</definedName>
    <definedName name="Z_43027DBF_3BB5_481F_97E0_F5FAD1FCA90C_.wvu.FilterData" localSheetId="5" hidden="1">'Wniosek 2030 r.'!$A$38:$I$160</definedName>
    <definedName name="Z_43027DBF_3BB5_481F_97E0_F5FAD1FCA90C_.wvu.FilterData" localSheetId="6" hidden="1">'Wniosek 2031 r.'!$A$38:$I$160</definedName>
    <definedName name="Z_43027DBF_3BB5_481F_97E0_F5FAD1FCA90C_.wvu.FilterData" localSheetId="7" hidden="1">'Wniosek 2032 r.'!$A$38:$I$160</definedName>
    <definedName name="Z_43027DBF_3BB5_481F_97E0_F5FAD1FCA90C_.wvu.FilterData" localSheetId="8" hidden="1">'Wniosek 2033 r.'!$A$38:$I$160</definedName>
    <definedName name="Z_43027DBF_3BB5_481F_97E0_F5FAD1FCA90C_.wvu.FilterData" localSheetId="9" hidden="1">'Zał. nr 1 a-e oświadczenia'!#REF!</definedName>
    <definedName name="Z_43027DBF_3BB5_481F_97E0_F5FAD1FCA90C_.wvu.FilterData" localSheetId="11" hidden="1">'Zał. nr 2 kalkulacja - 2025 r.'!$A$24:$I$136</definedName>
    <definedName name="Z_43027DBF_3BB5_481F_97E0_F5FAD1FCA90C_.wvu.FilterData" localSheetId="13" hidden="1">'Zał. nr 2 kalkulacja - 2026 r.'!$A$24:$I$136</definedName>
    <definedName name="Z_43027DBF_3BB5_481F_97E0_F5FAD1FCA90C_.wvu.FilterData" localSheetId="15" hidden="1">'Zał. nr 2 kalkulacja - 2027 r.'!$A$24:$I$136</definedName>
    <definedName name="Z_43027DBF_3BB5_481F_97E0_F5FAD1FCA90C_.wvu.FilterData" localSheetId="17" hidden="1">'Zał. nr 2 kalkulacja - 2028 r.'!$A$24:$I$136</definedName>
    <definedName name="Z_43027DBF_3BB5_481F_97E0_F5FAD1FCA90C_.wvu.FilterData" localSheetId="19" hidden="1">'Zał. nr 2 kalkulacja - 2029 r.'!$A$24:$I$136</definedName>
    <definedName name="Z_43027DBF_3BB5_481F_97E0_F5FAD1FCA90C_.wvu.FilterData" localSheetId="21" hidden="1">'Zał. nr 2 kalkulacja - 2030 r.'!$A$24:$I$136</definedName>
    <definedName name="Z_43027DBF_3BB5_481F_97E0_F5FAD1FCA90C_.wvu.FilterData" localSheetId="23" hidden="1">'Zał. nr 2 kalkulacja - 2031 r.'!$A$24:$I$136</definedName>
    <definedName name="Z_43027DBF_3BB5_481F_97E0_F5FAD1FCA90C_.wvu.FilterData" localSheetId="25" hidden="1">'Zał. nr 2 kalkulacja - 2032 r.'!$A$24:$I$136</definedName>
    <definedName name="Z_43027DBF_3BB5_481F_97E0_F5FAD1FCA90C_.wvu.FilterData" localSheetId="27" hidden="1">'Zał. nr 2 kalkulacja - 2033 r.'!$A$24:$I$136</definedName>
    <definedName name="Z_43027DBF_3BB5_481F_97E0_F5FAD1FCA90C_.wvu.FilterData" localSheetId="28" hidden="1">'Zał. nr 4 dane osób'!#REF!</definedName>
    <definedName name="Z_43027DBF_3BB5_481F_97E0_F5FAD1FCA90C_.wvu.FilterData" localSheetId="29" hidden="1">'Zał. nr 5 jednostki'!#REF!</definedName>
    <definedName name="Z_43027DBF_3BB5_481F_97E0_F5FAD1FCA90C_.wvu.Rows" localSheetId="0" hidden="1">'Wniosek 2025 r.'!$97:$149,'Wniosek 2025 r.'!$222:$274,'Wniosek 2025 r.'!$338:$390,'Wniosek 2025 r.'!$453:$505,'Wniosek 2025 r.'!$568:$620,'Wniosek 2025 r.'!$683:$735,'Wniosek 2025 r.'!$798:$850,'Wniosek 2025 r.'!#REF!,'Wniosek 2025 r.'!$855:$855</definedName>
    <definedName name="Z_43027DBF_3BB5_481F_97E0_F5FAD1FCA90C_.wvu.Rows" localSheetId="1" hidden="1">'Wniosek 2026 r.'!$97:$149,'Wniosek 2026 r.'!$222:$274,'Wniosek 2026 r.'!$338:$390,'Wniosek 2026 r.'!$453:$505,'Wniosek 2026 r.'!$568:$620,'Wniosek 2026 r.'!$683:$735,'Wniosek 2026 r.'!$798:$850,'Wniosek 2026 r.'!#REF!,'Wniosek 2026 r.'!$854:$854</definedName>
    <definedName name="Z_43027DBF_3BB5_481F_97E0_F5FAD1FCA90C_.wvu.Rows" localSheetId="2" hidden="1">'Wniosek 2027 r.'!$97:$149,'Wniosek 2027 r.'!$222:$274,'Wniosek 2027 r.'!$338:$390,'Wniosek 2027 r.'!$453:$505,'Wniosek 2027 r.'!$568:$620,'Wniosek 2027 r.'!$683:$735,'Wniosek 2027 r.'!$798:$850,'Wniosek 2027 r.'!#REF!,'Wniosek 2027 r.'!$854:$854</definedName>
    <definedName name="Z_43027DBF_3BB5_481F_97E0_F5FAD1FCA90C_.wvu.Rows" localSheetId="3" hidden="1">'Wniosek 2028 r.'!$97:$149,'Wniosek 2028 r.'!$222:$274,'Wniosek 2028 r.'!$338:$390,'Wniosek 2028 r.'!$453:$505,'Wniosek 2028 r.'!$568:$620,'Wniosek 2028 r.'!$683:$735,'Wniosek 2028 r.'!$798:$850,'Wniosek 2028 r.'!#REF!,'Wniosek 2028 r.'!$854:$854</definedName>
    <definedName name="Z_43027DBF_3BB5_481F_97E0_F5FAD1FCA90C_.wvu.Rows" localSheetId="4" hidden="1">'Wniosek 2029 r.'!$97:$149,'Wniosek 2029 r.'!$222:$274,'Wniosek 2029 r.'!$338:$390,'Wniosek 2029 r.'!$453:$505,'Wniosek 2029 r.'!$568:$620,'Wniosek 2029 r.'!$683:$735,'Wniosek 2029 r.'!$798:$850,'Wniosek 2029 r.'!$854:$855,'Wniosek 2029 r.'!$858:$858</definedName>
    <definedName name="Z_43027DBF_3BB5_481F_97E0_F5FAD1FCA90C_.wvu.Rows" localSheetId="5" hidden="1">'Wniosek 2030 r.'!$97:$149,'Wniosek 2030 r.'!$222:$274,'Wniosek 2030 r.'!$338:$390,'Wniosek 2030 r.'!$453:$505,'Wniosek 2030 r.'!$568:$620,'Wniosek 2030 r.'!$683:$735,'Wniosek 2030 r.'!$798:$850,'Wniosek 2030 r.'!#REF!,'Wniosek 2030 r.'!$854:$854</definedName>
    <definedName name="Z_43027DBF_3BB5_481F_97E0_F5FAD1FCA90C_.wvu.Rows" localSheetId="6" hidden="1">'Wniosek 2031 r.'!$97:$149,'Wniosek 2031 r.'!$222:$274,'Wniosek 2031 r.'!$338:$390,'Wniosek 2031 r.'!$453:$505,'Wniosek 2031 r.'!$568:$620,'Wniosek 2031 r.'!$683:$735,'Wniosek 2031 r.'!$798:$850,'Wniosek 2031 r.'!#REF!,'Wniosek 2031 r.'!$854:$854</definedName>
    <definedName name="Z_43027DBF_3BB5_481F_97E0_F5FAD1FCA90C_.wvu.Rows" localSheetId="7" hidden="1">'Wniosek 2032 r.'!$97:$149,'Wniosek 2032 r.'!$222:$274,'Wniosek 2032 r.'!$338:$390,'Wniosek 2032 r.'!$453:$505,'Wniosek 2032 r.'!$568:$620,'Wniosek 2032 r.'!$683:$735,'Wniosek 2032 r.'!$798:$850,'Wniosek 2032 r.'!#REF!,'Wniosek 2032 r.'!$854:$854</definedName>
    <definedName name="Z_43027DBF_3BB5_481F_97E0_F5FAD1FCA90C_.wvu.Rows" localSheetId="8" hidden="1">'Wniosek 2033 r.'!$97:$149,'Wniosek 2033 r.'!$222:$274,'Wniosek 2033 r.'!$338:$390,'Wniosek 2033 r.'!$453:$505,'Wniosek 2033 r.'!$568:$620,'Wniosek 2033 r.'!$683:$735,'Wniosek 2033 r.'!$798:$850,'Wniosek 2033 r.'!#REF!,'Wniosek 2033 r.'!$854:$854</definedName>
    <definedName name="Z_43027DBF_3BB5_481F_97E0_F5FAD1FCA90C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3027DBF_3BB5_481F_97E0_F5FAD1FCA90C_.wvu.Rows" localSheetId="11" hidden="1">'Zał. nr 2 kalkulacja - 2025 r.'!$83:$135,'Zał.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3027DBF_3BB5_481F_97E0_F5FAD1FCA90C_.wvu.Rows" localSheetId="13" hidden="1">'Zał. nr 2 kalkulacja - 2026 r.'!$83:$135,'Zał.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3027DBF_3BB5_481F_97E0_F5FAD1FCA90C_.wvu.Rows" localSheetId="15" hidden="1">'Zał. nr 2 kalkulacja - 2027 r.'!$83:$135,'Zał.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3027DBF_3BB5_481F_97E0_F5FAD1FCA90C_.wvu.Rows" localSheetId="17" hidden="1">'Zał. nr 2 kalkulacja - 2028 r.'!$83:$135,'Zał.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3027DBF_3BB5_481F_97E0_F5FAD1FCA90C_.wvu.Rows" localSheetId="19" hidden="1">'Zał. nr 2 kalkulacja - 2029 r.'!$83:$135,'Zał.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3027DBF_3BB5_481F_97E0_F5FAD1FCA90C_.wvu.Rows" localSheetId="21" hidden="1">'Zał. nr 2 kalkulacja - 2030 r.'!$83:$135,'Zał.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3027DBF_3BB5_481F_97E0_F5FAD1FCA90C_.wvu.Rows" localSheetId="23" hidden="1">'Zał. nr 2 kalkulacja - 2031 r.'!$83:$135,'Zał.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3027DBF_3BB5_481F_97E0_F5FAD1FCA90C_.wvu.Rows" localSheetId="25" hidden="1">'Zał. nr 2 kalkulacja - 2032 r.'!$83:$135,'Zał.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3027DBF_3BB5_481F_97E0_F5FAD1FCA90C_.wvu.Rows" localSheetId="27" hidden="1">'Zał. nr 2 kalkulacja - 2033 r.'!$83:$135,'Zał.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3027DBF_3BB5_481F_97E0_F5FAD1FCA90C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3027DBF_3BB5_481F_97E0_F5FAD1FCA90C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6354850_0C29_4F5D_B402_4B1ED3CB8F9E_.wvu.FilterData" localSheetId="32" hidden="1">'Dane zbiorcze'!$A$1:$FU$101</definedName>
    <definedName name="Z_46354850_0C29_4F5D_B402_4B1ED3CB8F9E_.wvu.FilterData" localSheetId="37" hidden="1">'Weryfikacja 2025 r.'!$A$2:$A$226</definedName>
    <definedName name="Z_46354850_0C29_4F5D_B402_4B1ED3CB8F9E_.wvu.FilterData" localSheetId="10" hidden="1">'Weryfikacja 2025 r. płaska'!$A$1:$A$214</definedName>
    <definedName name="Z_46354850_0C29_4F5D_B402_4B1ED3CB8F9E_.wvu.FilterData" localSheetId="38" hidden="1">'Weryfikacja 2026 r.'!$A$2:$A$226</definedName>
    <definedName name="Z_46354850_0C29_4F5D_B402_4B1ED3CB8F9E_.wvu.FilterData" localSheetId="12" hidden="1">'Weryfikacja 2026 r. płaska'!$A$1:$A$214</definedName>
    <definedName name="Z_46354850_0C29_4F5D_B402_4B1ED3CB8F9E_.wvu.FilterData" localSheetId="39" hidden="1">'Weryfikacja 2027 r.'!$A$2:$A$226</definedName>
    <definedName name="Z_46354850_0C29_4F5D_B402_4B1ED3CB8F9E_.wvu.FilterData" localSheetId="14" hidden="1">'Weryfikacja 2027 r. płaska'!$A$1:$A$214</definedName>
    <definedName name="Z_46354850_0C29_4F5D_B402_4B1ED3CB8F9E_.wvu.FilterData" localSheetId="40" hidden="1">'Weryfikacja 2028 r.'!$A$2:$A$226</definedName>
    <definedName name="Z_46354850_0C29_4F5D_B402_4B1ED3CB8F9E_.wvu.FilterData" localSheetId="16" hidden="1">'Weryfikacja 2028 r. płaska'!$A$1:$A$214</definedName>
    <definedName name="Z_46354850_0C29_4F5D_B402_4B1ED3CB8F9E_.wvu.FilterData" localSheetId="41" hidden="1">'Weryfikacja 2029 r.'!$A$2:$A$226</definedName>
    <definedName name="Z_46354850_0C29_4F5D_B402_4B1ED3CB8F9E_.wvu.FilterData" localSheetId="18" hidden="1">'Weryfikacja 2029 r. płaska'!$A$1:$A$214</definedName>
    <definedName name="Z_46354850_0C29_4F5D_B402_4B1ED3CB8F9E_.wvu.FilterData" localSheetId="42" hidden="1">'Weryfikacja 2030 r.'!$A$2:$A$226</definedName>
    <definedName name="Z_46354850_0C29_4F5D_B402_4B1ED3CB8F9E_.wvu.FilterData" localSheetId="20" hidden="1">'Weryfikacja 2030 r. płaska'!$A$1:$A$214</definedName>
    <definedName name="Z_46354850_0C29_4F5D_B402_4B1ED3CB8F9E_.wvu.FilterData" localSheetId="43" hidden="1">'Weryfikacja 2031 r.'!$A$2:$A$226</definedName>
    <definedName name="Z_46354850_0C29_4F5D_B402_4B1ED3CB8F9E_.wvu.FilterData" localSheetId="22" hidden="1">'Weryfikacja 2031 r. płaska'!$A$1:$A$214</definedName>
    <definedName name="Z_46354850_0C29_4F5D_B402_4B1ED3CB8F9E_.wvu.FilterData" localSheetId="44" hidden="1">'Weryfikacja 2032 r.'!$A$2:$A$226</definedName>
    <definedName name="Z_46354850_0C29_4F5D_B402_4B1ED3CB8F9E_.wvu.FilterData" localSheetId="24" hidden="1">'Weryfikacja 2032 r. płaska'!$A$1:$A$214</definedName>
    <definedName name="Z_46354850_0C29_4F5D_B402_4B1ED3CB8F9E_.wvu.FilterData" localSheetId="45" hidden="1">'Weryfikacja 2033 r.'!$A$2:$A$226</definedName>
    <definedName name="Z_46354850_0C29_4F5D_B402_4B1ED3CB8F9E_.wvu.FilterData" localSheetId="26" hidden="1">'Weryfikacja 2033 r. płaska'!$A$1:$A$214</definedName>
    <definedName name="Z_46354850_0C29_4F5D_B402_4B1ED3CB8F9E_.wvu.FilterData" localSheetId="0" hidden="1">'Wniosek 2025 r.'!$A$38:$I$161</definedName>
    <definedName name="Z_46354850_0C29_4F5D_B402_4B1ED3CB8F9E_.wvu.FilterData" localSheetId="1" hidden="1">'Wniosek 2026 r.'!$A$38:$I$161</definedName>
    <definedName name="Z_46354850_0C29_4F5D_B402_4B1ED3CB8F9E_.wvu.FilterData" localSheetId="2" hidden="1">'Wniosek 2027 r.'!$A$38:$I$160</definedName>
    <definedName name="Z_46354850_0C29_4F5D_B402_4B1ED3CB8F9E_.wvu.FilterData" localSheetId="3" hidden="1">'Wniosek 2028 r.'!$A$38:$I$160</definedName>
    <definedName name="Z_46354850_0C29_4F5D_B402_4B1ED3CB8F9E_.wvu.FilterData" localSheetId="4" hidden="1">'Wniosek 2029 r.'!$A$38:$I$161</definedName>
    <definedName name="Z_46354850_0C29_4F5D_B402_4B1ED3CB8F9E_.wvu.FilterData" localSheetId="5" hidden="1">'Wniosek 2030 r.'!$A$38:$I$160</definedName>
    <definedName name="Z_46354850_0C29_4F5D_B402_4B1ED3CB8F9E_.wvu.FilterData" localSheetId="6" hidden="1">'Wniosek 2031 r.'!$A$38:$I$160</definedName>
    <definedName name="Z_46354850_0C29_4F5D_B402_4B1ED3CB8F9E_.wvu.FilterData" localSheetId="7" hidden="1">'Wniosek 2032 r.'!$A$38:$I$160</definedName>
    <definedName name="Z_46354850_0C29_4F5D_B402_4B1ED3CB8F9E_.wvu.FilterData" localSheetId="8" hidden="1">'Wniosek 2033 r.'!$A$38:$I$160</definedName>
    <definedName name="Z_46354850_0C29_4F5D_B402_4B1ED3CB8F9E_.wvu.FilterData" localSheetId="9" hidden="1">'Zał. nr 1 a-e oświadczenia'!#REF!</definedName>
    <definedName name="Z_46354850_0C29_4F5D_B402_4B1ED3CB8F9E_.wvu.FilterData" localSheetId="11" hidden="1">'Zał. nr 2 kalkulacja - 2025 r.'!$A$24:$I$136</definedName>
    <definedName name="Z_46354850_0C29_4F5D_B402_4B1ED3CB8F9E_.wvu.FilterData" localSheetId="13" hidden="1">'Zał. nr 2 kalkulacja - 2026 r.'!$A$24:$I$136</definedName>
    <definedName name="Z_46354850_0C29_4F5D_B402_4B1ED3CB8F9E_.wvu.FilterData" localSheetId="15" hidden="1">'Zał. nr 2 kalkulacja - 2027 r.'!$A$24:$I$136</definedName>
    <definedName name="Z_46354850_0C29_4F5D_B402_4B1ED3CB8F9E_.wvu.FilterData" localSheetId="17" hidden="1">'Zał. nr 2 kalkulacja - 2028 r.'!$A$24:$I$136</definedName>
    <definedName name="Z_46354850_0C29_4F5D_B402_4B1ED3CB8F9E_.wvu.FilterData" localSheetId="19" hidden="1">'Zał. nr 2 kalkulacja - 2029 r.'!$A$24:$I$136</definedName>
    <definedName name="Z_46354850_0C29_4F5D_B402_4B1ED3CB8F9E_.wvu.FilterData" localSheetId="21" hidden="1">'Zał. nr 2 kalkulacja - 2030 r.'!$A$24:$I$136</definedName>
    <definedName name="Z_46354850_0C29_4F5D_B402_4B1ED3CB8F9E_.wvu.FilterData" localSheetId="23" hidden="1">'Zał. nr 2 kalkulacja - 2031 r.'!$A$24:$I$136</definedName>
    <definedName name="Z_46354850_0C29_4F5D_B402_4B1ED3CB8F9E_.wvu.FilterData" localSheetId="25" hidden="1">'Zał. nr 2 kalkulacja - 2032 r.'!$A$24:$I$136</definedName>
    <definedName name="Z_46354850_0C29_4F5D_B402_4B1ED3CB8F9E_.wvu.FilterData" localSheetId="27" hidden="1">'Zał. nr 2 kalkulacja - 2033 r.'!$A$24:$I$136</definedName>
    <definedName name="Z_46354850_0C29_4F5D_B402_4B1ED3CB8F9E_.wvu.FilterData" localSheetId="28" hidden="1">'Zał. nr 4 dane osób'!#REF!</definedName>
    <definedName name="Z_46354850_0C29_4F5D_B402_4B1ED3CB8F9E_.wvu.FilterData" localSheetId="29" hidden="1">'Zał. nr 5 jednostki'!#REF!</definedName>
    <definedName name="Z_46354850_0C29_4F5D_B402_4B1ED3CB8F9E_.wvu.Rows" localSheetId="0" hidden="1">'Wniosek 2025 r.'!$92:$149,'Wniosek 2025 r.'!$217:$274,'Wniosek 2025 r.'!$333:$390,'Wniosek 2025 r.'!$448:$505,'Wniosek 2025 r.'!$563:$620,'Wniosek 2025 r.'!$678:$735,'Wniosek 2025 r.'!$793:$850,'Wniosek 2025 r.'!#REF!,'Wniosek 2025 r.'!$855:$855</definedName>
    <definedName name="Z_46354850_0C29_4F5D_B402_4B1ED3CB8F9E_.wvu.Rows" localSheetId="1" hidden="1">'Wniosek 2026 r.'!$92:$149,'Wniosek 2026 r.'!$217:$274,'Wniosek 2026 r.'!$333:$390,'Wniosek 2026 r.'!$448:$505,'Wniosek 2026 r.'!$563:$620,'Wniosek 2026 r.'!$678:$735,'Wniosek 2026 r.'!$793:$850,'Wniosek 2026 r.'!#REF!,'Wniosek 2026 r.'!$854:$854</definedName>
    <definedName name="Z_46354850_0C29_4F5D_B402_4B1ED3CB8F9E_.wvu.Rows" localSheetId="2" hidden="1">'Wniosek 2027 r.'!$92:$149,'Wniosek 2027 r.'!$217:$274,'Wniosek 2027 r.'!$333:$390,'Wniosek 2027 r.'!$448:$505,'Wniosek 2027 r.'!$563:$620,'Wniosek 2027 r.'!$678:$735,'Wniosek 2027 r.'!$793:$850,'Wniosek 2027 r.'!#REF!,'Wniosek 2027 r.'!$854:$854</definedName>
    <definedName name="Z_46354850_0C29_4F5D_B402_4B1ED3CB8F9E_.wvu.Rows" localSheetId="3" hidden="1">'Wniosek 2028 r.'!$92:$149,'Wniosek 2028 r.'!$217:$274,'Wniosek 2028 r.'!$333:$390,'Wniosek 2028 r.'!$448:$505,'Wniosek 2028 r.'!$563:$620,'Wniosek 2028 r.'!$678:$735,'Wniosek 2028 r.'!$793:$850,'Wniosek 2028 r.'!#REF!,'Wniosek 2028 r.'!$854:$854</definedName>
    <definedName name="Z_46354850_0C29_4F5D_B402_4B1ED3CB8F9E_.wvu.Rows" localSheetId="4" hidden="1">'Wniosek 2029 r.'!$92:$149,'Wniosek 2029 r.'!$217:$274,'Wniosek 2029 r.'!$333:$390,'Wniosek 2029 r.'!$448:$505,'Wniosek 2029 r.'!$563:$620,'Wniosek 2029 r.'!$678:$735,'Wniosek 2029 r.'!$793:$850,'Wniosek 2029 r.'!$854:$855,'Wniosek 2029 r.'!$858:$858</definedName>
    <definedName name="Z_46354850_0C29_4F5D_B402_4B1ED3CB8F9E_.wvu.Rows" localSheetId="5" hidden="1">'Wniosek 2030 r.'!$92:$149,'Wniosek 2030 r.'!$217:$274,'Wniosek 2030 r.'!$333:$390,'Wniosek 2030 r.'!$448:$505,'Wniosek 2030 r.'!$563:$620,'Wniosek 2030 r.'!$678:$735,'Wniosek 2030 r.'!$793:$850,'Wniosek 2030 r.'!#REF!,'Wniosek 2030 r.'!$854:$854</definedName>
    <definedName name="Z_46354850_0C29_4F5D_B402_4B1ED3CB8F9E_.wvu.Rows" localSheetId="6" hidden="1">'Wniosek 2031 r.'!$92:$149,'Wniosek 2031 r.'!$217:$274,'Wniosek 2031 r.'!$333:$390,'Wniosek 2031 r.'!$448:$505,'Wniosek 2031 r.'!$563:$620,'Wniosek 2031 r.'!$678:$735,'Wniosek 2031 r.'!$793:$850,'Wniosek 2031 r.'!#REF!,'Wniosek 2031 r.'!$854:$854</definedName>
    <definedName name="Z_46354850_0C29_4F5D_B402_4B1ED3CB8F9E_.wvu.Rows" localSheetId="7" hidden="1">'Wniosek 2032 r.'!$92:$149,'Wniosek 2032 r.'!$217:$274,'Wniosek 2032 r.'!$333:$390,'Wniosek 2032 r.'!$448:$505,'Wniosek 2032 r.'!$563:$620,'Wniosek 2032 r.'!$678:$735,'Wniosek 2032 r.'!$793:$850,'Wniosek 2032 r.'!#REF!,'Wniosek 2032 r.'!$854:$854</definedName>
    <definedName name="Z_46354850_0C29_4F5D_B402_4B1ED3CB8F9E_.wvu.Rows" localSheetId="8" hidden="1">'Wniosek 2033 r.'!$92:$149,'Wniosek 2033 r.'!$217:$274,'Wniosek 2033 r.'!$333:$390,'Wniosek 2033 r.'!$448:$505,'Wniosek 2033 r.'!$563:$620,'Wniosek 2033 r.'!$678:$735,'Wniosek 2033 r.'!$793:$850,'Wniosek 2033 r.'!#REF!,'Wniosek 2033 r.'!$854:$854</definedName>
    <definedName name="Z_46354850_0C29_4F5D_B402_4B1ED3CB8F9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6354850_0C29_4F5D_B402_4B1ED3CB8F9E_.wvu.Rows" localSheetId="11" hidden="1">'Zał. nr 2 kalkulacja - 2025 r.'!$78:$135,'Zał.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6354850_0C29_4F5D_B402_4B1ED3CB8F9E_.wvu.Rows" localSheetId="13" hidden="1">'Zał. nr 2 kalkulacja - 2026 r.'!$78:$135,'Zał.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6354850_0C29_4F5D_B402_4B1ED3CB8F9E_.wvu.Rows" localSheetId="15" hidden="1">'Zał. nr 2 kalkulacja - 2027 r.'!$78:$135,'Zał.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6354850_0C29_4F5D_B402_4B1ED3CB8F9E_.wvu.Rows" localSheetId="17" hidden="1">'Zał. nr 2 kalkulacja - 2028 r.'!$78:$135,'Zał.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6354850_0C29_4F5D_B402_4B1ED3CB8F9E_.wvu.Rows" localSheetId="19" hidden="1">'Zał. nr 2 kalkulacja - 2029 r.'!$78:$135,'Zał.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6354850_0C29_4F5D_B402_4B1ED3CB8F9E_.wvu.Rows" localSheetId="21" hidden="1">'Zał. nr 2 kalkulacja - 2030 r.'!$78:$135,'Zał.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6354850_0C29_4F5D_B402_4B1ED3CB8F9E_.wvu.Rows" localSheetId="23" hidden="1">'Zał. nr 2 kalkulacja - 2031 r.'!$78:$135,'Zał.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6354850_0C29_4F5D_B402_4B1ED3CB8F9E_.wvu.Rows" localSheetId="25" hidden="1">'Zał. nr 2 kalkulacja - 2032 r.'!$78:$135,'Zał.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6354850_0C29_4F5D_B402_4B1ED3CB8F9E_.wvu.Rows" localSheetId="27" hidden="1">'Zał. nr 2 kalkulacja - 2033 r.'!$78:$135,'Zał.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6354850_0C29_4F5D_B402_4B1ED3CB8F9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6354850_0C29_4F5D_B402_4B1ED3CB8F9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A523684_73DF_4468_867A_D50B8D751E0A_.wvu.FilterData" localSheetId="32" hidden="1">'Dane zbiorcze'!$A$1:$FU$101</definedName>
    <definedName name="Z_4A523684_73DF_4468_867A_D50B8D751E0A_.wvu.FilterData" localSheetId="37" hidden="1">'Weryfikacja 2025 r.'!$A$2:$A$226</definedName>
    <definedName name="Z_4A523684_73DF_4468_867A_D50B8D751E0A_.wvu.FilterData" localSheetId="10" hidden="1">'Weryfikacja 2025 r. płaska'!$A$1:$A$214</definedName>
    <definedName name="Z_4A523684_73DF_4468_867A_D50B8D751E0A_.wvu.FilterData" localSheetId="38" hidden="1">'Weryfikacja 2026 r.'!$A$2:$A$226</definedName>
    <definedName name="Z_4A523684_73DF_4468_867A_D50B8D751E0A_.wvu.FilterData" localSheetId="12" hidden="1">'Weryfikacja 2026 r. płaska'!$A$1:$A$214</definedName>
    <definedName name="Z_4A523684_73DF_4468_867A_D50B8D751E0A_.wvu.FilterData" localSheetId="39" hidden="1">'Weryfikacja 2027 r.'!$A$2:$A$226</definedName>
    <definedName name="Z_4A523684_73DF_4468_867A_D50B8D751E0A_.wvu.FilterData" localSheetId="14" hidden="1">'Weryfikacja 2027 r. płaska'!$A$1:$A$214</definedName>
    <definedName name="Z_4A523684_73DF_4468_867A_D50B8D751E0A_.wvu.FilterData" localSheetId="40" hidden="1">'Weryfikacja 2028 r.'!$A$2:$A$226</definedName>
    <definedName name="Z_4A523684_73DF_4468_867A_D50B8D751E0A_.wvu.FilterData" localSheetId="16" hidden="1">'Weryfikacja 2028 r. płaska'!$A$1:$A$214</definedName>
    <definedName name="Z_4A523684_73DF_4468_867A_D50B8D751E0A_.wvu.FilterData" localSheetId="41" hidden="1">'Weryfikacja 2029 r.'!$A$2:$A$226</definedName>
    <definedName name="Z_4A523684_73DF_4468_867A_D50B8D751E0A_.wvu.FilterData" localSheetId="18" hidden="1">'Weryfikacja 2029 r. płaska'!$A$1:$A$214</definedName>
    <definedName name="Z_4A523684_73DF_4468_867A_D50B8D751E0A_.wvu.FilterData" localSheetId="42" hidden="1">'Weryfikacja 2030 r.'!$A$2:$A$226</definedName>
    <definedName name="Z_4A523684_73DF_4468_867A_D50B8D751E0A_.wvu.FilterData" localSheetId="20" hidden="1">'Weryfikacja 2030 r. płaska'!$A$1:$A$214</definedName>
    <definedName name="Z_4A523684_73DF_4468_867A_D50B8D751E0A_.wvu.FilterData" localSheetId="43" hidden="1">'Weryfikacja 2031 r.'!$A$2:$A$226</definedName>
    <definedName name="Z_4A523684_73DF_4468_867A_D50B8D751E0A_.wvu.FilterData" localSheetId="22" hidden="1">'Weryfikacja 2031 r. płaska'!$A$1:$A$214</definedName>
    <definedName name="Z_4A523684_73DF_4468_867A_D50B8D751E0A_.wvu.FilterData" localSheetId="44" hidden="1">'Weryfikacja 2032 r.'!$A$2:$A$226</definedName>
    <definedName name="Z_4A523684_73DF_4468_867A_D50B8D751E0A_.wvu.FilterData" localSheetId="24" hidden="1">'Weryfikacja 2032 r. płaska'!$A$1:$A$214</definedName>
    <definedName name="Z_4A523684_73DF_4468_867A_D50B8D751E0A_.wvu.FilterData" localSheetId="45" hidden="1">'Weryfikacja 2033 r.'!$A$2:$A$226</definedName>
    <definedName name="Z_4A523684_73DF_4468_867A_D50B8D751E0A_.wvu.FilterData" localSheetId="26" hidden="1">'Weryfikacja 2033 r. płaska'!$A$1:$A$214</definedName>
    <definedName name="Z_4A523684_73DF_4468_867A_D50B8D751E0A_.wvu.FilterData" localSheetId="0" hidden="1">'Wniosek 2025 r.'!$A$38:$I$161</definedName>
    <definedName name="Z_4A523684_73DF_4468_867A_D50B8D751E0A_.wvu.FilterData" localSheetId="1" hidden="1">'Wniosek 2026 r.'!$A$38:$I$161</definedName>
    <definedName name="Z_4A523684_73DF_4468_867A_D50B8D751E0A_.wvu.FilterData" localSheetId="2" hidden="1">'Wniosek 2027 r.'!$A$38:$I$160</definedName>
    <definedName name="Z_4A523684_73DF_4468_867A_D50B8D751E0A_.wvu.FilterData" localSheetId="3" hidden="1">'Wniosek 2028 r.'!$A$38:$I$160</definedName>
    <definedName name="Z_4A523684_73DF_4468_867A_D50B8D751E0A_.wvu.FilterData" localSheetId="4" hidden="1">'Wniosek 2029 r.'!$A$38:$I$161</definedName>
    <definedName name="Z_4A523684_73DF_4468_867A_D50B8D751E0A_.wvu.FilterData" localSheetId="5" hidden="1">'Wniosek 2030 r.'!$A$38:$I$160</definedName>
    <definedName name="Z_4A523684_73DF_4468_867A_D50B8D751E0A_.wvu.FilterData" localSheetId="6" hidden="1">'Wniosek 2031 r.'!$A$38:$I$160</definedName>
    <definedName name="Z_4A523684_73DF_4468_867A_D50B8D751E0A_.wvu.FilterData" localSheetId="7" hidden="1">'Wniosek 2032 r.'!$A$38:$I$160</definedName>
    <definedName name="Z_4A523684_73DF_4468_867A_D50B8D751E0A_.wvu.FilterData" localSheetId="8" hidden="1">'Wniosek 2033 r.'!$A$38:$I$160</definedName>
    <definedName name="Z_4A523684_73DF_4468_867A_D50B8D751E0A_.wvu.FilterData" localSheetId="9" hidden="1">'Zał. nr 1 a-e oświadczenia'!#REF!</definedName>
    <definedName name="Z_4A523684_73DF_4468_867A_D50B8D751E0A_.wvu.FilterData" localSheetId="11" hidden="1">'Zał. nr 2 kalkulacja - 2025 r.'!$A$24:$I$136</definedName>
    <definedName name="Z_4A523684_73DF_4468_867A_D50B8D751E0A_.wvu.FilterData" localSheetId="13" hidden="1">'Zał. nr 2 kalkulacja - 2026 r.'!$A$24:$I$136</definedName>
    <definedName name="Z_4A523684_73DF_4468_867A_D50B8D751E0A_.wvu.FilterData" localSheetId="15" hidden="1">'Zał. nr 2 kalkulacja - 2027 r.'!$A$24:$I$136</definedName>
    <definedName name="Z_4A523684_73DF_4468_867A_D50B8D751E0A_.wvu.FilterData" localSheetId="17" hidden="1">'Zał. nr 2 kalkulacja - 2028 r.'!$A$24:$I$136</definedName>
    <definedName name="Z_4A523684_73DF_4468_867A_D50B8D751E0A_.wvu.FilterData" localSheetId="19" hidden="1">'Zał. nr 2 kalkulacja - 2029 r.'!$A$24:$I$136</definedName>
    <definedName name="Z_4A523684_73DF_4468_867A_D50B8D751E0A_.wvu.FilterData" localSheetId="21" hidden="1">'Zał. nr 2 kalkulacja - 2030 r.'!$A$24:$I$136</definedName>
    <definedName name="Z_4A523684_73DF_4468_867A_D50B8D751E0A_.wvu.FilterData" localSheetId="23" hidden="1">'Zał. nr 2 kalkulacja - 2031 r.'!$A$24:$I$136</definedName>
    <definedName name="Z_4A523684_73DF_4468_867A_D50B8D751E0A_.wvu.FilterData" localSheetId="25" hidden="1">'Zał. nr 2 kalkulacja - 2032 r.'!$A$24:$I$136</definedName>
    <definedName name="Z_4A523684_73DF_4468_867A_D50B8D751E0A_.wvu.FilterData" localSheetId="27" hidden="1">'Zał. nr 2 kalkulacja - 2033 r.'!$A$24:$I$136</definedName>
    <definedName name="Z_4A523684_73DF_4468_867A_D50B8D751E0A_.wvu.FilterData" localSheetId="28" hidden="1">'Zał. nr 4 dane osób'!#REF!</definedName>
    <definedName name="Z_4A523684_73DF_4468_867A_D50B8D751E0A_.wvu.FilterData" localSheetId="29" hidden="1">'Zał. nr 5 jednostki'!#REF!</definedName>
    <definedName name="Z_4A523684_73DF_4468_867A_D50B8D751E0A_.wvu.Rows" localSheetId="0" hidden="1">'Wniosek 2025 r.'!$128:$149,'Wniosek 2025 r.'!$253:$274,'Wniosek 2025 r.'!$369:$390,'Wniosek 2025 r.'!$484:$505,'Wniosek 2025 r.'!$599:$620,'Wniosek 2025 r.'!$714:$735,'Wniosek 2025 r.'!$829:$850,'Wniosek 2025 r.'!#REF!,'Wniosek 2025 r.'!$855:$855</definedName>
    <definedName name="Z_4A523684_73DF_4468_867A_D50B8D751E0A_.wvu.Rows" localSheetId="1" hidden="1">'Wniosek 2026 r.'!$128:$149,'Wniosek 2026 r.'!$253:$274,'Wniosek 2026 r.'!$369:$390,'Wniosek 2026 r.'!$484:$505,'Wniosek 2026 r.'!$599:$620,'Wniosek 2026 r.'!$714:$735,'Wniosek 2026 r.'!$829:$850,'Wniosek 2026 r.'!#REF!,'Wniosek 2026 r.'!$854:$854</definedName>
    <definedName name="Z_4A523684_73DF_4468_867A_D50B8D751E0A_.wvu.Rows" localSheetId="2" hidden="1">'Wniosek 2027 r.'!$128:$149,'Wniosek 2027 r.'!$253:$274,'Wniosek 2027 r.'!$369:$390,'Wniosek 2027 r.'!$484:$505,'Wniosek 2027 r.'!$599:$620,'Wniosek 2027 r.'!$714:$735,'Wniosek 2027 r.'!$829:$850,'Wniosek 2027 r.'!#REF!,'Wniosek 2027 r.'!$854:$854</definedName>
    <definedName name="Z_4A523684_73DF_4468_867A_D50B8D751E0A_.wvu.Rows" localSheetId="3" hidden="1">'Wniosek 2028 r.'!$128:$149,'Wniosek 2028 r.'!$253:$274,'Wniosek 2028 r.'!$369:$390,'Wniosek 2028 r.'!$484:$505,'Wniosek 2028 r.'!$599:$620,'Wniosek 2028 r.'!$714:$735,'Wniosek 2028 r.'!$829:$850,'Wniosek 2028 r.'!#REF!,'Wniosek 2028 r.'!$854:$854</definedName>
    <definedName name="Z_4A523684_73DF_4468_867A_D50B8D751E0A_.wvu.Rows" localSheetId="4" hidden="1">'Wniosek 2029 r.'!$128:$149,'Wniosek 2029 r.'!$253:$274,'Wniosek 2029 r.'!$369:$390,'Wniosek 2029 r.'!$484:$505,'Wniosek 2029 r.'!$599:$620,'Wniosek 2029 r.'!$714:$735,'Wniosek 2029 r.'!$829:$850,'Wniosek 2029 r.'!$854:$855,'Wniosek 2029 r.'!$858:$858</definedName>
    <definedName name="Z_4A523684_73DF_4468_867A_D50B8D751E0A_.wvu.Rows" localSheetId="5" hidden="1">'Wniosek 2030 r.'!$128:$149,'Wniosek 2030 r.'!$253:$274,'Wniosek 2030 r.'!$369:$390,'Wniosek 2030 r.'!$484:$505,'Wniosek 2030 r.'!$599:$620,'Wniosek 2030 r.'!$714:$735,'Wniosek 2030 r.'!$829:$850,'Wniosek 2030 r.'!#REF!,'Wniosek 2030 r.'!$854:$854</definedName>
    <definedName name="Z_4A523684_73DF_4468_867A_D50B8D751E0A_.wvu.Rows" localSheetId="6" hidden="1">'Wniosek 2031 r.'!$128:$149,'Wniosek 2031 r.'!$253:$274,'Wniosek 2031 r.'!$369:$390,'Wniosek 2031 r.'!$484:$505,'Wniosek 2031 r.'!$599:$620,'Wniosek 2031 r.'!$714:$735,'Wniosek 2031 r.'!$829:$850,'Wniosek 2031 r.'!#REF!,'Wniosek 2031 r.'!$854:$854</definedName>
    <definedName name="Z_4A523684_73DF_4468_867A_D50B8D751E0A_.wvu.Rows" localSheetId="7" hidden="1">'Wniosek 2032 r.'!$128:$149,'Wniosek 2032 r.'!$253:$274,'Wniosek 2032 r.'!$369:$390,'Wniosek 2032 r.'!$484:$505,'Wniosek 2032 r.'!$599:$620,'Wniosek 2032 r.'!$714:$735,'Wniosek 2032 r.'!$829:$850,'Wniosek 2032 r.'!#REF!,'Wniosek 2032 r.'!$854:$854</definedName>
    <definedName name="Z_4A523684_73DF_4468_867A_D50B8D751E0A_.wvu.Rows" localSheetId="8" hidden="1">'Wniosek 2033 r.'!$128:$149,'Wniosek 2033 r.'!$253:$274,'Wniosek 2033 r.'!$369:$390,'Wniosek 2033 r.'!$484:$505,'Wniosek 2033 r.'!$599:$620,'Wniosek 2033 r.'!$714:$735,'Wniosek 2033 r.'!$829:$850,'Wniosek 2033 r.'!#REF!,'Wniosek 2033 r.'!$854:$854</definedName>
    <definedName name="Z_4A523684_73DF_4468_867A_D50B8D751E0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A523684_73DF_4468_867A_D50B8D751E0A_.wvu.Rows" localSheetId="11" hidden="1">'Zał. nr 2 kalkulacja - 2025 r.'!$114:$135,'Zał.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A523684_73DF_4468_867A_D50B8D751E0A_.wvu.Rows" localSheetId="13" hidden="1">'Zał. nr 2 kalkulacja - 2026 r.'!$114:$135,'Zał.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A523684_73DF_4468_867A_D50B8D751E0A_.wvu.Rows" localSheetId="15" hidden="1">'Zał. nr 2 kalkulacja - 2027 r.'!$114:$135,'Zał.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A523684_73DF_4468_867A_D50B8D751E0A_.wvu.Rows" localSheetId="17" hidden="1">'Zał. nr 2 kalkulacja - 2028 r.'!$114:$135,'Zał.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A523684_73DF_4468_867A_D50B8D751E0A_.wvu.Rows" localSheetId="19" hidden="1">'Zał. nr 2 kalkulacja - 2029 r.'!$114:$135,'Zał.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A523684_73DF_4468_867A_D50B8D751E0A_.wvu.Rows" localSheetId="21" hidden="1">'Zał. nr 2 kalkulacja - 2030 r.'!$114:$135,'Zał.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A523684_73DF_4468_867A_D50B8D751E0A_.wvu.Rows" localSheetId="23" hidden="1">'Zał. nr 2 kalkulacja - 2031 r.'!$114:$135,'Zał.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A523684_73DF_4468_867A_D50B8D751E0A_.wvu.Rows" localSheetId="25" hidden="1">'Zał. nr 2 kalkulacja - 2032 r.'!$114:$135,'Zał.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A523684_73DF_4468_867A_D50B8D751E0A_.wvu.Rows" localSheetId="27" hidden="1">'Zał. nr 2 kalkulacja - 2033 r.'!$114:$135,'Zał.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A523684_73DF_4468_867A_D50B8D751E0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A523684_73DF_4468_867A_D50B8D751E0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C549C48_1AA2_4D32_8AD9_E3C3FAA54E1F_.wvu.FilterData" localSheetId="32" hidden="1">'Dane zbiorcze'!$A$1:$FU$101</definedName>
    <definedName name="Z_4C549C48_1AA2_4D32_8AD9_E3C3FAA54E1F_.wvu.FilterData" localSheetId="37" hidden="1">'Weryfikacja 2025 r.'!$A$2:$A$226</definedName>
    <definedName name="Z_4C549C48_1AA2_4D32_8AD9_E3C3FAA54E1F_.wvu.FilterData" localSheetId="10" hidden="1">'Weryfikacja 2025 r. płaska'!$A$1:$A$214</definedName>
    <definedName name="Z_4C549C48_1AA2_4D32_8AD9_E3C3FAA54E1F_.wvu.FilterData" localSheetId="38" hidden="1">'Weryfikacja 2026 r.'!$A$2:$A$226</definedName>
    <definedName name="Z_4C549C48_1AA2_4D32_8AD9_E3C3FAA54E1F_.wvu.FilterData" localSheetId="12" hidden="1">'Weryfikacja 2026 r. płaska'!$A$1:$A$214</definedName>
    <definedName name="Z_4C549C48_1AA2_4D32_8AD9_E3C3FAA54E1F_.wvu.FilterData" localSheetId="39" hidden="1">'Weryfikacja 2027 r.'!$A$2:$A$226</definedName>
    <definedName name="Z_4C549C48_1AA2_4D32_8AD9_E3C3FAA54E1F_.wvu.FilterData" localSheetId="14" hidden="1">'Weryfikacja 2027 r. płaska'!$A$1:$A$214</definedName>
    <definedName name="Z_4C549C48_1AA2_4D32_8AD9_E3C3FAA54E1F_.wvu.FilterData" localSheetId="40" hidden="1">'Weryfikacja 2028 r.'!$A$2:$A$226</definedName>
    <definedName name="Z_4C549C48_1AA2_4D32_8AD9_E3C3FAA54E1F_.wvu.FilterData" localSheetId="16" hidden="1">'Weryfikacja 2028 r. płaska'!$A$1:$A$214</definedName>
    <definedName name="Z_4C549C48_1AA2_4D32_8AD9_E3C3FAA54E1F_.wvu.FilterData" localSheetId="41" hidden="1">'Weryfikacja 2029 r.'!$A$2:$A$226</definedName>
    <definedName name="Z_4C549C48_1AA2_4D32_8AD9_E3C3FAA54E1F_.wvu.FilterData" localSheetId="18" hidden="1">'Weryfikacja 2029 r. płaska'!$A$1:$A$214</definedName>
    <definedName name="Z_4C549C48_1AA2_4D32_8AD9_E3C3FAA54E1F_.wvu.FilterData" localSheetId="42" hidden="1">'Weryfikacja 2030 r.'!$A$2:$A$226</definedName>
    <definedName name="Z_4C549C48_1AA2_4D32_8AD9_E3C3FAA54E1F_.wvu.FilterData" localSheetId="20" hidden="1">'Weryfikacja 2030 r. płaska'!$A$1:$A$214</definedName>
    <definedName name="Z_4C549C48_1AA2_4D32_8AD9_E3C3FAA54E1F_.wvu.FilterData" localSheetId="43" hidden="1">'Weryfikacja 2031 r.'!$A$2:$A$226</definedName>
    <definedName name="Z_4C549C48_1AA2_4D32_8AD9_E3C3FAA54E1F_.wvu.FilterData" localSheetId="22" hidden="1">'Weryfikacja 2031 r. płaska'!$A$1:$A$214</definedName>
    <definedName name="Z_4C549C48_1AA2_4D32_8AD9_E3C3FAA54E1F_.wvu.FilterData" localSheetId="44" hidden="1">'Weryfikacja 2032 r.'!$A$2:$A$226</definedName>
    <definedName name="Z_4C549C48_1AA2_4D32_8AD9_E3C3FAA54E1F_.wvu.FilterData" localSheetId="24" hidden="1">'Weryfikacja 2032 r. płaska'!$A$1:$A$214</definedName>
    <definedName name="Z_4C549C48_1AA2_4D32_8AD9_E3C3FAA54E1F_.wvu.FilterData" localSheetId="45" hidden="1">'Weryfikacja 2033 r.'!$A$2:$A$226</definedName>
    <definedName name="Z_4C549C48_1AA2_4D32_8AD9_E3C3FAA54E1F_.wvu.FilterData" localSheetId="26" hidden="1">'Weryfikacja 2033 r. płaska'!$A$1:$A$214</definedName>
    <definedName name="Z_4C549C48_1AA2_4D32_8AD9_E3C3FAA54E1F_.wvu.FilterData" localSheetId="0" hidden="1">'Wniosek 2025 r.'!$A$38:$I$161</definedName>
    <definedName name="Z_4C549C48_1AA2_4D32_8AD9_E3C3FAA54E1F_.wvu.FilterData" localSheetId="1" hidden="1">'Wniosek 2026 r.'!$A$38:$I$161</definedName>
    <definedName name="Z_4C549C48_1AA2_4D32_8AD9_E3C3FAA54E1F_.wvu.FilterData" localSheetId="2" hidden="1">'Wniosek 2027 r.'!$A$38:$I$160</definedName>
    <definedName name="Z_4C549C48_1AA2_4D32_8AD9_E3C3FAA54E1F_.wvu.FilterData" localSheetId="3" hidden="1">'Wniosek 2028 r.'!$A$38:$I$160</definedName>
    <definedName name="Z_4C549C48_1AA2_4D32_8AD9_E3C3FAA54E1F_.wvu.FilterData" localSheetId="4" hidden="1">'Wniosek 2029 r.'!$A$38:$I$161</definedName>
    <definedName name="Z_4C549C48_1AA2_4D32_8AD9_E3C3FAA54E1F_.wvu.FilterData" localSheetId="5" hidden="1">'Wniosek 2030 r.'!$A$38:$I$160</definedName>
    <definedName name="Z_4C549C48_1AA2_4D32_8AD9_E3C3FAA54E1F_.wvu.FilterData" localSheetId="6" hidden="1">'Wniosek 2031 r.'!$A$38:$I$160</definedName>
    <definedName name="Z_4C549C48_1AA2_4D32_8AD9_E3C3FAA54E1F_.wvu.FilterData" localSheetId="7" hidden="1">'Wniosek 2032 r.'!$A$38:$I$160</definedName>
    <definedName name="Z_4C549C48_1AA2_4D32_8AD9_E3C3FAA54E1F_.wvu.FilterData" localSheetId="8" hidden="1">'Wniosek 2033 r.'!$A$38:$I$160</definedName>
    <definedName name="Z_4C549C48_1AA2_4D32_8AD9_E3C3FAA54E1F_.wvu.FilterData" localSheetId="9" hidden="1">'Zał. nr 1 a-e oświadczenia'!#REF!</definedName>
    <definedName name="Z_4C549C48_1AA2_4D32_8AD9_E3C3FAA54E1F_.wvu.FilterData" localSheetId="11" hidden="1">'Zał. nr 2 kalkulacja - 2025 r.'!$A$24:$I$136</definedName>
    <definedName name="Z_4C549C48_1AA2_4D32_8AD9_E3C3FAA54E1F_.wvu.FilterData" localSheetId="13" hidden="1">'Zał. nr 2 kalkulacja - 2026 r.'!$A$24:$I$136</definedName>
    <definedName name="Z_4C549C48_1AA2_4D32_8AD9_E3C3FAA54E1F_.wvu.FilterData" localSheetId="15" hidden="1">'Zał. nr 2 kalkulacja - 2027 r.'!$A$24:$I$136</definedName>
    <definedName name="Z_4C549C48_1AA2_4D32_8AD9_E3C3FAA54E1F_.wvu.FilterData" localSheetId="17" hidden="1">'Zał. nr 2 kalkulacja - 2028 r.'!$A$24:$I$136</definedName>
    <definedName name="Z_4C549C48_1AA2_4D32_8AD9_E3C3FAA54E1F_.wvu.FilterData" localSheetId="19" hidden="1">'Zał. nr 2 kalkulacja - 2029 r.'!$A$24:$I$136</definedName>
    <definedName name="Z_4C549C48_1AA2_4D32_8AD9_E3C3FAA54E1F_.wvu.FilterData" localSheetId="21" hidden="1">'Zał. nr 2 kalkulacja - 2030 r.'!$A$24:$I$136</definedName>
    <definedName name="Z_4C549C48_1AA2_4D32_8AD9_E3C3FAA54E1F_.wvu.FilterData" localSheetId="23" hidden="1">'Zał. nr 2 kalkulacja - 2031 r.'!$A$24:$I$136</definedName>
    <definedName name="Z_4C549C48_1AA2_4D32_8AD9_E3C3FAA54E1F_.wvu.FilterData" localSheetId="25" hidden="1">'Zał. nr 2 kalkulacja - 2032 r.'!$A$24:$I$136</definedName>
    <definedName name="Z_4C549C48_1AA2_4D32_8AD9_E3C3FAA54E1F_.wvu.FilterData" localSheetId="27" hidden="1">'Zał. nr 2 kalkulacja - 2033 r.'!$A$24:$I$136</definedName>
    <definedName name="Z_4C549C48_1AA2_4D32_8AD9_E3C3FAA54E1F_.wvu.FilterData" localSheetId="28" hidden="1">'Zał. nr 4 dane osób'!#REF!</definedName>
    <definedName name="Z_4C549C48_1AA2_4D32_8AD9_E3C3FAA54E1F_.wvu.FilterData" localSheetId="29" hidden="1">'Zał. nr 5 jednostki'!#REF!</definedName>
    <definedName name="Z_4C549C48_1AA2_4D32_8AD9_E3C3FAA54E1F_.wvu.Rows" localSheetId="0" hidden="1">'Wniosek 2025 r.'!$76:$149,'Wniosek 2025 r.'!$201:$274,'Wniosek 2025 r.'!$317:$390,'Wniosek 2025 r.'!$432:$505,'Wniosek 2025 r.'!$547:$620,'Wniosek 2025 r.'!$662:$735,'Wniosek 2025 r.'!$777:$850,'Wniosek 2025 r.'!#REF!,'Wniosek 2025 r.'!$855:$855</definedName>
    <definedName name="Z_4C549C48_1AA2_4D32_8AD9_E3C3FAA54E1F_.wvu.Rows" localSheetId="1" hidden="1">'Wniosek 2026 r.'!$76:$149,'Wniosek 2026 r.'!$201:$274,'Wniosek 2026 r.'!$317:$390,'Wniosek 2026 r.'!$432:$505,'Wniosek 2026 r.'!$547:$620,'Wniosek 2026 r.'!$662:$735,'Wniosek 2026 r.'!$777:$850,'Wniosek 2026 r.'!#REF!,'Wniosek 2026 r.'!$854:$854</definedName>
    <definedName name="Z_4C549C48_1AA2_4D32_8AD9_E3C3FAA54E1F_.wvu.Rows" localSheetId="2" hidden="1">'Wniosek 2027 r.'!$76:$149,'Wniosek 2027 r.'!$201:$274,'Wniosek 2027 r.'!$317:$390,'Wniosek 2027 r.'!$432:$505,'Wniosek 2027 r.'!$547:$620,'Wniosek 2027 r.'!$662:$735,'Wniosek 2027 r.'!$777:$850,'Wniosek 2027 r.'!#REF!,'Wniosek 2027 r.'!$854:$854</definedName>
    <definedName name="Z_4C549C48_1AA2_4D32_8AD9_E3C3FAA54E1F_.wvu.Rows" localSheetId="3" hidden="1">'Wniosek 2028 r.'!$76:$149,'Wniosek 2028 r.'!$201:$274,'Wniosek 2028 r.'!$317:$390,'Wniosek 2028 r.'!$432:$505,'Wniosek 2028 r.'!$547:$620,'Wniosek 2028 r.'!$662:$735,'Wniosek 2028 r.'!$777:$850,'Wniosek 2028 r.'!#REF!,'Wniosek 2028 r.'!$854:$854</definedName>
    <definedName name="Z_4C549C48_1AA2_4D32_8AD9_E3C3FAA54E1F_.wvu.Rows" localSheetId="4" hidden="1">'Wniosek 2029 r.'!$76:$149,'Wniosek 2029 r.'!$201:$274,'Wniosek 2029 r.'!$317:$390,'Wniosek 2029 r.'!$432:$505,'Wniosek 2029 r.'!$547:$620,'Wniosek 2029 r.'!$662:$735,'Wniosek 2029 r.'!$777:$850,'Wniosek 2029 r.'!$854:$855,'Wniosek 2029 r.'!$858:$858</definedName>
    <definedName name="Z_4C549C48_1AA2_4D32_8AD9_E3C3FAA54E1F_.wvu.Rows" localSheetId="5" hidden="1">'Wniosek 2030 r.'!$76:$149,'Wniosek 2030 r.'!$201:$274,'Wniosek 2030 r.'!$317:$390,'Wniosek 2030 r.'!$432:$505,'Wniosek 2030 r.'!$547:$620,'Wniosek 2030 r.'!$662:$735,'Wniosek 2030 r.'!$777:$850,'Wniosek 2030 r.'!#REF!,'Wniosek 2030 r.'!$854:$854</definedName>
    <definedName name="Z_4C549C48_1AA2_4D32_8AD9_E3C3FAA54E1F_.wvu.Rows" localSheetId="6" hidden="1">'Wniosek 2031 r.'!$76:$149,'Wniosek 2031 r.'!$201:$274,'Wniosek 2031 r.'!$317:$390,'Wniosek 2031 r.'!$432:$505,'Wniosek 2031 r.'!$547:$620,'Wniosek 2031 r.'!$662:$735,'Wniosek 2031 r.'!$777:$850,'Wniosek 2031 r.'!#REF!,'Wniosek 2031 r.'!$854:$854</definedName>
    <definedName name="Z_4C549C48_1AA2_4D32_8AD9_E3C3FAA54E1F_.wvu.Rows" localSheetId="7" hidden="1">'Wniosek 2032 r.'!$76:$149,'Wniosek 2032 r.'!$201:$274,'Wniosek 2032 r.'!$317:$390,'Wniosek 2032 r.'!$432:$505,'Wniosek 2032 r.'!$547:$620,'Wniosek 2032 r.'!$662:$735,'Wniosek 2032 r.'!$777:$850,'Wniosek 2032 r.'!#REF!,'Wniosek 2032 r.'!$854:$854</definedName>
    <definedName name="Z_4C549C48_1AA2_4D32_8AD9_E3C3FAA54E1F_.wvu.Rows" localSheetId="8" hidden="1">'Wniosek 2033 r.'!$76:$149,'Wniosek 2033 r.'!$201:$274,'Wniosek 2033 r.'!$317:$390,'Wniosek 2033 r.'!$432:$505,'Wniosek 2033 r.'!$547:$620,'Wniosek 2033 r.'!$662:$735,'Wniosek 2033 r.'!$777:$850,'Wniosek 2033 r.'!#REF!,'Wniosek 2033 r.'!$854:$854</definedName>
    <definedName name="Z_4C549C48_1AA2_4D32_8AD9_E3C3FAA54E1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C549C48_1AA2_4D32_8AD9_E3C3FAA54E1F_.wvu.Rows" localSheetId="11" hidden="1">'Zał. nr 2 kalkulacja - 2025 r.'!$62:$135,'Zał.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C549C48_1AA2_4D32_8AD9_E3C3FAA54E1F_.wvu.Rows" localSheetId="13" hidden="1">'Zał. nr 2 kalkulacja - 2026 r.'!$62:$135,'Zał.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C549C48_1AA2_4D32_8AD9_E3C3FAA54E1F_.wvu.Rows" localSheetId="15" hidden="1">'Zał. nr 2 kalkulacja - 2027 r.'!$62:$135,'Zał.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C549C48_1AA2_4D32_8AD9_E3C3FAA54E1F_.wvu.Rows" localSheetId="17" hidden="1">'Zał. nr 2 kalkulacja - 2028 r.'!$62:$135,'Zał.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C549C48_1AA2_4D32_8AD9_E3C3FAA54E1F_.wvu.Rows" localSheetId="19" hidden="1">'Zał. nr 2 kalkulacja - 2029 r.'!$62:$135,'Zał.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C549C48_1AA2_4D32_8AD9_E3C3FAA54E1F_.wvu.Rows" localSheetId="21" hidden="1">'Zał. nr 2 kalkulacja - 2030 r.'!$62:$135,'Zał.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C549C48_1AA2_4D32_8AD9_E3C3FAA54E1F_.wvu.Rows" localSheetId="23" hidden="1">'Zał. nr 2 kalkulacja - 2031 r.'!$62:$135,'Zał.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C549C48_1AA2_4D32_8AD9_E3C3FAA54E1F_.wvu.Rows" localSheetId="25" hidden="1">'Zał. nr 2 kalkulacja - 2032 r.'!$62:$135,'Zał.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C549C48_1AA2_4D32_8AD9_E3C3FAA54E1F_.wvu.Rows" localSheetId="27" hidden="1">'Zał. nr 2 kalkulacja - 2033 r.'!$62:$135,'Zał.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C549C48_1AA2_4D32_8AD9_E3C3FAA54E1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C549C48_1AA2_4D32_8AD9_E3C3FAA54E1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4D74F80B_6E39_4A1C_A364_856898BF22C8_.wvu.FilterData" localSheetId="32" hidden="1">'Dane zbiorcze'!$A$1:$FU$101</definedName>
    <definedName name="Z_4D74F80B_6E39_4A1C_A364_856898BF22C8_.wvu.FilterData" localSheetId="37" hidden="1">'Weryfikacja 2025 r.'!$A$2:$A$226</definedName>
    <definedName name="Z_4D74F80B_6E39_4A1C_A364_856898BF22C8_.wvu.FilterData" localSheetId="10" hidden="1">'Weryfikacja 2025 r. płaska'!$A$1:$A$214</definedName>
    <definedName name="Z_4D74F80B_6E39_4A1C_A364_856898BF22C8_.wvu.FilterData" localSheetId="38" hidden="1">'Weryfikacja 2026 r.'!$A$2:$A$226</definedName>
    <definedName name="Z_4D74F80B_6E39_4A1C_A364_856898BF22C8_.wvu.FilterData" localSheetId="12" hidden="1">'Weryfikacja 2026 r. płaska'!$A$1:$A$214</definedName>
    <definedName name="Z_4D74F80B_6E39_4A1C_A364_856898BF22C8_.wvu.FilterData" localSheetId="39" hidden="1">'Weryfikacja 2027 r.'!$A$2:$A$226</definedName>
    <definedName name="Z_4D74F80B_6E39_4A1C_A364_856898BF22C8_.wvu.FilterData" localSheetId="14" hidden="1">'Weryfikacja 2027 r. płaska'!$A$1:$A$214</definedName>
    <definedName name="Z_4D74F80B_6E39_4A1C_A364_856898BF22C8_.wvu.FilterData" localSheetId="40" hidden="1">'Weryfikacja 2028 r.'!$A$2:$A$226</definedName>
    <definedName name="Z_4D74F80B_6E39_4A1C_A364_856898BF22C8_.wvu.FilterData" localSheetId="16" hidden="1">'Weryfikacja 2028 r. płaska'!$A$1:$A$214</definedName>
    <definedName name="Z_4D74F80B_6E39_4A1C_A364_856898BF22C8_.wvu.FilterData" localSheetId="41" hidden="1">'Weryfikacja 2029 r.'!$A$2:$A$226</definedName>
    <definedName name="Z_4D74F80B_6E39_4A1C_A364_856898BF22C8_.wvu.FilterData" localSheetId="18" hidden="1">'Weryfikacja 2029 r. płaska'!$A$1:$A$214</definedName>
    <definedName name="Z_4D74F80B_6E39_4A1C_A364_856898BF22C8_.wvu.FilterData" localSheetId="42" hidden="1">'Weryfikacja 2030 r.'!$A$2:$A$226</definedName>
    <definedName name="Z_4D74F80B_6E39_4A1C_A364_856898BF22C8_.wvu.FilterData" localSheetId="20" hidden="1">'Weryfikacja 2030 r. płaska'!$A$1:$A$214</definedName>
    <definedName name="Z_4D74F80B_6E39_4A1C_A364_856898BF22C8_.wvu.FilterData" localSheetId="43" hidden="1">'Weryfikacja 2031 r.'!$A$2:$A$226</definedName>
    <definedName name="Z_4D74F80B_6E39_4A1C_A364_856898BF22C8_.wvu.FilterData" localSheetId="22" hidden="1">'Weryfikacja 2031 r. płaska'!$A$1:$A$214</definedName>
    <definedName name="Z_4D74F80B_6E39_4A1C_A364_856898BF22C8_.wvu.FilterData" localSheetId="44" hidden="1">'Weryfikacja 2032 r.'!$A$2:$A$226</definedName>
    <definedName name="Z_4D74F80B_6E39_4A1C_A364_856898BF22C8_.wvu.FilterData" localSheetId="24" hidden="1">'Weryfikacja 2032 r. płaska'!$A$1:$A$214</definedName>
    <definedName name="Z_4D74F80B_6E39_4A1C_A364_856898BF22C8_.wvu.FilterData" localSheetId="45" hidden="1">'Weryfikacja 2033 r.'!$A$2:$A$226</definedName>
    <definedName name="Z_4D74F80B_6E39_4A1C_A364_856898BF22C8_.wvu.FilterData" localSheetId="26" hidden="1">'Weryfikacja 2033 r. płaska'!$A$1:$A$214</definedName>
    <definedName name="Z_4D74F80B_6E39_4A1C_A364_856898BF22C8_.wvu.FilterData" localSheetId="0" hidden="1">'Wniosek 2025 r.'!$A$38:$I$161</definedName>
    <definedName name="Z_4D74F80B_6E39_4A1C_A364_856898BF22C8_.wvu.FilterData" localSheetId="1" hidden="1">'Wniosek 2026 r.'!$A$38:$I$161</definedName>
    <definedName name="Z_4D74F80B_6E39_4A1C_A364_856898BF22C8_.wvu.FilterData" localSheetId="2" hidden="1">'Wniosek 2027 r.'!$A$38:$I$160</definedName>
    <definedName name="Z_4D74F80B_6E39_4A1C_A364_856898BF22C8_.wvu.FilterData" localSheetId="3" hidden="1">'Wniosek 2028 r.'!$A$38:$I$160</definedName>
    <definedName name="Z_4D74F80B_6E39_4A1C_A364_856898BF22C8_.wvu.FilterData" localSheetId="4" hidden="1">'Wniosek 2029 r.'!$A$38:$I$161</definedName>
    <definedName name="Z_4D74F80B_6E39_4A1C_A364_856898BF22C8_.wvu.FilterData" localSheetId="5" hidden="1">'Wniosek 2030 r.'!$A$38:$I$160</definedName>
    <definedName name="Z_4D74F80B_6E39_4A1C_A364_856898BF22C8_.wvu.FilterData" localSheetId="6" hidden="1">'Wniosek 2031 r.'!$A$38:$I$160</definedName>
    <definedName name="Z_4D74F80B_6E39_4A1C_A364_856898BF22C8_.wvu.FilterData" localSheetId="7" hidden="1">'Wniosek 2032 r.'!$A$38:$I$160</definedName>
    <definedName name="Z_4D74F80B_6E39_4A1C_A364_856898BF22C8_.wvu.FilterData" localSheetId="8" hidden="1">'Wniosek 2033 r.'!$A$38:$I$160</definedName>
    <definedName name="Z_4D74F80B_6E39_4A1C_A364_856898BF22C8_.wvu.FilterData" localSheetId="9" hidden="1">'Zał. nr 1 a-e oświadczenia'!#REF!</definedName>
    <definedName name="Z_4D74F80B_6E39_4A1C_A364_856898BF22C8_.wvu.FilterData" localSheetId="11" hidden="1">'Zał. nr 2 kalkulacja - 2025 r.'!$A$24:$I$136</definedName>
    <definedName name="Z_4D74F80B_6E39_4A1C_A364_856898BF22C8_.wvu.FilterData" localSheetId="13" hidden="1">'Zał. nr 2 kalkulacja - 2026 r.'!$A$24:$I$136</definedName>
    <definedName name="Z_4D74F80B_6E39_4A1C_A364_856898BF22C8_.wvu.FilterData" localSheetId="15" hidden="1">'Zał. nr 2 kalkulacja - 2027 r.'!$A$24:$I$136</definedName>
    <definedName name="Z_4D74F80B_6E39_4A1C_A364_856898BF22C8_.wvu.FilterData" localSheetId="17" hidden="1">'Zał. nr 2 kalkulacja - 2028 r.'!$A$24:$I$136</definedName>
    <definedName name="Z_4D74F80B_6E39_4A1C_A364_856898BF22C8_.wvu.FilterData" localSheetId="19" hidden="1">'Zał. nr 2 kalkulacja - 2029 r.'!$A$24:$I$136</definedName>
    <definedName name="Z_4D74F80B_6E39_4A1C_A364_856898BF22C8_.wvu.FilterData" localSheetId="21" hidden="1">'Zał. nr 2 kalkulacja - 2030 r.'!$A$24:$I$136</definedName>
    <definedName name="Z_4D74F80B_6E39_4A1C_A364_856898BF22C8_.wvu.FilterData" localSheetId="23" hidden="1">'Zał. nr 2 kalkulacja - 2031 r.'!$A$24:$I$136</definedName>
    <definedName name="Z_4D74F80B_6E39_4A1C_A364_856898BF22C8_.wvu.FilterData" localSheetId="25" hidden="1">'Zał. nr 2 kalkulacja - 2032 r.'!$A$24:$I$136</definedName>
    <definedName name="Z_4D74F80B_6E39_4A1C_A364_856898BF22C8_.wvu.FilterData" localSheetId="27" hidden="1">'Zał. nr 2 kalkulacja - 2033 r.'!$A$24:$I$136</definedName>
    <definedName name="Z_4D74F80B_6E39_4A1C_A364_856898BF22C8_.wvu.FilterData" localSheetId="28" hidden="1">'Zał. nr 4 dane osób'!#REF!</definedName>
    <definedName name="Z_4D74F80B_6E39_4A1C_A364_856898BF22C8_.wvu.FilterData" localSheetId="29" hidden="1">'Zał. nr 5 jednostki'!#REF!</definedName>
    <definedName name="Z_4D74F80B_6E39_4A1C_A364_856898BF22C8_.wvu.Rows" localSheetId="0" hidden="1">'Wniosek 2025 r.'!$81:$149,'Wniosek 2025 r.'!$206:$274,'Wniosek 2025 r.'!$322:$390,'Wniosek 2025 r.'!$437:$505,'Wniosek 2025 r.'!$552:$620,'Wniosek 2025 r.'!$667:$735,'Wniosek 2025 r.'!$782:$850,'Wniosek 2025 r.'!#REF!,'Wniosek 2025 r.'!$855:$855</definedName>
    <definedName name="Z_4D74F80B_6E39_4A1C_A364_856898BF22C8_.wvu.Rows" localSheetId="1" hidden="1">'Wniosek 2026 r.'!$81:$149,'Wniosek 2026 r.'!$206:$274,'Wniosek 2026 r.'!$322:$390,'Wniosek 2026 r.'!$437:$505,'Wniosek 2026 r.'!$552:$620,'Wniosek 2026 r.'!$667:$735,'Wniosek 2026 r.'!$782:$850,'Wniosek 2026 r.'!#REF!,'Wniosek 2026 r.'!$854:$854</definedName>
    <definedName name="Z_4D74F80B_6E39_4A1C_A364_856898BF22C8_.wvu.Rows" localSheetId="2" hidden="1">'Wniosek 2027 r.'!$81:$149,'Wniosek 2027 r.'!$206:$274,'Wniosek 2027 r.'!$322:$390,'Wniosek 2027 r.'!$437:$505,'Wniosek 2027 r.'!$552:$620,'Wniosek 2027 r.'!$667:$735,'Wniosek 2027 r.'!$782:$850,'Wniosek 2027 r.'!#REF!,'Wniosek 2027 r.'!$854:$854</definedName>
    <definedName name="Z_4D74F80B_6E39_4A1C_A364_856898BF22C8_.wvu.Rows" localSheetId="3" hidden="1">'Wniosek 2028 r.'!$81:$149,'Wniosek 2028 r.'!$206:$274,'Wniosek 2028 r.'!$322:$390,'Wniosek 2028 r.'!$437:$505,'Wniosek 2028 r.'!$552:$620,'Wniosek 2028 r.'!$667:$735,'Wniosek 2028 r.'!$782:$850,'Wniosek 2028 r.'!#REF!,'Wniosek 2028 r.'!$854:$854</definedName>
    <definedName name="Z_4D74F80B_6E39_4A1C_A364_856898BF22C8_.wvu.Rows" localSheetId="4" hidden="1">'Wniosek 2029 r.'!$81:$149,'Wniosek 2029 r.'!$206:$274,'Wniosek 2029 r.'!$322:$390,'Wniosek 2029 r.'!$437:$505,'Wniosek 2029 r.'!$552:$620,'Wniosek 2029 r.'!$667:$735,'Wniosek 2029 r.'!$782:$850,'Wniosek 2029 r.'!$854:$855,'Wniosek 2029 r.'!$858:$858</definedName>
    <definedName name="Z_4D74F80B_6E39_4A1C_A364_856898BF22C8_.wvu.Rows" localSheetId="5" hidden="1">'Wniosek 2030 r.'!$81:$149,'Wniosek 2030 r.'!$206:$274,'Wniosek 2030 r.'!$322:$390,'Wniosek 2030 r.'!$437:$505,'Wniosek 2030 r.'!$552:$620,'Wniosek 2030 r.'!$667:$735,'Wniosek 2030 r.'!$782:$850,'Wniosek 2030 r.'!#REF!,'Wniosek 2030 r.'!$854:$854</definedName>
    <definedName name="Z_4D74F80B_6E39_4A1C_A364_856898BF22C8_.wvu.Rows" localSheetId="6" hidden="1">'Wniosek 2031 r.'!$81:$149,'Wniosek 2031 r.'!$206:$274,'Wniosek 2031 r.'!$322:$390,'Wniosek 2031 r.'!$437:$505,'Wniosek 2031 r.'!$552:$620,'Wniosek 2031 r.'!$667:$735,'Wniosek 2031 r.'!$782:$850,'Wniosek 2031 r.'!#REF!,'Wniosek 2031 r.'!$854:$854</definedName>
    <definedName name="Z_4D74F80B_6E39_4A1C_A364_856898BF22C8_.wvu.Rows" localSheetId="7" hidden="1">'Wniosek 2032 r.'!$81:$149,'Wniosek 2032 r.'!$206:$274,'Wniosek 2032 r.'!$322:$390,'Wniosek 2032 r.'!$437:$505,'Wniosek 2032 r.'!$552:$620,'Wniosek 2032 r.'!$667:$735,'Wniosek 2032 r.'!$782:$850,'Wniosek 2032 r.'!#REF!,'Wniosek 2032 r.'!$854:$854</definedName>
    <definedName name="Z_4D74F80B_6E39_4A1C_A364_856898BF22C8_.wvu.Rows" localSheetId="8" hidden="1">'Wniosek 2033 r.'!$81:$149,'Wniosek 2033 r.'!$206:$274,'Wniosek 2033 r.'!$322:$390,'Wniosek 2033 r.'!$437:$505,'Wniosek 2033 r.'!$552:$620,'Wniosek 2033 r.'!$667:$735,'Wniosek 2033 r.'!$782:$850,'Wniosek 2033 r.'!#REF!,'Wniosek 2033 r.'!$854:$854</definedName>
    <definedName name="Z_4D74F80B_6E39_4A1C_A364_856898BF22C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4D74F80B_6E39_4A1C_A364_856898BF22C8_.wvu.Rows" localSheetId="11" hidden="1">'Zał. nr 2 kalkulacja - 2025 r.'!$67:$135,'Zał.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4D74F80B_6E39_4A1C_A364_856898BF22C8_.wvu.Rows" localSheetId="13" hidden="1">'Zał. nr 2 kalkulacja - 2026 r.'!$67:$135,'Zał.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4D74F80B_6E39_4A1C_A364_856898BF22C8_.wvu.Rows" localSheetId="15" hidden="1">'Zał. nr 2 kalkulacja - 2027 r.'!$67:$135,'Zał.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4D74F80B_6E39_4A1C_A364_856898BF22C8_.wvu.Rows" localSheetId="17" hidden="1">'Zał. nr 2 kalkulacja - 2028 r.'!$67:$135,'Zał.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4D74F80B_6E39_4A1C_A364_856898BF22C8_.wvu.Rows" localSheetId="19" hidden="1">'Zał. nr 2 kalkulacja - 2029 r.'!$67:$135,'Zał.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4D74F80B_6E39_4A1C_A364_856898BF22C8_.wvu.Rows" localSheetId="21" hidden="1">'Zał. nr 2 kalkulacja - 2030 r.'!$67:$135,'Zał.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4D74F80B_6E39_4A1C_A364_856898BF22C8_.wvu.Rows" localSheetId="23" hidden="1">'Zał. nr 2 kalkulacja - 2031 r.'!$67:$135,'Zał.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4D74F80B_6E39_4A1C_A364_856898BF22C8_.wvu.Rows" localSheetId="25" hidden="1">'Zał. nr 2 kalkulacja - 2032 r.'!$67:$135,'Zał.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4D74F80B_6E39_4A1C_A364_856898BF22C8_.wvu.Rows" localSheetId="27" hidden="1">'Zał. nr 2 kalkulacja - 2033 r.'!$67:$135,'Zał.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4D74F80B_6E39_4A1C_A364_856898BF22C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4D74F80B_6E39_4A1C_A364_856898BF22C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58498BC9_0488_4997_A4C3_A6C41D1BF6E5_.wvu.FilterData" localSheetId="32" hidden="1">'Dane zbiorcze'!$A$1:$FU$101</definedName>
    <definedName name="Z_58498BC9_0488_4997_A4C3_A6C41D1BF6E5_.wvu.FilterData" localSheetId="37" hidden="1">'Weryfikacja 2025 r.'!$A$2:$A$226</definedName>
    <definedName name="Z_58498BC9_0488_4997_A4C3_A6C41D1BF6E5_.wvu.FilterData" localSheetId="10" hidden="1">'Weryfikacja 2025 r. płaska'!$A$1:$A$214</definedName>
    <definedName name="Z_58498BC9_0488_4997_A4C3_A6C41D1BF6E5_.wvu.FilterData" localSheetId="38" hidden="1">'Weryfikacja 2026 r.'!$A$2:$A$226</definedName>
    <definedName name="Z_58498BC9_0488_4997_A4C3_A6C41D1BF6E5_.wvu.FilterData" localSheetId="12" hidden="1">'Weryfikacja 2026 r. płaska'!$A$1:$A$214</definedName>
    <definedName name="Z_58498BC9_0488_4997_A4C3_A6C41D1BF6E5_.wvu.FilterData" localSheetId="39" hidden="1">'Weryfikacja 2027 r.'!$A$2:$A$226</definedName>
    <definedName name="Z_58498BC9_0488_4997_A4C3_A6C41D1BF6E5_.wvu.FilterData" localSheetId="14" hidden="1">'Weryfikacja 2027 r. płaska'!$A$1:$A$214</definedName>
    <definedName name="Z_58498BC9_0488_4997_A4C3_A6C41D1BF6E5_.wvu.FilterData" localSheetId="40" hidden="1">'Weryfikacja 2028 r.'!$A$2:$A$226</definedName>
    <definedName name="Z_58498BC9_0488_4997_A4C3_A6C41D1BF6E5_.wvu.FilterData" localSheetId="16" hidden="1">'Weryfikacja 2028 r. płaska'!$A$1:$A$214</definedName>
    <definedName name="Z_58498BC9_0488_4997_A4C3_A6C41D1BF6E5_.wvu.FilterData" localSheetId="41" hidden="1">'Weryfikacja 2029 r.'!$A$2:$A$226</definedName>
    <definedName name="Z_58498BC9_0488_4997_A4C3_A6C41D1BF6E5_.wvu.FilterData" localSheetId="18" hidden="1">'Weryfikacja 2029 r. płaska'!$A$1:$A$214</definedName>
    <definedName name="Z_58498BC9_0488_4997_A4C3_A6C41D1BF6E5_.wvu.FilterData" localSheetId="42" hidden="1">'Weryfikacja 2030 r.'!$A$2:$A$226</definedName>
    <definedName name="Z_58498BC9_0488_4997_A4C3_A6C41D1BF6E5_.wvu.FilterData" localSheetId="20" hidden="1">'Weryfikacja 2030 r. płaska'!$A$1:$A$214</definedName>
    <definedName name="Z_58498BC9_0488_4997_A4C3_A6C41D1BF6E5_.wvu.FilterData" localSheetId="43" hidden="1">'Weryfikacja 2031 r.'!$A$2:$A$226</definedName>
    <definedName name="Z_58498BC9_0488_4997_A4C3_A6C41D1BF6E5_.wvu.FilterData" localSheetId="22" hidden="1">'Weryfikacja 2031 r. płaska'!$A$1:$A$214</definedName>
    <definedName name="Z_58498BC9_0488_4997_A4C3_A6C41D1BF6E5_.wvu.FilterData" localSheetId="44" hidden="1">'Weryfikacja 2032 r.'!$A$2:$A$226</definedName>
    <definedName name="Z_58498BC9_0488_4997_A4C3_A6C41D1BF6E5_.wvu.FilterData" localSheetId="24" hidden="1">'Weryfikacja 2032 r. płaska'!$A$1:$A$214</definedName>
    <definedName name="Z_58498BC9_0488_4997_A4C3_A6C41D1BF6E5_.wvu.FilterData" localSheetId="45" hidden="1">'Weryfikacja 2033 r.'!$A$2:$A$226</definedName>
    <definedName name="Z_58498BC9_0488_4997_A4C3_A6C41D1BF6E5_.wvu.FilterData" localSheetId="26" hidden="1">'Weryfikacja 2033 r. płaska'!$A$1:$A$214</definedName>
    <definedName name="Z_58498BC9_0488_4997_A4C3_A6C41D1BF6E5_.wvu.FilterData" localSheetId="0" hidden="1">'Wniosek 2025 r.'!$A$38:$I$161</definedName>
    <definedName name="Z_58498BC9_0488_4997_A4C3_A6C41D1BF6E5_.wvu.FilterData" localSheetId="1" hidden="1">'Wniosek 2026 r.'!$A$38:$I$161</definedName>
    <definedName name="Z_58498BC9_0488_4997_A4C3_A6C41D1BF6E5_.wvu.FilterData" localSheetId="2" hidden="1">'Wniosek 2027 r.'!$A$38:$I$160</definedName>
    <definedName name="Z_58498BC9_0488_4997_A4C3_A6C41D1BF6E5_.wvu.FilterData" localSheetId="3" hidden="1">'Wniosek 2028 r.'!$A$38:$I$160</definedName>
    <definedName name="Z_58498BC9_0488_4997_A4C3_A6C41D1BF6E5_.wvu.FilterData" localSheetId="4" hidden="1">'Wniosek 2029 r.'!$A$38:$I$161</definedName>
    <definedName name="Z_58498BC9_0488_4997_A4C3_A6C41D1BF6E5_.wvu.FilterData" localSheetId="5" hidden="1">'Wniosek 2030 r.'!$A$38:$I$160</definedName>
    <definedName name="Z_58498BC9_0488_4997_A4C3_A6C41D1BF6E5_.wvu.FilterData" localSheetId="6" hidden="1">'Wniosek 2031 r.'!$A$38:$I$160</definedName>
    <definedName name="Z_58498BC9_0488_4997_A4C3_A6C41D1BF6E5_.wvu.FilterData" localSheetId="7" hidden="1">'Wniosek 2032 r.'!$A$38:$I$160</definedName>
    <definedName name="Z_58498BC9_0488_4997_A4C3_A6C41D1BF6E5_.wvu.FilterData" localSheetId="8" hidden="1">'Wniosek 2033 r.'!$A$38:$I$160</definedName>
    <definedName name="Z_58498BC9_0488_4997_A4C3_A6C41D1BF6E5_.wvu.FilterData" localSheetId="9" hidden="1">'Zał. nr 1 a-e oświadczenia'!#REF!</definedName>
    <definedName name="Z_58498BC9_0488_4997_A4C3_A6C41D1BF6E5_.wvu.FilterData" localSheetId="11" hidden="1">'Zał. nr 2 kalkulacja - 2025 r.'!$A$24:$I$136</definedName>
    <definedName name="Z_58498BC9_0488_4997_A4C3_A6C41D1BF6E5_.wvu.FilterData" localSheetId="13" hidden="1">'Zał. nr 2 kalkulacja - 2026 r.'!$A$24:$I$136</definedName>
    <definedName name="Z_58498BC9_0488_4997_A4C3_A6C41D1BF6E5_.wvu.FilterData" localSheetId="15" hidden="1">'Zał. nr 2 kalkulacja - 2027 r.'!$A$24:$I$136</definedName>
    <definedName name="Z_58498BC9_0488_4997_A4C3_A6C41D1BF6E5_.wvu.FilterData" localSheetId="17" hidden="1">'Zał. nr 2 kalkulacja - 2028 r.'!$A$24:$I$136</definedName>
    <definedName name="Z_58498BC9_0488_4997_A4C3_A6C41D1BF6E5_.wvu.FilterData" localSheetId="19" hidden="1">'Zał. nr 2 kalkulacja - 2029 r.'!$A$24:$I$136</definedName>
    <definedName name="Z_58498BC9_0488_4997_A4C3_A6C41D1BF6E5_.wvu.FilterData" localSheetId="21" hidden="1">'Zał. nr 2 kalkulacja - 2030 r.'!$A$24:$I$136</definedName>
    <definedName name="Z_58498BC9_0488_4997_A4C3_A6C41D1BF6E5_.wvu.FilterData" localSheetId="23" hidden="1">'Zał. nr 2 kalkulacja - 2031 r.'!$A$24:$I$136</definedName>
    <definedName name="Z_58498BC9_0488_4997_A4C3_A6C41D1BF6E5_.wvu.FilterData" localSheetId="25" hidden="1">'Zał. nr 2 kalkulacja - 2032 r.'!$A$24:$I$136</definedName>
    <definedName name="Z_58498BC9_0488_4997_A4C3_A6C41D1BF6E5_.wvu.FilterData" localSheetId="27" hidden="1">'Zał. nr 2 kalkulacja - 2033 r.'!$A$24:$I$136</definedName>
    <definedName name="Z_58498BC9_0488_4997_A4C3_A6C41D1BF6E5_.wvu.FilterData" localSheetId="28" hidden="1">'Zał. nr 4 dane osób'!#REF!</definedName>
    <definedName name="Z_58498BC9_0488_4997_A4C3_A6C41D1BF6E5_.wvu.FilterData" localSheetId="29" hidden="1">'Zał. nr 5 jednostki'!#REF!</definedName>
    <definedName name="Z_58498BC9_0488_4997_A4C3_A6C41D1BF6E5_.wvu.Rows" localSheetId="0" hidden="1">'Wniosek 2025 r.'!$62:$149,'Wniosek 2025 r.'!$187:$274,'Wniosek 2025 r.'!$303:$390,'Wniosek 2025 r.'!$418:$505,'Wniosek 2025 r.'!$533:$620,'Wniosek 2025 r.'!$648:$735,'Wniosek 2025 r.'!$763:$850,'Wniosek 2025 r.'!#REF!,'Wniosek 2025 r.'!$855:$855</definedName>
    <definedName name="Z_58498BC9_0488_4997_A4C3_A6C41D1BF6E5_.wvu.Rows" localSheetId="1" hidden="1">'Wniosek 2026 r.'!$62:$149,'Wniosek 2026 r.'!$187:$274,'Wniosek 2026 r.'!$303:$390,'Wniosek 2026 r.'!$418:$505,'Wniosek 2026 r.'!$533:$620,'Wniosek 2026 r.'!$648:$735,'Wniosek 2026 r.'!$763:$850,'Wniosek 2026 r.'!#REF!,'Wniosek 2026 r.'!$854:$854</definedName>
    <definedName name="Z_58498BC9_0488_4997_A4C3_A6C41D1BF6E5_.wvu.Rows" localSheetId="2" hidden="1">'Wniosek 2027 r.'!$62:$149,'Wniosek 2027 r.'!$187:$274,'Wniosek 2027 r.'!$303:$390,'Wniosek 2027 r.'!$418:$505,'Wniosek 2027 r.'!$533:$620,'Wniosek 2027 r.'!$648:$735,'Wniosek 2027 r.'!$763:$850,'Wniosek 2027 r.'!#REF!,'Wniosek 2027 r.'!$854:$854</definedName>
    <definedName name="Z_58498BC9_0488_4997_A4C3_A6C41D1BF6E5_.wvu.Rows" localSheetId="3" hidden="1">'Wniosek 2028 r.'!$62:$149,'Wniosek 2028 r.'!$187:$274,'Wniosek 2028 r.'!$303:$390,'Wniosek 2028 r.'!$418:$505,'Wniosek 2028 r.'!$533:$620,'Wniosek 2028 r.'!$648:$735,'Wniosek 2028 r.'!$763:$850,'Wniosek 2028 r.'!#REF!,'Wniosek 2028 r.'!$854:$854</definedName>
    <definedName name="Z_58498BC9_0488_4997_A4C3_A6C41D1BF6E5_.wvu.Rows" localSheetId="4" hidden="1">'Wniosek 2029 r.'!$62:$149,'Wniosek 2029 r.'!$187:$274,'Wniosek 2029 r.'!$303:$390,'Wniosek 2029 r.'!$418:$505,'Wniosek 2029 r.'!$533:$620,'Wniosek 2029 r.'!$648:$735,'Wniosek 2029 r.'!$763:$850,'Wniosek 2029 r.'!$854:$855,'Wniosek 2029 r.'!$858:$858</definedName>
    <definedName name="Z_58498BC9_0488_4997_A4C3_A6C41D1BF6E5_.wvu.Rows" localSheetId="5" hidden="1">'Wniosek 2030 r.'!$62:$149,'Wniosek 2030 r.'!$187:$274,'Wniosek 2030 r.'!$303:$390,'Wniosek 2030 r.'!$418:$505,'Wniosek 2030 r.'!$533:$620,'Wniosek 2030 r.'!$648:$735,'Wniosek 2030 r.'!$763:$850,'Wniosek 2030 r.'!#REF!,'Wniosek 2030 r.'!$854:$854</definedName>
    <definedName name="Z_58498BC9_0488_4997_A4C3_A6C41D1BF6E5_.wvu.Rows" localSheetId="6" hidden="1">'Wniosek 2031 r.'!$62:$149,'Wniosek 2031 r.'!$187:$274,'Wniosek 2031 r.'!$303:$390,'Wniosek 2031 r.'!$418:$505,'Wniosek 2031 r.'!$533:$620,'Wniosek 2031 r.'!$648:$735,'Wniosek 2031 r.'!$763:$850,'Wniosek 2031 r.'!#REF!,'Wniosek 2031 r.'!$854:$854</definedName>
    <definedName name="Z_58498BC9_0488_4997_A4C3_A6C41D1BF6E5_.wvu.Rows" localSheetId="7" hidden="1">'Wniosek 2032 r.'!$62:$149,'Wniosek 2032 r.'!$187:$274,'Wniosek 2032 r.'!$303:$390,'Wniosek 2032 r.'!$418:$505,'Wniosek 2032 r.'!$533:$620,'Wniosek 2032 r.'!$648:$735,'Wniosek 2032 r.'!$763:$850,'Wniosek 2032 r.'!#REF!,'Wniosek 2032 r.'!$854:$854</definedName>
    <definedName name="Z_58498BC9_0488_4997_A4C3_A6C41D1BF6E5_.wvu.Rows" localSheetId="8" hidden="1">'Wniosek 2033 r.'!$62:$149,'Wniosek 2033 r.'!$187:$274,'Wniosek 2033 r.'!$303:$390,'Wniosek 2033 r.'!$418:$505,'Wniosek 2033 r.'!$533:$620,'Wniosek 2033 r.'!$648:$735,'Wniosek 2033 r.'!$763:$850,'Wniosek 2033 r.'!#REF!,'Wniosek 2033 r.'!$854:$854</definedName>
    <definedName name="Z_58498BC9_0488_4997_A4C3_A6C41D1BF6E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58498BC9_0488_4997_A4C3_A6C41D1BF6E5_.wvu.Rows" localSheetId="11" hidden="1">'Zał. nr 2 kalkulacja - 2025 r.'!$48:$135,'Zał.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58498BC9_0488_4997_A4C3_A6C41D1BF6E5_.wvu.Rows" localSheetId="13" hidden="1">'Zał. nr 2 kalkulacja - 2026 r.'!$48:$135,'Zał.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58498BC9_0488_4997_A4C3_A6C41D1BF6E5_.wvu.Rows" localSheetId="15" hidden="1">'Zał. nr 2 kalkulacja - 2027 r.'!$48:$135,'Zał.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58498BC9_0488_4997_A4C3_A6C41D1BF6E5_.wvu.Rows" localSheetId="17" hidden="1">'Zał. nr 2 kalkulacja - 2028 r.'!$48:$135,'Zał.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58498BC9_0488_4997_A4C3_A6C41D1BF6E5_.wvu.Rows" localSheetId="19" hidden="1">'Zał. nr 2 kalkulacja - 2029 r.'!$48:$135,'Zał.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58498BC9_0488_4997_A4C3_A6C41D1BF6E5_.wvu.Rows" localSheetId="21" hidden="1">'Zał. nr 2 kalkulacja - 2030 r.'!$48:$135,'Zał.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58498BC9_0488_4997_A4C3_A6C41D1BF6E5_.wvu.Rows" localSheetId="23" hidden="1">'Zał. nr 2 kalkulacja - 2031 r.'!$48:$135,'Zał.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58498BC9_0488_4997_A4C3_A6C41D1BF6E5_.wvu.Rows" localSheetId="25" hidden="1">'Zał. nr 2 kalkulacja - 2032 r.'!$48:$135,'Zał.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58498BC9_0488_4997_A4C3_A6C41D1BF6E5_.wvu.Rows" localSheetId="27" hidden="1">'Zał. nr 2 kalkulacja - 2033 r.'!$48:$135,'Zał.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58498BC9_0488_4997_A4C3_A6C41D1BF6E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58498BC9_0488_4997_A4C3_A6C41D1BF6E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5C7356F7_1A05_484B_B0DE_AEB89AF3B9DB_.wvu.FilterData" localSheetId="32" hidden="1">'Dane zbiorcze'!$A$1:$FU$101</definedName>
    <definedName name="Z_5C7356F7_1A05_484B_B0DE_AEB89AF3B9DB_.wvu.FilterData" localSheetId="37" hidden="1">'Weryfikacja 2025 r.'!$A$2:$A$226</definedName>
    <definedName name="Z_5C7356F7_1A05_484B_B0DE_AEB89AF3B9DB_.wvu.FilterData" localSheetId="10" hidden="1">'Weryfikacja 2025 r. płaska'!$A$1:$A$214</definedName>
    <definedName name="Z_5C7356F7_1A05_484B_B0DE_AEB89AF3B9DB_.wvu.FilterData" localSheetId="38" hidden="1">'Weryfikacja 2026 r.'!$A$2:$A$226</definedName>
    <definedName name="Z_5C7356F7_1A05_484B_B0DE_AEB89AF3B9DB_.wvu.FilterData" localSheetId="12" hidden="1">'Weryfikacja 2026 r. płaska'!$A$1:$A$214</definedName>
    <definedName name="Z_5C7356F7_1A05_484B_B0DE_AEB89AF3B9DB_.wvu.FilterData" localSheetId="39" hidden="1">'Weryfikacja 2027 r.'!$A$2:$A$226</definedName>
    <definedName name="Z_5C7356F7_1A05_484B_B0DE_AEB89AF3B9DB_.wvu.FilterData" localSheetId="14" hidden="1">'Weryfikacja 2027 r. płaska'!$A$1:$A$214</definedName>
    <definedName name="Z_5C7356F7_1A05_484B_B0DE_AEB89AF3B9DB_.wvu.FilterData" localSheetId="40" hidden="1">'Weryfikacja 2028 r.'!$A$2:$A$226</definedName>
    <definedName name="Z_5C7356F7_1A05_484B_B0DE_AEB89AF3B9DB_.wvu.FilterData" localSheetId="16" hidden="1">'Weryfikacja 2028 r. płaska'!$A$1:$A$214</definedName>
    <definedName name="Z_5C7356F7_1A05_484B_B0DE_AEB89AF3B9DB_.wvu.FilterData" localSheetId="41" hidden="1">'Weryfikacja 2029 r.'!$A$2:$A$226</definedName>
    <definedName name="Z_5C7356F7_1A05_484B_B0DE_AEB89AF3B9DB_.wvu.FilterData" localSheetId="18" hidden="1">'Weryfikacja 2029 r. płaska'!$A$1:$A$214</definedName>
    <definedName name="Z_5C7356F7_1A05_484B_B0DE_AEB89AF3B9DB_.wvu.FilterData" localSheetId="42" hidden="1">'Weryfikacja 2030 r.'!$A$2:$A$226</definedName>
    <definedName name="Z_5C7356F7_1A05_484B_B0DE_AEB89AF3B9DB_.wvu.FilterData" localSheetId="20" hidden="1">'Weryfikacja 2030 r. płaska'!$A$1:$A$214</definedName>
    <definedName name="Z_5C7356F7_1A05_484B_B0DE_AEB89AF3B9DB_.wvu.FilterData" localSheetId="43" hidden="1">'Weryfikacja 2031 r.'!$A$2:$A$226</definedName>
    <definedName name="Z_5C7356F7_1A05_484B_B0DE_AEB89AF3B9DB_.wvu.FilterData" localSheetId="22" hidden="1">'Weryfikacja 2031 r. płaska'!$A$1:$A$214</definedName>
    <definedName name="Z_5C7356F7_1A05_484B_B0DE_AEB89AF3B9DB_.wvu.FilterData" localSheetId="44" hidden="1">'Weryfikacja 2032 r.'!$A$2:$A$226</definedName>
    <definedName name="Z_5C7356F7_1A05_484B_B0DE_AEB89AF3B9DB_.wvu.FilterData" localSheetId="24" hidden="1">'Weryfikacja 2032 r. płaska'!$A$1:$A$214</definedName>
    <definedName name="Z_5C7356F7_1A05_484B_B0DE_AEB89AF3B9DB_.wvu.FilterData" localSheetId="45" hidden="1">'Weryfikacja 2033 r.'!$A$2:$A$226</definedName>
    <definedName name="Z_5C7356F7_1A05_484B_B0DE_AEB89AF3B9DB_.wvu.FilterData" localSheetId="26" hidden="1">'Weryfikacja 2033 r. płaska'!$A$1:$A$214</definedName>
    <definedName name="Z_5C7356F7_1A05_484B_B0DE_AEB89AF3B9DB_.wvu.FilterData" localSheetId="0" hidden="1">'Wniosek 2025 r.'!$A$38:$I$161</definedName>
    <definedName name="Z_5C7356F7_1A05_484B_B0DE_AEB89AF3B9DB_.wvu.FilterData" localSheetId="1" hidden="1">'Wniosek 2026 r.'!$A$38:$I$161</definedName>
    <definedName name="Z_5C7356F7_1A05_484B_B0DE_AEB89AF3B9DB_.wvu.FilterData" localSheetId="2" hidden="1">'Wniosek 2027 r.'!$A$38:$I$160</definedName>
    <definedName name="Z_5C7356F7_1A05_484B_B0DE_AEB89AF3B9DB_.wvu.FilterData" localSheetId="3" hidden="1">'Wniosek 2028 r.'!$A$38:$I$160</definedName>
    <definedName name="Z_5C7356F7_1A05_484B_B0DE_AEB89AF3B9DB_.wvu.FilterData" localSheetId="4" hidden="1">'Wniosek 2029 r.'!$A$38:$I$161</definedName>
    <definedName name="Z_5C7356F7_1A05_484B_B0DE_AEB89AF3B9DB_.wvu.FilterData" localSheetId="5" hidden="1">'Wniosek 2030 r.'!$A$38:$I$160</definedName>
    <definedName name="Z_5C7356F7_1A05_484B_B0DE_AEB89AF3B9DB_.wvu.FilterData" localSheetId="6" hidden="1">'Wniosek 2031 r.'!$A$38:$I$160</definedName>
    <definedName name="Z_5C7356F7_1A05_484B_B0DE_AEB89AF3B9DB_.wvu.FilterData" localSheetId="7" hidden="1">'Wniosek 2032 r.'!$A$38:$I$160</definedName>
    <definedName name="Z_5C7356F7_1A05_484B_B0DE_AEB89AF3B9DB_.wvu.FilterData" localSheetId="8" hidden="1">'Wniosek 2033 r.'!$A$38:$I$160</definedName>
    <definedName name="Z_5C7356F7_1A05_484B_B0DE_AEB89AF3B9DB_.wvu.FilterData" localSheetId="9" hidden="1">'Zał. nr 1 a-e oświadczenia'!#REF!</definedName>
    <definedName name="Z_5C7356F7_1A05_484B_B0DE_AEB89AF3B9DB_.wvu.FilterData" localSheetId="11" hidden="1">'Zał. nr 2 kalkulacja - 2025 r.'!$A$24:$I$136</definedName>
    <definedName name="Z_5C7356F7_1A05_484B_B0DE_AEB89AF3B9DB_.wvu.FilterData" localSheetId="13" hidden="1">'Zał. nr 2 kalkulacja - 2026 r.'!$A$24:$I$136</definedName>
    <definedName name="Z_5C7356F7_1A05_484B_B0DE_AEB89AF3B9DB_.wvu.FilterData" localSheetId="15" hidden="1">'Zał. nr 2 kalkulacja - 2027 r.'!$A$24:$I$136</definedName>
    <definedName name="Z_5C7356F7_1A05_484B_B0DE_AEB89AF3B9DB_.wvu.FilterData" localSheetId="17" hidden="1">'Zał. nr 2 kalkulacja - 2028 r.'!$A$24:$I$136</definedName>
    <definedName name="Z_5C7356F7_1A05_484B_B0DE_AEB89AF3B9DB_.wvu.FilterData" localSheetId="19" hidden="1">'Zał. nr 2 kalkulacja - 2029 r.'!$A$24:$I$136</definedName>
    <definedName name="Z_5C7356F7_1A05_484B_B0DE_AEB89AF3B9DB_.wvu.FilterData" localSheetId="21" hidden="1">'Zał. nr 2 kalkulacja - 2030 r.'!$A$24:$I$136</definedName>
    <definedName name="Z_5C7356F7_1A05_484B_B0DE_AEB89AF3B9DB_.wvu.FilterData" localSheetId="23" hidden="1">'Zał. nr 2 kalkulacja - 2031 r.'!$A$24:$I$136</definedName>
    <definedName name="Z_5C7356F7_1A05_484B_B0DE_AEB89AF3B9DB_.wvu.FilterData" localSheetId="25" hidden="1">'Zał. nr 2 kalkulacja - 2032 r.'!$A$24:$I$136</definedName>
    <definedName name="Z_5C7356F7_1A05_484B_B0DE_AEB89AF3B9DB_.wvu.FilterData" localSheetId="27" hidden="1">'Zał. nr 2 kalkulacja - 2033 r.'!$A$24:$I$136</definedName>
    <definedName name="Z_5C7356F7_1A05_484B_B0DE_AEB89AF3B9DB_.wvu.FilterData" localSheetId="28" hidden="1">'Zał. nr 4 dane osób'!#REF!</definedName>
    <definedName name="Z_5C7356F7_1A05_484B_B0DE_AEB89AF3B9DB_.wvu.FilterData" localSheetId="29" hidden="1">'Zał. nr 5 jednostki'!#REF!</definedName>
    <definedName name="Z_5C7356F7_1A05_484B_B0DE_AEB89AF3B9DB_.wvu.Rows" localSheetId="0" hidden="1">'Wniosek 2025 r.'!$117:$149,'Wniosek 2025 r.'!$242:$274,'Wniosek 2025 r.'!$358:$390,'Wniosek 2025 r.'!$473:$505,'Wniosek 2025 r.'!$588:$620,'Wniosek 2025 r.'!$703:$735,'Wniosek 2025 r.'!$818:$850,'Wniosek 2025 r.'!#REF!,'Wniosek 2025 r.'!$855:$855</definedName>
    <definedName name="Z_5C7356F7_1A05_484B_B0DE_AEB89AF3B9DB_.wvu.Rows" localSheetId="1" hidden="1">'Wniosek 2026 r.'!$117:$149,'Wniosek 2026 r.'!$242:$274,'Wniosek 2026 r.'!$358:$390,'Wniosek 2026 r.'!$473:$505,'Wniosek 2026 r.'!$588:$620,'Wniosek 2026 r.'!$703:$735,'Wniosek 2026 r.'!$818:$850,'Wniosek 2026 r.'!#REF!,'Wniosek 2026 r.'!$854:$854</definedName>
    <definedName name="Z_5C7356F7_1A05_484B_B0DE_AEB89AF3B9DB_.wvu.Rows" localSheetId="2" hidden="1">'Wniosek 2027 r.'!$117:$149,'Wniosek 2027 r.'!$242:$274,'Wniosek 2027 r.'!$358:$390,'Wniosek 2027 r.'!$473:$505,'Wniosek 2027 r.'!$588:$620,'Wniosek 2027 r.'!$703:$735,'Wniosek 2027 r.'!$818:$850,'Wniosek 2027 r.'!#REF!,'Wniosek 2027 r.'!$854:$854</definedName>
    <definedName name="Z_5C7356F7_1A05_484B_B0DE_AEB89AF3B9DB_.wvu.Rows" localSheetId="3" hidden="1">'Wniosek 2028 r.'!$117:$149,'Wniosek 2028 r.'!$242:$274,'Wniosek 2028 r.'!$358:$390,'Wniosek 2028 r.'!$473:$505,'Wniosek 2028 r.'!$588:$620,'Wniosek 2028 r.'!$703:$735,'Wniosek 2028 r.'!$818:$850,'Wniosek 2028 r.'!#REF!,'Wniosek 2028 r.'!$854:$854</definedName>
    <definedName name="Z_5C7356F7_1A05_484B_B0DE_AEB89AF3B9DB_.wvu.Rows" localSheetId="4" hidden="1">'Wniosek 2029 r.'!$117:$149,'Wniosek 2029 r.'!$242:$274,'Wniosek 2029 r.'!$358:$390,'Wniosek 2029 r.'!$473:$505,'Wniosek 2029 r.'!$588:$620,'Wniosek 2029 r.'!$703:$735,'Wniosek 2029 r.'!$818:$850,'Wniosek 2029 r.'!$854:$855,'Wniosek 2029 r.'!$858:$858</definedName>
    <definedName name="Z_5C7356F7_1A05_484B_B0DE_AEB89AF3B9DB_.wvu.Rows" localSheetId="5" hidden="1">'Wniosek 2030 r.'!$117:$149,'Wniosek 2030 r.'!$242:$274,'Wniosek 2030 r.'!$358:$390,'Wniosek 2030 r.'!$473:$505,'Wniosek 2030 r.'!$588:$620,'Wniosek 2030 r.'!$703:$735,'Wniosek 2030 r.'!$818:$850,'Wniosek 2030 r.'!#REF!,'Wniosek 2030 r.'!$854:$854</definedName>
    <definedName name="Z_5C7356F7_1A05_484B_B0DE_AEB89AF3B9DB_.wvu.Rows" localSheetId="6" hidden="1">'Wniosek 2031 r.'!$117:$149,'Wniosek 2031 r.'!$242:$274,'Wniosek 2031 r.'!$358:$390,'Wniosek 2031 r.'!$473:$505,'Wniosek 2031 r.'!$588:$620,'Wniosek 2031 r.'!$703:$735,'Wniosek 2031 r.'!$818:$850,'Wniosek 2031 r.'!#REF!,'Wniosek 2031 r.'!$854:$854</definedName>
    <definedName name="Z_5C7356F7_1A05_484B_B0DE_AEB89AF3B9DB_.wvu.Rows" localSheetId="7" hidden="1">'Wniosek 2032 r.'!$117:$149,'Wniosek 2032 r.'!$242:$274,'Wniosek 2032 r.'!$358:$390,'Wniosek 2032 r.'!$473:$505,'Wniosek 2032 r.'!$588:$620,'Wniosek 2032 r.'!$703:$735,'Wniosek 2032 r.'!$818:$850,'Wniosek 2032 r.'!#REF!,'Wniosek 2032 r.'!$854:$854</definedName>
    <definedName name="Z_5C7356F7_1A05_484B_B0DE_AEB89AF3B9DB_.wvu.Rows" localSheetId="8" hidden="1">'Wniosek 2033 r.'!$117:$149,'Wniosek 2033 r.'!$242:$274,'Wniosek 2033 r.'!$358:$390,'Wniosek 2033 r.'!$473:$505,'Wniosek 2033 r.'!$588:$620,'Wniosek 2033 r.'!$703:$735,'Wniosek 2033 r.'!$818:$850,'Wniosek 2033 r.'!#REF!,'Wniosek 2033 r.'!$854:$854</definedName>
    <definedName name="Z_5C7356F7_1A05_484B_B0DE_AEB89AF3B9D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5C7356F7_1A05_484B_B0DE_AEB89AF3B9DB_.wvu.Rows" localSheetId="11" hidden="1">'Zał. nr 2 kalkulacja - 2025 r.'!$103:$135,'Zał.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5C7356F7_1A05_484B_B0DE_AEB89AF3B9DB_.wvu.Rows" localSheetId="13" hidden="1">'Zał. nr 2 kalkulacja - 2026 r.'!$103:$135,'Zał.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5C7356F7_1A05_484B_B0DE_AEB89AF3B9DB_.wvu.Rows" localSheetId="15" hidden="1">'Zał. nr 2 kalkulacja - 2027 r.'!$103:$135,'Zał.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5C7356F7_1A05_484B_B0DE_AEB89AF3B9DB_.wvu.Rows" localSheetId="17" hidden="1">'Zał. nr 2 kalkulacja - 2028 r.'!$103:$135,'Zał.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5C7356F7_1A05_484B_B0DE_AEB89AF3B9DB_.wvu.Rows" localSheetId="19" hidden="1">'Zał. nr 2 kalkulacja - 2029 r.'!$103:$135,'Zał.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5C7356F7_1A05_484B_B0DE_AEB89AF3B9DB_.wvu.Rows" localSheetId="21" hidden="1">'Zał. nr 2 kalkulacja - 2030 r.'!$103:$135,'Zał.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5C7356F7_1A05_484B_B0DE_AEB89AF3B9DB_.wvu.Rows" localSheetId="23" hidden="1">'Zał. nr 2 kalkulacja - 2031 r.'!$103:$135,'Zał.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5C7356F7_1A05_484B_B0DE_AEB89AF3B9DB_.wvu.Rows" localSheetId="25" hidden="1">'Zał. nr 2 kalkulacja - 2032 r.'!$103:$135,'Zał.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5C7356F7_1A05_484B_B0DE_AEB89AF3B9DB_.wvu.Rows" localSheetId="27" hidden="1">'Zał. nr 2 kalkulacja - 2033 r.'!$103:$135,'Zał.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5C7356F7_1A05_484B_B0DE_AEB89AF3B9D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5C7356F7_1A05_484B_B0DE_AEB89AF3B9D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5C8248A3_A690_495D_8D4E_364FA74DAD55_.wvu.FilterData" localSheetId="32" hidden="1">'Dane zbiorcze'!$A$1:$FU$101</definedName>
    <definedName name="Z_5C8248A3_A690_495D_8D4E_364FA74DAD55_.wvu.FilterData" localSheetId="37" hidden="1">'Weryfikacja 2025 r.'!$A$2:$A$226</definedName>
    <definedName name="Z_5C8248A3_A690_495D_8D4E_364FA74DAD55_.wvu.FilterData" localSheetId="10" hidden="1">'Weryfikacja 2025 r. płaska'!$A$1:$A$214</definedName>
    <definedName name="Z_5C8248A3_A690_495D_8D4E_364FA74DAD55_.wvu.FilterData" localSheetId="38" hidden="1">'Weryfikacja 2026 r.'!$A$2:$A$226</definedName>
    <definedName name="Z_5C8248A3_A690_495D_8D4E_364FA74DAD55_.wvu.FilterData" localSheetId="12" hidden="1">'Weryfikacja 2026 r. płaska'!$A$1:$A$214</definedName>
    <definedName name="Z_5C8248A3_A690_495D_8D4E_364FA74DAD55_.wvu.FilterData" localSheetId="39" hidden="1">'Weryfikacja 2027 r.'!$A$2:$A$226</definedName>
    <definedName name="Z_5C8248A3_A690_495D_8D4E_364FA74DAD55_.wvu.FilterData" localSheetId="14" hidden="1">'Weryfikacja 2027 r. płaska'!$A$1:$A$214</definedName>
    <definedName name="Z_5C8248A3_A690_495D_8D4E_364FA74DAD55_.wvu.FilterData" localSheetId="40" hidden="1">'Weryfikacja 2028 r.'!$A$2:$A$226</definedName>
    <definedName name="Z_5C8248A3_A690_495D_8D4E_364FA74DAD55_.wvu.FilterData" localSheetId="16" hidden="1">'Weryfikacja 2028 r. płaska'!$A$1:$A$214</definedName>
    <definedName name="Z_5C8248A3_A690_495D_8D4E_364FA74DAD55_.wvu.FilterData" localSheetId="41" hidden="1">'Weryfikacja 2029 r.'!$A$2:$A$226</definedName>
    <definedName name="Z_5C8248A3_A690_495D_8D4E_364FA74DAD55_.wvu.FilterData" localSheetId="18" hidden="1">'Weryfikacja 2029 r. płaska'!$A$1:$A$214</definedName>
    <definedName name="Z_5C8248A3_A690_495D_8D4E_364FA74DAD55_.wvu.FilterData" localSheetId="42" hidden="1">'Weryfikacja 2030 r.'!$A$2:$A$226</definedName>
    <definedName name="Z_5C8248A3_A690_495D_8D4E_364FA74DAD55_.wvu.FilterData" localSheetId="20" hidden="1">'Weryfikacja 2030 r. płaska'!$A$1:$A$214</definedName>
    <definedName name="Z_5C8248A3_A690_495D_8D4E_364FA74DAD55_.wvu.FilterData" localSheetId="43" hidden="1">'Weryfikacja 2031 r.'!$A$2:$A$226</definedName>
    <definedName name="Z_5C8248A3_A690_495D_8D4E_364FA74DAD55_.wvu.FilterData" localSheetId="22" hidden="1">'Weryfikacja 2031 r. płaska'!$A$1:$A$214</definedName>
    <definedName name="Z_5C8248A3_A690_495D_8D4E_364FA74DAD55_.wvu.FilterData" localSheetId="44" hidden="1">'Weryfikacja 2032 r.'!$A$2:$A$226</definedName>
    <definedName name="Z_5C8248A3_A690_495D_8D4E_364FA74DAD55_.wvu.FilterData" localSheetId="24" hidden="1">'Weryfikacja 2032 r. płaska'!$A$1:$A$214</definedName>
    <definedName name="Z_5C8248A3_A690_495D_8D4E_364FA74DAD55_.wvu.FilterData" localSheetId="45" hidden="1">'Weryfikacja 2033 r.'!$A$2:$A$226</definedName>
    <definedName name="Z_5C8248A3_A690_495D_8D4E_364FA74DAD55_.wvu.FilterData" localSheetId="26" hidden="1">'Weryfikacja 2033 r. płaska'!$A$1:$A$214</definedName>
    <definedName name="Z_5C8248A3_A690_495D_8D4E_364FA74DAD55_.wvu.FilterData" localSheetId="0" hidden="1">'Wniosek 2025 r.'!$A$38:$I$161</definedName>
    <definedName name="Z_5C8248A3_A690_495D_8D4E_364FA74DAD55_.wvu.FilterData" localSheetId="1" hidden="1">'Wniosek 2026 r.'!$A$38:$I$161</definedName>
    <definedName name="Z_5C8248A3_A690_495D_8D4E_364FA74DAD55_.wvu.FilterData" localSheetId="2" hidden="1">'Wniosek 2027 r.'!$A$38:$I$160</definedName>
    <definedName name="Z_5C8248A3_A690_495D_8D4E_364FA74DAD55_.wvu.FilterData" localSheetId="3" hidden="1">'Wniosek 2028 r.'!$A$38:$I$160</definedName>
    <definedName name="Z_5C8248A3_A690_495D_8D4E_364FA74DAD55_.wvu.FilterData" localSheetId="4" hidden="1">'Wniosek 2029 r.'!$A$38:$I$161</definedName>
    <definedName name="Z_5C8248A3_A690_495D_8D4E_364FA74DAD55_.wvu.FilterData" localSheetId="5" hidden="1">'Wniosek 2030 r.'!$A$38:$I$160</definedName>
    <definedName name="Z_5C8248A3_A690_495D_8D4E_364FA74DAD55_.wvu.FilterData" localSheetId="6" hidden="1">'Wniosek 2031 r.'!$A$38:$I$160</definedName>
    <definedName name="Z_5C8248A3_A690_495D_8D4E_364FA74DAD55_.wvu.FilterData" localSheetId="7" hidden="1">'Wniosek 2032 r.'!$A$38:$I$160</definedName>
    <definedName name="Z_5C8248A3_A690_495D_8D4E_364FA74DAD55_.wvu.FilterData" localSheetId="8" hidden="1">'Wniosek 2033 r.'!$A$38:$I$160</definedName>
    <definedName name="Z_5C8248A3_A690_495D_8D4E_364FA74DAD55_.wvu.FilterData" localSheetId="9" hidden="1">'Zał. nr 1 a-e oświadczenia'!#REF!</definedName>
    <definedName name="Z_5C8248A3_A690_495D_8D4E_364FA74DAD55_.wvu.FilterData" localSheetId="11" hidden="1">'Zał. nr 2 kalkulacja - 2025 r.'!$A$24:$I$136</definedName>
    <definedName name="Z_5C8248A3_A690_495D_8D4E_364FA74DAD55_.wvu.FilterData" localSheetId="13" hidden="1">'Zał. nr 2 kalkulacja - 2026 r.'!$A$24:$I$136</definedName>
    <definedName name="Z_5C8248A3_A690_495D_8D4E_364FA74DAD55_.wvu.FilterData" localSheetId="15" hidden="1">'Zał. nr 2 kalkulacja - 2027 r.'!$A$24:$I$136</definedName>
    <definedName name="Z_5C8248A3_A690_495D_8D4E_364FA74DAD55_.wvu.FilterData" localSheetId="17" hidden="1">'Zał. nr 2 kalkulacja - 2028 r.'!$A$24:$I$136</definedName>
    <definedName name="Z_5C8248A3_A690_495D_8D4E_364FA74DAD55_.wvu.FilterData" localSheetId="19" hidden="1">'Zał. nr 2 kalkulacja - 2029 r.'!$A$24:$I$136</definedName>
    <definedName name="Z_5C8248A3_A690_495D_8D4E_364FA74DAD55_.wvu.FilterData" localSheetId="21" hidden="1">'Zał. nr 2 kalkulacja - 2030 r.'!$A$24:$I$136</definedName>
    <definedName name="Z_5C8248A3_A690_495D_8D4E_364FA74DAD55_.wvu.FilterData" localSheetId="23" hidden="1">'Zał. nr 2 kalkulacja - 2031 r.'!$A$24:$I$136</definedName>
    <definedName name="Z_5C8248A3_A690_495D_8D4E_364FA74DAD55_.wvu.FilterData" localSheetId="25" hidden="1">'Zał. nr 2 kalkulacja - 2032 r.'!$A$24:$I$136</definedName>
    <definedName name="Z_5C8248A3_A690_495D_8D4E_364FA74DAD55_.wvu.FilterData" localSheetId="27" hidden="1">'Zał. nr 2 kalkulacja - 2033 r.'!$A$24:$I$136</definedName>
    <definedName name="Z_5C8248A3_A690_495D_8D4E_364FA74DAD55_.wvu.FilterData" localSheetId="28" hidden="1">'Zał. nr 4 dane osób'!#REF!</definedName>
    <definedName name="Z_5C8248A3_A690_495D_8D4E_364FA74DAD55_.wvu.FilterData" localSheetId="29" hidden="1">'Zał. nr 5 jednostki'!#REF!</definedName>
    <definedName name="Z_5C8248A3_A690_495D_8D4E_364FA74DAD55_.wvu.Rows" localSheetId="0" hidden="1">'Wniosek 2025 r.'!$86:$149,'Wniosek 2025 r.'!$211:$274,'Wniosek 2025 r.'!$327:$390,'Wniosek 2025 r.'!$442:$505,'Wniosek 2025 r.'!$557:$620,'Wniosek 2025 r.'!$672:$735,'Wniosek 2025 r.'!$787:$850,'Wniosek 2025 r.'!#REF!,'Wniosek 2025 r.'!$855:$855</definedName>
    <definedName name="Z_5C8248A3_A690_495D_8D4E_364FA74DAD55_.wvu.Rows" localSheetId="1" hidden="1">'Wniosek 2026 r.'!$86:$149,'Wniosek 2026 r.'!$211:$274,'Wniosek 2026 r.'!$327:$390,'Wniosek 2026 r.'!$442:$505,'Wniosek 2026 r.'!$557:$620,'Wniosek 2026 r.'!$672:$735,'Wniosek 2026 r.'!$787:$850,'Wniosek 2026 r.'!#REF!,'Wniosek 2026 r.'!$854:$854</definedName>
    <definedName name="Z_5C8248A3_A690_495D_8D4E_364FA74DAD55_.wvu.Rows" localSheetId="2" hidden="1">'Wniosek 2027 r.'!$86:$149,'Wniosek 2027 r.'!$211:$274,'Wniosek 2027 r.'!$327:$390,'Wniosek 2027 r.'!$442:$505,'Wniosek 2027 r.'!$557:$620,'Wniosek 2027 r.'!$672:$735,'Wniosek 2027 r.'!$787:$850,'Wniosek 2027 r.'!#REF!,'Wniosek 2027 r.'!$854:$854</definedName>
    <definedName name="Z_5C8248A3_A690_495D_8D4E_364FA74DAD55_.wvu.Rows" localSheetId="3" hidden="1">'Wniosek 2028 r.'!$86:$149,'Wniosek 2028 r.'!$211:$274,'Wniosek 2028 r.'!$327:$390,'Wniosek 2028 r.'!$442:$505,'Wniosek 2028 r.'!$557:$620,'Wniosek 2028 r.'!$672:$735,'Wniosek 2028 r.'!$787:$850,'Wniosek 2028 r.'!#REF!,'Wniosek 2028 r.'!$854:$854</definedName>
    <definedName name="Z_5C8248A3_A690_495D_8D4E_364FA74DAD55_.wvu.Rows" localSheetId="4" hidden="1">'Wniosek 2029 r.'!$86:$149,'Wniosek 2029 r.'!$211:$274,'Wniosek 2029 r.'!$327:$390,'Wniosek 2029 r.'!$442:$505,'Wniosek 2029 r.'!$557:$620,'Wniosek 2029 r.'!$672:$735,'Wniosek 2029 r.'!$787:$850,'Wniosek 2029 r.'!$854:$855,'Wniosek 2029 r.'!$858:$858</definedName>
    <definedName name="Z_5C8248A3_A690_495D_8D4E_364FA74DAD55_.wvu.Rows" localSheetId="5" hidden="1">'Wniosek 2030 r.'!$86:$149,'Wniosek 2030 r.'!$211:$274,'Wniosek 2030 r.'!$327:$390,'Wniosek 2030 r.'!$442:$505,'Wniosek 2030 r.'!$557:$620,'Wniosek 2030 r.'!$672:$735,'Wniosek 2030 r.'!$787:$850,'Wniosek 2030 r.'!#REF!,'Wniosek 2030 r.'!$854:$854</definedName>
    <definedName name="Z_5C8248A3_A690_495D_8D4E_364FA74DAD55_.wvu.Rows" localSheetId="6" hidden="1">'Wniosek 2031 r.'!$86:$149,'Wniosek 2031 r.'!$211:$274,'Wniosek 2031 r.'!$327:$390,'Wniosek 2031 r.'!$442:$505,'Wniosek 2031 r.'!$557:$620,'Wniosek 2031 r.'!$672:$735,'Wniosek 2031 r.'!$787:$850,'Wniosek 2031 r.'!#REF!,'Wniosek 2031 r.'!$854:$854</definedName>
    <definedName name="Z_5C8248A3_A690_495D_8D4E_364FA74DAD55_.wvu.Rows" localSheetId="7" hidden="1">'Wniosek 2032 r.'!$86:$149,'Wniosek 2032 r.'!$211:$274,'Wniosek 2032 r.'!$327:$390,'Wniosek 2032 r.'!$442:$505,'Wniosek 2032 r.'!$557:$620,'Wniosek 2032 r.'!$672:$735,'Wniosek 2032 r.'!$787:$850,'Wniosek 2032 r.'!#REF!,'Wniosek 2032 r.'!$854:$854</definedName>
    <definedName name="Z_5C8248A3_A690_495D_8D4E_364FA74DAD55_.wvu.Rows" localSheetId="8" hidden="1">'Wniosek 2033 r.'!$86:$149,'Wniosek 2033 r.'!$211:$274,'Wniosek 2033 r.'!$327:$390,'Wniosek 2033 r.'!$442:$505,'Wniosek 2033 r.'!$557:$620,'Wniosek 2033 r.'!$672:$735,'Wniosek 2033 r.'!$787:$850,'Wniosek 2033 r.'!#REF!,'Wniosek 2033 r.'!$854:$854</definedName>
    <definedName name="Z_5C8248A3_A690_495D_8D4E_364FA74DAD5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5C8248A3_A690_495D_8D4E_364FA74DAD55_.wvu.Rows" localSheetId="11" hidden="1">'Zał. nr 2 kalkulacja - 2025 r.'!$72:$135,'Zał.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5C8248A3_A690_495D_8D4E_364FA74DAD55_.wvu.Rows" localSheetId="13" hidden="1">'Zał. nr 2 kalkulacja - 2026 r.'!$72:$135,'Zał.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5C8248A3_A690_495D_8D4E_364FA74DAD55_.wvu.Rows" localSheetId="15" hidden="1">'Zał. nr 2 kalkulacja - 2027 r.'!$72:$135,'Zał.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5C8248A3_A690_495D_8D4E_364FA74DAD55_.wvu.Rows" localSheetId="17" hidden="1">'Zał. nr 2 kalkulacja - 2028 r.'!$72:$135,'Zał.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5C8248A3_A690_495D_8D4E_364FA74DAD55_.wvu.Rows" localSheetId="19" hidden="1">'Zał. nr 2 kalkulacja - 2029 r.'!$72:$135,'Zał.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5C8248A3_A690_495D_8D4E_364FA74DAD55_.wvu.Rows" localSheetId="21" hidden="1">'Zał. nr 2 kalkulacja - 2030 r.'!$72:$135,'Zał.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5C8248A3_A690_495D_8D4E_364FA74DAD55_.wvu.Rows" localSheetId="23" hidden="1">'Zał. nr 2 kalkulacja - 2031 r.'!$72:$135,'Zał.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5C8248A3_A690_495D_8D4E_364FA74DAD55_.wvu.Rows" localSheetId="25" hidden="1">'Zał. nr 2 kalkulacja - 2032 r.'!$72:$135,'Zał.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5C8248A3_A690_495D_8D4E_364FA74DAD55_.wvu.Rows" localSheetId="27" hidden="1">'Zał. nr 2 kalkulacja - 2033 r.'!$72:$135,'Zał.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5C8248A3_A690_495D_8D4E_364FA74DAD5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5C8248A3_A690_495D_8D4E_364FA74DAD5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5DC14A77_16D6_4520_B871_9564BEBFEF5B_.wvu.FilterData" localSheetId="32" hidden="1">'Dane zbiorcze'!$A$1:$FU$101</definedName>
    <definedName name="Z_5DC14A77_16D6_4520_B871_9564BEBFEF5B_.wvu.FilterData" localSheetId="37" hidden="1">'Weryfikacja 2025 r.'!$A$2:$A$226</definedName>
    <definedName name="Z_5DC14A77_16D6_4520_B871_9564BEBFEF5B_.wvu.FilterData" localSheetId="10" hidden="1">'Weryfikacja 2025 r. płaska'!$A$1:$A$214</definedName>
    <definedName name="Z_5DC14A77_16D6_4520_B871_9564BEBFEF5B_.wvu.FilterData" localSheetId="38" hidden="1">'Weryfikacja 2026 r.'!$A$2:$A$226</definedName>
    <definedName name="Z_5DC14A77_16D6_4520_B871_9564BEBFEF5B_.wvu.FilterData" localSheetId="12" hidden="1">'Weryfikacja 2026 r. płaska'!$A$1:$A$214</definedName>
    <definedName name="Z_5DC14A77_16D6_4520_B871_9564BEBFEF5B_.wvu.FilterData" localSheetId="39" hidden="1">'Weryfikacja 2027 r.'!$A$2:$A$226</definedName>
    <definedName name="Z_5DC14A77_16D6_4520_B871_9564BEBFEF5B_.wvu.FilterData" localSheetId="14" hidden="1">'Weryfikacja 2027 r. płaska'!$A$1:$A$214</definedName>
    <definedName name="Z_5DC14A77_16D6_4520_B871_9564BEBFEF5B_.wvu.FilterData" localSheetId="40" hidden="1">'Weryfikacja 2028 r.'!$A$2:$A$226</definedName>
    <definedName name="Z_5DC14A77_16D6_4520_B871_9564BEBFEF5B_.wvu.FilterData" localSheetId="16" hidden="1">'Weryfikacja 2028 r. płaska'!$A$1:$A$214</definedName>
    <definedName name="Z_5DC14A77_16D6_4520_B871_9564BEBFEF5B_.wvu.FilterData" localSheetId="41" hidden="1">'Weryfikacja 2029 r.'!$A$2:$A$226</definedName>
    <definedName name="Z_5DC14A77_16D6_4520_B871_9564BEBFEF5B_.wvu.FilterData" localSheetId="18" hidden="1">'Weryfikacja 2029 r. płaska'!$A$1:$A$214</definedName>
    <definedName name="Z_5DC14A77_16D6_4520_B871_9564BEBFEF5B_.wvu.FilterData" localSheetId="42" hidden="1">'Weryfikacja 2030 r.'!$A$2:$A$226</definedName>
    <definedName name="Z_5DC14A77_16D6_4520_B871_9564BEBFEF5B_.wvu.FilterData" localSheetId="20" hidden="1">'Weryfikacja 2030 r. płaska'!$A$1:$A$214</definedName>
    <definedName name="Z_5DC14A77_16D6_4520_B871_9564BEBFEF5B_.wvu.FilterData" localSheetId="43" hidden="1">'Weryfikacja 2031 r.'!$A$2:$A$226</definedName>
    <definedName name="Z_5DC14A77_16D6_4520_B871_9564BEBFEF5B_.wvu.FilterData" localSheetId="22" hidden="1">'Weryfikacja 2031 r. płaska'!$A$1:$A$214</definedName>
    <definedName name="Z_5DC14A77_16D6_4520_B871_9564BEBFEF5B_.wvu.FilterData" localSheetId="44" hidden="1">'Weryfikacja 2032 r.'!$A$2:$A$226</definedName>
    <definedName name="Z_5DC14A77_16D6_4520_B871_9564BEBFEF5B_.wvu.FilterData" localSheetId="24" hidden="1">'Weryfikacja 2032 r. płaska'!$A$1:$A$214</definedName>
    <definedName name="Z_5DC14A77_16D6_4520_B871_9564BEBFEF5B_.wvu.FilterData" localSheetId="45" hidden="1">'Weryfikacja 2033 r.'!$A$2:$A$226</definedName>
    <definedName name="Z_5DC14A77_16D6_4520_B871_9564BEBFEF5B_.wvu.FilterData" localSheetId="26" hidden="1">'Weryfikacja 2033 r. płaska'!$A$1:$A$214</definedName>
    <definedName name="Z_5DC14A77_16D6_4520_B871_9564BEBFEF5B_.wvu.FilterData" localSheetId="0" hidden="1">'Wniosek 2025 r.'!$A$38:$I$161</definedName>
    <definedName name="Z_5DC14A77_16D6_4520_B871_9564BEBFEF5B_.wvu.FilterData" localSheetId="1" hidden="1">'Wniosek 2026 r.'!$A$38:$I$161</definedName>
    <definedName name="Z_5DC14A77_16D6_4520_B871_9564BEBFEF5B_.wvu.FilterData" localSheetId="2" hidden="1">'Wniosek 2027 r.'!$A$38:$I$160</definedName>
    <definedName name="Z_5DC14A77_16D6_4520_B871_9564BEBFEF5B_.wvu.FilterData" localSheetId="3" hidden="1">'Wniosek 2028 r.'!$A$38:$I$160</definedName>
    <definedName name="Z_5DC14A77_16D6_4520_B871_9564BEBFEF5B_.wvu.FilterData" localSheetId="4" hidden="1">'Wniosek 2029 r.'!$A$38:$I$161</definedName>
    <definedName name="Z_5DC14A77_16D6_4520_B871_9564BEBFEF5B_.wvu.FilterData" localSheetId="5" hidden="1">'Wniosek 2030 r.'!$A$38:$I$160</definedName>
    <definedName name="Z_5DC14A77_16D6_4520_B871_9564BEBFEF5B_.wvu.FilterData" localSheetId="6" hidden="1">'Wniosek 2031 r.'!$A$38:$I$160</definedName>
    <definedName name="Z_5DC14A77_16D6_4520_B871_9564BEBFEF5B_.wvu.FilterData" localSheetId="7" hidden="1">'Wniosek 2032 r.'!$A$38:$I$160</definedName>
    <definedName name="Z_5DC14A77_16D6_4520_B871_9564BEBFEF5B_.wvu.FilterData" localSheetId="8" hidden="1">'Wniosek 2033 r.'!$A$38:$I$160</definedName>
    <definedName name="Z_5DC14A77_16D6_4520_B871_9564BEBFEF5B_.wvu.FilterData" localSheetId="9" hidden="1">'Zał. nr 1 a-e oświadczenia'!#REF!</definedName>
    <definedName name="Z_5DC14A77_16D6_4520_B871_9564BEBFEF5B_.wvu.FilterData" localSheetId="11" hidden="1">'Zał. nr 2 kalkulacja - 2025 r.'!$A$24:$I$136</definedName>
    <definedName name="Z_5DC14A77_16D6_4520_B871_9564BEBFEF5B_.wvu.FilterData" localSheetId="13" hidden="1">'Zał. nr 2 kalkulacja - 2026 r.'!$A$24:$I$136</definedName>
    <definedName name="Z_5DC14A77_16D6_4520_B871_9564BEBFEF5B_.wvu.FilterData" localSheetId="15" hidden="1">'Zał. nr 2 kalkulacja - 2027 r.'!$A$24:$I$136</definedName>
    <definedName name="Z_5DC14A77_16D6_4520_B871_9564BEBFEF5B_.wvu.FilterData" localSheetId="17" hidden="1">'Zał. nr 2 kalkulacja - 2028 r.'!$A$24:$I$136</definedName>
    <definedName name="Z_5DC14A77_16D6_4520_B871_9564BEBFEF5B_.wvu.FilterData" localSheetId="19" hidden="1">'Zał. nr 2 kalkulacja - 2029 r.'!$A$24:$I$136</definedName>
    <definedName name="Z_5DC14A77_16D6_4520_B871_9564BEBFEF5B_.wvu.FilterData" localSheetId="21" hidden="1">'Zał. nr 2 kalkulacja - 2030 r.'!$A$24:$I$136</definedName>
    <definedName name="Z_5DC14A77_16D6_4520_B871_9564BEBFEF5B_.wvu.FilterData" localSheetId="23" hidden="1">'Zał. nr 2 kalkulacja - 2031 r.'!$A$24:$I$136</definedName>
    <definedName name="Z_5DC14A77_16D6_4520_B871_9564BEBFEF5B_.wvu.FilterData" localSheetId="25" hidden="1">'Zał. nr 2 kalkulacja - 2032 r.'!$A$24:$I$136</definedName>
    <definedName name="Z_5DC14A77_16D6_4520_B871_9564BEBFEF5B_.wvu.FilterData" localSheetId="27" hidden="1">'Zał. nr 2 kalkulacja - 2033 r.'!$A$24:$I$136</definedName>
    <definedName name="Z_5DC14A77_16D6_4520_B871_9564BEBFEF5B_.wvu.FilterData" localSheetId="28" hidden="1">'Zał. nr 4 dane osób'!#REF!</definedName>
    <definedName name="Z_5DC14A77_16D6_4520_B871_9564BEBFEF5B_.wvu.FilterData" localSheetId="29" hidden="1">'Zał. nr 5 jednostki'!#REF!</definedName>
    <definedName name="Z_5DC14A77_16D6_4520_B871_9564BEBFEF5B_.wvu.Rows" localSheetId="0" hidden="1">'Wniosek 2025 r.'!#REF!,'Wniosek 2025 r.'!$855:$855</definedName>
    <definedName name="Z_5DC14A77_16D6_4520_B871_9564BEBFEF5B_.wvu.Rows" localSheetId="1" hidden="1">'Wniosek 2026 r.'!#REF!,'Wniosek 2026 r.'!$854:$854</definedName>
    <definedName name="Z_5DC14A77_16D6_4520_B871_9564BEBFEF5B_.wvu.Rows" localSheetId="2" hidden="1">'Wniosek 2027 r.'!#REF!,'Wniosek 2027 r.'!$854:$854</definedName>
    <definedName name="Z_5DC14A77_16D6_4520_B871_9564BEBFEF5B_.wvu.Rows" localSheetId="3" hidden="1">'Wniosek 2028 r.'!#REF!,'Wniosek 2028 r.'!$854:$854</definedName>
    <definedName name="Z_5DC14A77_16D6_4520_B871_9564BEBFEF5B_.wvu.Rows" localSheetId="4" hidden="1">'Wniosek 2029 r.'!$854:$855,'Wniosek 2029 r.'!$858:$858</definedName>
    <definedName name="Z_5DC14A77_16D6_4520_B871_9564BEBFEF5B_.wvu.Rows" localSheetId="5" hidden="1">'Wniosek 2030 r.'!#REF!,'Wniosek 2030 r.'!$854:$854</definedName>
    <definedName name="Z_5DC14A77_16D6_4520_B871_9564BEBFEF5B_.wvu.Rows" localSheetId="6" hidden="1">'Wniosek 2031 r.'!#REF!,'Wniosek 2031 r.'!$854:$854</definedName>
    <definedName name="Z_5DC14A77_16D6_4520_B871_9564BEBFEF5B_.wvu.Rows" localSheetId="7" hidden="1">'Wniosek 2032 r.'!#REF!,'Wniosek 2032 r.'!$854:$854</definedName>
    <definedName name="Z_5DC14A77_16D6_4520_B871_9564BEBFEF5B_.wvu.Rows" localSheetId="8" hidden="1">'Wniosek 2033 r.'!#REF!,'Wniosek 2033 r.'!$854:$854</definedName>
    <definedName name="Z_5DC14A77_16D6_4520_B871_9564BEBFEF5B_.wvu.Rows" localSheetId="9" hidden="1">'Zał. nr 1 a-e oświadczenia'!#REF!,'Zał. nr 1 a-e oświadczenia'!$32:$32</definedName>
    <definedName name="Z_5DC14A77_16D6_4520_B871_9564BEBFEF5B_.wvu.Rows" localSheetId="11" hidden="1">'Zał. nr 2 kalkulacja - 2025 r.'!$140:$141,'Zał. nr 2 kalkulacja - 2025 r.'!$146:$146</definedName>
    <definedName name="Z_5DC14A77_16D6_4520_B871_9564BEBFEF5B_.wvu.Rows" localSheetId="13" hidden="1">'Zał. nr 2 kalkulacja - 2026 r.'!$140:$141,'Zał. nr 2 kalkulacja - 2026 r.'!$146:$146</definedName>
    <definedName name="Z_5DC14A77_16D6_4520_B871_9564BEBFEF5B_.wvu.Rows" localSheetId="15" hidden="1">'Zał. nr 2 kalkulacja - 2027 r.'!$140:$141,'Zał. nr 2 kalkulacja - 2027 r.'!$146:$146</definedName>
    <definedName name="Z_5DC14A77_16D6_4520_B871_9564BEBFEF5B_.wvu.Rows" localSheetId="17" hidden="1">'Zał. nr 2 kalkulacja - 2028 r.'!$140:$141,'Zał. nr 2 kalkulacja - 2028 r.'!$146:$146</definedName>
    <definedName name="Z_5DC14A77_16D6_4520_B871_9564BEBFEF5B_.wvu.Rows" localSheetId="19" hidden="1">'Zał. nr 2 kalkulacja - 2029 r.'!$140:$141,'Zał. nr 2 kalkulacja - 2029 r.'!$146:$146</definedName>
    <definedName name="Z_5DC14A77_16D6_4520_B871_9564BEBFEF5B_.wvu.Rows" localSheetId="21" hidden="1">'Zał. nr 2 kalkulacja - 2030 r.'!$140:$141,'Zał. nr 2 kalkulacja - 2030 r.'!$146:$146</definedName>
    <definedName name="Z_5DC14A77_16D6_4520_B871_9564BEBFEF5B_.wvu.Rows" localSheetId="23" hidden="1">'Zał. nr 2 kalkulacja - 2031 r.'!$140:$141,'Zał. nr 2 kalkulacja - 2031 r.'!$146:$146</definedName>
    <definedName name="Z_5DC14A77_16D6_4520_B871_9564BEBFEF5B_.wvu.Rows" localSheetId="25" hidden="1">'Zał. nr 2 kalkulacja - 2032 r.'!$140:$141,'Zał. nr 2 kalkulacja - 2032 r.'!$146:$146</definedName>
    <definedName name="Z_5DC14A77_16D6_4520_B871_9564BEBFEF5B_.wvu.Rows" localSheetId="27" hidden="1">'Zał. nr 2 kalkulacja - 2033 r.'!#REF!,'Zał. nr 2 kalkulacja - 2033 r.'!$142:$142</definedName>
    <definedName name="Z_5DC14A77_16D6_4520_B871_9564BEBFEF5B_.wvu.Rows" localSheetId="28" hidden="1">'Zał. nr 4 dane osób'!$30:$31,'Zał. nr 4 dane osób'!$38:$38</definedName>
    <definedName name="Z_5DC14A77_16D6_4520_B871_9564BEBFEF5B_.wvu.Rows" localSheetId="29" hidden="1">'Zał. nr 5 jednostki'!#REF!,'Zał. nr 5 jednostki'!$329:$329</definedName>
    <definedName name="Z_5DFDB050_C339_46E2_A81A_737BC734D453_.wvu.FilterData" localSheetId="32" hidden="1">'Dane zbiorcze'!$A$1:$FU$101</definedName>
    <definedName name="Z_5DFDB050_C339_46E2_A81A_737BC734D453_.wvu.FilterData" localSheetId="37" hidden="1">'Weryfikacja 2025 r.'!$A$2:$A$226</definedName>
    <definedName name="Z_5DFDB050_C339_46E2_A81A_737BC734D453_.wvu.FilterData" localSheetId="10" hidden="1">'Weryfikacja 2025 r. płaska'!$A$1:$A$214</definedName>
    <definedName name="Z_5DFDB050_C339_46E2_A81A_737BC734D453_.wvu.FilterData" localSheetId="38" hidden="1">'Weryfikacja 2026 r.'!$A$2:$A$226</definedName>
    <definedName name="Z_5DFDB050_C339_46E2_A81A_737BC734D453_.wvu.FilterData" localSheetId="12" hidden="1">'Weryfikacja 2026 r. płaska'!$A$1:$A$214</definedName>
    <definedName name="Z_5DFDB050_C339_46E2_A81A_737BC734D453_.wvu.FilterData" localSheetId="39" hidden="1">'Weryfikacja 2027 r.'!$A$2:$A$226</definedName>
    <definedName name="Z_5DFDB050_C339_46E2_A81A_737BC734D453_.wvu.FilterData" localSheetId="14" hidden="1">'Weryfikacja 2027 r. płaska'!$A$1:$A$214</definedName>
    <definedName name="Z_5DFDB050_C339_46E2_A81A_737BC734D453_.wvu.FilterData" localSheetId="40" hidden="1">'Weryfikacja 2028 r.'!$A$2:$A$226</definedName>
    <definedName name="Z_5DFDB050_C339_46E2_A81A_737BC734D453_.wvu.FilterData" localSheetId="16" hidden="1">'Weryfikacja 2028 r. płaska'!$A$1:$A$214</definedName>
    <definedName name="Z_5DFDB050_C339_46E2_A81A_737BC734D453_.wvu.FilterData" localSheetId="41" hidden="1">'Weryfikacja 2029 r.'!$A$2:$A$226</definedName>
    <definedName name="Z_5DFDB050_C339_46E2_A81A_737BC734D453_.wvu.FilterData" localSheetId="18" hidden="1">'Weryfikacja 2029 r. płaska'!$A$1:$A$214</definedName>
    <definedName name="Z_5DFDB050_C339_46E2_A81A_737BC734D453_.wvu.FilterData" localSheetId="42" hidden="1">'Weryfikacja 2030 r.'!$A$2:$A$226</definedName>
    <definedName name="Z_5DFDB050_C339_46E2_A81A_737BC734D453_.wvu.FilterData" localSheetId="20" hidden="1">'Weryfikacja 2030 r. płaska'!$A$1:$A$214</definedName>
    <definedName name="Z_5DFDB050_C339_46E2_A81A_737BC734D453_.wvu.FilterData" localSheetId="43" hidden="1">'Weryfikacja 2031 r.'!$A$2:$A$226</definedName>
    <definedName name="Z_5DFDB050_C339_46E2_A81A_737BC734D453_.wvu.FilterData" localSheetId="22" hidden="1">'Weryfikacja 2031 r. płaska'!$A$1:$A$214</definedName>
    <definedName name="Z_5DFDB050_C339_46E2_A81A_737BC734D453_.wvu.FilterData" localSheetId="44" hidden="1">'Weryfikacja 2032 r.'!$A$2:$A$226</definedName>
    <definedName name="Z_5DFDB050_C339_46E2_A81A_737BC734D453_.wvu.FilterData" localSheetId="24" hidden="1">'Weryfikacja 2032 r. płaska'!$A$1:$A$214</definedName>
    <definedName name="Z_5DFDB050_C339_46E2_A81A_737BC734D453_.wvu.FilterData" localSheetId="45" hidden="1">'Weryfikacja 2033 r.'!$A$2:$A$226</definedName>
    <definedName name="Z_5DFDB050_C339_46E2_A81A_737BC734D453_.wvu.FilterData" localSheetId="26" hidden="1">'Weryfikacja 2033 r. płaska'!$A$1:$A$214</definedName>
    <definedName name="Z_5DFDB050_C339_46E2_A81A_737BC734D453_.wvu.FilterData" localSheetId="0" hidden="1">'Wniosek 2025 r.'!$A$38:$I$161</definedName>
    <definedName name="Z_5DFDB050_C339_46E2_A81A_737BC734D453_.wvu.FilterData" localSheetId="1" hidden="1">'Wniosek 2026 r.'!$A$38:$I$161</definedName>
    <definedName name="Z_5DFDB050_C339_46E2_A81A_737BC734D453_.wvu.FilterData" localSheetId="2" hidden="1">'Wniosek 2027 r.'!$A$38:$I$160</definedName>
    <definedName name="Z_5DFDB050_C339_46E2_A81A_737BC734D453_.wvu.FilterData" localSheetId="3" hidden="1">'Wniosek 2028 r.'!$A$38:$I$160</definedName>
    <definedName name="Z_5DFDB050_C339_46E2_A81A_737BC734D453_.wvu.FilterData" localSheetId="4" hidden="1">'Wniosek 2029 r.'!$A$38:$I$161</definedName>
    <definedName name="Z_5DFDB050_C339_46E2_A81A_737BC734D453_.wvu.FilterData" localSheetId="5" hidden="1">'Wniosek 2030 r.'!$A$38:$I$160</definedName>
    <definedName name="Z_5DFDB050_C339_46E2_A81A_737BC734D453_.wvu.FilterData" localSheetId="6" hidden="1">'Wniosek 2031 r.'!$A$38:$I$160</definedName>
    <definedName name="Z_5DFDB050_C339_46E2_A81A_737BC734D453_.wvu.FilterData" localSheetId="7" hidden="1">'Wniosek 2032 r.'!$A$38:$I$160</definedName>
    <definedName name="Z_5DFDB050_C339_46E2_A81A_737BC734D453_.wvu.FilterData" localSheetId="8" hidden="1">'Wniosek 2033 r.'!$A$38:$I$160</definedName>
    <definedName name="Z_5DFDB050_C339_46E2_A81A_737BC734D453_.wvu.FilterData" localSheetId="9" hidden="1">'Zał. nr 1 a-e oświadczenia'!#REF!</definedName>
    <definedName name="Z_5DFDB050_C339_46E2_A81A_737BC734D453_.wvu.FilterData" localSheetId="11" hidden="1">'Zał. nr 2 kalkulacja - 2025 r.'!$A$24:$I$136</definedName>
    <definedName name="Z_5DFDB050_C339_46E2_A81A_737BC734D453_.wvu.FilterData" localSheetId="13" hidden="1">'Zał. nr 2 kalkulacja - 2026 r.'!$A$24:$I$136</definedName>
    <definedName name="Z_5DFDB050_C339_46E2_A81A_737BC734D453_.wvu.FilterData" localSheetId="15" hidden="1">'Zał. nr 2 kalkulacja - 2027 r.'!$A$24:$I$136</definedName>
    <definedName name="Z_5DFDB050_C339_46E2_A81A_737BC734D453_.wvu.FilterData" localSheetId="17" hidden="1">'Zał. nr 2 kalkulacja - 2028 r.'!$A$24:$I$136</definedName>
    <definedName name="Z_5DFDB050_C339_46E2_A81A_737BC734D453_.wvu.FilterData" localSheetId="19" hidden="1">'Zał. nr 2 kalkulacja - 2029 r.'!$A$24:$I$136</definedName>
    <definedName name="Z_5DFDB050_C339_46E2_A81A_737BC734D453_.wvu.FilterData" localSheetId="21" hidden="1">'Zał. nr 2 kalkulacja - 2030 r.'!$A$24:$I$136</definedName>
    <definedName name="Z_5DFDB050_C339_46E2_A81A_737BC734D453_.wvu.FilterData" localSheetId="23" hidden="1">'Zał. nr 2 kalkulacja - 2031 r.'!$A$24:$I$136</definedName>
    <definedName name="Z_5DFDB050_C339_46E2_A81A_737BC734D453_.wvu.FilterData" localSheetId="25" hidden="1">'Zał. nr 2 kalkulacja - 2032 r.'!$A$24:$I$136</definedName>
    <definedName name="Z_5DFDB050_C339_46E2_A81A_737BC734D453_.wvu.FilterData" localSheetId="27" hidden="1">'Zał. nr 2 kalkulacja - 2033 r.'!$A$24:$I$136</definedName>
    <definedName name="Z_5DFDB050_C339_46E2_A81A_737BC734D453_.wvu.FilterData" localSheetId="28" hidden="1">'Zał. nr 4 dane osób'!#REF!</definedName>
    <definedName name="Z_5DFDB050_C339_46E2_A81A_737BC734D453_.wvu.FilterData" localSheetId="29" hidden="1">'Zał. nr 5 jednostki'!#REF!</definedName>
    <definedName name="Z_5DFDB050_C339_46E2_A81A_737BC734D453_.wvu.Rows" localSheetId="0" hidden="1">'Wniosek 2025 r.'!$56:$149,'Wniosek 2025 r.'!$181:$274,'Wniosek 2025 r.'!$297:$390,'Wniosek 2025 r.'!$412:$505,'Wniosek 2025 r.'!$527:$620,'Wniosek 2025 r.'!$642:$735,'Wniosek 2025 r.'!$757:$850,'Wniosek 2025 r.'!#REF!,'Wniosek 2025 r.'!$855:$855</definedName>
    <definedName name="Z_5DFDB050_C339_46E2_A81A_737BC734D453_.wvu.Rows" localSheetId="1" hidden="1">'Wniosek 2026 r.'!$56:$149,'Wniosek 2026 r.'!$181:$274,'Wniosek 2026 r.'!$297:$390,'Wniosek 2026 r.'!$412:$505,'Wniosek 2026 r.'!$527:$620,'Wniosek 2026 r.'!$642:$735,'Wniosek 2026 r.'!$757:$850,'Wniosek 2026 r.'!#REF!,'Wniosek 2026 r.'!$854:$854</definedName>
    <definedName name="Z_5DFDB050_C339_46E2_A81A_737BC734D453_.wvu.Rows" localSheetId="2" hidden="1">'Wniosek 2027 r.'!$56:$149,'Wniosek 2027 r.'!$181:$274,'Wniosek 2027 r.'!$297:$390,'Wniosek 2027 r.'!$412:$505,'Wniosek 2027 r.'!$527:$620,'Wniosek 2027 r.'!$642:$735,'Wniosek 2027 r.'!$757:$850,'Wniosek 2027 r.'!#REF!,'Wniosek 2027 r.'!$854:$854</definedName>
    <definedName name="Z_5DFDB050_C339_46E2_A81A_737BC734D453_.wvu.Rows" localSheetId="3" hidden="1">'Wniosek 2028 r.'!$56:$149,'Wniosek 2028 r.'!$181:$274,'Wniosek 2028 r.'!$297:$390,'Wniosek 2028 r.'!$412:$505,'Wniosek 2028 r.'!$527:$620,'Wniosek 2028 r.'!$642:$735,'Wniosek 2028 r.'!$757:$850,'Wniosek 2028 r.'!#REF!,'Wniosek 2028 r.'!$854:$854</definedName>
    <definedName name="Z_5DFDB050_C339_46E2_A81A_737BC734D453_.wvu.Rows" localSheetId="4" hidden="1">'Wniosek 2029 r.'!$56:$149,'Wniosek 2029 r.'!$181:$274,'Wniosek 2029 r.'!$297:$390,'Wniosek 2029 r.'!$412:$505,'Wniosek 2029 r.'!$527:$620,'Wniosek 2029 r.'!$642:$735,'Wniosek 2029 r.'!$757:$850,'Wniosek 2029 r.'!$854:$855,'Wniosek 2029 r.'!$858:$858</definedName>
    <definedName name="Z_5DFDB050_C339_46E2_A81A_737BC734D453_.wvu.Rows" localSheetId="5" hidden="1">'Wniosek 2030 r.'!$56:$149,'Wniosek 2030 r.'!$181:$274,'Wniosek 2030 r.'!$297:$390,'Wniosek 2030 r.'!$412:$505,'Wniosek 2030 r.'!$527:$620,'Wniosek 2030 r.'!$642:$735,'Wniosek 2030 r.'!$757:$850,'Wniosek 2030 r.'!#REF!,'Wniosek 2030 r.'!$854:$854</definedName>
    <definedName name="Z_5DFDB050_C339_46E2_A81A_737BC734D453_.wvu.Rows" localSheetId="6" hidden="1">'Wniosek 2031 r.'!$56:$149,'Wniosek 2031 r.'!$181:$274,'Wniosek 2031 r.'!$297:$390,'Wniosek 2031 r.'!$412:$505,'Wniosek 2031 r.'!$527:$620,'Wniosek 2031 r.'!$642:$735,'Wniosek 2031 r.'!$757:$850,'Wniosek 2031 r.'!#REF!,'Wniosek 2031 r.'!$854:$854</definedName>
    <definedName name="Z_5DFDB050_C339_46E2_A81A_737BC734D453_.wvu.Rows" localSheetId="7" hidden="1">'Wniosek 2032 r.'!$56:$149,'Wniosek 2032 r.'!$181:$274,'Wniosek 2032 r.'!$297:$390,'Wniosek 2032 r.'!$412:$505,'Wniosek 2032 r.'!$527:$620,'Wniosek 2032 r.'!$642:$735,'Wniosek 2032 r.'!$757:$850,'Wniosek 2032 r.'!#REF!,'Wniosek 2032 r.'!$854:$854</definedName>
    <definedName name="Z_5DFDB050_C339_46E2_A81A_737BC734D453_.wvu.Rows" localSheetId="8" hidden="1">'Wniosek 2033 r.'!$56:$149,'Wniosek 2033 r.'!$181:$274,'Wniosek 2033 r.'!$297:$390,'Wniosek 2033 r.'!$412:$505,'Wniosek 2033 r.'!$527:$620,'Wniosek 2033 r.'!$642:$735,'Wniosek 2033 r.'!$757:$850,'Wniosek 2033 r.'!#REF!,'Wniosek 2033 r.'!$854:$854</definedName>
    <definedName name="Z_5DFDB050_C339_46E2_A81A_737BC734D45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5DFDB050_C339_46E2_A81A_737BC734D453_.wvu.Rows" localSheetId="11" hidden="1">'Zał. nr 2 kalkulacja - 2025 r.'!$42:$135,'Zał.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5DFDB050_C339_46E2_A81A_737BC734D453_.wvu.Rows" localSheetId="13" hidden="1">'Zał. nr 2 kalkulacja - 2026 r.'!$42:$135,'Zał.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5DFDB050_C339_46E2_A81A_737BC734D453_.wvu.Rows" localSheetId="15" hidden="1">'Zał. nr 2 kalkulacja - 2027 r.'!$42:$135,'Zał.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5DFDB050_C339_46E2_A81A_737BC734D453_.wvu.Rows" localSheetId="17" hidden="1">'Zał. nr 2 kalkulacja - 2028 r.'!$42:$135,'Zał.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5DFDB050_C339_46E2_A81A_737BC734D453_.wvu.Rows" localSheetId="19" hidden="1">'Zał. nr 2 kalkulacja - 2029 r.'!$42:$135,'Zał.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5DFDB050_C339_46E2_A81A_737BC734D453_.wvu.Rows" localSheetId="21" hidden="1">'Zał. nr 2 kalkulacja - 2030 r.'!$42:$135,'Zał.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5DFDB050_C339_46E2_A81A_737BC734D453_.wvu.Rows" localSheetId="23" hidden="1">'Zał. nr 2 kalkulacja - 2031 r.'!$42:$135,'Zał.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5DFDB050_C339_46E2_A81A_737BC734D453_.wvu.Rows" localSheetId="25" hidden="1">'Zał. nr 2 kalkulacja - 2032 r.'!$42:$135,'Zał.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5DFDB050_C339_46E2_A81A_737BC734D453_.wvu.Rows" localSheetId="27" hidden="1">'Zał. nr 2 kalkulacja - 2033 r.'!$42:$135,'Zał.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5DFDB050_C339_46E2_A81A_737BC734D45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5DFDB050_C339_46E2_A81A_737BC734D45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0111713_C413_4022_BFEC_A21678BF96BD_.wvu.FilterData" localSheetId="32" hidden="1">'Dane zbiorcze'!$A$1:$FU$101</definedName>
    <definedName name="Z_60111713_C413_4022_BFEC_A21678BF96BD_.wvu.FilterData" localSheetId="37" hidden="1">'Weryfikacja 2025 r.'!$A$2:$A$226</definedName>
    <definedName name="Z_60111713_C413_4022_BFEC_A21678BF96BD_.wvu.FilterData" localSheetId="10" hidden="1">'Weryfikacja 2025 r. płaska'!$A$1:$A$214</definedName>
    <definedName name="Z_60111713_C413_4022_BFEC_A21678BF96BD_.wvu.FilterData" localSheetId="38" hidden="1">'Weryfikacja 2026 r.'!$A$2:$A$226</definedName>
    <definedName name="Z_60111713_C413_4022_BFEC_A21678BF96BD_.wvu.FilterData" localSheetId="12" hidden="1">'Weryfikacja 2026 r. płaska'!$A$1:$A$214</definedName>
    <definedName name="Z_60111713_C413_4022_BFEC_A21678BF96BD_.wvu.FilterData" localSheetId="39" hidden="1">'Weryfikacja 2027 r.'!$A$2:$A$226</definedName>
    <definedName name="Z_60111713_C413_4022_BFEC_A21678BF96BD_.wvu.FilterData" localSheetId="14" hidden="1">'Weryfikacja 2027 r. płaska'!$A$1:$A$214</definedName>
    <definedName name="Z_60111713_C413_4022_BFEC_A21678BF96BD_.wvu.FilterData" localSheetId="40" hidden="1">'Weryfikacja 2028 r.'!$A$2:$A$226</definedName>
    <definedName name="Z_60111713_C413_4022_BFEC_A21678BF96BD_.wvu.FilterData" localSheetId="16" hidden="1">'Weryfikacja 2028 r. płaska'!$A$1:$A$214</definedName>
    <definedName name="Z_60111713_C413_4022_BFEC_A21678BF96BD_.wvu.FilterData" localSheetId="41" hidden="1">'Weryfikacja 2029 r.'!$A$2:$A$226</definedName>
    <definedName name="Z_60111713_C413_4022_BFEC_A21678BF96BD_.wvu.FilterData" localSheetId="18" hidden="1">'Weryfikacja 2029 r. płaska'!$A$1:$A$214</definedName>
    <definedName name="Z_60111713_C413_4022_BFEC_A21678BF96BD_.wvu.FilterData" localSheetId="42" hidden="1">'Weryfikacja 2030 r.'!$A$2:$A$226</definedName>
    <definedName name="Z_60111713_C413_4022_BFEC_A21678BF96BD_.wvu.FilterData" localSheetId="20" hidden="1">'Weryfikacja 2030 r. płaska'!$A$1:$A$214</definedName>
    <definedName name="Z_60111713_C413_4022_BFEC_A21678BF96BD_.wvu.FilterData" localSheetId="43" hidden="1">'Weryfikacja 2031 r.'!$A$2:$A$226</definedName>
    <definedName name="Z_60111713_C413_4022_BFEC_A21678BF96BD_.wvu.FilterData" localSheetId="22" hidden="1">'Weryfikacja 2031 r. płaska'!$A$1:$A$214</definedName>
    <definedName name="Z_60111713_C413_4022_BFEC_A21678BF96BD_.wvu.FilterData" localSheetId="44" hidden="1">'Weryfikacja 2032 r.'!$A$2:$A$226</definedName>
    <definedName name="Z_60111713_C413_4022_BFEC_A21678BF96BD_.wvu.FilterData" localSheetId="24" hidden="1">'Weryfikacja 2032 r. płaska'!$A$1:$A$214</definedName>
    <definedName name="Z_60111713_C413_4022_BFEC_A21678BF96BD_.wvu.FilterData" localSheetId="45" hidden="1">'Weryfikacja 2033 r.'!$A$2:$A$226</definedName>
    <definedName name="Z_60111713_C413_4022_BFEC_A21678BF96BD_.wvu.FilterData" localSheetId="26" hidden="1">'Weryfikacja 2033 r. płaska'!$A$1:$A$214</definedName>
    <definedName name="Z_60111713_C413_4022_BFEC_A21678BF96BD_.wvu.FilterData" localSheetId="0" hidden="1">'Wniosek 2025 r.'!$A$38:$I$161</definedName>
    <definedName name="Z_60111713_C413_4022_BFEC_A21678BF96BD_.wvu.FilterData" localSheetId="1" hidden="1">'Wniosek 2026 r.'!$A$38:$I$161</definedName>
    <definedName name="Z_60111713_C413_4022_BFEC_A21678BF96BD_.wvu.FilterData" localSheetId="2" hidden="1">'Wniosek 2027 r.'!$A$38:$I$160</definedName>
    <definedName name="Z_60111713_C413_4022_BFEC_A21678BF96BD_.wvu.FilterData" localSheetId="3" hidden="1">'Wniosek 2028 r.'!$A$38:$I$160</definedName>
    <definedName name="Z_60111713_C413_4022_BFEC_A21678BF96BD_.wvu.FilterData" localSheetId="4" hidden="1">'Wniosek 2029 r.'!$A$38:$I$161</definedName>
    <definedName name="Z_60111713_C413_4022_BFEC_A21678BF96BD_.wvu.FilterData" localSheetId="5" hidden="1">'Wniosek 2030 r.'!$A$38:$I$160</definedName>
    <definedName name="Z_60111713_C413_4022_BFEC_A21678BF96BD_.wvu.FilterData" localSheetId="6" hidden="1">'Wniosek 2031 r.'!$A$38:$I$160</definedName>
    <definedName name="Z_60111713_C413_4022_BFEC_A21678BF96BD_.wvu.FilterData" localSheetId="7" hidden="1">'Wniosek 2032 r.'!$A$38:$I$160</definedName>
    <definedName name="Z_60111713_C413_4022_BFEC_A21678BF96BD_.wvu.FilterData" localSheetId="8" hidden="1">'Wniosek 2033 r.'!$A$38:$I$160</definedName>
    <definedName name="Z_60111713_C413_4022_BFEC_A21678BF96BD_.wvu.FilterData" localSheetId="9" hidden="1">'Zał. nr 1 a-e oświadczenia'!#REF!</definedName>
    <definedName name="Z_60111713_C413_4022_BFEC_A21678BF96BD_.wvu.FilterData" localSheetId="11" hidden="1">'Zał. nr 2 kalkulacja - 2025 r.'!$A$24:$I$136</definedName>
    <definedName name="Z_60111713_C413_4022_BFEC_A21678BF96BD_.wvu.FilterData" localSheetId="13" hidden="1">'Zał. nr 2 kalkulacja - 2026 r.'!$A$24:$I$136</definedName>
    <definedName name="Z_60111713_C413_4022_BFEC_A21678BF96BD_.wvu.FilterData" localSheetId="15" hidden="1">'Zał. nr 2 kalkulacja - 2027 r.'!$A$24:$I$136</definedName>
    <definedName name="Z_60111713_C413_4022_BFEC_A21678BF96BD_.wvu.FilterData" localSheetId="17" hidden="1">'Zał. nr 2 kalkulacja - 2028 r.'!$A$24:$I$136</definedName>
    <definedName name="Z_60111713_C413_4022_BFEC_A21678BF96BD_.wvu.FilterData" localSheetId="19" hidden="1">'Zał. nr 2 kalkulacja - 2029 r.'!$A$24:$I$136</definedName>
    <definedName name="Z_60111713_C413_4022_BFEC_A21678BF96BD_.wvu.FilterData" localSheetId="21" hidden="1">'Zał. nr 2 kalkulacja - 2030 r.'!$A$24:$I$136</definedName>
    <definedName name="Z_60111713_C413_4022_BFEC_A21678BF96BD_.wvu.FilterData" localSheetId="23" hidden="1">'Zał. nr 2 kalkulacja - 2031 r.'!$A$24:$I$136</definedName>
    <definedName name="Z_60111713_C413_4022_BFEC_A21678BF96BD_.wvu.FilterData" localSheetId="25" hidden="1">'Zał. nr 2 kalkulacja - 2032 r.'!$A$24:$I$136</definedName>
    <definedName name="Z_60111713_C413_4022_BFEC_A21678BF96BD_.wvu.FilterData" localSheetId="27" hidden="1">'Zał. nr 2 kalkulacja - 2033 r.'!$A$24:$I$136</definedName>
    <definedName name="Z_60111713_C413_4022_BFEC_A21678BF96BD_.wvu.FilterData" localSheetId="28" hidden="1">'Zał. nr 4 dane osób'!#REF!</definedName>
    <definedName name="Z_60111713_C413_4022_BFEC_A21678BF96BD_.wvu.FilterData" localSheetId="29" hidden="1">'Zał. nr 5 jednostki'!#REF!</definedName>
    <definedName name="Z_60111713_C413_4022_BFEC_A21678BF96BD_.wvu.Rows" localSheetId="0" hidden="1">'Wniosek 2025 r.'!$95:$149,'Wniosek 2025 r.'!$220:$274,'Wniosek 2025 r.'!$336:$390,'Wniosek 2025 r.'!$451:$505,'Wniosek 2025 r.'!$566:$620,'Wniosek 2025 r.'!$681:$735,'Wniosek 2025 r.'!$796:$850,'Wniosek 2025 r.'!#REF!,'Wniosek 2025 r.'!$855:$855</definedName>
    <definedName name="Z_60111713_C413_4022_BFEC_A21678BF96BD_.wvu.Rows" localSheetId="1" hidden="1">'Wniosek 2026 r.'!$95:$149,'Wniosek 2026 r.'!$220:$274,'Wniosek 2026 r.'!$336:$390,'Wniosek 2026 r.'!$451:$505,'Wniosek 2026 r.'!$566:$620,'Wniosek 2026 r.'!$681:$735,'Wniosek 2026 r.'!$796:$850,'Wniosek 2026 r.'!#REF!,'Wniosek 2026 r.'!$854:$854</definedName>
    <definedName name="Z_60111713_C413_4022_BFEC_A21678BF96BD_.wvu.Rows" localSheetId="2" hidden="1">'Wniosek 2027 r.'!$95:$149,'Wniosek 2027 r.'!$220:$274,'Wniosek 2027 r.'!$336:$390,'Wniosek 2027 r.'!$451:$505,'Wniosek 2027 r.'!$566:$620,'Wniosek 2027 r.'!$681:$735,'Wniosek 2027 r.'!$796:$850,'Wniosek 2027 r.'!#REF!,'Wniosek 2027 r.'!$854:$854</definedName>
    <definedName name="Z_60111713_C413_4022_BFEC_A21678BF96BD_.wvu.Rows" localSheetId="3" hidden="1">'Wniosek 2028 r.'!$95:$149,'Wniosek 2028 r.'!$220:$274,'Wniosek 2028 r.'!$336:$390,'Wniosek 2028 r.'!$451:$505,'Wniosek 2028 r.'!$566:$620,'Wniosek 2028 r.'!$681:$735,'Wniosek 2028 r.'!$796:$850,'Wniosek 2028 r.'!#REF!,'Wniosek 2028 r.'!$854:$854</definedName>
    <definedName name="Z_60111713_C413_4022_BFEC_A21678BF96BD_.wvu.Rows" localSheetId="4" hidden="1">'Wniosek 2029 r.'!$95:$149,'Wniosek 2029 r.'!$220:$274,'Wniosek 2029 r.'!$336:$390,'Wniosek 2029 r.'!$451:$505,'Wniosek 2029 r.'!$566:$620,'Wniosek 2029 r.'!$681:$735,'Wniosek 2029 r.'!$796:$850,'Wniosek 2029 r.'!$854:$855,'Wniosek 2029 r.'!$858:$858</definedName>
    <definedName name="Z_60111713_C413_4022_BFEC_A21678BF96BD_.wvu.Rows" localSheetId="5" hidden="1">'Wniosek 2030 r.'!$95:$149,'Wniosek 2030 r.'!$220:$274,'Wniosek 2030 r.'!$336:$390,'Wniosek 2030 r.'!$451:$505,'Wniosek 2030 r.'!$566:$620,'Wniosek 2030 r.'!$681:$735,'Wniosek 2030 r.'!$796:$850,'Wniosek 2030 r.'!#REF!,'Wniosek 2030 r.'!$854:$854</definedName>
    <definedName name="Z_60111713_C413_4022_BFEC_A21678BF96BD_.wvu.Rows" localSheetId="6" hidden="1">'Wniosek 2031 r.'!$95:$149,'Wniosek 2031 r.'!$220:$274,'Wniosek 2031 r.'!$336:$390,'Wniosek 2031 r.'!$451:$505,'Wniosek 2031 r.'!$566:$620,'Wniosek 2031 r.'!$681:$735,'Wniosek 2031 r.'!$796:$850,'Wniosek 2031 r.'!#REF!,'Wniosek 2031 r.'!$854:$854</definedName>
    <definedName name="Z_60111713_C413_4022_BFEC_A21678BF96BD_.wvu.Rows" localSheetId="7" hidden="1">'Wniosek 2032 r.'!$95:$149,'Wniosek 2032 r.'!$220:$274,'Wniosek 2032 r.'!$336:$390,'Wniosek 2032 r.'!$451:$505,'Wniosek 2032 r.'!$566:$620,'Wniosek 2032 r.'!$681:$735,'Wniosek 2032 r.'!$796:$850,'Wniosek 2032 r.'!#REF!,'Wniosek 2032 r.'!$854:$854</definedName>
    <definedName name="Z_60111713_C413_4022_BFEC_A21678BF96BD_.wvu.Rows" localSheetId="8" hidden="1">'Wniosek 2033 r.'!$95:$149,'Wniosek 2033 r.'!$220:$274,'Wniosek 2033 r.'!$336:$390,'Wniosek 2033 r.'!$451:$505,'Wniosek 2033 r.'!$566:$620,'Wniosek 2033 r.'!$681:$735,'Wniosek 2033 r.'!$796:$850,'Wniosek 2033 r.'!#REF!,'Wniosek 2033 r.'!$854:$854</definedName>
    <definedName name="Z_60111713_C413_4022_BFEC_A21678BF96BD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0111713_C413_4022_BFEC_A21678BF96BD_.wvu.Rows" localSheetId="11" hidden="1">'Zał. nr 2 kalkulacja - 2025 r.'!$81:$135,'Zał.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0111713_C413_4022_BFEC_A21678BF96BD_.wvu.Rows" localSheetId="13" hidden="1">'Zał. nr 2 kalkulacja - 2026 r.'!$81:$135,'Zał.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0111713_C413_4022_BFEC_A21678BF96BD_.wvu.Rows" localSheetId="15" hidden="1">'Zał. nr 2 kalkulacja - 2027 r.'!$81:$135,'Zał.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0111713_C413_4022_BFEC_A21678BF96BD_.wvu.Rows" localSheetId="17" hidden="1">'Zał. nr 2 kalkulacja - 2028 r.'!$81:$135,'Zał.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0111713_C413_4022_BFEC_A21678BF96BD_.wvu.Rows" localSheetId="19" hidden="1">'Zał. nr 2 kalkulacja - 2029 r.'!$81:$135,'Zał.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0111713_C413_4022_BFEC_A21678BF96BD_.wvu.Rows" localSheetId="21" hidden="1">'Zał. nr 2 kalkulacja - 2030 r.'!$81:$135,'Zał.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0111713_C413_4022_BFEC_A21678BF96BD_.wvu.Rows" localSheetId="23" hidden="1">'Zał. nr 2 kalkulacja - 2031 r.'!$81:$135,'Zał.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0111713_C413_4022_BFEC_A21678BF96BD_.wvu.Rows" localSheetId="25" hidden="1">'Zał. nr 2 kalkulacja - 2032 r.'!$81:$135,'Zał.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0111713_C413_4022_BFEC_A21678BF96BD_.wvu.Rows" localSheetId="27" hidden="1">'Zał. nr 2 kalkulacja - 2033 r.'!$81:$135,'Zał.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0111713_C413_4022_BFEC_A21678BF96BD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0111713_C413_4022_BFEC_A21678BF96BD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0DAEF94_773D_427D_B454_77ADECCEAC4F_.wvu.FilterData" localSheetId="32" hidden="1">'Dane zbiorcze'!$A$1:$FU$101</definedName>
    <definedName name="Z_60DAEF94_773D_427D_B454_77ADECCEAC4F_.wvu.FilterData" localSheetId="37" hidden="1">'Weryfikacja 2025 r.'!$A$2:$A$226</definedName>
    <definedName name="Z_60DAEF94_773D_427D_B454_77ADECCEAC4F_.wvu.FilterData" localSheetId="10" hidden="1">'Weryfikacja 2025 r. płaska'!$A$1:$A$214</definedName>
    <definedName name="Z_60DAEF94_773D_427D_B454_77ADECCEAC4F_.wvu.FilterData" localSheetId="38" hidden="1">'Weryfikacja 2026 r.'!$A$2:$A$226</definedName>
    <definedName name="Z_60DAEF94_773D_427D_B454_77ADECCEAC4F_.wvu.FilterData" localSheetId="12" hidden="1">'Weryfikacja 2026 r. płaska'!$A$1:$A$214</definedName>
    <definedName name="Z_60DAEF94_773D_427D_B454_77ADECCEAC4F_.wvu.FilterData" localSheetId="39" hidden="1">'Weryfikacja 2027 r.'!$A$2:$A$226</definedName>
    <definedName name="Z_60DAEF94_773D_427D_B454_77ADECCEAC4F_.wvu.FilterData" localSheetId="14" hidden="1">'Weryfikacja 2027 r. płaska'!$A$1:$A$214</definedName>
    <definedName name="Z_60DAEF94_773D_427D_B454_77ADECCEAC4F_.wvu.FilterData" localSheetId="40" hidden="1">'Weryfikacja 2028 r.'!$A$2:$A$226</definedName>
    <definedName name="Z_60DAEF94_773D_427D_B454_77ADECCEAC4F_.wvu.FilterData" localSheetId="16" hidden="1">'Weryfikacja 2028 r. płaska'!$A$1:$A$214</definedName>
    <definedName name="Z_60DAEF94_773D_427D_B454_77ADECCEAC4F_.wvu.FilterData" localSheetId="41" hidden="1">'Weryfikacja 2029 r.'!$A$2:$A$226</definedName>
    <definedName name="Z_60DAEF94_773D_427D_B454_77ADECCEAC4F_.wvu.FilterData" localSheetId="18" hidden="1">'Weryfikacja 2029 r. płaska'!$A$1:$A$214</definedName>
    <definedName name="Z_60DAEF94_773D_427D_B454_77ADECCEAC4F_.wvu.FilterData" localSheetId="42" hidden="1">'Weryfikacja 2030 r.'!$A$2:$A$226</definedName>
    <definedName name="Z_60DAEF94_773D_427D_B454_77ADECCEAC4F_.wvu.FilterData" localSheetId="20" hidden="1">'Weryfikacja 2030 r. płaska'!$A$1:$A$214</definedName>
    <definedName name="Z_60DAEF94_773D_427D_B454_77ADECCEAC4F_.wvu.FilterData" localSheetId="43" hidden="1">'Weryfikacja 2031 r.'!$A$2:$A$226</definedName>
    <definedName name="Z_60DAEF94_773D_427D_B454_77ADECCEAC4F_.wvu.FilterData" localSheetId="22" hidden="1">'Weryfikacja 2031 r. płaska'!$A$1:$A$214</definedName>
    <definedName name="Z_60DAEF94_773D_427D_B454_77ADECCEAC4F_.wvu.FilterData" localSheetId="44" hidden="1">'Weryfikacja 2032 r.'!$A$2:$A$226</definedName>
    <definedName name="Z_60DAEF94_773D_427D_B454_77ADECCEAC4F_.wvu.FilterData" localSheetId="24" hidden="1">'Weryfikacja 2032 r. płaska'!$A$1:$A$214</definedName>
    <definedName name="Z_60DAEF94_773D_427D_B454_77ADECCEAC4F_.wvu.FilterData" localSheetId="45" hidden="1">'Weryfikacja 2033 r.'!$A$2:$A$226</definedName>
    <definedName name="Z_60DAEF94_773D_427D_B454_77ADECCEAC4F_.wvu.FilterData" localSheetId="26" hidden="1">'Weryfikacja 2033 r. płaska'!$A$1:$A$214</definedName>
    <definedName name="Z_60DAEF94_773D_427D_B454_77ADECCEAC4F_.wvu.FilterData" localSheetId="0" hidden="1">'Wniosek 2025 r.'!$A$38:$I$161</definedName>
    <definedName name="Z_60DAEF94_773D_427D_B454_77ADECCEAC4F_.wvu.FilterData" localSheetId="1" hidden="1">'Wniosek 2026 r.'!$A$38:$I$161</definedName>
    <definedName name="Z_60DAEF94_773D_427D_B454_77ADECCEAC4F_.wvu.FilterData" localSheetId="2" hidden="1">'Wniosek 2027 r.'!$A$38:$I$160</definedName>
    <definedName name="Z_60DAEF94_773D_427D_B454_77ADECCEAC4F_.wvu.FilterData" localSheetId="3" hidden="1">'Wniosek 2028 r.'!$A$38:$I$160</definedName>
    <definedName name="Z_60DAEF94_773D_427D_B454_77ADECCEAC4F_.wvu.FilterData" localSheetId="4" hidden="1">'Wniosek 2029 r.'!$A$38:$I$161</definedName>
    <definedName name="Z_60DAEF94_773D_427D_B454_77ADECCEAC4F_.wvu.FilterData" localSheetId="5" hidden="1">'Wniosek 2030 r.'!$A$38:$I$160</definedName>
    <definedName name="Z_60DAEF94_773D_427D_B454_77ADECCEAC4F_.wvu.FilterData" localSheetId="6" hidden="1">'Wniosek 2031 r.'!$A$38:$I$160</definedName>
    <definedName name="Z_60DAEF94_773D_427D_B454_77ADECCEAC4F_.wvu.FilterData" localSheetId="7" hidden="1">'Wniosek 2032 r.'!$A$38:$I$160</definedName>
    <definedName name="Z_60DAEF94_773D_427D_B454_77ADECCEAC4F_.wvu.FilterData" localSheetId="8" hidden="1">'Wniosek 2033 r.'!$A$38:$I$160</definedName>
    <definedName name="Z_60DAEF94_773D_427D_B454_77ADECCEAC4F_.wvu.FilterData" localSheetId="9" hidden="1">'Zał. nr 1 a-e oświadczenia'!#REF!</definedName>
    <definedName name="Z_60DAEF94_773D_427D_B454_77ADECCEAC4F_.wvu.FilterData" localSheetId="11" hidden="1">'Zał. nr 2 kalkulacja - 2025 r.'!$A$24:$I$136</definedName>
    <definedName name="Z_60DAEF94_773D_427D_B454_77ADECCEAC4F_.wvu.FilterData" localSheetId="13" hidden="1">'Zał. nr 2 kalkulacja - 2026 r.'!$A$24:$I$136</definedName>
    <definedName name="Z_60DAEF94_773D_427D_B454_77ADECCEAC4F_.wvu.FilterData" localSheetId="15" hidden="1">'Zał. nr 2 kalkulacja - 2027 r.'!$A$24:$I$136</definedName>
    <definedName name="Z_60DAEF94_773D_427D_B454_77ADECCEAC4F_.wvu.FilterData" localSheetId="17" hidden="1">'Zał. nr 2 kalkulacja - 2028 r.'!$A$24:$I$136</definedName>
    <definedName name="Z_60DAEF94_773D_427D_B454_77ADECCEAC4F_.wvu.FilterData" localSheetId="19" hidden="1">'Zał. nr 2 kalkulacja - 2029 r.'!$A$24:$I$136</definedName>
    <definedName name="Z_60DAEF94_773D_427D_B454_77ADECCEAC4F_.wvu.FilterData" localSheetId="21" hidden="1">'Zał. nr 2 kalkulacja - 2030 r.'!$A$24:$I$136</definedName>
    <definedName name="Z_60DAEF94_773D_427D_B454_77ADECCEAC4F_.wvu.FilterData" localSheetId="23" hidden="1">'Zał. nr 2 kalkulacja - 2031 r.'!$A$24:$I$136</definedName>
    <definedName name="Z_60DAEF94_773D_427D_B454_77ADECCEAC4F_.wvu.FilterData" localSheetId="25" hidden="1">'Zał. nr 2 kalkulacja - 2032 r.'!$A$24:$I$136</definedName>
    <definedName name="Z_60DAEF94_773D_427D_B454_77ADECCEAC4F_.wvu.FilterData" localSheetId="27" hidden="1">'Zał. nr 2 kalkulacja - 2033 r.'!$A$24:$I$136</definedName>
    <definedName name="Z_60DAEF94_773D_427D_B454_77ADECCEAC4F_.wvu.FilterData" localSheetId="28" hidden="1">'Zał. nr 4 dane osób'!#REF!</definedName>
    <definedName name="Z_60DAEF94_773D_427D_B454_77ADECCEAC4F_.wvu.FilterData" localSheetId="29" hidden="1">'Zał. nr 5 jednostki'!#REF!</definedName>
    <definedName name="Z_60DAEF94_773D_427D_B454_77ADECCEAC4F_.wvu.Rows" localSheetId="0" hidden="1">'Wniosek 2025 r.'!$70:$149,'Wniosek 2025 r.'!$195:$274,'Wniosek 2025 r.'!$311:$390,'Wniosek 2025 r.'!$426:$505,'Wniosek 2025 r.'!$541:$620,'Wniosek 2025 r.'!$656:$735,'Wniosek 2025 r.'!$771:$850,'Wniosek 2025 r.'!#REF!,'Wniosek 2025 r.'!$855:$855</definedName>
    <definedName name="Z_60DAEF94_773D_427D_B454_77ADECCEAC4F_.wvu.Rows" localSheetId="1" hidden="1">'Wniosek 2026 r.'!$70:$149,'Wniosek 2026 r.'!$195:$274,'Wniosek 2026 r.'!$311:$390,'Wniosek 2026 r.'!$426:$505,'Wniosek 2026 r.'!$541:$620,'Wniosek 2026 r.'!$656:$735,'Wniosek 2026 r.'!$771:$850,'Wniosek 2026 r.'!#REF!,'Wniosek 2026 r.'!$854:$854</definedName>
    <definedName name="Z_60DAEF94_773D_427D_B454_77ADECCEAC4F_.wvu.Rows" localSheetId="2" hidden="1">'Wniosek 2027 r.'!$70:$149,'Wniosek 2027 r.'!$195:$274,'Wniosek 2027 r.'!$311:$390,'Wniosek 2027 r.'!$426:$505,'Wniosek 2027 r.'!$541:$620,'Wniosek 2027 r.'!$656:$735,'Wniosek 2027 r.'!$771:$850,'Wniosek 2027 r.'!#REF!,'Wniosek 2027 r.'!$854:$854</definedName>
    <definedName name="Z_60DAEF94_773D_427D_B454_77ADECCEAC4F_.wvu.Rows" localSheetId="3" hidden="1">'Wniosek 2028 r.'!$70:$149,'Wniosek 2028 r.'!$195:$274,'Wniosek 2028 r.'!$311:$390,'Wniosek 2028 r.'!$426:$505,'Wniosek 2028 r.'!$541:$620,'Wniosek 2028 r.'!$656:$735,'Wniosek 2028 r.'!$771:$850,'Wniosek 2028 r.'!#REF!,'Wniosek 2028 r.'!$854:$854</definedName>
    <definedName name="Z_60DAEF94_773D_427D_B454_77ADECCEAC4F_.wvu.Rows" localSheetId="4" hidden="1">'Wniosek 2029 r.'!$70:$149,'Wniosek 2029 r.'!$195:$274,'Wniosek 2029 r.'!$311:$390,'Wniosek 2029 r.'!$426:$505,'Wniosek 2029 r.'!$541:$620,'Wniosek 2029 r.'!$656:$735,'Wniosek 2029 r.'!$771:$850,'Wniosek 2029 r.'!$854:$855,'Wniosek 2029 r.'!$858:$858</definedName>
    <definedName name="Z_60DAEF94_773D_427D_B454_77ADECCEAC4F_.wvu.Rows" localSheetId="5" hidden="1">'Wniosek 2030 r.'!$70:$149,'Wniosek 2030 r.'!$195:$274,'Wniosek 2030 r.'!$311:$390,'Wniosek 2030 r.'!$426:$505,'Wniosek 2030 r.'!$541:$620,'Wniosek 2030 r.'!$656:$735,'Wniosek 2030 r.'!$771:$850,'Wniosek 2030 r.'!#REF!,'Wniosek 2030 r.'!$854:$854</definedName>
    <definedName name="Z_60DAEF94_773D_427D_B454_77ADECCEAC4F_.wvu.Rows" localSheetId="6" hidden="1">'Wniosek 2031 r.'!$70:$149,'Wniosek 2031 r.'!$195:$274,'Wniosek 2031 r.'!$311:$390,'Wniosek 2031 r.'!$426:$505,'Wniosek 2031 r.'!$541:$620,'Wniosek 2031 r.'!$656:$735,'Wniosek 2031 r.'!$771:$850,'Wniosek 2031 r.'!#REF!,'Wniosek 2031 r.'!$854:$854</definedName>
    <definedName name="Z_60DAEF94_773D_427D_B454_77ADECCEAC4F_.wvu.Rows" localSheetId="7" hidden="1">'Wniosek 2032 r.'!$70:$149,'Wniosek 2032 r.'!$195:$274,'Wniosek 2032 r.'!$311:$390,'Wniosek 2032 r.'!$426:$505,'Wniosek 2032 r.'!$541:$620,'Wniosek 2032 r.'!$656:$735,'Wniosek 2032 r.'!$771:$850,'Wniosek 2032 r.'!#REF!,'Wniosek 2032 r.'!$854:$854</definedName>
    <definedName name="Z_60DAEF94_773D_427D_B454_77ADECCEAC4F_.wvu.Rows" localSheetId="8" hidden="1">'Wniosek 2033 r.'!$70:$149,'Wniosek 2033 r.'!$195:$274,'Wniosek 2033 r.'!$311:$390,'Wniosek 2033 r.'!$426:$505,'Wniosek 2033 r.'!$541:$620,'Wniosek 2033 r.'!$656:$735,'Wniosek 2033 r.'!$771:$850,'Wniosek 2033 r.'!#REF!,'Wniosek 2033 r.'!$854:$854</definedName>
    <definedName name="Z_60DAEF94_773D_427D_B454_77ADECCEAC4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0DAEF94_773D_427D_B454_77ADECCEAC4F_.wvu.Rows" localSheetId="11" hidden="1">'Zał. nr 2 kalkulacja - 2025 r.'!$56:$135,'Zał.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0DAEF94_773D_427D_B454_77ADECCEAC4F_.wvu.Rows" localSheetId="13" hidden="1">'Zał. nr 2 kalkulacja - 2026 r.'!$56:$135,'Zał.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0DAEF94_773D_427D_B454_77ADECCEAC4F_.wvu.Rows" localSheetId="15" hidden="1">'Zał. nr 2 kalkulacja - 2027 r.'!$56:$135,'Zał.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0DAEF94_773D_427D_B454_77ADECCEAC4F_.wvu.Rows" localSheetId="17" hidden="1">'Zał. nr 2 kalkulacja - 2028 r.'!$56:$135,'Zał.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0DAEF94_773D_427D_B454_77ADECCEAC4F_.wvu.Rows" localSheetId="19" hidden="1">'Zał. nr 2 kalkulacja - 2029 r.'!$56:$135,'Zał.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0DAEF94_773D_427D_B454_77ADECCEAC4F_.wvu.Rows" localSheetId="21" hidden="1">'Zał. nr 2 kalkulacja - 2030 r.'!$56:$135,'Zał.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0DAEF94_773D_427D_B454_77ADECCEAC4F_.wvu.Rows" localSheetId="23" hidden="1">'Zał. nr 2 kalkulacja - 2031 r.'!$56:$135,'Zał.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0DAEF94_773D_427D_B454_77ADECCEAC4F_.wvu.Rows" localSheetId="25" hidden="1">'Zał. nr 2 kalkulacja - 2032 r.'!$56:$135,'Zał.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0DAEF94_773D_427D_B454_77ADECCEAC4F_.wvu.Rows" localSheetId="27" hidden="1">'Zał. nr 2 kalkulacja - 2033 r.'!$56:$135,'Zał.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0DAEF94_773D_427D_B454_77ADECCEAC4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0DAEF94_773D_427D_B454_77ADECCEAC4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193AE6D_0263_4046_ADE2_517522013548_.wvu.FilterData" localSheetId="32" hidden="1">'Dane zbiorcze'!$A$1:$FU$101</definedName>
    <definedName name="Z_6193AE6D_0263_4046_ADE2_517522013548_.wvu.FilterData" localSheetId="37" hidden="1">'Weryfikacja 2025 r.'!$A$2:$A$226</definedName>
    <definedName name="Z_6193AE6D_0263_4046_ADE2_517522013548_.wvu.FilterData" localSheetId="10" hidden="1">'Weryfikacja 2025 r. płaska'!$A$1:$A$214</definedName>
    <definedName name="Z_6193AE6D_0263_4046_ADE2_517522013548_.wvu.FilterData" localSheetId="38" hidden="1">'Weryfikacja 2026 r.'!$A$2:$A$226</definedName>
    <definedName name="Z_6193AE6D_0263_4046_ADE2_517522013548_.wvu.FilterData" localSheetId="12" hidden="1">'Weryfikacja 2026 r. płaska'!$A$1:$A$214</definedName>
    <definedName name="Z_6193AE6D_0263_4046_ADE2_517522013548_.wvu.FilterData" localSheetId="39" hidden="1">'Weryfikacja 2027 r.'!$A$2:$A$226</definedName>
    <definedName name="Z_6193AE6D_0263_4046_ADE2_517522013548_.wvu.FilterData" localSheetId="14" hidden="1">'Weryfikacja 2027 r. płaska'!$A$1:$A$214</definedName>
    <definedName name="Z_6193AE6D_0263_4046_ADE2_517522013548_.wvu.FilterData" localSheetId="40" hidden="1">'Weryfikacja 2028 r.'!$A$2:$A$226</definedName>
    <definedName name="Z_6193AE6D_0263_4046_ADE2_517522013548_.wvu.FilterData" localSheetId="16" hidden="1">'Weryfikacja 2028 r. płaska'!$A$1:$A$214</definedName>
    <definedName name="Z_6193AE6D_0263_4046_ADE2_517522013548_.wvu.FilterData" localSheetId="41" hidden="1">'Weryfikacja 2029 r.'!$A$2:$A$226</definedName>
    <definedName name="Z_6193AE6D_0263_4046_ADE2_517522013548_.wvu.FilterData" localSheetId="18" hidden="1">'Weryfikacja 2029 r. płaska'!$A$1:$A$214</definedName>
    <definedName name="Z_6193AE6D_0263_4046_ADE2_517522013548_.wvu.FilterData" localSheetId="42" hidden="1">'Weryfikacja 2030 r.'!$A$2:$A$226</definedName>
    <definedName name="Z_6193AE6D_0263_4046_ADE2_517522013548_.wvu.FilterData" localSheetId="20" hidden="1">'Weryfikacja 2030 r. płaska'!$A$1:$A$214</definedName>
    <definedName name="Z_6193AE6D_0263_4046_ADE2_517522013548_.wvu.FilterData" localSheetId="43" hidden="1">'Weryfikacja 2031 r.'!$A$2:$A$226</definedName>
    <definedName name="Z_6193AE6D_0263_4046_ADE2_517522013548_.wvu.FilterData" localSheetId="22" hidden="1">'Weryfikacja 2031 r. płaska'!$A$1:$A$214</definedName>
    <definedName name="Z_6193AE6D_0263_4046_ADE2_517522013548_.wvu.FilterData" localSheetId="44" hidden="1">'Weryfikacja 2032 r.'!$A$2:$A$226</definedName>
    <definedName name="Z_6193AE6D_0263_4046_ADE2_517522013548_.wvu.FilterData" localSheetId="24" hidden="1">'Weryfikacja 2032 r. płaska'!$A$1:$A$214</definedName>
    <definedName name="Z_6193AE6D_0263_4046_ADE2_517522013548_.wvu.FilterData" localSheetId="45" hidden="1">'Weryfikacja 2033 r.'!$A$2:$A$226</definedName>
    <definedName name="Z_6193AE6D_0263_4046_ADE2_517522013548_.wvu.FilterData" localSheetId="26" hidden="1">'Weryfikacja 2033 r. płaska'!$A$1:$A$214</definedName>
    <definedName name="Z_6193AE6D_0263_4046_ADE2_517522013548_.wvu.FilterData" localSheetId="0" hidden="1">'Wniosek 2025 r.'!$A$38:$I$161</definedName>
    <definedName name="Z_6193AE6D_0263_4046_ADE2_517522013548_.wvu.FilterData" localSheetId="1" hidden="1">'Wniosek 2026 r.'!$A$38:$I$161</definedName>
    <definedName name="Z_6193AE6D_0263_4046_ADE2_517522013548_.wvu.FilterData" localSheetId="2" hidden="1">'Wniosek 2027 r.'!$A$38:$I$160</definedName>
    <definedName name="Z_6193AE6D_0263_4046_ADE2_517522013548_.wvu.FilterData" localSheetId="3" hidden="1">'Wniosek 2028 r.'!$A$38:$I$160</definedName>
    <definedName name="Z_6193AE6D_0263_4046_ADE2_517522013548_.wvu.FilterData" localSheetId="4" hidden="1">'Wniosek 2029 r.'!$A$38:$I$161</definedName>
    <definedName name="Z_6193AE6D_0263_4046_ADE2_517522013548_.wvu.FilterData" localSheetId="5" hidden="1">'Wniosek 2030 r.'!$A$38:$I$160</definedName>
    <definedName name="Z_6193AE6D_0263_4046_ADE2_517522013548_.wvu.FilterData" localSheetId="6" hidden="1">'Wniosek 2031 r.'!$A$38:$I$160</definedName>
    <definedName name="Z_6193AE6D_0263_4046_ADE2_517522013548_.wvu.FilterData" localSheetId="7" hidden="1">'Wniosek 2032 r.'!$A$38:$I$160</definedName>
    <definedName name="Z_6193AE6D_0263_4046_ADE2_517522013548_.wvu.FilterData" localSheetId="8" hidden="1">'Wniosek 2033 r.'!$A$38:$I$160</definedName>
    <definedName name="Z_6193AE6D_0263_4046_ADE2_517522013548_.wvu.FilterData" localSheetId="9" hidden="1">'Zał. nr 1 a-e oświadczenia'!#REF!</definedName>
    <definedName name="Z_6193AE6D_0263_4046_ADE2_517522013548_.wvu.FilterData" localSheetId="11" hidden="1">'Zał. nr 2 kalkulacja - 2025 r.'!$A$24:$I$136</definedName>
    <definedName name="Z_6193AE6D_0263_4046_ADE2_517522013548_.wvu.FilterData" localSheetId="13" hidden="1">'Zał. nr 2 kalkulacja - 2026 r.'!$A$24:$I$136</definedName>
    <definedName name="Z_6193AE6D_0263_4046_ADE2_517522013548_.wvu.FilterData" localSheetId="15" hidden="1">'Zał. nr 2 kalkulacja - 2027 r.'!$A$24:$I$136</definedName>
    <definedName name="Z_6193AE6D_0263_4046_ADE2_517522013548_.wvu.FilterData" localSheetId="17" hidden="1">'Zał. nr 2 kalkulacja - 2028 r.'!$A$24:$I$136</definedName>
    <definedName name="Z_6193AE6D_0263_4046_ADE2_517522013548_.wvu.FilterData" localSheetId="19" hidden="1">'Zał. nr 2 kalkulacja - 2029 r.'!$A$24:$I$136</definedName>
    <definedName name="Z_6193AE6D_0263_4046_ADE2_517522013548_.wvu.FilterData" localSheetId="21" hidden="1">'Zał. nr 2 kalkulacja - 2030 r.'!$A$24:$I$136</definedName>
    <definedName name="Z_6193AE6D_0263_4046_ADE2_517522013548_.wvu.FilterData" localSheetId="23" hidden="1">'Zał. nr 2 kalkulacja - 2031 r.'!$A$24:$I$136</definedName>
    <definedName name="Z_6193AE6D_0263_4046_ADE2_517522013548_.wvu.FilterData" localSheetId="25" hidden="1">'Zał. nr 2 kalkulacja - 2032 r.'!$A$24:$I$136</definedName>
    <definedName name="Z_6193AE6D_0263_4046_ADE2_517522013548_.wvu.FilterData" localSheetId="27" hidden="1">'Zał. nr 2 kalkulacja - 2033 r.'!$A$24:$I$136</definedName>
    <definedName name="Z_6193AE6D_0263_4046_ADE2_517522013548_.wvu.FilterData" localSheetId="28" hidden="1">'Zał. nr 4 dane osób'!#REF!</definedName>
    <definedName name="Z_6193AE6D_0263_4046_ADE2_517522013548_.wvu.FilterData" localSheetId="29" hidden="1">'Zał. nr 5 jednostki'!#REF!</definedName>
    <definedName name="Z_6193AE6D_0263_4046_ADE2_517522013548_.wvu.Rows" localSheetId="0" hidden="1">'Wniosek 2025 r.'!$96:$149,'Wniosek 2025 r.'!$221:$274,'Wniosek 2025 r.'!$337:$390,'Wniosek 2025 r.'!$452:$505,'Wniosek 2025 r.'!$567:$620,'Wniosek 2025 r.'!$682:$735,'Wniosek 2025 r.'!$797:$850,'Wniosek 2025 r.'!#REF!,'Wniosek 2025 r.'!$855:$855</definedName>
    <definedName name="Z_6193AE6D_0263_4046_ADE2_517522013548_.wvu.Rows" localSheetId="1" hidden="1">'Wniosek 2026 r.'!$96:$149,'Wniosek 2026 r.'!$221:$274,'Wniosek 2026 r.'!$337:$390,'Wniosek 2026 r.'!$452:$505,'Wniosek 2026 r.'!$567:$620,'Wniosek 2026 r.'!$682:$735,'Wniosek 2026 r.'!$797:$850,'Wniosek 2026 r.'!#REF!,'Wniosek 2026 r.'!$854:$854</definedName>
    <definedName name="Z_6193AE6D_0263_4046_ADE2_517522013548_.wvu.Rows" localSheetId="2" hidden="1">'Wniosek 2027 r.'!$96:$149,'Wniosek 2027 r.'!$221:$274,'Wniosek 2027 r.'!$337:$390,'Wniosek 2027 r.'!$452:$505,'Wniosek 2027 r.'!$567:$620,'Wniosek 2027 r.'!$682:$735,'Wniosek 2027 r.'!$797:$850,'Wniosek 2027 r.'!#REF!,'Wniosek 2027 r.'!$854:$854</definedName>
    <definedName name="Z_6193AE6D_0263_4046_ADE2_517522013548_.wvu.Rows" localSheetId="3" hidden="1">'Wniosek 2028 r.'!$96:$149,'Wniosek 2028 r.'!$221:$274,'Wniosek 2028 r.'!$337:$390,'Wniosek 2028 r.'!$452:$505,'Wniosek 2028 r.'!$567:$620,'Wniosek 2028 r.'!$682:$735,'Wniosek 2028 r.'!$797:$850,'Wniosek 2028 r.'!#REF!,'Wniosek 2028 r.'!$854:$854</definedName>
    <definedName name="Z_6193AE6D_0263_4046_ADE2_517522013548_.wvu.Rows" localSheetId="4" hidden="1">'Wniosek 2029 r.'!$96:$149,'Wniosek 2029 r.'!$221:$274,'Wniosek 2029 r.'!$337:$390,'Wniosek 2029 r.'!$452:$505,'Wniosek 2029 r.'!$567:$620,'Wniosek 2029 r.'!$682:$735,'Wniosek 2029 r.'!$797:$850,'Wniosek 2029 r.'!$854:$855,'Wniosek 2029 r.'!$858:$858</definedName>
    <definedName name="Z_6193AE6D_0263_4046_ADE2_517522013548_.wvu.Rows" localSheetId="5" hidden="1">'Wniosek 2030 r.'!$96:$149,'Wniosek 2030 r.'!$221:$274,'Wniosek 2030 r.'!$337:$390,'Wniosek 2030 r.'!$452:$505,'Wniosek 2030 r.'!$567:$620,'Wniosek 2030 r.'!$682:$735,'Wniosek 2030 r.'!$797:$850,'Wniosek 2030 r.'!#REF!,'Wniosek 2030 r.'!$854:$854</definedName>
    <definedName name="Z_6193AE6D_0263_4046_ADE2_517522013548_.wvu.Rows" localSheetId="6" hidden="1">'Wniosek 2031 r.'!$96:$149,'Wniosek 2031 r.'!$221:$274,'Wniosek 2031 r.'!$337:$390,'Wniosek 2031 r.'!$452:$505,'Wniosek 2031 r.'!$567:$620,'Wniosek 2031 r.'!$682:$735,'Wniosek 2031 r.'!$797:$850,'Wniosek 2031 r.'!#REF!,'Wniosek 2031 r.'!$854:$854</definedName>
    <definedName name="Z_6193AE6D_0263_4046_ADE2_517522013548_.wvu.Rows" localSheetId="7" hidden="1">'Wniosek 2032 r.'!$96:$149,'Wniosek 2032 r.'!$221:$274,'Wniosek 2032 r.'!$337:$390,'Wniosek 2032 r.'!$452:$505,'Wniosek 2032 r.'!$567:$620,'Wniosek 2032 r.'!$682:$735,'Wniosek 2032 r.'!$797:$850,'Wniosek 2032 r.'!#REF!,'Wniosek 2032 r.'!$854:$854</definedName>
    <definedName name="Z_6193AE6D_0263_4046_ADE2_517522013548_.wvu.Rows" localSheetId="8" hidden="1">'Wniosek 2033 r.'!$96:$149,'Wniosek 2033 r.'!$221:$274,'Wniosek 2033 r.'!$337:$390,'Wniosek 2033 r.'!$452:$505,'Wniosek 2033 r.'!$567:$620,'Wniosek 2033 r.'!$682:$735,'Wniosek 2033 r.'!$797:$850,'Wniosek 2033 r.'!#REF!,'Wniosek 2033 r.'!$854:$854</definedName>
    <definedName name="Z_6193AE6D_0263_4046_ADE2_51752201354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193AE6D_0263_4046_ADE2_517522013548_.wvu.Rows" localSheetId="11" hidden="1">'Zał. nr 2 kalkulacja - 2025 r.'!$82:$135,'Zał.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193AE6D_0263_4046_ADE2_517522013548_.wvu.Rows" localSheetId="13" hidden="1">'Zał. nr 2 kalkulacja - 2026 r.'!$82:$135,'Zał.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193AE6D_0263_4046_ADE2_517522013548_.wvu.Rows" localSheetId="15" hidden="1">'Zał. nr 2 kalkulacja - 2027 r.'!$82:$135,'Zał.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193AE6D_0263_4046_ADE2_517522013548_.wvu.Rows" localSheetId="17" hidden="1">'Zał. nr 2 kalkulacja - 2028 r.'!$82:$135,'Zał.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193AE6D_0263_4046_ADE2_517522013548_.wvu.Rows" localSheetId="19" hidden="1">'Zał. nr 2 kalkulacja - 2029 r.'!$82:$135,'Zał.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193AE6D_0263_4046_ADE2_517522013548_.wvu.Rows" localSheetId="21" hidden="1">'Zał. nr 2 kalkulacja - 2030 r.'!$82:$135,'Zał.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193AE6D_0263_4046_ADE2_517522013548_.wvu.Rows" localSheetId="23" hidden="1">'Zał. nr 2 kalkulacja - 2031 r.'!$82:$135,'Zał.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193AE6D_0263_4046_ADE2_517522013548_.wvu.Rows" localSheetId="25" hidden="1">'Zał. nr 2 kalkulacja - 2032 r.'!$82:$135,'Zał.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193AE6D_0263_4046_ADE2_517522013548_.wvu.Rows" localSheetId="27" hidden="1">'Zał. nr 2 kalkulacja - 2033 r.'!$82:$135,'Zał.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193AE6D_0263_4046_ADE2_51752201354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193AE6D_0263_4046_ADE2_51752201354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6A68FEC_4EF7_45F2_8893_71492DB55D02_.wvu.FilterData" localSheetId="32" hidden="1">'Dane zbiorcze'!$A$1:$FU$101</definedName>
    <definedName name="Z_66A68FEC_4EF7_45F2_8893_71492DB55D02_.wvu.FilterData" localSheetId="37" hidden="1">'Weryfikacja 2025 r.'!$A$2:$A$226</definedName>
    <definedName name="Z_66A68FEC_4EF7_45F2_8893_71492DB55D02_.wvu.FilterData" localSheetId="10" hidden="1">'Weryfikacja 2025 r. płaska'!$A$1:$A$214</definedName>
    <definedName name="Z_66A68FEC_4EF7_45F2_8893_71492DB55D02_.wvu.FilterData" localSheetId="38" hidden="1">'Weryfikacja 2026 r.'!$A$2:$A$226</definedName>
    <definedName name="Z_66A68FEC_4EF7_45F2_8893_71492DB55D02_.wvu.FilterData" localSheetId="12" hidden="1">'Weryfikacja 2026 r. płaska'!$A$1:$A$214</definedName>
    <definedName name="Z_66A68FEC_4EF7_45F2_8893_71492DB55D02_.wvu.FilterData" localSheetId="39" hidden="1">'Weryfikacja 2027 r.'!$A$2:$A$226</definedName>
    <definedName name="Z_66A68FEC_4EF7_45F2_8893_71492DB55D02_.wvu.FilterData" localSheetId="14" hidden="1">'Weryfikacja 2027 r. płaska'!$A$1:$A$214</definedName>
    <definedName name="Z_66A68FEC_4EF7_45F2_8893_71492DB55D02_.wvu.FilterData" localSheetId="40" hidden="1">'Weryfikacja 2028 r.'!$A$2:$A$226</definedName>
    <definedName name="Z_66A68FEC_4EF7_45F2_8893_71492DB55D02_.wvu.FilterData" localSheetId="16" hidden="1">'Weryfikacja 2028 r. płaska'!$A$1:$A$214</definedName>
    <definedName name="Z_66A68FEC_4EF7_45F2_8893_71492DB55D02_.wvu.FilterData" localSheetId="41" hidden="1">'Weryfikacja 2029 r.'!$A$2:$A$226</definedName>
    <definedName name="Z_66A68FEC_4EF7_45F2_8893_71492DB55D02_.wvu.FilterData" localSheetId="18" hidden="1">'Weryfikacja 2029 r. płaska'!$A$1:$A$214</definedName>
    <definedName name="Z_66A68FEC_4EF7_45F2_8893_71492DB55D02_.wvu.FilterData" localSheetId="42" hidden="1">'Weryfikacja 2030 r.'!$A$2:$A$226</definedName>
    <definedName name="Z_66A68FEC_4EF7_45F2_8893_71492DB55D02_.wvu.FilterData" localSheetId="20" hidden="1">'Weryfikacja 2030 r. płaska'!$A$1:$A$214</definedName>
    <definedName name="Z_66A68FEC_4EF7_45F2_8893_71492DB55D02_.wvu.FilterData" localSheetId="43" hidden="1">'Weryfikacja 2031 r.'!$A$2:$A$226</definedName>
    <definedName name="Z_66A68FEC_4EF7_45F2_8893_71492DB55D02_.wvu.FilterData" localSheetId="22" hidden="1">'Weryfikacja 2031 r. płaska'!$A$1:$A$214</definedName>
    <definedName name="Z_66A68FEC_4EF7_45F2_8893_71492DB55D02_.wvu.FilterData" localSheetId="44" hidden="1">'Weryfikacja 2032 r.'!$A$2:$A$226</definedName>
    <definedName name="Z_66A68FEC_4EF7_45F2_8893_71492DB55D02_.wvu.FilterData" localSheetId="24" hidden="1">'Weryfikacja 2032 r. płaska'!$A$1:$A$214</definedName>
    <definedName name="Z_66A68FEC_4EF7_45F2_8893_71492DB55D02_.wvu.FilterData" localSheetId="45" hidden="1">'Weryfikacja 2033 r.'!$A$2:$A$226</definedName>
    <definedName name="Z_66A68FEC_4EF7_45F2_8893_71492DB55D02_.wvu.FilterData" localSheetId="26" hidden="1">'Weryfikacja 2033 r. płaska'!$A$1:$A$214</definedName>
    <definedName name="Z_66A68FEC_4EF7_45F2_8893_71492DB55D02_.wvu.FilterData" localSheetId="0" hidden="1">'Wniosek 2025 r.'!$A$38:$I$161</definedName>
    <definedName name="Z_66A68FEC_4EF7_45F2_8893_71492DB55D02_.wvu.FilterData" localSheetId="1" hidden="1">'Wniosek 2026 r.'!$A$38:$I$161</definedName>
    <definedName name="Z_66A68FEC_4EF7_45F2_8893_71492DB55D02_.wvu.FilterData" localSheetId="2" hidden="1">'Wniosek 2027 r.'!$A$38:$I$160</definedName>
    <definedName name="Z_66A68FEC_4EF7_45F2_8893_71492DB55D02_.wvu.FilterData" localSheetId="3" hidden="1">'Wniosek 2028 r.'!$A$38:$I$160</definedName>
    <definedName name="Z_66A68FEC_4EF7_45F2_8893_71492DB55D02_.wvu.FilterData" localSheetId="4" hidden="1">'Wniosek 2029 r.'!$A$38:$I$161</definedName>
    <definedName name="Z_66A68FEC_4EF7_45F2_8893_71492DB55D02_.wvu.FilterData" localSheetId="5" hidden="1">'Wniosek 2030 r.'!$A$38:$I$160</definedName>
    <definedName name="Z_66A68FEC_4EF7_45F2_8893_71492DB55D02_.wvu.FilterData" localSheetId="6" hidden="1">'Wniosek 2031 r.'!$A$38:$I$160</definedName>
    <definedName name="Z_66A68FEC_4EF7_45F2_8893_71492DB55D02_.wvu.FilterData" localSheetId="7" hidden="1">'Wniosek 2032 r.'!$A$38:$I$160</definedName>
    <definedName name="Z_66A68FEC_4EF7_45F2_8893_71492DB55D02_.wvu.FilterData" localSheetId="8" hidden="1">'Wniosek 2033 r.'!$A$38:$I$160</definedName>
    <definedName name="Z_66A68FEC_4EF7_45F2_8893_71492DB55D02_.wvu.FilterData" localSheetId="9" hidden="1">'Zał. nr 1 a-e oświadczenia'!#REF!</definedName>
    <definedName name="Z_66A68FEC_4EF7_45F2_8893_71492DB55D02_.wvu.FilterData" localSheetId="11" hidden="1">'Zał. nr 2 kalkulacja - 2025 r.'!$A$24:$I$136</definedName>
    <definedName name="Z_66A68FEC_4EF7_45F2_8893_71492DB55D02_.wvu.FilterData" localSheetId="13" hidden="1">'Zał. nr 2 kalkulacja - 2026 r.'!$A$24:$I$136</definedName>
    <definedName name="Z_66A68FEC_4EF7_45F2_8893_71492DB55D02_.wvu.FilterData" localSheetId="15" hidden="1">'Zał. nr 2 kalkulacja - 2027 r.'!$A$24:$I$136</definedName>
    <definedName name="Z_66A68FEC_4EF7_45F2_8893_71492DB55D02_.wvu.FilterData" localSheetId="17" hidden="1">'Zał. nr 2 kalkulacja - 2028 r.'!$A$24:$I$136</definedName>
    <definedName name="Z_66A68FEC_4EF7_45F2_8893_71492DB55D02_.wvu.FilterData" localSheetId="19" hidden="1">'Zał. nr 2 kalkulacja - 2029 r.'!$A$24:$I$136</definedName>
    <definedName name="Z_66A68FEC_4EF7_45F2_8893_71492DB55D02_.wvu.FilterData" localSheetId="21" hidden="1">'Zał. nr 2 kalkulacja - 2030 r.'!$A$24:$I$136</definedName>
    <definedName name="Z_66A68FEC_4EF7_45F2_8893_71492DB55D02_.wvu.FilterData" localSheetId="23" hidden="1">'Zał. nr 2 kalkulacja - 2031 r.'!$A$24:$I$136</definedName>
    <definedName name="Z_66A68FEC_4EF7_45F2_8893_71492DB55D02_.wvu.FilterData" localSheetId="25" hidden="1">'Zał. nr 2 kalkulacja - 2032 r.'!$A$24:$I$136</definedName>
    <definedName name="Z_66A68FEC_4EF7_45F2_8893_71492DB55D02_.wvu.FilterData" localSheetId="27" hidden="1">'Zał. nr 2 kalkulacja - 2033 r.'!$A$24:$I$136</definedName>
    <definedName name="Z_66A68FEC_4EF7_45F2_8893_71492DB55D02_.wvu.FilterData" localSheetId="28" hidden="1">'Zał. nr 4 dane osób'!#REF!</definedName>
    <definedName name="Z_66A68FEC_4EF7_45F2_8893_71492DB55D02_.wvu.FilterData" localSheetId="29" hidden="1">'Zał. nr 5 jednostki'!#REF!</definedName>
    <definedName name="Z_66A68FEC_4EF7_45F2_8893_71492DB55D02_.wvu.Rows" localSheetId="0" hidden="1">'Wniosek 2025 r.'!$90:$149,'Wniosek 2025 r.'!$215:$274,'Wniosek 2025 r.'!$331:$390,'Wniosek 2025 r.'!$446:$505,'Wniosek 2025 r.'!$561:$620,'Wniosek 2025 r.'!$676:$735,'Wniosek 2025 r.'!$791:$850,'Wniosek 2025 r.'!#REF!,'Wniosek 2025 r.'!$855:$855</definedName>
    <definedName name="Z_66A68FEC_4EF7_45F2_8893_71492DB55D02_.wvu.Rows" localSheetId="1" hidden="1">'Wniosek 2026 r.'!$90:$149,'Wniosek 2026 r.'!$215:$274,'Wniosek 2026 r.'!$331:$390,'Wniosek 2026 r.'!$446:$505,'Wniosek 2026 r.'!$561:$620,'Wniosek 2026 r.'!$676:$735,'Wniosek 2026 r.'!$791:$850,'Wniosek 2026 r.'!#REF!,'Wniosek 2026 r.'!$854:$854</definedName>
    <definedName name="Z_66A68FEC_4EF7_45F2_8893_71492DB55D02_.wvu.Rows" localSheetId="2" hidden="1">'Wniosek 2027 r.'!$90:$149,'Wniosek 2027 r.'!$215:$274,'Wniosek 2027 r.'!$331:$390,'Wniosek 2027 r.'!$446:$505,'Wniosek 2027 r.'!$561:$620,'Wniosek 2027 r.'!$676:$735,'Wniosek 2027 r.'!$791:$850,'Wniosek 2027 r.'!#REF!,'Wniosek 2027 r.'!$854:$854</definedName>
    <definedName name="Z_66A68FEC_4EF7_45F2_8893_71492DB55D02_.wvu.Rows" localSheetId="3" hidden="1">'Wniosek 2028 r.'!$90:$149,'Wniosek 2028 r.'!$215:$274,'Wniosek 2028 r.'!$331:$390,'Wniosek 2028 r.'!$446:$505,'Wniosek 2028 r.'!$561:$620,'Wniosek 2028 r.'!$676:$735,'Wniosek 2028 r.'!$791:$850,'Wniosek 2028 r.'!#REF!,'Wniosek 2028 r.'!$854:$854</definedName>
    <definedName name="Z_66A68FEC_4EF7_45F2_8893_71492DB55D02_.wvu.Rows" localSheetId="4" hidden="1">'Wniosek 2029 r.'!$90:$149,'Wniosek 2029 r.'!$215:$274,'Wniosek 2029 r.'!$331:$390,'Wniosek 2029 r.'!$446:$505,'Wniosek 2029 r.'!$561:$620,'Wniosek 2029 r.'!$676:$735,'Wniosek 2029 r.'!$791:$850,'Wniosek 2029 r.'!$854:$855,'Wniosek 2029 r.'!$858:$858</definedName>
    <definedName name="Z_66A68FEC_4EF7_45F2_8893_71492DB55D02_.wvu.Rows" localSheetId="5" hidden="1">'Wniosek 2030 r.'!$90:$149,'Wniosek 2030 r.'!$215:$274,'Wniosek 2030 r.'!$331:$390,'Wniosek 2030 r.'!$446:$505,'Wniosek 2030 r.'!$561:$620,'Wniosek 2030 r.'!$676:$735,'Wniosek 2030 r.'!$791:$850,'Wniosek 2030 r.'!#REF!,'Wniosek 2030 r.'!$854:$854</definedName>
    <definedName name="Z_66A68FEC_4EF7_45F2_8893_71492DB55D02_.wvu.Rows" localSheetId="6" hidden="1">'Wniosek 2031 r.'!$90:$149,'Wniosek 2031 r.'!$215:$274,'Wniosek 2031 r.'!$331:$390,'Wniosek 2031 r.'!$446:$505,'Wniosek 2031 r.'!$561:$620,'Wniosek 2031 r.'!$676:$735,'Wniosek 2031 r.'!$791:$850,'Wniosek 2031 r.'!#REF!,'Wniosek 2031 r.'!$854:$854</definedName>
    <definedName name="Z_66A68FEC_4EF7_45F2_8893_71492DB55D02_.wvu.Rows" localSheetId="7" hidden="1">'Wniosek 2032 r.'!$90:$149,'Wniosek 2032 r.'!$215:$274,'Wniosek 2032 r.'!$331:$390,'Wniosek 2032 r.'!$446:$505,'Wniosek 2032 r.'!$561:$620,'Wniosek 2032 r.'!$676:$735,'Wniosek 2032 r.'!$791:$850,'Wniosek 2032 r.'!#REF!,'Wniosek 2032 r.'!$854:$854</definedName>
    <definedName name="Z_66A68FEC_4EF7_45F2_8893_71492DB55D02_.wvu.Rows" localSheetId="8" hidden="1">'Wniosek 2033 r.'!$90:$149,'Wniosek 2033 r.'!$215:$274,'Wniosek 2033 r.'!$331:$390,'Wniosek 2033 r.'!$446:$505,'Wniosek 2033 r.'!$561:$620,'Wniosek 2033 r.'!$676:$735,'Wniosek 2033 r.'!$791:$850,'Wniosek 2033 r.'!#REF!,'Wniosek 2033 r.'!$854:$854</definedName>
    <definedName name="Z_66A68FEC_4EF7_45F2_8893_71492DB55D02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6A68FEC_4EF7_45F2_8893_71492DB55D02_.wvu.Rows" localSheetId="11" hidden="1">'Zał. nr 2 kalkulacja - 2025 r.'!$76:$135,'Zał.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6A68FEC_4EF7_45F2_8893_71492DB55D02_.wvu.Rows" localSheetId="13" hidden="1">'Zał. nr 2 kalkulacja - 2026 r.'!$76:$135,'Zał.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6A68FEC_4EF7_45F2_8893_71492DB55D02_.wvu.Rows" localSheetId="15" hidden="1">'Zał. nr 2 kalkulacja - 2027 r.'!$76:$135,'Zał.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6A68FEC_4EF7_45F2_8893_71492DB55D02_.wvu.Rows" localSheetId="17" hidden="1">'Zał. nr 2 kalkulacja - 2028 r.'!$76:$135,'Zał.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6A68FEC_4EF7_45F2_8893_71492DB55D02_.wvu.Rows" localSheetId="19" hidden="1">'Zał. nr 2 kalkulacja - 2029 r.'!$76:$135,'Zał.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6A68FEC_4EF7_45F2_8893_71492DB55D02_.wvu.Rows" localSheetId="21" hidden="1">'Zał. nr 2 kalkulacja - 2030 r.'!$76:$135,'Zał.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6A68FEC_4EF7_45F2_8893_71492DB55D02_.wvu.Rows" localSheetId="23" hidden="1">'Zał. nr 2 kalkulacja - 2031 r.'!$76:$135,'Zał.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6A68FEC_4EF7_45F2_8893_71492DB55D02_.wvu.Rows" localSheetId="25" hidden="1">'Zał. nr 2 kalkulacja - 2032 r.'!$76:$135,'Zał.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6A68FEC_4EF7_45F2_8893_71492DB55D02_.wvu.Rows" localSheetId="27" hidden="1">'Zał. nr 2 kalkulacja - 2033 r.'!$76:$135,'Zał.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6A68FEC_4EF7_45F2_8893_71492DB55D02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6A68FEC_4EF7_45F2_8893_71492DB55D02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B175064_5CFB_4639_A70B_05F3D73AB369_.wvu.FilterData" localSheetId="32" hidden="1">'Dane zbiorcze'!$A$1:$FU$101</definedName>
    <definedName name="Z_6B175064_5CFB_4639_A70B_05F3D73AB369_.wvu.FilterData" localSheetId="37" hidden="1">'Weryfikacja 2025 r.'!$A$2:$A$226</definedName>
    <definedName name="Z_6B175064_5CFB_4639_A70B_05F3D73AB369_.wvu.FilterData" localSheetId="10" hidden="1">'Weryfikacja 2025 r. płaska'!$A$1:$A$214</definedName>
    <definedName name="Z_6B175064_5CFB_4639_A70B_05F3D73AB369_.wvu.FilterData" localSheetId="38" hidden="1">'Weryfikacja 2026 r.'!$A$2:$A$226</definedName>
    <definedName name="Z_6B175064_5CFB_4639_A70B_05F3D73AB369_.wvu.FilterData" localSheetId="12" hidden="1">'Weryfikacja 2026 r. płaska'!$A$1:$A$214</definedName>
    <definedName name="Z_6B175064_5CFB_4639_A70B_05F3D73AB369_.wvu.FilterData" localSheetId="39" hidden="1">'Weryfikacja 2027 r.'!$A$2:$A$226</definedName>
    <definedName name="Z_6B175064_5CFB_4639_A70B_05F3D73AB369_.wvu.FilterData" localSheetId="14" hidden="1">'Weryfikacja 2027 r. płaska'!$A$1:$A$214</definedName>
    <definedName name="Z_6B175064_5CFB_4639_A70B_05F3D73AB369_.wvu.FilterData" localSheetId="40" hidden="1">'Weryfikacja 2028 r.'!$A$2:$A$226</definedName>
    <definedName name="Z_6B175064_5CFB_4639_A70B_05F3D73AB369_.wvu.FilterData" localSheetId="16" hidden="1">'Weryfikacja 2028 r. płaska'!$A$1:$A$214</definedName>
    <definedName name="Z_6B175064_5CFB_4639_A70B_05F3D73AB369_.wvu.FilterData" localSheetId="41" hidden="1">'Weryfikacja 2029 r.'!$A$2:$A$226</definedName>
    <definedName name="Z_6B175064_5CFB_4639_A70B_05F3D73AB369_.wvu.FilterData" localSheetId="18" hidden="1">'Weryfikacja 2029 r. płaska'!$A$1:$A$214</definedName>
    <definedName name="Z_6B175064_5CFB_4639_A70B_05F3D73AB369_.wvu.FilterData" localSheetId="42" hidden="1">'Weryfikacja 2030 r.'!$A$2:$A$226</definedName>
    <definedName name="Z_6B175064_5CFB_4639_A70B_05F3D73AB369_.wvu.FilterData" localSheetId="20" hidden="1">'Weryfikacja 2030 r. płaska'!$A$1:$A$214</definedName>
    <definedName name="Z_6B175064_5CFB_4639_A70B_05F3D73AB369_.wvu.FilterData" localSheetId="43" hidden="1">'Weryfikacja 2031 r.'!$A$2:$A$226</definedName>
    <definedName name="Z_6B175064_5CFB_4639_A70B_05F3D73AB369_.wvu.FilterData" localSheetId="22" hidden="1">'Weryfikacja 2031 r. płaska'!$A$1:$A$214</definedName>
    <definedName name="Z_6B175064_5CFB_4639_A70B_05F3D73AB369_.wvu.FilterData" localSheetId="44" hidden="1">'Weryfikacja 2032 r.'!$A$2:$A$226</definedName>
    <definedName name="Z_6B175064_5CFB_4639_A70B_05F3D73AB369_.wvu.FilterData" localSheetId="24" hidden="1">'Weryfikacja 2032 r. płaska'!$A$1:$A$214</definedName>
    <definedName name="Z_6B175064_5CFB_4639_A70B_05F3D73AB369_.wvu.FilterData" localSheetId="45" hidden="1">'Weryfikacja 2033 r.'!$A$2:$A$226</definedName>
    <definedName name="Z_6B175064_5CFB_4639_A70B_05F3D73AB369_.wvu.FilterData" localSheetId="26" hidden="1">'Weryfikacja 2033 r. płaska'!$A$1:$A$214</definedName>
    <definedName name="Z_6B175064_5CFB_4639_A70B_05F3D73AB369_.wvu.FilterData" localSheetId="0" hidden="1">'Wniosek 2025 r.'!$A$38:$I$161</definedName>
    <definedName name="Z_6B175064_5CFB_4639_A70B_05F3D73AB369_.wvu.FilterData" localSheetId="1" hidden="1">'Wniosek 2026 r.'!$A$38:$I$161</definedName>
    <definedName name="Z_6B175064_5CFB_4639_A70B_05F3D73AB369_.wvu.FilterData" localSheetId="2" hidden="1">'Wniosek 2027 r.'!$A$38:$I$160</definedName>
    <definedName name="Z_6B175064_5CFB_4639_A70B_05F3D73AB369_.wvu.FilterData" localSheetId="3" hidden="1">'Wniosek 2028 r.'!$A$38:$I$160</definedName>
    <definedName name="Z_6B175064_5CFB_4639_A70B_05F3D73AB369_.wvu.FilterData" localSheetId="4" hidden="1">'Wniosek 2029 r.'!$A$38:$I$161</definedName>
    <definedName name="Z_6B175064_5CFB_4639_A70B_05F3D73AB369_.wvu.FilterData" localSheetId="5" hidden="1">'Wniosek 2030 r.'!$A$38:$I$160</definedName>
    <definedName name="Z_6B175064_5CFB_4639_A70B_05F3D73AB369_.wvu.FilterData" localSheetId="6" hidden="1">'Wniosek 2031 r.'!$A$38:$I$160</definedName>
    <definedName name="Z_6B175064_5CFB_4639_A70B_05F3D73AB369_.wvu.FilterData" localSheetId="7" hidden="1">'Wniosek 2032 r.'!$A$38:$I$160</definedName>
    <definedName name="Z_6B175064_5CFB_4639_A70B_05F3D73AB369_.wvu.FilterData" localSheetId="8" hidden="1">'Wniosek 2033 r.'!$A$38:$I$160</definedName>
    <definedName name="Z_6B175064_5CFB_4639_A70B_05F3D73AB369_.wvu.FilterData" localSheetId="9" hidden="1">'Zał. nr 1 a-e oświadczenia'!#REF!</definedName>
    <definedName name="Z_6B175064_5CFB_4639_A70B_05F3D73AB369_.wvu.FilterData" localSheetId="11" hidden="1">'Zał. nr 2 kalkulacja - 2025 r.'!$A$24:$I$136</definedName>
    <definedName name="Z_6B175064_5CFB_4639_A70B_05F3D73AB369_.wvu.FilterData" localSheetId="13" hidden="1">'Zał. nr 2 kalkulacja - 2026 r.'!$A$24:$I$136</definedName>
    <definedName name="Z_6B175064_5CFB_4639_A70B_05F3D73AB369_.wvu.FilterData" localSheetId="15" hidden="1">'Zał. nr 2 kalkulacja - 2027 r.'!$A$24:$I$136</definedName>
    <definedName name="Z_6B175064_5CFB_4639_A70B_05F3D73AB369_.wvu.FilterData" localSheetId="17" hidden="1">'Zał. nr 2 kalkulacja - 2028 r.'!$A$24:$I$136</definedName>
    <definedName name="Z_6B175064_5CFB_4639_A70B_05F3D73AB369_.wvu.FilterData" localSheetId="19" hidden="1">'Zał. nr 2 kalkulacja - 2029 r.'!$A$24:$I$136</definedName>
    <definedName name="Z_6B175064_5CFB_4639_A70B_05F3D73AB369_.wvu.FilterData" localSheetId="21" hidden="1">'Zał. nr 2 kalkulacja - 2030 r.'!$A$24:$I$136</definedName>
    <definedName name="Z_6B175064_5CFB_4639_A70B_05F3D73AB369_.wvu.FilterData" localSheetId="23" hidden="1">'Zał. nr 2 kalkulacja - 2031 r.'!$A$24:$I$136</definedName>
    <definedName name="Z_6B175064_5CFB_4639_A70B_05F3D73AB369_.wvu.FilterData" localSheetId="25" hidden="1">'Zał. nr 2 kalkulacja - 2032 r.'!$A$24:$I$136</definedName>
    <definedName name="Z_6B175064_5CFB_4639_A70B_05F3D73AB369_.wvu.FilterData" localSheetId="27" hidden="1">'Zał. nr 2 kalkulacja - 2033 r.'!$A$24:$I$136</definedName>
    <definedName name="Z_6B175064_5CFB_4639_A70B_05F3D73AB369_.wvu.FilterData" localSheetId="28" hidden="1">'Zał. nr 4 dane osób'!#REF!</definedName>
    <definedName name="Z_6B175064_5CFB_4639_A70B_05F3D73AB369_.wvu.FilterData" localSheetId="29" hidden="1">'Zał. nr 5 jednostki'!#REF!</definedName>
    <definedName name="Z_6B175064_5CFB_4639_A70B_05F3D73AB369_.wvu.Rows" localSheetId="0" hidden="1">'Wniosek 2025 r.'!$144:$149,'Wniosek 2025 r.'!$269:$274,'Wniosek 2025 r.'!$385:$390,'Wniosek 2025 r.'!$500:$505,'Wniosek 2025 r.'!$615:$620,'Wniosek 2025 r.'!$730:$735,'Wniosek 2025 r.'!$845:$850,'Wniosek 2025 r.'!#REF!,'Wniosek 2025 r.'!$855:$855</definedName>
    <definedName name="Z_6B175064_5CFB_4639_A70B_05F3D73AB369_.wvu.Rows" localSheetId="1" hidden="1">'Wniosek 2026 r.'!$144:$149,'Wniosek 2026 r.'!$269:$274,'Wniosek 2026 r.'!$385:$390,'Wniosek 2026 r.'!$500:$505,'Wniosek 2026 r.'!$615:$620,'Wniosek 2026 r.'!$730:$735,'Wniosek 2026 r.'!$845:$850,'Wniosek 2026 r.'!#REF!,'Wniosek 2026 r.'!$854:$854</definedName>
    <definedName name="Z_6B175064_5CFB_4639_A70B_05F3D73AB369_.wvu.Rows" localSheetId="2" hidden="1">'Wniosek 2027 r.'!$144:$149,'Wniosek 2027 r.'!$269:$274,'Wniosek 2027 r.'!$385:$390,'Wniosek 2027 r.'!$500:$505,'Wniosek 2027 r.'!$615:$620,'Wniosek 2027 r.'!$730:$735,'Wniosek 2027 r.'!$845:$850,'Wniosek 2027 r.'!#REF!,'Wniosek 2027 r.'!$854:$854</definedName>
    <definedName name="Z_6B175064_5CFB_4639_A70B_05F3D73AB369_.wvu.Rows" localSheetId="3" hidden="1">'Wniosek 2028 r.'!$144:$149,'Wniosek 2028 r.'!$269:$274,'Wniosek 2028 r.'!$385:$390,'Wniosek 2028 r.'!$500:$505,'Wniosek 2028 r.'!$615:$620,'Wniosek 2028 r.'!$730:$735,'Wniosek 2028 r.'!$845:$850,'Wniosek 2028 r.'!#REF!,'Wniosek 2028 r.'!$854:$854</definedName>
    <definedName name="Z_6B175064_5CFB_4639_A70B_05F3D73AB369_.wvu.Rows" localSheetId="4" hidden="1">'Wniosek 2029 r.'!$144:$149,'Wniosek 2029 r.'!$269:$274,'Wniosek 2029 r.'!$385:$390,'Wniosek 2029 r.'!$500:$505,'Wniosek 2029 r.'!$615:$620,'Wniosek 2029 r.'!$730:$735,'Wniosek 2029 r.'!$845:$850,'Wniosek 2029 r.'!$854:$855,'Wniosek 2029 r.'!$858:$858</definedName>
    <definedName name="Z_6B175064_5CFB_4639_A70B_05F3D73AB369_.wvu.Rows" localSheetId="5" hidden="1">'Wniosek 2030 r.'!$144:$149,'Wniosek 2030 r.'!$269:$274,'Wniosek 2030 r.'!$385:$390,'Wniosek 2030 r.'!$500:$505,'Wniosek 2030 r.'!$615:$620,'Wniosek 2030 r.'!$730:$735,'Wniosek 2030 r.'!$845:$850,'Wniosek 2030 r.'!#REF!,'Wniosek 2030 r.'!$854:$854</definedName>
    <definedName name="Z_6B175064_5CFB_4639_A70B_05F3D73AB369_.wvu.Rows" localSheetId="6" hidden="1">'Wniosek 2031 r.'!$144:$149,'Wniosek 2031 r.'!$269:$274,'Wniosek 2031 r.'!$385:$390,'Wniosek 2031 r.'!$500:$505,'Wniosek 2031 r.'!$615:$620,'Wniosek 2031 r.'!$730:$735,'Wniosek 2031 r.'!$845:$850,'Wniosek 2031 r.'!#REF!,'Wniosek 2031 r.'!$854:$854</definedName>
    <definedName name="Z_6B175064_5CFB_4639_A70B_05F3D73AB369_.wvu.Rows" localSheetId="7" hidden="1">'Wniosek 2032 r.'!$144:$149,'Wniosek 2032 r.'!$269:$274,'Wniosek 2032 r.'!$385:$390,'Wniosek 2032 r.'!$500:$505,'Wniosek 2032 r.'!$615:$620,'Wniosek 2032 r.'!$730:$735,'Wniosek 2032 r.'!$845:$850,'Wniosek 2032 r.'!#REF!,'Wniosek 2032 r.'!$854:$854</definedName>
    <definedName name="Z_6B175064_5CFB_4639_A70B_05F3D73AB369_.wvu.Rows" localSheetId="8" hidden="1">'Wniosek 2033 r.'!$144:$149,'Wniosek 2033 r.'!$269:$274,'Wniosek 2033 r.'!$385:$390,'Wniosek 2033 r.'!$500:$505,'Wniosek 2033 r.'!$615:$620,'Wniosek 2033 r.'!$730:$735,'Wniosek 2033 r.'!$845:$850,'Wniosek 2033 r.'!#REF!,'Wniosek 2033 r.'!$854:$854</definedName>
    <definedName name="Z_6B175064_5CFB_4639_A70B_05F3D73AB36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B175064_5CFB_4639_A70B_05F3D73AB369_.wvu.Rows" localSheetId="11" hidden="1">'Zał. nr 2 kalkulacja - 2025 r.'!$130:$135,'Zał.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B175064_5CFB_4639_A70B_05F3D73AB369_.wvu.Rows" localSheetId="13" hidden="1">'Zał. nr 2 kalkulacja - 2026 r.'!$130:$135,'Zał.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B175064_5CFB_4639_A70B_05F3D73AB369_.wvu.Rows" localSheetId="15" hidden="1">'Zał. nr 2 kalkulacja - 2027 r.'!$130:$135,'Zał.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B175064_5CFB_4639_A70B_05F3D73AB369_.wvu.Rows" localSheetId="17" hidden="1">'Zał. nr 2 kalkulacja - 2028 r.'!$130:$135,'Zał.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B175064_5CFB_4639_A70B_05F3D73AB369_.wvu.Rows" localSheetId="19" hidden="1">'Zał. nr 2 kalkulacja - 2029 r.'!$130:$135,'Zał.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B175064_5CFB_4639_A70B_05F3D73AB369_.wvu.Rows" localSheetId="21" hidden="1">'Zał. nr 2 kalkulacja - 2030 r.'!$130:$135,'Zał.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B175064_5CFB_4639_A70B_05F3D73AB369_.wvu.Rows" localSheetId="23" hidden="1">'Zał. nr 2 kalkulacja - 2031 r.'!$130:$135,'Zał.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B175064_5CFB_4639_A70B_05F3D73AB369_.wvu.Rows" localSheetId="25" hidden="1">'Zał. nr 2 kalkulacja - 2032 r.'!$130:$135,'Zał.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B175064_5CFB_4639_A70B_05F3D73AB369_.wvu.Rows" localSheetId="27" hidden="1">'Zał. nr 2 kalkulacja - 2033 r.'!$130:$135,'Zał.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B175064_5CFB_4639_A70B_05F3D73AB36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B175064_5CFB_4639_A70B_05F3D73AB36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D78447F_4989_4364_8A3F_51338359AF70_.wvu.FilterData" localSheetId="32" hidden="1">'Dane zbiorcze'!$A$1:$FU$101</definedName>
    <definedName name="Z_6D78447F_4989_4364_8A3F_51338359AF70_.wvu.FilterData" localSheetId="37" hidden="1">'Weryfikacja 2025 r.'!$A$2:$A$226</definedName>
    <definedName name="Z_6D78447F_4989_4364_8A3F_51338359AF70_.wvu.FilterData" localSheetId="10" hidden="1">'Weryfikacja 2025 r. płaska'!$A$1:$A$214</definedName>
    <definedName name="Z_6D78447F_4989_4364_8A3F_51338359AF70_.wvu.FilterData" localSheetId="38" hidden="1">'Weryfikacja 2026 r.'!$A$2:$A$226</definedName>
    <definedName name="Z_6D78447F_4989_4364_8A3F_51338359AF70_.wvu.FilterData" localSheetId="12" hidden="1">'Weryfikacja 2026 r. płaska'!$A$1:$A$214</definedName>
    <definedName name="Z_6D78447F_4989_4364_8A3F_51338359AF70_.wvu.FilterData" localSheetId="39" hidden="1">'Weryfikacja 2027 r.'!$A$2:$A$226</definedName>
    <definedName name="Z_6D78447F_4989_4364_8A3F_51338359AF70_.wvu.FilterData" localSheetId="14" hidden="1">'Weryfikacja 2027 r. płaska'!$A$1:$A$214</definedName>
    <definedName name="Z_6D78447F_4989_4364_8A3F_51338359AF70_.wvu.FilterData" localSheetId="40" hidden="1">'Weryfikacja 2028 r.'!$A$2:$A$226</definedName>
    <definedName name="Z_6D78447F_4989_4364_8A3F_51338359AF70_.wvu.FilterData" localSheetId="16" hidden="1">'Weryfikacja 2028 r. płaska'!$A$1:$A$214</definedName>
    <definedName name="Z_6D78447F_4989_4364_8A3F_51338359AF70_.wvu.FilterData" localSheetId="41" hidden="1">'Weryfikacja 2029 r.'!$A$2:$A$226</definedName>
    <definedName name="Z_6D78447F_4989_4364_8A3F_51338359AF70_.wvu.FilterData" localSheetId="18" hidden="1">'Weryfikacja 2029 r. płaska'!$A$1:$A$214</definedName>
    <definedName name="Z_6D78447F_4989_4364_8A3F_51338359AF70_.wvu.FilterData" localSheetId="42" hidden="1">'Weryfikacja 2030 r.'!$A$2:$A$226</definedName>
    <definedName name="Z_6D78447F_4989_4364_8A3F_51338359AF70_.wvu.FilterData" localSheetId="20" hidden="1">'Weryfikacja 2030 r. płaska'!$A$1:$A$214</definedName>
    <definedName name="Z_6D78447F_4989_4364_8A3F_51338359AF70_.wvu.FilterData" localSheetId="43" hidden="1">'Weryfikacja 2031 r.'!$A$2:$A$226</definedName>
    <definedName name="Z_6D78447F_4989_4364_8A3F_51338359AF70_.wvu.FilterData" localSheetId="22" hidden="1">'Weryfikacja 2031 r. płaska'!$A$1:$A$214</definedName>
    <definedName name="Z_6D78447F_4989_4364_8A3F_51338359AF70_.wvu.FilterData" localSheetId="44" hidden="1">'Weryfikacja 2032 r.'!$A$2:$A$226</definedName>
    <definedName name="Z_6D78447F_4989_4364_8A3F_51338359AF70_.wvu.FilterData" localSheetId="24" hidden="1">'Weryfikacja 2032 r. płaska'!$A$1:$A$214</definedName>
    <definedName name="Z_6D78447F_4989_4364_8A3F_51338359AF70_.wvu.FilterData" localSheetId="45" hidden="1">'Weryfikacja 2033 r.'!$A$2:$A$226</definedName>
    <definedName name="Z_6D78447F_4989_4364_8A3F_51338359AF70_.wvu.FilterData" localSheetId="26" hidden="1">'Weryfikacja 2033 r. płaska'!$A$1:$A$214</definedName>
    <definedName name="Z_6D78447F_4989_4364_8A3F_51338359AF70_.wvu.FilterData" localSheetId="0" hidden="1">'Wniosek 2025 r.'!$A$38:$I$161</definedName>
    <definedName name="Z_6D78447F_4989_4364_8A3F_51338359AF70_.wvu.FilterData" localSheetId="1" hidden="1">'Wniosek 2026 r.'!$A$38:$I$161</definedName>
    <definedName name="Z_6D78447F_4989_4364_8A3F_51338359AF70_.wvu.FilterData" localSheetId="2" hidden="1">'Wniosek 2027 r.'!$A$38:$I$160</definedName>
    <definedName name="Z_6D78447F_4989_4364_8A3F_51338359AF70_.wvu.FilterData" localSheetId="3" hidden="1">'Wniosek 2028 r.'!$A$38:$I$160</definedName>
    <definedName name="Z_6D78447F_4989_4364_8A3F_51338359AF70_.wvu.FilterData" localSheetId="4" hidden="1">'Wniosek 2029 r.'!$A$38:$I$161</definedName>
    <definedName name="Z_6D78447F_4989_4364_8A3F_51338359AF70_.wvu.FilterData" localSheetId="5" hidden="1">'Wniosek 2030 r.'!$A$38:$I$160</definedName>
    <definedName name="Z_6D78447F_4989_4364_8A3F_51338359AF70_.wvu.FilterData" localSheetId="6" hidden="1">'Wniosek 2031 r.'!$A$38:$I$160</definedName>
    <definedName name="Z_6D78447F_4989_4364_8A3F_51338359AF70_.wvu.FilterData" localSheetId="7" hidden="1">'Wniosek 2032 r.'!$A$38:$I$160</definedName>
    <definedName name="Z_6D78447F_4989_4364_8A3F_51338359AF70_.wvu.FilterData" localSheetId="8" hidden="1">'Wniosek 2033 r.'!$A$38:$I$160</definedName>
    <definedName name="Z_6D78447F_4989_4364_8A3F_51338359AF70_.wvu.FilterData" localSheetId="9" hidden="1">'Zał. nr 1 a-e oświadczenia'!#REF!</definedName>
    <definedName name="Z_6D78447F_4989_4364_8A3F_51338359AF70_.wvu.FilterData" localSheetId="11" hidden="1">'Zał. nr 2 kalkulacja - 2025 r.'!$A$24:$I$136</definedName>
    <definedName name="Z_6D78447F_4989_4364_8A3F_51338359AF70_.wvu.FilterData" localSheetId="13" hidden="1">'Zał. nr 2 kalkulacja - 2026 r.'!$A$24:$I$136</definedName>
    <definedName name="Z_6D78447F_4989_4364_8A3F_51338359AF70_.wvu.FilterData" localSheetId="15" hidden="1">'Zał. nr 2 kalkulacja - 2027 r.'!$A$24:$I$136</definedName>
    <definedName name="Z_6D78447F_4989_4364_8A3F_51338359AF70_.wvu.FilterData" localSheetId="17" hidden="1">'Zał. nr 2 kalkulacja - 2028 r.'!$A$24:$I$136</definedName>
    <definedName name="Z_6D78447F_4989_4364_8A3F_51338359AF70_.wvu.FilterData" localSheetId="19" hidden="1">'Zał. nr 2 kalkulacja - 2029 r.'!$A$24:$I$136</definedName>
    <definedName name="Z_6D78447F_4989_4364_8A3F_51338359AF70_.wvu.FilterData" localSheetId="21" hidden="1">'Zał. nr 2 kalkulacja - 2030 r.'!$A$24:$I$136</definedName>
    <definedName name="Z_6D78447F_4989_4364_8A3F_51338359AF70_.wvu.FilterData" localSheetId="23" hidden="1">'Zał. nr 2 kalkulacja - 2031 r.'!$A$24:$I$136</definedName>
    <definedName name="Z_6D78447F_4989_4364_8A3F_51338359AF70_.wvu.FilterData" localSheetId="25" hidden="1">'Zał. nr 2 kalkulacja - 2032 r.'!$A$24:$I$136</definedName>
    <definedName name="Z_6D78447F_4989_4364_8A3F_51338359AF70_.wvu.FilterData" localSheetId="27" hidden="1">'Zał. nr 2 kalkulacja - 2033 r.'!$A$24:$I$136</definedName>
    <definedName name="Z_6D78447F_4989_4364_8A3F_51338359AF70_.wvu.FilterData" localSheetId="28" hidden="1">'Zał. nr 4 dane osób'!#REF!</definedName>
    <definedName name="Z_6D78447F_4989_4364_8A3F_51338359AF70_.wvu.FilterData" localSheetId="29" hidden="1">'Zał. nr 5 jednostki'!#REF!</definedName>
    <definedName name="Z_6D78447F_4989_4364_8A3F_51338359AF70_.wvu.Rows" localSheetId="0" hidden="1">'Wniosek 2025 r.'!$82:$149,'Wniosek 2025 r.'!$207:$274,'Wniosek 2025 r.'!$323:$390,'Wniosek 2025 r.'!$438:$505,'Wniosek 2025 r.'!$553:$620,'Wniosek 2025 r.'!$668:$735,'Wniosek 2025 r.'!$783:$850,'Wniosek 2025 r.'!#REF!,'Wniosek 2025 r.'!$855:$855</definedName>
    <definedName name="Z_6D78447F_4989_4364_8A3F_51338359AF70_.wvu.Rows" localSheetId="1" hidden="1">'Wniosek 2026 r.'!$82:$149,'Wniosek 2026 r.'!$207:$274,'Wniosek 2026 r.'!$323:$390,'Wniosek 2026 r.'!$438:$505,'Wniosek 2026 r.'!$553:$620,'Wniosek 2026 r.'!$668:$735,'Wniosek 2026 r.'!$783:$850,'Wniosek 2026 r.'!#REF!,'Wniosek 2026 r.'!$854:$854</definedName>
    <definedName name="Z_6D78447F_4989_4364_8A3F_51338359AF70_.wvu.Rows" localSheetId="2" hidden="1">'Wniosek 2027 r.'!$82:$149,'Wniosek 2027 r.'!$207:$274,'Wniosek 2027 r.'!$323:$390,'Wniosek 2027 r.'!$438:$505,'Wniosek 2027 r.'!$553:$620,'Wniosek 2027 r.'!$668:$735,'Wniosek 2027 r.'!$783:$850,'Wniosek 2027 r.'!#REF!,'Wniosek 2027 r.'!$854:$854</definedName>
    <definedName name="Z_6D78447F_4989_4364_8A3F_51338359AF70_.wvu.Rows" localSheetId="3" hidden="1">'Wniosek 2028 r.'!$82:$149,'Wniosek 2028 r.'!$207:$274,'Wniosek 2028 r.'!$323:$390,'Wniosek 2028 r.'!$438:$505,'Wniosek 2028 r.'!$553:$620,'Wniosek 2028 r.'!$668:$735,'Wniosek 2028 r.'!$783:$850,'Wniosek 2028 r.'!#REF!,'Wniosek 2028 r.'!$854:$854</definedName>
    <definedName name="Z_6D78447F_4989_4364_8A3F_51338359AF70_.wvu.Rows" localSheetId="4" hidden="1">'Wniosek 2029 r.'!$82:$149,'Wniosek 2029 r.'!$207:$274,'Wniosek 2029 r.'!$323:$390,'Wniosek 2029 r.'!$438:$505,'Wniosek 2029 r.'!$553:$620,'Wniosek 2029 r.'!$668:$735,'Wniosek 2029 r.'!$783:$850,'Wniosek 2029 r.'!$854:$855,'Wniosek 2029 r.'!$858:$858</definedName>
    <definedName name="Z_6D78447F_4989_4364_8A3F_51338359AF70_.wvu.Rows" localSheetId="5" hidden="1">'Wniosek 2030 r.'!$82:$149,'Wniosek 2030 r.'!$207:$274,'Wniosek 2030 r.'!$323:$390,'Wniosek 2030 r.'!$438:$505,'Wniosek 2030 r.'!$553:$620,'Wniosek 2030 r.'!$668:$735,'Wniosek 2030 r.'!$783:$850,'Wniosek 2030 r.'!#REF!,'Wniosek 2030 r.'!$854:$854</definedName>
    <definedName name="Z_6D78447F_4989_4364_8A3F_51338359AF70_.wvu.Rows" localSheetId="6" hidden="1">'Wniosek 2031 r.'!$82:$149,'Wniosek 2031 r.'!$207:$274,'Wniosek 2031 r.'!$323:$390,'Wniosek 2031 r.'!$438:$505,'Wniosek 2031 r.'!$553:$620,'Wniosek 2031 r.'!$668:$735,'Wniosek 2031 r.'!$783:$850,'Wniosek 2031 r.'!#REF!,'Wniosek 2031 r.'!$854:$854</definedName>
    <definedName name="Z_6D78447F_4989_4364_8A3F_51338359AF70_.wvu.Rows" localSheetId="7" hidden="1">'Wniosek 2032 r.'!$82:$149,'Wniosek 2032 r.'!$207:$274,'Wniosek 2032 r.'!$323:$390,'Wniosek 2032 r.'!$438:$505,'Wniosek 2032 r.'!$553:$620,'Wniosek 2032 r.'!$668:$735,'Wniosek 2032 r.'!$783:$850,'Wniosek 2032 r.'!#REF!,'Wniosek 2032 r.'!$854:$854</definedName>
    <definedName name="Z_6D78447F_4989_4364_8A3F_51338359AF70_.wvu.Rows" localSheetId="8" hidden="1">'Wniosek 2033 r.'!$82:$149,'Wniosek 2033 r.'!$207:$274,'Wniosek 2033 r.'!$323:$390,'Wniosek 2033 r.'!$438:$505,'Wniosek 2033 r.'!$553:$620,'Wniosek 2033 r.'!$668:$735,'Wniosek 2033 r.'!$783:$850,'Wniosek 2033 r.'!#REF!,'Wniosek 2033 r.'!$854:$854</definedName>
    <definedName name="Z_6D78447F_4989_4364_8A3F_51338359AF7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D78447F_4989_4364_8A3F_51338359AF70_.wvu.Rows" localSheetId="11" hidden="1">'Zał. nr 2 kalkulacja - 2025 r.'!$68:$135,'Zał.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D78447F_4989_4364_8A3F_51338359AF70_.wvu.Rows" localSheetId="13" hidden="1">'Zał. nr 2 kalkulacja - 2026 r.'!$68:$135,'Zał.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D78447F_4989_4364_8A3F_51338359AF70_.wvu.Rows" localSheetId="15" hidden="1">'Zał. nr 2 kalkulacja - 2027 r.'!$68:$135,'Zał.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D78447F_4989_4364_8A3F_51338359AF70_.wvu.Rows" localSheetId="17" hidden="1">'Zał. nr 2 kalkulacja - 2028 r.'!$68:$135,'Zał.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D78447F_4989_4364_8A3F_51338359AF70_.wvu.Rows" localSheetId="19" hidden="1">'Zał. nr 2 kalkulacja - 2029 r.'!$68:$135,'Zał.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D78447F_4989_4364_8A3F_51338359AF70_.wvu.Rows" localSheetId="21" hidden="1">'Zał. nr 2 kalkulacja - 2030 r.'!$68:$135,'Zał.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D78447F_4989_4364_8A3F_51338359AF70_.wvu.Rows" localSheetId="23" hidden="1">'Zał. nr 2 kalkulacja - 2031 r.'!$68:$135,'Zał.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D78447F_4989_4364_8A3F_51338359AF70_.wvu.Rows" localSheetId="25" hidden="1">'Zał. nr 2 kalkulacja - 2032 r.'!$68:$135,'Zał.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D78447F_4989_4364_8A3F_51338359AF70_.wvu.Rows" localSheetId="27" hidden="1">'Zał. nr 2 kalkulacja - 2033 r.'!$68:$135,'Zał.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D78447F_4989_4364_8A3F_51338359AF7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D78447F_4989_4364_8A3F_51338359AF7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E98F40E_19C5_4A36_805C_D07CD5095344_.wvu.FilterData" localSheetId="32" hidden="1">'Dane zbiorcze'!$A$1:$FU$101</definedName>
    <definedName name="Z_6E98F40E_19C5_4A36_805C_D07CD5095344_.wvu.FilterData" localSheetId="37" hidden="1">'Weryfikacja 2025 r.'!$A$2:$A$226</definedName>
    <definedName name="Z_6E98F40E_19C5_4A36_805C_D07CD5095344_.wvu.FilterData" localSheetId="10" hidden="1">'Weryfikacja 2025 r. płaska'!$A$1:$A$214</definedName>
    <definedName name="Z_6E98F40E_19C5_4A36_805C_D07CD5095344_.wvu.FilterData" localSheetId="38" hidden="1">'Weryfikacja 2026 r.'!$A$2:$A$226</definedName>
    <definedName name="Z_6E98F40E_19C5_4A36_805C_D07CD5095344_.wvu.FilterData" localSheetId="12" hidden="1">'Weryfikacja 2026 r. płaska'!$A$1:$A$214</definedName>
    <definedName name="Z_6E98F40E_19C5_4A36_805C_D07CD5095344_.wvu.FilterData" localSheetId="39" hidden="1">'Weryfikacja 2027 r.'!$A$2:$A$226</definedName>
    <definedName name="Z_6E98F40E_19C5_4A36_805C_D07CD5095344_.wvu.FilterData" localSheetId="14" hidden="1">'Weryfikacja 2027 r. płaska'!$A$1:$A$214</definedName>
    <definedName name="Z_6E98F40E_19C5_4A36_805C_D07CD5095344_.wvu.FilterData" localSheetId="40" hidden="1">'Weryfikacja 2028 r.'!$A$2:$A$226</definedName>
    <definedName name="Z_6E98F40E_19C5_4A36_805C_D07CD5095344_.wvu.FilterData" localSheetId="16" hidden="1">'Weryfikacja 2028 r. płaska'!$A$1:$A$214</definedName>
    <definedName name="Z_6E98F40E_19C5_4A36_805C_D07CD5095344_.wvu.FilterData" localSheetId="41" hidden="1">'Weryfikacja 2029 r.'!$A$2:$A$226</definedName>
    <definedName name="Z_6E98F40E_19C5_4A36_805C_D07CD5095344_.wvu.FilterData" localSheetId="18" hidden="1">'Weryfikacja 2029 r. płaska'!$A$1:$A$214</definedName>
    <definedName name="Z_6E98F40E_19C5_4A36_805C_D07CD5095344_.wvu.FilterData" localSheetId="42" hidden="1">'Weryfikacja 2030 r.'!$A$2:$A$226</definedName>
    <definedName name="Z_6E98F40E_19C5_4A36_805C_D07CD5095344_.wvu.FilterData" localSheetId="20" hidden="1">'Weryfikacja 2030 r. płaska'!$A$1:$A$214</definedName>
    <definedName name="Z_6E98F40E_19C5_4A36_805C_D07CD5095344_.wvu.FilterData" localSheetId="43" hidden="1">'Weryfikacja 2031 r.'!$A$2:$A$226</definedName>
    <definedName name="Z_6E98F40E_19C5_4A36_805C_D07CD5095344_.wvu.FilterData" localSheetId="22" hidden="1">'Weryfikacja 2031 r. płaska'!$A$1:$A$214</definedName>
    <definedName name="Z_6E98F40E_19C5_4A36_805C_D07CD5095344_.wvu.FilterData" localSheetId="44" hidden="1">'Weryfikacja 2032 r.'!$A$2:$A$226</definedName>
    <definedName name="Z_6E98F40E_19C5_4A36_805C_D07CD5095344_.wvu.FilterData" localSheetId="24" hidden="1">'Weryfikacja 2032 r. płaska'!$A$1:$A$214</definedName>
    <definedName name="Z_6E98F40E_19C5_4A36_805C_D07CD5095344_.wvu.FilterData" localSheetId="45" hidden="1">'Weryfikacja 2033 r.'!$A$2:$A$226</definedName>
    <definedName name="Z_6E98F40E_19C5_4A36_805C_D07CD5095344_.wvu.FilterData" localSheetId="26" hidden="1">'Weryfikacja 2033 r. płaska'!$A$1:$A$214</definedName>
    <definedName name="Z_6E98F40E_19C5_4A36_805C_D07CD5095344_.wvu.FilterData" localSheetId="0" hidden="1">'Wniosek 2025 r.'!$A$38:$I$161</definedName>
    <definedName name="Z_6E98F40E_19C5_4A36_805C_D07CD5095344_.wvu.FilterData" localSheetId="1" hidden="1">'Wniosek 2026 r.'!$A$38:$I$161</definedName>
    <definedName name="Z_6E98F40E_19C5_4A36_805C_D07CD5095344_.wvu.FilterData" localSheetId="2" hidden="1">'Wniosek 2027 r.'!$A$38:$I$160</definedName>
    <definedName name="Z_6E98F40E_19C5_4A36_805C_D07CD5095344_.wvu.FilterData" localSheetId="3" hidden="1">'Wniosek 2028 r.'!$A$38:$I$160</definedName>
    <definedName name="Z_6E98F40E_19C5_4A36_805C_D07CD5095344_.wvu.FilterData" localSheetId="4" hidden="1">'Wniosek 2029 r.'!$A$38:$I$161</definedName>
    <definedName name="Z_6E98F40E_19C5_4A36_805C_D07CD5095344_.wvu.FilterData" localSheetId="5" hidden="1">'Wniosek 2030 r.'!$A$38:$I$160</definedName>
    <definedName name="Z_6E98F40E_19C5_4A36_805C_D07CD5095344_.wvu.FilterData" localSheetId="6" hidden="1">'Wniosek 2031 r.'!$A$38:$I$160</definedName>
    <definedName name="Z_6E98F40E_19C5_4A36_805C_D07CD5095344_.wvu.FilterData" localSheetId="7" hidden="1">'Wniosek 2032 r.'!$A$38:$I$160</definedName>
    <definedName name="Z_6E98F40E_19C5_4A36_805C_D07CD5095344_.wvu.FilterData" localSheetId="8" hidden="1">'Wniosek 2033 r.'!$A$38:$I$160</definedName>
    <definedName name="Z_6E98F40E_19C5_4A36_805C_D07CD5095344_.wvu.FilterData" localSheetId="9" hidden="1">'Zał. nr 1 a-e oświadczenia'!#REF!</definedName>
    <definedName name="Z_6E98F40E_19C5_4A36_805C_D07CD5095344_.wvu.FilterData" localSheetId="11" hidden="1">'Zał. nr 2 kalkulacja - 2025 r.'!$A$24:$I$136</definedName>
    <definedName name="Z_6E98F40E_19C5_4A36_805C_D07CD5095344_.wvu.FilterData" localSheetId="13" hidden="1">'Zał. nr 2 kalkulacja - 2026 r.'!$A$24:$I$136</definedName>
    <definedName name="Z_6E98F40E_19C5_4A36_805C_D07CD5095344_.wvu.FilterData" localSheetId="15" hidden="1">'Zał. nr 2 kalkulacja - 2027 r.'!$A$24:$I$136</definedName>
    <definedName name="Z_6E98F40E_19C5_4A36_805C_D07CD5095344_.wvu.FilterData" localSheetId="17" hidden="1">'Zał. nr 2 kalkulacja - 2028 r.'!$A$24:$I$136</definedName>
    <definedName name="Z_6E98F40E_19C5_4A36_805C_D07CD5095344_.wvu.FilterData" localSheetId="19" hidden="1">'Zał. nr 2 kalkulacja - 2029 r.'!$A$24:$I$136</definedName>
    <definedName name="Z_6E98F40E_19C5_4A36_805C_D07CD5095344_.wvu.FilterData" localSheetId="21" hidden="1">'Zał. nr 2 kalkulacja - 2030 r.'!$A$24:$I$136</definedName>
    <definedName name="Z_6E98F40E_19C5_4A36_805C_D07CD5095344_.wvu.FilterData" localSheetId="23" hidden="1">'Zał. nr 2 kalkulacja - 2031 r.'!$A$24:$I$136</definedName>
    <definedName name="Z_6E98F40E_19C5_4A36_805C_D07CD5095344_.wvu.FilterData" localSheetId="25" hidden="1">'Zał. nr 2 kalkulacja - 2032 r.'!$A$24:$I$136</definedName>
    <definedName name="Z_6E98F40E_19C5_4A36_805C_D07CD5095344_.wvu.FilterData" localSheetId="27" hidden="1">'Zał. nr 2 kalkulacja - 2033 r.'!$A$24:$I$136</definedName>
    <definedName name="Z_6E98F40E_19C5_4A36_805C_D07CD5095344_.wvu.FilterData" localSheetId="28" hidden="1">'Zał. nr 4 dane osób'!#REF!</definedName>
    <definedName name="Z_6E98F40E_19C5_4A36_805C_D07CD5095344_.wvu.FilterData" localSheetId="29" hidden="1">'Zał. nr 5 jednostki'!#REF!</definedName>
    <definedName name="Z_6E98F40E_19C5_4A36_805C_D07CD5095344_.wvu.Rows" localSheetId="0" hidden="1">'Wniosek 2025 r.'!$146:$149,'Wniosek 2025 r.'!$271:$274,'Wniosek 2025 r.'!$387:$390,'Wniosek 2025 r.'!$502:$505,'Wniosek 2025 r.'!$617:$620,'Wniosek 2025 r.'!$732:$735,'Wniosek 2025 r.'!$847:$850,'Wniosek 2025 r.'!#REF!,'Wniosek 2025 r.'!$855:$855</definedName>
    <definedName name="Z_6E98F40E_19C5_4A36_805C_D07CD5095344_.wvu.Rows" localSheetId="1" hidden="1">'Wniosek 2026 r.'!$146:$149,'Wniosek 2026 r.'!$271:$274,'Wniosek 2026 r.'!$387:$390,'Wniosek 2026 r.'!$502:$505,'Wniosek 2026 r.'!$617:$620,'Wniosek 2026 r.'!$732:$735,'Wniosek 2026 r.'!$847:$850,'Wniosek 2026 r.'!#REF!,'Wniosek 2026 r.'!$854:$854</definedName>
    <definedName name="Z_6E98F40E_19C5_4A36_805C_D07CD5095344_.wvu.Rows" localSheetId="2" hidden="1">'Wniosek 2027 r.'!$146:$149,'Wniosek 2027 r.'!$271:$274,'Wniosek 2027 r.'!$387:$390,'Wniosek 2027 r.'!$502:$505,'Wniosek 2027 r.'!$617:$620,'Wniosek 2027 r.'!$732:$735,'Wniosek 2027 r.'!$847:$850,'Wniosek 2027 r.'!#REF!,'Wniosek 2027 r.'!$854:$854</definedName>
    <definedName name="Z_6E98F40E_19C5_4A36_805C_D07CD5095344_.wvu.Rows" localSheetId="3" hidden="1">'Wniosek 2028 r.'!$146:$149,'Wniosek 2028 r.'!$271:$274,'Wniosek 2028 r.'!$387:$390,'Wniosek 2028 r.'!$502:$505,'Wniosek 2028 r.'!$617:$620,'Wniosek 2028 r.'!$732:$735,'Wniosek 2028 r.'!$847:$850,'Wniosek 2028 r.'!#REF!,'Wniosek 2028 r.'!$854:$854</definedName>
    <definedName name="Z_6E98F40E_19C5_4A36_805C_D07CD5095344_.wvu.Rows" localSheetId="4" hidden="1">'Wniosek 2029 r.'!$146:$149,'Wniosek 2029 r.'!$271:$274,'Wniosek 2029 r.'!$387:$390,'Wniosek 2029 r.'!$502:$505,'Wniosek 2029 r.'!$617:$620,'Wniosek 2029 r.'!$732:$735,'Wniosek 2029 r.'!$847:$850,'Wniosek 2029 r.'!$854:$855,'Wniosek 2029 r.'!$858:$858</definedName>
    <definedName name="Z_6E98F40E_19C5_4A36_805C_D07CD5095344_.wvu.Rows" localSheetId="5" hidden="1">'Wniosek 2030 r.'!$146:$149,'Wniosek 2030 r.'!$271:$274,'Wniosek 2030 r.'!$387:$390,'Wniosek 2030 r.'!$502:$505,'Wniosek 2030 r.'!$617:$620,'Wniosek 2030 r.'!$732:$735,'Wniosek 2030 r.'!$847:$850,'Wniosek 2030 r.'!#REF!,'Wniosek 2030 r.'!$854:$854</definedName>
    <definedName name="Z_6E98F40E_19C5_4A36_805C_D07CD5095344_.wvu.Rows" localSheetId="6" hidden="1">'Wniosek 2031 r.'!$146:$149,'Wniosek 2031 r.'!$271:$274,'Wniosek 2031 r.'!$387:$390,'Wniosek 2031 r.'!$502:$505,'Wniosek 2031 r.'!$617:$620,'Wniosek 2031 r.'!$732:$735,'Wniosek 2031 r.'!$847:$850,'Wniosek 2031 r.'!#REF!,'Wniosek 2031 r.'!$854:$854</definedName>
    <definedName name="Z_6E98F40E_19C5_4A36_805C_D07CD5095344_.wvu.Rows" localSheetId="7" hidden="1">'Wniosek 2032 r.'!$146:$149,'Wniosek 2032 r.'!$271:$274,'Wniosek 2032 r.'!$387:$390,'Wniosek 2032 r.'!$502:$505,'Wniosek 2032 r.'!$617:$620,'Wniosek 2032 r.'!$732:$735,'Wniosek 2032 r.'!$847:$850,'Wniosek 2032 r.'!#REF!,'Wniosek 2032 r.'!$854:$854</definedName>
    <definedName name="Z_6E98F40E_19C5_4A36_805C_D07CD5095344_.wvu.Rows" localSheetId="8" hidden="1">'Wniosek 2033 r.'!$146:$149,'Wniosek 2033 r.'!$271:$274,'Wniosek 2033 r.'!$387:$390,'Wniosek 2033 r.'!$502:$505,'Wniosek 2033 r.'!$617:$620,'Wniosek 2033 r.'!$732:$735,'Wniosek 2033 r.'!$847:$850,'Wniosek 2033 r.'!#REF!,'Wniosek 2033 r.'!$854:$854</definedName>
    <definedName name="Z_6E98F40E_19C5_4A36_805C_D07CD509534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E98F40E_19C5_4A36_805C_D07CD5095344_.wvu.Rows" localSheetId="11" hidden="1">'Zał. nr 2 kalkulacja - 2025 r.'!$132:$135,'Zał.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E98F40E_19C5_4A36_805C_D07CD5095344_.wvu.Rows" localSheetId="13" hidden="1">'Zał. nr 2 kalkulacja - 2026 r.'!$132:$135,'Zał.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E98F40E_19C5_4A36_805C_D07CD5095344_.wvu.Rows" localSheetId="15" hidden="1">'Zał. nr 2 kalkulacja - 2027 r.'!$132:$135,'Zał.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E98F40E_19C5_4A36_805C_D07CD5095344_.wvu.Rows" localSheetId="17" hidden="1">'Zał. nr 2 kalkulacja - 2028 r.'!$132:$135,'Zał.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E98F40E_19C5_4A36_805C_D07CD5095344_.wvu.Rows" localSheetId="19" hidden="1">'Zał. nr 2 kalkulacja - 2029 r.'!$132:$135,'Zał.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E98F40E_19C5_4A36_805C_D07CD5095344_.wvu.Rows" localSheetId="21" hidden="1">'Zał. nr 2 kalkulacja - 2030 r.'!$132:$135,'Zał.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E98F40E_19C5_4A36_805C_D07CD5095344_.wvu.Rows" localSheetId="23" hidden="1">'Zał. nr 2 kalkulacja - 2031 r.'!$132:$135,'Zał.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E98F40E_19C5_4A36_805C_D07CD5095344_.wvu.Rows" localSheetId="25" hidden="1">'Zał. nr 2 kalkulacja - 2032 r.'!$132:$135,'Zał.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E98F40E_19C5_4A36_805C_D07CD5095344_.wvu.Rows" localSheetId="27" hidden="1">'Zał. nr 2 kalkulacja - 2033 r.'!$132:$135,'Zał.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E98F40E_19C5_4A36_805C_D07CD509534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E98F40E_19C5_4A36_805C_D07CD509534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6F5E8E94_5DB7_4989_89F7_65FE55B052DA_.wvu.FilterData" localSheetId="32" hidden="1">'Dane zbiorcze'!$A$1:$FU$101</definedName>
    <definedName name="Z_6F5E8E94_5DB7_4989_89F7_65FE55B052DA_.wvu.FilterData" localSheetId="37" hidden="1">'Weryfikacja 2025 r.'!$A$2:$A$226</definedName>
    <definedName name="Z_6F5E8E94_5DB7_4989_89F7_65FE55B052DA_.wvu.FilterData" localSheetId="10" hidden="1">'Weryfikacja 2025 r. płaska'!$A$1:$A$214</definedName>
    <definedName name="Z_6F5E8E94_5DB7_4989_89F7_65FE55B052DA_.wvu.FilterData" localSheetId="38" hidden="1">'Weryfikacja 2026 r.'!$A$2:$A$226</definedName>
    <definedName name="Z_6F5E8E94_5DB7_4989_89F7_65FE55B052DA_.wvu.FilterData" localSheetId="12" hidden="1">'Weryfikacja 2026 r. płaska'!$A$1:$A$214</definedName>
    <definedName name="Z_6F5E8E94_5DB7_4989_89F7_65FE55B052DA_.wvu.FilterData" localSheetId="39" hidden="1">'Weryfikacja 2027 r.'!$A$2:$A$226</definedName>
    <definedName name="Z_6F5E8E94_5DB7_4989_89F7_65FE55B052DA_.wvu.FilterData" localSheetId="14" hidden="1">'Weryfikacja 2027 r. płaska'!$A$1:$A$214</definedName>
    <definedName name="Z_6F5E8E94_5DB7_4989_89F7_65FE55B052DA_.wvu.FilterData" localSheetId="40" hidden="1">'Weryfikacja 2028 r.'!$A$2:$A$226</definedName>
    <definedName name="Z_6F5E8E94_5DB7_4989_89F7_65FE55B052DA_.wvu.FilterData" localSheetId="16" hidden="1">'Weryfikacja 2028 r. płaska'!$A$1:$A$214</definedName>
    <definedName name="Z_6F5E8E94_5DB7_4989_89F7_65FE55B052DA_.wvu.FilterData" localSheetId="41" hidden="1">'Weryfikacja 2029 r.'!$A$2:$A$226</definedName>
    <definedName name="Z_6F5E8E94_5DB7_4989_89F7_65FE55B052DA_.wvu.FilterData" localSheetId="18" hidden="1">'Weryfikacja 2029 r. płaska'!$A$1:$A$214</definedName>
    <definedName name="Z_6F5E8E94_5DB7_4989_89F7_65FE55B052DA_.wvu.FilterData" localSheetId="42" hidden="1">'Weryfikacja 2030 r.'!$A$2:$A$226</definedName>
    <definedName name="Z_6F5E8E94_5DB7_4989_89F7_65FE55B052DA_.wvu.FilterData" localSheetId="20" hidden="1">'Weryfikacja 2030 r. płaska'!$A$1:$A$214</definedName>
    <definedName name="Z_6F5E8E94_5DB7_4989_89F7_65FE55B052DA_.wvu.FilterData" localSheetId="43" hidden="1">'Weryfikacja 2031 r.'!$A$2:$A$226</definedName>
    <definedName name="Z_6F5E8E94_5DB7_4989_89F7_65FE55B052DA_.wvu.FilterData" localSheetId="22" hidden="1">'Weryfikacja 2031 r. płaska'!$A$1:$A$214</definedName>
    <definedName name="Z_6F5E8E94_5DB7_4989_89F7_65FE55B052DA_.wvu.FilterData" localSheetId="44" hidden="1">'Weryfikacja 2032 r.'!$A$2:$A$226</definedName>
    <definedName name="Z_6F5E8E94_5DB7_4989_89F7_65FE55B052DA_.wvu.FilterData" localSheetId="24" hidden="1">'Weryfikacja 2032 r. płaska'!$A$1:$A$214</definedName>
    <definedName name="Z_6F5E8E94_5DB7_4989_89F7_65FE55B052DA_.wvu.FilterData" localSheetId="45" hidden="1">'Weryfikacja 2033 r.'!$A$2:$A$226</definedName>
    <definedName name="Z_6F5E8E94_5DB7_4989_89F7_65FE55B052DA_.wvu.FilterData" localSheetId="26" hidden="1">'Weryfikacja 2033 r. płaska'!$A$1:$A$214</definedName>
    <definedName name="Z_6F5E8E94_5DB7_4989_89F7_65FE55B052DA_.wvu.FilterData" localSheetId="0" hidden="1">'Wniosek 2025 r.'!$A$38:$I$161</definedName>
    <definedName name="Z_6F5E8E94_5DB7_4989_89F7_65FE55B052DA_.wvu.FilterData" localSheetId="1" hidden="1">'Wniosek 2026 r.'!$A$38:$I$161</definedName>
    <definedName name="Z_6F5E8E94_5DB7_4989_89F7_65FE55B052DA_.wvu.FilterData" localSheetId="2" hidden="1">'Wniosek 2027 r.'!$A$38:$I$160</definedName>
    <definedName name="Z_6F5E8E94_5DB7_4989_89F7_65FE55B052DA_.wvu.FilterData" localSheetId="3" hidden="1">'Wniosek 2028 r.'!$A$38:$I$160</definedName>
    <definedName name="Z_6F5E8E94_5DB7_4989_89F7_65FE55B052DA_.wvu.FilterData" localSheetId="4" hidden="1">'Wniosek 2029 r.'!$A$38:$I$161</definedName>
    <definedName name="Z_6F5E8E94_5DB7_4989_89F7_65FE55B052DA_.wvu.FilterData" localSheetId="5" hidden="1">'Wniosek 2030 r.'!$A$38:$I$160</definedName>
    <definedName name="Z_6F5E8E94_5DB7_4989_89F7_65FE55B052DA_.wvu.FilterData" localSheetId="6" hidden="1">'Wniosek 2031 r.'!$A$38:$I$160</definedName>
    <definedName name="Z_6F5E8E94_5DB7_4989_89F7_65FE55B052DA_.wvu.FilterData" localSheetId="7" hidden="1">'Wniosek 2032 r.'!$A$38:$I$160</definedName>
    <definedName name="Z_6F5E8E94_5DB7_4989_89F7_65FE55B052DA_.wvu.FilterData" localSheetId="8" hidden="1">'Wniosek 2033 r.'!$A$38:$I$160</definedName>
    <definedName name="Z_6F5E8E94_5DB7_4989_89F7_65FE55B052DA_.wvu.FilterData" localSheetId="9" hidden="1">'Zał. nr 1 a-e oświadczenia'!#REF!</definedName>
    <definedName name="Z_6F5E8E94_5DB7_4989_89F7_65FE55B052DA_.wvu.FilterData" localSheetId="11" hidden="1">'Zał. nr 2 kalkulacja - 2025 r.'!$A$24:$I$136</definedName>
    <definedName name="Z_6F5E8E94_5DB7_4989_89F7_65FE55B052DA_.wvu.FilterData" localSheetId="13" hidden="1">'Zał. nr 2 kalkulacja - 2026 r.'!$A$24:$I$136</definedName>
    <definedName name="Z_6F5E8E94_5DB7_4989_89F7_65FE55B052DA_.wvu.FilterData" localSheetId="15" hidden="1">'Zał. nr 2 kalkulacja - 2027 r.'!$A$24:$I$136</definedName>
    <definedName name="Z_6F5E8E94_5DB7_4989_89F7_65FE55B052DA_.wvu.FilterData" localSheetId="17" hidden="1">'Zał. nr 2 kalkulacja - 2028 r.'!$A$24:$I$136</definedName>
    <definedName name="Z_6F5E8E94_5DB7_4989_89F7_65FE55B052DA_.wvu.FilterData" localSheetId="19" hidden="1">'Zał. nr 2 kalkulacja - 2029 r.'!$A$24:$I$136</definedName>
    <definedName name="Z_6F5E8E94_5DB7_4989_89F7_65FE55B052DA_.wvu.FilterData" localSheetId="21" hidden="1">'Zał. nr 2 kalkulacja - 2030 r.'!$A$24:$I$136</definedName>
    <definedName name="Z_6F5E8E94_5DB7_4989_89F7_65FE55B052DA_.wvu.FilterData" localSheetId="23" hidden="1">'Zał. nr 2 kalkulacja - 2031 r.'!$A$24:$I$136</definedName>
    <definedName name="Z_6F5E8E94_5DB7_4989_89F7_65FE55B052DA_.wvu.FilterData" localSheetId="25" hidden="1">'Zał. nr 2 kalkulacja - 2032 r.'!$A$24:$I$136</definedName>
    <definedName name="Z_6F5E8E94_5DB7_4989_89F7_65FE55B052DA_.wvu.FilterData" localSheetId="27" hidden="1">'Zał. nr 2 kalkulacja - 2033 r.'!$A$24:$I$136</definedName>
    <definedName name="Z_6F5E8E94_5DB7_4989_89F7_65FE55B052DA_.wvu.FilterData" localSheetId="28" hidden="1">'Zał. nr 4 dane osób'!#REF!</definedName>
    <definedName name="Z_6F5E8E94_5DB7_4989_89F7_65FE55B052DA_.wvu.FilterData" localSheetId="29" hidden="1">'Zał. nr 5 jednostki'!#REF!</definedName>
    <definedName name="Z_6F5E8E94_5DB7_4989_89F7_65FE55B052DA_.wvu.Rows" localSheetId="0" hidden="1">'Wniosek 2025 r.'!$98:$149,'Wniosek 2025 r.'!$223:$274,'Wniosek 2025 r.'!$339:$390,'Wniosek 2025 r.'!$454:$505,'Wniosek 2025 r.'!$569:$620,'Wniosek 2025 r.'!$684:$735,'Wniosek 2025 r.'!$799:$850,'Wniosek 2025 r.'!#REF!,'Wniosek 2025 r.'!$855:$855</definedName>
    <definedName name="Z_6F5E8E94_5DB7_4989_89F7_65FE55B052DA_.wvu.Rows" localSheetId="1" hidden="1">'Wniosek 2026 r.'!$98:$149,'Wniosek 2026 r.'!$223:$274,'Wniosek 2026 r.'!$339:$390,'Wniosek 2026 r.'!$454:$505,'Wniosek 2026 r.'!$569:$620,'Wniosek 2026 r.'!$684:$735,'Wniosek 2026 r.'!$799:$850,'Wniosek 2026 r.'!#REF!,'Wniosek 2026 r.'!$854:$854</definedName>
    <definedName name="Z_6F5E8E94_5DB7_4989_89F7_65FE55B052DA_.wvu.Rows" localSheetId="2" hidden="1">'Wniosek 2027 r.'!$98:$149,'Wniosek 2027 r.'!$223:$274,'Wniosek 2027 r.'!$339:$390,'Wniosek 2027 r.'!$454:$505,'Wniosek 2027 r.'!$569:$620,'Wniosek 2027 r.'!$684:$735,'Wniosek 2027 r.'!$799:$850,'Wniosek 2027 r.'!#REF!,'Wniosek 2027 r.'!$854:$854</definedName>
    <definedName name="Z_6F5E8E94_5DB7_4989_89F7_65FE55B052DA_.wvu.Rows" localSheetId="3" hidden="1">'Wniosek 2028 r.'!$98:$149,'Wniosek 2028 r.'!$223:$274,'Wniosek 2028 r.'!$339:$390,'Wniosek 2028 r.'!$454:$505,'Wniosek 2028 r.'!$569:$620,'Wniosek 2028 r.'!$684:$735,'Wniosek 2028 r.'!$799:$850,'Wniosek 2028 r.'!#REF!,'Wniosek 2028 r.'!$854:$854</definedName>
    <definedName name="Z_6F5E8E94_5DB7_4989_89F7_65FE55B052DA_.wvu.Rows" localSheetId="4" hidden="1">'Wniosek 2029 r.'!$98:$149,'Wniosek 2029 r.'!$223:$274,'Wniosek 2029 r.'!$339:$390,'Wniosek 2029 r.'!$454:$505,'Wniosek 2029 r.'!$569:$620,'Wniosek 2029 r.'!$684:$735,'Wniosek 2029 r.'!$799:$850,'Wniosek 2029 r.'!$854:$855,'Wniosek 2029 r.'!$858:$858</definedName>
    <definedName name="Z_6F5E8E94_5DB7_4989_89F7_65FE55B052DA_.wvu.Rows" localSheetId="5" hidden="1">'Wniosek 2030 r.'!$98:$149,'Wniosek 2030 r.'!$223:$274,'Wniosek 2030 r.'!$339:$390,'Wniosek 2030 r.'!$454:$505,'Wniosek 2030 r.'!$569:$620,'Wniosek 2030 r.'!$684:$735,'Wniosek 2030 r.'!$799:$850,'Wniosek 2030 r.'!#REF!,'Wniosek 2030 r.'!$854:$854</definedName>
    <definedName name="Z_6F5E8E94_5DB7_4989_89F7_65FE55B052DA_.wvu.Rows" localSheetId="6" hidden="1">'Wniosek 2031 r.'!$98:$149,'Wniosek 2031 r.'!$223:$274,'Wniosek 2031 r.'!$339:$390,'Wniosek 2031 r.'!$454:$505,'Wniosek 2031 r.'!$569:$620,'Wniosek 2031 r.'!$684:$735,'Wniosek 2031 r.'!$799:$850,'Wniosek 2031 r.'!#REF!,'Wniosek 2031 r.'!$854:$854</definedName>
    <definedName name="Z_6F5E8E94_5DB7_4989_89F7_65FE55B052DA_.wvu.Rows" localSheetId="7" hidden="1">'Wniosek 2032 r.'!$98:$149,'Wniosek 2032 r.'!$223:$274,'Wniosek 2032 r.'!$339:$390,'Wniosek 2032 r.'!$454:$505,'Wniosek 2032 r.'!$569:$620,'Wniosek 2032 r.'!$684:$735,'Wniosek 2032 r.'!$799:$850,'Wniosek 2032 r.'!#REF!,'Wniosek 2032 r.'!$854:$854</definedName>
    <definedName name="Z_6F5E8E94_5DB7_4989_89F7_65FE55B052DA_.wvu.Rows" localSheetId="8" hidden="1">'Wniosek 2033 r.'!$98:$149,'Wniosek 2033 r.'!$223:$274,'Wniosek 2033 r.'!$339:$390,'Wniosek 2033 r.'!$454:$505,'Wniosek 2033 r.'!$569:$620,'Wniosek 2033 r.'!$684:$735,'Wniosek 2033 r.'!$799:$850,'Wniosek 2033 r.'!#REF!,'Wniosek 2033 r.'!$854:$854</definedName>
    <definedName name="Z_6F5E8E94_5DB7_4989_89F7_65FE55B052D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6F5E8E94_5DB7_4989_89F7_65FE55B052DA_.wvu.Rows" localSheetId="11" hidden="1">'Zał. nr 2 kalkulacja - 2025 r.'!$84:$135,'Zał.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6F5E8E94_5DB7_4989_89F7_65FE55B052DA_.wvu.Rows" localSheetId="13" hidden="1">'Zał. nr 2 kalkulacja - 2026 r.'!$84:$135,'Zał.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6F5E8E94_5DB7_4989_89F7_65FE55B052DA_.wvu.Rows" localSheetId="15" hidden="1">'Zał. nr 2 kalkulacja - 2027 r.'!$84:$135,'Zał.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6F5E8E94_5DB7_4989_89F7_65FE55B052DA_.wvu.Rows" localSheetId="17" hidden="1">'Zał. nr 2 kalkulacja - 2028 r.'!$84:$135,'Zał.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6F5E8E94_5DB7_4989_89F7_65FE55B052DA_.wvu.Rows" localSheetId="19" hidden="1">'Zał. nr 2 kalkulacja - 2029 r.'!$84:$135,'Zał.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6F5E8E94_5DB7_4989_89F7_65FE55B052DA_.wvu.Rows" localSheetId="21" hidden="1">'Zał. nr 2 kalkulacja - 2030 r.'!$84:$135,'Zał.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6F5E8E94_5DB7_4989_89F7_65FE55B052DA_.wvu.Rows" localSheetId="23" hidden="1">'Zał. nr 2 kalkulacja - 2031 r.'!$84:$135,'Zał.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6F5E8E94_5DB7_4989_89F7_65FE55B052DA_.wvu.Rows" localSheetId="25" hidden="1">'Zał. nr 2 kalkulacja - 2032 r.'!$84:$135,'Zał.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6F5E8E94_5DB7_4989_89F7_65FE55B052DA_.wvu.Rows" localSheetId="27" hidden="1">'Zał. nr 2 kalkulacja - 2033 r.'!$84:$135,'Zał.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6F5E8E94_5DB7_4989_89F7_65FE55B052D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6F5E8E94_5DB7_4989_89F7_65FE55B052D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127955B_D25F_461A_ACCB_01A4DB42BE38_.wvu.FilterData" localSheetId="32" hidden="1">'Dane zbiorcze'!$A$1:$FU$101</definedName>
    <definedName name="Z_7127955B_D25F_461A_ACCB_01A4DB42BE38_.wvu.FilterData" localSheetId="37" hidden="1">'Weryfikacja 2025 r.'!$A$2:$A$226</definedName>
    <definedName name="Z_7127955B_D25F_461A_ACCB_01A4DB42BE38_.wvu.FilterData" localSheetId="10" hidden="1">'Weryfikacja 2025 r. płaska'!$A$1:$A$214</definedName>
    <definedName name="Z_7127955B_D25F_461A_ACCB_01A4DB42BE38_.wvu.FilterData" localSheetId="38" hidden="1">'Weryfikacja 2026 r.'!$A$2:$A$226</definedName>
    <definedName name="Z_7127955B_D25F_461A_ACCB_01A4DB42BE38_.wvu.FilterData" localSheetId="12" hidden="1">'Weryfikacja 2026 r. płaska'!$A$1:$A$214</definedName>
    <definedName name="Z_7127955B_D25F_461A_ACCB_01A4DB42BE38_.wvu.FilterData" localSheetId="39" hidden="1">'Weryfikacja 2027 r.'!$A$2:$A$226</definedName>
    <definedName name="Z_7127955B_D25F_461A_ACCB_01A4DB42BE38_.wvu.FilterData" localSheetId="14" hidden="1">'Weryfikacja 2027 r. płaska'!$A$1:$A$214</definedName>
    <definedName name="Z_7127955B_D25F_461A_ACCB_01A4DB42BE38_.wvu.FilterData" localSheetId="40" hidden="1">'Weryfikacja 2028 r.'!$A$2:$A$226</definedName>
    <definedName name="Z_7127955B_D25F_461A_ACCB_01A4DB42BE38_.wvu.FilterData" localSheetId="16" hidden="1">'Weryfikacja 2028 r. płaska'!$A$1:$A$214</definedName>
    <definedName name="Z_7127955B_D25F_461A_ACCB_01A4DB42BE38_.wvu.FilterData" localSheetId="41" hidden="1">'Weryfikacja 2029 r.'!$A$2:$A$226</definedName>
    <definedName name="Z_7127955B_D25F_461A_ACCB_01A4DB42BE38_.wvu.FilterData" localSheetId="18" hidden="1">'Weryfikacja 2029 r. płaska'!$A$1:$A$214</definedName>
    <definedName name="Z_7127955B_D25F_461A_ACCB_01A4DB42BE38_.wvu.FilterData" localSheetId="42" hidden="1">'Weryfikacja 2030 r.'!$A$2:$A$226</definedName>
    <definedName name="Z_7127955B_D25F_461A_ACCB_01A4DB42BE38_.wvu.FilterData" localSheetId="20" hidden="1">'Weryfikacja 2030 r. płaska'!$A$1:$A$214</definedName>
    <definedName name="Z_7127955B_D25F_461A_ACCB_01A4DB42BE38_.wvu.FilterData" localSheetId="43" hidden="1">'Weryfikacja 2031 r.'!$A$2:$A$226</definedName>
    <definedName name="Z_7127955B_D25F_461A_ACCB_01A4DB42BE38_.wvu.FilterData" localSheetId="22" hidden="1">'Weryfikacja 2031 r. płaska'!$A$1:$A$214</definedName>
    <definedName name="Z_7127955B_D25F_461A_ACCB_01A4DB42BE38_.wvu.FilterData" localSheetId="44" hidden="1">'Weryfikacja 2032 r.'!$A$2:$A$226</definedName>
    <definedName name="Z_7127955B_D25F_461A_ACCB_01A4DB42BE38_.wvu.FilterData" localSheetId="24" hidden="1">'Weryfikacja 2032 r. płaska'!$A$1:$A$214</definedName>
    <definedName name="Z_7127955B_D25F_461A_ACCB_01A4DB42BE38_.wvu.FilterData" localSheetId="45" hidden="1">'Weryfikacja 2033 r.'!$A$2:$A$226</definedName>
    <definedName name="Z_7127955B_D25F_461A_ACCB_01A4DB42BE38_.wvu.FilterData" localSheetId="26" hidden="1">'Weryfikacja 2033 r. płaska'!$A$1:$A$214</definedName>
    <definedName name="Z_7127955B_D25F_461A_ACCB_01A4DB42BE38_.wvu.FilterData" localSheetId="0" hidden="1">'Wniosek 2025 r.'!$A$38:$I$161</definedName>
    <definedName name="Z_7127955B_D25F_461A_ACCB_01A4DB42BE38_.wvu.FilterData" localSheetId="1" hidden="1">'Wniosek 2026 r.'!$A$38:$I$161</definedName>
    <definedName name="Z_7127955B_D25F_461A_ACCB_01A4DB42BE38_.wvu.FilterData" localSheetId="2" hidden="1">'Wniosek 2027 r.'!$A$38:$I$160</definedName>
    <definedName name="Z_7127955B_D25F_461A_ACCB_01A4DB42BE38_.wvu.FilterData" localSheetId="3" hidden="1">'Wniosek 2028 r.'!$A$38:$I$160</definedName>
    <definedName name="Z_7127955B_D25F_461A_ACCB_01A4DB42BE38_.wvu.FilterData" localSheetId="4" hidden="1">'Wniosek 2029 r.'!$A$38:$I$161</definedName>
    <definedName name="Z_7127955B_D25F_461A_ACCB_01A4DB42BE38_.wvu.FilterData" localSheetId="5" hidden="1">'Wniosek 2030 r.'!$A$38:$I$160</definedName>
    <definedName name="Z_7127955B_D25F_461A_ACCB_01A4DB42BE38_.wvu.FilterData" localSheetId="6" hidden="1">'Wniosek 2031 r.'!$A$38:$I$160</definedName>
    <definedName name="Z_7127955B_D25F_461A_ACCB_01A4DB42BE38_.wvu.FilterData" localSheetId="7" hidden="1">'Wniosek 2032 r.'!$A$38:$I$160</definedName>
    <definedName name="Z_7127955B_D25F_461A_ACCB_01A4DB42BE38_.wvu.FilterData" localSheetId="8" hidden="1">'Wniosek 2033 r.'!$A$38:$I$160</definedName>
    <definedName name="Z_7127955B_D25F_461A_ACCB_01A4DB42BE38_.wvu.FilterData" localSheetId="9" hidden="1">'Zał. nr 1 a-e oświadczenia'!#REF!</definedName>
    <definedName name="Z_7127955B_D25F_461A_ACCB_01A4DB42BE38_.wvu.FilterData" localSheetId="11" hidden="1">'Zał. nr 2 kalkulacja - 2025 r.'!$A$24:$I$136</definedName>
    <definedName name="Z_7127955B_D25F_461A_ACCB_01A4DB42BE38_.wvu.FilterData" localSheetId="13" hidden="1">'Zał. nr 2 kalkulacja - 2026 r.'!$A$24:$I$136</definedName>
    <definedName name="Z_7127955B_D25F_461A_ACCB_01A4DB42BE38_.wvu.FilterData" localSheetId="15" hidden="1">'Zał. nr 2 kalkulacja - 2027 r.'!$A$24:$I$136</definedName>
    <definedName name="Z_7127955B_D25F_461A_ACCB_01A4DB42BE38_.wvu.FilterData" localSheetId="17" hidden="1">'Zał. nr 2 kalkulacja - 2028 r.'!$A$24:$I$136</definedName>
    <definedName name="Z_7127955B_D25F_461A_ACCB_01A4DB42BE38_.wvu.FilterData" localSheetId="19" hidden="1">'Zał. nr 2 kalkulacja - 2029 r.'!$A$24:$I$136</definedName>
    <definedName name="Z_7127955B_D25F_461A_ACCB_01A4DB42BE38_.wvu.FilterData" localSheetId="21" hidden="1">'Zał. nr 2 kalkulacja - 2030 r.'!$A$24:$I$136</definedName>
    <definedName name="Z_7127955B_D25F_461A_ACCB_01A4DB42BE38_.wvu.FilterData" localSheetId="23" hidden="1">'Zał. nr 2 kalkulacja - 2031 r.'!$A$24:$I$136</definedName>
    <definedName name="Z_7127955B_D25F_461A_ACCB_01A4DB42BE38_.wvu.FilterData" localSheetId="25" hidden="1">'Zał. nr 2 kalkulacja - 2032 r.'!$A$24:$I$136</definedName>
    <definedName name="Z_7127955B_D25F_461A_ACCB_01A4DB42BE38_.wvu.FilterData" localSheetId="27" hidden="1">'Zał. nr 2 kalkulacja - 2033 r.'!$A$24:$I$136</definedName>
    <definedName name="Z_7127955B_D25F_461A_ACCB_01A4DB42BE38_.wvu.FilterData" localSheetId="28" hidden="1">'Zał. nr 4 dane osób'!#REF!</definedName>
    <definedName name="Z_7127955B_D25F_461A_ACCB_01A4DB42BE38_.wvu.FilterData" localSheetId="29" hidden="1">'Zał. nr 5 jednostki'!#REF!</definedName>
    <definedName name="Z_7127955B_D25F_461A_ACCB_01A4DB42BE38_.wvu.Rows" localSheetId="0" hidden="1">'Wniosek 2025 r.'!$110:$149,'Wniosek 2025 r.'!$235:$274,'Wniosek 2025 r.'!$351:$390,'Wniosek 2025 r.'!$466:$505,'Wniosek 2025 r.'!$581:$620,'Wniosek 2025 r.'!$696:$735,'Wniosek 2025 r.'!$811:$850,'Wniosek 2025 r.'!#REF!,'Wniosek 2025 r.'!$855:$855</definedName>
    <definedName name="Z_7127955B_D25F_461A_ACCB_01A4DB42BE38_.wvu.Rows" localSheetId="1" hidden="1">'Wniosek 2026 r.'!$110:$149,'Wniosek 2026 r.'!$235:$274,'Wniosek 2026 r.'!$351:$390,'Wniosek 2026 r.'!$466:$505,'Wniosek 2026 r.'!$581:$620,'Wniosek 2026 r.'!$696:$735,'Wniosek 2026 r.'!$811:$850,'Wniosek 2026 r.'!#REF!,'Wniosek 2026 r.'!$854:$854</definedName>
    <definedName name="Z_7127955B_D25F_461A_ACCB_01A4DB42BE38_.wvu.Rows" localSheetId="2" hidden="1">'Wniosek 2027 r.'!$110:$149,'Wniosek 2027 r.'!$235:$274,'Wniosek 2027 r.'!$351:$390,'Wniosek 2027 r.'!$466:$505,'Wniosek 2027 r.'!$581:$620,'Wniosek 2027 r.'!$696:$735,'Wniosek 2027 r.'!$811:$850,'Wniosek 2027 r.'!#REF!,'Wniosek 2027 r.'!$854:$854</definedName>
    <definedName name="Z_7127955B_D25F_461A_ACCB_01A4DB42BE38_.wvu.Rows" localSheetId="3" hidden="1">'Wniosek 2028 r.'!$110:$149,'Wniosek 2028 r.'!$235:$274,'Wniosek 2028 r.'!$351:$390,'Wniosek 2028 r.'!$466:$505,'Wniosek 2028 r.'!$581:$620,'Wniosek 2028 r.'!$696:$735,'Wniosek 2028 r.'!$811:$850,'Wniosek 2028 r.'!#REF!,'Wniosek 2028 r.'!$854:$854</definedName>
    <definedName name="Z_7127955B_D25F_461A_ACCB_01A4DB42BE38_.wvu.Rows" localSheetId="4" hidden="1">'Wniosek 2029 r.'!$110:$149,'Wniosek 2029 r.'!$235:$274,'Wniosek 2029 r.'!$351:$390,'Wniosek 2029 r.'!$466:$505,'Wniosek 2029 r.'!$581:$620,'Wniosek 2029 r.'!$696:$735,'Wniosek 2029 r.'!$811:$850,'Wniosek 2029 r.'!$854:$855,'Wniosek 2029 r.'!$858:$858</definedName>
    <definedName name="Z_7127955B_D25F_461A_ACCB_01A4DB42BE38_.wvu.Rows" localSheetId="5" hidden="1">'Wniosek 2030 r.'!$110:$149,'Wniosek 2030 r.'!$235:$274,'Wniosek 2030 r.'!$351:$390,'Wniosek 2030 r.'!$466:$505,'Wniosek 2030 r.'!$581:$620,'Wniosek 2030 r.'!$696:$735,'Wniosek 2030 r.'!$811:$850,'Wniosek 2030 r.'!#REF!,'Wniosek 2030 r.'!$854:$854</definedName>
    <definedName name="Z_7127955B_D25F_461A_ACCB_01A4DB42BE38_.wvu.Rows" localSheetId="6" hidden="1">'Wniosek 2031 r.'!$110:$149,'Wniosek 2031 r.'!$235:$274,'Wniosek 2031 r.'!$351:$390,'Wniosek 2031 r.'!$466:$505,'Wniosek 2031 r.'!$581:$620,'Wniosek 2031 r.'!$696:$735,'Wniosek 2031 r.'!$811:$850,'Wniosek 2031 r.'!#REF!,'Wniosek 2031 r.'!$854:$854</definedName>
    <definedName name="Z_7127955B_D25F_461A_ACCB_01A4DB42BE38_.wvu.Rows" localSheetId="7" hidden="1">'Wniosek 2032 r.'!$110:$149,'Wniosek 2032 r.'!$235:$274,'Wniosek 2032 r.'!$351:$390,'Wniosek 2032 r.'!$466:$505,'Wniosek 2032 r.'!$581:$620,'Wniosek 2032 r.'!$696:$735,'Wniosek 2032 r.'!$811:$850,'Wniosek 2032 r.'!#REF!,'Wniosek 2032 r.'!$854:$854</definedName>
    <definedName name="Z_7127955B_D25F_461A_ACCB_01A4DB42BE38_.wvu.Rows" localSheetId="8" hidden="1">'Wniosek 2033 r.'!$110:$149,'Wniosek 2033 r.'!$235:$274,'Wniosek 2033 r.'!$351:$390,'Wniosek 2033 r.'!$466:$505,'Wniosek 2033 r.'!$581:$620,'Wniosek 2033 r.'!$696:$735,'Wniosek 2033 r.'!$811:$850,'Wniosek 2033 r.'!#REF!,'Wniosek 2033 r.'!$854:$854</definedName>
    <definedName name="Z_7127955B_D25F_461A_ACCB_01A4DB42BE3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127955B_D25F_461A_ACCB_01A4DB42BE38_.wvu.Rows" localSheetId="11" hidden="1">'Zał. nr 2 kalkulacja - 2025 r.'!$96:$135,'Zał.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127955B_D25F_461A_ACCB_01A4DB42BE38_.wvu.Rows" localSheetId="13" hidden="1">'Zał. nr 2 kalkulacja - 2026 r.'!$96:$135,'Zał.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127955B_D25F_461A_ACCB_01A4DB42BE38_.wvu.Rows" localSheetId="15" hidden="1">'Zał. nr 2 kalkulacja - 2027 r.'!$96:$135,'Zał.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127955B_D25F_461A_ACCB_01A4DB42BE38_.wvu.Rows" localSheetId="17" hidden="1">'Zał. nr 2 kalkulacja - 2028 r.'!$96:$135,'Zał.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127955B_D25F_461A_ACCB_01A4DB42BE38_.wvu.Rows" localSheetId="19" hidden="1">'Zał. nr 2 kalkulacja - 2029 r.'!$96:$135,'Zał.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127955B_D25F_461A_ACCB_01A4DB42BE38_.wvu.Rows" localSheetId="21" hidden="1">'Zał. nr 2 kalkulacja - 2030 r.'!$96:$135,'Zał.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127955B_D25F_461A_ACCB_01A4DB42BE38_.wvu.Rows" localSheetId="23" hidden="1">'Zał. nr 2 kalkulacja - 2031 r.'!$96:$135,'Zał.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127955B_D25F_461A_ACCB_01A4DB42BE38_.wvu.Rows" localSheetId="25" hidden="1">'Zał. nr 2 kalkulacja - 2032 r.'!$96:$135,'Zał.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127955B_D25F_461A_ACCB_01A4DB42BE38_.wvu.Rows" localSheetId="27" hidden="1">'Zał. nr 2 kalkulacja - 2033 r.'!$96:$135,'Zał.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127955B_D25F_461A_ACCB_01A4DB42BE3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127955B_D25F_461A_ACCB_01A4DB42BE3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1CB3E80_0B26_40AB_8B1B_6B70E3A72E53_.wvu.FilterData" localSheetId="32" hidden="1">'Dane zbiorcze'!$A$1:$FU$101</definedName>
    <definedName name="Z_71CB3E80_0B26_40AB_8B1B_6B70E3A72E53_.wvu.FilterData" localSheetId="37" hidden="1">'Weryfikacja 2025 r.'!$A$2:$A$226</definedName>
    <definedName name="Z_71CB3E80_0B26_40AB_8B1B_6B70E3A72E53_.wvu.FilterData" localSheetId="10" hidden="1">'Weryfikacja 2025 r. płaska'!$A$1:$A$214</definedName>
    <definedName name="Z_71CB3E80_0B26_40AB_8B1B_6B70E3A72E53_.wvu.FilterData" localSheetId="38" hidden="1">'Weryfikacja 2026 r.'!$A$2:$A$226</definedName>
    <definedName name="Z_71CB3E80_0B26_40AB_8B1B_6B70E3A72E53_.wvu.FilterData" localSheetId="12" hidden="1">'Weryfikacja 2026 r. płaska'!$A$1:$A$214</definedName>
    <definedName name="Z_71CB3E80_0B26_40AB_8B1B_6B70E3A72E53_.wvu.FilterData" localSheetId="39" hidden="1">'Weryfikacja 2027 r.'!$A$2:$A$226</definedName>
    <definedName name="Z_71CB3E80_0B26_40AB_8B1B_6B70E3A72E53_.wvu.FilterData" localSheetId="14" hidden="1">'Weryfikacja 2027 r. płaska'!$A$1:$A$214</definedName>
    <definedName name="Z_71CB3E80_0B26_40AB_8B1B_6B70E3A72E53_.wvu.FilterData" localSheetId="40" hidden="1">'Weryfikacja 2028 r.'!$A$2:$A$226</definedName>
    <definedName name="Z_71CB3E80_0B26_40AB_8B1B_6B70E3A72E53_.wvu.FilterData" localSheetId="16" hidden="1">'Weryfikacja 2028 r. płaska'!$A$1:$A$214</definedName>
    <definedName name="Z_71CB3E80_0B26_40AB_8B1B_6B70E3A72E53_.wvu.FilterData" localSheetId="41" hidden="1">'Weryfikacja 2029 r.'!$A$2:$A$226</definedName>
    <definedName name="Z_71CB3E80_0B26_40AB_8B1B_6B70E3A72E53_.wvu.FilterData" localSheetId="18" hidden="1">'Weryfikacja 2029 r. płaska'!$A$1:$A$214</definedName>
    <definedName name="Z_71CB3E80_0B26_40AB_8B1B_6B70E3A72E53_.wvu.FilterData" localSheetId="42" hidden="1">'Weryfikacja 2030 r.'!$A$2:$A$226</definedName>
    <definedName name="Z_71CB3E80_0B26_40AB_8B1B_6B70E3A72E53_.wvu.FilterData" localSheetId="20" hidden="1">'Weryfikacja 2030 r. płaska'!$A$1:$A$214</definedName>
    <definedName name="Z_71CB3E80_0B26_40AB_8B1B_6B70E3A72E53_.wvu.FilterData" localSheetId="43" hidden="1">'Weryfikacja 2031 r.'!$A$2:$A$226</definedName>
    <definedName name="Z_71CB3E80_0B26_40AB_8B1B_6B70E3A72E53_.wvu.FilterData" localSheetId="22" hidden="1">'Weryfikacja 2031 r. płaska'!$A$1:$A$214</definedName>
    <definedName name="Z_71CB3E80_0B26_40AB_8B1B_6B70E3A72E53_.wvu.FilterData" localSheetId="44" hidden="1">'Weryfikacja 2032 r.'!$A$2:$A$226</definedName>
    <definedName name="Z_71CB3E80_0B26_40AB_8B1B_6B70E3A72E53_.wvu.FilterData" localSheetId="24" hidden="1">'Weryfikacja 2032 r. płaska'!$A$1:$A$214</definedName>
    <definedName name="Z_71CB3E80_0B26_40AB_8B1B_6B70E3A72E53_.wvu.FilterData" localSheetId="45" hidden="1">'Weryfikacja 2033 r.'!$A$2:$A$226</definedName>
    <definedName name="Z_71CB3E80_0B26_40AB_8B1B_6B70E3A72E53_.wvu.FilterData" localSheetId="26" hidden="1">'Weryfikacja 2033 r. płaska'!$A$1:$A$214</definedName>
    <definedName name="Z_71CB3E80_0B26_40AB_8B1B_6B70E3A72E53_.wvu.FilterData" localSheetId="0" hidden="1">'Wniosek 2025 r.'!$A$38:$I$161</definedName>
    <definedName name="Z_71CB3E80_0B26_40AB_8B1B_6B70E3A72E53_.wvu.FilterData" localSheetId="1" hidden="1">'Wniosek 2026 r.'!$A$38:$I$161</definedName>
    <definedName name="Z_71CB3E80_0B26_40AB_8B1B_6B70E3A72E53_.wvu.FilterData" localSheetId="2" hidden="1">'Wniosek 2027 r.'!$A$38:$I$160</definedName>
    <definedName name="Z_71CB3E80_0B26_40AB_8B1B_6B70E3A72E53_.wvu.FilterData" localSheetId="3" hidden="1">'Wniosek 2028 r.'!$A$38:$I$160</definedName>
    <definedName name="Z_71CB3E80_0B26_40AB_8B1B_6B70E3A72E53_.wvu.FilterData" localSheetId="4" hidden="1">'Wniosek 2029 r.'!$A$38:$I$161</definedName>
    <definedName name="Z_71CB3E80_0B26_40AB_8B1B_6B70E3A72E53_.wvu.FilterData" localSheetId="5" hidden="1">'Wniosek 2030 r.'!$A$38:$I$160</definedName>
    <definedName name="Z_71CB3E80_0B26_40AB_8B1B_6B70E3A72E53_.wvu.FilterData" localSheetId="6" hidden="1">'Wniosek 2031 r.'!$A$38:$I$160</definedName>
    <definedName name="Z_71CB3E80_0B26_40AB_8B1B_6B70E3A72E53_.wvu.FilterData" localSheetId="7" hidden="1">'Wniosek 2032 r.'!$A$38:$I$160</definedName>
    <definedName name="Z_71CB3E80_0B26_40AB_8B1B_6B70E3A72E53_.wvu.FilterData" localSheetId="8" hidden="1">'Wniosek 2033 r.'!$A$38:$I$160</definedName>
    <definedName name="Z_71CB3E80_0B26_40AB_8B1B_6B70E3A72E53_.wvu.FilterData" localSheetId="9" hidden="1">'Zał. nr 1 a-e oświadczenia'!#REF!</definedName>
    <definedName name="Z_71CB3E80_0B26_40AB_8B1B_6B70E3A72E53_.wvu.FilterData" localSheetId="11" hidden="1">'Zał. nr 2 kalkulacja - 2025 r.'!$A$24:$I$136</definedName>
    <definedName name="Z_71CB3E80_0B26_40AB_8B1B_6B70E3A72E53_.wvu.FilterData" localSheetId="13" hidden="1">'Zał. nr 2 kalkulacja - 2026 r.'!$A$24:$I$136</definedName>
    <definedName name="Z_71CB3E80_0B26_40AB_8B1B_6B70E3A72E53_.wvu.FilterData" localSheetId="15" hidden="1">'Zał. nr 2 kalkulacja - 2027 r.'!$A$24:$I$136</definedName>
    <definedName name="Z_71CB3E80_0B26_40AB_8B1B_6B70E3A72E53_.wvu.FilterData" localSheetId="17" hidden="1">'Zał. nr 2 kalkulacja - 2028 r.'!$A$24:$I$136</definedName>
    <definedName name="Z_71CB3E80_0B26_40AB_8B1B_6B70E3A72E53_.wvu.FilterData" localSheetId="19" hidden="1">'Zał. nr 2 kalkulacja - 2029 r.'!$A$24:$I$136</definedName>
    <definedName name="Z_71CB3E80_0B26_40AB_8B1B_6B70E3A72E53_.wvu.FilterData" localSheetId="21" hidden="1">'Zał. nr 2 kalkulacja - 2030 r.'!$A$24:$I$136</definedName>
    <definedName name="Z_71CB3E80_0B26_40AB_8B1B_6B70E3A72E53_.wvu.FilterData" localSheetId="23" hidden="1">'Zał. nr 2 kalkulacja - 2031 r.'!$A$24:$I$136</definedName>
    <definedName name="Z_71CB3E80_0B26_40AB_8B1B_6B70E3A72E53_.wvu.FilterData" localSheetId="25" hidden="1">'Zał. nr 2 kalkulacja - 2032 r.'!$A$24:$I$136</definedName>
    <definedName name="Z_71CB3E80_0B26_40AB_8B1B_6B70E3A72E53_.wvu.FilterData" localSheetId="27" hidden="1">'Zał. nr 2 kalkulacja - 2033 r.'!$A$24:$I$136</definedName>
    <definedName name="Z_71CB3E80_0B26_40AB_8B1B_6B70E3A72E53_.wvu.FilterData" localSheetId="28" hidden="1">'Zał. nr 4 dane osób'!#REF!</definedName>
    <definedName name="Z_71CB3E80_0B26_40AB_8B1B_6B70E3A72E53_.wvu.FilterData" localSheetId="29" hidden="1">'Zał. nr 5 jednostki'!#REF!</definedName>
    <definedName name="Z_71CB3E80_0B26_40AB_8B1B_6B70E3A72E53_.wvu.Rows" localSheetId="0" hidden="1">'Wniosek 2025 r.'!$147:$149,'Wniosek 2025 r.'!$272:$274,'Wniosek 2025 r.'!$388:$390,'Wniosek 2025 r.'!$503:$505,'Wniosek 2025 r.'!$618:$620,'Wniosek 2025 r.'!$733:$735,'Wniosek 2025 r.'!$848:$850,'Wniosek 2025 r.'!#REF!,'Wniosek 2025 r.'!$855:$855</definedName>
    <definedName name="Z_71CB3E80_0B26_40AB_8B1B_6B70E3A72E53_.wvu.Rows" localSheetId="1" hidden="1">'Wniosek 2026 r.'!$147:$149,'Wniosek 2026 r.'!$272:$274,'Wniosek 2026 r.'!$388:$390,'Wniosek 2026 r.'!$503:$505,'Wniosek 2026 r.'!$618:$620,'Wniosek 2026 r.'!$733:$735,'Wniosek 2026 r.'!$848:$850,'Wniosek 2026 r.'!#REF!,'Wniosek 2026 r.'!$854:$854</definedName>
    <definedName name="Z_71CB3E80_0B26_40AB_8B1B_6B70E3A72E53_.wvu.Rows" localSheetId="2" hidden="1">'Wniosek 2027 r.'!$147:$149,'Wniosek 2027 r.'!$272:$274,'Wniosek 2027 r.'!$388:$390,'Wniosek 2027 r.'!$503:$505,'Wniosek 2027 r.'!$618:$620,'Wniosek 2027 r.'!$733:$735,'Wniosek 2027 r.'!$848:$850,'Wniosek 2027 r.'!#REF!,'Wniosek 2027 r.'!$854:$854</definedName>
    <definedName name="Z_71CB3E80_0B26_40AB_8B1B_6B70E3A72E53_.wvu.Rows" localSheetId="3" hidden="1">'Wniosek 2028 r.'!$147:$149,'Wniosek 2028 r.'!$272:$274,'Wniosek 2028 r.'!$388:$390,'Wniosek 2028 r.'!$503:$505,'Wniosek 2028 r.'!$618:$620,'Wniosek 2028 r.'!$733:$735,'Wniosek 2028 r.'!$848:$850,'Wniosek 2028 r.'!#REF!,'Wniosek 2028 r.'!$854:$854</definedName>
    <definedName name="Z_71CB3E80_0B26_40AB_8B1B_6B70E3A72E53_.wvu.Rows" localSheetId="4" hidden="1">'Wniosek 2029 r.'!$147:$149,'Wniosek 2029 r.'!$272:$274,'Wniosek 2029 r.'!$388:$390,'Wniosek 2029 r.'!$503:$505,'Wniosek 2029 r.'!$618:$620,'Wniosek 2029 r.'!$733:$735,'Wniosek 2029 r.'!$848:$850,'Wniosek 2029 r.'!$854:$855,'Wniosek 2029 r.'!$858:$858</definedName>
    <definedName name="Z_71CB3E80_0B26_40AB_8B1B_6B70E3A72E53_.wvu.Rows" localSheetId="5" hidden="1">'Wniosek 2030 r.'!$147:$149,'Wniosek 2030 r.'!$272:$274,'Wniosek 2030 r.'!$388:$390,'Wniosek 2030 r.'!$503:$505,'Wniosek 2030 r.'!$618:$620,'Wniosek 2030 r.'!$733:$735,'Wniosek 2030 r.'!$848:$850,'Wniosek 2030 r.'!#REF!,'Wniosek 2030 r.'!$854:$854</definedName>
    <definedName name="Z_71CB3E80_0B26_40AB_8B1B_6B70E3A72E53_.wvu.Rows" localSheetId="6" hidden="1">'Wniosek 2031 r.'!$147:$149,'Wniosek 2031 r.'!$272:$274,'Wniosek 2031 r.'!$388:$390,'Wniosek 2031 r.'!$503:$505,'Wniosek 2031 r.'!$618:$620,'Wniosek 2031 r.'!$733:$735,'Wniosek 2031 r.'!$848:$850,'Wniosek 2031 r.'!#REF!,'Wniosek 2031 r.'!$854:$854</definedName>
    <definedName name="Z_71CB3E80_0B26_40AB_8B1B_6B70E3A72E53_.wvu.Rows" localSheetId="7" hidden="1">'Wniosek 2032 r.'!$147:$149,'Wniosek 2032 r.'!$272:$274,'Wniosek 2032 r.'!$388:$390,'Wniosek 2032 r.'!$503:$505,'Wniosek 2032 r.'!$618:$620,'Wniosek 2032 r.'!$733:$735,'Wniosek 2032 r.'!$848:$850,'Wniosek 2032 r.'!#REF!,'Wniosek 2032 r.'!$854:$854</definedName>
    <definedName name="Z_71CB3E80_0B26_40AB_8B1B_6B70E3A72E53_.wvu.Rows" localSheetId="8" hidden="1">'Wniosek 2033 r.'!$147:$149,'Wniosek 2033 r.'!$272:$274,'Wniosek 2033 r.'!$388:$390,'Wniosek 2033 r.'!$503:$505,'Wniosek 2033 r.'!$618:$620,'Wniosek 2033 r.'!$733:$735,'Wniosek 2033 r.'!$848:$850,'Wniosek 2033 r.'!#REF!,'Wniosek 2033 r.'!$854:$854</definedName>
    <definedName name="Z_71CB3E80_0B26_40AB_8B1B_6B70E3A72E5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1CB3E80_0B26_40AB_8B1B_6B70E3A72E53_.wvu.Rows" localSheetId="11" hidden="1">'Zał. nr 2 kalkulacja - 2025 r.'!$133:$135,'Zał.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1CB3E80_0B26_40AB_8B1B_6B70E3A72E53_.wvu.Rows" localSheetId="13" hidden="1">'Zał. nr 2 kalkulacja - 2026 r.'!$133:$135,'Zał.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1CB3E80_0B26_40AB_8B1B_6B70E3A72E53_.wvu.Rows" localSheetId="15" hidden="1">'Zał. nr 2 kalkulacja - 2027 r.'!$133:$135,'Zał.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1CB3E80_0B26_40AB_8B1B_6B70E3A72E53_.wvu.Rows" localSheetId="17" hidden="1">'Zał. nr 2 kalkulacja - 2028 r.'!$133:$135,'Zał.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1CB3E80_0B26_40AB_8B1B_6B70E3A72E53_.wvu.Rows" localSheetId="19" hidden="1">'Zał. nr 2 kalkulacja - 2029 r.'!$133:$135,'Zał.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1CB3E80_0B26_40AB_8B1B_6B70E3A72E53_.wvu.Rows" localSheetId="21" hidden="1">'Zał. nr 2 kalkulacja - 2030 r.'!$133:$135,'Zał.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1CB3E80_0B26_40AB_8B1B_6B70E3A72E53_.wvu.Rows" localSheetId="23" hidden="1">'Zał. nr 2 kalkulacja - 2031 r.'!$133:$135,'Zał.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1CB3E80_0B26_40AB_8B1B_6B70E3A72E53_.wvu.Rows" localSheetId="25" hidden="1">'Zał. nr 2 kalkulacja - 2032 r.'!$133:$135,'Zał.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1CB3E80_0B26_40AB_8B1B_6B70E3A72E53_.wvu.Rows" localSheetId="27" hidden="1">'Zał. nr 2 kalkulacja - 2033 r.'!$133:$135,'Zał.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1CB3E80_0B26_40AB_8B1B_6B70E3A72E5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1CB3E80_0B26_40AB_8B1B_6B70E3A72E5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2ED6C74_2352_484F_B9DD_C31A3DE463BA_.wvu.FilterData" localSheetId="32" hidden="1">'Dane zbiorcze'!$A$1:$FU$101</definedName>
    <definedName name="Z_72ED6C74_2352_484F_B9DD_C31A3DE463BA_.wvu.FilterData" localSheetId="37" hidden="1">'Weryfikacja 2025 r.'!$A$2:$A$226</definedName>
    <definedName name="Z_72ED6C74_2352_484F_B9DD_C31A3DE463BA_.wvu.FilterData" localSheetId="10" hidden="1">'Weryfikacja 2025 r. płaska'!$A$1:$A$214</definedName>
    <definedName name="Z_72ED6C74_2352_484F_B9DD_C31A3DE463BA_.wvu.FilterData" localSheetId="38" hidden="1">'Weryfikacja 2026 r.'!$A$2:$A$226</definedName>
    <definedName name="Z_72ED6C74_2352_484F_B9DD_C31A3DE463BA_.wvu.FilterData" localSheetId="12" hidden="1">'Weryfikacja 2026 r. płaska'!$A$1:$A$214</definedName>
    <definedName name="Z_72ED6C74_2352_484F_B9DD_C31A3DE463BA_.wvu.FilterData" localSheetId="39" hidden="1">'Weryfikacja 2027 r.'!$A$2:$A$226</definedName>
    <definedName name="Z_72ED6C74_2352_484F_B9DD_C31A3DE463BA_.wvu.FilterData" localSheetId="14" hidden="1">'Weryfikacja 2027 r. płaska'!$A$1:$A$214</definedName>
    <definedName name="Z_72ED6C74_2352_484F_B9DD_C31A3DE463BA_.wvu.FilterData" localSheetId="40" hidden="1">'Weryfikacja 2028 r.'!$A$2:$A$226</definedName>
    <definedName name="Z_72ED6C74_2352_484F_B9DD_C31A3DE463BA_.wvu.FilterData" localSheetId="16" hidden="1">'Weryfikacja 2028 r. płaska'!$A$1:$A$214</definedName>
    <definedName name="Z_72ED6C74_2352_484F_B9DD_C31A3DE463BA_.wvu.FilterData" localSheetId="41" hidden="1">'Weryfikacja 2029 r.'!$A$2:$A$226</definedName>
    <definedName name="Z_72ED6C74_2352_484F_B9DD_C31A3DE463BA_.wvu.FilterData" localSheetId="18" hidden="1">'Weryfikacja 2029 r. płaska'!$A$1:$A$214</definedName>
    <definedName name="Z_72ED6C74_2352_484F_B9DD_C31A3DE463BA_.wvu.FilterData" localSheetId="42" hidden="1">'Weryfikacja 2030 r.'!$A$2:$A$226</definedName>
    <definedName name="Z_72ED6C74_2352_484F_B9DD_C31A3DE463BA_.wvu.FilterData" localSheetId="20" hidden="1">'Weryfikacja 2030 r. płaska'!$A$1:$A$214</definedName>
    <definedName name="Z_72ED6C74_2352_484F_B9DD_C31A3DE463BA_.wvu.FilterData" localSheetId="43" hidden="1">'Weryfikacja 2031 r.'!$A$2:$A$226</definedName>
    <definedName name="Z_72ED6C74_2352_484F_B9DD_C31A3DE463BA_.wvu.FilterData" localSheetId="22" hidden="1">'Weryfikacja 2031 r. płaska'!$A$1:$A$214</definedName>
    <definedName name="Z_72ED6C74_2352_484F_B9DD_C31A3DE463BA_.wvu.FilterData" localSheetId="44" hidden="1">'Weryfikacja 2032 r.'!$A$2:$A$226</definedName>
    <definedName name="Z_72ED6C74_2352_484F_B9DD_C31A3DE463BA_.wvu.FilterData" localSheetId="24" hidden="1">'Weryfikacja 2032 r. płaska'!$A$1:$A$214</definedName>
    <definedName name="Z_72ED6C74_2352_484F_B9DD_C31A3DE463BA_.wvu.FilterData" localSheetId="45" hidden="1">'Weryfikacja 2033 r.'!$A$2:$A$226</definedName>
    <definedName name="Z_72ED6C74_2352_484F_B9DD_C31A3DE463BA_.wvu.FilterData" localSheetId="26" hidden="1">'Weryfikacja 2033 r. płaska'!$A$1:$A$214</definedName>
    <definedName name="Z_72ED6C74_2352_484F_B9DD_C31A3DE463BA_.wvu.FilterData" localSheetId="0" hidden="1">'Wniosek 2025 r.'!$A$38:$I$161</definedName>
    <definedName name="Z_72ED6C74_2352_484F_B9DD_C31A3DE463BA_.wvu.FilterData" localSheetId="1" hidden="1">'Wniosek 2026 r.'!$A$38:$I$161</definedName>
    <definedName name="Z_72ED6C74_2352_484F_B9DD_C31A3DE463BA_.wvu.FilterData" localSheetId="2" hidden="1">'Wniosek 2027 r.'!$A$38:$I$160</definedName>
    <definedName name="Z_72ED6C74_2352_484F_B9DD_C31A3DE463BA_.wvu.FilterData" localSheetId="3" hidden="1">'Wniosek 2028 r.'!$A$38:$I$160</definedName>
    <definedName name="Z_72ED6C74_2352_484F_B9DD_C31A3DE463BA_.wvu.FilterData" localSheetId="4" hidden="1">'Wniosek 2029 r.'!$A$38:$I$161</definedName>
    <definedName name="Z_72ED6C74_2352_484F_B9DD_C31A3DE463BA_.wvu.FilterData" localSheetId="5" hidden="1">'Wniosek 2030 r.'!$A$38:$I$160</definedName>
    <definedName name="Z_72ED6C74_2352_484F_B9DD_C31A3DE463BA_.wvu.FilterData" localSheetId="6" hidden="1">'Wniosek 2031 r.'!$A$38:$I$160</definedName>
    <definedName name="Z_72ED6C74_2352_484F_B9DD_C31A3DE463BA_.wvu.FilterData" localSheetId="7" hidden="1">'Wniosek 2032 r.'!$A$38:$I$160</definedName>
    <definedName name="Z_72ED6C74_2352_484F_B9DD_C31A3DE463BA_.wvu.FilterData" localSheetId="8" hidden="1">'Wniosek 2033 r.'!$A$38:$I$160</definedName>
    <definedName name="Z_72ED6C74_2352_484F_B9DD_C31A3DE463BA_.wvu.FilterData" localSheetId="9" hidden="1">'Zał. nr 1 a-e oświadczenia'!#REF!</definedName>
    <definedName name="Z_72ED6C74_2352_484F_B9DD_C31A3DE463BA_.wvu.FilterData" localSheetId="11" hidden="1">'Zał. nr 2 kalkulacja - 2025 r.'!$A$24:$I$136</definedName>
    <definedName name="Z_72ED6C74_2352_484F_B9DD_C31A3DE463BA_.wvu.FilterData" localSheetId="13" hidden="1">'Zał. nr 2 kalkulacja - 2026 r.'!$A$24:$I$136</definedName>
    <definedName name="Z_72ED6C74_2352_484F_B9DD_C31A3DE463BA_.wvu.FilterData" localSheetId="15" hidden="1">'Zał. nr 2 kalkulacja - 2027 r.'!$A$24:$I$136</definedName>
    <definedName name="Z_72ED6C74_2352_484F_B9DD_C31A3DE463BA_.wvu.FilterData" localSheetId="17" hidden="1">'Zał. nr 2 kalkulacja - 2028 r.'!$A$24:$I$136</definedName>
    <definedName name="Z_72ED6C74_2352_484F_B9DD_C31A3DE463BA_.wvu.FilterData" localSheetId="19" hidden="1">'Zał. nr 2 kalkulacja - 2029 r.'!$A$24:$I$136</definedName>
    <definedName name="Z_72ED6C74_2352_484F_B9DD_C31A3DE463BA_.wvu.FilterData" localSheetId="21" hidden="1">'Zał. nr 2 kalkulacja - 2030 r.'!$A$24:$I$136</definedName>
    <definedName name="Z_72ED6C74_2352_484F_B9DD_C31A3DE463BA_.wvu.FilterData" localSheetId="23" hidden="1">'Zał. nr 2 kalkulacja - 2031 r.'!$A$24:$I$136</definedName>
    <definedName name="Z_72ED6C74_2352_484F_B9DD_C31A3DE463BA_.wvu.FilterData" localSheetId="25" hidden="1">'Zał. nr 2 kalkulacja - 2032 r.'!$A$24:$I$136</definedName>
    <definedName name="Z_72ED6C74_2352_484F_B9DD_C31A3DE463BA_.wvu.FilterData" localSheetId="27" hidden="1">'Zał. nr 2 kalkulacja - 2033 r.'!$A$24:$I$136</definedName>
    <definedName name="Z_72ED6C74_2352_484F_B9DD_C31A3DE463BA_.wvu.FilterData" localSheetId="28" hidden="1">'Zał. nr 4 dane osób'!#REF!</definedName>
    <definedName name="Z_72ED6C74_2352_484F_B9DD_C31A3DE463BA_.wvu.FilterData" localSheetId="29" hidden="1">'Zał. nr 5 jednostki'!#REF!</definedName>
    <definedName name="Z_72ED6C74_2352_484F_B9DD_C31A3DE463BA_.wvu.Rows" localSheetId="0" hidden="1">'Wniosek 2025 r.'!$118:$149,'Wniosek 2025 r.'!$243:$274,'Wniosek 2025 r.'!$359:$390,'Wniosek 2025 r.'!$474:$505,'Wniosek 2025 r.'!$589:$620,'Wniosek 2025 r.'!$704:$735,'Wniosek 2025 r.'!$819:$850,'Wniosek 2025 r.'!#REF!,'Wniosek 2025 r.'!$855:$855</definedName>
    <definedName name="Z_72ED6C74_2352_484F_B9DD_C31A3DE463BA_.wvu.Rows" localSheetId="1" hidden="1">'Wniosek 2026 r.'!$118:$149,'Wniosek 2026 r.'!$243:$274,'Wniosek 2026 r.'!$359:$390,'Wniosek 2026 r.'!$474:$505,'Wniosek 2026 r.'!$589:$620,'Wniosek 2026 r.'!$704:$735,'Wniosek 2026 r.'!$819:$850,'Wniosek 2026 r.'!#REF!,'Wniosek 2026 r.'!$854:$854</definedName>
    <definedName name="Z_72ED6C74_2352_484F_B9DD_C31A3DE463BA_.wvu.Rows" localSheetId="2" hidden="1">'Wniosek 2027 r.'!$118:$149,'Wniosek 2027 r.'!$243:$274,'Wniosek 2027 r.'!$359:$390,'Wniosek 2027 r.'!$474:$505,'Wniosek 2027 r.'!$589:$620,'Wniosek 2027 r.'!$704:$735,'Wniosek 2027 r.'!$819:$850,'Wniosek 2027 r.'!#REF!,'Wniosek 2027 r.'!$854:$854</definedName>
    <definedName name="Z_72ED6C74_2352_484F_B9DD_C31A3DE463BA_.wvu.Rows" localSheetId="3" hidden="1">'Wniosek 2028 r.'!$118:$149,'Wniosek 2028 r.'!$243:$274,'Wniosek 2028 r.'!$359:$390,'Wniosek 2028 r.'!$474:$505,'Wniosek 2028 r.'!$589:$620,'Wniosek 2028 r.'!$704:$735,'Wniosek 2028 r.'!$819:$850,'Wniosek 2028 r.'!#REF!,'Wniosek 2028 r.'!$854:$854</definedName>
    <definedName name="Z_72ED6C74_2352_484F_B9DD_C31A3DE463BA_.wvu.Rows" localSheetId="4" hidden="1">'Wniosek 2029 r.'!$118:$149,'Wniosek 2029 r.'!$243:$274,'Wniosek 2029 r.'!$359:$390,'Wniosek 2029 r.'!$474:$505,'Wniosek 2029 r.'!$589:$620,'Wniosek 2029 r.'!$704:$735,'Wniosek 2029 r.'!$819:$850,'Wniosek 2029 r.'!$854:$855,'Wniosek 2029 r.'!$858:$858</definedName>
    <definedName name="Z_72ED6C74_2352_484F_B9DD_C31A3DE463BA_.wvu.Rows" localSheetId="5" hidden="1">'Wniosek 2030 r.'!$118:$149,'Wniosek 2030 r.'!$243:$274,'Wniosek 2030 r.'!$359:$390,'Wniosek 2030 r.'!$474:$505,'Wniosek 2030 r.'!$589:$620,'Wniosek 2030 r.'!$704:$735,'Wniosek 2030 r.'!$819:$850,'Wniosek 2030 r.'!#REF!,'Wniosek 2030 r.'!$854:$854</definedName>
    <definedName name="Z_72ED6C74_2352_484F_B9DD_C31A3DE463BA_.wvu.Rows" localSheetId="6" hidden="1">'Wniosek 2031 r.'!$118:$149,'Wniosek 2031 r.'!$243:$274,'Wniosek 2031 r.'!$359:$390,'Wniosek 2031 r.'!$474:$505,'Wniosek 2031 r.'!$589:$620,'Wniosek 2031 r.'!$704:$735,'Wniosek 2031 r.'!$819:$850,'Wniosek 2031 r.'!#REF!,'Wniosek 2031 r.'!$854:$854</definedName>
    <definedName name="Z_72ED6C74_2352_484F_B9DD_C31A3DE463BA_.wvu.Rows" localSheetId="7" hidden="1">'Wniosek 2032 r.'!$118:$149,'Wniosek 2032 r.'!$243:$274,'Wniosek 2032 r.'!$359:$390,'Wniosek 2032 r.'!$474:$505,'Wniosek 2032 r.'!$589:$620,'Wniosek 2032 r.'!$704:$735,'Wniosek 2032 r.'!$819:$850,'Wniosek 2032 r.'!#REF!,'Wniosek 2032 r.'!$854:$854</definedName>
    <definedName name="Z_72ED6C74_2352_484F_B9DD_C31A3DE463BA_.wvu.Rows" localSheetId="8" hidden="1">'Wniosek 2033 r.'!$118:$149,'Wniosek 2033 r.'!$243:$274,'Wniosek 2033 r.'!$359:$390,'Wniosek 2033 r.'!$474:$505,'Wniosek 2033 r.'!$589:$620,'Wniosek 2033 r.'!$704:$735,'Wniosek 2033 r.'!$819:$850,'Wniosek 2033 r.'!#REF!,'Wniosek 2033 r.'!$854:$854</definedName>
    <definedName name="Z_72ED6C74_2352_484F_B9DD_C31A3DE463B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2ED6C74_2352_484F_B9DD_C31A3DE463BA_.wvu.Rows" localSheetId="11" hidden="1">'Zał. nr 2 kalkulacja - 2025 r.'!$104:$135,'Zał.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2ED6C74_2352_484F_B9DD_C31A3DE463BA_.wvu.Rows" localSheetId="13" hidden="1">'Zał. nr 2 kalkulacja - 2026 r.'!$104:$135,'Zał.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2ED6C74_2352_484F_B9DD_C31A3DE463BA_.wvu.Rows" localSheetId="15" hidden="1">'Zał. nr 2 kalkulacja - 2027 r.'!$104:$135,'Zał.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2ED6C74_2352_484F_B9DD_C31A3DE463BA_.wvu.Rows" localSheetId="17" hidden="1">'Zał. nr 2 kalkulacja - 2028 r.'!$104:$135,'Zał.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2ED6C74_2352_484F_B9DD_C31A3DE463BA_.wvu.Rows" localSheetId="19" hidden="1">'Zał. nr 2 kalkulacja - 2029 r.'!$104:$135,'Zał.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2ED6C74_2352_484F_B9DD_C31A3DE463BA_.wvu.Rows" localSheetId="21" hidden="1">'Zał. nr 2 kalkulacja - 2030 r.'!$104:$135,'Zał.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2ED6C74_2352_484F_B9DD_C31A3DE463BA_.wvu.Rows" localSheetId="23" hidden="1">'Zał. nr 2 kalkulacja - 2031 r.'!$104:$135,'Zał.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2ED6C74_2352_484F_B9DD_C31A3DE463BA_.wvu.Rows" localSheetId="25" hidden="1">'Zał. nr 2 kalkulacja - 2032 r.'!$104:$135,'Zał.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2ED6C74_2352_484F_B9DD_C31A3DE463BA_.wvu.Rows" localSheetId="27" hidden="1">'Zał. nr 2 kalkulacja - 2033 r.'!$104:$135,'Zał.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2ED6C74_2352_484F_B9DD_C31A3DE463B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2ED6C74_2352_484F_B9DD_C31A3DE463B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729C4F0_B4E3_4071_A92E_8F214C35F2B3_.wvu.FilterData" localSheetId="32" hidden="1">'Dane zbiorcze'!$A$1:$FU$101</definedName>
    <definedName name="Z_7729C4F0_B4E3_4071_A92E_8F214C35F2B3_.wvu.FilterData" localSheetId="37" hidden="1">'Weryfikacja 2025 r.'!$A$2:$A$226</definedName>
    <definedName name="Z_7729C4F0_B4E3_4071_A92E_8F214C35F2B3_.wvu.FilterData" localSheetId="10" hidden="1">'Weryfikacja 2025 r. płaska'!$A$1:$A$214</definedName>
    <definedName name="Z_7729C4F0_B4E3_4071_A92E_8F214C35F2B3_.wvu.FilterData" localSheetId="38" hidden="1">'Weryfikacja 2026 r.'!$A$2:$A$226</definedName>
    <definedName name="Z_7729C4F0_B4E3_4071_A92E_8F214C35F2B3_.wvu.FilterData" localSheetId="12" hidden="1">'Weryfikacja 2026 r. płaska'!$A$1:$A$214</definedName>
    <definedName name="Z_7729C4F0_B4E3_4071_A92E_8F214C35F2B3_.wvu.FilterData" localSheetId="39" hidden="1">'Weryfikacja 2027 r.'!$A$2:$A$226</definedName>
    <definedName name="Z_7729C4F0_B4E3_4071_A92E_8F214C35F2B3_.wvu.FilterData" localSheetId="14" hidden="1">'Weryfikacja 2027 r. płaska'!$A$1:$A$214</definedName>
    <definedName name="Z_7729C4F0_B4E3_4071_A92E_8F214C35F2B3_.wvu.FilterData" localSheetId="40" hidden="1">'Weryfikacja 2028 r.'!$A$2:$A$226</definedName>
    <definedName name="Z_7729C4F0_B4E3_4071_A92E_8F214C35F2B3_.wvu.FilterData" localSheetId="16" hidden="1">'Weryfikacja 2028 r. płaska'!$A$1:$A$214</definedName>
    <definedName name="Z_7729C4F0_B4E3_4071_A92E_8F214C35F2B3_.wvu.FilterData" localSheetId="41" hidden="1">'Weryfikacja 2029 r.'!$A$2:$A$226</definedName>
    <definedName name="Z_7729C4F0_B4E3_4071_A92E_8F214C35F2B3_.wvu.FilterData" localSheetId="18" hidden="1">'Weryfikacja 2029 r. płaska'!$A$1:$A$214</definedName>
    <definedName name="Z_7729C4F0_B4E3_4071_A92E_8F214C35F2B3_.wvu.FilterData" localSheetId="42" hidden="1">'Weryfikacja 2030 r.'!$A$2:$A$226</definedName>
    <definedName name="Z_7729C4F0_B4E3_4071_A92E_8F214C35F2B3_.wvu.FilterData" localSheetId="20" hidden="1">'Weryfikacja 2030 r. płaska'!$A$1:$A$214</definedName>
    <definedName name="Z_7729C4F0_B4E3_4071_A92E_8F214C35F2B3_.wvu.FilterData" localSheetId="43" hidden="1">'Weryfikacja 2031 r.'!$A$2:$A$226</definedName>
    <definedName name="Z_7729C4F0_B4E3_4071_A92E_8F214C35F2B3_.wvu.FilterData" localSheetId="22" hidden="1">'Weryfikacja 2031 r. płaska'!$A$1:$A$214</definedName>
    <definedName name="Z_7729C4F0_B4E3_4071_A92E_8F214C35F2B3_.wvu.FilterData" localSheetId="44" hidden="1">'Weryfikacja 2032 r.'!$A$2:$A$226</definedName>
    <definedName name="Z_7729C4F0_B4E3_4071_A92E_8F214C35F2B3_.wvu.FilterData" localSheetId="24" hidden="1">'Weryfikacja 2032 r. płaska'!$A$1:$A$214</definedName>
    <definedName name="Z_7729C4F0_B4E3_4071_A92E_8F214C35F2B3_.wvu.FilterData" localSheetId="45" hidden="1">'Weryfikacja 2033 r.'!$A$2:$A$226</definedName>
    <definedName name="Z_7729C4F0_B4E3_4071_A92E_8F214C35F2B3_.wvu.FilterData" localSheetId="26" hidden="1">'Weryfikacja 2033 r. płaska'!$A$1:$A$214</definedName>
    <definedName name="Z_7729C4F0_B4E3_4071_A92E_8F214C35F2B3_.wvu.FilterData" localSheetId="0" hidden="1">'Wniosek 2025 r.'!$A$38:$I$161</definedName>
    <definedName name="Z_7729C4F0_B4E3_4071_A92E_8F214C35F2B3_.wvu.FilterData" localSheetId="1" hidden="1">'Wniosek 2026 r.'!$A$38:$I$161</definedName>
    <definedName name="Z_7729C4F0_B4E3_4071_A92E_8F214C35F2B3_.wvu.FilterData" localSheetId="2" hidden="1">'Wniosek 2027 r.'!$A$38:$I$160</definedName>
    <definedName name="Z_7729C4F0_B4E3_4071_A92E_8F214C35F2B3_.wvu.FilterData" localSheetId="3" hidden="1">'Wniosek 2028 r.'!$A$38:$I$160</definedName>
    <definedName name="Z_7729C4F0_B4E3_4071_A92E_8F214C35F2B3_.wvu.FilterData" localSheetId="4" hidden="1">'Wniosek 2029 r.'!$A$38:$I$161</definedName>
    <definedName name="Z_7729C4F0_B4E3_4071_A92E_8F214C35F2B3_.wvu.FilterData" localSheetId="5" hidden="1">'Wniosek 2030 r.'!$A$38:$I$160</definedName>
    <definedName name="Z_7729C4F0_B4E3_4071_A92E_8F214C35F2B3_.wvu.FilterData" localSheetId="6" hidden="1">'Wniosek 2031 r.'!$A$38:$I$160</definedName>
    <definedName name="Z_7729C4F0_B4E3_4071_A92E_8F214C35F2B3_.wvu.FilterData" localSheetId="7" hidden="1">'Wniosek 2032 r.'!$A$38:$I$160</definedName>
    <definedName name="Z_7729C4F0_B4E3_4071_A92E_8F214C35F2B3_.wvu.FilterData" localSheetId="8" hidden="1">'Wniosek 2033 r.'!$A$38:$I$160</definedName>
    <definedName name="Z_7729C4F0_B4E3_4071_A92E_8F214C35F2B3_.wvu.FilterData" localSheetId="9" hidden="1">'Zał. nr 1 a-e oświadczenia'!#REF!</definedName>
    <definedName name="Z_7729C4F0_B4E3_4071_A92E_8F214C35F2B3_.wvu.FilterData" localSheetId="11" hidden="1">'Zał. nr 2 kalkulacja - 2025 r.'!$A$24:$I$136</definedName>
    <definedName name="Z_7729C4F0_B4E3_4071_A92E_8F214C35F2B3_.wvu.FilterData" localSheetId="13" hidden="1">'Zał. nr 2 kalkulacja - 2026 r.'!$A$24:$I$136</definedName>
    <definedName name="Z_7729C4F0_B4E3_4071_A92E_8F214C35F2B3_.wvu.FilterData" localSheetId="15" hidden="1">'Zał. nr 2 kalkulacja - 2027 r.'!$A$24:$I$136</definedName>
    <definedName name="Z_7729C4F0_B4E3_4071_A92E_8F214C35F2B3_.wvu.FilterData" localSheetId="17" hidden="1">'Zał. nr 2 kalkulacja - 2028 r.'!$A$24:$I$136</definedName>
    <definedName name="Z_7729C4F0_B4E3_4071_A92E_8F214C35F2B3_.wvu.FilterData" localSheetId="19" hidden="1">'Zał. nr 2 kalkulacja - 2029 r.'!$A$24:$I$136</definedName>
    <definedName name="Z_7729C4F0_B4E3_4071_A92E_8F214C35F2B3_.wvu.FilterData" localSheetId="21" hidden="1">'Zał. nr 2 kalkulacja - 2030 r.'!$A$24:$I$136</definedName>
    <definedName name="Z_7729C4F0_B4E3_4071_A92E_8F214C35F2B3_.wvu.FilterData" localSheetId="23" hidden="1">'Zał. nr 2 kalkulacja - 2031 r.'!$A$24:$I$136</definedName>
    <definedName name="Z_7729C4F0_B4E3_4071_A92E_8F214C35F2B3_.wvu.FilterData" localSheetId="25" hidden="1">'Zał. nr 2 kalkulacja - 2032 r.'!$A$24:$I$136</definedName>
    <definedName name="Z_7729C4F0_B4E3_4071_A92E_8F214C35F2B3_.wvu.FilterData" localSheetId="27" hidden="1">'Zał. nr 2 kalkulacja - 2033 r.'!$A$24:$I$136</definedName>
    <definedName name="Z_7729C4F0_B4E3_4071_A92E_8F214C35F2B3_.wvu.FilterData" localSheetId="28" hidden="1">'Zał. nr 4 dane osób'!#REF!</definedName>
    <definedName name="Z_7729C4F0_B4E3_4071_A92E_8F214C35F2B3_.wvu.FilterData" localSheetId="29" hidden="1">'Zał. nr 5 jednostki'!#REF!</definedName>
    <definedName name="Z_7729C4F0_B4E3_4071_A92E_8F214C35F2B3_.wvu.Rows" localSheetId="0" hidden="1">'Wniosek 2025 r.'!$59:$149,'Wniosek 2025 r.'!$184:$274,'Wniosek 2025 r.'!$300:$390,'Wniosek 2025 r.'!$415:$505,'Wniosek 2025 r.'!$530:$620,'Wniosek 2025 r.'!$645:$735,'Wniosek 2025 r.'!$760:$850,'Wniosek 2025 r.'!#REF!,'Wniosek 2025 r.'!$855:$855</definedName>
    <definedName name="Z_7729C4F0_B4E3_4071_A92E_8F214C35F2B3_.wvu.Rows" localSheetId="1" hidden="1">'Wniosek 2026 r.'!$59:$149,'Wniosek 2026 r.'!$184:$274,'Wniosek 2026 r.'!$300:$390,'Wniosek 2026 r.'!$415:$505,'Wniosek 2026 r.'!$530:$620,'Wniosek 2026 r.'!$645:$735,'Wniosek 2026 r.'!$760:$850,'Wniosek 2026 r.'!#REF!,'Wniosek 2026 r.'!$854:$854</definedName>
    <definedName name="Z_7729C4F0_B4E3_4071_A92E_8F214C35F2B3_.wvu.Rows" localSheetId="2" hidden="1">'Wniosek 2027 r.'!$59:$149,'Wniosek 2027 r.'!$184:$274,'Wniosek 2027 r.'!$300:$390,'Wniosek 2027 r.'!$415:$505,'Wniosek 2027 r.'!$530:$620,'Wniosek 2027 r.'!$645:$735,'Wniosek 2027 r.'!$760:$850,'Wniosek 2027 r.'!#REF!,'Wniosek 2027 r.'!$854:$854</definedName>
    <definedName name="Z_7729C4F0_B4E3_4071_A92E_8F214C35F2B3_.wvu.Rows" localSheetId="3" hidden="1">'Wniosek 2028 r.'!$59:$149,'Wniosek 2028 r.'!$184:$274,'Wniosek 2028 r.'!$300:$390,'Wniosek 2028 r.'!$415:$505,'Wniosek 2028 r.'!$530:$620,'Wniosek 2028 r.'!$645:$735,'Wniosek 2028 r.'!$760:$850,'Wniosek 2028 r.'!#REF!,'Wniosek 2028 r.'!$854:$854</definedName>
    <definedName name="Z_7729C4F0_B4E3_4071_A92E_8F214C35F2B3_.wvu.Rows" localSheetId="4" hidden="1">'Wniosek 2029 r.'!$59:$149,'Wniosek 2029 r.'!$184:$274,'Wniosek 2029 r.'!$300:$390,'Wniosek 2029 r.'!$415:$505,'Wniosek 2029 r.'!$530:$620,'Wniosek 2029 r.'!$645:$735,'Wniosek 2029 r.'!$760:$850,'Wniosek 2029 r.'!$854:$855,'Wniosek 2029 r.'!$858:$858</definedName>
    <definedName name="Z_7729C4F0_B4E3_4071_A92E_8F214C35F2B3_.wvu.Rows" localSheetId="5" hidden="1">'Wniosek 2030 r.'!$59:$149,'Wniosek 2030 r.'!$184:$274,'Wniosek 2030 r.'!$300:$390,'Wniosek 2030 r.'!$415:$505,'Wniosek 2030 r.'!$530:$620,'Wniosek 2030 r.'!$645:$735,'Wniosek 2030 r.'!$760:$850,'Wniosek 2030 r.'!#REF!,'Wniosek 2030 r.'!$854:$854</definedName>
    <definedName name="Z_7729C4F0_B4E3_4071_A92E_8F214C35F2B3_.wvu.Rows" localSheetId="6" hidden="1">'Wniosek 2031 r.'!$59:$149,'Wniosek 2031 r.'!$184:$274,'Wniosek 2031 r.'!$300:$390,'Wniosek 2031 r.'!$415:$505,'Wniosek 2031 r.'!$530:$620,'Wniosek 2031 r.'!$645:$735,'Wniosek 2031 r.'!$760:$850,'Wniosek 2031 r.'!#REF!,'Wniosek 2031 r.'!$854:$854</definedName>
    <definedName name="Z_7729C4F0_B4E3_4071_A92E_8F214C35F2B3_.wvu.Rows" localSheetId="7" hidden="1">'Wniosek 2032 r.'!$59:$149,'Wniosek 2032 r.'!$184:$274,'Wniosek 2032 r.'!$300:$390,'Wniosek 2032 r.'!$415:$505,'Wniosek 2032 r.'!$530:$620,'Wniosek 2032 r.'!$645:$735,'Wniosek 2032 r.'!$760:$850,'Wniosek 2032 r.'!#REF!,'Wniosek 2032 r.'!$854:$854</definedName>
    <definedName name="Z_7729C4F0_B4E3_4071_A92E_8F214C35F2B3_.wvu.Rows" localSheetId="8" hidden="1">'Wniosek 2033 r.'!$59:$149,'Wniosek 2033 r.'!$184:$274,'Wniosek 2033 r.'!$300:$390,'Wniosek 2033 r.'!$415:$505,'Wniosek 2033 r.'!$530:$620,'Wniosek 2033 r.'!$645:$735,'Wniosek 2033 r.'!$760:$850,'Wniosek 2033 r.'!#REF!,'Wniosek 2033 r.'!$854:$854</definedName>
    <definedName name="Z_7729C4F0_B4E3_4071_A92E_8F214C35F2B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729C4F0_B4E3_4071_A92E_8F214C35F2B3_.wvu.Rows" localSheetId="11" hidden="1">'Zał. nr 2 kalkulacja - 2025 r.'!$45:$135,'Zał.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729C4F0_B4E3_4071_A92E_8F214C35F2B3_.wvu.Rows" localSheetId="13" hidden="1">'Zał. nr 2 kalkulacja - 2026 r.'!$45:$135,'Zał.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729C4F0_B4E3_4071_A92E_8F214C35F2B3_.wvu.Rows" localSheetId="15" hidden="1">'Zał. nr 2 kalkulacja - 2027 r.'!$45:$135,'Zał.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729C4F0_B4E3_4071_A92E_8F214C35F2B3_.wvu.Rows" localSheetId="17" hidden="1">'Zał. nr 2 kalkulacja - 2028 r.'!$45:$135,'Zał.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729C4F0_B4E3_4071_A92E_8F214C35F2B3_.wvu.Rows" localSheetId="19" hidden="1">'Zał. nr 2 kalkulacja - 2029 r.'!$45:$135,'Zał.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729C4F0_B4E3_4071_A92E_8F214C35F2B3_.wvu.Rows" localSheetId="21" hidden="1">'Zał. nr 2 kalkulacja - 2030 r.'!$45:$135,'Zał.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729C4F0_B4E3_4071_A92E_8F214C35F2B3_.wvu.Rows" localSheetId="23" hidden="1">'Zał. nr 2 kalkulacja - 2031 r.'!$45:$135,'Zał.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729C4F0_B4E3_4071_A92E_8F214C35F2B3_.wvu.Rows" localSheetId="25" hidden="1">'Zał. nr 2 kalkulacja - 2032 r.'!$45:$135,'Zał.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729C4F0_B4E3_4071_A92E_8F214C35F2B3_.wvu.Rows" localSheetId="27" hidden="1">'Zał. nr 2 kalkulacja - 2033 r.'!$45:$135,'Zał.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729C4F0_B4E3_4071_A92E_8F214C35F2B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729C4F0_B4E3_4071_A92E_8F214C35F2B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9749E88_7B25_4D18_834D_8627A1CB676E_.wvu.FilterData" localSheetId="32" hidden="1">'Dane zbiorcze'!$A$1:$FU$101</definedName>
    <definedName name="Z_79749E88_7B25_4D18_834D_8627A1CB676E_.wvu.FilterData" localSheetId="37" hidden="1">'Weryfikacja 2025 r.'!$A$2:$A$226</definedName>
    <definedName name="Z_79749E88_7B25_4D18_834D_8627A1CB676E_.wvu.FilterData" localSheetId="10" hidden="1">'Weryfikacja 2025 r. płaska'!$A$1:$A$214</definedName>
    <definedName name="Z_79749E88_7B25_4D18_834D_8627A1CB676E_.wvu.FilterData" localSheetId="38" hidden="1">'Weryfikacja 2026 r.'!$A$2:$A$226</definedName>
    <definedName name="Z_79749E88_7B25_4D18_834D_8627A1CB676E_.wvu.FilterData" localSheetId="12" hidden="1">'Weryfikacja 2026 r. płaska'!$A$1:$A$214</definedName>
    <definedName name="Z_79749E88_7B25_4D18_834D_8627A1CB676E_.wvu.FilterData" localSheetId="39" hidden="1">'Weryfikacja 2027 r.'!$A$2:$A$226</definedName>
    <definedName name="Z_79749E88_7B25_4D18_834D_8627A1CB676E_.wvu.FilterData" localSheetId="14" hidden="1">'Weryfikacja 2027 r. płaska'!$A$1:$A$214</definedName>
    <definedName name="Z_79749E88_7B25_4D18_834D_8627A1CB676E_.wvu.FilterData" localSheetId="40" hidden="1">'Weryfikacja 2028 r.'!$A$2:$A$226</definedName>
    <definedName name="Z_79749E88_7B25_4D18_834D_8627A1CB676E_.wvu.FilterData" localSheetId="16" hidden="1">'Weryfikacja 2028 r. płaska'!$A$1:$A$214</definedName>
    <definedName name="Z_79749E88_7B25_4D18_834D_8627A1CB676E_.wvu.FilterData" localSheetId="41" hidden="1">'Weryfikacja 2029 r.'!$A$2:$A$226</definedName>
    <definedName name="Z_79749E88_7B25_4D18_834D_8627A1CB676E_.wvu.FilterData" localSheetId="18" hidden="1">'Weryfikacja 2029 r. płaska'!$A$1:$A$214</definedName>
    <definedName name="Z_79749E88_7B25_4D18_834D_8627A1CB676E_.wvu.FilterData" localSheetId="42" hidden="1">'Weryfikacja 2030 r.'!$A$2:$A$226</definedName>
    <definedName name="Z_79749E88_7B25_4D18_834D_8627A1CB676E_.wvu.FilterData" localSheetId="20" hidden="1">'Weryfikacja 2030 r. płaska'!$A$1:$A$214</definedName>
    <definedName name="Z_79749E88_7B25_4D18_834D_8627A1CB676E_.wvu.FilterData" localSheetId="43" hidden="1">'Weryfikacja 2031 r.'!$A$2:$A$226</definedName>
    <definedName name="Z_79749E88_7B25_4D18_834D_8627A1CB676E_.wvu.FilterData" localSheetId="22" hidden="1">'Weryfikacja 2031 r. płaska'!$A$1:$A$214</definedName>
    <definedName name="Z_79749E88_7B25_4D18_834D_8627A1CB676E_.wvu.FilterData" localSheetId="44" hidden="1">'Weryfikacja 2032 r.'!$A$2:$A$226</definedName>
    <definedName name="Z_79749E88_7B25_4D18_834D_8627A1CB676E_.wvu.FilterData" localSheetId="24" hidden="1">'Weryfikacja 2032 r. płaska'!$A$1:$A$214</definedName>
    <definedName name="Z_79749E88_7B25_4D18_834D_8627A1CB676E_.wvu.FilterData" localSheetId="45" hidden="1">'Weryfikacja 2033 r.'!$A$2:$A$226</definedName>
    <definedName name="Z_79749E88_7B25_4D18_834D_8627A1CB676E_.wvu.FilterData" localSheetId="26" hidden="1">'Weryfikacja 2033 r. płaska'!$A$1:$A$214</definedName>
    <definedName name="Z_79749E88_7B25_4D18_834D_8627A1CB676E_.wvu.FilterData" localSheetId="0" hidden="1">'Wniosek 2025 r.'!$A$38:$I$161</definedName>
    <definedName name="Z_79749E88_7B25_4D18_834D_8627A1CB676E_.wvu.FilterData" localSheetId="1" hidden="1">'Wniosek 2026 r.'!$A$38:$I$161</definedName>
    <definedName name="Z_79749E88_7B25_4D18_834D_8627A1CB676E_.wvu.FilterData" localSheetId="2" hidden="1">'Wniosek 2027 r.'!$A$38:$I$160</definedName>
    <definedName name="Z_79749E88_7B25_4D18_834D_8627A1CB676E_.wvu.FilterData" localSheetId="3" hidden="1">'Wniosek 2028 r.'!$A$38:$I$160</definedName>
    <definedName name="Z_79749E88_7B25_4D18_834D_8627A1CB676E_.wvu.FilterData" localSheetId="4" hidden="1">'Wniosek 2029 r.'!$A$38:$I$161</definedName>
    <definedName name="Z_79749E88_7B25_4D18_834D_8627A1CB676E_.wvu.FilterData" localSheetId="5" hidden="1">'Wniosek 2030 r.'!$A$38:$I$160</definedName>
    <definedName name="Z_79749E88_7B25_4D18_834D_8627A1CB676E_.wvu.FilterData" localSheetId="6" hidden="1">'Wniosek 2031 r.'!$A$38:$I$160</definedName>
    <definedName name="Z_79749E88_7B25_4D18_834D_8627A1CB676E_.wvu.FilterData" localSheetId="7" hidden="1">'Wniosek 2032 r.'!$A$38:$I$160</definedName>
    <definedName name="Z_79749E88_7B25_4D18_834D_8627A1CB676E_.wvu.FilterData" localSheetId="8" hidden="1">'Wniosek 2033 r.'!$A$38:$I$160</definedName>
    <definedName name="Z_79749E88_7B25_4D18_834D_8627A1CB676E_.wvu.FilterData" localSheetId="9" hidden="1">'Zał. nr 1 a-e oświadczenia'!#REF!</definedName>
    <definedName name="Z_79749E88_7B25_4D18_834D_8627A1CB676E_.wvu.FilterData" localSheetId="11" hidden="1">'Zał. nr 2 kalkulacja - 2025 r.'!$A$24:$I$136</definedName>
    <definedName name="Z_79749E88_7B25_4D18_834D_8627A1CB676E_.wvu.FilterData" localSheetId="13" hidden="1">'Zał. nr 2 kalkulacja - 2026 r.'!$A$24:$I$136</definedName>
    <definedName name="Z_79749E88_7B25_4D18_834D_8627A1CB676E_.wvu.FilterData" localSheetId="15" hidden="1">'Zał. nr 2 kalkulacja - 2027 r.'!$A$24:$I$136</definedName>
    <definedName name="Z_79749E88_7B25_4D18_834D_8627A1CB676E_.wvu.FilterData" localSheetId="17" hidden="1">'Zał. nr 2 kalkulacja - 2028 r.'!$A$24:$I$136</definedName>
    <definedName name="Z_79749E88_7B25_4D18_834D_8627A1CB676E_.wvu.FilterData" localSheetId="19" hidden="1">'Zał. nr 2 kalkulacja - 2029 r.'!$A$24:$I$136</definedName>
    <definedName name="Z_79749E88_7B25_4D18_834D_8627A1CB676E_.wvu.FilterData" localSheetId="21" hidden="1">'Zał. nr 2 kalkulacja - 2030 r.'!$A$24:$I$136</definedName>
    <definedName name="Z_79749E88_7B25_4D18_834D_8627A1CB676E_.wvu.FilterData" localSheetId="23" hidden="1">'Zał. nr 2 kalkulacja - 2031 r.'!$A$24:$I$136</definedName>
    <definedName name="Z_79749E88_7B25_4D18_834D_8627A1CB676E_.wvu.FilterData" localSheetId="25" hidden="1">'Zał. nr 2 kalkulacja - 2032 r.'!$A$24:$I$136</definedName>
    <definedName name="Z_79749E88_7B25_4D18_834D_8627A1CB676E_.wvu.FilterData" localSheetId="27" hidden="1">'Zał. nr 2 kalkulacja - 2033 r.'!$A$24:$I$136</definedName>
    <definedName name="Z_79749E88_7B25_4D18_834D_8627A1CB676E_.wvu.FilterData" localSheetId="28" hidden="1">'Zał. nr 4 dane osób'!#REF!</definedName>
    <definedName name="Z_79749E88_7B25_4D18_834D_8627A1CB676E_.wvu.FilterData" localSheetId="29" hidden="1">'Zał. nr 5 jednostki'!#REF!</definedName>
    <definedName name="Z_79749E88_7B25_4D18_834D_8627A1CB676E_.wvu.Rows" localSheetId="0" hidden="1">'Wniosek 2025 r.'!$120:$149,'Wniosek 2025 r.'!$245:$274,'Wniosek 2025 r.'!$361:$390,'Wniosek 2025 r.'!$476:$505,'Wniosek 2025 r.'!$591:$620,'Wniosek 2025 r.'!$706:$735,'Wniosek 2025 r.'!$821:$850,'Wniosek 2025 r.'!#REF!,'Wniosek 2025 r.'!$855:$855</definedName>
    <definedName name="Z_79749E88_7B25_4D18_834D_8627A1CB676E_.wvu.Rows" localSheetId="1" hidden="1">'Wniosek 2026 r.'!$120:$149,'Wniosek 2026 r.'!$245:$274,'Wniosek 2026 r.'!$361:$390,'Wniosek 2026 r.'!$476:$505,'Wniosek 2026 r.'!$591:$620,'Wniosek 2026 r.'!$706:$735,'Wniosek 2026 r.'!$821:$850,'Wniosek 2026 r.'!#REF!,'Wniosek 2026 r.'!$854:$854</definedName>
    <definedName name="Z_79749E88_7B25_4D18_834D_8627A1CB676E_.wvu.Rows" localSheetId="2" hidden="1">'Wniosek 2027 r.'!$120:$149,'Wniosek 2027 r.'!$245:$274,'Wniosek 2027 r.'!$361:$390,'Wniosek 2027 r.'!$476:$505,'Wniosek 2027 r.'!$591:$620,'Wniosek 2027 r.'!$706:$735,'Wniosek 2027 r.'!$821:$850,'Wniosek 2027 r.'!#REF!,'Wniosek 2027 r.'!$854:$854</definedName>
    <definedName name="Z_79749E88_7B25_4D18_834D_8627A1CB676E_.wvu.Rows" localSheetId="3" hidden="1">'Wniosek 2028 r.'!$120:$149,'Wniosek 2028 r.'!$245:$274,'Wniosek 2028 r.'!$361:$390,'Wniosek 2028 r.'!$476:$505,'Wniosek 2028 r.'!$591:$620,'Wniosek 2028 r.'!$706:$735,'Wniosek 2028 r.'!$821:$850,'Wniosek 2028 r.'!#REF!,'Wniosek 2028 r.'!$854:$854</definedName>
    <definedName name="Z_79749E88_7B25_4D18_834D_8627A1CB676E_.wvu.Rows" localSheetId="4" hidden="1">'Wniosek 2029 r.'!$120:$149,'Wniosek 2029 r.'!$245:$274,'Wniosek 2029 r.'!$361:$390,'Wniosek 2029 r.'!$476:$505,'Wniosek 2029 r.'!$591:$620,'Wniosek 2029 r.'!$706:$735,'Wniosek 2029 r.'!$821:$850,'Wniosek 2029 r.'!$854:$855,'Wniosek 2029 r.'!$858:$858</definedName>
    <definedName name="Z_79749E88_7B25_4D18_834D_8627A1CB676E_.wvu.Rows" localSheetId="5" hidden="1">'Wniosek 2030 r.'!$120:$149,'Wniosek 2030 r.'!$245:$274,'Wniosek 2030 r.'!$361:$390,'Wniosek 2030 r.'!$476:$505,'Wniosek 2030 r.'!$591:$620,'Wniosek 2030 r.'!$706:$735,'Wniosek 2030 r.'!$821:$850,'Wniosek 2030 r.'!#REF!,'Wniosek 2030 r.'!$854:$854</definedName>
    <definedName name="Z_79749E88_7B25_4D18_834D_8627A1CB676E_.wvu.Rows" localSheetId="6" hidden="1">'Wniosek 2031 r.'!$120:$149,'Wniosek 2031 r.'!$245:$274,'Wniosek 2031 r.'!$361:$390,'Wniosek 2031 r.'!$476:$505,'Wniosek 2031 r.'!$591:$620,'Wniosek 2031 r.'!$706:$735,'Wniosek 2031 r.'!$821:$850,'Wniosek 2031 r.'!#REF!,'Wniosek 2031 r.'!$854:$854</definedName>
    <definedName name="Z_79749E88_7B25_4D18_834D_8627A1CB676E_.wvu.Rows" localSheetId="7" hidden="1">'Wniosek 2032 r.'!$120:$149,'Wniosek 2032 r.'!$245:$274,'Wniosek 2032 r.'!$361:$390,'Wniosek 2032 r.'!$476:$505,'Wniosek 2032 r.'!$591:$620,'Wniosek 2032 r.'!$706:$735,'Wniosek 2032 r.'!$821:$850,'Wniosek 2032 r.'!#REF!,'Wniosek 2032 r.'!$854:$854</definedName>
    <definedName name="Z_79749E88_7B25_4D18_834D_8627A1CB676E_.wvu.Rows" localSheetId="8" hidden="1">'Wniosek 2033 r.'!$120:$149,'Wniosek 2033 r.'!$245:$274,'Wniosek 2033 r.'!$361:$390,'Wniosek 2033 r.'!$476:$505,'Wniosek 2033 r.'!$591:$620,'Wniosek 2033 r.'!$706:$735,'Wniosek 2033 r.'!$821:$850,'Wniosek 2033 r.'!#REF!,'Wniosek 2033 r.'!$854:$854</definedName>
    <definedName name="Z_79749E88_7B25_4D18_834D_8627A1CB676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9749E88_7B25_4D18_834D_8627A1CB676E_.wvu.Rows" localSheetId="11" hidden="1">'Zał. nr 2 kalkulacja - 2025 r.'!$106:$135,'Zał.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9749E88_7B25_4D18_834D_8627A1CB676E_.wvu.Rows" localSheetId="13" hidden="1">'Zał. nr 2 kalkulacja - 2026 r.'!$106:$135,'Zał.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9749E88_7B25_4D18_834D_8627A1CB676E_.wvu.Rows" localSheetId="15" hidden="1">'Zał. nr 2 kalkulacja - 2027 r.'!$106:$135,'Zał.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9749E88_7B25_4D18_834D_8627A1CB676E_.wvu.Rows" localSheetId="17" hidden="1">'Zał. nr 2 kalkulacja - 2028 r.'!$106:$135,'Zał.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9749E88_7B25_4D18_834D_8627A1CB676E_.wvu.Rows" localSheetId="19" hidden="1">'Zał. nr 2 kalkulacja - 2029 r.'!$106:$135,'Zał.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9749E88_7B25_4D18_834D_8627A1CB676E_.wvu.Rows" localSheetId="21" hidden="1">'Zał. nr 2 kalkulacja - 2030 r.'!$106:$135,'Zał.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9749E88_7B25_4D18_834D_8627A1CB676E_.wvu.Rows" localSheetId="23" hidden="1">'Zał. nr 2 kalkulacja - 2031 r.'!$106:$135,'Zał.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9749E88_7B25_4D18_834D_8627A1CB676E_.wvu.Rows" localSheetId="25" hidden="1">'Zał. nr 2 kalkulacja - 2032 r.'!$106:$135,'Zał.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9749E88_7B25_4D18_834D_8627A1CB676E_.wvu.Rows" localSheetId="27" hidden="1">'Zał. nr 2 kalkulacja - 2033 r.'!$106:$135,'Zał.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9749E88_7B25_4D18_834D_8627A1CB676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9749E88_7B25_4D18_834D_8627A1CB676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9E357B3_4057_4625_90A7_5034944E046E_.wvu.FilterData" localSheetId="32" hidden="1">'Dane zbiorcze'!$A$1:$FU$101</definedName>
    <definedName name="Z_79E357B3_4057_4625_90A7_5034944E046E_.wvu.FilterData" localSheetId="37" hidden="1">'Weryfikacja 2025 r.'!$A$2:$A$226</definedName>
    <definedName name="Z_79E357B3_4057_4625_90A7_5034944E046E_.wvu.FilterData" localSheetId="10" hidden="1">'Weryfikacja 2025 r. płaska'!$A$1:$A$214</definedName>
    <definedName name="Z_79E357B3_4057_4625_90A7_5034944E046E_.wvu.FilterData" localSheetId="38" hidden="1">'Weryfikacja 2026 r.'!$A$2:$A$226</definedName>
    <definedName name="Z_79E357B3_4057_4625_90A7_5034944E046E_.wvu.FilterData" localSheetId="12" hidden="1">'Weryfikacja 2026 r. płaska'!$A$1:$A$214</definedName>
    <definedName name="Z_79E357B3_4057_4625_90A7_5034944E046E_.wvu.FilterData" localSheetId="39" hidden="1">'Weryfikacja 2027 r.'!$A$2:$A$226</definedName>
    <definedName name="Z_79E357B3_4057_4625_90A7_5034944E046E_.wvu.FilterData" localSheetId="14" hidden="1">'Weryfikacja 2027 r. płaska'!$A$1:$A$214</definedName>
    <definedName name="Z_79E357B3_4057_4625_90A7_5034944E046E_.wvu.FilterData" localSheetId="40" hidden="1">'Weryfikacja 2028 r.'!$A$2:$A$226</definedName>
    <definedName name="Z_79E357B3_4057_4625_90A7_5034944E046E_.wvu.FilterData" localSheetId="16" hidden="1">'Weryfikacja 2028 r. płaska'!$A$1:$A$214</definedName>
    <definedName name="Z_79E357B3_4057_4625_90A7_5034944E046E_.wvu.FilterData" localSheetId="41" hidden="1">'Weryfikacja 2029 r.'!$A$2:$A$226</definedName>
    <definedName name="Z_79E357B3_4057_4625_90A7_5034944E046E_.wvu.FilterData" localSheetId="18" hidden="1">'Weryfikacja 2029 r. płaska'!$A$1:$A$214</definedName>
    <definedName name="Z_79E357B3_4057_4625_90A7_5034944E046E_.wvu.FilterData" localSheetId="42" hidden="1">'Weryfikacja 2030 r.'!$A$2:$A$226</definedName>
    <definedName name="Z_79E357B3_4057_4625_90A7_5034944E046E_.wvu.FilterData" localSheetId="20" hidden="1">'Weryfikacja 2030 r. płaska'!$A$1:$A$214</definedName>
    <definedName name="Z_79E357B3_4057_4625_90A7_5034944E046E_.wvu.FilterData" localSheetId="43" hidden="1">'Weryfikacja 2031 r.'!$A$2:$A$226</definedName>
    <definedName name="Z_79E357B3_4057_4625_90A7_5034944E046E_.wvu.FilterData" localSheetId="22" hidden="1">'Weryfikacja 2031 r. płaska'!$A$1:$A$214</definedName>
    <definedName name="Z_79E357B3_4057_4625_90A7_5034944E046E_.wvu.FilterData" localSheetId="44" hidden="1">'Weryfikacja 2032 r.'!$A$2:$A$226</definedName>
    <definedName name="Z_79E357B3_4057_4625_90A7_5034944E046E_.wvu.FilterData" localSheetId="24" hidden="1">'Weryfikacja 2032 r. płaska'!$A$1:$A$214</definedName>
    <definedName name="Z_79E357B3_4057_4625_90A7_5034944E046E_.wvu.FilterData" localSheetId="45" hidden="1">'Weryfikacja 2033 r.'!$A$2:$A$226</definedName>
    <definedName name="Z_79E357B3_4057_4625_90A7_5034944E046E_.wvu.FilterData" localSheetId="26" hidden="1">'Weryfikacja 2033 r. płaska'!$A$1:$A$214</definedName>
    <definedName name="Z_79E357B3_4057_4625_90A7_5034944E046E_.wvu.FilterData" localSheetId="0" hidden="1">'Wniosek 2025 r.'!$A$38:$I$161</definedName>
    <definedName name="Z_79E357B3_4057_4625_90A7_5034944E046E_.wvu.FilterData" localSheetId="1" hidden="1">'Wniosek 2026 r.'!$A$38:$I$161</definedName>
    <definedName name="Z_79E357B3_4057_4625_90A7_5034944E046E_.wvu.FilterData" localSheetId="2" hidden="1">'Wniosek 2027 r.'!$A$38:$I$160</definedName>
    <definedName name="Z_79E357B3_4057_4625_90A7_5034944E046E_.wvu.FilterData" localSheetId="3" hidden="1">'Wniosek 2028 r.'!$A$38:$I$160</definedName>
    <definedName name="Z_79E357B3_4057_4625_90A7_5034944E046E_.wvu.FilterData" localSheetId="4" hidden="1">'Wniosek 2029 r.'!$A$38:$I$161</definedName>
    <definedName name="Z_79E357B3_4057_4625_90A7_5034944E046E_.wvu.FilterData" localSheetId="5" hidden="1">'Wniosek 2030 r.'!$A$38:$I$160</definedName>
    <definedName name="Z_79E357B3_4057_4625_90A7_5034944E046E_.wvu.FilterData" localSheetId="6" hidden="1">'Wniosek 2031 r.'!$A$38:$I$160</definedName>
    <definedName name="Z_79E357B3_4057_4625_90A7_5034944E046E_.wvu.FilterData" localSheetId="7" hidden="1">'Wniosek 2032 r.'!$A$38:$I$160</definedName>
    <definedName name="Z_79E357B3_4057_4625_90A7_5034944E046E_.wvu.FilterData" localSheetId="8" hidden="1">'Wniosek 2033 r.'!$A$38:$I$160</definedName>
    <definedName name="Z_79E357B3_4057_4625_90A7_5034944E046E_.wvu.FilterData" localSheetId="9" hidden="1">'Zał. nr 1 a-e oświadczenia'!#REF!</definedName>
    <definedName name="Z_79E357B3_4057_4625_90A7_5034944E046E_.wvu.FilterData" localSheetId="11" hidden="1">'Zał. nr 2 kalkulacja - 2025 r.'!$A$24:$I$136</definedName>
    <definedName name="Z_79E357B3_4057_4625_90A7_5034944E046E_.wvu.FilterData" localSheetId="13" hidden="1">'Zał. nr 2 kalkulacja - 2026 r.'!$A$24:$I$136</definedName>
    <definedName name="Z_79E357B3_4057_4625_90A7_5034944E046E_.wvu.FilterData" localSheetId="15" hidden="1">'Zał. nr 2 kalkulacja - 2027 r.'!$A$24:$I$136</definedName>
    <definedName name="Z_79E357B3_4057_4625_90A7_5034944E046E_.wvu.FilterData" localSheetId="17" hidden="1">'Zał. nr 2 kalkulacja - 2028 r.'!$A$24:$I$136</definedName>
    <definedName name="Z_79E357B3_4057_4625_90A7_5034944E046E_.wvu.FilterData" localSheetId="19" hidden="1">'Zał. nr 2 kalkulacja - 2029 r.'!$A$24:$I$136</definedName>
    <definedName name="Z_79E357B3_4057_4625_90A7_5034944E046E_.wvu.FilterData" localSheetId="21" hidden="1">'Zał. nr 2 kalkulacja - 2030 r.'!$A$24:$I$136</definedName>
    <definedName name="Z_79E357B3_4057_4625_90A7_5034944E046E_.wvu.FilterData" localSheetId="23" hidden="1">'Zał. nr 2 kalkulacja - 2031 r.'!$A$24:$I$136</definedName>
    <definedName name="Z_79E357B3_4057_4625_90A7_5034944E046E_.wvu.FilterData" localSheetId="25" hidden="1">'Zał. nr 2 kalkulacja - 2032 r.'!$A$24:$I$136</definedName>
    <definedName name="Z_79E357B3_4057_4625_90A7_5034944E046E_.wvu.FilterData" localSheetId="27" hidden="1">'Zał. nr 2 kalkulacja - 2033 r.'!$A$24:$I$136</definedName>
    <definedName name="Z_79E357B3_4057_4625_90A7_5034944E046E_.wvu.FilterData" localSheetId="28" hidden="1">'Zał. nr 4 dane osób'!#REF!</definedName>
    <definedName name="Z_79E357B3_4057_4625_90A7_5034944E046E_.wvu.FilterData" localSheetId="29" hidden="1">'Zał. nr 5 jednostki'!#REF!</definedName>
    <definedName name="Z_79E357B3_4057_4625_90A7_5034944E046E_.wvu.Rows" localSheetId="0" hidden="1">'Wniosek 2025 r.'!$58:$149,'Wniosek 2025 r.'!$183:$274,'Wniosek 2025 r.'!$299:$390,'Wniosek 2025 r.'!$414:$505,'Wniosek 2025 r.'!$529:$620,'Wniosek 2025 r.'!$644:$735,'Wniosek 2025 r.'!$759:$850,'Wniosek 2025 r.'!#REF!,'Wniosek 2025 r.'!$855:$855</definedName>
    <definedName name="Z_79E357B3_4057_4625_90A7_5034944E046E_.wvu.Rows" localSheetId="1" hidden="1">'Wniosek 2026 r.'!$58:$149,'Wniosek 2026 r.'!$183:$274,'Wniosek 2026 r.'!$299:$390,'Wniosek 2026 r.'!$414:$505,'Wniosek 2026 r.'!$529:$620,'Wniosek 2026 r.'!$644:$735,'Wniosek 2026 r.'!$759:$850,'Wniosek 2026 r.'!#REF!,'Wniosek 2026 r.'!$854:$854</definedName>
    <definedName name="Z_79E357B3_4057_4625_90A7_5034944E046E_.wvu.Rows" localSheetId="2" hidden="1">'Wniosek 2027 r.'!$58:$149,'Wniosek 2027 r.'!$183:$274,'Wniosek 2027 r.'!$299:$390,'Wniosek 2027 r.'!$414:$505,'Wniosek 2027 r.'!$529:$620,'Wniosek 2027 r.'!$644:$735,'Wniosek 2027 r.'!$759:$850,'Wniosek 2027 r.'!#REF!,'Wniosek 2027 r.'!$854:$854</definedName>
    <definedName name="Z_79E357B3_4057_4625_90A7_5034944E046E_.wvu.Rows" localSheetId="3" hidden="1">'Wniosek 2028 r.'!$58:$149,'Wniosek 2028 r.'!$183:$274,'Wniosek 2028 r.'!$299:$390,'Wniosek 2028 r.'!$414:$505,'Wniosek 2028 r.'!$529:$620,'Wniosek 2028 r.'!$644:$735,'Wniosek 2028 r.'!$759:$850,'Wniosek 2028 r.'!#REF!,'Wniosek 2028 r.'!$854:$854</definedName>
    <definedName name="Z_79E357B3_4057_4625_90A7_5034944E046E_.wvu.Rows" localSheetId="4" hidden="1">'Wniosek 2029 r.'!$58:$149,'Wniosek 2029 r.'!$183:$274,'Wniosek 2029 r.'!$299:$390,'Wniosek 2029 r.'!$414:$505,'Wniosek 2029 r.'!$529:$620,'Wniosek 2029 r.'!$644:$735,'Wniosek 2029 r.'!$759:$850,'Wniosek 2029 r.'!$854:$855,'Wniosek 2029 r.'!$858:$858</definedName>
    <definedName name="Z_79E357B3_4057_4625_90A7_5034944E046E_.wvu.Rows" localSheetId="5" hidden="1">'Wniosek 2030 r.'!$58:$149,'Wniosek 2030 r.'!$183:$274,'Wniosek 2030 r.'!$299:$390,'Wniosek 2030 r.'!$414:$505,'Wniosek 2030 r.'!$529:$620,'Wniosek 2030 r.'!$644:$735,'Wniosek 2030 r.'!$759:$850,'Wniosek 2030 r.'!#REF!,'Wniosek 2030 r.'!$854:$854</definedName>
    <definedName name="Z_79E357B3_4057_4625_90A7_5034944E046E_.wvu.Rows" localSheetId="6" hidden="1">'Wniosek 2031 r.'!$58:$149,'Wniosek 2031 r.'!$183:$274,'Wniosek 2031 r.'!$299:$390,'Wniosek 2031 r.'!$414:$505,'Wniosek 2031 r.'!$529:$620,'Wniosek 2031 r.'!$644:$735,'Wniosek 2031 r.'!$759:$850,'Wniosek 2031 r.'!#REF!,'Wniosek 2031 r.'!$854:$854</definedName>
    <definedName name="Z_79E357B3_4057_4625_90A7_5034944E046E_.wvu.Rows" localSheetId="7" hidden="1">'Wniosek 2032 r.'!$58:$149,'Wniosek 2032 r.'!$183:$274,'Wniosek 2032 r.'!$299:$390,'Wniosek 2032 r.'!$414:$505,'Wniosek 2032 r.'!$529:$620,'Wniosek 2032 r.'!$644:$735,'Wniosek 2032 r.'!$759:$850,'Wniosek 2032 r.'!#REF!,'Wniosek 2032 r.'!$854:$854</definedName>
    <definedName name="Z_79E357B3_4057_4625_90A7_5034944E046E_.wvu.Rows" localSheetId="8" hidden="1">'Wniosek 2033 r.'!$58:$149,'Wniosek 2033 r.'!$183:$274,'Wniosek 2033 r.'!$299:$390,'Wniosek 2033 r.'!$414:$505,'Wniosek 2033 r.'!$529:$620,'Wniosek 2033 r.'!$644:$735,'Wniosek 2033 r.'!$759:$850,'Wniosek 2033 r.'!#REF!,'Wniosek 2033 r.'!$854:$854</definedName>
    <definedName name="Z_79E357B3_4057_4625_90A7_5034944E046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9E357B3_4057_4625_90A7_5034944E046E_.wvu.Rows" localSheetId="11" hidden="1">'Zał. nr 2 kalkulacja - 2025 r.'!$44:$135,'Zał.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9E357B3_4057_4625_90A7_5034944E046E_.wvu.Rows" localSheetId="13" hidden="1">'Zał. nr 2 kalkulacja - 2026 r.'!$44:$135,'Zał.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9E357B3_4057_4625_90A7_5034944E046E_.wvu.Rows" localSheetId="15" hidden="1">'Zał. nr 2 kalkulacja - 2027 r.'!$44:$135,'Zał.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9E357B3_4057_4625_90A7_5034944E046E_.wvu.Rows" localSheetId="17" hidden="1">'Zał. nr 2 kalkulacja - 2028 r.'!$44:$135,'Zał.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9E357B3_4057_4625_90A7_5034944E046E_.wvu.Rows" localSheetId="19" hidden="1">'Zał. nr 2 kalkulacja - 2029 r.'!$44:$135,'Zał.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9E357B3_4057_4625_90A7_5034944E046E_.wvu.Rows" localSheetId="21" hidden="1">'Zał. nr 2 kalkulacja - 2030 r.'!$44:$135,'Zał.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9E357B3_4057_4625_90A7_5034944E046E_.wvu.Rows" localSheetId="23" hidden="1">'Zał. nr 2 kalkulacja - 2031 r.'!$44:$135,'Zał.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9E357B3_4057_4625_90A7_5034944E046E_.wvu.Rows" localSheetId="25" hidden="1">'Zał. nr 2 kalkulacja - 2032 r.'!$44:$135,'Zał.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9E357B3_4057_4625_90A7_5034944E046E_.wvu.Rows" localSheetId="27" hidden="1">'Zał. nr 2 kalkulacja - 2033 r.'!$44:$135,'Zał.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9E357B3_4057_4625_90A7_5034944E046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9E357B3_4057_4625_90A7_5034944E046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9F3C18F_09D6_4070_A77D_FED19325EA43_.wvu.Cols" localSheetId="0" hidden="1">'Wniosek 2025 r.'!$J:$J</definedName>
    <definedName name="Z_79F3C18F_09D6_4070_A77D_FED19325EA43_.wvu.Cols" localSheetId="1" hidden="1">'Wniosek 2026 r.'!$J:$J</definedName>
    <definedName name="Z_79F3C18F_09D6_4070_A77D_FED19325EA43_.wvu.Cols" localSheetId="2" hidden="1">'Wniosek 2027 r.'!$J:$J</definedName>
    <definedName name="Z_79F3C18F_09D6_4070_A77D_FED19325EA43_.wvu.Cols" localSheetId="3" hidden="1">'Wniosek 2028 r.'!$J:$J</definedName>
    <definedName name="Z_79F3C18F_09D6_4070_A77D_FED19325EA43_.wvu.Cols" localSheetId="4" hidden="1">'Wniosek 2029 r.'!$J:$J</definedName>
    <definedName name="Z_79F3C18F_09D6_4070_A77D_FED19325EA43_.wvu.Cols" localSheetId="5" hidden="1">'Wniosek 2030 r.'!$J:$J</definedName>
    <definedName name="Z_79F3C18F_09D6_4070_A77D_FED19325EA43_.wvu.Cols" localSheetId="6" hidden="1">'Wniosek 2031 r.'!$J:$J</definedName>
    <definedName name="Z_79F3C18F_09D6_4070_A77D_FED19325EA43_.wvu.Cols" localSheetId="7" hidden="1">'Wniosek 2032 r.'!$J:$J</definedName>
    <definedName name="Z_79F3C18F_09D6_4070_A77D_FED19325EA43_.wvu.Cols" localSheetId="8" hidden="1">'Wniosek 2033 r.'!$J:$J</definedName>
    <definedName name="Z_79F3C18F_09D6_4070_A77D_FED19325EA43_.wvu.Cols" localSheetId="9" hidden="1">'Zał. nr 1 a-e oświadczenia'!$J:$J</definedName>
    <definedName name="Z_79F3C18F_09D6_4070_A77D_FED19325EA43_.wvu.Cols" localSheetId="11" hidden="1">'Zał. nr 2 kalkulacja - 2025 r.'!$J:$J</definedName>
    <definedName name="Z_79F3C18F_09D6_4070_A77D_FED19325EA43_.wvu.Cols" localSheetId="13" hidden="1">'Zał. nr 2 kalkulacja - 2026 r.'!$J:$J</definedName>
    <definedName name="Z_79F3C18F_09D6_4070_A77D_FED19325EA43_.wvu.Cols" localSheetId="15" hidden="1">'Zał. nr 2 kalkulacja - 2027 r.'!$J:$J</definedName>
    <definedName name="Z_79F3C18F_09D6_4070_A77D_FED19325EA43_.wvu.Cols" localSheetId="17" hidden="1">'Zał. nr 2 kalkulacja - 2028 r.'!$J:$J</definedName>
    <definedName name="Z_79F3C18F_09D6_4070_A77D_FED19325EA43_.wvu.Cols" localSheetId="19" hidden="1">'Zał. nr 2 kalkulacja - 2029 r.'!$J:$J</definedName>
    <definedName name="Z_79F3C18F_09D6_4070_A77D_FED19325EA43_.wvu.Cols" localSheetId="21" hidden="1">'Zał. nr 2 kalkulacja - 2030 r.'!$J:$J</definedName>
    <definedName name="Z_79F3C18F_09D6_4070_A77D_FED19325EA43_.wvu.Cols" localSheetId="23" hidden="1">'Zał. nr 2 kalkulacja - 2031 r.'!$J:$J</definedName>
    <definedName name="Z_79F3C18F_09D6_4070_A77D_FED19325EA43_.wvu.Cols" localSheetId="25" hidden="1">'Zał. nr 2 kalkulacja - 2032 r.'!$J:$J</definedName>
    <definedName name="Z_79F3C18F_09D6_4070_A77D_FED19325EA43_.wvu.Cols" localSheetId="27" hidden="1">'Zał. nr 2 kalkulacja - 2033 r.'!$J:$J</definedName>
    <definedName name="Z_79F3C18F_09D6_4070_A77D_FED19325EA43_.wvu.Cols" localSheetId="28" hidden="1">'Zał. nr 4 dane osób'!$J:$J</definedName>
    <definedName name="Z_79F3C18F_09D6_4070_A77D_FED19325EA43_.wvu.Cols" localSheetId="29" hidden="1">'Zał. nr 5 jednostki'!$J:$J</definedName>
    <definedName name="Z_79F3C18F_09D6_4070_A77D_FED19325EA43_.wvu.FilterData" localSheetId="32" hidden="1">'Dane zbiorcze'!$A$1:$FU$101</definedName>
    <definedName name="Z_79F3C18F_09D6_4070_A77D_FED19325EA43_.wvu.FilterData" localSheetId="37" hidden="1">'Weryfikacja 2025 r.'!$A$2:$A$226</definedName>
    <definedName name="Z_79F3C18F_09D6_4070_A77D_FED19325EA43_.wvu.FilterData" localSheetId="10" hidden="1">'Weryfikacja 2025 r. płaska'!$A$1:$A$214</definedName>
    <definedName name="Z_79F3C18F_09D6_4070_A77D_FED19325EA43_.wvu.FilterData" localSheetId="38" hidden="1">'Weryfikacja 2026 r.'!$A$2:$A$226</definedName>
    <definedName name="Z_79F3C18F_09D6_4070_A77D_FED19325EA43_.wvu.FilterData" localSheetId="12" hidden="1">'Weryfikacja 2026 r. płaska'!$A$1:$A$214</definedName>
    <definedName name="Z_79F3C18F_09D6_4070_A77D_FED19325EA43_.wvu.FilterData" localSheetId="39" hidden="1">'Weryfikacja 2027 r.'!$A$2:$A$226</definedName>
    <definedName name="Z_79F3C18F_09D6_4070_A77D_FED19325EA43_.wvu.FilterData" localSheetId="14" hidden="1">'Weryfikacja 2027 r. płaska'!$A$1:$A$214</definedName>
    <definedName name="Z_79F3C18F_09D6_4070_A77D_FED19325EA43_.wvu.FilterData" localSheetId="40" hidden="1">'Weryfikacja 2028 r.'!$A$2:$A$226</definedName>
    <definedName name="Z_79F3C18F_09D6_4070_A77D_FED19325EA43_.wvu.FilterData" localSheetId="16" hidden="1">'Weryfikacja 2028 r. płaska'!$A$1:$A$214</definedName>
    <definedName name="Z_79F3C18F_09D6_4070_A77D_FED19325EA43_.wvu.FilterData" localSheetId="41" hidden="1">'Weryfikacja 2029 r.'!$A$2:$A$226</definedName>
    <definedName name="Z_79F3C18F_09D6_4070_A77D_FED19325EA43_.wvu.FilterData" localSheetId="18" hidden="1">'Weryfikacja 2029 r. płaska'!$A$1:$A$214</definedName>
    <definedName name="Z_79F3C18F_09D6_4070_A77D_FED19325EA43_.wvu.FilterData" localSheetId="42" hidden="1">'Weryfikacja 2030 r.'!$A$2:$A$226</definedName>
    <definedName name="Z_79F3C18F_09D6_4070_A77D_FED19325EA43_.wvu.FilterData" localSheetId="20" hidden="1">'Weryfikacja 2030 r. płaska'!$A$1:$A$214</definedName>
    <definedName name="Z_79F3C18F_09D6_4070_A77D_FED19325EA43_.wvu.FilterData" localSheetId="43" hidden="1">'Weryfikacja 2031 r.'!$A$2:$A$226</definedName>
    <definedName name="Z_79F3C18F_09D6_4070_A77D_FED19325EA43_.wvu.FilterData" localSheetId="22" hidden="1">'Weryfikacja 2031 r. płaska'!$A$1:$A$214</definedName>
    <definedName name="Z_79F3C18F_09D6_4070_A77D_FED19325EA43_.wvu.FilterData" localSheetId="44" hidden="1">'Weryfikacja 2032 r.'!$A$2:$A$226</definedName>
    <definedName name="Z_79F3C18F_09D6_4070_A77D_FED19325EA43_.wvu.FilterData" localSheetId="24" hidden="1">'Weryfikacja 2032 r. płaska'!$A$1:$A$214</definedName>
    <definedName name="Z_79F3C18F_09D6_4070_A77D_FED19325EA43_.wvu.FilterData" localSheetId="45" hidden="1">'Weryfikacja 2033 r.'!$A$2:$A$226</definedName>
    <definedName name="Z_79F3C18F_09D6_4070_A77D_FED19325EA43_.wvu.FilterData" localSheetId="26" hidden="1">'Weryfikacja 2033 r. płaska'!$A$1:$A$214</definedName>
    <definedName name="Z_79F3C18F_09D6_4070_A77D_FED19325EA43_.wvu.FilterData" localSheetId="0" hidden="1">'Wniosek 2025 r.'!$A$38:$I$161</definedName>
    <definedName name="Z_79F3C18F_09D6_4070_A77D_FED19325EA43_.wvu.FilterData" localSheetId="1" hidden="1">'Wniosek 2026 r.'!$A$38:$I$161</definedName>
    <definedName name="Z_79F3C18F_09D6_4070_A77D_FED19325EA43_.wvu.FilterData" localSheetId="2" hidden="1">'Wniosek 2027 r.'!$A$38:$I$160</definedName>
    <definedName name="Z_79F3C18F_09D6_4070_A77D_FED19325EA43_.wvu.FilterData" localSheetId="3" hidden="1">'Wniosek 2028 r.'!$A$38:$I$160</definedName>
    <definedName name="Z_79F3C18F_09D6_4070_A77D_FED19325EA43_.wvu.FilterData" localSheetId="4" hidden="1">'Wniosek 2029 r.'!$A$38:$I$161</definedName>
    <definedName name="Z_79F3C18F_09D6_4070_A77D_FED19325EA43_.wvu.FilterData" localSheetId="5" hidden="1">'Wniosek 2030 r.'!$A$38:$I$160</definedName>
    <definedName name="Z_79F3C18F_09D6_4070_A77D_FED19325EA43_.wvu.FilterData" localSheetId="6" hidden="1">'Wniosek 2031 r.'!$A$38:$I$160</definedName>
    <definedName name="Z_79F3C18F_09D6_4070_A77D_FED19325EA43_.wvu.FilterData" localSheetId="7" hidden="1">'Wniosek 2032 r.'!$A$38:$I$160</definedName>
    <definedName name="Z_79F3C18F_09D6_4070_A77D_FED19325EA43_.wvu.FilterData" localSheetId="8" hidden="1">'Wniosek 2033 r.'!$A$38:$I$160</definedName>
    <definedName name="Z_79F3C18F_09D6_4070_A77D_FED19325EA43_.wvu.FilterData" localSheetId="9" hidden="1">'Zał. nr 1 a-e oświadczenia'!#REF!</definedName>
    <definedName name="Z_79F3C18F_09D6_4070_A77D_FED19325EA43_.wvu.FilterData" localSheetId="11" hidden="1">'Zał. nr 2 kalkulacja - 2025 r.'!$A$24:$I$136</definedName>
    <definedName name="Z_79F3C18F_09D6_4070_A77D_FED19325EA43_.wvu.FilterData" localSheetId="13" hidden="1">'Zał. nr 2 kalkulacja - 2026 r.'!$A$24:$I$136</definedName>
    <definedName name="Z_79F3C18F_09D6_4070_A77D_FED19325EA43_.wvu.FilterData" localSheetId="15" hidden="1">'Zał. nr 2 kalkulacja - 2027 r.'!$A$24:$I$136</definedName>
    <definedName name="Z_79F3C18F_09D6_4070_A77D_FED19325EA43_.wvu.FilterData" localSheetId="17" hidden="1">'Zał. nr 2 kalkulacja - 2028 r.'!$A$24:$I$136</definedName>
    <definedName name="Z_79F3C18F_09D6_4070_A77D_FED19325EA43_.wvu.FilterData" localSheetId="19" hidden="1">'Zał. nr 2 kalkulacja - 2029 r.'!$A$24:$I$136</definedName>
    <definedName name="Z_79F3C18F_09D6_4070_A77D_FED19325EA43_.wvu.FilterData" localSheetId="21" hidden="1">'Zał. nr 2 kalkulacja - 2030 r.'!$A$24:$I$136</definedName>
    <definedName name="Z_79F3C18F_09D6_4070_A77D_FED19325EA43_.wvu.FilterData" localSheetId="23" hidden="1">'Zał. nr 2 kalkulacja - 2031 r.'!$A$24:$I$136</definedName>
    <definedName name="Z_79F3C18F_09D6_4070_A77D_FED19325EA43_.wvu.FilterData" localSheetId="25" hidden="1">'Zał. nr 2 kalkulacja - 2032 r.'!$A$24:$I$136</definedName>
    <definedName name="Z_79F3C18F_09D6_4070_A77D_FED19325EA43_.wvu.FilterData" localSheetId="27" hidden="1">'Zał. nr 2 kalkulacja - 2033 r.'!$A$24:$I$136</definedName>
    <definedName name="Z_79F3C18F_09D6_4070_A77D_FED19325EA43_.wvu.FilterData" localSheetId="28" hidden="1">'Zał. nr 4 dane osób'!#REF!</definedName>
    <definedName name="Z_79F3C18F_09D6_4070_A77D_FED19325EA43_.wvu.FilterData" localSheetId="29" hidden="1">'Zał. nr 5 jednostki'!#REF!</definedName>
    <definedName name="Z_79F3C18F_09D6_4070_A77D_FED19325EA43_.wvu.Rows" localSheetId="0" hidden="1">'Wniosek 2025 r.'!$40:$148,'Wniosek 2025 r.'!$161:$161,'Wniosek 2025 r.'!$165:$272,'Wniosek 2025 r.'!$281:$389,'Wniosek 2025 r.'!$396:$504,'Wniosek 2025 r.'!$511:$619,'Wniosek 2025 r.'!$626:$734,'Wniosek 2025 r.'!$741:$849,'Wniosek 2025 r.'!#REF!,'Wniosek 2025 r.'!$855:$855</definedName>
    <definedName name="Z_79F3C18F_09D6_4070_A77D_FED19325EA43_.wvu.Rows" localSheetId="1" hidden="1">'Wniosek 2026 r.'!$40:$148,'Wniosek 2026 r.'!$160:$161,'Wniosek 2026 r.'!$165:$272,'Wniosek 2026 r.'!$281:$389,'Wniosek 2026 r.'!$396:$504,'Wniosek 2026 r.'!$511:$619,'Wniosek 2026 r.'!$626:$734,'Wniosek 2026 r.'!$741:$849,'Wniosek 2026 r.'!#REF!,'Wniosek 2026 r.'!$854:$854</definedName>
    <definedName name="Z_79F3C18F_09D6_4070_A77D_FED19325EA43_.wvu.Rows" localSheetId="2" hidden="1">'Wniosek 2027 r.'!$40:$148,'Wniosek 2027 r.'!#REF!,'Wniosek 2027 r.'!$165:$272,'Wniosek 2027 r.'!$281:$389,'Wniosek 2027 r.'!$396:$504,'Wniosek 2027 r.'!$511:$619,'Wniosek 2027 r.'!$626:$734,'Wniosek 2027 r.'!$741:$849,'Wniosek 2027 r.'!#REF!,'Wniosek 2027 r.'!$854:$854</definedName>
    <definedName name="Z_79F3C18F_09D6_4070_A77D_FED19325EA43_.wvu.Rows" localSheetId="3" hidden="1">'Wniosek 2028 r.'!$40:$148,'Wniosek 2028 r.'!#REF!,'Wniosek 2028 r.'!$165:$272,'Wniosek 2028 r.'!$281:$389,'Wniosek 2028 r.'!$396:$504,'Wniosek 2028 r.'!$511:$619,'Wniosek 2028 r.'!$626:$734,'Wniosek 2028 r.'!$741:$849,'Wniosek 2028 r.'!#REF!,'Wniosek 2028 r.'!$854:$854</definedName>
    <definedName name="Z_79F3C18F_09D6_4070_A77D_FED19325EA43_.wvu.Rows" localSheetId="4" hidden="1">'Wniosek 2029 r.'!$40:$148,'Wniosek 2029 r.'!$161:$161,'Wniosek 2029 r.'!$165:$272,'Wniosek 2029 r.'!$281:$389,'Wniosek 2029 r.'!$396:$504,'Wniosek 2029 r.'!$511:$619,'Wniosek 2029 r.'!$626:$734,'Wniosek 2029 r.'!$741:$849,'Wniosek 2029 r.'!$854:$855,'Wniosek 2029 r.'!$858:$858</definedName>
    <definedName name="Z_79F3C18F_09D6_4070_A77D_FED19325EA43_.wvu.Rows" localSheetId="5" hidden="1">'Wniosek 2030 r.'!$40:$148,'Wniosek 2030 r.'!#REF!,'Wniosek 2030 r.'!$165:$272,'Wniosek 2030 r.'!$281:$389,'Wniosek 2030 r.'!$396:$504,'Wniosek 2030 r.'!$511:$619,'Wniosek 2030 r.'!$626:$734,'Wniosek 2030 r.'!$741:$849,'Wniosek 2030 r.'!#REF!,'Wniosek 2030 r.'!$854:$854</definedName>
    <definedName name="Z_79F3C18F_09D6_4070_A77D_FED19325EA43_.wvu.Rows" localSheetId="6" hidden="1">'Wniosek 2031 r.'!$40:$148,'Wniosek 2031 r.'!#REF!,'Wniosek 2031 r.'!$165:$272,'Wniosek 2031 r.'!$281:$389,'Wniosek 2031 r.'!$396:$504,'Wniosek 2031 r.'!$511:$619,'Wniosek 2031 r.'!$626:$734,'Wniosek 2031 r.'!$741:$849,'Wniosek 2031 r.'!#REF!,'Wniosek 2031 r.'!$854:$854</definedName>
    <definedName name="Z_79F3C18F_09D6_4070_A77D_FED19325EA43_.wvu.Rows" localSheetId="7" hidden="1">'Wniosek 2032 r.'!$40:$148,'Wniosek 2032 r.'!#REF!,'Wniosek 2032 r.'!$165:$272,'Wniosek 2032 r.'!$281:$389,'Wniosek 2032 r.'!$396:$504,'Wniosek 2032 r.'!$511:$619,'Wniosek 2032 r.'!$626:$734,'Wniosek 2032 r.'!$741:$849,'Wniosek 2032 r.'!#REF!,'Wniosek 2032 r.'!$854:$854</definedName>
    <definedName name="Z_79F3C18F_09D6_4070_A77D_FED19325EA43_.wvu.Rows" localSheetId="8" hidden="1">'Wniosek 2033 r.'!$40:$148,'Wniosek 2033 r.'!#REF!,'Wniosek 2033 r.'!$165:$272,'Wniosek 2033 r.'!$281:$389,'Wniosek 2033 r.'!$396:$504,'Wniosek 2033 r.'!$511:$619,'Wniosek 2033 r.'!$626:$734,'Wniosek 2033 r.'!$741:$849,'Wniosek 2033 r.'!#REF!,'Wniosek 2033 r.'!$854:$854</definedName>
    <definedName name="Z_79F3C18F_09D6_4070_A77D_FED19325EA4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9F3C18F_09D6_4070_A77D_FED19325EA43_.wvu.Rows" localSheetId="11" hidden="1">'Zał. nr 2 kalkulacja - 2025 r.'!$26:$134,'Zał. nr 2 kalkulacja - 2025 r.'!#REF!,'Zał.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9F3C18F_09D6_4070_A77D_FED19325EA43_.wvu.Rows" localSheetId="13" hidden="1">'Zał. nr 2 kalkulacja - 2026 r.'!$26:$134,'Zał. nr 2 kalkulacja - 2026 r.'!#REF!,'Zał.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9F3C18F_09D6_4070_A77D_FED19325EA43_.wvu.Rows" localSheetId="15" hidden="1">'Zał. nr 2 kalkulacja - 2027 r.'!$26:$134,'Zał. nr 2 kalkulacja - 2027 r.'!#REF!,'Zał.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9F3C18F_09D6_4070_A77D_FED19325EA43_.wvu.Rows" localSheetId="17" hidden="1">'Zał. nr 2 kalkulacja - 2028 r.'!$26:$134,'Zał. nr 2 kalkulacja - 2028 r.'!#REF!,'Zał.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9F3C18F_09D6_4070_A77D_FED19325EA43_.wvu.Rows" localSheetId="19" hidden="1">'Zał. nr 2 kalkulacja - 2029 r.'!$26:$134,'Zał. nr 2 kalkulacja - 2029 r.'!#REF!,'Zał.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9F3C18F_09D6_4070_A77D_FED19325EA43_.wvu.Rows" localSheetId="21" hidden="1">'Zał. nr 2 kalkulacja - 2030 r.'!$26:$134,'Zał. nr 2 kalkulacja - 2030 r.'!#REF!,'Zał.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9F3C18F_09D6_4070_A77D_FED19325EA43_.wvu.Rows" localSheetId="23" hidden="1">'Zał. nr 2 kalkulacja - 2031 r.'!$26:$134,'Zał. nr 2 kalkulacja - 2031 r.'!#REF!,'Zał.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9F3C18F_09D6_4070_A77D_FED19325EA43_.wvu.Rows" localSheetId="25" hidden="1">'Zał. nr 2 kalkulacja - 2032 r.'!$26:$134,'Zał. nr 2 kalkulacja - 2032 r.'!#REF!,'Zał.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9F3C18F_09D6_4070_A77D_FED19325EA43_.wvu.Rows" localSheetId="27" hidden="1">'Zał. nr 2 kalkulacja - 2033 r.'!$26:$134,'Zał.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9F3C18F_09D6_4070_A77D_FED19325EA43_.wvu.Rows" localSheetId="28" hidden="1">'Zał. nr 4 dane osób'!#REF!,'Zał.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9F3C18F_09D6_4070_A77D_FED19325EA4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E3CBC60_A420_45AD_9178_899394F2813B_.wvu.FilterData" localSheetId="32" hidden="1">'Dane zbiorcze'!$A$1:$FU$101</definedName>
    <definedName name="Z_7E3CBC60_A420_45AD_9178_899394F2813B_.wvu.FilterData" localSheetId="37" hidden="1">'Weryfikacja 2025 r.'!$A$2:$A$226</definedName>
    <definedName name="Z_7E3CBC60_A420_45AD_9178_899394F2813B_.wvu.FilterData" localSheetId="10" hidden="1">'Weryfikacja 2025 r. płaska'!$A$1:$A$214</definedName>
    <definedName name="Z_7E3CBC60_A420_45AD_9178_899394F2813B_.wvu.FilterData" localSheetId="38" hidden="1">'Weryfikacja 2026 r.'!$A$2:$A$226</definedName>
    <definedName name="Z_7E3CBC60_A420_45AD_9178_899394F2813B_.wvu.FilterData" localSheetId="12" hidden="1">'Weryfikacja 2026 r. płaska'!$A$1:$A$214</definedName>
    <definedName name="Z_7E3CBC60_A420_45AD_9178_899394F2813B_.wvu.FilterData" localSheetId="39" hidden="1">'Weryfikacja 2027 r.'!$A$2:$A$226</definedName>
    <definedName name="Z_7E3CBC60_A420_45AD_9178_899394F2813B_.wvu.FilterData" localSheetId="14" hidden="1">'Weryfikacja 2027 r. płaska'!$A$1:$A$214</definedName>
    <definedName name="Z_7E3CBC60_A420_45AD_9178_899394F2813B_.wvu.FilterData" localSheetId="40" hidden="1">'Weryfikacja 2028 r.'!$A$2:$A$226</definedName>
    <definedName name="Z_7E3CBC60_A420_45AD_9178_899394F2813B_.wvu.FilterData" localSheetId="16" hidden="1">'Weryfikacja 2028 r. płaska'!$A$1:$A$214</definedName>
    <definedName name="Z_7E3CBC60_A420_45AD_9178_899394F2813B_.wvu.FilterData" localSheetId="41" hidden="1">'Weryfikacja 2029 r.'!$A$2:$A$226</definedName>
    <definedName name="Z_7E3CBC60_A420_45AD_9178_899394F2813B_.wvu.FilterData" localSheetId="18" hidden="1">'Weryfikacja 2029 r. płaska'!$A$1:$A$214</definedName>
    <definedName name="Z_7E3CBC60_A420_45AD_9178_899394F2813B_.wvu.FilterData" localSheetId="42" hidden="1">'Weryfikacja 2030 r.'!$A$2:$A$226</definedName>
    <definedName name="Z_7E3CBC60_A420_45AD_9178_899394F2813B_.wvu.FilterData" localSheetId="20" hidden="1">'Weryfikacja 2030 r. płaska'!$A$1:$A$214</definedName>
    <definedName name="Z_7E3CBC60_A420_45AD_9178_899394F2813B_.wvu.FilterData" localSheetId="43" hidden="1">'Weryfikacja 2031 r.'!$A$2:$A$226</definedName>
    <definedName name="Z_7E3CBC60_A420_45AD_9178_899394F2813B_.wvu.FilterData" localSheetId="22" hidden="1">'Weryfikacja 2031 r. płaska'!$A$1:$A$214</definedName>
    <definedName name="Z_7E3CBC60_A420_45AD_9178_899394F2813B_.wvu.FilterData" localSheetId="44" hidden="1">'Weryfikacja 2032 r.'!$A$2:$A$226</definedName>
    <definedName name="Z_7E3CBC60_A420_45AD_9178_899394F2813B_.wvu.FilterData" localSheetId="24" hidden="1">'Weryfikacja 2032 r. płaska'!$A$1:$A$214</definedName>
    <definedName name="Z_7E3CBC60_A420_45AD_9178_899394F2813B_.wvu.FilterData" localSheetId="45" hidden="1">'Weryfikacja 2033 r.'!$A$2:$A$226</definedName>
    <definedName name="Z_7E3CBC60_A420_45AD_9178_899394F2813B_.wvu.FilterData" localSheetId="26" hidden="1">'Weryfikacja 2033 r. płaska'!$A$1:$A$214</definedName>
    <definedName name="Z_7E3CBC60_A420_45AD_9178_899394F2813B_.wvu.FilterData" localSheetId="0" hidden="1">'Wniosek 2025 r.'!$A$38:$I$161</definedName>
    <definedName name="Z_7E3CBC60_A420_45AD_9178_899394F2813B_.wvu.FilterData" localSheetId="1" hidden="1">'Wniosek 2026 r.'!$A$38:$I$161</definedName>
    <definedName name="Z_7E3CBC60_A420_45AD_9178_899394F2813B_.wvu.FilterData" localSheetId="2" hidden="1">'Wniosek 2027 r.'!$A$38:$I$160</definedName>
    <definedName name="Z_7E3CBC60_A420_45AD_9178_899394F2813B_.wvu.FilterData" localSheetId="3" hidden="1">'Wniosek 2028 r.'!$A$38:$I$160</definedName>
    <definedName name="Z_7E3CBC60_A420_45AD_9178_899394F2813B_.wvu.FilterData" localSheetId="4" hidden="1">'Wniosek 2029 r.'!$A$38:$I$161</definedName>
    <definedName name="Z_7E3CBC60_A420_45AD_9178_899394F2813B_.wvu.FilterData" localSheetId="5" hidden="1">'Wniosek 2030 r.'!$A$38:$I$160</definedName>
    <definedName name="Z_7E3CBC60_A420_45AD_9178_899394F2813B_.wvu.FilterData" localSheetId="6" hidden="1">'Wniosek 2031 r.'!$A$38:$I$160</definedName>
    <definedName name="Z_7E3CBC60_A420_45AD_9178_899394F2813B_.wvu.FilterData" localSheetId="7" hidden="1">'Wniosek 2032 r.'!$A$38:$I$160</definedName>
    <definedName name="Z_7E3CBC60_A420_45AD_9178_899394F2813B_.wvu.FilterData" localSheetId="8" hidden="1">'Wniosek 2033 r.'!$A$38:$I$160</definedName>
    <definedName name="Z_7E3CBC60_A420_45AD_9178_899394F2813B_.wvu.FilterData" localSheetId="9" hidden="1">'Zał. nr 1 a-e oświadczenia'!#REF!</definedName>
    <definedName name="Z_7E3CBC60_A420_45AD_9178_899394F2813B_.wvu.FilterData" localSheetId="11" hidden="1">'Zał. nr 2 kalkulacja - 2025 r.'!$A$24:$I$136</definedName>
    <definedName name="Z_7E3CBC60_A420_45AD_9178_899394F2813B_.wvu.FilterData" localSheetId="13" hidden="1">'Zał. nr 2 kalkulacja - 2026 r.'!$A$24:$I$136</definedName>
    <definedName name="Z_7E3CBC60_A420_45AD_9178_899394F2813B_.wvu.FilterData" localSheetId="15" hidden="1">'Zał. nr 2 kalkulacja - 2027 r.'!$A$24:$I$136</definedName>
    <definedName name="Z_7E3CBC60_A420_45AD_9178_899394F2813B_.wvu.FilterData" localSheetId="17" hidden="1">'Zał. nr 2 kalkulacja - 2028 r.'!$A$24:$I$136</definedName>
    <definedName name="Z_7E3CBC60_A420_45AD_9178_899394F2813B_.wvu.FilterData" localSheetId="19" hidden="1">'Zał. nr 2 kalkulacja - 2029 r.'!$A$24:$I$136</definedName>
    <definedName name="Z_7E3CBC60_A420_45AD_9178_899394F2813B_.wvu.FilterData" localSheetId="21" hidden="1">'Zał. nr 2 kalkulacja - 2030 r.'!$A$24:$I$136</definedName>
    <definedName name="Z_7E3CBC60_A420_45AD_9178_899394F2813B_.wvu.FilterData" localSheetId="23" hidden="1">'Zał. nr 2 kalkulacja - 2031 r.'!$A$24:$I$136</definedName>
    <definedName name="Z_7E3CBC60_A420_45AD_9178_899394F2813B_.wvu.FilterData" localSheetId="25" hidden="1">'Zał. nr 2 kalkulacja - 2032 r.'!$A$24:$I$136</definedName>
    <definedName name="Z_7E3CBC60_A420_45AD_9178_899394F2813B_.wvu.FilterData" localSheetId="27" hidden="1">'Zał. nr 2 kalkulacja - 2033 r.'!$A$24:$I$136</definedName>
    <definedName name="Z_7E3CBC60_A420_45AD_9178_899394F2813B_.wvu.FilterData" localSheetId="28" hidden="1">'Zał. nr 4 dane osób'!#REF!</definedName>
    <definedName name="Z_7E3CBC60_A420_45AD_9178_899394F2813B_.wvu.FilterData" localSheetId="29" hidden="1">'Zał. nr 5 jednostki'!#REF!</definedName>
    <definedName name="Z_7E3CBC60_A420_45AD_9178_899394F2813B_.wvu.Rows" localSheetId="0" hidden="1">'Wniosek 2025 r.'!$111:$149,'Wniosek 2025 r.'!$236:$274,'Wniosek 2025 r.'!$352:$390,'Wniosek 2025 r.'!$467:$505,'Wniosek 2025 r.'!$582:$620,'Wniosek 2025 r.'!$697:$735,'Wniosek 2025 r.'!$812:$850,'Wniosek 2025 r.'!#REF!,'Wniosek 2025 r.'!$855:$855</definedName>
    <definedName name="Z_7E3CBC60_A420_45AD_9178_899394F2813B_.wvu.Rows" localSheetId="1" hidden="1">'Wniosek 2026 r.'!$111:$149,'Wniosek 2026 r.'!$236:$274,'Wniosek 2026 r.'!$352:$390,'Wniosek 2026 r.'!$467:$505,'Wniosek 2026 r.'!$582:$620,'Wniosek 2026 r.'!$697:$735,'Wniosek 2026 r.'!$812:$850,'Wniosek 2026 r.'!#REF!,'Wniosek 2026 r.'!$854:$854</definedName>
    <definedName name="Z_7E3CBC60_A420_45AD_9178_899394F2813B_.wvu.Rows" localSheetId="2" hidden="1">'Wniosek 2027 r.'!$111:$149,'Wniosek 2027 r.'!$236:$274,'Wniosek 2027 r.'!$352:$390,'Wniosek 2027 r.'!$467:$505,'Wniosek 2027 r.'!$582:$620,'Wniosek 2027 r.'!$697:$735,'Wniosek 2027 r.'!$812:$850,'Wniosek 2027 r.'!#REF!,'Wniosek 2027 r.'!$854:$854</definedName>
    <definedName name="Z_7E3CBC60_A420_45AD_9178_899394F2813B_.wvu.Rows" localSheetId="3" hidden="1">'Wniosek 2028 r.'!$111:$149,'Wniosek 2028 r.'!$236:$274,'Wniosek 2028 r.'!$352:$390,'Wniosek 2028 r.'!$467:$505,'Wniosek 2028 r.'!$582:$620,'Wniosek 2028 r.'!$697:$735,'Wniosek 2028 r.'!$812:$850,'Wniosek 2028 r.'!#REF!,'Wniosek 2028 r.'!$854:$854</definedName>
    <definedName name="Z_7E3CBC60_A420_45AD_9178_899394F2813B_.wvu.Rows" localSheetId="4" hidden="1">'Wniosek 2029 r.'!$111:$149,'Wniosek 2029 r.'!$236:$274,'Wniosek 2029 r.'!$352:$390,'Wniosek 2029 r.'!$467:$505,'Wniosek 2029 r.'!$582:$620,'Wniosek 2029 r.'!$697:$735,'Wniosek 2029 r.'!$812:$850,'Wniosek 2029 r.'!$854:$855,'Wniosek 2029 r.'!$858:$858</definedName>
    <definedName name="Z_7E3CBC60_A420_45AD_9178_899394F2813B_.wvu.Rows" localSheetId="5" hidden="1">'Wniosek 2030 r.'!$111:$149,'Wniosek 2030 r.'!$236:$274,'Wniosek 2030 r.'!$352:$390,'Wniosek 2030 r.'!$467:$505,'Wniosek 2030 r.'!$582:$620,'Wniosek 2030 r.'!$697:$735,'Wniosek 2030 r.'!$812:$850,'Wniosek 2030 r.'!#REF!,'Wniosek 2030 r.'!$854:$854</definedName>
    <definedName name="Z_7E3CBC60_A420_45AD_9178_899394F2813B_.wvu.Rows" localSheetId="6" hidden="1">'Wniosek 2031 r.'!$111:$149,'Wniosek 2031 r.'!$236:$274,'Wniosek 2031 r.'!$352:$390,'Wniosek 2031 r.'!$467:$505,'Wniosek 2031 r.'!$582:$620,'Wniosek 2031 r.'!$697:$735,'Wniosek 2031 r.'!$812:$850,'Wniosek 2031 r.'!#REF!,'Wniosek 2031 r.'!$854:$854</definedName>
    <definedName name="Z_7E3CBC60_A420_45AD_9178_899394F2813B_.wvu.Rows" localSheetId="7" hidden="1">'Wniosek 2032 r.'!$111:$149,'Wniosek 2032 r.'!$236:$274,'Wniosek 2032 r.'!$352:$390,'Wniosek 2032 r.'!$467:$505,'Wniosek 2032 r.'!$582:$620,'Wniosek 2032 r.'!$697:$735,'Wniosek 2032 r.'!$812:$850,'Wniosek 2032 r.'!#REF!,'Wniosek 2032 r.'!$854:$854</definedName>
    <definedName name="Z_7E3CBC60_A420_45AD_9178_899394F2813B_.wvu.Rows" localSheetId="8" hidden="1">'Wniosek 2033 r.'!$111:$149,'Wniosek 2033 r.'!$236:$274,'Wniosek 2033 r.'!$352:$390,'Wniosek 2033 r.'!$467:$505,'Wniosek 2033 r.'!$582:$620,'Wniosek 2033 r.'!$697:$735,'Wniosek 2033 r.'!$812:$850,'Wniosek 2033 r.'!#REF!,'Wniosek 2033 r.'!$854:$854</definedName>
    <definedName name="Z_7E3CBC60_A420_45AD_9178_899394F2813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E3CBC60_A420_45AD_9178_899394F2813B_.wvu.Rows" localSheetId="11" hidden="1">'Zał. nr 2 kalkulacja - 2025 r.'!$97:$135,'Zał.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E3CBC60_A420_45AD_9178_899394F2813B_.wvu.Rows" localSheetId="13" hidden="1">'Zał. nr 2 kalkulacja - 2026 r.'!$97:$135,'Zał.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E3CBC60_A420_45AD_9178_899394F2813B_.wvu.Rows" localSheetId="15" hidden="1">'Zał. nr 2 kalkulacja - 2027 r.'!$97:$135,'Zał.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E3CBC60_A420_45AD_9178_899394F2813B_.wvu.Rows" localSheetId="17" hidden="1">'Zał. nr 2 kalkulacja - 2028 r.'!$97:$135,'Zał.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E3CBC60_A420_45AD_9178_899394F2813B_.wvu.Rows" localSheetId="19" hidden="1">'Zał. nr 2 kalkulacja - 2029 r.'!$97:$135,'Zał.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E3CBC60_A420_45AD_9178_899394F2813B_.wvu.Rows" localSheetId="21" hidden="1">'Zał. nr 2 kalkulacja - 2030 r.'!$97:$135,'Zał.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E3CBC60_A420_45AD_9178_899394F2813B_.wvu.Rows" localSheetId="23" hidden="1">'Zał. nr 2 kalkulacja - 2031 r.'!$97:$135,'Zał.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E3CBC60_A420_45AD_9178_899394F2813B_.wvu.Rows" localSheetId="25" hidden="1">'Zał. nr 2 kalkulacja - 2032 r.'!$97:$135,'Zał.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E3CBC60_A420_45AD_9178_899394F2813B_.wvu.Rows" localSheetId="27" hidden="1">'Zał. nr 2 kalkulacja - 2033 r.'!$97:$135,'Zał.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E3CBC60_A420_45AD_9178_899394F2813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E3CBC60_A420_45AD_9178_899394F2813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EA8FAEB_2A4F_4FAA_AEC1_6E12D848D210_.wvu.FilterData" localSheetId="32" hidden="1">'Dane zbiorcze'!$A$1:$FU$101</definedName>
    <definedName name="Z_7EA8FAEB_2A4F_4FAA_AEC1_6E12D848D210_.wvu.FilterData" localSheetId="37" hidden="1">'Weryfikacja 2025 r.'!$A$2:$A$226</definedName>
    <definedName name="Z_7EA8FAEB_2A4F_4FAA_AEC1_6E12D848D210_.wvu.FilterData" localSheetId="10" hidden="1">'Weryfikacja 2025 r. płaska'!$A$1:$A$214</definedName>
    <definedName name="Z_7EA8FAEB_2A4F_4FAA_AEC1_6E12D848D210_.wvu.FilterData" localSheetId="38" hidden="1">'Weryfikacja 2026 r.'!$A$2:$A$226</definedName>
    <definedName name="Z_7EA8FAEB_2A4F_4FAA_AEC1_6E12D848D210_.wvu.FilterData" localSheetId="12" hidden="1">'Weryfikacja 2026 r. płaska'!$A$1:$A$214</definedName>
    <definedName name="Z_7EA8FAEB_2A4F_4FAA_AEC1_6E12D848D210_.wvu.FilterData" localSheetId="39" hidden="1">'Weryfikacja 2027 r.'!$A$2:$A$226</definedName>
    <definedName name="Z_7EA8FAEB_2A4F_4FAA_AEC1_6E12D848D210_.wvu.FilterData" localSheetId="14" hidden="1">'Weryfikacja 2027 r. płaska'!$A$1:$A$214</definedName>
    <definedName name="Z_7EA8FAEB_2A4F_4FAA_AEC1_6E12D848D210_.wvu.FilterData" localSheetId="40" hidden="1">'Weryfikacja 2028 r.'!$A$2:$A$226</definedName>
    <definedName name="Z_7EA8FAEB_2A4F_4FAA_AEC1_6E12D848D210_.wvu.FilterData" localSheetId="16" hidden="1">'Weryfikacja 2028 r. płaska'!$A$1:$A$214</definedName>
    <definedName name="Z_7EA8FAEB_2A4F_4FAA_AEC1_6E12D848D210_.wvu.FilterData" localSheetId="41" hidden="1">'Weryfikacja 2029 r.'!$A$2:$A$226</definedName>
    <definedName name="Z_7EA8FAEB_2A4F_4FAA_AEC1_6E12D848D210_.wvu.FilterData" localSheetId="18" hidden="1">'Weryfikacja 2029 r. płaska'!$A$1:$A$214</definedName>
    <definedName name="Z_7EA8FAEB_2A4F_4FAA_AEC1_6E12D848D210_.wvu.FilterData" localSheetId="42" hidden="1">'Weryfikacja 2030 r.'!$A$2:$A$226</definedName>
    <definedName name="Z_7EA8FAEB_2A4F_4FAA_AEC1_6E12D848D210_.wvu.FilterData" localSheetId="20" hidden="1">'Weryfikacja 2030 r. płaska'!$A$1:$A$214</definedName>
    <definedName name="Z_7EA8FAEB_2A4F_4FAA_AEC1_6E12D848D210_.wvu.FilterData" localSheetId="43" hidden="1">'Weryfikacja 2031 r.'!$A$2:$A$226</definedName>
    <definedName name="Z_7EA8FAEB_2A4F_4FAA_AEC1_6E12D848D210_.wvu.FilterData" localSheetId="22" hidden="1">'Weryfikacja 2031 r. płaska'!$A$1:$A$214</definedName>
    <definedName name="Z_7EA8FAEB_2A4F_4FAA_AEC1_6E12D848D210_.wvu.FilterData" localSheetId="44" hidden="1">'Weryfikacja 2032 r.'!$A$2:$A$226</definedName>
    <definedName name="Z_7EA8FAEB_2A4F_4FAA_AEC1_6E12D848D210_.wvu.FilterData" localSheetId="24" hidden="1">'Weryfikacja 2032 r. płaska'!$A$1:$A$214</definedName>
    <definedName name="Z_7EA8FAEB_2A4F_4FAA_AEC1_6E12D848D210_.wvu.FilterData" localSheetId="45" hidden="1">'Weryfikacja 2033 r.'!$A$2:$A$226</definedName>
    <definedName name="Z_7EA8FAEB_2A4F_4FAA_AEC1_6E12D848D210_.wvu.FilterData" localSheetId="26" hidden="1">'Weryfikacja 2033 r. płaska'!$A$1:$A$214</definedName>
    <definedName name="Z_7EA8FAEB_2A4F_4FAA_AEC1_6E12D848D210_.wvu.FilterData" localSheetId="0" hidden="1">'Wniosek 2025 r.'!$A$38:$I$161</definedName>
    <definedName name="Z_7EA8FAEB_2A4F_4FAA_AEC1_6E12D848D210_.wvu.FilterData" localSheetId="1" hidden="1">'Wniosek 2026 r.'!$A$38:$I$161</definedName>
    <definedName name="Z_7EA8FAEB_2A4F_4FAA_AEC1_6E12D848D210_.wvu.FilterData" localSheetId="2" hidden="1">'Wniosek 2027 r.'!$A$38:$I$160</definedName>
    <definedName name="Z_7EA8FAEB_2A4F_4FAA_AEC1_6E12D848D210_.wvu.FilterData" localSheetId="3" hidden="1">'Wniosek 2028 r.'!$A$38:$I$160</definedName>
    <definedName name="Z_7EA8FAEB_2A4F_4FAA_AEC1_6E12D848D210_.wvu.FilterData" localSheetId="4" hidden="1">'Wniosek 2029 r.'!$A$38:$I$161</definedName>
    <definedName name="Z_7EA8FAEB_2A4F_4FAA_AEC1_6E12D848D210_.wvu.FilterData" localSheetId="5" hidden="1">'Wniosek 2030 r.'!$A$38:$I$160</definedName>
    <definedName name="Z_7EA8FAEB_2A4F_4FAA_AEC1_6E12D848D210_.wvu.FilterData" localSheetId="6" hidden="1">'Wniosek 2031 r.'!$A$38:$I$160</definedName>
    <definedName name="Z_7EA8FAEB_2A4F_4FAA_AEC1_6E12D848D210_.wvu.FilterData" localSheetId="7" hidden="1">'Wniosek 2032 r.'!$A$38:$I$160</definedName>
    <definedName name="Z_7EA8FAEB_2A4F_4FAA_AEC1_6E12D848D210_.wvu.FilterData" localSheetId="8" hidden="1">'Wniosek 2033 r.'!$A$38:$I$160</definedName>
    <definedName name="Z_7EA8FAEB_2A4F_4FAA_AEC1_6E12D848D210_.wvu.FilterData" localSheetId="9" hidden="1">'Zał. nr 1 a-e oświadczenia'!#REF!</definedName>
    <definedName name="Z_7EA8FAEB_2A4F_4FAA_AEC1_6E12D848D210_.wvu.FilterData" localSheetId="11" hidden="1">'Zał. nr 2 kalkulacja - 2025 r.'!$A$24:$I$136</definedName>
    <definedName name="Z_7EA8FAEB_2A4F_4FAA_AEC1_6E12D848D210_.wvu.FilterData" localSheetId="13" hidden="1">'Zał. nr 2 kalkulacja - 2026 r.'!$A$24:$I$136</definedName>
    <definedName name="Z_7EA8FAEB_2A4F_4FAA_AEC1_6E12D848D210_.wvu.FilterData" localSheetId="15" hidden="1">'Zał. nr 2 kalkulacja - 2027 r.'!$A$24:$I$136</definedName>
    <definedName name="Z_7EA8FAEB_2A4F_4FAA_AEC1_6E12D848D210_.wvu.FilterData" localSheetId="17" hidden="1">'Zał. nr 2 kalkulacja - 2028 r.'!$A$24:$I$136</definedName>
    <definedName name="Z_7EA8FAEB_2A4F_4FAA_AEC1_6E12D848D210_.wvu.FilterData" localSheetId="19" hidden="1">'Zał. nr 2 kalkulacja - 2029 r.'!$A$24:$I$136</definedName>
    <definedName name="Z_7EA8FAEB_2A4F_4FAA_AEC1_6E12D848D210_.wvu.FilterData" localSheetId="21" hidden="1">'Zał. nr 2 kalkulacja - 2030 r.'!$A$24:$I$136</definedName>
    <definedName name="Z_7EA8FAEB_2A4F_4FAA_AEC1_6E12D848D210_.wvu.FilterData" localSheetId="23" hidden="1">'Zał. nr 2 kalkulacja - 2031 r.'!$A$24:$I$136</definedName>
    <definedName name="Z_7EA8FAEB_2A4F_4FAA_AEC1_6E12D848D210_.wvu.FilterData" localSheetId="25" hidden="1">'Zał. nr 2 kalkulacja - 2032 r.'!$A$24:$I$136</definedName>
    <definedName name="Z_7EA8FAEB_2A4F_4FAA_AEC1_6E12D848D210_.wvu.FilterData" localSheetId="27" hidden="1">'Zał. nr 2 kalkulacja - 2033 r.'!$A$24:$I$136</definedName>
    <definedName name="Z_7EA8FAEB_2A4F_4FAA_AEC1_6E12D848D210_.wvu.FilterData" localSheetId="28" hidden="1">'Zał. nr 4 dane osób'!#REF!</definedName>
    <definedName name="Z_7EA8FAEB_2A4F_4FAA_AEC1_6E12D848D210_.wvu.FilterData" localSheetId="29" hidden="1">'Zał. nr 5 jednostki'!#REF!</definedName>
    <definedName name="Z_7EA8FAEB_2A4F_4FAA_AEC1_6E12D848D210_.wvu.Rows" localSheetId="0" hidden="1">'Wniosek 2025 r.'!$124:$149,'Wniosek 2025 r.'!$249:$274,'Wniosek 2025 r.'!$365:$390,'Wniosek 2025 r.'!$480:$505,'Wniosek 2025 r.'!$595:$620,'Wniosek 2025 r.'!$710:$735,'Wniosek 2025 r.'!$825:$850,'Wniosek 2025 r.'!#REF!,'Wniosek 2025 r.'!$855:$855</definedName>
    <definedName name="Z_7EA8FAEB_2A4F_4FAA_AEC1_6E12D848D210_.wvu.Rows" localSheetId="1" hidden="1">'Wniosek 2026 r.'!$124:$149,'Wniosek 2026 r.'!$249:$274,'Wniosek 2026 r.'!$365:$390,'Wniosek 2026 r.'!$480:$505,'Wniosek 2026 r.'!$595:$620,'Wniosek 2026 r.'!$710:$735,'Wniosek 2026 r.'!$825:$850,'Wniosek 2026 r.'!#REF!,'Wniosek 2026 r.'!$854:$854</definedName>
    <definedName name="Z_7EA8FAEB_2A4F_4FAA_AEC1_6E12D848D210_.wvu.Rows" localSheetId="2" hidden="1">'Wniosek 2027 r.'!$124:$149,'Wniosek 2027 r.'!$249:$274,'Wniosek 2027 r.'!$365:$390,'Wniosek 2027 r.'!$480:$505,'Wniosek 2027 r.'!$595:$620,'Wniosek 2027 r.'!$710:$735,'Wniosek 2027 r.'!$825:$850,'Wniosek 2027 r.'!#REF!,'Wniosek 2027 r.'!$854:$854</definedName>
    <definedName name="Z_7EA8FAEB_2A4F_4FAA_AEC1_6E12D848D210_.wvu.Rows" localSheetId="3" hidden="1">'Wniosek 2028 r.'!$124:$149,'Wniosek 2028 r.'!$249:$274,'Wniosek 2028 r.'!$365:$390,'Wniosek 2028 r.'!$480:$505,'Wniosek 2028 r.'!$595:$620,'Wniosek 2028 r.'!$710:$735,'Wniosek 2028 r.'!$825:$850,'Wniosek 2028 r.'!#REF!,'Wniosek 2028 r.'!$854:$854</definedName>
    <definedName name="Z_7EA8FAEB_2A4F_4FAA_AEC1_6E12D848D210_.wvu.Rows" localSheetId="4" hidden="1">'Wniosek 2029 r.'!$124:$149,'Wniosek 2029 r.'!$249:$274,'Wniosek 2029 r.'!$365:$390,'Wniosek 2029 r.'!$480:$505,'Wniosek 2029 r.'!$595:$620,'Wniosek 2029 r.'!$710:$735,'Wniosek 2029 r.'!$825:$850,'Wniosek 2029 r.'!$854:$855,'Wniosek 2029 r.'!$858:$858</definedName>
    <definedName name="Z_7EA8FAEB_2A4F_4FAA_AEC1_6E12D848D210_.wvu.Rows" localSheetId="5" hidden="1">'Wniosek 2030 r.'!$124:$149,'Wniosek 2030 r.'!$249:$274,'Wniosek 2030 r.'!$365:$390,'Wniosek 2030 r.'!$480:$505,'Wniosek 2030 r.'!$595:$620,'Wniosek 2030 r.'!$710:$735,'Wniosek 2030 r.'!$825:$850,'Wniosek 2030 r.'!#REF!,'Wniosek 2030 r.'!$854:$854</definedName>
    <definedName name="Z_7EA8FAEB_2A4F_4FAA_AEC1_6E12D848D210_.wvu.Rows" localSheetId="6" hidden="1">'Wniosek 2031 r.'!$124:$149,'Wniosek 2031 r.'!$249:$274,'Wniosek 2031 r.'!$365:$390,'Wniosek 2031 r.'!$480:$505,'Wniosek 2031 r.'!$595:$620,'Wniosek 2031 r.'!$710:$735,'Wniosek 2031 r.'!$825:$850,'Wniosek 2031 r.'!#REF!,'Wniosek 2031 r.'!$854:$854</definedName>
    <definedName name="Z_7EA8FAEB_2A4F_4FAA_AEC1_6E12D848D210_.wvu.Rows" localSheetId="7" hidden="1">'Wniosek 2032 r.'!$124:$149,'Wniosek 2032 r.'!$249:$274,'Wniosek 2032 r.'!$365:$390,'Wniosek 2032 r.'!$480:$505,'Wniosek 2032 r.'!$595:$620,'Wniosek 2032 r.'!$710:$735,'Wniosek 2032 r.'!$825:$850,'Wniosek 2032 r.'!#REF!,'Wniosek 2032 r.'!$854:$854</definedName>
    <definedName name="Z_7EA8FAEB_2A4F_4FAA_AEC1_6E12D848D210_.wvu.Rows" localSheetId="8" hidden="1">'Wniosek 2033 r.'!$124:$149,'Wniosek 2033 r.'!$249:$274,'Wniosek 2033 r.'!$365:$390,'Wniosek 2033 r.'!$480:$505,'Wniosek 2033 r.'!$595:$620,'Wniosek 2033 r.'!$710:$735,'Wniosek 2033 r.'!$825:$850,'Wniosek 2033 r.'!#REF!,'Wniosek 2033 r.'!$854:$854</definedName>
    <definedName name="Z_7EA8FAEB_2A4F_4FAA_AEC1_6E12D848D21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EA8FAEB_2A4F_4FAA_AEC1_6E12D848D210_.wvu.Rows" localSheetId="11" hidden="1">'Zał. nr 2 kalkulacja - 2025 r.'!$110:$135,'Zał.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EA8FAEB_2A4F_4FAA_AEC1_6E12D848D210_.wvu.Rows" localSheetId="13" hidden="1">'Zał. nr 2 kalkulacja - 2026 r.'!$110:$135,'Zał.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EA8FAEB_2A4F_4FAA_AEC1_6E12D848D210_.wvu.Rows" localSheetId="15" hidden="1">'Zał. nr 2 kalkulacja - 2027 r.'!$110:$135,'Zał.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EA8FAEB_2A4F_4FAA_AEC1_6E12D848D210_.wvu.Rows" localSheetId="17" hidden="1">'Zał. nr 2 kalkulacja - 2028 r.'!$110:$135,'Zał.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EA8FAEB_2A4F_4FAA_AEC1_6E12D848D210_.wvu.Rows" localSheetId="19" hidden="1">'Zał. nr 2 kalkulacja - 2029 r.'!$110:$135,'Zał.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EA8FAEB_2A4F_4FAA_AEC1_6E12D848D210_.wvu.Rows" localSheetId="21" hidden="1">'Zał. nr 2 kalkulacja - 2030 r.'!$110:$135,'Zał.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EA8FAEB_2A4F_4FAA_AEC1_6E12D848D210_.wvu.Rows" localSheetId="23" hidden="1">'Zał. nr 2 kalkulacja - 2031 r.'!$110:$135,'Zał.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EA8FAEB_2A4F_4FAA_AEC1_6E12D848D210_.wvu.Rows" localSheetId="25" hidden="1">'Zał. nr 2 kalkulacja - 2032 r.'!$110:$135,'Zał.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EA8FAEB_2A4F_4FAA_AEC1_6E12D848D210_.wvu.Rows" localSheetId="27" hidden="1">'Zał. nr 2 kalkulacja - 2033 r.'!$110:$135,'Zał.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EA8FAEB_2A4F_4FAA_AEC1_6E12D848D21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EA8FAEB_2A4F_4FAA_AEC1_6E12D848D21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7F4ECF5E_89CA_4ADA_B84A_A528D8CF05E0_.wvu.FilterData" localSheetId="32" hidden="1">'Dane zbiorcze'!$A$1:$FU$101</definedName>
    <definedName name="Z_7F4ECF5E_89CA_4ADA_B84A_A528D8CF05E0_.wvu.FilterData" localSheetId="37" hidden="1">'Weryfikacja 2025 r.'!$A$2:$A$226</definedName>
    <definedName name="Z_7F4ECF5E_89CA_4ADA_B84A_A528D8CF05E0_.wvu.FilterData" localSheetId="10" hidden="1">'Weryfikacja 2025 r. płaska'!$A$1:$A$214</definedName>
    <definedName name="Z_7F4ECF5E_89CA_4ADA_B84A_A528D8CF05E0_.wvu.FilterData" localSheetId="38" hidden="1">'Weryfikacja 2026 r.'!$A$2:$A$226</definedName>
    <definedName name="Z_7F4ECF5E_89CA_4ADA_B84A_A528D8CF05E0_.wvu.FilterData" localSheetId="12" hidden="1">'Weryfikacja 2026 r. płaska'!$A$1:$A$214</definedName>
    <definedName name="Z_7F4ECF5E_89CA_4ADA_B84A_A528D8CF05E0_.wvu.FilterData" localSheetId="39" hidden="1">'Weryfikacja 2027 r.'!$A$2:$A$226</definedName>
    <definedName name="Z_7F4ECF5E_89CA_4ADA_B84A_A528D8CF05E0_.wvu.FilterData" localSheetId="14" hidden="1">'Weryfikacja 2027 r. płaska'!$A$1:$A$214</definedName>
    <definedName name="Z_7F4ECF5E_89CA_4ADA_B84A_A528D8CF05E0_.wvu.FilterData" localSheetId="40" hidden="1">'Weryfikacja 2028 r.'!$A$2:$A$226</definedName>
    <definedName name="Z_7F4ECF5E_89CA_4ADA_B84A_A528D8CF05E0_.wvu.FilterData" localSheetId="16" hidden="1">'Weryfikacja 2028 r. płaska'!$A$1:$A$214</definedName>
    <definedName name="Z_7F4ECF5E_89CA_4ADA_B84A_A528D8CF05E0_.wvu.FilterData" localSheetId="41" hidden="1">'Weryfikacja 2029 r.'!$A$2:$A$226</definedName>
    <definedName name="Z_7F4ECF5E_89CA_4ADA_B84A_A528D8CF05E0_.wvu.FilterData" localSheetId="18" hidden="1">'Weryfikacja 2029 r. płaska'!$A$1:$A$214</definedName>
    <definedName name="Z_7F4ECF5E_89CA_4ADA_B84A_A528D8CF05E0_.wvu.FilterData" localSheetId="42" hidden="1">'Weryfikacja 2030 r.'!$A$2:$A$226</definedName>
    <definedName name="Z_7F4ECF5E_89CA_4ADA_B84A_A528D8CF05E0_.wvu.FilterData" localSheetId="20" hidden="1">'Weryfikacja 2030 r. płaska'!$A$1:$A$214</definedName>
    <definedName name="Z_7F4ECF5E_89CA_4ADA_B84A_A528D8CF05E0_.wvu.FilterData" localSheetId="43" hidden="1">'Weryfikacja 2031 r.'!$A$2:$A$226</definedName>
    <definedName name="Z_7F4ECF5E_89CA_4ADA_B84A_A528D8CF05E0_.wvu.FilterData" localSheetId="22" hidden="1">'Weryfikacja 2031 r. płaska'!$A$1:$A$214</definedName>
    <definedName name="Z_7F4ECF5E_89CA_4ADA_B84A_A528D8CF05E0_.wvu.FilterData" localSheetId="44" hidden="1">'Weryfikacja 2032 r.'!$A$2:$A$226</definedName>
    <definedName name="Z_7F4ECF5E_89CA_4ADA_B84A_A528D8CF05E0_.wvu.FilterData" localSheetId="24" hidden="1">'Weryfikacja 2032 r. płaska'!$A$1:$A$214</definedName>
    <definedName name="Z_7F4ECF5E_89CA_4ADA_B84A_A528D8CF05E0_.wvu.FilterData" localSheetId="45" hidden="1">'Weryfikacja 2033 r.'!$A$2:$A$226</definedName>
    <definedName name="Z_7F4ECF5E_89CA_4ADA_B84A_A528D8CF05E0_.wvu.FilterData" localSheetId="26" hidden="1">'Weryfikacja 2033 r. płaska'!$A$1:$A$214</definedName>
    <definedName name="Z_7F4ECF5E_89CA_4ADA_B84A_A528D8CF05E0_.wvu.FilterData" localSheetId="0" hidden="1">'Wniosek 2025 r.'!$A$38:$I$161</definedName>
    <definedName name="Z_7F4ECF5E_89CA_4ADA_B84A_A528D8CF05E0_.wvu.FilterData" localSheetId="1" hidden="1">'Wniosek 2026 r.'!$A$38:$I$161</definedName>
    <definedName name="Z_7F4ECF5E_89CA_4ADA_B84A_A528D8CF05E0_.wvu.FilterData" localSheetId="2" hidden="1">'Wniosek 2027 r.'!$A$38:$I$160</definedName>
    <definedName name="Z_7F4ECF5E_89CA_4ADA_B84A_A528D8CF05E0_.wvu.FilterData" localSheetId="3" hidden="1">'Wniosek 2028 r.'!$A$38:$I$160</definedName>
    <definedName name="Z_7F4ECF5E_89CA_4ADA_B84A_A528D8CF05E0_.wvu.FilterData" localSheetId="4" hidden="1">'Wniosek 2029 r.'!$A$38:$I$161</definedName>
    <definedName name="Z_7F4ECF5E_89CA_4ADA_B84A_A528D8CF05E0_.wvu.FilterData" localSheetId="5" hidden="1">'Wniosek 2030 r.'!$A$38:$I$160</definedName>
    <definedName name="Z_7F4ECF5E_89CA_4ADA_B84A_A528D8CF05E0_.wvu.FilterData" localSheetId="6" hidden="1">'Wniosek 2031 r.'!$A$38:$I$160</definedName>
    <definedName name="Z_7F4ECF5E_89CA_4ADA_B84A_A528D8CF05E0_.wvu.FilterData" localSheetId="7" hidden="1">'Wniosek 2032 r.'!$A$38:$I$160</definedName>
    <definedName name="Z_7F4ECF5E_89CA_4ADA_B84A_A528D8CF05E0_.wvu.FilterData" localSheetId="8" hidden="1">'Wniosek 2033 r.'!$A$38:$I$160</definedName>
    <definedName name="Z_7F4ECF5E_89CA_4ADA_B84A_A528D8CF05E0_.wvu.FilterData" localSheetId="9" hidden="1">'Zał. nr 1 a-e oświadczenia'!#REF!</definedName>
    <definedName name="Z_7F4ECF5E_89CA_4ADA_B84A_A528D8CF05E0_.wvu.FilterData" localSheetId="11" hidden="1">'Zał. nr 2 kalkulacja - 2025 r.'!$A$24:$I$136</definedName>
    <definedName name="Z_7F4ECF5E_89CA_4ADA_B84A_A528D8CF05E0_.wvu.FilterData" localSheetId="13" hidden="1">'Zał. nr 2 kalkulacja - 2026 r.'!$A$24:$I$136</definedName>
    <definedName name="Z_7F4ECF5E_89CA_4ADA_B84A_A528D8CF05E0_.wvu.FilterData" localSheetId="15" hidden="1">'Zał. nr 2 kalkulacja - 2027 r.'!$A$24:$I$136</definedName>
    <definedName name="Z_7F4ECF5E_89CA_4ADA_B84A_A528D8CF05E0_.wvu.FilterData" localSheetId="17" hidden="1">'Zał. nr 2 kalkulacja - 2028 r.'!$A$24:$I$136</definedName>
    <definedName name="Z_7F4ECF5E_89CA_4ADA_B84A_A528D8CF05E0_.wvu.FilterData" localSheetId="19" hidden="1">'Zał. nr 2 kalkulacja - 2029 r.'!$A$24:$I$136</definedName>
    <definedName name="Z_7F4ECF5E_89CA_4ADA_B84A_A528D8CF05E0_.wvu.FilterData" localSheetId="21" hidden="1">'Zał. nr 2 kalkulacja - 2030 r.'!$A$24:$I$136</definedName>
    <definedName name="Z_7F4ECF5E_89CA_4ADA_B84A_A528D8CF05E0_.wvu.FilterData" localSheetId="23" hidden="1">'Zał. nr 2 kalkulacja - 2031 r.'!$A$24:$I$136</definedName>
    <definedName name="Z_7F4ECF5E_89CA_4ADA_B84A_A528D8CF05E0_.wvu.FilterData" localSheetId="25" hidden="1">'Zał. nr 2 kalkulacja - 2032 r.'!$A$24:$I$136</definedName>
    <definedName name="Z_7F4ECF5E_89CA_4ADA_B84A_A528D8CF05E0_.wvu.FilterData" localSheetId="27" hidden="1">'Zał. nr 2 kalkulacja - 2033 r.'!$A$24:$I$136</definedName>
    <definedName name="Z_7F4ECF5E_89CA_4ADA_B84A_A528D8CF05E0_.wvu.FilterData" localSheetId="28" hidden="1">'Zał. nr 4 dane osób'!#REF!</definedName>
    <definedName name="Z_7F4ECF5E_89CA_4ADA_B84A_A528D8CF05E0_.wvu.FilterData" localSheetId="29" hidden="1">'Zał. nr 5 jednostki'!#REF!</definedName>
    <definedName name="Z_7F4ECF5E_89CA_4ADA_B84A_A528D8CF05E0_.wvu.Rows" localSheetId="0" hidden="1">'Wniosek 2025 r.'!$104:$149,'Wniosek 2025 r.'!$229:$274,'Wniosek 2025 r.'!$345:$390,'Wniosek 2025 r.'!$460:$505,'Wniosek 2025 r.'!$575:$620,'Wniosek 2025 r.'!$690:$735,'Wniosek 2025 r.'!$805:$850,'Wniosek 2025 r.'!#REF!,'Wniosek 2025 r.'!$855:$855</definedName>
    <definedName name="Z_7F4ECF5E_89CA_4ADA_B84A_A528D8CF05E0_.wvu.Rows" localSheetId="1" hidden="1">'Wniosek 2026 r.'!$104:$149,'Wniosek 2026 r.'!$229:$274,'Wniosek 2026 r.'!$345:$390,'Wniosek 2026 r.'!$460:$505,'Wniosek 2026 r.'!$575:$620,'Wniosek 2026 r.'!$690:$735,'Wniosek 2026 r.'!$805:$850,'Wniosek 2026 r.'!#REF!,'Wniosek 2026 r.'!$854:$854</definedName>
    <definedName name="Z_7F4ECF5E_89CA_4ADA_B84A_A528D8CF05E0_.wvu.Rows" localSheetId="2" hidden="1">'Wniosek 2027 r.'!$104:$149,'Wniosek 2027 r.'!$229:$274,'Wniosek 2027 r.'!$345:$390,'Wniosek 2027 r.'!$460:$505,'Wniosek 2027 r.'!$575:$620,'Wniosek 2027 r.'!$690:$735,'Wniosek 2027 r.'!$805:$850,'Wniosek 2027 r.'!#REF!,'Wniosek 2027 r.'!$854:$854</definedName>
    <definedName name="Z_7F4ECF5E_89CA_4ADA_B84A_A528D8CF05E0_.wvu.Rows" localSheetId="3" hidden="1">'Wniosek 2028 r.'!$104:$149,'Wniosek 2028 r.'!$229:$274,'Wniosek 2028 r.'!$345:$390,'Wniosek 2028 r.'!$460:$505,'Wniosek 2028 r.'!$575:$620,'Wniosek 2028 r.'!$690:$735,'Wniosek 2028 r.'!$805:$850,'Wniosek 2028 r.'!#REF!,'Wniosek 2028 r.'!$854:$854</definedName>
    <definedName name="Z_7F4ECF5E_89CA_4ADA_B84A_A528D8CF05E0_.wvu.Rows" localSheetId="4" hidden="1">'Wniosek 2029 r.'!$104:$149,'Wniosek 2029 r.'!$229:$274,'Wniosek 2029 r.'!$345:$390,'Wniosek 2029 r.'!$460:$505,'Wniosek 2029 r.'!$575:$620,'Wniosek 2029 r.'!$690:$735,'Wniosek 2029 r.'!$805:$850,'Wniosek 2029 r.'!$854:$855,'Wniosek 2029 r.'!$858:$858</definedName>
    <definedName name="Z_7F4ECF5E_89CA_4ADA_B84A_A528D8CF05E0_.wvu.Rows" localSheetId="5" hidden="1">'Wniosek 2030 r.'!$104:$149,'Wniosek 2030 r.'!$229:$274,'Wniosek 2030 r.'!$345:$390,'Wniosek 2030 r.'!$460:$505,'Wniosek 2030 r.'!$575:$620,'Wniosek 2030 r.'!$690:$735,'Wniosek 2030 r.'!$805:$850,'Wniosek 2030 r.'!#REF!,'Wniosek 2030 r.'!$854:$854</definedName>
    <definedName name="Z_7F4ECF5E_89CA_4ADA_B84A_A528D8CF05E0_.wvu.Rows" localSheetId="6" hidden="1">'Wniosek 2031 r.'!$104:$149,'Wniosek 2031 r.'!$229:$274,'Wniosek 2031 r.'!$345:$390,'Wniosek 2031 r.'!$460:$505,'Wniosek 2031 r.'!$575:$620,'Wniosek 2031 r.'!$690:$735,'Wniosek 2031 r.'!$805:$850,'Wniosek 2031 r.'!#REF!,'Wniosek 2031 r.'!$854:$854</definedName>
    <definedName name="Z_7F4ECF5E_89CA_4ADA_B84A_A528D8CF05E0_.wvu.Rows" localSheetId="7" hidden="1">'Wniosek 2032 r.'!$104:$149,'Wniosek 2032 r.'!$229:$274,'Wniosek 2032 r.'!$345:$390,'Wniosek 2032 r.'!$460:$505,'Wniosek 2032 r.'!$575:$620,'Wniosek 2032 r.'!$690:$735,'Wniosek 2032 r.'!$805:$850,'Wniosek 2032 r.'!#REF!,'Wniosek 2032 r.'!$854:$854</definedName>
    <definedName name="Z_7F4ECF5E_89CA_4ADA_B84A_A528D8CF05E0_.wvu.Rows" localSheetId="8" hidden="1">'Wniosek 2033 r.'!$104:$149,'Wniosek 2033 r.'!$229:$274,'Wniosek 2033 r.'!$345:$390,'Wniosek 2033 r.'!$460:$505,'Wniosek 2033 r.'!$575:$620,'Wniosek 2033 r.'!$690:$735,'Wniosek 2033 r.'!$805:$850,'Wniosek 2033 r.'!#REF!,'Wniosek 2033 r.'!$854:$854</definedName>
    <definedName name="Z_7F4ECF5E_89CA_4ADA_B84A_A528D8CF05E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7F4ECF5E_89CA_4ADA_B84A_A528D8CF05E0_.wvu.Rows" localSheetId="11" hidden="1">'Zał. nr 2 kalkulacja - 2025 r.'!$90:$135,'Zał.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7F4ECF5E_89CA_4ADA_B84A_A528D8CF05E0_.wvu.Rows" localSheetId="13" hidden="1">'Zał. nr 2 kalkulacja - 2026 r.'!$90:$135,'Zał.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7F4ECF5E_89CA_4ADA_B84A_A528D8CF05E0_.wvu.Rows" localSheetId="15" hidden="1">'Zał. nr 2 kalkulacja - 2027 r.'!$90:$135,'Zał.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7F4ECF5E_89CA_4ADA_B84A_A528D8CF05E0_.wvu.Rows" localSheetId="17" hidden="1">'Zał. nr 2 kalkulacja - 2028 r.'!$90:$135,'Zał.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7F4ECF5E_89CA_4ADA_B84A_A528D8CF05E0_.wvu.Rows" localSheetId="19" hidden="1">'Zał. nr 2 kalkulacja - 2029 r.'!$90:$135,'Zał.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7F4ECF5E_89CA_4ADA_B84A_A528D8CF05E0_.wvu.Rows" localSheetId="21" hidden="1">'Zał. nr 2 kalkulacja - 2030 r.'!$90:$135,'Zał.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7F4ECF5E_89CA_4ADA_B84A_A528D8CF05E0_.wvu.Rows" localSheetId="23" hidden="1">'Zał. nr 2 kalkulacja - 2031 r.'!$90:$135,'Zał.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7F4ECF5E_89CA_4ADA_B84A_A528D8CF05E0_.wvu.Rows" localSheetId="25" hidden="1">'Zał. nr 2 kalkulacja - 2032 r.'!$90:$135,'Zał.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7F4ECF5E_89CA_4ADA_B84A_A528D8CF05E0_.wvu.Rows" localSheetId="27" hidden="1">'Zał. nr 2 kalkulacja - 2033 r.'!$90:$135,'Zał.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7F4ECF5E_89CA_4ADA_B84A_A528D8CF05E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7F4ECF5E_89CA_4ADA_B84A_A528D8CF05E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1CE3090_24EA_4A79_9347_A59030F31DFF_.wvu.FilterData" localSheetId="32" hidden="1">'Dane zbiorcze'!$A$1:$FU$101</definedName>
    <definedName name="Z_81CE3090_24EA_4A79_9347_A59030F31DFF_.wvu.FilterData" localSheetId="37" hidden="1">'Weryfikacja 2025 r.'!$A$2:$A$226</definedName>
    <definedName name="Z_81CE3090_24EA_4A79_9347_A59030F31DFF_.wvu.FilterData" localSheetId="10" hidden="1">'Weryfikacja 2025 r. płaska'!$A$1:$A$214</definedName>
    <definedName name="Z_81CE3090_24EA_4A79_9347_A59030F31DFF_.wvu.FilterData" localSheetId="38" hidden="1">'Weryfikacja 2026 r.'!$A$2:$A$226</definedName>
    <definedName name="Z_81CE3090_24EA_4A79_9347_A59030F31DFF_.wvu.FilterData" localSheetId="12" hidden="1">'Weryfikacja 2026 r. płaska'!$A$1:$A$214</definedName>
    <definedName name="Z_81CE3090_24EA_4A79_9347_A59030F31DFF_.wvu.FilterData" localSheetId="39" hidden="1">'Weryfikacja 2027 r.'!$A$2:$A$226</definedName>
    <definedName name="Z_81CE3090_24EA_4A79_9347_A59030F31DFF_.wvu.FilterData" localSheetId="14" hidden="1">'Weryfikacja 2027 r. płaska'!$A$1:$A$214</definedName>
    <definedName name="Z_81CE3090_24EA_4A79_9347_A59030F31DFF_.wvu.FilterData" localSheetId="40" hidden="1">'Weryfikacja 2028 r.'!$A$2:$A$226</definedName>
    <definedName name="Z_81CE3090_24EA_4A79_9347_A59030F31DFF_.wvu.FilterData" localSheetId="16" hidden="1">'Weryfikacja 2028 r. płaska'!$A$1:$A$214</definedName>
    <definedName name="Z_81CE3090_24EA_4A79_9347_A59030F31DFF_.wvu.FilterData" localSheetId="41" hidden="1">'Weryfikacja 2029 r.'!$A$2:$A$226</definedName>
    <definedName name="Z_81CE3090_24EA_4A79_9347_A59030F31DFF_.wvu.FilterData" localSheetId="18" hidden="1">'Weryfikacja 2029 r. płaska'!$A$1:$A$214</definedName>
    <definedName name="Z_81CE3090_24EA_4A79_9347_A59030F31DFF_.wvu.FilterData" localSheetId="42" hidden="1">'Weryfikacja 2030 r.'!$A$2:$A$226</definedName>
    <definedName name="Z_81CE3090_24EA_4A79_9347_A59030F31DFF_.wvu.FilterData" localSheetId="20" hidden="1">'Weryfikacja 2030 r. płaska'!$A$1:$A$214</definedName>
    <definedName name="Z_81CE3090_24EA_4A79_9347_A59030F31DFF_.wvu.FilterData" localSheetId="43" hidden="1">'Weryfikacja 2031 r.'!$A$2:$A$226</definedName>
    <definedName name="Z_81CE3090_24EA_4A79_9347_A59030F31DFF_.wvu.FilterData" localSheetId="22" hidden="1">'Weryfikacja 2031 r. płaska'!$A$1:$A$214</definedName>
    <definedName name="Z_81CE3090_24EA_4A79_9347_A59030F31DFF_.wvu.FilterData" localSheetId="44" hidden="1">'Weryfikacja 2032 r.'!$A$2:$A$226</definedName>
    <definedName name="Z_81CE3090_24EA_4A79_9347_A59030F31DFF_.wvu.FilterData" localSheetId="24" hidden="1">'Weryfikacja 2032 r. płaska'!$A$1:$A$214</definedName>
    <definedName name="Z_81CE3090_24EA_4A79_9347_A59030F31DFF_.wvu.FilterData" localSheetId="45" hidden="1">'Weryfikacja 2033 r.'!$A$2:$A$226</definedName>
    <definedName name="Z_81CE3090_24EA_4A79_9347_A59030F31DFF_.wvu.FilterData" localSheetId="26" hidden="1">'Weryfikacja 2033 r. płaska'!$A$1:$A$214</definedName>
    <definedName name="Z_81CE3090_24EA_4A79_9347_A59030F31DFF_.wvu.FilterData" localSheetId="0" hidden="1">'Wniosek 2025 r.'!$A$38:$I$161</definedName>
    <definedName name="Z_81CE3090_24EA_4A79_9347_A59030F31DFF_.wvu.FilterData" localSheetId="1" hidden="1">'Wniosek 2026 r.'!$A$38:$I$161</definedName>
    <definedName name="Z_81CE3090_24EA_4A79_9347_A59030F31DFF_.wvu.FilterData" localSheetId="2" hidden="1">'Wniosek 2027 r.'!$A$38:$I$160</definedName>
    <definedName name="Z_81CE3090_24EA_4A79_9347_A59030F31DFF_.wvu.FilterData" localSheetId="3" hidden="1">'Wniosek 2028 r.'!$A$38:$I$160</definedName>
    <definedName name="Z_81CE3090_24EA_4A79_9347_A59030F31DFF_.wvu.FilterData" localSheetId="4" hidden="1">'Wniosek 2029 r.'!$A$38:$I$161</definedName>
    <definedName name="Z_81CE3090_24EA_4A79_9347_A59030F31DFF_.wvu.FilterData" localSheetId="5" hidden="1">'Wniosek 2030 r.'!$A$38:$I$160</definedName>
    <definedName name="Z_81CE3090_24EA_4A79_9347_A59030F31DFF_.wvu.FilterData" localSheetId="6" hidden="1">'Wniosek 2031 r.'!$A$38:$I$160</definedName>
    <definedName name="Z_81CE3090_24EA_4A79_9347_A59030F31DFF_.wvu.FilterData" localSheetId="7" hidden="1">'Wniosek 2032 r.'!$A$38:$I$160</definedName>
    <definedName name="Z_81CE3090_24EA_4A79_9347_A59030F31DFF_.wvu.FilterData" localSheetId="8" hidden="1">'Wniosek 2033 r.'!$A$38:$I$160</definedName>
    <definedName name="Z_81CE3090_24EA_4A79_9347_A59030F31DFF_.wvu.FilterData" localSheetId="9" hidden="1">'Zał. nr 1 a-e oświadczenia'!#REF!</definedName>
    <definedName name="Z_81CE3090_24EA_4A79_9347_A59030F31DFF_.wvu.FilterData" localSheetId="11" hidden="1">'Zał. nr 2 kalkulacja - 2025 r.'!$A$24:$I$136</definedName>
    <definedName name="Z_81CE3090_24EA_4A79_9347_A59030F31DFF_.wvu.FilterData" localSheetId="13" hidden="1">'Zał. nr 2 kalkulacja - 2026 r.'!$A$24:$I$136</definedName>
    <definedName name="Z_81CE3090_24EA_4A79_9347_A59030F31DFF_.wvu.FilterData" localSheetId="15" hidden="1">'Zał. nr 2 kalkulacja - 2027 r.'!$A$24:$I$136</definedName>
    <definedName name="Z_81CE3090_24EA_4A79_9347_A59030F31DFF_.wvu.FilterData" localSheetId="17" hidden="1">'Zał. nr 2 kalkulacja - 2028 r.'!$A$24:$I$136</definedName>
    <definedName name="Z_81CE3090_24EA_4A79_9347_A59030F31DFF_.wvu.FilterData" localSheetId="19" hidden="1">'Zał. nr 2 kalkulacja - 2029 r.'!$A$24:$I$136</definedName>
    <definedName name="Z_81CE3090_24EA_4A79_9347_A59030F31DFF_.wvu.FilterData" localSheetId="21" hidden="1">'Zał. nr 2 kalkulacja - 2030 r.'!$A$24:$I$136</definedName>
    <definedName name="Z_81CE3090_24EA_4A79_9347_A59030F31DFF_.wvu.FilterData" localSheetId="23" hidden="1">'Zał. nr 2 kalkulacja - 2031 r.'!$A$24:$I$136</definedName>
    <definedName name="Z_81CE3090_24EA_4A79_9347_A59030F31DFF_.wvu.FilterData" localSheetId="25" hidden="1">'Zał. nr 2 kalkulacja - 2032 r.'!$A$24:$I$136</definedName>
    <definedName name="Z_81CE3090_24EA_4A79_9347_A59030F31DFF_.wvu.FilterData" localSheetId="27" hidden="1">'Zał. nr 2 kalkulacja - 2033 r.'!$A$24:$I$136</definedName>
    <definedName name="Z_81CE3090_24EA_4A79_9347_A59030F31DFF_.wvu.FilterData" localSheetId="28" hidden="1">'Zał. nr 4 dane osób'!#REF!</definedName>
    <definedName name="Z_81CE3090_24EA_4A79_9347_A59030F31DFF_.wvu.FilterData" localSheetId="29" hidden="1">'Zał. nr 5 jednostki'!#REF!</definedName>
    <definedName name="Z_81CE3090_24EA_4A79_9347_A59030F31DFF_.wvu.Rows" localSheetId="0" hidden="1">'Wniosek 2025 r.'!$69:$149,'Wniosek 2025 r.'!$194:$274,'Wniosek 2025 r.'!$310:$390,'Wniosek 2025 r.'!$425:$505,'Wniosek 2025 r.'!$540:$620,'Wniosek 2025 r.'!$655:$735,'Wniosek 2025 r.'!$770:$850,'Wniosek 2025 r.'!#REF!,'Wniosek 2025 r.'!$855:$855</definedName>
    <definedName name="Z_81CE3090_24EA_4A79_9347_A59030F31DFF_.wvu.Rows" localSheetId="1" hidden="1">'Wniosek 2026 r.'!$69:$149,'Wniosek 2026 r.'!$194:$274,'Wniosek 2026 r.'!$310:$390,'Wniosek 2026 r.'!$425:$505,'Wniosek 2026 r.'!$540:$620,'Wniosek 2026 r.'!$655:$735,'Wniosek 2026 r.'!$770:$850,'Wniosek 2026 r.'!#REF!,'Wniosek 2026 r.'!$854:$854</definedName>
    <definedName name="Z_81CE3090_24EA_4A79_9347_A59030F31DFF_.wvu.Rows" localSheetId="2" hidden="1">'Wniosek 2027 r.'!$69:$149,'Wniosek 2027 r.'!$194:$274,'Wniosek 2027 r.'!$310:$390,'Wniosek 2027 r.'!$425:$505,'Wniosek 2027 r.'!$540:$620,'Wniosek 2027 r.'!$655:$735,'Wniosek 2027 r.'!$770:$850,'Wniosek 2027 r.'!#REF!,'Wniosek 2027 r.'!$854:$854</definedName>
    <definedName name="Z_81CE3090_24EA_4A79_9347_A59030F31DFF_.wvu.Rows" localSheetId="3" hidden="1">'Wniosek 2028 r.'!$69:$149,'Wniosek 2028 r.'!$194:$274,'Wniosek 2028 r.'!$310:$390,'Wniosek 2028 r.'!$425:$505,'Wniosek 2028 r.'!$540:$620,'Wniosek 2028 r.'!$655:$735,'Wniosek 2028 r.'!$770:$850,'Wniosek 2028 r.'!#REF!,'Wniosek 2028 r.'!$854:$854</definedName>
    <definedName name="Z_81CE3090_24EA_4A79_9347_A59030F31DFF_.wvu.Rows" localSheetId="4" hidden="1">'Wniosek 2029 r.'!$69:$149,'Wniosek 2029 r.'!$194:$274,'Wniosek 2029 r.'!$310:$390,'Wniosek 2029 r.'!$425:$505,'Wniosek 2029 r.'!$540:$620,'Wniosek 2029 r.'!$655:$735,'Wniosek 2029 r.'!$770:$850,'Wniosek 2029 r.'!$854:$855,'Wniosek 2029 r.'!$858:$858</definedName>
    <definedName name="Z_81CE3090_24EA_4A79_9347_A59030F31DFF_.wvu.Rows" localSheetId="5" hidden="1">'Wniosek 2030 r.'!$69:$149,'Wniosek 2030 r.'!$194:$274,'Wniosek 2030 r.'!$310:$390,'Wniosek 2030 r.'!$425:$505,'Wniosek 2030 r.'!$540:$620,'Wniosek 2030 r.'!$655:$735,'Wniosek 2030 r.'!$770:$850,'Wniosek 2030 r.'!#REF!,'Wniosek 2030 r.'!$854:$854</definedName>
    <definedName name="Z_81CE3090_24EA_4A79_9347_A59030F31DFF_.wvu.Rows" localSheetId="6" hidden="1">'Wniosek 2031 r.'!$69:$149,'Wniosek 2031 r.'!$194:$274,'Wniosek 2031 r.'!$310:$390,'Wniosek 2031 r.'!$425:$505,'Wniosek 2031 r.'!$540:$620,'Wniosek 2031 r.'!$655:$735,'Wniosek 2031 r.'!$770:$850,'Wniosek 2031 r.'!#REF!,'Wniosek 2031 r.'!$854:$854</definedName>
    <definedName name="Z_81CE3090_24EA_4A79_9347_A59030F31DFF_.wvu.Rows" localSheetId="7" hidden="1">'Wniosek 2032 r.'!$69:$149,'Wniosek 2032 r.'!$194:$274,'Wniosek 2032 r.'!$310:$390,'Wniosek 2032 r.'!$425:$505,'Wniosek 2032 r.'!$540:$620,'Wniosek 2032 r.'!$655:$735,'Wniosek 2032 r.'!$770:$850,'Wniosek 2032 r.'!#REF!,'Wniosek 2032 r.'!$854:$854</definedName>
    <definedName name="Z_81CE3090_24EA_4A79_9347_A59030F31DFF_.wvu.Rows" localSheetId="8" hidden="1">'Wniosek 2033 r.'!$69:$149,'Wniosek 2033 r.'!$194:$274,'Wniosek 2033 r.'!$310:$390,'Wniosek 2033 r.'!$425:$505,'Wniosek 2033 r.'!$540:$620,'Wniosek 2033 r.'!$655:$735,'Wniosek 2033 r.'!$770:$850,'Wniosek 2033 r.'!#REF!,'Wniosek 2033 r.'!$854:$854</definedName>
    <definedName name="Z_81CE3090_24EA_4A79_9347_A59030F31DF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1CE3090_24EA_4A79_9347_A59030F31DFF_.wvu.Rows" localSheetId="11" hidden="1">'Zał. nr 2 kalkulacja - 2025 r.'!$55:$135,'Zał.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1CE3090_24EA_4A79_9347_A59030F31DFF_.wvu.Rows" localSheetId="13" hidden="1">'Zał. nr 2 kalkulacja - 2026 r.'!$55:$135,'Zał.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1CE3090_24EA_4A79_9347_A59030F31DFF_.wvu.Rows" localSheetId="15" hidden="1">'Zał. nr 2 kalkulacja - 2027 r.'!$55:$135,'Zał.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1CE3090_24EA_4A79_9347_A59030F31DFF_.wvu.Rows" localSheetId="17" hidden="1">'Zał. nr 2 kalkulacja - 2028 r.'!$55:$135,'Zał.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1CE3090_24EA_4A79_9347_A59030F31DFF_.wvu.Rows" localSheetId="19" hidden="1">'Zał. nr 2 kalkulacja - 2029 r.'!$55:$135,'Zał.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1CE3090_24EA_4A79_9347_A59030F31DFF_.wvu.Rows" localSheetId="21" hidden="1">'Zał. nr 2 kalkulacja - 2030 r.'!$55:$135,'Zał.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1CE3090_24EA_4A79_9347_A59030F31DFF_.wvu.Rows" localSheetId="23" hidden="1">'Zał. nr 2 kalkulacja - 2031 r.'!$55:$135,'Zał.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1CE3090_24EA_4A79_9347_A59030F31DFF_.wvu.Rows" localSheetId="25" hidden="1">'Zał. nr 2 kalkulacja - 2032 r.'!$55:$135,'Zał.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1CE3090_24EA_4A79_9347_A59030F31DFF_.wvu.Rows" localSheetId="27" hidden="1">'Zał. nr 2 kalkulacja - 2033 r.'!$55:$135,'Zał.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1CE3090_24EA_4A79_9347_A59030F31DF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1CE3090_24EA_4A79_9347_A59030F31DF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292CCBE_DAE8_427C_8843_35C6C4F3D16E_.wvu.FilterData" localSheetId="32" hidden="1">'Dane zbiorcze'!$A$1:$FU$101</definedName>
    <definedName name="Z_8292CCBE_DAE8_427C_8843_35C6C4F3D16E_.wvu.FilterData" localSheetId="37" hidden="1">'Weryfikacja 2025 r.'!$A$2:$A$226</definedName>
    <definedName name="Z_8292CCBE_DAE8_427C_8843_35C6C4F3D16E_.wvu.FilterData" localSheetId="10" hidden="1">'Weryfikacja 2025 r. płaska'!$A$1:$A$214</definedName>
    <definedName name="Z_8292CCBE_DAE8_427C_8843_35C6C4F3D16E_.wvu.FilterData" localSheetId="38" hidden="1">'Weryfikacja 2026 r.'!$A$2:$A$226</definedName>
    <definedName name="Z_8292CCBE_DAE8_427C_8843_35C6C4F3D16E_.wvu.FilterData" localSheetId="12" hidden="1">'Weryfikacja 2026 r. płaska'!$A$1:$A$214</definedName>
    <definedName name="Z_8292CCBE_DAE8_427C_8843_35C6C4F3D16E_.wvu.FilterData" localSheetId="39" hidden="1">'Weryfikacja 2027 r.'!$A$2:$A$226</definedName>
    <definedName name="Z_8292CCBE_DAE8_427C_8843_35C6C4F3D16E_.wvu.FilterData" localSheetId="14" hidden="1">'Weryfikacja 2027 r. płaska'!$A$1:$A$214</definedName>
    <definedName name="Z_8292CCBE_DAE8_427C_8843_35C6C4F3D16E_.wvu.FilterData" localSheetId="40" hidden="1">'Weryfikacja 2028 r.'!$A$2:$A$226</definedName>
    <definedName name="Z_8292CCBE_DAE8_427C_8843_35C6C4F3D16E_.wvu.FilterData" localSheetId="16" hidden="1">'Weryfikacja 2028 r. płaska'!$A$1:$A$214</definedName>
    <definedName name="Z_8292CCBE_DAE8_427C_8843_35C6C4F3D16E_.wvu.FilterData" localSheetId="41" hidden="1">'Weryfikacja 2029 r.'!$A$2:$A$226</definedName>
    <definedName name="Z_8292CCBE_DAE8_427C_8843_35C6C4F3D16E_.wvu.FilterData" localSheetId="18" hidden="1">'Weryfikacja 2029 r. płaska'!$A$1:$A$214</definedName>
    <definedName name="Z_8292CCBE_DAE8_427C_8843_35C6C4F3D16E_.wvu.FilterData" localSheetId="42" hidden="1">'Weryfikacja 2030 r.'!$A$2:$A$226</definedName>
    <definedName name="Z_8292CCBE_DAE8_427C_8843_35C6C4F3D16E_.wvu.FilterData" localSheetId="20" hidden="1">'Weryfikacja 2030 r. płaska'!$A$1:$A$214</definedName>
    <definedName name="Z_8292CCBE_DAE8_427C_8843_35C6C4F3D16E_.wvu.FilterData" localSheetId="43" hidden="1">'Weryfikacja 2031 r.'!$A$2:$A$226</definedName>
    <definedName name="Z_8292CCBE_DAE8_427C_8843_35C6C4F3D16E_.wvu.FilterData" localSheetId="22" hidden="1">'Weryfikacja 2031 r. płaska'!$A$1:$A$214</definedName>
    <definedName name="Z_8292CCBE_DAE8_427C_8843_35C6C4F3D16E_.wvu.FilterData" localSheetId="44" hidden="1">'Weryfikacja 2032 r.'!$A$2:$A$226</definedName>
    <definedName name="Z_8292CCBE_DAE8_427C_8843_35C6C4F3D16E_.wvu.FilterData" localSheetId="24" hidden="1">'Weryfikacja 2032 r. płaska'!$A$1:$A$214</definedName>
    <definedName name="Z_8292CCBE_DAE8_427C_8843_35C6C4F3D16E_.wvu.FilterData" localSheetId="45" hidden="1">'Weryfikacja 2033 r.'!$A$2:$A$226</definedName>
    <definedName name="Z_8292CCBE_DAE8_427C_8843_35C6C4F3D16E_.wvu.FilterData" localSheetId="26" hidden="1">'Weryfikacja 2033 r. płaska'!$A$1:$A$214</definedName>
    <definedName name="Z_8292CCBE_DAE8_427C_8843_35C6C4F3D16E_.wvu.FilterData" localSheetId="0" hidden="1">'Wniosek 2025 r.'!$A$38:$I$161</definedName>
    <definedName name="Z_8292CCBE_DAE8_427C_8843_35C6C4F3D16E_.wvu.FilterData" localSheetId="1" hidden="1">'Wniosek 2026 r.'!$A$38:$I$161</definedName>
    <definedName name="Z_8292CCBE_DAE8_427C_8843_35C6C4F3D16E_.wvu.FilterData" localSheetId="2" hidden="1">'Wniosek 2027 r.'!$A$38:$I$160</definedName>
    <definedName name="Z_8292CCBE_DAE8_427C_8843_35C6C4F3D16E_.wvu.FilterData" localSheetId="3" hidden="1">'Wniosek 2028 r.'!$A$38:$I$160</definedName>
    <definedName name="Z_8292CCBE_DAE8_427C_8843_35C6C4F3D16E_.wvu.FilterData" localSheetId="4" hidden="1">'Wniosek 2029 r.'!$A$38:$I$161</definedName>
    <definedName name="Z_8292CCBE_DAE8_427C_8843_35C6C4F3D16E_.wvu.FilterData" localSheetId="5" hidden="1">'Wniosek 2030 r.'!$A$38:$I$160</definedName>
    <definedName name="Z_8292CCBE_DAE8_427C_8843_35C6C4F3D16E_.wvu.FilterData" localSheetId="6" hidden="1">'Wniosek 2031 r.'!$A$38:$I$160</definedName>
    <definedName name="Z_8292CCBE_DAE8_427C_8843_35C6C4F3D16E_.wvu.FilterData" localSheetId="7" hidden="1">'Wniosek 2032 r.'!$A$38:$I$160</definedName>
    <definedName name="Z_8292CCBE_DAE8_427C_8843_35C6C4F3D16E_.wvu.FilterData" localSheetId="8" hidden="1">'Wniosek 2033 r.'!$A$38:$I$160</definedName>
    <definedName name="Z_8292CCBE_DAE8_427C_8843_35C6C4F3D16E_.wvu.FilterData" localSheetId="9" hidden="1">'Zał. nr 1 a-e oświadczenia'!#REF!</definedName>
    <definedName name="Z_8292CCBE_DAE8_427C_8843_35C6C4F3D16E_.wvu.FilterData" localSheetId="11" hidden="1">'Zał. nr 2 kalkulacja - 2025 r.'!$A$24:$I$136</definedName>
    <definedName name="Z_8292CCBE_DAE8_427C_8843_35C6C4F3D16E_.wvu.FilterData" localSheetId="13" hidden="1">'Zał. nr 2 kalkulacja - 2026 r.'!$A$24:$I$136</definedName>
    <definedName name="Z_8292CCBE_DAE8_427C_8843_35C6C4F3D16E_.wvu.FilterData" localSheetId="15" hidden="1">'Zał. nr 2 kalkulacja - 2027 r.'!$A$24:$I$136</definedName>
    <definedName name="Z_8292CCBE_DAE8_427C_8843_35C6C4F3D16E_.wvu.FilterData" localSheetId="17" hidden="1">'Zał. nr 2 kalkulacja - 2028 r.'!$A$24:$I$136</definedName>
    <definedName name="Z_8292CCBE_DAE8_427C_8843_35C6C4F3D16E_.wvu.FilterData" localSheetId="19" hidden="1">'Zał. nr 2 kalkulacja - 2029 r.'!$A$24:$I$136</definedName>
    <definedName name="Z_8292CCBE_DAE8_427C_8843_35C6C4F3D16E_.wvu.FilterData" localSheetId="21" hidden="1">'Zał. nr 2 kalkulacja - 2030 r.'!$A$24:$I$136</definedName>
    <definedName name="Z_8292CCBE_DAE8_427C_8843_35C6C4F3D16E_.wvu.FilterData" localSheetId="23" hidden="1">'Zał. nr 2 kalkulacja - 2031 r.'!$A$24:$I$136</definedName>
    <definedName name="Z_8292CCBE_DAE8_427C_8843_35C6C4F3D16E_.wvu.FilterData" localSheetId="25" hidden="1">'Zał. nr 2 kalkulacja - 2032 r.'!$A$24:$I$136</definedName>
    <definedName name="Z_8292CCBE_DAE8_427C_8843_35C6C4F3D16E_.wvu.FilterData" localSheetId="27" hidden="1">'Zał. nr 2 kalkulacja - 2033 r.'!$A$24:$I$136</definedName>
    <definedName name="Z_8292CCBE_DAE8_427C_8843_35C6C4F3D16E_.wvu.FilterData" localSheetId="28" hidden="1">'Zał. nr 4 dane osób'!#REF!</definedName>
    <definedName name="Z_8292CCBE_DAE8_427C_8843_35C6C4F3D16E_.wvu.FilterData" localSheetId="29" hidden="1">'Zał. nr 5 jednostki'!#REF!</definedName>
    <definedName name="Z_8292CCBE_DAE8_427C_8843_35C6C4F3D16E_.wvu.Rows" localSheetId="0" hidden="1">'Wniosek 2025 r.'!$129:$149,'Wniosek 2025 r.'!$254:$274,'Wniosek 2025 r.'!$370:$390,'Wniosek 2025 r.'!$485:$505,'Wniosek 2025 r.'!$600:$620,'Wniosek 2025 r.'!$715:$735,'Wniosek 2025 r.'!$830:$850,'Wniosek 2025 r.'!#REF!,'Wniosek 2025 r.'!$855:$855</definedName>
    <definedName name="Z_8292CCBE_DAE8_427C_8843_35C6C4F3D16E_.wvu.Rows" localSheetId="1" hidden="1">'Wniosek 2026 r.'!$129:$149,'Wniosek 2026 r.'!$254:$274,'Wniosek 2026 r.'!$370:$390,'Wniosek 2026 r.'!$485:$505,'Wniosek 2026 r.'!$600:$620,'Wniosek 2026 r.'!$715:$735,'Wniosek 2026 r.'!$830:$850,'Wniosek 2026 r.'!#REF!,'Wniosek 2026 r.'!$854:$854</definedName>
    <definedName name="Z_8292CCBE_DAE8_427C_8843_35C6C4F3D16E_.wvu.Rows" localSheetId="2" hidden="1">'Wniosek 2027 r.'!$129:$149,'Wniosek 2027 r.'!$254:$274,'Wniosek 2027 r.'!$370:$390,'Wniosek 2027 r.'!$485:$505,'Wniosek 2027 r.'!$600:$620,'Wniosek 2027 r.'!$715:$735,'Wniosek 2027 r.'!$830:$850,'Wniosek 2027 r.'!#REF!,'Wniosek 2027 r.'!$854:$854</definedName>
    <definedName name="Z_8292CCBE_DAE8_427C_8843_35C6C4F3D16E_.wvu.Rows" localSheetId="3" hidden="1">'Wniosek 2028 r.'!$129:$149,'Wniosek 2028 r.'!$254:$274,'Wniosek 2028 r.'!$370:$390,'Wniosek 2028 r.'!$485:$505,'Wniosek 2028 r.'!$600:$620,'Wniosek 2028 r.'!$715:$735,'Wniosek 2028 r.'!$830:$850,'Wniosek 2028 r.'!#REF!,'Wniosek 2028 r.'!$854:$854</definedName>
    <definedName name="Z_8292CCBE_DAE8_427C_8843_35C6C4F3D16E_.wvu.Rows" localSheetId="4" hidden="1">'Wniosek 2029 r.'!$129:$149,'Wniosek 2029 r.'!$254:$274,'Wniosek 2029 r.'!$370:$390,'Wniosek 2029 r.'!$485:$505,'Wniosek 2029 r.'!$600:$620,'Wniosek 2029 r.'!$715:$735,'Wniosek 2029 r.'!$830:$850,'Wniosek 2029 r.'!$854:$855,'Wniosek 2029 r.'!$858:$858</definedName>
    <definedName name="Z_8292CCBE_DAE8_427C_8843_35C6C4F3D16E_.wvu.Rows" localSheetId="5" hidden="1">'Wniosek 2030 r.'!$129:$149,'Wniosek 2030 r.'!$254:$274,'Wniosek 2030 r.'!$370:$390,'Wniosek 2030 r.'!$485:$505,'Wniosek 2030 r.'!$600:$620,'Wniosek 2030 r.'!$715:$735,'Wniosek 2030 r.'!$830:$850,'Wniosek 2030 r.'!#REF!,'Wniosek 2030 r.'!$854:$854</definedName>
    <definedName name="Z_8292CCBE_DAE8_427C_8843_35C6C4F3D16E_.wvu.Rows" localSheetId="6" hidden="1">'Wniosek 2031 r.'!$129:$149,'Wniosek 2031 r.'!$254:$274,'Wniosek 2031 r.'!$370:$390,'Wniosek 2031 r.'!$485:$505,'Wniosek 2031 r.'!$600:$620,'Wniosek 2031 r.'!$715:$735,'Wniosek 2031 r.'!$830:$850,'Wniosek 2031 r.'!#REF!,'Wniosek 2031 r.'!$854:$854</definedName>
    <definedName name="Z_8292CCBE_DAE8_427C_8843_35C6C4F3D16E_.wvu.Rows" localSheetId="7" hidden="1">'Wniosek 2032 r.'!$129:$149,'Wniosek 2032 r.'!$254:$274,'Wniosek 2032 r.'!$370:$390,'Wniosek 2032 r.'!$485:$505,'Wniosek 2032 r.'!$600:$620,'Wniosek 2032 r.'!$715:$735,'Wniosek 2032 r.'!$830:$850,'Wniosek 2032 r.'!#REF!,'Wniosek 2032 r.'!$854:$854</definedName>
    <definedName name="Z_8292CCBE_DAE8_427C_8843_35C6C4F3D16E_.wvu.Rows" localSheetId="8" hidden="1">'Wniosek 2033 r.'!$129:$149,'Wniosek 2033 r.'!$254:$274,'Wniosek 2033 r.'!$370:$390,'Wniosek 2033 r.'!$485:$505,'Wniosek 2033 r.'!$600:$620,'Wniosek 2033 r.'!$715:$735,'Wniosek 2033 r.'!$830:$850,'Wniosek 2033 r.'!#REF!,'Wniosek 2033 r.'!$854:$854</definedName>
    <definedName name="Z_8292CCBE_DAE8_427C_8843_35C6C4F3D16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292CCBE_DAE8_427C_8843_35C6C4F3D16E_.wvu.Rows" localSheetId="11" hidden="1">'Zał. nr 2 kalkulacja - 2025 r.'!$115:$135,'Zał.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292CCBE_DAE8_427C_8843_35C6C4F3D16E_.wvu.Rows" localSheetId="13" hidden="1">'Zał. nr 2 kalkulacja - 2026 r.'!$115:$135,'Zał.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292CCBE_DAE8_427C_8843_35C6C4F3D16E_.wvu.Rows" localSheetId="15" hidden="1">'Zał. nr 2 kalkulacja - 2027 r.'!$115:$135,'Zał.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292CCBE_DAE8_427C_8843_35C6C4F3D16E_.wvu.Rows" localSheetId="17" hidden="1">'Zał. nr 2 kalkulacja - 2028 r.'!$115:$135,'Zał.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292CCBE_DAE8_427C_8843_35C6C4F3D16E_.wvu.Rows" localSheetId="19" hidden="1">'Zał. nr 2 kalkulacja - 2029 r.'!$115:$135,'Zał.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292CCBE_DAE8_427C_8843_35C6C4F3D16E_.wvu.Rows" localSheetId="21" hidden="1">'Zał. nr 2 kalkulacja - 2030 r.'!$115:$135,'Zał.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292CCBE_DAE8_427C_8843_35C6C4F3D16E_.wvu.Rows" localSheetId="23" hidden="1">'Zał. nr 2 kalkulacja - 2031 r.'!$115:$135,'Zał.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292CCBE_DAE8_427C_8843_35C6C4F3D16E_.wvu.Rows" localSheetId="25" hidden="1">'Zał. nr 2 kalkulacja - 2032 r.'!$115:$135,'Zał.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292CCBE_DAE8_427C_8843_35C6C4F3D16E_.wvu.Rows" localSheetId="27" hidden="1">'Zał. nr 2 kalkulacja - 2033 r.'!$115:$135,'Zał.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292CCBE_DAE8_427C_8843_35C6C4F3D16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292CCBE_DAE8_427C_8843_35C6C4F3D16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2DD485A_1284_4961_8403_C7CAFCF51F59_.wvu.FilterData" localSheetId="32" hidden="1">'Dane zbiorcze'!$A$1:$FU$101</definedName>
    <definedName name="Z_82DD485A_1284_4961_8403_C7CAFCF51F59_.wvu.FilterData" localSheetId="37" hidden="1">'Weryfikacja 2025 r.'!$A$2:$A$226</definedName>
    <definedName name="Z_82DD485A_1284_4961_8403_C7CAFCF51F59_.wvu.FilterData" localSheetId="10" hidden="1">'Weryfikacja 2025 r. płaska'!$A$1:$A$214</definedName>
    <definedName name="Z_82DD485A_1284_4961_8403_C7CAFCF51F59_.wvu.FilterData" localSheetId="38" hidden="1">'Weryfikacja 2026 r.'!$A$2:$A$226</definedName>
    <definedName name="Z_82DD485A_1284_4961_8403_C7CAFCF51F59_.wvu.FilterData" localSheetId="12" hidden="1">'Weryfikacja 2026 r. płaska'!$A$1:$A$214</definedName>
    <definedName name="Z_82DD485A_1284_4961_8403_C7CAFCF51F59_.wvu.FilterData" localSheetId="39" hidden="1">'Weryfikacja 2027 r.'!$A$2:$A$226</definedName>
    <definedName name="Z_82DD485A_1284_4961_8403_C7CAFCF51F59_.wvu.FilterData" localSheetId="14" hidden="1">'Weryfikacja 2027 r. płaska'!$A$1:$A$214</definedName>
    <definedName name="Z_82DD485A_1284_4961_8403_C7CAFCF51F59_.wvu.FilterData" localSheetId="40" hidden="1">'Weryfikacja 2028 r.'!$A$2:$A$226</definedName>
    <definedName name="Z_82DD485A_1284_4961_8403_C7CAFCF51F59_.wvu.FilterData" localSheetId="16" hidden="1">'Weryfikacja 2028 r. płaska'!$A$1:$A$214</definedName>
    <definedName name="Z_82DD485A_1284_4961_8403_C7CAFCF51F59_.wvu.FilterData" localSheetId="41" hidden="1">'Weryfikacja 2029 r.'!$A$2:$A$226</definedName>
    <definedName name="Z_82DD485A_1284_4961_8403_C7CAFCF51F59_.wvu.FilterData" localSheetId="18" hidden="1">'Weryfikacja 2029 r. płaska'!$A$1:$A$214</definedName>
    <definedName name="Z_82DD485A_1284_4961_8403_C7CAFCF51F59_.wvu.FilterData" localSheetId="42" hidden="1">'Weryfikacja 2030 r.'!$A$2:$A$226</definedName>
    <definedName name="Z_82DD485A_1284_4961_8403_C7CAFCF51F59_.wvu.FilterData" localSheetId="20" hidden="1">'Weryfikacja 2030 r. płaska'!$A$1:$A$214</definedName>
    <definedName name="Z_82DD485A_1284_4961_8403_C7CAFCF51F59_.wvu.FilterData" localSheetId="43" hidden="1">'Weryfikacja 2031 r.'!$A$2:$A$226</definedName>
    <definedName name="Z_82DD485A_1284_4961_8403_C7CAFCF51F59_.wvu.FilterData" localSheetId="22" hidden="1">'Weryfikacja 2031 r. płaska'!$A$1:$A$214</definedName>
    <definedName name="Z_82DD485A_1284_4961_8403_C7CAFCF51F59_.wvu.FilterData" localSheetId="44" hidden="1">'Weryfikacja 2032 r.'!$A$2:$A$226</definedName>
    <definedName name="Z_82DD485A_1284_4961_8403_C7CAFCF51F59_.wvu.FilterData" localSheetId="24" hidden="1">'Weryfikacja 2032 r. płaska'!$A$1:$A$214</definedName>
    <definedName name="Z_82DD485A_1284_4961_8403_C7CAFCF51F59_.wvu.FilterData" localSheetId="45" hidden="1">'Weryfikacja 2033 r.'!$A$2:$A$226</definedName>
    <definedName name="Z_82DD485A_1284_4961_8403_C7CAFCF51F59_.wvu.FilterData" localSheetId="26" hidden="1">'Weryfikacja 2033 r. płaska'!$A$1:$A$214</definedName>
    <definedName name="Z_82DD485A_1284_4961_8403_C7CAFCF51F59_.wvu.FilterData" localSheetId="0" hidden="1">'Wniosek 2025 r.'!$A$38:$I$161</definedName>
    <definedName name="Z_82DD485A_1284_4961_8403_C7CAFCF51F59_.wvu.FilterData" localSheetId="1" hidden="1">'Wniosek 2026 r.'!$A$38:$I$161</definedName>
    <definedName name="Z_82DD485A_1284_4961_8403_C7CAFCF51F59_.wvu.FilterData" localSheetId="2" hidden="1">'Wniosek 2027 r.'!$A$38:$I$160</definedName>
    <definedName name="Z_82DD485A_1284_4961_8403_C7CAFCF51F59_.wvu.FilterData" localSheetId="3" hidden="1">'Wniosek 2028 r.'!$A$38:$I$160</definedName>
    <definedName name="Z_82DD485A_1284_4961_8403_C7CAFCF51F59_.wvu.FilterData" localSheetId="4" hidden="1">'Wniosek 2029 r.'!$A$38:$I$161</definedName>
    <definedName name="Z_82DD485A_1284_4961_8403_C7CAFCF51F59_.wvu.FilterData" localSheetId="5" hidden="1">'Wniosek 2030 r.'!$A$38:$I$160</definedName>
    <definedName name="Z_82DD485A_1284_4961_8403_C7CAFCF51F59_.wvu.FilterData" localSheetId="6" hidden="1">'Wniosek 2031 r.'!$A$38:$I$160</definedName>
    <definedName name="Z_82DD485A_1284_4961_8403_C7CAFCF51F59_.wvu.FilterData" localSheetId="7" hidden="1">'Wniosek 2032 r.'!$A$38:$I$160</definedName>
    <definedName name="Z_82DD485A_1284_4961_8403_C7CAFCF51F59_.wvu.FilterData" localSheetId="8" hidden="1">'Wniosek 2033 r.'!$A$38:$I$160</definedName>
    <definedName name="Z_82DD485A_1284_4961_8403_C7CAFCF51F59_.wvu.FilterData" localSheetId="9" hidden="1">'Zał. nr 1 a-e oświadczenia'!#REF!</definedName>
    <definedName name="Z_82DD485A_1284_4961_8403_C7CAFCF51F59_.wvu.FilterData" localSheetId="11" hidden="1">'Zał. nr 2 kalkulacja - 2025 r.'!$A$24:$I$136</definedName>
    <definedName name="Z_82DD485A_1284_4961_8403_C7CAFCF51F59_.wvu.FilterData" localSheetId="13" hidden="1">'Zał. nr 2 kalkulacja - 2026 r.'!$A$24:$I$136</definedName>
    <definedName name="Z_82DD485A_1284_4961_8403_C7CAFCF51F59_.wvu.FilterData" localSheetId="15" hidden="1">'Zał. nr 2 kalkulacja - 2027 r.'!$A$24:$I$136</definedName>
    <definedName name="Z_82DD485A_1284_4961_8403_C7CAFCF51F59_.wvu.FilterData" localSheetId="17" hidden="1">'Zał. nr 2 kalkulacja - 2028 r.'!$A$24:$I$136</definedName>
    <definedName name="Z_82DD485A_1284_4961_8403_C7CAFCF51F59_.wvu.FilterData" localSheetId="19" hidden="1">'Zał. nr 2 kalkulacja - 2029 r.'!$A$24:$I$136</definedName>
    <definedName name="Z_82DD485A_1284_4961_8403_C7CAFCF51F59_.wvu.FilterData" localSheetId="21" hidden="1">'Zał. nr 2 kalkulacja - 2030 r.'!$A$24:$I$136</definedName>
    <definedName name="Z_82DD485A_1284_4961_8403_C7CAFCF51F59_.wvu.FilterData" localSheetId="23" hidden="1">'Zał. nr 2 kalkulacja - 2031 r.'!$A$24:$I$136</definedName>
    <definedName name="Z_82DD485A_1284_4961_8403_C7CAFCF51F59_.wvu.FilterData" localSheetId="25" hidden="1">'Zał. nr 2 kalkulacja - 2032 r.'!$A$24:$I$136</definedName>
    <definedName name="Z_82DD485A_1284_4961_8403_C7CAFCF51F59_.wvu.FilterData" localSheetId="27" hidden="1">'Zał. nr 2 kalkulacja - 2033 r.'!$A$24:$I$136</definedName>
    <definedName name="Z_82DD485A_1284_4961_8403_C7CAFCF51F59_.wvu.FilterData" localSheetId="28" hidden="1">'Zał. nr 4 dane osób'!#REF!</definedName>
    <definedName name="Z_82DD485A_1284_4961_8403_C7CAFCF51F59_.wvu.FilterData" localSheetId="29" hidden="1">'Zał. nr 5 jednostki'!#REF!</definedName>
    <definedName name="Z_82DD485A_1284_4961_8403_C7CAFCF51F59_.wvu.Rows" localSheetId="0" hidden="1">'Wniosek 2025 r.'!$109:$149,'Wniosek 2025 r.'!$234:$274,'Wniosek 2025 r.'!$350:$390,'Wniosek 2025 r.'!$465:$505,'Wniosek 2025 r.'!$580:$620,'Wniosek 2025 r.'!$695:$735,'Wniosek 2025 r.'!$810:$850,'Wniosek 2025 r.'!#REF!,'Wniosek 2025 r.'!$855:$855</definedName>
    <definedName name="Z_82DD485A_1284_4961_8403_C7CAFCF51F59_.wvu.Rows" localSheetId="1" hidden="1">'Wniosek 2026 r.'!$109:$149,'Wniosek 2026 r.'!$234:$274,'Wniosek 2026 r.'!$350:$390,'Wniosek 2026 r.'!$465:$505,'Wniosek 2026 r.'!$580:$620,'Wniosek 2026 r.'!$695:$735,'Wniosek 2026 r.'!$810:$850,'Wniosek 2026 r.'!#REF!,'Wniosek 2026 r.'!$854:$854</definedName>
    <definedName name="Z_82DD485A_1284_4961_8403_C7CAFCF51F59_.wvu.Rows" localSheetId="2" hidden="1">'Wniosek 2027 r.'!$109:$149,'Wniosek 2027 r.'!$234:$274,'Wniosek 2027 r.'!$350:$390,'Wniosek 2027 r.'!$465:$505,'Wniosek 2027 r.'!$580:$620,'Wniosek 2027 r.'!$695:$735,'Wniosek 2027 r.'!$810:$850,'Wniosek 2027 r.'!#REF!,'Wniosek 2027 r.'!$854:$854</definedName>
    <definedName name="Z_82DD485A_1284_4961_8403_C7CAFCF51F59_.wvu.Rows" localSheetId="3" hidden="1">'Wniosek 2028 r.'!$109:$149,'Wniosek 2028 r.'!$234:$274,'Wniosek 2028 r.'!$350:$390,'Wniosek 2028 r.'!$465:$505,'Wniosek 2028 r.'!$580:$620,'Wniosek 2028 r.'!$695:$735,'Wniosek 2028 r.'!$810:$850,'Wniosek 2028 r.'!#REF!,'Wniosek 2028 r.'!$854:$854</definedName>
    <definedName name="Z_82DD485A_1284_4961_8403_C7CAFCF51F59_.wvu.Rows" localSheetId="4" hidden="1">'Wniosek 2029 r.'!$109:$149,'Wniosek 2029 r.'!$234:$274,'Wniosek 2029 r.'!$350:$390,'Wniosek 2029 r.'!$465:$505,'Wniosek 2029 r.'!$580:$620,'Wniosek 2029 r.'!$695:$735,'Wniosek 2029 r.'!$810:$850,'Wniosek 2029 r.'!$854:$855,'Wniosek 2029 r.'!$858:$858</definedName>
    <definedName name="Z_82DD485A_1284_4961_8403_C7CAFCF51F59_.wvu.Rows" localSheetId="5" hidden="1">'Wniosek 2030 r.'!$109:$149,'Wniosek 2030 r.'!$234:$274,'Wniosek 2030 r.'!$350:$390,'Wniosek 2030 r.'!$465:$505,'Wniosek 2030 r.'!$580:$620,'Wniosek 2030 r.'!$695:$735,'Wniosek 2030 r.'!$810:$850,'Wniosek 2030 r.'!#REF!,'Wniosek 2030 r.'!$854:$854</definedName>
    <definedName name="Z_82DD485A_1284_4961_8403_C7CAFCF51F59_.wvu.Rows" localSheetId="6" hidden="1">'Wniosek 2031 r.'!$109:$149,'Wniosek 2031 r.'!$234:$274,'Wniosek 2031 r.'!$350:$390,'Wniosek 2031 r.'!$465:$505,'Wniosek 2031 r.'!$580:$620,'Wniosek 2031 r.'!$695:$735,'Wniosek 2031 r.'!$810:$850,'Wniosek 2031 r.'!#REF!,'Wniosek 2031 r.'!$854:$854</definedName>
    <definedName name="Z_82DD485A_1284_4961_8403_C7CAFCF51F59_.wvu.Rows" localSheetId="7" hidden="1">'Wniosek 2032 r.'!$109:$149,'Wniosek 2032 r.'!$234:$274,'Wniosek 2032 r.'!$350:$390,'Wniosek 2032 r.'!$465:$505,'Wniosek 2032 r.'!$580:$620,'Wniosek 2032 r.'!$695:$735,'Wniosek 2032 r.'!$810:$850,'Wniosek 2032 r.'!#REF!,'Wniosek 2032 r.'!$854:$854</definedName>
    <definedName name="Z_82DD485A_1284_4961_8403_C7CAFCF51F59_.wvu.Rows" localSheetId="8" hidden="1">'Wniosek 2033 r.'!$109:$149,'Wniosek 2033 r.'!$234:$274,'Wniosek 2033 r.'!$350:$390,'Wniosek 2033 r.'!$465:$505,'Wniosek 2033 r.'!$580:$620,'Wniosek 2033 r.'!$695:$735,'Wniosek 2033 r.'!$810:$850,'Wniosek 2033 r.'!#REF!,'Wniosek 2033 r.'!$854:$854</definedName>
    <definedName name="Z_82DD485A_1284_4961_8403_C7CAFCF51F5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2DD485A_1284_4961_8403_C7CAFCF51F59_.wvu.Rows" localSheetId="11" hidden="1">'Zał. nr 2 kalkulacja - 2025 r.'!$95:$135,'Zał.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2DD485A_1284_4961_8403_C7CAFCF51F59_.wvu.Rows" localSheetId="13" hidden="1">'Zał. nr 2 kalkulacja - 2026 r.'!$95:$135,'Zał.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2DD485A_1284_4961_8403_C7CAFCF51F59_.wvu.Rows" localSheetId="15" hidden="1">'Zał. nr 2 kalkulacja - 2027 r.'!$95:$135,'Zał.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2DD485A_1284_4961_8403_C7CAFCF51F59_.wvu.Rows" localSheetId="17" hidden="1">'Zał. nr 2 kalkulacja - 2028 r.'!$95:$135,'Zał.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2DD485A_1284_4961_8403_C7CAFCF51F59_.wvu.Rows" localSheetId="19" hidden="1">'Zał. nr 2 kalkulacja - 2029 r.'!$95:$135,'Zał.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2DD485A_1284_4961_8403_C7CAFCF51F59_.wvu.Rows" localSheetId="21" hidden="1">'Zał. nr 2 kalkulacja - 2030 r.'!$95:$135,'Zał.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2DD485A_1284_4961_8403_C7CAFCF51F59_.wvu.Rows" localSheetId="23" hidden="1">'Zał. nr 2 kalkulacja - 2031 r.'!$95:$135,'Zał.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2DD485A_1284_4961_8403_C7CAFCF51F59_.wvu.Rows" localSheetId="25" hidden="1">'Zał. nr 2 kalkulacja - 2032 r.'!$95:$135,'Zał.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2DD485A_1284_4961_8403_C7CAFCF51F59_.wvu.Rows" localSheetId="27" hidden="1">'Zał. nr 2 kalkulacja - 2033 r.'!$95:$135,'Zał.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2DD485A_1284_4961_8403_C7CAFCF51F5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2DD485A_1284_4961_8403_C7CAFCF51F5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31B770D_9936_46F6_9284_8C8DFE75364B_.wvu.FilterData" localSheetId="32" hidden="1">'Dane zbiorcze'!$A$1:$FU$101</definedName>
    <definedName name="Z_831B770D_9936_46F6_9284_8C8DFE75364B_.wvu.FilterData" localSheetId="37" hidden="1">'Weryfikacja 2025 r.'!$A$2:$A$226</definedName>
    <definedName name="Z_831B770D_9936_46F6_9284_8C8DFE75364B_.wvu.FilterData" localSheetId="10" hidden="1">'Weryfikacja 2025 r. płaska'!$A$1:$A$214</definedName>
    <definedName name="Z_831B770D_9936_46F6_9284_8C8DFE75364B_.wvu.FilterData" localSheetId="38" hidden="1">'Weryfikacja 2026 r.'!$A$2:$A$226</definedName>
    <definedName name="Z_831B770D_9936_46F6_9284_8C8DFE75364B_.wvu.FilterData" localSheetId="12" hidden="1">'Weryfikacja 2026 r. płaska'!$A$1:$A$214</definedName>
    <definedName name="Z_831B770D_9936_46F6_9284_8C8DFE75364B_.wvu.FilterData" localSheetId="39" hidden="1">'Weryfikacja 2027 r.'!$A$2:$A$226</definedName>
    <definedName name="Z_831B770D_9936_46F6_9284_8C8DFE75364B_.wvu.FilterData" localSheetId="14" hidden="1">'Weryfikacja 2027 r. płaska'!$A$1:$A$214</definedName>
    <definedName name="Z_831B770D_9936_46F6_9284_8C8DFE75364B_.wvu.FilterData" localSheetId="40" hidden="1">'Weryfikacja 2028 r.'!$A$2:$A$226</definedName>
    <definedName name="Z_831B770D_9936_46F6_9284_8C8DFE75364B_.wvu.FilterData" localSheetId="16" hidden="1">'Weryfikacja 2028 r. płaska'!$A$1:$A$214</definedName>
    <definedName name="Z_831B770D_9936_46F6_9284_8C8DFE75364B_.wvu.FilterData" localSheetId="41" hidden="1">'Weryfikacja 2029 r.'!$A$2:$A$226</definedName>
    <definedName name="Z_831B770D_9936_46F6_9284_8C8DFE75364B_.wvu.FilterData" localSheetId="18" hidden="1">'Weryfikacja 2029 r. płaska'!$A$1:$A$214</definedName>
    <definedName name="Z_831B770D_9936_46F6_9284_8C8DFE75364B_.wvu.FilterData" localSheetId="42" hidden="1">'Weryfikacja 2030 r.'!$A$2:$A$226</definedName>
    <definedName name="Z_831B770D_9936_46F6_9284_8C8DFE75364B_.wvu.FilterData" localSheetId="20" hidden="1">'Weryfikacja 2030 r. płaska'!$A$1:$A$214</definedName>
    <definedName name="Z_831B770D_9936_46F6_9284_8C8DFE75364B_.wvu.FilterData" localSheetId="43" hidden="1">'Weryfikacja 2031 r.'!$A$2:$A$226</definedName>
    <definedName name="Z_831B770D_9936_46F6_9284_8C8DFE75364B_.wvu.FilterData" localSheetId="22" hidden="1">'Weryfikacja 2031 r. płaska'!$A$1:$A$214</definedName>
    <definedName name="Z_831B770D_9936_46F6_9284_8C8DFE75364B_.wvu.FilterData" localSheetId="44" hidden="1">'Weryfikacja 2032 r.'!$A$2:$A$226</definedName>
    <definedName name="Z_831B770D_9936_46F6_9284_8C8DFE75364B_.wvu.FilterData" localSheetId="24" hidden="1">'Weryfikacja 2032 r. płaska'!$A$1:$A$214</definedName>
    <definedName name="Z_831B770D_9936_46F6_9284_8C8DFE75364B_.wvu.FilterData" localSheetId="45" hidden="1">'Weryfikacja 2033 r.'!$A$2:$A$226</definedName>
    <definedName name="Z_831B770D_9936_46F6_9284_8C8DFE75364B_.wvu.FilterData" localSheetId="26" hidden="1">'Weryfikacja 2033 r. płaska'!$A$1:$A$214</definedName>
    <definedName name="Z_831B770D_9936_46F6_9284_8C8DFE75364B_.wvu.FilterData" localSheetId="0" hidden="1">'Wniosek 2025 r.'!$A$38:$I$161</definedName>
    <definedName name="Z_831B770D_9936_46F6_9284_8C8DFE75364B_.wvu.FilterData" localSheetId="1" hidden="1">'Wniosek 2026 r.'!$A$38:$I$161</definedName>
    <definedName name="Z_831B770D_9936_46F6_9284_8C8DFE75364B_.wvu.FilterData" localSheetId="2" hidden="1">'Wniosek 2027 r.'!$A$38:$I$160</definedName>
    <definedName name="Z_831B770D_9936_46F6_9284_8C8DFE75364B_.wvu.FilterData" localSheetId="3" hidden="1">'Wniosek 2028 r.'!$A$38:$I$160</definedName>
    <definedName name="Z_831B770D_9936_46F6_9284_8C8DFE75364B_.wvu.FilterData" localSheetId="4" hidden="1">'Wniosek 2029 r.'!$A$38:$I$161</definedName>
    <definedName name="Z_831B770D_9936_46F6_9284_8C8DFE75364B_.wvu.FilterData" localSheetId="5" hidden="1">'Wniosek 2030 r.'!$A$38:$I$160</definedName>
    <definedName name="Z_831B770D_9936_46F6_9284_8C8DFE75364B_.wvu.FilterData" localSheetId="6" hidden="1">'Wniosek 2031 r.'!$A$38:$I$160</definedName>
    <definedName name="Z_831B770D_9936_46F6_9284_8C8DFE75364B_.wvu.FilterData" localSheetId="7" hidden="1">'Wniosek 2032 r.'!$A$38:$I$160</definedName>
    <definedName name="Z_831B770D_9936_46F6_9284_8C8DFE75364B_.wvu.FilterData" localSheetId="8" hidden="1">'Wniosek 2033 r.'!$A$38:$I$160</definedName>
    <definedName name="Z_831B770D_9936_46F6_9284_8C8DFE75364B_.wvu.FilterData" localSheetId="9" hidden="1">'Zał. nr 1 a-e oświadczenia'!#REF!</definedName>
    <definedName name="Z_831B770D_9936_46F6_9284_8C8DFE75364B_.wvu.FilterData" localSheetId="11" hidden="1">'Zał. nr 2 kalkulacja - 2025 r.'!$A$24:$I$136</definedName>
    <definedName name="Z_831B770D_9936_46F6_9284_8C8DFE75364B_.wvu.FilterData" localSheetId="13" hidden="1">'Zał. nr 2 kalkulacja - 2026 r.'!$A$24:$I$136</definedName>
    <definedName name="Z_831B770D_9936_46F6_9284_8C8DFE75364B_.wvu.FilterData" localSheetId="15" hidden="1">'Zał. nr 2 kalkulacja - 2027 r.'!$A$24:$I$136</definedName>
    <definedName name="Z_831B770D_9936_46F6_9284_8C8DFE75364B_.wvu.FilterData" localSheetId="17" hidden="1">'Zał. nr 2 kalkulacja - 2028 r.'!$A$24:$I$136</definedName>
    <definedName name="Z_831B770D_9936_46F6_9284_8C8DFE75364B_.wvu.FilterData" localSheetId="19" hidden="1">'Zał. nr 2 kalkulacja - 2029 r.'!$A$24:$I$136</definedName>
    <definedName name="Z_831B770D_9936_46F6_9284_8C8DFE75364B_.wvu.FilterData" localSheetId="21" hidden="1">'Zał. nr 2 kalkulacja - 2030 r.'!$A$24:$I$136</definedName>
    <definedName name="Z_831B770D_9936_46F6_9284_8C8DFE75364B_.wvu.FilterData" localSheetId="23" hidden="1">'Zał. nr 2 kalkulacja - 2031 r.'!$A$24:$I$136</definedName>
    <definedName name="Z_831B770D_9936_46F6_9284_8C8DFE75364B_.wvu.FilterData" localSheetId="25" hidden="1">'Zał. nr 2 kalkulacja - 2032 r.'!$A$24:$I$136</definedName>
    <definedName name="Z_831B770D_9936_46F6_9284_8C8DFE75364B_.wvu.FilterData" localSheetId="27" hidden="1">'Zał. nr 2 kalkulacja - 2033 r.'!$A$24:$I$136</definedName>
    <definedName name="Z_831B770D_9936_46F6_9284_8C8DFE75364B_.wvu.FilterData" localSheetId="28" hidden="1">'Zał. nr 4 dane osób'!#REF!</definedName>
    <definedName name="Z_831B770D_9936_46F6_9284_8C8DFE75364B_.wvu.FilterData" localSheetId="29" hidden="1">'Zał. nr 5 jednostki'!#REF!</definedName>
    <definedName name="Z_831B770D_9936_46F6_9284_8C8DFE75364B_.wvu.Rows" localSheetId="0" hidden="1">'Wniosek 2025 r.'!$63:$149,'Wniosek 2025 r.'!$188:$274,'Wniosek 2025 r.'!$304:$390,'Wniosek 2025 r.'!$419:$505,'Wniosek 2025 r.'!$534:$620,'Wniosek 2025 r.'!$649:$735,'Wniosek 2025 r.'!$764:$850,'Wniosek 2025 r.'!#REF!,'Wniosek 2025 r.'!$855:$855</definedName>
    <definedName name="Z_831B770D_9936_46F6_9284_8C8DFE75364B_.wvu.Rows" localSheetId="1" hidden="1">'Wniosek 2026 r.'!$63:$149,'Wniosek 2026 r.'!$188:$274,'Wniosek 2026 r.'!$304:$390,'Wniosek 2026 r.'!$419:$505,'Wniosek 2026 r.'!$534:$620,'Wniosek 2026 r.'!$649:$735,'Wniosek 2026 r.'!$764:$850,'Wniosek 2026 r.'!#REF!,'Wniosek 2026 r.'!$854:$854</definedName>
    <definedName name="Z_831B770D_9936_46F6_9284_8C8DFE75364B_.wvu.Rows" localSheetId="2" hidden="1">'Wniosek 2027 r.'!$63:$149,'Wniosek 2027 r.'!$188:$274,'Wniosek 2027 r.'!$304:$390,'Wniosek 2027 r.'!$419:$505,'Wniosek 2027 r.'!$534:$620,'Wniosek 2027 r.'!$649:$735,'Wniosek 2027 r.'!$764:$850,'Wniosek 2027 r.'!#REF!,'Wniosek 2027 r.'!$854:$854</definedName>
    <definedName name="Z_831B770D_9936_46F6_9284_8C8DFE75364B_.wvu.Rows" localSheetId="3" hidden="1">'Wniosek 2028 r.'!$63:$149,'Wniosek 2028 r.'!$188:$274,'Wniosek 2028 r.'!$304:$390,'Wniosek 2028 r.'!$419:$505,'Wniosek 2028 r.'!$534:$620,'Wniosek 2028 r.'!$649:$735,'Wniosek 2028 r.'!$764:$850,'Wniosek 2028 r.'!#REF!,'Wniosek 2028 r.'!$854:$854</definedName>
    <definedName name="Z_831B770D_9936_46F6_9284_8C8DFE75364B_.wvu.Rows" localSheetId="4" hidden="1">'Wniosek 2029 r.'!$63:$149,'Wniosek 2029 r.'!$188:$274,'Wniosek 2029 r.'!$304:$390,'Wniosek 2029 r.'!$419:$505,'Wniosek 2029 r.'!$534:$620,'Wniosek 2029 r.'!$649:$735,'Wniosek 2029 r.'!$764:$850,'Wniosek 2029 r.'!$854:$855,'Wniosek 2029 r.'!$858:$858</definedName>
    <definedName name="Z_831B770D_9936_46F6_9284_8C8DFE75364B_.wvu.Rows" localSheetId="5" hidden="1">'Wniosek 2030 r.'!$63:$149,'Wniosek 2030 r.'!$188:$274,'Wniosek 2030 r.'!$304:$390,'Wniosek 2030 r.'!$419:$505,'Wniosek 2030 r.'!$534:$620,'Wniosek 2030 r.'!$649:$735,'Wniosek 2030 r.'!$764:$850,'Wniosek 2030 r.'!#REF!,'Wniosek 2030 r.'!$854:$854</definedName>
    <definedName name="Z_831B770D_9936_46F6_9284_8C8DFE75364B_.wvu.Rows" localSheetId="6" hidden="1">'Wniosek 2031 r.'!$63:$149,'Wniosek 2031 r.'!$188:$274,'Wniosek 2031 r.'!$304:$390,'Wniosek 2031 r.'!$419:$505,'Wniosek 2031 r.'!$534:$620,'Wniosek 2031 r.'!$649:$735,'Wniosek 2031 r.'!$764:$850,'Wniosek 2031 r.'!#REF!,'Wniosek 2031 r.'!$854:$854</definedName>
    <definedName name="Z_831B770D_9936_46F6_9284_8C8DFE75364B_.wvu.Rows" localSheetId="7" hidden="1">'Wniosek 2032 r.'!$63:$149,'Wniosek 2032 r.'!$188:$274,'Wniosek 2032 r.'!$304:$390,'Wniosek 2032 r.'!$419:$505,'Wniosek 2032 r.'!$534:$620,'Wniosek 2032 r.'!$649:$735,'Wniosek 2032 r.'!$764:$850,'Wniosek 2032 r.'!#REF!,'Wniosek 2032 r.'!$854:$854</definedName>
    <definedName name="Z_831B770D_9936_46F6_9284_8C8DFE75364B_.wvu.Rows" localSheetId="8" hidden="1">'Wniosek 2033 r.'!$63:$149,'Wniosek 2033 r.'!$188:$274,'Wniosek 2033 r.'!$304:$390,'Wniosek 2033 r.'!$419:$505,'Wniosek 2033 r.'!$534:$620,'Wniosek 2033 r.'!$649:$735,'Wniosek 2033 r.'!$764:$850,'Wniosek 2033 r.'!#REF!,'Wniosek 2033 r.'!$854:$854</definedName>
    <definedName name="Z_831B770D_9936_46F6_9284_8C8DFE75364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31B770D_9936_46F6_9284_8C8DFE75364B_.wvu.Rows" localSheetId="11" hidden="1">'Zał. nr 2 kalkulacja - 2025 r.'!$49:$135,'Zał.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31B770D_9936_46F6_9284_8C8DFE75364B_.wvu.Rows" localSheetId="13" hidden="1">'Zał. nr 2 kalkulacja - 2026 r.'!$49:$135,'Zał.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31B770D_9936_46F6_9284_8C8DFE75364B_.wvu.Rows" localSheetId="15" hidden="1">'Zał. nr 2 kalkulacja - 2027 r.'!$49:$135,'Zał.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31B770D_9936_46F6_9284_8C8DFE75364B_.wvu.Rows" localSheetId="17" hidden="1">'Zał. nr 2 kalkulacja - 2028 r.'!$49:$135,'Zał.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31B770D_9936_46F6_9284_8C8DFE75364B_.wvu.Rows" localSheetId="19" hidden="1">'Zał. nr 2 kalkulacja - 2029 r.'!$49:$135,'Zał.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31B770D_9936_46F6_9284_8C8DFE75364B_.wvu.Rows" localSheetId="21" hidden="1">'Zał. nr 2 kalkulacja - 2030 r.'!$49:$135,'Zał.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31B770D_9936_46F6_9284_8C8DFE75364B_.wvu.Rows" localSheetId="23" hidden="1">'Zał. nr 2 kalkulacja - 2031 r.'!$49:$135,'Zał.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31B770D_9936_46F6_9284_8C8DFE75364B_.wvu.Rows" localSheetId="25" hidden="1">'Zał. nr 2 kalkulacja - 2032 r.'!$49:$135,'Zał.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31B770D_9936_46F6_9284_8C8DFE75364B_.wvu.Rows" localSheetId="27" hidden="1">'Zał. nr 2 kalkulacja - 2033 r.'!$49:$135,'Zał.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31B770D_9936_46F6_9284_8C8DFE75364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31B770D_9936_46F6_9284_8C8DFE75364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4731F90_2A1E_49EC_97F5_3D44899B6780_.wvu.FilterData" localSheetId="32" hidden="1">'Dane zbiorcze'!$A$1:$FU$101</definedName>
    <definedName name="Z_84731F90_2A1E_49EC_97F5_3D44899B6780_.wvu.FilterData" localSheetId="37" hidden="1">'Weryfikacja 2025 r.'!$A$2:$A$226</definedName>
    <definedName name="Z_84731F90_2A1E_49EC_97F5_3D44899B6780_.wvu.FilterData" localSheetId="10" hidden="1">'Weryfikacja 2025 r. płaska'!$A$1:$A$214</definedName>
    <definedName name="Z_84731F90_2A1E_49EC_97F5_3D44899B6780_.wvu.FilterData" localSheetId="38" hidden="1">'Weryfikacja 2026 r.'!$A$2:$A$226</definedName>
    <definedName name="Z_84731F90_2A1E_49EC_97F5_3D44899B6780_.wvu.FilterData" localSheetId="12" hidden="1">'Weryfikacja 2026 r. płaska'!$A$1:$A$214</definedName>
    <definedName name="Z_84731F90_2A1E_49EC_97F5_3D44899B6780_.wvu.FilterData" localSheetId="39" hidden="1">'Weryfikacja 2027 r.'!$A$2:$A$226</definedName>
    <definedName name="Z_84731F90_2A1E_49EC_97F5_3D44899B6780_.wvu.FilterData" localSheetId="14" hidden="1">'Weryfikacja 2027 r. płaska'!$A$1:$A$214</definedName>
    <definedName name="Z_84731F90_2A1E_49EC_97F5_3D44899B6780_.wvu.FilterData" localSheetId="40" hidden="1">'Weryfikacja 2028 r.'!$A$2:$A$226</definedName>
    <definedName name="Z_84731F90_2A1E_49EC_97F5_3D44899B6780_.wvu.FilterData" localSheetId="16" hidden="1">'Weryfikacja 2028 r. płaska'!$A$1:$A$214</definedName>
    <definedName name="Z_84731F90_2A1E_49EC_97F5_3D44899B6780_.wvu.FilterData" localSheetId="41" hidden="1">'Weryfikacja 2029 r.'!$A$2:$A$226</definedName>
    <definedName name="Z_84731F90_2A1E_49EC_97F5_3D44899B6780_.wvu.FilterData" localSheetId="18" hidden="1">'Weryfikacja 2029 r. płaska'!$A$1:$A$214</definedName>
    <definedName name="Z_84731F90_2A1E_49EC_97F5_3D44899B6780_.wvu.FilterData" localSheetId="42" hidden="1">'Weryfikacja 2030 r.'!$A$2:$A$226</definedName>
    <definedName name="Z_84731F90_2A1E_49EC_97F5_3D44899B6780_.wvu.FilterData" localSheetId="20" hidden="1">'Weryfikacja 2030 r. płaska'!$A$1:$A$214</definedName>
    <definedName name="Z_84731F90_2A1E_49EC_97F5_3D44899B6780_.wvu.FilterData" localSheetId="43" hidden="1">'Weryfikacja 2031 r.'!$A$2:$A$226</definedName>
    <definedName name="Z_84731F90_2A1E_49EC_97F5_3D44899B6780_.wvu.FilterData" localSheetId="22" hidden="1">'Weryfikacja 2031 r. płaska'!$A$1:$A$214</definedName>
    <definedName name="Z_84731F90_2A1E_49EC_97F5_3D44899B6780_.wvu.FilterData" localSheetId="44" hidden="1">'Weryfikacja 2032 r.'!$A$2:$A$226</definedName>
    <definedName name="Z_84731F90_2A1E_49EC_97F5_3D44899B6780_.wvu.FilterData" localSheetId="24" hidden="1">'Weryfikacja 2032 r. płaska'!$A$1:$A$214</definedName>
    <definedName name="Z_84731F90_2A1E_49EC_97F5_3D44899B6780_.wvu.FilterData" localSheetId="45" hidden="1">'Weryfikacja 2033 r.'!$A$2:$A$226</definedName>
    <definedName name="Z_84731F90_2A1E_49EC_97F5_3D44899B6780_.wvu.FilterData" localSheetId="26" hidden="1">'Weryfikacja 2033 r. płaska'!$A$1:$A$214</definedName>
    <definedName name="Z_84731F90_2A1E_49EC_97F5_3D44899B6780_.wvu.FilterData" localSheetId="0" hidden="1">'Wniosek 2025 r.'!$A$38:$I$161</definedName>
    <definedName name="Z_84731F90_2A1E_49EC_97F5_3D44899B6780_.wvu.FilterData" localSheetId="1" hidden="1">'Wniosek 2026 r.'!$A$38:$I$161</definedName>
    <definedName name="Z_84731F90_2A1E_49EC_97F5_3D44899B6780_.wvu.FilterData" localSheetId="2" hidden="1">'Wniosek 2027 r.'!$A$38:$I$160</definedName>
    <definedName name="Z_84731F90_2A1E_49EC_97F5_3D44899B6780_.wvu.FilterData" localSheetId="3" hidden="1">'Wniosek 2028 r.'!$A$38:$I$160</definedName>
    <definedName name="Z_84731F90_2A1E_49EC_97F5_3D44899B6780_.wvu.FilterData" localSheetId="4" hidden="1">'Wniosek 2029 r.'!$A$38:$I$161</definedName>
    <definedName name="Z_84731F90_2A1E_49EC_97F5_3D44899B6780_.wvu.FilterData" localSheetId="5" hidden="1">'Wniosek 2030 r.'!$A$38:$I$160</definedName>
    <definedName name="Z_84731F90_2A1E_49EC_97F5_3D44899B6780_.wvu.FilterData" localSheetId="6" hidden="1">'Wniosek 2031 r.'!$A$38:$I$160</definedName>
    <definedName name="Z_84731F90_2A1E_49EC_97F5_3D44899B6780_.wvu.FilterData" localSheetId="7" hidden="1">'Wniosek 2032 r.'!$A$38:$I$160</definedName>
    <definedName name="Z_84731F90_2A1E_49EC_97F5_3D44899B6780_.wvu.FilterData" localSheetId="8" hidden="1">'Wniosek 2033 r.'!$A$38:$I$160</definedName>
    <definedName name="Z_84731F90_2A1E_49EC_97F5_3D44899B6780_.wvu.FilterData" localSheetId="9" hidden="1">'Zał. nr 1 a-e oświadczenia'!#REF!</definedName>
    <definedName name="Z_84731F90_2A1E_49EC_97F5_3D44899B6780_.wvu.FilterData" localSheetId="11" hidden="1">'Zał. nr 2 kalkulacja - 2025 r.'!$A$24:$I$136</definedName>
    <definedName name="Z_84731F90_2A1E_49EC_97F5_3D44899B6780_.wvu.FilterData" localSheetId="13" hidden="1">'Zał. nr 2 kalkulacja - 2026 r.'!$A$24:$I$136</definedName>
    <definedName name="Z_84731F90_2A1E_49EC_97F5_3D44899B6780_.wvu.FilterData" localSheetId="15" hidden="1">'Zał. nr 2 kalkulacja - 2027 r.'!$A$24:$I$136</definedName>
    <definedName name="Z_84731F90_2A1E_49EC_97F5_3D44899B6780_.wvu.FilterData" localSheetId="17" hidden="1">'Zał. nr 2 kalkulacja - 2028 r.'!$A$24:$I$136</definedName>
    <definedName name="Z_84731F90_2A1E_49EC_97F5_3D44899B6780_.wvu.FilterData" localSheetId="19" hidden="1">'Zał. nr 2 kalkulacja - 2029 r.'!$A$24:$I$136</definedName>
    <definedName name="Z_84731F90_2A1E_49EC_97F5_3D44899B6780_.wvu.FilterData" localSheetId="21" hidden="1">'Zał. nr 2 kalkulacja - 2030 r.'!$A$24:$I$136</definedName>
    <definedName name="Z_84731F90_2A1E_49EC_97F5_3D44899B6780_.wvu.FilterData" localSheetId="23" hidden="1">'Zał. nr 2 kalkulacja - 2031 r.'!$A$24:$I$136</definedName>
    <definedName name="Z_84731F90_2A1E_49EC_97F5_3D44899B6780_.wvu.FilterData" localSheetId="25" hidden="1">'Zał. nr 2 kalkulacja - 2032 r.'!$A$24:$I$136</definedName>
    <definedName name="Z_84731F90_2A1E_49EC_97F5_3D44899B6780_.wvu.FilterData" localSheetId="27" hidden="1">'Zał. nr 2 kalkulacja - 2033 r.'!$A$24:$I$136</definedName>
    <definedName name="Z_84731F90_2A1E_49EC_97F5_3D44899B6780_.wvu.FilterData" localSheetId="28" hidden="1">'Zał. nr 4 dane osób'!#REF!</definedName>
    <definedName name="Z_84731F90_2A1E_49EC_97F5_3D44899B6780_.wvu.FilterData" localSheetId="29" hidden="1">'Zał. nr 5 jednostki'!#REF!</definedName>
    <definedName name="Z_84731F90_2A1E_49EC_97F5_3D44899B6780_.wvu.Rows" localSheetId="0" hidden="1">'Wniosek 2025 r.'!$61:$149,'Wniosek 2025 r.'!$186:$274,'Wniosek 2025 r.'!$302:$390,'Wniosek 2025 r.'!$417:$505,'Wniosek 2025 r.'!$532:$620,'Wniosek 2025 r.'!$647:$735,'Wniosek 2025 r.'!$762:$850,'Wniosek 2025 r.'!#REF!,'Wniosek 2025 r.'!$855:$855</definedName>
    <definedName name="Z_84731F90_2A1E_49EC_97F5_3D44899B6780_.wvu.Rows" localSheetId="1" hidden="1">'Wniosek 2026 r.'!$61:$149,'Wniosek 2026 r.'!$186:$274,'Wniosek 2026 r.'!$302:$390,'Wniosek 2026 r.'!$417:$505,'Wniosek 2026 r.'!$532:$620,'Wniosek 2026 r.'!$647:$735,'Wniosek 2026 r.'!$762:$850,'Wniosek 2026 r.'!#REF!,'Wniosek 2026 r.'!$854:$854</definedName>
    <definedName name="Z_84731F90_2A1E_49EC_97F5_3D44899B6780_.wvu.Rows" localSheetId="2" hidden="1">'Wniosek 2027 r.'!$61:$149,'Wniosek 2027 r.'!$186:$274,'Wniosek 2027 r.'!$302:$390,'Wniosek 2027 r.'!$417:$505,'Wniosek 2027 r.'!$532:$620,'Wniosek 2027 r.'!$647:$735,'Wniosek 2027 r.'!$762:$850,'Wniosek 2027 r.'!#REF!,'Wniosek 2027 r.'!$854:$854</definedName>
    <definedName name="Z_84731F90_2A1E_49EC_97F5_3D44899B6780_.wvu.Rows" localSheetId="3" hidden="1">'Wniosek 2028 r.'!$61:$149,'Wniosek 2028 r.'!$186:$274,'Wniosek 2028 r.'!$302:$390,'Wniosek 2028 r.'!$417:$505,'Wniosek 2028 r.'!$532:$620,'Wniosek 2028 r.'!$647:$735,'Wniosek 2028 r.'!$762:$850,'Wniosek 2028 r.'!#REF!,'Wniosek 2028 r.'!$854:$854</definedName>
    <definedName name="Z_84731F90_2A1E_49EC_97F5_3D44899B6780_.wvu.Rows" localSheetId="4" hidden="1">'Wniosek 2029 r.'!$61:$149,'Wniosek 2029 r.'!$186:$274,'Wniosek 2029 r.'!$302:$390,'Wniosek 2029 r.'!$417:$505,'Wniosek 2029 r.'!$532:$620,'Wniosek 2029 r.'!$647:$735,'Wniosek 2029 r.'!$762:$850,'Wniosek 2029 r.'!$854:$855,'Wniosek 2029 r.'!$858:$858</definedName>
    <definedName name="Z_84731F90_2A1E_49EC_97F5_3D44899B6780_.wvu.Rows" localSheetId="5" hidden="1">'Wniosek 2030 r.'!$61:$149,'Wniosek 2030 r.'!$186:$274,'Wniosek 2030 r.'!$302:$390,'Wniosek 2030 r.'!$417:$505,'Wniosek 2030 r.'!$532:$620,'Wniosek 2030 r.'!$647:$735,'Wniosek 2030 r.'!$762:$850,'Wniosek 2030 r.'!#REF!,'Wniosek 2030 r.'!$854:$854</definedName>
    <definedName name="Z_84731F90_2A1E_49EC_97F5_3D44899B6780_.wvu.Rows" localSheetId="6" hidden="1">'Wniosek 2031 r.'!$61:$149,'Wniosek 2031 r.'!$186:$274,'Wniosek 2031 r.'!$302:$390,'Wniosek 2031 r.'!$417:$505,'Wniosek 2031 r.'!$532:$620,'Wniosek 2031 r.'!$647:$735,'Wniosek 2031 r.'!$762:$850,'Wniosek 2031 r.'!#REF!,'Wniosek 2031 r.'!$854:$854</definedName>
    <definedName name="Z_84731F90_2A1E_49EC_97F5_3D44899B6780_.wvu.Rows" localSheetId="7" hidden="1">'Wniosek 2032 r.'!$61:$149,'Wniosek 2032 r.'!$186:$274,'Wniosek 2032 r.'!$302:$390,'Wniosek 2032 r.'!$417:$505,'Wniosek 2032 r.'!$532:$620,'Wniosek 2032 r.'!$647:$735,'Wniosek 2032 r.'!$762:$850,'Wniosek 2032 r.'!#REF!,'Wniosek 2032 r.'!$854:$854</definedName>
    <definedName name="Z_84731F90_2A1E_49EC_97F5_3D44899B6780_.wvu.Rows" localSheetId="8" hidden="1">'Wniosek 2033 r.'!$61:$149,'Wniosek 2033 r.'!$186:$274,'Wniosek 2033 r.'!$302:$390,'Wniosek 2033 r.'!$417:$505,'Wniosek 2033 r.'!$532:$620,'Wniosek 2033 r.'!$647:$735,'Wniosek 2033 r.'!$762:$850,'Wniosek 2033 r.'!#REF!,'Wniosek 2033 r.'!$854:$854</definedName>
    <definedName name="Z_84731F90_2A1E_49EC_97F5_3D44899B678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4731F90_2A1E_49EC_97F5_3D44899B6780_.wvu.Rows" localSheetId="11" hidden="1">'Zał. nr 2 kalkulacja - 2025 r.'!$47:$135,'Zał.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4731F90_2A1E_49EC_97F5_3D44899B6780_.wvu.Rows" localSheetId="13" hidden="1">'Zał. nr 2 kalkulacja - 2026 r.'!$47:$135,'Zał.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4731F90_2A1E_49EC_97F5_3D44899B6780_.wvu.Rows" localSheetId="15" hidden="1">'Zał. nr 2 kalkulacja - 2027 r.'!$47:$135,'Zał.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4731F90_2A1E_49EC_97F5_3D44899B6780_.wvu.Rows" localSheetId="17" hidden="1">'Zał. nr 2 kalkulacja - 2028 r.'!$47:$135,'Zał.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4731F90_2A1E_49EC_97F5_3D44899B6780_.wvu.Rows" localSheetId="19" hidden="1">'Zał. nr 2 kalkulacja - 2029 r.'!$47:$135,'Zał.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4731F90_2A1E_49EC_97F5_3D44899B6780_.wvu.Rows" localSheetId="21" hidden="1">'Zał. nr 2 kalkulacja - 2030 r.'!$47:$135,'Zał.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4731F90_2A1E_49EC_97F5_3D44899B6780_.wvu.Rows" localSheetId="23" hidden="1">'Zał. nr 2 kalkulacja - 2031 r.'!$47:$135,'Zał.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4731F90_2A1E_49EC_97F5_3D44899B6780_.wvu.Rows" localSheetId="25" hidden="1">'Zał. nr 2 kalkulacja - 2032 r.'!$47:$135,'Zał.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4731F90_2A1E_49EC_97F5_3D44899B6780_.wvu.Rows" localSheetId="27" hidden="1">'Zał. nr 2 kalkulacja - 2033 r.'!$47:$135,'Zał.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4731F90_2A1E_49EC_97F5_3D44899B678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4731F90_2A1E_49EC_97F5_3D44899B678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5689511_8B6C_431A_893D_3936B4151DAA_.wvu.FilterData" localSheetId="32" hidden="1">'Dane zbiorcze'!$A$1:$FU$101</definedName>
    <definedName name="Z_85689511_8B6C_431A_893D_3936B4151DAA_.wvu.FilterData" localSheetId="37" hidden="1">'Weryfikacja 2025 r.'!$A$2:$A$226</definedName>
    <definedName name="Z_85689511_8B6C_431A_893D_3936B4151DAA_.wvu.FilterData" localSheetId="10" hidden="1">'Weryfikacja 2025 r. płaska'!$A$1:$A$214</definedName>
    <definedName name="Z_85689511_8B6C_431A_893D_3936B4151DAA_.wvu.FilterData" localSheetId="38" hidden="1">'Weryfikacja 2026 r.'!$A$2:$A$226</definedName>
    <definedName name="Z_85689511_8B6C_431A_893D_3936B4151DAA_.wvu.FilterData" localSheetId="12" hidden="1">'Weryfikacja 2026 r. płaska'!$A$1:$A$214</definedName>
    <definedName name="Z_85689511_8B6C_431A_893D_3936B4151DAA_.wvu.FilterData" localSheetId="39" hidden="1">'Weryfikacja 2027 r.'!$A$2:$A$226</definedName>
    <definedName name="Z_85689511_8B6C_431A_893D_3936B4151DAA_.wvu.FilterData" localSheetId="14" hidden="1">'Weryfikacja 2027 r. płaska'!$A$1:$A$214</definedName>
    <definedName name="Z_85689511_8B6C_431A_893D_3936B4151DAA_.wvu.FilterData" localSheetId="40" hidden="1">'Weryfikacja 2028 r.'!$A$2:$A$226</definedName>
    <definedName name="Z_85689511_8B6C_431A_893D_3936B4151DAA_.wvu.FilterData" localSheetId="16" hidden="1">'Weryfikacja 2028 r. płaska'!$A$1:$A$214</definedName>
    <definedName name="Z_85689511_8B6C_431A_893D_3936B4151DAA_.wvu.FilterData" localSheetId="41" hidden="1">'Weryfikacja 2029 r.'!$A$2:$A$226</definedName>
    <definedName name="Z_85689511_8B6C_431A_893D_3936B4151DAA_.wvu.FilterData" localSheetId="18" hidden="1">'Weryfikacja 2029 r. płaska'!$A$1:$A$214</definedName>
    <definedName name="Z_85689511_8B6C_431A_893D_3936B4151DAA_.wvu.FilterData" localSheetId="42" hidden="1">'Weryfikacja 2030 r.'!$A$2:$A$226</definedName>
    <definedName name="Z_85689511_8B6C_431A_893D_3936B4151DAA_.wvu.FilterData" localSheetId="20" hidden="1">'Weryfikacja 2030 r. płaska'!$A$1:$A$214</definedName>
    <definedName name="Z_85689511_8B6C_431A_893D_3936B4151DAA_.wvu.FilterData" localSheetId="43" hidden="1">'Weryfikacja 2031 r.'!$A$2:$A$226</definedName>
    <definedName name="Z_85689511_8B6C_431A_893D_3936B4151DAA_.wvu.FilterData" localSheetId="22" hidden="1">'Weryfikacja 2031 r. płaska'!$A$1:$A$214</definedName>
    <definedName name="Z_85689511_8B6C_431A_893D_3936B4151DAA_.wvu.FilterData" localSheetId="44" hidden="1">'Weryfikacja 2032 r.'!$A$2:$A$226</definedName>
    <definedName name="Z_85689511_8B6C_431A_893D_3936B4151DAA_.wvu.FilterData" localSheetId="24" hidden="1">'Weryfikacja 2032 r. płaska'!$A$1:$A$214</definedName>
    <definedName name="Z_85689511_8B6C_431A_893D_3936B4151DAA_.wvu.FilterData" localSheetId="45" hidden="1">'Weryfikacja 2033 r.'!$A$2:$A$226</definedName>
    <definedName name="Z_85689511_8B6C_431A_893D_3936B4151DAA_.wvu.FilterData" localSheetId="26" hidden="1">'Weryfikacja 2033 r. płaska'!$A$1:$A$214</definedName>
    <definedName name="Z_85689511_8B6C_431A_893D_3936B4151DAA_.wvu.FilterData" localSheetId="0" hidden="1">'Wniosek 2025 r.'!$A$38:$I$161</definedName>
    <definedName name="Z_85689511_8B6C_431A_893D_3936B4151DAA_.wvu.FilterData" localSheetId="1" hidden="1">'Wniosek 2026 r.'!$A$38:$I$161</definedName>
    <definedName name="Z_85689511_8B6C_431A_893D_3936B4151DAA_.wvu.FilterData" localSheetId="2" hidden="1">'Wniosek 2027 r.'!$A$38:$I$160</definedName>
    <definedName name="Z_85689511_8B6C_431A_893D_3936B4151DAA_.wvu.FilterData" localSheetId="3" hidden="1">'Wniosek 2028 r.'!$A$38:$I$160</definedName>
    <definedName name="Z_85689511_8B6C_431A_893D_3936B4151DAA_.wvu.FilterData" localSheetId="4" hidden="1">'Wniosek 2029 r.'!$A$38:$I$161</definedName>
    <definedName name="Z_85689511_8B6C_431A_893D_3936B4151DAA_.wvu.FilterData" localSheetId="5" hidden="1">'Wniosek 2030 r.'!$A$38:$I$160</definedName>
    <definedName name="Z_85689511_8B6C_431A_893D_3936B4151DAA_.wvu.FilterData" localSheetId="6" hidden="1">'Wniosek 2031 r.'!$A$38:$I$160</definedName>
    <definedName name="Z_85689511_8B6C_431A_893D_3936B4151DAA_.wvu.FilterData" localSheetId="7" hidden="1">'Wniosek 2032 r.'!$A$38:$I$160</definedName>
    <definedName name="Z_85689511_8B6C_431A_893D_3936B4151DAA_.wvu.FilterData" localSheetId="8" hidden="1">'Wniosek 2033 r.'!$A$38:$I$160</definedName>
    <definedName name="Z_85689511_8B6C_431A_893D_3936B4151DAA_.wvu.FilterData" localSheetId="9" hidden="1">'Zał. nr 1 a-e oświadczenia'!#REF!</definedName>
    <definedName name="Z_85689511_8B6C_431A_893D_3936B4151DAA_.wvu.FilterData" localSheetId="11" hidden="1">'Zał. nr 2 kalkulacja - 2025 r.'!$A$24:$I$136</definedName>
    <definedName name="Z_85689511_8B6C_431A_893D_3936B4151DAA_.wvu.FilterData" localSheetId="13" hidden="1">'Zał. nr 2 kalkulacja - 2026 r.'!$A$24:$I$136</definedName>
    <definedName name="Z_85689511_8B6C_431A_893D_3936B4151DAA_.wvu.FilterData" localSheetId="15" hidden="1">'Zał. nr 2 kalkulacja - 2027 r.'!$A$24:$I$136</definedName>
    <definedName name="Z_85689511_8B6C_431A_893D_3936B4151DAA_.wvu.FilterData" localSheetId="17" hidden="1">'Zał. nr 2 kalkulacja - 2028 r.'!$A$24:$I$136</definedName>
    <definedName name="Z_85689511_8B6C_431A_893D_3936B4151DAA_.wvu.FilterData" localSheetId="19" hidden="1">'Zał. nr 2 kalkulacja - 2029 r.'!$A$24:$I$136</definedName>
    <definedName name="Z_85689511_8B6C_431A_893D_3936B4151DAA_.wvu.FilterData" localSheetId="21" hidden="1">'Zał. nr 2 kalkulacja - 2030 r.'!$A$24:$I$136</definedName>
    <definedName name="Z_85689511_8B6C_431A_893D_3936B4151DAA_.wvu.FilterData" localSheetId="23" hidden="1">'Zał. nr 2 kalkulacja - 2031 r.'!$A$24:$I$136</definedName>
    <definedName name="Z_85689511_8B6C_431A_893D_3936B4151DAA_.wvu.FilterData" localSheetId="25" hidden="1">'Zał. nr 2 kalkulacja - 2032 r.'!$A$24:$I$136</definedName>
    <definedName name="Z_85689511_8B6C_431A_893D_3936B4151DAA_.wvu.FilterData" localSheetId="27" hidden="1">'Zał. nr 2 kalkulacja - 2033 r.'!$A$24:$I$136</definedName>
    <definedName name="Z_85689511_8B6C_431A_893D_3936B4151DAA_.wvu.FilterData" localSheetId="28" hidden="1">'Zał. nr 4 dane osób'!#REF!</definedName>
    <definedName name="Z_85689511_8B6C_431A_893D_3936B4151DAA_.wvu.FilterData" localSheetId="29" hidden="1">'Zał. nr 5 jednostki'!#REF!</definedName>
    <definedName name="Z_85689511_8B6C_431A_893D_3936B4151DAA_.wvu.Rows" localSheetId="0" hidden="1">'Wniosek 2025 r.'!$72:$149,'Wniosek 2025 r.'!$197:$274,'Wniosek 2025 r.'!$313:$390,'Wniosek 2025 r.'!$428:$505,'Wniosek 2025 r.'!$543:$620,'Wniosek 2025 r.'!$658:$735,'Wniosek 2025 r.'!$773:$850,'Wniosek 2025 r.'!#REF!,'Wniosek 2025 r.'!$855:$855</definedName>
    <definedName name="Z_85689511_8B6C_431A_893D_3936B4151DAA_.wvu.Rows" localSheetId="1" hidden="1">'Wniosek 2026 r.'!$72:$149,'Wniosek 2026 r.'!$197:$274,'Wniosek 2026 r.'!$313:$390,'Wniosek 2026 r.'!$428:$505,'Wniosek 2026 r.'!$543:$620,'Wniosek 2026 r.'!$658:$735,'Wniosek 2026 r.'!$773:$850,'Wniosek 2026 r.'!#REF!,'Wniosek 2026 r.'!$854:$854</definedName>
    <definedName name="Z_85689511_8B6C_431A_893D_3936B4151DAA_.wvu.Rows" localSheetId="2" hidden="1">'Wniosek 2027 r.'!$72:$149,'Wniosek 2027 r.'!$197:$274,'Wniosek 2027 r.'!$313:$390,'Wniosek 2027 r.'!$428:$505,'Wniosek 2027 r.'!$543:$620,'Wniosek 2027 r.'!$658:$735,'Wniosek 2027 r.'!$773:$850,'Wniosek 2027 r.'!#REF!,'Wniosek 2027 r.'!$854:$854</definedName>
    <definedName name="Z_85689511_8B6C_431A_893D_3936B4151DAA_.wvu.Rows" localSheetId="3" hidden="1">'Wniosek 2028 r.'!$72:$149,'Wniosek 2028 r.'!$197:$274,'Wniosek 2028 r.'!$313:$390,'Wniosek 2028 r.'!$428:$505,'Wniosek 2028 r.'!$543:$620,'Wniosek 2028 r.'!$658:$735,'Wniosek 2028 r.'!$773:$850,'Wniosek 2028 r.'!#REF!,'Wniosek 2028 r.'!$854:$854</definedName>
    <definedName name="Z_85689511_8B6C_431A_893D_3936B4151DAA_.wvu.Rows" localSheetId="4" hidden="1">'Wniosek 2029 r.'!$72:$149,'Wniosek 2029 r.'!$197:$274,'Wniosek 2029 r.'!$313:$390,'Wniosek 2029 r.'!$428:$505,'Wniosek 2029 r.'!$543:$620,'Wniosek 2029 r.'!$658:$735,'Wniosek 2029 r.'!$773:$850,'Wniosek 2029 r.'!$854:$855,'Wniosek 2029 r.'!$858:$858</definedName>
    <definedName name="Z_85689511_8B6C_431A_893D_3936B4151DAA_.wvu.Rows" localSheetId="5" hidden="1">'Wniosek 2030 r.'!$72:$149,'Wniosek 2030 r.'!$197:$274,'Wniosek 2030 r.'!$313:$390,'Wniosek 2030 r.'!$428:$505,'Wniosek 2030 r.'!$543:$620,'Wniosek 2030 r.'!$658:$735,'Wniosek 2030 r.'!$773:$850,'Wniosek 2030 r.'!#REF!,'Wniosek 2030 r.'!$854:$854</definedName>
    <definedName name="Z_85689511_8B6C_431A_893D_3936B4151DAA_.wvu.Rows" localSheetId="6" hidden="1">'Wniosek 2031 r.'!$72:$149,'Wniosek 2031 r.'!$197:$274,'Wniosek 2031 r.'!$313:$390,'Wniosek 2031 r.'!$428:$505,'Wniosek 2031 r.'!$543:$620,'Wniosek 2031 r.'!$658:$735,'Wniosek 2031 r.'!$773:$850,'Wniosek 2031 r.'!#REF!,'Wniosek 2031 r.'!$854:$854</definedName>
    <definedName name="Z_85689511_8B6C_431A_893D_3936B4151DAA_.wvu.Rows" localSheetId="7" hidden="1">'Wniosek 2032 r.'!$72:$149,'Wniosek 2032 r.'!$197:$274,'Wniosek 2032 r.'!$313:$390,'Wniosek 2032 r.'!$428:$505,'Wniosek 2032 r.'!$543:$620,'Wniosek 2032 r.'!$658:$735,'Wniosek 2032 r.'!$773:$850,'Wniosek 2032 r.'!#REF!,'Wniosek 2032 r.'!$854:$854</definedName>
    <definedName name="Z_85689511_8B6C_431A_893D_3936B4151DAA_.wvu.Rows" localSheetId="8" hidden="1">'Wniosek 2033 r.'!$72:$149,'Wniosek 2033 r.'!$197:$274,'Wniosek 2033 r.'!$313:$390,'Wniosek 2033 r.'!$428:$505,'Wniosek 2033 r.'!$543:$620,'Wniosek 2033 r.'!$658:$735,'Wniosek 2033 r.'!$773:$850,'Wniosek 2033 r.'!#REF!,'Wniosek 2033 r.'!$854:$854</definedName>
    <definedName name="Z_85689511_8B6C_431A_893D_3936B4151DA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5689511_8B6C_431A_893D_3936B4151DAA_.wvu.Rows" localSheetId="11" hidden="1">'Zał. nr 2 kalkulacja - 2025 r.'!$58:$135,'Zał.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5689511_8B6C_431A_893D_3936B4151DAA_.wvu.Rows" localSheetId="13" hidden="1">'Zał. nr 2 kalkulacja - 2026 r.'!$58:$135,'Zał.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5689511_8B6C_431A_893D_3936B4151DAA_.wvu.Rows" localSheetId="15" hidden="1">'Zał. nr 2 kalkulacja - 2027 r.'!$58:$135,'Zał.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5689511_8B6C_431A_893D_3936B4151DAA_.wvu.Rows" localSheetId="17" hidden="1">'Zał. nr 2 kalkulacja - 2028 r.'!$58:$135,'Zał.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5689511_8B6C_431A_893D_3936B4151DAA_.wvu.Rows" localSheetId="19" hidden="1">'Zał. nr 2 kalkulacja - 2029 r.'!$58:$135,'Zał.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5689511_8B6C_431A_893D_3936B4151DAA_.wvu.Rows" localSheetId="21" hidden="1">'Zał. nr 2 kalkulacja - 2030 r.'!$58:$135,'Zał.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5689511_8B6C_431A_893D_3936B4151DAA_.wvu.Rows" localSheetId="23" hidden="1">'Zał. nr 2 kalkulacja - 2031 r.'!$58:$135,'Zał.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5689511_8B6C_431A_893D_3936B4151DAA_.wvu.Rows" localSheetId="25" hidden="1">'Zał. nr 2 kalkulacja - 2032 r.'!$58:$135,'Zał.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5689511_8B6C_431A_893D_3936B4151DAA_.wvu.Rows" localSheetId="27" hidden="1">'Zał. nr 2 kalkulacja - 2033 r.'!$58:$135,'Zał.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5689511_8B6C_431A_893D_3936B4151DA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5689511_8B6C_431A_893D_3936B4151DA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C7E4376_0697_41CA_9E72_392FEA4AE459_.wvu.FilterData" localSheetId="32" hidden="1">'Dane zbiorcze'!$A$1:$FU$101</definedName>
    <definedName name="Z_8C7E4376_0697_41CA_9E72_392FEA4AE459_.wvu.FilterData" localSheetId="37" hidden="1">'Weryfikacja 2025 r.'!$A$2:$A$226</definedName>
    <definedName name="Z_8C7E4376_0697_41CA_9E72_392FEA4AE459_.wvu.FilterData" localSheetId="10" hidden="1">'Weryfikacja 2025 r. płaska'!$A$1:$A$214</definedName>
    <definedName name="Z_8C7E4376_0697_41CA_9E72_392FEA4AE459_.wvu.FilterData" localSheetId="38" hidden="1">'Weryfikacja 2026 r.'!$A$2:$A$226</definedName>
    <definedName name="Z_8C7E4376_0697_41CA_9E72_392FEA4AE459_.wvu.FilterData" localSheetId="12" hidden="1">'Weryfikacja 2026 r. płaska'!$A$1:$A$214</definedName>
    <definedName name="Z_8C7E4376_0697_41CA_9E72_392FEA4AE459_.wvu.FilterData" localSheetId="39" hidden="1">'Weryfikacja 2027 r.'!$A$2:$A$226</definedName>
    <definedName name="Z_8C7E4376_0697_41CA_9E72_392FEA4AE459_.wvu.FilterData" localSheetId="14" hidden="1">'Weryfikacja 2027 r. płaska'!$A$1:$A$214</definedName>
    <definedName name="Z_8C7E4376_0697_41CA_9E72_392FEA4AE459_.wvu.FilterData" localSheetId="40" hidden="1">'Weryfikacja 2028 r.'!$A$2:$A$226</definedName>
    <definedName name="Z_8C7E4376_0697_41CA_9E72_392FEA4AE459_.wvu.FilterData" localSheetId="16" hidden="1">'Weryfikacja 2028 r. płaska'!$A$1:$A$214</definedName>
    <definedName name="Z_8C7E4376_0697_41CA_9E72_392FEA4AE459_.wvu.FilterData" localSheetId="41" hidden="1">'Weryfikacja 2029 r.'!$A$2:$A$226</definedName>
    <definedName name="Z_8C7E4376_0697_41CA_9E72_392FEA4AE459_.wvu.FilterData" localSheetId="18" hidden="1">'Weryfikacja 2029 r. płaska'!$A$1:$A$214</definedName>
    <definedName name="Z_8C7E4376_0697_41CA_9E72_392FEA4AE459_.wvu.FilterData" localSheetId="42" hidden="1">'Weryfikacja 2030 r.'!$A$2:$A$226</definedName>
    <definedName name="Z_8C7E4376_0697_41CA_9E72_392FEA4AE459_.wvu.FilterData" localSheetId="20" hidden="1">'Weryfikacja 2030 r. płaska'!$A$1:$A$214</definedName>
    <definedName name="Z_8C7E4376_0697_41CA_9E72_392FEA4AE459_.wvu.FilterData" localSheetId="43" hidden="1">'Weryfikacja 2031 r.'!$A$2:$A$226</definedName>
    <definedName name="Z_8C7E4376_0697_41CA_9E72_392FEA4AE459_.wvu.FilterData" localSheetId="22" hidden="1">'Weryfikacja 2031 r. płaska'!$A$1:$A$214</definedName>
    <definedName name="Z_8C7E4376_0697_41CA_9E72_392FEA4AE459_.wvu.FilterData" localSheetId="44" hidden="1">'Weryfikacja 2032 r.'!$A$2:$A$226</definedName>
    <definedName name="Z_8C7E4376_0697_41CA_9E72_392FEA4AE459_.wvu.FilterData" localSheetId="24" hidden="1">'Weryfikacja 2032 r. płaska'!$A$1:$A$214</definedName>
    <definedName name="Z_8C7E4376_0697_41CA_9E72_392FEA4AE459_.wvu.FilterData" localSheetId="45" hidden="1">'Weryfikacja 2033 r.'!$A$2:$A$226</definedName>
    <definedName name="Z_8C7E4376_0697_41CA_9E72_392FEA4AE459_.wvu.FilterData" localSheetId="26" hidden="1">'Weryfikacja 2033 r. płaska'!$A$1:$A$214</definedName>
    <definedName name="Z_8C7E4376_0697_41CA_9E72_392FEA4AE459_.wvu.FilterData" localSheetId="0" hidden="1">'Wniosek 2025 r.'!$A$38:$I$161</definedName>
    <definedName name="Z_8C7E4376_0697_41CA_9E72_392FEA4AE459_.wvu.FilterData" localSheetId="1" hidden="1">'Wniosek 2026 r.'!$A$38:$I$161</definedName>
    <definedName name="Z_8C7E4376_0697_41CA_9E72_392FEA4AE459_.wvu.FilterData" localSheetId="2" hidden="1">'Wniosek 2027 r.'!$A$38:$I$160</definedName>
    <definedName name="Z_8C7E4376_0697_41CA_9E72_392FEA4AE459_.wvu.FilterData" localSheetId="3" hidden="1">'Wniosek 2028 r.'!$A$38:$I$160</definedName>
    <definedName name="Z_8C7E4376_0697_41CA_9E72_392FEA4AE459_.wvu.FilterData" localSheetId="4" hidden="1">'Wniosek 2029 r.'!$A$38:$I$161</definedName>
    <definedName name="Z_8C7E4376_0697_41CA_9E72_392FEA4AE459_.wvu.FilterData" localSheetId="5" hidden="1">'Wniosek 2030 r.'!$A$38:$I$160</definedName>
    <definedName name="Z_8C7E4376_0697_41CA_9E72_392FEA4AE459_.wvu.FilterData" localSheetId="6" hidden="1">'Wniosek 2031 r.'!$A$38:$I$160</definedName>
    <definedName name="Z_8C7E4376_0697_41CA_9E72_392FEA4AE459_.wvu.FilterData" localSheetId="7" hidden="1">'Wniosek 2032 r.'!$A$38:$I$160</definedName>
    <definedName name="Z_8C7E4376_0697_41CA_9E72_392FEA4AE459_.wvu.FilterData" localSheetId="8" hidden="1">'Wniosek 2033 r.'!$A$38:$I$160</definedName>
    <definedName name="Z_8C7E4376_0697_41CA_9E72_392FEA4AE459_.wvu.FilterData" localSheetId="9" hidden="1">'Zał. nr 1 a-e oświadczenia'!#REF!</definedName>
    <definedName name="Z_8C7E4376_0697_41CA_9E72_392FEA4AE459_.wvu.FilterData" localSheetId="11" hidden="1">'Zał. nr 2 kalkulacja - 2025 r.'!$A$24:$I$136</definedName>
    <definedName name="Z_8C7E4376_0697_41CA_9E72_392FEA4AE459_.wvu.FilterData" localSheetId="13" hidden="1">'Zał. nr 2 kalkulacja - 2026 r.'!$A$24:$I$136</definedName>
    <definedName name="Z_8C7E4376_0697_41CA_9E72_392FEA4AE459_.wvu.FilterData" localSheetId="15" hidden="1">'Zał. nr 2 kalkulacja - 2027 r.'!$A$24:$I$136</definedName>
    <definedName name="Z_8C7E4376_0697_41CA_9E72_392FEA4AE459_.wvu.FilterData" localSheetId="17" hidden="1">'Zał. nr 2 kalkulacja - 2028 r.'!$A$24:$I$136</definedName>
    <definedName name="Z_8C7E4376_0697_41CA_9E72_392FEA4AE459_.wvu.FilterData" localSheetId="19" hidden="1">'Zał. nr 2 kalkulacja - 2029 r.'!$A$24:$I$136</definedName>
    <definedName name="Z_8C7E4376_0697_41CA_9E72_392FEA4AE459_.wvu.FilterData" localSheetId="21" hidden="1">'Zał. nr 2 kalkulacja - 2030 r.'!$A$24:$I$136</definedName>
    <definedName name="Z_8C7E4376_0697_41CA_9E72_392FEA4AE459_.wvu.FilterData" localSheetId="23" hidden="1">'Zał. nr 2 kalkulacja - 2031 r.'!$A$24:$I$136</definedName>
    <definedName name="Z_8C7E4376_0697_41CA_9E72_392FEA4AE459_.wvu.FilterData" localSheetId="25" hidden="1">'Zał. nr 2 kalkulacja - 2032 r.'!$A$24:$I$136</definedName>
    <definedName name="Z_8C7E4376_0697_41CA_9E72_392FEA4AE459_.wvu.FilterData" localSheetId="27" hidden="1">'Zał. nr 2 kalkulacja - 2033 r.'!$A$24:$I$136</definedName>
    <definedName name="Z_8C7E4376_0697_41CA_9E72_392FEA4AE459_.wvu.FilterData" localSheetId="28" hidden="1">'Zał. nr 4 dane osób'!#REF!</definedName>
    <definedName name="Z_8C7E4376_0697_41CA_9E72_392FEA4AE459_.wvu.FilterData" localSheetId="29" hidden="1">'Zał. nr 5 jednostki'!#REF!</definedName>
    <definedName name="Z_8C7E4376_0697_41CA_9E72_392FEA4AE459_.wvu.Rows" localSheetId="0" hidden="1">'Wniosek 2025 r.'!$57:$149,'Wniosek 2025 r.'!$182:$274,'Wniosek 2025 r.'!$298:$390,'Wniosek 2025 r.'!$413:$505,'Wniosek 2025 r.'!$528:$620,'Wniosek 2025 r.'!$643:$735,'Wniosek 2025 r.'!$758:$850,'Wniosek 2025 r.'!#REF!,'Wniosek 2025 r.'!$855:$855</definedName>
    <definedName name="Z_8C7E4376_0697_41CA_9E72_392FEA4AE459_.wvu.Rows" localSheetId="1" hidden="1">'Wniosek 2026 r.'!$57:$149,'Wniosek 2026 r.'!$182:$274,'Wniosek 2026 r.'!$298:$390,'Wniosek 2026 r.'!$413:$505,'Wniosek 2026 r.'!$528:$620,'Wniosek 2026 r.'!$643:$735,'Wniosek 2026 r.'!$758:$850,'Wniosek 2026 r.'!#REF!,'Wniosek 2026 r.'!$854:$854</definedName>
    <definedName name="Z_8C7E4376_0697_41CA_9E72_392FEA4AE459_.wvu.Rows" localSheetId="2" hidden="1">'Wniosek 2027 r.'!$57:$149,'Wniosek 2027 r.'!$182:$274,'Wniosek 2027 r.'!$298:$390,'Wniosek 2027 r.'!$413:$505,'Wniosek 2027 r.'!$528:$620,'Wniosek 2027 r.'!$643:$735,'Wniosek 2027 r.'!$758:$850,'Wniosek 2027 r.'!#REF!,'Wniosek 2027 r.'!$854:$854</definedName>
    <definedName name="Z_8C7E4376_0697_41CA_9E72_392FEA4AE459_.wvu.Rows" localSheetId="3" hidden="1">'Wniosek 2028 r.'!$57:$149,'Wniosek 2028 r.'!$182:$274,'Wniosek 2028 r.'!$298:$390,'Wniosek 2028 r.'!$413:$505,'Wniosek 2028 r.'!$528:$620,'Wniosek 2028 r.'!$643:$735,'Wniosek 2028 r.'!$758:$850,'Wniosek 2028 r.'!#REF!,'Wniosek 2028 r.'!$854:$854</definedName>
    <definedName name="Z_8C7E4376_0697_41CA_9E72_392FEA4AE459_.wvu.Rows" localSheetId="4" hidden="1">'Wniosek 2029 r.'!$57:$149,'Wniosek 2029 r.'!$182:$274,'Wniosek 2029 r.'!$298:$390,'Wniosek 2029 r.'!$413:$505,'Wniosek 2029 r.'!$528:$620,'Wniosek 2029 r.'!$643:$735,'Wniosek 2029 r.'!$758:$850,'Wniosek 2029 r.'!$854:$855,'Wniosek 2029 r.'!$858:$858</definedName>
    <definedName name="Z_8C7E4376_0697_41CA_9E72_392FEA4AE459_.wvu.Rows" localSheetId="5" hidden="1">'Wniosek 2030 r.'!$57:$149,'Wniosek 2030 r.'!$182:$274,'Wniosek 2030 r.'!$298:$390,'Wniosek 2030 r.'!$413:$505,'Wniosek 2030 r.'!$528:$620,'Wniosek 2030 r.'!$643:$735,'Wniosek 2030 r.'!$758:$850,'Wniosek 2030 r.'!#REF!,'Wniosek 2030 r.'!$854:$854</definedName>
    <definedName name="Z_8C7E4376_0697_41CA_9E72_392FEA4AE459_.wvu.Rows" localSheetId="6" hidden="1">'Wniosek 2031 r.'!$57:$149,'Wniosek 2031 r.'!$182:$274,'Wniosek 2031 r.'!$298:$390,'Wniosek 2031 r.'!$413:$505,'Wniosek 2031 r.'!$528:$620,'Wniosek 2031 r.'!$643:$735,'Wniosek 2031 r.'!$758:$850,'Wniosek 2031 r.'!#REF!,'Wniosek 2031 r.'!$854:$854</definedName>
    <definedName name="Z_8C7E4376_0697_41CA_9E72_392FEA4AE459_.wvu.Rows" localSheetId="7" hidden="1">'Wniosek 2032 r.'!$57:$149,'Wniosek 2032 r.'!$182:$274,'Wniosek 2032 r.'!$298:$390,'Wniosek 2032 r.'!$413:$505,'Wniosek 2032 r.'!$528:$620,'Wniosek 2032 r.'!$643:$735,'Wniosek 2032 r.'!$758:$850,'Wniosek 2032 r.'!#REF!,'Wniosek 2032 r.'!$854:$854</definedName>
    <definedName name="Z_8C7E4376_0697_41CA_9E72_392FEA4AE459_.wvu.Rows" localSheetId="8" hidden="1">'Wniosek 2033 r.'!$57:$149,'Wniosek 2033 r.'!$182:$274,'Wniosek 2033 r.'!$298:$390,'Wniosek 2033 r.'!$413:$505,'Wniosek 2033 r.'!$528:$620,'Wniosek 2033 r.'!$643:$735,'Wniosek 2033 r.'!$758:$850,'Wniosek 2033 r.'!#REF!,'Wniosek 2033 r.'!$854:$854</definedName>
    <definedName name="Z_8C7E4376_0697_41CA_9E72_392FEA4AE45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C7E4376_0697_41CA_9E72_392FEA4AE459_.wvu.Rows" localSheetId="11" hidden="1">'Zał. nr 2 kalkulacja - 2025 r.'!$43:$135,'Zał.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C7E4376_0697_41CA_9E72_392FEA4AE459_.wvu.Rows" localSheetId="13" hidden="1">'Zał. nr 2 kalkulacja - 2026 r.'!$43:$135,'Zał.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C7E4376_0697_41CA_9E72_392FEA4AE459_.wvu.Rows" localSheetId="15" hidden="1">'Zał. nr 2 kalkulacja - 2027 r.'!$43:$135,'Zał.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C7E4376_0697_41CA_9E72_392FEA4AE459_.wvu.Rows" localSheetId="17" hidden="1">'Zał. nr 2 kalkulacja - 2028 r.'!$43:$135,'Zał.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C7E4376_0697_41CA_9E72_392FEA4AE459_.wvu.Rows" localSheetId="19" hidden="1">'Zał. nr 2 kalkulacja - 2029 r.'!$43:$135,'Zał.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C7E4376_0697_41CA_9E72_392FEA4AE459_.wvu.Rows" localSheetId="21" hidden="1">'Zał. nr 2 kalkulacja - 2030 r.'!$43:$135,'Zał.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C7E4376_0697_41CA_9E72_392FEA4AE459_.wvu.Rows" localSheetId="23" hidden="1">'Zał. nr 2 kalkulacja - 2031 r.'!$43:$135,'Zał.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C7E4376_0697_41CA_9E72_392FEA4AE459_.wvu.Rows" localSheetId="25" hidden="1">'Zał. nr 2 kalkulacja - 2032 r.'!$43:$135,'Zał.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C7E4376_0697_41CA_9E72_392FEA4AE459_.wvu.Rows" localSheetId="27" hidden="1">'Zał. nr 2 kalkulacja - 2033 r.'!$43:$135,'Zał.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C7E4376_0697_41CA_9E72_392FEA4AE45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C7E4376_0697_41CA_9E72_392FEA4AE45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8F88809B_7211_488F_AFD1_FD6766AE124A_.wvu.FilterData" localSheetId="32" hidden="1">'Dane zbiorcze'!$A$1:$FU$101</definedName>
    <definedName name="Z_8F88809B_7211_488F_AFD1_FD6766AE124A_.wvu.FilterData" localSheetId="37" hidden="1">'Weryfikacja 2025 r.'!$A$2:$A$226</definedName>
    <definedName name="Z_8F88809B_7211_488F_AFD1_FD6766AE124A_.wvu.FilterData" localSheetId="10" hidden="1">'Weryfikacja 2025 r. płaska'!$A$1:$A$214</definedName>
    <definedName name="Z_8F88809B_7211_488F_AFD1_FD6766AE124A_.wvu.FilterData" localSheetId="38" hidden="1">'Weryfikacja 2026 r.'!$A$2:$A$226</definedName>
    <definedName name="Z_8F88809B_7211_488F_AFD1_FD6766AE124A_.wvu.FilterData" localSheetId="12" hidden="1">'Weryfikacja 2026 r. płaska'!$A$1:$A$214</definedName>
    <definedName name="Z_8F88809B_7211_488F_AFD1_FD6766AE124A_.wvu.FilterData" localSheetId="39" hidden="1">'Weryfikacja 2027 r.'!$A$2:$A$226</definedName>
    <definedName name="Z_8F88809B_7211_488F_AFD1_FD6766AE124A_.wvu.FilterData" localSheetId="14" hidden="1">'Weryfikacja 2027 r. płaska'!$A$1:$A$214</definedName>
    <definedName name="Z_8F88809B_7211_488F_AFD1_FD6766AE124A_.wvu.FilterData" localSheetId="40" hidden="1">'Weryfikacja 2028 r.'!$A$2:$A$226</definedName>
    <definedName name="Z_8F88809B_7211_488F_AFD1_FD6766AE124A_.wvu.FilterData" localSheetId="16" hidden="1">'Weryfikacja 2028 r. płaska'!$A$1:$A$214</definedName>
    <definedName name="Z_8F88809B_7211_488F_AFD1_FD6766AE124A_.wvu.FilterData" localSheetId="41" hidden="1">'Weryfikacja 2029 r.'!$A$2:$A$226</definedName>
    <definedName name="Z_8F88809B_7211_488F_AFD1_FD6766AE124A_.wvu.FilterData" localSheetId="18" hidden="1">'Weryfikacja 2029 r. płaska'!$A$1:$A$214</definedName>
    <definedName name="Z_8F88809B_7211_488F_AFD1_FD6766AE124A_.wvu.FilterData" localSheetId="42" hidden="1">'Weryfikacja 2030 r.'!$A$2:$A$226</definedName>
    <definedName name="Z_8F88809B_7211_488F_AFD1_FD6766AE124A_.wvu.FilterData" localSheetId="20" hidden="1">'Weryfikacja 2030 r. płaska'!$A$1:$A$214</definedName>
    <definedName name="Z_8F88809B_7211_488F_AFD1_FD6766AE124A_.wvu.FilterData" localSheetId="43" hidden="1">'Weryfikacja 2031 r.'!$A$2:$A$226</definedName>
    <definedName name="Z_8F88809B_7211_488F_AFD1_FD6766AE124A_.wvu.FilterData" localSheetId="22" hidden="1">'Weryfikacja 2031 r. płaska'!$A$1:$A$214</definedName>
    <definedName name="Z_8F88809B_7211_488F_AFD1_FD6766AE124A_.wvu.FilterData" localSheetId="44" hidden="1">'Weryfikacja 2032 r.'!$A$2:$A$226</definedName>
    <definedName name="Z_8F88809B_7211_488F_AFD1_FD6766AE124A_.wvu.FilterData" localSheetId="24" hidden="1">'Weryfikacja 2032 r. płaska'!$A$1:$A$214</definedName>
    <definedName name="Z_8F88809B_7211_488F_AFD1_FD6766AE124A_.wvu.FilterData" localSheetId="45" hidden="1">'Weryfikacja 2033 r.'!$A$2:$A$226</definedName>
    <definedName name="Z_8F88809B_7211_488F_AFD1_FD6766AE124A_.wvu.FilterData" localSheetId="26" hidden="1">'Weryfikacja 2033 r. płaska'!$A$1:$A$214</definedName>
    <definedName name="Z_8F88809B_7211_488F_AFD1_FD6766AE124A_.wvu.FilterData" localSheetId="0" hidden="1">'Wniosek 2025 r.'!$A$38:$I$161</definedName>
    <definedName name="Z_8F88809B_7211_488F_AFD1_FD6766AE124A_.wvu.FilterData" localSheetId="1" hidden="1">'Wniosek 2026 r.'!$A$38:$I$161</definedName>
    <definedName name="Z_8F88809B_7211_488F_AFD1_FD6766AE124A_.wvu.FilterData" localSheetId="2" hidden="1">'Wniosek 2027 r.'!$A$38:$I$160</definedName>
    <definedName name="Z_8F88809B_7211_488F_AFD1_FD6766AE124A_.wvu.FilterData" localSheetId="3" hidden="1">'Wniosek 2028 r.'!$A$38:$I$160</definedName>
    <definedName name="Z_8F88809B_7211_488F_AFD1_FD6766AE124A_.wvu.FilterData" localSheetId="4" hidden="1">'Wniosek 2029 r.'!$A$38:$I$161</definedName>
    <definedName name="Z_8F88809B_7211_488F_AFD1_FD6766AE124A_.wvu.FilterData" localSheetId="5" hidden="1">'Wniosek 2030 r.'!$A$38:$I$160</definedName>
    <definedName name="Z_8F88809B_7211_488F_AFD1_FD6766AE124A_.wvu.FilterData" localSheetId="6" hidden="1">'Wniosek 2031 r.'!$A$38:$I$160</definedName>
    <definedName name="Z_8F88809B_7211_488F_AFD1_FD6766AE124A_.wvu.FilterData" localSheetId="7" hidden="1">'Wniosek 2032 r.'!$A$38:$I$160</definedName>
    <definedName name="Z_8F88809B_7211_488F_AFD1_FD6766AE124A_.wvu.FilterData" localSheetId="8" hidden="1">'Wniosek 2033 r.'!$A$38:$I$160</definedName>
    <definedName name="Z_8F88809B_7211_488F_AFD1_FD6766AE124A_.wvu.FilterData" localSheetId="9" hidden="1">'Zał. nr 1 a-e oświadczenia'!#REF!</definedName>
    <definedName name="Z_8F88809B_7211_488F_AFD1_FD6766AE124A_.wvu.FilterData" localSheetId="11" hidden="1">'Zał. nr 2 kalkulacja - 2025 r.'!$A$24:$I$136</definedName>
    <definedName name="Z_8F88809B_7211_488F_AFD1_FD6766AE124A_.wvu.FilterData" localSheetId="13" hidden="1">'Zał. nr 2 kalkulacja - 2026 r.'!$A$24:$I$136</definedName>
    <definedName name="Z_8F88809B_7211_488F_AFD1_FD6766AE124A_.wvu.FilterData" localSheetId="15" hidden="1">'Zał. nr 2 kalkulacja - 2027 r.'!$A$24:$I$136</definedName>
    <definedName name="Z_8F88809B_7211_488F_AFD1_FD6766AE124A_.wvu.FilterData" localSheetId="17" hidden="1">'Zał. nr 2 kalkulacja - 2028 r.'!$A$24:$I$136</definedName>
    <definedName name="Z_8F88809B_7211_488F_AFD1_FD6766AE124A_.wvu.FilterData" localSheetId="19" hidden="1">'Zał. nr 2 kalkulacja - 2029 r.'!$A$24:$I$136</definedName>
    <definedName name="Z_8F88809B_7211_488F_AFD1_FD6766AE124A_.wvu.FilterData" localSheetId="21" hidden="1">'Zał. nr 2 kalkulacja - 2030 r.'!$A$24:$I$136</definedName>
    <definedName name="Z_8F88809B_7211_488F_AFD1_FD6766AE124A_.wvu.FilterData" localSheetId="23" hidden="1">'Zał. nr 2 kalkulacja - 2031 r.'!$A$24:$I$136</definedName>
    <definedName name="Z_8F88809B_7211_488F_AFD1_FD6766AE124A_.wvu.FilterData" localSheetId="25" hidden="1">'Zał. nr 2 kalkulacja - 2032 r.'!$A$24:$I$136</definedName>
    <definedName name="Z_8F88809B_7211_488F_AFD1_FD6766AE124A_.wvu.FilterData" localSheetId="27" hidden="1">'Zał. nr 2 kalkulacja - 2033 r.'!$A$24:$I$136</definedName>
    <definedName name="Z_8F88809B_7211_488F_AFD1_FD6766AE124A_.wvu.FilterData" localSheetId="28" hidden="1">'Zał. nr 4 dane osób'!#REF!</definedName>
    <definedName name="Z_8F88809B_7211_488F_AFD1_FD6766AE124A_.wvu.FilterData" localSheetId="29" hidden="1">'Zał. nr 5 jednostki'!#REF!</definedName>
    <definedName name="Z_8F88809B_7211_488F_AFD1_FD6766AE124A_.wvu.Rows" localSheetId="0" hidden="1">'Wniosek 2025 r.'!$115:$149,'Wniosek 2025 r.'!$240:$274,'Wniosek 2025 r.'!$356:$390,'Wniosek 2025 r.'!$471:$505,'Wniosek 2025 r.'!$586:$620,'Wniosek 2025 r.'!$701:$735,'Wniosek 2025 r.'!$816:$850,'Wniosek 2025 r.'!#REF!,'Wniosek 2025 r.'!$855:$855</definedName>
    <definedName name="Z_8F88809B_7211_488F_AFD1_FD6766AE124A_.wvu.Rows" localSheetId="1" hidden="1">'Wniosek 2026 r.'!$115:$149,'Wniosek 2026 r.'!$240:$274,'Wniosek 2026 r.'!$356:$390,'Wniosek 2026 r.'!$471:$505,'Wniosek 2026 r.'!$586:$620,'Wniosek 2026 r.'!$701:$735,'Wniosek 2026 r.'!$816:$850,'Wniosek 2026 r.'!#REF!,'Wniosek 2026 r.'!$854:$854</definedName>
    <definedName name="Z_8F88809B_7211_488F_AFD1_FD6766AE124A_.wvu.Rows" localSheetId="2" hidden="1">'Wniosek 2027 r.'!$115:$149,'Wniosek 2027 r.'!$240:$274,'Wniosek 2027 r.'!$356:$390,'Wniosek 2027 r.'!$471:$505,'Wniosek 2027 r.'!$586:$620,'Wniosek 2027 r.'!$701:$735,'Wniosek 2027 r.'!$816:$850,'Wniosek 2027 r.'!#REF!,'Wniosek 2027 r.'!$854:$854</definedName>
    <definedName name="Z_8F88809B_7211_488F_AFD1_FD6766AE124A_.wvu.Rows" localSheetId="3" hidden="1">'Wniosek 2028 r.'!$115:$149,'Wniosek 2028 r.'!$240:$274,'Wniosek 2028 r.'!$356:$390,'Wniosek 2028 r.'!$471:$505,'Wniosek 2028 r.'!$586:$620,'Wniosek 2028 r.'!$701:$735,'Wniosek 2028 r.'!$816:$850,'Wniosek 2028 r.'!#REF!,'Wniosek 2028 r.'!$854:$854</definedName>
    <definedName name="Z_8F88809B_7211_488F_AFD1_FD6766AE124A_.wvu.Rows" localSheetId="4" hidden="1">'Wniosek 2029 r.'!$115:$149,'Wniosek 2029 r.'!$240:$274,'Wniosek 2029 r.'!$356:$390,'Wniosek 2029 r.'!$471:$505,'Wniosek 2029 r.'!$586:$620,'Wniosek 2029 r.'!$701:$735,'Wniosek 2029 r.'!$816:$850,'Wniosek 2029 r.'!$854:$855,'Wniosek 2029 r.'!$858:$858</definedName>
    <definedName name="Z_8F88809B_7211_488F_AFD1_FD6766AE124A_.wvu.Rows" localSheetId="5" hidden="1">'Wniosek 2030 r.'!$115:$149,'Wniosek 2030 r.'!$240:$274,'Wniosek 2030 r.'!$356:$390,'Wniosek 2030 r.'!$471:$505,'Wniosek 2030 r.'!$586:$620,'Wniosek 2030 r.'!$701:$735,'Wniosek 2030 r.'!$816:$850,'Wniosek 2030 r.'!#REF!,'Wniosek 2030 r.'!$854:$854</definedName>
    <definedName name="Z_8F88809B_7211_488F_AFD1_FD6766AE124A_.wvu.Rows" localSheetId="6" hidden="1">'Wniosek 2031 r.'!$115:$149,'Wniosek 2031 r.'!$240:$274,'Wniosek 2031 r.'!$356:$390,'Wniosek 2031 r.'!$471:$505,'Wniosek 2031 r.'!$586:$620,'Wniosek 2031 r.'!$701:$735,'Wniosek 2031 r.'!$816:$850,'Wniosek 2031 r.'!#REF!,'Wniosek 2031 r.'!$854:$854</definedName>
    <definedName name="Z_8F88809B_7211_488F_AFD1_FD6766AE124A_.wvu.Rows" localSheetId="7" hidden="1">'Wniosek 2032 r.'!$115:$149,'Wniosek 2032 r.'!$240:$274,'Wniosek 2032 r.'!$356:$390,'Wniosek 2032 r.'!$471:$505,'Wniosek 2032 r.'!$586:$620,'Wniosek 2032 r.'!$701:$735,'Wniosek 2032 r.'!$816:$850,'Wniosek 2032 r.'!#REF!,'Wniosek 2032 r.'!$854:$854</definedName>
    <definedName name="Z_8F88809B_7211_488F_AFD1_FD6766AE124A_.wvu.Rows" localSheetId="8" hidden="1">'Wniosek 2033 r.'!$115:$149,'Wniosek 2033 r.'!$240:$274,'Wniosek 2033 r.'!$356:$390,'Wniosek 2033 r.'!$471:$505,'Wniosek 2033 r.'!$586:$620,'Wniosek 2033 r.'!$701:$735,'Wniosek 2033 r.'!$816:$850,'Wniosek 2033 r.'!#REF!,'Wniosek 2033 r.'!$854:$854</definedName>
    <definedName name="Z_8F88809B_7211_488F_AFD1_FD6766AE124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8F88809B_7211_488F_AFD1_FD6766AE124A_.wvu.Rows" localSheetId="11" hidden="1">'Zał. nr 2 kalkulacja - 2025 r.'!$101:$135,'Zał.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8F88809B_7211_488F_AFD1_FD6766AE124A_.wvu.Rows" localSheetId="13" hidden="1">'Zał. nr 2 kalkulacja - 2026 r.'!$101:$135,'Zał.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8F88809B_7211_488F_AFD1_FD6766AE124A_.wvu.Rows" localSheetId="15" hidden="1">'Zał. nr 2 kalkulacja - 2027 r.'!$101:$135,'Zał.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8F88809B_7211_488F_AFD1_FD6766AE124A_.wvu.Rows" localSheetId="17" hidden="1">'Zał. nr 2 kalkulacja - 2028 r.'!$101:$135,'Zał.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8F88809B_7211_488F_AFD1_FD6766AE124A_.wvu.Rows" localSheetId="19" hidden="1">'Zał. nr 2 kalkulacja - 2029 r.'!$101:$135,'Zał.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8F88809B_7211_488F_AFD1_FD6766AE124A_.wvu.Rows" localSheetId="21" hidden="1">'Zał. nr 2 kalkulacja - 2030 r.'!$101:$135,'Zał.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8F88809B_7211_488F_AFD1_FD6766AE124A_.wvu.Rows" localSheetId="23" hidden="1">'Zał. nr 2 kalkulacja - 2031 r.'!$101:$135,'Zał.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8F88809B_7211_488F_AFD1_FD6766AE124A_.wvu.Rows" localSheetId="25" hidden="1">'Zał. nr 2 kalkulacja - 2032 r.'!$101:$135,'Zał.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8F88809B_7211_488F_AFD1_FD6766AE124A_.wvu.Rows" localSheetId="27" hidden="1">'Zał. nr 2 kalkulacja - 2033 r.'!$101:$135,'Zał.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8F88809B_7211_488F_AFD1_FD6766AE124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8F88809B_7211_488F_AFD1_FD6766AE124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92C2C61E_9A58_4717_BBD2_9FB348318C22_.wvu.FilterData" localSheetId="32" hidden="1">'Dane zbiorcze'!$A$1:$FU$101</definedName>
    <definedName name="Z_92C2C61E_9A58_4717_BBD2_9FB348318C22_.wvu.FilterData" localSheetId="37" hidden="1">'Weryfikacja 2025 r.'!$A$2:$A$226</definedName>
    <definedName name="Z_92C2C61E_9A58_4717_BBD2_9FB348318C22_.wvu.FilterData" localSheetId="10" hidden="1">'Weryfikacja 2025 r. płaska'!$A$1:$A$214</definedName>
    <definedName name="Z_92C2C61E_9A58_4717_BBD2_9FB348318C22_.wvu.FilterData" localSheetId="38" hidden="1">'Weryfikacja 2026 r.'!$A$2:$A$226</definedName>
    <definedName name="Z_92C2C61E_9A58_4717_BBD2_9FB348318C22_.wvu.FilterData" localSheetId="12" hidden="1">'Weryfikacja 2026 r. płaska'!$A$1:$A$214</definedName>
    <definedName name="Z_92C2C61E_9A58_4717_BBD2_9FB348318C22_.wvu.FilterData" localSheetId="39" hidden="1">'Weryfikacja 2027 r.'!$A$2:$A$226</definedName>
    <definedName name="Z_92C2C61E_9A58_4717_BBD2_9FB348318C22_.wvu.FilterData" localSheetId="14" hidden="1">'Weryfikacja 2027 r. płaska'!$A$1:$A$214</definedName>
    <definedName name="Z_92C2C61E_9A58_4717_BBD2_9FB348318C22_.wvu.FilterData" localSheetId="40" hidden="1">'Weryfikacja 2028 r.'!$A$2:$A$226</definedName>
    <definedName name="Z_92C2C61E_9A58_4717_BBD2_9FB348318C22_.wvu.FilterData" localSheetId="16" hidden="1">'Weryfikacja 2028 r. płaska'!$A$1:$A$214</definedName>
    <definedName name="Z_92C2C61E_9A58_4717_BBD2_9FB348318C22_.wvu.FilterData" localSheetId="41" hidden="1">'Weryfikacja 2029 r.'!$A$2:$A$226</definedName>
    <definedName name="Z_92C2C61E_9A58_4717_BBD2_9FB348318C22_.wvu.FilterData" localSheetId="18" hidden="1">'Weryfikacja 2029 r. płaska'!$A$1:$A$214</definedName>
    <definedName name="Z_92C2C61E_9A58_4717_BBD2_9FB348318C22_.wvu.FilterData" localSheetId="42" hidden="1">'Weryfikacja 2030 r.'!$A$2:$A$226</definedName>
    <definedName name="Z_92C2C61E_9A58_4717_BBD2_9FB348318C22_.wvu.FilterData" localSheetId="20" hidden="1">'Weryfikacja 2030 r. płaska'!$A$1:$A$214</definedName>
    <definedName name="Z_92C2C61E_9A58_4717_BBD2_9FB348318C22_.wvu.FilterData" localSheetId="43" hidden="1">'Weryfikacja 2031 r.'!$A$2:$A$226</definedName>
    <definedName name="Z_92C2C61E_9A58_4717_BBD2_9FB348318C22_.wvu.FilterData" localSheetId="22" hidden="1">'Weryfikacja 2031 r. płaska'!$A$1:$A$214</definedName>
    <definedName name="Z_92C2C61E_9A58_4717_BBD2_9FB348318C22_.wvu.FilterData" localSheetId="44" hidden="1">'Weryfikacja 2032 r.'!$A$2:$A$226</definedName>
    <definedName name="Z_92C2C61E_9A58_4717_BBD2_9FB348318C22_.wvu.FilterData" localSheetId="24" hidden="1">'Weryfikacja 2032 r. płaska'!$A$1:$A$214</definedName>
    <definedName name="Z_92C2C61E_9A58_4717_BBD2_9FB348318C22_.wvu.FilterData" localSheetId="45" hidden="1">'Weryfikacja 2033 r.'!$A$2:$A$226</definedName>
    <definedName name="Z_92C2C61E_9A58_4717_BBD2_9FB348318C22_.wvu.FilterData" localSheetId="26" hidden="1">'Weryfikacja 2033 r. płaska'!$A$1:$A$214</definedName>
    <definedName name="Z_92C2C61E_9A58_4717_BBD2_9FB348318C22_.wvu.FilterData" localSheetId="0" hidden="1">'Wniosek 2025 r.'!$A$38:$I$161</definedName>
    <definedName name="Z_92C2C61E_9A58_4717_BBD2_9FB348318C22_.wvu.FilterData" localSheetId="1" hidden="1">'Wniosek 2026 r.'!$A$38:$I$161</definedName>
    <definedName name="Z_92C2C61E_9A58_4717_BBD2_9FB348318C22_.wvu.FilterData" localSheetId="2" hidden="1">'Wniosek 2027 r.'!$A$38:$I$160</definedName>
    <definedName name="Z_92C2C61E_9A58_4717_BBD2_9FB348318C22_.wvu.FilterData" localSheetId="3" hidden="1">'Wniosek 2028 r.'!$A$38:$I$160</definedName>
    <definedName name="Z_92C2C61E_9A58_4717_BBD2_9FB348318C22_.wvu.FilterData" localSheetId="4" hidden="1">'Wniosek 2029 r.'!$A$38:$I$161</definedName>
    <definedName name="Z_92C2C61E_9A58_4717_BBD2_9FB348318C22_.wvu.FilterData" localSheetId="5" hidden="1">'Wniosek 2030 r.'!$A$38:$I$160</definedName>
    <definedName name="Z_92C2C61E_9A58_4717_BBD2_9FB348318C22_.wvu.FilterData" localSheetId="6" hidden="1">'Wniosek 2031 r.'!$A$38:$I$160</definedName>
    <definedName name="Z_92C2C61E_9A58_4717_BBD2_9FB348318C22_.wvu.FilterData" localSheetId="7" hidden="1">'Wniosek 2032 r.'!$A$38:$I$160</definedName>
    <definedName name="Z_92C2C61E_9A58_4717_BBD2_9FB348318C22_.wvu.FilterData" localSheetId="8" hidden="1">'Wniosek 2033 r.'!$A$38:$I$160</definedName>
    <definedName name="Z_92C2C61E_9A58_4717_BBD2_9FB348318C22_.wvu.FilterData" localSheetId="9" hidden="1">'Zał. nr 1 a-e oświadczenia'!#REF!</definedName>
    <definedName name="Z_92C2C61E_9A58_4717_BBD2_9FB348318C22_.wvu.FilterData" localSheetId="11" hidden="1">'Zał. nr 2 kalkulacja - 2025 r.'!$A$24:$I$136</definedName>
    <definedName name="Z_92C2C61E_9A58_4717_BBD2_9FB348318C22_.wvu.FilterData" localSheetId="13" hidden="1">'Zał. nr 2 kalkulacja - 2026 r.'!$A$24:$I$136</definedName>
    <definedName name="Z_92C2C61E_9A58_4717_BBD2_9FB348318C22_.wvu.FilterData" localSheetId="15" hidden="1">'Zał. nr 2 kalkulacja - 2027 r.'!$A$24:$I$136</definedName>
    <definedName name="Z_92C2C61E_9A58_4717_BBD2_9FB348318C22_.wvu.FilterData" localSheetId="17" hidden="1">'Zał. nr 2 kalkulacja - 2028 r.'!$A$24:$I$136</definedName>
    <definedName name="Z_92C2C61E_9A58_4717_BBD2_9FB348318C22_.wvu.FilterData" localSheetId="19" hidden="1">'Zał. nr 2 kalkulacja - 2029 r.'!$A$24:$I$136</definedName>
    <definedName name="Z_92C2C61E_9A58_4717_BBD2_9FB348318C22_.wvu.FilterData" localSheetId="21" hidden="1">'Zał. nr 2 kalkulacja - 2030 r.'!$A$24:$I$136</definedName>
    <definedName name="Z_92C2C61E_9A58_4717_BBD2_9FB348318C22_.wvu.FilterData" localSheetId="23" hidden="1">'Zał. nr 2 kalkulacja - 2031 r.'!$A$24:$I$136</definedName>
    <definedName name="Z_92C2C61E_9A58_4717_BBD2_9FB348318C22_.wvu.FilterData" localSheetId="25" hidden="1">'Zał. nr 2 kalkulacja - 2032 r.'!$A$24:$I$136</definedName>
    <definedName name="Z_92C2C61E_9A58_4717_BBD2_9FB348318C22_.wvu.FilterData" localSheetId="27" hidden="1">'Zał. nr 2 kalkulacja - 2033 r.'!$A$24:$I$136</definedName>
    <definedName name="Z_92C2C61E_9A58_4717_BBD2_9FB348318C22_.wvu.FilterData" localSheetId="28" hidden="1">'Zał. nr 4 dane osób'!#REF!</definedName>
    <definedName name="Z_92C2C61E_9A58_4717_BBD2_9FB348318C22_.wvu.FilterData" localSheetId="29" hidden="1">'Zał. nr 5 jednostki'!#REF!</definedName>
    <definedName name="Z_92C2C61E_9A58_4717_BBD2_9FB348318C22_.wvu.Rows" localSheetId="0" hidden="1">'Wniosek 2025 r.'!$60:$149,'Wniosek 2025 r.'!$185:$274,'Wniosek 2025 r.'!$301:$390,'Wniosek 2025 r.'!$416:$505,'Wniosek 2025 r.'!$531:$620,'Wniosek 2025 r.'!$646:$735,'Wniosek 2025 r.'!$761:$850,'Wniosek 2025 r.'!#REF!,'Wniosek 2025 r.'!$855:$855</definedName>
    <definedName name="Z_92C2C61E_9A58_4717_BBD2_9FB348318C22_.wvu.Rows" localSheetId="1" hidden="1">'Wniosek 2026 r.'!$60:$149,'Wniosek 2026 r.'!$185:$274,'Wniosek 2026 r.'!$301:$390,'Wniosek 2026 r.'!$416:$505,'Wniosek 2026 r.'!$531:$620,'Wniosek 2026 r.'!$646:$735,'Wniosek 2026 r.'!$761:$850,'Wniosek 2026 r.'!#REF!,'Wniosek 2026 r.'!$854:$854</definedName>
    <definedName name="Z_92C2C61E_9A58_4717_BBD2_9FB348318C22_.wvu.Rows" localSheetId="2" hidden="1">'Wniosek 2027 r.'!$60:$149,'Wniosek 2027 r.'!$185:$274,'Wniosek 2027 r.'!$301:$390,'Wniosek 2027 r.'!$416:$505,'Wniosek 2027 r.'!$531:$620,'Wniosek 2027 r.'!$646:$735,'Wniosek 2027 r.'!$761:$850,'Wniosek 2027 r.'!#REF!,'Wniosek 2027 r.'!$854:$854</definedName>
    <definedName name="Z_92C2C61E_9A58_4717_BBD2_9FB348318C22_.wvu.Rows" localSheetId="3" hidden="1">'Wniosek 2028 r.'!$60:$149,'Wniosek 2028 r.'!$185:$274,'Wniosek 2028 r.'!$301:$390,'Wniosek 2028 r.'!$416:$505,'Wniosek 2028 r.'!$531:$620,'Wniosek 2028 r.'!$646:$735,'Wniosek 2028 r.'!$761:$850,'Wniosek 2028 r.'!#REF!,'Wniosek 2028 r.'!$854:$854</definedName>
    <definedName name="Z_92C2C61E_9A58_4717_BBD2_9FB348318C22_.wvu.Rows" localSheetId="4" hidden="1">'Wniosek 2029 r.'!$60:$149,'Wniosek 2029 r.'!$185:$274,'Wniosek 2029 r.'!$301:$390,'Wniosek 2029 r.'!$416:$505,'Wniosek 2029 r.'!$531:$620,'Wniosek 2029 r.'!$646:$735,'Wniosek 2029 r.'!$761:$850,'Wniosek 2029 r.'!$854:$855,'Wniosek 2029 r.'!$858:$858</definedName>
    <definedName name="Z_92C2C61E_9A58_4717_BBD2_9FB348318C22_.wvu.Rows" localSheetId="5" hidden="1">'Wniosek 2030 r.'!$60:$149,'Wniosek 2030 r.'!$185:$274,'Wniosek 2030 r.'!$301:$390,'Wniosek 2030 r.'!$416:$505,'Wniosek 2030 r.'!$531:$620,'Wniosek 2030 r.'!$646:$735,'Wniosek 2030 r.'!$761:$850,'Wniosek 2030 r.'!#REF!,'Wniosek 2030 r.'!$854:$854</definedName>
    <definedName name="Z_92C2C61E_9A58_4717_BBD2_9FB348318C22_.wvu.Rows" localSheetId="6" hidden="1">'Wniosek 2031 r.'!$60:$149,'Wniosek 2031 r.'!$185:$274,'Wniosek 2031 r.'!$301:$390,'Wniosek 2031 r.'!$416:$505,'Wniosek 2031 r.'!$531:$620,'Wniosek 2031 r.'!$646:$735,'Wniosek 2031 r.'!$761:$850,'Wniosek 2031 r.'!#REF!,'Wniosek 2031 r.'!$854:$854</definedName>
    <definedName name="Z_92C2C61E_9A58_4717_BBD2_9FB348318C22_.wvu.Rows" localSheetId="7" hidden="1">'Wniosek 2032 r.'!$60:$149,'Wniosek 2032 r.'!$185:$274,'Wniosek 2032 r.'!$301:$390,'Wniosek 2032 r.'!$416:$505,'Wniosek 2032 r.'!$531:$620,'Wniosek 2032 r.'!$646:$735,'Wniosek 2032 r.'!$761:$850,'Wniosek 2032 r.'!#REF!,'Wniosek 2032 r.'!$854:$854</definedName>
    <definedName name="Z_92C2C61E_9A58_4717_BBD2_9FB348318C22_.wvu.Rows" localSheetId="8" hidden="1">'Wniosek 2033 r.'!$60:$149,'Wniosek 2033 r.'!$185:$274,'Wniosek 2033 r.'!$301:$390,'Wniosek 2033 r.'!$416:$505,'Wniosek 2033 r.'!$531:$620,'Wniosek 2033 r.'!$646:$735,'Wniosek 2033 r.'!$761:$850,'Wniosek 2033 r.'!#REF!,'Wniosek 2033 r.'!$854:$854</definedName>
    <definedName name="Z_92C2C61E_9A58_4717_BBD2_9FB348318C22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92C2C61E_9A58_4717_BBD2_9FB348318C22_.wvu.Rows" localSheetId="11" hidden="1">'Zał. nr 2 kalkulacja - 2025 r.'!$46:$135,'Zał.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92C2C61E_9A58_4717_BBD2_9FB348318C22_.wvu.Rows" localSheetId="13" hidden="1">'Zał. nr 2 kalkulacja - 2026 r.'!$46:$135,'Zał.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92C2C61E_9A58_4717_BBD2_9FB348318C22_.wvu.Rows" localSheetId="15" hidden="1">'Zał. nr 2 kalkulacja - 2027 r.'!$46:$135,'Zał.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92C2C61E_9A58_4717_BBD2_9FB348318C22_.wvu.Rows" localSheetId="17" hidden="1">'Zał. nr 2 kalkulacja - 2028 r.'!$46:$135,'Zał.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92C2C61E_9A58_4717_BBD2_9FB348318C22_.wvu.Rows" localSheetId="19" hidden="1">'Zał. nr 2 kalkulacja - 2029 r.'!$46:$135,'Zał.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92C2C61E_9A58_4717_BBD2_9FB348318C22_.wvu.Rows" localSheetId="21" hidden="1">'Zał. nr 2 kalkulacja - 2030 r.'!$46:$135,'Zał.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92C2C61E_9A58_4717_BBD2_9FB348318C22_.wvu.Rows" localSheetId="23" hidden="1">'Zał. nr 2 kalkulacja - 2031 r.'!$46:$135,'Zał.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92C2C61E_9A58_4717_BBD2_9FB348318C22_.wvu.Rows" localSheetId="25" hidden="1">'Zał. nr 2 kalkulacja - 2032 r.'!$46:$135,'Zał.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92C2C61E_9A58_4717_BBD2_9FB348318C22_.wvu.Rows" localSheetId="27" hidden="1">'Zał. nr 2 kalkulacja - 2033 r.'!$46:$135,'Zał.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92C2C61E_9A58_4717_BBD2_9FB348318C22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92C2C61E_9A58_4717_BBD2_9FB348318C22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93145E67_A1C0_4120_8FCA_3C2E0A7F72FC_.wvu.FilterData" localSheetId="32" hidden="1">'Dane zbiorcze'!$A$1:$FU$101</definedName>
    <definedName name="Z_93145E67_A1C0_4120_8FCA_3C2E0A7F72FC_.wvu.FilterData" localSheetId="37" hidden="1">'Weryfikacja 2025 r.'!$A$2:$A$226</definedName>
    <definedName name="Z_93145E67_A1C0_4120_8FCA_3C2E0A7F72FC_.wvu.FilterData" localSheetId="10" hidden="1">'Weryfikacja 2025 r. płaska'!$A$1:$A$214</definedName>
    <definedName name="Z_93145E67_A1C0_4120_8FCA_3C2E0A7F72FC_.wvu.FilterData" localSheetId="38" hidden="1">'Weryfikacja 2026 r.'!$A$2:$A$226</definedName>
    <definedName name="Z_93145E67_A1C0_4120_8FCA_3C2E0A7F72FC_.wvu.FilterData" localSheetId="12" hidden="1">'Weryfikacja 2026 r. płaska'!$A$1:$A$214</definedName>
    <definedName name="Z_93145E67_A1C0_4120_8FCA_3C2E0A7F72FC_.wvu.FilterData" localSheetId="39" hidden="1">'Weryfikacja 2027 r.'!$A$2:$A$226</definedName>
    <definedName name="Z_93145E67_A1C0_4120_8FCA_3C2E0A7F72FC_.wvu.FilterData" localSheetId="14" hidden="1">'Weryfikacja 2027 r. płaska'!$A$1:$A$214</definedName>
    <definedName name="Z_93145E67_A1C0_4120_8FCA_3C2E0A7F72FC_.wvu.FilterData" localSheetId="40" hidden="1">'Weryfikacja 2028 r.'!$A$2:$A$226</definedName>
    <definedName name="Z_93145E67_A1C0_4120_8FCA_3C2E0A7F72FC_.wvu.FilterData" localSheetId="16" hidden="1">'Weryfikacja 2028 r. płaska'!$A$1:$A$214</definedName>
    <definedName name="Z_93145E67_A1C0_4120_8FCA_3C2E0A7F72FC_.wvu.FilterData" localSheetId="41" hidden="1">'Weryfikacja 2029 r.'!$A$2:$A$226</definedName>
    <definedName name="Z_93145E67_A1C0_4120_8FCA_3C2E0A7F72FC_.wvu.FilterData" localSheetId="18" hidden="1">'Weryfikacja 2029 r. płaska'!$A$1:$A$214</definedName>
    <definedName name="Z_93145E67_A1C0_4120_8FCA_3C2E0A7F72FC_.wvu.FilterData" localSheetId="42" hidden="1">'Weryfikacja 2030 r.'!$A$2:$A$226</definedName>
    <definedName name="Z_93145E67_A1C0_4120_8FCA_3C2E0A7F72FC_.wvu.FilterData" localSheetId="20" hidden="1">'Weryfikacja 2030 r. płaska'!$A$1:$A$214</definedName>
    <definedName name="Z_93145E67_A1C0_4120_8FCA_3C2E0A7F72FC_.wvu.FilterData" localSheetId="43" hidden="1">'Weryfikacja 2031 r.'!$A$2:$A$226</definedName>
    <definedName name="Z_93145E67_A1C0_4120_8FCA_3C2E0A7F72FC_.wvu.FilterData" localSheetId="22" hidden="1">'Weryfikacja 2031 r. płaska'!$A$1:$A$214</definedName>
    <definedName name="Z_93145E67_A1C0_4120_8FCA_3C2E0A7F72FC_.wvu.FilterData" localSheetId="44" hidden="1">'Weryfikacja 2032 r.'!$A$2:$A$226</definedName>
    <definedName name="Z_93145E67_A1C0_4120_8FCA_3C2E0A7F72FC_.wvu.FilterData" localSheetId="24" hidden="1">'Weryfikacja 2032 r. płaska'!$A$1:$A$214</definedName>
    <definedName name="Z_93145E67_A1C0_4120_8FCA_3C2E0A7F72FC_.wvu.FilterData" localSheetId="45" hidden="1">'Weryfikacja 2033 r.'!$A$2:$A$226</definedName>
    <definedName name="Z_93145E67_A1C0_4120_8FCA_3C2E0A7F72FC_.wvu.FilterData" localSheetId="26" hidden="1">'Weryfikacja 2033 r. płaska'!$A$1:$A$214</definedName>
    <definedName name="Z_93145E67_A1C0_4120_8FCA_3C2E0A7F72FC_.wvu.FilterData" localSheetId="0" hidden="1">'Wniosek 2025 r.'!$A$38:$I$161</definedName>
    <definedName name="Z_93145E67_A1C0_4120_8FCA_3C2E0A7F72FC_.wvu.FilterData" localSheetId="1" hidden="1">'Wniosek 2026 r.'!$A$38:$I$161</definedName>
    <definedName name="Z_93145E67_A1C0_4120_8FCA_3C2E0A7F72FC_.wvu.FilterData" localSheetId="2" hidden="1">'Wniosek 2027 r.'!$A$38:$I$160</definedName>
    <definedName name="Z_93145E67_A1C0_4120_8FCA_3C2E0A7F72FC_.wvu.FilterData" localSheetId="3" hidden="1">'Wniosek 2028 r.'!$A$38:$I$160</definedName>
    <definedName name="Z_93145E67_A1C0_4120_8FCA_3C2E0A7F72FC_.wvu.FilterData" localSheetId="4" hidden="1">'Wniosek 2029 r.'!$A$38:$I$161</definedName>
    <definedName name="Z_93145E67_A1C0_4120_8FCA_3C2E0A7F72FC_.wvu.FilterData" localSheetId="5" hidden="1">'Wniosek 2030 r.'!$A$38:$I$160</definedName>
    <definedName name="Z_93145E67_A1C0_4120_8FCA_3C2E0A7F72FC_.wvu.FilterData" localSheetId="6" hidden="1">'Wniosek 2031 r.'!$A$38:$I$160</definedName>
    <definedName name="Z_93145E67_A1C0_4120_8FCA_3C2E0A7F72FC_.wvu.FilterData" localSheetId="7" hidden="1">'Wniosek 2032 r.'!$A$38:$I$160</definedName>
    <definedName name="Z_93145E67_A1C0_4120_8FCA_3C2E0A7F72FC_.wvu.FilterData" localSheetId="8" hidden="1">'Wniosek 2033 r.'!$A$38:$I$160</definedName>
    <definedName name="Z_93145E67_A1C0_4120_8FCA_3C2E0A7F72FC_.wvu.FilterData" localSheetId="9" hidden="1">'Zał. nr 1 a-e oświadczenia'!#REF!</definedName>
    <definedName name="Z_93145E67_A1C0_4120_8FCA_3C2E0A7F72FC_.wvu.FilterData" localSheetId="11" hidden="1">'Zał. nr 2 kalkulacja - 2025 r.'!$A$24:$I$136</definedName>
    <definedName name="Z_93145E67_A1C0_4120_8FCA_3C2E0A7F72FC_.wvu.FilterData" localSheetId="13" hidden="1">'Zał. nr 2 kalkulacja - 2026 r.'!$A$24:$I$136</definedName>
    <definedName name="Z_93145E67_A1C0_4120_8FCA_3C2E0A7F72FC_.wvu.FilterData" localSheetId="15" hidden="1">'Zał. nr 2 kalkulacja - 2027 r.'!$A$24:$I$136</definedName>
    <definedName name="Z_93145E67_A1C0_4120_8FCA_3C2E0A7F72FC_.wvu.FilterData" localSheetId="17" hidden="1">'Zał. nr 2 kalkulacja - 2028 r.'!$A$24:$I$136</definedName>
    <definedName name="Z_93145E67_A1C0_4120_8FCA_3C2E0A7F72FC_.wvu.FilterData" localSheetId="19" hidden="1">'Zał. nr 2 kalkulacja - 2029 r.'!$A$24:$I$136</definedName>
    <definedName name="Z_93145E67_A1C0_4120_8FCA_3C2E0A7F72FC_.wvu.FilterData" localSheetId="21" hidden="1">'Zał. nr 2 kalkulacja - 2030 r.'!$A$24:$I$136</definedName>
    <definedName name="Z_93145E67_A1C0_4120_8FCA_3C2E0A7F72FC_.wvu.FilterData" localSheetId="23" hidden="1">'Zał. nr 2 kalkulacja - 2031 r.'!$A$24:$I$136</definedName>
    <definedName name="Z_93145E67_A1C0_4120_8FCA_3C2E0A7F72FC_.wvu.FilterData" localSheetId="25" hidden="1">'Zał. nr 2 kalkulacja - 2032 r.'!$A$24:$I$136</definedName>
    <definedName name="Z_93145E67_A1C0_4120_8FCA_3C2E0A7F72FC_.wvu.FilterData" localSheetId="27" hidden="1">'Zał. nr 2 kalkulacja - 2033 r.'!$A$24:$I$136</definedName>
    <definedName name="Z_93145E67_A1C0_4120_8FCA_3C2E0A7F72FC_.wvu.FilterData" localSheetId="28" hidden="1">'Zał. nr 4 dane osób'!#REF!</definedName>
    <definedName name="Z_93145E67_A1C0_4120_8FCA_3C2E0A7F72FC_.wvu.FilterData" localSheetId="29" hidden="1">'Zał. nr 5 jednostki'!#REF!</definedName>
    <definedName name="Z_93145E67_A1C0_4120_8FCA_3C2E0A7F72FC_.wvu.Rows" localSheetId="0" hidden="1">'Wniosek 2025 r.'!$45:$149,'Wniosek 2025 r.'!$170:$274,'Wniosek 2025 r.'!$286:$390,'Wniosek 2025 r.'!$401:$505,'Wniosek 2025 r.'!$516:$620,'Wniosek 2025 r.'!$631:$735,'Wniosek 2025 r.'!$746:$850,'Wniosek 2025 r.'!#REF!,'Wniosek 2025 r.'!$855:$855</definedName>
    <definedName name="Z_93145E67_A1C0_4120_8FCA_3C2E0A7F72FC_.wvu.Rows" localSheetId="1" hidden="1">'Wniosek 2026 r.'!$45:$149,'Wniosek 2026 r.'!$170:$274,'Wniosek 2026 r.'!$286:$390,'Wniosek 2026 r.'!$401:$505,'Wniosek 2026 r.'!$516:$620,'Wniosek 2026 r.'!$631:$735,'Wniosek 2026 r.'!$746:$850,'Wniosek 2026 r.'!#REF!,'Wniosek 2026 r.'!$854:$854</definedName>
    <definedName name="Z_93145E67_A1C0_4120_8FCA_3C2E0A7F72FC_.wvu.Rows" localSheetId="2" hidden="1">'Wniosek 2027 r.'!$45:$149,'Wniosek 2027 r.'!$170:$274,'Wniosek 2027 r.'!$286:$390,'Wniosek 2027 r.'!$401:$505,'Wniosek 2027 r.'!$516:$620,'Wniosek 2027 r.'!$631:$735,'Wniosek 2027 r.'!$746:$850,'Wniosek 2027 r.'!#REF!,'Wniosek 2027 r.'!$854:$854</definedName>
    <definedName name="Z_93145E67_A1C0_4120_8FCA_3C2E0A7F72FC_.wvu.Rows" localSheetId="3" hidden="1">'Wniosek 2028 r.'!$45:$149,'Wniosek 2028 r.'!$170:$274,'Wniosek 2028 r.'!$286:$390,'Wniosek 2028 r.'!$401:$505,'Wniosek 2028 r.'!$516:$620,'Wniosek 2028 r.'!$631:$735,'Wniosek 2028 r.'!$746:$850,'Wniosek 2028 r.'!#REF!,'Wniosek 2028 r.'!$854:$854</definedName>
    <definedName name="Z_93145E67_A1C0_4120_8FCA_3C2E0A7F72FC_.wvu.Rows" localSheetId="4" hidden="1">'Wniosek 2029 r.'!$45:$149,'Wniosek 2029 r.'!$170:$274,'Wniosek 2029 r.'!$286:$390,'Wniosek 2029 r.'!$401:$505,'Wniosek 2029 r.'!$516:$620,'Wniosek 2029 r.'!$631:$735,'Wniosek 2029 r.'!$746:$850,'Wniosek 2029 r.'!$854:$855,'Wniosek 2029 r.'!$858:$858</definedName>
    <definedName name="Z_93145E67_A1C0_4120_8FCA_3C2E0A7F72FC_.wvu.Rows" localSheetId="5" hidden="1">'Wniosek 2030 r.'!$45:$149,'Wniosek 2030 r.'!$170:$274,'Wniosek 2030 r.'!$286:$390,'Wniosek 2030 r.'!$401:$505,'Wniosek 2030 r.'!$516:$620,'Wniosek 2030 r.'!$631:$735,'Wniosek 2030 r.'!$746:$850,'Wniosek 2030 r.'!#REF!,'Wniosek 2030 r.'!$854:$854</definedName>
    <definedName name="Z_93145E67_A1C0_4120_8FCA_3C2E0A7F72FC_.wvu.Rows" localSheetId="6" hidden="1">'Wniosek 2031 r.'!$45:$149,'Wniosek 2031 r.'!$170:$274,'Wniosek 2031 r.'!$286:$390,'Wniosek 2031 r.'!$401:$505,'Wniosek 2031 r.'!$516:$620,'Wniosek 2031 r.'!$631:$735,'Wniosek 2031 r.'!$746:$850,'Wniosek 2031 r.'!#REF!,'Wniosek 2031 r.'!$854:$854</definedName>
    <definedName name="Z_93145E67_A1C0_4120_8FCA_3C2E0A7F72FC_.wvu.Rows" localSheetId="7" hidden="1">'Wniosek 2032 r.'!$45:$149,'Wniosek 2032 r.'!$170:$274,'Wniosek 2032 r.'!$286:$390,'Wniosek 2032 r.'!$401:$505,'Wniosek 2032 r.'!$516:$620,'Wniosek 2032 r.'!$631:$735,'Wniosek 2032 r.'!$746:$850,'Wniosek 2032 r.'!#REF!,'Wniosek 2032 r.'!$854:$854</definedName>
    <definedName name="Z_93145E67_A1C0_4120_8FCA_3C2E0A7F72FC_.wvu.Rows" localSheetId="8" hidden="1">'Wniosek 2033 r.'!$45:$149,'Wniosek 2033 r.'!$170:$274,'Wniosek 2033 r.'!$286:$390,'Wniosek 2033 r.'!$401:$505,'Wniosek 2033 r.'!$516:$620,'Wniosek 2033 r.'!$631:$735,'Wniosek 2033 r.'!$746:$850,'Wniosek 2033 r.'!#REF!,'Wniosek 2033 r.'!$854:$854</definedName>
    <definedName name="Z_93145E67_A1C0_4120_8FCA_3C2E0A7F72FC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93145E67_A1C0_4120_8FCA_3C2E0A7F72FC_.wvu.Rows" localSheetId="11" hidden="1">'Zał. nr 2 kalkulacja - 2025 r.'!$31:$135,'Zał.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93145E67_A1C0_4120_8FCA_3C2E0A7F72FC_.wvu.Rows" localSheetId="13" hidden="1">'Zał. nr 2 kalkulacja - 2026 r.'!$31:$135,'Zał.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93145E67_A1C0_4120_8FCA_3C2E0A7F72FC_.wvu.Rows" localSheetId="15" hidden="1">'Zał. nr 2 kalkulacja - 2027 r.'!$31:$135,'Zał.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93145E67_A1C0_4120_8FCA_3C2E0A7F72FC_.wvu.Rows" localSheetId="17" hidden="1">'Zał. nr 2 kalkulacja - 2028 r.'!$31:$135,'Zał.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93145E67_A1C0_4120_8FCA_3C2E0A7F72FC_.wvu.Rows" localSheetId="19" hidden="1">'Zał. nr 2 kalkulacja - 2029 r.'!$31:$135,'Zał.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93145E67_A1C0_4120_8FCA_3C2E0A7F72FC_.wvu.Rows" localSheetId="21" hidden="1">'Zał. nr 2 kalkulacja - 2030 r.'!$31:$135,'Zał.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93145E67_A1C0_4120_8FCA_3C2E0A7F72FC_.wvu.Rows" localSheetId="23" hidden="1">'Zał. nr 2 kalkulacja - 2031 r.'!$31:$135,'Zał.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93145E67_A1C0_4120_8FCA_3C2E0A7F72FC_.wvu.Rows" localSheetId="25" hidden="1">'Zał. nr 2 kalkulacja - 2032 r.'!$31:$135,'Zał.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93145E67_A1C0_4120_8FCA_3C2E0A7F72FC_.wvu.Rows" localSheetId="27" hidden="1">'Zał. nr 2 kalkulacja - 2033 r.'!$31:$135,'Zał.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93145E67_A1C0_4120_8FCA_3C2E0A7F72FC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93145E67_A1C0_4120_8FCA_3C2E0A7F72FC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952FE3F9_73D8_467D_98BA_A1E0C2AB8B7E_.wvu.FilterData" localSheetId="46" hidden="1">'Dane JST'!$A$1:$H$316</definedName>
    <definedName name="Z_9AB2E4AE_ABFB_4E08_AA71_175B03408D94_.wvu.FilterData" localSheetId="32" hidden="1">'Dane zbiorcze'!$A$1:$FU$101</definedName>
    <definedName name="Z_9AB2E4AE_ABFB_4E08_AA71_175B03408D94_.wvu.FilterData" localSheetId="37" hidden="1">'Weryfikacja 2025 r.'!$A$2:$A$226</definedName>
    <definedName name="Z_9AB2E4AE_ABFB_4E08_AA71_175B03408D94_.wvu.FilterData" localSheetId="10" hidden="1">'Weryfikacja 2025 r. płaska'!$A$1:$A$214</definedName>
    <definedName name="Z_9AB2E4AE_ABFB_4E08_AA71_175B03408D94_.wvu.FilterData" localSheetId="38" hidden="1">'Weryfikacja 2026 r.'!$A$2:$A$226</definedName>
    <definedName name="Z_9AB2E4AE_ABFB_4E08_AA71_175B03408D94_.wvu.FilterData" localSheetId="12" hidden="1">'Weryfikacja 2026 r. płaska'!$A$1:$A$214</definedName>
    <definedName name="Z_9AB2E4AE_ABFB_4E08_AA71_175B03408D94_.wvu.FilterData" localSheetId="39" hidden="1">'Weryfikacja 2027 r.'!$A$2:$A$226</definedName>
    <definedName name="Z_9AB2E4AE_ABFB_4E08_AA71_175B03408D94_.wvu.FilterData" localSheetId="14" hidden="1">'Weryfikacja 2027 r. płaska'!$A$1:$A$214</definedName>
    <definedName name="Z_9AB2E4AE_ABFB_4E08_AA71_175B03408D94_.wvu.FilterData" localSheetId="40" hidden="1">'Weryfikacja 2028 r.'!$A$2:$A$226</definedName>
    <definedName name="Z_9AB2E4AE_ABFB_4E08_AA71_175B03408D94_.wvu.FilterData" localSheetId="16" hidden="1">'Weryfikacja 2028 r. płaska'!$A$1:$A$214</definedName>
    <definedName name="Z_9AB2E4AE_ABFB_4E08_AA71_175B03408D94_.wvu.FilterData" localSheetId="41" hidden="1">'Weryfikacja 2029 r.'!$A$2:$A$226</definedName>
    <definedName name="Z_9AB2E4AE_ABFB_4E08_AA71_175B03408D94_.wvu.FilterData" localSheetId="18" hidden="1">'Weryfikacja 2029 r. płaska'!$A$1:$A$214</definedName>
    <definedName name="Z_9AB2E4AE_ABFB_4E08_AA71_175B03408D94_.wvu.FilterData" localSheetId="42" hidden="1">'Weryfikacja 2030 r.'!$A$2:$A$226</definedName>
    <definedName name="Z_9AB2E4AE_ABFB_4E08_AA71_175B03408D94_.wvu.FilterData" localSheetId="20" hidden="1">'Weryfikacja 2030 r. płaska'!$A$1:$A$214</definedName>
    <definedName name="Z_9AB2E4AE_ABFB_4E08_AA71_175B03408D94_.wvu.FilterData" localSheetId="43" hidden="1">'Weryfikacja 2031 r.'!$A$2:$A$226</definedName>
    <definedName name="Z_9AB2E4AE_ABFB_4E08_AA71_175B03408D94_.wvu.FilterData" localSheetId="22" hidden="1">'Weryfikacja 2031 r. płaska'!$A$1:$A$214</definedName>
    <definedName name="Z_9AB2E4AE_ABFB_4E08_AA71_175B03408D94_.wvu.FilterData" localSheetId="44" hidden="1">'Weryfikacja 2032 r.'!$A$2:$A$226</definedName>
    <definedName name="Z_9AB2E4AE_ABFB_4E08_AA71_175B03408D94_.wvu.FilterData" localSheetId="24" hidden="1">'Weryfikacja 2032 r. płaska'!$A$1:$A$214</definedName>
    <definedName name="Z_9AB2E4AE_ABFB_4E08_AA71_175B03408D94_.wvu.FilterData" localSheetId="45" hidden="1">'Weryfikacja 2033 r.'!$A$2:$A$226</definedName>
    <definedName name="Z_9AB2E4AE_ABFB_4E08_AA71_175B03408D94_.wvu.FilterData" localSheetId="26" hidden="1">'Weryfikacja 2033 r. płaska'!$A$1:$A$214</definedName>
    <definedName name="Z_9AB2E4AE_ABFB_4E08_AA71_175B03408D94_.wvu.FilterData" localSheetId="0" hidden="1">'Wniosek 2025 r.'!$A$38:$I$161</definedName>
    <definedName name="Z_9AB2E4AE_ABFB_4E08_AA71_175B03408D94_.wvu.FilterData" localSheetId="1" hidden="1">'Wniosek 2026 r.'!$A$38:$I$161</definedName>
    <definedName name="Z_9AB2E4AE_ABFB_4E08_AA71_175B03408D94_.wvu.FilterData" localSheetId="2" hidden="1">'Wniosek 2027 r.'!$A$38:$I$160</definedName>
    <definedName name="Z_9AB2E4AE_ABFB_4E08_AA71_175B03408D94_.wvu.FilterData" localSheetId="3" hidden="1">'Wniosek 2028 r.'!$A$38:$I$160</definedName>
    <definedName name="Z_9AB2E4AE_ABFB_4E08_AA71_175B03408D94_.wvu.FilterData" localSheetId="4" hidden="1">'Wniosek 2029 r.'!$A$38:$I$161</definedName>
    <definedName name="Z_9AB2E4AE_ABFB_4E08_AA71_175B03408D94_.wvu.FilterData" localSheetId="5" hidden="1">'Wniosek 2030 r.'!$A$38:$I$160</definedName>
    <definedName name="Z_9AB2E4AE_ABFB_4E08_AA71_175B03408D94_.wvu.FilterData" localSheetId="6" hidden="1">'Wniosek 2031 r.'!$A$38:$I$160</definedName>
    <definedName name="Z_9AB2E4AE_ABFB_4E08_AA71_175B03408D94_.wvu.FilterData" localSheetId="7" hidden="1">'Wniosek 2032 r.'!$A$38:$I$160</definedName>
    <definedName name="Z_9AB2E4AE_ABFB_4E08_AA71_175B03408D94_.wvu.FilterData" localSheetId="8" hidden="1">'Wniosek 2033 r.'!$A$38:$I$160</definedName>
    <definedName name="Z_9AB2E4AE_ABFB_4E08_AA71_175B03408D94_.wvu.FilterData" localSheetId="9" hidden="1">'Zał. nr 1 a-e oświadczenia'!#REF!</definedName>
    <definedName name="Z_9AB2E4AE_ABFB_4E08_AA71_175B03408D94_.wvu.FilterData" localSheetId="11" hidden="1">'Zał. nr 2 kalkulacja - 2025 r.'!$A$24:$I$136</definedName>
    <definedName name="Z_9AB2E4AE_ABFB_4E08_AA71_175B03408D94_.wvu.FilterData" localSheetId="13" hidden="1">'Zał. nr 2 kalkulacja - 2026 r.'!$A$24:$I$136</definedName>
    <definedName name="Z_9AB2E4AE_ABFB_4E08_AA71_175B03408D94_.wvu.FilterData" localSheetId="15" hidden="1">'Zał. nr 2 kalkulacja - 2027 r.'!$A$24:$I$136</definedName>
    <definedName name="Z_9AB2E4AE_ABFB_4E08_AA71_175B03408D94_.wvu.FilterData" localSheetId="17" hidden="1">'Zał. nr 2 kalkulacja - 2028 r.'!$A$24:$I$136</definedName>
    <definedName name="Z_9AB2E4AE_ABFB_4E08_AA71_175B03408D94_.wvu.FilterData" localSheetId="19" hidden="1">'Zał. nr 2 kalkulacja - 2029 r.'!$A$24:$I$136</definedName>
    <definedName name="Z_9AB2E4AE_ABFB_4E08_AA71_175B03408D94_.wvu.FilterData" localSheetId="21" hidden="1">'Zał. nr 2 kalkulacja - 2030 r.'!$A$24:$I$136</definedName>
    <definedName name="Z_9AB2E4AE_ABFB_4E08_AA71_175B03408D94_.wvu.FilterData" localSheetId="23" hidden="1">'Zał. nr 2 kalkulacja - 2031 r.'!$A$24:$I$136</definedName>
    <definedName name="Z_9AB2E4AE_ABFB_4E08_AA71_175B03408D94_.wvu.FilterData" localSheetId="25" hidden="1">'Zał. nr 2 kalkulacja - 2032 r.'!$A$24:$I$136</definedName>
    <definedName name="Z_9AB2E4AE_ABFB_4E08_AA71_175B03408D94_.wvu.FilterData" localSheetId="27" hidden="1">'Zał. nr 2 kalkulacja - 2033 r.'!$A$24:$I$136</definedName>
    <definedName name="Z_9AB2E4AE_ABFB_4E08_AA71_175B03408D94_.wvu.FilterData" localSheetId="28" hidden="1">'Zał. nr 4 dane osób'!#REF!</definedName>
    <definedName name="Z_9AB2E4AE_ABFB_4E08_AA71_175B03408D94_.wvu.FilterData" localSheetId="29" hidden="1">'Zał. nr 5 jednostki'!#REF!</definedName>
    <definedName name="Z_9AB2E4AE_ABFB_4E08_AA71_175B03408D94_.wvu.Rows" localSheetId="0" hidden="1">'Wniosek 2025 r.'!$54:$149,'Wniosek 2025 r.'!$179:$274,'Wniosek 2025 r.'!$295:$390,'Wniosek 2025 r.'!$410:$505,'Wniosek 2025 r.'!$525:$620,'Wniosek 2025 r.'!$640:$735,'Wniosek 2025 r.'!$755:$850,'Wniosek 2025 r.'!#REF!,'Wniosek 2025 r.'!$855:$855</definedName>
    <definedName name="Z_9AB2E4AE_ABFB_4E08_AA71_175B03408D94_.wvu.Rows" localSheetId="1" hidden="1">'Wniosek 2026 r.'!$54:$149,'Wniosek 2026 r.'!$179:$274,'Wniosek 2026 r.'!$295:$390,'Wniosek 2026 r.'!$410:$505,'Wniosek 2026 r.'!$525:$620,'Wniosek 2026 r.'!$640:$735,'Wniosek 2026 r.'!$755:$850,'Wniosek 2026 r.'!#REF!,'Wniosek 2026 r.'!$854:$854</definedName>
    <definedName name="Z_9AB2E4AE_ABFB_4E08_AA71_175B03408D94_.wvu.Rows" localSheetId="2" hidden="1">'Wniosek 2027 r.'!$54:$149,'Wniosek 2027 r.'!$179:$274,'Wniosek 2027 r.'!$295:$390,'Wniosek 2027 r.'!$410:$505,'Wniosek 2027 r.'!$525:$620,'Wniosek 2027 r.'!$640:$735,'Wniosek 2027 r.'!$755:$850,'Wniosek 2027 r.'!#REF!,'Wniosek 2027 r.'!$854:$854</definedName>
    <definedName name="Z_9AB2E4AE_ABFB_4E08_AA71_175B03408D94_.wvu.Rows" localSheetId="3" hidden="1">'Wniosek 2028 r.'!$54:$149,'Wniosek 2028 r.'!$179:$274,'Wniosek 2028 r.'!$295:$390,'Wniosek 2028 r.'!$410:$505,'Wniosek 2028 r.'!$525:$620,'Wniosek 2028 r.'!$640:$735,'Wniosek 2028 r.'!$755:$850,'Wniosek 2028 r.'!#REF!,'Wniosek 2028 r.'!$854:$854</definedName>
    <definedName name="Z_9AB2E4AE_ABFB_4E08_AA71_175B03408D94_.wvu.Rows" localSheetId="4" hidden="1">'Wniosek 2029 r.'!$54:$149,'Wniosek 2029 r.'!$179:$274,'Wniosek 2029 r.'!$295:$390,'Wniosek 2029 r.'!$410:$505,'Wniosek 2029 r.'!$525:$620,'Wniosek 2029 r.'!$640:$735,'Wniosek 2029 r.'!$755:$850,'Wniosek 2029 r.'!$854:$855,'Wniosek 2029 r.'!$858:$858</definedName>
    <definedName name="Z_9AB2E4AE_ABFB_4E08_AA71_175B03408D94_.wvu.Rows" localSheetId="5" hidden="1">'Wniosek 2030 r.'!$54:$149,'Wniosek 2030 r.'!$179:$274,'Wniosek 2030 r.'!$295:$390,'Wniosek 2030 r.'!$410:$505,'Wniosek 2030 r.'!$525:$620,'Wniosek 2030 r.'!$640:$735,'Wniosek 2030 r.'!$755:$850,'Wniosek 2030 r.'!#REF!,'Wniosek 2030 r.'!$854:$854</definedName>
    <definedName name="Z_9AB2E4AE_ABFB_4E08_AA71_175B03408D94_.wvu.Rows" localSheetId="6" hidden="1">'Wniosek 2031 r.'!$54:$149,'Wniosek 2031 r.'!$179:$274,'Wniosek 2031 r.'!$295:$390,'Wniosek 2031 r.'!$410:$505,'Wniosek 2031 r.'!$525:$620,'Wniosek 2031 r.'!$640:$735,'Wniosek 2031 r.'!$755:$850,'Wniosek 2031 r.'!#REF!,'Wniosek 2031 r.'!$854:$854</definedName>
    <definedName name="Z_9AB2E4AE_ABFB_4E08_AA71_175B03408D94_.wvu.Rows" localSheetId="7" hidden="1">'Wniosek 2032 r.'!$54:$149,'Wniosek 2032 r.'!$179:$274,'Wniosek 2032 r.'!$295:$390,'Wniosek 2032 r.'!$410:$505,'Wniosek 2032 r.'!$525:$620,'Wniosek 2032 r.'!$640:$735,'Wniosek 2032 r.'!$755:$850,'Wniosek 2032 r.'!#REF!,'Wniosek 2032 r.'!$854:$854</definedName>
    <definedName name="Z_9AB2E4AE_ABFB_4E08_AA71_175B03408D94_.wvu.Rows" localSheetId="8" hidden="1">'Wniosek 2033 r.'!$54:$149,'Wniosek 2033 r.'!$179:$274,'Wniosek 2033 r.'!$295:$390,'Wniosek 2033 r.'!$410:$505,'Wniosek 2033 r.'!$525:$620,'Wniosek 2033 r.'!$640:$735,'Wniosek 2033 r.'!$755:$850,'Wniosek 2033 r.'!#REF!,'Wniosek 2033 r.'!$854:$854</definedName>
    <definedName name="Z_9AB2E4AE_ABFB_4E08_AA71_175B03408D9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9AB2E4AE_ABFB_4E08_AA71_175B03408D94_.wvu.Rows" localSheetId="11" hidden="1">'Zał. nr 2 kalkulacja - 2025 r.'!$40:$135,'Zał.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9AB2E4AE_ABFB_4E08_AA71_175B03408D94_.wvu.Rows" localSheetId="13" hidden="1">'Zał. nr 2 kalkulacja - 2026 r.'!$40:$135,'Zał.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9AB2E4AE_ABFB_4E08_AA71_175B03408D94_.wvu.Rows" localSheetId="15" hidden="1">'Zał. nr 2 kalkulacja - 2027 r.'!$40:$135,'Zał.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9AB2E4AE_ABFB_4E08_AA71_175B03408D94_.wvu.Rows" localSheetId="17" hidden="1">'Zał. nr 2 kalkulacja - 2028 r.'!$40:$135,'Zał.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9AB2E4AE_ABFB_4E08_AA71_175B03408D94_.wvu.Rows" localSheetId="19" hidden="1">'Zał. nr 2 kalkulacja - 2029 r.'!$40:$135,'Zał.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9AB2E4AE_ABFB_4E08_AA71_175B03408D94_.wvu.Rows" localSheetId="21" hidden="1">'Zał. nr 2 kalkulacja - 2030 r.'!$40:$135,'Zał.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9AB2E4AE_ABFB_4E08_AA71_175B03408D94_.wvu.Rows" localSheetId="23" hidden="1">'Zał. nr 2 kalkulacja - 2031 r.'!$40:$135,'Zał.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9AB2E4AE_ABFB_4E08_AA71_175B03408D94_.wvu.Rows" localSheetId="25" hidden="1">'Zał. nr 2 kalkulacja - 2032 r.'!$40:$135,'Zał.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9AB2E4AE_ABFB_4E08_AA71_175B03408D94_.wvu.Rows" localSheetId="27" hidden="1">'Zał. nr 2 kalkulacja - 2033 r.'!$40:$135,'Zał.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9AB2E4AE_ABFB_4E08_AA71_175B03408D9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9AB2E4AE_ABFB_4E08_AA71_175B03408D9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9AED4F3F_7815_4752_A513_5489B082358C_.wvu.FilterData" localSheetId="32" hidden="1">'Dane zbiorcze'!$A$1:$FU$101</definedName>
    <definedName name="Z_9AED4F3F_7815_4752_A513_5489B082358C_.wvu.FilterData" localSheetId="37" hidden="1">'Weryfikacja 2025 r.'!$A$2:$A$226</definedName>
    <definedName name="Z_9AED4F3F_7815_4752_A513_5489B082358C_.wvu.FilterData" localSheetId="10" hidden="1">'Weryfikacja 2025 r. płaska'!$A$1:$A$214</definedName>
    <definedName name="Z_9AED4F3F_7815_4752_A513_5489B082358C_.wvu.FilterData" localSheetId="38" hidden="1">'Weryfikacja 2026 r.'!$A$2:$A$226</definedName>
    <definedName name="Z_9AED4F3F_7815_4752_A513_5489B082358C_.wvu.FilterData" localSheetId="12" hidden="1">'Weryfikacja 2026 r. płaska'!$A$1:$A$214</definedName>
    <definedName name="Z_9AED4F3F_7815_4752_A513_5489B082358C_.wvu.FilterData" localSheetId="39" hidden="1">'Weryfikacja 2027 r.'!$A$2:$A$226</definedName>
    <definedName name="Z_9AED4F3F_7815_4752_A513_5489B082358C_.wvu.FilterData" localSheetId="14" hidden="1">'Weryfikacja 2027 r. płaska'!$A$1:$A$214</definedName>
    <definedName name="Z_9AED4F3F_7815_4752_A513_5489B082358C_.wvu.FilterData" localSheetId="40" hidden="1">'Weryfikacja 2028 r.'!$A$2:$A$226</definedName>
    <definedName name="Z_9AED4F3F_7815_4752_A513_5489B082358C_.wvu.FilterData" localSheetId="16" hidden="1">'Weryfikacja 2028 r. płaska'!$A$1:$A$214</definedName>
    <definedName name="Z_9AED4F3F_7815_4752_A513_5489B082358C_.wvu.FilterData" localSheetId="41" hidden="1">'Weryfikacja 2029 r.'!$A$2:$A$226</definedName>
    <definedName name="Z_9AED4F3F_7815_4752_A513_5489B082358C_.wvu.FilterData" localSheetId="18" hidden="1">'Weryfikacja 2029 r. płaska'!$A$1:$A$214</definedName>
    <definedName name="Z_9AED4F3F_7815_4752_A513_5489B082358C_.wvu.FilterData" localSheetId="42" hidden="1">'Weryfikacja 2030 r.'!$A$2:$A$226</definedName>
    <definedName name="Z_9AED4F3F_7815_4752_A513_5489B082358C_.wvu.FilterData" localSheetId="20" hidden="1">'Weryfikacja 2030 r. płaska'!$A$1:$A$214</definedName>
    <definedName name="Z_9AED4F3F_7815_4752_A513_5489B082358C_.wvu.FilterData" localSheetId="43" hidden="1">'Weryfikacja 2031 r.'!$A$2:$A$226</definedName>
    <definedName name="Z_9AED4F3F_7815_4752_A513_5489B082358C_.wvu.FilterData" localSheetId="22" hidden="1">'Weryfikacja 2031 r. płaska'!$A$1:$A$214</definedName>
    <definedName name="Z_9AED4F3F_7815_4752_A513_5489B082358C_.wvu.FilterData" localSheetId="44" hidden="1">'Weryfikacja 2032 r.'!$A$2:$A$226</definedName>
    <definedName name="Z_9AED4F3F_7815_4752_A513_5489B082358C_.wvu.FilterData" localSheetId="24" hidden="1">'Weryfikacja 2032 r. płaska'!$A$1:$A$214</definedName>
    <definedName name="Z_9AED4F3F_7815_4752_A513_5489B082358C_.wvu.FilterData" localSheetId="45" hidden="1">'Weryfikacja 2033 r.'!$A$2:$A$226</definedName>
    <definedName name="Z_9AED4F3F_7815_4752_A513_5489B082358C_.wvu.FilterData" localSheetId="26" hidden="1">'Weryfikacja 2033 r. płaska'!$A$1:$A$214</definedName>
    <definedName name="Z_9AED4F3F_7815_4752_A513_5489B082358C_.wvu.FilterData" localSheetId="0" hidden="1">'Wniosek 2025 r.'!$A$38:$I$161</definedName>
    <definedName name="Z_9AED4F3F_7815_4752_A513_5489B082358C_.wvu.FilterData" localSheetId="1" hidden="1">'Wniosek 2026 r.'!$A$38:$I$161</definedName>
    <definedName name="Z_9AED4F3F_7815_4752_A513_5489B082358C_.wvu.FilterData" localSheetId="2" hidden="1">'Wniosek 2027 r.'!$A$38:$I$160</definedName>
    <definedName name="Z_9AED4F3F_7815_4752_A513_5489B082358C_.wvu.FilterData" localSheetId="3" hidden="1">'Wniosek 2028 r.'!$A$38:$I$160</definedName>
    <definedName name="Z_9AED4F3F_7815_4752_A513_5489B082358C_.wvu.FilterData" localSheetId="4" hidden="1">'Wniosek 2029 r.'!$A$38:$I$161</definedName>
    <definedName name="Z_9AED4F3F_7815_4752_A513_5489B082358C_.wvu.FilterData" localSheetId="5" hidden="1">'Wniosek 2030 r.'!$A$38:$I$160</definedName>
    <definedName name="Z_9AED4F3F_7815_4752_A513_5489B082358C_.wvu.FilterData" localSheetId="6" hidden="1">'Wniosek 2031 r.'!$A$38:$I$160</definedName>
    <definedName name="Z_9AED4F3F_7815_4752_A513_5489B082358C_.wvu.FilterData" localSheetId="7" hidden="1">'Wniosek 2032 r.'!$A$38:$I$160</definedName>
    <definedName name="Z_9AED4F3F_7815_4752_A513_5489B082358C_.wvu.FilterData" localSheetId="8" hidden="1">'Wniosek 2033 r.'!$A$38:$I$160</definedName>
    <definedName name="Z_9AED4F3F_7815_4752_A513_5489B082358C_.wvu.FilterData" localSheetId="9" hidden="1">'Zał. nr 1 a-e oświadczenia'!#REF!</definedName>
    <definedName name="Z_9AED4F3F_7815_4752_A513_5489B082358C_.wvu.FilterData" localSheetId="11" hidden="1">'Zał. nr 2 kalkulacja - 2025 r.'!$A$24:$I$136</definedName>
    <definedName name="Z_9AED4F3F_7815_4752_A513_5489B082358C_.wvu.FilterData" localSheetId="13" hidden="1">'Zał. nr 2 kalkulacja - 2026 r.'!$A$24:$I$136</definedName>
    <definedName name="Z_9AED4F3F_7815_4752_A513_5489B082358C_.wvu.FilterData" localSheetId="15" hidden="1">'Zał. nr 2 kalkulacja - 2027 r.'!$A$24:$I$136</definedName>
    <definedName name="Z_9AED4F3F_7815_4752_A513_5489B082358C_.wvu.FilterData" localSheetId="17" hidden="1">'Zał. nr 2 kalkulacja - 2028 r.'!$A$24:$I$136</definedName>
    <definedName name="Z_9AED4F3F_7815_4752_A513_5489B082358C_.wvu.FilterData" localSheetId="19" hidden="1">'Zał. nr 2 kalkulacja - 2029 r.'!$A$24:$I$136</definedName>
    <definedName name="Z_9AED4F3F_7815_4752_A513_5489B082358C_.wvu.FilterData" localSheetId="21" hidden="1">'Zał. nr 2 kalkulacja - 2030 r.'!$A$24:$I$136</definedName>
    <definedName name="Z_9AED4F3F_7815_4752_A513_5489B082358C_.wvu.FilterData" localSheetId="23" hidden="1">'Zał. nr 2 kalkulacja - 2031 r.'!$A$24:$I$136</definedName>
    <definedName name="Z_9AED4F3F_7815_4752_A513_5489B082358C_.wvu.FilterData" localSheetId="25" hidden="1">'Zał. nr 2 kalkulacja - 2032 r.'!$A$24:$I$136</definedName>
    <definedName name="Z_9AED4F3F_7815_4752_A513_5489B082358C_.wvu.FilterData" localSheetId="27" hidden="1">'Zał. nr 2 kalkulacja - 2033 r.'!$A$24:$I$136</definedName>
    <definedName name="Z_9AED4F3F_7815_4752_A513_5489B082358C_.wvu.FilterData" localSheetId="28" hidden="1">'Zał. nr 4 dane osób'!#REF!</definedName>
    <definedName name="Z_9AED4F3F_7815_4752_A513_5489B082358C_.wvu.FilterData" localSheetId="29" hidden="1">'Zał. nr 5 jednostki'!#REF!</definedName>
    <definedName name="Z_9AED4F3F_7815_4752_A513_5489B082358C_.wvu.Rows" localSheetId="0" hidden="1">'Wniosek 2025 r.'!$145:$149,'Wniosek 2025 r.'!$270:$274,'Wniosek 2025 r.'!$386:$390,'Wniosek 2025 r.'!$501:$505,'Wniosek 2025 r.'!$616:$620,'Wniosek 2025 r.'!$731:$735,'Wniosek 2025 r.'!$846:$850,'Wniosek 2025 r.'!#REF!,'Wniosek 2025 r.'!$855:$855</definedName>
    <definedName name="Z_9AED4F3F_7815_4752_A513_5489B082358C_.wvu.Rows" localSheetId="1" hidden="1">'Wniosek 2026 r.'!$145:$149,'Wniosek 2026 r.'!$270:$274,'Wniosek 2026 r.'!$386:$390,'Wniosek 2026 r.'!$501:$505,'Wniosek 2026 r.'!$616:$620,'Wniosek 2026 r.'!$731:$735,'Wniosek 2026 r.'!$846:$850,'Wniosek 2026 r.'!#REF!,'Wniosek 2026 r.'!$854:$854</definedName>
    <definedName name="Z_9AED4F3F_7815_4752_A513_5489B082358C_.wvu.Rows" localSheetId="2" hidden="1">'Wniosek 2027 r.'!$145:$149,'Wniosek 2027 r.'!$270:$274,'Wniosek 2027 r.'!$386:$390,'Wniosek 2027 r.'!$501:$505,'Wniosek 2027 r.'!$616:$620,'Wniosek 2027 r.'!$731:$735,'Wniosek 2027 r.'!$846:$850,'Wniosek 2027 r.'!#REF!,'Wniosek 2027 r.'!$854:$854</definedName>
    <definedName name="Z_9AED4F3F_7815_4752_A513_5489B082358C_.wvu.Rows" localSheetId="3" hidden="1">'Wniosek 2028 r.'!$145:$149,'Wniosek 2028 r.'!$270:$274,'Wniosek 2028 r.'!$386:$390,'Wniosek 2028 r.'!$501:$505,'Wniosek 2028 r.'!$616:$620,'Wniosek 2028 r.'!$731:$735,'Wniosek 2028 r.'!$846:$850,'Wniosek 2028 r.'!#REF!,'Wniosek 2028 r.'!$854:$854</definedName>
    <definedName name="Z_9AED4F3F_7815_4752_A513_5489B082358C_.wvu.Rows" localSheetId="4" hidden="1">'Wniosek 2029 r.'!$145:$149,'Wniosek 2029 r.'!$270:$274,'Wniosek 2029 r.'!$386:$390,'Wniosek 2029 r.'!$501:$505,'Wniosek 2029 r.'!$616:$620,'Wniosek 2029 r.'!$731:$735,'Wniosek 2029 r.'!$846:$850,'Wniosek 2029 r.'!$854:$855,'Wniosek 2029 r.'!$858:$858</definedName>
    <definedName name="Z_9AED4F3F_7815_4752_A513_5489B082358C_.wvu.Rows" localSheetId="5" hidden="1">'Wniosek 2030 r.'!$145:$149,'Wniosek 2030 r.'!$270:$274,'Wniosek 2030 r.'!$386:$390,'Wniosek 2030 r.'!$501:$505,'Wniosek 2030 r.'!$616:$620,'Wniosek 2030 r.'!$731:$735,'Wniosek 2030 r.'!$846:$850,'Wniosek 2030 r.'!#REF!,'Wniosek 2030 r.'!$854:$854</definedName>
    <definedName name="Z_9AED4F3F_7815_4752_A513_5489B082358C_.wvu.Rows" localSheetId="6" hidden="1">'Wniosek 2031 r.'!$145:$149,'Wniosek 2031 r.'!$270:$274,'Wniosek 2031 r.'!$386:$390,'Wniosek 2031 r.'!$501:$505,'Wniosek 2031 r.'!$616:$620,'Wniosek 2031 r.'!$731:$735,'Wniosek 2031 r.'!$846:$850,'Wniosek 2031 r.'!#REF!,'Wniosek 2031 r.'!$854:$854</definedName>
    <definedName name="Z_9AED4F3F_7815_4752_A513_5489B082358C_.wvu.Rows" localSheetId="7" hidden="1">'Wniosek 2032 r.'!$145:$149,'Wniosek 2032 r.'!$270:$274,'Wniosek 2032 r.'!$386:$390,'Wniosek 2032 r.'!$501:$505,'Wniosek 2032 r.'!$616:$620,'Wniosek 2032 r.'!$731:$735,'Wniosek 2032 r.'!$846:$850,'Wniosek 2032 r.'!#REF!,'Wniosek 2032 r.'!$854:$854</definedName>
    <definedName name="Z_9AED4F3F_7815_4752_A513_5489B082358C_.wvu.Rows" localSheetId="8" hidden="1">'Wniosek 2033 r.'!$145:$149,'Wniosek 2033 r.'!$270:$274,'Wniosek 2033 r.'!$386:$390,'Wniosek 2033 r.'!$501:$505,'Wniosek 2033 r.'!$616:$620,'Wniosek 2033 r.'!$731:$735,'Wniosek 2033 r.'!$846:$850,'Wniosek 2033 r.'!#REF!,'Wniosek 2033 r.'!$854:$854</definedName>
    <definedName name="Z_9AED4F3F_7815_4752_A513_5489B082358C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9AED4F3F_7815_4752_A513_5489B082358C_.wvu.Rows" localSheetId="11" hidden="1">'Zał. nr 2 kalkulacja - 2025 r.'!$131:$135,'Zał.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9AED4F3F_7815_4752_A513_5489B082358C_.wvu.Rows" localSheetId="13" hidden="1">'Zał. nr 2 kalkulacja - 2026 r.'!$131:$135,'Zał.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9AED4F3F_7815_4752_A513_5489B082358C_.wvu.Rows" localSheetId="15" hidden="1">'Zał. nr 2 kalkulacja - 2027 r.'!$131:$135,'Zał.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9AED4F3F_7815_4752_A513_5489B082358C_.wvu.Rows" localSheetId="17" hidden="1">'Zał. nr 2 kalkulacja - 2028 r.'!$131:$135,'Zał.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9AED4F3F_7815_4752_A513_5489B082358C_.wvu.Rows" localSheetId="19" hidden="1">'Zał. nr 2 kalkulacja - 2029 r.'!$131:$135,'Zał.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9AED4F3F_7815_4752_A513_5489B082358C_.wvu.Rows" localSheetId="21" hidden="1">'Zał. nr 2 kalkulacja - 2030 r.'!$131:$135,'Zał.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9AED4F3F_7815_4752_A513_5489B082358C_.wvu.Rows" localSheetId="23" hidden="1">'Zał. nr 2 kalkulacja - 2031 r.'!$131:$135,'Zał.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9AED4F3F_7815_4752_A513_5489B082358C_.wvu.Rows" localSheetId="25" hidden="1">'Zał. nr 2 kalkulacja - 2032 r.'!$131:$135,'Zał.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9AED4F3F_7815_4752_A513_5489B082358C_.wvu.Rows" localSheetId="27" hidden="1">'Zał. nr 2 kalkulacja - 2033 r.'!$131:$135,'Zał.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9AED4F3F_7815_4752_A513_5489B082358C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9AED4F3F_7815_4752_A513_5489B082358C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9FD498FC_B327_427F_87F6_802EEF602208_.wvu.FilterData" localSheetId="32" hidden="1">'Dane zbiorcze'!$A$1:$FU$101</definedName>
    <definedName name="Z_9FD498FC_B327_427F_87F6_802EEF602208_.wvu.FilterData" localSheetId="37" hidden="1">'Weryfikacja 2025 r.'!$A$2:$A$226</definedName>
    <definedName name="Z_9FD498FC_B327_427F_87F6_802EEF602208_.wvu.FilterData" localSheetId="10" hidden="1">'Weryfikacja 2025 r. płaska'!$A$1:$A$214</definedName>
    <definedName name="Z_9FD498FC_B327_427F_87F6_802EEF602208_.wvu.FilterData" localSheetId="38" hidden="1">'Weryfikacja 2026 r.'!$A$2:$A$226</definedName>
    <definedName name="Z_9FD498FC_B327_427F_87F6_802EEF602208_.wvu.FilterData" localSheetId="12" hidden="1">'Weryfikacja 2026 r. płaska'!$A$1:$A$214</definedName>
    <definedName name="Z_9FD498FC_B327_427F_87F6_802EEF602208_.wvu.FilterData" localSheetId="39" hidden="1">'Weryfikacja 2027 r.'!$A$2:$A$226</definedName>
    <definedName name="Z_9FD498FC_B327_427F_87F6_802EEF602208_.wvu.FilterData" localSheetId="14" hidden="1">'Weryfikacja 2027 r. płaska'!$A$1:$A$214</definedName>
    <definedName name="Z_9FD498FC_B327_427F_87F6_802EEF602208_.wvu.FilterData" localSheetId="40" hidden="1">'Weryfikacja 2028 r.'!$A$2:$A$226</definedName>
    <definedName name="Z_9FD498FC_B327_427F_87F6_802EEF602208_.wvu.FilterData" localSheetId="16" hidden="1">'Weryfikacja 2028 r. płaska'!$A$1:$A$214</definedName>
    <definedName name="Z_9FD498FC_B327_427F_87F6_802EEF602208_.wvu.FilterData" localSheetId="41" hidden="1">'Weryfikacja 2029 r.'!$A$2:$A$226</definedName>
    <definedName name="Z_9FD498FC_B327_427F_87F6_802EEF602208_.wvu.FilterData" localSheetId="18" hidden="1">'Weryfikacja 2029 r. płaska'!$A$1:$A$214</definedName>
    <definedName name="Z_9FD498FC_B327_427F_87F6_802EEF602208_.wvu.FilterData" localSheetId="42" hidden="1">'Weryfikacja 2030 r.'!$A$2:$A$226</definedName>
    <definedName name="Z_9FD498FC_B327_427F_87F6_802EEF602208_.wvu.FilterData" localSheetId="20" hidden="1">'Weryfikacja 2030 r. płaska'!$A$1:$A$214</definedName>
    <definedName name="Z_9FD498FC_B327_427F_87F6_802EEF602208_.wvu.FilterData" localSheetId="43" hidden="1">'Weryfikacja 2031 r.'!$A$2:$A$226</definedName>
    <definedName name="Z_9FD498FC_B327_427F_87F6_802EEF602208_.wvu.FilterData" localSheetId="22" hidden="1">'Weryfikacja 2031 r. płaska'!$A$1:$A$214</definedName>
    <definedName name="Z_9FD498FC_B327_427F_87F6_802EEF602208_.wvu.FilterData" localSheetId="44" hidden="1">'Weryfikacja 2032 r.'!$A$2:$A$226</definedName>
    <definedName name="Z_9FD498FC_B327_427F_87F6_802EEF602208_.wvu.FilterData" localSheetId="24" hidden="1">'Weryfikacja 2032 r. płaska'!$A$1:$A$214</definedName>
    <definedName name="Z_9FD498FC_B327_427F_87F6_802EEF602208_.wvu.FilterData" localSheetId="45" hidden="1">'Weryfikacja 2033 r.'!$A$2:$A$226</definedName>
    <definedName name="Z_9FD498FC_B327_427F_87F6_802EEF602208_.wvu.FilterData" localSheetId="26" hidden="1">'Weryfikacja 2033 r. płaska'!$A$1:$A$214</definedName>
    <definedName name="Z_9FD498FC_B327_427F_87F6_802EEF602208_.wvu.FilterData" localSheetId="0" hidden="1">'Wniosek 2025 r.'!$A$38:$I$161</definedName>
    <definedName name="Z_9FD498FC_B327_427F_87F6_802EEF602208_.wvu.FilterData" localSheetId="1" hidden="1">'Wniosek 2026 r.'!$A$38:$I$161</definedName>
    <definedName name="Z_9FD498FC_B327_427F_87F6_802EEF602208_.wvu.FilterData" localSheetId="2" hidden="1">'Wniosek 2027 r.'!$A$38:$I$160</definedName>
    <definedName name="Z_9FD498FC_B327_427F_87F6_802EEF602208_.wvu.FilterData" localSheetId="3" hidden="1">'Wniosek 2028 r.'!$A$38:$I$160</definedName>
    <definedName name="Z_9FD498FC_B327_427F_87F6_802EEF602208_.wvu.FilterData" localSheetId="4" hidden="1">'Wniosek 2029 r.'!$A$38:$I$161</definedName>
    <definedName name="Z_9FD498FC_B327_427F_87F6_802EEF602208_.wvu.FilterData" localSheetId="5" hidden="1">'Wniosek 2030 r.'!$A$38:$I$160</definedName>
    <definedName name="Z_9FD498FC_B327_427F_87F6_802EEF602208_.wvu.FilterData" localSheetId="6" hidden="1">'Wniosek 2031 r.'!$A$38:$I$160</definedName>
    <definedName name="Z_9FD498FC_B327_427F_87F6_802EEF602208_.wvu.FilterData" localSheetId="7" hidden="1">'Wniosek 2032 r.'!$A$38:$I$160</definedName>
    <definedName name="Z_9FD498FC_B327_427F_87F6_802EEF602208_.wvu.FilterData" localSheetId="8" hidden="1">'Wniosek 2033 r.'!$A$38:$I$160</definedName>
    <definedName name="Z_9FD498FC_B327_427F_87F6_802EEF602208_.wvu.FilterData" localSheetId="9" hidden="1">'Zał. nr 1 a-e oświadczenia'!#REF!</definedName>
    <definedName name="Z_9FD498FC_B327_427F_87F6_802EEF602208_.wvu.FilterData" localSheetId="11" hidden="1">'Zał. nr 2 kalkulacja - 2025 r.'!$A$24:$I$136</definedName>
    <definedName name="Z_9FD498FC_B327_427F_87F6_802EEF602208_.wvu.FilterData" localSheetId="13" hidden="1">'Zał. nr 2 kalkulacja - 2026 r.'!$A$24:$I$136</definedName>
    <definedName name="Z_9FD498FC_B327_427F_87F6_802EEF602208_.wvu.FilterData" localSheetId="15" hidden="1">'Zał. nr 2 kalkulacja - 2027 r.'!$A$24:$I$136</definedName>
    <definedName name="Z_9FD498FC_B327_427F_87F6_802EEF602208_.wvu.FilterData" localSheetId="17" hidden="1">'Zał. nr 2 kalkulacja - 2028 r.'!$A$24:$I$136</definedName>
    <definedName name="Z_9FD498FC_B327_427F_87F6_802EEF602208_.wvu.FilterData" localSheetId="19" hidden="1">'Zał. nr 2 kalkulacja - 2029 r.'!$A$24:$I$136</definedName>
    <definedName name="Z_9FD498FC_B327_427F_87F6_802EEF602208_.wvu.FilterData" localSheetId="21" hidden="1">'Zał. nr 2 kalkulacja - 2030 r.'!$A$24:$I$136</definedName>
    <definedName name="Z_9FD498FC_B327_427F_87F6_802EEF602208_.wvu.FilterData" localSheetId="23" hidden="1">'Zał. nr 2 kalkulacja - 2031 r.'!$A$24:$I$136</definedName>
    <definedName name="Z_9FD498FC_B327_427F_87F6_802EEF602208_.wvu.FilterData" localSheetId="25" hidden="1">'Zał. nr 2 kalkulacja - 2032 r.'!$A$24:$I$136</definedName>
    <definedName name="Z_9FD498FC_B327_427F_87F6_802EEF602208_.wvu.FilterData" localSheetId="27" hidden="1">'Zał. nr 2 kalkulacja - 2033 r.'!$A$24:$I$136</definedName>
    <definedName name="Z_9FD498FC_B327_427F_87F6_802EEF602208_.wvu.FilterData" localSheetId="28" hidden="1">'Zał. nr 4 dane osób'!#REF!</definedName>
    <definedName name="Z_9FD498FC_B327_427F_87F6_802EEF602208_.wvu.FilterData" localSheetId="29" hidden="1">'Zał. nr 5 jednostki'!#REF!</definedName>
    <definedName name="Z_9FD498FC_B327_427F_87F6_802EEF602208_.wvu.Rows" localSheetId="0" hidden="1">'Wniosek 2025 r.'!$148:$149,'Wniosek 2025 r.'!$272:$272,'Wniosek 2025 r.'!$274:$274,'Wniosek 2025 r.'!$389:$390,'Wniosek 2025 r.'!$504:$505,'Wniosek 2025 r.'!$619:$620,'Wniosek 2025 r.'!$734:$735,'Wniosek 2025 r.'!$849:$850,'Wniosek 2025 r.'!#REF!,'Wniosek 2025 r.'!$855:$855</definedName>
    <definedName name="Z_9FD498FC_B327_427F_87F6_802EEF602208_.wvu.Rows" localSheetId="1" hidden="1">'Wniosek 2026 r.'!$148:$149,'Wniosek 2026 r.'!$272:$272,'Wniosek 2026 r.'!$274:$274,'Wniosek 2026 r.'!$389:$390,'Wniosek 2026 r.'!$504:$505,'Wniosek 2026 r.'!$619:$620,'Wniosek 2026 r.'!$734:$735,'Wniosek 2026 r.'!$849:$850,'Wniosek 2026 r.'!#REF!,'Wniosek 2026 r.'!$854:$854</definedName>
    <definedName name="Z_9FD498FC_B327_427F_87F6_802EEF602208_.wvu.Rows" localSheetId="2" hidden="1">'Wniosek 2027 r.'!$148:$149,'Wniosek 2027 r.'!$272:$272,'Wniosek 2027 r.'!$274:$274,'Wniosek 2027 r.'!$389:$390,'Wniosek 2027 r.'!$504:$505,'Wniosek 2027 r.'!$619:$620,'Wniosek 2027 r.'!$734:$735,'Wniosek 2027 r.'!$849:$850,'Wniosek 2027 r.'!#REF!,'Wniosek 2027 r.'!$854:$854</definedName>
    <definedName name="Z_9FD498FC_B327_427F_87F6_802EEF602208_.wvu.Rows" localSheetId="3" hidden="1">'Wniosek 2028 r.'!$148:$149,'Wniosek 2028 r.'!$272:$272,'Wniosek 2028 r.'!$274:$274,'Wniosek 2028 r.'!$389:$390,'Wniosek 2028 r.'!$504:$505,'Wniosek 2028 r.'!$619:$620,'Wniosek 2028 r.'!$734:$735,'Wniosek 2028 r.'!$849:$850,'Wniosek 2028 r.'!#REF!,'Wniosek 2028 r.'!$854:$854</definedName>
    <definedName name="Z_9FD498FC_B327_427F_87F6_802EEF602208_.wvu.Rows" localSheetId="4" hidden="1">'Wniosek 2029 r.'!$148:$149,'Wniosek 2029 r.'!$272:$272,'Wniosek 2029 r.'!$274:$274,'Wniosek 2029 r.'!$389:$390,'Wniosek 2029 r.'!$504:$505,'Wniosek 2029 r.'!$619:$620,'Wniosek 2029 r.'!$734:$735,'Wniosek 2029 r.'!$849:$850,'Wniosek 2029 r.'!$854:$855,'Wniosek 2029 r.'!$858:$858</definedName>
    <definedName name="Z_9FD498FC_B327_427F_87F6_802EEF602208_.wvu.Rows" localSheetId="5" hidden="1">'Wniosek 2030 r.'!$148:$149,'Wniosek 2030 r.'!$272:$272,'Wniosek 2030 r.'!$274:$274,'Wniosek 2030 r.'!$389:$390,'Wniosek 2030 r.'!$504:$505,'Wniosek 2030 r.'!$619:$620,'Wniosek 2030 r.'!$734:$735,'Wniosek 2030 r.'!$849:$850,'Wniosek 2030 r.'!#REF!,'Wniosek 2030 r.'!$854:$854</definedName>
    <definedName name="Z_9FD498FC_B327_427F_87F6_802EEF602208_.wvu.Rows" localSheetId="6" hidden="1">'Wniosek 2031 r.'!$148:$149,'Wniosek 2031 r.'!$272:$272,'Wniosek 2031 r.'!$274:$274,'Wniosek 2031 r.'!$389:$390,'Wniosek 2031 r.'!$504:$505,'Wniosek 2031 r.'!$619:$620,'Wniosek 2031 r.'!$734:$735,'Wniosek 2031 r.'!$849:$850,'Wniosek 2031 r.'!#REF!,'Wniosek 2031 r.'!$854:$854</definedName>
    <definedName name="Z_9FD498FC_B327_427F_87F6_802EEF602208_.wvu.Rows" localSheetId="7" hidden="1">'Wniosek 2032 r.'!$148:$149,'Wniosek 2032 r.'!$272:$272,'Wniosek 2032 r.'!$274:$274,'Wniosek 2032 r.'!$389:$390,'Wniosek 2032 r.'!$504:$505,'Wniosek 2032 r.'!$619:$620,'Wniosek 2032 r.'!$734:$735,'Wniosek 2032 r.'!$849:$850,'Wniosek 2032 r.'!#REF!,'Wniosek 2032 r.'!$854:$854</definedName>
    <definedName name="Z_9FD498FC_B327_427F_87F6_802EEF602208_.wvu.Rows" localSheetId="8" hidden="1">'Wniosek 2033 r.'!$148:$149,'Wniosek 2033 r.'!$272:$272,'Wniosek 2033 r.'!$274:$274,'Wniosek 2033 r.'!$389:$390,'Wniosek 2033 r.'!$504:$505,'Wniosek 2033 r.'!$619:$620,'Wniosek 2033 r.'!$734:$735,'Wniosek 2033 r.'!$849:$850,'Wniosek 2033 r.'!#REF!,'Wniosek 2033 r.'!$854:$854</definedName>
    <definedName name="Z_9FD498FC_B327_427F_87F6_802EEF60220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9FD498FC_B327_427F_87F6_802EEF602208_.wvu.Rows" localSheetId="11" hidden="1">'Zał. nr 2 kalkulacja - 2025 r.'!$134:$135,'Zał.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9FD498FC_B327_427F_87F6_802EEF602208_.wvu.Rows" localSheetId="13" hidden="1">'Zał. nr 2 kalkulacja - 2026 r.'!$134:$135,'Zał.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9FD498FC_B327_427F_87F6_802EEF602208_.wvu.Rows" localSheetId="15" hidden="1">'Zał. nr 2 kalkulacja - 2027 r.'!$134:$135,'Zał.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9FD498FC_B327_427F_87F6_802EEF602208_.wvu.Rows" localSheetId="17" hidden="1">'Zał. nr 2 kalkulacja - 2028 r.'!$134:$135,'Zał.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9FD498FC_B327_427F_87F6_802EEF602208_.wvu.Rows" localSheetId="19" hidden="1">'Zał. nr 2 kalkulacja - 2029 r.'!$134:$135,'Zał.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9FD498FC_B327_427F_87F6_802EEF602208_.wvu.Rows" localSheetId="21" hidden="1">'Zał. nr 2 kalkulacja - 2030 r.'!$134:$135,'Zał.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9FD498FC_B327_427F_87F6_802EEF602208_.wvu.Rows" localSheetId="23" hidden="1">'Zał. nr 2 kalkulacja - 2031 r.'!$134:$135,'Zał.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9FD498FC_B327_427F_87F6_802EEF602208_.wvu.Rows" localSheetId="25" hidden="1">'Zał. nr 2 kalkulacja - 2032 r.'!$134:$135,'Zał.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9FD498FC_B327_427F_87F6_802EEF602208_.wvu.Rows" localSheetId="27" hidden="1">'Zał. nr 2 kalkulacja - 2033 r.'!$134:$135,'Zał.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9FD498FC_B327_427F_87F6_802EEF602208_.wvu.Rows" localSheetId="28" hidden="1">'Zał. nr 4 dane osób'!#REF!,'Zał.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9FD498FC_B327_427F_87F6_802EEF60220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AD95C122_286C_455C_B8AF_BF97B011C75B_.wvu.FilterData" localSheetId="32" hidden="1">'Dane zbiorcze'!$A$1:$FU$101</definedName>
    <definedName name="Z_AD95C122_286C_455C_B8AF_BF97B011C75B_.wvu.FilterData" localSheetId="37" hidden="1">'Weryfikacja 2025 r.'!$A$2:$A$226</definedName>
    <definedName name="Z_AD95C122_286C_455C_B8AF_BF97B011C75B_.wvu.FilterData" localSheetId="10" hidden="1">'Weryfikacja 2025 r. płaska'!$A$1:$A$214</definedName>
    <definedName name="Z_AD95C122_286C_455C_B8AF_BF97B011C75B_.wvu.FilterData" localSheetId="38" hidden="1">'Weryfikacja 2026 r.'!$A$2:$A$226</definedName>
    <definedName name="Z_AD95C122_286C_455C_B8AF_BF97B011C75B_.wvu.FilterData" localSheetId="12" hidden="1">'Weryfikacja 2026 r. płaska'!$A$1:$A$214</definedName>
    <definedName name="Z_AD95C122_286C_455C_B8AF_BF97B011C75B_.wvu.FilterData" localSheetId="39" hidden="1">'Weryfikacja 2027 r.'!$A$2:$A$226</definedName>
    <definedName name="Z_AD95C122_286C_455C_B8AF_BF97B011C75B_.wvu.FilterData" localSheetId="14" hidden="1">'Weryfikacja 2027 r. płaska'!$A$1:$A$214</definedName>
    <definedName name="Z_AD95C122_286C_455C_B8AF_BF97B011C75B_.wvu.FilterData" localSheetId="40" hidden="1">'Weryfikacja 2028 r.'!$A$2:$A$226</definedName>
    <definedName name="Z_AD95C122_286C_455C_B8AF_BF97B011C75B_.wvu.FilterData" localSheetId="16" hidden="1">'Weryfikacja 2028 r. płaska'!$A$1:$A$214</definedName>
    <definedName name="Z_AD95C122_286C_455C_B8AF_BF97B011C75B_.wvu.FilterData" localSheetId="41" hidden="1">'Weryfikacja 2029 r.'!$A$2:$A$226</definedName>
    <definedName name="Z_AD95C122_286C_455C_B8AF_BF97B011C75B_.wvu.FilterData" localSheetId="18" hidden="1">'Weryfikacja 2029 r. płaska'!$A$1:$A$214</definedName>
    <definedName name="Z_AD95C122_286C_455C_B8AF_BF97B011C75B_.wvu.FilterData" localSheetId="42" hidden="1">'Weryfikacja 2030 r.'!$A$2:$A$226</definedName>
    <definedName name="Z_AD95C122_286C_455C_B8AF_BF97B011C75B_.wvu.FilterData" localSheetId="20" hidden="1">'Weryfikacja 2030 r. płaska'!$A$1:$A$214</definedName>
    <definedName name="Z_AD95C122_286C_455C_B8AF_BF97B011C75B_.wvu.FilterData" localSheetId="43" hidden="1">'Weryfikacja 2031 r.'!$A$2:$A$226</definedName>
    <definedName name="Z_AD95C122_286C_455C_B8AF_BF97B011C75B_.wvu.FilterData" localSheetId="22" hidden="1">'Weryfikacja 2031 r. płaska'!$A$1:$A$214</definedName>
    <definedName name="Z_AD95C122_286C_455C_B8AF_BF97B011C75B_.wvu.FilterData" localSheetId="44" hidden="1">'Weryfikacja 2032 r.'!$A$2:$A$226</definedName>
    <definedName name="Z_AD95C122_286C_455C_B8AF_BF97B011C75B_.wvu.FilterData" localSheetId="24" hidden="1">'Weryfikacja 2032 r. płaska'!$A$1:$A$214</definedName>
    <definedName name="Z_AD95C122_286C_455C_B8AF_BF97B011C75B_.wvu.FilterData" localSheetId="45" hidden="1">'Weryfikacja 2033 r.'!$A$2:$A$226</definedName>
    <definedName name="Z_AD95C122_286C_455C_B8AF_BF97B011C75B_.wvu.FilterData" localSheetId="26" hidden="1">'Weryfikacja 2033 r. płaska'!$A$1:$A$214</definedName>
    <definedName name="Z_AD95C122_286C_455C_B8AF_BF97B011C75B_.wvu.FilterData" localSheetId="0" hidden="1">'Wniosek 2025 r.'!$A$38:$I$161</definedName>
    <definedName name="Z_AD95C122_286C_455C_B8AF_BF97B011C75B_.wvu.FilterData" localSheetId="1" hidden="1">'Wniosek 2026 r.'!$A$38:$I$161</definedName>
    <definedName name="Z_AD95C122_286C_455C_B8AF_BF97B011C75B_.wvu.FilterData" localSheetId="2" hidden="1">'Wniosek 2027 r.'!$A$38:$I$160</definedName>
    <definedName name="Z_AD95C122_286C_455C_B8AF_BF97B011C75B_.wvu.FilterData" localSheetId="3" hidden="1">'Wniosek 2028 r.'!$A$38:$I$160</definedName>
    <definedName name="Z_AD95C122_286C_455C_B8AF_BF97B011C75B_.wvu.FilterData" localSheetId="4" hidden="1">'Wniosek 2029 r.'!$A$38:$I$161</definedName>
    <definedName name="Z_AD95C122_286C_455C_B8AF_BF97B011C75B_.wvu.FilterData" localSheetId="5" hidden="1">'Wniosek 2030 r.'!$A$38:$I$160</definedName>
    <definedName name="Z_AD95C122_286C_455C_B8AF_BF97B011C75B_.wvu.FilterData" localSheetId="6" hidden="1">'Wniosek 2031 r.'!$A$38:$I$160</definedName>
    <definedName name="Z_AD95C122_286C_455C_B8AF_BF97B011C75B_.wvu.FilterData" localSheetId="7" hidden="1">'Wniosek 2032 r.'!$A$38:$I$160</definedName>
    <definedName name="Z_AD95C122_286C_455C_B8AF_BF97B011C75B_.wvu.FilterData" localSheetId="8" hidden="1">'Wniosek 2033 r.'!$A$38:$I$160</definedName>
    <definedName name="Z_AD95C122_286C_455C_B8AF_BF97B011C75B_.wvu.FilterData" localSheetId="9" hidden="1">'Zał. nr 1 a-e oświadczenia'!#REF!</definedName>
    <definedName name="Z_AD95C122_286C_455C_B8AF_BF97B011C75B_.wvu.FilterData" localSheetId="11" hidden="1">'Zał. nr 2 kalkulacja - 2025 r.'!$A$24:$I$136</definedName>
    <definedName name="Z_AD95C122_286C_455C_B8AF_BF97B011C75B_.wvu.FilterData" localSheetId="13" hidden="1">'Zał. nr 2 kalkulacja - 2026 r.'!$A$24:$I$136</definedName>
    <definedName name="Z_AD95C122_286C_455C_B8AF_BF97B011C75B_.wvu.FilterData" localSheetId="15" hidden="1">'Zał. nr 2 kalkulacja - 2027 r.'!$A$24:$I$136</definedName>
    <definedName name="Z_AD95C122_286C_455C_B8AF_BF97B011C75B_.wvu.FilterData" localSheetId="17" hidden="1">'Zał. nr 2 kalkulacja - 2028 r.'!$A$24:$I$136</definedName>
    <definedName name="Z_AD95C122_286C_455C_B8AF_BF97B011C75B_.wvu.FilterData" localSheetId="19" hidden="1">'Zał. nr 2 kalkulacja - 2029 r.'!$A$24:$I$136</definedName>
    <definedName name="Z_AD95C122_286C_455C_B8AF_BF97B011C75B_.wvu.FilterData" localSheetId="21" hidden="1">'Zał. nr 2 kalkulacja - 2030 r.'!$A$24:$I$136</definedName>
    <definedName name="Z_AD95C122_286C_455C_B8AF_BF97B011C75B_.wvu.FilterData" localSheetId="23" hidden="1">'Zał. nr 2 kalkulacja - 2031 r.'!$A$24:$I$136</definedName>
    <definedName name="Z_AD95C122_286C_455C_B8AF_BF97B011C75B_.wvu.FilterData" localSheetId="25" hidden="1">'Zał. nr 2 kalkulacja - 2032 r.'!$A$24:$I$136</definedName>
    <definedName name="Z_AD95C122_286C_455C_B8AF_BF97B011C75B_.wvu.FilterData" localSheetId="27" hidden="1">'Zał. nr 2 kalkulacja - 2033 r.'!$A$24:$I$136</definedName>
    <definedName name="Z_AD95C122_286C_455C_B8AF_BF97B011C75B_.wvu.FilterData" localSheetId="28" hidden="1">'Zał. nr 4 dane osób'!#REF!</definedName>
    <definedName name="Z_AD95C122_286C_455C_B8AF_BF97B011C75B_.wvu.FilterData" localSheetId="29" hidden="1">'Zał. nr 5 jednostki'!#REF!</definedName>
    <definedName name="Z_AD95C122_286C_455C_B8AF_BF97B011C75B_.wvu.Rows" localSheetId="0" hidden="1">'Wniosek 2025 r.'!$125:$149,'Wniosek 2025 r.'!$250:$274,'Wniosek 2025 r.'!$366:$390,'Wniosek 2025 r.'!$481:$505,'Wniosek 2025 r.'!$596:$620,'Wniosek 2025 r.'!$711:$735,'Wniosek 2025 r.'!$826:$850,'Wniosek 2025 r.'!#REF!,'Wniosek 2025 r.'!$855:$855</definedName>
    <definedName name="Z_AD95C122_286C_455C_B8AF_BF97B011C75B_.wvu.Rows" localSheetId="1" hidden="1">'Wniosek 2026 r.'!$125:$149,'Wniosek 2026 r.'!$250:$274,'Wniosek 2026 r.'!$366:$390,'Wniosek 2026 r.'!$481:$505,'Wniosek 2026 r.'!$596:$620,'Wniosek 2026 r.'!$711:$735,'Wniosek 2026 r.'!$826:$850,'Wniosek 2026 r.'!#REF!,'Wniosek 2026 r.'!$854:$854</definedName>
    <definedName name="Z_AD95C122_286C_455C_B8AF_BF97B011C75B_.wvu.Rows" localSheetId="2" hidden="1">'Wniosek 2027 r.'!$125:$149,'Wniosek 2027 r.'!$250:$274,'Wniosek 2027 r.'!$366:$390,'Wniosek 2027 r.'!$481:$505,'Wniosek 2027 r.'!$596:$620,'Wniosek 2027 r.'!$711:$735,'Wniosek 2027 r.'!$826:$850,'Wniosek 2027 r.'!#REF!,'Wniosek 2027 r.'!$854:$854</definedName>
    <definedName name="Z_AD95C122_286C_455C_B8AF_BF97B011C75B_.wvu.Rows" localSheetId="3" hidden="1">'Wniosek 2028 r.'!$125:$149,'Wniosek 2028 r.'!$250:$274,'Wniosek 2028 r.'!$366:$390,'Wniosek 2028 r.'!$481:$505,'Wniosek 2028 r.'!$596:$620,'Wniosek 2028 r.'!$711:$735,'Wniosek 2028 r.'!$826:$850,'Wniosek 2028 r.'!#REF!,'Wniosek 2028 r.'!$854:$854</definedName>
    <definedName name="Z_AD95C122_286C_455C_B8AF_BF97B011C75B_.wvu.Rows" localSheetId="4" hidden="1">'Wniosek 2029 r.'!$125:$149,'Wniosek 2029 r.'!$250:$274,'Wniosek 2029 r.'!$366:$390,'Wniosek 2029 r.'!$481:$505,'Wniosek 2029 r.'!$596:$620,'Wniosek 2029 r.'!$711:$735,'Wniosek 2029 r.'!$826:$850,'Wniosek 2029 r.'!$854:$855,'Wniosek 2029 r.'!$858:$858</definedName>
    <definedName name="Z_AD95C122_286C_455C_B8AF_BF97B011C75B_.wvu.Rows" localSheetId="5" hidden="1">'Wniosek 2030 r.'!$125:$149,'Wniosek 2030 r.'!$250:$274,'Wniosek 2030 r.'!$366:$390,'Wniosek 2030 r.'!$481:$505,'Wniosek 2030 r.'!$596:$620,'Wniosek 2030 r.'!$711:$735,'Wniosek 2030 r.'!$826:$850,'Wniosek 2030 r.'!#REF!,'Wniosek 2030 r.'!$854:$854</definedName>
    <definedName name="Z_AD95C122_286C_455C_B8AF_BF97B011C75B_.wvu.Rows" localSheetId="6" hidden="1">'Wniosek 2031 r.'!$125:$149,'Wniosek 2031 r.'!$250:$274,'Wniosek 2031 r.'!$366:$390,'Wniosek 2031 r.'!$481:$505,'Wniosek 2031 r.'!$596:$620,'Wniosek 2031 r.'!$711:$735,'Wniosek 2031 r.'!$826:$850,'Wniosek 2031 r.'!#REF!,'Wniosek 2031 r.'!$854:$854</definedName>
    <definedName name="Z_AD95C122_286C_455C_B8AF_BF97B011C75B_.wvu.Rows" localSheetId="7" hidden="1">'Wniosek 2032 r.'!$125:$149,'Wniosek 2032 r.'!$250:$274,'Wniosek 2032 r.'!$366:$390,'Wniosek 2032 r.'!$481:$505,'Wniosek 2032 r.'!$596:$620,'Wniosek 2032 r.'!$711:$735,'Wniosek 2032 r.'!$826:$850,'Wniosek 2032 r.'!#REF!,'Wniosek 2032 r.'!$854:$854</definedName>
    <definedName name="Z_AD95C122_286C_455C_B8AF_BF97B011C75B_.wvu.Rows" localSheetId="8" hidden="1">'Wniosek 2033 r.'!$125:$149,'Wniosek 2033 r.'!$250:$274,'Wniosek 2033 r.'!$366:$390,'Wniosek 2033 r.'!$481:$505,'Wniosek 2033 r.'!$596:$620,'Wniosek 2033 r.'!$711:$735,'Wniosek 2033 r.'!$826:$850,'Wniosek 2033 r.'!#REF!,'Wniosek 2033 r.'!$854:$854</definedName>
    <definedName name="Z_AD95C122_286C_455C_B8AF_BF97B011C75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AD95C122_286C_455C_B8AF_BF97B011C75B_.wvu.Rows" localSheetId="11" hidden="1">'Zał. nr 2 kalkulacja - 2025 r.'!$111:$135,'Zał.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AD95C122_286C_455C_B8AF_BF97B011C75B_.wvu.Rows" localSheetId="13" hidden="1">'Zał. nr 2 kalkulacja - 2026 r.'!$111:$135,'Zał.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AD95C122_286C_455C_B8AF_BF97B011C75B_.wvu.Rows" localSheetId="15" hidden="1">'Zał. nr 2 kalkulacja - 2027 r.'!$111:$135,'Zał.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AD95C122_286C_455C_B8AF_BF97B011C75B_.wvu.Rows" localSheetId="17" hidden="1">'Zał. nr 2 kalkulacja - 2028 r.'!$111:$135,'Zał.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AD95C122_286C_455C_B8AF_BF97B011C75B_.wvu.Rows" localSheetId="19" hidden="1">'Zał. nr 2 kalkulacja - 2029 r.'!$111:$135,'Zał.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AD95C122_286C_455C_B8AF_BF97B011C75B_.wvu.Rows" localSheetId="21" hidden="1">'Zał. nr 2 kalkulacja - 2030 r.'!$111:$135,'Zał.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AD95C122_286C_455C_B8AF_BF97B011C75B_.wvu.Rows" localSheetId="23" hidden="1">'Zał. nr 2 kalkulacja - 2031 r.'!$111:$135,'Zał.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AD95C122_286C_455C_B8AF_BF97B011C75B_.wvu.Rows" localSheetId="25" hidden="1">'Zał. nr 2 kalkulacja - 2032 r.'!$111:$135,'Zał.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AD95C122_286C_455C_B8AF_BF97B011C75B_.wvu.Rows" localSheetId="27" hidden="1">'Zał. nr 2 kalkulacja - 2033 r.'!$111:$135,'Zał.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AD95C122_286C_455C_B8AF_BF97B011C75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AD95C122_286C_455C_B8AF_BF97B011C75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AEA60DDA_3CD6_4B24_BD80_353108390837_.wvu.FilterData" localSheetId="32" hidden="1">'Dane zbiorcze'!$A$1:$FU$101</definedName>
    <definedName name="Z_AEA60DDA_3CD6_4B24_BD80_353108390837_.wvu.FilterData" localSheetId="37" hidden="1">'Weryfikacja 2025 r.'!$A$2:$A$226</definedName>
    <definedName name="Z_AEA60DDA_3CD6_4B24_BD80_353108390837_.wvu.FilterData" localSheetId="10" hidden="1">'Weryfikacja 2025 r. płaska'!$A$1:$A$214</definedName>
    <definedName name="Z_AEA60DDA_3CD6_4B24_BD80_353108390837_.wvu.FilterData" localSheetId="38" hidden="1">'Weryfikacja 2026 r.'!$A$2:$A$226</definedName>
    <definedName name="Z_AEA60DDA_3CD6_4B24_BD80_353108390837_.wvu.FilterData" localSheetId="12" hidden="1">'Weryfikacja 2026 r. płaska'!$A$1:$A$214</definedName>
    <definedName name="Z_AEA60DDA_3CD6_4B24_BD80_353108390837_.wvu.FilterData" localSheetId="39" hidden="1">'Weryfikacja 2027 r.'!$A$2:$A$226</definedName>
    <definedName name="Z_AEA60DDA_3CD6_4B24_BD80_353108390837_.wvu.FilterData" localSheetId="14" hidden="1">'Weryfikacja 2027 r. płaska'!$A$1:$A$214</definedName>
    <definedName name="Z_AEA60DDA_3CD6_4B24_BD80_353108390837_.wvu.FilterData" localSheetId="40" hidden="1">'Weryfikacja 2028 r.'!$A$2:$A$226</definedName>
    <definedName name="Z_AEA60DDA_3CD6_4B24_BD80_353108390837_.wvu.FilterData" localSheetId="16" hidden="1">'Weryfikacja 2028 r. płaska'!$A$1:$A$214</definedName>
    <definedName name="Z_AEA60DDA_3CD6_4B24_BD80_353108390837_.wvu.FilterData" localSheetId="41" hidden="1">'Weryfikacja 2029 r.'!$A$2:$A$226</definedName>
    <definedName name="Z_AEA60DDA_3CD6_4B24_BD80_353108390837_.wvu.FilterData" localSheetId="18" hidden="1">'Weryfikacja 2029 r. płaska'!$A$1:$A$214</definedName>
    <definedName name="Z_AEA60DDA_3CD6_4B24_BD80_353108390837_.wvu.FilterData" localSheetId="42" hidden="1">'Weryfikacja 2030 r.'!$A$2:$A$226</definedName>
    <definedName name="Z_AEA60DDA_3CD6_4B24_BD80_353108390837_.wvu.FilterData" localSheetId="20" hidden="1">'Weryfikacja 2030 r. płaska'!$A$1:$A$214</definedName>
    <definedName name="Z_AEA60DDA_3CD6_4B24_BD80_353108390837_.wvu.FilterData" localSheetId="43" hidden="1">'Weryfikacja 2031 r.'!$A$2:$A$226</definedName>
    <definedName name="Z_AEA60DDA_3CD6_4B24_BD80_353108390837_.wvu.FilterData" localSheetId="22" hidden="1">'Weryfikacja 2031 r. płaska'!$A$1:$A$214</definedName>
    <definedName name="Z_AEA60DDA_3CD6_4B24_BD80_353108390837_.wvu.FilterData" localSheetId="44" hidden="1">'Weryfikacja 2032 r.'!$A$2:$A$226</definedName>
    <definedName name="Z_AEA60DDA_3CD6_4B24_BD80_353108390837_.wvu.FilterData" localSheetId="24" hidden="1">'Weryfikacja 2032 r. płaska'!$A$1:$A$214</definedName>
    <definedName name="Z_AEA60DDA_3CD6_4B24_BD80_353108390837_.wvu.FilterData" localSheetId="45" hidden="1">'Weryfikacja 2033 r.'!$A$2:$A$226</definedName>
    <definedName name="Z_AEA60DDA_3CD6_4B24_BD80_353108390837_.wvu.FilterData" localSheetId="26" hidden="1">'Weryfikacja 2033 r. płaska'!$A$1:$A$214</definedName>
    <definedName name="Z_AEA60DDA_3CD6_4B24_BD80_353108390837_.wvu.FilterData" localSheetId="0" hidden="1">'Wniosek 2025 r.'!$A$38:$I$161</definedName>
    <definedName name="Z_AEA60DDA_3CD6_4B24_BD80_353108390837_.wvu.FilterData" localSheetId="1" hidden="1">'Wniosek 2026 r.'!$A$38:$I$161</definedName>
    <definedName name="Z_AEA60DDA_3CD6_4B24_BD80_353108390837_.wvu.FilterData" localSheetId="2" hidden="1">'Wniosek 2027 r.'!$A$38:$I$160</definedName>
    <definedName name="Z_AEA60DDA_3CD6_4B24_BD80_353108390837_.wvu.FilterData" localSheetId="3" hidden="1">'Wniosek 2028 r.'!$A$38:$I$160</definedName>
    <definedName name="Z_AEA60DDA_3CD6_4B24_BD80_353108390837_.wvu.FilterData" localSheetId="4" hidden="1">'Wniosek 2029 r.'!$A$38:$I$161</definedName>
    <definedName name="Z_AEA60DDA_3CD6_4B24_BD80_353108390837_.wvu.FilterData" localSheetId="5" hidden="1">'Wniosek 2030 r.'!$A$38:$I$160</definedName>
    <definedName name="Z_AEA60DDA_3CD6_4B24_BD80_353108390837_.wvu.FilterData" localSheetId="6" hidden="1">'Wniosek 2031 r.'!$A$38:$I$160</definedName>
    <definedName name="Z_AEA60DDA_3CD6_4B24_BD80_353108390837_.wvu.FilterData" localSheetId="7" hidden="1">'Wniosek 2032 r.'!$A$38:$I$160</definedName>
    <definedName name="Z_AEA60DDA_3CD6_4B24_BD80_353108390837_.wvu.FilterData" localSheetId="8" hidden="1">'Wniosek 2033 r.'!$A$38:$I$160</definedName>
    <definedName name="Z_AEA60DDA_3CD6_4B24_BD80_353108390837_.wvu.FilterData" localSheetId="9" hidden="1">'Zał. nr 1 a-e oświadczenia'!#REF!</definedName>
    <definedName name="Z_AEA60DDA_3CD6_4B24_BD80_353108390837_.wvu.FilterData" localSheetId="11" hidden="1">'Zał. nr 2 kalkulacja - 2025 r.'!$A$24:$I$136</definedName>
    <definedName name="Z_AEA60DDA_3CD6_4B24_BD80_353108390837_.wvu.FilterData" localSheetId="13" hidden="1">'Zał. nr 2 kalkulacja - 2026 r.'!$A$24:$I$136</definedName>
    <definedName name="Z_AEA60DDA_3CD6_4B24_BD80_353108390837_.wvu.FilterData" localSheetId="15" hidden="1">'Zał. nr 2 kalkulacja - 2027 r.'!$A$24:$I$136</definedName>
    <definedName name="Z_AEA60DDA_3CD6_4B24_BD80_353108390837_.wvu.FilterData" localSheetId="17" hidden="1">'Zał. nr 2 kalkulacja - 2028 r.'!$A$24:$I$136</definedName>
    <definedName name="Z_AEA60DDA_3CD6_4B24_BD80_353108390837_.wvu.FilterData" localSheetId="19" hidden="1">'Zał. nr 2 kalkulacja - 2029 r.'!$A$24:$I$136</definedName>
    <definedName name="Z_AEA60DDA_3CD6_4B24_BD80_353108390837_.wvu.FilterData" localSheetId="21" hidden="1">'Zał. nr 2 kalkulacja - 2030 r.'!$A$24:$I$136</definedName>
    <definedName name="Z_AEA60DDA_3CD6_4B24_BD80_353108390837_.wvu.FilterData" localSheetId="23" hidden="1">'Zał. nr 2 kalkulacja - 2031 r.'!$A$24:$I$136</definedName>
    <definedName name="Z_AEA60DDA_3CD6_4B24_BD80_353108390837_.wvu.FilterData" localSheetId="25" hidden="1">'Zał. nr 2 kalkulacja - 2032 r.'!$A$24:$I$136</definedName>
    <definedName name="Z_AEA60DDA_3CD6_4B24_BD80_353108390837_.wvu.FilterData" localSheetId="27" hidden="1">'Zał. nr 2 kalkulacja - 2033 r.'!$A$24:$I$136</definedName>
    <definedName name="Z_AEA60DDA_3CD6_4B24_BD80_353108390837_.wvu.FilterData" localSheetId="28" hidden="1">'Zał. nr 4 dane osób'!#REF!</definedName>
    <definedName name="Z_AEA60DDA_3CD6_4B24_BD80_353108390837_.wvu.FilterData" localSheetId="29" hidden="1">'Zał. nr 5 jednostki'!#REF!</definedName>
    <definedName name="Z_AEA60DDA_3CD6_4B24_BD80_353108390837_.wvu.Rows" localSheetId="0" hidden="1">'Wniosek 2025 r.'!$126:$149,'Wniosek 2025 r.'!$251:$274,'Wniosek 2025 r.'!$367:$390,'Wniosek 2025 r.'!$482:$505,'Wniosek 2025 r.'!$597:$620,'Wniosek 2025 r.'!$712:$735,'Wniosek 2025 r.'!$827:$850,'Wniosek 2025 r.'!#REF!,'Wniosek 2025 r.'!$855:$855</definedName>
    <definedName name="Z_AEA60DDA_3CD6_4B24_BD80_353108390837_.wvu.Rows" localSheetId="1" hidden="1">'Wniosek 2026 r.'!$126:$149,'Wniosek 2026 r.'!$251:$274,'Wniosek 2026 r.'!$367:$390,'Wniosek 2026 r.'!$482:$505,'Wniosek 2026 r.'!$597:$620,'Wniosek 2026 r.'!$712:$735,'Wniosek 2026 r.'!$827:$850,'Wniosek 2026 r.'!#REF!,'Wniosek 2026 r.'!$854:$854</definedName>
    <definedName name="Z_AEA60DDA_3CD6_4B24_BD80_353108390837_.wvu.Rows" localSheetId="2" hidden="1">'Wniosek 2027 r.'!$126:$149,'Wniosek 2027 r.'!$251:$274,'Wniosek 2027 r.'!$367:$390,'Wniosek 2027 r.'!$482:$505,'Wniosek 2027 r.'!$597:$620,'Wniosek 2027 r.'!$712:$735,'Wniosek 2027 r.'!$827:$850,'Wniosek 2027 r.'!#REF!,'Wniosek 2027 r.'!$854:$854</definedName>
    <definedName name="Z_AEA60DDA_3CD6_4B24_BD80_353108390837_.wvu.Rows" localSheetId="3" hidden="1">'Wniosek 2028 r.'!$126:$149,'Wniosek 2028 r.'!$251:$274,'Wniosek 2028 r.'!$367:$390,'Wniosek 2028 r.'!$482:$505,'Wniosek 2028 r.'!$597:$620,'Wniosek 2028 r.'!$712:$735,'Wniosek 2028 r.'!$827:$850,'Wniosek 2028 r.'!#REF!,'Wniosek 2028 r.'!$854:$854</definedName>
    <definedName name="Z_AEA60DDA_3CD6_4B24_BD80_353108390837_.wvu.Rows" localSheetId="4" hidden="1">'Wniosek 2029 r.'!$126:$149,'Wniosek 2029 r.'!$251:$274,'Wniosek 2029 r.'!$367:$390,'Wniosek 2029 r.'!$482:$505,'Wniosek 2029 r.'!$597:$620,'Wniosek 2029 r.'!$712:$735,'Wniosek 2029 r.'!$827:$850,'Wniosek 2029 r.'!$854:$855,'Wniosek 2029 r.'!$858:$858</definedName>
    <definedName name="Z_AEA60DDA_3CD6_4B24_BD80_353108390837_.wvu.Rows" localSheetId="5" hidden="1">'Wniosek 2030 r.'!$126:$149,'Wniosek 2030 r.'!$251:$274,'Wniosek 2030 r.'!$367:$390,'Wniosek 2030 r.'!$482:$505,'Wniosek 2030 r.'!$597:$620,'Wniosek 2030 r.'!$712:$735,'Wniosek 2030 r.'!$827:$850,'Wniosek 2030 r.'!#REF!,'Wniosek 2030 r.'!$854:$854</definedName>
    <definedName name="Z_AEA60DDA_3CD6_4B24_BD80_353108390837_.wvu.Rows" localSheetId="6" hidden="1">'Wniosek 2031 r.'!$126:$149,'Wniosek 2031 r.'!$251:$274,'Wniosek 2031 r.'!$367:$390,'Wniosek 2031 r.'!$482:$505,'Wniosek 2031 r.'!$597:$620,'Wniosek 2031 r.'!$712:$735,'Wniosek 2031 r.'!$827:$850,'Wniosek 2031 r.'!#REF!,'Wniosek 2031 r.'!$854:$854</definedName>
    <definedName name="Z_AEA60DDA_3CD6_4B24_BD80_353108390837_.wvu.Rows" localSheetId="7" hidden="1">'Wniosek 2032 r.'!$126:$149,'Wniosek 2032 r.'!$251:$274,'Wniosek 2032 r.'!$367:$390,'Wniosek 2032 r.'!$482:$505,'Wniosek 2032 r.'!$597:$620,'Wniosek 2032 r.'!$712:$735,'Wniosek 2032 r.'!$827:$850,'Wniosek 2032 r.'!#REF!,'Wniosek 2032 r.'!$854:$854</definedName>
    <definedName name="Z_AEA60DDA_3CD6_4B24_BD80_353108390837_.wvu.Rows" localSheetId="8" hidden="1">'Wniosek 2033 r.'!$126:$149,'Wniosek 2033 r.'!$251:$274,'Wniosek 2033 r.'!$367:$390,'Wniosek 2033 r.'!$482:$505,'Wniosek 2033 r.'!$597:$620,'Wniosek 2033 r.'!$712:$735,'Wniosek 2033 r.'!$827:$850,'Wniosek 2033 r.'!#REF!,'Wniosek 2033 r.'!$854:$854</definedName>
    <definedName name="Z_AEA60DDA_3CD6_4B24_BD80_353108390837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AEA60DDA_3CD6_4B24_BD80_353108390837_.wvu.Rows" localSheetId="11" hidden="1">'Zał. nr 2 kalkulacja - 2025 r.'!$112:$135,'Zał.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AEA60DDA_3CD6_4B24_BD80_353108390837_.wvu.Rows" localSheetId="13" hidden="1">'Zał. nr 2 kalkulacja - 2026 r.'!$112:$135,'Zał.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AEA60DDA_3CD6_4B24_BD80_353108390837_.wvu.Rows" localSheetId="15" hidden="1">'Zał. nr 2 kalkulacja - 2027 r.'!$112:$135,'Zał.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AEA60DDA_3CD6_4B24_BD80_353108390837_.wvu.Rows" localSheetId="17" hidden="1">'Zał. nr 2 kalkulacja - 2028 r.'!$112:$135,'Zał.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AEA60DDA_3CD6_4B24_BD80_353108390837_.wvu.Rows" localSheetId="19" hidden="1">'Zał. nr 2 kalkulacja - 2029 r.'!$112:$135,'Zał.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AEA60DDA_3CD6_4B24_BD80_353108390837_.wvu.Rows" localSheetId="21" hidden="1">'Zał. nr 2 kalkulacja - 2030 r.'!$112:$135,'Zał.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AEA60DDA_3CD6_4B24_BD80_353108390837_.wvu.Rows" localSheetId="23" hidden="1">'Zał. nr 2 kalkulacja - 2031 r.'!$112:$135,'Zał.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AEA60DDA_3CD6_4B24_BD80_353108390837_.wvu.Rows" localSheetId="25" hidden="1">'Zał. nr 2 kalkulacja - 2032 r.'!$112:$135,'Zał.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AEA60DDA_3CD6_4B24_BD80_353108390837_.wvu.Rows" localSheetId="27" hidden="1">'Zał. nr 2 kalkulacja - 2033 r.'!$112:$135,'Zał.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AEA60DDA_3CD6_4B24_BD80_353108390837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AEA60DDA_3CD6_4B24_BD80_353108390837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AEAF84AF_D10C_4D85_872B_A42538297874_.wvu.FilterData" localSheetId="32" hidden="1">'Dane zbiorcze'!$A$1:$FU$101</definedName>
    <definedName name="Z_AEAF84AF_D10C_4D85_872B_A42538297874_.wvu.FilterData" localSheetId="37" hidden="1">'Weryfikacja 2025 r.'!$A$2:$A$226</definedName>
    <definedName name="Z_AEAF84AF_D10C_4D85_872B_A42538297874_.wvu.FilterData" localSheetId="10" hidden="1">'Weryfikacja 2025 r. płaska'!$A$1:$A$214</definedName>
    <definedName name="Z_AEAF84AF_D10C_4D85_872B_A42538297874_.wvu.FilterData" localSheetId="38" hidden="1">'Weryfikacja 2026 r.'!$A$2:$A$226</definedName>
    <definedName name="Z_AEAF84AF_D10C_4D85_872B_A42538297874_.wvu.FilterData" localSheetId="12" hidden="1">'Weryfikacja 2026 r. płaska'!$A$1:$A$214</definedName>
    <definedName name="Z_AEAF84AF_D10C_4D85_872B_A42538297874_.wvu.FilterData" localSheetId="39" hidden="1">'Weryfikacja 2027 r.'!$A$2:$A$226</definedName>
    <definedName name="Z_AEAF84AF_D10C_4D85_872B_A42538297874_.wvu.FilterData" localSheetId="14" hidden="1">'Weryfikacja 2027 r. płaska'!$A$1:$A$214</definedName>
    <definedName name="Z_AEAF84AF_D10C_4D85_872B_A42538297874_.wvu.FilterData" localSheetId="40" hidden="1">'Weryfikacja 2028 r.'!$A$2:$A$226</definedName>
    <definedName name="Z_AEAF84AF_D10C_4D85_872B_A42538297874_.wvu.FilterData" localSheetId="16" hidden="1">'Weryfikacja 2028 r. płaska'!$A$1:$A$214</definedName>
    <definedName name="Z_AEAF84AF_D10C_4D85_872B_A42538297874_.wvu.FilterData" localSheetId="41" hidden="1">'Weryfikacja 2029 r.'!$A$2:$A$226</definedName>
    <definedName name="Z_AEAF84AF_D10C_4D85_872B_A42538297874_.wvu.FilterData" localSheetId="18" hidden="1">'Weryfikacja 2029 r. płaska'!$A$1:$A$214</definedName>
    <definedName name="Z_AEAF84AF_D10C_4D85_872B_A42538297874_.wvu.FilterData" localSheetId="42" hidden="1">'Weryfikacja 2030 r.'!$A$2:$A$226</definedName>
    <definedName name="Z_AEAF84AF_D10C_4D85_872B_A42538297874_.wvu.FilterData" localSheetId="20" hidden="1">'Weryfikacja 2030 r. płaska'!$A$1:$A$214</definedName>
    <definedName name="Z_AEAF84AF_D10C_4D85_872B_A42538297874_.wvu.FilterData" localSheetId="43" hidden="1">'Weryfikacja 2031 r.'!$A$2:$A$226</definedName>
    <definedName name="Z_AEAF84AF_D10C_4D85_872B_A42538297874_.wvu.FilterData" localSheetId="22" hidden="1">'Weryfikacja 2031 r. płaska'!$A$1:$A$214</definedName>
    <definedName name="Z_AEAF84AF_D10C_4D85_872B_A42538297874_.wvu.FilterData" localSheetId="44" hidden="1">'Weryfikacja 2032 r.'!$A$2:$A$226</definedName>
    <definedName name="Z_AEAF84AF_D10C_4D85_872B_A42538297874_.wvu.FilterData" localSheetId="24" hidden="1">'Weryfikacja 2032 r. płaska'!$A$1:$A$214</definedName>
    <definedName name="Z_AEAF84AF_D10C_4D85_872B_A42538297874_.wvu.FilterData" localSheetId="45" hidden="1">'Weryfikacja 2033 r.'!$A$2:$A$226</definedName>
    <definedName name="Z_AEAF84AF_D10C_4D85_872B_A42538297874_.wvu.FilterData" localSheetId="26" hidden="1">'Weryfikacja 2033 r. płaska'!$A$1:$A$214</definedName>
    <definedName name="Z_AEAF84AF_D10C_4D85_872B_A42538297874_.wvu.FilterData" localSheetId="0" hidden="1">'Wniosek 2025 r.'!$A$38:$I$161</definedName>
    <definedName name="Z_AEAF84AF_D10C_4D85_872B_A42538297874_.wvu.FilterData" localSheetId="1" hidden="1">'Wniosek 2026 r.'!$A$38:$I$161</definedName>
    <definedName name="Z_AEAF84AF_D10C_4D85_872B_A42538297874_.wvu.FilterData" localSheetId="2" hidden="1">'Wniosek 2027 r.'!$A$38:$I$160</definedName>
    <definedName name="Z_AEAF84AF_D10C_4D85_872B_A42538297874_.wvu.FilterData" localSheetId="3" hidden="1">'Wniosek 2028 r.'!$A$38:$I$160</definedName>
    <definedName name="Z_AEAF84AF_D10C_4D85_872B_A42538297874_.wvu.FilterData" localSheetId="4" hidden="1">'Wniosek 2029 r.'!$A$38:$I$161</definedName>
    <definedName name="Z_AEAF84AF_D10C_4D85_872B_A42538297874_.wvu.FilterData" localSheetId="5" hidden="1">'Wniosek 2030 r.'!$A$38:$I$160</definedName>
    <definedName name="Z_AEAF84AF_D10C_4D85_872B_A42538297874_.wvu.FilterData" localSheetId="6" hidden="1">'Wniosek 2031 r.'!$A$38:$I$160</definedName>
    <definedName name="Z_AEAF84AF_D10C_4D85_872B_A42538297874_.wvu.FilterData" localSheetId="7" hidden="1">'Wniosek 2032 r.'!$A$38:$I$160</definedName>
    <definedName name="Z_AEAF84AF_D10C_4D85_872B_A42538297874_.wvu.FilterData" localSheetId="8" hidden="1">'Wniosek 2033 r.'!$A$38:$I$160</definedName>
    <definedName name="Z_AEAF84AF_D10C_4D85_872B_A42538297874_.wvu.FilterData" localSheetId="9" hidden="1">'Zał. nr 1 a-e oświadczenia'!#REF!</definedName>
    <definedName name="Z_AEAF84AF_D10C_4D85_872B_A42538297874_.wvu.FilterData" localSheetId="11" hidden="1">'Zał. nr 2 kalkulacja - 2025 r.'!$A$24:$I$136</definedName>
    <definedName name="Z_AEAF84AF_D10C_4D85_872B_A42538297874_.wvu.FilterData" localSheetId="13" hidden="1">'Zał. nr 2 kalkulacja - 2026 r.'!$A$24:$I$136</definedName>
    <definedName name="Z_AEAF84AF_D10C_4D85_872B_A42538297874_.wvu.FilterData" localSheetId="15" hidden="1">'Zał. nr 2 kalkulacja - 2027 r.'!$A$24:$I$136</definedName>
    <definedName name="Z_AEAF84AF_D10C_4D85_872B_A42538297874_.wvu.FilterData" localSheetId="17" hidden="1">'Zał. nr 2 kalkulacja - 2028 r.'!$A$24:$I$136</definedName>
    <definedName name="Z_AEAF84AF_D10C_4D85_872B_A42538297874_.wvu.FilterData" localSheetId="19" hidden="1">'Zał. nr 2 kalkulacja - 2029 r.'!$A$24:$I$136</definedName>
    <definedName name="Z_AEAF84AF_D10C_4D85_872B_A42538297874_.wvu.FilterData" localSheetId="21" hidden="1">'Zał. nr 2 kalkulacja - 2030 r.'!$A$24:$I$136</definedName>
    <definedName name="Z_AEAF84AF_D10C_4D85_872B_A42538297874_.wvu.FilterData" localSheetId="23" hidden="1">'Zał. nr 2 kalkulacja - 2031 r.'!$A$24:$I$136</definedName>
    <definedName name="Z_AEAF84AF_D10C_4D85_872B_A42538297874_.wvu.FilterData" localSheetId="25" hidden="1">'Zał. nr 2 kalkulacja - 2032 r.'!$A$24:$I$136</definedName>
    <definedName name="Z_AEAF84AF_D10C_4D85_872B_A42538297874_.wvu.FilterData" localSheetId="27" hidden="1">'Zał. nr 2 kalkulacja - 2033 r.'!$A$24:$I$136</definedName>
    <definedName name="Z_AEAF84AF_D10C_4D85_872B_A42538297874_.wvu.FilterData" localSheetId="28" hidden="1">'Zał. nr 4 dane osób'!#REF!</definedName>
    <definedName name="Z_AEAF84AF_D10C_4D85_872B_A42538297874_.wvu.FilterData" localSheetId="29" hidden="1">'Zał. nr 5 jednostki'!#REF!</definedName>
    <definedName name="Z_AEAF84AF_D10C_4D85_872B_A42538297874_.wvu.Rows" localSheetId="0" hidden="1">'Wniosek 2025 r.'!$83:$149,'Wniosek 2025 r.'!$208:$274,'Wniosek 2025 r.'!$324:$390,'Wniosek 2025 r.'!$439:$505,'Wniosek 2025 r.'!$554:$620,'Wniosek 2025 r.'!$669:$735,'Wniosek 2025 r.'!$784:$850,'Wniosek 2025 r.'!#REF!,'Wniosek 2025 r.'!$855:$855</definedName>
    <definedName name="Z_AEAF84AF_D10C_4D85_872B_A42538297874_.wvu.Rows" localSheetId="1" hidden="1">'Wniosek 2026 r.'!$83:$149,'Wniosek 2026 r.'!$208:$274,'Wniosek 2026 r.'!$324:$390,'Wniosek 2026 r.'!$439:$505,'Wniosek 2026 r.'!$554:$620,'Wniosek 2026 r.'!$669:$735,'Wniosek 2026 r.'!$784:$850,'Wniosek 2026 r.'!#REF!,'Wniosek 2026 r.'!$854:$854</definedName>
    <definedName name="Z_AEAF84AF_D10C_4D85_872B_A42538297874_.wvu.Rows" localSheetId="2" hidden="1">'Wniosek 2027 r.'!$83:$149,'Wniosek 2027 r.'!$208:$274,'Wniosek 2027 r.'!$324:$390,'Wniosek 2027 r.'!$439:$505,'Wniosek 2027 r.'!$554:$620,'Wniosek 2027 r.'!$669:$735,'Wniosek 2027 r.'!$784:$850,'Wniosek 2027 r.'!#REF!,'Wniosek 2027 r.'!$854:$854</definedName>
    <definedName name="Z_AEAF84AF_D10C_4D85_872B_A42538297874_.wvu.Rows" localSheetId="3" hidden="1">'Wniosek 2028 r.'!$83:$149,'Wniosek 2028 r.'!$208:$274,'Wniosek 2028 r.'!$324:$390,'Wniosek 2028 r.'!$439:$505,'Wniosek 2028 r.'!$554:$620,'Wniosek 2028 r.'!$669:$735,'Wniosek 2028 r.'!$784:$850,'Wniosek 2028 r.'!#REF!,'Wniosek 2028 r.'!$854:$854</definedName>
    <definedName name="Z_AEAF84AF_D10C_4D85_872B_A42538297874_.wvu.Rows" localSheetId="4" hidden="1">'Wniosek 2029 r.'!$83:$149,'Wniosek 2029 r.'!$208:$274,'Wniosek 2029 r.'!$324:$390,'Wniosek 2029 r.'!$439:$505,'Wniosek 2029 r.'!$554:$620,'Wniosek 2029 r.'!$669:$735,'Wniosek 2029 r.'!$784:$850,'Wniosek 2029 r.'!$854:$855,'Wniosek 2029 r.'!$858:$858</definedName>
    <definedName name="Z_AEAF84AF_D10C_4D85_872B_A42538297874_.wvu.Rows" localSheetId="5" hidden="1">'Wniosek 2030 r.'!$83:$149,'Wniosek 2030 r.'!$208:$274,'Wniosek 2030 r.'!$324:$390,'Wniosek 2030 r.'!$439:$505,'Wniosek 2030 r.'!$554:$620,'Wniosek 2030 r.'!$669:$735,'Wniosek 2030 r.'!$784:$850,'Wniosek 2030 r.'!#REF!,'Wniosek 2030 r.'!$854:$854</definedName>
    <definedName name="Z_AEAF84AF_D10C_4D85_872B_A42538297874_.wvu.Rows" localSheetId="6" hidden="1">'Wniosek 2031 r.'!$83:$149,'Wniosek 2031 r.'!$208:$274,'Wniosek 2031 r.'!$324:$390,'Wniosek 2031 r.'!$439:$505,'Wniosek 2031 r.'!$554:$620,'Wniosek 2031 r.'!$669:$735,'Wniosek 2031 r.'!$784:$850,'Wniosek 2031 r.'!#REF!,'Wniosek 2031 r.'!$854:$854</definedName>
    <definedName name="Z_AEAF84AF_D10C_4D85_872B_A42538297874_.wvu.Rows" localSheetId="7" hidden="1">'Wniosek 2032 r.'!$83:$149,'Wniosek 2032 r.'!$208:$274,'Wniosek 2032 r.'!$324:$390,'Wniosek 2032 r.'!$439:$505,'Wniosek 2032 r.'!$554:$620,'Wniosek 2032 r.'!$669:$735,'Wniosek 2032 r.'!$784:$850,'Wniosek 2032 r.'!#REF!,'Wniosek 2032 r.'!$854:$854</definedName>
    <definedName name="Z_AEAF84AF_D10C_4D85_872B_A42538297874_.wvu.Rows" localSheetId="8" hidden="1">'Wniosek 2033 r.'!$83:$149,'Wniosek 2033 r.'!$208:$274,'Wniosek 2033 r.'!$324:$390,'Wniosek 2033 r.'!$439:$505,'Wniosek 2033 r.'!$554:$620,'Wniosek 2033 r.'!$669:$735,'Wniosek 2033 r.'!$784:$850,'Wniosek 2033 r.'!#REF!,'Wniosek 2033 r.'!$854:$854</definedName>
    <definedName name="Z_AEAF84AF_D10C_4D85_872B_A4253829787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AEAF84AF_D10C_4D85_872B_A42538297874_.wvu.Rows" localSheetId="11" hidden="1">'Zał. nr 2 kalkulacja - 2025 r.'!$69:$135,'Zał.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AEAF84AF_D10C_4D85_872B_A42538297874_.wvu.Rows" localSheetId="13" hidden="1">'Zał. nr 2 kalkulacja - 2026 r.'!$69:$135,'Zał.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AEAF84AF_D10C_4D85_872B_A42538297874_.wvu.Rows" localSheetId="15" hidden="1">'Zał. nr 2 kalkulacja - 2027 r.'!$69:$135,'Zał.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AEAF84AF_D10C_4D85_872B_A42538297874_.wvu.Rows" localSheetId="17" hidden="1">'Zał. nr 2 kalkulacja - 2028 r.'!$69:$135,'Zał.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AEAF84AF_D10C_4D85_872B_A42538297874_.wvu.Rows" localSheetId="19" hidden="1">'Zał. nr 2 kalkulacja - 2029 r.'!$69:$135,'Zał.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AEAF84AF_D10C_4D85_872B_A42538297874_.wvu.Rows" localSheetId="21" hidden="1">'Zał. nr 2 kalkulacja - 2030 r.'!$69:$135,'Zał.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AEAF84AF_D10C_4D85_872B_A42538297874_.wvu.Rows" localSheetId="23" hidden="1">'Zał. nr 2 kalkulacja - 2031 r.'!$69:$135,'Zał.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AEAF84AF_D10C_4D85_872B_A42538297874_.wvu.Rows" localSheetId="25" hidden="1">'Zał. nr 2 kalkulacja - 2032 r.'!$69:$135,'Zał.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AEAF84AF_D10C_4D85_872B_A42538297874_.wvu.Rows" localSheetId="27" hidden="1">'Zał. nr 2 kalkulacja - 2033 r.'!$69:$135,'Zał.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AEAF84AF_D10C_4D85_872B_A4253829787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AEAF84AF_D10C_4D85_872B_A4253829787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AEB15A20_C227_48ED_9696_24A52944EC1E_.wvu.FilterData" localSheetId="32" hidden="1">'Dane zbiorcze'!$A$1:$FU$101</definedName>
    <definedName name="Z_AEB15A20_C227_48ED_9696_24A52944EC1E_.wvu.FilterData" localSheetId="37" hidden="1">'Weryfikacja 2025 r.'!$A$2:$A$226</definedName>
    <definedName name="Z_AEB15A20_C227_48ED_9696_24A52944EC1E_.wvu.FilterData" localSheetId="10" hidden="1">'Weryfikacja 2025 r. płaska'!$A$1:$A$214</definedName>
    <definedName name="Z_AEB15A20_C227_48ED_9696_24A52944EC1E_.wvu.FilterData" localSheetId="38" hidden="1">'Weryfikacja 2026 r.'!$A$2:$A$226</definedName>
    <definedName name="Z_AEB15A20_C227_48ED_9696_24A52944EC1E_.wvu.FilterData" localSheetId="12" hidden="1">'Weryfikacja 2026 r. płaska'!$A$1:$A$214</definedName>
    <definedName name="Z_AEB15A20_C227_48ED_9696_24A52944EC1E_.wvu.FilterData" localSheetId="39" hidden="1">'Weryfikacja 2027 r.'!$A$2:$A$226</definedName>
    <definedName name="Z_AEB15A20_C227_48ED_9696_24A52944EC1E_.wvu.FilterData" localSheetId="14" hidden="1">'Weryfikacja 2027 r. płaska'!$A$1:$A$214</definedName>
    <definedName name="Z_AEB15A20_C227_48ED_9696_24A52944EC1E_.wvu.FilterData" localSheetId="40" hidden="1">'Weryfikacja 2028 r.'!$A$2:$A$226</definedName>
    <definedName name="Z_AEB15A20_C227_48ED_9696_24A52944EC1E_.wvu.FilterData" localSheetId="16" hidden="1">'Weryfikacja 2028 r. płaska'!$A$1:$A$214</definedName>
    <definedName name="Z_AEB15A20_C227_48ED_9696_24A52944EC1E_.wvu.FilterData" localSheetId="41" hidden="1">'Weryfikacja 2029 r.'!$A$2:$A$226</definedName>
    <definedName name="Z_AEB15A20_C227_48ED_9696_24A52944EC1E_.wvu.FilterData" localSheetId="18" hidden="1">'Weryfikacja 2029 r. płaska'!$A$1:$A$214</definedName>
    <definedName name="Z_AEB15A20_C227_48ED_9696_24A52944EC1E_.wvu.FilterData" localSheetId="42" hidden="1">'Weryfikacja 2030 r.'!$A$2:$A$226</definedName>
    <definedName name="Z_AEB15A20_C227_48ED_9696_24A52944EC1E_.wvu.FilterData" localSheetId="20" hidden="1">'Weryfikacja 2030 r. płaska'!$A$1:$A$214</definedName>
    <definedName name="Z_AEB15A20_C227_48ED_9696_24A52944EC1E_.wvu.FilterData" localSheetId="43" hidden="1">'Weryfikacja 2031 r.'!$A$2:$A$226</definedName>
    <definedName name="Z_AEB15A20_C227_48ED_9696_24A52944EC1E_.wvu.FilterData" localSheetId="22" hidden="1">'Weryfikacja 2031 r. płaska'!$A$1:$A$214</definedName>
    <definedName name="Z_AEB15A20_C227_48ED_9696_24A52944EC1E_.wvu.FilterData" localSheetId="44" hidden="1">'Weryfikacja 2032 r.'!$A$2:$A$226</definedName>
    <definedName name="Z_AEB15A20_C227_48ED_9696_24A52944EC1E_.wvu.FilterData" localSheetId="24" hidden="1">'Weryfikacja 2032 r. płaska'!$A$1:$A$214</definedName>
    <definedName name="Z_AEB15A20_C227_48ED_9696_24A52944EC1E_.wvu.FilterData" localSheetId="45" hidden="1">'Weryfikacja 2033 r.'!$A$2:$A$226</definedName>
    <definedName name="Z_AEB15A20_C227_48ED_9696_24A52944EC1E_.wvu.FilterData" localSheetId="26" hidden="1">'Weryfikacja 2033 r. płaska'!$A$1:$A$214</definedName>
    <definedName name="Z_AEB15A20_C227_48ED_9696_24A52944EC1E_.wvu.FilterData" localSheetId="0" hidden="1">'Wniosek 2025 r.'!$A$38:$I$161</definedName>
    <definedName name="Z_AEB15A20_C227_48ED_9696_24A52944EC1E_.wvu.FilterData" localSheetId="1" hidden="1">'Wniosek 2026 r.'!$A$38:$I$161</definedName>
    <definedName name="Z_AEB15A20_C227_48ED_9696_24A52944EC1E_.wvu.FilterData" localSheetId="2" hidden="1">'Wniosek 2027 r.'!$A$38:$I$160</definedName>
    <definedName name="Z_AEB15A20_C227_48ED_9696_24A52944EC1E_.wvu.FilterData" localSheetId="3" hidden="1">'Wniosek 2028 r.'!$A$38:$I$160</definedName>
    <definedName name="Z_AEB15A20_C227_48ED_9696_24A52944EC1E_.wvu.FilterData" localSheetId="4" hidden="1">'Wniosek 2029 r.'!$A$38:$I$161</definedName>
    <definedName name="Z_AEB15A20_C227_48ED_9696_24A52944EC1E_.wvu.FilterData" localSheetId="5" hidden="1">'Wniosek 2030 r.'!$A$38:$I$160</definedName>
    <definedName name="Z_AEB15A20_C227_48ED_9696_24A52944EC1E_.wvu.FilterData" localSheetId="6" hidden="1">'Wniosek 2031 r.'!$A$38:$I$160</definedName>
    <definedName name="Z_AEB15A20_C227_48ED_9696_24A52944EC1E_.wvu.FilterData" localSheetId="7" hidden="1">'Wniosek 2032 r.'!$A$38:$I$160</definedName>
    <definedName name="Z_AEB15A20_C227_48ED_9696_24A52944EC1E_.wvu.FilterData" localSheetId="8" hidden="1">'Wniosek 2033 r.'!$A$38:$I$160</definedName>
    <definedName name="Z_AEB15A20_C227_48ED_9696_24A52944EC1E_.wvu.FilterData" localSheetId="9" hidden="1">'Zał. nr 1 a-e oświadczenia'!#REF!</definedName>
    <definedName name="Z_AEB15A20_C227_48ED_9696_24A52944EC1E_.wvu.FilterData" localSheetId="11" hidden="1">'Zał. nr 2 kalkulacja - 2025 r.'!$A$24:$I$136</definedName>
    <definedName name="Z_AEB15A20_C227_48ED_9696_24A52944EC1E_.wvu.FilterData" localSheetId="13" hidden="1">'Zał. nr 2 kalkulacja - 2026 r.'!$A$24:$I$136</definedName>
    <definedName name="Z_AEB15A20_C227_48ED_9696_24A52944EC1E_.wvu.FilterData" localSheetId="15" hidden="1">'Zał. nr 2 kalkulacja - 2027 r.'!$A$24:$I$136</definedName>
    <definedName name="Z_AEB15A20_C227_48ED_9696_24A52944EC1E_.wvu.FilterData" localSheetId="17" hidden="1">'Zał. nr 2 kalkulacja - 2028 r.'!$A$24:$I$136</definedName>
    <definedName name="Z_AEB15A20_C227_48ED_9696_24A52944EC1E_.wvu.FilterData" localSheetId="19" hidden="1">'Zał. nr 2 kalkulacja - 2029 r.'!$A$24:$I$136</definedName>
    <definedName name="Z_AEB15A20_C227_48ED_9696_24A52944EC1E_.wvu.FilterData" localSheetId="21" hidden="1">'Zał. nr 2 kalkulacja - 2030 r.'!$A$24:$I$136</definedName>
    <definedName name="Z_AEB15A20_C227_48ED_9696_24A52944EC1E_.wvu.FilterData" localSheetId="23" hidden="1">'Zał. nr 2 kalkulacja - 2031 r.'!$A$24:$I$136</definedName>
    <definedName name="Z_AEB15A20_C227_48ED_9696_24A52944EC1E_.wvu.FilterData" localSheetId="25" hidden="1">'Zał. nr 2 kalkulacja - 2032 r.'!$A$24:$I$136</definedName>
    <definedName name="Z_AEB15A20_C227_48ED_9696_24A52944EC1E_.wvu.FilterData" localSheetId="27" hidden="1">'Zał. nr 2 kalkulacja - 2033 r.'!$A$24:$I$136</definedName>
    <definedName name="Z_AEB15A20_C227_48ED_9696_24A52944EC1E_.wvu.FilterData" localSheetId="28" hidden="1">'Zał. nr 4 dane osób'!#REF!</definedName>
    <definedName name="Z_AEB15A20_C227_48ED_9696_24A52944EC1E_.wvu.FilterData" localSheetId="29" hidden="1">'Zał. nr 5 jednostki'!#REF!</definedName>
    <definedName name="Z_AEB15A20_C227_48ED_9696_24A52944EC1E_.wvu.Rows" localSheetId="0" hidden="1">'Wniosek 2025 r.'!$93:$149,'Wniosek 2025 r.'!$218:$274,'Wniosek 2025 r.'!$334:$390,'Wniosek 2025 r.'!$449:$505,'Wniosek 2025 r.'!$564:$620,'Wniosek 2025 r.'!$679:$735,'Wniosek 2025 r.'!$794:$850,'Wniosek 2025 r.'!#REF!,'Wniosek 2025 r.'!$855:$855</definedName>
    <definedName name="Z_AEB15A20_C227_48ED_9696_24A52944EC1E_.wvu.Rows" localSheetId="1" hidden="1">'Wniosek 2026 r.'!$93:$149,'Wniosek 2026 r.'!$218:$274,'Wniosek 2026 r.'!$334:$390,'Wniosek 2026 r.'!$449:$505,'Wniosek 2026 r.'!$564:$620,'Wniosek 2026 r.'!$679:$735,'Wniosek 2026 r.'!$794:$850,'Wniosek 2026 r.'!#REF!,'Wniosek 2026 r.'!$854:$854</definedName>
    <definedName name="Z_AEB15A20_C227_48ED_9696_24A52944EC1E_.wvu.Rows" localSheetId="2" hidden="1">'Wniosek 2027 r.'!$93:$149,'Wniosek 2027 r.'!$218:$274,'Wniosek 2027 r.'!$334:$390,'Wniosek 2027 r.'!$449:$505,'Wniosek 2027 r.'!$564:$620,'Wniosek 2027 r.'!$679:$735,'Wniosek 2027 r.'!$794:$850,'Wniosek 2027 r.'!#REF!,'Wniosek 2027 r.'!$854:$854</definedName>
    <definedName name="Z_AEB15A20_C227_48ED_9696_24A52944EC1E_.wvu.Rows" localSheetId="3" hidden="1">'Wniosek 2028 r.'!$93:$149,'Wniosek 2028 r.'!$218:$274,'Wniosek 2028 r.'!$334:$390,'Wniosek 2028 r.'!$449:$505,'Wniosek 2028 r.'!$564:$620,'Wniosek 2028 r.'!$679:$735,'Wniosek 2028 r.'!$794:$850,'Wniosek 2028 r.'!#REF!,'Wniosek 2028 r.'!$854:$854</definedName>
    <definedName name="Z_AEB15A20_C227_48ED_9696_24A52944EC1E_.wvu.Rows" localSheetId="4" hidden="1">'Wniosek 2029 r.'!$93:$149,'Wniosek 2029 r.'!$218:$274,'Wniosek 2029 r.'!$334:$390,'Wniosek 2029 r.'!$449:$505,'Wniosek 2029 r.'!$564:$620,'Wniosek 2029 r.'!$679:$735,'Wniosek 2029 r.'!$794:$850,'Wniosek 2029 r.'!$854:$855,'Wniosek 2029 r.'!$858:$858</definedName>
    <definedName name="Z_AEB15A20_C227_48ED_9696_24A52944EC1E_.wvu.Rows" localSheetId="5" hidden="1">'Wniosek 2030 r.'!$93:$149,'Wniosek 2030 r.'!$218:$274,'Wniosek 2030 r.'!$334:$390,'Wniosek 2030 r.'!$449:$505,'Wniosek 2030 r.'!$564:$620,'Wniosek 2030 r.'!$679:$735,'Wniosek 2030 r.'!$794:$850,'Wniosek 2030 r.'!#REF!,'Wniosek 2030 r.'!$854:$854</definedName>
    <definedName name="Z_AEB15A20_C227_48ED_9696_24A52944EC1E_.wvu.Rows" localSheetId="6" hidden="1">'Wniosek 2031 r.'!$93:$149,'Wniosek 2031 r.'!$218:$274,'Wniosek 2031 r.'!$334:$390,'Wniosek 2031 r.'!$449:$505,'Wniosek 2031 r.'!$564:$620,'Wniosek 2031 r.'!$679:$735,'Wniosek 2031 r.'!$794:$850,'Wniosek 2031 r.'!#REF!,'Wniosek 2031 r.'!$854:$854</definedName>
    <definedName name="Z_AEB15A20_C227_48ED_9696_24A52944EC1E_.wvu.Rows" localSheetId="7" hidden="1">'Wniosek 2032 r.'!$93:$149,'Wniosek 2032 r.'!$218:$274,'Wniosek 2032 r.'!$334:$390,'Wniosek 2032 r.'!$449:$505,'Wniosek 2032 r.'!$564:$620,'Wniosek 2032 r.'!$679:$735,'Wniosek 2032 r.'!$794:$850,'Wniosek 2032 r.'!#REF!,'Wniosek 2032 r.'!$854:$854</definedName>
    <definedName name="Z_AEB15A20_C227_48ED_9696_24A52944EC1E_.wvu.Rows" localSheetId="8" hidden="1">'Wniosek 2033 r.'!$93:$149,'Wniosek 2033 r.'!$218:$274,'Wniosek 2033 r.'!$334:$390,'Wniosek 2033 r.'!$449:$505,'Wniosek 2033 r.'!$564:$620,'Wniosek 2033 r.'!$679:$735,'Wniosek 2033 r.'!$794:$850,'Wniosek 2033 r.'!#REF!,'Wniosek 2033 r.'!$854:$854</definedName>
    <definedName name="Z_AEB15A20_C227_48ED_9696_24A52944EC1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AEB15A20_C227_48ED_9696_24A52944EC1E_.wvu.Rows" localSheetId="11" hidden="1">'Zał. nr 2 kalkulacja - 2025 r.'!$79:$135,'Zał.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AEB15A20_C227_48ED_9696_24A52944EC1E_.wvu.Rows" localSheetId="13" hidden="1">'Zał. nr 2 kalkulacja - 2026 r.'!$79:$135,'Zał.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AEB15A20_C227_48ED_9696_24A52944EC1E_.wvu.Rows" localSheetId="15" hidden="1">'Zał. nr 2 kalkulacja - 2027 r.'!$79:$135,'Zał.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AEB15A20_C227_48ED_9696_24A52944EC1E_.wvu.Rows" localSheetId="17" hidden="1">'Zał. nr 2 kalkulacja - 2028 r.'!$79:$135,'Zał.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AEB15A20_C227_48ED_9696_24A52944EC1E_.wvu.Rows" localSheetId="19" hidden="1">'Zał. nr 2 kalkulacja - 2029 r.'!$79:$135,'Zał.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AEB15A20_C227_48ED_9696_24A52944EC1E_.wvu.Rows" localSheetId="21" hidden="1">'Zał. nr 2 kalkulacja - 2030 r.'!$79:$135,'Zał.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AEB15A20_C227_48ED_9696_24A52944EC1E_.wvu.Rows" localSheetId="23" hidden="1">'Zał. nr 2 kalkulacja - 2031 r.'!$79:$135,'Zał.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AEB15A20_C227_48ED_9696_24A52944EC1E_.wvu.Rows" localSheetId="25" hidden="1">'Zał. nr 2 kalkulacja - 2032 r.'!$79:$135,'Zał.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AEB15A20_C227_48ED_9696_24A52944EC1E_.wvu.Rows" localSheetId="27" hidden="1">'Zał. nr 2 kalkulacja - 2033 r.'!$79:$135,'Zał.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AEB15A20_C227_48ED_9696_24A52944EC1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AEB15A20_C227_48ED_9696_24A52944EC1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B1C3029C_F622_41AC_B85B_18F1E5A87AD5_.wvu.FilterData" localSheetId="32" hidden="1">'Dane zbiorcze'!$A$1:$FU$101</definedName>
    <definedName name="Z_B1C3029C_F622_41AC_B85B_18F1E5A87AD5_.wvu.FilterData" localSheetId="37" hidden="1">'Weryfikacja 2025 r.'!$A$2:$A$226</definedName>
    <definedName name="Z_B1C3029C_F622_41AC_B85B_18F1E5A87AD5_.wvu.FilterData" localSheetId="10" hidden="1">'Weryfikacja 2025 r. płaska'!$A$1:$A$214</definedName>
    <definedName name="Z_B1C3029C_F622_41AC_B85B_18F1E5A87AD5_.wvu.FilterData" localSheetId="38" hidden="1">'Weryfikacja 2026 r.'!$A$2:$A$226</definedName>
    <definedName name="Z_B1C3029C_F622_41AC_B85B_18F1E5A87AD5_.wvu.FilterData" localSheetId="12" hidden="1">'Weryfikacja 2026 r. płaska'!$A$1:$A$214</definedName>
    <definedName name="Z_B1C3029C_F622_41AC_B85B_18F1E5A87AD5_.wvu.FilterData" localSheetId="39" hidden="1">'Weryfikacja 2027 r.'!$A$2:$A$226</definedName>
    <definedName name="Z_B1C3029C_F622_41AC_B85B_18F1E5A87AD5_.wvu.FilterData" localSheetId="14" hidden="1">'Weryfikacja 2027 r. płaska'!$A$1:$A$214</definedName>
    <definedName name="Z_B1C3029C_F622_41AC_B85B_18F1E5A87AD5_.wvu.FilterData" localSheetId="40" hidden="1">'Weryfikacja 2028 r.'!$A$2:$A$226</definedName>
    <definedName name="Z_B1C3029C_F622_41AC_B85B_18F1E5A87AD5_.wvu.FilterData" localSheetId="16" hidden="1">'Weryfikacja 2028 r. płaska'!$A$1:$A$214</definedName>
    <definedName name="Z_B1C3029C_F622_41AC_B85B_18F1E5A87AD5_.wvu.FilterData" localSheetId="41" hidden="1">'Weryfikacja 2029 r.'!$A$2:$A$226</definedName>
    <definedName name="Z_B1C3029C_F622_41AC_B85B_18F1E5A87AD5_.wvu.FilterData" localSheetId="18" hidden="1">'Weryfikacja 2029 r. płaska'!$A$1:$A$214</definedName>
    <definedName name="Z_B1C3029C_F622_41AC_B85B_18F1E5A87AD5_.wvu.FilterData" localSheetId="42" hidden="1">'Weryfikacja 2030 r.'!$A$2:$A$226</definedName>
    <definedName name="Z_B1C3029C_F622_41AC_B85B_18F1E5A87AD5_.wvu.FilterData" localSheetId="20" hidden="1">'Weryfikacja 2030 r. płaska'!$A$1:$A$214</definedName>
    <definedName name="Z_B1C3029C_F622_41AC_B85B_18F1E5A87AD5_.wvu.FilterData" localSheetId="43" hidden="1">'Weryfikacja 2031 r.'!$A$2:$A$226</definedName>
    <definedName name="Z_B1C3029C_F622_41AC_B85B_18F1E5A87AD5_.wvu.FilterData" localSheetId="22" hidden="1">'Weryfikacja 2031 r. płaska'!$A$1:$A$214</definedName>
    <definedName name="Z_B1C3029C_F622_41AC_B85B_18F1E5A87AD5_.wvu.FilterData" localSheetId="44" hidden="1">'Weryfikacja 2032 r.'!$A$2:$A$226</definedName>
    <definedName name="Z_B1C3029C_F622_41AC_B85B_18F1E5A87AD5_.wvu.FilterData" localSheetId="24" hidden="1">'Weryfikacja 2032 r. płaska'!$A$1:$A$214</definedName>
    <definedName name="Z_B1C3029C_F622_41AC_B85B_18F1E5A87AD5_.wvu.FilterData" localSheetId="45" hidden="1">'Weryfikacja 2033 r.'!$A$2:$A$226</definedName>
    <definedName name="Z_B1C3029C_F622_41AC_B85B_18F1E5A87AD5_.wvu.FilterData" localSheetId="26" hidden="1">'Weryfikacja 2033 r. płaska'!$A$1:$A$214</definedName>
    <definedName name="Z_B1C3029C_F622_41AC_B85B_18F1E5A87AD5_.wvu.FilterData" localSheetId="0" hidden="1">'Wniosek 2025 r.'!$A$38:$I$161</definedName>
    <definedName name="Z_B1C3029C_F622_41AC_B85B_18F1E5A87AD5_.wvu.FilterData" localSheetId="1" hidden="1">'Wniosek 2026 r.'!$A$38:$I$161</definedName>
    <definedName name="Z_B1C3029C_F622_41AC_B85B_18F1E5A87AD5_.wvu.FilterData" localSheetId="2" hidden="1">'Wniosek 2027 r.'!$A$38:$I$160</definedName>
    <definedName name="Z_B1C3029C_F622_41AC_B85B_18F1E5A87AD5_.wvu.FilterData" localSheetId="3" hidden="1">'Wniosek 2028 r.'!$A$38:$I$160</definedName>
    <definedName name="Z_B1C3029C_F622_41AC_B85B_18F1E5A87AD5_.wvu.FilterData" localSheetId="4" hidden="1">'Wniosek 2029 r.'!$A$38:$I$161</definedName>
    <definedName name="Z_B1C3029C_F622_41AC_B85B_18F1E5A87AD5_.wvu.FilterData" localSheetId="5" hidden="1">'Wniosek 2030 r.'!$A$38:$I$160</definedName>
    <definedName name="Z_B1C3029C_F622_41AC_B85B_18F1E5A87AD5_.wvu.FilterData" localSheetId="6" hidden="1">'Wniosek 2031 r.'!$A$38:$I$160</definedName>
    <definedName name="Z_B1C3029C_F622_41AC_B85B_18F1E5A87AD5_.wvu.FilterData" localSheetId="7" hidden="1">'Wniosek 2032 r.'!$A$38:$I$160</definedName>
    <definedName name="Z_B1C3029C_F622_41AC_B85B_18F1E5A87AD5_.wvu.FilterData" localSheetId="8" hidden="1">'Wniosek 2033 r.'!$A$38:$I$160</definedName>
    <definedName name="Z_B1C3029C_F622_41AC_B85B_18F1E5A87AD5_.wvu.FilterData" localSheetId="9" hidden="1">'Zał. nr 1 a-e oświadczenia'!#REF!</definedName>
    <definedName name="Z_B1C3029C_F622_41AC_B85B_18F1E5A87AD5_.wvu.FilterData" localSheetId="11" hidden="1">'Zał. nr 2 kalkulacja - 2025 r.'!$A$24:$I$136</definedName>
    <definedName name="Z_B1C3029C_F622_41AC_B85B_18F1E5A87AD5_.wvu.FilterData" localSheetId="13" hidden="1">'Zał. nr 2 kalkulacja - 2026 r.'!$A$24:$I$136</definedName>
    <definedName name="Z_B1C3029C_F622_41AC_B85B_18F1E5A87AD5_.wvu.FilterData" localSheetId="15" hidden="1">'Zał. nr 2 kalkulacja - 2027 r.'!$A$24:$I$136</definedName>
    <definedName name="Z_B1C3029C_F622_41AC_B85B_18F1E5A87AD5_.wvu.FilterData" localSheetId="17" hidden="1">'Zał. nr 2 kalkulacja - 2028 r.'!$A$24:$I$136</definedName>
    <definedName name="Z_B1C3029C_F622_41AC_B85B_18F1E5A87AD5_.wvu.FilterData" localSheetId="19" hidden="1">'Zał. nr 2 kalkulacja - 2029 r.'!$A$24:$I$136</definedName>
    <definedName name="Z_B1C3029C_F622_41AC_B85B_18F1E5A87AD5_.wvu.FilterData" localSheetId="21" hidden="1">'Zał. nr 2 kalkulacja - 2030 r.'!$A$24:$I$136</definedName>
    <definedName name="Z_B1C3029C_F622_41AC_B85B_18F1E5A87AD5_.wvu.FilterData" localSheetId="23" hidden="1">'Zał. nr 2 kalkulacja - 2031 r.'!$A$24:$I$136</definedName>
    <definedName name="Z_B1C3029C_F622_41AC_B85B_18F1E5A87AD5_.wvu.FilterData" localSheetId="25" hidden="1">'Zał. nr 2 kalkulacja - 2032 r.'!$A$24:$I$136</definedName>
    <definedName name="Z_B1C3029C_F622_41AC_B85B_18F1E5A87AD5_.wvu.FilterData" localSheetId="27" hidden="1">'Zał. nr 2 kalkulacja - 2033 r.'!$A$24:$I$136</definedName>
    <definedName name="Z_B1C3029C_F622_41AC_B85B_18F1E5A87AD5_.wvu.FilterData" localSheetId="28" hidden="1">'Zał. nr 4 dane osób'!#REF!</definedName>
    <definedName name="Z_B1C3029C_F622_41AC_B85B_18F1E5A87AD5_.wvu.FilterData" localSheetId="29" hidden="1">'Zał. nr 5 jednostki'!#REF!</definedName>
    <definedName name="Z_B1C3029C_F622_41AC_B85B_18F1E5A87AD5_.wvu.Rows" localSheetId="0" hidden="1">'Wniosek 2025 r.'!$73:$149,'Wniosek 2025 r.'!$198:$274,'Wniosek 2025 r.'!$314:$390,'Wniosek 2025 r.'!$429:$505,'Wniosek 2025 r.'!$544:$620,'Wniosek 2025 r.'!$659:$735,'Wniosek 2025 r.'!$774:$850,'Wniosek 2025 r.'!#REF!,'Wniosek 2025 r.'!$855:$855</definedName>
    <definedName name="Z_B1C3029C_F622_41AC_B85B_18F1E5A87AD5_.wvu.Rows" localSheetId="1" hidden="1">'Wniosek 2026 r.'!$73:$149,'Wniosek 2026 r.'!$198:$274,'Wniosek 2026 r.'!$314:$390,'Wniosek 2026 r.'!$429:$505,'Wniosek 2026 r.'!$544:$620,'Wniosek 2026 r.'!$659:$735,'Wniosek 2026 r.'!$774:$850,'Wniosek 2026 r.'!#REF!,'Wniosek 2026 r.'!$854:$854</definedName>
    <definedName name="Z_B1C3029C_F622_41AC_B85B_18F1E5A87AD5_.wvu.Rows" localSheetId="2" hidden="1">'Wniosek 2027 r.'!$73:$149,'Wniosek 2027 r.'!$198:$274,'Wniosek 2027 r.'!$314:$390,'Wniosek 2027 r.'!$429:$505,'Wniosek 2027 r.'!$544:$620,'Wniosek 2027 r.'!$659:$735,'Wniosek 2027 r.'!$774:$850,'Wniosek 2027 r.'!#REF!,'Wniosek 2027 r.'!$854:$854</definedName>
    <definedName name="Z_B1C3029C_F622_41AC_B85B_18F1E5A87AD5_.wvu.Rows" localSheetId="3" hidden="1">'Wniosek 2028 r.'!$73:$149,'Wniosek 2028 r.'!$198:$274,'Wniosek 2028 r.'!$314:$390,'Wniosek 2028 r.'!$429:$505,'Wniosek 2028 r.'!$544:$620,'Wniosek 2028 r.'!$659:$735,'Wniosek 2028 r.'!$774:$850,'Wniosek 2028 r.'!#REF!,'Wniosek 2028 r.'!$854:$854</definedName>
    <definedName name="Z_B1C3029C_F622_41AC_B85B_18F1E5A87AD5_.wvu.Rows" localSheetId="4" hidden="1">'Wniosek 2029 r.'!$73:$149,'Wniosek 2029 r.'!$198:$274,'Wniosek 2029 r.'!$314:$390,'Wniosek 2029 r.'!$429:$505,'Wniosek 2029 r.'!$544:$620,'Wniosek 2029 r.'!$659:$735,'Wniosek 2029 r.'!$774:$850,'Wniosek 2029 r.'!$854:$855,'Wniosek 2029 r.'!$858:$858</definedName>
    <definedName name="Z_B1C3029C_F622_41AC_B85B_18F1E5A87AD5_.wvu.Rows" localSheetId="5" hidden="1">'Wniosek 2030 r.'!$73:$149,'Wniosek 2030 r.'!$198:$274,'Wniosek 2030 r.'!$314:$390,'Wniosek 2030 r.'!$429:$505,'Wniosek 2030 r.'!$544:$620,'Wniosek 2030 r.'!$659:$735,'Wniosek 2030 r.'!$774:$850,'Wniosek 2030 r.'!#REF!,'Wniosek 2030 r.'!$854:$854</definedName>
    <definedName name="Z_B1C3029C_F622_41AC_B85B_18F1E5A87AD5_.wvu.Rows" localSheetId="6" hidden="1">'Wniosek 2031 r.'!$73:$149,'Wniosek 2031 r.'!$198:$274,'Wniosek 2031 r.'!$314:$390,'Wniosek 2031 r.'!$429:$505,'Wniosek 2031 r.'!$544:$620,'Wniosek 2031 r.'!$659:$735,'Wniosek 2031 r.'!$774:$850,'Wniosek 2031 r.'!#REF!,'Wniosek 2031 r.'!$854:$854</definedName>
    <definedName name="Z_B1C3029C_F622_41AC_B85B_18F1E5A87AD5_.wvu.Rows" localSheetId="7" hidden="1">'Wniosek 2032 r.'!$73:$149,'Wniosek 2032 r.'!$198:$274,'Wniosek 2032 r.'!$314:$390,'Wniosek 2032 r.'!$429:$505,'Wniosek 2032 r.'!$544:$620,'Wniosek 2032 r.'!$659:$735,'Wniosek 2032 r.'!$774:$850,'Wniosek 2032 r.'!#REF!,'Wniosek 2032 r.'!$854:$854</definedName>
    <definedName name="Z_B1C3029C_F622_41AC_B85B_18F1E5A87AD5_.wvu.Rows" localSheetId="8" hidden="1">'Wniosek 2033 r.'!$73:$149,'Wniosek 2033 r.'!$198:$274,'Wniosek 2033 r.'!$314:$390,'Wniosek 2033 r.'!$429:$505,'Wniosek 2033 r.'!$544:$620,'Wniosek 2033 r.'!$659:$735,'Wniosek 2033 r.'!$774:$850,'Wniosek 2033 r.'!#REF!,'Wniosek 2033 r.'!$854:$854</definedName>
    <definedName name="Z_B1C3029C_F622_41AC_B85B_18F1E5A87AD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B1C3029C_F622_41AC_B85B_18F1E5A87AD5_.wvu.Rows" localSheetId="11" hidden="1">'Zał. nr 2 kalkulacja - 2025 r.'!$59:$135,'Zał.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B1C3029C_F622_41AC_B85B_18F1E5A87AD5_.wvu.Rows" localSheetId="13" hidden="1">'Zał. nr 2 kalkulacja - 2026 r.'!$59:$135,'Zał.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B1C3029C_F622_41AC_B85B_18F1E5A87AD5_.wvu.Rows" localSheetId="15" hidden="1">'Zał. nr 2 kalkulacja - 2027 r.'!$59:$135,'Zał.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B1C3029C_F622_41AC_B85B_18F1E5A87AD5_.wvu.Rows" localSheetId="17" hidden="1">'Zał. nr 2 kalkulacja - 2028 r.'!$59:$135,'Zał.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B1C3029C_F622_41AC_B85B_18F1E5A87AD5_.wvu.Rows" localSheetId="19" hidden="1">'Zał. nr 2 kalkulacja - 2029 r.'!$59:$135,'Zał.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B1C3029C_F622_41AC_B85B_18F1E5A87AD5_.wvu.Rows" localSheetId="21" hidden="1">'Zał. nr 2 kalkulacja - 2030 r.'!$59:$135,'Zał.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B1C3029C_F622_41AC_B85B_18F1E5A87AD5_.wvu.Rows" localSheetId="23" hidden="1">'Zał. nr 2 kalkulacja - 2031 r.'!$59:$135,'Zał.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B1C3029C_F622_41AC_B85B_18F1E5A87AD5_.wvu.Rows" localSheetId="25" hidden="1">'Zał. nr 2 kalkulacja - 2032 r.'!$59:$135,'Zał.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B1C3029C_F622_41AC_B85B_18F1E5A87AD5_.wvu.Rows" localSheetId="27" hidden="1">'Zał. nr 2 kalkulacja - 2033 r.'!$59:$135,'Zał.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B1C3029C_F622_41AC_B85B_18F1E5A87AD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B1C3029C_F622_41AC_B85B_18F1E5A87AD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B2D1EAB6_C0A1_4235_9A77_087787767973_.wvu.FilterData" localSheetId="32" hidden="1">'Dane zbiorcze'!$A$1:$FU$101</definedName>
    <definedName name="Z_B2D1EAB6_C0A1_4235_9A77_087787767973_.wvu.FilterData" localSheetId="37" hidden="1">'Weryfikacja 2025 r.'!$A$2:$A$226</definedName>
    <definedName name="Z_B2D1EAB6_C0A1_4235_9A77_087787767973_.wvu.FilterData" localSheetId="10" hidden="1">'Weryfikacja 2025 r. płaska'!$A$1:$A$214</definedName>
    <definedName name="Z_B2D1EAB6_C0A1_4235_9A77_087787767973_.wvu.FilterData" localSheetId="38" hidden="1">'Weryfikacja 2026 r.'!$A$2:$A$226</definedName>
    <definedName name="Z_B2D1EAB6_C0A1_4235_9A77_087787767973_.wvu.FilterData" localSheetId="12" hidden="1">'Weryfikacja 2026 r. płaska'!$A$1:$A$214</definedName>
    <definedName name="Z_B2D1EAB6_C0A1_4235_9A77_087787767973_.wvu.FilterData" localSheetId="39" hidden="1">'Weryfikacja 2027 r.'!$A$2:$A$226</definedName>
    <definedName name="Z_B2D1EAB6_C0A1_4235_9A77_087787767973_.wvu.FilterData" localSheetId="14" hidden="1">'Weryfikacja 2027 r. płaska'!$A$1:$A$214</definedName>
    <definedName name="Z_B2D1EAB6_C0A1_4235_9A77_087787767973_.wvu.FilterData" localSheetId="40" hidden="1">'Weryfikacja 2028 r.'!$A$2:$A$226</definedName>
    <definedName name="Z_B2D1EAB6_C0A1_4235_9A77_087787767973_.wvu.FilterData" localSheetId="16" hidden="1">'Weryfikacja 2028 r. płaska'!$A$1:$A$214</definedName>
    <definedName name="Z_B2D1EAB6_C0A1_4235_9A77_087787767973_.wvu.FilterData" localSheetId="41" hidden="1">'Weryfikacja 2029 r.'!$A$2:$A$226</definedName>
    <definedName name="Z_B2D1EAB6_C0A1_4235_9A77_087787767973_.wvu.FilterData" localSheetId="18" hidden="1">'Weryfikacja 2029 r. płaska'!$A$1:$A$214</definedName>
    <definedName name="Z_B2D1EAB6_C0A1_4235_9A77_087787767973_.wvu.FilterData" localSheetId="42" hidden="1">'Weryfikacja 2030 r.'!$A$2:$A$226</definedName>
    <definedName name="Z_B2D1EAB6_C0A1_4235_9A77_087787767973_.wvu.FilterData" localSheetId="20" hidden="1">'Weryfikacja 2030 r. płaska'!$A$1:$A$214</definedName>
    <definedName name="Z_B2D1EAB6_C0A1_4235_9A77_087787767973_.wvu.FilterData" localSheetId="43" hidden="1">'Weryfikacja 2031 r.'!$A$2:$A$226</definedName>
    <definedName name="Z_B2D1EAB6_C0A1_4235_9A77_087787767973_.wvu.FilterData" localSheetId="22" hidden="1">'Weryfikacja 2031 r. płaska'!$A$1:$A$214</definedName>
    <definedName name="Z_B2D1EAB6_C0A1_4235_9A77_087787767973_.wvu.FilterData" localSheetId="44" hidden="1">'Weryfikacja 2032 r.'!$A$2:$A$226</definedName>
    <definedName name="Z_B2D1EAB6_C0A1_4235_9A77_087787767973_.wvu.FilterData" localSheetId="24" hidden="1">'Weryfikacja 2032 r. płaska'!$A$1:$A$214</definedName>
    <definedName name="Z_B2D1EAB6_C0A1_4235_9A77_087787767973_.wvu.FilterData" localSheetId="45" hidden="1">'Weryfikacja 2033 r.'!$A$2:$A$226</definedName>
    <definedName name="Z_B2D1EAB6_C0A1_4235_9A77_087787767973_.wvu.FilterData" localSheetId="26" hidden="1">'Weryfikacja 2033 r. płaska'!$A$1:$A$214</definedName>
    <definedName name="Z_B2D1EAB6_C0A1_4235_9A77_087787767973_.wvu.FilterData" localSheetId="0" hidden="1">'Wniosek 2025 r.'!$A$38:$I$161</definedName>
    <definedName name="Z_B2D1EAB6_C0A1_4235_9A77_087787767973_.wvu.FilterData" localSheetId="1" hidden="1">'Wniosek 2026 r.'!$A$38:$I$161</definedName>
    <definedName name="Z_B2D1EAB6_C0A1_4235_9A77_087787767973_.wvu.FilterData" localSheetId="2" hidden="1">'Wniosek 2027 r.'!$A$38:$I$160</definedName>
    <definedName name="Z_B2D1EAB6_C0A1_4235_9A77_087787767973_.wvu.FilterData" localSheetId="3" hidden="1">'Wniosek 2028 r.'!$A$38:$I$160</definedName>
    <definedName name="Z_B2D1EAB6_C0A1_4235_9A77_087787767973_.wvu.FilterData" localSheetId="4" hidden="1">'Wniosek 2029 r.'!$A$38:$I$161</definedName>
    <definedName name="Z_B2D1EAB6_C0A1_4235_9A77_087787767973_.wvu.FilterData" localSheetId="5" hidden="1">'Wniosek 2030 r.'!$A$38:$I$160</definedName>
    <definedName name="Z_B2D1EAB6_C0A1_4235_9A77_087787767973_.wvu.FilterData" localSheetId="6" hidden="1">'Wniosek 2031 r.'!$A$38:$I$160</definedName>
    <definedName name="Z_B2D1EAB6_C0A1_4235_9A77_087787767973_.wvu.FilterData" localSheetId="7" hidden="1">'Wniosek 2032 r.'!$A$38:$I$160</definedName>
    <definedName name="Z_B2D1EAB6_C0A1_4235_9A77_087787767973_.wvu.FilterData" localSheetId="8" hidden="1">'Wniosek 2033 r.'!$A$38:$I$160</definedName>
    <definedName name="Z_B2D1EAB6_C0A1_4235_9A77_087787767973_.wvu.FilterData" localSheetId="9" hidden="1">'Zał. nr 1 a-e oświadczenia'!#REF!</definedName>
    <definedName name="Z_B2D1EAB6_C0A1_4235_9A77_087787767973_.wvu.FilterData" localSheetId="11" hidden="1">'Zał. nr 2 kalkulacja - 2025 r.'!$A$24:$I$136</definedName>
    <definedName name="Z_B2D1EAB6_C0A1_4235_9A77_087787767973_.wvu.FilterData" localSheetId="13" hidden="1">'Zał. nr 2 kalkulacja - 2026 r.'!$A$24:$I$136</definedName>
    <definedName name="Z_B2D1EAB6_C0A1_4235_9A77_087787767973_.wvu.FilterData" localSheetId="15" hidden="1">'Zał. nr 2 kalkulacja - 2027 r.'!$A$24:$I$136</definedName>
    <definedName name="Z_B2D1EAB6_C0A1_4235_9A77_087787767973_.wvu.FilterData" localSheetId="17" hidden="1">'Zał. nr 2 kalkulacja - 2028 r.'!$A$24:$I$136</definedName>
    <definedName name="Z_B2D1EAB6_C0A1_4235_9A77_087787767973_.wvu.FilterData" localSheetId="19" hidden="1">'Zał. nr 2 kalkulacja - 2029 r.'!$A$24:$I$136</definedName>
    <definedName name="Z_B2D1EAB6_C0A1_4235_9A77_087787767973_.wvu.FilterData" localSheetId="21" hidden="1">'Zał. nr 2 kalkulacja - 2030 r.'!$A$24:$I$136</definedName>
    <definedName name="Z_B2D1EAB6_C0A1_4235_9A77_087787767973_.wvu.FilterData" localSheetId="23" hidden="1">'Zał. nr 2 kalkulacja - 2031 r.'!$A$24:$I$136</definedName>
    <definedName name="Z_B2D1EAB6_C0A1_4235_9A77_087787767973_.wvu.FilterData" localSheetId="25" hidden="1">'Zał. nr 2 kalkulacja - 2032 r.'!$A$24:$I$136</definedName>
    <definedName name="Z_B2D1EAB6_C0A1_4235_9A77_087787767973_.wvu.FilterData" localSheetId="27" hidden="1">'Zał. nr 2 kalkulacja - 2033 r.'!$A$24:$I$136</definedName>
    <definedName name="Z_B2D1EAB6_C0A1_4235_9A77_087787767973_.wvu.FilterData" localSheetId="28" hidden="1">'Zał. nr 4 dane osób'!#REF!</definedName>
    <definedName name="Z_B2D1EAB6_C0A1_4235_9A77_087787767973_.wvu.FilterData" localSheetId="29" hidden="1">'Zał. nr 5 jednostki'!#REF!</definedName>
    <definedName name="Z_B2D1EAB6_C0A1_4235_9A77_087787767973_.wvu.Rows" localSheetId="0" hidden="1">'Wniosek 2025 r.'!$107:$149,'Wniosek 2025 r.'!$232:$274,'Wniosek 2025 r.'!$348:$390,'Wniosek 2025 r.'!$463:$505,'Wniosek 2025 r.'!$578:$620,'Wniosek 2025 r.'!$693:$735,'Wniosek 2025 r.'!$808:$850,'Wniosek 2025 r.'!#REF!,'Wniosek 2025 r.'!$855:$855</definedName>
    <definedName name="Z_B2D1EAB6_C0A1_4235_9A77_087787767973_.wvu.Rows" localSheetId="1" hidden="1">'Wniosek 2026 r.'!$107:$149,'Wniosek 2026 r.'!$232:$274,'Wniosek 2026 r.'!$348:$390,'Wniosek 2026 r.'!$463:$505,'Wniosek 2026 r.'!$578:$620,'Wniosek 2026 r.'!$693:$735,'Wniosek 2026 r.'!$808:$850,'Wniosek 2026 r.'!#REF!,'Wniosek 2026 r.'!$854:$854</definedName>
    <definedName name="Z_B2D1EAB6_C0A1_4235_9A77_087787767973_.wvu.Rows" localSheetId="2" hidden="1">'Wniosek 2027 r.'!$107:$149,'Wniosek 2027 r.'!$232:$274,'Wniosek 2027 r.'!$348:$390,'Wniosek 2027 r.'!$463:$505,'Wniosek 2027 r.'!$578:$620,'Wniosek 2027 r.'!$693:$735,'Wniosek 2027 r.'!$808:$850,'Wniosek 2027 r.'!#REF!,'Wniosek 2027 r.'!$854:$854</definedName>
    <definedName name="Z_B2D1EAB6_C0A1_4235_9A77_087787767973_.wvu.Rows" localSheetId="3" hidden="1">'Wniosek 2028 r.'!$107:$149,'Wniosek 2028 r.'!$232:$274,'Wniosek 2028 r.'!$348:$390,'Wniosek 2028 r.'!$463:$505,'Wniosek 2028 r.'!$578:$620,'Wniosek 2028 r.'!$693:$735,'Wniosek 2028 r.'!$808:$850,'Wniosek 2028 r.'!#REF!,'Wniosek 2028 r.'!$854:$854</definedName>
    <definedName name="Z_B2D1EAB6_C0A1_4235_9A77_087787767973_.wvu.Rows" localSheetId="4" hidden="1">'Wniosek 2029 r.'!$107:$149,'Wniosek 2029 r.'!$232:$274,'Wniosek 2029 r.'!$348:$390,'Wniosek 2029 r.'!$463:$505,'Wniosek 2029 r.'!$578:$620,'Wniosek 2029 r.'!$693:$735,'Wniosek 2029 r.'!$808:$850,'Wniosek 2029 r.'!$854:$855,'Wniosek 2029 r.'!$858:$858</definedName>
    <definedName name="Z_B2D1EAB6_C0A1_4235_9A77_087787767973_.wvu.Rows" localSheetId="5" hidden="1">'Wniosek 2030 r.'!$107:$149,'Wniosek 2030 r.'!$232:$274,'Wniosek 2030 r.'!$348:$390,'Wniosek 2030 r.'!$463:$505,'Wniosek 2030 r.'!$578:$620,'Wniosek 2030 r.'!$693:$735,'Wniosek 2030 r.'!$808:$850,'Wniosek 2030 r.'!#REF!,'Wniosek 2030 r.'!$854:$854</definedName>
    <definedName name="Z_B2D1EAB6_C0A1_4235_9A77_087787767973_.wvu.Rows" localSheetId="6" hidden="1">'Wniosek 2031 r.'!$107:$149,'Wniosek 2031 r.'!$232:$274,'Wniosek 2031 r.'!$348:$390,'Wniosek 2031 r.'!$463:$505,'Wniosek 2031 r.'!$578:$620,'Wniosek 2031 r.'!$693:$735,'Wniosek 2031 r.'!$808:$850,'Wniosek 2031 r.'!#REF!,'Wniosek 2031 r.'!$854:$854</definedName>
    <definedName name="Z_B2D1EAB6_C0A1_4235_9A77_087787767973_.wvu.Rows" localSheetId="7" hidden="1">'Wniosek 2032 r.'!$107:$149,'Wniosek 2032 r.'!$232:$274,'Wniosek 2032 r.'!$348:$390,'Wniosek 2032 r.'!$463:$505,'Wniosek 2032 r.'!$578:$620,'Wniosek 2032 r.'!$693:$735,'Wniosek 2032 r.'!$808:$850,'Wniosek 2032 r.'!#REF!,'Wniosek 2032 r.'!$854:$854</definedName>
    <definedName name="Z_B2D1EAB6_C0A1_4235_9A77_087787767973_.wvu.Rows" localSheetId="8" hidden="1">'Wniosek 2033 r.'!$107:$149,'Wniosek 2033 r.'!$232:$274,'Wniosek 2033 r.'!$348:$390,'Wniosek 2033 r.'!$463:$505,'Wniosek 2033 r.'!$578:$620,'Wniosek 2033 r.'!$693:$735,'Wniosek 2033 r.'!$808:$850,'Wniosek 2033 r.'!#REF!,'Wniosek 2033 r.'!$854:$854</definedName>
    <definedName name="Z_B2D1EAB6_C0A1_4235_9A77_08778776797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B2D1EAB6_C0A1_4235_9A77_087787767973_.wvu.Rows" localSheetId="11" hidden="1">'Zał. nr 2 kalkulacja - 2025 r.'!$93:$135,'Zał.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B2D1EAB6_C0A1_4235_9A77_087787767973_.wvu.Rows" localSheetId="13" hidden="1">'Zał. nr 2 kalkulacja - 2026 r.'!$93:$135,'Zał.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B2D1EAB6_C0A1_4235_9A77_087787767973_.wvu.Rows" localSheetId="15" hidden="1">'Zał. nr 2 kalkulacja - 2027 r.'!$93:$135,'Zał.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B2D1EAB6_C0A1_4235_9A77_087787767973_.wvu.Rows" localSheetId="17" hidden="1">'Zał. nr 2 kalkulacja - 2028 r.'!$93:$135,'Zał.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B2D1EAB6_C0A1_4235_9A77_087787767973_.wvu.Rows" localSheetId="19" hidden="1">'Zał. nr 2 kalkulacja - 2029 r.'!$93:$135,'Zał.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B2D1EAB6_C0A1_4235_9A77_087787767973_.wvu.Rows" localSheetId="21" hidden="1">'Zał. nr 2 kalkulacja - 2030 r.'!$93:$135,'Zał.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B2D1EAB6_C0A1_4235_9A77_087787767973_.wvu.Rows" localSheetId="23" hidden="1">'Zał. nr 2 kalkulacja - 2031 r.'!$93:$135,'Zał.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B2D1EAB6_C0A1_4235_9A77_087787767973_.wvu.Rows" localSheetId="25" hidden="1">'Zał. nr 2 kalkulacja - 2032 r.'!$93:$135,'Zał.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B2D1EAB6_C0A1_4235_9A77_087787767973_.wvu.Rows" localSheetId="27" hidden="1">'Zał. nr 2 kalkulacja - 2033 r.'!$93:$135,'Zał.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B2D1EAB6_C0A1_4235_9A77_08778776797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B2D1EAB6_C0A1_4235_9A77_08778776797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BE2DEDA4_7DF8_4DB8_992A_37F98AA67409_.wvu.FilterData" localSheetId="32" hidden="1">'Dane zbiorcze'!$A$1:$FU$101</definedName>
    <definedName name="Z_BE2DEDA4_7DF8_4DB8_992A_37F98AA67409_.wvu.FilterData" localSheetId="37" hidden="1">'Weryfikacja 2025 r.'!$A$2:$A$226</definedName>
    <definedName name="Z_BE2DEDA4_7DF8_4DB8_992A_37F98AA67409_.wvu.FilterData" localSheetId="10" hidden="1">'Weryfikacja 2025 r. płaska'!$A$1:$A$214</definedName>
    <definedName name="Z_BE2DEDA4_7DF8_4DB8_992A_37F98AA67409_.wvu.FilterData" localSheetId="38" hidden="1">'Weryfikacja 2026 r.'!$A$2:$A$226</definedName>
    <definedName name="Z_BE2DEDA4_7DF8_4DB8_992A_37F98AA67409_.wvu.FilterData" localSheetId="12" hidden="1">'Weryfikacja 2026 r. płaska'!$A$1:$A$214</definedName>
    <definedName name="Z_BE2DEDA4_7DF8_4DB8_992A_37F98AA67409_.wvu.FilterData" localSheetId="39" hidden="1">'Weryfikacja 2027 r.'!$A$2:$A$226</definedName>
    <definedName name="Z_BE2DEDA4_7DF8_4DB8_992A_37F98AA67409_.wvu.FilterData" localSheetId="14" hidden="1">'Weryfikacja 2027 r. płaska'!$A$1:$A$214</definedName>
    <definedName name="Z_BE2DEDA4_7DF8_4DB8_992A_37F98AA67409_.wvu.FilterData" localSheetId="40" hidden="1">'Weryfikacja 2028 r.'!$A$2:$A$226</definedName>
    <definedName name="Z_BE2DEDA4_7DF8_4DB8_992A_37F98AA67409_.wvu.FilterData" localSheetId="16" hidden="1">'Weryfikacja 2028 r. płaska'!$A$1:$A$214</definedName>
    <definedName name="Z_BE2DEDA4_7DF8_4DB8_992A_37F98AA67409_.wvu.FilterData" localSheetId="41" hidden="1">'Weryfikacja 2029 r.'!$A$2:$A$226</definedName>
    <definedName name="Z_BE2DEDA4_7DF8_4DB8_992A_37F98AA67409_.wvu.FilterData" localSheetId="18" hidden="1">'Weryfikacja 2029 r. płaska'!$A$1:$A$214</definedName>
    <definedName name="Z_BE2DEDA4_7DF8_4DB8_992A_37F98AA67409_.wvu.FilterData" localSheetId="42" hidden="1">'Weryfikacja 2030 r.'!$A$2:$A$226</definedName>
    <definedName name="Z_BE2DEDA4_7DF8_4DB8_992A_37F98AA67409_.wvu.FilterData" localSheetId="20" hidden="1">'Weryfikacja 2030 r. płaska'!$A$1:$A$214</definedName>
    <definedName name="Z_BE2DEDA4_7DF8_4DB8_992A_37F98AA67409_.wvu.FilterData" localSheetId="43" hidden="1">'Weryfikacja 2031 r.'!$A$2:$A$226</definedName>
    <definedName name="Z_BE2DEDA4_7DF8_4DB8_992A_37F98AA67409_.wvu.FilterData" localSheetId="22" hidden="1">'Weryfikacja 2031 r. płaska'!$A$1:$A$214</definedName>
    <definedName name="Z_BE2DEDA4_7DF8_4DB8_992A_37F98AA67409_.wvu.FilterData" localSheetId="44" hidden="1">'Weryfikacja 2032 r.'!$A$2:$A$226</definedName>
    <definedName name="Z_BE2DEDA4_7DF8_4DB8_992A_37F98AA67409_.wvu.FilterData" localSheetId="24" hidden="1">'Weryfikacja 2032 r. płaska'!$A$1:$A$214</definedName>
    <definedName name="Z_BE2DEDA4_7DF8_4DB8_992A_37F98AA67409_.wvu.FilterData" localSheetId="45" hidden="1">'Weryfikacja 2033 r.'!$A$2:$A$226</definedName>
    <definedName name="Z_BE2DEDA4_7DF8_4DB8_992A_37F98AA67409_.wvu.FilterData" localSheetId="26" hidden="1">'Weryfikacja 2033 r. płaska'!$A$1:$A$214</definedName>
    <definedName name="Z_BE2DEDA4_7DF8_4DB8_992A_37F98AA67409_.wvu.FilterData" localSheetId="0" hidden="1">'Wniosek 2025 r.'!$A$38:$I$161</definedName>
    <definedName name="Z_BE2DEDA4_7DF8_4DB8_992A_37F98AA67409_.wvu.FilterData" localSheetId="1" hidden="1">'Wniosek 2026 r.'!$A$38:$I$161</definedName>
    <definedName name="Z_BE2DEDA4_7DF8_4DB8_992A_37F98AA67409_.wvu.FilterData" localSheetId="2" hidden="1">'Wniosek 2027 r.'!$A$38:$I$160</definedName>
    <definedName name="Z_BE2DEDA4_7DF8_4DB8_992A_37F98AA67409_.wvu.FilterData" localSheetId="3" hidden="1">'Wniosek 2028 r.'!$A$38:$I$160</definedName>
    <definedName name="Z_BE2DEDA4_7DF8_4DB8_992A_37F98AA67409_.wvu.FilterData" localSheetId="4" hidden="1">'Wniosek 2029 r.'!$A$38:$I$161</definedName>
    <definedName name="Z_BE2DEDA4_7DF8_4DB8_992A_37F98AA67409_.wvu.FilterData" localSheetId="5" hidden="1">'Wniosek 2030 r.'!$A$38:$I$160</definedName>
    <definedName name="Z_BE2DEDA4_7DF8_4DB8_992A_37F98AA67409_.wvu.FilterData" localSheetId="6" hidden="1">'Wniosek 2031 r.'!$A$38:$I$160</definedName>
    <definedName name="Z_BE2DEDA4_7DF8_4DB8_992A_37F98AA67409_.wvu.FilterData" localSheetId="7" hidden="1">'Wniosek 2032 r.'!$A$38:$I$160</definedName>
    <definedName name="Z_BE2DEDA4_7DF8_4DB8_992A_37F98AA67409_.wvu.FilterData" localSheetId="8" hidden="1">'Wniosek 2033 r.'!$A$38:$I$160</definedName>
    <definedName name="Z_BE2DEDA4_7DF8_4DB8_992A_37F98AA67409_.wvu.FilterData" localSheetId="9" hidden="1">'Zał. nr 1 a-e oświadczenia'!#REF!</definedName>
    <definedName name="Z_BE2DEDA4_7DF8_4DB8_992A_37F98AA67409_.wvu.FilterData" localSheetId="11" hidden="1">'Zał. nr 2 kalkulacja - 2025 r.'!$A$24:$I$136</definedName>
    <definedName name="Z_BE2DEDA4_7DF8_4DB8_992A_37F98AA67409_.wvu.FilterData" localSheetId="13" hidden="1">'Zał. nr 2 kalkulacja - 2026 r.'!$A$24:$I$136</definedName>
    <definedName name="Z_BE2DEDA4_7DF8_4DB8_992A_37F98AA67409_.wvu.FilterData" localSheetId="15" hidden="1">'Zał. nr 2 kalkulacja - 2027 r.'!$A$24:$I$136</definedName>
    <definedName name="Z_BE2DEDA4_7DF8_4DB8_992A_37F98AA67409_.wvu.FilterData" localSheetId="17" hidden="1">'Zał. nr 2 kalkulacja - 2028 r.'!$A$24:$I$136</definedName>
    <definedName name="Z_BE2DEDA4_7DF8_4DB8_992A_37F98AA67409_.wvu.FilterData" localSheetId="19" hidden="1">'Zał. nr 2 kalkulacja - 2029 r.'!$A$24:$I$136</definedName>
    <definedName name="Z_BE2DEDA4_7DF8_4DB8_992A_37F98AA67409_.wvu.FilterData" localSheetId="21" hidden="1">'Zał. nr 2 kalkulacja - 2030 r.'!$A$24:$I$136</definedName>
    <definedName name="Z_BE2DEDA4_7DF8_4DB8_992A_37F98AA67409_.wvu.FilterData" localSheetId="23" hidden="1">'Zał. nr 2 kalkulacja - 2031 r.'!$A$24:$I$136</definedName>
    <definedName name="Z_BE2DEDA4_7DF8_4DB8_992A_37F98AA67409_.wvu.FilterData" localSheetId="25" hidden="1">'Zał. nr 2 kalkulacja - 2032 r.'!$A$24:$I$136</definedName>
    <definedName name="Z_BE2DEDA4_7DF8_4DB8_992A_37F98AA67409_.wvu.FilterData" localSheetId="27" hidden="1">'Zał. nr 2 kalkulacja - 2033 r.'!$A$24:$I$136</definedName>
    <definedName name="Z_BE2DEDA4_7DF8_4DB8_992A_37F98AA67409_.wvu.FilterData" localSheetId="28" hidden="1">'Zał. nr 4 dane osób'!#REF!</definedName>
    <definedName name="Z_BE2DEDA4_7DF8_4DB8_992A_37F98AA67409_.wvu.FilterData" localSheetId="29" hidden="1">'Zał. nr 5 jednostki'!#REF!</definedName>
    <definedName name="Z_BE2DEDA4_7DF8_4DB8_992A_37F98AA67409_.wvu.Rows" localSheetId="0" hidden="1">'Wniosek 2025 r.'!$99:$149,'Wniosek 2025 r.'!$224:$274,'Wniosek 2025 r.'!$340:$390,'Wniosek 2025 r.'!$455:$505,'Wniosek 2025 r.'!$570:$620,'Wniosek 2025 r.'!$685:$735,'Wniosek 2025 r.'!$800:$850,'Wniosek 2025 r.'!#REF!,'Wniosek 2025 r.'!$855:$855</definedName>
    <definedName name="Z_BE2DEDA4_7DF8_4DB8_992A_37F98AA67409_.wvu.Rows" localSheetId="1" hidden="1">'Wniosek 2026 r.'!$99:$149,'Wniosek 2026 r.'!$224:$274,'Wniosek 2026 r.'!$340:$390,'Wniosek 2026 r.'!$455:$505,'Wniosek 2026 r.'!$570:$620,'Wniosek 2026 r.'!$685:$735,'Wniosek 2026 r.'!$800:$850,'Wniosek 2026 r.'!#REF!,'Wniosek 2026 r.'!$854:$854</definedName>
    <definedName name="Z_BE2DEDA4_7DF8_4DB8_992A_37F98AA67409_.wvu.Rows" localSheetId="2" hidden="1">'Wniosek 2027 r.'!$99:$149,'Wniosek 2027 r.'!$224:$274,'Wniosek 2027 r.'!$340:$390,'Wniosek 2027 r.'!$455:$505,'Wniosek 2027 r.'!$570:$620,'Wniosek 2027 r.'!$685:$735,'Wniosek 2027 r.'!$800:$850,'Wniosek 2027 r.'!#REF!,'Wniosek 2027 r.'!$854:$854</definedName>
    <definedName name="Z_BE2DEDA4_7DF8_4DB8_992A_37F98AA67409_.wvu.Rows" localSheetId="3" hidden="1">'Wniosek 2028 r.'!$99:$149,'Wniosek 2028 r.'!$224:$274,'Wniosek 2028 r.'!$340:$390,'Wniosek 2028 r.'!$455:$505,'Wniosek 2028 r.'!$570:$620,'Wniosek 2028 r.'!$685:$735,'Wniosek 2028 r.'!$800:$850,'Wniosek 2028 r.'!#REF!,'Wniosek 2028 r.'!$854:$854</definedName>
    <definedName name="Z_BE2DEDA4_7DF8_4DB8_992A_37F98AA67409_.wvu.Rows" localSheetId="4" hidden="1">'Wniosek 2029 r.'!$99:$149,'Wniosek 2029 r.'!$224:$274,'Wniosek 2029 r.'!$340:$390,'Wniosek 2029 r.'!$455:$505,'Wniosek 2029 r.'!$570:$620,'Wniosek 2029 r.'!$685:$735,'Wniosek 2029 r.'!$800:$850,'Wniosek 2029 r.'!$854:$855,'Wniosek 2029 r.'!$858:$858</definedName>
    <definedName name="Z_BE2DEDA4_7DF8_4DB8_992A_37F98AA67409_.wvu.Rows" localSheetId="5" hidden="1">'Wniosek 2030 r.'!$99:$149,'Wniosek 2030 r.'!$224:$274,'Wniosek 2030 r.'!$340:$390,'Wniosek 2030 r.'!$455:$505,'Wniosek 2030 r.'!$570:$620,'Wniosek 2030 r.'!$685:$735,'Wniosek 2030 r.'!$800:$850,'Wniosek 2030 r.'!#REF!,'Wniosek 2030 r.'!$854:$854</definedName>
    <definedName name="Z_BE2DEDA4_7DF8_4DB8_992A_37F98AA67409_.wvu.Rows" localSheetId="6" hidden="1">'Wniosek 2031 r.'!$99:$149,'Wniosek 2031 r.'!$224:$274,'Wniosek 2031 r.'!$340:$390,'Wniosek 2031 r.'!$455:$505,'Wniosek 2031 r.'!$570:$620,'Wniosek 2031 r.'!$685:$735,'Wniosek 2031 r.'!$800:$850,'Wniosek 2031 r.'!#REF!,'Wniosek 2031 r.'!$854:$854</definedName>
    <definedName name="Z_BE2DEDA4_7DF8_4DB8_992A_37F98AA67409_.wvu.Rows" localSheetId="7" hidden="1">'Wniosek 2032 r.'!$99:$149,'Wniosek 2032 r.'!$224:$274,'Wniosek 2032 r.'!$340:$390,'Wniosek 2032 r.'!$455:$505,'Wniosek 2032 r.'!$570:$620,'Wniosek 2032 r.'!$685:$735,'Wniosek 2032 r.'!$800:$850,'Wniosek 2032 r.'!#REF!,'Wniosek 2032 r.'!$854:$854</definedName>
    <definedName name="Z_BE2DEDA4_7DF8_4DB8_992A_37F98AA67409_.wvu.Rows" localSheetId="8" hidden="1">'Wniosek 2033 r.'!$99:$149,'Wniosek 2033 r.'!$224:$274,'Wniosek 2033 r.'!$340:$390,'Wniosek 2033 r.'!$455:$505,'Wniosek 2033 r.'!$570:$620,'Wniosek 2033 r.'!$685:$735,'Wniosek 2033 r.'!$800:$850,'Wniosek 2033 r.'!#REF!,'Wniosek 2033 r.'!$854:$854</definedName>
    <definedName name="Z_BE2DEDA4_7DF8_4DB8_992A_37F98AA6740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BE2DEDA4_7DF8_4DB8_992A_37F98AA67409_.wvu.Rows" localSheetId="11" hidden="1">'Zał. nr 2 kalkulacja - 2025 r.'!$85:$135,'Zał.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BE2DEDA4_7DF8_4DB8_992A_37F98AA67409_.wvu.Rows" localSheetId="13" hidden="1">'Zał. nr 2 kalkulacja - 2026 r.'!$85:$135,'Zał.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BE2DEDA4_7DF8_4DB8_992A_37F98AA67409_.wvu.Rows" localSheetId="15" hidden="1">'Zał. nr 2 kalkulacja - 2027 r.'!$85:$135,'Zał.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BE2DEDA4_7DF8_4DB8_992A_37F98AA67409_.wvu.Rows" localSheetId="17" hidden="1">'Zał. nr 2 kalkulacja - 2028 r.'!$85:$135,'Zał.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BE2DEDA4_7DF8_4DB8_992A_37F98AA67409_.wvu.Rows" localSheetId="19" hidden="1">'Zał. nr 2 kalkulacja - 2029 r.'!$85:$135,'Zał.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BE2DEDA4_7DF8_4DB8_992A_37F98AA67409_.wvu.Rows" localSheetId="21" hidden="1">'Zał. nr 2 kalkulacja - 2030 r.'!$85:$135,'Zał.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BE2DEDA4_7DF8_4DB8_992A_37F98AA67409_.wvu.Rows" localSheetId="23" hidden="1">'Zał. nr 2 kalkulacja - 2031 r.'!$85:$135,'Zał.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BE2DEDA4_7DF8_4DB8_992A_37F98AA67409_.wvu.Rows" localSheetId="25" hidden="1">'Zał. nr 2 kalkulacja - 2032 r.'!$85:$135,'Zał.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BE2DEDA4_7DF8_4DB8_992A_37F98AA67409_.wvu.Rows" localSheetId="27" hidden="1">'Zał. nr 2 kalkulacja - 2033 r.'!$85:$135,'Zał.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BE2DEDA4_7DF8_4DB8_992A_37F98AA6740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BE2DEDA4_7DF8_4DB8_992A_37F98AA6740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BF86B75B_84B4_49F3_92D2_0066CB084A9F_.wvu.FilterData" localSheetId="32" hidden="1">'Dane zbiorcze'!$A$1:$FU$101</definedName>
    <definedName name="Z_BF86B75B_84B4_49F3_92D2_0066CB084A9F_.wvu.FilterData" localSheetId="37" hidden="1">'Weryfikacja 2025 r.'!$A$2:$A$226</definedName>
    <definedName name="Z_BF86B75B_84B4_49F3_92D2_0066CB084A9F_.wvu.FilterData" localSheetId="10" hidden="1">'Weryfikacja 2025 r. płaska'!$A$1:$A$214</definedName>
    <definedName name="Z_BF86B75B_84B4_49F3_92D2_0066CB084A9F_.wvu.FilterData" localSheetId="38" hidden="1">'Weryfikacja 2026 r.'!$A$2:$A$226</definedName>
    <definedName name="Z_BF86B75B_84B4_49F3_92D2_0066CB084A9F_.wvu.FilterData" localSheetId="12" hidden="1">'Weryfikacja 2026 r. płaska'!$A$1:$A$214</definedName>
    <definedName name="Z_BF86B75B_84B4_49F3_92D2_0066CB084A9F_.wvu.FilterData" localSheetId="39" hidden="1">'Weryfikacja 2027 r.'!$A$2:$A$226</definedName>
    <definedName name="Z_BF86B75B_84B4_49F3_92D2_0066CB084A9F_.wvu.FilterData" localSheetId="14" hidden="1">'Weryfikacja 2027 r. płaska'!$A$1:$A$214</definedName>
    <definedName name="Z_BF86B75B_84B4_49F3_92D2_0066CB084A9F_.wvu.FilterData" localSheetId="40" hidden="1">'Weryfikacja 2028 r.'!$A$2:$A$226</definedName>
    <definedName name="Z_BF86B75B_84B4_49F3_92D2_0066CB084A9F_.wvu.FilterData" localSheetId="16" hidden="1">'Weryfikacja 2028 r. płaska'!$A$1:$A$214</definedName>
    <definedName name="Z_BF86B75B_84B4_49F3_92D2_0066CB084A9F_.wvu.FilterData" localSheetId="41" hidden="1">'Weryfikacja 2029 r.'!$A$2:$A$226</definedName>
    <definedName name="Z_BF86B75B_84B4_49F3_92D2_0066CB084A9F_.wvu.FilterData" localSheetId="18" hidden="1">'Weryfikacja 2029 r. płaska'!$A$1:$A$214</definedName>
    <definedName name="Z_BF86B75B_84B4_49F3_92D2_0066CB084A9F_.wvu.FilterData" localSheetId="42" hidden="1">'Weryfikacja 2030 r.'!$A$2:$A$226</definedName>
    <definedName name="Z_BF86B75B_84B4_49F3_92D2_0066CB084A9F_.wvu.FilterData" localSheetId="20" hidden="1">'Weryfikacja 2030 r. płaska'!$A$1:$A$214</definedName>
    <definedName name="Z_BF86B75B_84B4_49F3_92D2_0066CB084A9F_.wvu.FilterData" localSheetId="43" hidden="1">'Weryfikacja 2031 r.'!$A$2:$A$226</definedName>
    <definedName name="Z_BF86B75B_84B4_49F3_92D2_0066CB084A9F_.wvu.FilterData" localSheetId="22" hidden="1">'Weryfikacja 2031 r. płaska'!$A$1:$A$214</definedName>
    <definedName name="Z_BF86B75B_84B4_49F3_92D2_0066CB084A9F_.wvu.FilterData" localSheetId="44" hidden="1">'Weryfikacja 2032 r.'!$A$2:$A$226</definedName>
    <definedName name="Z_BF86B75B_84B4_49F3_92D2_0066CB084A9F_.wvu.FilterData" localSheetId="24" hidden="1">'Weryfikacja 2032 r. płaska'!$A$1:$A$214</definedName>
    <definedName name="Z_BF86B75B_84B4_49F3_92D2_0066CB084A9F_.wvu.FilterData" localSheetId="45" hidden="1">'Weryfikacja 2033 r.'!$A$2:$A$226</definedName>
    <definedName name="Z_BF86B75B_84B4_49F3_92D2_0066CB084A9F_.wvu.FilterData" localSheetId="26" hidden="1">'Weryfikacja 2033 r. płaska'!$A$1:$A$214</definedName>
    <definedName name="Z_BF86B75B_84B4_49F3_92D2_0066CB084A9F_.wvu.FilterData" localSheetId="0" hidden="1">'Wniosek 2025 r.'!$A$38:$I$161</definedName>
    <definedName name="Z_BF86B75B_84B4_49F3_92D2_0066CB084A9F_.wvu.FilterData" localSheetId="1" hidden="1">'Wniosek 2026 r.'!$A$38:$I$161</definedName>
    <definedName name="Z_BF86B75B_84B4_49F3_92D2_0066CB084A9F_.wvu.FilterData" localSheetId="2" hidden="1">'Wniosek 2027 r.'!$A$38:$I$160</definedName>
    <definedName name="Z_BF86B75B_84B4_49F3_92D2_0066CB084A9F_.wvu.FilterData" localSheetId="3" hidden="1">'Wniosek 2028 r.'!$A$38:$I$160</definedName>
    <definedName name="Z_BF86B75B_84B4_49F3_92D2_0066CB084A9F_.wvu.FilterData" localSheetId="4" hidden="1">'Wniosek 2029 r.'!$A$38:$I$161</definedName>
    <definedName name="Z_BF86B75B_84B4_49F3_92D2_0066CB084A9F_.wvu.FilterData" localSheetId="5" hidden="1">'Wniosek 2030 r.'!$A$38:$I$160</definedName>
    <definedName name="Z_BF86B75B_84B4_49F3_92D2_0066CB084A9F_.wvu.FilterData" localSheetId="6" hidden="1">'Wniosek 2031 r.'!$A$38:$I$160</definedName>
    <definedName name="Z_BF86B75B_84B4_49F3_92D2_0066CB084A9F_.wvu.FilterData" localSheetId="7" hidden="1">'Wniosek 2032 r.'!$A$38:$I$160</definedName>
    <definedName name="Z_BF86B75B_84B4_49F3_92D2_0066CB084A9F_.wvu.FilterData" localSheetId="8" hidden="1">'Wniosek 2033 r.'!$A$38:$I$160</definedName>
    <definedName name="Z_BF86B75B_84B4_49F3_92D2_0066CB084A9F_.wvu.FilterData" localSheetId="9" hidden="1">'Zał. nr 1 a-e oświadczenia'!#REF!</definedName>
    <definedName name="Z_BF86B75B_84B4_49F3_92D2_0066CB084A9F_.wvu.FilterData" localSheetId="11" hidden="1">'Zał. nr 2 kalkulacja - 2025 r.'!$A$24:$I$136</definedName>
    <definedName name="Z_BF86B75B_84B4_49F3_92D2_0066CB084A9F_.wvu.FilterData" localSheetId="13" hidden="1">'Zał. nr 2 kalkulacja - 2026 r.'!$A$24:$I$136</definedName>
    <definedName name="Z_BF86B75B_84B4_49F3_92D2_0066CB084A9F_.wvu.FilterData" localSheetId="15" hidden="1">'Zał. nr 2 kalkulacja - 2027 r.'!$A$24:$I$136</definedName>
    <definedName name="Z_BF86B75B_84B4_49F3_92D2_0066CB084A9F_.wvu.FilterData" localSheetId="17" hidden="1">'Zał. nr 2 kalkulacja - 2028 r.'!$A$24:$I$136</definedName>
    <definedName name="Z_BF86B75B_84B4_49F3_92D2_0066CB084A9F_.wvu.FilterData" localSheetId="19" hidden="1">'Zał. nr 2 kalkulacja - 2029 r.'!$A$24:$I$136</definedName>
    <definedName name="Z_BF86B75B_84B4_49F3_92D2_0066CB084A9F_.wvu.FilterData" localSheetId="21" hidden="1">'Zał. nr 2 kalkulacja - 2030 r.'!$A$24:$I$136</definedName>
    <definedName name="Z_BF86B75B_84B4_49F3_92D2_0066CB084A9F_.wvu.FilterData" localSheetId="23" hidden="1">'Zał. nr 2 kalkulacja - 2031 r.'!$A$24:$I$136</definedName>
    <definedName name="Z_BF86B75B_84B4_49F3_92D2_0066CB084A9F_.wvu.FilterData" localSheetId="25" hidden="1">'Zał. nr 2 kalkulacja - 2032 r.'!$A$24:$I$136</definedName>
    <definedName name="Z_BF86B75B_84B4_49F3_92D2_0066CB084A9F_.wvu.FilterData" localSheetId="27" hidden="1">'Zał. nr 2 kalkulacja - 2033 r.'!$A$24:$I$136</definedName>
    <definedName name="Z_BF86B75B_84B4_49F3_92D2_0066CB084A9F_.wvu.FilterData" localSheetId="28" hidden="1">'Zał. nr 4 dane osób'!#REF!</definedName>
    <definedName name="Z_BF86B75B_84B4_49F3_92D2_0066CB084A9F_.wvu.FilterData" localSheetId="29" hidden="1">'Zał. nr 5 jednostki'!#REF!</definedName>
    <definedName name="Z_BF86B75B_84B4_49F3_92D2_0066CB084A9F_.wvu.Rows" localSheetId="0" hidden="1">'Wniosek 2025 r.'!$149:$149,'Wniosek 2025 r.'!$274:$274,'Wniosek 2025 r.'!$390:$390,'Wniosek 2025 r.'!$505:$505,'Wniosek 2025 r.'!$620:$620,'Wniosek 2025 r.'!$735:$735,'Wniosek 2025 r.'!$850:$850,'Wniosek 2025 r.'!#REF!,'Wniosek 2025 r.'!$855:$855</definedName>
    <definedName name="Z_BF86B75B_84B4_49F3_92D2_0066CB084A9F_.wvu.Rows" localSheetId="1" hidden="1">'Wniosek 2026 r.'!$149:$149,'Wniosek 2026 r.'!$274:$274,'Wniosek 2026 r.'!$390:$390,'Wniosek 2026 r.'!$505:$505,'Wniosek 2026 r.'!$620:$620,'Wniosek 2026 r.'!$735:$735,'Wniosek 2026 r.'!$850:$850,'Wniosek 2026 r.'!#REF!,'Wniosek 2026 r.'!$854:$854</definedName>
    <definedName name="Z_BF86B75B_84B4_49F3_92D2_0066CB084A9F_.wvu.Rows" localSheetId="2" hidden="1">'Wniosek 2027 r.'!$149:$149,'Wniosek 2027 r.'!$274:$274,'Wniosek 2027 r.'!$390:$390,'Wniosek 2027 r.'!$505:$505,'Wniosek 2027 r.'!$620:$620,'Wniosek 2027 r.'!$735:$735,'Wniosek 2027 r.'!$850:$850,'Wniosek 2027 r.'!#REF!,'Wniosek 2027 r.'!$854:$854</definedName>
    <definedName name="Z_BF86B75B_84B4_49F3_92D2_0066CB084A9F_.wvu.Rows" localSheetId="3" hidden="1">'Wniosek 2028 r.'!$149:$149,'Wniosek 2028 r.'!$274:$274,'Wniosek 2028 r.'!$390:$390,'Wniosek 2028 r.'!$505:$505,'Wniosek 2028 r.'!$620:$620,'Wniosek 2028 r.'!$735:$735,'Wniosek 2028 r.'!$850:$850,'Wniosek 2028 r.'!#REF!,'Wniosek 2028 r.'!$854:$854</definedName>
    <definedName name="Z_BF86B75B_84B4_49F3_92D2_0066CB084A9F_.wvu.Rows" localSheetId="4" hidden="1">'Wniosek 2029 r.'!$149:$149,'Wniosek 2029 r.'!$274:$274,'Wniosek 2029 r.'!$390:$390,'Wniosek 2029 r.'!$505:$505,'Wniosek 2029 r.'!$620:$620,'Wniosek 2029 r.'!$735:$735,'Wniosek 2029 r.'!$850:$850,'Wniosek 2029 r.'!$854:$855,'Wniosek 2029 r.'!$858:$858</definedName>
    <definedName name="Z_BF86B75B_84B4_49F3_92D2_0066CB084A9F_.wvu.Rows" localSheetId="5" hidden="1">'Wniosek 2030 r.'!$149:$149,'Wniosek 2030 r.'!$274:$274,'Wniosek 2030 r.'!$390:$390,'Wniosek 2030 r.'!$505:$505,'Wniosek 2030 r.'!$620:$620,'Wniosek 2030 r.'!$735:$735,'Wniosek 2030 r.'!$850:$850,'Wniosek 2030 r.'!#REF!,'Wniosek 2030 r.'!$854:$854</definedName>
    <definedName name="Z_BF86B75B_84B4_49F3_92D2_0066CB084A9F_.wvu.Rows" localSheetId="6" hidden="1">'Wniosek 2031 r.'!$149:$149,'Wniosek 2031 r.'!$274:$274,'Wniosek 2031 r.'!$390:$390,'Wniosek 2031 r.'!$505:$505,'Wniosek 2031 r.'!$620:$620,'Wniosek 2031 r.'!$735:$735,'Wniosek 2031 r.'!$850:$850,'Wniosek 2031 r.'!#REF!,'Wniosek 2031 r.'!$854:$854</definedName>
    <definedName name="Z_BF86B75B_84B4_49F3_92D2_0066CB084A9F_.wvu.Rows" localSheetId="7" hidden="1">'Wniosek 2032 r.'!$149:$149,'Wniosek 2032 r.'!$274:$274,'Wniosek 2032 r.'!$390:$390,'Wniosek 2032 r.'!$505:$505,'Wniosek 2032 r.'!$620:$620,'Wniosek 2032 r.'!$735:$735,'Wniosek 2032 r.'!$850:$850,'Wniosek 2032 r.'!#REF!,'Wniosek 2032 r.'!$854:$854</definedName>
    <definedName name="Z_BF86B75B_84B4_49F3_92D2_0066CB084A9F_.wvu.Rows" localSheetId="8" hidden="1">'Wniosek 2033 r.'!$149:$149,'Wniosek 2033 r.'!$274:$274,'Wniosek 2033 r.'!$390:$390,'Wniosek 2033 r.'!$505:$505,'Wniosek 2033 r.'!$620:$620,'Wniosek 2033 r.'!$735:$735,'Wniosek 2033 r.'!$850:$850,'Wniosek 2033 r.'!#REF!,'Wniosek 2033 r.'!$854:$854</definedName>
    <definedName name="Z_BF86B75B_84B4_49F3_92D2_0066CB084A9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BF86B75B_84B4_49F3_92D2_0066CB084A9F_.wvu.Rows" localSheetId="11" hidden="1">'Zał. nr 2 kalkulacja - 2025 r.'!$135:$135,'Zał.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BF86B75B_84B4_49F3_92D2_0066CB084A9F_.wvu.Rows" localSheetId="13" hidden="1">'Zał. nr 2 kalkulacja - 2026 r.'!$135:$135,'Zał.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BF86B75B_84B4_49F3_92D2_0066CB084A9F_.wvu.Rows" localSheetId="15" hidden="1">'Zał. nr 2 kalkulacja - 2027 r.'!$135:$135,'Zał.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BF86B75B_84B4_49F3_92D2_0066CB084A9F_.wvu.Rows" localSheetId="17" hidden="1">'Zał. nr 2 kalkulacja - 2028 r.'!$135:$135,'Zał.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BF86B75B_84B4_49F3_92D2_0066CB084A9F_.wvu.Rows" localSheetId="19" hidden="1">'Zał. nr 2 kalkulacja - 2029 r.'!$135:$135,'Zał.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BF86B75B_84B4_49F3_92D2_0066CB084A9F_.wvu.Rows" localSheetId="21" hidden="1">'Zał. nr 2 kalkulacja - 2030 r.'!$135:$135,'Zał.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BF86B75B_84B4_49F3_92D2_0066CB084A9F_.wvu.Rows" localSheetId="23" hidden="1">'Zał. nr 2 kalkulacja - 2031 r.'!$135:$135,'Zał.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BF86B75B_84B4_49F3_92D2_0066CB084A9F_.wvu.Rows" localSheetId="25" hidden="1">'Zał. nr 2 kalkulacja - 2032 r.'!$135:$135,'Zał.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BF86B75B_84B4_49F3_92D2_0066CB084A9F_.wvu.Rows" localSheetId="27" hidden="1">'Zał. nr 2 kalkulacja - 2033 r.'!$135:$135,'Zał.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BF86B75B_84B4_49F3_92D2_0066CB084A9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BF86B75B_84B4_49F3_92D2_0066CB084A9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672F4EC_D752_4B76_9188_8CE56FB0C264_.wvu.FilterData" localSheetId="32" hidden="1">'Dane zbiorcze'!$A$1:$FU$101</definedName>
    <definedName name="Z_C672F4EC_D752_4B76_9188_8CE56FB0C264_.wvu.FilterData" localSheetId="37" hidden="1">'Weryfikacja 2025 r.'!$A$2:$A$226</definedName>
    <definedName name="Z_C672F4EC_D752_4B76_9188_8CE56FB0C264_.wvu.FilterData" localSheetId="10" hidden="1">'Weryfikacja 2025 r. płaska'!$A$1:$A$214</definedName>
    <definedName name="Z_C672F4EC_D752_4B76_9188_8CE56FB0C264_.wvu.FilterData" localSheetId="38" hidden="1">'Weryfikacja 2026 r.'!$A$2:$A$226</definedName>
    <definedName name="Z_C672F4EC_D752_4B76_9188_8CE56FB0C264_.wvu.FilterData" localSheetId="12" hidden="1">'Weryfikacja 2026 r. płaska'!$A$1:$A$214</definedName>
    <definedName name="Z_C672F4EC_D752_4B76_9188_8CE56FB0C264_.wvu.FilterData" localSheetId="39" hidden="1">'Weryfikacja 2027 r.'!$A$2:$A$226</definedName>
    <definedName name="Z_C672F4EC_D752_4B76_9188_8CE56FB0C264_.wvu.FilterData" localSheetId="14" hidden="1">'Weryfikacja 2027 r. płaska'!$A$1:$A$214</definedName>
    <definedName name="Z_C672F4EC_D752_4B76_9188_8CE56FB0C264_.wvu.FilterData" localSheetId="40" hidden="1">'Weryfikacja 2028 r.'!$A$2:$A$226</definedName>
    <definedName name="Z_C672F4EC_D752_4B76_9188_8CE56FB0C264_.wvu.FilterData" localSheetId="16" hidden="1">'Weryfikacja 2028 r. płaska'!$A$1:$A$214</definedName>
    <definedName name="Z_C672F4EC_D752_4B76_9188_8CE56FB0C264_.wvu.FilterData" localSheetId="41" hidden="1">'Weryfikacja 2029 r.'!$A$2:$A$226</definedName>
    <definedName name="Z_C672F4EC_D752_4B76_9188_8CE56FB0C264_.wvu.FilterData" localSheetId="18" hidden="1">'Weryfikacja 2029 r. płaska'!$A$1:$A$214</definedName>
    <definedName name="Z_C672F4EC_D752_4B76_9188_8CE56FB0C264_.wvu.FilterData" localSheetId="42" hidden="1">'Weryfikacja 2030 r.'!$A$2:$A$226</definedName>
    <definedName name="Z_C672F4EC_D752_4B76_9188_8CE56FB0C264_.wvu.FilterData" localSheetId="20" hidden="1">'Weryfikacja 2030 r. płaska'!$A$1:$A$214</definedName>
    <definedName name="Z_C672F4EC_D752_4B76_9188_8CE56FB0C264_.wvu.FilterData" localSheetId="43" hidden="1">'Weryfikacja 2031 r.'!$A$2:$A$226</definedName>
    <definedName name="Z_C672F4EC_D752_4B76_9188_8CE56FB0C264_.wvu.FilterData" localSheetId="22" hidden="1">'Weryfikacja 2031 r. płaska'!$A$1:$A$214</definedName>
    <definedName name="Z_C672F4EC_D752_4B76_9188_8CE56FB0C264_.wvu.FilterData" localSheetId="44" hidden="1">'Weryfikacja 2032 r.'!$A$2:$A$226</definedName>
    <definedName name="Z_C672F4EC_D752_4B76_9188_8CE56FB0C264_.wvu.FilterData" localSheetId="24" hidden="1">'Weryfikacja 2032 r. płaska'!$A$1:$A$214</definedName>
    <definedName name="Z_C672F4EC_D752_4B76_9188_8CE56FB0C264_.wvu.FilterData" localSheetId="45" hidden="1">'Weryfikacja 2033 r.'!$A$2:$A$226</definedName>
    <definedName name="Z_C672F4EC_D752_4B76_9188_8CE56FB0C264_.wvu.FilterData" localSheetId="26" hidden="1">'Weryfikacja 2033 r. płaska'!$A$1:$A$214</definedName>
    <definedName name="Z_C672F4EC_D752_4B76_9188_8CE56FB0C264_.wvu.FilterData" localSheetId="0" hidden="1">'Wniosek 2025 r.'!$A$38:$I$161</definedName>
    <definedName name="Z_C672F4EC_D752_4B76_9188_8CE56FB0C264_.wvu.FilterData" localSheetId="1" hidden="1">'Wniosek 2026 r.'!$A$38:$I$161</definedName>
    <definedName name="Z_C672F4EC_D752_4B76_9188_8CE56FB0C264_.wvu.FilterData" localSheetId="2" hidden="1">'Wniosek 2027 r.'!$A$38:$I$160</definedName>
    <definedName name="Z_C672F4EC_D752_4B76_9188_8CE56FB0C264_.wvu.FilterData" localSheetId="3" hidden="1">'Wniosek 2028 r.'!$A$38:$I$160</definedName>
    <definedName name="Z_C672F4EC_D752_4B76_9188_8CE56FB0C264_.wvu.FilterData" localSheetId="4" hidden="1">'Wniosek 2029 r.'!$A$38:$I$161</definedName>
    <definedName name="Z_C672F4EC_D752_4B76_9188_8CE56FB0C264_.wvu.FilterData" localSheetId="5" hidden="1">'Wniosek 2030 r.'!$A$38:$I$160</definedName>
    <definedName name="Z_C672F4EC_D752_4B76_9188_8CE56FB0C264_.wvu.FilterData" localSheetId="6" hidden="1">'Wniosek 2031 r.'!$A$38:$I$160</definedName>
    <definedName name="Z_C672F4EC_D752_4B76_9188_8CE56FB0C264_.wvu.FilterData" localSheetId="7" hidden="1">'Wniosek 2032 r.'!$A$38:$I$160</definedName>
    <definedName name="Z_C672F4EC_D752_4B76_9188_8CE56FB0C264_.wvu.FilterData" localSheetId="8" hidden="1">'Wniosek 2033 r.'!$A$38:$I$160</definedName>
    <definedName name="Z_C672F4EC_D752_4B76_9188_8CE56FB0C264_.wvu.FilterData" localSheetId="9" hidden="1">'Zał. nr 1 a-e oświadczenia'!#REF!</definedName>
    <definedName name="Z_C672F4EC_D752_4B76_9188_8CE56FB0C264_.wvu.FilterData" localSheetId="11" hidden="1">'Zał. nr 2 kalkulacja - 2025 r.'!$A$24:$I$136</definedName>
    <definedName name="Z_C672F4EC_D752_4B76_9188_8CE56FB0C264_.wvu.FilterData" localSheetId="13" hidden="1">'Zał. nr 2 kalkulacja - 2026 r.'!$A$24:$I$136</definedName>
    <definedName name="Z_C672F4EC_D752_4B76_9188_8CE56FB0C264_.wvu.FilterData" localSheetId="15" hidden="1">'Zał. nr 2 kalkulacja - 2027 r.'!$A$24:$I$136</definedName>
    <definedName name="Z_C672F4EC_D752_4B76_9188_8CE56FB0C264_.wvu.FilterData" localSheetId="17" hidden="1">'Zał. nr 2 kalkulacja - 2028 r.'!$A$24:$I$136</definedName>
    <definedName name="Z_C672F4EC_D752_4B76_9188_8CE56FB0C264_.wvu.FilterData" localSheetId="19" hidden="1">'Zał. nr 2 kalkulacja - 2029 r.'!$A$24:$I$136</definedName>
    <definedName name="Z_C672F4EC_D752_4B76_9188_8CE56FB0C264_.wvu.FilterData" localSheetId="21" hidden="1">'Zał. nr 2 kalkulacja - 2030 r.'!$A$24:$I$136</definedName>
    <definedName name="Z_C672F4EC_D752_4B76_9188_8CE56FB0C264_.wvu.FilterData" localSheetId="23" hidden="1">'Zał. nr 2 kalkulacja - 2031 r.'!$A$24:$I$136</definedName>
    <definedName name="Z_C672F4EC_D752_4B76_9188_8CE56FB0C264_.wvu.FilterData" localSheetId="25" hidden="1">'Zał. nr 2 kalkulacja - 2032 r.'!$A$24:$I$136</definedName>
    <definedName name="Z_C672F4EC_D752_4B76_9188_8CE56FB0C264_.wvu.FilterData" localSheetId="27" hidden="1">'Zał. nr 2 kalkulacja - 2033 r.'!$A$24:$I$136</definedName>
    <definedName name="Z_C672F4EC_D752_4B76_9188_8CE56FB0C264_.wvu.FilterData" localSheetId="28" hidden="1">'Zał. nr 4 dane osób'!#REF!</definedName>
    <definedName name="Z_C672F4EC_D752_4B76_9188_8CE56FB0C264_.wvu.FilterData" localSheetId="29" hidden="1">'Zał. nr 5 jednostki'!#REF!</definedName>
    <definedName name="Z_C672F4EC_D752_4B76_9188_8CE56FB0C264_.wvu.Rows" localSheetId="0" hidden="1">'Wniosek 2025 r.'!$84:$149,'Wniosek 2025 r.'!$209:$274,'Wniosek 2025 r.'!$325:$390,'Wniosek 2025 r.'!$440:$505,'Wniosek 2025 r.'!$554:$554,'Wniosek 2025 r.'!$556:$620,'Wniosek 2025 r.'!$670:$735,'Wniosek 2025 r.'!$785:$850,'Wniosek 2025 r.'!#REF!,'Wniosek 2025 r.'!$855:$855</definedName>
    <definedName name="Z_C672F4EC_D752_4B76_9188_8CE56FB0C264_.wvu.Rows" localSheetId="1" hidden="1">'Wniosek 2026 r.'!$84:$149,'Wniosek 2026 r.'!$209:$274,'Wniosek 2026 r.'!$325:$390,'Wniosek 2026 r.'!$440:$505,'Wniosek 2026 r.'!$554:$554,'Wniosek 2026 r.'!$556:$620,'Wniosek 2026 r.'!$670:$735,'Wniosek 2026 r.'!$785:$850,'Wniosek 2026 r.'!#REF!,'Wniosek 2026 r.'!$854:$854</definedName>
    <definedName name="Z_C672F4EC_D752_4B76_9188_8CE56FB0C264_.wvu.Rows" localSheetId="2" hidden="1">'Wniosek 2027 r.'!$84:$149,'Wniosek 2027 r.'!$209:$274,'Wniosek 2027 r.'!$325:$390,'Wniosek 2027 r.'!$440:$505,'Wniosek 2027 r.'!$554:$554,'Wniosek 2027 r.'!$556:$620,'Wniosek 2027 r.'!$670:$735,'Wniosek 2027 r.'!$785:$850,'Wniosek 2027 r.'!#REF!,'Wniosek 2027 r.'!$854:$854</definedName>
    <definedName name="Z_C672F4EC_D752_4B76_9188_8CE56FB0C264_.wvu.Rows" localSheetId="3" hidden="1">'Wniosek 2028 r.'!$84:$149,'Wniosek 2028 r.'!$209:$274,'Wniosek 2028 r.'!$325:$390,'Wniosek 2028 r.'!$440:$505,'Wniosek 2028 r.'!$554:$554,'Wniosek 2028 r.'!$556:$620,'Wniosek 2028 r.'!$670:$735,'Wniosek 2028 r.'!$785:$850,'Wniosek 2028 r.'!#REF!,'Wniosek 2028 r.'!$854:$854</definedName>
    <definedName name="Z_C672F4EC_D752_4B76_9188_8CE56FB0C264_.wvu.Rows" localSheetId="4" hidden="1">'Wniosek 2029 r.'!$84:$149,'Wniosek 2029 r.'!$209:$274,'Wniosek 2029 r.'!$325:$390,'Wniosek 2029 r.'!$440:$505,'Wniosek 2029 r.'!$554:$554,'Wniosek 2029 r.'!$556:$620,'Wniosek 2029 r.'!$670:$735,'Wniosek 2029 r.'!$785:$850,'Wniosek 2029 r.'!$854:$855,'Wniosek 2029 r.'!$858:$858</definedName>
    <definedName name="Z_C672F4EC_D752_4B76_9188_8CE56FB0C264_.wvu.Rows" localSheetId="5" hidden="1">'Wniosek 2030 r.'!$84:$149,'Wniosek 2030 r.'!$209:$274,'Wniosek 2030 r.'!$325:$390,'Wniosek 2030 r.'!$440:$505,'Wniosek 2030 r.'!$554:$554,'Wniosek 2030 r.'!$556:$620,'Wniosek 2030 r.'!$670:$735,'Wniosek 2030 r.'!$785:$850,'Wniosek 2030 r.'!#REF!,'Wniosek 2030 r.'!$854:$854</definedName>
    <definedName name="Z_C672F4EC_D752_4B76_9188_8CE56FB0C264_.wvu.Rows" localSheetId="6" hidden="1">'Wniosek 2031 r.'!$84:$149,'Wniosek 2031 r.'!$209:$274,'Wniosek 2031 r.'!$325:$390,'Wniosek 2031 r.'!$440:$505,'Wniosek 2031 r.'!$554:$554,'Wniosek 2031 r.'!$556:$620,'Wniosek 2031 r.'!$670:$735,'Wniosek 2031 r.'!$785:$850,'Wniosek 2031 r.'!#REF!,'Wniosek 2031 r.'!$854:$854</definedName>
    <definedName name="Z_C672F4EC_D752_4B76_9188_8CE56FB0C264_.wvu.Rows" localSheetId="7" hidden="1">'Wniosek 2032 r.'!$84:$149,'Wniosek 2032 r.'!$209:$274,'Wniosek 2032 r.'!$325:$390,'Wniosek 2032 r.'!$440:$505,'Wniosek 2032 r.'!$554:$554,'Wniosek 2032 r.'!$556:$620,'Wniosek 2032 r.'!$670:$735,'Wniosek 2032 r.'!$785:$850,'Wniosek 2032 r.'!#REF!,'Wniosek 2032 r.'!$854:$854</definedName>
    <definedName name="Z_C672F4EC_D752_4B76_9188_8CE56FB0C264_.wvu.Rows" localSheetId="8" hidden="1">'Wniosek 2033 r.'!$84:$149,'Wniosek 2033 r.'!$209:$274,'Wniosek 2033 r.'!$325:$390,'Wniosek 2033 r.'!$440:$505,'Wniosek 2033 r.'!$554:$554,'Wniosek 2033 r.'!$556:$620,'Wniosek 2033 r.'!$670:$735,'Wniosek 2033 r.'!$785:$850,'Wniosek 2033 r.'!#REF!,'Wniosek 2033 r.'!$854:$854</definedName>
    <definedName name="Z_C672F4EC_D752_4B76_9188_8CE56FB0C26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672F4EC_D752_4B76_9188_8CE56FB0C264_.wvu.Rows" localSheetId="11" hidden="1">'Zał. nr 2 kalkulacja - 2025 r.'!$70:$135,'Zał.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672F4EC_D752_4B76_9188_8CE56FB0C264_.wvu.Rows" localSheetId="13" hidden="1">'Zał. nr 2 kalkulacja - 2026 r.'!$70:$135,'Zał.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672F4EC_D752_4B76_9188_8CE56FB0C264_.wvu.Rows" localSheetId="15" hidden="1">'Zał. nr 2 kalkulacja - 2027 r.'!$70:$135,'Zał.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672F4EC_D752_4B76_9188_8CE56FB0C264_.wvu.Rows" localSheetId="17" hidden="1">'Zał. nr 2 kalkulacja - 2028 r.'!$70:$135,'Zał.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672F4EC_D752_4B76_9188_8CE56FB0C264_.wvu.Rows" localSheetId="19" hidden="1">'Zał. nr 2 kalkulacja - 2029 r.'!$70:$135,'Zał.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672F4EC_D752_4B76_9188_8CE56FB0C264_.wvu.Rows" localSheetId="21" hidden="1">'Zał. nr 2 kalkulacja - 2030 r.'!$70:$135,'Zał.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672F4EC_D752_4B76_9188_8CE56FB0C264_.wvu.Rows" localSheetId="23" hidden="1">'Zał. nr 2 kalkulacja - 2031 r.'!$70:$135,'Zał.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672F4EC_D752_4B76_9188_8CE56FB0C264_.wvu.Rows" localSheetId="25" hidden="1">'Zał. nr 2 kalkulacja - 2032 r.'!$70:$135,'Zał.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672F4EC_D752_4B76_9188_8CE56FB0C264_.wvu.Rows" localSheetId="27" hidden="1">'Zał. nr 2 kalkulacja - 2033 r.'!$70:$135,'Zał.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672F4EC_D752_4B76_9188_8CE56FB0C264_.wvu.Rows" localSheetId="28" hidden="1">'Zał. nr 4 dane osób'!#REF!,'Zał.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672F4EC_D752_4B76_9188_8CE56FB0C26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86C788A_80AA_46FD_AD4B_E3D585728AC3_.wvu.FilterData" localSheetId="32" hidden="1">'Dane zbiorcze'!$A$1:$FU$101</definedName>
    <definedName name="Z_C86C788A_80AA_46FD_AD4B_E3D585728AC3_.wvu.FilterData" localSheetId="37" hidden="1">'Weryfikacja 2025 r.'!$A$2:$A$226</definedName>
    <definedName name="Z_C86C788A_80AA_46FD_AD4B_E3D585728AC3_.wvu.FilterData" localSheetId="10" hidden="1">'Weryfikacja 2025 r. płaska'!$A$1:$A$214</definedName>
    <definedName name="Z_C86C788A_80AA_46FD_AD4B_E3D585728AC3_.wvu.FilterData" localSheetId="38" hidden="1">'Weryfikacja 2026 r.'!$A$2:$A$226</definedName>
    <definedName name="Z_C86C788A_80AA_46FD_AD4B_E3D585728AC3_.wvu.FilterData" localSheetId="12" hidden="1">'Weryfikacja 2026 r. płaska'!$A$1:$A$214</definedName>
    <definedName name="Z_C86C788A_80AA_46FD_AD4B_E3D585728AC3_.wvu.FilterData" localSheetId="39" hidden="1">'Weryfikacja 2027 r.'!$A$2:$A$226</definedName>
    <definedName name="Z_C86C788A_80AA_46FD_AD4B_E3D585728AC3_.wvu.FilterData" localSheetId="14" hidden="1">'Weryfikacja 2027 r. płaska'!$A$1:$A$214</definedName>
    <definedName name="Z_C86C788A_80AA_46FD_AD4B_E3D585728AC3_.wvu.FilterData" localSheetId="40" hidden="1">'Weryfikacja 2028 r.'!$A$2:$A$226</definedName>
    <definedName name="Z_C86C788A_80AA_46FD_AD4B_E3D585728AC3_.wvu.FilterData" localSheetId="16" hidden="1">'Weryfikacja 2028 r. płaska'!$A$1:$A$214</definedName>
    <definedName name="Z_C86C788A_80AA_46FD_AD4B_E3D585728AC3_.wvu.FilterData" localSheetId="41" hidden="1">'Weryfikacja 2029 r.'!$A$2:$A$226</definedName>
    <definedName name="Z_C86C788A_80AA_46FD_AD4B_E3D585728AC3_.wvu.FilterData" localSheetId="18" hidden="1">'Weryfikacja 2029 r. płaska'!$A$1:$A$214</definedName>
    <definedName name="Z_C86C788A_80AA_46FD_AD4B_E3D585728AC3_.wvu.FilterData" localSheetId="42" hidden="1">'Weryfikacja 2030 r.'!$A$2:$A$226</definedName>
    <definedName name="Z_C86C788A_80AA_46FD_AD4B_E3D585728AC3_.wvu.FilterData" localSheetId="20" hidden="1">'Weryfikacja 2030 r. płaska'!$A$1:$A$214</definedName>
    <definedName name="Z_C86C788A_80AA_46FD_AD4B_E3D585728AC3_.wvu.FilterData" localSheetId="43" hidden="1">'Weryfikacja 2031 r.'!$A$2:$A$226</definedName>
    <definedName name="Z_C86C788A_80AA_46FD_AD4B_E3D585728AC3_.wvu.FilterData" localSheetId="22" hidden="1">'Weryfikacja 2031 r. płaska'!$A$1:$A$214</definedName>
    <definedName name="Z_C86C788A_80AA_46FD_AD4B_E3D585728AC3_.wvu.FilterData" localSheetId="44" hidden="1">'Weryfikacja 2032 r.'!$A$2:$A$226</definedName>
    <definedName name="Z_C86C788A_80AA_46FD_AD4B_E3D585728AC3_.wvu.FilterData" localSheetId="24" hidden="1">'Weryfikacja 2032 r. płaska'!$A$1:$A$214</definedName>
    <definedName name="Z_C86C788A_80AA_46FD_AD4B_E3D585728AC3_.wvu.FilterData" localSheetId="45" hidden="1">'Weryfikacja 2033 r.'!$A$2:$A$226</definedName>
    <definedName name="Z_C86C788A_80AA_46FD_AD4B_E3D585728AC3_.wvu.FilterData" localSheetId="26" hidden="1">'Weryfikacja 2033 r. płaska'!$A$1:$A$214</definedName>
    <definedName name="Z_C86C788A_80AA_46FD_AD4B_E3D585728AC3_.wvu.FilterData" localSheetId="0" hidden="1">'Wniosek 2025 r.'!$A$38:$I$161</definedName>
    <definedName name="Z_C86C788A_80AA_46FD_AD4B_E3D585728AC3_.wvu.FilterData" localSheetId="1" hidden="1">'Wniosek 2026 r.'!$A$38:$I$161</definedName>
    <definedName name="Z_C86C788A_80AA_46FD_AD4B_E3D585728AC3_.wvu.FilterData" localSheetId="2" hidden="1">'Wniosek 2027 r.'!$A$38:$I$160</definedName>
    <definedName name="Z_C86C788A_80AA_46FD_AD4B_E3D585728AC3_.wvu.FilterData" localSheetId="3" hidden="1">'Wniosek 2028 r.'!$A$38:$I$160</definedName>
    <definedName name="Z_C86C788A_80AA_46FD_AD4B_E3D585728AC3_.wvu.FilterData" localSheetId="4" hidden="1">'Wniosek 2029 r.'!$A$38:$I$161</definedName>
    <definedName name="Z_C86C788A_80AA_46FD_AD4B_E3D585728AC3_.wvu.FilterData" localSheetId="5" hidden="1">'Wniosek 2030 r.'!$A$38:$I$160</definedName>
    <definedName name="Z_C86C788A_80AA_46FD_AD4B_E3D585728AC3_.wvu.FilterData" localSheetId="6" hidden="1">'Wniosek 2031 r.'!$A$38:$I$160</definedName>
    <definedName name="Z_C86C788A_80AA_46FD_AD4B_E3D585728AC3_.wvu.FilterData" localSheetId="7" hidden="1">'Wniosek 2032 r.'!$A$38:$I$160</definedName>
    <definedName name="Z_C86C788A_80AA_46FD_AD4B_E3D585728AC3_.wvu.FilterData" localSheetId="8" hidden="1">'Wniosek 2033 r.'!$A$38:$I$160</definedName>
    <definedName name="Z_C86C788A_80AA_46FD_AD4B_E3D585728AC3_.wvu.FilterData" localSheetId="9" hidden="1">'Zał. nr 1 a-e oświadczenia'!#REF!</definedName>
    <definedName name="Z_C86C788A_80AA_46FD_AD4B_E3D585728AC3_.wvu.FilterData" localSheetId="11" hidden="1">'Zał. nr 2 kalkulacja - 2025 r.'!$A$24:$I$136</definedName>
    <definedName name="Z_C86C788A_80AA_46FD_AD4B_E3D585728AC3_.wvu.FilterData" localSheetId="13" hidden="1">'Zał. nr 2 kalkulacja - 2026 r.'!$A$24:$I$136</definedName>
    <definedName name="Z_C86C788A_80AA_46FD_AD4B_E3D585728AC3_.wvu.FilterData" localSheetId="15" hidden="1">'Zał. nr 2 kalkulacja - 2027 r.'!$A$24:$I$136</definedName>
    <definedName name="Z_C86C788A_80AA_46FD_AD4B_E3D585728AC3_.wvu.FilterData" localSheetId="17" hidden="1">'Zał. nr 2 kalkulacja - 2028 r.'!$A$24:$I$136</definedName>
    <definedName name="Z_C86C788A_80AA_46FD_AD4B_E3D585728AC3_.wvu.FilterData" localSheetId="19" hidden="1">'Zał. nr 2 kalkulacja - 2029 r.'!$A$24:$I$136</definedName>
    <definedName name="Z_C86C788A_80AA_46FD_AD4B_E3D585728AC3_.wvu.FilterData" localSheetId="21" hidden="1">'Zał. nr 2 kalkulacja - 2030 r.'!$A$24:$I$136</definedName>
    <definedName name="Z_C86C788A_80AA_46FD_AD4B_E3D585728AC3_.wvu.FilterData" localSheetId="23" hidden="1">'Zał. nr 2 kalkulacja - 2031 r.'!$A$24:$I$136</definedName>
    <definedName name="Z_C86C788A_80AA_46FD_AD4B_E3D585728AC3_.wvu.FilterData" localSheetId="25" hidden="1">'Zał. nr 2 kalkulacja - 2032 r.'!$A$24:$I$136</definedName>
    <definedName name="Z_C86C788A_80AA_46FD_AD4B_E3D585728AC3_.wvu.FilterData" localSheetId="27" hidden="1">'Zał. nr 2 kalkulacja - 2033 r.'!$A$24:$I$136</definedName>
    <definedName name="Z_C86C788A_80AA_46FD_AD4B_E3D585728AC3_.wvu.FilterData" localSheetId="28" hidden="1">'Zał. nr 4 dane osób'!#REF!</definedName>
    <definedName name="Z_C86C788A_80AA_46FD_AD4B_E3D585728AC3_.wvu.FilterData" localSheetId="29" hidden="1">'Zał. nr 5 jednostki'!#REF!</definedName>
    <definedName name="Z_C86C788A_80AA_46FD_AD4B_E3D585728AC3_.wvu.Rows" localSheetId="0" hidden="1">'Wniosek 2025 r.'!$112:$149,'Wniosek 2025 r.'!$237:$274,'Wniosek 2025 r.'!$353:$390,'Wniosek 2025 r.'!$468:$505,'Wniosek 2025 r.'!$583:$620,'Wniosek 2025 r.'!$698:$735,'Wniosek 2025 r.'!$813:$850,'Wniosek 2025 r.'!#REF!,'Wniosek 2025 r.'!$855:$855</definedName>
    <definedName name="Z_C86C788A_80AA_46FD_AD4B_E3D585728AC3_.wvu.Rows" localSheetId="1" hidden="1">'Wniosek 2026 r.'!$112:$149,'Wniosek 2026 r.'!$237:$274,'Wniosek 2026 r.'!$353:$390,'Wniosek 2026 r.'!$468:$505,'Wniosek 2026 r.'!$583:$620,'Wniosek 2026 r.'!$698:$735,'Wniosek 2026 r.'!$813:$850,'Wniosek 2026 r.'!#REF!,'Wniosek 2026 r.'!$854:$854</definedName>
    <definedName name="Z_C86C788A_80AA_46FD_AD4B_E3D585728AC3_.wvu.Rows" localSheetId="2" hidden="1">'Wniosek 2027 r.'!$112:$149,'Wniosek 2027 r.'!$237:$274,'Wniosek 2027 r.'!$353:$390,'Wniosek 2027 r.'!$468:$505,'Wniosek 2027 r.'!$583:$620,'Wniosek 2027 r.'!$698:$735,'Wniosek 2027 r.'!$813:$850,'Wniosek 2027 r.'!#REF!,'Wniosek 2027 r.'!$854:$854</definedName>
    <definedName name="Z_C86C788A_80AA_46FD_AD4B_E3D585728AC3_.wvu.Rows" localSheetId="3" hidden="1">'Wniosek 2028 r.'!$112:$149,'Wniosek 2028 r.'!$237:$274,'Wniosek 2028 r.'!$353:$390,'Wniosek 2028 r.'!$468:$505,'Wniosek 2028 r.'!$583:$620,'Wniosek 2028 r.'!$698:$735,'Wniosek 2028 r.'!$813:$850,'Wniosek 2028 r.'!#REF!,'Wniosek 2028 r.'!$854:$854</definedName>
    <definedName name="Z_C86C788A_80AA_46FD_AD4B_E3D585728AC3_.wvu.Rows" localSheetId="4" hidden="1">'Wniosek 2029 r.'!$112:$149,'Wniosek 2029 r.'!$237:$274,'Wniosek 2029 r.'!$353:$390,'Wniosek 2029 r.'!$468:$505,'Wniosek 2029 r.'!$583:$620,'Wniosek 2029 r.'!$698:$735,'Wniosek 2029 r.'!$813:$850,'Wniosek 2029 r.'!$854:$855,'Wniosek 2029 r.'!$858:$858</definedName>
    <definedName name="Z_C86C788A_80AA_46FD_AD4B_E3D585728AC3_.wvu.Rows" localSheetId="5" hidden="1">'Wniosek 2030 r.'!$112:$149,'Wniosek 2030 r.'!$237:$274,'Wniosek 2030 r.'!$353:$390,'Wniosek 2030 r.'!$468:$505,'Wniosek 2030 r.'!$583:$620,'Wniosek 2030 r.'!$698:$735,'Wniosek 2030 r.'!$813:$850,'Wniosek 2030 r.'!#REF!,'Wniosek 2030 r.'!$854:$854</definedName>
    <definedName name="Z_C86C788A_80AA_46FD_AD4B_E3D585728AC3_.wvu.Rows" localSheetId="6" hidden="1">'Wniosek 2031 r.'!$112:$149,'Wniosek 2031 r.'!$237:$274,'Wniosek 2031 r.'!$353:$390,'Wniosek 2031 r.'!$468:$505,'Wniosek 2031 r.'!$583:$620,'Wniosek 2031 r.'!$698:$735,'Wniosek 2031 r.'!$813:$850,'Wniosek 2031 r.'!#REF!,'Wniosek 2031 r.'!$854:$854</definedName>
    <definedName name="Z_C86C788A_80AA_46FD_AD4B_E3D585728AC3_.wvu.Rows" localSheetId="7" hidden="1">'Wniosek 2032 r.'!$112:$149,'Wniosek 2032 r.'!$237:$274,'Wniosek 2032 r.'!$353:$390,'Wniosek 2032 r.'!$468:$505,'Wniosek 2032 r.'!$583:$620,'Wniosek 2032 r.'!$698:$735,'Wniosek 2032 r.'!$813:$850,'Wniosek 2032 r.'!#REF!,'Wniosek 2032 r.'!$854:$854</definedName>
    <definedName name="Z_C86C788A_80AA_46FD_AD4B_E3D585728AC3_.wvu.Rows" localSheetId="8" hidden="1">'Wniosek 2033 r.'!$112:$149,'Wniosek 2033 r.'!$237:$274,'Wniosek 2033 r.'!$353:$390,'Wniosek 2033 r.'!$468:$505,'Wniosek 2033 r.'!$583:$620,'Wniosek 2033 r.'!$698:$735,'Wniosek 2033 r.'!$813:$850,'Wniosek 2033 r.'!#REF!,'Wniosek 2033 r.'!$854:$854</definedName>
    <definedName name="Z_C86C788A_80AA_46FD_AD4B_E3D585728AC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86C788A_80AA_46FD_AD4B_E3D585728AC3_.wvu.Rows" localSheetId="11" hidden="1">'Zał. nr 2 kalkulacja - 2025 r.'!$98:$135,'Zał.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86C788A_80AA_46FD_AD4B_E3D585728AC3_.wvu.Rows" localSheetId="13" hidden="1">'Zał. nr 2 kalkulacja - 2026 r.'!$98:$135,'Zał.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86C788A_80AA_46FD_AD4B_E3D585728AC3_.wvu.Rows" localSheetId="15" hidden="1">'Zał. nr 2 kalkulacja - 2027 r.'!$98:$135,'Zał.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86C788A_80AA_46FD_AD4B_E3D585728AC3_.wvu.Rows" localSheetId="17" hidden="1">'Zał. nr 2 kalkulacja - 2028 r.'!$98:$135,'Zał.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86C788A_80AA_46FD_AD4B_E3D585728AC3_.wvu.Rows" localSheetId="19" hidden="1">'Zał. nr 2 kalkulacja - 2029 r.'!$98:$135,'Zał.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86C788A_80AA_46FD_AD4B_E3D585728AC3_.wvu.Rows" localSheetId="21" hidden="1">'Zał. nr 2 kalkulacja - 2030 r.'!$98:$135,'Zał.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86C788A_80AA_46FD_AD4B_E3D585728AC3_.wvu.Rows" localSheetId="23" hidden="1">'Zał. nr 2 kalkulacja - 2031 r.'!$98:$135,'Zał.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86C788A_80AA_46FD_AD4B_E3D585728AC3_.wvu.Rows" localSheetId="25" hidden="1">'Zał. nr 2 kalkulacja - 2032 r.'!$98:$135,'Zał.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86C788A_80AA_46FD_AD4B_E3D585728AC3_.wvu.Rows" localSheetId="27" hidden="1">'Zał. nr 2 kalkulacja - 2033 r.'!$98:$135,'Zał.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86C788A_80AA_46FD_AD4B_E3D585728AC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86C788A_80AA_46FD_AD4B_E3D585728AC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AFA2A20_BD7B_49A5_A5D9_6D3E52DDD716_.wvu.FilterData" localSheetId="32" hidden="1">'Dane zbiorcze'!$A$1:$FU$101</definedName>
    <definedName name="Z_CAFA2A20_BD7B_49A5_A5D9_6D3E52DDD716_.wvu.FilterData" localSheetId="37" hidden="1">'Weryfikacja 2025 r.'!$A$2:$A$226</definedName>
    <definedName name="Z_CAFA2A20_BD7B_49A5_A5D9_6D3E52DDD716_.wvu.FilterData" localSheetId="10" hidden="1">'Weryfikacja 2025 r. płaska'!$A$1:$A$214</definedName>
    <definedName name="Z_CAFA2A20_BD7B_49A5_A5D9_6D3E52DDD716_.wvu.FilterData" localSheetId="38" hidden="1">'Weryfikacja 2026 r.'!$A$2:$A$226</definedName>
    <definedName name="Z_CAFA2A20_BD7B_49A5_A5D9_6D3E52DDD716_.wvu.FilterData" localSheetId="12" hidden="1">'Weryfikacja 2026 r. płaska'!$A$1:$A$214</definedName>
    <definedName name="Z_CAFA2A20_BD7B_49A5_A5D9_6D3E52DDD716_.wvu.FilterData" localSheetId="39" hidden="1">'Weryfikacja 2027 r.'!$A$2:$A$226</definedName>
    <definedName name="Z_CAFA2A20_BD7B_49A5_A5D9_6D3E52DDD716_.wvu.FilterData" localSheetId="14" hidden="1">'Weryfikacja 2027 r. płaska'!$A$1:$A$214</definedName>
    <definedName name="Z_CAFA2A20_BD7B_49A5_A5D9_6D3E52DDD716_.wvu.FilterData" localSheetId="40" hidden="1">'Weryfikacja 2028 r.'!$A$2:$A$226</definedName>
    <definedName name="Z_CAFA2A20_BD7B_49A5_A5D9_6D3E52DDD716_.wvu.FilterData" localSheetId="16" hidden="1">'Weryfikacja 2028 r. płaska'!$A$1:$A$214</definedName>
    <definedName name="Z_CAFA2A20_BD7B_49A5_A5D9_6D3E52DDD716_.wvu.FilterData" localSheetId="41" hidden="1">'Weryfikacja 2029 r.'!$A$2:$A$226</definedName>
    <definedName name="Z_CAFA2A20_BD7B_49A5_A5D9_6D3E52DDD716_.wvu.FilterData" localSheetId="18" hidden="1">'Weryfikacja 2029 r. płaska'!$A$1:$A$214</definedName>
    <definedName name="Z_CAFA2A20_BD7B_49A5_A5D9_6D3E52DDD716_.wvu.FilterData" localSheetId="42" hidden="1">'Weryfikacja 2030 r.'!$A$2:$A$226</definedName>
    <definedName name="Z_CAFA2A20_BD7B_49A5_A5D9_6D3E52DDD716_.wvu.FilterData" localSheetId="20" hidden="1">'Weryfikacja 2030 r. płaska'!$A$1:$A$214</definedName>
    <definedName name="Z_CAFA2A20_BD7B_49A5_A5D9_6D3E52DDD716_.wvu.FilterData" localSheetId="43" hidden="1">'Weryfikacja 2031 r.'!$A$2:$A$226</definedName>
    <definedName name="Z_CAFA2A20_BD7B_49A5_A5D9_6D3E52DDD716_.wvu.FilterData" localSheetId="22" hidden="1">'Weryfikacja 2031 r. płaska'!$A$1:$A$214</definedName>
    <definedName name="Z_CAFA2A20_BD7B_49A5_A5D9_6D3E52DDD716_.wvu.FilterData" localSheetId="44" hidden="1">'Weryfikacja 2032 r.'!$A$2:$A$226</definedName>
    <definedName name="Z_CAFA2A20_BD7B_49A5_A5D9_6D3E52DDD716_.wvu.FilterData" localSheetId="24" hidden="1">'Weryfikacja 2032 r. płaska'!$A$1:$A$214</definedName>
    <definedName name="Z_CAFA2A20_BD7B_49A5_A5D9_6D3E52DDD716_.wvu.FilterData" localSheetId="45" hidden="1">'Weryfikacja 2033 r.'!$A$2:$A$226</definedName>
    <definedName name="Z_CAFA2A20_BD7B_49A5_A5D9_6D3E52DDD716_.wvu.FilterData" localSheetId="26" hidden="1">'Weryfikacja 2033 r. płaska'!$A$1:$A$214</definedName>
    <definedName name="Z_CAFA2A20_BD7B_49A5_A5D9_6D3E52DDD716_.wvu.FilterData" localSheetId="0" hidden="1">'Wniosek 2025 r.'!$A$38:$I$161</definedName>
    <definedName name="Z_CAFA2A20_BD7B_49A5_A5D9_6D3E52DDD716_.wvu.FilterData" localSheetId="1" hidden="1">'Wniosek 2026 r.'!$A$38:$I$161</definedName>
    <definedName name="Z_CAFA2A20_BD7B_49A5_A5D9_6D3E52DDD716_.wvu.FilterData" localSheetId="2" hidden="1">'Wniosek 2027 r.'!$A$38:$I$160</definedName>
    <definedName name="Z_CAFA2A20_BD7B_49A5_A5D9_6D3E52DDD716_.wvu.FilterData" localSheetId="3" hidden="1">'Wniosek 2028 r.'!$A$38:$I$160</definedName>
    <definedName name="Z_CAFA2A20_BD7B_49A5_A5D9_6D3E52DDD716_.wvu.FilterData" localSheetId="4" hidden="1">'Wniosek 2029 r.'!$A$38:$I$161</definedName>
    <definedName name="Z_CAFA2A20_BD7B_49A5_A5D9_6D3E52DDD716_.wvu.FilterData" localSheetId="5" hidden="1">'Wniosek 2030 r.'!$A$38:$I$160</definedName>
    <definedName name="Z_CAFA2A20_BD7B_49A5_A5D9_6D3E52DDD716_.wvu.FilterData" localSheetId="6" hidden="1">'Wniosek 2031 r.'!$A$38:$I$160</definedName>
    <definedName name="Z_CAFA2A20_BD7B_49A5_A5D9_6D3E52DDD716_.wvu.FilterData" localSheetId="7" hidden="1">'Wniosek 2032 r.'!$A$38:$I$160</definedName>
    <definedName name="Z_CAFA2A20_BD7B_49A5_A5D9_6D3E52DDD716_.wvu.FilterData" localSheetId="8" hidden="1">'Wniosek 2033 r.'!$A$38:$I$160</definedName>
    <definedName name="Z_CAFA2A20_BD7B_49A5_A5D9_6D3E52DDD716_.wvu.FilterData" localSheetId="9" hidden="1">'Zał. nr 1 a-e oświadczenia'!#REF!</definedName>
    <definedName name="Z_CAFA2A20_BD7B_49A5_A5D9_6D3E52DDD716_.wvu.FilterData" localSheetId="11" hidden="1">'Zał. nr 2 kalkulacja - 2025 r.'!$A$24:$I$136</definedName>
    <definedName name="Z_CAFA2A20_BD7B_49A5_A5D9_6D3E52DDD716_.wvu.FilterData" localSheetId="13" hidden="1">'Zał. nr 2 kalkulacja - 2026 r.'!$A$24:$I$136</definedName>
    <definedName name="Z_CAFA2A20_BD7B_49A5_A5D9_6D3E52DDD716_.wvu.FilterData" localSheetId="15" hidden="1">'Zał. nr 2 kalkulacja - 2027 r.'!$A$24:$I$136</definedName>
    <definedName name="Z_CAFA2A20_BD7B_49A5_A5D9_6D3E52DDD716_.wvu.FilterData" localSheetId="17" hidden="1">'Zał. nr 2 kalkulacja - 2028 r.'!$A$24:$I$136</definedName>
    <definedName name="Z_CAFA2A20_BD7B_49A5_A5D9_6D3E52DDD716_.wvu.FilterData" localSheetId="19" hidden="1">'Zał. nr 2 kalkulacja - 2029 r.'!$A$24:$I$136</definedName>
    <definedName name="Z_CAFA2A20_BD7B_49A5_A5D9_6D3E52DDD716_.wvu.FilterData" localSheetId="21" hidden="1">'Zał. nr 2 kalkulacja - 2030 r.'!$A$24:$I$136</definedName>
    <definedName name="Z_CAFA2A20_BD7B_49A5_A5D9_6D3E52DDD716_.wvu.FilterData" localSheetId="23" hidden="1">'Zał. nr 2 kalkulacja - 2031 r.'!$A$24:$I$136</definedName>
    <definedName name="Z_CAFA2A20_BD7B_49A5_A5D9_6D3E52DDD716_.wvu.FilterData" localSheetId="25" hidden="1">'Zał. nr 2 kalkulacja - 2032 r.'!$A$24:$I$136</definedName>
    <definedName name="Z_CAFA2A20_BD7B_49A5_A5D9_6D3E52DDD716_.wvu.FilterData" localSheetId="27" hidden="1">'Zał. nr 2 kalkulacja - 2033 r.'!$A$24:$I$136</definedName>
    <definedName name="Z_CAFA2A20_BD7B_49A5_A5D9_6D3E52DDD716_.wvu.FilterData" localSheetId="28" hidden="1">'Zał. nr 4 dane osób'!#REF!</definedName>
    <definedName name="Z_CAFA2A20_BD7B_49A5_A5D9_6D3E52DDD716_.wvu.FilterData" localSheetId="29" hidden="1">'Zał. nr 5 jednostki'!#REF!</definedName>
    <definedName name="Z_CAFA2A20_BD7B_49A5_A5D9_6D3E52DDD716_.wvu.Rows" localSheetId="0" hidden="1">'Wniosek 2025 r.'!$52:$149,'Wniosek 2025 r.'!$177:$274,'Wniosek 2025 r.'!$293:$390,'Wniosek 2025 r.'!$408:$505,'Wniosek 2025 r.'!$523:$620,'Wniosek 2025 r.'!$638:$735,'Wniosek 2025 r.'!$753:$850,'Wniosek 2025 r.'!#REF!,'Wniosek 2025 r.'!$855:$855</definedName>
    <definedName name="Z_CAFA2A20_BD7B_49A5_A5D9_6D3E52DDD716_.wvu.Rows" localSheetId="1" hidden="1">'Wniosek 2026 r.'!$52:$149,'Wniosek 2026 r.'!$177:$274,'Wniosek 2026 r.'!$293:$390,'Wniosek 2026 r.'!$408:$505,'Wniosek 2026 r.'!$523:$620,'Wniosek 2026 r.'!$638:$735,'Wniosek 2026 r.'!$753:$850,'Wniosek 2026 r.'!#REF!,'Wniosek 2026 r.'!$854:$854</definedName>
    <definedName name="Z_CAFA2A20_BD7B_49A5_A5D9_6D3E52DDD716_.wvu.Rows" localSheetId="2" hidden="1">'Wniosek 2027 r.'!$52:$149,'Wniosek 2027 r.'!$177:$274,'Wniosek 2027 r.'!$293:$390,'Wniosek 2027 r.'!$408:$505,'Wniosek 2027 r.'!$523:$620,'Wniosek 2027 r.'!$638:$735,'Wniosek 2027 r.'!$753:$850,'Wniosek 2027 r.'!#REF!,'Wniosek 2027 r.'!$854:$854</definedName>
    <definedName name="Z_CAFA2A20_BD7B_49A5_A5D9_6D3E52DDD716_.wvu.Rows" localSheetId="3" hidden="1">'Wniosek 2028 r.'!$52:$149,'Wniosek 2028 r.'!$177:$274,'Wniosek 2028 r.'!$293:$390,'Wniosek 2028 r.'!$408:$505,'Wniosek 2028 r.'!$523:$620,'Wniosek 2028 r.'!$638:$735,'Wniosek 2028 r.'!$753:$850,'Wniosek 2028 r.'!#REF!,'Wniosek 2028 r.'!$854:$854</definedName>
    <definedName name="Z_CAFA2A20_BD7B_49A5_A5D9_6D3E52DDD716_.wvu.Rows" localSheetId="4" hidden="1">'Wniosek 2029 r.'!$52:$149,'Wniosek 2029 r.'!$177:$274,'Wniosek 2029 r.'!$293:$390,'Wniosek 2029 r.'!$408:$505,'Wniosek 2029 r.'!$523:$620,'Wniosek 2029 r.'!$638:$735,'Wniosek 2029 r.'!$753:$850,'Wniosek 2029 r.'!$854:$855,'Wniosek 2029 r.'!$858:$858</definedName>
    <definedName name="Z_CAFA2A20_BD7B_49A5_A5D9_6D3E52DDD716_.wvu.Rows" localSheetId="5" hidden="1">'Wniosek 2030 r.'!$52:$149,'Wniosek 2030 r.'!$177:$274,'Wniosek 2030 r.'!$293:$390,'Wniosek 2030 r.'!$408:$505,'Wniosek 2030 r.'!$523:$620,'Wniosek 2030 r.'!$638:$735,'Wniosek 2030 r.'!$753:$850,'Wniosek 2030 r.'!#REF!,'Wniosek 2030 r.'!$854:$854</definedName>
    <definedName name="Z_CAFA2A20_BD7B_49A5_A5D9_6D3E52DDD716_.wvu.Rows" localSheetId="6" hidden="1">'Wniosek 2031 r.'!$52:$149,'Wniosek 2031 r.'!$177:$274,'Wniosek 2031 r.'!$293:$390,'Wniosek 2031 r.'!$408:$505,'Wniosek 2031 r.'!$523:$620,'Wniosek 2031 r.'!$638:$735,'Wniosek 2031 r.'!$753:$850,'Wniosek 2031 r.'!#REF!,'Wniosek 2031 r.'!$854:$854</definedName>
    <definedName name="Z_CAFA2A20_BD7B_49A5_A5D9_6D3E52DDD716_.wvu.Rows" localSheetId="7" hidden="1">'Wniosek 2032 r.'!$52:$149,'Wniosek 2032 r.'!$177:$274,'Wniosek 2032 r.'!$293:$390,'Wniosek 2032 r.'!$408:$505,'Wniosek 2032 r.'!$523:$620,'Wniosek 2032 r.'!$638:$735,'Wniosek 2032 r.'!$753:$850,'Wniosek 2032 r.'!#REF!,'Wniosek 2032 r.'!$854:$854</definedName>
    <definedName name="Z_CAFA2A20_BD7B_49A5_A5D9_6D3E52DDD716_.wvu.Rows" localSheetId="8" hidden="1">'Wniosek 2033 r.'!$52:$149,'Wniosek 2033 r.'!$177:$274,'Wniosek 2033 r.'!$293:$390,'Wniosek 2033 r.'!$408:$505,'Wniosek 2033 r.'!$523:$620,'Wniosek 2033 r.'!$638:$735,'Wniosek 2033 r.'!$753:$850,'Wniosek 2033 r.'!#REF!,'Wniosek 2033 r.'!$854:$854</definedName>
    <definedName name="Z_CAFA2A20_BD7B_49A5_A5D9_6D3E52DDD716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AFA2A20_BD7B_49A5_A5D9_6D3E52DDD716_.wvu.Rows" localSheetId="11" hidden="1">'Zał. nr 2 kalkulacja - 2025 r.'!$38:$135,'Zał.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AFA2A20_BD7B_49A5_A5D9_6D3E52DDD716_.wvu.Rows" localSheetId="13" hidden="1">'Zał. nr 2 kalkulacja - 2026 r.'!$38:$135,'Zał.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AFA2A20_BD7B_49A5_A5D9_6D3E52DDD716_.wvu.Rows" localSheetId="15" hidden="1">'Zał. nr 2 kalkulacja - 2027 r.'!$38:$135,'Zał.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AFA2A20_BD7B_49A5_A5D9_6D3E52DDD716_.wvu.Rows" localSheetId="17" hidden="1">'Zał. nr 2 kalkulacja - 2028 r.'!$38:$135,'Zał.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AFA2A20_BD7B_49A5_A5D9_6D3E52DDD716_.wvu.Rows" localSheetId="19" hidden="1">'Zał. nr 2 kalkulacja - 2029 r.'!$38:$135,'Zał.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AFA2A20_BD7B_49A5_A5D9_6D3E52DDD716_.wvu.Rows" localSheetId="21" hidden="1">'Zał. nr 2 kalkulacja - 2030 r.'!$38:$135,'Zał.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AFA2A20_BD7B_49A5_A5D9_6D3E52DDD716_.wvu.Rows" localSheetId="23" hidden="1">'Zał. nr 2 kalkulacja - 2031 r.'!$38:$135,'Zał.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AFA2A20_BD7B_49A5_A5D9_6D3E52DDD716_.wvu.Rows" localSheetId="25" hidden="1">'Zał. nr 2 kalkulacja - 2032 r.'!$38:$135,'Zał.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AFA2A20_BD7B_49A5_A5D9_6D3E52DDD716_.wvu.Rows" localSheetId="27" hidden="1">'Zał. nr 2 kalkulacja - 2033 r.'!$38:$135,'Zał.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AFA2A20_BD7B_49A5_A5D9_6D3E52DDD716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AFA2A20_BD7B_49A5_A5D9_6D3E52DDD716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B6C8B59_5BF7_4BEB_AB6F_0F649B5C22E7_.wvu.FilterData" localSheetId="32" hidden="1">'Dane zbiorcze'!$A$1:$FU$101</definedName>
    <definedName name="Z_CB6C8B59_5BF7_4BEB_AB6F_0F649B5C22E7_.wvu.FilterData" localSheetId="37" hidden="1">'Weryfikacja 2025 r.'!$A$2:$A$226</definedName>
    <definedName name="Z_CB6C8B59_5BF7_4BEB_AB6F_0F649B5C22E7_.wvu.FilterData" localSheetId="10" hidden="1">'Weryfikacja 2025 r. płaska'!$A$1:$A$214</definedName>
    <definedName name="Z_CB6C8B59_5BF7_4BEB_AB6F_0F649B5C22E7_.wvu.FilterData" localSheetId="38" hidden="1">'Weryfikacja 2026 r.'!$A$2:$A$226</definedName>
    <definedName name="Z_CB6C8B59_5BF7_4BEB_AB6F_0F649B5C22E7_.wvu.FilterData" localSheetId="12" hidden="1">'Weryfikacja 2026 r. płaska'!$A$1:$A$214</definedName>
    <definedName name="Z_CB6C8B59_5BF7_4BEB_AB6F_0F649B5C22E7_.wvu.FilterData" localSheetId="39" hidden="1">'Weryfikacja 2027 r.'!$A$2:$A$226</definedName>
    <definedName name="Z_CB6C8B59_5BF7_4BEB_AB6F_0F649B5C22E7_.wvu.FilterData" localSheetId="14" hidden="1">'Weryfikacja 2027 r. płaska'!$A$1:$A$214</definedName>
    <definedName name="Z_CB6C8B59_5BF7_4BEB_AB6F_0F649B5C22E7_.wvu.FilterData" localSheetId="40" hidden="1">'Weryfikacja 2028 r.'!$A$2:$A$226</definedName>
    <definedName name="Z_CB6C8B59_5BF7_4BEB_AB6F_0F649B5C22E7_.wvu.FilterData" localSheetId="16" hidden="1">'Weryfikacja 2028 r. płaska'!$A$1:$A$214</definedName>
    <definedName name="Z_CB6C8B59_5BF7_4BEB_AB6F_0F649B5C22E7_.wvu.FilterData" localSheetId="41" hidden="1">'Weryfikacja 2029 r.'!$A$2:$A$226</definedName>
    <definedName name="Z_CB6C8B59_5BF7_4BEB_AB6F_0F649B5C22E7_.wvu.FilterData" localSheetId="18" hidden="1">'Weryfikacja 2029 r. płaska'!$A$1:$A$214</definedName>
    <definedName name="Z_CB6C8B59_5BF7_4BEB_AB6F_0F649B5C22E7_.wvu.FilterData" localSheetId="42" hidden="1">'Weryfikacja 2030 r.'!$A$2:$A$226</definedName>
    <definedName name="Z_CB6C8B59_5BF7_4BEB_AB6F_0F649B5C22E7_.wvu.FilterData" localSheetId="20" hidden="1">'Weryfikacja 2030 r. płaska'!$A$1:$A$214</definedName>
    <definedName name="Z_CB6C8B59_5BF7_4BEB_AB6F_0F649B5C22E7_.wvu.FilterData" localSheetId="43" hidden="1">'Weryfikacja 2031 r.'!$A$2:$A$226</definedName>
    <definedName name="Z_CB6C8B59_5BF7_4BEB_AB6F_0F649B5C22E7_.wvu.FilterData" localSheetId="22" hidden="1">'Weryfikacja 2031 r. płaska'!$A$1:$A$214</definedName>
    <definedName name="Z_CB6C8B59_5BF7_4BEB_AB6F_0F649B5C22E7_.wvu.FilterData" localSheetId="44" hidden="1">'Weryfikacja 2032 r.'!$A$2:$A$226</definedName>
    <definedName name="Z_CB6C8B59_5BF7_4BEB_AB6F_0F649B5C22E7_.wvu.FilterData" localSheetId="24" hidden="1">'Weryfikacja 2032 r. płaska'!$A$1:$A$214</definedName>
    <definedName name="Z_CB6C8B59_5BF7_4BEB_AB6F_0F649B5C22E7_.wvu.FilterData" localSheetId="45" hidden="1">'Weryfikacja 2033 r.'!$A$2:$A$226</definedName>
    <definedName name="Z_CB6C8B59_5BF7_4BEB_AB6F_0F649B5C22E7_.wvu.FilterData" localSheetId="26" hidden="1">'Weryfikacja 2033 r. płaska'!$A$1:$A$214</definedName>
    <definedName name="Z_CB6C8B59_5BF7_4BEB_AB6F_0F649B5C22E7_.wvu.FilterData" localSheetId="0" hidden="1">'Wniosek 2025 r.'!$A$38:$I$161</definedName>
    <definedName name="Z_CB6C8B59_5BF7_4BEB_AB6F_0F649B5C22E7_.wvu.FilterData" localSheetId="1" hidden="1">'Wniosek 2026 r.'!$A$38:$I$161</definedName>
    <definedName name="Z_CB6C8B59_5BF7_4BEB_AB6F_0F649B5C22E7_.wvu.FilterData" localSheetId="2" hidden="1">'Wniosek 2027 r.'!$A$38:$I$160</definedName>
    <definedName name="Z_CB6C8B59_5BF7_4BEB_AB6F_0F649B5C22E7_.wvu.FilterData" localSheetId="3" hidden="1">'Wniosek 2028 r.'!$A$38:$I$160</definedName>
    <definedName name="Z_CB6C8B59_5BF7_4BEB_AB6F_0F649B5C22E7_.wvu.FilterData" localSheetId="4" hidden="1">'Wniosek 2029 r.'!$A$38:$I$161</definedName>
    <definedName name="Z_CB6C8B59_5BF7_4BEB_AB6F_0F649B5C22E7_.wvu.FilterData" localSheetId="5" hidden="1">'Wniosek 2030 r.'!$A$38:$I$160</definedName>
    <definedName name="Z_CB6C8B59_5BF7_4BEB_AB6F_0F649B5C22E7_.wvu.FilterData" localSheetId="6" hidden="1">'Wniosek 2031 r.'!$A$38:$I$160</definedName>
    <definedName name="Z_CB6C8B59_5BF7_4BEB_AB6F_0F649B5C22E7_.wvu.FilterData" localSheetId="7" hidden="1">'Wniosek 2032 r.'!$A$38:$I$160</definedName>
    <definedName name="Z_CB6C8B59_5BF7_4BEB_AB6F_0F649B5C22E7_.wvu.FilterData" localSheetId="8" hidden="1">'Wniosek 2033 r.'!$A$38:$I$160</definedName>
    <definedName name="Z_CB6C8B59_5BF7_4BEB_AB6F_0F649B5C22E7_.wvu.FilterData" localSheetId="9" hidden="1">'Zał. nr 1 a-e oświadczenia'!#REF!</definedName>
    <definedName name="Z_CB6C8B59_5BF7_4BEB_AB6F_0F649B5C22E7_.wvu.FilterData" localSheetId="11" hidden="1">'Zał. nr 2 kalkulacja - 2025 r.'!$A$24:$I$136</definedName>
    <definedName name="Z_CB6C8B59_5BF7_4BEB_AB6F_0F649B5C22E7_.wvu.FilterData" localSheetId="13" hidden="1">'Zał. nr 2 kalkulacja - 2026 r.'!$A$24:$I$136</definedName>
    <definedName name="Z_CB6C8B59_5BF7_4BEB_AB6F_0F649B5C22E7_.wvu.FilterData" localSheetId="15" hidden="1">'Zał. nr 2 kalkulacja - 2027 r.'!$A$24:$I$136</definedName>
    <definedName name="Z_CB6C8B59_5BF7_4BEB_AB6F_0F649B5C22E7_.wvu.FilterData" localSheetId="17" hidden="1">'Zał. nr 2 kalkulacja - 2028 r.'!$A$24:$I$136</definedName>
    <definedName name="Z_CB6C8B59_5BF7_4BEB_AB6F_0F649B5C22E7_.wvu.FilterData" localSheetId="19" hidden="1">'Zał. nr 2 kalkulacja - 2029 r.'!$A$24:$I$136</definedName>
    <definedName name="Z_CB6C8B59_5BF7_4BEB_AB6F_0F649B5C22E7_.wvu.FilterData" localSheetId="21" hidden="1">'Zał. nr 2 kalkulacja - 2030 r.'!$A$24:$I$136</definedName>
    <definedName name="Z_CB6C8B59_5BF7_4BEB_AB6F_0F649B5C22E7_.wvu.FilterData" localSheetId="23" hidden="1">'Zał. nr 2 kalkulacja - 2031 r.'!$A$24:$I$136</definedName>
    <definedName name="Z_CB6C8B59_5BF7_4BEB_AB6F_0F649B5C22E7_.wvu.FilterData" localSheetId="25" hidden="1">'Zał. nr 2 kalkulacja - 2032 r.'!$A$24:$I$136</definedName>
    <definedName name="Z_CB6C8B59_5BF7_4BEB_AB6F_0F649B5C22E7_.wvu.FilterData" localSheetId="27" hidden="1">'Zał. nr 2 kalkulacja - 2033 r.'!$A$24:$I$136</definedName>
    <definedName name="Z_CB6C8B59_5BF7_4BEB_AB6F_0F649B5C22E7_.wvu.FilterData" localSheetId="28" hidden="1">'Zał. nr 4 dane osób'!#REF!</definedName>
    <definedName name="Z_CB6C8B59_5BF7_4BEB_AB6F_0F649B5C22E7_.wvu.FilterData" localSheetId="29" hidden="1">'Zał. nr 5 jednostki'!#REF!</definedName>
    <definedName name="Z_CB6C8B59_5BF7_4BEB_AB6F_0F649B5C22E7_.wvu.Rows" localSheetId="0" hidden="1">'Wniosek 2025 r.'!$91:$149,'Wniosek 2025 r.'!$216:$274,'Wniosek 2025 r.'!$332:$390,'Wniosek 2025 r.'!$447:$505,'Wniosek 2025 r.'!$562:$620,'Wniosek 2025 r.'!$677:$735,'Wniosek 2025 r.'!$792:$850,'Wniosek 2025 r.'!#REF!,'Wniosek 2025 r.'!$855:$855</definedName>
    <definedName name="Z_CB6C8B59_5BF7_4BEB_AB6F_0F649B5C22E7_.wvu.Rows" localSheetId="1" hidden="1">'Wniosek 2026 r.'!$91:$149,'Wniosek 2026 r.'!$216:$274,'Wniosek 2026 r.'!$332:$390,'Wniosek 2026 r.'!$447:$505,'Wniosek 2026 r.'!$562:$620,'Wniosek 2026 r.'!$677:$735,'Wniosek 2026 r.'!$792:$850,'Wniosek 2026 r.'!#REF!,'Wniosek 2026 r.'!$854:$854</definedName>
    <definedName name="Z_CB6C8B59_5BF7_4BEB_AB6F_0F649B5C22E7_.wvu.Rows" localSheetId="2" hidden="1">'Wniosek 2027 r.'!$91:$149,'Wniosek 2027 r.'!$216:$274,'Wniosek 2027 r.'!$332:$390,'Wniosek 2027 r.'!$447:$505,'Wniosek 2027 r.'!$562:$620,'Wniosek 2027 r.'!$677:$735,'Wniosek 2027 r.'!$792:$850,'Wniosek 2027 r.'!#REF!,'Wniosek 2027 r.'!$854:$854</definedName>
    <definedName name="Z_CB6C8B59_5BF7_4BEB_AB6F_0F649B5C22E7_.wvu.Rows" localSheetId="3" hidden="1">'Wniosek 2028 r.'!$91:$149,'Wniosek 2028 r.'!$216:$274,'Wniosek 2028 r.'!$332:$390,'Wniosek 2028 r.'!$447:$505,'Wniosek 2028 r.'!$562:$620,'Wniosek 2028 r.'!$677:$735,'Wniosek 2028 r.'!$792:$850,'Wniosek 2028 r.'!#REF!,'Wniosek 2028 r.'!$854:$854</definedName>
    <definedName name="Z_CB6C8B59_5BF7_4BEB_AB6F_0F649B5C22E7_.wvu.Rows" localSheetId="4" hidden="1">'Wniosek 2029 r.'!$91:$149,'Wniosek 2029 r.'!$216:$274,'Wniosek 2029 r.'!$332:$390,'Wniosek 2029 r.'!$447:$505,'Wniosek 2029 r.'!$562:$620,'Wniosek 2029 r.'!$677:$735,'Wniosek 2029 r.'!$792:$850,'Wniosek 2029 r.'!$854:$855,'Wniosek 2029 r.'!$858:$858</definedName>
    <definedName name="Z_CB6C8B59_5BF7_4BEB_AB6F_0F649B5C22E7_.wvu.Rows" localSheetId="5" hidden="1">'Wniosek 2030 r.'!$91:$149,'Wniosek 2030 r.'!$216:$274,'Wniosek 2030 r.'!$332:$390,'Wniosek 2030 r.'!$447:$505,'Wniosek 2030 r.'!$562:$620,'Wniosek 2030 r.'!$677:$735,'Wniosek 2030 r.'!$792:$850,'Wniosek 2030 r.'!#REF!,'Wniosek 2030 r.'!$854:$854</definedName>
    <definedName name="Z_CB6C8B59_5BF7_4BEB_AB6F_0F649B5C22E7_.wvu.Rows" localSheetId="6" hidden="1">'Wniosek 2031 r.'!$91:$149,'Wniosek 2031 r.'!$216:$274,'Wniosek 2031 r.'!$332:$390,'Wniosek 2031 r.'!$447:$505,'Wniosek 2031 r.'!$562:$620,'Wniosek 2031 r.'!$677:$735,'Wniosek 2031 r.'!$792:$850,'Wniosek 2031 r.'!#REF!,'Wniosek 2031 r.'!$854:$854</definedName>
    <definedName name="Z_CB6C8B59_5BF7_4BEB_AB6F_0F649B5C22E7_.wvu.Rows" localSheetId="7" hidden="1">'Wniosek 2032 r.'!$91:$149,'Wniosek 2032 r.'!$216:$274,'Wniosek 2032 r.'!$332:$390,'Wniosek 2032 r.'!$447:$505,'Wniosek 2032 r.'!$562:$620,'Wniosek 2032 r.'!$677:$735,'Wniosek 2032 r.'!$792:$850,'Wniosek 2032 r.'!#REF!,'Wniosek 2032 r.'!$854:$854</definedName>
    <definedName name="Z_CB6C8B59_5BF7_4BEB_AB6F_0F649B5C22E7_.wvu.Rows" localSheetId="8" hidden="1">'Wniosek 2033 r.'!$91:$149,'Wniosek 2033 r.'!$216:$274,'Wniosek 2033 r.'!$332:$390,'Wniosek 2033 r.'!$447:$505,'Wniosek 2033 r.'!$562:$620,'Wniosek 2033 r.'!$677:$735,'Wniosek 2033 r.'!$792:$850,'Wniosek 2033 r.'!#REF!,'Wniosek 2033 r.'!$854:$854</definedName>
    <definedName name="Z_CB6C8B59_5BF7_4BEB_AB6F_0F649B5C22E7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B6C8B59_5BF7_4BEB_AB6F_0F649B5C22E7_.wvu.Rows" localSheetId="11" hidden="1">'Zał. nr 2 kalkulacja - 2025 r.'!$77:$135,'Zał.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B6C8B59_5BF7_4BEB_AB6F_0F649B5C22E7_.wvu.Rows" localSheetId="13" hidden="1">'Zał. nr 2 kalkulacja - 2026 r.'!$77:$135,'Zał.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B6C8B59_5BF7_4BEB_AB6F_0F649B5C22E7_.wvu.Rows" localSheetId="15" hidden="1">'Zał. nr 2 kalkulacja - 2027 r.'!$77:$135,'Zał.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B6C8B59_5BF7_4BEB_AB6F_0F649B5C22E7_.wvu.Rows" localSheetId="17" hidden="1">'Zał. nr 2 kalkulacja - 2028 r.'!$77:$135,'Zał.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B6C8B59_5BF7_4BEB_AB6F_0F649B5C22E7_.wvu.Rows" localSheetId="19" hidden="1">'Zał. nr 2 kalkulacja - 2029 r.'!$77:$135,'Zał.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B6C8B59_5BF7_4BEB_AB6F_0F649B5C22E7_.wvu.Rows" localSheetId="21" hidden="1">'Zał. nr 2 kalkulacja - 2030 r.'!$77:$135,'Zał.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B6C8B59_5BF7_4BEB_AB6F_0F649B5C22E7_.wvu.Rows" localSheetId="23" hidden="1">'Zał. nr 2 kalkulacja - 2031 r.'!$77:$135,'Zał.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B6C8B59_5BF7_4BEB_AB6F_0F649B5C22E7_.wvu.Rows" localSheetId="25" hidden="1">'Zał. nr 2 kalkulacja - 2032 r.'!$77:$135,'Zał.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B6C8B59_5BF7_4BEB_AB6F_0F649B5C22E7_.wvu.Rows" localSheetId="27" hidden="1">'Zał. nr 2 kalkulacja - 2033 r.'!$77:$135,'Zał.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B6C8B59_5BF7_4BEB_AB6F_0F649B5C22E7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B6C8B59_5BF7_4BEB_AB6F_0F649B5C22E7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E90A9F1_888F_4CE3_981F_D2B6505F0ABD_.wvu.FilterData" localSheetId="32" hidden="1">'Dane zbiorcze'!$A$1:$FU$101</definedName>
    <definedName name="Z_CE90A9F1_888F_4CE3_981F_D2B6505F0ABD_.wvu.FilterData" localSheetId="37" hidden="1">'Weryfikacja 2025 r.'!$A$2:$A$226</definedName>
    <definedName name="Z_CE90A9F1_888F_4CE3_981F_D2B6505F0ABD_.wvu.FilterData" localSheetId="10" hidden="1">'Weryfikacja 2025 r. płaska'!$A$1:$A$214</definedName>
    <definedName name="Z_CE90A9F1_888F_4CE3_981F_D2B6505F0ABD_.wvu.FilterData" localSheetId="38" hidden="1">'Weryfikacja 2026 r.'!$A$2:$A$226</definedName>
    <definedName name="Z_CE90A9F1_888F_4CE3_981F_D2B6505F0ABD_.wvu.FilterData" localSheetId="12" hidden="1">'Weryfikacja 2026 r. płaska'!$A$1:$A$214</definedName>
    <definedName name="Z_CE90A9F1_888F_4CE3_981F_D2B6505F0ABD_.wvu.FilterData" localSheetId="39" hidden="1">'Weryfikacja 2027 r.'!$A$2:$A$226</definedName>
    <definedName name="Z_CE90A9F1_888F_4CE3_981F_D2B6505F0ABD_.wvu.FilterData" localSheetId="14" hidden="1">'Weryfikacja 2027 r. płaska'!$A$1:$A$214</definedName>
    <definedName name="Z_CE90A9F1_888F_4CE3_981F_D2B6505F0ABD_.wvu.FilterData" localSheetId="40" hidden="1">'Weryfikacja 2028 r.'!$A$2:$A$226</definedName>
    <definedName name="Z_CE90A9F1_888F_4CE3_981F_D2B6505F0ABD_.wvu.FilterData" localSheetId="16" hidden="1">'Weryfikacja 2028 r. płaska'!$A$1:$A$214</definedName>
    <definedName name="Z_CE90A9F1_888F_4CE3_981F_D2B6505F0ABD_.wvu.FilterData" localSheetId="41" hidden="1">'Weryfikacja 2029 r.'!$A$2:$A$226</definedName>
    <definedName name="Z_CE90A9F1_888F_4CE3_981F_D2B6505F0ABD_.wvu.FilterData" localSheetId="18" hidden="1">'Weryfikacja 2029 r. płaska'!$A$1:$A$214</definedName>
    <definedName name="Z_CE90A9F1_888F_4CE3_981F_D2B6505F0ABD_.wvu.FilterData" localSheetId="42" hidden="1">'Weryfikacja 2030 r.'!$A$2:$A$226</definedName>
    <definedName name="Z_CE90A9F1_888F_4CE3_981F_D2B6505F0ABD_.wvu.FilterData" localSheetId="20" hidden="1">'Weryfikacja 2030 r. płaska'!$A$1:$A$214</definedName>
    <definedName name="Z_CE90A9F1_888F_4CE3_981F_D2B6505F0ABD_.wvu.FilterData" localSheetId="43" hidden="1">'Weryfikacja 2031 r.'!$A$2:$A$226</definedName>
    <definedName name="Z_CE90A9F1_888F_4CE3_981F_D2B6505F0ABD_.wvu.FilterData" localSheetId="22" hidden="1">'Weryfikacja 2031 r. płaska'!$A$1:$A$214</definedName>
    <definedName name="Z_CE90A9F1_888F_4CE3_981F_D2B6505F0ABD_.wvu.FilterData" localSheetId="44" hidden="1">'Weryfikacja 2032 r.'!$A$2:$A$226</definedName>
    <definedName name="Z_CE90A9F1_888F_4CE3_981F_D2B6505F0ABD_.wvu.FilterData" localSheetId="24" hidden="1">'Weryfikacja 2032 r. płaska'!$A$1:$A$214</definedName>
    <definedName name="Z_CE90A9F1_888F_4CE3_981F_D2B6505F0ABD_.wvu.FilterData" localSheetId="45" hidden="1">'Weryfikacja 2033 r.'!$A$2:$A$226</definedName>
    <definedName name="Z_CE90A9F1_888F_4CE3_981F_D2B6505F0ABD_.wvu.FilterData" localSheetId="26" hidden="1">'Weryfikacja 2033 r. płaska'!$A$1:$A$214</definedName>
    <definedName name="Z_CE90A9F1_888F_4CE3_981F_D2B6505F0ABD_.wvu.FilterData" localSheetId="0" hidden="1">'Wniosek 2025 r.'!$A$38:$I$161</definedName>
    <definedName name="Z_CE90A9F1_888F_4CE3_981F_D2B6505F0ABD_.wvu.FilterData" localSheetId="1" hidden="1">'Wniosek 2026 r.'!$A$38:$I$161</definedName>
    <definedName name="Z_CE90A9F1_888F_4CE3_981F_D2B6505F0ABD_.wvu.FilterData" localSheetId="2" hidden="1">'Wniosek 2027 r.'!$A$38:$I$160</definedName>
    <definedName name="Z_CE90A9F1_888F_4CE3_981F_D2B6505F0ABD_.wvu.FilterData" localSheetId="3" hidden="1">'Wniosek 2028 r.'!$A$38:$I$160</definedName>
    <definedName name="Z_CE90A9F1_888F_4CE3_981F_D2B6505F0ABD_.wvu.FilterData" localSheetId="4" hidden="1">'Wniosek 2029 r.'!$A$38:$I$161</definedName>
    <definedName name="Z_CE90A9F1_888F_4CE3_981F_D2B6505F0ABD_.wvu.FilterData" localSheetId="5" hidden="1">'Wniosek 2030 r.'!$A$38:$I$160</definedName>
    <definedName name="Z_CE90A9F1_888F_4CE3_981F_D2B6505F0ABD_.wvu.FilterData" localSheetId="6" hidden="1">'Wniosek 2031 r.'!$A$38:$I$160</definedName>
    <definedName name="Z_CE90A9F1_888F_4CE3_981F_D2B6505F0ABD_.wvu.FilterData" localSheetId="7" hidden="1">'Wniosek 2032 r.'!$A$38:$I$160</definedName>
    <definedName name="Z_CE90A9F1_888F_4CE3_981F_D2B6505F0ABD_.wvu.FilterData" localSheetId="8" hidden="1">'Wniosek 2033 r.'!$A$38:$I$160</definedName>
    <definedName name="Z_CE90A9F1_888F_4CE3_981F_D2B6505F0ABD_.wvu.FilterData" localSheetId="9" hidden="1">'Zał. nr 1 a-e oświadczenia'!#REF!</definedName>
    <definedName name="Z_CE90A9F1_888F_4CE3_981F_D2B6505F0ABD_.wvu.FilterData" localSheetId="11" hidden="1">'Zał. nr 2 kalkulacja - 2025 r.'!$A$24:$I$136</definedName>
    <definedName name="Z_CE90A9F1_888F_4CE3_981F_D2B6505F0ABD_.wvu.FilterData" localSheetId="13" hidden="1">'Zał. nr 2 kalkulacja - 2026 r.'!$A$24:$I$136</definedName>
    <definedName name="Z_CE90A9F1_888F_4CE3_981F_D2B6505F0ABD_.wvu.FilterData" localSheetId="15" hidden="1">'Zał. nr 2 kalkulacja - 2027 r.'!$A$24:$I$136</definedName>
    <definedName name="Z_CE90A9F1_888F_4CE3_981F_D2B6505F0ABD_.wvu.FilterData" localSheetId="17" hidden="1">'Zał. nr 2 kalkulacja - 2028 r.'!$A$24:$I$136</definedName>
    <definedName name="Z_CE90A9F1_888F_4CE3_981F_D2B6505F0ABD_.wvu.FilterData" localSheetId="19" hidden="1">'Zał. nr 2 kalkulacja - 2029 r.'!$A$24:$I$136</definedName>
    <definedName name="Z_CE90A9F1_888F_4CE3_981F_D2B6505F0ABD_.wvu.FilterData" localSheetId="21" hidden="1">'Zał. nr 2 kalkulacja - 2030 r.'!$A$24:$I$136</definedName>
    <definedName name="Z_CE90A9F1_888F_4CE3_981F_D2B6505F0ABD_.wvu.FilterData" localSheetId="23" hidden="1">'Zał. nr 2 kalkulacja - 2031 r.'!$A$24:$I$136</definedName>
    <definedName name="Z_CE90A9F1_888F_4CE3_981F_D2B6505F0ABD_.wvu.FilterData" localSheetId="25" hidden="1">'Zał. nr 2 kalkulacja - 2032 r.'!$A$24:$I$136</definedName>
    <definedName name="Z_CE90A9F1_888F_4CE3_981F_D2B6505F0ABD_.wvu.FilterData" localSheetId="27" hidden="1">'Zał. nr 2 kalkulacja - 2033 r.'!$A$24:$I$136</definedName>
    <definedName name="Z_CE90A9F1_888F_4CE3_981F_D2B6505F0ABD_.wvu.FilterData" localSheetId="28" hidden="1">'Zał. nr 4 dane osób'!#REF!</definedName>
    <definedName name="Z_CE90A9F1_888F_4CE3_981F_D2B6505F0ABD_.wvu.FilterData" localSheetId="29" hidden="1">'Zał. nr 5 jednostki'!#REF!</definedName>
    <definedName name="Z_CE90A9F1_888F_4CE3_981F_D2B6505F0ABD_.wvu.Rows" localSheetId="0" hidden="1">'Wniosek 2025 r.'!$44:$149,'Wniosek 2025 r.'!$169:$274,'Wniosek 2025 r.'!$285:$390,'Wniosek 2025 r.'!$400:$505,'Wniosek 2025 r.'!$515:$620,'Wniosek 2025 r.'!$630:$735,'Wniosek 2025 r.'!$745:$850,'Wniosek 2025 r.'!#REF!,'Wniosek 2025 r.'!$855:$855</definedName>
    <definedName name="Z_CE90A9F1_888F_4CE3_981F_D2B6505F0ABD_.wvu.Rows" localSheetId="1" hidden="1">'Wniosek 2026 r.'!$44:$149,'Wniosek 2026 r.'!$169:$274,'Wniosek 2026 r.'!$285:$390,'Wniosek 2026 r.'!$400:$505,'Wniosek 2026 r.'!$515:$620,'Wniosek 2026 r.'!$630:$735,'Wniosek 2026 r.'!$745:$850,'Wniosek 2026 r.'!#REF!,'Wniosek 2026 r.'!$854:$854</definedName>
    <definedName name="Z_CE90A9F1_888F_4CE3_981F_D2B6505F0ABD_.wvu.Rows" localSheetId="2" hidden="1">'Wniosek 2027 r.'!$44:$149,'Wniosek 2027 r.'!$169:$274,'Wniosek 2027 r.'!$285:$390,'Wniosek 2027 r.'!$400:$505,'Wniosek 2027 r.'!$515:$620,'Wniosek 2027 r.'!$630:$735,'Wniosek 2027 r.'!$745:$850,'Wniosek 2027 r.'!#REF!,'Wniosek 2027 r.'!$854:$854</definedName>
    <definedName name="Z_CE90A9F1_888F_4CE3_981F_D2B6505F0ABD_.wvu.Rows" localSheetId="3" hidden="1">'Wniosek 2028 r.'!$44:$149,'Wniosek 2028 r.'!$169:$274,'Wniosek 2028 r.'!$285:$390,'Wniosek 2028 r.'!$400:$505,'Wniosek 2028 r.'!$515:$620,'Wniosek 2028 r.'!$630:$735,'Wniosek 2028 r.'!$745:$850,'Wniosek 2028 r.'!#REF!,'Wniosek 2028 r.'!$854:$854</definedName>
    <definedName name="Z_CE90A9F1_888F_4CE3_981F_D2B6505F0ABD_.wvu.Rows" localSheetId="4" hidden="1">'Wniosek 2029 r.'!$44:$149,'Wniosek 2029 r.'!$169:$274,'Wniosek 2029 r.'!$285:$390,'Wniosek 2029 r.'!$400:$505,'Wniosek 2029 r.'!$515:$620,'Wniosek 2029 r.'!$630:$735,'Wniosek 2029 r.'!$745:$850,'Wniosek 2029 r.'!$854:$855,'Wniosek 2029 r.'!$858:$858</definedName>
    <definedName name="Z_CE90A9F1_888F_4CE3_981F_D2B6505F0ABD_.wvu.Rows" localSheetId="5" hidden="1">'Wniosek 2030 r.'!$44:$149,'Wniosek 2030 r.'!$169:$274,'Wniosek 2030 r.'!$285:$390,'Wniosek 2030 r.'!$400:$505,'Wniosek 2030 r.'!$515:$620,'Wniosek 2030 r.'!$630:$735,'Wniosek 2030 r.'!$745:$850,'Wniosek 2030 r.'!#REF!,'Wniosek 2030 r.'!$854:$854</definedName>
    <definedName name="Z_CE90A9F1_888F_4CE3_981F_D2B6505F0ABD_.wvu.Rows" localSheetId="6" hidden="1">'Wniosek 2031 r.'!$44:$149,'Wniosek 2031 r.'!$169:$274,'Wniosek 2031 r.'!$285:$390,'Wniosek 2031 r.'!$400:$505,'Wniosek 2031 r.'!$515:$620,'Wniosek 2031 r.'!$630:$735,'Wniosek 2031 r.'!$745:$850,'Wniosek 2031 r.'!#REF!,'Wniosek 2031 r.'!$854:$854</definedName>
    <definedName name="Z_CE90A9F1_888F_4CE3_981F_D2B6505F0ABD_.wvu.Rows" localSheetId="7" hidden="1">'Wniosek 2032 r.'!$44:$149,'Wniosek 2032 r.'!$169:$274,'Wniosek 2032 r.'!$285:$390,'Wniosek 2032 r.'!$400:$505,'Wniosek 2032 r.'!$515:$620,'Wniosek 2032 r.'!$630:$735,'Wniosek 2032 r.'!$745:$850,'Wniosek 2032 r.'!#REF!,'Wniosek 2032 r.'!$854:$854</definedName>
    <definedName name="Z_CE90A9F1_888F_4CE3_981F_D2B6505F0ABD_.wvu.Rows" localSheetId="8" hidden="1">'Wniosek 2033 r.'!$44:$149,'Wniosek 2033 r.'!$169:$274,'Wniosek 2033 r.'!$285:$390,'Wniosek 2033 r.'!$400:$505,'Wniosek 2033 r.'!$515:$620,'Wniosek 2033 r.'!$630:$735,'Wniosek 2033 r.'!$745:$850,'Wniosek 2033 r.'!#REF!,'Wniosek 2033 r.'!$854:$854</definedName>
    <definedName name="Z_CE90A9F1_888F_4CE3_981F_D2B6505F0ABD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E90A9F1_888F_4CE3_981F_D2B6505F0ABD_.wvu.Rows" localSheetId="11" hidden="1">'Zał. nr 2 kalkulacja - 2025 r.'!$30:$135,'Zał.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E90A9F1_888F_4CE3_981F_D2B6505F0ABD_.wvu.Rows" localSheetId="13" hidden="1">'Zał. nr 2 kalkulacja - 2026 r.'!$30:$135,'Zał.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E90A9F1_888F_4CE3_981F_D2B6505F0ABD_.wvu.Rows" localSheetId="15" hidden="1">'Zał. nr 2 kalkulacja - 2027 r.'!$30:$135,'Zał.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E90A9F1_888F_4CE3_981F_D2B6505F0ABD_.wvu.Rows" localSheetId="17" hidden="1">'Zał. nr 2 kalkulacja - 2028 r.'!$30:$135,'Zał.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E90A9F1_888F_4CE3_981F_D2B6505F0ABD_.wvu.Rows" localSheetId="19" hidden="1">'Zał. nr 2 kalkulacja - 2029 r.'!$30:$135,'Zał.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E90A9F1_888F_4CE3_981F_D2B6505F0ABD_.wvu.Rows" localSheetId="21" hidden="1">'Zał. nr 2 kalkulacja - 2030 r.'!$30:$135,'Zał.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E90A9F1_888F_4CE3_981F_D2B6505F0ABD_.wvu.Rows" localSheetId="23" hidden="1">'Zał. nr 2 kalkulacja - 2031 r.'!$30:$135,'Zał.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E90A9F1_888F_4CE3_981F_D2B6505F0ABD_.wvu.Rows" localSheetId="25" hidden="1">'Zał. nr 2 kalkulacja - 2032 r.'!$30:$135,'Zał.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E90A9F1_888F_4CE3_981F_D2B6505F0ABD_.wvu.Rows" localSheetId="27" hidden="1">'Zał. nr 2 kalkulacja - 2033 r.'!$30:$135,'Zał.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E90A9F1_888F_4CE3_981F_D2B6505F0ABD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E90A9F1_888F_4CE3_981F_D2B6505F0ABD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CFB16B46_69B9_4D6E_8EA2_96AA21116268_.wvu.FilterData" localSheetId="32" hidden="1">'Dane zbiorcze'!$A$1:$FU$101</definedName>
    <definedName name="Z_CFB16B46_69B9_4D6E_8EA2_96AA21116268_.wvu.FilterData" localSheetId="37" hidden="1">'Weryfikacja 2025 r.'!$A$2:$A$226</definedName>
    <definedName name="Z_CFB16B46_69B9_4D6E_8EA2_96AA21116268_.wvu.FilterData" localSheetId="10" hidden="1">'Weryfikacja 2025 r. płaska'!$A$1:$A$214</definedName>
    <definedName name="Z_CFB16B46_69B9_4D6E_8EA2_96AA21116268_.wvu.FilterData" localSheetId="38" hidden="1">'Weryfikacja 2026 r.'!$A$2:$A$226</definedName>
    <definedName name="Z_CFB16B46_69B9_4D6E_8EA2_96AA21116268_.wvu.FilterData" localSheetId="12" hidden="1">'Weryfikacja 2026 r. płaska'!$A$1:$A$214</definedName>
    <definedName name="Z_CFB16B46_69B9_4D6E_8EA2_96AA21116268_.wvu.FilterData" localSheetId="39" hidden="1">'Weryfikacja 2027 r.'!$A$2:$A$226</definedName>
    <definedName name="Z_CFB16B46_69B9_4D6E_8EA2_96AA21116268_.wvu.FilterData" localSheetId="14" hidden="1">'Weryfikacja 2027 r. płaska'!$A$1:$A$214</definedName>
    <definedName name="Z_CFB16B46_69B9_4D6E_8EA2_96AA21116268_.wvu.FilterData" localSheetId="40" hidden="1">'Weryfikacja 2028 r.'!$A$2:$A$226</definedName>
    <definedName name="Z_CFB16B46_69B9_4D6E_8EA2_96AA21116268_.wvu.FilterData" localSheetId="16" hidden="1">'Weryfikacja 2028 r. płaska'!$A$1:$A$214</definedName>
    <definedName name="Z_CFB16B46_69B9_4D6E_8EA2_96AA21116268_.wvu.FilterData" localSheetId="41" hidden="1">'Weryfikacja 2029 r.'!$A$2:$A$226</definedName>
    <definedName name="Z_CFB16B46_69B9_4D6E_8EA2_96AA21116268_.wvu.FilterData" localSheetId="18" hidden="1">'Weryfikacja 2029 r. płaska'!$A$1:$A$214</definedName>
    <definedName name="Z_CFB16B46_69B9_4D6E_8EA2_96AA21116268_.wvu.FilterData" localSheetId="42" hidden="1">'Weryfikacja 2030 r.'!$A$2:$A$226</definedName>
    <definedName name="Z_CFB16B46_69B9_4D6E_8EA2_96AA21116268_.wvu.FilterData" localSheetId="20" hidden="1">'Weryfikacja 2030 r. płaska'!$A$1:$A$214</definedName>
    <definedName name="Z_CFB16B46_69B9_4D6E_8EA2_96AA21116268_.wvu.FilterData" localSheetId="43" hidden="1">'Weryfikacja 2031 r.'!$A$2:$A$226</definedName>
    <definedName name="Z_CFB16B46_69B9_4D6E_8EA2_96AA21116268_.wvu.FilterData" localSheetId="22" hidden="1">'Weryfikacja 2031 r. płaska'!$A$1:$A$214</definedName>
    <definedName name="Z_CFB16B46_69B9_4D6E_8EA2_96AA21116268_.wvu.FilterData" localSheetId="44" hidden="1">'Weryfikacja 2032 r.'!$A$2:$A$226</definedName>
    <definedName name="Z_CFB16B46_69B9_4D6E_8EA2_96AA21116268_.wvu.FilterData" localSheetId="24" hidden="1">'Weryfikacja 2032 r. płaska'!$A$1:$A$214</definedName>
    <definedName name="Z_CFB16B46_69B9_4D6E_8EA2_96AA21116268_.wvu.FilterData" localSheetId="45" hidden="1">'Weryfikacja 2033 r.'!$A$2:$A$226</definedName>
    <definedName name="Z_CFB16B46_69B9_4D6E_8EA2_96AA21116268_.wvu.FilterData" localSheetId="26" hidden="1">'Weryfikacja 2033 r. płaska'!$A$1:$A$214</definedName>
    <definedName name="Z_CFB16B46_69B9_4D6E_8EA2_96AA21116268_.wvu.FilterData" localSheetId="0" hidden="1">'Wniosek 2025 r.'!$A$38:$I$161</definedName>
    <definedName name="Z_CFB16B46_69B9_4D6E_8EA2_96AA21116268_.wvu.FilterData" localSheetId="1" hidden="1">'Wniosek 2026 r.'!$A$38:$I$161</definedName>
    <definedName name="Z_CFB16B46_69B9_4D6E_8EA2_96AA21116268_.wvu.FilterData" localSheetId="2" hidden="1">'Wniosek 2027 r.'!$A$38:$I$160</definedName>
    <definedName name="Z_CFB16B46_69B9_4D6E_8EA2_96AA21116268_.wvu.FilterData" localSheetId="3" hidden="1">'Wniosek 2028 r.'!$A$38:$I$160</definedName>
    <definedName name="Z_CFB16B46_69B9_4D6E_8EA2_96AA21116268_.wvu.FilterData" localSheetId="4" hidden="1">'Wniosek 2029 r.'!$A$38:$I$161</definedName>
    <definedName name="Z_CFB16B46_69B9_4D6E_8EA2_96AA21116268_.wvu.FilterData" localSheetId="5" hidden="1">'Wniosek 2030 r.'!$A$38:$I$160</definedName>
    <definedName name="Z_CFB16B46_69B9_4D6E_8EA2_96AA21116268_.wvu.FilterData" localSheetId="6" hidden="1">'Wniosek 2031 r.'!$A$38:$I$160</definedName>
    <definedName name="Z_CFB16B46_69B9_4D6E_8EA2_96AA21116268_.wvu.FilterData" localSheetId="7" hidden="1">'Wniosek 2032 r.'!$A$38:$I$160</definedName>
    <definedName name="Z_CFB16B46_69B9_4D6E_8EA2_96AA21116268_.wvu.FilterData" localSheetId="8" hidden="1">'Wniosek 2033 r.'!$A$38:$I$160</definedName>
    <definedName name="Z_CFB16B46_69B9_4D6E_8EA2_96AA21116268_.wvu.FilterData" localSheetId="9" hidden="1">'Zał. nr 1 a-e oświadczenia'!#REF!</definedName>
    <definedName name="Z_CFB16B46_69B9_4D6E_8EA2_96AA21116268_.wvu.FilterData" localSheetId="11" hidden="1">'Zał. nr 2 kalkulacja - 2025 r.'!$A$24:$I$136</definedName>
    <definedName name="Z_CFB16B46_69B9_4D6E_8EA2_96AA21116268_.wvu.FilterData" localSheetId="13" hidden="1">'Zał. nr 2 kalkulacja - 2026 r.'!$A$24:$I$136</definedName>
    <definedName name="Z_CFB16B46_69B9_4D6E_8EA2_96AA21116268_.wvu.FilterData" localSheetId="15" hidden="1">'Zał. nr 2 kalkulacja - 2027 r.'!$A$24:$I$136</definedName>
    <definedName name="Z_CFB16B46_69B9_4D6E_8EA2_96AA21116268_.wvu.FilterData" localSheetId="17" hidden="1">'Zał. nr 2 kalkulacja - 2028 r.'!$A$24:$I$136</definedName>
    <definedName name="Z_CFB16B46_69B9_4D6E_8EA2_96AA21116268_.wvu.FilterData" localSheetId="19" hidden="1">'Zał. nr 2 kalkulacja - 2029 r.'!$A$24:$I$136</definedName>
    <definedName name="Z_CFB16B46_69B9_4D6E_8EA2_96AA21116268_.wvu.FilterData" localSheetId="21" hidden="1">'Zał. nr 2 kalkulacja - 2030 r.'!$A$24:$I$136</definedName>
    <definedName name="Z_CFB16B46_69B9_4D6E_8EA2_96AA21116268_.wvu.FilterData" localSheetId="23" hidden="1">'Zał. nr 2 kalkulacja - 2031 r.'!$A$24:$I$136</definedName>
    <definedName name="Z_CFB16B46_69B9_4D6E_8EA2_96AA21116268_.wvu.FilterData" localSheetId="25" hidden="1">'Zał. nr 2 kalkulacja - 2032 r.'!$A$24:$I$136</definedName>
    <definedName name="Z_CFB16B46_69B9_4D6E_8EA2_96AA21116268_.wvu.FilterData" localSheetId="27" hidden="1">'Zał. nr 2 kalkulacja - 2033 r.'!$A$24:$I$136</definedName>
    <definedName name="Z_CFB16B46_69B9_4D6E_8EA2_96AA21116268_.wvu.FilterData" localSheetId="28" hidden="1">'Zał. nr 4 dane osób'!#REF!</definedName>
    <definedName name="Z_CFB16B46_69B9_4D6E_8EA2_96AA21116268_.wvu.FilterData" localSheetId="29" hidden="1">'Zał. nr 5 jednostki'!#REF!</definedName>
    <definedName name="Z_CFB16B46_69B9_4D6E_8EA2_96AA21116268_.wvu.Rows" localSheetId="0" hidden="1">'Wniosek 2025 r.'!$87:$149,'Wniosek 2025 r.'!$212:$274,'Wniosek 2025 r.'!$328:$390,'Wniosek 2025 r.'!$443:$505,'Wniosek 2025 r.'!$558:$620,'Wniosek 2025 r.'!$673:$735,'Wniosek 2025 r.'!$788:$850,'Wniosek 2025 r.'!#REF!,'Wniosek 2025 r.'!$855:$855</definedName>
    <definedName name="Z_CFB16B46_69B9_4D6E_8EA2_96AA21116268_.wvu.Rows" localSheetId="1" hidden="1">'Wniosek 2026 r.'!$87:$149,'Wniosek 2026 r.'!$212:$274,'Wniosek 2026 r.'!$328:$390,'Wniosek 2026 r.'!$443:$505,'Wniosek 2026 r.'!$558:$620,'Wniosek 2026 r.'!$673:$735,'Wniosek 2026 r.'!$788:$850,'Wniosek 2026 r.'!#REF!,'Wniosek 2026 r.'!$854:$854</definedName>
    <definedName name="Z_CFB16B46_69B9_4D6E_8EA2_96AA21116268_.wvu.Rows" localSheetId="2" hidden="1">'Wniosek 2027 r.'!$87:$149,'Wniosek 2027 r.'!$212:$274,'Wniosek 2027 r.'!$328:$390,'Wniosek 2027 r.'!$443:$505,'Wniosek 2027 r.'!$558:$620,'Wniosek 2027 r.'!$673:$735,'Wniosek 2027 r.'!$788:$850,'Wniosek 2027 r.'!#REF!,'Wniosek 2027 r.'!$854:$854</definedName>
    <definedName name="Z_CFB16B46_69B9_4D6E_8EA2_96AA21116268_.wvu.Rows" localSheetId="3" hidden="1">'Wniosek 2028 r.'!$87:$149,'Wniosek 2028 r.'!$212:$274,'Wniosek 2028 r.'!$328:$390,'Wniosek 2028 r.'!$443:$505,'Wniosek 2028 r.'!$558:$620,'Wniosek 2028 r.'!$673:$735,'Wniosek 2028 r.'!$788:$850,'Wniosek 2028 r.'!#REF!,'Wniosek 2028 r.'!$854:$854</definedName>
    <definedName name="Z_CFB16B46_69B9_4D6E_8EA2_96AA21116268_.wvu.Rows" localSheetId="4" hidden="1">'Wniosek 2029 r.'!$87:$149,'Wniosek 2029 r.'!$212:$274,'Wniosek 2029 r.'!$328:$390,'Wniosek 2029 r.'!$443:$505,'Wniosek 2029 r.'!$558:$620,'Wniosek 2029 r.'!$673:$735,'Wniosek 2029 r.'!$788:$850,'Wniosek 2029 r.'!$854:$855,'Wniosek 2029 r.'!$858:$858</definedName>
    <definedName name="Z_CFB16B46_69B9_4D6E_8EA2_96AA21116268_.wvu.Rows" localSheetId="5" hidden="1">'Wniosek 2030 r.'!$87:$149,'Wniosek 2030 r.'!$212:$274,'Wniosek 2030 r.'!$328:$390,'Wniosek 2030 r.'!$443:$505,'Wniosek 2030 r.'!$558:$620,'Wniosek 2030 r.'!$673:$735,'Wniosek 2030 r.'!$788:$850,'Wniosek 2030 r.'!#REF!,'Wniosek 2030 r.'!$854:$854</definedName>
    <definedName name="Z_CFB16B46_69B9_4D6E_8EA2_96AA21116268_.wvu.Rows" localSheetId="6" hidden="1">'Wniosek 2031 r.'!$87:$149,'Wniosek 2031 r.'!$212:$274,'Wniosek 2031 r.'!$328:$390,'Wniosek 2031 r.'!$443:$505,'Wniosek 2031 r.'!$558:$620,'Wniosek 2031 r.'!$673:$735,'Wniosek 2031 r.'!$788:$850,'Wniosek 2031 r.'!#REF!,'Wniosek 2031 r.'!$854:$854</definedName>
    <definedName name="Z_CFB16B46_69B9_4D6E_8EA2_96AA21116268_.wvu.Rows" localSheetId="7" hidden="1">'Wniosek 2032 r.'!$87:$149,'Wniosek 2032 r.'!$212:$274,'Wniosek 2032 r.'!$328:$390,'Wniosek 2032 r.'!$443:$505,'Wniosek 2032 r.'!$558:$620,'Wniosek 2032 r.'!$673:$735,'Wniosek 2032 r.'!$788:$850,'Wniosek 2032 r.'!#REF!,'Wniosek 2032 r.'!$854:$854</definedName>
    <definedName name="Z_CFB16B46_69B9_4D6E_8EA2_96AA21116268_.wvu.Rows" localSheetId="8" hidden="1">'Wniosek 2033 r.'!$87:$149,'Wniosek 2033 r.'!$212:$274,'Wniosek 2033 r.'!$328:$390,'Wniosek 2033 r.'!$443:$505,'Wniosek 2033 r.'!$558:$620,'Wniosek 2033 r.'!$673:$735,'Wniosek 2033 r.'!$788:$850,'Wniosek 2033 r.'!#REF!,'Wniosek 2033 r.'!$854:$854</definedName>
    <definedName name="Z_CFB16B46_69B9_4D6E_8EA2_96AA2111626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CFB16B46_69B9_4D6E_8EA2_96AA21116268_.wvu.Rows" localSheetId="11" hidden="1">'Zał. nr 2 kalkulacja - 2025 r.'!$73:$135,'Zał.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CFB16B46_69B9_4D6E_8EA2_96AA21116268_.wvu.Rows" localSheetId="13" hidden="1">'Zał. nr 2 kalkulacja - 2026 r.'!$73:$135,'Zał.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CFB16B46_69B9_4D6E_8EA2_96AA21116268_.wvu.Rows" localSheetId="15" hidden="1">'Zał. nr 2 kalkulacja - 2027 r.'!$73:$135,'Zał.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CFB16B46_69B9_4D6E_8EA2_96AA21116268_.wvu.Rows" localSheetId="17" hidden="1">'Zał. nr 2 kalkulacja - 2028 r.'!$73:$135,'Zał.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CFB16B46_69B9_4D6E_8EA2_96AA21116268_.wvu.Rows" localSheetId="19" hidden="1">'Zał. nr 2 kalkulacja - 2029 r.'!$73:$135,'Zał.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CFB16B46_69B9_4D6E_8EA2_96AA21116268_.wvu.Rows" localSheetId="21" hidden="1">'Zał. nr 2 kalkulacja - 2030 r.'!$73:$135,'Zał.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CFB16B46_69B9_4D6E_8EA2_96AA21116268_.wvu.Rows" localSheetId="23" hidden="1">'Zał. nr 2 kalkulacja - 2031 r.'!$73:$135,'Zał.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CFB16B46_69B9_4D6E_8EA2_96AA21116268_.wvu.Rows" localSheetId="25" hidden="1">'Zał. nr 2 kalkulacja - 2032 r.'!$73:$135,'Zał.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CFB16B46_69B9_4D6E_8EA2_96AA21116268_.wvu.Rows" localSheetId="27" hidden="1">'Zał. nr 2 kalkulacja - 2033 r.'!$73:$135,'Zał.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CFB16B46_69B9_4D6E_8EA2_96AA2111626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CFB16B46_69B9_4D6E_8EA2_96AA2111626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D01DE937_D827_4A12_B908_4B3ABC4E7919_.wvu.FilterData" localSheetId="32" hidden="1">'Dane zbiorcze'!$A$1:$FU$101</definedName>
    <definedName name="Z_D01DE937_D827_4A12_B908_4B3ABC4E7919_.wvu.FilterData" localSheetId="37" hidden="1">'Weryfikacja 2025 r.'!$A$2:$A$226</definedName>
    <definedName name="Z_D01DE937_D827_4A12_B908_4B3ABC4E7919_.wvu.FilterData" localSheetId="10" hidden="1">'Weryfikacja 2025 r. płaska'!$A$1:$A$214</definedName>
    <definedName name="Z_D01DE937_D827_4A12_B908_4B3ABC4E7919_.wvu.FilterData" localSheetId="38" hidden="1">'Weryfikacja 2026 r.'!$A$2:$A$226</definedName>
    <definedName name="Z_D01DE937_D827_4A12_B908_4B3ABC4E7919_.wvu.FilterData" localSheetId="12" hidden="1">'Weryfikacja 2026 r. płaska'!$A$1:$A$214</definedName>
    <definedName name="Z_D01DE937_D827_4A12_B908_4B3ABC4E7919_.wvu.FilterData" localSheetId="39" hidden="1">'Weryfikacja 2027 r.'!$A$2:$A$226</definedName>
    <definedName name="Z_D01DE937_D827_4A12_B908_4B3ABC4E7919_.wvu.FilterData" localSheetId="14" hidden="1">'Weryfikacja 2027 r. płaska'!$A$1:$A$214</definedName>
    <definedName name="Z_D01DE937_D827_4A12_B908_4B3ABC4E7919_.wvu.FilterData" localSheetId="40" hidden="1">'Weryfikacja 2028 r.'!$A$2:$A$226</definedName>
    <definedName name="Z_D01DE937_D827_4A12_B908_4B3ABC4E7919_.wvu.FilterData" localSheetId="16" hidden="1">'Weryfikacja 2028 r. płaska'!$A$1:$A$214</definedName>
    <definedName name="Z_D01DE937_D827_4A12_B908_4B3ABC4E7919_.wvu.FilterData" localSheetId="41" hidden="1">'Weryfikacja 2029 r.'!$A$2:$A$226</definedName>
    <definedName name="Z_D01DE937_D827_4A12_B908_4B3ABC4E7919_.wvu.FilterData" localSheetId="18" hidden="1">'Weryfikacja 2029 r. płaska'!$A$1:$A$214</definedName>
    <definedName name="Z_D01DE937_D827_4A12_B908_4B3ABC4E7919_.wvu.FilterData" localSheetId="42" hidden="1">'Weryfikacja 2030 r.'!$A$2:$A$226</definedName>
    <definedName name="Z_D01DE937_D827_4A12_B908_4B3ABC4E7919_.wvu.FilterData" localSheetId="20" hidden="1">'Weryfikacja 2030 r. płaska'!$A$1:$A$214</definedName>
    <definedName name="Z_D01DE937_D827_4A12_B908_4B3ABC4E7919_.wvu.FilterData" localSheetId="43" hidden="1">'Weryfikacja 2031 r.'!$A$2:$A$226</definedName>
    <definedName name="Z_D01DE937_D827_4A12_B908_4B3ABC4E7919_.wvu.FilterData" localSheetId="22" hidden="1">'Weryfikacja 2031 r. płaska'!$A$1:$A$214</definedName>
    <definedName name="Z_D01DE937_D827_4A12_B908_4B3ABC4E7919_.wvu.FilterData" localSheetId="44" hidden="1">'Weryfikacja 2032 r.'!$A$2:$A$226</definedName>
    <definedName name="Z_D01DE937_D827_4A12_B908_4B3ABC4E7919_.wvu.FilterData" localSheetId="24" hidden="1">'Weryfikacja 2032 r. płaska'!$A$1:$A$214</definedName>
    <definedName name="Z_D01DE937_D827_4A12_B908_4B3ABC4E7919_.wvu.FilterData" localSheetId="45" hidden="1">'Weryfikacja 2033 r.'!$A$2:$A$226</definedName>
    <definedName name="Z_D01DE937_D827_4A12_B908_4B3ABC4E7919_.wvu.FilterData" localSheetId="26" hidden="1">'Weryfikacja 2033 r. płaska'!$A$1:$A$214</definedName>
    <definedName name="Z_D01DE937_D827_4A12_B908_4B3ABC4E7919_.wvu.FilterData" localSheetId="0" hidden="1">'Wniosek 2025 r.'!$A$38:$I$161</definedName>
    <definedName name="Z_D01DE937_D827_4A12_B908_4B3ABC4E7919_.wvu.FilterData" localSheetId="1" hidden="1">'Wniosek 2026 r.'!$A$38:$I$161</definedName>
    <definedName name="Z_D01DE937_D827_4A12_B908_4B3ABC4E7919_.wvu.FilterData" localSheetId="2" hidden="1">'Wniosek 2027 r.'!$A$38:$I$160</definedName>
    <definedName name="Z_D01DE937_D827_4A12_B908_4B3ABC4E7919_.wvu.FilterData" localSheetId="3" hidden="1">'Wniosek 2028 r.'!$A$38:$I$160</definedName>
    <definedName name="Z_D01DE937_D827_4A12_B908_4B3ABC4E7919_.wvu.FilterData" localSheetId="4" hidden="1">'Wniosek 2029 r.'!$A$38:$I$161</definedName>
    <definedName name="Z_D01DE937_D827_4A12_B908_4B3ABC4E7919_.wvu.FilterData" localSheetId="5" hidden="1">'Wniosek 2030 r.'!$A$38:$I$160</definedName>
    <definedName name="Z_D01DE937_D827_4A12_B908_4B3ABC4E7919_.wvu.FilterData" localSheetId="6" hidden="1">'Wniosek 2031 r.'!$A$38:$I$160</definedName>
    <definedName name="Z_D01DE937_D827_4A12_B908_4B3ABC4E7919_.wvu.FilterData" localSheetId="7" hidden="1">'Wniosek 2032 r.'!$A$38:$I$160</definedName>
    <definedName name="Z_D01DE937_D827_4A12_B908_4B3ABC4E7919_.wvu.FilterData" localSheetId="8" hidden="1">'Wniosek 2033 r.'!$A$38:$I$160</definedName>
    <definedName name="Z_D01DE937_D827_4A12_B908_4B3ABC4E7919_.wvu.FilterData" localSheetId="9" hidden="1">'Zał. nr 1 a-e oświadczenia'!#REF!</definedName>
    <definedName name="Z_D01DE937_D827_4A12_B908_4B3ABC4E7919_.wvu.FilterData" localSheetId="11" hidden="1">'Zał. nr 2 kalkulacja - 2025 r.'!$A$24:$I$136</definedName>
    <definedName name="Z_D01DE937_D827_4A12_B908_4B3ABC4E7919_.wvu.FilterData" localSheetId="13" hidden="1">'Zał. nr 2 kalkulacja - 2026 r.'!$A$24:$I$136</definedName>
    <definedName name="Z_D01DE937_D827_4A12_B908_4B3ABC4E7919_.wvu.FilterData" localSheetId="15" hidden="1">'Zał. nr 2 kalkulacja - 2027 r.'!$A$24:$I$136</definedName>
    <definedName name="Z_D01DE937_D827_4A12_B908_4B3ABC4E7919_.wvu.FilterData" localSheetId="17" hidden="1">'Zał. nr 2 kalkulacja - 2028 r.'!$A$24:$I$136</definedName>
    <definedName name="Z_D01DE937_D827_4A12_B908_4B3ABC4E7919_.wvu.FilterData" localSheetId="19" hidden="1">'Zał. nr 2 kalkulacja - 2029 r.'!$A$24:$I$136</definedName>
    <definedName name="Z_D01DE937_D827_4A12_B908_4B3ABC4E7919_.wvu.FilterData" localSheetId="21" hidden="1">'Zał. nr 2 kalkulacja - 2030 r.'!$A$24:$I$136</definedName>
    <definedName name="Z_D01DE937_D827_4A12_B908_4B3ABC4E7919_.wvu.FilterData" localSheetId="23" hidden="1">'Zał. nr 2 kalkulacja - 2031 r.'!$A$24:$I$136</definedName>
    <definedName name="Z_D01DE937_D827_4A12_B908_4B3ABC4E7919_.wvu.FilterData" localSheetId="25" hidden="1">'Zał. nr 2 kalkulacja - 2032 r.'!$A$24:$I$136</definedName>
    <definedName name="Z_D01DE937_D827_4A12_B908_4B3ABC4E7919_.wvu.FilterData" localSheetId="27" hidden="1">'Zał. nr 2 kalkulacja - 2033 r.'!$A$24:$I$136</definedName>
    <definedName name="Z_D01DE937_D827_4A12_B908_4B3ABC4E7919_.wvu.FilterData" localSheetId="28" hidden="1">'Zał. nr 4 dane osób'!#REF!</definedName>
    <definedName name="Z_D01DE937_D827_4A12_B908_4B3ABC4E7919_.wvu.FilterData" localSheetId="29" hidden="1">'Zał. nr 5 jednostki'!#REF!</definedName>
    <definedName name="Z_D01DE937_D827_4A12_B908_4B3ABC4E7919_.wvu.Rows" localSheetId="0" hidden="1">'Wniosek 2025 r.'!$78:$149,'Wniosek 2025 r.'!$203:$274,'Wniosek 2025 r.'!$319:$390,'Wniosek 2025 r.'!$434:$505,'Wniosek 2025 r.'!$549:$620,'Wniosek 2025 r.'!$664:$735,'Wniosek 2025 r.'!$779:$850,'Wniosek 2025 r.'!#REF!,'Wniosek 2025 r.'!$855:$855</definedName>
    <definedName name="Z_D01DE937_D827_4A12_B908_4B3ABC4E7919_.wvu.Rows" localSheetId="1" hidden="1">'Wniosek 2026 r.'!$78:$149,'Wniosek 2026 r.'!$203:$274,'Wniosek 2026 r.'!$319:$390,'Wniosek 2026 r.'!$434:$505,'Wniosek 2026 r.'!$549:$620,'Wniosek 2026 r.'!$664:$735,'Wniosek 2026 r.'!$779:$850,'Wniosek 2026 r.'!#REF!,'Wniosek 2026 r.'!$854:$854</definedName>
    <definedName name="Z_D01DE937_D827_4A12_B908_4B3ABC4E7919_.wvu.Rows" localSheetId="2" hidden="1">'Wniosek 2027 r.'!$78:$149,'Wniosek 2027 r.'!$203:$274,'Wniosek 2027 r.'!$319:$390,'Wniosek 2027 r.'!$434:$505,'Wniosek 2027 r.'!$549:$620,'Wniosek 2027 r.'!$664:$735,'Wniosek 2027 r.'!$779:$850,'Wniosek 2027 r.'!#REF!,'Wniosek 2027 r.'!$854:$854</definedName>
    <definedName name="Z_D01DE937_D827_4A12_B908_4B3ABC4E7919_.wvu.Rows" localSheetId="3" hidden="1">'Wniosek 2028 r.'!$78:$149,'Wniosek 2028 r.'!$203:$274,'Wniosek 2028 r.'!$319:$390,'Wniosek 2028 r.'!$434:$505,'Wniosek 2028 r.'!$549:$620,'Wniosek 2028 r.'!$664:$735,'Wniosek 2028 r.'!$779:$850,'Wniosek 2028 r.'!#REF!,'Wniosek 2028 r.'!$854:$854</definedName>
    <definedName name="Z_D01DE937_D827_4A12_B908_4B3ABC4E7919_.wvu.Rows" localSheetId="4" hidden="1">'Wniosek 2029 r.'!$78:$149,'Wniosek 2029 r.'!$203:$274,'Wniosek 2029 r.'!$319:$390,'Wniosek 2029 r.'!$434:$505,'Wniosek 2029 r.'!$549:$620,'Wniosek 2029 r.'!$664:$735,'Wniosek 2029 r.'!$779:$850,'Wniosek 2029 r.'!$854:$855,'Wniosek 2029 r.'!$858:$858</definedName>
    <definedName name="Z_D01DE937_D827_4A12_B908_4B3ABC4E7919_.wvu.Rows" localSheetId="5" hidden="1">'Wniosek 2030 r.'!$78:$149,'Wniosek 2030 r.'!$203:$274,'Wniosek 2030 r.'!$319:$390,'Wniosek 2030 r.'!$434:$505,'Wniosek 2030 r.'!$549:$620,'Wniosek 2030 r.'!$664:$735,'Wniosek 2030 r.'!$779:$850,'Wniosek 2030 r.'!#REF!,'Wniosek 2030 r.'!$854:$854</definedName>
    <definedName name="Z_D01DE937_D827_4A12_B908_4B3ABC4E7919_.wvu.Rows" localSheetId="6" hidden="1">'Wniosek 2031 r.'!$78:$149,'Wniosek 2031 r.'!$203:$274,'Wniosek 2031 r.'!$319:$390,'Wniosek 2031 r.'!$434:$505,'Wniosek 2031 r.'!$549:$620,'Wniosek 2031 r.'!$664:$735,'Wniosek 2031 r.'!$779:$850,'Wniosek 2031 r.'!#REF!,'Wniosek 2031 r.'!$854:$854</definedName>
    <definedName name="Z_D01DE937_D827_4A12_B908_4B3ABC4E7919_.wvu.Rows" localSheetId="7" hidden="1">'Wniosek 2032 r.'!$78:$149,'Wniosek 2032 r.'!$203:$274,'Wniosek 2032 r.'!$319:$390,'Wniosek 2032 r.'!$434:$505,'Wniosek 2032 r.'!$549:$620,'Wniosek 2032 r.'!$664:$735,'Wniosek 2032 r.'!$779:$850,'Wniosek 2032 r.'!#REF!,'Wniosek 2032 r.'!$854:$854</definedName>
    <definedName name="Z_D01DE937_D827_4A12_B908_4B3ABC4E7919_.wvu.Rows" localSheetId="8" hidden="1">'Wniosek 2033 r.'!$78:$149,'Wniosek 2033 r.'!$203:$274,'Wniosek 2033 r.'!$319:$390,'Wniosek 2033 r.'!$434:$505,'Wniosek 2033 r.'!$549:$620,'Wniosek 2033 r.'!$664:$735,'Wniosek 2033 r.'!$779:$850,'Wniosek 2033 r.'!#REF!,'Wniosek 2033 r.'!$854:$854</definedName>
    <definedName name="Z_D01DE937_D827_4A12_B908_4B3ABC4E7919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D01DE937_D827_4A12_B908_4B3ABC4E7919_.wvu.Rows" localSheetId="11" hidden="1">'Zał. nr 2 kalkulacja - 2025 r.'!$64:$135,'Zał.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D01DE937_D827_4A12_B908_4B3ABC4E7919_.wvu.Rows" localSheetId="13" hidden="1">'Zał. nr 2 kalkulacja - 2026 r.'!$64:$135,'Zał.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D01DE937_D827_4A12_B908_4B3ABC4E7919_.wvu.Rows" localSheetId="15" hidden="1">'Zał. nr 2 kalkulacja - 2027 r.'!$64:$135,'Zał.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D01DE937_D827_4A12_B908_4B3ABC4E7919_.wvu.Rows" localSheetId="17" hidden="1">'Zał. nr 2 kalkulacja - 2028 r.'!$64:$135,'Zał.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D01DE937_D827_4A12_B908_4B3ABC4E7919_.wvu.Rows" localSheetId="19" hidden="1">'Zał. nr 2 kalkulacja - 2029 r.'!$64:$135,'Zał.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D01DE937_D827_4A12_B908_4B3ABC4E7919_.wvu.Rows" localSheetId="21" hidden="1">'Zał. nr 2 kalkulacja - 2030 r.'!$64:$135,'Zał.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D01DE937_D827_4A12_B908_4B3ABC4E7919_.wvu.Rows" localSheetId="23" hidden="1">'Zał. nr 2 kalkulacja - 2031 r.'!$64:$135,'Zał.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D01DE937_D827_4A12_B908_4B3ABC4E7919_.wvu.Rows" localSheetId="25" hidden="1">'Zał. nr 2 kalkulacja - 2032 r.'!$64:$135,'Zał.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D01DE937_D827_4A12_B908_4B3ABC4E7919_.wvu.Rows" localSheetId="27" hidden="1">'Zał. nr 2 kalkulacja - 2033 r.'!$64:$135,'Zał.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D01DE937_D827_4A12_B908_4B3ABC4E7919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D01DE937_D827_4A12_B908_4B3ABC4E7919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D5115B6B_4720_4C7A_8ED4_61D6C932C214_.wvu.FilterData" localSheetId="32" hidden="1">'Dane zbiorcze'!$A$1:$FU$101</definedName>
    <definedName name="Z_D5115B6B_4720_4C7A_8ED4_61D6C932C214_.wvu.FilterData" localSheetId="37" hidden="1">'Weryfikacja 2025 r.'!$A$2:$A$226</definedName>
    <definedName name="Z_D5115B6B_4720_4C7A_8ED4_61D6C932C214_.wvu.FilterData" localSheetId="10" hidden="1">'Weryfikacja 2025 r. płaska'!$A$1:$A$214</definedName>
    <definedName name="Z_D5115B6B_4720_4C7A_8ED4_61D6C932C214_.wvu.FilterData" localSheetId="38" hidden="1">'Weryfikacja 2026 r.'!$A$2:$A$226</definedName>
    <definedName name="Z_D5115B6B_4720_4C7A_8ED4_61D6C932C214_.wvu.FilterData" localSheetId="12" hidden="1">'Weryfikacja 2026 r. płaska'!$A$1:$A$214</definedName>
    <definedName name="Z_D5115B6B_4720_4C7A_8ED4_61D6C932C214_.wvu.FilterData" localSheetId="39" hidden="1">'Weryfikacja 2027 r.'!$A$2:$A$226</definedName>
    <definedName name="Z_D5115B6B_4720_4C7A_8ED4_61D6C932C214_.wvu.FilterData" localSheetId="14" hidden="1">'Weryfikacja 2027 r. płaska'!$A$1:$A$214</definedName>
    <definedName name="Z_D5115B6B_4720_4C7A_8ED4_61D6C932C214_.wvu.FilterData" localSheetId="40" hidden="1">'Weryfikacja 2028 r.'!$A$2:$A$226</definedName>
    <definedName name="Z_D5115B6B_4720_4C7A_8ED4_61D6C932C214_.wvu.FilterData" localSheetId="16" hidden="1">'Weryfikacja 2028 r. płaska'!$A$1:$A$214</definedName>
    <definedName name="Z_D5115B6B_4720_4C7A_8ED4_61D6C932C214_.wvu.FilterData" localSheetId="41" hidden="1">'Weryfikacja 2029 r.'!$A$2:$A$226</definedName>
    <definedName name="Z_D5115B6B_4720_4C7A_8ED4_61D6C932C214_.wvu.FilterData" localSheetId="18" hidden="1">'Weryfikacja 2029 r. płaska'!$A$1:$A$214</definedName>
    <definedName name="Z_D5115B6B_4720_4C7A_8ED4_61D6C932C214_.wvu.FilterData" localSheetId="42" hidden="1">'Weryfikacja 2030 r.'!$A$2:$A$226</definedName>
    <definedName name="Z_D5115B6B_4720_4C7A_8ED4_61D6C932C214_.wvu.FilterData" localSheetId="20" hidden="1">'Weryfikacja 2030 r. płaska'!$A$1:$A$214</definedName>
    <definedName name="Z_D5115B6B_4720_4C7A_8ED4_61D6C932C214_.wvu.FilterData" localSheetId="43" hidden="1">'Weryfikacja 2031 r.'!$A$2:$A$226</definedName>
    <definedName name="Z_D5115B6B_4720_4C7A_8ED4_61D6C932C214_.wvu.FilterData" localSheetId="22" hidden="1">'Weryfikacja 2031 r. płaska'!$A$1:$A$214</definedName>
    <definedName name="Z_D5115B6B_4720_4C7A_8ED4_61D6C932C214_.wvu.FilterData" localSheetId="44" hidden="1">'Weryfikacja 2032 r.'!$A$2:$A$226</definedName>
    <definedName name="Z_D5115B6B_4720_4C7A_8ED4_61D6C932C214_.wvu.FilterData" localSheetId="24" hidden="1">'Weryfikacja 2032 r. płaska'!$A$1:$A$214</definedName>
    <definedName name="Z_D5115B6B_4720_4C7A_8ED4_61D6C932C214_.wvu.FilterData" localSheetId="45" hidden="1">'Weryfikacja 2033 r.'!$A$2:$A$226</definedName>
    <definedName name="Z_D5115B6B_4720_4C7A_8ED4_61D6C932C214_.wvu.FilterData" localSheetId="26" hidden="1">'Weryfikacja 2033 r. płaska'!$A$1:$A$214</definedName>
    <definedName name="Z_D5115B6B_4720_4C7A_8ED4_61D6C932C214_.wvu.FilterData" localSheetId="0" hidden="1">'Wniosek 2025 r.'!$A$38:$I$161</definedName>
    <definedName name="Z_D5115B6B_4720_4C7A_8ED4_61D6C932C214_.wvu.FilterData" localSheetId="1" hidden="1">'Wniosek 2026 r.'!$A$38:$I$161</definedName>
    <definedName name="Z_D5115B6B_4720_4C7A_8ED4_61D6C932C214_.wvu.FilterData" localSheetId="2" hidden="1">'Wniosek 2027 r.'!$A$38:$I$160</definedName>
    <definedName name="Z_D5115B6B_4720_4C7A_8ED4_61D6C932C214_.wvu.FilterData" localSheetId="3" hidden="1">'Wniosek 2028 r.'!$A$38:$I$160</definedName>
    <definedName name="Z_D5115B6B_4720_4C7A_8ED4_61D6C932C214_.wvu.FilterData" localSheetId="4" hidden="1">'Wniosek 2029 r.'!$A$38:$I$161</definedName>
    <definedName name="Z_D5115B6B_4720_4C7A_8ED4_61D6C932C214_.wvu.FilterData" localSheetId="5" hidden="1">'Wniosek 2030 r.'!$A$38:$I$160</definedName>
    <definedName name="Z_D5115B6B_4720_4C7A_8ED4_61D6C932C214_.wvu.FilterData" localSheetId="6" hidden="1">'Wniosek 2031 r.'!$A$38:$I$160</definedName>
    <definedName name="Z_D5115B6B_4720_4C7A_8ED4_61D6C932C214_.wvu.FilterData" localSheetId="7" hidden="1">'Wniosek 2032 r.'!$A$38:$I$160</definedName>
    <definedName name="Z_D5115B6B_4720_4C7A_8ED4_61D6C932C214_.wvu.FilterData" localSheetId="8" hidden="1">'Wniosek 2033 r.'!$A$38:$I$160</definedName>
    <definedName name="Z_D5115B6B_4720_4C7A_8ED4_61D6C932C214_.wvu.FilterData" localSheetId="9" hidden="1">'Zał. nr 1 a-e oświadczenia'!#REF!</definedName>
    <definedName name="Z_D5115B6B_4720_4C7A_8ED4_61D6C932C214_.wvu.FilterData" localSheetId="11" hidden="1">'Zał. nr 2 kalkulacja - 2025 r.'!$A$24:$I$136</definedName>
    <definedName name="Z_D5115B6B_4720_4C7A_8ED4_61D6C932C214_.wvu.FilterData" localSheetId="13" hidden="1">'Zał. nr 2 kalkulacja - 2026 r.'!$A$24:$I$136</definedName>
    <definedName name="Z_D5115B6B_4720_4C7A_8ED4_61D6C932C214_.wvu.FilterData" localSheetId="15" hidden="1">'Zał. nr 2 kalkulacja - 2027 r.'!$A$24:$I$136</definedName>
    <definedName name="Z_D5115B6B_4720_4C7A_8ED4_61D6C932C214_.wvu.FilterData" localSheetId="17" hidden="1">'Zał. nr 2 kalkulacja - 2028 r.'!$A$24:$I$136</definedName>
    <definedName name="Z_D5115B6B_4720_4C7A_8ED4_61D6C932C214_.wvu.FilterData" localSheetId="19" hidden="1">'Zał. nr 2 kalkulacja - 2029 r.'!$A$24:$I$136</definedName>
    <definedName name="Z_D5115B6B_4720_4C7A_8ED4_61D6C932C214_.wvu.FilterData" localSheetId="21" hidden="1">'Zał. nr 2 kalkulacja - 2030 r.'!$A$24:$I$136</definedName>
    <definedName name="Z_D5115B6B_4720_4C7A_8ED4_61D6C932C214_.wvu.FilterData" localSheetId="23" hidden="1">'Zał. nr 2 kalkulacja - 2031 r.'!$A$24:$I$136</definedName>
    <definedName name="Z_D5115B6B_4720_4C7A_8ED4_61D6C932C214_.wvu.FilterData" localSheetId="25" hidden="1">'Zał. nr 2 kalkulacja - 2032 r.'!$A$24:$I$136</definedName>
    <definedName name="Z_D5115B6B_4720_4C7A_8ED4_61D6C932C214_.wvu.FilterData" localSheetId="27" hidden="1">'Zał. nr 2 kalkulacja - 2033 r.'!$A$24:$I$136</definedName>
    <definedName name="Z_D5115B6B_4720_4C7A_8ED4_61D6C932C214_.wvu.FilterData" localSheetId="28" hidden="1">'Zał. nr 4 dane osób'!#REF!</definedName>
    <definedName name="Z_D5115B6B_4720_4C7A_8ED4_61D6C932C214_.wvu.FilterData" localSheetId="29" hidden="1">'Zał. nr 5 jednostki'!#REF!</definedName>
    <definedName name="Z_D5115B6B_4720_4C7A_8ED4_61D6C932C214_.wvu.Rows" localSheetId="0" hidden="1">'Wniosek 2025 r.'!$123:$149,'Wniosek 2025 r.'!$248:$274,'Wniosek 2025 r.'!$364:$390,'Wniosek 2025 r.'!$479:$505,'Wniosek 2025 r.'!$594:$620,'Wniosek 2025 r.'!$709:$735,'Wniosek 2025 r.'!$824:$850,'Wniosek 2025 r.'!#REF!,'Wniosek 2025 r.'!$855:$855</definedName>
    <definedName name="Z_D5115B6B_4720_4C7A_8ED4_61D6C932C214_.wvu.Rows" localSheetId="1" hidden="1">'Wniosek 2026 r.'!$123:$149,'Wniosek 2026 r.'!$248:$274,'Wniosek 2026 r.'!$364:$390,'Wniosek 2026 r.'!$479:$505,'Wniosek 2026 r.'!$594:$620,'Wniosek 2026 r.'!$709:$735,'Wniosek 2026 r.'!$824:$850,'Wniosek 2026 r.'!#REF!,'Wniosek 2026 r.'!$854:$854</definedName>
    <definedName name="Z_D5115B6B_4720_4C7A_8ED4_61D6C932C214_.wvu.Rows" localSheetId="2" hidden="1">'Wniosek 2027 r.'!$123:$149,'Wniosek 2027 r.'!$248:$274,'Wniosek 2027 r.'!$364:$390,'Wniosek 2027 r.'!$479:$505,'Wniosek 2027 r.'!$594:$620,'Wniosek 2027 r.'!$709:$735,'Wniosek 2027 r.'!$824:$850,'Wniosek 2027 r.'!#REF!,'Wniosek 2027 r.'!$854:$854</definedName>
    <definedName name="Z_D5115B6B_4720_4C7A_8ED4_61D6C932C214_.wvu.Rows" localSheetId="3" hidden="1">'Wniosek 2028 r.'!$123:$149,'Wniosek 2028 r.'!$248:$274,'Wniosek 2028 r.'!$364:$390,'Wniosek 2028 r.'!$479:$505,'Wniosek 2028 r.'!$594:$620,'Wniosek 2028 r.'!$709:$735,'Wniosek 2028 r.'!$824:$850,'Wniosek 2028 r.'!#REF!,'Wniosek 2028 r.'!$854:$854</definedName>
    <definedName name="Z_D5115B6B_4720_4C7A_8ED4_61D6C932C214_.wvu.Rows" localSheetId="4" hidden="1">'Wniosek 2029 r.'!$123:$149,'Wniosek 2029 r.'!$248:$274,'Wniosek 2029 r.'!$364:$390,'Wniosek 2029 r.'!$479:$505,'Wniosek 2029 r.'!$594:$620,'Wniosek 2029 r.'!$709:$735,'Wniosek 2029 r.'!$824:$850,'Wniosek 2029 r.'!$854:$855,'Wniosek 2029 r.'!$858:$858</definedName>
    <definedName name="Z_D5115B6B_4720_4C7A_8ED4_61D6C932C214_.wvu.Rows" localSheetId="5" hidden="1">'Wniosek 2030 r.'!$123:$149,'Wniosek 2030 r.'!$248:$274,'Wniosek 2030 r.'!$364:$390,'Wniosek 2030 r.'!$479:$505,'Wniosek 2030 r.'!$594:$620,'Wniosek 2030 r.'!$709:$735,'Wniosek 2030 r.'!$824:$850,'Wniosek 2030 r.'!#REF!,'Wniosek 2030 r.'!$854:$854</definedName>
    <definedName name="Z_D5115B6B_4720_4C7A_8ED4_61D6C932C214_.wvu.Rows" localSheetId="6" hidden="1">'Wniosek 2031 r.'!$123:$149,'Wniosek 2031 r.'!$248:$274,'Wniosek 2031 r.'!$364:$390,'Wniosek 2031 r.'!$479:$505,'Wniosek 2031 r.'!$594:$620,'Wniosek 2031 r.'!$709:$735,'Wniosek 2031 r.'!$824:$850,'Wniosek 2031 r.'!#REF!,'Wniosek 2031 r.'!$854:$854</definedName>
    <definedName name="Z_D5115B6B_4720_4C7A_8ED4_61D6C932C214_.wvu.Rows" localSheetId="7" hidden="1">'Wniosek 2032 r.'!$123:$149,'Wniosek 2032 r.'!$248:$274,'Wniosek 2032 r.'!$364:$390,'Wniosek 2032 r.'!$479:$505,'Wniosek 2032 r.'!$594:$620,'Wniosek 2032 r.'!$709:$735,'Wniosek 2032 r.'!$824:$850,'Wniosek 2032 r.'!#REF!,'Wniosek 2032 r.'!$854:$854</definedName>
    <definedName name="Z_D5115B6B_4720_4C7A_8ED4_61D6C932C214_.wvu.Rows" localSheetId="8" hidden="1">'Wniosek 2033 r.'!$123:$149,'Wniosek 2033 r.'!$248:$274,'Wniosek 2033 r.'!$364:$390,'Wniosek 2033 r.'!$479:$505,'Wniosek 2033 r.'!$594:$620,'Wniosek 2033 r.'!$709:$735,'Wniosek 2033 r.'!$824:$850,'Wniosek 2033 r.'!#REF!,'Wniosek 2033 r.'!$854:$854</definedName>
    <definedName name="Z_D5115B6B_4720_4C7A_8ED4_61D6C932C214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D5115B6B_4720_4C7A_8ED4_61D6C932C214_.wvu.Rows" localSheetId="11" hidden="1">'Zał. nr 2 kalkulacja - 2025 r.'!$109:$135,'Zał.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D5115B6B_4720_4C7A_8ED4_61D6C932C214_.wvu.Rows" localSheetId="13" hidden="1">'Zał. nr 2 kalkulacja - 2026 r.'!$109:$135,'Zał.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D5115B6B_4720_4C7A_8ED4_61D6C932C214_.wvu.Rows" localSheetId="15" hidden="1">'Zał. nr 2 kalkulacja - 2027 r.'!$109:$135,'Zał.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D5115B6B_4720_4C7A_8ED4_61D6C932C214_.wvu.Rows" localSheetId="17" hidden="1">'Zał. nr 2 kalkulacja - 2028 r.'!$109:$135,'Zał.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D5115B6B_4720_4C7A_8ED4_61D6C932C214_.wvu.Rows" localSheetId="19" hidden="1">'Zał. nr 2 kalkulacja - 2029 r.'!$109:$135,'Zał.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D5115B6B_4720_4C7A_8ED4_61D6C932C214_.wvu.Rows" localSheetId="21" hidden="1">'Zał. nr 2 kalkulacja - 2030 r.'!$109:$135,'Zał.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D5115B6B_4720_4C7A_8ED4_61D6C932C214_.wvu.Rows" localSheetId="23" hidden="1">'Zał. nr 2 kalkulacja - 2031 r.'!$109:$135,'Zał.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D5115B6B_4720_4C7A_8ED4_61D6C932C214_.wvu.Rows" localSheetId="25" hidden="1">'Zał. nr 2 kalkulacja - 2032 r.'!$109:$135,'Zał.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D5115B6B_4720_4C7A_8ED4_61D6C932C214_.wvu.Rows" localSheetId="27" hidden="1">'Zał. nr 2 kalkulacja - 2033 r.'!$109:$135,'Zał.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D5115B6B_4720_4C7A_8ED4_61D6C932C214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D5115B6B_4720_4C7A_8ED4_61D6C932C214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DA95FF18_58A7_4336_9941_F5B3732C3986_.wvu.FilterData" localSheetId="32" hidden="1">'Dane zbiorcze'!$A$1:$FU$101</definedName>
    <definedName name="Z_DA95FF18_58A7_4336_9941_F5B3732C3986_.wvu.FilterData" localSheetId="37" hidden="1">'Weryfikacja 2025 r.'!$A$2:$A$226</definedName>
    <definedName name="Z_DA95FF18_58A7_4336_9941_F5B3732C3986_.wvu.FilterData" localSheetId="10" hidden="1">'Weryfikacja 2025 r. płaska'!$A$1:$A$214</definedName>
    <definedName name="Z_DA95FF18_58A7_4336_9941_F5B3732C3986_.wvu.FilterData" localSheetId="38" hidden="1">'Weryfikacja 2026 r.'!$A$2:$A$226</definedName>
    <definedName name="Z_DA95FF18_58A7_4336_9941_F5B3732C3986_.wvu.FilterData" localSheetId="12" hidden="1">'Weryfikacja 2026 r. płaska'!$A$1:$A$214</definedName>
    <definedName name="Z_DA95FF18_58A7_4336_9941_F5B3732C3986_.wvu.FilterData" localSheetId="39" hidden="1">'Weryfikacja 2027 r.'!$A$2:$A$226</definedName>
    <definedName name="Z_DA95FF18_58A7_4336_9941_F5B3732C3986_.wvu.FilterData" localSheetId="14" hidden="1">'Weryfikacja 2027 r. płaska'!$A$1:$A$214</definedName>
    <definedName name="Z_DA95FF18_58A7_4336_9941_F5B3732C3986_.wvu.FilterData" localSheetId="40" hidden="1">'Weryfikacja 2028 r.'!$A$2:$A$226</definedName>
    <definedName name="Z_DA95FF18_58A7_4336_9941_F5B3732C3986_.wvu.FilterData" localSheetId="16" hidden="1">'Weryfikacja 2028 r. płaska'!$A$1:$A$214</definedName>
    <definedName name="Z_DA95FF18_58A7_4336_9941_F5B3732C3986_.wvu.FilterData" localSheetId="41" hidden="1">'Weryfikacja 2029 r.'!$A$2:$A$226</definedName>
    <definedName name="Z_DA95FF18_58A7_4336_9941_F5B3732C3986_.wvu.FilterData" localSheetId="18" hidden="1">'Weryfikacja 2029 r. płaska'!$A$1:$A$214</definedName>
    <definedName name="Z_DA95FF18_58A7_4336_9941_F5B3732C3986_.wvu.FilterData" localSheetId="42" hidden="1">'Weryfikacja 2030 r.'!$A$2:$A$226</definedName>
    <definedName name="Z_DA95FF18_58A7_4336_9941_F5B3732C3986_.wvu.FilterData" localSheetId="20" hidden="1">'Weryfikacja 2030 r. płaska'!$A$1:$A$214</definedName>
    <definedName name="Z_DA95FF18_58A7_4336_9941_F5B3732C3986_.wvu.FilterData" localSheetId="43" hidden="1">'Weryfikacja 2031 r.'!$A$2:$A$226</definedName>
    <definedName name="Z_DA95FF18_58A7_4336_9941_F5B3732C3986_.wvu.FilterData" localSheetId="22" hidden="1">'Weryfikacja 2031 r. płaska'!$A$1:$A$214</definedName>
    <definedName name="Z_DA95FF18_58A7_4336_9941_F5B3732C3986_.wvu.FilterData" localSheetId="44" hidden="1">'Weryfikacja 2032 r.'!$A$2:$A$226</definedName>
    <definedName name="Z_DA95FF18_58A7_4336_9941_F5B3732C3986_.wvu.FilterData" localSheetId="24" hidden="1">'Weryfikacja 2032 r. płaska'!$A$1:$A$214</definedName>
    <definedName name="Z_DA95FF18_58A7_4336_9941_F5B3732C3986_.wvu.FilterData" localSheetId="45" hidden="1">'Weryfikacja 2033 r.'!$A$2:$A$226</definedName>
    <definedName name="Z_DA95FF18_58A7_4336_9941_F5B3732C3986_.wvu.FilterData" localSheetId="26" hidden="1">'Weryfikacja 2033 r. płaska'!$A$1:$A$214</definedName>
    <definedName name="Z_DA95FF18_58A7_4336_9941_F5B3732C3986_.wvu.FilterData" localSheetId="0" hidden="1">'Wniosek 2025 r.'!$A$38:$I$161</definedName>
    <definedName name="Z_DA95FF18_58A7_4336_9941_F5B3732C3986_.wvu.FilterData" localSheetId="1" hidden="1">'Wniosek 2026 r.'!$A$38:$I$161</definedName>
    <definedName name="Z_DA95FF18_58A7_4336_9941_F5B3732C3986_.wvu.FilterData" localSheetId="2" hidden="1">'Wniosek 2027 r.'!$A$38:$I$160</definedName>
    <definedName name="Z_DA95FF18_58A7_4336_9941_F5B3732C3986_.wvu.FilterData" localSheetId="3" hidden="1">'Wniosek 2028 r.'!$A$38:$I$160</definedName>
    <definedName name="Z_DA95FF18_58A7_4336_9941_F5B3732C3986_.wvu.FilterData" localSheetId="4" hidden="1">'Wniosek 2029 r.'!$A$38:$I$161</definedName>
    <definedName name="Z_DA95FF18_58A7_4336_9941_F5B3732C3986_.wvu.FilterData" localSheetId="5" hidden="1">'Wniosek 2030 r.'!$A$38:$I$160</definedName>
    <definedName name="Z_DA95FF18_58A7_4336_9941_F5B3732C3986_.wvu.FilterData" localSheetId="6" hidden="1">'Wniosek 2031 r.'!$A$38:$I$160</definedName>
    <definedName name="Z_DA95FF18_58A7_4336_9941_F5B3732C3986_.wvu.FilterData" localSheetId="7" hidden="1">'Wniosek 2032 r.'!$A$38:$I$160</definedName>
    <definedName name="Z_DA95FF18_58A7_4336_9941_F5B3732C3986_.wvu.FilterData" localSheetId="8" hidden="1">'Wniosek 2033 r.'!$A$38:$I$160</definedName>
    <definedName name="Z_DA95FF18_58A7_4336_9941_F5B3732C3986_.wvu.FilterData" localSheetId="9" hidden="1">'Zał. nr 1 a-e oświadczenia'!#REF!</definedName>
    <definedName name="Z_DA95FF18_58A7_4336_9941_F5B3732C3986_.wvu.FilterData" localSheetId="11" hidden="1">'Zał. nr 2 kalkulacja - 2025 r.'!$A$24:$I$136</definedName>
    <definedName name="Z_DA95FF18_58A7_4336_9941_F5B3732C3986_.wvu.FilterData" localSheetId="13" hidden="1">'Zał. nr 2 kalkulacja - 2026 r.'!$A$24:$I$136</definedName>
    <definedName name="Z_DA95FF18_58A7_4336_9941_F5B3732C3986_.wvu.FilterData" localSheetId="15" hidden="1">'Zał. nr 2 kalkulacja - 2027 r.'!$A$24:$I$136</definedName>
    <definedName name="Z_DA95FF18_58A7_4336_9941_F5B3732C3986_.wvu.FilterData" localSheetId="17" hidden="1">'Zał. nr 2 kalkulacja - 2028 r.'!$A$24:$I$136</definedName>
    <definedName name="Z_DA95FF18_58A7_4336_9941_F5B3732C3986_.wvu.FilterData" localSheetId="19" hidden="1">'Zał. nr 2 kalkulacja - 2029 r.'!$A$24:$I$136</definedName>
    <definedName name="Z_DA95FF18_58A7_4336_9941_F5B3732C3986_.wvu.FilterData" localSheetId="21" hidden="1">'Zał. nr 2 kalkulacja - 2030 r.'!$A$24:$I$136</definedName>
    <definedName name="Z_DA95FF18_58A7_4336_9941_F5B3732C3986_.wvu.FilterData" localSheetId="23" hidden="1">'Zał. nr 2 kalkulacja - 2031 r.'!$A$24:$I$136</definedName>
    <definedName name="Z_DA95FF18_58A7_4336_9941_F5B3732C3986_.wvu.FilterData" localSheetId="25" hidden="1">'Zał. nr 2 kalkulacja - 2032 r.'!$A$24:$I$136</definedName>
    <definedName name="Z_DA95FF18_58A7_4336_9941_F5B3732C3986_.wvu.FilterData" localSheetId="27" hidden="1">'Zał. nr 2 kalkulacja - 2033 r.'!$A$24:$I$136</definedName>
    <definedName name="Z_DA95FF18_58A7_4336_9941_F5B3732C3986_.wvu.FilterData" localSheetId="28" hidden="1">'Zał. nr 4 dane osób'!#REF!</definedName>
    <definedName name="Z_DA95FF18_58A7_4336_9941_F5B3732C3986_.wvu.FilterData" localSheetId="29" hidden="1">'Zał. nr 5 jednostki'!#REF!</definedName>
    <definedName name="Z_DA95FF18_58A7_4336_9941_F5B3732C3986_.wvu.Rows" localSheetId="0" hidden="1">'Wniosek 2025 r.'!$50:$149,'Wniosek 2025 r.'!$175:$274,'Wniosek 2025 r.'!$291:$390,'Wniosek 2025 r.'!$406:$505,'Wniosek 2025 r.'!$521:$620,'Wniosek 2025 r.'!$636:$735,'Wniosek 2025 r.'!$751:$850,'Wniosek 2025 r.'!#REF!,'Wniosek 2025 r.'!$855:$855</definedName>
    <definedName name="Z_DA95FF18_58A7_4336_9941_F5B3732C3986_.wvu.Rows" localSheetId="1" hidden="1">'Wniosek 2026 r.'!$50:$149,'Wniosek 2026 r.'!$175:$274,'Wniosek 2026 r.'!$291:$390,'Wniosek 2026 r.'!$406:$505,'Wniosek 2026 r.'!$521:$620,'Wniosek 2026 r.'!$636:$735,'Wniosek 2026 r.'!$751:$850,'Wniosek 2026 r.'!#REF!,'Wniosek 2026 r.'!$854:$854</definedName>
    <definedName name="Z_DA95FF18_58A7_4336_9941_F5B3732C3986_.wvu.Rows" localSheetId="2" hidden="1">'Wniosek 2027 r.'!$50:$149,'Wniosek 2027 r.'!$175:$274,'Wniosek 2027 r.'!$291:$390,'Wniosek 2027 r.'!$406:$505,'Wniosek 2027 r.'!$521:$620,'Wniosek 2027 r.'!$636:$735,'Wniosek 2027 r.'!$751:$850,'Wniosek 2027 r.'!#REF!,'Wniosek 2027 r.'!$854:$854</definedName>
    <definedName name="Z_DA95FF18_58A7_4336_9941_F5B3732C3986_.wvu.Rows" localSheetId="3" hidden="1">'Wniosek 2028 r.'!$50:$149,'Wniosek 2028 r.'!$175:$274,'Wniosek 2028 r.'!$291:$390,'Wniosek 2028 r.'!$406:$505,'Wniosek 2028 r.'!$521:$620,'Wniosek 2028 r.'!$636:$735,'Wniosek 2028 r.'!$751:$850,'Wniosek 2028 r.'!#REF!,'Wniosek 2028 r.'!$854:$854</definedName>
    <definedName name="Z_DA95FF18_58A7_4336_9941_F5B3732C3986_.wvu.Rows" localSheetId="4" hidden="1">'Wniosek 2029 r.'!$50:$149,'Wniosek 2029 r.'!$175:$274,'Wniosek 2029 r.'!$291:$390,'Wniosek 2029 r.'!$406:$505,'Wniosek 2029 r.'!$521:$620,'Wniosek 2029 r.'!$636:$735,'Wniosek 2029 r.'!$751:$850,'Wniosek 2029 r.'!$854:$855,'Wniosek 2029 r.'!$858:$858</definedName>
    <definedName name="Z_DA95FF18_58A7_4336_9941_F5B3732C3986_.wvu.Rows" localSheetId="5" hidden="1">'Wniosek 2030 r.'!$50:$149,'Wniosek 2030 r.'!$175:$274,'Wniosek 2030 r.'!$291:$390,'Wniosek 2030 r.'!$406:$505,'Wniosek 2030 r.'!$521:$620,'Wniosek 2030 r.'!$636:$735,'Wniosek 2030 r.'!$751:$850,'Wniosek 2030 r.'!#REF!,'Wniosek 2030 r.'!$854:$854</definedName>
    <definedName name="Z_DA95FF18_58A7_4336_9941_F5B3732C3986_.wvu.Rows" localSheetId="6" hidden="1">'Wniosek 2031 r.'!$50:$149,'Wniosek 2031 r.'!$175:$274,'Wniosek 2031 r.'!$291:$390,'Wniosek 2031 r.'!$406:$505,'Wniosek 2031 r.'!$521:$620,'Wniosek 2031 r.'!$636:$735,'Wniosek 2031 r.'!$751:$850,'Wniosek 2031 r.'!#REF!,'Wniosek 2031 r.'!$854:$854</definedName>
    <definedName name="Z_DA95FF18_58A7_4336_9941_F5B3732C3986_.wvu.Rows" localSheetId="7" hidden="1">'Wniosek 2032 r.'!$50:$149,'Wniosek 2032 r.'!$175:$274,'Wniosek 2032 r.'!$291:$390,'Wniosek 2032 r.'!$406:$505,'Wniosek 2032 r.'!$521:$620,'Wniosek 2032 r.'!$636:$735,'Wniosek 2032 r.'!$751:$850,'Wniosek 2032 r.'!#REF!,'Wniosek 2032 r.'!$854:$854</definedName>
    <definedName name="Z_DA95FF18_58A7_4336_9941_F5B3732C3986_.wvu.Rows" localSheetId="8" hidden="1">'Wniosek 2033 r.'!$50:$149,'Wniosek 2033 r.'!$175:$274,'Wniosek 2033 r.'!$291:$390,'Wniosek 2033 r.'!$406:$505,'Wniosek 2033 r.'!$521:$620,'Wniosek 2033 r.'!$636:$735,'Wniosek 2033 r.'!$751:$850,'Wniosek 2033 r.'!#REF!,'Wniosek 2033 r.'!$854:$854</definedName>
    <definedName name="Z_DA95FF18_58A7_4336_9941_F5B3732C3986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DA95FF18_58A7_4336_9941_F5B3732C3986_.wvu.Rows" localSheetId="11" hidden="1">'Zał. nr 2 kalkulacja - 2025 r.'!$36:$135,'Zał.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DA95FF18_58A7_4336_9941_F5B3732C3986_.wvu.Rows" localSheetId="13" hidden="1">'Zał. nr 2 kalkulacja - 2026 r.'!$36:$135,'Zał.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DA95FF18_58A7_4336_9941_F5B3732C3986_.wvu.Rows" localSheetId="15" hidden="1">'Zał. nr 2 kalkulacja - 2027 r.'!$36:$135,'Zał.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DA95FF18_58A7_4336_9941_F5B3732C3986_.wvu.Rows" localSheetId="17" hidden="1">'Zał. nr 2 kalkulacja - 2028 r.'!$36:$135,'Zał.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DA95FF18_58A7_4336_9941_F5B3732C3986_.wvu.Rows" localSheetId="19" hidden="1">'Zał. nr 2 kalkulacja - 2029 r.'!$36:$135,'Zał.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DA95FF18_58A7_4336_9941_F5B3732C3986_.wvu.Rows" localSheetId="21" hidden="1">'Zał. nr 2 kalkulacja - 2030 r.'!$36:$135,'Zał.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DA95FF18_58A7_4336_9941_F5B3732C3986_.wvu.Rows" localSheetId="23" hidden="1">'Zał. nr 2 kalkulacja - 2031 r.'!$36:$135,'Zał.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DA95FF18_58A7_4336_9941_F5B3732C3986_.wvu.Rows" localSheetId="25" hidden="1">'Zał. nr 2 kalkulacja - 2032 r.'!$36:$135,'Zał.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DA95FF18_58A7_4336_9941_F5B3732C3986_.wvu.Rows" localSheetId="27" hidden="1">'Zał. nr 2 kalkulacja - 2033 r.'!$36:$135,'Zał.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DA95FF18_58A7_4336_9941_F5B3732C3986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DA95FF18_58A7_4336_9941_F5B3732C3986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DD13ED5A_7332_41AF_A84F_D8F420EB84B0_.wvu.FilterData" localSheetId="32" hidden="1">'Dane zbiorcze'!$A$1:$FU$101</definedName>
    <definedName name="Z_DD13ED5A_7332_41AF_A84F_D8F420EB84B0_.wvu.FilterData" localSheetId="37" hidden="1">'Weryfikacja 2025 r.'!$A$2:$A$226</definedName>
    <definedName name="Z_DD13ED5A_7332_41AF_A84F_D8F420EB84B0_.wvu.FilterData" localSheetId="10" hidden="1">'Weryfikacja 2025 r. płaska'!$A$1:$A$214</definedName>
    <definedName name="Z_DD13ED5A_7332_41AF_A84F_D8F420EB84B0_.wvu.FilterData" localSheetId="38" hidden="1">'Weryfikacja 2026 r.'!$A$2:$A$226</definedName>
    <definedName name="Z_DD13ED5A_7332_41AF_A84F_D8F420EB84B0_.wvu.FilterData" localSheetId="12" hidden="1">'Weryfikacja 2026 r. płaska'!$A$1:$A$214</definedName>
    <definedName name="Z_DD13ED5A_7332_41AF_A84F_D8F420EB84B0_.wvu.FilterData" localSheetId="39" hidden="1">'Weryfikacja 2027 r.'!$A$2:$A$226</definedName>
    <definedName name="Z_DD13ED5A_7332_41AF_A84F_D8F420EB84B0_.wvu.FilterData" localSheetId="14" hidden="1">'Weryfikacja 2027 r. płaska'!$A$1:$A$214</definedName>
    <definedName name="Z_DD13ED5A_7332_41AF_A84F_D8F420EB84B0_.wvu.FilterData" localSheetId="40" hidden="1">'Weryfikacja 2028 r.'!$A$2:$A$226</definedName>
    <definedName name="Z_DD13ED5A_7332_41AF_A84F_D8F420EB84B0_.wvu.FilterData" localSheetId="16" hidden="1">'Weryfikacja 2028 r. płaska'!$A$1:$A$214</definedName>
    <definedName name="Z_DD13ED5A_7332_41AF_A84F_D8F420EB84B0_.wvu.FilterData" localSheetId="41" hidden="1">'Weryfikacja 2029 r.'!$A$2:$A$226</definedName>
    <definedName name="Z_DD13ED5A_7332_41AF_A84F_D8F420EB84B0_.wvu.FilterData" localSheetId="18" hidden="1">'Weryfikacja 2029 r. płaska'!$A$1:$A$214</definedName>
    <definedName name="Z_DD13ED5A_7332_41AF_A84F_D8F420EB84B0_.wvu.FilterData" localSheetId="42" hidden="1">'Weryfikacja 2030 r.'!$A$2:$A$226</definedName>
    <definedName name="Z_DD13ED5A_7332_41AF_A84F_D8F420EB84B0_.wvu.FilterData" localSheetId="20" hidden="1">'Weryfikacja 2030 r. płaska'!$A$1:$A$214</definedName>
    <definedName name="Z_DD13ED5A_7332_41AF_A84F_D8F420EB84B0_.wvu.FilterData" localSheetId="43" hidden="1">'Weryfikacja 2031 r.'!$A$2:$A$226</definedName>
    <definedName name="Z_DD13ED5A_7332_41AF_A84F_D8F420EB84B0_.wvu.FilterData" localSheetId="22" hidden="1">'Weryfikacja 2031 r. płaska'!$A$1:$A$214</definedName>
    <definedName name="Z_DD13ED5A_7332_41AF_A84F_D8F420EB84B0_.wvu.FilterData" localSheetId="44" hidden="1">'Weryfikacja 2032 r.'!$A$2:$A$226</definedName>
    <definedName name="Z_DD13ED5A_7332_41AF_A84F_D8F420EB84B0_.wvu.FilterData" localSheetId="24" hidden="1">'Weryfikacja 2032 r. płaska'!$A$1:$A$214</definedName>
    <definedName name="Z_DD13ED5A_7332_41AF_A84F_D8F420EB84B0_.wvu.FilterData" localSheetId="45" hidden="1">'Weryfikacja 2033 r.'!$A$2:$A$226</definedName>
    <definedName name="Z_DD13ED5A_7332_41AF_A84F_D8F420EB84B0_.wvu.FilterData" localSheetId="26" hidden="1">'Weryfikacja 2033 r. płaska'!$A$1:$A$214</definedName>
    <definedName name="Z_DD13ED5A_7332_41AF_A84F_D8F420EB84B0_.wvu.FilterData" localSheetId="0" hidden="1">'Wniosek 2025 r.'!$A$38:$I$161</definedName>
    <definedName name="Z_DD13ED5A_7332_41AF_A84F_D8F420EB84B0_.wvu.FilterData" localSheetId="1" hidden="1">'Wniosek 2026 r.'!$A$38:$I$161</definedName>
    <definedName name="Z_DD13ED5A_7332_41AF_A84F_D8F420EB84B0_.wvu.FilterData" localSheetId="2" hidden="1">'Wniosek 2027 r.'!$A$38:$I$160</definedName>
    <definedName name="Z_DD13ED5A_7332_41AF_A84F_D8F420EB84B0_.wvu.FilterData" localSheetId="3" hidden="1">'Wniosek 2028 r.'!$A$38:$I$160</definedName>
    <definedName name="Z_DD13ED5A_7332_41AF_A84F_D8F420EB84B0_.wvu.FilterData" localSheetId="4" hidden="1">'Wniosek 2029 r.'!$A$38:$I$161</definedName>
    <definedName name="Z_DD13ED5A_7332_41AF_A84F_D8F420EB84B0_.wvu.FilterData" localSheetId="5" hidden="1">'Wniosek 2030 r.'!$A$38:$I$160</definedName>
    <definedName name="Z_DD13ED5A_7332_41AF_A84F_D8F420EB84B0_.wvu.FilterData" localSheetId="6" hidden="1">'Wniosek 2031 r.'!$A$38:$I$160</definedName>
    <definedName name="Z_DD13ED5A_7332_41AF_A84F_D8F420EB84B0_.wvu.FilterData" localSheetId="7" hidden="1">'Wniosek 2032 r.'!$A$38:$I$160</definedName>
    <definedName name="Z_DD13ED5A_7332_41AF_A84F_D8F420EB84B0_.wvu.FilterData" localSheetId="8" hidden="1">'Wniosek 2033 r.'!$A$38:$I$160</definedName>
    <definedName name="Z_DD13ED5A_7332_41AF_A84F_D8F420EB84B0_.wvu.FilterData" localSheetId="9" hidden="1">'Zał. nr 1 a-e oświadczenia'!#REF!</definedName>
    <definedName name="Z_DD13ED5A_7332_41AF_A84F_D8F420EB84B0_.wvu.FilterData" localSheetId="11" hidden="1">'Zał. nr 2 kalkulacja - 2025 r.'!$A$24:$I$136</definedName>
    <definedName name="Z_DD13ED5A_7332_41AF_A84F_D8F420EB84B0_.wvu.FilterData" localSheetId="13" hidden="1">'Zał. nr 2 kalkulacja - 2026 r.'!$A$24:$I$136</definedName>
    <definedName name="Z_DD13ED5A_7332_41AF_A84F_D8F420EB84B0_.wvu.FilterData" localSheetId="15" hidden="1">'Zał. nr 2 kalkulacja - 2027 r.'!$A$24:$I$136</definedName>
    <definedName name="Z_DD13ED5A_7332_41AF_A84F_D8F420EB84B0_.wvu.FilterData" localSheetId="17" hidden="1">'Zał. nr 2 kalkulacja - 2028 r.'!$A$24:$I$136</definedName>
    <definedName name="Z_DD13ED5A_7332_41AF_A84F_D8F420EB84B0_.wvu.FilterData" localSheetId="19" hidden="1">'Zał. nr 2 kalkulacja - 2029 r.'!$A$24:$I$136</definedName>
    <definedName name="Z_DD13ED5A_7332_41AF_A84F_D8F420EB84B0_.wvu.FilterData" localSheetId="21" hidden="1">'Zał. nr 2 kalkulacja - 2030 r.'!$A$24:$I$136</definedName>
    <definedName name="Z_DD13ED5A_7332_41AF_A84F_D8F420EB84B0_.wvu.FilterData" localSheetId="23" hidden="1">'Zał. nr 2 kalkulacja - 2031 r.'!$A$24:$I$136</definedName>
    <definedName name="Z_DD13ED5A_7332_41AF_A84F_D8F420EB84B0_.wvu.FilterData" localSheetId="25" hidden="1">'Zał. nr 2 kalkulacja - 2032 r.'!$A$24:$I$136</definedName>
    <definedName name="Z_DD13ED5A_7332_41AF_A84F_D8F420EB84B0_.wvu.FilterData" localSheetId="27" hidden="1">'Zał. nr 2 kalkulacja - 2033 r.'!$A$24:$I$136</definedName>
    <definedName name="Z_DD13ED5A_7332_41AF_A84F_D8F420EB84B0_.wvu.FilterData" localSheetId="28" hidden="1">'Zał. nr 4 dane osób'!#REF!</definedName>
    <definedName name="Z_DD13ED5A_7332_41AF_A84F_D8F420EB84B0_.wvu.FilterData" localSheetId="29" hidden="1">'Zał. nr 5 jednostki'!#REF!</definedName>
    <definedName name="Z_DD13ED5A_7332_41AF_A84F_D8F420EB84B0_.wvu.Rows" localSheetId="0" hidden="1">'Wniosek 2025 r.'!$68:$149,'Wniosek 2025 r.'!$193:$274,'Wniosek 2025 r.'!$309:$390,'Wniosek 2025 r.'!$424:$505,'Wniosek 2025 r.'!$539:$620,'Wniosek 2025 r.'!$654:$735,'Wniosek 2025 r.'!$769:$850,'Wniosek 2025 r.'!#REF!,'Wniosek 2025 r.'!$855:$855</definedName>
    <definedName name="Z_DD13ED5A_7332_41AF_A84F_D8F420EB84B0_.wvu.Rows" localSheetId="1" hidden="1">'Wniosek 2026 r.'!$68:$149,'Wniosek 2026 r.'!$193:$274,'Wniosek 2026 r.'!$309:$390,'Wniosek 2026 r.'!$424:$505,'Wniosek 2026 r.'!$539:$620,'Wniosek 2026 r.'!$654:$735,'Wniosek 2026 r.'!$769:$850,'Wniosek 2026 r.'!#REF!,'Wniosek 2026 r.'!$854:$854</definedName>
    <definedName name="Z_DD13ED5A_7332_41AF_A84F_D8F420EB84B0_.wvu.Rows" localSheetId="2" hidden="1">'Wniosek 2027 r.'!$68:$149,'Wniosek 2027 r.'!$193:$274,'Wniosek 2027 r.'!$309:$390,'Wniosek 2027 r.'!$424:$505,'Wniosek 2027 r.'!$539:$620,'Wniosek 2027 r.'!$654:$735,'Wniosek 2027 r.'!$769:$850,'Wniosek 2027 r.'!#REF!,'Wniosek 2027 r.'!$854:$854</definedName>
    <definedName name="Z_DD13ED5A_7332_41AF_A84F_D8F420EB84B0_.wvu.Rows" localSheetId="3" hidden="1">'Wniosek 2028 r.'!$68:$149,'Wniosek 2028 r.'!$193:$274,'Wniosek 2028 r.'!$309:$390,'Wniosek 2028 r.'!$424:$505,'Wniosek 2028 r.'!$539:$620,'Wniosek 2028 r.'!$654:$735,'Wniosek 2028 r.'!$769:$850,'Wniosek 2028 r.'!#REF!,'Wniosek 2028 r.'!$854:$854</definedName>
    <definedName name="Z_DD13ED5A_7332_41AF_A84F_D8F420EB84B0_.wvu.Rows" localSheetId="4" hidden="1">'Wniosek 2029 r.'!$68:$149,'Wniosek 2029 r.'!$193:$274,'Wniosek 2029 r.'!$309:$390,'Wniosek 2029 r.'!$424:$505,'Wniosek 2029 r.'!$539:$620,'Wniosek 2029 r.'!$654:$735,'Wniosek 2029 r.'!$769:$850,'Wniosek 2029 r.'!$854:$855,'Wniosek 2029 r.'!$858:$858</definedName>
    <definedName name="Z_DD13ED5A_7332_41AF_A84F_D8F420EB84B0_.wvu.Rows" localSheetId="5" hidden="1">'Wniosek 2030 r.'!$68:$149,'Wniosek 2030 r.'!$193:$274,'Wniosek 2030 r.'!$309:$390,'Wniosek 2030 r.'!$424:$505,'Wniosek 2030 r.'!$539:$620,'Wniosek 2030 r.'!$654:$735,'Wniosek 2030 r.'!$769:$850,'Wniosek 2030 r.'!#REF!,'Wniosek 2030 r.'!$854:$854</definedName>
    <definedName name="Z_DD13ED5A_7332_41AF_A84F_D8F420EB84B0_.wvu.Rows" localSheetId="6" hidden="1">'Wniosek 2031 r.'!$68:$149,'Wniosek 2031 r.'!$193:$274,'Wniosek 2031 r.'!$309:$390,'Wniosek 2031 r.'!$424:$505,'Wniosek 2031 r.'!$539:$620,'Wniosek 2031 r.'!$654:$735,'Wniosek 2031 r.'!$769:$850,'Wniosek 2031 r.'!#REF!,'Wniosek 2031 r.'!$854:$854</definedName>
    <definedName name="Z_DD13ED5A_7332_41AF_A84F_D8F420EB84B0_.wvu.Rows" localSheetId="7" hidden="1">'Wniosek 2032 r.'!$68:$149,'Wniosek 2032 r.'!$193:$274,'Wniosek 2032 r.'!$309:$390,'Wniosek 2032 r.'!$424:$505,'Wniosek 2032 r.'!$539:$620,'Wniosek 2032 r.'!$654:$735,'Wniosek 2032 r.'!$769:$850,'Wniosek 2032 r.'!#REF!,'Wniosek 2032 r.'!$854:$854</definedName>
    <definedName name="Z_DD13ED5A_7332_41AF_A84F_D8F420EB84B0_.wvu.Rows" localSheetId="8" hidden="1">'Wniosek 2033 r.'!$68:$149,'Wniosek 2033 r.'!$193:$274,'Wniosek 2033 r.'!$309:$390,'Wniosek 2033 r.'!$424:$505,'Wniosek 2033 r.'!$539:$620,'Wniosek 2033 r.'!$654:$735,'Wniosek 2033 r.'!$769:$850,'Wniosek 2033 r.'!#REF!,'Wniosek 2033 r.'!$854:$854</definedName>
    <definedName name="Z_DD13ED5A_7332_41AF_A84F_D8F420EB84B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DD13ED5A_7332_41AF_A84F_D8F420EB84B0_.wvu.Rows" localSheetId="11" hidden="1">'Zał. nr 2 kalkulacja - 2025 r.'!$54:$135,'Zał.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DD13ED5A_7332_41AF_A84F_D8F420EB84B0_.wvu.Rows" localSheetId="13" hidden="1">'Zał. nr 2 kalkulacja - 2026 r.'!$54:$135,'Zał.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DD13ED5A_7332_41AF_A84F_D8F420EB84B0_.wvu.Rows" localSheetId="15" hidden="1">'Zał. nr 2 kalkulacja - 2027 r.'!$54:$135,'Zał.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DD13ED5A_7332_41AF_A84F_D8F420EB84B0_.wvu.Rows" localSheetId="17" hidden="1">'Zał. nr 2 kalkulacja - 2028 r.'!$54:$135,'Zał.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DD13ED5A_7332_41AF_A84F_D8F420EB84B0_.wvu.Rows" localSheetId="19" hidden="1">'Zał. nr 2 kalkulacja - 2029 r.'!$54:$135,'Zał.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DD13ED5A_7332_41AF_A84F_D8F420EB84B0_.wvu.Rows" localSheetId="21" hidden="1">'Zał. nr 2 kalkulacja - 2030 r.'!$54:$135,'Zał.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DD13ED5A_7332_41AF_A84F_D8F420EB84B0_.wvu.Rows" localSheetId="23" hidden="1">'Zał. nr 2 kalkulacja - 2031 r.'!$54:$135,'Zał.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DD13ED5A_7332_41AF_A84F_D8F420EB84B0_.wvu.Rows" localSheetId="25" hidden="1">'Zał. nr 2 kalkulacja - 2032 r.'!$54:$135,'Zał.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DD13ED5A_7332_41AF_A84F_D8F420EB84B0_.wvu.Rows" localSheetId="27" hidden="1">'Zał. nr 2 kalkulacja - 2033 r.'!$54:$135,'Zał.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DD13ED5A_7332_41AF_A84F_D8F420EB84B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DD13ED5A_7332_41AF_A84F_D8F420EB84B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DE517E39_77F1_4292_AD4B_4E04F6E4AE10_.wvu.FilterData" localSheetId="32" hidden="1">'Dane zbiorcze'!$A$1:$FU$101</definedName>
    <definedName name="Z_DE517E39_77F1_4292_AD4B_4E04F6E4AE10_.wvu.FilterData" localSheetId="37" hidden="1">'Weryfikacja 2025 r.'!$A$2:$A$226</definedName>
    <definedName name="Z_DE517E39_77F1_4292_AD4B_4E04F6E4AE10_.wvu.FilterData" localSheetId="10" hidden="1">'Weryfikacja 2025 r. płaska'!$A$1:$A$214</definedName>
    <definedName name="Z_DE517E39_77F1_4292_AD4B_4E04F6E4AE10_.wvu.FilterData" localSheetId="38" hidden="1">'Weryfikacja 2026 r.'!$A$2:$A$226</definedName>
    <definedName name="Z_DE517E39_77F1_4292_AD4B_4E04F6E4AE10_.wvu.FilterData" localSheetId="12" hidden="1">'Weryfikacja 2026 r. płaska'!$A$1:$A$214</definedName>
    <definedName name="Z_DE517E39_77F1_4292_AD4B_4E04F6E4AE10_.wvu.FilterData" localSheetId="39" hidden="1">'Weryfikacja 2027 r.'!$A$2:$A$226</definedName>
    <definedName name="Z_DE517E39_77F1_4292_AD4B_4E04F6E4AE10_.wvu.FilterData" localSheetId="14" hidden="1">'Weryfikacja 2027 r. płaska'!$A$1:$A$214</definedName>
    <definedName name="Z_DE517E39_77F1_4292_AD4B_4E04F6E4AE10_.wvu.FilterData" localSheetId="40" hidden="1">'Weryfikacja 2028 r.'!$A$2:$A$226</definedName>
    <definedName name="Z_DE517E39_77F1_4292_AD4B_4E04F6E4AE10_.wvu.FilterData" localSheetId="16" hidden="1">'Weryfikacja 2028 r. płaska'!$A$1:$A$214</definedName>
    <definedName name="Z_DE517E39_77F1_4292_AD4B_4E04F6E4AE10_.wvu.FilterData" localSheetId="41" hidden="1">'Weryfikacja 2029 r.'!$A$2:$A$226</definedName>
    <definedName name="Z_DE517E39_77F1_4292_AD4B_4E04F6E4AE10_.wvu.FilterData" localSheetId="18" hidden="1">'Weryfikacja 2029 r. płaska'!$A$1:$A$214</definedName>
    <definedName name="Z_DE517E39_77F1_4292_AD4B_4E04F6E4AE10_.wvu.FilterData" localSheetId="42" hidden="1">'Weryfikacja 2030 r.'!$A$2:$A$226</definedName>
    <definedName name="Z_DE517E39_77F1_4292_AD4B_4E04F6E4AE10_.wvu.FilterData" localSheetId="20" hidden="1">'Weryfikacja 2030 r. płaska'!$A$1:$A$214</definedName>
    <definedName name="Z_DE517E39_77F1_4292_AD4B_4E04F6E4AE10_.wvu.FilterData" localSheetId="43" hidden="1">'Weryfikacja 2031 r.'!$A$2:$A$226</definedName>
    <definedName name="Z_DE517E39_77F1_4292_AD4B_4E04F6E4AE10_.wvu.FilterData" localSheetId="22" hidden="1">'Weryfikacja 2031 r. płaska'!$A$1:$A$214</definedName>
    <definedName name="Z_DE517E39_77F1_4292_AD4B_4E04F6E4AE10_.wvu.FilterData" localSheetId="44" hidden="1">'Weryfikacja 2032 r.'!$A$2:$A$226</definedName>
    <definedName name="Z_DE517E39_77F1_4292_AD4B_4E04F6E4AE10_.wvu.FilterData" localSheetId="24" hidden="1">'Weryfikacja 2032 r. płaska'!$A$1:$A$214</definedName>
    <definedName name="Z_DE517E39_77F1_4292_AD4B_4E04F6E4AE10_.wvu.FilterData" localSheetId="45" hidden="1">'Weryfikacja 2033 r.'!$A$2:$A$226</definedName>
    <definedName name="Z_DE517E39_77F1_4292_AD4B_4E04F6E4AE10_.wvu.FilterData" localSheetId="26" hidden="1">'Weryfikacja 2033 r. płaska'!$A$1:$A$214</definedName>
    <definedName name="Z_DE517E39_77F1_4292_AD4B_4E04F6E4AE10_.wvu.FilterData" localSheetId="0" hidden="1">'Wniosek 2025 r.'!$A$38:$I$161</definedName>
    <definedName name="Z_DE517E39_77F1_4292_AD4B_4E04F6E4AE10_.wvu.FilterData" localSheetId="1" hidden="1">'Wniosek 2026 r.'!$A$38:$I$161</definedName>
    <definedName name="Z_DE517E39_77F1_4292_AD4B_4E04F6E4AE10_.wvu.FilterData" localSheetId="2" hidden="1">'Wniosek 2027 r.'!$A$38:$I$160</definedName>
    <definedName name="Z_DE517E39_77F1_4292_AD4B_4E04F6E4AE10_.wvu.FilterData" localSheetId="3" hidden="1">'Wniosek 2028 r.'!$A$38:$I$160</definedName>
    <definedName name="Z_DE517E39_77F1_4292_AD4B_4E04F6E4AE10_.wvu.FilterData" localSheetId="4" hidden="1">'Wniosek 2029 r.'!$A$38:$I$161</definedName>
    <definedName name="Z_DE517E39_77F1_4292_AD4B_4E04F6E4AE10_.wvu.FilterData" localSheetId="5" hidden="1">'Wniosek 2030 r.'!$A$38:$I$160</definedName>
    <definedName name="Z_DE517E39_77F1_4292_AD4B_4E04F6E4AE10_.wvu.FilterData" localSheetId="6" hidden="1">'Wniosek 2031 r.'!$A$38:$I$160</definedName>
    <definedName name="Z_DE517E39_77F1_4292_AD4B_4E04F6E4AE10_.wvu.FilterData" localSheetId="7" hidden="1">'Wniosek 2032 r.'!$A$38:$I$160</definedName>
    <definedName name="Z_DE517E39_77F1_4292_AD4B_4E04F6E4AE10_.wvu.FilterData" localSheetId="8" hidden="1">'Wniosek 2033 r.'!$A$38:$I$160</definedName>
    <definedName name="Z_DE517E39_77F1_4292_AD4B_4E04F6E4AE10_.wvu.FilterData" localSheetId="9" hidden="1">'Zał. nr 1 a-e oświadczenia'!#REF!</definedName>
    <definedName name="Z_DE517E39_77F1_4292_AD4B_4E04F6E4AE10_.wvu.FilterData" localSheetId="11" hidden="1">'Zał. nr 2 kalkulacja - 2025 r.'!$A$24:$I$136</definedName>
    <definedName name="Z_DE517E39_77F1_4292_AD4B_4E04F6E4AE10_.wvu.FilterData" localSheetId="13" hidden="1">'Zał. nr 2 kalkulacja - 2026 r.'!$A$24:$I$136</definedName>
    <definedName name="Z_DE517E39_77F1_4292_AD4B_4E04F6E4AE10_.wvu.FilterData" localSheetId="15" hidden="1">'Zał. nr 2 kalkulacja - 2027 r.'!$A$24:$I$136</definedName>
    <definedName name="Z_DE517E39_77F1_4292_AD4B_4E04F6E4AE10_.wvu.FilterData" localSheetId="17" hidden="1">'Zał. nr 2 kalkulacja - 2028 r.'!$A$24:$I$136</definedName>
    <definedName name="Z_DE517E39_77F1_4292_AD4B_4E04F6E4AE10_.wvu.FilterData" localSheetId="19" hidden="1">'Zał. nr 2 kalkulacja - 2029 r.'!$A$24:$I$136</definedName>
    <definedName name="Z_DE517E39_77F1_4292_AD4B_4E04F6E4AE10_.wvu.FilterData" localSheetId="21" hidden="1">'Zał. nr 2 kalkulacja - 2030 r.'!$A$24:$I$136</definedName>
    <definedName name="Z_DE517E39_77F1_4292_AD4B_4E04F6E4AE10_.wvu.FilterData" localSheetId="23" hidden="1">'Zał. nr 2 kalkulacja - 2031 r.'!$A$24:$I$136</definedName>
    <definedName name="Z_DE517E39_77F1_4292_AD4B_4E04F6E4AE10_.wvu.FilterData" localSheetId="25" hidden="1">'Zał. nr 2 kalkulacja - 2032 r.'!$A$24:$I$136</definedName>
    <definedName name="Z_DE517E39_77F1_4292_AD4B_4E04F6E4AE10_.wvu.FilterData" localSheetId="27" hidden="1">'Zał. nr 2 kalkulacja - 2033 r.'!$A$24:$I$136</definedName>
    <definedName name="Z_DE517E39_77F1_4292_AD4B_4E04F6E4AE10_.wvu.FilterData" localSheetId="28" hidden="1">'Zał. nr 4 dane osób'!#REF!</definedName>
    <definedName name="Z_DE517E39_77F1_4292_AD4B_4E04F6E4AE10_.wvu.FilterData" localSheetId="29" hidden="1">'Zał. nr 5 jednostki'!#REF!</definedName>
    <definedName name="Z_DE517E39_77F1_4292_AD4B_4E04F6E4AE10_.wvu.Rows" localSheetId="0" hidden="1">'Wniosek 2025 r.'!$119:$149,'Wniosek 2025 r.'!$244:$274,'Wniosek 2025 r.'!$360:$390,'Wniosek 2025 r.'!$475:$505,'Wniosek 2025 r.'!$590:$620,'Wniosek 2025 r.'!$705:$735,'Wniosek 2025 r.'!$820:$850,'Wniosek 2025 r.'!#REF!,'Wniosek 2025 r.'!$855:$855</definedName>
    <definedName name="Z_DE517E39_77F1_4292_AD4B_4E04F6E4AE10_.wvu.Rows" localSheetId="1" hidden="1">'Wniosek 2026 r.'!$119:$149,'Wniosek 2026 r.'!$244:$274,'Wniosek 2026 r.'!$360:$390,'Wniosek 2026 r.'!$475:$505,'Wniosek 2026 r.'!$590:$620,'Wniosek 2026 r.'!$705:$735,'Wniosek 2026 r.'!$820:$850,'Wniosek 2026 r.'!#REF!,'Wniosek 2026 r.'!$854:$854</definedName>
    <definedName name="Z_DE517E39_77F1_4292_AD4B_4E04F6E4AE10_.wvu.Rows" localSheetId="2" hidden="1">'Wniosek 2027 r.'!$119:$149,'Wniosek 2027 r.'!$244:$274,'Wniosek 2027 r.'!$360:$390,'Wniosek 2027 r.'!$475:$505,'Wniosek 2027 r.'!$590:$620,'Wniosek 2027 r.'!$705:$735,'Wniosek 2027 r.'!$820:$850,'Wniosek 2027 r.'!#REF!,'Wniosek 2027 r.'!$854:$854</definedName>
    <definedName name="Z_DE517E39_77F1_4292_AD4B_4E04F6E4AE10_.wvu.Rows" localSheetId="3" hidden="1">'Wniosek 2028 r.'!$119:$149,'Wniosek 2028 r.'!$244:$274,'Wniosek 2028 r.'!$360:$390,'Wniosek 2028 r.'!$475:$505,'Wniosek 2028 r.'!$590:$620,'Wniosek 2028 r.'!$705:$735,'Wniosek 2028 r.'!$820:$850,'Wniosek 2028 r.'!#REF!,'Wniosek 2028 r.'!$854:$854</definedName>
    <definedName name="Z_DE517E39_77F1_4292_AD4B_4E04F6E4AE10_.wvu.Rows" localSheetId="4" hidden="1">'Wniosek 2029 r.'!$119:$149,'Wniosek 2029 r.'!$244:$274,'Wniosek 2029 r.'!$360:$390,'Wniosek 2029 r.'!$475:$505,'Wniosek 2029 r.'!$590:$620,'Wniosek 2029 r.'!$705:$735,'Wniosek 2029 r.'!$820:$850,'Wniosek 2029 r.'!$854:$855,'Wniosek 2029 r.'!$858:$858</definedName>
    <definedName name="Z_DE517E39_77F1_4292_AD4B_4E04F6E4AE10_.wvu.Rows" localSheetId="5" hidden="1">'Wniosek 2030 r.'!$119:$149,'Wniosek 2030 r.'!$244:$274,'Wniosek 2030 r.'!$360:$390,'Wniosek 2030 r.'!$475:$505,'Wniosek 2030 r.'!$590:$620,'Wniosek 2030 r.'!$705:$735,'Wniosek 2030 r.'!$820:$850,'Wniosek 2030 r.'!#REF!,'Wniosek 2030 r.'!$854:$854</definedName>
    <definedName name="Z_DE517E39_77F1_4292_AD4B_4E04F6E4AE10_.wvu.Rows" localSheetId="6" hidden="1">'Wniosek 2031 r.'!$119:$149,'Wniosek 2031 r.'!$244:$274,'Wniosek 2031 r.'!$360:$390,'Wniosek 2031 r.'!$475:$505,'Wniosek 2031 r.'!$590:$620,'Wniosek 2031 r.'!$705:$735,'Wniosek 2031 r.'!$820:$850,'Wniosek 2031 r.'!#REF!,'Wniosek 2031 r.'!$854:$854</definedName>
    <definedName name="Z_DE517E39_77F1_4292_AD4B_4E04F6E4AE10_.wvu.Rows" localSheetId="7" hidden="1">'Wniosek 2032 r.'!$119:$149,'Wniosek 2032 r.'!$244:$274,'Wniosek 2032 r.'!$360:$390,'Wniosek 2032 r.'!$475:$505,'Wniosek 2032 r.'!$590:$620,'Wniosek 2032 r.'!$705:$735,'Wniosek 2032 r.'!$820:$850,'Wniosek 2032 r.'!#REF!,'Wniosek 2032 r.'!$854:$854</definedName>
    <definedName name="Z_DE517E39_77F1_4292_AD4B_4E04F6E4AE10_.wvu.Rows" localSheetId="8" hidden="1">'Wniosek 2033 r.'!$119:$149,'Wniosek 2033 r.'!$244:$274,'Wniosek 2033 r.'!$360:$390,'Wniosek 2033 r.'!$475:$505,'Wniosek 2033 r.'!$590:$620,'Wniosek 2033 r.'!$705:$735,'Wniosek 2033 r.'!$820:$850,'Wniosek 2033 r.'!#REF!,'Wniosek 2033 r.'!$854:$854</definedName>
    <definedName name="Z_DE517E39_77F1_4292_AD4B_4E04F6E4AE10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DE517E39_77F1_4292_AD4B_4E04F6E4AE10_.wvu.Rows" localSheetId="11" hidden="1">'Zał. nr 2 kalkulacja - 2025 r.'!$105:$135,'Zał.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DE517E39_77F1_4292_AD4B_4E04F6E4AE10_.wvu.Rows" localSheetId="13" hidden="1">'Zał. nr 2 kalkulacja - 2026 r.'!$105:$135,'Zał.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DE517E39_77F1_4292_AD4B_4E04F6E4AE10_.wvu.Rows" localSheetId="15" hidden="1">'Zał. nr 2 kalkulacja - 2027 r.'!$105:$135,'Zał.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DE517E39_77F1_4292_AD4B_4E04F6E4AE10_.wvu.Rows" localSheetId="17" hidden="1">'Zał. nr 2 kalkulacja - 2028 r.'!$105:$135,'Zał.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DE517E39_77F1_4292_AD4B_4E04F6E4AE10_.wvu.Rows" localSheetId="19" hidden="1">'Zał. nr 2 kalkulacja - 2029 r.'!$105:$135,'Zał.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DE517E39_77F1_4292_AD4B_4E04F6E4AE10_.wvu.Rows" localSheetId="21" hidden="1">'Zał. nr 2 kalkulacja - 2030 r.'!$105:$135,'Zał.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DE517E39_77F1_4292_AD4B_4E04F6E4AE10_.wvu.Rows" localSheetId="23" hidden="1">'Zał. nr 2 kalkulacja - 2031 r.'!$105:$135,'Zał.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DE517E39_77F1_4292_AD4B_4E04F6E4AE10_.wvu.Rows" localSheetId="25" hidden="1">'Zał. nr 2 kalkulacja - 2032 r.'!$105:$135,'Zał.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DE517E39_77F1_4292_AD4B_4E04F6E4AE10_.wvu.Rows" localSheetId="27" hidden="1">'Zał. nr 2 kalkulacja - 2033 r.'!$105:$135,'Zał.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DE517E39_77F1_4292_AD4B_4E04F6E4AE10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DE517E39_77F1_4292_AD4B_4E04F6E4AE10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0E4B531_D834_4692_A918_F7B71220C64A_.wvu.FilterData" localSheetId="32" hidden="1">'Dane zbiorcze'!$A$1:$FU$101</definedName>
    <definedName name="Z_E0E4B531_D834_4692_A918_F7B71220C64A_.wvu.FilterData" localSheetId="37" hidden="1">'Weryfikacja 2025 r.'!$A$2:$A$226</definedName>
    <definedName name="Z_E0E4B531_D834_4692_A918_F7B71220C64A_.wvu.FilterData" localSheetId="10" hidden="1">'Weryfikacja 2025 r. płaska'!$A$1:$A$214</definedName>
    <definedName name="Z_E0E4B531_D834_4692_A918_F7B71220C64A_.wvu.FilterData" localSheetId="38" hidden="1">'Weryfikacja 2026 r.'!$A$2:$A$226</definedName>
    <definedName name="Z_E0E4B531_D834_4692_A918_F7B71220C64A_.wvu.FilterData" localSheetId="12" hidden="1">'Weryfikacja 2026 r. płaska'!$A$1:$A$214</definedName>
    <definedName name="Z_E0E4B531_D834_4692_A918_F7B71220C64A_.wvu.FilterData" localSheetId="39" hidden="1">'Weryfikacja 2027 r.'!$A$2:$A$226</definedName>
    <definedName name="Z_E0E4B531_D834_4692_A918_F7B71220C64A_.wvu.FilterData" localSheetId="14" hidden="1">'Weryfikacja 2027 r. płaska'!$A$1:$A$214</definedName>
    <definedName name="Z_E0E4B531_D834_4692_A918_F7B71220C64A_.wvu.FilterData" localSheetId="40" hidden="1">'Weryfikacja 2028 r.'!$A$2:$A$226</definedName>
    <definedName name="Z_E0E4B531_D834_4692_A918_F7B71220C64A_.wvu.FilterData" localSheetId="16" hidden="1">'Weryfikacja 2028 r. płaska'!$A$1:$A$214</definedName>
    <definedName name="Z_E0E4B531_D834_4692_A918_F7B71220C64A_.wvu.FilterData" localSheetId="41" hidden="1">'Weryfikacja 2029 r.'!$A$2:$A$226</definedName>
    <definedName name="Z_E0E4B531_D834_4692_A918_F7B71220C64A_.wvu.FilterData" localSheetId="18" hidden="1">'Weryfikacja 2029 r. płaska'!$A$1:$A$214</definedName>
    <definedName name="Z_E0E4B531_D834_4692_A918_F7B71220C64A_.wvu.FilterData" localSheetId="42" hidden="1">'Weryfikacja 2030 r.'!$A$2:$A$226</definedName>
    <definedName name="Z_E0E4B531_D834_4692_A918_F7B71220C64A_.wvu.FilterData" localSheetId="20" hidden="1">'Weryfikacja 2030 r. płaska'!$A$1:$A$214</definedName>
    <definedName name="Z_E0E4B531_D834_4692_A918_F7B71220C64A_.wvu.FilterData" localSheetId="43" hidden="1">'Weryfikacja 2031 r.'!$A$2:$A$226</definedName>
    <definedName name="Z_E0E4B531_D834_4692_A918_F7B71220C64A_.wvu.FilterData" localSheetId="22" hidden="1">'Weryfikacja 2031 r. płaska'!$A$1:$A$214</definedName>
    <definedName name="Z_E0E4B531_D834_4692_A918_F7B71220C64A_.wvu.FilterData" localSheetId="44" hidden="1">'Weryfikacja 2032 r.'!$A$2:$A$226</definedName>
    <definedName name="Z_E0E4B531_D834_4692_A918_F7B71220C64A_.wvu.FilterData" localSheetId="24" hidden="1">'Weryfikacja 2032 r. płaska'!$A$1:$A$214</definedName>
    <definedName name="Z_E0E4B531_D834_4692_A918_F7B71220C64A_.wvu.FilterData" localSheetId="45" hidden="1">'Weryfikacja 2033 r.'!$A$2:$A$226</definedName>
    <definedName name="Z_E0E4B531_D834_4692_A918_F7B71220C64A_.wvu.FilterData" localSheetId="26" hidden="1">'Weryfikacja 2033 r. płaska'!$A$1:$A$214</definedName>
    <definedName name="Z_E0E4B531_D834_4692_A918_F7B71220C64A_.wvu.FilterData" localSheetId="0" hidden="1">'Wniosek 2025 r.'!$A$38:$I$161</definedName>
    <definedName name="Z_E0E4B531_D834_4692_A918_F7B71220C64A_.wvu.FilterData" localSheetId="1" hidden="1">'Wniosek 2026 r.'!$A$38:$I$161</definedName>
    <definedName name="Z_E0E4B531_D834_4692_A918_F7B71220C64A_.wvu.FilterData" localSheetId="2" hidden="1">'Wniosek 2027 r.'!$A$38:$I$160</definedName>
    <definedName name="Z_E0E4B531_D834_4692_A918_F7B71220C64A_.wvu.FilterData" localSheetId="3" hidden="1">'Wniosek 2028 r.'!$A$38:$I$160</definedName>
    <definedName name="Z_E0E4B531_D834_4692_A918_F7B71220C64A_.wvu.FilterData" localSheetId="4" hidden="1">'Wniosek 2029 r.'!$A$38:$I$161</definedName>
    <definedName name="Z_E0E4B531_D834_4692_A918_F7B71220C64A_.wvu.FilterData" localSheetId="5" hidden="1">'Wniosek 2030 r.'!$A$38:$I$160</definedName>
    <definedName name="Z_E0E4B531_D834_4692_A918_F7B71220C64A_.wvu.FilterData" localSheetId="6" hidden="1">'Wniosek 2031 r.'!$A$38:$I$160</definedName>
    <definedName name="Z_E0E4B531_D834_4692_A918_F7B71220C64A_.wvu.FilterData" localSheetId="7" hidden="1">'Wniosek 2032 r.'!$A$38:$I$160</definedName>
    <definedName name="Z_E0E4B531_D834_4692_A918_F7B71220C64A_.wvu.FilterData" localSheetId="8" hidden="1">'Wniosek 2033 r.'!$A$38:$I$160</definedName>
    <definedName name="Z_E0E4B531_D834_4692_A918_F7B71220C64A_.wvu.FilterData" localSheetId="9" hidden="1">'Zał. nr 1 a-e oświadczenia'!#REF!</definedName>
    <definedName name="Z_E0E4B531_D834_4692_A918_F7B71220C64A_.wvu.FilterData" localSheetId="11" hidden="1">'Zał. nr 2 kalkulacja - 2025 r.'!$A$24:$I$136</definedName>
    <definedName name="Z_E0E4B531_D834_4692_A918_F7B71220C64A_.wvu.FilterData" localSheetId="13" hidden="1">'Zał. nr 2 kalkulacja - 2026 r.'!$A$24:$I$136</definedName>
    <definedName name="Z_E0E4B531_D834_4692_A918_F7B71220C64A_.wvu.FilterData" localSheetId="15" hidden="1">'Zał. nr 2 kalkulacja - 2027 r.'!$A$24:$I$136</definedName>
    <definedName name="Z_E0E4B531_D834_4692_A918_F7B71220C64A_.wvu.FilterData" localSheetId="17" hidden="1">'Zał. nr 2 kalkulacja - 2028 r.'!$A$24:$I$136</definedName>
    <definedName name="Z_E0E4B531_D834_4692_A918_F7B71220C64A_.wvu.FilterData" localSheetId="19" hidden="1">'Zał. nr 2 kalkulacja - 2029 r.'!$A$24:$I$136</definedName>
    <definedName name="Z_E0E4B531_D834_4692_A918_F7B71220C64A_.wvu.FilterData" localSheetId="21" hidden="1">'Zał. nr 2 kalkulacja - 2030 r.'!$A$24:$I$136</definedName>
    <definedName name="Z_E0E4B531_D834_4692_A918_F7B71220C64A_.wvu.FilterData" localSheetId="23" hidden="1">'Zał. nr 2 kalkulacja - 2031 r.'!$A$24:$I$136</definedName>
    <definedName name="Z_E0E4B531_D834_4692_A918_F7B71220C64A_.wvu.FilterData" localSheetId="25" hidden="1">'Zał. nr 2 kalkulacja - 2032 r.'!$A$24:$I$136</definedName>
    <definedName name="Z_E0E4B531_D834_4692_A918_F7B71220C64A_.wvu.FilterData" localSheetId="27" hidden="1">'Zał. nr 2 kalkulacja - 2033 r.'!$A$24:$I$136</definedName>
    <definedName name="Z_E0E4B531_D834_4692_A918_F7B71220C64A_.wvu.FilterData" localSheetId="28" hidden="1">'Zał. nr 4 dane osób'!#REF!</definedName>
    <definedName name="Z_E0E4B531_D834_4692_A918_F7B71220C64A_.wvu.FilterData" localSheetId="29" hidden="1">'Zał. nr 5 jednostki'!#REF!</definedName>
    <definedName name="Z_E0E4B531_D834_4692_A918_F7B71220C64A_.wvu.Rows" localSheetId="0" hidden="1">'Wniosek 2025 r.'!$102:$149,'Wniosek 2025 r.'!$227:$274,'Wniosek 2025 r.'!$343:$390,'Wniosek 2025 r.'!$458:$505,'Wniosek 2025 r.'!$573:$620,'Wniosek 2025 r.'!$688:$735,'Wniosek 2025 r.'!$803:$850,'Wniosek 2025 r.'!#REF!,'Wniosek 2025 r.'!$855:$855</definedName>
    <definedName name="Z_E0E4B531_D834_4692_A918_F7B71220C64A_.wvu.Rows" localSheetId="1" hidden="1">'Wniosek 2026 r.'!$102:$149,'Wniosek 2026 r.'!$227:$274,'Wniosek 2026 r.'!$343:$390,'Wniosek 2026 r.'!$458:$505,'Wniosek 2026 r.'!$573:$620,'Wniosek 2026 r.'!$688:$735,'Wniosek 2026 r.'!$803:$850,'Wniosek 2026 r.'!#REF!,'Wniosek 2026 r.'!$854:$854</definedName>
    <definedName name="Z_E0E4B531_D834_4692_A918_F7B71220C64A_.wvu.Rows" localSheetId="2" hidden="1">'Wniosek 2027 r.'!$102:$149,'Wniosek 2027 r.'!$227:$274,'Wniosek 2027 r.'!$343:$390,'Wniosek 2027 r.'!$458:$505,'Wniosek 2027 r.'!$573:$620,'Wniosek 2027 r.'!$688:$735,'Wniosek 2027 r.'!$803:$850,'Wniosek 2027 r.'!#REF!,'Wniosek 2027 r.'!$854:$854</definedName>
    <definedName name="Z_E0E4B531_D834_4692_A918_F7B71220C64A_.wvu.Rows" localSheetId="3" hidden="1">'Wniosek 2028 r.'!$102:$149,'Wniosek 2028 r.'!$227:$274,'Wniosek 2028 r.'!$343:$390,'Wniosek 2028 r.'!$458:$505,'Wniosek 2028 r.'!$573:$620,'Wniosek 2028 r.'!$688:$735,'Wniosek 2028 r.'!$803:$850,'Wniosek 2028 r.'!#REF!,'Wniosek 2028 r.'!$854:$854</definedName>
    <definedName name="Z_E0E4B531_D834_4692_A918_F7B71220C64A_.wvu.Rows" localSheetId="4" hidden="1">'Wniosek 2029 r.'!$102:$149,'Wniosek 2029 r.'!$227:$274,'Wniosek 2029 r.'!$343:$390,'Wniosek 2029 r.'!$458:$505,'Wniosek 2029 r.'!$573:$620,'Wniosek 2029 r.'!$688:$735,'Wniosek 2029 r.'!$803:$850,'Wniosek 2029 r.'!$854:$855,'Wniosek 2029 r.'!$858:$858</definedName>
    <definedName name="Z_E0E4B531_D834_4692_A918_F7B71220C64A_.wvu.Rows" localSheetId="5" hidden="1">'Wniosek 2030 r.'!$102:$149,'Wniosek 2030 r.'!$227:$274,'Wniosek 2030 r.'!$343:$390,'Wniosek 2030 r.'!$458:$505,'Wniosek 2030 r.'!$573:$620,'Wniosek 2030 r.'!$688:$735,'Wniosek 2030 r.'!$803:$850,'Wniosek 2030 r.'!#REF!,'Wniosek 2030 r.'!$854:$854</definedName>
    <definedName name="Z_E0E4B531_D834_4692_A918_F7B71220C64A_.wvu.Rows" localSheetId="6" hidden="1">'Wniosek 2031 r.'!$102:$149,'Wniosek 2031 r.'!$227:$274,'Wniosek 2031 r.'!$343:$390,'Wniosek 2031 r.'!$458:$505,'Wniosek 2031 r.'!$573:$620,'Wniosek 2031 r.'!$688:$735,'Wniosek 2031 r.'!$803:$850,'Wniosek 2031 r.'!#REF!,'Wniosek 2031 r.'!$854:$854</definedName>
    <definedName name="Z_E0E4B531_D834_4692_A918_F7B71220C64A_.wvu.Rows" localSheetId="7" hidden="1">'Wniosek 2032 r.'!$102:$149,'Wniosek 2032 r.'!$227:$274,'Wniosek 2032 r.'!$343:$390,'Wniosek 2032 r.'!$458:$505,'Wniosek 2032 r.'!$573:$620,'Wniosek 2032 r.'!$688:$735,'Wniosek 2032 r.'!$803:$850,'Wniosek 2032 r.'!#REF!,'Wniosek 2032 r.'!$854:$854</definedName>
    <definedName name="Z_E0E4B531_D834_4692_A918_F7B71220C64A_.wvu.Rows" localSheetId="8" hidden="1">'Wniosek 2033 r.'!$102:$149,'Wniosek 2033 r.'!$227:$274,'Wniosek 2033 r.'!$343:$390,'Wniosek 2033 r.'!$458:$505,'Wniosek 2033 r.'!$573:$620,'Wniosek 2033 r.'!$688:$735,'Wniosek 2033 r.'!$803:$850,'Wniosek 2033 r.'!#REF!,'Wniosek 2033 r.'!$854:$854</definedName>
    <definedName name="Z_E0E4B531_D834_4692_A918_F7B71220C64A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0E4B531_D834_4692_A918_F7B71220C64A_.wvu.Rows" localSheetId="11" hidden="1">'Zał. nr 2 kalkulacja - 2025 r.'!$88:$135,'Zał.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0E4B531_D834_4692_A918_F7B71220C64A_.wvu.Rows" localSheetId="13" hidden="1">'Zał. nr 2 kalkulacja - 2026 r.'!$88:$135,'Zał.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0E4B531_D834_4692_A918_F7B71220C64A_.wvu.Rows" localSheetId="15" hidden="1">'Zał. nr 2 kalkulacja - 2027 r.'!$88:$135,'Zał.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0E4B531_D834_4692_A918_F7B71220C64A_.wvu.Rows" localSheetId="17" hidden="1">'Zał. nr 2 kalkulacja - 2028 r.'!$88:$135,'Zał.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0E4B531_D834_4692_A918_F7B71220C64A_.wvu.Rows" localSheetId="19" hidden="1">'Zał. nr 2 kalkulacja - 2029 r.'!$88:$135,'Zał.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0E4B531_D834_4692_A918_F7B71220C64A_.wvu.Rows" localSheetId="21" hidden="1">'Zał. nr 2 kalkulacja - 2030 r.'!$88:$135,'Zał.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0E4B531_D834_4692_A918_F7B71220C64A_.wvu.Rows" localSheetId="23" hidden="1">'Zał. nr 2 kalkulacja - 2031 r.'!$88:$135,'Zał.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0E4B531_D834_4692_A918_F7B71220C64A_.wvu.Rows" localSheetId="25" hidden="1">'Zał. nr 2 kalkulacja - 2032 r.'!$88:$135,'Zał.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0E4B531_D834_4692_A918_F7B71220C64A_.wvu.Rows" localSheetId="27" hidden="1">'Zał. nr 2 kalkulacja - 2033 r.'!$88:$135,'Zał.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0E4B531_D834_4692_A918_F7B71220C64A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0E4B531_D834_4692_A918_F7B71220C64A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0EF92A7_07A1_4A97_95BB_130EF97C65DE_.wvu.FilterData" localSheetId="32" hidden="1">'Dane zbiorcze'!$A$1:$FU$101</definedName>
    <definedName name="Z_E0EF92A7_07A1_4A97_95BB_130EF97C65DE_.wvu.FilterData" localSheetId="37" hidden="1">'Weryfikacja 2025 r.'!$A$2:$A$226</definedName>
    <definedName name="Z_E0EF92A7_07A1_4A97_95BB_130EF97C65DE_.wvu.FilterData" localSheetId="10" hidden="1">'Weryfikacja 2025 r. płaska'!$A$1:$A$214</definedName>
    <definedName name="Z_E0EF92A7_07A1_4A97_95BB_130EF97C65DE_.wvu.FilterData" localSheetId="38" hidden="1">'Weryfikacja 2026 r.'!$A$2:$A$226</definedName>
    <definedName name="Z_E0EF92A7_07A1_4A97_95BB_130EF97C65DE_.wvu.FilterData" localSheetId="12" hidden="1">'Weryfikacja 2026 r. płaska'!$A$1:$A$214</definedName>
    <definedName name="Z_E0EF92A7_07A1_4A97_95BB_130EF97C65DE_.wvu.FilterData" localSheetId="39" hidden="1">'Weryfikacja 2027 r.'!$A$2:$A$226</definedName>
    <definedName name="Z_E0EF92A7_07A1_4A97_95BB_130EF97C65DE_.wvu.FilterData" localSheetId="14" hidden="1">'Weryfikacja 2027 r. płaska'!$A$1:$A$214</definedName>
    <definedName name="Z_E0EF92A7_07A1_4A97_95BB_130EF97C65DE_.wvu.FilterData" localSheetId="40" hidden="1">'Weryfikacja 2028 r.'!$A$2:$A$226</definedName>
    <definedName name="Z_E0EF92A7_07A1_4A97_95BB_130EF97C65DE_.wvu.FilterData" localSheetId="16" hidden="1">'Weryfikacja 2028 r. płaska'!$A$1:$A$214</definedName>
    <definedName name="Z_E0EF92A7_07A1_4A97_95BB_130EF97C65DE_.wvu.FilterData" localSheetId="41" hidden="1">'Weryfikacja 2029 r.'!$A$2:$A$226</definedName>
    <definedName name="Z_E0EF92A7_07A1_4A97_95BB_130EF97C65DE_.wvu.FilterData" localSheetId="18" hidden="1">'Weryfikacja 2029 r. płaska'!$A$1:$A$214</definedName>
    <definedName name="Z_E0EF92A7_07A1_4A97_95BB_130EF97C65DE_.wvu.FilterData" localSheetId="42" hidden="1">'Weryfikacja 2030 r.'!$A$2:$A$226</definedName>
    <definedName name="Z_E0EF92A7_07A1_4A97_95BB_130EF97C65DE_.wvu.FilterData" localSheetId="20" hidden="1">'Weryfikacja 2030 r. płaska'!$A$1:$A$214</definedName>
    <definedName name="Z_E0EF92A7_07A1_4A97_95BB_130EF97C65DE_.wvu.FilterData" localSheetId="43" hidden="1">'Weryfikacja 2031 r.'!$A$2:$A$226</definedName>
    <definedName name="Z_E0EF92A7_07A1_4A97_95BB_130EF97C65DE_.wvu.FilterData" localSheetId="22" hidden="1">'Weryfikacja 2031 r. płaska'!$A$1:$A$214</definedName>
    <definedName name="Z_E0EF92A7_07A1_4A97_95BB_130EF97C65DE_.wvu.FilterData" localSheetId="44" hidden="1">'Weryfikacja 2032 r.'!$A$2:$A$226</definedName>
    <definedName name="Z_E0EF92A7_07A1_4A97_95BB_130EF97C65DE_.wvu.FilterData" localSheetId="24" hidden="1">'Weryfikacja 2032 r. płaska'!$A$1:$A$214</definedName>
    <definedName name="Z_E0EF92A7_07A1_4A97_95BB_130EF97C65DE_.wvu.FilterData" localSheetId="45" hidden="1">'Weryfikacja 2033 r.'!$A$2:$A$226</definedName>
    <definedName name="Z_E0EF92A7_07A1_4A97_95BB_130EF97C65DE_.wvu.FilterData" localSheetId="26" hidden="1">'Weryfikacja 2033 r. płaska'!$A$1:$A$214</definedName>
    <definedName name="Z_E0EF92A7_07A1_4A97_95BB_130EF97C65DE_.wvu.FilterData" localSheetId="0" hidden="1">'Wniosek 2025 r.'!$A$38:$I$161</definedName>
    <definedName name="Z_E0EF92A7_07A1_4A97_95BB_130EF97C65DE_.wvu.FilterData" localSheetId="1" hidden="1">'Wniosek 2026 r.'!$A$38:$I$161</definedName>
    <definedName name="Z_E0EF92A7_07A1_4A97_95BB_130EF97C65DE_.wvu.FilterData" localSheetId="2" hidden="1">'Wniosek 2027 r.'!$A$38:$I$160</definedName>
    <definedName name="Z_E0EF92A7_07A1_4A97_95BB_130EF97C65DE_.wvu.FilterData" localSheetId="3" hidden="1">'Wniosek 2028 r.'!$A$38:$I$160</definedName>
    <definedName name="Z_E0EF92A7_07A1_4A97_95BB_130EF97C65DE_.wvu.FilterData" localSheetId="4" hidden="1">'Wniosek 2029 r.'!$A$38:$I$161</definedName>
    <definedName name="Z_E0EF92A7_07A1_4A97_95BB_130EF97C65DE_.wvu.FilterData" localSheetId="5" hidden="1">'Wniosek 2030 r.'!$A$38:$I$160</definedName>
    <definedName name="Z_E0EF92A7_07A1_4A97_95BB_130EF97C65DE_.wvu.FilterData" localSheetId="6" hidden="1">'Wniosek 2031 r.'!$A$38:$I$160</definedName>
    <definedName name="Z_E0EF92A7_07A1_4A97_95BB_130EF97C65DE_.wvu.FilterData" localSheetId="7" hidden="1">'Wniosek 2032 r.'!$A$38:$I$160</definedName>
    <definedName name="Z_E0EF92A7_07A1_4A97_95BB_130EF97C65DE_.wvu.FilterData" localSheetId="8" hidden="1">'Wniosek 2033 r.'!$A$38:$I$160</definedName>
    <definedName name="Z_E0EF92A7_07A1_4A97_95BB_130EF97C65DE_.wvu.FilterData" localSheetId="9" hidden="1">'Zał. nr 1 a-e oświadczenia'!#REF!</definedName>
    <definedName name="Z_E0EF92A7_07A1_4A97_95BB_130EF97C65DE_.wvu.FilterData" localSheetId="11" hidden="1">'Zał. nr 2 kalkulacja - 2025 r.'!$A$24:$I$136</definedName>
    <definedName name="Z_E0EF92A7_07A1_4A97_95BB_130EF97C65DE_.wvu.FilterData" localSheetId="13" hidden="1">'Zał. nr 2 kalkulacja - 2026 r.'!$A$24:$I$136</definedName>
    <definedName name="Z_E0EF92A7_07A1_4A97_95BB_130EF97C65DE_.wvu.FilterData" localSheetId="15" hidden="1">'Zał. nr 2 kalkulacja - 2027 r.'!$A$24:$I$136</definedName>
    <definedName name="Z_E0EF92A7_07A1_4A97_95BB_130EF97C65DE_.wvu.FilterData" localSheetId="17" hidden="1">'Zał. nr 2 kalkulacja - 2028 r.'!$A$24:$I$136</definedName>
    <definedName name="Z_E0EF92A7_07A1_4A97_95BB_130EF97C65DE_.wvu.FilterData" localSheetId="19" hidden="1">'Zał. nr 2 kalkulacja - 2029 r.'!$A$24:$I$136</definedName>
    <definedName name="Z_E0EF92A7_07A1_4A97_95BB_130EF97C65DE_.wvu.FilterData" localSheetId="21" hidden="1">'Zał. nr 2 kalkulacja - 2030 r.'!$A$24:$I$136</definedName>
    <definedName name="Z_E0EF92A7_07A1_4A97_95BB_130EF97C65DE_.wvu.FilterData" localSheetId="23" hidden="1">'Zał. nr 2 kalkulacja - 2031 r.'!$A$24:$I$136</definedName>
    <definedName name="Z_E0EF92A7_07A1_4A97_95BB_130EF97C65DE_.wvu.FilterData" localSheetId="25" hidden="1">'Zał. nr 2 kalkulacja - 2032 r.'!$A$24:$I$136</definedName>
    <definedName name="Z_E0EF92A7_07A1_4A97_95BB_130EF97C65DE_.wvu.FilterData" localSheetId="27" hidden="1">'Zał. nr 2 kalkulacja - 2033 r.'!$A$24:$I$136</definedName>
    <definedName name="Z_E0EF92A7_07A1_4A97_95BB_130EF97C65DE_.wvu.FilterData" localSheetId="28" hidden="1">'Zał. nr 4 dane osób'!#REF!</definedName>
    <definedName name="Z_E0EF92A7_07A1_4A97_95BB_130EF97C65DE_.wvu.FilterData" localSheetId="29" hidden="1">'Zał. nr 5 jednostki'!#REF!</definedName>
    <definedName name="Z_E0EF92A7_07A1_4A97_95BB_130EF97C65DE_.wvu.Rows" localSheetId="0" hidden="1">'Wniosek 2025 r.'!$55:$149,'Wniosek 2025 r.'!$180:$274,'Wniosek 2025 r.'!$296:$390,'Wniosek 2025 r.'!$411:$505,'Wniosek 2025 r.'!$526:$620,'Wniosek 2025 r.'!$641:$735,'Wniosek 2025 r.'!$756:$850,'Wniosek 2025 r.'!#REF!,'Wniosek 2025 r.'!$855:$855</definedName>
    <definedName name="Z_E0EF92A7_07A1_4A97_95BB_130EF97C65DE_.wvu.Rows" localSheetId="1" hidden="1">'Wniosek 2026 r.'!$55:$149,'Wniosek 2026 r.'!$180:$274,'Wniosek 2026 r.'!$296:$390,'Wniosek 2026 r.'!$411:$505,'Wniosek 2026 r.'!$526:$620,'Wniosek 2026 r.'!$641:$735,'Wniosek 2026 r.'!$756:$850,'Wniosek 2026 r.'!#REF!,'Wniosek 2026 r.'!$854:$854</definedName>
    <definedName name="Z_E0EF92A7_07A1_4A97_95BB_130EF97C65DE_.wvu.Rows" localSheetId="2" hidden="1">'Wniosek 2027 r.'!$55:$149,'Wniosek 2027 r.'!$180:$274,'Wniosek 2027 r.'!$296:$390,'Wniosek 2027 r.'!$411:$505,'Wniosek 2027 r.'!$526:$620,'Wniosek 2027 r.'!$641:$735,'Wniosek 2027 r.'!$756:$850,'Wniosek 2027 r.'!#REF!,'Wniosek 2027 r.'!$854:$854</definedName>
    <definedName name="Z_E0EF92A7_07A1_4A97_95BB_130EF97C65DE_.wvu.Rows" localSheetId="3" hidden="1">'Wniosek 2028 r.'!$55:$149,'Wniosek 2028 r.'!$180:$274,'Wniosek 2028 r.'!$296:$390,'Wniosek 2028 r.'!$411:$505,'Wniosek 2028 r.'!$526:$620,'Wniosek 2028 r.'!$641:$735,'Wniosek 2028 r.'!$756:$850,'Wniosek 2028 r.'!#REF!,'Wniosek 2028 r.'!$854:$854</definedName>
    <definedName name="Z_E0EF92A7_07A1_4A97_95BB_130EF97C65DE_.wvu.Rows" localSheetId="4" hidden="1">'Wniosek 2029 r.'!$55:$149,'Wniosek 2029 r.'!$180:$274,'Wniosek 2029 r.'!$296:$390,'Wniosek 2029 r.'!$411:$505,'Wniosek 2029 r.'!$526:$620,'Wniosek 2029 r.'!$641:$735,'Wniosek 2029 r.'!$756:$850,'Wniosek 2029 r.'!$854:$855,'Wniosek 2029 r.'!$858:$858</definedName>
    <definedName name="Z_E0EF92A7_07A1_4A97_95BB_130EF97C65DE_.wvu.Rows" localSheetId="5" hidden="1">'Wniosek 2030 r.'!$55:$149,'Wniosek 2030 r.'!$180:$274,'Wniosek 2030 r.'!$296:$390,'Wniosek 2030 r.'!$411:$505,'Wniosek 2030 r.'!$526:$620,'Wniosek 2030 r.'!$641:$735,'Wniosek 2030 r.'!$756:$850,'Wniosek 2030 r.'!#REF!,'Wniosek 2030 r.'!$854:$854</definedName>
    <definedName name="Z_E0EF92A7_07A1_4A97_95BB_130EF97C65DE_.wvu.Rows" localSheetId="6" hidden="1">'Wniosek 2031 r.'!$55:$149,'Wniosek 2031 r.'!$180:$274,'Wniosek 2031 r.'!$296:$390,'Wniosek 2031 r.'!$411:$505,'Wniosek 2031 r.'!$526:$620,'Wniosek 2031 r.'!$641:$735,'Wniosek 2031 r.'!$756:$850,'Wniosek 2031 r.'!#REF!,'Wniosek 2031 r.'!$854:$854</definedName>
    <definedName name="Z_E0EF92A7_07A1_4A97_95BB_130EF97C65DE_.wvu.Rows" localSheetId="7" hidden="1">'Wniosek 2032 r.'!$55:$149,'Wniosek 2032 r.'!$180:$274,'Wniosek 2032 r.'!$296:$390,'Wniosek 2032 r.'!$411:$505,'Wniosek 2032 r.'!$526:$620,'Wniosek 2032 r.'!$641:$735,'Wniosek 2032 r.'!$756:$850,'Wniosek 2032 r.'!#REF!,'Wniosek 2032 r.'!$854:$854</definedName>
    <definedName name="Z_E0EF92A7_07A1_4A97_95BB_130EF97C65DE_.wvu.Rows" localSheetId="8" hidden="1">'Wniosek 2033 r.'!$55:$149,'Wniosek 2033 r.'!$180:$274,'Wniosek 2033 r.'!$296:$390,'Wniosek 2033 r.'!$411:$505,'Wniosek 2033 r.'!$526:$620,'Wniosek 2033 r.'!$641:$735,'Wniosek 2033 r.'!$756:$850,'Wniosek 2033 r.'!#REF!,'Wniosek 2033 r.'!$854:$854</definedName>
    <definedName name="Z_E0EF92A7_07A1_4A97_95BB_130EF97C65D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0EF92A7_07A1_4A97_95BB_130EF97C65DE_.wvu.Rows" localSheetId="11" hidden="1">'Zał. nr 2 kalkulacja - 2025 r.'!$41:$135,'Zał.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0EF92A7_07A1_4A97_95BB_130EF97C65DE_.wvu.Rows" localSheetId="13" hidden="1">'Zał. nr 2 kalkulacja - 2026 r.'!$41:$135,'Zał.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0EF92A7_07A1_4A97_95BB_130EF97C65DE_.wvu.Rows" localSheetId="15" hidden="1">'Zał. nr 2 kalkulacja - 2027 r.'!$41:$135,'Zał.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0EF92A7_07A1_4A97_95BB_130EF97C65DE_.wvu.Rows" localSheetId="17" hidden="1">'Zał. nr 2 kalkulacja - 2028 r.'!$41:$135,'Zał.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0EF92A7_07A1_4A97_95BB_130EF97C65DE_.wvu.Rows" localSheetId="19" hidden="1">'Zał. nr 2 kalkulacja - 2029 r.'!$41:$135,'Zał.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0EF92A7_07A1_4A97_95BB_130EF97C65DE_.wvu.Rows" localSheetId="21" hidden="1">'Zał. nr 2 kalkulacja - 2030 r.'!$41:$135,'Zał.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0EF92A7_07A1_4A97_95BB_130EF97C65DE_.wvu.Rows" localSheetId="23" hidden="1">'Zał. nr 2 kalkulacja - 2031 r.'!$41:$135,'Zał.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0EF92A7_07A1_4A97_95BB_130EF97C65DE_.wvu.Rows" localSheetId="25" hidden="1">'Zał. nr 2 kalkulacja - 2032 r.'!$41:$135,'Zał.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0EF92A7_07A1_4A97_95BB_130EF97C65DE_.wvu.Rows" localSheetId="27" hidden="1">'Zał. nr 2 kalkulacja - 2033 r.'!$41:$135,'Zał.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0EF92A7_07A1_4A97_95BB_130EF97C65D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0EF92A7_07A1_4A97_95BB_130EF97C65D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9EA9B42_5D97_44B0_9A4C_480E9F5CA39F_.wvu.FilterData" localSheetId="32" hidden="1">'Dane zbiorcze'!$A$1:$FU$101</definedName>
    <definedName name="Z_E9EA9B42_5D97_44B0_9A4C_480E9F5CA39F_.wvu.FilterData" localSheetId="37" hidden="1">'Weryfikacja 2025 r.'!$A$2:$A$226</definedName>
    <definedName name="Z_E9EA9B42_5D97_44B0_9A4C_480E9F5CA39F_.wvu.FilterData" localSheetId="10" hidden="1">'Weryfikacja 2025 r. płaska'!$A$1:$A$214</definedName>
    <definedName name="Z_E9EA9B42_5D97_44B0_9A4C_480E9F5CA39F_.wvu.FilterData" localSheetId="38" hidden="1">'Weryfikacja 2026 r.'!$A$2:$A$226</definedName>
    <definedName name="Z_E9EA9B42_5D97_44B0_9A4C_480E9F5CA39F_.wvu.FilterData" localSheetId="12" hidden="1">'Weryfikacja 2026 r. płaska'!$A$1:$A$214</definedName>
    <definedName name="Z_E9EA9B42_5D97_44B0_9A4C_480E9F5CA39F_.wvu.FilterData" localSheetId="39" hidden="1">'Weryfikacja 2027 r.'!$A$2:$A$226</definedName>
    <definedName name="Z_E9EA9B42_5D97_44B0_9A4C_480E9F5CA39F_.wvu.FilterData" localSheetId="14" hidden="1">'Weryfikacja 2027 r. płaska'!$A$1:$A$214</definedName>
    <definedName name="Z_E9EA9B42_5D97_44B0_9A4C_480E9F5CA39F_.wvu.FilterData" localSheetId="40" hidden="1">'Weryfikacja 2028 r.'!$A$2:$A$226</definedName>
    <definedName name="Z_E9EA9B42_5D97_44B0_9A4C_480E9F5CA39F_.wvu.FilterData" localSheetId="16" hidden="1">'Weryfikacja 2028 r. płaska'!$A$1:$A$214</definedName>
    <definedName name="Z_E9EA9B42_5D97_44B0_9A4C_480E9F5CA39F_.wvu.FilterData" localSheetId="41" hidden="1">'Weryfikacja 2029 r.'!$A$2:$A$226</definedName>
    <definedName name="Z_E9EA9B42_5D97_44B0_9A4C_480E9F5CA39F_.wvu.FilterData" localSheetId="18" hidden="1">'Weryfikacja 2029 r. płaska'!$A$1:$A$214</definedName>
    <definedName name="Z_E9EA9B42_5D97_44B0_9A4C_480E9F5CA39F_.wvu.FilterData" localSheetId="42" hidden="1">'Weryfikacja 2030 r.'!$A$2:$A$226</definedName>
    <definedName name="Z_E9EA9B42_5D97_44B0_9A4C_480E9F5CA39F_.wvu.FilterData" localSheetId="20" hidden="1">'Weryfikacja 2030 r. płaska'!$A$1:$A$214</definedName>
    <definedName name="Z_E9EA9B42_5D97_44B0_9A4C_480E9F5CA39F_.wvu.FilterData" localSheetId="43" hidden="1">'Weryfikacja 2031 r.'!$A$2:$A$226</definedName>
    <definedName name="Z_E9EA9B42_5D97_44B0_9A4C_480E9F5CA39F_.wvu.FilterData" localSheetId="22" hidden="1">'Weryfikacja 2031 r. płaska'!$A$1:$A$214</definedName>
    <definedName name="Z_E9EA9B42_5D97_44B0_9A4C_480E9F5CA39F_.wvu.FilterData" localSheetId="44" hidden="1">'Weryfikacja 2032 r.'!$A$2:$A$226</definedName>
    <definedName name="Z_E9EA9B42_5D97_44B0_9A4C_480E9F5CA39F_.wvu.FilterData" localSheetId="24" hidden="1">'Weryfikacja 2032 r. płaska'!$A$1:$A$214</definedName>
    <definedName name="Z_E9EA9B42_5D97_44B0_9A4C_480E9F5CA39F_.wvu.FilterData" localSheetId="45" hidden="1">'Weryfikacja 2033 r.'!$A$2:$A$226</definedName>
    <definedName name="Z_E9EA9B42_5D97_44B0_9A4C_480E9F5CA39F_.wvu.FilterData" localSheetId="26" hidden="1">'Weryfikacja 2033 r. płaska'!$A$1:$A$214</definedName>
    <definedName name="Z_E9EA9B42_5D97_44B0_9A4C_480E9F5CA39F_.wvu.FilterData" localSheetId="0" hidden="1">'Wniosek 2025 r.'!$A$38:$I$161</definedName>
    <definedName name="Z_E9EA9B42_5D97_44B0_9A4C_480E9F5CA39F_.wvu.FilterData" localSheetId="1" hidden="1">'Wniosek 2026 r.'!$A$38:$I$161</definedName>
    <definedName name="Z_E9EA9B42_5D97_44B0_9A4C_480E9F5CA39F_.wvu.FilterData" localSheetId="2" hidden="1">'Wniosek 2027 r.'!$A$38:$I$160</definedName>
    <definedName name="Z_E9EA9B42_5D97_44B0_9A4C_480E9F5CA39F_.wvu.FilterData" localSheetId="3" hidden="1">'Wniosek 2028 r.'!$A$38:$I$160</definedName>
    <definedName name="Z_E9EA9B42_5D97_44B0_9A4C_480E9F5CA39F_.wvu.FilterData" localSheetId="4" hidden="1">'Wniosek 2029 r.'!$A$38:$I$161</definedName>
    <definedName name="Z_E9EA9B42_5D97_44B0_9A4C_480E9F5CA39F_.wvu.FilterData" localSheetId="5" hidden="1">'Wniosek 2030 r.'!$A$38:$I$160</definedName>
    <definedName name="Z_E9EA9B42_5D97_44B0_9A4C_480E9F5CA39F_.wvu.FilterData" localSheetId="6" hidden="1">'Wniosek 2031 r.'!$A$38:$I$160</definedName>
    <definedName name="Z_E9EA9B42_5D97_44B0_9A4C_480E9F5CA39F_.wvu.FilterData" localSheetId="7" hidden="1">'Wniosek 2032 r.'!$A$38:$I$160</definedName>
    <definedName name="Z_E9EA9B42_5D97_44B0_9A4C_480E9F5CA39F_.wvu.FilterData" localSheetId="8" hidden="1">'Wniosek 2033 r.'!$A$38:$I$160</definedName>
    <definedName name="Z_E9EA9B42_5D97_44B0_9A4C_480E9F5CA39F_.wvu.FilterData" localSheetId="9" hidden="1">'Zał. nr 1 a-e oświadczenia'!#REF!</definedName>
    <definedName name="Z_E9EA9B42_5D97_44B0_9A4C_480E9F5CA39F_.wvu.FilterData" localSheetId="11" hidden="1">'Zał. nr 2 kalkulacja - 2025 r.'!$A$24:$I$136</definedName>
    <definedName name="Z_E9EA9B42_5D97_44B0_9A4C_480E9F5CA39F_.wvu.FilterData" localSheetId="13" hidden="1">'Zał. nr 2 kalkulacja - 2026 r.'!$A$24:$I$136</definedName>
    <definedName name="Z_E9EA9B42_5D97_44B0_9A4C_480E9F5CA39F_.wvu.FilterData" localSheetId="15" hidden="1">'Zał. nr 2 kalkulacja - 2027 r.'!$A$24:$I$136</definedName>
    <definedName name="Z_E9EA9B42_5D97_44B0_9A4C_480E9F5CA39F_.wvu.FilterData" localSheetId="17" hidden="1">'Zał. nr 2 kalkulacja - 2028 r.'!$A$24:$I$136</definedName>
    <definedName name="Z_E9EA9B42_5D97_44B0_9A4C_480E9F5CA39F_.wvu.FilterData" localSheetId="19" hidden="1">'Zał. nr 2 kalkulacja - 2029 r.'!$A$24:$I$136</definedName>
    <definedName name="Z_E9EA9B42_5D97_44B0_9A4C_480E9F5CA39F_.wvu.FilterData" localSheetId="21" hidden="1">'Zał. nr 2 kalkulacja - 2030 r.'!$A$24:$I$136</definedName>
    <definedName name="Z_E9EA9B42_5D97_44B0_9A4C_480E9F5CA39F_.wvu.FilterData" localSheetId="23" hidden="1">'Zał. nr 2 kalkulacja - 2031 r.'!$A$24:$I$136</definedName>
    <definedName name="Z_E9EA9B42_5D97_44B0_9A4C_480E9F5CA39F_.wvu.FilterData" localSheetId="25" hidden="1">'Zał. nr 2 kalkulacja - 2032 r.'!$A$24:$I$136</definedName>
    <definedName name="Z_E9EA9B42_5D97_44B0_9A4C_480E9F5CA39F_.wvu.FilterData" localSheetId="27" hidden="1">'Zał. nr 2 kalkulacja - 2033 r.'!$A$24:$I$136</definedName>
    <definedName name="Z_E9EA9B42_5D97_44B0_9A4C_480E9F5CA39F_.wvu.FilterData" localSheetId="28" hidden="1">'Zał. nr 4 dane osób'!#REF!</definedName>
    <definedName name="Z_E9EA9B42_5D97_44B0_9A4C_480E9F5CA39F_.wvu.FilterData" localSheetId="29" hidden="1">'Zał. nr 5 jednostki'!#REF!</definedName>
    <definedName name="Z_E9EA9B42_5D97_44B0_9A4C_480E9F5CA39F_.wvu.Rows" localSheetId="0" hidden="1">'Wniosek 2025 r.'!$121:$149,'Wniosek 2025 r.'!$246:$274,'Wniosek 2025 r.'!$362:$390,'Wniosek 2025 r.'!$477:$505,'Wniosek 2025 r.'!$592:$620,'Wniosek 2025 r.'!$707:$735,'Wniosek 2025 r.'!$822:$850,'Wniosek 2025 r.'!#REF!,'Wniosek 2025 r.'!$855:$855</definedName>
    <definedName name="Z_E9EA9B42_5D97_44B0_9A4C_480E9F5CA39F_.wvu.Rows" localSheetId="1" hidden="1">'Wniosek 2026 r.'!$121:$149,'Wniosek 2026 r.'!$246:$274,'Wniosek 2026 r.'!$362:$390,'Wniosek 2026 r.'!$477:$505,'Wniosek 2026 r.'!$592:$620,'Wniosek 2026 r.'!$707:$735,'Wniosek 2026 r.'!$822:$850,'Wniosek 2026 r.'!#REF!,'Wniosek 2026 r.'!$854:$854</definedName>
    <definedName name="Z_E9EA9B42_5D97_44B0_9A4C_480E9F5CA39F_.wvu.Rows" localSheetId="2" hidden="1">'Wniosek 2027 r.'!$121:$149,'Wniosek 2027 r.'!$246:$274,'Wniosek 2027 r.'!$362:$390,'Wniosek 2027 r.'!$477:$505,'Wniosek 2027 r.'!$592:$620,'Wniosek 2027 r.'!$707:$735,'Wniosek 2027 r.'!$822:$850,'Wniosek 2027 r.'!#REF!,'Wniosek 2027 r.'!$854:$854</definedName>
    <definedName name="Z_E9EA9B42_5D97_44B0_9A4C_480E9F5CA39F_.wvu.Rows" localSheetId="3" hidden="1">'Wniosek 2028 r.'!$121:$149,'Wniosek 2028 r.'!$246:$274,'Wniosek 2028 r.'!$362:$390,'Wniosek 2028 r.'!$477:$505,'Wniosek 2028 r.'!$592:$620,'Wniosek 2028 r.'!$707:$735,'Wniosek 2028 r.'!$822:$850,'Wniosek 2028 r.'!#REF!,'Wniosek 2028 r.'!$854:$854</definedName>
    <definedName name="Z_E9EA9B42_5D97_44B0_9A4C_480E9F5CA39F_.wvu.Rows" localSheetId="4" hidden="1">'Wniosek 2029 r.'!$121:$149,'Wniosek 2029 r.'!$246:$274,'Wniosek 2029 r.'!$362:$390,'Wniosek 2029 r.'!$477:$505,'Wniosek 2029 r.'!$592:$620,'Wniosek 2029 r.'!$707:$735,'Wniosek 2029 r.'!$822:$850,'Wniosek 2029 r.'!$854:$855,'Wniosek 2029 r.'!$858:$858</definedName>
    <definedName name="Z_E9EA9B42_5D97_44B0_9A4C_480E9F5CA39F_.wvu.Rows" localSheetId="5" hidden="1">'Wniosek 2030 r.'!$121:$149,'Wniosek 2030 r.'!$246:$274,'Wniosek 2030 r.'!$362:$390,'Wniosek 2030 r.'!$477:$505,'Wniosek 2030 r.'!$592:$620,'Wniosek 2030 r.'!$707:$735,'Wniosek 2030 r.'!$822:$850,'Wniosek 2030 r.'!#REF!,'Wniosek 2030 r.'!$854:$854</definedName>
    <definedName name="Z_E9EA9B42_5D97_44B0_9A4C_480E9F5CA39F_.wvu.Rows" localSheetId="6" hidden="1">'Wniosek 2031 r.'!$121:$149,'Wniosek 2031 r.'!$246:$274,'Wniosek 2031 r.'!$362:$390,'Wniosek 2031 r.'!$477:$505,'Wniosek 2031 r.'!$592:$620,'Wniosek 2031 r.'!$707:$735,'Wniosek 2031 r.'!$822:$850,'Wniosek 2031 r.'!#REF!,'Wniosek 2031 r.'!$854:$854</definedName>
    <definedName name="Z_E9EA9B42_5D97_44B0_9A4C_480E9F5CA39F_.wvu.Rows" localSheetId="7" hidden="1">'Wniosek 2032 r.'!$121:$149,'Wniosek 2032 r.'!$246:$274,'Wniosek 2032 r.'!$362:$390,'Wniosek 2032 r.'!$477:$505,'Wniosek 2032 r.'!$592:$620,'Wniosek 2032 r.'!$707:$735,'Wniosek 2032 r.'!$822:$850,'Wniosek 2032 r.'!#REF!,'Wniosek 2032 r.'!$854:$854</definedName>
    <definedName name="Z_E9EA9B42_5D97_44B0_9A4C_480E9F5CA39F_.wvu.Rows" localSheetId="8" hidden="1">'Wniosek 2033 r.'!$121:$149,'Wniosek 2033 r.'!$246:$274,'Wniosek 2033 r.'!$362:$390,'Wniosek 2033 r.'!$477:$505,'Wniosek 2033 r.'!$592:$620,'Wniosek 2033 r.'!$707:$735,'Wniosek 2033 r.'!$822:$850,'Wniosek 2033 r.'!#REF!,'Wniosek 2033 r.'!$854:$854</definedName>
    <definedName name="Z_E9EA9B42_5D97_44B0_9A4C_480E9F5CA39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9EA9B42_5D97_44B0_9A4C_480E9F5CA39F_.wvu.Rows" localSheetId="11" hidden="1">'Zał. nr 2 kalkulacja - 2025 r.'!$107:$135,'Zał.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9EA9B42_5D97_44B0_9A4C_480E9F5CA39F_.wvu.Rows" localSheetId="13" hidden="1">'Zał. nr 2 kalkulacja - 2026 r.'!$107:$135,'Zał.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9EA9B42_5D97_44B0_9A4C_480E9F5CA39F_.wvu.Rows" localSheetId="15" hidden="1">'Zał. nr 2 kalkulacja - 2027 r.'!$107:$135,'Zał.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9EA9B42_5D97_44B0_9A4C_480E9F5CA39F_.wvu.Rows" localSheetId="17" hidden="1">'Zał. nr 2 kalkulacja - 2028 r.'!$107:$135,'Zał.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9EA9B42_5D97_44B0_9A4C_480E9F5CA39F_.wvu.Rows" localSheetId="19" hidden="1">'Zał. nr 2 kalkulacja - 2029 r.'!$107:$135,'Zał.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9EA9B42_5D97_44B0_9A4C_480E9F5CA39F_.wvu.Rows" localSheetId="21" hidden="1">'Zał. nr 2 kalkulacja - 2030 r.'!$107:$135,'Zał.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9EA9B42_5D97_44B0_9A4C_480E9F5CA39F_.wvu.Rows" localSheetId="23" hidden="1">'Zał. nr 2 kalkulacja - 2031 r.'!$107:$135,'Zał.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9EA9B42_5D97_44B0_9A4C_480E9F5CA39F_.wvu.Rows" localSheetId="25" hidden="1">'Zał. nr 2 kalkulacja - 2032 r.'!$107:$135,'Zał.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9EA9B42_5D97_44B0_9A4C_480E9F5CA39F_.wvu.Rows" localSheetId="27" hidden="1">'Zał. nr 2 kalkulacja - 2033 r.'!$107:$135,'Zał.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9EA9B42_5D97_44B0_9A4C_480E9F5CA39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9EA9B42_5D97_44B0_9A4C_480E9F5CA39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AE05891_80CC_40D4_8406_A095FC6F4AA8_.wvu.FilterData" localSheetId="32" hidden="1">'Dane zbiorcze'!$A$1:$FU$101</definedName>
    <definedName name="Z_EAE05891_80CC_40D4_8406_A095FC6F4AA8_.wvu.FilterData" localSheetId="37" hidden="1">'Weryfikacja 2025 r.'!$A$2:$A$226</definedName>
    <definedName name="Z_EAE05891_80CC_40D4_8406_A095FC6F4AA8_.wvu.FilterData" localSheetId="10" hidden="1">'Weryfikacja 2025 r. płaska'!$A$1:$A$214</definedName>
    <definedName name="Z_EAE05891_80CC_40D4_8406_A095FC6F4AA8_.wvu.FilterData" localSheetId="38" hidden="1">'Weryfikacja 2026 r.'!$A$2:$A$226</definedName>
    <definedName name="Z_EAE05891_80CC_40D4_8406_A095FC6F4AA8_.wvu.FilterData" localSheetId="12" hidden="1">'Weryfikacja 2026 r. płaska'!$A$1:$A$214</definedName>
    <definedName name="Z_EAE05891_80CC_40D4_8406_A095FC6F4AA8_.wvu.FilterData" localSheetId="39" hidden="1">'Weryfikacja 2027 r.'!$A$2:$A$226</definedName>
    <definedName name="Z_EAE05891_80CC_40D4_8406_A095FC6F4AA8_.wvu.FilterData" localSheetId="14" hidden="1">'Weryfikacja 2027 r. płaska'!$A$1:$A$214</definedName>
    <definedName name="Z_EAE05891_80CC_40D4_8406_A095FC6F4AA8_.wvu.FilterData" localSheetId="40" hidden="1">'Weryfikacja 2028 r.'!$A$2:$A$226</definedName>
    <definedName name="Z_EAE05891_80CC_40D4_8406_A095FC6F4AA8_.wvu.FilterData" localSheetId="16" hidden="1">'Weryfikacja 2028 r. płaska'!$A$1:$A$214</definedName>
    <definedName name="Z_EAE05891_80CC_40D4_8406_A095FC6F4AA8_.wvu.FilterData" localSheetId="41" hidden="1">'Weryfikacja 2029 r.'!$A$2:$A$226</definedName>
    <definedName name="Z_EAE05891_80CC_40D4_8406_A095FC6F4AA8_.wvu.FilterData" localSheetId="18" hidden="1">'Weryfikacja 2029 r. płaska'!$A$1:$A$214</definedName>
    <definedName name="Z_EAE05891_80CC_40D4_8406_A095FC6F4AA8_.wvu.FilterData" localSheetId="42" hidden="1">'Weryfikacja 2030 r.'!$A$2:$A$226</definedName>
    <definedName name="Z_EAE05891_80CC_40D4_8406_A095FC6F4AA8_.wvu.FilterData" localSheetId="20" hidden="1">'Weryfikacja 2030 r. płaska'!$A$1:$A$214</definedName>
    <definedName name="Z_EAE05891_80CC_40D4_8406_A095FC6F4AA8_.wvu.FilterData" localSheetId="43" hidden="1">'Weryfikacja 2031 r.'!$A$2:$A$226</definedName>
    <definedName name="Z_EAE05891_80CC_40D4_8406_A095FC6F4AA8_.wvu.FilterData" localSheetId="22" hidden="1">'Weryfikacja 2031 r. płaska'!$A$1:$A$214</definedName>
    <definedName name="Z_EAE05891_80CC_40D4_8406_A095FC6F4AA8_.wvu.FilterData" localSheetId="44" hidden="1">'Weryfikacja 2032 r.'!$A$2:$A$226</definedName>
    <definedName name="Z_EAE05891_80CC_40D4_8406_A095FC6F4AA8_.wvu.FilterData" localSheetId="24" hidden="1">'Weryfikacja 2032 r. płaska'!$A$1:$A$214</definedName>
    <definedName name="Z_EAE05891_80CC_40D4_8406_A095FC6F4AA8_.wvu.FilterData" localSheetId="45" hidden="1">'Weryfikacja 2033 r.'!$A$2:$A$226</definedName>
    <definedName name="Z_EAE05891_80CC_40D4_8406_A095FC6F4AA8_.wvu.FilterData" localSheetId="26" hidden="1">'Weryfikacja 2033 r. płaska'!$A$1:$A$214</definedName>
    <definedName name="Z_EAE05891_80CC_40D4_8406_A095FC6F4AA8_.wvu.FilterData" localSheetId="0" hidden="1">'Wniosek 2025 r.'!$A$38:$I$161</definedName>
    <definedName name="Z_EAE05891_80CC_40D4_8406_A095FC6F4AA8_.wvu.FilterData" localSheetId="1" hidden="1">'Wniosek 2026 r.'!$A$38:$I$161</definedName>
    <definedName name="Z_EAE05891_80CC_40D4_8406_A095FC6F4AA8_.wvu.FilterData" localSheetId="2" hidden="1">'Wniosek 2027 r.'!$A$38:$I$160</definedName>
    <definedName name="Z_EAE05891_80CC_40D4_8406_A095FC6F4AA8_.wvu.FilterData" localSheetId="3" hidden="1">'Wniosek 2028 r.'!$A$38:$I$160</definedName>
    <definedName name="Z_EAE05891_80CC_40D4_8406_A095FC6F4AA8_.wvu.FilterData" localSheetId="4" hidden="1">'Wniosek 2029 r.'!$A$38:$I$161</definedName>
    <definedName name="Z_EAE05891_80CC_40D4_8406_A095FC6F4AA8_.wvu.FilterData" localSheetId="5" hidden="1">'Wniosek 2030 r.'!$A$38:$I$160</definedName>
    <definedName name="Z_EAE05891_80CC_40D4_8406_A095FC6F4AA8_.wvu.FilterData" localSheetId="6" hidden="1">'Wniosek 2031 r.'!$A$38:$I$160</definedName>
    <definedName name="Z_EAE05891_80CC_40D4_8406_A095FC6F4AA8_.wvu.FilterData" localSheetId="7" hidden="1">'Wniosek 2032 r.'!$A$38:$I$160</definedName>
    <definedName name="Z_EAE05891_80CC_40D4_8406_A095FC6F4AA8_.wvu.FilterData" localSheetId="8" hidden="1">'Wniosek 2033 r.'!$A$38:$I$160</definedName>
    <definedName name="Z_EAE05891_80CC_40D4_8406_A095FC6F4AA8_.wvu.FilterData" localSheetId="9" hidden="1">'Zał. nr 1 a-e oświadczenia'!#REF!</definedName>
    <definedName name="Z_EAE05891_80CC_40D4_8406_A095FC6F4AA8_.wvu.FilterData" localSheetId="11" hidden="1">'Zał. nr 2 kalkulacja - 2025 r.'!$A$24:$I$136</definedName>
    <definedName name="Z_EAE05891_80CC_40D4_8406_A095FC6F4AA8_.wvu.FilterData" localSheetId="13" hidden="1">'Zał. nr 2 kalkulacja - 2026 r.'!$A$24:$I$136</definedName>
    <definedName name="Z_EAE05891_80CC_40D4_8406_A095FC6F4AA8_.wvu.FilterData" localSheetId="15" hidden="1">'Zał. nr 2 kalkulacja - 2027 r.'!$A$24:$I$136</definedName>
    <definedName name="Z_EAE05891_80CC_40D4_8406_A095FC6F4AA8_.wvu.FilterData" localSheetId="17" hidden="1">'Zał. nr 2 kalkulacja - 2028 r.'!$A$24:$I$136</definedName>
    <definedName name="Z_EAE05891_80CC_40D4_8406_A095FC6F4AA8_.wvu.FilterData" localSheetId="19" hidden="1">'Zał. nr 2 kalkulacja - 2029 r.'!$A$24:$I$136</definedName>
    <definedName name="Z_EAE05891_80CC_40D4_8406_A095FC6F4AA8_.wvu.FilterData" localSheetId="21" hidden="1">'Zał. nr 2 kalkulacja - 2030 r.'!$A$24:$I$136</definedName>
    <definedName name="Z_EAE05891_80CC_40D4_8406_A095FC6F4AA8_.wvu.FilterData" localSheetId="23" hidden="1">'Zał. nr 2 kalkulacja - 2031 r.'!$A$24:$I$136</definedName>
    <definedName name="Z_EAE05891_80CC_40D4_8406_A095FC6F4AA8_.wvu.FilterData" localSheetId="25" hidden="1">'Zał. nr 2 kalkulacja - 2032 r.'!$A$24:$I$136</definedName>
    <definedName name="Z_EAE05891_80CC_40D4_8406_A095FC6F4AA8_.wvu.FilterData" localSheetId="27" hidden="1">'Zał. nr 2 kalkulacja - 2033 r.'!$A$24:$I$136</definedName>
    <definedName name="Z_EAE05891_80CC_40D4_8406_A095FC6F4AA8_.wvu.FilterData" localSheetId="28" hidden="1">'Zał. nr 4 dane osób'!#REF!</definedName>
    <definedName name="Z_EAE05891_80CC_40D4_8406_A095FC6F4AA8_.wvu.FilterData" localSheetId="29" hidden="1">'Zał. nr 5 jednostki'!#REF!</definedName>
    <definedName name="Z_EAE05891_80CC_40D4_8406_A095FC6F4AA8_.wvu.Rows" localSheetId="0" hidden="1">'Wniosek 2025 r.'!$106:$149,'Wniosek 2025 r.'!$231:$274,'Wniosek 2025 r.'!$347:$390,'Wniosek 2025 r.'!$462:$505,'Wniosek 2025 r.'!$577:$620,'Wniosek 2025 r.'!$692:$735,'Wniosek 2025 r.'!$807:$850,'Wniosek 2025 r.'!#REF!,'Wniosek 2025 r.'!$855:$855</definedName>
    <definedName name="Z_EAE05891_80CC_40D4_8406_A095FC6F4AA8_.wvu.Rows" localSheetId="1" hidden="1">'Wniosek 2026 r.'!$106:$149,'Wniosek 2026 r.'!$231:$274,'Wniosek 2026 r.'!$347:$390,'Wniosek 2026 r.'!$462:$505,'Wniosek 2026 r.'!$577:$620,'Wniosek 2026 r.'!$692:$735,'Wniosek 2026 r.'!$807:$850,'Wniosek 2026 r.'!#REF!,'Wniosek 2026 r.'!$854:$854</definedName>
    <definedName name="Z_EAE05891_80CC_40D4_8406_A095FC6F4AA8_.wvu.Rows" localSheetId="2" hidden="1">'Wniosek 2027 r.'!$106:$149,'Wniosek 2027 r.'!$231:$274,'Wniosek 2027 r.'!$347:$390,'Wniosek 2027 r.'!$462:$505,'Wniosek 2027 r.'!$577:$620,'Wniosek 2027 r.'!$692:$735,'Wniosek 2027 r.'!$807:$850,'Wniosek 2027 r.'!#REF!,'Wniosek 2027 r.'!$854:$854</definedName>
    <definedName name="Z_EAE05891_80CC_40D4_8406_A095FC6F4AA8_.wvu.Rows" localSheetId="3" hidden="1">'Wniosek 2028 r.'!$106:$149,'Wniosek 2028 r.'!$231:$274,'Wniosek 2028 r.'!$347:$390,'Wniosek 2028 r.'!$462:$505,'Wniosek 2028 r.'!$577:$620,'Wniosek 2028 r.'!$692:$735,'Wniosek 2028 r.'!$807:$850,'Wniosek 2028 r.'!#REF!,'Wniosek 2028 r.'!$854:$854</definedName>
    <definedName name="Z_EAE05891_80CC_40D4_8406_A095FC6F4AA8_.wvu.Rows" localSheetId="4" hidden="1">'Wniosek 2029 r.'!$106:$149,'Wniosek 2029 r.'!$231:$274,'Wniosek 2029 r.'!$347:$390,'Wniosek 2029 r.'!$462:$505,'Wniosek 2029 r.'!$577:$620,'Wniosek 2029 r.'!$692:$735,'Wniosek 2029 r.'!$807:$850,'Wniosek 2029 r.'!$854:$855,'Wniosek 2029 r.'!$858:$858</definedName>
    <definedName name="Z_EAE05891_80CC_40D4_8406_A095FC6F4AA8_.wvu.Rows" localSheetId="5" hidden="1">'Wniosek 2030 r.'!$106:$149,'Wniosek 2030 r.'!$231:$274,'Wniosek 2030 r.'!$347:$390,'Wniosek 2030 r.'!$462:$505,'Wniosek 2030 r.'!$577:$620,'Wniosek 2030 r.'!$692:$735,'Wniosek 2030 r.'!$807:$850,'Wniosek 2030 r.'!#REF!,'Wniosek 2030 r.'!$854:$854</definedName>
    <definedName name="Z_EAE05891_80CC_40D4_8406_A095FC6F4AA8_.wvu.Rows" localSheetId="6" hidden="1">'Wniosek 2031 r.'!$106:$149,'Wniosek 2031 r.'!$231:$274,'Wniosek 2031 r.'!$347:$390,'Wniosek 2031 r.'!$462:$505,'Wniosek 2031 r.'!$577:$620,'Wniosek 2031 r.'!$692:$735,'Wniosek 2031 r.'!$807:$850,'Wniosek 2031 r.'!#REF!,'Wniosek 2031 r.'!$854:$854</definedName>
    <definedName name="Z_EAE05891_80CC_40D4_8406_A095FC6F4AA8_.wvu.Rows" localSheetId="7" hidden="1">'Wniosek 2032 r.'!$106:$149,'Wniosek 2032 r.'!$231:$274,'Wniosek 2032 r.'!$347:$390,'Wniosek 2032 r.'!$462:$505,'Wniosek 2032 r.'!$577:$620,'Wniosek 2032 r.'!$692:$735,'Wniosek 2032 r.'!$807:$850,'Wniosek 2032 r.'!#REF!,'Wniosek 2032 r.'!$854:$854</definedName>
    <definedName name="Z_EAE05891_80CC_40D4_8406_A095FC6F4AA8_.wvu.Rows" localSheetId="8" hidden="1">'Wniosek 2033 r.'!$106:$149,'Wniosek 2033 r.'!$231:$274,'Wniosek 2033 r.'!$347:$390,'Wniosek 2033 r.'!$462:$505,'Wniosek 2033 r.'!$577:$620,'Wniosek 2033 r.'!$692:$735,'Wniosek 2033 r.'!$807:$850,'Wniosek 2033 r.'!#REF!,'Wniosek 2033 r.'!$854:$854</definedName>
    <definedName name="Z_EAE05891_80CC_40D4_8406_A095FC6F4AA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AE05891_80CC_40D4_8406_A095FC6F4AA8_.wvu.Rows" localSheetId="11" hidden="1">'Zał. nr 2 kalkulacja - 2025 r.'!$92:$135,'Zał.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AE05891_80CC_40D4_8406_A095FC6F4AA8_.wvu.Rows" localSheetId="13" hidden="1">'Zał. nr 2 kalkulacja - 2026 r.'!$92:$135,'Zał.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AE05891_80CC_40D4_8406_A095FC6F4AA8_.wvu.Rows" localSheetId="15" hidden="1">'Zał. nr 2 kalkulacja - 2027 r.'!$92:$135,'Zał.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AE05891_80CC_40D4_8406_A095FC6F4AA8_.wvu.Rows" localSheetId="17" hidden="1">'Zał. nr 2 kalkulacja - 2028 r.'!$92:$135,'Zał.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AE05891_80CC_40D4_8406_A095FC6F4AA8_.wvu.Rows" localSheetId="19" hidden="1">'Zał. nr 2 kalkulacja - 2029 r.'!$92:$135,'Zał.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AE05891_80CC_40D4_8406_A095FC6F4AA8_.wvu.Rows" localSheetId="21" hidden="1">'Zał. nr 2 kalkulacja - 2030 r.'!$92:$135,'Zał.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AE05891_80CC_40D4_8406_A095FC6F4AA8_.wvu.Rows" localSheetId="23" hidden="1">'Zał. nr 2 kalkulacja - 2031 r.'!$92:$135,'Zał.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AE05891_80CC_40D4_8406_A095FC6F4AA8_.wvu.Rows" localSheetId="25" hidden="1">'Zał. nr 2 kalkulacja - 2032 r.'!$92:$135,'Zał.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AE05891_80CC_40D4_8406_A095FC6F4AA8_.wvu.Rows" localSheetId="27" hidden="1">'Zał. nr 2 kalkulacja - 2033 r.'!$92:$135,'Zał.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AE05891_80CC_40D4_8406_A095FC6F4AA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AE05891_80CC_40D4_8406_A095FC6F4AA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AEBD6C1_40A7_4970_AFB0_68B5B43C1157_.wvu.FilterData" localSheetId="32" hidden="1">'Dane zbiorcze'!$A$1:$FU$101</definedName>
    <definedName name="Z_EAEBD6C1_40A7_4970_AFB0_68B5B43C1157_.wvu.FilterData" localSheetId="37" hidden="1">'Weryfikacja 2025 r.'!$A$2:$A$226</definedName>
    <definedName name="Z_EAEBD6C1_40A7_4970_AFB0_68B5B43C1157_.wvu.FilterData" localSheetId="10" hidden="1">'Weryfikacja 2025 r. płaska'!$A$1:$A$214</definedName>
    <definedName name="Z_EAEBD6C1_40A7_4970_AFB0_68B5B43C1157_.wvu.FilterData" localSheetId="38" hidden="1">'Weryfikacja 2026 r.'!$A$2:$A$226</definedName>
    <definedName name="Z_EAEBD6C1_40A7_4970_AFB0_68B5B43C1157_.wvu.FilterData" localSheetId="12" hidden="1">'Weryfikacja 2026 r. płaska'!$A$1:$A$214</definedName>
    <definedName name="Z_EAEBD6C1_40A7_4970_AFB0_68B5B43C1157_.wvu.FilterData" localSheetId="39" hidden="1">'Weryfikacja 2027 r.'!$A$2:$A$226</definedName>
    <definedName name="Z_EAEBD6C1_40A7_4970_AFB0_68B5B43C1157_.wvu.FilterData" localSheetId="14" hidden="1">'Weryfikacja 2027 r. płaska'!$A$1:$A$214</definedName>
    <definedName name="Z_EAEBD6C1_40A7_4970_AFB0_68B5B43C1157_.wvu.FilterData" localSheetId="40" hidden="1">'Weryfikacja 2028 r.'!$A$2:$A$226</definedName>
    <definedName name="Z_EAEBD6C1_40A7_4970_AFB0_68B5B43C1157_.wvu.FilterData" localSheetId="16" hidden="1">'Weryfikacja 2028 r. płaska'!$A$1:$A$214</definedName>
    <definedName name="Z_EAEBD6C1_40A7_4970_AFB0_68B5B43C1157_.wvu.FilterData" localSheetId="41" hidden="1">'Weryfikacja 2029 r.'!$A$2:$A$226</definedName>
    <definedName name="Z_EAEBD6C1_40A7_4970_AFB0_68B5B43C1157_.wvu.FilterData" localSheetId="18" hidden="1">'Weryfikacja 2029 r. płaska'!$A$1:$A$214</definedName>
    <definedName name="Z_EAEBD6C1_40A7_4970_AFB0_68B5B43C1157_.wvu.FilterData" localSheetId="42" hidden="1">'Weryfikacja 2030 r.'!$A$2:$A$226</definedName>
    <definedName name="Z_EAEBD6C1_40A7_4970_AFB0_68B5B43C1157_.wvu.FilterData" localSheetId="20" hidden="1">'Weryfikacja 2030 r. płaska'!$A$1:$A$214</definedName>
    <definedName name="Z_EAEBD6C1_40A7_4970_AFB0_68B5B43C1157_.wvu.FilterData" localSheetId="43" hidden="1">'Weryfikacja 2031 r.'!$A$2:$A$226</definedName>
    <definedName name="Z_EAEBD6C1_40A7_4970_AFB0_68B5B43C1157_.wvu.FilterData" localSheetId="22" hidden="1">'Weryfikacja 2031 r. płaska'!$A$1:$A$214</definedName>
    <definedName name="Z_EAEBD6C1_40A7_4970_AFB0_68B5B43C1157_.wvu.FilterData" localSheetId="44" hidden="1">'Weryfikacja 2032 r.'!$A$2:$A$226</definedName>
    <definedName name="Z_EAEBD6C1_40A7_4970_AFB0_68B5B43C1157_.wvu.FilterData" localSheetId="24" hidden="1">'Weryfikacja 2032 r. płaska'!$A$1:$A$214</definedName>
    <definedName name="Z_EAEBD6C1_40A7_4970_AFB0_68B5B43C1157_.wvu.FilterData" localSheetId="45" hidden="1">'Weryfikacja 2033 r.'!$A$2:$A$226</definedName>
    <definedName name="Z_EAEBD6C1_40A7_4970_AFB0_68B5B43C1157_.wvu.FilterData" localSheetId="26" hidden="1">'Weryfikacja 2033 r. płaska'!$A$1:$A$214</definedName>
    <definedName name="Z_EAEBD6C1_40A7_4970_AFB0_68B5B43C1157_.wvu.FilterData" localSheetId="0" hidden="1">'Wniosek 2025 r.'!$A$38:$I$161</definedName>
    <definedName name="Z_EAEBD6C1_40A7_4970_AFB0_68B5B43C1157_.wvu.FilterData" localSheetId="1" hidden="1">'Wniosek 2026 r.'!$A$38:$I$161</definedName>
    <definedName name="Z_EAEBD6C1_40A7_4970_AFB0_68B5B43C1157_.wvu.FilterData" localSheetId="2" hidden="1">'Wniosek 2027 r.'!$A$38:$I$160</definedName>
    <definedName name="Z_EAEBD6C1_40A7_4970_AFB0_68B5B43C1157_.wvu.FilterData" localSheetId="3" hidden="1">'Wniosek 2028 r.'!$A$38:$I$160</definedName>
    <definedName name="Z_EAEBD6C1_40A7_4970_AFB0_68B5B43C1157_.wvu.FilterData" localSheetId="4" hidden="1">'Wniosek 2029 r.'!$A$38:$I$161</definedName>
    <definedName name="Z_EAEBD6C1_40A7_4970_AFB0_68B5B43C1157_.wvu.FilterData" localSheetId="5" hidden="1">'Wniosek 2030 r.'!$A$38:$I$160</definedName>
    <definedName name="Z_EAEBD6C1_40A7_4970_AFB0_68B5B43C1157_.wvu.FilterData" localSheetId="6" hidden="1">'Wniosek 2031 r.'!$A$38:$I$160</definedName>
    <definedName name="Z_EAEBD6C1_40A7_4970_AFB0_68B5B43C1157_.wvu.FilterData" localSheetId="7" hidden="1">'Wniosek 2032 r.'!$A$38:$I$160</definedName>
    <definedName name="Z_EAEBD6C1_40A7_4970_AFB0_68B5B43C1157_.wvu.FilterData" localSheetId="8" hidden="1">'Wniosek 2033 r.'!$A$38:$I$160</definedName>
    <definedName name="Z_EAEBD6C1_40A7_4970_AFB0_68B5B43C1157_.wvu.FilterData" localSheetId="9" hidden="1">'Zał. nr 1 a-e oświadczenia'!#REF!</definedName>
    <definedName name="Z_EAEBD6C1_40A7_4970_AFB0_68B5B43C1157_.wvu.FilterData" localSheetId="11" hidden="1">'Zał. nr 2 kalkulacja - 2025 r.'!$A$24:$I$136</definedName>
    <definedName name="Z_EAEBD6C1_40A7_4970_AFB0_68B5B43C1157_.wvu.FilterData" localSheetId="13" hidden="1">'Zał. nr 2 kalkulacja - 2026 r.'!$A$24:$I$136</definedName>
    <definedName name="Z_EAEBD6C1_40A7_4970_AFB0_68B5B43C1157_.wvu.FilterData" localSheetId="15" hidden="1">'Zał. nr 2 kalkulacja - 2027 r.'!$A$24:$I$136</definedName>
    <definedName name="Z_EAEBD6C1_40A7_4970_AFB0_68B5B43C1157_.wvu.FilterData" localSheetId="17" hidden="1">'Zał. nr 2 kalkulacja - 2028 r.'!$A$24:$I$136</definedName>
    <definedName name="Z_EAEBD6C1_40A7_4970_AFB0_68B5B43C1157_.wvu.FilterData" localSheetId="19" hidden="1">'Zał. nr 2 kalkulacja - 2029 r.'!$A$24:$I$136</definedName>
    <definedName name="Z_EAEBD6C1_40A7_4970_AFB0_68B5B43C1157_.wvu.FilterData" localSheetId="21" hidden="1">'Zał. nr 2 kalkulacja - 2030 r.'!$A$24:$I$136</definedName>
    <definedName name="Z_EAEBD6C1_40A7_4970_AFB0_68B5B43C1157_.wvu.FilterData" localSheetId="23" hidden="1">'Zał. nr 2 kalkulacja - 2031 r.'!$A$24:$I$136</definedName>
    <definedName name="Z_EAEBD6C1_40A7_4970_AFB0_68B5B43C1157_.wvu.FilterData" localSheetId="25" hidden="1">'Zał. nr 2 kalkulacja - 2032 r.'!$A$24:$I$136</definedName>
    <definedName name="Z_EAEBD6C1_40A7_4970_AFB0_68B5B43C1157_.wvu.FilterData" localSheetId="27" hidden="1">'Zał. nr 2 kalkulacja - 2033 r.'!$A$24:$I$136</definedName>
    <definedName name="Z_EAEBD6C1_40A7_4970_AFB0_68B5B43C1157_.wvu.FilterData" localSheetId="28" hidden="1">'Zał. nr 4 dane osób'!#REF!</definedName>
    <definedName name="Z_EAEBD6C1_40A7_4970_AFB0_68B5B43C1157_.wvu.FilterData" localSheetId="29" hidden="1">'Zał. nr 5 jednostki'!#REF!</definedName>
    <definedName name="Z_EAEBD6C1_40A7_4970_AFB0_68B5B43C1157_.wvu.Rows" localSheetId="0" hidden="1">'Wniosek 2025 r.'!$53:$149,'Wniosek 2025 r.'!$178:$274,'Wniosek 2025 r.'!$294:$390,'Wniosek 2025 r.'!$409:$505,'Wniosek 2025 r.'!$524:$620,'Wniosek 2025 r.'!$639:$735,'Wniosek 2025 r.'!$754:$850,'Wniosek 2025 r.'!#REF!,'Wniosek 2025 r.'!$855:$855</definedName>
    <definedName name="Z_EAEBD6C1_40A7_4970_AFB0_68B5B43C1157_.wvu.Rows" localSheetId="1" hidden="1">'Wniosek 2026 r.'!$53:$149,'Wniosek 2026 r.'!$178:$274,'Wniosek 2026 r.'!$294:$390,'Wniosek 2026 r.'!$409:$505,'Wniosek 2026 r.'!$524:$620,'Wniosek 2026 r.'!$639:$735,'Wniosek 2026 r.'!$754:$850,'Wniosek 2026 r.'!#REF!,'Wniosek 2026 r.'!$854:$854</definedName>
    <definedName name="Z_EAEBD6C1_40A7_4970_AFB0_68B5B43C1157_.wvu.Rows" localSheetId="2" hidden="1">'Wniosek 2027 r.'!$53:$149,'Wniosek 2027 r.'!$178:$274,'Wniosek 2027 r.'!$294:$390,'Wniosek 2027 r.'!$409:$505,'Wniosek 2027 r.'!$524:$620,'Wniosek 2027 r.'!$639:$735,'Wniosek 2027 r.'!$754:$850,'Wniosek 2027 r.'!#REF!,'Wniosek 2027 r.'!$854:$854</definedName>
    <definedName name="Z_EAEBD6C1_40A7_4970_AFB0_68B5B43C1157_.wvu.Rows" localSheetId="3" hidden="1">'Wniosek 2028 r.'!$53:$149,'Wniosek 2028 r.'!$178:$274,'Wniosek 2028 r.'!$294:$390,'Wniosek 2028 r.'!$409:$505,'Wniosek 2028 r.'!$524:$620,'Wniosek 2028 r.'!$639:$735,'Wniosek 2028 r.'!$754:$850,'Wniosek 2028 r.'!#REF!,'Wniosek 2028 r.'!$854:$854</definedName>
    <definedName name="Z_EAEBD6C1_40A7_4970_AFB0_68B5B43C1157_.wvu.Rows" localSheetId="4" hidden="1">'Wniosek 2029 r.'!$53:$149,'Wniosek 2029 r.'!$178:$274,'Wniosek 2029 r.'!$294:$390,'Wniosek 2029 r.'!$409:$505,'Wniosek 2029 r.'!$524:$620,'Wniosek 2029 r.'!$639:$735,'Wniosek 2029 r.'!$754:$850,'Wniosek 2029 r.'!$854:$855,'Wniosek 2029 r.'!$858:$858</definedName>
    <definedName name="Z_EAEBD6C1_40A7_4970_AFB0_68B5B43C1157_.wvu.Rows" localSheetId="5" hidden="1">'Wniosek 2030 r.'!$53:$149,'Wniosek 2030 r.'!$178:$274,'Wniosek 2030 r.'!$294:$390,'Wniosek 2030 r.'!$409:$505,'Wniosek 2030 r.'!$524:$620,'Wniosek 2030 r.'!$639:$735,'Wniosek 2030 r.'!$754:$850,'Wniosek 2030 r.'!#REF!,'Wniosek 2030 r.'!$854:$854</definedName>
    <definedName name="Z_EAEBD6C1_40A7_4970_AFB0_68B5B43C1157_.wvu.Rows" localSheetId="6" hidden="1">'Wniosek 2031 r.'!$53:$149,'Wniosek 2031 r.'!$178:$274,'Wniosek 2031 r.'!$294:$390,'Wniosek 2031 r.'!$409:$505,'Wniosek 2031 r.'!$524:$620,'Wniosek 2031 r.'!$639:$735,'Wniosek 2031 r.'!$754:$850,'Wniosek 2031 r.'!#REF!,'Wniosek 2031 r.'!$854:$854</definedName>
    <definedName name="Z_EAEBD6C1_40A7_4970_AFB0_68B5B43C1157_.wvu.Rows" localSheetId="7" hidden="1">'Wniosek 2032 r.'!$53:$149,'Wniosek 2032 r.'!$178:$274,'Wniosek 2032 r.'!$294:$390,'Wniosek 2032 r.'!$409:$505,'Wniosek 2032 r.'!$524:$620,'Wniosek 2032 r.'!$639:$735,'Wniosek 2032 r.'!$754:$850,'Wniosek 2032 r.'!#REF!,'Wniosek 2032 r.'!$854:$854</definedName>
    <definedName name="Z_EAEBD6C1_40A7_4970_AFB0_68B5B43C1157_.wvu.Rows" localSheetId="8" hidden="1">'Wniosek 2033 r.'!$53:$149,'Wniosek 2033 r.'!$178:$274,'Wniosek 2033 r.'!$294:$390,'Wniosek 2033 r.'!$409:$505,'Wniosek 2033 r.'!$524:$620,'Wniosek 2033 r.'!$639:$735,'Wniosek 2033 r.'!$754:$850,'Wniosek 2033 r.'!#REF!,'Wniosek 2033 r.'!$854:$854</definedName>
    <definedName name="Z_EAEBD6C1_40A7_4970_AFB0_68B5B43C1157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AEBD6C1_40A7_4970_AFB0_68B5B43C1157_.wvu.Rows" localSheetId="11" hidden="1">'Zał. nr 2 kalkulacja - 2025 r.'!$39:$135,'Zał.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AEBD6C1_40A7_4970_AFB0_68B5B43C1157_.wvu.Rows" localSheetId="13" hidden="1">'Zał. nr 2 kalkulacja - 2026 r.'!$39:$135,'Zał.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AEBD6C1_40A7_4970_AFB0_68B5B43C1157_.wvu.Rows" localSheetId="15" hidden="1">'Zał. nr 2 kalkulacja - 2027 r.'!$39:$135,'Zał.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AEBD6C1_40A7_4970_AFB0_68B5B43C1157_.wvu.Rows" localSheetId="17" hidden="1">'Zał. nr 2 kalkulacja - 2028 r.'!$39:$135,'Zał.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AEBD6C1_40A7_4970_AFB0_68B5B43C1157_.wvu.Rows" localSheetId="19" hidden="1">'Zał. nr 2 kalkulacja - 2029 r.'!$39:$135,'Zał.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AEBD6C1_40A7_4970_AFB0_68B5B43C1157_.wvu.Rows" localSheetId="21" hidden="1">'Zał. nr 2 kalkulacja - 2030 r.'!$39:$135,'Zał.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AEBD6C1_40A7_4970_AFB0_68B5B43C1157_.wvu.Rows" localSheetId="23" hidden="1">'Zał. nr 2 kalkulacja - 2031 r.'!$39:$135,'Zał.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AEBD6C1_40A7_4970_AFB0_68B5B43C1157_.wvu.Rows" localSheetId="25" hidden="1">'Zał. nr 2 kalkulacja - 2032 r.'!$39:$135,'Zał.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AEBD6C1_40A7_4970_AFB0_68B5B43C1157_.wvu.Rows" localSheetId="27" hidden="1">'Zał. nr 2 kalkulacja - 2033 r.'!$39:$135,'Zał.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AEBD6C1_40A7_4970_AFB0_68B5B43C1157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AEBD6C1_40A7_4970_AFB0_68B5B43C1157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D2D79E9_A0CA_4453_852E_BD9E993AC122_.wvu.FilterData" localSheetId="32" hidden="1">'Dane zbiorcze'!$A$1:$FU$101</definedName>
    <definedName name="Z_ED2D79E9_A0CA_4453_852E_BD9E993AC122_.wvu.FilterData" localSheetId="37" hidden="1">'Weryfikacja 2025 r.'!$A$2:$A$226</definedName>
    <definedName name="Z_ED2D79E9_A0CA_4453_852E_BD9E993AC122_.wvu.FilterData" localSheetId="10" hidden="1">'Weryfikacja 2025 r. płaska'!$A$1:$A$214</definedName>
    <definedName name="Z_ED2D79E9_A0CA_4453_852E_BD9E993AC122_.wvu.FilterData" localSheetId="38" hidden="1">'Weryfikacja 2026 r.'!$A$2:$A$226</definedName>
    <definedName name="Z_ED2D79E9_A0CA_4453_852E_BD9E993AC122_.wvu.FilterData" localSheetId="12" hidden="1">'Weryfikacja 2026 r. płaska'!$A$1:$A$214</definedName>
    <definedName name="Z_ED2D79E9_A0CA_4453_852E_BD9E993AC122_.wvu.FilterData" localSheetId="39" hidden="1">'Weryfikacja 2027 r.'!$A$2:$A$226</definedName>
    <definedName name="Z_ED2D79E9_A0CA_4453_852E_BD9E993AC122_.wvu.FilterData" localSheetId="14" hidden="1">'Weryfikacja 2027 r. płaska'!$A$1:$A$214</definedName>
    <definedName name="Z_ED2D79E9_A0CA_4453_852E_BD9E993AC122_.wvu.FilterData" localSheetId="40" hidden="1">'Weryfikacja 2028 r.'!$A$2:$A$226</definedName>
    <definedName name="Z_ED2D79E9_A0CA_4453_852E_BD9E993AC122_.wvu.FilterData" localSheetId="16" hidden="1">'Weryfikacja 2028 r. płaska'!$A$1:$A$214</definedName>
    <definedName name="Z_ED2D79E9_A0CA_4453_852E_BD9E993AC122_.wvu.FilterData" localSheetId="41" hidden="1">'Weryfikacja 2029 r.'!$A$2:$A$226</definedName>
    <definedName name="Z_ED2D79E9_A0CA_4453_852E_BD9E993AC122_.wvu.FilterData" localSheetId="18" hidden="1">'Weryfikacja 2029 r. płaska'!$A$1:$A$214</definedName>
    <definedName name="Z_ED2D79E9_A0CA_4453_852E_BD9E993AC122_.wvu.FilterData" localSheetId="42" hidden="1">'Weryfikacja 2030 r.'!$A$2:$A$226</definedName>
    <definedName name="Z_ED2D79E9_A0CA_4453_852E_BD9E993AC122_.wvu.FilterData" localSheetId="20" hidden="1">'Weryfikacja 2030 r. płaska'!$A$1:$A$214</definedName>
    <definedName name="Z_ED2D79E9_A0CA_4453_852E_BD9E993AC122_.wvu.FilterData" localSheetId="43" hidden="1">'Weryfikacja 2031 r.'!$A$2:$A$226</definedName>
    <definedName name="Z_ED2D79E9_A0CA_4453_852E_BD9E993AC122_.wvu.FilterData" localSheetId="22" hidden="1">'Weryfikacja 2031 r. płaska'!$A$1:$A$214</definedName>
    <definedName name="Z_ED2D79E9_A0CA_4453_852E_BD9E993AC122_.wvu.FilterData" localSheetId="44" hidden="1">'Weryfikacja 2032 r.'!$A$2:$A$226</definedName>
    <definedName name="Z_ED2D79E9_A0CA_4453_852E_BD9E993AC122_.wvu.FilterData" localSheetId="24" hidden="1">'Weryfikacja 2032 r. płaska'!$A$1:$A$214</definedName>
    <definedName name="Z_ED2D79E9_A0CA_4453_852E_BD9E993AC122_.wvu.FilterData" localSheetId="45" hidden="1">'Weryfikacja 2033 r.'!$A$2:$A$226</definedName>
    <definedName name="Z_ED2D79E9_A0CA_4453_852E_BD9E993AC122_.wvu.FilterData" localSheetId="26" hidden="1">'Weryfikacja 2033 r. płaska'!$A$1:$A$214</definedName>
    <definedName name="Z_ED2D79E9_A0CA_4453_852E_BD9E993AC122_.wvu.FilterData" localSheetId="0" hidden="1">'Wniosek 2025 r.'!$A$38:$I$161</definedName>
    <definedName name="Z_ED2D79E9_A0CA_4453_852E_BD9E993AC122_.wvu.FilterData" localSheetId="1" hidden="1">'Wniosek 2026 r.'!$A$38:$I$161</definedName>
    <definedName name="Z_ED2D79E9_A0CA_4453_852E_BD9E993AC122_.wvu.FilterData" localSheetId="2" hidden="1">'Wniosek 2027 r.'!$A$38:$I$160</definedName>
    <definedName name="Z_ED2D79E9_A0CA_4453_852E_BD9E993AC122_.wvu.FilterData" localSheetId="3" hidden="1">'Wniosek 2028 r.'!$A$38:$I$160</definedName>
    <definedName name="Z_ED2D79E9_A0CA_4453_852E_BD9E993AC122_.wvu.FilterData" localSheetId="4" hidden="1">'Wniosek 2029 r.'!$A$38:$I$161</definedName>
    <definedName name="Z_ED2D79E9_A0CA_4453_852E_BD9E993AC122_.wvu.FilterData" localSheetId="5" hidden="1">'Wniosek 2030 r.'!$A$38:$I$160</definedName>
    <definedName name="Z_ED2D79E9_A0CA_4453_852E_BD9E993AC122_.wvu.FilterData" localSheetId="6" hidden="1">'Wniosek 2031 r.'!$A$38:$I$160</definedName>
    <definedName name="Z_ED2D79E9_A0CA_4453_852E_BD9E993AC122_.wvu.FilterData" localSheetId="7" hidden="1">'Wniosek 2032 r.'!$A$38:$I$160</definedName>
    <definedName name="Z_ED2D79E9_A0CA_4453_852E_BD9E993AC122_.wvu.FilterData" localSheetId="8" hidden="1">'Wniosek 2033 r.'!$A$38:$I$160</definedName>
    <definedName name="Z_ED2D79E9_A0CA_4453_852E_BD9E993AC122_.wvu.FilterData" localSheetId="9" hidden="1">'Zał. nr 1 a-e oświadczenia'!#REF!</definedName>
    <definedName name="Z_ED2D79E9_A0CA_4453_852E_BD9E993AC122_.wvu.FilterData" localSheetId="11" hidden="1">'Zał. nr 2 kalkulacja - 2025 r.'!$A$24:$I$136</definedName>
    <definedName name="Z_ED2D79E9_A0CA_4453_852E_BD9E993AC122_.wvu.FilterData" localSheetId="13" hidden="1">'Zał. nr 2 kalkulacja - 2026 r.'!$A$24:$I$136</definedName>
    <definedName name="Z_ED2D79E9_A0CA_4453_852E_BD9E993AC122_.wvu.FilterData" localSheetId="15" hidden="1">'Zał. nr 2 kalkulacja - 2027 r.'!$A$24:$I$136</definedName>
    <definedName name="Z_ED2D79E9_A0CA_4453_852E_BD9E993AC122_.wvu.FilterData" localSheetId="17" hidden="1">'Zał. nr 2 kalkulacja - 2028 r.'!$A$24:$I$136</definedName>
    <definedName name="Z_ED2D79E9_A0CA_4453_852E_BD9E993AC122_.wvu.FilterData" localSheetId="19" hidden="1">'Zał. nr 2 kalkulacja - 2029 r.'!$A$24:$I$136</definedName>
    <definedName name="Z_ED2D79E9_A0CA_4453_852E_BD9E993AC122_.wvu.FilterData" localSheetId="21" hidden="1">'Zał. nr 2 kalkulacja - 2030 r.'!$A$24:$I$136</definedName>
    <definedName name="Z_ED2D79E9_A0CA_4453_852E_BD9E993AC122_.wvu.FilterData" localSheetId="23" hidden="1">'Zał. nr 2 kalkulacja - 2031 r.'!$A$24:$I$136</definedName>
    <definedName name="Z_ED2D79E9_A0CA_4453_852E_BD9E993AC122_.wvu.FilterData" localSheetId="25" hidden="1">'Zał. nr 2 kalkulacja - 2032 r.'!$A$24:$I$136</definedName>
    <definedName name="Z_ED2D79E9_A0CA_4453_852E_BD9E993AC122_.wvu.FilterData" localSheetId="27" hidden="1">'Zał. nr 2 kalkulacja - 2033 r.'!$A$24:$I$136</definedName>
    <definedName name="Z_ED2D79E9_A0CA_4453_852E_BD9E993AC122_.wvu.FilterData" localSheetId="28" hidden="1">'Zał. nr 4 dane osób'!#REF!</definedName>
    <definedName name="Z_ED2D79E9_A0CA_4453_852E_BD9E993AC122_.wvu.FilterData" localSheetId="29" hidden="1">'Zał. nr 5 jednostki'!#REF!</definedName>
    <definedName name="Z_ED2D79E9_A0CA_4453_852E_BD9E993AC122_.wvu.Rows" localSheetId="0" hidden="1">'Wniosek 2025 r.'!$75:$149,'Wniosek 2025 r.'!$200:$274,'Wniosek 2025 r.'!$316:$390,'Wniosek 2025 r.'!$431:$505,'Wniosek 2025 r.'!$546:$620,'Wniosek 2025 r.'!$661:$735,'Wniosek 2025 r.'!$776:$850,'Wniosek 2025 r.'!#REF!,'Wniosek 2025 r.'!$855:$855</definedName>
    <definedName name="Z_ED2D79E9_A0CA_4453_852E_BD9E993AC122_.wvu.Rows" localSheetId="1" hidden="1">'Wniosek 2026 r.'!$75:$149,'Wniosek 2026 r.'!$200:$274,'Wniosek 2026 r.'!$316:$390,'Wniosek 2026 r.'!$431:$505,'Wniosek 2026 r.'!$546:$620,'Wniosek 2026 r.'!$661:$735,'Wniosek 2026 r.'!$776:$850,'Wniosek 2026 r.'!#REF!,'Wniosek 2026 r.'!$854:$854</definedName>
    <definedName name="Z_ED2D79E9_A0CA_4453_852E_BD9E993AC122_.wvu.Rows" localSheetId="2" hidden="1">'Wniosek 2027 r.'!$75:$149,'Wniosek 2027 r.'!$200:$274,'Wniosek 2027 r.'!$316:$390,'Wniosek 2027 r.'!$431:$505,'Wniosek 2027 r.'!$546:$620,'Wniosek 2027 r.'!$661:$735,'Wniosek 2027 r.'!$776:$850,'Wniosek 2027 r.'!#REF!,'Wniosek 2027 r.'!$854:$854</definedName>
    <definedName name="Z_ED2D79E9_A0CA_4453_852E_BD9E993AC122_.wvu.Rows" localSheetId="3" hidden="1">'Wniosek 2028 r.'!$75:$149,'Wniosek 2028 r.'!$200:$274,'Wniosek 2028 r.'!$316:$390,'Wniosek 2028 r.'!$431:$505,'Wniosek 2028 r.'!$546:$620,'Wniosek 2028 r.'!$661:$735,'Wniosek 2028 r.'!$776:$850,'Wniosek 2028 r.'!#REF!,'Wniosek 2028 r.'!$854:$854</definedName>
    <definedName name="Z_ED2D79E9_A0CA_4453_852E_BD9E993AC122_.wvu.Rows" localSheetId="4" hidden="1">'Wniosek 2029 r.'!$75:$149,'Wniosek 2029 r.'!$200:$274,'Wniosek 2029 r.'!$316:$390,'Wniosek 2029 r.'!$431:$505,'Wniosek 2029 r.'!$546:$620,'Wniosek 2029 r.'!$661:$735,'Wniosek 2029 r.'!$776:$850,'Wniosek 2029 r.'!$854:$855,'Wniosek 2029 r.'!$858:$858</definedName>
    <definedName name="Z_ED2D79E9_A0CA_4453_852E_BD9E993AC122_.wvu.Rows" localSheetId="5" hidden="1">'Wniosek 2030 r.'!$75:$149,'Wniosek 2030 r.'!$200:$274,'Wniosek 2030 r.'!$316:$390,'Wniosek 2030 r.'!$431:$505,'Wniosek 2030 r.'!$546:$620,'Wniosek 2030 r.'!$661:$735,'Wniosek 2030 r.'!$776:$850,'Wniosek 2030 r.'!#REF!,'Wniosek 2030 r.'!$854:$854</definedName>
    <definedName name="Z_ED2D79E9_A0CA_4453_852E_BD9E993AC122_.wvu.Rows" localSheetId="6" hidden="1">'Wniosek 2031 r.'!$75:$149,'Wniosek 2031 r.'!$200:$274,'Wniosek 2031 r.'!$316:$390,'Wniosek 2031 r.'!$431:$505,'Wniosek 2031 r.'!$546:$620,'Wniosek 2031 r.'!$661:$735,'Wniosek 2031 r.'!$776:$850,'Wniosek 2031 r.'!#REF!,'Wniosek 2031 r.'!$854:$854</definedName>
    <definedName name="Z_ED2D79E9_A0CA_4453_852E_BD9E993AC122_.wvu.Rows" localSheetId="7" hidden="1">'Wniosek 2032 r.'!$75:$149,'Wniosek 2032 r.'!$200:$274,'Wniosek 2032 r.'!$316:$390,'Wniosek 2032 r.'!$431:$505,'Wniosek 2032 r.'!$546:$620,'Wniosek 2032 r.'!$661:$735,'Wniosek 2032 r.'!$776:$850,'Wniosek 2032 r.'!#REF!,'Wniosek 2032 r.'!$854:$854</definedName>
    <definedName name="Z_ED2D79E9_A0CA_4453_852E_BD9E993AC122_.wvu.Rows" localSheetId="8" hidden="1">'Wniosek 2033 r.'!$75:$149,'Wniosek 2033 r.'!$200:$274,'Wniosek 2033 r.'!$316:$390,'Wniosek 2033 r.'!$431:$505,'Wniosek 2033 r.'!$546:$620,'Wniosek 2033 r.'!$661:$735,'Wniosek 2033 r.'!$776:$850,'Wniosek 2033 r.'!#REF!,'Wniosek 2033 r.'!$854:$854</definedName>
    <definedName name="Z_ED2D79E9_A0CA_4453_852E_BD9E993AC122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D2D79E9_A0CA_4453_852E_BD9E993AC122_.wvu.Rows" localSheetId="11" hidden="1">'Zał. nr 2 kalkulacja - 2025 r.'!$61:$135,'Zał.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D2D79E9_A0CA_4453_852E_BD9E993AC122_.wvu.Rows" localSheetId="13" hidden="1">'Zał. nr 2 kalkulacja - 2026 r.'!$61:$135,'Zał.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D2D79E9_A0CA_4453_852E_BD9E993AC122_.wvu.Rows" localSheetId="15" hidden="1">'Zał. nr 2 kalkulacja - 2027 r.'!$61:$135,'Zał.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D2D79E9_A0CA_4453_852E_BD9E993AC122_.wvu.Rows" localSheetId="17" hidden="1">'Zał. nr 2 kalkulacja - 2028 r.'!$61:$135,'Zał.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D2D79E9_A0CA_4453_852E_BD9E993AC122_.wvu.Rows" localSheetId="19" hidden="1">'Zał. nr 2 kalkulacja - 2029 r.'!$61:$135,'Zał.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D2D79E9_A0CA_4453_852E_BD9E993AC122_.wvu.Rows" localSheetId="21" hidden="1">'Zał. nr 2 kalkulacja - 2030 r.'!$61:$135,'Zał.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D2D79E9_A0CA_4453_852E_BD9E993AC122_.wvu.Rows" localSheetId="23" hidden="1">'Zał. nr 2 kalkulacja - 2031 r.'!$61:$135,'Zał.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D2D79E9_A0CA_4453_852E_BD9E993AC122_.wvu.Rows" localSheetId="25" hidden="1">'Zał. nr 2 kalkulacja - 2032 r.'!$61:$135,'Zał.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D2D79E9_A0CA_4453_852E_BD9E993AC122_.wvu.Rows" localSheetId="27" hidden="1">'Zał. nr 2 kalkulacja - 2033 r.'!$61:$135,'Zał.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D2D79E9_A0CA_4453_852E_BD9E993AC122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D2D79E9_A0CA_4453_852E_BD9E993AC122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EE5E11F8_23F9_4340_AA17_C99A734504F8_.wvu.FilterData" localSheetId="32" hidden="1">'Dane zbiorcze'!$A$1:$FU$101</definedName>
    <definedName name="Z_EE5E11F8_23F9_4340_AA17_C99A734504F8_.wvu.FilterData" localSheetId="37" hidden="1">'Weryfikacja 2025 r.'!$A$2:$A$226</definedName>
    <definedName name="Z_EE5E11F8_23F9_4340_AA17_C99A734504F8_.wvu.FilterData" localSheetId="10" hidden="1">'Weryfikacja 2025 r. płaska'!$A$1:$A$214</definedName>
    <definedName name="Z_EE5E11F8_23F9_4340_AA17_C99A734504F8_.wvu.FilterData" localSheetId="38" hidden="1">'Weryfikacja 2026 r.'!$A$2:$A$226</definedName>
    <definedName name="Z_EE5E11F8_23F9_4340_AA17_C99A734504F8_.wvu.FilterData" localSheetId="12" hidden="1">'Weryfikacja 2026 r. płaska'!$A$1:$A$214</definedName>
    <definedName name="Z_EE5E11F8_23F9_4340_AA17_C99A734504F8_.wvu.FilterData" localSheetId="39" hidden="1">'Weryfikacja 2027 r.'!$A$2:$A$226</definedName>
    <definedName name="Z_EE5E11F8_23F9_4340_AA17_C99A734504F8_.wvu.FilterData" localSheetId="14" hidden="1">'Weryfikacja 2027 r. płaska'!$A$1:$A$214</definedName>
    <definedName name="Z_EE5E11F8_23F9_4340_AA17_C99A734504F8_.wvu.FilterData" localSheetId="40" hidden="1">'Weryfikacja 2028 r.'!$A$2:$A$226</definedName>
    <definedName name="Z_EE5E11F8_23F9_4340_AA17_C99A734504F8_.wvu.FilterData" localSheetId="16" hidden="1">'Weryfikacja 2028 r. płaska'!$A$1:$A$214</definedName>
    <definedName name="Z_EE5E11F8_23F9_4340_AA17_C99A734504F8_.wvu.FilterData" localSheetId="41" hidden="1">'Weryfikacja 2029 r.'!$A$2:$A$226</definedName>
    <definedName name="Z_EE5E11F8_23F9_4340_AA17_C99A734504F8_.wvu.FilterData" localSheetId="18" hidden="1">'Weryfikacja 2029 r. płaska'!$A$1:$A$214</definedName>
    <definedName name="Z_EE5E11F8_23F9_4340_AA17_C99A734504F8_.wvu.FilterData" localSheetId="42" hidden="1">'Weryfikacja 2030 r.'!$A$2:$A$226</definedName>
    <definedName name="Z_EE5E11F8_23F9_4340_AA17_C99A734504F8_.wvu.FilterData" localSheetId="20" hidden="1">'Weryfikacja 2030 r. płaska'!$A$1:$A$214</definedName>
    <definedName name="Z_EE5E11F8_23F9_4340_AA17_C99A734504F8_.wvu.FilterData" localSheetId="43" hidden="1">'Weryfikacja 2031 r.'!$A$2:$A$226</definedName>
    <definedName name="Z_EE5E11F8_23F9_4340_AA17_C99A734504F8_.wvu.FilterData" localSheetId="22" hidden="1">'Weryfikacja 2031 r. płaska'!$A$1:$A$214</definedName>
    <definedName name="Z_EE5E11F8_23F9_4340_AA17_C99A734504F8_.wvu.FilterData" localSheetId="44" hidden="1">'Weryfikacja 2032 r.'!$A$2:$A$226</definedName>
    <definedName name="Z_EE5E11F8_23F9_4340_AA17_C99A734504F8_.wvu.FilterData" localSheetId="24" hidden="1">'Weryfikacja 2032 r. płaska'!$A$1:$A$214</definedName>
    <definedName name="Z_EE5E11F8_23F9_4340_AA17_C99A734504F8_.wvu.FilterData" localSheetId="45" hidden="1">'Weryfikacja 2033 r.'!$A$2:$A$226</definedName>
    <definedName name="Z_EE5E11F8_23F9_4340_AA17_C99A734504F8_.wvu.FilterData" localSheetId="26" hidden="1">'Weryfikacja 2033 r. płaska'!$A$1:$A$214</definedName>
    <definedName name="Z_EE5E11F8_23F9_4340_AA17_C99A734504F8_.wvu.FilterData" localSheetId="0" hidden="1">'Wniosek 2025 r.'!$A$38:$I$161</definedName>
    <definedName name="Z_EE5E11F8_23F9_4340_AA17_C99A734504F8_.wvu.FilterData" localSheetId="1" hidden="1">'Wniosek 2026 r.'!$A$38:$I$161</definedName>
    <definedName name="Z_EE5E11F8_23F9_4340_AA17_C99A734504F8_.wvu.FilterData" localSheetId="2" hidden="1">'Wniosek 2027 r.'!$A$38:$I$160</definedName>
    <definedName name="Z_EE5E11F8_23F9_4340_AA17_C99A734504F8_.wvu.FilterData" localSheetId="3" hidden="1">'Wniosek 2028 r.'!$A$38:$I$160</definedName>
    <definedName name="Z_EE5E11F8_23F9_4340_AA17_C99A734504F8_.wvu.FilterData" localSheetId="4" hidden="1">'Wniosek 2029 r.'!$A$38:$I$161</definedName>
    <definedName name="Z_EE5E11F8_23F9_4340_AA17_C99A734504F8_.wvu.FilterData" localSheetId="5" hidden="1">'Wniosek 2030 r.'!$A$38:$I$160</definedName>
    <definedName name="Z_EE5E11F8_23F9_4340_AA17_C99A734504F8_.wvu.FilterData" localSheetId="6" hidden="1">'Wniosek 2031 r.'!$A$38:$I$160</definedName>
    <definedName name="Z_EE5E11F8_23F9_4340_AA17_C99A734504F8_.wvu.FilterData" localSheetId="7" hidden="1">'Wniosek 2032 r.'!$A$38:$I$160</definedName>
    <definedName name="Z_EE5E11F8_23F9_4340_AA17_C99A734504F8_.wvu.FilterData" localSheetId="8" hidden="1">'Wniosek 2033 r.'!$A$38:$I$160</definedName>
    <definedName name="Z_EE5E11F8_23F9_4340_AA17_C99A734504F8_.wvu.FilterData" localSheetId="9" hidden="1">'Zał. nr 1 a-e oświadczenia'!#REF!</definedName>
    <definedName name="Z_EE5E11F8_23F9_4340_AA17_C99A734504F8_.wvu.FilterData" localSheetId="11" hidden="1">'Zał. nr 2 kalkulacja - 2025 r.'!$A$24:$I$136</definedName>
    <definedName name="Z_EE5E11F8_23F9_4340_AA17_C99A734504F8_.wvu.FilterData" localSheetId="13" hidden="1">'Zał. nr 2 kalkulacja - 2026 r.'!$A$24:$I$136</definedName>
    <definedName name="Z_EE5E11F8_23F9_4340_AA17_C99A734504F8_.wvu.FilterData" localSheetId="15" hidden="1">'Zał. nr 2 kalkulacja - 2027 r.'!$A$24:$I$136</definedName>
    <definedName name="Z_EE5E11F8_23F9_4340_AA17_C99A734504F8_.wvu.FilterData" localSheetId="17" hidden="1">'Zał. nr 2 kalkulacja - 2028 r.'!$A$24:$I$136</definedName>
    <definedName name="Z_EE5E11F8_23F9_4340_AA17_C99A734504F8_.wvu.FilterData" localSheetId="19" hidden="1">'Zał. nr 2 kalkulacja - 2029 r.'!$A$24:$I$136</definedName>
    <definedName name="Z_EE5E11F8_23F9_4340_AA17_C99A734504F8_.wvu.FilterData" localSheetId="21" hidden="1">'Zał. nr 2 kalkulacja - 2030 r.'!$A$24:$I$136</definedName>
    <definedName name="Z_EE5E11F8_23F9_4340_AA17_C99A734504F8_.wvu.FilterData" localSheetId="23" hidden="1">'Zał. nr 2 kalkulacja - 2031 r.'!$A$24:$I$136</definedName>
    <definedName name="Z_EE5E11F8_23F9_4340_AA17_C99A734504F8_.wvu.FilterData" localSheetId="25" hidden="1">'Zał. nr 2 kalkulacja - 2032 r.'!$A$24:$I$136</definedName>
    <definedName name="Z_EE5E11F8_23F9_4340_AA17_C99A734504F8_.wvu.FilterData" localSheetId="27" hidden="1">'Zał. nr 2 kalkulacja - 2033 r.'!$A$24:$I$136</definedName>
    <definedName name="Z_EE5E11F8_23F9_4340_AA17_C99A734504F8_.wvu.FilterData" localSheetId="28" hidden="1">'Zał. nr 4 dane osób'!#REF!</definedName>
    <definedName name="Z_EE5E11F8_23F9_4340_AA17_C99A734504F8_.wvu.FilterData" localSheetId="29" hidden="1">'Zał. nr 5 jednostki'!#REF!</definedName>
    <definedName name="Z_EE5E11F8_23F9_4340_AA17_C99A734504F8_.wvu.Rows" localSheetId="0" hidden="1">'Wniosek 2025 r.'!$66:$149,'Wniosek 2025 r.'!$191:$274,'Wniosek 2025 r.'!$307:$390,'Wniosek 2025 r.'!$422:$505,'Wniosek 2025 r.'!$537:$620,'Wniosek 2025 r.'!$652:$735,'Wniosek 2025 r.'!$767:$850,'Wniosek 2025 r.'!#REF!,'Wniosek 2025 r.'!$855:$855</definedName>
    <definedName name="Z_EE5E11F8_23F9_4340_AA17_C99A734504F8_.wvu.Rows" localSheetId="1" hidden="1">'Wniosek 2026 r.'!$66:$149,'Wniosek 2026 r.'!$191:$274,'Wniosek 2026 r.'!$307:$390,'Wniosek 2026 r.'!$422:$505,'Wniosek 2026 r.'!$537:$620,'Wniosek 2026 r.'!$652:$735,'Wniosek 2026 r.'!$767:$850,'Wniosek 2026 r.'!#REF!,'Wniosek 2026 r.'!$854:$854</definedName>
    <definedName name="Z_EE5E11F8_23F9_4340_AA17_C99A734504F8_.wvu.Rows" localSheetId="2" hidden="1">'Wniosek 2027 r.'!$66:$149,'Wniosek 2027 r.'!$191:$274,'Wniosek 2027 r.'!$307:$390,'Wniosek 2027 r.'!$422:$505,'Wniosek 2027 r.'!$537:$620,'Wniosek 2027 r.'!$652:$735,'Wniosek 2027 r.'!$767:$850,'Wniosek 2027 r.'!#REF!,'Wniosek 2027 r.'!$854:$854</definedName>
    <definedName name="Z_EE5E11F8_23F9_4340_AA17_C99A734504F8_.wvu.Rows" localSheetId="3" hidden="1">'Wniosek 2028 r.'!$66:$149,'Wniosek 2028 r.'!$191:$274,'Wniosek 2028 r.'!$307:$390,'Wniosek 2028 r.'!$422:$505,'Wniosek 2028 r.'!$537:$620,'Wniosek 2028 r.'!$652:$735,'Wniosek 2028 r.'!$767:$850,'Wniosek 2028 r.'!#REF!,'Wniosek 2028 r.'!$854:$854</definedName>
    <definedName name="Z_EE5E11F8_23F9_4340_AA17_C99A734504F8_.wvu.Rows" localSheetId="4" hidden="1">'Wniosek 2029 r.'!$66:$149,'Wniosek 2029 r.'!$191:$274,'Wniosek 2029 r.'!$307:$390,'Wniosek 2029 r.'!$422:$505,'Wniosek 2029 r.'!$537:$620,'Wniosek 2029 r.'!$652:$735,'Wniosek 2029 r.'!$767:$850,'Wniosek 2029 r.'!$854:$855,'Wniosek 2029 r.'!$858:$858</definedName>
    <definedName name="Z_EE5E11F8_23F9_4340_AA17_C99A734504F8_.wvu.Rows" localSheetId="5" hidden="1">'Wniosek 2030 r.'!$66:$149,'Wniosek 2030 r.'!$191:$274,'Wniosek 2030 r.'!$307:$390,'Wniosek 2030 r.'!$422:$505,'Wniosek 2030 r.'!$537:$620,'Wniosek 2030 r.'!$652:$735,'Wniosek 2030 r.'!$767:$850,'Wniosek 2030 r.'!#REF!,'Wniosek 2030 r.'!$854:$854</definedName>
    <definedName name="Z_EE5E11F8_23F9_4340_AA17_C99A734504F8_.wvu.Rows" localSheetId="6" hidden="1">'Wniosek 2031 r.'!$66:$149,'Wniosek 2031 r.'!$191:$274,'Wniosek 2031 r.'!$307:$390,'Wniosek 2031 r.'!$422:$505,'Wniosek 2031 r.'!$537:$620,'Wniosek 2031 r.'!$652:$735,'Wniosek 2031 r.'!$767:$850,'Wniosek 2031 r.'!#REF!,'Wniosek 2031 r.'!$854:$854</definedName>
    <definedName name="Z_EE5E11F8_23F9_4340_AA17_C99A734504F8_.wvu.Rows" localSheetId="7" hidden="1">'Wniosek 2032 r.'!$66:$149,'Wniosek 2032 r.'!$191:$274,'Wniosek 2032 r.'!$307:$390,'Wniosek 2032 r.'!$422:$505,'Wniosek 2032 r.'!$537:$620,'Wniosek 2032 r.'!$652:$735,'Wniosek 2032 r.'!$767:$850,'Wniosek 2032 r.'!#REF!,'Wniosek 2032 r.'!$854:$854</definedName>
    <definedName name="Z_EE5E11F8_23F9_4340_AA17_C99A734504F8_.wvu.Rows" localSheetId="8" hidden="1">'Wniosek 2033 r.'!$66:$149,'Wniosek 2033 r.'!$191:$274,'Wniosek 2033 r.'!$307:$390,'Wniosek 2033 r.'!$422:$505,'Wniosek 2033 r.'!$537:$620,'Wniosek 2033 r.'!$652:$735,'Wniosek 2033 r.'!$767:$850,'Wniosek 2033 r.'!#REF!,'Wniosek 2033 r.'!$854:$854</definedName>
    <definedName name="Z_EE5E11F8_23F9_4340_AA17_C99A734504F8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EE5E11F8_23F9_4340_AA17_C99A734504F8_.wvu.Rows" localSheetId="11" hidden="1">'Zał. nr 2 kalkulacja - 2025 r.'!$52:$135,'Zał.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EE5E11F8_23F9_4340_AA17_C99A734504F8_.wvu.Rows" localSheetId="13" hidden="1">'Zał. nr 2 kalkulacja - 2026 r.'!$52:$135,'Zał.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EE5E11F8_23F9_4340_AA17_C99A734504F8_.wvu.Rows" localSheetId="15" hidden="1">'Zał. nr 2 kalkulacja - 2027 r.'!$52:$135,'Zał.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EE5E11F8_23F9_4340_AA17_C99A734504F8_.wvu.Rows" localSheetId="17" hidden="1">'Zał. nr 2 kalkulacja - 2028 r.'!$52:$135,'Zał.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EE5E11F8_23F9_4340_AA17_C99A734504F8_.wvu.Rows" localSheetId="19" hidden="1">'Zał. nr 2 kalkulacja - 2029 r.'!$52:$135,'Zał.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EE5E11F8_23F9_4340_AA17_C99A734504F8_.wvu.Rows" localSheetId="21" hidden="1">'Zał. nr 2 kalkulacja - 2030 r.'!$52:$135,'Zał.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EE5E11F8_23F9_4340_AA17_C99A734504F8_.wvu.Rows" localSheetId="23" hidden="1">'Zał. nr 2 kalkulacja - 2031 r.'!$52:$135,'Zał.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EE5E11F8_23F9_4340_AA17_C99A734504F8_.wvu.Rows" localSheetId="25" hidden="1">'Zał. nr 2 kalkulacja - 2032 r.'!$52:$135,'Zał.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EE5E11F8_23F9_4340_AA17_C99A734504F8_.wvu.Rows" localSheetId="27" hidden="1">'Zał. nr 2 kalkulacja - 2033 r.'!$52:$135,'Zał.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EE5E11F8_23F9_4340_AA17_C99A734504F8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EE5E11F8_23F9_4340_AA17_C99A734504F8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0E801B3_F68E_48F3_9921_206C04B301EE_.wvu.FilterData" localSheetId="32" hidden="1">'Dane zbiorcze'!$A$1:$FU$101</definedName>
    <definedName name="Z_F0E801B3_F68E_48F3_9921_206C04B301EE_.wvu.FilterData" localSheetId="37" hidden="1">'Weryfikacja 2025 r.'!$A$2:$A$226</definedName>
    <definedName name="Z_F0E801B3_F68E_48F3_9921_206C04B301EE_.wvu.FilterData" localSheetId="10" hidden="1">'Weryfikacja 2025 r. płaska'!$A$1:$A$214</definedName>
    <definedName name="Z_F0E801B3_F68E_48F3_9921_206C04B301EE_.wvu.FilterData" localSheetId="38" hidden="1">'Weryfikacja 2026 r.'!$A$2:$A$226</definedName>
    <definedName name="Z_F0E801B3_F68E_48F3_9921_206C04B301EE_.wvu.FilterData" localSheetId="12" hidden="1">'Weryfikacja 2026 r. płaska'!$A$1:$A$214</definedName>
    <definedName name="Z_F0E801B3_F68E_48F3_9921_206C04B301EE_.wvu.FilterData" localSheetId="39" hidden="1">'Weryfikacja 2027 r.'!$A$2:$A$226</definedName>
    <definedName name="Z_F0E801B3_F68E_48F3_9921_206C04B301EE_.wvu.FilterData" localSheetId="14" hidden="1">'Weryfikacja 2027 r. płaska'!$A$1:$A$214</definedName>
    <definedName name="Z_F0E801B3_F68E_48F3_9921_206C04B301EE_.wvu.FilterData" localSheetId="40" hidden="1">'Weryfikacja 2028 r.'!$A$2:$A$226</definedName>
    <definedName name="Z_F0E801B3_F68E_48F3_9921_206C04B301EE_.wvu.FilterData" localSheetId="16" hidden="1">'Weryfikacja 2028 r. płaska'!$A$1:$A$214</definedName>
    <definedName name="Z_F0E801B3_F68E_48F3_9921_206C04B301EE_.wvu.FilterData" localSheetId="41" hidden="1">'Weryfikacja 2029 r.'!$A$2:$A$226</definedName>
    <definedName name="Z_F0E801B3_F68E_48F3_9921_206C04B301EE_.wvu.FilterData" localSheetId="18" hidden="1">'Weryfikacja 2029 r. płaska'!$A$1:$A$214</definedName>
    <definedName name="Z_F0E801B3_F68E_48F3_9921_206C04B301EE_.wvu.FilterData" localSheetId="42" hidden="1">'Weryfikacja 2030 r.'!$A$2:$A$226</definedName>
    <definedName name="Z_F0E801B3_F68E_48F3_9921_206C04B301EE_.wvu.FilterData" localSheetId="20" hidden="1">'Weryfikacja 2030 r. płaska'!$A$1:$A$214</definedName>
    <definedName name="Z_F0E801B3_F68E_48F3_9921_206C04B301EE_.wvu.FilterData" localSheetId="43" hidden="1">'Weryfikacja 2031 r.'!$A$2:$A$226</definedName>
    <definedName name="Z_F0E801B3_F68E_48F3_9921_206C04B301EE_.wvu.FilterData" localSheetId="22" hidden="1">'Weryfikacja 2031 r. płaska'!$A$1:$A$214</definedName>
    <definedName name="Z_F0E801B3_F68E_48F3_9921_206C04B301EE_.wvu.FilterData" localSheetId="44" hidden="1">'Weryfikacja 2032 r.'!$A$2:$A$226</definedName>
    <definedName name="Z_F0E801B3_F68E_48F3_9921_206C04B301EE_.wvu.FilterData" localSheetId="24" hidden="1">'Weryfikacja 2032 r. płaska'!$A$1:$A$214</definedName>
    <definedName name="Z_F0E801B3_F68E_48F3_9921_206C04B301EE_.wvu.FilterData" localSheetId="45" hidden="1">'Weryfikacja 2033 r.'!$A$2:$A$226</definedName>
    <definedName name="Z_F0E801B3_F68E_48F3_9921_206C04B301EE_.wvu.FilterData" localSheetId="26" hidden="1">'Weryfikacja 2033 r. płaska'!$A$1:$A$214</definedName>
    <definedName name="Z_F0E801B3_F68E_48F3_9921_206C04B301EE_.wvu.FilterData" localSheetId="0" hidden="1">'Wniosek 2025 r.'!$A$38:$I$161</definedName>
    <definedName name="Z_F0E801B3_F68E_48F3_9921_206C04B301EE_.wvu.FilterData" localSheetId="1" hidden="1">'Wniosek 2026 r.'!$A$38:$I$161</definedName>
    <definedName name="Z_F0E801B3_F68E_48F3_9921_206C04B301EE_.wvu.FilterData" localSheetId="2" hidden="1">'Wniosek 2027 r.'!$A$38:$I$160</definedName>
    <definedName name="Z_F0E801B3_F68E_48F3_9921_206C04B301EE_.wvu.FilterData" localSheetId="3" hidden="1">'Wniosek 2028 r.'!$A$38:$I$160</definedName>
    <definedName name="Z_F0E801B3_F68E_48F3_9921_206C04B301EE_.wvu.FilterData" localSheetId="4" hidden="1">'Wniosek 2029 r.'!$A$38:$I$161</definedName>
    <definedName name="Z_F0E801B3_F68E_48F3_9921_206C04B301EE_.wvu.FilterData" localSheetId="5" hidden="1">'Wniosek 2030 r.'!$A$38:$I$160</definedName>
    <definedName name="Z_F0E801B3_F68E_48F3_9921_206C04B301EE_.wvu.FilterData" localSheetId="6" hidden="1">'Wniosek 2031 r.'!$A$38:$I$160</definedName>
    <definedName name="Z_F0E801B3_F68E_48F3_9921_206C04B301EE_.wvu.FilterData" localSheetId="7" hidden="1">'Wniosek 2032 r.'!$A$38:$I$160</definedName>
    <definedName name="Z_F0E801B3_F68E_48F3_9921_206C04B301EE_.wvu.FilterData" localSheetId="8" hidden="1">'Wniosek 2033 r.'!$A$38:$I$160</definedName>
    <definedName name="Z_F0E801B3_F68E_48F3_9921_206C04B301EE_.wvu.FilterData" localSheetId="9" hidden="1">'Zał. nr 1 a-e oświadczenia'!#REF!</definedName>
    <definedName name="Z_F0E801B3_F68E_48F3_9921_206C04B301EE_.wvu.FilterData" localSheetId="11" hidden="1">'Zał. nr 2 kalkulacja - 2025 r.'!$A$24:$I$136</definedName>
    <definedName name="Z_F0E801B3_F68E_48F3_9921_206C04B301EE_.wvu.FilterData" localSheetId="13" hidden="1">'Zał. nr 2 kalkulacja - 2026 r.'!$A$24:$I$136</definedName>
    <definedName name="Z_F0E801B3_F68E_48F3_9921_206C04B301EE_.wvu.FilterData" localSheetId="15" hidden="1">'Zał. nr 2 kalkulacja - 2027 r.'!$A$24:$I$136</definedName>
    <definedName name="Z_F0E801B3_F68E_48F3_9921_206C04B301EE_.wvu.FilterData" localSheetId="17" hidden="1">'Zał. nr 2 kalkulacja - 2028 r.'!$A$24:$I$136</definedName>
    <definedName name="Z_F0E801B3_F68E_48F3_9921_206C04B301EE_.wvu.FilterData" localSheetId="19" hidden="1">'Zał. nr 2 kalkulacja - 2029 r.'!$A$24:$I$136</definedName>
    <definedName name="Z_F0E801B3_F68E_48F3_9921_206C04B301EE_.wvu.FilterData" localSheetId="21" hidden="1">'Zał. nr 2 kalkulacja - 2030 r.'!$A$24:$I$136</definedName>
    <definedName name="Z_F0E801B3_F68E_48F3_9921_206C04B301EE_.wvu.FilterData" localSheetId="23" hidden="1">'Zał. nr 2 kalkulacja - 2031 r.'!$A$24:$I$136</definedName>
    <definedName name="Z_F0E801B3_F68E_48F3_9921_206C04B301EE_.wvu.FilterData" localSheetId="25" hidden="1">'Zał. nr 2 kalkulacja - 2032 r.'!$A$24:$I$136</definedName>
    <definedName name="Z_F0E801B3_F68E_48F3_9921_206C04B301EE_.wvu.FilterData" localSheetId="27" hidden="1">'Zał. nr 2 kalkulacja - 2033 r.'!$A$24:$I$136</definedName>
    <definedName name="Z_F0E801B3_F68E_48F3_9921_206C04B301EE_.wvu.FilterData" localSheetId="28" hidden="1">'Zał. nr 4 dane osób'!#REF!</definedName>
    <definedName name="Z_F0E801B3_F68E_48F3_9921_206C04B301EE_.wvu.FilterData" localSheetId="29" hidden="1">'Zał. nr 5 jednostki'!#REF!</definedName>
    <definedName name="Z_F0E801B3_F68E_48F3_9921_206C04B301EE_.wvu.Rows" localSheetId="0" hidden="1">'Wniosek 2025 r.'!$48:$149,'Wniosek 2025 r.'!$173:$274,'Wniosek 2025 r.'!$289:$390,'Wniosek 2025 r.'!$404:$505,'Wniosek 2025 r.'!$519:$620,'Wniosek 2025 r.'!$634:$735,'Wniosek 2025 r.'!$749:$850,'Wniosek 2025 r.'!#REF!,'Wniosek 2025 r.'!$855:$855</definedName>
    <definedName name="Z_F0E801B3_F68E_48F3_9921_206C04B301EE_.wvu.Rows" localSheetId="1" hidden="1">'Wniosek 2026 r.'!$48:$149,'Wniosek 2026 r.'!$173:$274,'Wniosek 2026 r.'!$289:$390,'Wniosek 2026 r.'!$404:$505,'Wniosek 2026 r.'!$519:$620,'Wniosek 2026 r.'!$634:$735,'Wniosek 2026 r.'!$749:$850,'Wniosek 2026 r.'!#REF!,'Wniosek 2026 r.'!$854:$854</definedName>
    <definedName name="Z_F0E801B3_F68E_48F3_9921_206C04B301EE_.wvu.Rows" localSheetId="2" hidden="1">'Wniosek 2027 r.'!$48:$149,'Wniosek 2027 r.'!$173:$274,'Wniosek 2027 r.'!$289:$390,'Wniosek 2027 r.'!$404:$505,'Wniosek 2027 r.'!$519:$620,'Wniosek 2027 r.'!$634:$735,'Wniosek 2027 r.'!$749:$850,'Wniosek 2027 r.'!#REF!,'Wniosek 2027 r.'!$854:$854</definedName>
    <definedName name="Z_F0E801B3_F68E_48F3_9921_206C04B301EE_.wvu.Rows" localSheetId="3" hidden="1">'Wniosek 2028 r.'!$48:$149,'Wniosek 2028 r.'!$173:$274,'Wniosek 2028 r.'!$289:$390,'Wniosek 2028 r.'!$404:$505,'Wniosek 2028 r.'!$519:$620,'Wniosek 2028 r.'!$634:$735,'Wniosek 2028 r.'!$749:$850,'Wniosek 2028 r.'!#REF!,'Wniosek 2028 r.'!$854:$854</definedName>
    <definedName name="Z_F0E801B3_F68E_48F3_9921_206C04B301EE_.wvu.Rows" localSheetId="4" hidden="1">'Wniosek 2029 r.'!$48:$149,'Wniosek 2029 r.'!$173:$274,'Wniosek 2029 r.'!$289:$390,'Wniosek 2029 r.'!$404:$505,'Wniosek 2029 r.'!$519:$620,'Wniosek 2029 r.'!$634:$735,'Wniosek 2029 r.'!$749:$850,'Wniosek 2029 r.'!$854:$855,'Wniosek 2029 r.'!$858:$858</definedName>
    <definedName name="Z_F0E801B3_F68E_48F3_9921_206C04B301EE_.wvu.Rows" localSheetId="5" hidden="1">'Wniosek 2030 r.'!$48:$149,'Wniosek 2030 r.'!$173:$274,'Wniosek 2030 r.'!$289:$390,'Wniosek 2030 r.'!$404:$505,'Wniosek 2030 r.'!$519:$620,'Wniosek 2030 r.'!$634:$735,'Wniosek 2030 r.'!$749:$850,'Wniosek 2030 r.'!#REF!,'Wniosek 2030 r.'!$854:$854</definedName>
    <definedName name="Z_F0E801B3_F68E_48F3_9921_206C04B301EE_.wvu.Rows" localSheetId="6" hidden="1">'Wniosek 2031 r.'!$48:$149,'Wniosek 2031 r.'!$173:$274,'Wniosek 2031 r.'!$289:$390,'Wniosek 2031 r.'!$404:$505,'Wniosek 2031 r.'!$519:$620,'Wniosek 2031 r.'!$634:$735,'Wniosek 2031 r.'!$749:$850,'Wniosek 2031 r.'!#REF!,'Wniosek 2031 r.'!$854:$854</definedName>
    <definedName name="Z_F0E801B3_F68E_48F3_9921_206C04B301EE_.wvu.Rows" localSheetId="7" hidden="1">'Wniosek 2032 r.'!$48:$149,'Wniosek 2032 r.'!$173:$274,'Wniosek 2032 r.'!$289:$390,'Wniosek 2032 r.'!$404:$505,'Wniosek 2032 r.'!$519:$620,'Wniosek 2032 r.'!$634:$735,'Wniosek 2032 r.'!$749:$850,'Wniosek 2032 r.'!#REF!,'Wniosek 2032 r.'!$854:$854</definedName>
    <definedName name="Z_F0E801B3_F68E_48F3_9921_206C04B301EE_.wvu.Rows" localSheetId="8" hidden="1">'Wniosek 2033 r.'!$48:$149,'Wniosek 2033 r.'!$173:$274,'Wniosek 2033 r.'!$289:$390,'Wniosek 2033 r.'!$404:$505,'Wniosek 2033 r.'!$519:$620,'Wniosek 2033 r.'!$634:$735,'Wniosek 2033 r.'!$749:$850,'Wniosek 2033 r.'!#REF!,'Wniosek 2033 r.'!$854:$854</definedName>
    <definedName name="Z_F0E801B3_F68E_48F3_9921_206C04B301E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0E801B3_F68E_48F3_9921_206C04B301EE_.wvu.Rows" localSheetId="11" hidden="1">'Zał. nr 2 kalkulacja - 2025 r.'!$34:$135,'Zał.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0E801B3_F68E_48F3_9921_206C04B301EE_.wvu.Rows" localSheetId="13" hidden="1">'Zał. nr 2 kalkulacja - 2026 r.'!$34:$135,'Zał.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0E801B3_F68E_48F3_9921_206C04B301EE_.wvu.Rows" localSheetId="15" hidden="1">'Zał. nr 2 kalkulacja - 2027 r.'!$34:$135,'Zał.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0E801B3_F68E_48F3_9921_206C04B301EE_.wvu.Rows" localSheetId="17" hidden="1">'Zał. nr 2 kalkulacja - 2028 r.'!$34:$135,'Zał.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0E801B3_F68E_48F3_9921_206C04B301EE_.wvu.Rows" localSheetId="19" hidden="1">'Zał. nr 2 kalkulacja - 2029 r.'!$34:$135,'Zał.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0E801B3_F68E_48F3_9921_206C04B301EE_.wvu.Rows" localSheetId="21" hidden="1">'Zał. nr 2 kalkulacja - 2030 r.'!$34:$135,'Zał.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0E801B3_F68E_48F3_9921_206C04B301EE_.wvu.Rows" localSheetId="23" hidden="1">'Zał. nr 2 kalkulacja - 2031 r.'!$34:$135,'Zał.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0E801B3_F68E_48F3_9921_206C04B301EE_.wvu.Rows" localSheetId="25" hidden="1">'Zał. nr 2 kalkulacja - 2032 r.'!$34:$135,'Zał.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0E801B3_F68E_48F3_9921_206C04B301EE_.wvu.Rows" localSheetId="27" hidden="1">'Zał. nr 2 kalkulacja - 2033 r.'!$34:$135,'Zał.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0E801B3_F68E_48F3_9921_206C04B301E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0E801B3_F68E_48F3_9921_206C04B301E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1446CD6_0618_48D4_99C5_68BD3350D3BB_.wvu.FilterData" localSheetId="32" hidden="1">'Dane zbiorcze'!$A$1:$FU$101</definedName>
    <definedName name="Z_F1446CD6_0618_48D4_99C5_68BD3350D3BB_.wvu.FilterData" localSheetId="37" hidden="1">'Weryfikacja 2025 r.'!$A$2:$A$226</definedName>
    <definedName name="Z_F1446CD6_0618_48D4_99C5_68BD3350D3BB_.wvu.FilterData" localSheetId="10" hidden="1">'Weryfikacja 2025 r. płaska'!$A$1:$A$214</definedName>
    <definedName name="Z_F1446CD6_0618_48D4_99C5_68BD3350D3BB_.wvu.FilterData" localSheetId="38" hidden="1">'Weryfikacja 2026 r.'!$A$2:$A$226</definedName>
    <definedName name="Z_F1446CD6_0618_48D4_99C5_68BD3350D3BB_.wvu.FilterData" localSheetId="12" hidden="1">'Weryfikacja 2026 r. płaska'!$A$1:$A$214</definedName>
    <definedName name="Z_F1446CD6_0618_48D4_99C5_68BD3350D3BB_.wvu.FilterData" localSheetId="39" hidden="1">'Weryfikacja 2027 r.'!$A$2:$A$226</definedName>
    <definedName name="Z_F1446CD6_0618_48D4_99C5_68BD3350D3BB_.wvu.FilterData" localSheetId="14" hidden="1">'Weryfikacja 2027 r. płaska'!$A$1:$A$214</definedName>
    <definedName name="Z_F1446CD6_0618_48D4_99C5_68BD3350D3BB_.wvu.FilterData" localSheetId="40" hidden="1">'Weryfikacja 2028 r.'!$A$2:$A$226</definedName>
    <definedName name="Z_F1446CD6_0618_48D4_99C5_68BD3350D3BB_.wvu.FilterData" localSheetId="16" hidden="1">'Weryfikacja 2028 r. płaska'!$A$1:$A$214</definedName>
    <definedName name="Z_F1446CD6_0618_48D4_99C5_68BD3350D3BB_.wvu.FilterData" localSheetId="41" hidden="1">'Weryfikacja 2029 r.'!$A$2:$A$226</definedName>
    <definedName name="Z_F1446CD6_0618_48D4_99C5_68BD3350D3BB_.wvu.FilterData" localSheetId="18" hidden="1">'Weryfikacja 2029 r. płaska'!$A$1:$A$214</definedName>
    <definedName name="Z_F1446CD6_0618_48D4_99C5_68BD3350D3BB_.wvu.FilterData" localSheetId="42" hidden="1">'Weryfikacja 2030 r.'!$A$2:$A$226</definedName>
    <definedName name="Z_F1446CD6_0618_48D4_99C5_68BD3350D3BB_.wvu.FilterData" localSheetId="20" hidden="1">'Weryfikacja 2030 r. płaska'!$A$1:$A$214</definedName>
    <definedName name="Z_F1446CD6_0618_48D4_99C5_68BD3350D3BB_.wvu.FilterData" localSheetId="43" hidden="1">'Weryfikacja 2031 r.'!$A$2:$A$226</definedName>
    <definedName name="Z_F1446CD6_0618_48D4_99C5_68BD3350D3BB_.wvu.FilterData" localSheetId="22" hidden="1">'Weryfikacja 2031 r. płaska'!$A$1:$A$214</definedName>
    <definedName name="Z_F1446CD6_0618_48D4_99C5_68BD3350D3BB_.wvu.FilterData" localSheetId="44" hidden="1">'Weryfikacja 2032 r.'!$A$2:$A$226</definedName>
    <definedName name="Z_F1446CD6_0618_48D4_99C5_68BD3350D3BB_.wvu.FilterData" localSheetId="24" hidden="1">'Weryfikacja 2032 r. płaska'!$A$1:$A$214</definedName>
    <definedName name="Z_F1446CD6_0618_48D4_99C5_68BD3350D3BB_.wvu.FilterData" localSheetId="45" hidden="1">'Weryfikacja 2033 r.'!$A$2:$A$226</definedName>
    <definedName name="Z_F1446CD6_0618_48D4_99C5_68BD3350D3BB_.wvu.FilterData" localSheetId="26" hidden="1">'Weryfikacja 2033 r. płaska'!$A$1:$A$214</definedName>
    <definedName name="Z_F1446CD6_0618_48D4_99C5_68BD3350D3BB_.wvu.FilterData" localSheetId="0" hidden="1">'Wniosek 2025 r.'!$A$38:$I$161</definedName>
    <definedName name="Z_F1446CD6_0618_48D4_99C5_68BD3350D3BB_.wvu.FilterData" localSheetId="1" hidden="1">'Wniosek 2026 r.'!$A$38:$I$161</definedName>
    <definedName name="Z_F1446CD6_0618_48D4_99C5_68BD3350D3BB_.wvu.FilterData" localSheetId="2" hidden="1">'Wniosek 2027 r.'!$A$38:$I$160</definedName>
    <definedName name="Z_F1446CD6_0618_48D4_99C5_68BD3350D3BB_.wvu.FilterData" localSheetId="3" hidden="1">'Wniosek 2028 r.'!$A$38:$I$160</definedName>
    <definedName name="Z_F1446CD6_0618_48D4_99C5_68BD3350D3BB_.wvu.FilterData" localSheetId="4" hidden="1">'Wniosek 2029 r.'!$A$38:$I$161</definedName>
    <definedName name="Z_F1446CD6_0618_48D4_99C5_68BD3350D3BB_.wvu.FilterData" localSheetId="5" hidden="1">'Wniosek 2030 r.'!$A$38:$I$160</definedName>
    <definedName name="Z_F1446CD6_0618_48D4_99C5_68BD3350D3BB_.wvu.FilterData" localSheetId="6" hidden="1">'Wniosek 2031 r.'!$A$38:$I$160</definedName>
    <definedName name="Z_F1446CD6_0618_48D4_99C5_68BD3350D3BB_.wvu.FilterData" localSheetId="7" hidden="1">'Wniosek 2032 r.'!$A$38:$I$160</definedName>
    <definedName name="Z_F1446CD6_0618_48D4_99C5_68BD3350D3BB_.wvu.FilterData" localSheetId="8" hidden="1">'Wniosek 2033 r.'!$A$38:$I$160</definedName>
    <definedName name="Z_F1446CD6_0618_48D4_99C5_68BD3350D3BB_.wvu.FilterData" localSheetId="9" hidden="1">'Zał. nr 1 a-e oświadczenia'!#REF!</definedName>
    <definedName name="Z_F1446CD6_0618_48D4_99C5_68BD3350D3BB_.wvu.FilterData" localSheetId="11" hidden="1">'Zał. nr 2 kalkulacja - 2025 r.'!$A$24:$I$136</definedName>
    <definedName name="Z_F1446CD6_0618_48D4_99C5_68BD3350D3BB_.wvu.FilterData" localSheetId="13" hidden="1">'Zał. nr 2 kalkulacja - 2026 r.'!$A$24:$I$136</definedName>
    <definedName name="Z_F1446CD6_0618_48D4_99C5_68BD3350D3BB_.wvu.FilterData" localSheetId="15" hidden="1">'Zał. nr 2 kalkulacja - 2027 r.'!$A$24:$I$136</definedName>
    <definedName name="Z_F1446CD6_0618_48D4_99C5_68BD3350D3BB_.wvu.FilterData" localSheetId="17" hidden="1">'Zał. nr 2 kalkulacja - 2028 r.'!$A$24:$I$136</definedName>
    <definedName name="Z_F1446CD6_0618_48D4_99C5_68BD3350D3BB_.wvu.FilterData" localSheetId="19" hidden="1">'Zał. nr 2 kalkulacja - 2029 r.'!$A$24:$I$136</definedName>
    <definedName name="Z_F1446CD6_0618_48D4_99C5_68BD3350D3BB_.wvu.FilterData" localSheetId="21" hidden="1">'Zał. nr 2 kalkulacja - 2030 r.'!$A$24:$I$136</definedName>
    <definedName name="Z_F1446CD6_0618_48D4_99C5_68BD3350D3BB_.wvu.FilterData" localSheetId="23" hidden="1">'Zał. nr 2 kalkulacja - 2031 r.'!$A$24:$I$136</definedName>
    <definedName name="Z_F1446CD6_0618_48D4_99C5_68BD3350D3BB_.wvu.FilterData" localSheetId="25" hidden="1">'Zał. nr 2 kalkulacja - 2032 r.'!$A$24:$I$136</definedName>
    <definedName name="Z_F1446CD6_0618_48D4_99C5_68BD3350D3BB_.wvu.FilterData" localSheetId="27" hidden="1">'Zał. nr 2 kalkulacja - 2033 r.'!$A$24:$I$136</definedName>
    <definedName name="Z_F1446CD6_0618_48D4_99C5_68BD3350D3BB_.wvu.FilterData" localSheetId="28" hidden="1">'Zał. nr 4 dane osób'!#REF!</definedName>
    <definedName name="Z_F1446CD6_0618_48D4_99C5_68BD3350D3BB_.wvu.FilterData" localSheetId="29" hidden="1">'Zał. nr 5 jednostki'!#REF!</definedName>
    <definedName name="Z_F1446CD6_0618_48D4_99C5_68BD3350D3BB_.wvu.Rows" localSheetId="0" hidden="1">'Wniosek 2025 r.'!$116:$149,'Wniosek 2025 r.'!$241:$274,'Wniosek 2025 r.'!$357:$390,'Wniosek 2025 r.'!$472:$505,'Wniosek 2025 r.'!$587:$620,'Wniosek 2025 r.'!$702:$735,'Wniosek 2025 r.'!$817:$850,'Wniosek 2025 r.'!#REF!,'Wniosek 2025 r.'!$855:$855</definedName>
    <definedName name="Z_F1446CD6_0618_48D4_99C5_68BD3350D3BB_.wvu.Rows" localSheetId="1" hidden="1">'Wniosek 2026 r.'!$116:$149,'Wniosek 2026 r.'!$241:$274,'Wniosek 2026 r.'!$357:$390,'Wniosek 2026 r.'!$472:$505,'Wniosek 2026 r.'!$587:$620,'Wniosek 2026 r.'!$702:$735,'Wniosek 2026 r.'!$817:$850,'Wniosek 2026 r.'!#REF!,'Wniosek 2026 r.'!$854:$854</definedName>
    <definedName name="Z_F1446CD6_0618_48D4_99C5_68BD3350D3BB_.wvu.Rows" localSheetId="2" hidden="1">'Wniosek 2027 r.'!$116:$149,'Wniosek 2027 r.'!$241:$274,'Wniosek 2027 r.'!$357:$390,'Wniosek 2027 r.'!$472:$505,'Wniosek 2027 r.'!$587:$620,'Wniosek 2027 r.'!$702:$735,'Wniosek 2027 r.'!$817:$850,'Wniosek 2027 r.'!#REF!,'Wniosek 2027 r.'!$854:$854</definedName>
    <definedName name="Z_F1446CD6_0618_48D4_99C5_68BD3350D3BB_.wvu.Rows" localSheetId="3" hidden="1">'Wniosek 2028 r.'!$116:$149,'Wniosek 2028 r.'!$241:$274,'Wniosek 2028 r.'!$357:$390,'Wniosek 2028 r.'!$472:$505,'Wniosek 2028 r.'!$587:$620,'Wniosek 2028 r.'!$702:$735,'Wniosek 2028 r.'!$817:$850,'Wniosek 2028 r.'!#REF!,'Wniosek 2028 r.'!$854:$854</definedName>
    <definedName name="Z_F1446CD6_0618_48D4_99C5_68BD3350D3BB_.wvu.Rows" localSheetId="4" hidden="1">'Wniosek 2029 r.'!$116:$149,'Wniosek 2029 r.'!$241:$274,'Wniosek 2029 r.'!$357:$390,'Wniosek 2029 r.'!$472:$505,'Wniosek 2029 r.'!$587:$620,'Wniosek 2029 r.'!$702:$735,'Wniosek 2029 r.'!$817:$850,'Wniosek 2029 r.'!$854:$855,'Wniosek 2029 r.'!$858:$858</definedName>
    <definedName name="Z_F1446CD6_0618_48D4_99C5_68BD3350D3BB_.wvu.Rows" localSheetId="5" hidden="1">'Wniosek 2030 r.'!$116:$149,'Wniosek 2030 r.'!$241:$274,'Wniosek 2030 r.'!$357:$390,'Wniosek 2030 r.'!$472:$505,'Wniosek 2030 r.'!$587:$620,'Wniosek 2030 r.'!$702:$735,'Wniosek 2030 r.'!$817:$850,'Wniosek 2030 r.'!#REF!,'Wniosek 2030 r.'!$854:$854</definedName>
    <definedName name="Z_F1446CD6_0618_48D4_99C5_68BD3350D3BB_.wvu.Rows" localSheetId="6" hidden="1">'Wniosek 2031 r.'!$116:$149,'Wniosek 2031 r.'!$241:$274,'Wniosek 2031 r.'!$357:$390,'Wniosek 2031 r.'!$472:$505,'Wniosek 2031 r.'!$587:$620,'Wniosek 2031 r.'!$702:$735,'Wniosek 2031 r.'!$817:$850,'Wniosek 2031 r.'!#REF!,'Wniosek 2031 r.'!$854:$854</definedName>
    <definedName name="Z_F1446CD6_0618_48D4_99C5_68BD3350D3BB_.wvu.Rows" localSheetId="7" hidden="1">'Wniosek 2032 r.'!$116:$149,'Wniosek 2032 r.'!$241:$274,'Wniosek 2032 r.'!$357:$390,'Wniosek 2032 r.'!$472:$505,'Wniosek 2032 r.'!$587:$620,'Wniosek 2032 r.'!$702:$735,'Wniosek 2032 r.'!$817:$850,'Wniosek 2032 r.'!#REF!,'Wniosek 2032 r.'!$854:$854</definedName>
    <definedName name="Z_F1446CD6_0618_48D4_99C5_68BD3350D3BB_.wvu.Rows" localSheetId="8" hidden="1">'Wniosek 2033 r.'!$116:$149,'Wniosek 2033 r.'!$241:$274,'Wniosek 2033 r.'!$357:$390,'Wniosek 2033 r.'!$472:$505,'Wniosek 2033 r.'!$587:$620,'Wniosek 2033 r.'!$702:$735,'Wniosek 2033 r.'!$817:$850,'Wniosek 2033 r.'!#REF!,'Wniosek 2033 r.'!$854:$854</definedName>
    <definedName name="Z_F1446CD6_0618_48D4_99C5_68BD3350D3BB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1446CD6_0618_48D4_99C5_68BD3350D3BB_.wvu.Rows" localSheetId="11" hidden="1">'Zał. nr 2 kalkulacja - 2025 r.'!$102:$135,'Zał.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1446CD6_0618_48D4_99C5_68BD3350D3BB_.wvu.Rows" localSheetId="13" hidden="1">'Zał. nr 2 kalkulacja - 2026 r.'!$102:$135,'Zał.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1446CD6_0618_48D4_99C5_68BD3350D3BB_.wvu.Rows" localSheetId="15" hidden="1">'Zał. nr 2 kalkulacja - 2027 r.'!$102:$135,'Zał.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1446CD6_0618_48D4_99C5_68BD3350D3BB_.wvu.Rows" localSheetId="17" hidden="1">'Zał. nr 2 kalkulacja - 2028 r.'!$102:$135,'Zał.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1446CD6_0618_48D4_99C5_68BD3350D3BB_.wvu.Rows" localSheetId="19" hidden="1">'Zał. nr 2 kalkulacja - 2029 r.'!$102:$135,'Zał.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1446CD6_0618_48D4_99C5_68BD3350D3BB_.wvu.Rows" localSheetId="21" hidden="1">'Zał. nr 2 kalkulacja - 2030 r.'!$102:$135,'Zał.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1446CD6_0618_48D4_99C5_68BD3350D3BB_.wvu.Rows" localSheetId="23" hidden="1">'Zał. nr 2 kalkulacja - 2031 r.'!$102:$135,'Zał.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1446CD6_0618_48D4_99C5_68BD3350D3BB_.wvu.Rows" localSheetId="25" hidden="1">'Zał. nr 2 kalkulacja - 2032 r.'!$102:$135,'Zał.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1446CD6_0618_48D4_99C5_68BD3350D3BB_.wvu.Rows" localSheetId="27" hidden="1">'Zał. nr 2 kalkulacja - 2033 r.'!$102:$135,'Zał.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1446CD6_0618_48D4_99C5_68BD3350D3BB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1446CD6_0618_48D4_99C5_68BD3350D3BB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322E9BE_538A_4018_B333_893292636155_.wvu.FilterData" localSheetId="32" hidden="1">'Dane zbiorcze'!$A$1:$FU$101</definedName>
    <definedName name="Z_F322E9BE_538A_4018_B333_893292636155_.wvu.FilterData" localSheetId="37" hidden="1">'Weryfikacja 2025 r.'!$A$2:$A$226</definedName>
    <definedName name="Z_F322E9BE_538A_4018_B333_893292636155_.wvu.FilterData" localSheetId="10" hidden="1">'Weryfikacja 2025 r. płaska'!$A$1:$A$214</definedName>
    <definedName name="Z_F322E9BE_538A_4018_B333_893292636155_.wvu.FilterData" localSheetId="38" hidden="1">'Weryfikacja 2026 r.'!$A$2:$A$226</definedName>
    <definedName name="Z_F322E9BE_538A_4018_B333_893292636155_.wvu.FilterData" localSheetId="12" hidden="1">'Weryfikacja 2026 r. płaska'!$A$1:$A$214</definedName>
    <definedName name="Z_F322E9BE_538A_4018_B333_893292636155_.wvu.FilterData" localSheetId="39" hidden="1">'Weryfikacja 2027 r.'!$A$2:$A$226</definedName>
    <definedName name="Z_F322E9BE_538A_4018_B333_893292636155_.wvu.FilterData" localSheetId="14" hidden="1">'Weryfikacja 2027 r. płaska'!$A$1:$A$214</definedName>
    <definedName name="Z_F322E9BE_538A_4018_B333_893292636155_.wvu.FilterData" localSheetId="40" hidden="1">'Weryfikacja 2028 r.'!$A$2:$A$226</definedName>
    <definedName name="Z_F322E9BE_538A_4018_B333_893292636155_.wvu.FilterData" localSheetId="16" hidden="1">'Weryfikacja 2028 r. płaska'!$A$1:$A$214</definedName>
    <definedName name="Z_F322E9BE_538A_4018_B333_893292636155_.wvu.FilterData" localSheetId="41" hidden="1">'Weryfikacja 2029 r.'!$A$2:$A$226</definedName>
    <definedName name="Z_F322E9BE_538A_4018_B333_893292636155_.wvu.FilterData" localSheetId="18" hidden="1">'Weryfikacja 2029 r. płaska'!$A$1:$A$214</definedName>
    <definedName name="Z_F322E9BE_538A_4018_B333_893292636155_.wvu.FilterData" localSheetId="42" hidden="1">'Weryfikacja 2030 r.'!$A$2:$A$226</definedName>
    <definedName name="Z_F322E9BE_538A_4018_B333_893292636155_.wvu.FilterData" localSheetId="20" hidden="1">'Weryfikacja 2030 r. płaska'!$A$1:$A$214</definedName>
    <definedName name="Z_F322E9BE_538A_4018_B333_893292636155_.wvu.FilterData" localSheetId="43" hidden="1">'Weryfikacja 2031 r.'!$A$2:$A$226</definedName>
    <definedName name="Z_F322E9BE_538A_4018_B333_893292636155_.wvu.FilterData" localSheetId="22" hidden="1">'Weryfikacja 2031 r. płaska'!$A$1:$A$214</definedName>
    <definedName name="Z_F322E9BE_538A_4018_B333_893292636155_.wvu.FilterData" localSheetId="44" hidden="1">'Weryfikacja 2032 r.'!$A$2:$A$226</definedName>
    <definedName name="Z_F322E9BE_538A_4018_B333_893292636155_.wvu.FilterData" localSheetId="24" hidden="1">'Weryfikacja 2032 r. płaska'!$A$1:$A$214</definedName>
    <definedName name="Z_F322E9BE_538A_4018_B333_893292636155_.wvu.FilterData" localSheetId="45" hidden="1">'Weryfikacja 2033 r.'!$A$2:$A$226</definedName>
    <definedName name="Z_F322E9BE_538A_4018_B333_893292636155_.wvu.FilterData" localSheetId="26" hidden="1">'Weryfikacja 2033 r. płaska'!$A$1:$A$214</definedName>
    <definedName name="Z_F322E9BE_538A_4018_B333_893292636155_.wvu.FilterData" localSheetId="0" hidden="1">'Wniosek 2025 r.'!$A$38:$I$161</definedName>
    <definedName name="Z_F322E9BE_538A_4018_B333_893292636155_.wvu.FilterData" localSheetId="1" hidden="1">'Wniosek 2026 r.'!$A$38:$I$161</definedName>
    <definedName name="Z_F322E9BE_538A_4018_B333_893292636155_.wvu.FilterData" localSheetId="2" hidden="1">'Wniosek 2027 r.'!$A$38:$I$160</definedName>
    <definedName name="Z_F322E9BE_538A_4018_B333_893292636155_.wvu.FilterData" localSheetId="3" hidden="1">'Wniosek 2028 r.'!$A$38:$I$160</definedName>
    <definedName name="Z_F322E9BE_538A_4018_B333_893292636155_.wvu.FilterData" localSheetId="4" hidden="1">'Wniosek 2029 r.'!$A$38:$I$161</definedName>
    <definedName name="Z_F322E9BE_538A_4018_B333_893292636155_.wvu.FilterData" localSheetId="5" hidden="1">'Wniosek 2030 r.'!$A$38:$I$160</definedName>
    <definedName name="Z_F322E9BE_538A_4018_B333_893292636155_.wvu.FilterData" localSheetId="6" hidden="1">'Wniosek 2031 r.'!$A$38:$I$160</definedName>
    <definedName name="Z_F322E9BE_538A_4018_B333_893292636155_.wvu.FilterData" localSheetId="7" hidden="1">'Wniosek 2032 r.'!$A$38:$I$160</definedName>
    <definedName name="Z_F322E9BE_538A_4018_B333_893292636155_.wvu.FilterData" localSheetId="8" hidden="1">'Wniosek 2033 r.'!$A$38:$I$160</definedName>
    <definedName name="Z_F322E9BE_538A_4018_B333_893292636155_.wvu.FilterData" localSheetId="9" hidden="1">'Zał. nr 1 a-e oświadczenia'!#REF!</definedName>
    <definedName name="Z_F322E9BE_538A_4018_B333_893292636155_.wvu.FilterData" localSheetId="11" hidden="1">'Zał. nr 2 kalkulacja - 2025 r.'!$A$24:$I$136</definedName>
    <definedName name="Z_F322E9BE_538A_4018_B333_893292636155_.wvu.FilterData" localSheetId="13" hidden="1">'Zał. nr 2 kalkulacja - 2026 r.'!$A$24:$I$136</definedName>
    <definedName name="Z_F322E9BE_538A_4018_B333_893292636155_.wvu.FilterData" localSheetId="15" hidden="1">'Zał. nr 2 kalkulacja - 2027 r.'!$A$24:$I$136</definedName>
    <definedName name="Z_F322E9BE_538A_4018_B333_893292636155_.wvu.FilterData" localSheetId="17" hidden="1">'Zał. nr 2 kalkulacja - 2028 r.'!$A$24:$I$136</definedName>
    <definedName name="Z_F322E9BE_538A_4018_B333_893292636155_.wvu.FilterData" localSheetId="19" hidden="1">'Zał. nr 2 kalkulacja - 2029 r.'!$A$24:$I$136</definedName>
    <definedName name="Z_F322E9BE_538A_4018_B333_893292636155_.wvu.FilterData" localSheetId="21" hidden="1">'Zał. nr 2 kalkulacja - 2030 r.'!$A$24:$I$136</definedName>
    <definedName name="Z_F322E9BE_538A_4018_B333_893292636155_.wvu.FilterData" localSheetId="23" hidden="1">'Zał. nr 2 kalkulacja - 2031 r.'!$A$24:$I$136</definedName>
    <definedName name="Z_F322E9BE_538A_4018_B333_893292636155_.wvu.FilterData" localSheetId="25" hidden="1">'Zał. nr 2 kalkulacja - 2032 r.'!$A$24:$I$136</definedName>
    <definedName name="Z_F322E9BE_538A_4018_B333_893292636155_.wvu.FilterData" localSheetId="27" hidden="1">'Zał. nr 2 kalkulacja - 2033 r.'!$A$24:$I$136</definedName>
    <definedName name="Z_F322E9BE_538A_4018_B333_893292636155_.wvu.FilterData" localSheetId="28" hidden="1">'Zał. nr 4 dane osób'!#REF!</definedName>
    <definedName name="Z_F322E9BE_538A_4018_B333_893292636155_.wvu.FilterData" localSheetId="29" hidden="1">'Zał. nr 5 jednostki'!#REF!</definedName>
    <definedName name="Z_F322E9BE_538A_4018_B333_893292636155_.wvu.Rows" localSheetId="0" hidden="1">'Wniosek 2025 r.'!$80:$149,'Wniosek 2025 r.'!$205:$274,'Wniosek 2025 r.'!$321:$390,'Wniosek 2025 r.'!$436:$505,'Wniosek 2025 r.'!$551:$620,'Wniosek 2025 r.'!$666:$735,'Wniosek 2025 r.'!$781:$850,'Wniosek 2025 r.'!#REF!,'Wniosek 2025 r.'!$855:$855</definedName>
    <definedName name="Z_F322E9BE_538A_4018_B333_893292636155_.wvu.Rows" localSheetId="1" hidden="1">'Wniosek 2026 r.'!$80:$149,'Wniosek 2026 r.'!$205:$274,'Wniosek 2026 r.'!$321:$390,'Wniosek 2026 r.'!$436:$505,'Wniosek 2026 r.'!$551:$620,'Wniosek 2026 r.'!$666:$735,'Wniosek 2026 r.'!$781:$850,'Wniosek 2026 r.'!#REF!,'Wniosek 2026 r.'!$854:$854</definedName>
    <definedName name="Z_F322E9BE_538A_4018_B333_893292636155_.wvu.Rows" localSheetId="2" hidden="1">'Wniosek 2027 r.'!$80:$149,'Wniosek 2027 r.'!$205:$274,'Wniosek 2027 r.'!$321:$390,'Wniosek 2027 r.'!$436:$505,'Wniosek 2027 r.'!$551:$620,'Wniosek 2027 r.'!$666:$735,'Wniosek 2027 r.'!$781:$850,'Wniosek 2027 r.'!#REF!,'Wniosek 2027 r.'!$854:$854</definedName>
    <definedName name="Z_F322E9BE_538A_4018_B333_893292636155_.wvu.Rows" localSheetId="3" hidden="1">'Wniosek 2028 r.'!$80:$149,'Wniosek 2028 r.'!$205:$274,'Wniosek 2028 r.'!$321:$390,'Wniosek 2028 r.'!$436:$505,'Wniosek 2028 r.'!$551:$620,'Wniosek 2028 r.'!$666:$735,'Wniosek 2028 r.'!$781:$850,'Wniosek 2028 r.'!#REF!,'Wniosek 2028 r.'!$854:$854</definedName>
    <definedName name="Z_F322E9BE_538A_4018_B333_893292636155_.wvu.Rows" localSheetId="4" hidden="1">'Wniosek 2029 r.'!$80:$149,'Wniosek 2029 r.'!$205:$274,'Wniosek 2029 r.'!$321:$390,'Wniosek 2029 r.'!$436:$505,'Wniosek 2029 r.'!$551:$620,'Wniosek 2029 r.'!$666:$735,'Wniosek 2029 r.'!$781:$850,'Wniosek 2029 r.'!$854:$855,'Wniosek 2029 r.'!$858:$858</definedName>
    <definedName name="Z_F322E9BE_538A_4018_B333_893292636155_.wvu.Rows" localSheetId="5" hidden="1">'Wniosek 2030 r.'!$80:$149,'Wniosek 2030 r.'!$205:$274,'Wniosek 2030 r.'!$321:$390,'Wniosek 2030 r.'!$436:$505,'Wniosek 2030 r.'!$551:$620,'Wniosek 2030 r.'!$666:$735,'Wniosek 2030 r.'!$781:$850,'Wniosek 2030 r.'!#REF!,'Wniosek 2030 r.'!$854:$854</definedName>
    <definedName name="Z_F322E9BE_538A_4018_B333_893292636155_.wvu.Rows" localSheetId="6" hidden="1">'Wniosek 2031 r.'!$80:$149,'Wniosek 2031 r.'!$205:$274,'Wniosek 2031 r.'!$321:$390,'Wniosek 2031 r.'!$436:$505,'Wniosek 2031 r.'!$551:$620,'Wniosek 2031 r.'!$666:$735,'Wniosek 2031 r.'!$781:$850,'Wniosek 2031 r.'!#REF!,'Wniosek 2031 r.'!$854:$854</definedName>
    <definedName name="Z_F322E9BE_538A_4018_B333_893292636155_.wvu.Rows" localSheetId="7" hidden="1">'Wniosek 2032 r.'!$80:$149,'Wniosek 2032 r.'!$205:$274,'Wniosek 2032 r.'!$321:$390,'Wniosek 2032 r.'!$436:$505,'Wniosek 2032 r.'!$551:$620,'Wniosek 2032 r.'!$666:$735,'Wniosek 2032 r.'!$781:$850,'Wniosek 2032 r.'!#REF!,'Wniosek 2032 r.'!$854:$854</definedName>
    <definedName name="Z_F322E9BE_538A_4018_B333_893292636155_.wvu.Rows" localSheetId="8" hidden="1">'Wniosek 2033 r.'!$80:$149,'Wniosek 2033 r.'!$205:$274,'Wniosek 2033 r.'!$321:$390,'Wniosek 2033 r.'!$436:$505,'Wniosek 2033 r.'!$551:$620,'Wniosek 2033 r.'!$666:$735,'Wniosek 2033 r.'!$781:$850,'Wniosek 2033 r.'!#REF!,'Wniosek 2033 r.'!$854:$854</definedName>
    <definedName name="Z_F322E9BE_538A_4018_B333_893292636155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322E9BE_538A_4018_B333_893292636155_.wvu.Rows" localSheetId="11" hidden="1">'Zał. nr 2 kalkulacja - 2025 r.'!$66:$135,'Zał.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322E9BE_538A_4018_B333_893292636155_.wvu.Rows" localSheetId="13" hidden="1">'Zał. nr 2 kalkulacja - 2026 r.'!$66:$135,'Zał.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322E9BE_538A_4018_B333_893292636155_.wvu.Rows" localSheetId="15" hidden="1">'Zał. nr 2 kalkulacja - 2027 r.'!$66:$135,'Zał.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322E9BE_538A_4018_B333_893292636155_.wvu.Rows" localSheetId="17" hidden="1">'Zał. nr 2 kalkulacja - 2028 r.'!$66:$135,'Zał.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322E9BE_538A_4018_B333_893292636155_.wvu.Rows" localSheetId="19" hidden="1">'Zał. nr 2 kalkulacja - 2029 r.'!$66:$135,'Zał.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322E9BE_538A_4018_B333_893292636155_.wvu.Rows" localSheetId="21" hidden="1">'Zał. nr 2 kalkulacja - 2030 r.'!$66:$135,'Zał.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322E9BE_538A_4018_B333_893292636155_.wvu.Rows" localSheetId="23" hidden="1">'Zał. nr 2 kalkulacja - 2031 r.'!$66:$135,'Zał.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322E9BE_538A_4018_B333_893292636155_.wvu.Rows" localSheetId="25" hidden="1">'Zał. nr 2 kalkulacja - 2032 r.'!$66:$135,'Zał.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322E9BE_538A_4018_B333_893292636155_.wvu.Rows" localSheetId="27" hidden="1">'Zał. nr 2 kalkulacja - 2033 r.'!$66:$135,'Zał.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322E9BE_538A_4018_B333_893292636155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322E9BE_538A_4018_B333_893292636155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3AEA458_E2E7_493F_88F7_8ADBFD2F21E6_.wvu.FilterData" localSheetId="32" hidden="1">'Dane zbiorcze'!$A$1:$FU$101</definedName>
    <definedName name="Z_F3AEA458_E2E7_493F_88F7_8ADBFD2F21E6_.wvu.FilterData" localSheetId="37" hidden="1">'Weryfikacja 2025 r.'!$A$2:$A$226</definedName>
    <definedName name="Z_F3AEA458_E2E7_493F_88F7_8ADBFD2F21E6_.wvu.FilterData" localSheetId="10" hidden="1">'Weryfikacja 2025 r. płaska'!$A$1:$A$214</definedName>
    <definedName name="Z_F3AEA458_E2E7_493F_88F7_8ADBFD2F21E6_.wvu.FilterData" localSheetId="38" hidden="1">'Weryfikacja 2026 r.'!$A$2:$A$226</definedName>
    <definedName name="Z_F3AEA458_E2E7_493F_88F7_8ADBFD2F21E6_.wvu.FilterData" localSheetId="12" hidden="1">'Weryfikacja 2026 r. płaska'!$A$1:$A$214</definedName>
    <definedName name="Z_F3AEA458_E2E7_493F_88F7_8ADBFD2F21E6_.wvu.FilterData" localSheetId="39" hidden="1">'Weryfikacja 2027 r.'!$A$2:$A$226</definedName>
    <definedName name="Z_F3AEA458_E2E7_493F_88F7_8ADBFD2F21E6_.wvu.FilterData" localSheetId="14" hidden="1">'Weryfikacja 2027 r. płaska'!$A$1:$A$214</definedName>
    <definedName name="Z_F3AEA458_E2E7_493F_88F7_8ADBFD2F21E6_.wvu.FilterData" localSheetId="40" hidden="1">'Weryfikacja 2028 r.'!$A$2:$A$226</definedName>
    <definedName name="Z_F3AEA458_E2E7_493F_88F7_8ADBFD2F21E6_.wvu.FilterData" localSheetId="16" hidden="1">'Weryfikacja 2028 r. płaska'!$A$1:$A$214</definedName>
    <definedName name="Z_F3AEA458_E2E7_493F_88F7_8ADBFD2F21E6_.wvu.FilterData" localSheetId="41" hidden="1">'Weryfikacja 2029 r.'!$A$2:$A$226</definedName>
    <definedName name="Z_F3AEA458_E2E7_493F_88F7_8ADBFD2F21E6_.wvu.FilterData" localSheetId="18" hidden="1">'Weryfikacja 2029 r. płaska'!$A$1:$A$214</definedName>
    <definedName name="Z_F3AEA458_E2E7_493F_88F7_8ADBFD2F21E6_.wvu.FilterData" localSheetId="42" hidden="1">'Weryfikacja 2030 r.'!$A$2:$A$226</definedName>
    <definedName name="Z_F3AEA458_E2E7_493F_88F7_8ADBFD2F21E6_.wvu.FilterData" localSheetId="20" hidden="1">'Weryfikacja 2030 r. płaska'!$A$1:$A$214</definedName>
    <definedName name="Z_F3AEA458_E2E7_493F_88F7_8ADBFD2F21E6_.wvu.FilterData" localSheetId="43" hidden="1">'Weryfikacja 2031 r.'!$A$2:$A$226</definedName>
    <definedName name="Z_F3AEA458_E2E7_493F_88F7_8ADBFD2F21E6_.wvu.FilterData" localSheetId="22" hidden="1">'Weryfikacja 2031 r. płaska'!$A$1:$A$214</definedName>
    <definedName name="Z_F3AEA458_E2E7_493F_88F7_8ADBFD2F21E6_.wvu.FilterData" localSheetId="44" hidden="1">'Weryfikacja 2032 r.'!$A$2:$A$226</definedName>
    <definedName name="Z_F3AEA458_E2E7_493F_88F7_8ADBFD2F21E6_.wvu.FilterData" localSheetId="24" hidden="1">'Weryfikacja 2032 r. płaska'!$A$1:$A$214</definedName>
    <definedName name="Z_F3AEA458_E2E7_493F_88F7_8ADBFD2F21E6_.wvu.FilterData" localSheetId="45" hidden="1">'Weryfikacja 2033 r.'!$A$2:$A$226</definedName>
    <definedName name="Z_F3AEA458_E2E7_493F_88F7_8ADBFD2F21E6_.wvu.FilterData" localSheetId="26" hidden="1">'Weryfikacja 2033 r. płaska'!$A$1:$A$214</definedName>
    <definedName name="Z_F3AEA458_E2E7_493F_88F7_8ADBFD2F21E6_.wvu.FilterData" localSheetId="0" hidden="1">'Wniosek 2025 r.'!$A$38:$I$161</definedName>
    <definedName name="Z_F3AEA458_E2E7_493F_88F7_8ADBFD2F21E6_.wvu.FilterData" localSheetId="1" hidden="1">'Wniosek 2026 r.'!$A$38:$I$161</definedName>
    <definedName name="Z_F3AEA458_E2E7_493F_88F7_8ADBFD2F21E6_.wvu.FilterData" localSheetId="2" hidden="1">'Wniosek 2027 r.'!$A$38:$I$160</definedName>
    <definedName name="Z_F3AEA458_E2E7_493F_88F7_8ADBFD2F21E6_.wvu.FilterData" localSheetId="3" hidden="1">'Wniosek 2028 r.'!$A$38:$I$160</definedName>
    <definedName name="Z_F3AEA458_E2E7_493F_88F7_8ADBFD2F21E6_.wvu.FilterData" localSheetId="4" hidden="1">'Wniosek 2029 r.'!$A$38:$I$161</definedName>
    <definedName name="Z_F3AEA458_E2E7_493F_88F7_8ADBFD2F21E6_.wvu.FilterData" localSheetId="5" hidden="1">'Wniosek 2030 r.'!$A$38:$I$160</definedName>
    <definedName name="Z_F3AEA458_E2E7_493F_88F7_8ADBFD2F21E6_.wvu.FilterData" localSheetId="6" hidden="1">'Wniosek 2031 r.'!$A$38:$I$160</definedName>
    <definedName name="Z_F3AEA458_E2E7_493F_88F7_8ADBFD2F21E6_.wvu.FilterData" localSheetId="7" hidden="1">'Wniosek 2032 r.'!$A$38:$I$160</definedName>
    <definedName name="Z_F3AEA458_E2E7_493F_88F7_8ADBFD2F21E6_.wvu.FilterData" localSheetId="8" hidden="1">'Wniosek 2033 r.'!$A$38:$I$160</definedName>
    <definedName name="Z_F3AEA458_E2E7_493F_88F7_8ADBFD2F21E6_.wvu.FilterData" localSheetId="9" hidden="1">'Zał. nr 1 a-e oświadczenia'!#REF!</definedName>
    <definedName name="Z_F3AEA458_E2E7_493F_88F7_8ADBFD2F21E6_.wvu.FilterData" localSheetId="11" hidden="1">'Zał. nr 2 kalkulacja - 2025 r.'!$A$24:$I$136</definedName>
    <definedName name="Z_F3AEA458_E2E7_493F_88F7_8ADBFD2F21E6_.wvu.FilterData" localSheetId="13" hidden="1">'Zał. nr 2 kalkulacja - 2026 r.'!$A$24:$I$136</definedName>
    <definedName name="Z_F3AEA458_E2E7_493F_88F7_8ADBFD2F21E6_.wvu.FilterData" localSheetId="15" hidden="1">'Zał. nr 2 kalkulacja - 2027 r.'!$A$24:$I$136</definedName>
    <definedName name="Z_F3AEA458_E2E7_493F_88F7_8ADBFD2F21E6_.wvu.FilterData" localSheetId="17" hidden="1">'Zał. nr 2 kalkulacja - 2028 r.'!$A$24:$I$136</definedName>
    <definedName name="Z_F3AEA458_E2E7_493F_88F7_8ADBFD2F21E6_.wvu.FilterData" localSheetId="19" hidden="1">'Zał. nr 2 kalkulacja - 2029 r.'!$A$24:$I$136</definedName>
    <definedName name="Z_F3AEA458_E2E7_493F_88F7_8ADBFD2F21E6_.wvu.FilterData" localSheetId="21" hidden="1">'Zał. nr 2 kalkulacja - 2030 r.'!$A$24:$I$136</definedName>
    <definedName name="Z_F3AEA458_E2E7_493F_88F7_8ADBFD2F21E6_.wvu.FilterData" localSheetId="23" hidden="1">'Zał. nr 2 kalkulacja - 2031 r.'!$A$24:$I$136</definedName>
    <definedName name="Z_F3AEA458_E2E7_493F_88F7_8ADBFD2F21E6_.wvu.FilterData" localSheetId="25" hidden="1">'Zał. nr 2 kalkulacja - 2032 r.'!$A$24:$I$136</definedName>
    <definedName name="Z_F3AEA458_E2E7_493F_88F7_8ADBFD2F21E6_.wvu.FilterData" localSheetId="27" hidden="1">'Zał. nr 2 kalkulacja - 2033 r.'!$A$24:$I$136</definedName>
    <definedName name="Z_F3AEA458_E2E7_493F_88F7_8ADBFD2F21E6_.wvu.FilterData" localSheetId="28" hidden="1">'Zał. nr 4 dane osób'!#REF!</definedName>
    <definedName name="Z_F3AEA458_E2E7_493F_88F7_8ADBFD2F21E6_.wvu.FilterData" localSheetId="29" hidden="1">'Zał. nr 5 jednostki'!#REF!</definedName>
    <definedName name="Z_F3AEA458_E2E7_493F_88F7_8ADBFD2F21E6_.wvu.Rows" localSheetId="0" hidden="1">'Wniosek 2025 r.'!$64:$149,'Wniosek 2025 r.'!$189:$274,'Wniosek 2025 r.'!$305:$390,'Wniosek 2025 r.'!$420:$505,'Wniosek 2025 r.'!$535:$620,'Wniosek 2025 r.'!$650:$735,'Wniosek 2025 r.'!$765:$850,'Wniosek 2025 r.'!#REF!,'Wniosek 2025 r.'!$855:$855</definedName>
    <definedName name="Z_F3AEA458_E2E7_493F_88F7_8ADBFD2F21E6_.wvu.Rows" localSheetId="1" hidden="1">'Wniosek 2026 r.'!$64:$149,'Wniosek 2026 r.'!$189:$274,'Wniosek 2026 r.'!$305:$390,'Wniosek 2026 r.'!$420:$505,'Wniosek 2026 r.'!$535:$620,'Wniosek 2026 r.'!$650:$735,'Wniosek 2026 r.'!$765:$850,'Wniosek 2026 r.'!#REF!,'Wniosek 2026 r.'!$854:$854</definedName>
    <definedName name="Z_F3AEA458_E2E7_493F_88F7_8ADBFD2F21E6_.wvu.Rows" localSheetId="2" hidden="1">'Wniosek 2027 r.'!$64:$149,'Wniosek 2027 r.'!$189:$274,'Wniosek 2027 r.'!$305:$390,'Wniosek 2027 r.'!$420:$505,'Wniosek 2027 r.'!$535:$620,'Wniosek 2027 r.'!$650:$735,'Wniosek 2027 r.'!$765:$850,'Wniosek 2027 r.'!#REF!,'Wniosek 2027 r.'!$854:$854</definedName>
    <definedName name="Z_F3AEA458_E2E7_493F_88F7_8ADBFD2F21E6_.wvu.Rows" localSheetId="3" hidden="1">'Wniosek 2028 r.'!$64:$149,'Wniosek 2028 r.'!$189:$274,'Wniosek 2028 r.'!$305:$390,'Wniosek 2028 r.'!$420:$505,'Wniosek 2028 r.'!$535:$620,'Wniosek 2028 r.'!$650:$735,'Wniosek 2028 r.'!$765:$850,'Wniosek 2028 r.'!#REF!,'Wniosek 2028 r.'!$854:$854</definedName>
    <definedName name="Z_F3AEA458_E2E7_493F_88F7_8ADBFD2F21E6_.wvu.Rows" localSheetId="4" hidden="1">'Wniosek 2029 r.'!$64:$149,'Wniosek 2029 r.'!$189:$274,'Wniosek 2029 r.'!$305:$390,'Wniosek 2029 r.'!$420:$505,'Wniosek 2029 r.'!$535:$620,'Wniosek 2029 r.'!$650:$735,'Wniosek 2029 r.'!$765:$850,'Wniosek 2029 r.'!$854:$855,'Wniosek 2029 r.'!$858:$858</definedName>
    <definedName name="Z_F3AEA458_E2E7_493F_88F7_8ADBFD2F21E6_.wvu.Rows" localSheetId="5" hidden="1">'Wniosek 2030 r.'!$64:$149,'Wniosek 2030 r.'!$189:$274,'Wniosek 2030 r.'!$305:$390,'Wniosek 2030 r.'!$420:$505,'Wniosek 2030 r.'!$535:$620,'Wniosek 2030 r.'!$650:$735,'Wniosek 2030 r.'!$765:$850,'Wniosek 2030 r.'!#REF!,'Wniosek 2030 r.'!$854:$854</definedName>
    <definedName name="Z_F3AEA458_E2E7_493F_88F7_8ADBFD2F21E6_.wvu.Rows" localSheetId="6" hidden="1">'Wniosek 2031 r.'!$64:$149,'Wniosek 2031 r.'!$189:$274,'Wniosek 2031 r.'!$305:$390,'Wniosek 2031 r.'!$420:$505,'Wniosek 2031 r.'!$535:$620,'Wniosek 2031 r.'!$650:$735,'Wniosek 2031 r.'!$765:$850,'Wniosek 2031 r.'!#REF!,'Wniosek 2031 r.'!$854:$854</definedName>
    <definedName name="Z_F3AEA458_E2E7_493F_88F7_8ADBFD2F21E6_.wvu.Rows" localSheetId="7" hidden="1">'Wniosek 2032 r.'!$64:$149,'Wniosek 2032 r.'!$189:$274,'Wniosek 2032 r.'!$305:$390,'Wniosek 2032 r.'!$420:$505,'Wniosek 2032 r.'!$535:$620,'Wniosek 2032 r.'!$650:$735,'Wniosek 2032 r.'!$765:$850,'Wniosek 2032 r.'!#REF!,'Wniosek 2032 r.'!$854:$854</definedName>
    <definedName name="Z_F3AEA458_E2E7_493F_88F7_8ADBFD2F21E6_.wvu.Rows" localSheetId="8" hidden="1">'Wniosek 2033 r.'!$64:$149,'Wniosek 2033 r.'!$189:$274,'Wniosek 2033 r.'!$305:$390,'Wniosek 2033 r.'!$420:$505,'Wniosek 2033 r.'!$535:$620,'Wniosek 2033 r.'!$650:$735,'Wniosek 2033 r.'!$765:$850,'Wniosek 2033 r.'!#REF!,'Wniosek 2033 r.'!$854:$854</definedName>
    <definedName name="Z_F3AEA458_E2E7_493F_88F7_8ADBFD2F21E6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3AEA458_E2E7_493F_88F7_8ADBFD2F21E6_.wvu.Rows" localSheetId="11" hidden="1">'Zał. nr 2 kalkulacja - 2025 r.'!$50:$135,'Zał.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3AEA458_E2E7_493F_88F7_8ADBFD2F21E6_.wvu.Rows" localSheetId="13" hidden="1">'Zał. nr 2 kalkulacja - 2026 r.'!$50:$135,'Zał.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3AEA458_E2E7_493F_88F7_8ADBFD2F21E6_.wvu.Rows" localSheetId="15" hidden="1">'Zał. nr 2 kalkulacja - 2027 r.'!$50:$135,'Zał.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3AEA458_E2E7_493F_88F7_8ADBFD2F21E6_.wvu.Rows" localSheetId="17" hidden="1">'Zał. nr 2 kalkulacja - 2028 r.'!$50:$135,'Zał.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3AEA458_E2E7_493F_88F7_8ADBFD2F21E6_.wvu.Rows" localSheetId="19" hidden="1">'Zał. nr 2 kalkulacja - 2029 r.'!$50:$135,'Zał.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3AEA458_E2E7_493F_88F7_8ADBFD2F21E6_.wvu.Rows" localSheetId="21" hidden="1">'Zał. nr 2 kalkulacja - 2030 r.'!$50:$135,'Zał.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3AEA458_E2E7_493F_88F7_8ADBFD2F21E6_.wvu.Rows" localSheetId="23" hidden="1">'Zał. nr 2 kalkulacja - 2031 r.'!$50:$135,'Zał.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3AEA458_E2E7_493F_88F7_8ADBFD2F21E6_.wvu.Rows" localSheetId="25" hidden="1">'Zał. nr 2 kalkulacja - 2032 r.'!$50:$135,'Zał.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3AEA458_E2E7_493F_88F7_8ADBFD2F21E6_.wvu.Rows" localSheetId="27" hidden="1">'Zał. nr 2 kalkulacja - 2033 r.'!$50:$135,'Zał.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3AEA458_E2E7_493F_88F7_8ADBFD2F21E6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3AEA458_E2E7_493F_88F7_8ADBFD2F21E6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6C4B4B9_B1BD_451D_AD8C_EEAED8762CBF_.wvu.FilterData" localSheetId="32" hidden="1">'Dane zbiorcze'!$A$1:$FU$101</definedName>
    <definedName name="Z_F6C4B4B9_B1BD_451D_AD8C_EEAED8762CBF_.wvu.FilterData" localSheetId="37" hidden="1">'Weryfikacja 2025 r.'!$A$2:$A$226</definedName>
    <definedName name="Z_F6C4B4B9_B1BD_451D_AD8C_EEAED8762CBF_.wvu.FilterData" localSheetId="10" hidden="1">'Weryfikacja 2025 r. płaska'!$A$1:$A$214</definedName>
    <definedName name="Z_F6C4B4B9_B1BD_451D_AD8C_EEAED8762CBF_.wvu.FilterData" localSheetId="38" hidden="1">'Weryfikacja 2026 r.'!$A$2:$A$226</definedName>
    <definedName name="Z_F6C4B4B9_B1BD_451D_AD8C_EEAED8762CBF_.wvu.FilterData" localSheetId="12" hidden="1">'Weryfikacja 2026 r. płaska'!$A$1:$A$214</definedName>
    <definedName name="Z_F6C4B4B9_B1BD_451D_AD8C_EEAED8762CBF_.wvu.FilterData" localSheetId="39" hidden="1">'Weryfikacja 2027 r.'!$A$2:$A$226</definedName>
    <definedName name="Z_F6C4B4B9_B1BD_451D_AD8C_EEAED8762CBF_.wvu.FilterData" localSheetId="14" hidden="1">'Weryfikacja 2027 r. płaska'!$A$1:$A$214</definedName>
    <definedName name="Z_F6C4B4B9_B1BD_451D_AD8C_EEAED8762CBF_.wvu.FilterData" localSheetId="40" hidden="1">'Weryfikacja 2028 r.'!$A$2:$A$226</definedName>
    <definedName name="Z_F6C4B4B9_B1BD_451D_AD8C_EEAED8762CBF_.wvu.FilterData" localSheetId="16" hidden="1">'Weryfikacja 2028 r. płaska'!$A$1:$A$214</definedName>
    <definedName name="Z_F6C4B4B9_B1BD_451D_AD8C_EEAED8762CBF_.wvu.FilterData" localSheetId="41" hidden="1">'Weryfikacja 2029 r.'!$A$2:$A$226</definedName>
    <definedName name="Z_F6C4B4B9_B1BD_451D_AD8C_EEAED8762CBF_.wvu.FilterData" localSheetId="18" hidden="1">'Weryfikacja 2029 r. płaska'!$A$1:$A$214</definedName>
    <definedName name="Z_F6C4B4B9_B1BD_451D_AD8C_EEAED8762CBF_.wvu.FilterData" localSheetId="42" hidden="1">'Weryfikacja 2030 r.'!$A$2:$A$226</definedName>
    <definedName name="Z_F6C4B4B9_B1BD_451D_AD8C_EEAED8762CBF_.wvu.FilterData" localSheetId="20" hidden="1">'Weryfikacja 2030 r. płaska'!$A$1:$A$214</definedName>
    <definedName name="Z_F6C4B4B9_B1BD_451D_AD8C_EEAED8762CBF_.wvu.FilterData" localSheetId="43" hidden="1">'Weryfikacja 2031 r.'!$A$2:$A$226</definedName>
    <definedName name="Z_F6C4B4B9_B1BD_451D_AD8C_EEAED8762CBF_.wvu.FilterData" localSheetId="22" hidden="1">'Weryfikacja 2031 r. płaska'!$A$1:$A$214</definedName>
    <definedName name="Z_F6C4B4B9_B1BD_451D_AD8C_EEAED8762CBF_.wvu.FilterData" localSheetId="44" hidden="1">'Weryfikacja 2032 r.'!$A$2:$A$226</definedName>
    <definedName name="Z_F6C4B4B9_B1BD_451D_AD8C_EEAED8762CBF_.wvu.FilterData" localSheetId="24" hidden="1">'Weryfikacja 2032 r. płaska'!$A$1:$A$214</definedName>
    <definedName name="Z_F6C4B4B9_B1BD_451D_AD8C_EEAED8762CBF_.wvu.FilterData" localSheetId="45" hidden="1">'Weryfikacja 2033 r.'!$A$2:$A$226</definedName>
    <definedName name="Z_F6C4B4B9_B1BD_451D_AD8C_EEAED8762CBF_.wvu.FilterData" localSheetId="26" hidden="1">'Weryfikacja 2033 r. płaska'!$A$1:$A$214</definedName>
    <definedName name="Z_F6C4B4B9_B1BD_451D_AD8C_EEAED8762CBF_.wvu.FilterData" localSheetId="0" hidden="1">'Wniosek 2025 r.'!$A$38:$I$161</definedName>
    <definedName name="Z_F6C4B4B9_B1BD_451D_AD8C_EEAED8762CBF_.wvu.FilterData" localSheetId="1" hidden="1">'Wniosek 2026 r.'!$A$38:$I$161</definedName>
    <definedName name="Z_F6C4B4B9_B1BD_451D_AD8C_EEAED8762CBF_.wvu.FilterData" localSheetId="2" hidden="1">'Wniosek 2027 r.'!$A$38:$I$160</definedName>
    <definedName name="Z_F6C4B4B9_B1BD_451D_AD8C_EEAED8762CBF_.wvu.FilterData" localSheetId="3" hidden="1">'Wniosek 2028 r.'!$A$38:$I$160</definedName>
    <definedName name="Z_F6C4B4B9_B1BD_451D_AD8C_EEAED8762CBF_.wvu.FilterData" localSheetId="4" hidden="1">'Wniosek 2029 r.'!$A$38:$I$161</definedName>
    <definedName name="Z_F6C4B4B9_B1BD_451D_AD8C_EEAED8762CBF_.wvu.FilterData" localSheetId="5" hidden="1">'Wniosek 2030 r.'!$A$38:$I$160</definedName>
    <definedName name="Z_F6C4B4B9_B1BD_451D_AD8C_EEAED8762CBF_.wvu.FilterData" localSheetId="6" hidden="1">'Wniosek 2031 r.'!$A$38:$I$160</definedName>
    <definedName name="Z_F6C4B4B9_B1BD_451D_AD8C_EEAED8762CBF_.wvu.FilterData" localSheetId="7" hidden="1">'Wniosek 2032 r.'!$A$38:$I$160</definedName>
    <definedName name="Z_F6C4B4B9_B1BD_451D_AD8C_EEAED8762CBF_.wvu.FilterData" localSheetId="8" hidden="1">'Wniosek 2033 r.'!$A$38:$I$160</definedName>
    <definedName name="Z_F6C4B4B9_B1BD_451D_AD8C_EEAED8762CBF_.wvu.FilterData" localSheetId="9" hidden="1">'Zał. nr 1 a-e oświadczenia'!#REF!</definedName>
    <definedName name="Z_F6C4B4B9_B1BD_451D_AD8C_EEAED8762CBF_.wvu.FilterData" localSheetId="11" hidden="1">'Zał. nr 2 kalkulacja - 2025 r.'!$A$24:$I$136</definedName>
    <definedName name="Z_F6C4B4B9_B1BD_451D_AD8C_EEAED8762CBF_.wvu.FilterData" localSheetId="13" hidden="1">'Zał. nr 2 kalkulacja - 2026 r.'!$A$24:$I$136</definedName>
    <definedName name="Z_F6C4B4B9_B1BD_451D_AD8C_EEAED8762CBF_.wvu.FilterData" localSheetId="15" hidden="1">'Zał. nr 2 kalkulacja - 2027 r.'!$A$24:$I$136</definedName>
    <definedName name="Z_F6C4B4B9_B1BD_451D_AD8C_EEAED8762CBF_.wvu.FilterData" localSheetId="17" hidden="1">'Zał. nr 2 kalkulacja - 2028 r.'!$A$24:$I$136</definedName>
    <definedName name="Z_F6C4B4B9_B1BD_451D_AD8C_EEAED8762CBF_.wvu.FilterData" localSheetId="19" hidden="1">'Zał. nr 2 kalkulacja - 2029 r.'!$A$24:$I$136</definedName>
    <definedName name="Z_F6C4B4B9_B1BD_451D_AD8C_EEAED8762CBF_.wvu.FilterData" localSheetId="21" hidden="1">'Zał. nr 2 kalkulacja - 2030 r.'!$A$24:$I$136</definedName>
    <definedName name="Z_F6C4B4B9_B1BD_451D_AD8C_EEAED8762CBF_.wvu.FilterData" localSheetId="23" hidden="1">'Zał. nr 2 kalkulacja - 2031 r.'!$A$24:$I$136</definedName>
    <definedName name="Z_F6C4B4B9_B1BD_451D_AD8C_EEAED8762CBF_.wvu.FilterData" localSheetId="25" hidden="1">'Zał. nr 2 kalkulacja - 2032 r.'!$A$24:$I$136</definedName>
    <definedName name="Z_F6C4B4B9_B1BD_451D_AD8C_EEAED8762CBF_.wvu.FilterData" localSheetId="27" hidden="1">'Zał. nr 2 kalkulacja - 2033 r.'!$A$24:$I$136</definedName>
    <definedName name="Z_F6C4B4B9_B1BD_451D_AD8C_EEAED8762CBF_.wvu.FilterData" localSheetId="28" hidden="1">'Zał. nr 4 dane osób'!#REF!</definedName>
    <definedName name="Z_F6C4B4B9_B1BD_451D_AD8C_EEAED8762CBF_.wvu.FilterData" localSheetId="29" hidden="1">'Zał. nr 5 jednostki'!#REF!</definedName>
    <definedName name="Z_F6C4B4B9_B1BD_451D_AD8C_EEAED8762CBF_.wvu.Rows" localSheetId="0" hidden="1">'Wniosek 2025 r.'!$142:$149,'Wniosek 2025 r.'!$267:$274,'Wniosek 2025 r.'!$383:$390,'Wniosek 2025 r.'!$498:$505,'Wniosek 2025 r.'!$613:$620,'Wniosek 2025 r.'!$728:$735,'Wniosek 2025 r.'!$843:$850,'Wniosek 2025 r.'!#REF!,'Wniosek 2025 r.'!$855:$855</definedName>
    <definedName name="Z_F6C4B4B9_B1BD_451D_AD8C_EEAED8762CBF_.wvu.Rows" localSheetId="1" hidden="1">'Wniosek 2026 r.'!$142:$149,'Wniosek 2026 r.'!$267:$274,'Wniosek 2026 r.'!$383:$390,'Wniosek 2026 r.'!$498:$505,'Wniosek 2026 r.'!$613:$620,'Wniosek 2026 r.'!$728:$735,'Wniosek 2026 r.'!$843:$850,'Wniosek 2026 r.'!#REF!,'Wniosek 2026 r.'!$854:$854</definedName>
    <definedName name="Z_F6C4B4B9_B1BD_451D_AD8C_EEAED8762CBF_.wvu.Rows" localSheetId="2" hidden="1">'Wniosek 2027 r.'!$142:$149,'Wniosek 2027 r.'!$267:$274,'Wniosek 2027 r.'!$383:$390,'Wniosek 2027 r.'!$498:$505,'Wniosek 2027 r.'!$613:$620,'Wniosek 2027 r.'!$728:$735,'Wniosek 2027 r.'!$843:$850,'Wniosek 2027 r.'!#REF!,'Wniosek 2027 r.'!$854:$854</definedName>
    <definedName name="Z_F6C4B4B9_B1BD_451D_AD8C_EEAED8762CBF_.wvu.Rows" localSheetId="3" hidden="1">'Wniosek 2028 r.'!$142:$149,'Wniosek 2028 r.'!$267:$274,'Wniosek 2028 r.'!$383:$390,'Wniosek 2028 r.'!$498:$505,'Wniosek 2028 r.'!$613:$620,'Wniosek 2028 r.'!$728:$735,'Wniosek 2028 r.'!$843:$850,'Wniosek 2028 r.'!#REF!,'Wniosek 2028 r.'!$854:$854</definedName>
    <definedName name="Z_F6C4B4B9_B1BD_451D_AD8C_EEAED8762CBF_.wvu.Rows" localSheetId="4" hidden="1">'Wniosek 2029 r.'!$142:$149,'Wniosek 2029 r.'!$267:$274,'Wniosek 2029 r.'!$383:$390,'Wniosek 2029 r.'!$498:$505,'Wniosek 2029 r.'!$613:$620,'Wniosek 2029 r.'!$728:$735,'Wniosek 2029 r.'!$843:$850,'Wniosek 2029 r.'!$854:$855,'Wniosek 2029 r.'!$858:$858</definedName>
    <definedName name="Z_F6C4B4B9_B1BD_451D_AD8C_EEAED8762CBF_.wvu.Rows" localSheetId="5" hidden="1">'Wniosek 2030 r.'!$142:$149,'Wniosek 2030 r.'!$267:$274,'Wniosek 2030 r.'!$383:$390,'Wniosek 2030 r.'!$498:$505,'Wniosek 2030 r.'!$613:$620,'Wniosek 2030 r.'!$728:$735,'Wniosek 2030 r.'!$843:$850,'Wniosek 2030 r.'!#REF!,'Wniosek 2030 r.'!$854:$854</definedName>
    <definedName name="Z_F6C4B4B9_B1BD_451D_AD8C_EEAED8762CBF_.wvu.Rows" localSheetId="6" hidden="1">'Wniosek 2031 r.'!$142:$149,'Wniosek 2031 r.'!$267:$274,'Wniosek 2031 r.'!$383:$390,'Wniosek 2031 r.'!$498:$505,'Wniosek 2031 r.'!$613:$620,'Wniosek 2031 r.'!$728:$735,'Wniosek 2031 r.'!$843:$850,'Wniosek 2031 r.'!#REF!,'Wniosek 2031 r.'!$854:$854</definedName>
    <definedName name="Z_F6C4B4B9_B1BD_451D_AD8C_EEAED8762CBF_.wvu.Rows" localSheetId="7" hidden="1">'Wniosek 2032 r.'!$142:$149,'Wniosek 2032 r.'!$267:$274,'Wniosek 2032 r.'!$383:$390,'Wniosek 2032 r.'!$498:$505,'Wniosek 2032 r.'!$613:$620,'Wniosek 2032 r.'!$728:$735,'Wniosek 2032 r.'!$843:$850,'Wniosek 2032 r.'!#REF!,'Wniosek 2032 r.'!$854:$854</definedName>
    <definedName name="Z_F6C4B4B9_B1BD_451D_AD8C_EEAED8762CBF_.wvu.Rows" localSheetId="8" hidden="1">'Wniosek 2033 r.'!$142:$149,'Wniosek 2033 r.'!$267:$274,'Wniosek 2033 r.'!$383:$390,'Wniosek 2033 r.'!$498:$505,'Wniosek 2033 r.'!$613:$620,'Wniosek 2033 r.'!$728:$735,'Wniosek 2033 r.'!$843:$850,'Wniosek 2033 r.'!#REF!,'Wniosek 2033 r.'!$854:$854</definedName>
    <definedName name="Z_F6C4B4B9_B1BD_451D_AD8C_EEAED8762CB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6C4B4B9_B1BD_451D_AD8C_EEAED8762CBF_.wvu.Rows" localSheetId="11" hidden="1">'Zał. nr 2 kalkulacja - 2025 r.'!$128:$135,'Zał.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6C4B4B9_B1BD_451D_AD8C_EEAED8762CBF_.wvu.Rows" localSheetId="13" hidden="1">'Zał. nr 2 kalkulacja - 2026 r.'!$128:$135,'Zał.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6C4B4B9_B1BD_451D_AD8C_EEAED8762CBF_.wvu.Rows" localSheetId="15" hidden="1">'Zał. nr 2 kalkulacja - 2027 r.'!$128:$135,'Zał.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6C4B4B9_B1BD_451D_AD8C_EEAED8762CBF_.wvu.Rows" localSheetId="17" hidden="1">'Zał. nr 2 kalkulacja - 2028 r.'!$128:$135,'Zał.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6C4B4B9_B1BD_451D_AD8C_EEAED8762CBF_.wvu.Rows" localSheetId="19" hidden="1">'Zał. nr 2 kalkulacja - 2029 r.'!$128:$135,'Zał.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6C4B4B9_B1BD_451D_AD8C_EEAED8762CBF_.wvu.Rows" localSheetId="21" hidden="1">'Zał. nr 2 kalkulacja - 2030 r.'!$128:$135,'Zał.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6C4B4B9_B1BD_451D_AD8C_EEAED8762CBF_.wvu.Rows" localSheetId="23" hidden="1">'Zał. nr 2 kalkulacja - 2031 r.'!$128:$135,'Zał.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6C4B4B9_B1BD_451D_AD8C_EEAED8762CBF_.wvu.Rows" localSheetId="25" hidden="1">'Zał. nr 2 kalkulacja - 2032 r.'!$128:$135,'Zał.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6C4B4B9_B1BD_451D_AD8C_EEAED8762CBF_.wvu.Rows" localSheetId="27" hidden="1">'Zał. nr 2 kalkulacja - 2033 r.'!$128:$135,'Zał.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6C4B4B9_B1BD_451D_AD8C_EEAED8762CB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6C4B4B9_B1BD_451D_AD8C_EEAED8762CB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853CDAD_B44F_4069_8014_6B49B7531F58_.wvu.FilterData" localSheetId="46" hidden="1">'Dane JST'!$A$1:$H$316</definedName>
    <definedName name="Z_F8C01A9A_D63B_41D0_B60A_C8A73AC13B02_.wvu.FilterData" localSheetId="32" hidden="1">'Dane zbiorcze'!$A$1:$FU$101</definedName>
    <definedName name="Z_F8C01A9A_D63B_41D0_B60A_C8A73AC13B02_.wvu.FilterData" localSheetId="37" hidden="1">'Weryfikacja 2025 r.'!$A$2:$A$226</definedName>
    <definedName name="Z_F8C01A9A_D63B_41D0_B60A_C8A73AC13B02_.wvu.FilterData" localSheetId="10" hidden="1">'Weryfikacja 2025 r. płaska'!$A$1:$A$214</definedName>
    <definedName name="Z_F8C01A9A_D63B_41D0_B60A_C8A73AC13B02_.wvu.FilterData" localSheetId="38" hidden="1">'Weryfikacja 2026 r.'!$A$2:$A$226</definedName>
    <definedName name="Z_F8C01A9A_D63B_41D0_B60A_C8A73AC13B02_.wvu.FilterData" localSheetId="12" hidden="1">'Weryfikacja 2026 r. płaska'!$A$1:$A$214</definedName>
    <definedName name="Z_F8C01A9A_D63B_41D0_B60A_C8A73AC13B02_.wvu.FilterData" localSheetId="39" hidden="1">'Weryfikacja 2027 r.'!$A$2:$A$226</definedName>
    <definedName name="Z_F8C01A9A_D63B_41D0_B60A_C8A73AC13B02_.wvu.FilterData" localSheetId="14" hidden="1">'Weryfikacja 2027 r. płaska'!$A$1:$A$214</definedName>
    <definedName name="Z_F8C01A9A_D63B_41D0_B60A_C8A73AC13B02_.wvu.FilterData" localSheetId="40" hidden="1">'Weryfikacja 2028 r.'!$A$2:$A$226</definedName>
    <definedName name="Z_F8C01A9A_D63B_41D0_B60A_C8A73AC13B02_.wvu.FilterData" localSheetId="16" hidden="1">'Weryfikacja 2028 r. płaska'!$A$1:$A$214</definedName>
    <definedName name="Z_F8C01A9A_D63B_41D0_B60A_C8A73AC13B02_.wvu.FilterData" localSheetId="41" hidden="1">'Weryfikacja 2029 r.'!$A$2:$A$226</definedName>
    <definedName name="Z_F8C01A9A_D63B_41D0_B60A_C8A73AC13B02_.wvu.FilterData" localSheetId="18" hidden="1">'Weryfikacja 2029 r. płaska'!$A$1:$A$214</definedName>
    <definedName name="Z_F8C01A9A_D63B_41D0_B60A_C8A73AC13B02_.wvu.FilterData" localSheetId="42" hidden="1">'Weryfikacja 2030 r.'!$A$2:$A$226</definedName>
    <definedName name="Z_F8C01A9A_D63B_41D0_B60A_C8A73AC13B02_.wvu.FilterData" localSheetId="20" hidden="1">'Weryfikacja 2030 r. płaska'!$A$1:$A$214</definedName>
    <definedName name="Z_F8C01A9A_D63B_41D0_B60A_C8A73AC13B02_.wvu.FilterData" localSheetId="43" hidden="1">'Weryfikacja 2031 r.'!$A$2:$A$226</definedName>
    <definedName name="Z_F8C01A9A_D63B_41D0_B60A_C8A73AC13B02_.wvu.FilterData" localSheetId="22" hidden="1">'Weryfikacja 2031 r. płaska'!$A$1:$A$214</definedName>
    <definedName name="Z_F8C01A9A_D63B_41D0_B60A_C8A73AC13B02_.wvu.FilterData" localSheetId="44" hidden="1">'Weryfikacja 2032 r.'!$A$2:$A$226</definedName>
    <definedName name="Z_F8C01A9A_D63B_41D0_B60A_C8A73AC13B02_.wvu.FilterData" localSheetId="24" hidden="1">'Weryfikacja 2032 r. płaska'!$A$1:$A$214</definedName>
    <definedName name="Z_F8C01A9A_D63B_41D0_B60A_C8A73AC13B02_.wvu.FilterData" localSheetId="45" hidden="1">'Weryfikacja 2033 r.'!$A$2:$A$226</definedName>
    <definedName name="Z_F8C01A9A_D63B_41D0_B60A_C8A73AC13B02_.wvu.FilterData" localSheetId="26" hidden="1">'Weryfikacja 2033 r. płaska'!$A$1:$A$214</definedName>
    <definedName name="Z_F8C01A9A_D63B_41D0_B60A_C8A73AC13B02_.wvu.FilterData" localSheetId="0" hidden="1">'Wniosek 2025 r.'!$A$38:$I$161</definedName>
    <definedName name="Z_F8C01A9A_D63B_41D0_B60A_C8A73AC13B02_.wvu.FilterData" localSheetId="1" hidden="1">'Wniosek 2026 r.'!$A$38:$I$161</definedName>
    <definedName name="Z_F8C01A9A_D63B_41D0_B60A_C8A73AC13B02_.wvu.FilterData" localSheetId="2" hidden="1">'Wniosek 2027 r.'!$A$38:$I$160</definedName>
    <definedName name="Z_F8C01A9A_D63B_41D0_B60A_C8A73AC13B02_.wvu.FilterData" localSheetId="3" hidden="1">'Wniosek 2028 r.'!$A$38:$I$160</definedName>
    <definedName name="Z_F8C01A9A_D63B_41D0_B60A_C8A73AC13B02_.wvu.FilterData" localSheetId="4" hidden="1">'Wniosek 2029 r.'!$A$38:$I$161</definedName>
    <definedName name="Z_F8C01A9A_D63B_41D0_B60A_C8A73AC13B02_.wvu.FilterData" localSheetId="5" hidden="1">'Wniosek 2030 r.'!$A$38:$I$160</definedName>
    <definedName name="Z_F8C01A9A_D63B_41D0_B60A_C8A73AC13B02_.wvu.FilterData" localSheetId="6" hidden="1">'Wniosek 2031 r.'!$A$38:$I$160</definedName>
    <definedName name="Z_F8C01A9A_D63B_41D0_B60A_C8A73AC13B02_.wvu.FilterData" localSheetId="7" hidden="1">'Wniosek 2032 r.'!$A$38:$I$160</definedName>
    <definedName name="Z_F8C01A9A_D63B_41D0_B60A_C8A73AC13B02_.wvu.FilterData" localSheetId="8" hidden="1">'Wniosek 2033 r.'!$A$38:$I$160</definedName>
    <definedName name="Z_F8C01A9A_D63B_41D0_B60A_C8A73AC13B02_.wvu.FilterData" localSheetId="9" hidden="1">'Zał. nr 1 a-e oświadczenia'!#REF!</definedName>
    <definedName name="Z_F8C01A9A_D63B_41D0_B60A_C8A73AC13B02_.wvu.FilterData" localSheetId="11" hidden="1">'Zał. nr 2 kalkulacja - 2025 r.'!$A$24:$I$136</definedName>
    <definedName name="Z_F8C01A9A_D63B_41D0_B60A_C8A73AC13B02_.wvu.FilterData" localSheetId="13" hidden="1">'Zał. nr 2 kalkulacja - 2026 r.'!$A$24:$I$136</definedName>
    <definedName name="Z_F8C01A9A_D63B_41D0_B60A_C8A73AC13B02_.wvu.FilterData" localSheetId="15" hidden="1">'Zał. nr 2 kalkulacja - 2027 r.'!$A$24:$I$136</definedName>
    <definedName name="Z_F8C01A9A_D63B_41D0_B60A_C8A73AC13B02_.wvu.FilterData" localSheetId="17" hidden="1">'Zał. nr 2 kalkulacja - 2028 r.'!$A$24:$I$136</definedName>
    <definedName name="Z_F8C01A9A_D63B_41D0_B60A_C8A73AC13B02_.wvu.FilterData" localSheetId="19" hidden="1">'Zał. nr 2 kalkulacja - 2029 r.'!$A$24:$I$136</definedName>
    <definedName name="Z_F8C01A9A_D63B_41D0_B60A_C8A73AC13B02_.wvu.FilterData" localSheetId="21" hidden="1">'Zał. nr 2 kalkulacja - 2030 r.'!$A$24:$I$136</definedName>
    <definedName name="Z_F8C01A9A_D63B_41D0_B60A_C8A73AC13B02_.wvu.FilterData" localSheetId="23" hidden="1">'Zał. nr 2 kalkulacja - 2031 r.'!$A$24:$I$136</definedName>
    <definedName name="Z_F8C01A9A_D63B_41D0_B60A_C8A73AC13B02_.wvu.FilterData" localSheetId="25" hidden="1">'Zał. nr 2 kalkulacja - 2032 r.'!$A$24:$I$136</definedName>
    <definedName name="Z_F8C01A9A_D63B_41D0_B60A_C8A73AC13B02_.wvu.FilterData" localSheetId="27" hidden="1">'Zał. nr 2 kalkulacja - 2033 r.'!$A$24:$I$136</definedName>
    <definedName name="Z_F8C01A9A_D63B_41D0_B60A_C8A73AC13B02_.wvu.FilterData" localSheetId="28" hidden="1">'Zał. nr 4 dane osób'!#REF!</definedName>
    <definedName name="Z_F8C01A9A_D63B_41D0_B60A_C8A73AC13B02_.wvu.FilterData" localSheetId="29" hidden="1">'Zał. nr 5 jednostki'!#REF!</definedName>
    <definedName name="Z_F8C01A9A_D63B_41D0_B60A_C8A73AC13B02_.wvu.Rows" localSheetId="0" hidden="1">'Wniosek 2025 r.'!$122:$149,'Wniosek 2025 r.'!$247:$274,'Wniosek 2025 r.'!$363:$390,'Wniosek 2025 r.'!$478:$505,'Wniosek 2025 r.'!$593:$620,'Wniosek 2025 r.'!$708:$735,'Wniosek 2025 r.'!$823:$850,'Wniosek 2025 r.'!#REF!,'Wniosek 2025 r.'!$855:$855</definedName>
    <definedName name="Z_F8C01A9A_D63B_41D0_B60A_C8A73AC13B02_.wvu.Rows" localSheetId="1" hidden="1">'Wniosek 2026 r.'!$122:$149,'Wniosek 2026 r.'!$247:$274,'Wniosek 2026 r.'!$363:$390,'Wniosek 2026 r.'!$478:$505,'Wniosek 2026 r.'!$593:$620,'Wniosek 2026 r.'!$708:$735,'Wniosek 2026 r.'!$823:$850,'Wniosek 2026 r.'!#REF!,'Wniosek 2026 r.'!$854:$854</definedName>
    <definedName name="Z_F8C01A9A_D63B_41D0_B60A_C8A73AC13B02_.wvu.Rows" localSheetId="2" hidden="1">'Wniosek 2027 r.'!$122:$149,'Wniosek 2027 r.'!$247:$274,'Wniosek 2027 r.'!$363:$390,'Wniosek 2027 r.'!$478:$505,'Wniosek 2027 r.'!$593:$620,'Wniosek 2027 r.'!$708:$735,'Wniosek 2027 r.'!$823:$850,'Wniosek 2027 r.'!#REF!,'Wniosek 2027 r.'!$854:$854</definedName>
    <definedName name="Z_F8C01A9A_D63B_41D0_B60A_C8A73AC13B02_.wvu.Rows" localSheetId="3" hidden="1">'Wniosek 2028 r.'!$122:$149,'Wniosek 2028 r.'!$247:$274,'Wniosek 2028 r.'!$363:$390,'Wniosek 2028 r.'!$478:$505,'Wniosek 2028 r.'!$593:$620,'Wniosek 2028 r.'!$708:$735,'Wniosek 2028 r.'!$823:$850,'Wniosek 2028 r.'!#REF!,'Wniosek 2028 r.'!$854:$854</definedName>
    <definedName name="Z_F8C01A9A_D63B_41D0_B60A_C8A73AC13B02_.wvu.Rows" localSheetId="4" hidden="1">'Wniosek 2029 r.'!$122:$149,'Wniosek 2029 r.'!$247:$274,'Wniosek 2029 r.'!$363:$390,'Wniosek 2029 r.'!$478:$505,'Wniosek 2029 r.'!$593:$620,'Wniosek 2029 r.'!$708:$735,'Wniosek 2029 r.'!$823:$850,'Wniosek 2029 r.'!$854:$855,'Wniosek 2029 r.'!$858:$858</definedName>
    <definedName name="Z_F8C01A9A_D63B_41D0_B60A_C8A73AC13B02_.wvu.Rows" localSheetId="5" hidden="1">'Wniosek 2030 r.'!$122:$149,'Wniosek 2030 r.'!$247:$274,'Wniosek 2030 r.'!$363:$390,'Wniosek 2030 r.'!$478:$505,'Wniosek 2030 r.'!$593:$620,'Wniosek 2030 r.'!$708:$735,'Wniosek 2030 r.'!$823:$850,'Wniosek 2030 r.'!#REF!,'Wniosek 2030 r.'!$854:$854</definedName>
    <definedName name="Z_F8C01A9A_D63B_41D0_B60A_C8A73AC13B02_.wvu.Rows" localSheetId="6" hidden="1">'Wniosek 2031 r.'!$122:$149,'Wniosek 2031 r.'!$247:$274,'Wniosek 2031 r.'!$363:$390,'Wniosek 2031 r.'!$478:$505,'Wniosek 2031 r.'!$593:$620,'Wniosek 2031 r.'!$708:$735,'Wniosek 2031 r.'!$823:$850,'Wniosek 2031 r.'!#REF!,'Wniosek 2031 r.'!$854:$854</definedName>
    <definedName name="Z_F8C01A9A_D63B_41D0_B60A_C8A73AC13B02_.wvu.Rows" localSheetId="7" hidden="1">'Wniosek 2032 r.'!$122:$149,'Wniosek 2032 r.'!$247:$274,'Wniosek 2032 r.'!$363:$390,'Wniosek 2032 r.'!$478:$505,'Wniosek 2032 r.'!$593:$620,'Wniosek 2032 r.'!$708:$735,'Wniosek 2032 r.'!$823:$850,'Wniosek 2032 r.'!#REF!,'Wniosek 2032 r.'!$854:$854</definedName>
    <definedName name="Z_F8C01A9A_D63B_41D0_B60A_C8A73AC13B02_.wvu.Rows" localSheetId="8" hidden="1">'Wniosek 2033 r.'!$122:$149,'Wniosek 2033 r.'!$247:$274,'Wniosek 2033 r.'!$363:$390,'Wniosek 2033 r.'!$478:$505,'Wniosek 2033 r.'!$593:$620,'Wniosek 2033 r.'!$708:$735,'Wniosek 2033 r.'!$823:$850,'Wniosek 2033 r.'!#REF!,'Wniosek 2033 r.'!$854:$854</definedName>
    <definedName name="Z_F8C01A9A_D63B_41D0_B60A_C8A73AC13B02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8C01A9A_D63B_41D0_B60A_C8A73AC13B02_.wvu.Rows" localSheetId="11" hidden="1">'Zał. nr 2 kalkulacja - 2025 r.'!$108:$135,'Zał.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8C01A9A_D63B_41D0_B60A_C8A73AC13B02_.wvu.Rows" localSheetId="13" hidden="1">'Zał. nr 2 kalkulacja - 2026 r.'!$108:$135,'Zał.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8C01A9A_D63B_41D0_B60A_C8A73AC13B02_.wvu.Rows" localSheetId="15" hidden="1">'Zał. nr 2 kalkulacja - 2027 r.'!$108:$135,'Zał.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8C01A9A_D63B_41D0_B60A_C8A73AC13B02_.wvu.Rows" localSheetId="17" hidden="1">'Zał. nr 2 kalkulacja - 2028 r.'!$108:$135,'Zał.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8C01A9A_D63B_41D0_B60A_C8A73AC13B02_.wvu.Rows" localSheetId="19" hidden="1">'Zał. nr 2 kalkulacja - 2029 r.'!$108:$135,'Zał.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8C01A9A_D63B_41D0_B60A_C8A73AC13B02_.wvu.Rows" localSheetId="21" hidden="1">'Zał. nr 2 kalkulacja - 2030 r.'!$108:$135,'Zał.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8C01A9A_D63B_41D0_B60A_C8A73AC13B02_.wvu.Rows" localSheetId="23" hidden="1">'Zał. nr 2 kalkulacja - 2031 r.'!$108:$135,'Zał.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8C01A9A_D63B_41D0_B60A_C8A73AC13B02_.wvu.Rows" localSheetId="25" hidden="1">'Zał. nr 2 kalkulacja - 2032 r.'!$108:$135,'Zał.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8C01A9A_D63B_41D0_B60A_C8A73AC13B02_.wvu.Rows" localSheetId="27" hidden="1">'Zał. nr 2 kalkulacja - 2033 r.'!$108:$135,'Zał.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8C01A9A_D63B_41D0_B60A_C8A73AC13B02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8C01A9A_D63B_41D0_B60A_C8A73AC13B02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B46FC47_08D5_4683_B816_CA4148EACD5E_.wvu.FilterData" localSheetId="32" hidden="1">'Dane zbiorcze'!$A$1:$FU$101</definedName>
    <definedName name="Z_FB46FC47_08D5_4683_B816_CA4148EACD5E_.wvu.FilterData" localSheetId="37" hidden="1">'Weryfikacja 2025 r.'!$A$2:$A$226</definedName>
    <definedName name="Z_FB46FC47_08D5_4683_B816_CA4148EACD5E_.wvu.FilterData" localSheetId="10" hidden="1">'Weryfikacja 2025 r. płaska'!$A$1:$A$214</definedName>
    <definedName name="Z_FB46FC47_08D5_4683_B816_CA4148EACD5E_.wvu.FilterData" localSheetId="38" hidden="1">'Weryfikacja 2026 r.'!$A$2:$A$226</definedName>
    <definedName name="Z_FB46FC47_08D5_4683_B816_CA4148EACD5E_.wvu.FilterData" localSheetId="12" hidden="1">'Weryfikacja 2026 r. płaska'!$A$1:$A$214</definedName>
    <definedName name="Z_FB46FC47_08D5_4683_B816_CA4148EACD5E_.wvu.FilterData" localSheetId="39" hidden="1">'Weryfikacja 2027 r.'!$A$2:$A$226</definedName>
    <definedName name="Z_FB46FC47_08D5_4683_B816_CA4148EACD5E_.wvu.FilterData" localSheetId="14" hidden="1">'Weryfikacja 2027 r. płaska'!$A$1:$A$214</definedName>
    <definedName name="Z_FB46FC47_08D5_4683_B816_CA4148EACD5E_.wvu.FilterData" localSheetId="40" hidden="1">'Weryfikacja 2028 r.'!$A$2:$A$226</definedName>
    <definedName name="Z_FB46FC47_08D5_4683_B816_CA4148EACD5E_.wvu.FilterData" localSheetId="16" hidden="1">'Weryfikacja 2028 r. płaska'!$A$1:$A$214</definedName>
    <definedName name="Z_FB46FC47_08D5_4683_B816_CA4148EACD5E_.wvu.FilterData" localSheetId="41" hidden="1">'Weryfikacja 2029 r.'!$A$2:$A$226</definedName>
    <definedName name="Z_FB46FC47_08D5_4683_B816_CA4148EACD5E_.wvu.FilterData" localSheetId="18" hidden="1">'Weryfikacja 2029 r. płaska'!$A$1:$A$214</definedName>
    <definedName name="Z_FB46FC47_08D5_4683_B816_CA4148EACD5E_.wvu.FilterData" localSheetId="42" hidden="1">'Weryfikacja 2030 r.'!$A$2:$A$226</definedName>
    <definedName name="Z_FB46FC47_08D5_4683_B816_CA4148EACD5E_.wvu.FilterData" localSheetId="20" hidden="1">'Weryfikacja 2030 r. płaska'!$A$1:$A$214</definedName>
    <definedName name="Z_FB46FC47_08D5_4683_B816_CA4148EACD5E_.wvu.FilterData" localSheetId="43" hidden="1">'Weryfikacja 2031 r.'!$A$2:$A$226</definedName>
    <definedName name="Z_FB46FC47_08D5_4683_B816_CA4148EACD5E_.wvu.FilterData" localSheetId="22" hidden="1">'Weryfikacja 2031 r. płaska'!$A$1:$A$214</definedName>
    <definedName name="Z_FB46FC47_08D5_4683_B816_CA4148EACD5E_.wvu.FilterData" localSheetId="44" hidden="1">'Weryfikacja 2032 r.'!$A$2:$A$226</definedName>
    <definedName name="Z_FB46FC47_08D5_4683_B816_CA4148EACD5E_.wvu.FilterData" localSheetId="24" hidden="1">'Weryfikacja 2032 r. płaska'!$A$1:$A$214</definedName>
    <definedName name="Z_FB46FC47_08D5_4683_B816_CA4148EACD5E_.wvu.FilterData" localSheetId="45" hidden="1">'Weryfikacja 2033 r.'!$A$2:$A$226</definedName>
    <definedName name="Z_FB46FC47_08D5_4683_B816_CA4148EACD5E_.wvu.FilterData" localSheetId="26" hidden="1">'Weryfikacja 2033 r. płaska'!$A$1:$A$214</definedName>
    <definedName name="Z_FB46FC47_08D5_4683_B816_CA4148EACD5E_.wvu.FilterData" localSheetId="0" hidden="1">'Wniosek 2025 r.'!$A$38:$I$161</definedName>
    <definedName name="Z_FB46FC47_08D5_4683_B816_CA4148EACD5E_.wvu.FilterData" localSheetId="1" hidden="1">'Wniosek 2026 r.'!$A$38:$I$161</definedName>
    <definedName name="Z_FB46FC47_08D5_4683_B816_CA4148EACD5E_.wvu.FilterData" localSheetId="2" hidden="1">'Wniosek 2027 r.'!$A$38:$I$160</definedName>
    <definedName name="Z_FB46FC47_08D5_4683_B816_CA4148EACD5E_.wvu.FilterData" localSheetId="3" hidden="1">'Wniosek 2028 r.'!$A$38:$I$160</definedName>
    <definedName name="Z_FB46FC47_08D5_4683_B816_CA4148EACD5E_.wvu.FilterData" localSheetId="4" hidden="1">'Wniosek 2029 r.'!$A$38:$I$161</definedName>
    <definedName name="Z_FB46FC47_08D5_4683_B816_CA4148EACD5E_.wvu.FilterData" localSheetId="5" hidden="1">'Wniosek 2030 r.'!$A$38:$I$160</definedName>
    <definedName name="Z_FB46FC47_08D5_4683_B816_CA4148EACD5E_.wvu.FilterData" localSheetId="6" hidden="1">'Wniosek 2031 r.'!$A$38:$I$160</definedName>
    <definedName name="Z_FB46FC47_08D5_4683_B816_CA4148EACD5E_.wvu.FilterData" localSheetId="7" hidden="1">'Wniosek 2032 r.'!$A$38:$I$160</definedName>
    <definedName name="Z_FB46FC47_08D5_4683_B816_CA4148EACD5E_.wvu.FilterData" localSheetId="8" hidden="1">'Wniosek 2033 r.'!$A$38:$I$160</definedName>
    <definedName name="Z_FB46FC47_08D5_4683_B816_CA4148EACD5E_.wvu.FilterData" localSheetId="9" hidden="1">'Zał. nr 1 a-e oświadczenia'!#REF!</definedName>
    <definedName name="Z_FB46FC47_08D5_4683_B816_CA4148EACD5E_.wvu.FilterData" localSheetId="11" hidden="1">'Zał. nr 2 kalkulacja - 2025 r.'!$A$24:$I$136</definedName>
    <definedName name="Z_FB46FC47_08D5_4683_B816_CA4148EACD5E_.wvu.FilterData" localSheetId="13" hidden="1">'Zał. nr 2 kalkulacja - 2026 r.'!$A$24:$I$136</definedName>
    <definedName name="Z_FB46FC47_08D5_4683_B816_CA4148EACD5E_.wvu.FilterData" localSheetId="15" hidden="1">'Zał. nr 2 kalkulacja - 2027 r.'!$A$24:$I$136</definedName>
    <definedName name="Z_FB46FC47_08D5_4683_B816_CA4148EACD5E_.wvu.FilterData" localSheetId="17" hidden="1">'Zał. nr 2 kalkulacja - 2028 r.'!$A$24:$I$136</definedName>
    <definedName name="Z_FB46FC47_08D5_4683_B816_CA4148EACD5E_.wvu.FilterData" localSheetId="19" hidden="1">'Zał. nr 2 kalkulacja - 2029 r.'!$A$24:$I$136</definedName>
    <definedName name="Z_FB46FC47_08D5_4683_B816_CA4148EACD5E_.wvu.FilterData" localSheetId="21" hidden="1">'Zał. nr 2 kalkulacja - 2030 r.'!$A$24:$I$136</definedName>
    <definedName name="Z_FB46FC47_08D5_4683_B816_CA4148EACD5E_.wvu.FilterData" localSheetId="23" hidden="1">'Zał. nr 2 kalkulacja - 2031 r.'!$A$24:$I$136</definedName>
    <definedName name="Z_FB46FC47_08D5_4683_B816_CA4148EACD5E_.wvu.FilterData" localSheetId="25" hidden="1">'Zał. nr 2 kalkulacja - 2032 r.'!$A$24:$I$136</definedName>
    <definedName name="Z_FB46FC47_08D5_4683_B816_CA4148EACD5E_.wvu.FilterData" localSheetId="27" hidden="1">'Zał. nr 2 kalkulacja - 2033 r.'!$A$24:$I$136</definedName>
    <definedName name="Z_FB46FC47_08D5_4683_B816_CA4148EACD5E_.wvu.FilterData" localSheetId="28" hidden="1">'Zał. nr 4 dane osób'!#REF!</definedName>
    <definedName name="Z_FB46FC47_08D5_4683_B816_CA4148EACD5E_.wvu.FilterData" localSheetId="29" hidden="1">'Zał. nr 5 jednostki'!#REF!</definedName>
    <definedName name="Z_FB46FC47_08D5_4683_B816_CA4148EACD5E_.wvu.Rows" localSheetId="0" hidden="1">'Wniosek 2025 r.'!$46:$149,'Wniosek 2025 r.'!$171:$274,'Wniosek 2025 r.'!$287:$390,'Wniosek 2025 r.'!$402:$505,'Wniosek 2025 r.'!$517:$620,'Wniosek 2025 r.'!$632:$735,'Wniosek 2025 r.'!$747:$850,'Wniosek 2025 r.'!#REF!,'Wniosek 2025 r.'!$855:$855</definedName>
    <definedName name="Z_FB46FC47_08D5_4683_B816_CA4148EACD5E_.wvu.Rows" localSheetId="1" hidden="1">'Wniosek 2026 r.'!$46:$149,'Wniosek 2026 r.'!$171:$274,'Wniosek 2026 r.'!$287:$390,'Wniosek 2026 r.'!$402:$505,'Wniosek 2026 r.'!$517:$620,'Wniosek 2026 r.'!$632:$735,'Wniosek 2026 r.'!$747:$850,'Wniosek 2026 r.'!#REF!,'Wniosek 2026 r.'!$854:$854</definedName>
    <definedName name="Z_FB46FC47_08D5_4683_B816_CA4148EACD5E_.wvu.Rows" localSheetId="2" hidden="1">'Wniosek 2027 r.'!$46:$149,'Wniosek 2027 r.'!$171:$274,'Wniosek 2027 r.'!$287:$390,'Wniosek 2027 r.'!$402:$505,'Wniosek 2027 r.'!$517:$620,'Wniosek 2027 r.'!$632:$735,'Wniosek 2027 r.'!$747:$850,'Wniosek 2027 r.'!#REF!,'Wniosek 2027 r.'!$854:$854</definedName>
    <definedName name="Z_FB46FC47_08D5_4683_B816_CA4148EACD5E_.wvu.Rows" localSheetId="3" hidden="1">'Wniosek 2028 r.'!$46:$149,'Wniosek 2028 r.'!$171:$274,'Wniosek 2028 r.'!$287:$390,'Wniosek 2028 r.'!$402:$505,'Wniosek 2028 r.'!$517:$620,'Wniosek 2028 r.'!$632:$735,'Wniosek 2028 r.'!$747:$850,'Wniosek 2028 r.'!#REF!,'Wniosek 2028 r.'!$854:$854</definedName>
    <definedName name="Z_FB46FC47_08D5_4683_B816_CA4148EACD5E_.wvu.Rows" localSheetId="4" hidden="1">'Wniosek 2029 r.'!$46:$149,'Wniosek 2029 r.'!$171:$274,'Wniosek 2029 r.'!$287:$390,'Wniosek 2029 r.'!$402:$505,'Wniosek 2029 r.'!$517:$620,'Wniosek 2029 r.'!$632:$735,'Wniosek 2029 r.'!$747:$850,'Wniosek 2029 r.'!$854:$855,'Wniosek 2029 r.'!$858:$858</definedName>
    <definedName name="Z_FB46FC47_08D5_4683_B816_CA4148EACD5E_.wvu.Rows" localSheetId="5" hidden="1">'Wniosek 2030 r.'!$46:$149,'Wniosek 2030 r.'!$171:$274,'Wniosek 2030 r.'!$287:$390,'Wniosek 2030 r.'!$402:$505,'Wniosek 2030 r.'!$517:$620,'Wniosek 2030 r.'!$632:$735,'Wniosek 2030 r.'!$747:$850,'Wniosek 2030 r.'!#REF!,'Wniosek 2030 r.'!$854:$854</definedName>
    <definedName name="Z_FB46FC47_08D5_4683_B816_CA4148EACD5E_.wvu.Rows" localSheetId="6" hidden="1">'Wniosek 2031 r.'!$46:$149,'Wniosek 2031 r.'!$171:$274,'Wniosek 2031 r.'!$287:$390,'Wniosek 2031 r.'!$402:$505,'Wniosek 2031 r.'!$517:$620,'Wniosek 2031 r.'!$632:$735,'Wniosek 2031 r.'!$747:$850,'Wniosek 2031 r.'!#REF!,'Wniosek 2031 r.'!$854:$854</definedName>
    <definedName name="Z_FB46FC47_08D5_4683_B816_CA4148EACD5E_.wvu.Rows" localSheetId="7" hidden="1">'Wniosek 2032 r.'!$46:$149,'Wniosek 2032 r.'!$171:$274,'Wniosek 2032 r.'!$287:$390,'Wniosek 2032 r.'!$402:$505,'Wniosek 2032 r.'!$517:$620,'Wniosek 2032 r.'!$632:$735,'Wniosek 2032 r.'!$747:$850,'Wniosek 2032 r.'!#REF!,'Wniosek 2032 r.'!$854:$854</definedName>
    <definedName name="Z_FB46FC47_08D5_4683_B816_CA4148EACD5E_.wvu.Rows" localSheetId="8" hidden="1">'Wniosek 2033 r.'!$46:$149,'Wniosek 2033 r.'!$171:$274,'Wniosek 2033 r.'!$287:$390,'Wniosek 2033 r.'!$402:$505,'Wniosek 2033 r.'!$517:$620,'Wniosek 2033 r.'!$632:$735,'Wniosek 2033 r.'!$747:$850,'Wniosek 2033 r.'!#REF!,'Wniosek 2033 r.'!$854:$854</definedName>
    <definedName name="Z_FB46FC47_08D5_4683_B816_CA4148EACD5E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B46FC47_08D5_4683_B816_CA4148EACD5E_.wvu.Rows" localSheetId="11" hidden="1">'Zał. nr 2 kalkulacja - 2025 r.'!$32:$135,'Zał.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B46FC47_08D5_4683_B816_CA4148EACD5E_.wvu.Rows" localSheetId="13" hidden="1">'Zał. nr 2 kalkulacja - 2026 r.'!$32:$135,'Zał.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B46FC47_08D5_4683_B816_CA4148EACD5E_.wvu.Rows" localSheetId="15" hidden="1">'Zał. nr 2 kalkulacja - 2027 r.'!$32:$135,'Zał.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B46FC47_08D5_4683_B816_CA4148EACD5E_.wvu.Rows" localSheetId="17" hidden="1">'Zał. nr 2 kalkulacja - 2028 r.'!$32:$135,'Zał.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B46FC47_08D5_4683_B816_CA4148EACD5E_.wvu.Rows" localSheetId="19" hidden="1">'Zał. nr 2 kalkulacja - 2029 r.'!$32:$135,'Zał.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B46FC47_08D5_4683_B816_CA4148EACD5E_.wvu.Rows" localSheetId="21" hidden="1">'Zał. nr 2 kalkulacja - 2030 r.'!$32:$135,'Zał.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B46FC47_08D5_4683_B816_CA4148EACD5E_.wvu.Rows" localSheetId="23" hidden="1">'Zał. nr 2 kalkulacja - 2031 r.'!$32:$135,'Zał.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B46FC47_08D5_4683_B816_CA4148EACD5E_.wvu.Rows" localSheetId="25" hidden="1">'Zał. nr 2 kalkulacja - 2032 r.'!$32:$135,'Zał.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B46FC47_08D5_4683_B816_CA4148EACD5E_.wvu.Rows" localSheetId="27" hidden="1">'Zał. nr 2 kalkulacja - 2033 r.'!$32:$135,'Zał.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B46FC47_08D5_4683_B816_CA4148EACD5E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B46FC47_08D5_4683_B816_CA4148EACD5E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CB6CE83_47DE_497F_B411_98D0B11AD963_.wvu.FilterData" localSheetId="32" hidden="1">'Dane zbiorcze'!$A$1:$FU$101</definedName>
    <definedName name="Z_FCB6CE83_47DE_497F_B411_98D0B11AD963_.wvu.FilterData" localSheetId="37" hidden="1">'Weryfikacja 2025 r.'!$A$2:$A$226</definedName>
    <definedName name="Z_FCB6CE83_47DE_497F_B411_98D0B11AD963_.wvu.FilterData" localSheetId="10" hidden="1">'Weryfikacja 2025 r. płaska'!$A$1:$A$214</definedName>
    <definedName name="Z_FCB6CE83_47DE_497F_B411_98D0B11AD963_.wvu.FilterData" localSheetId="38" hidden="1">'Weryfikacja 2026 r.'!$A$2:$A$226</definedName>
    <definedName name="Z_FCB6CE83_47DE_497F_B411_98D0B11AD963_.wvu.FilterData" localSheetId="12" hidden="1">'Weryfikacja 2026 r. płaska'!$A$1:$A$214</definedName>
    <definedName name="Z_FCB6CE83_47DE_497F_B411_98D0B11AD963_.wvu.FilterData" localSheetId="39" hidden="1">'Weryfikacja 2027 r.'!$A$2:$A$226</definedName>
    <definedName name="Z_FCB6CE83_47DE_497F_B411_98D0B11AD963_.wvu.FilterData" localSheetId="14" hidden="1">'Weryfikacja 2027 r. płaska'!$A$1:$A$214</definedName>
    <definedName name="Z_FCB6CE83_47DE_497F_B411_98D0B11AD963_.wvu.FilterData" localSheetId="40" hidden="1">'Weryfikacja 2028 r.'!$A$2:$A$226</definedName>
    <definedName name="Z_FCB6CE83_47DE_497F_B411_98D0B11AD963_.wvu.FilterData" localSheetId="16" hidden="1">'Weryfikacja 2028 r. płaska'!$A$1:$A$214</definedName>
    <definedName name="Z_FCB6CE83_47DE_497F_B411_98D0B11AD963_.wvu.FilterData" localSheetId="41" hidden="1">'Weryfikacja 2029 r.'!$A$2:$A$226</definedName>
    <definedName name="Z_FCB6CE83_47DE_497F_B411_98D0B11AD963_.wvu.FilterData" localSheetId="18" hidden="1">'Weryfikacja 2029 r. płaska'!$A$1:$A$214</definedName>
    <definedName name="Z_FCB6CE83_47DE_497F_B411_98D0B11AD963_.wvu.FilterData" localSheetId="42" hidden="1">'Weryfikacja 2030 r.'!$A$2:$A$226</definedName>
    <definedName name="Z_FCB6CE83_47DE_497F_B411_98D0B11AD963_.wvu.FilterData" localSheetId="20" hidden="1">'Weryfikacja 2030 r. płaska'!$A$1:$A$214</definedName>
    <definedName name="Z_FCB6CE83_47DE_497F_B411_98D0B11AD963_.wvu.FilterData" localSheetId="43" hidden="1">'Weryfikacja 2031 r.'!$A$2:$A$226</definedName>
    <definedName name="Z_FCB6CE83_47DE_497F_B411_98D0B11AD963_.wvu.FilterData" localSheetId="22" hidden="1">'Weryfikacja 2031 r. płaska'!$A$1:$A$214</definedName>
    <definedName name="Z_FCB6CE83_47DE_497F_B411_98D0B11AD963_.wvu.FilterData" localSheetId="44" hidden="1">'Weryfikacja 2032 r.'!$A$2:$A$226</definedName>
    <definedName name="Z_FCB6CE83_47DE_497F_B411_98D0B11AD963_.wvu.FilterData" localSheetId="24" hidden="1">'Weryfikacja 2032 r. płaska'!$A$1:$A$214</definedName>
    <definedName name="Z_FCB6CE83_47DE_497F_B411_98D0B11AD963_.wvu.FilterData" localSheetId="45" hidden="1">'Weryfikacja 2033 r.'!$A$2:$A$226</definedName>
    <definedName name="Z_FCB6CE83_47DE_497F_B411_98D0B11AD963_.wvu.FilterData" localSheetId="26" hidden="1">'Weryfikacja 2033 r. płaska'!$A$1:$A$214</definedName>
    <definedName name="Z_FCB6CE83_47DE_497F_B411_98D0B11AD963_.wvu.FilterData" localSheetId="0" hidden="1">'Wniosek 2025 r.'!$A$38:$I$161</definedName>
    <definedName name="Z_FCB6CE83_47DE_497F_B411_98D0B11AD963_.wvu.FilterData" localSheetId="1" hidden="1">'Wniosek 2026 r.'!$A$38:$I$161</definedName>
    <definedName name="Z_FCB6CE83_47DE_497F_B411_98D0B11AD963_.wvu.FilterData" localSheetId="2" hidden="1">'Wniosek 2027 r.'!$A$38:$I$160</definedName>
    <definedName name="Z_FCB6CE83_47DE_497F_B411_98D0B11AD963_.wvu.FilterData" localSheetId="3" hidden="1">'Wniosek 2028 r.'!$A$38:$I$160</definedName>
    <definedName name="Z_FCB6CE83_47DE_497F_B411_98D0B11AD963_.wvu.FilterData" localSheetId="4" hidden="1">'Wniosek 2029 r.'!$A$38:$I$161</definedName>
    <definedName name="Z_FCB6CE83_47DE_497F_B411_98D0B11AD963_.wvu.FilterData" localSheetId="5" hidden="1">'Wniosek 2030 r.'!$A$38:$I$160</definedName>
    <definedName name="Z_FCB6CE83_47DE_497F_B411_98D0B11AD963_.wvu.FilterData" localSheetId="6" hidden="1">'Wniosek 2031 r.'!$A$38:$I$160</definedName>
    <definedName name="Z_FCB6CE83_47DE_497F_B411_98D0B11AD963_.wvu.FilterData" localSheetId="7" hidden="1">'Wniosek 2032 r.'!$A$38:$I$160</definedName>
    <definedName name="Z_FCB6CE83_47DE_497F_B411_98D0B11AD963_.wvu.FilterData" localSheetId="8" hidden="1">'Wniosek 2033 r.'!$A$38:$I$160</definedName>
    <definedName name="Z_FCB6CE83_47DE_497F_B411_98D0B11AD963_.wvu.FilterData" localSheetId="9" hidden="1">'Zał. nr 1 a-e oświadczenia'!#REF!</definedName>
    <definedName name="Z_FCB6CE83_47DE_497F_B411_98D0B11AD963_.wvu.FilterData" localSheetId="11" hidden="1">'Zał. nr 2 kalkulacja - 2025 r.'!$A$24:$I$136</definedName>
    <definedName name="Z_FCB6CE83_47DE_497F_B411_98D0B11AD963_.wvu.FilterData" localSheetId="13" hidden="1">'Zał. nr 2 kalkulacja - 2026 r.'!$A$24:$I$136</definedName>
    <definedName name="Z_FCB6CE83_47DE_497F_B411_98D0B11AD963_.wvu.FilterData" localSheetId="15" hidden="1">'Zał. nr 2 kalkulacja - 2027 r.'!$A$24:$I$136</definedName>
    <definedName name="Z_FCB6CE83_47DE_497F_B411_98D0B11AD963_.wvu.FilterData" localSheetId="17" hidden="1">'Zał. nr 2 kalkulacja - 2028 r.'!$A$24:$I$136</definedName>
    <definedName name="Z_FCB6CE83_47DE_497F_B411_98D0B11AD963_.wvu.FilterData" localSheetId="19" hidden="1">'Zał. nr 2 kalkulacja - 2029 r.'!$A$24:$I$136</definedName>
    <definedName name="Z_FCB6CE83_47DE_497F_B411_98D0B11AD963_.wvu.FilterData" localSheetId="21" hidden="1">'Zał. nr 2 kalkulacja - 2030 r.'!$A$24:$I$136</definedName>
    <definedName name="Z_FCB6CE83_47DE_497F_B411_98D0B11AD963_.wvu.FilterData" localSheetId="23" hidden="1">'Zał. nr 2 kalkulacja - 2031 r.'!$A$24:$I$136</definedName>
    <definedName name="Z_FCB6CE83_47DE_497F_B411_98D0B11AD963_.wvu.FilterData" localSheetId="25" hidden="1">'Zał. nr 2 kalkulacja - 2032 r.'!$A$24:$I$136</definedName>
    <definedName name="Z_FCB6CE83_47DE_497F_B411_98D0B11AD963_.wvu.FilterData" localSheetId="27" hidden="1">'Zał. nr 2 kalkulacja - 2033 r.'!$A$24:$I$136</definedName>
    <definedName name="Z_FCB6CE83_47DE_497F_B411_98D0B11AD963_.wvu.FilterData" localSheetId="28" hidden="1">'Zał. nr 4 dane osób'!#REF!</definedName>
    <definedName name="Z_FCB6CE83_47DE_497F_B411_98D0B11AD963_.wvu.FilterData" localSheetId="29" hidden="1">'Zał. nr 5 jednostki'!#REF!</definedName>
    <definedName name="Z_FCB6CE83_47DE_497F_B411_98D0B11AD963_.wvu.Rows" localSheetId="0" hidden="1">'Wniosek 2025 r.'!$74:$149,'Wniosek 2025 r.'!$199:$274,'Wniosek 2025 r.'!$315:$390,'Wniosek 2025 r.'!$430:$505,'Wniosek 2025 r.'!$545:$620,'Wniosek 2025 r.'!$660:$735,'Wniosek 2025 r.'!$775:$850,'Wniosek 2025 r.'!#REF!,'Wniosek 2025 r.'!$855:$855</definedName>
    <definedName name="Z_FCB6CE83_47DE_497F_B411_98D0B11AD963_.wvu.Rows" localSheetId="1" hidden="1">'Wniosek 2026 r.'!$74:$149,'Wniosek 2026 r.'!$199:$274,'Wniosek 2026 r.'!$315:$390,'Wniosek 2026 r.'!$430:$505,'Wniosek 2026 r.'!$545:$620,'Wniosek 2026 r.'!$660:$735,'Wniosek 2026 r.'!$775:$850,'Wniosek 2026 r.'!#REF!,'Wniosek 2026 r.'!$854:$854</definedName>
    <definedName name="Z_FCB6CE83_47DE_497F_B411_98D0B11AD963_.wvu.Rows" localSheetId="2" hidden="1">'Wniosek 2027 r.'!$74:$149,'Wniosek 2027 r.'!$199:$274,'Wniosek 2027 r.'!$315:$390,'Wniosek 2027 r.'!$430:$505,'Wniosek 2027 r.'!$545:$620,'Wniosek 2027 r.'!$660:$735,'Wniosek 2027 r.'!$775:$850,'Wniosek 2027 r.'!#REF!,'Wniosek 2027 r.'!$854:$854</definedName>
    <definedName name="Z_FCB6CE83_47DE_497F_B411_98D0B11AD963_.wvu.Rows" localSheetId="3" hidden="1">'Wniosek 2028 r.'!$74:$149,'Wniosek 2028 r.'!$199:$274,'Wniosek 2028 r.'!$315:$390,'Wniosek 2028 r.'!$430:$505,'Wniosek 2028 r.'!$545:$620,'Wniosek 2028 r.'!$660:$735,'Wniosek 2028 r.'!$775:$850,'Wniosek 2028 r.'!#REF!,'Wniosek 2028 r.'!$854:$854</definedName>
    <definedName name="Z_FCB6CE83_47DE_497F_B411_98D0B11AD963_.wvu.Rows" localSheetId="4" hidden="1">'Wniosek 2029 r.'!$74:$149,'Wniosek 2029 r.'!$199:$274,'Wniosek 2029 r.'!$315:$390,'Wniosek 2029 r.'!$430:$505,'Wniosek 2029 r.'!$545:$620,'Wniosek 2029 r.'!$660:$735,'Wniosek 2029 r.'!$775:$850,'Wniosek 2029 r.'!$854:$855,'Wniosek 2029 r.'!$858:$858</definedName>
    <definedName name="Z_FCB6CE83_47DE_497F_B411_98D0B11AD963_.wvu.Rows" localSheetId="5" hidden="1">'Wniosek 2030 r.'!$74:$149,'Wniosek 2030 r.'!$199:$274,'Wniosek 2030 r.'!$315:$390,'Wniosek 2030 r.'!$430:$505,'Wniosek 2030 r.'!$545:$620,'Wniosek 2030 r.'!$660:$735,'Wniosek 2030 r.'!$775:$850,'Wniosek 2030 r.'!#REF!,'Wniosek 2030 r.'!$854:$854</definedName>
    <definedName name="Z_FCB6CE83_47DE_497F_B411_98D0B11AD963_.wvu.Rows" localSheetId="6" hidden="1">'Wniosek 2031 r.'!$74:$149,'Wniosek 2031 r.'!$199:$274,'Wniosek 2031 r.'!$315:$390,'Wniosek 2031 r.'!$430:$505,'Wniosek 2031 r.'!$545:$620,'Wniosek 2031 r.'!$660:$735,'Wniosek 2031 r.'!$775:$850,'Wniosek 2031 r.'!#REF!,'Wniosek 2031 r.'!$854:$854</definedName>
    <definedName name="Z_FCB6CE83_47DE_497F_B411_98D0B11AD963_.wvu.Rows" localSheetId="7" hidden="1">'Wniosek 2032 r.'!$74:$149,'Wniosek 2032 r.'!$199:$274,'Wniosek 2032 r.'!$315:$390,'Wniosek 2032 r.'!$430:$505,'Wniosek 2032 r.'!$545:$620,'Wniosek 2032 r.'!$660:$735,'Wniosek 2032 r.'!$775:$850,'Wniosek 2032 r.'!#REF!,'Wniosek 2032 r.'!$854:$854</definedName>
    <definedName name="Z_FCB6CE83_47DE_497F_B411_98D0B11AD963_.wvu.Rows" localSheetId="8" hidden="1">'Wniosek 2033 r.'!$74:$149,'Wniosek 2033 r.'!$199:$274,'Wniosek 2033 r.'!$315:$390,'Wniosek 2033 r.'!$430:$505,'Wniosek 2033 r.'!$545:$620,'Wniosek 2033 r.'!$660:$735,'Wniosek 2033 r.'!$775:$850,'Wniosek 2033 r.'!#REF!,'Wniosek 2033 r.'!$854:$854</definedName>
    <definedName name="Z_FCB6CE83_47DE_497F_B411_98D0B11AD963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CB6CE83_47DE_497F_B411_98D0B11AD963_.wvu.Rows" localSheetId="11" hidden="1">'Zał. nr 2 kalkulacja - 2025 r.'!$60:$135,'Zał.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CB6CE83_47DE_497F_B411_98D0B11AD963_.wvu.Rows" localSheetId="13" hidden="1">'Zał. nr 2 kalkulacja - 2026 r.'!$60:$135,'Zał.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CB6CE83_47DE_497F_B411_98D0B11AD963_.wvu.Rows" localSheetId="15" hidden="1">'Zał. nr 2 kalkulacja - 2027 r.'!$60:$135,'Zał.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CB6CE83_47DE_497F_B411_98D0B11AD963_.wvu.Rows" localSheetId="17" hidden="1">'Zał. nr 2 kalkulacja - 2028 r.'!$60:$135,'Zał.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CB6CE83_47DE_497F_B411_98D0B11AD963_.wvu.Rows" localSheetId="19" hidden="1">'Zał. nr 2 kalkulacja - 2029 r.'!$60:$135,'Zał.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CB6CE83_47DE_497F_B411_98D0B11AD963_.wvu.Rows" localSheetId="21" hidden="1">'Zał. nr 2 kalkulacja - 2030 r.'!$60:$135,'Zał.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CB6CE83_47DE_497F_B411_98D0B11AD963_.wvu.Rows" localSheetId="23" hidden="1">'Zał. nr 2 kalkulacja - 2031 r.'!$60:$135,'Zał.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CB6CE83_47DE_497F_B411_98D0B11AD963_.wvu.Rows" localSheetId="25" hidden="1">'Zał. nr 2 kalkulacja - 2032 r.'!$60:$135,'Zał.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CB6CE83_47DE_497F_B411_98D0B11AD963_.wvu.Rows" localSheetId="27" hidden="1">'Zał. nr 2 kalkulacja - 2033 r.'!$60:$135,'Zał.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CB6CE83_47DE_497F_B411_98D0B11AD963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CB6CE83_47DE_497F_B411_98D0B11AD963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  <definedName name="Z_FD24A3C1_438C_414B_88FC_64A7430F52EF_.wvu.FilterData" localSheetId="32" hidden="1">'Dane zbiorcze'!$A$1:$FU$101</definedName>
    <definedName name="Z_FD24A3C1_438C_414B_88FC_64A7430F52EF_.wvu.FilterData" localSheetId="37" hidden="1">'Weryfikacja 2025 r.'!$A$2:$A$226</definedName>
    <definedName name="Z_FD24A3C1_438C_414B_88FC_64A7430F52EF_.wvu.FilterData" localSheetId="10" hidden="1">'Weryfikacja 2025 r. płaska'!$A$1:$A$214</definedName>
    <definedName name="Z_FD24A3C1_438C_414B_88FC_64A7430F52EF_.wvu.FilterData" localSheetId="38" hidden="1">'Weryfikacja 2026 r.'!$A$2:$A$226</definedName>
    <definedName name="Z_FD24A3C1_438C_414B_88FC_64A7430F52EF_.wvu.FilterData" localSheetId="12" hidden="1">'Weryfikacja 2026 r. płaska'!$A$1:$A$214</definedName>
    <definedName name="Z_FD24A3C1_438C_414B_88FC_64A7430F52EF_.wvu.FilterData" localSheetId="39" hidden="1">'Weryfikacja 2027 r.'!$A$2:$A$226</definedName>
    <definedName name="Z_FD24A3C1_438C_414B_88FC_64A7430F52EF_.wvu.FilterData" localSheetId="14" hidden="1">'Weryfikacja 2027 r. płaska'!$A$1:$A$214</definedName>
    <definedName name="Z_FD24A3C1_438C_414B_88FC_64A7430F52EF_.wvu.FilterData" localSheetId="40" hidden="1">'Weryfikacja 2028 r.'!$A$2:$A$226</definedName>
    <definedName name="Z_FD24A3C1_438C_414B_88FC_64A7430F52EF_.wvu.FilterData" localSheetId="16" hidden="1">'Weryfikacja 2028 r. płaska'!$A$1:$A$214</definedName>
    <definedName name="Z_FD24A3C1_438C_414B_88FC_64A7430F52EF_.wvu.FilterData" localSheetId="41" hidden="1">'Weryfikacja 2029 r.'!$A$2:$A$226</definedName>
    <definedName name="Z_FD24A3C1_438C_414B_88FC_64A7430F52EF_.wvu.FilterData" localSheetId="18" hidden="1">'Weryfikacja 2029 r. płaska'!$A$1:$A$214</definedName>
    <definedName name="Z_FD24A3C1_438C_414B_88FC_64A7430F52EF_.wvu.FilterData" localSheetId="42" hidden="1">'Weryfikacja 2030 r.'!$A$2:$A$226</definedName>
    <definedName name="Z_FD24A3C1_438C_414B_88FC_64A7430F52EF_.wvu.FilterData" localSheetId="20" hidden="1">'Weryfikacja 2030 r. płaska'!$A$1:$A$214</definedName>
    <definedName name="Z_FD24A3C1_438C_414B_88FC_64A7430F52EF_.wvu.FilterData" localSheetId="43" hidden="1">'Weryfikacja 2031 r.'!$A$2:$A$226</definedName>
    <definedName name="Z_FD24A3C1_438C_414B_88FC_64A7430F52EF_.wvu.FilterData" localSheetId="22" hidden="1">'Weryfikacja 2031 r. płaska'!$A$1:$A$214</definedName>
    <definedName name="Z_FD24A3C1_438C_414B_88FC_64A7430F52EF_.wvu.FilterData" localSheetId="44" hidden="1">'Weryfikacja 2032 r.'!$A$2:$A$226</definedName>
    <definedName name="Z_FD24A3C1_438C_414B_88FC_64A7430F52EF_.wvu.FilterData" localSheetId="24" hidden="1">'Weryfikacja 2032 r. płaska'!$A$1:$A$214</definedName>
    <definedName name="Z_FD24A3C1_438C_414B_88FC_64A7430F52EF_.wvu.FilterData" localSheetId="45" hidden="1">'Weryfikacja 2033 r.'!$A$2:$A$226</definedName>
    <definedName name="Z_FD24A3C1_438C_414B_88FC_64A7430F52EF_.wvu.FilterData" localSheetId="26" hidden="1">'Weryfikacja 2033 r. płaska'!$A$1:$A$214</definedName>
    <definedName name="Z_FD24A3C1_438C_414B_88FC_64A7430F52EF_.wvu.FilterData" localSheetId="0" hidden="1">'Wniosek 2025 r.'!$A$38:$I$161</definedName>
    <definedName name="Z_FD24A3C1_438C_414B_88FC_64A7430F52EF_.wvu.FilterData" localSheetId="1" hidden="1">'Wniosek 2026 r.'!$A$38:$I$161</definedName>
    <definedName name="Z_FD24A3C1_438C_414B_88FC_64A7430F52EF_.wvu.FilterData" localSheetId="2" hidden="1">'Wniosek 2027 r.'!$A$38:$I$160</definedName>
    <definedName name="Z_FD24A3C1_438C_414B_88FC_64A7430F52EF_.wvu.FilterData" localSheetId="3" hidden="1">'Wniosek 2028 r.'!$A$38:$I$160</definedName>
    <definedName name="Z_FD24A3C1_438C_414B_88FC_64A7430F52EF_.wvu.FilterData" localSheetId="4" hidden="1">'Wniosek 2029 r.'!$A$38:$I$161</definedName>
    <definedName name="Z_FD24A3C1_438C_414B_88FC_64A7430F52EF_.wvu.FilterData" localSheetId="5" hidden="1">'Wniosek 2030 r.'!$A$38:$I$160</definedName>
    <definedName name="Z_FD24A3C1_438C_414B_88FC_64A7430F52EF_.wvu.FilterData" localSheetId="6" hidden="1">'Wniosek 2031 r.'!$A$38:$I$160</definedName>
    <definedName name="Z_FD24A3C1_438C_414B_88FC_64A7430F52EF_.wvu.FilterData" localSheetId="7" hidden="1">'Wniosek 2032 r.'!$A$38:$I$160</definedName>
    <definedName name="Z_FD24A3C1_438C_414B_88FC_64A7430F52EF_.wvu.FilterData" localSheetId="8" hidden="1">'Wniosek 2033 r.'!$A$38:$I$160</definedName>
    <definedName name="Z_FD24A3C1_438C_414B_88FC_64A7430F52EF_.wvu.FilterData" localSheetId="9" hidden="1">'Zał. nr 1 a-e oświadczenia'!#REF!</definedName>
    <definedName name="Z_FD24A3C1_438C_414B_88FC_64A7430F52EF_.wvu.FilterData" localSheetId="11" hidden="1">'Zał. nr 2 kalkulacja - 2025 r.'!$A$24:$I$136</definedName>
    <definedName name="Z_FD24A3C1_438C_414B_88FC_64A7430F52EF_.wvu.FilterData" localSheetId="13" hidden="1">'Zał. nr 2 kalkulacja - 2026 r.'!$A$24:$I$136</definedName>
    <definedName name="Z_FD24A3C1_438C_414B_88FC_64A7430F52EF_.wvu.FilterData" localSheetId="15" hidden="1">'Zał. nr 2 kalkulacja - 2027 r.'!$A$24:$I$136</definedName>
    <definedName name="Z_FD24A3C1_438C_414B_88FC_64A7430F52EF_.wvu.FilterData" localSheetId="17" hidden="1">'Zał. nr 2 kalkulacja - 2028 r.'!$A$24:$I$136</definedName>
    <definedName name="Z_FD24A3C1_438C_414B_88FC_64A7430F52EF_.wvu.FilterData" localSheetId="19" hidden="1">'Zał. nr 2 kalkulacja - 2029 r.'!$A$24:$I$136</definedName>
    <definedName name="Z_FD24A3C1_438C_414B_88FC_64A7430F52EF_.wvu.FilterData" localSheetId="21" hidden="1">'Zał. nr 2 kalkulacja - 2030 r.'!$A$24:$I$136</definedName>
    <definedName name="Z_FD24A3C1_438C_414B_88FC_64A7430F52EF_.wvu.FilterData" localSheetId="23" hidden="1">'Zał. nr 2 kalkulacja - 2031 r.'!$A$24:$I$136</definedName>
    <definedName name="Z_FD24A3C1_438C_414B_88FC_64A7430F52EF_.wvu.FilterData" localSheetId="25" hidden="1">'Zał. nr 2 kalkulacja - 2032 r.'!$A$24:$I$136</definedName>
    <definedName name="Z_FD24A3C1_438C_414B_88FC_64A7430F52EF_.wvu.FilterData" localSheetId="27" hidden="1">'Zał. nr 2 kalkulacja - 2033 r.'!$A$24:$I$136</definedName>
    <definedName name="Z_FD24A3C1_438C_414B_88FC_64A7430F52EF_.wvu.FilterData" localSheetId="28" hidden="1">'Zał. nr 4 dane osób'!#REF!</definedName>
    <definedName name="Z_FD24A3C1_438C_414B_88FC_64A7430F52EF_.wvu.FilterData" localSheetId="29" hidden="1">'Zał. nr 5 jednostki'!#REF!</definedName>
    <definedName name="Z_FD24A3C1_438C_414B_88FC_64A7430F52EF_.wvu.Rows" localSheetId="0" hidden="1">'Wniosek 2025 r.'!$51:$149,'Wniosek 2025 r.'!$176:$274,'Wniosek 2025 r.'!$292:$390,'Wniosek 2025 r.'!$407:$505,'Wniosek 2025 r.'!$522:$620,'Wniosek 2025 r.'!$637:$735,'Wniosek 2025 r.'!$752:$850,'Wniosek 2025 r.'!#REF!,'Wniosek 2025 r.'!$855:$855</definedName>
    <definedName name="Z_FD24A3C1_438C_414B_88FC_64A7430F52EF_.wvu.Rows" localSheetId="1" hidden="1">'Wniosek 2026 r.'!$51:$149,'Wniosek 2026 r.'!$176:$274,'Wniosek 2026 r.'!$292:$390,'Wniosek 2026 r.'!$407:$505,'Wniosek 2026 r.'!$522:$620,'Wniosek 2026 r.'!$637:$735,'Wniosek 2026 r.'!$752:$850,'Wniosek 2026 r.'!#REF!,'Wniosek 2026 r.'!$854:$854</definedName>
    <definedName name="Z_FD24A3C1_438C_414B_88FC_64A7430F52EF_.wvu.Rows" localSheetId="2" hidden="1">'Wniosek 2027 r.'!$51:$149,'Wniosek 2027 r.'!$176:$274,'Wniosek 2027 r.'!$292:$390,'Wniosek 2027 r.'!$407:$505,'Wniosek 2027 r.'!$522:$620,'Wniosek 2027 r.'!$637:$735,'Wniosek 2027 r.'!$752:$850,'Wniosek 2027 r.'!#REF!,'Wniosek 2027 r.'!$854:$854</definedName>
    <definedName name="Z_FD24A3C1_438C_414B_88FC_64A7430F52EF_.wvu.Rows" localSheetId="3" hidden="1">'Wniosek 2028 r.'!$51:$149,'Wniosek 2028 r.'!$176:$274,'Wniosek 2028 r.'!$292:$390,'Wniosek 2028 r.'!$407:$505,'Wniosek 2028 r.'!$522:$620,'Wniosek 2028 r.'!$637:$735,'Wniosek 2028 r.'!$752:$850,'Wniosek 2028 r.'!#REF!,'Wniosek 2028 r.'!$854:$854</definedName>
    <definedName name="Z_FD24A3C1_438C_414B_88FC_64A7430F52EF_.wvu.Rows" localSheetId="4" hidden="1">'Wniosek 2029 r.'!$51:$149,'Wniosek 2029 r.'!$176:$274,'Wniosek 2029 r.'!$292:$390,'Wniosek 2029 r.'!$407:$505,'Wniosek 2029 r.'!$522:$620,'Wniosek 2029 r.'!$637:$735,'Wniosek 2029 r.'!$752:$850,'Wniosek 2029 r.'!$854:$855,'Wniosek 2029 r.'!$858:$858</definedName>
    <definedName name="Z_FD24A3C1_438C_414B_88FC_64A7430F52EF_.wvu.Rows" localSheetId="5" hidden="1">'Wniosek 2030 r.'!$51:$149,'Wniosek 2030 r.'!$176:$274,'Wniosek 2030 r.'!$292:$390,'Wniosek 2030 r.'!$407:$505,'Wniosek 2030 r.'!$522:$620,'Wniosek 2030 r.'!$637:$735,'Wniosek 2030 r.'!$752:$850,'Wniosek 2030 r.'!#REF!,'Wniosek 2030 r.'!$854:$854</definedName>
    <definedName name="Z_FD24A3C1_438C_414B_88FC_64A7430F52EF_.wvu.Rows" localSheetId="6" hidden="1">'Wniosek 2031 r.'!$51:$149,'Wniosek 2031 r.'!$176:$274,'Wniosek 2031 r.'!$292:$390,'Wniosek 2031 r.'!$407:$505,'Wniosek 2031 r.'!$522:$620,'Wniosek 2031 r.'!$637:$735,'Wniosek 2031 r.'!$752:$850,'Wniosek 2031 r.'!#REF!,'Wniosek 2031 r.'!$854:$854</definedName>
    <definedName name="Z_FD24A3C1_438C_414B_88FC_64A7430F52EF_.wvu.Rows" localSheetId="7" hidden="1">'Wniosek 2032 r.'!$51:$149,'Wniosek 2032 r.'!$176:$274,'Wniosek 2032 r.'!$292:$390,'Wniosek 2032 r.'!$407:$505,'Wniosek 2032 r.'!$522:$620,'Wniosek 2032 r.'!$637:$735,'Wniosek 2032 r.'!$752:$850,'Wniosek 2032 r.'!#REF!,'Wniosek 2032 r.'!$854:$854</definedName>
    <definedName name="Z_FD24A3C1_438C_414B_88FC_64A7430F52EF_.wvu.Rows" localSheetId="8" hidden="1">'Wniosek 2033 r.'!$51:$149,'Wniosek 2033 r.'!$176:$274,'Wniosek 2033 r.'!$292:$390,'Wniosek 2033 r.'!$407:$505,'Wniosek 2033 r.'!$522:$620,'Wniosek 2033 r.'!$637:$735,'Wniosek 2033 r.'!$752:$850,'Wniosek 2033 r.'!#REF!,'Wniosek 2033 r.'!$854:$854</definedName>
    <definedName name="Z_FD24A3C1_438C_414B_88FC_64A7430F52EF_.wvu.Rows" localSheetId="9" hidden="1">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oświadczenia'!#REF!,'Zał. nr 1 a-e oświadczenia'!$32:$32</definedName>
    <definedName name="Z_FD24A3C1_438C_414B_88FC_64A7430F52EF_.wvu.Rows" localSheetId="11" hidden="1">'Zał. nr 2 kalkulacja - 2025 r.'!$37:$135,'Zał. nr 2 kalkulacja - 2025 r.'!#REF!,'Zał. nr 2 kalkulacja - 2025 r.'!#REF!,'Zał. nr 2 kalkulacja - 2025 r.'!#REF!,'Zał. nr 2 kalkulacja - 2025 r.'!#REF!,'Zał. nr 2 kalkulacja - 2025 r.'!#REF!,'Zał. nr 2 kalkulacja - 2025 r.'!#REF!,'Zał. nr 2 kalkulacja - 2025 r.'!$140:$141,'Zał. nr 2 kalkulacja - 2025 r.'!$146:$146</definedName>
    <definedName name="Z_FD24A3C1_438C_414B_88FC_64A7430F52EF_.wvu.Rows" localSheetId="13" hidden="1">'Zał. nr 2 kalkulacja - 2026 r.'!$37:$135,'Zał. nr 2 kalkulacja - 2026 r.'!#REF!,'Zał. nr 2 kalkulacja - 2026 r.'!#REF!,'Zał. nr 2 kalkulacja - 2026 r.'!#REF!,'Zał. nr 2 kalkulacja - 2026 r.'!#REF!,'Zał. nr 2 kalkulacja - 2026 r.'!#REF!,'Zał. nr 2 kalkulacja - 2026 r.'!#REF!,'Zał. nr 2 kalkulacja - 2026 r.'!$140:$141,'Zał. nr 2 kalkulacja - 2026 r.'!$146:$146</definedName>
    <definedName name="Z_FD24A3C1_438C_414B_88FC_64A7430F52EF_.wvu.Rows" localSheetId="15" hidden="1">'Zał. nr 2 kalkulacja - 2027 r.'!$37:$135,'Zał. nr 2 kalkulacja - 2027 r.'!#REF!,'Zał. nr 2 kalkulacja - 2027 r.'!#REF!,'Zał. nr 2 kalkulacja - 2027 r.'!#REF!,'Zał. nr 2 kalkulacja - 2027 r.'!#REF!,'Zał. nr 2 kalkulacja - 2027 r.'!#REF!,'Zał. nr 2 kalkulacja - 2027 r.'!#REF!,'Zał. nr 2 kalkulacja - 2027 r.'!$140:$141,'Zał. nr 2 kalkulacja - 2027 r.'!$146:$146</definedName>
    <definedName name="Z_FD24A3C1_438C_414B_88FC_64A7430F52EF_.wvu.Rows" localSheetId="17" hidden="1">'Zał. nr 2 kalkulacja - 2028 r.'!$37:$135,'Zał. nr 2 kalkulacja - 2028 r.'!#REF!,'Zał. nr 2 kalkulacja - 2028 r.'!#REF!,'Zał. nr 2 kalkulacja - 2028 r.'!#REF!,'Zał. nr 2 kalkulacja - 2028 r.'!#REF!,'Zał. nr 2 kalkulacja - 2028 r.'!#REF!,'Zał. nr 2 kalkulacja - 2028 r.'!#REF!,'Zał. nr 2 kalkulacja - 2028 r.'!$140:$141,'Zał. nr 2 kalkulacja - 2028 r.'!$146:$146</definedName>
    <definedName name="Z_FD24A3C1_438C_414B_88FC_64A7430F52EF_.wvu.Rows" localSheetId="19" hidden="1">'Zał. nr 2 kalkulacja - 2029 r.'!$37:$135,'Zał. nr 2 kalkulacja - 2029 r.'!#REF!,'Zał. nr 2 kalkulacja - 2029 r.'!#REF!,'Zał. nr 2 kalkulacja - 2029 r.'!#REF!,'Zał. nr 2 kalkulacja - 2029 r.'!#REF!,'Zał. nr 2 kalkulacja - 2029 r.'!#REF!,'Zał. nr 2 kalkulacja - 2029 r.'!#REF!,'Zał. nr 2 kalkulacja - 2029 r.'!$140:$141,'Zał. nr 2 kalkulacja - 2029 r.'!$146:$146</definedName>
    <definedName name="Z_FD24A3C1_438C_414B_88FC_64A7430F52EF_.wvu.Rows" localSheetId="21" hidden="1">'Zał. nr 2 kalkulacja - 2030 r.'!$37:$135,'Zał. nr 2 kalkulacja - 2030 r.'!#REF!,'Zał. nr 2 kalkulacja - 2030 r.'!#REF!,'Zał. nr 2 kalkulacja - 2030 r.'!#REF!,'Zał. nr 2 kalkulacja - 2030 r.'!#REF!,'Zał. nr 2 kalkulacja - 2030 r.'!#REF!,'Zał. nr 2 kalkulacja - 2030 r.'!#REF!,'Zał. nr 2 kalkulacja - 2030 r.'!$140:$141,'Zał. nr 2 kalkulacja - 2030 r.'!$146:$146</definedName>
    <definedName name="Z_FD24A3C1_438C_414B_88FC_64A7430F52EF_.wvu.Rows" localSheetId="23" hidden="1">'Zał. nr 2 kalkulacja - 2031 r.'!$37:$135,'Zał. nr 2 kalkulacja - 2031 r.'!#REF!,'Zał. nr 2 kalkulacja - 2031 r.'!#REF!,'Zał. nr 2 kalkulacja - 2031 r.'!#REF!,'Zał. nr 2 kalkulacja - 2031 r.'!#REF!,'Zał. nr 2 kalkulacja - 2031 r.'!#REF!,'Zał. nr 2 kalkulacja - 2031 r.'!#REF!,'Zał. nr 2 kalkulacja - 2031 r.'!$140:$141,'Zał. nr 2 kalkulacja - 2031 r.'!$146:$146</definedName>
    <definedName name="Z_FD24A3C1_438C_414B_88FC_64A7430F52EF_.wvu.Rows" localSheetId="25" hidden="1">'Zał. nr 2 kalkulacja - 2032 r.'!$37:$135,'Zał. nr 2 kalkulacja - 2032 r.'!#REF!,'Zał. nr 2 kalkulacja - 2032 r.'!#REF!,'Zał. nr 2 kalkulacja - 2032 r.'!#REF!,'Zał. nr 2 kalkulacja - 2032 r.'!#REF!,'Zał. nr 2 kalkulacja - 2032 r.'!#REF!,'Zał. nr 2 kalkulacja - 2032 r.'!#REF!,'Zał. nr 2 kalkulacja - 2032 r.'!$140:$141,'Zał. nr 2 kalkulacja - 2032 r.'!$146:$146</definedName>
    <definedName name="Z_FD24A3C1_438C_414B_88FC_64A7430F52EF_.wvu.Rows" localSheetId="27" hidden="1">'Zał. nr 2 kalkulacja - 2033 r.'!$37:$135,'Zał. nr 2 kalkulacja - 2033 r.'!#REF!,'Zał. nr 2 kalkulacja - 2033 r.'!#REF!,'Zał. nr 2 kalkulacja - 2033 r.'!#REF!,'Zał. nr 2 kalkulacja - 2033 r.'!#REF!,'Zał. nr 2 kalkulacja - 2033 r.'!#REF!,'Zał. nr 2 kalkulacja - 2033 r.'!#REF!,'Zał. nr 2 kalkulacja - 2033 r.'!#REF!,'Zał. nr 2 kalkulacja - 2033 r.'!$142:$142</definedName>
    <definedName name="Z_FD24A3C1_438C_414B_88FC_64A7430F52EF_.wvu.Rows" localSheetId="28" hidden="1">'Zał. nr 4 dane osób'!#REF!,'Zał. nr 4 dane osób'!#REF!,'Zał. nr 4 dane osób'!#REF!,'Zał. nr 4 dane osób'!#REF!,'Zał. nr 4 dane osób'!#REF!,'Zał. nr 4 dane osób'!#REF!,'Zał. nr 4 dane osób'!#REF!,'Zał. nr 4 dane osób'!$30:$31,'Zał. nr 4 dane osób'!$38:$38</definedName>
    <definedName name="Z_FD24A3C1_438C_414B_88FC_64A7430F52EF_.wvu.Rows" localSheetId="29" hidden="1">'Zał. nr 5 jednostki'!#REF!,'Zał. nr 5 jednostki'!#REF!,'Zał. nr 5 jednostki'!#REF!,'Zał. nr 5 jednostki'!#REF!,'Zał. nr 5 jednostki'!#REF!,'Zał. nr 5 jednostki'!#REF!,'Zał. nr 5 jednostki'!#REF!,'Zał. nr 5 jednostki'!#REF!,'Zał. nr 5 jednostki'!$329:$329</definedName>
  </definedNames>
  <calcPr calcId="191029"/>
  <customWorkbookViews>
    <customWorkbookView name="100" guid="{5DC14A77-16D6-4520-B871-9564BEBFEF5B}" maximized="1" xWindow="-8" yWindow="-8" windowWidth="1936" windowHeight="1056" activeSheetId="3"/>
    <customWorkbookView name="99" guid="{BF86B75B-84B4-49F3-92D2-0066CB084A9F}" maximized="1" xWindow="-8" yWindow="-8" windowWidth="1936" windowHeight="1056" activeSheetId="3"/>
    <customWorkbookView name="98" guid="{9FD498FC-B327-427F-87F6-802EEF602208}" maximized="1" xWindow="-8" yWindow="-8" windowWidth="1936" windowHeight="1056" activeSheetId="3"/>
    <customWorkbookView name="97" guid="{71CB3E80-0B26-40AB-8B1B-6B70E3A72E53}" maximized="1" xWindow="-8" yWindow="-8" windowWidth="1936" windowHeight="1056" activeSheetId="3"/>
    <customWorkbookView name="96" guid="{6E98F40E-19C5-4A36-805C-D07CD5095344}" maximized="1" xWindow="-8" yWindow="-8" windowWidth="1936" windowHeight="1056" activeSheetId="3"/>
    <customWorkbookView name="95" guid="{9AED4F3F-7815-4752-A513-5489B082358C}" maximized="1" xWindow="-8" yWindow="-8" windowWidth="1936" windowHeight="1056" activeSheetId="3"/>
    <customWorkbookView name="94" guid="{6B175064-5CFB-4639-A70B-05F3D73AB369}" maximized="1" xWindow="-8" yWindow="-8" windowWidth="1936" windowHeight="1056" activeSheetId="3"/>
    <customWorkbookView name="93" guid="{0BEC6528-CD0F-490A-8738-70569CFDF0D8}" maximized="1" xWindow="-8" yWindow="-8" windowWidth="1936" windowHeight="1056" activeSheetId="3"/>
    <customWorkbookView name="92" guid="{F6C4B4B9-B1BD-451D-AD8C-EEAED8762CBF}" maximized="1" xWindow="-8" yWindow="-8" windowWidth="1936" windowHeight="1056" activeSheetId="3"/>
    <customWorkbookView name="91" guid="{253050EF-2941-4552-89DC-F7E8F4B2B26F}" maximized="1" xWindow="-8" yWindow="-8" windowWidth="1936" windowHeight="1056" activeSheetId="3"/>
    <customWorkbookView name="90" guid="{030CB057-90D9-4E48-92FD-E9961C091861}" maximized="1" xWindow="-8" yWindow="-8" windowWidth="1936" windowHeight="1056" activeSheetId="3"/>
    <customWorkbookView name="89" guid="{8292CCBE-DAE8-427C-8843-35C6C4F3D16E}" maximized="1" xWindow="-8" yWindow="-8" windowWidth="1936" windowHeight="1056" activeSheetId="3"/>
    <customWorkbookView name="88" guid="{4A523684-73DF-4468-867A-D50B8D751E0A}" maximized="1" xWindow="-8" yWindow="-8" windowWidth="1936" windowHeight="1056" activeSheetId="3"/>
    <customWorkbookView name="87" guid="{2D57D6EA-9F84-4F7C-B4D3-623D18B2C88A}" maximized="1" xWindow="-8" yWindow="-8" windowWidth="1936" windowHeight="1056" activeSheetId="3"/>
    <customWorkbookView name="86" guid="{AEA60DDA-3CD6-4B24-BD80-353108390837}" maximized="1" xWindow="-8" yWindow="-8" windowWidth="1936" windowHeight="1056" activeSheetId="3"/>
    <customWorkbookView name="85" guid="{AD95C122-286C-455C-B8AF-BF97B011C75B}" maximized="1" xWindow="-8" yWindow="-8" windowWidth="1936" windowHeight="1056" activeSheetId="3"/>
    <customWorkbookView name="84" guid="{7EA8FAEB-2A4F-4FAA-AEC1-6E12D848D210}" maximized="1" xWindow="-8" yWindow="-8" windowWidth="1936" windowHeight="1056" activeSheetId="3"/>
    <customWorkbookView name="83" guid="{D5115B6B-4720-4C7A-8ED4-61D6C932C214}" maximized="1" xWindow="-8" yWindow="-8" windowWidth="1936" windowHeight="1056" activeSheetId="3"/>
    <customWorkbookView name="82" guid="{F8C01A9A-D63B-41D0-B60A-C8A73AC13B02}" maximized="1" xWindow="-8" yWindow="-8" windowWidth="1936" windowHeight="1056" activeSheetId="3"/>
    <customWorkbookView name="81" guid="{E9EA9B42-5D97-44B0-9A4C-480E9F5CA39F}" maximized="1" xWindow="-8" yWindow="-8" windowWidth="1936" windowHeight="1056" activeSheetId="3"/>
    <customWorkbookView name="80" guid="{79749E88-7B25-4D18-834D-8627A1CB676E}" maximized="1" xWindow="-8" yWindow="-8" windowWidth="1936" windowHeight="1056" activeSheetId="3"/>
    <customWorkbookView name="79" guid="{DE517E39-77F1-4292-AD4B-4E04F6E4AE10}" maximized="1" xWindow="-8" yWindow="-8" windowWidth="1936" windowHeight="1056" activeSheetId="3"/>
    <customWorkbookView name="78" guid="{72ED6C74-2352-484F-B9DD-C31A3DE463BA}" maximized="1" xWindow="-8" yWindow="-8" windowWidth="1936" windowHeight="1056" activeSheetId="3"/>
    <customWorkbookView name="77" guid="{5C7356F7-1A05-484B-B0DE-AEB89AF3B9DB}" maximized="1" xWindow="-8" yWindow="-8" windowWidth="1936" windowHeight="1056" activeSheetId="3"/>
    <customWorkbookView name="76" guid="{F1446CD6-0618-48D4-99C5-68BD3350D3BB}" maximized="1" xWindow="-8" yWindow="-8" windowWidth="1936" windowHeight="1056" activeSheetId="3"/>
    <customWorkbookView name="75" guid="{8F88809B-7211-488F-AFD1-FD6766AE124A}" maximized="1" xWindow="-8" yWindow="-8" windowWidth="1936" windowHeight="1056" activeSheetId="3"/>
    <customWorkbookView name="74" guid="{22486A39-20A6-4729-BC7D-D738F0C81B37}" maximized="1" xWindow="-8" yWindow="-8" windowWidth="1936" windowHeight="1056" activeSheetId="3"/>
    <customWorkbookView name="73" guid="{426C8D92-57CB-4196-B0C8-1B8675E5FAA4}" maximized="1" xWindow="-8" yWindow="-8" windowWidth="1936" windowHeight="1056" activeSheetId="3"/>
    <customWorkbookView name="72" guid="{C86C788A-80AA-46FD-AD4B-E3D585728AC3}" maximized="1" xWindow="-8" yWindow="-8" windowWidth="1936" windowHeight="1056" activeSheetId="3"/>
    <customWorkbookView name="71" guid="{7E3CBC60-A420-45AD-9178-899394F2813B}" maximized="1" xWindow="-8" yWindow="-8" windowWidth="1936" windowHeight="1056" activeSheetId="3"/>
    <customWorkbookView name="70" guid="{7127955B-D25F-461A-ACCB-01A4DB42BE38}" maximized="1" xWindow="-8" yWindow="-8" windowWidth="1936" windowHeight="1056" activeSheetId="3"/>
    <customWorkbookView name="69" guid="{82DD485A-1284-4961-8403-C7CAFCF51F59}" maximized="1" xWindow="-8" yWindow="-8" windowWidth="1936" windowHeight="1056" activeSheetId="3"/>
    <customWorkbookView name="68" guid="{33883D57-3A77-49F5-BA9B-DB90048A843D}" maximized="1" xWindow="-8" yWindow="-8" windowWidth="1936" windowHeight="1056" activeSheetId="3"/>
    <customWorkbookView name="67" guid="{B2D1EAB6-C0A1-4235-9A77-087787767973}" maximized="1" xWindow="-8" yWindow="-8" windowWidth="1936" windowHeight="1056" activeSheetId="3"/>
    <customWorkbookView name="66" guid="{EAE05891-80CC-40D4-8406-A095FC6F4AA8}" maximized="1" xWindow="-8" yWindow="-8" windowWidth="1936" windowHeight="1056" activeSheetId="3"/>
    <customWorkbookView name="65" guid="{3F492A6C-C61B-4858-8F41-E706B2779416}" maximized="1" xWindow="-8" yWindow="-8" windowWidth="1936" windowHeight="1056" activeSheetId="3"/>
    <customWorkbookView name="64" guid="{7F4ECF5E-89CA-4ADA-B84A-A528D8CF05E0}" maximized="1" xWindow="-8" yWindow="-8" windowWidth="1936" windowHeight="1056" activeSheetId="3"/>
    <customWorkbookView name="63" guid="{0FADF817-0F46-4D8E-B9D9-4AC66F741274}" maximized="1" xWindow="-8" yWindow="-8" windowWidth="1936" windowHeight="1056" activeSheetId="3"/>
    <customWorkbookView name="62" guid="{E0E4B531-D834-4692-A918-F7B71220C64A}" maximized="1" xWindow="-8" yWindow="-8" windowWidth="1936" windowHeight="1056" activeSheetId="3"/>
    <customWorkbookView name="61" guid="{1B65A968-9BB7-44E5-85AE-9E286FA51A8E}" maximized="1" xWindow="-8" yWindow="-8" windowWidth="1936" windowHeight="1056" activeSheetId="3"/>
    <customWorkbookView name="60" guid="{114ED6F1-D55D-44E1-8CE9-7E32706B866B}" maximized="1" xWindow="-8" yWindow="-8" windowWidth="1936" windowHeight="1056" activeSheetId="3"/>
    <customWorkbookView name="59" guid="{BE2DEDA4-7DF8-4DB8-992A-37F98AA67409}" maximized="1" xWindow="-8" yWindow="-8" windowWidth="1936" windowHeight="1056" activeSheetId="3"/>
    <customWorkbookView name="58" guid="{6F5E8E94-5DB7-4989-89F7-65FE55B052DA}" maximized="1" xWindow="-8" yWindow="-8" windowWidth="1936" windowHeight="1056" activeSheetId="3"/>
    <customWorkbookView name="57" guid="{43027DBF-3BB5-481F-97E0-F5FAD1FCA90C}" maximized="1" xWindow="-8" yWindow="-8" windowWidth="1936" windowHeight="1056" activeSheetId="3"/>
    <customWorkbookView name="56" guid="{6193AE6D-0263-4046-ADE2-517522013548}" maximized="1" xWindow="-8" yWindow="-8" windowWidth="1936" windowHeight="1056" activeSheetId="3"/>
    <customWorkbookView name="55" guid="{60111713-C413-4022-BFEC-A21678BF96BD}" maximized="1" xWindow="-8" yWindow="-8" windowWidth="1936" windowHeight="1056" activeSheetId="3"/>
    <customWorkbookView name="54" guid="{179EF19A-1E7E-46C9-8C9A-E99AC0941C3B}" maximized="1" xWindow="-8" yWindow="-8" windowWidth="1936" windowHeight="1056" activeSheetId="3"/>
    <customWorkbookView name="53" guid="{AEB15A20-C227-48ED-9696-24A52944EC1E}" maximized="1" xWindow="-8" yWindow="-8" windowWidth="1936" windowHeight="1056" activeSheetId="3"/>
    <customWorkbookView name="52" guid="{46354850-0C29-4F5D-B402-4B1ED3CB8F9E}" maximized="1" xWindow="-8" yWindow="-8" windowWidth="1936" windowHeight="1056" activeSheetId="3"/>
    <customWorkbookView name="51" guid="{CB6C8B59-5BF7-4BEB-AB6F-0F649B5C22E7}" maximized="1" xWindow="-8" yWindow="-8" windowWidth="1936" windowHeight="1056" activeSheetId="3"/>
    <customWorkbookView name="50" guid="{66A68FEC-4EF7-45F2-8893-71492DB55D02}" maximized="1" xWindow="-8" yWindow="-8" windowWidth="1936" windowHeight="1056" activeSheetId="3"/>
    <customWorkbookView name="49" guid="{3AE6EE85-C9FD-4918-9DCC-A9E72055CC31}" maximized="1" xWindow="-8" yWindow="-8" windowWidth="1936" windowHeight="1056" activeSheetId="3"/>
    <customWorkbookView name="48" guid="{2C149D0B-E5B6-46C5-BCCE-CA1C2C06C035}" maximized="1" xWindow="-8" yWindow="-8" windowWidth="1936" windowHeight="1056" activeSheetId="3"/>
    <customWorkbookView name="47" guid="{CFB16B46-69B9-4D6E-8EA2-96AA21116268}" maximized="1" xWindow="-8" yWindow="-8" windowWidth="1936" windowHeight="1056" activeSheetId="3"/>
    <customWorkbookView name="46" guid="{5C8248A3-A690-495D-8D4E-364FA74DAD55}" maximized="1" xWindow="-8" yWindow="-8" windowWidth="1936" windowHeight="1056" activeSheetId="3"/>
    <customWorkbookView name="45" guid="{337FE6C2-AB3B-4DEE-AB9F-913EE728FA8C}" maximized="1" xWindow="-8" yWindow="-8" windowWidth="1936" windowHeight="1056" activeSheetId="3"/>
    <customWorkbookView name="44" guid="{C672F4EC-D752-4B76-9188-8CE56FB0C264}" maximized="1" xWindow="-8" yWindow="-8" windowWidth="1936" windowHeight="1056" activeSheetId="3"/>
    <customWorkbookView name="43" guid="{AEAF84AF-D10C-4D85-872B-A42538297874}" maximized="1" xWindow="-8" yWindow="-8" windowWidth="1936" windowHeight="1056" activeSheetId="3"/>
    <customWorkbookView name="42" guid="{6D78447F-4989-4364-8A3F-51338359AF70}" maximized="1" xWindow="-8" yWindow="-8" windowWidth="1936" windowHeight="1056" activeSheetId="3"/>
    <customWorkbookView name="41" guid="{4D74F80B-6E39-4A1C-A364-856898BF22C8}" maximized="1" xWindow="-8" yWindow="-8" windowWidth="1936" windowHeight="1056" activeSheetId="3"/>
    <customWorkbookView name="40" guid="{F322E9BE-538A-4018-B333-893292636155}" maximized="1" xWindow="-8" yWindow="-8" windowWidth="1936" windowHeight="1056" activeSheetId="3"/>
    <customWorkbookView name="39" guid="{2F9D9E0C-24B4-4A78-8F74-B0496B0947D1}" maximized="1" xWindow="-8" yWindow="-8" windowWidth="1936" windowHeight="1056" activeSheetId="3"/>
    <customWorkbookView name="38" guid="{D01DE937-D827-4A12-B908-4B3ABC4E7919}" maximized="1" xWindow="-8" yWindow="-8" windowWidth="1936" windowHeight="1056" activeSheetId="3"/>
    <customWorkbookView name="37" guid="{225FE727-AA70-41C7-BDDE-737BDAA6F9C7}" maximized="1" xWindow="-8" yWindow="-8" windowWidth="1936" windowHeight="1056" activeSheetId="3"/>
    <customWorkbookView name="36" guid="{4C549C48-1AA2-4D32-8AD9-E3C3FAA54E1F}" maximized="1" xWindow="-8" yWindow="-8" windowWidth="1936" windowHeight="1056" activeSheetId="3"/>
    <customWorkbookView name="35" guid="{ED2D79E9-A0CA-4453-852E-BD9E993AC122}" maximized="1" xWindow="-8" yWindow="-8" windowWidth="1936" windowHeight="1056" activeSheetId="3"/>
    <customWorkbookView name="34" guid="{FCB6CE83-47DE-497F-B411-98D0B11AD963}" maximized="1" xWindow="-8" yWindow="-8" windowWidth="1936" windowHeight="1056" activeSheetId="3"/>
    <customWorkbookView name="33" guid="{B1C3029C-F622-41AC-B85B-18F1E5A87AD5}" maximized="1" xWindow="-8" yWindow="-8" windowWidth="1936" windowHeight="1056" activeSheetId="3"/>
    <customWorkbookView name="32" guid="{85689511-8B6C-431A-893D-3936B4151DAA}" maximized="1" xWindow="-8" yWindow="-8" windowWidth="1936" windowHeight="1056" activeSheetId="3"/>
    <customWorkbookView name="31" guid="{31708D1B-A8FB-46A5-BE59-D9E60D719D1B}" maximized="1" xWindow="-8" yWindow="-8" windowWidth="1936" windowHeight="1056" activeSheetId="3"/>
    <customWorkbookView name="30" guid="{60DAEF94-773D-427D-B454-77ADECCEAC4F}" maximized="1" xWindow="-8" yWindow="-8" windowWidth="1936" windowHeight="1056" activeSheetId="3"/>
    <customWorkbookView name="29" guid="{81CE3090-24EA-4A79-9347-A59030F31DFF}" maximized="1" xWindow="-8" yWindow="-8" windowWidth="1936" windowHeight="1056" activeSheetId="3"/>
    <customWorkbookView name="28" guid="{DD13ED5A-7332-41AF-A84F-D8F420EB84B0}" maximized="1" xWindow="-8" yWindow="-8" windowWidth="1936" windowHeight="1056" activeSheetId="3"/>
    <customWorkbookView name="27" guid="{0FB9F8E0-23A7-40E5-BA14-EFAF6E726A5F}" maximized="1" xWindow="-8" yWindow="-8" windowWidth="1936" windowHeight="1056" activeSheetId="3"/>
    <customWorkbookView name="26" guid="{EE5E11F8-23F9-4340-AA17-C99A734504F8}" maximized="1" xWindow="-8" yWindow="-8" windowWidth="1936" windowHeight="1056" activeSheetId="3"/>
    <customWorkbookView name="25" guid="{02AB7045-FE33-49B9-B2E1-C953E794A815}" maximized="1" xWindow="-8" yWindow="-8" windowWidth="1936" windowHeight="1056" activeSheetId="3"/>
    <customWorkbookView name="24" guid="{F3AEA458-E2E7-493F-88F7-8ADBFD2F21E6}" maximized="1" xWindow="-8" yWindow="-8" windowWidth="1936" windowHeight="1056" activeSheetId="3"/>
    <customWorkbookView name="23" guid="{831B770D-9936-46F6-9284-8C8DFE75364B}" maximized="1" xWindow="-8" yWindow="-8" windowWidth="1936" windowHeight="1056" activeSheetId="3"/>
    <customWorkbookView name="22" guid="{58498BC9-0488-4997-A4C3-A6C41D1BF6E5}" maximized="1" xWindow="-8" yWindow="-8" windowWidth="1936" windowHeight="1056" activeSheetId="3"/>
    <customWorkbookView name="21" guid="{84731F90-2A1E-49EC-97F5-3D44899B6780}" maximized="1" xWindow="-8" yWindow="-8" windowWidth="1936" windowHeight="1056" activeSheetId="3"/>
    <customWorkbookView name="20" guid="{92C2C61E-9A58-4717-BBD2-9FB348318C22}" maximized="1" xWindow="-8" yWindow="-8" windowWidth="1936" windowHeight="1056" activeSheetId="3"/>
    <customWorkbookView name="19" guid="{7729C4F0-B4E3-4071-A92E-8F214C35F2B3}" maximized="1" xWindow="-8" yWindow="-8" windowWidth="1936" windowHeight="1056" activeSheetId="3"/>
    <customWorkbookView name="18" guid="{79E357B3-4057-4625-90A7-5034944E046E}" maximized="1" xWindow="-8" yWindow="-8" windowWidth="1936" windowHeight="1056" activeSheetId="3"/>
    <customWorkbookView name="17" guid="{8C7E4376-0697-41CA-9E72-392FEA4AE459}" maximized="1" xWindow="-8" yWindow="-8" windowWidth="1936" windowHeight="1056" activeSheetId="3"/>
    <customWorkbookView name="16" guid="{5DFDB050-C339-46E2-A81A-737BC734D453}" maximized="1" xWindow="-8" yWindow="-8" windowWidth="1936" windowHeight="1056" activeSheetId="3"/>
    <customWorkbookView name="15" guid="{E0EF92A7-07A1-4A97-95BB-130EF97C65DE}" maximized="1" xWindow="-8" yWindow="-8" windowWidth="1936" windowHeight="1056" activeSheetId="3"/>
    <customWorkbookView name="14" guid="{9AB2E4AE-ABFB-4E08-AA71-175B03408D94}" maximized="1" xWindow="-8" yWindow="-8" windowWidth="1936" windowHeight="1056" activeSheetId="3"/>
    <customWorkbookView name="13" guid="{EAEBD6C1-40A7-4970-AFB0-68B5B43C1157}" maximized="1" xWindow="-8" yWindow="-8" windowWidth="1936" windowHeight="1056" activeSheetId="3"/>
    <customWorkbookView name="12" guid="{CAFA2A20-BD7B-49A5-A5D9-6D3E52DDD716}" maximized="1" xWindow="-8" yWindow="-8" windowWidth="1936" windowHeight="1056" activeSheetId="3"/>
    <customWorkbookView name="11" guid="{FD24A3C1-438C-414B-88FC-64A7430F52EF}" maximized="1" xWindow="-8" yWindow="-8" windowWidth="1936" windowHeight="1056" activeSheetId="3"/>
    <customWorkbookView name="10" guid="{DA95FF18-58A7-4336-9941-F5B3732C3986}" maximized="1" xWindow="-8" yWindow="-8" windowWidth="1936" windowHeight="1056" activeSheetId="3"/>
    <customWorkbookView name="9" guid="{0E2E6156-5E9B-40C1-B051-F76D2C84B096}" maximized="1" xWindow="-8" yWindow="-8" windowWidth="1936" windowHeight="1056" activeSheetId="3"/>
    <customWorkbookView name="8" guid="{F0E801B3-F68E-48F3-9921-206C04B301EE}" maximized="1" xWindow="-8" yWindow="-8" windowWidth="1936" windowHeight="1056" activeSheetId="3"/>
    <customWorkbookView name="7" guid="{1291D6D6-F7B2-45AF-90FC-57B749068879}" maximized="1" xWindow="-8" yWindow="-8" windowWidth="1936" windowHeight="1056" activeSheetId="3"/>
    <customWorkbookView name="6" guid="{FB46FC47-08D5-4683-B816-CA4148EACD5E}" maximized="1" xWindow="-8" yWindow="-8" windowWidth="1936" windowHeight="1056" activeSheetId="3"/>
    <customWorkbookView name="5" guid="{93145E67-A1C0-4120-8FCA-3C2E0A7F72FC}" maximized="1" xWindow="-8" yWindow="-8" windowWidth="1936" windowHeight="1056" activeSheetId="3"/>
    <customWorkbookView name="4" guid="{CE90A9F1-888F-4CE3-981F-D2B6505F0ABD}" maximized="1" xWindow="-8" yWindow="-8" windowWidth="1936" windowHeight="1056" activeSheetId="3"/>
    <customWorkbookView name="3" guid="{15D5CDA9-1B20-4BD3-BF4D-02ACD6585F63}" maximized="1" xWindow="-8" yWindow="-8" windowWidth="1936" windowHeight="1056" activeSheetId="3"/>
    <customWorkbookView name="1" guid="{79F3C18F-09D6-4070-A77D-FED19325EA43}" maximized="1" xWindow="-11" yWindow="-11" windowWidth="1942" windowHeight="1042" activeSheetId="3"/>
    <customWorkbookView name="2" guid="{3D89F1DF-ED30-4B74-9BA4-CCA91197F95E}" maximized="1" xWindow="-11" yWindow="-11" windowWidth="1942" windowHeight="1042" activeSheetId="3"/>
  </customWorkbookView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ne zbiorcze-c135fa34-ade5-4b51-a7da-a9d7dfaaa96f" name="dane zbiorcze" connection="Zapytanie — dane zbiorcze"/>
        </x15:modelTables>
      </x15:dataModel>
    </ext>
  </extLst>
</workbook>
</file>

<file path=xl/calcChain.xml><?xml version="1.0" encoding="utf-8"?>
<calcChain xmlns="http://schemas.openxmlformats.org/spreadsheetml/2006/main">
  <c r="E71" i="50" l="1"/>
  <c r="J71" i="50"/>
  <c r="E72" i="50"/>
  <c r="J72" i="50"/>
  <c r="E73" i="50"/>
  <c r="J73" i="50"/>
  <c r="E74" i="50"/>
  <c r="J74" i="50"/>
  <c r="E75" i="50"/>
  <c r="J75" i="50"/>
  <c r="E76" i="50"/>
  <c r="J76" i="50"/>
  <c r="E77" i="50"/>
  <c r="J77" i="50"/>
  <c r="E78" i="50"/>
  <c r="J78" i="50"/>
  <c r="E79" i="50"/>
  <c r="J79" i="50"/>
  <c r="E80" i="50"/>
  <c r="J80" i="50"/>
  <c r="E81" i="50"/>
  <c r="J81" i="50"/>
  <c r="E82" i="50"/>
  <c r="J82" i="50"/>
  <c r="E83" i="50"/>
  <c r="J83" i="50"/>
  <c r="E84" i="50"/>
  <c r="J84" i="50"/>
  <c r="E85" i="50"/>
  <c r="J85" i="50"/>
  <c r="E86" i="50"/>
  <c r="J86" i="50"/>
  <c r="E87" i="50"/>
  <c r="J87" i="50"/>
  <c r="E88" i="50"/>
  <c r="J88" i="50"/>
  <c r="E89" i="50"/>
  <c r="J89" i="50"/>
  <c r="E90" i="50"/>
  <c r="J90" i="50"/>
  <c r="E91" i="50"/>
  <c r="J91" i="50"/>
  <c r="E92" i="50"/>
  <c r="J92" i="50"/>
  <c r="E93" i="50"/>
  <c r="J93" i="50"/>
  <c r="E94" i="50"/>
  <c r="J94" i="50"/>
  <c r="E95" i="50"/>
  <c r="J95" i="50"/>
  <c r="E96" i="50"/>
  <c r="J96" i="50"/>
  <c r="E97" i="50"/>
  <c r="J97" i="50"/>
  <c r="E98" i="50"/>
  <c r="J98" i="50"/>
  <c r="E99" i="50"/>
  <c r="J99" i="50"/>
  <c r="E100" i="50"/>
  <c r="J100" i="50"/>
  <c r="E101" i="50"/>
  <c r="J101" i="50"/>
  <c r="E102" i="50"/>
  <c r="J102" i="50"/>
  <c r="E103" i="50"/>
  <c r="J103" i="50"/>
  <c r="E104" i="50"/>
  <c r="F104" i="50"/>
  <c r="L218" i="50" s="1"/>
  <c r="J104" i="50"/>
  <c r="E105" i="50"/>
  <c r="F105" i="50"/>
  <c r="L219" i="50" s="1"/>
  <c r="J105" i="50"/>
  <c r="E106" i="50"/>
  <c r="F106" i="50"/>
  <c r="L220" i="50" s="1"/>
  <c r="J106" i="50"/>
  <c r="E107" i="50"/>
  <c r="F107" i="50"/>
  <c r="L221" i="50" s="1"/>
  <c r="J107" i="50"/>
  <c r="E108" i="50"/>
  <c r="F108" i="50"/>
  <c r="L222" i="50" s="1"/>
  <c r="J108" i="50"/>
  <c r="E109" i="50"/>
  <c r="F109" i="50"/>
  <c r="L223" i="50" s="1"/>
  <c r="J109" i="50"/>
  <c r="K109" i="50"/>
  <c r="E110" i="50"/>
  <c r="F110" i="50"/>
  <c r="L224" i="50" s="1"/>
  <c r="J110" i="50"/>
  <c r="E111" i="50"/>
  <c r="F111" i="50"/>
  <c r="J111" i="50"/>
  <c r="E112" i="50"/>
  <c r="F112" i="50"/>
  <c r="L226" i="50" s="1"/>
  <c r="J112" i="50"/>
  <c r="E68" i="48"/>
  <c r="J68" i="48"/>
  <c r="E69" i="48"/>
  <c r="J69" i="48"/>
  <c r="E70" i="48"/>
  <c r="J70" i="48"/>
  <c r="E71" i="48"/>
  <c r="J71" i="48"/>
  <c r="E72" i="48"/>
  <c r="J72" i="48"/>
  <c r="E73" i="48"/>
  <c r="J73" i="48"/>
  <c r="E74" i="48"/>
  <c r="J74" i="48"/>
  <c r="E75" i="48"/>
  <c r="J75" i="48"/>
  <c r="E76" i="48"/>
  <c r="J76" i="48"/>
  <c r="E77" i="48"/>
  <c r="J77" i="48"/>
  <c r="E78" i="48"/>
  <c r="J78" i="48"/>
  <c r="E79" i="48"/>
  <c r="J79" i="48"/>
  <c r="E80" i="48"/>
  <c r="J80" i="48"/>
  <c r="E81" i="48"/>
  <c r="J81" i="48"/>
  <c r="E82" i="48"/>
  <c r="J82" i="48"/>
  <c r="E83" i="48"/>
  <c r="J83" i="48"/>
  <c r="E84" i="48"/>
  <c r="J84" i="48"/>
  <c r="E85" i="48"/>
  <c r="J85" i="48"/>
  <c r="E86" i="48"/>
  <c r="J86" i="48"/>
  <c r="E87" i="48"/>
  <c r="J87" i="48"/>
  <c r="E88" i="48"/>
  <c r="J88" i="48"/>
  <c r="E89" i="48"/>
  <c r="J89" i="48"/>
  <c r="E90" i="48"/>
  <c r="J90" i="48"/>
  <c r="E91" i="48"/>
  <c r="J91" i="48"/>
  <c r="E92" i="48"/>
  <c r="J92" i="48"/>
  <c r="E93" i="48"/>
  <c r="J93" i="48"/>
  <c r="E94" i="48"/>
  <c r="J94" i="48"/>
  <c r="E95" i="48"/>
  <c r="J95" i="48"/>
  <c r="E96" i="48"/>
  <c r="J96" i="48"/>
  <c r="E97" i="48"/>
  <c r="J97" i="48"/>
  <c r="E98" i="48"/>
  <c r="J98" i="48"/>
  <c r="E99" i="48"/>
  <c r="J99" i="48"/>
  <c r="E100" i="48"/>
  <c r="J100" i="48"/>
  <c r="E101" i="48"/>
  <c r="J101" i="48"/>
  <c r="E102" i="48"/>
  <c r="J102" i="48"/>
  <c r="E103" i="48"/>
  <c r="J103" i="48"/>
  <c r="E104" i="48"/>
  <c r="F104" i="48"/>
  <c r="L218" i="48" s="1"/>
  <c r="J104" i="48"/>
  <c r="E105" i="48"/>
  <c r="F105" i="48"/>
  <c r="L219" i="48" s="1"/>
  <c r="J105" i="48"/>
  <c r="E106" i="48"/>
  <c r="F106" i="48"/>
  <c r="L220" i="48" s="1"/>
  <c r="J106" i="48"/>
  <c r="E107" i="48"/>
  <c r="F107" i="48"/>
  <c r="J107" i="48"/>
  <c r="E108" i="48"/>
  <c r="F108" i="48"/>
  <c r="L222" i="48" s="1"/>
  <c r="J108" i="48"/>
  <c r="E109" i="48"/>
  <c r="F109" i="48"/>
  <c r="J109" i="48"/>
  <c r="E110" i="48"/>
  <c r="F110" i="48"/>
  <c r="L224" i="48" s="1"/>
  <c r="J110" i="48"/>
  <c r="E111" i="48"/>
  <c r="F111" i="48"/>
  <c r="L225" i="48" s="1"/>
  <c r="J111" i="48"/>
  <c r="E112" i="48"/>
  <c r="F112" i="48"/>
  <c r="L226" i="48" s="1"/>
  <c r="J112" i="48"/>
  <c r="E68" i="45"/>
  <c r="J68" i="45"/>
  <c r="E69" i="45"/>
  <c r="J69" i="45"/>
  <c r="E70" i="45"/>
  <c r="J70" i="45"/>
  <c r="E71" i="45"/>
  <c r="J71" i="45"/>
  <c r="E72" i="45"/>
  <c r="J72" i="45"/>
  <c r="E73" i="45"/>
  <c r="J73" i="45"/>
  <c r="E74" i="45"/>
  <c r="J74" i="45"/>
  <c r="E75" i="45"/>
  <c r="J75" i="45"/>
  <c r="E76" i="45"/>
  <c r="J76" i="45"/>
  <c r="E77" i="45"/>
  <c r="J77" i="45"/>
  <c r="E78" i="45"/>
  <c r="J78" i="45"/>
  <c r="E79" i="45"/>
  <c r="J79" i="45"/>
  <c r="E80" i="45"/>
  <c r="J80" i="45"/>
  <c r="E81" i="45"/>
  <c r="J81" i="45"/>
  <c r="E82" i="45"/>
  <c r="J82" i="45"/>
  <c r="E83" i="45"/>
  <c r="J83" i="45"/>
  <c r="E84" i="45"/>
  <c r="J84" i="45"/>
  <c r="E85" i="45"/>
  <c r="J85" i="45"/>
  <c r="E86" i="45"/>
  <c r="J86" i="45"/>
  <c r="E87" i="45"/>
  <c r="J87" i="45"/>
  <c r="E88" i="45"/>
  <c r="J88" i="45"/>
  <c r="E89" i="45"/>
  <c r="J89" i="45"/>
  <c r="E90" i="45"/>
  <c r="J90" i="45"/>
  <c r="E91" i="45"/>
  <c r="J91" i="45"/>
  <c r="E92" i="45"/>
  <c r="J92" i="45"/>
  <c r="E93" i="45"/>
  <c r="J93" i="45"/>
  <c r="E94" i="45"/>
  <c r="J94" i="45"/>
  <c r="E95" i="45"/>
  <c r="J95" i="45"/>
  <c r="E96" i="45"/>
  <c r="J96" i="45"/>
  <c r="E97" i="45"/>
  <c r="J97" i="45"/>
  <c r="E98" i="45"/>
  <c r="J98" i="45"/>
  <c r="E99" i="45"/>
  <c r="J99" i="45"/>
  <c r="E100" i="45"/>
  <c r="J100" i="45"/>
  <c r="E101" i="45"/>
  <c r="J101" i="45"/>
  <c r="E102" i="45"/>
  <c r="J102" i="45"/>
  <c r="E103" i="45"/>
  <c r="J103" i="45"/>
  <c r="E104" i="45"/>
  <c r="F104" i="45"/>
  <c r="L218" i="45" s="1"/>
  <c r="J104" i="45"/>
  <c r="E105" i="45"/>
  <c r="F105" i="45"/>
  <c r="L219" i="45" s="1"/>
  <c r="J105" i="45"/>
  <c r="E106" i="45"/>
  <c r="F106" i="45"/>
  <c r="L220" i="45" s="1"/>
  <c r="J106" i="45"/>
  <c r="E107" i="45"/>
  <c r="F107" i="45"/>
  <c r="L221" i="45" s="1"/>
  <c r="J107" i="45"/>
  <c r="E108" i="45"/>
  <c r="F108" i="45"/>
  <c r="L222" i="45" s="1"/>
  <c r="J108" i="45"/>
  <c r="E109" i="45"/>
  <c r="F109" i="45"/>
  <c r="L223" i="45" s="1"/>
  <c r="J109" i="45"/>
  <c r="E110" i="45"/>
  <c r="F110" i="45"/>
  <c r="L224" i="45" s="1"/>
  <c r="J110" i="45"/>
  <c r="E111" i="45"/>
  <c r="F111" i="45"/>
  <c r="L225" i="45" s="1"/>
  <c r="J111" i="45"/>
  <c r="E112" i="45"/>
  <c r="F112" i="45"/>
  <c r="L226" i="45" s="1"/>
  <c r="J112" i="45"/>
  <c r="E65" i="43"/>
  <c r="J65" i="43"/>
  <c r="E66" i="43"/>
  <c r="J66" i="43"/>
  <c r="E67" i="43"/>
  <c r="J67" i="43"/>
  <c r="E68" i="43"/>
  <c r="J68" i="43"/>
  <c r="E69" i="43"/>
  <c r="J69" i="43"/>
  <c r="E70" i="43"/>
  <c r="J70" i="43"/>
  <c r="E71" i="43"/>
  <c r="J71" i="43"/>
  <c r="E72" i="43"/>
  <c r="J72" i="43"/>
  <c r="E73" i="43"/>
  <c r="J73" i="43"/>
  <c r="E74" i="43"/>
  <c r="J74" i="43"/>
  <c r="E75" i="43"/>
  <c r="J75" i="43"/>
  <c r="E76" i="43"/>
  <c r="J76" i="43"/>
  <c r="E77" i="43"/>
  <c r="J77" i="43"/>
  <c r="E78" i="43"/>
  <c r="J78" i="43"/>
  <c r="E79" i="43"/>
  <c r="J79" i="43"/>
  <c r="E80" i="43"/>
  <c r="J80" i="43"/>
  <c r="E81" i="43"/>
  <c r="J81" i="43"/>
  <c r="E82" i="43"/>
  <c r="J82" i="43"/>
  <c r="E83" i="43"/>
  <c r="J83" i="43"/>
  <c r="E84" i="43"/>
  <c r="J84" i="43"/>
  <c r="E85" i="43"/>
  <c r="J85" i="43"/>
  <c r="E86" i="43"/>
  <c r="J86" i="43"/>
  <c r="E87" i="43"/>
  <c r="J87" i="43"/>
  <c r="E88" i="43"/>
  <c r="J88" i="43"/>
  <c r="E89" i="43"/>
  <c r="J89" i="43"/>
  <c r="E90" i="43"/>
  <c r="J90" i="43"/>
  <c r="E91" i="43"/>
  <c r="J91" i="43"/>
  <c r="E92" i="43"/>
  <c r="J92" i="43"/>
  <c r="E93" i="43"/>
  <c r="J93" i="43"/>
  <c r="E94" i="43"/>
  <c r="J94" i="43"/>
  <c r="E95" i="43"/>
  <c r="J95" i="43"/>
  <c r="E96" i="43"/>
  <c r="J96" i="43"/>
  <c r="E97" i="43"/>
  <c r="J97" i="43"/>
  <c r="E98" i="43"/>
  <c r="J98" i="43"/>
  <c r="E99" i="43"/>
  <c r="J99" i="43"/>
  <c r="E100" i="43"/>
  <c r="J100" i="43"/>
  <c r="E101" i="43"/>
  <c r="J101" i="43"/>
  <c r="E102" i="43"/>
  <c r="J102" i="43"/>
  <c r="E103" i="43"/>
  <c r="J103" i="43"/>
  <c r="E104" i="43"/>
  <c r="F104" i="43"/>
  <c r="L218" i="43" s="1"/>
  <c r="J104" i="43"/>
  <c r="E105" i="43"/>
  <c r="F105" i="43"/>
  <c r="L219" i="43" s="1"/>
  <c r="J105" i="43"/>
  <c r="E106" i="43"/>
  <c r="F106" i="43"/>
  <c r="L220" i="43" s="1"/>
  <c r="J106" i="43"/>
  <c r="E107" i="43"/>
  <c r="F107" i="43"/>
  <c r="L221" i="43" s="1"/>
  <c r="J107" i="43"/>
  <c r="E108" i="43"/>
  <c r="F108" i="43"/>
  <c r="L222" i="43" s="1"/>
  <c r="J108" i="43"/>
  <c r="E109" i="43"/>
  <c r="F109" i="43"/>
  <c r="L223" i="43" s="1"/>
  <c r="J109" i="43"/>
  <c r="K109" i="43"/>
  <c r="E110" i="43"/>
  <c r="F110" i="43"/>
  <c r="L224" i="43" s="1"/>
  <c r="J110" i="43"/>
  <c r="E111" i="43"/>
  <c r="F111" i="43"/>
  <c r="L225" i="43" s="1"/>
  <c r="J111" i="43"/>
  <c r="E112" i="43"/>
  <c r="F112" i="43"/>
  <c r="L226" i="43" s="1"/>
  <c r="J112" i="43"/>
  <c r="E74" i="41"/>
  <c r="J74" i="41"/>
  <c r="E75" i="41"/>
  <c r="J75" i="41"/>
  <c r="E76" i="41"/>
  <c r="J76" i="41"/>
  <c r="E77" i="41"/>
  <c r="J77" i="41"/>
  <c r="E78" i="41"/>
  <c r="J78" i="41"/>
  <c r="E79" i="41"/>
  <c r="J79" i="41"/>
  <c r="E80" i="41"/>
  <c r="J80" i="41"/>
  <c r="E81" i="41"/>
  <c r="J81" i="41"/>
  <c r="E82" i="41"/>
  <c r="J82" i="41"/>
  <c r="E83" i="41"/>
  <c r="J83" i="41"/>
  <c r="E84" i="41"/>
  <c r="J84" i="41"/>
  <c r="E85" i="41"/>
  <c r="J85" i="41"/>
  <c r="E86" i="41"/>
  <c r="J86" i="41"/>
  <c r="E87" i="41"/>
  <c r="J87" i="41"/>
  <c r="E88" i="41"/>
  <c r="J88" i="41"/>
  <c r="E89" i="41"/>
  <c r="J89" i="41"/>
  <c r="E90" i="41"/>
  <c r="J90" i="41"/>
  <c r="E91" i="41"/>
  <c r="J91" i="41"/>
  <c r="E92" i="41"/>
  <c r="J92" i="41"/>
  <c r="E93" i="41"/>
  <c r="J93" i="41"/>
  <c r="E94" i="41"/>
  <c r="J94" i="41"/>
  <c r="E95" i="41"/>
  <c r="J95" i="41"/>
  <c r="E96" i="41"/>
  <c r="J96" i="41"/>
  <c r="E97" i="41"/>
  <c r="J97" i="41"/>
  <c r="E98" i="41"/>
  <c r="J98" i="41"/>
  <c r="E99" i="41"/>
  <c r="J99" i="41"/>
  <c r="E100" i="41"/>
  <c r="J100" i="41"/>
  <c r="E101" i="41"/>
  <c r="J101" i="41"/>
  <c r="E102" i="41"/>
  <c r="J102" i="41"/>
  <c r="E103" i="41"/>
  <c r="J103" i="41"/>
  <c r="E104" i="41"/>
  <c r="F104" i="41"/>
  <c r="L218" i="41" s="1"/>
  <c r="J104" i="41"/>
  <c r="E105" i="41"/>
  <c r="F105" i="41"/>
  <c r="L219" i="41" s="1"/>
  <c r="J105" i="41"/>
  <c r="E106" i="41"/>
  <c r="F106" i="41"/>
  <c r="L220" i="41" s="1"/>
  <c r="J106" i="41"/>
  <c r="E107" i="41"/>
  <c r="F107" i="41"/>
  <c r="L221" i="41" s="1"/>
  <c r="J107" i="41"/>
  <c r="E108" i="41"/>
  <c r="F108" i="41"/>
  <c r="L222" i="41" s="1"/>
  <c r="J108" i="41"/>
  <c r="E109" i="41"/>
  <c r="F109" i="41"/>
  <c r="L223" i="41" s="1"/>
  <c r="J109" i="41"/>
  <c r="E110" i="41"/>
  <c r="F110" i="41"/>
  <c r="L224" i="41" s="1"/>
  <c r="J110" i="41"/>
  <c r="E111" i="41"/>
  <c r="F111" i="41"/>
  <c r="L225" i="41" s="1"/>
  <c r="J111" i="41"/>
  <c r="E112" i="41"/>
  <c r="F112" i="41"/>
  <c r="L226" i="41" s="1"/>
  <c r="J112" i="41"/>
  <c r="E53" i="39"/>
  <c r="J53" i="39"/>
  <c r="E54" i="39"/>
  <c r="J54" i="39"/>
  <c r="E55" i="39"/>
  <c r="J55" i="39"/>
  <c r="E56" i="39"/>
  <c r="J56" i="39"/>
  <c r="E57" i="39"/>
  <c r="J57" i="39"/>
  <c r="E58" i="39"/>
  <c r="J58" i="39"/>
  <c r="E59" i="39"/>
  <c r="J59" i="39"/>
  <c r="E60" i="39"/>
  <c r="J60" i="39"/>
  <c r="E61" i="39"/>
  <c r="J61" i="39"/>
  <c r="E62" i="39"/>
  <c r="J62" i="39"/>
  <c r="E63" i="39"/>
  <c r="J63" i="39"/>
  <c r="E64" i="39"/>
  <c r="J64" i="39"/>
  <c r="E65" i="39"/>
  <c r="J65" i="39"/>
  <c r="E66" i="39"/>
  <c r="J66" i="39"/>
  <c r="E67" i="39"/>
  <c r="J67" i="39"/>
  <c r="E68" i="39"/>
  <c r="J68" i="39"/>
  <c r="E69" i="39"/>
  <c r="J69" i="39"/>
  <c r="E70" i="39"/>
  <c r="J70" i="39"/>
  <c r="E71" i="39"/>
  <c r="J71" i="39"/>
  <c r="E72" i="39"/>
  <c r="J72" i="39"/>
  <c r="E73" i="39"/>
  <c r="J73" i="39"/>
  <c r="E74" i="39"/>
  <c r="J74" i="39"/>
  <c r="E75" i="39"/>
  <c r="J75" i="39"/>
  <c r="E76" i="39"/>
  <c r="J76" i="39"/>
  <c r="E77" i="39"/>
  <c r="J77" i="39"/>
  <c r="E78" i="39"/>
  <c r="J78" i="39"/>
  <c r="E79" i="39"/>
  <c r="J79" i="39"/>
  <c r="E80" i="39"/>
  <c r="J80" i="39"/>
  <c r="E81" i="39"/>
  <c r="J81" i="39"/>
  <c r="E82" i="39"/>
  <c r="J82" i="39"/>
  <c r="E83" i="39"/>
  <c r="J83" i="39"/>
  <c r="E84" i="39"/>
  <c r="J84" i="39"/>
  <c r="E85" i="39"/>
  <c r="J85" i="39"/>
  <c r="E86" i="39"/>
  <c r="J86" i="39"/>
  <c r="E87" i="39"/>
  <c r="J87" i="39"/>
  <c r="E88" i="39"/>
  <c r="J88" i="39"/>
  <c r="E89" i="39"/>
  <c r="J89" i="39"/>
  <c r="E90" i="39"/>
  <c r="J90" i="39"/>
  <c r="E91" i="39"/>
  <c r="J91" i="39"/>
  <c r="E92" i="39"/>
  <c r="J92" i="39"/>
  <c r="E93" i="39"/>
  <c r="J93" i="39"/>
  <c r="E94" i="39"/>
  <c r="J94" i="39"/>
  <c r="E95" i="39"/>
  <c r="J95" i="39"/>
  <c r="E96" i="39"/>
  <c r="J96" i="39"/>
  <c r="E97" i="39"/>
  <c r="J97" i="39"/>
  <c r="E98" i="39"/>
  <c r="J98" i="39"/>
  <c r="E99" i="39"/>
  <c r="J99" i="39"/>
  <c r="E100" i="39"/>
  <c r="J100" i="39"/>
  <c r="E101" i="39"/>
  <c r="J101" i="39"/>
  <c r="E102" i="39"/>
  <c r="J102" i="39"/>
  <c r="E103" i="39"/>
  <c r="J103" i="39"/>
  <c r="E104" i="39"/>
  <c r="F104" i="39"/>
  <c r="L218" i="39" s="1"/>
  <c r="J104" i="39"/>
  <c r="E105" i="39"/>
  <c r="F105" i="39"/>
  <c r="L219" i="39" s="1"/>
  <c r="J105" i="39"/>
  <c r="E106" i="39"/>
  <c r="F106" i="39"/>
  <c r="L220" i="39" s="1"/>
  <c r="J106" i="39"/>
  <c r="E107" i="39"/>
  <c r="F107" i="39"/>
  <c r="L221" i="39" s="1"/>
  <c r="J107" i="39"/>
  <c r="E108" i="39"/>
  <c r="F108" i="39"/>
  <c r="L222" i="39" s="1"/>
  <c r="J108" i="39"/>
  <c r="E109" i="39"/>
  <c r="F109" i="39"/>
  <c r="L223" i="39" s="1"/>
  <c r="J109" i="39"/>
  <c r="E110" i="39"/>
  <c r="F110" i="39"/>
  <c r="L224" i="39" s="1"/>
  <c r="J110" i="39"/>
  <c r="E111" i="39"/>
  <c r="F111" i="39"/>
  <c r="L225" i="39" s="1"/>
  <c r="J111" i="39"/>
  <c r="E112" i="39"/>
  <c r="F112" i="39"/>
  <c r="L226" i="39" s="1"/>
  <c r="J112" i="39"/>
  <c r="E65" i="38"/>
  <c r="J65" i="38"/>
  <c r="E66" i="38"/>
  <c r="J66" i="38"/>
  <c r="E67" i="38"/>
  <c r="J67" i="38"/>
  <c r="E68" i="38"/>
  <c r="J68" i="38"/>
  <c r="E69" i="38"/>
  <c r="J69" i="38"/>
  <c r="E70" i="38"/>
  <c r="J70" i="38"/>
  <c r="E71" i="38"/>
  <c r="J71" i="38"/>
  <c r="E72" i="38"/>
  <c r="J72" i="38"/>
  <c r="E73" i="38"/>
  <c r="J73" i="38"/>
  <c r="E74" i="38"/>
  <c r="J74" i="38"/>
  <c r="E75" i="38"/>
  <c r="J75" i="38"/>
  <c r="E76" i="38"/>
  <c r="J76" i="38"/>
  <c r="E77" i="38"/>
  <c r="J77" i="38"/>
  <c r="E78" i="38"/>
  <c r="J78" i="38"/>
  <c r="E79" i="38"/>
  <c r="J79" i="38"/>
  <c r="E80" i="38"/>
  <c r="J80" i="38"/>
  <c r="E81" i="38"/>
  <c r="J81" i="38"/>
  <c r="E82" i="38"/>
  <c r="J82" i="38"/>
  <c r="E83" i="38"/>
  <c r="J83" i="38"/>
  <c r="E84" i="38"/>
  <c r="J84" i="38"/>
  <c r="E85" i="38"/>
  <c r="J85" i="38"/>
  <c r="E86" i="38"/>
  <c r="J86" i="38"/>
  <c r="E87" i="38"/>
  <c r="J87" i="38"/>
  <c r="E88" i="38"/>
  <c r="J88" i="38"/>
  <c r="E89" i="38"/>
  <c r="J89" i="38"/>
  <c r="E90" i="38"/>
  <c r="J90" i="38"/>
  <c r="E91" i="38"/>
  <c r="J91" i="38"/>
  <c r="E92" i="38"/>
  <c r="J92" i="38"/>
  <c r="E93" i="38"/>
  <c r="J93" i="38"/>
  <c r="E94" i="38"/>
  <c r="J94" i="38"/>
  <c r="E95" i="38"/>
  <c r="J95" i="38"/>
  <c r="E96" i="38"/>
  <c r="J96" i="38"/>
  <c r="E97" i="38"/>
  <c r="J97" i="38"/>
  <c r="E98" i="38"/>
  <c r="J98" i="38"/>
  <c r="E99" i="38"/>
  <c r="J99" i="38"/>
  <c r="E100" i="38"/>
  <c r="J100" i="38"/>
  <c r="E101" i="38"/>
  <c r="J101" i="38"/>
  <c r="E102" i="38"/>
  <c r="J102" i="38"/>
  <c r="E103" i="38"/>
  <c r="J103" i="38"/>
  <c r="E104" i="38"/>
  <c r="F104" i="38"/>
  <c r="L218" i="38" s="1"/>
  <c r="J104" i="38"/>
  <c r="E105" i="38"/>
  <c r="F105" i="38"/>
  <c r="L219" i="38" s="1"/>
  <c r="J105" i="38"/>
  <c r="E106" i="38"/>
  <c r="F106" i="38"/>
  <c r="L220" i="38" s="1"/>
  <c r="J106" i="38"/>
  <c r="E107" i="38"/>
  <c r="F107" i="38"/>
  <c r="L221" i="38" s="1"/>
  <c r="J107" i="38"/>
  <c r="E108" i="38"/>
  <c r="F108" i="38"/>
  <c r="L222" i="38" s="1"/>
  <c r="J108" i="38"/>
  <c r="E109" i="38"/>
  <c r="F109" i="38"/>
  <c r="L223" i="38" s="1"/>
  <c r="J109" i="38"/>
  <c r="E110" i="38"/>
  <c r="F110" i="38"/>
  <c r="L224" i="38" s="1"/>
  <c r="J110" i="38"/>
  <c r="E111" i="38"/>
  <c r="F111" i="38"/>
  <c r="L225" i="38" s="1"/>
  <c r="J111" i="38"/>
  <c r="E112" i="38"/>
  <c r="F112" i="38"/>
  <c r="L226" i="38" s="1"/>
  <c r="J112" i="38"/>
  <c r="E80" i="35"/>
  <c r="J80" i="35"/>
  <c r="E81" i="35"/>
  <c r="J81" i="35"/>
  <c r="E82" i="35"/>
  <c r="J82" i="35"/>
  <c r="E83" i="35"/>
  <c r="J83" i="35"/>
  <c r="E84" i="35"/>
  <c r="J84" i="35"/>
  <c r="E85" i="35"/>
  <c r="J85" i="35"/>
  <c r="E86" i="35"/>
  <c r="J86" i="35"/>
  <c r="E87" i="35"/>
  <c r="J87" i="35"/>
  <c r="E88" i="35"/>
  <c r="J88" i="35"/>
  <c r="E89" i="35"/>
  <c r="J89" i="35"/>
  <c r="E90" i="35"/>
  <c r="J90" i="35"/>
  <c r="E91" i="35"/>
  <c r="J91" i="35"/>
  <c r="E92" i="35"/>
  <c r="J92" i="35"/>
  <c r="E93" i="35"/>
  <c r="J93" i="35"/>
  <c r="E94" i="35"/>
  <c r="J94" i="35"/>
  <c r="E95" i="35"/>
  <c r="J95" i="35"/>
  <c r="E96" i="35"/>
  <c r="J96" i="35"/>
  <c r="E97" i="35"/>
  <c r="J97" i="35"/>
  <c r="E98" i="35"/>
  <c r="J98" i="35"/>
  <c r="E99" i="35"/>
  <c r="J99" i="35"/>
  <c r="E100" i="35"/>
  <c r="J100" i="35"/>
  <c r="E101" i="35"/>
  <c r="J101" i="35"/>
  <c r="E102" i="35"/>
  <c r="J102" i="35"/>
  <c r="E103" i="35"/>
  <c r="J103" i="35"/>
  <c r="E104" i="35"/>
  <c r="F104" i="35"/>
  <c r="L218" i="35" s="1"/>
  <c r="J104" i="35"/>
  <c r="E105" i="35"/>
  <c r="F105" i="35"/>
  <c r="L219" i="35" s="1"/>
  <c r="J105" i="35"/>
  <c r="E106" i="35"/>
  <c r="F106" i="35"/>
  <c r="L220" i="35" s="1"/>
  <c r="J106" i="35"/>
  <c r="E107" i="35"/>
  <c r="F107" i="35"/>
  <c r="L221" i="35" s="1"/>
  <c r="J107" i="35"/>
  <c r="E108" i="35"/>
  <c r="F108" i="35"/>
  <c r="L222" i="35" s="1"/>
  <c r="J108" i="35"/>
  <c r="E109" i="35"/>
  <c r="F109" i="35"/>
  <c r="L223" i="35" s="1"/>
  <c r="J109" i="35"/>
  <c r="E110" i="35"/>
  <c r="F110" i="35"/>
  <c r="L224" i="35" s="1"/>
  <c r="J110" i="35"/>
  <c r="E111" i="35"/>
  <c r="F111" i="35"/>
  <c r="L225" i="35" s="1"/>
  <c r="J111" i="35"/>
  <c r="E112" i="35"/>
  <c r="F112" i="35"/>
  <c r="L226" i="35" s="1"/>
  <c r="J112" i="35"/>
  <c r="A77" i="6"/>
  <c r="A191" i="6" s="1"/>
  <c r="B77" i="6"/>
  <c r="C77" i="6"/>
  <c r="E77" i="6"/>
  <c r="J77" i="6"/>
  <c r="A78" i="6"/>
  <c r="A192" i="6" s="1"/>
  <c r="B78" i="6"/>
  <c r="C78" i="6"/>
  <c r="E78" i="6"/>
  <c r="J78" i="6"/>
  <c r="A79" i="6"/>
  <c r="A193" i="6" s="1"/>
  <c r="B79" i="6"/>
  <c r="C79" i="6"/>
  <c r="E79" i="6"/>
  <c r="J79" i="6"/>
  <c r="A80" i="6"/>
  <c r="A194" i="6" s="1"/>
  <c r="B80" i="6"/>
  <c r="C80" i="6"/>
  <c r="E80" i="6"/>
  <c r="J80" i="6"/>
  <c r="A81" i="6"/>
  <c r="A195" i="6" s="1"/>
  <c r="B81" i="6"/>
  <c r="C81" i="6"/>
  <c r="E81" i="6"/>
  <c r="J81" i="6"/>
  <c r="A82" i="6"/>
  <c r="A196" i="6" s="1"/>
  <c r="B82" i="6"/>
  <c r="C82" i="6"/>
  <c r="E82" i="6"/>
  <c r="J82" i="6"/>
  <c r="A83" i="6"/>
  <c r="A197" i="6" s="1"/>
  <c r="B83" i="6"/>
  <c r="C83" i="6"/>
  <c r="E83" i="6"/>
  <c r="J83" i="6"/>
  <c r="A84" i="6"/>
  <c r="A198" i="6" s="1"/>
  <c r="B84" i="6"/>
  <c r="C84" i="6"/>
  <c r="E84" i="6"/>
  <c r="J84" i="6"/>
  <c r="A85" i="6"/>
  <c r="A199" i="6" s="1"/>
  <c r="B85" i="6"/>
  <c r="C85" i="6"/>
  <c r="E85" i="6"/>
  <c r="J85" i="6"/>
  <c r="A86" i="6"/>
  <c r="A200" i="6" s="1"/>
  <c r="B86" i="6"/>
  <c r="C86" i="6"/>
  <c r="E86" i="6"/>
  <c r="J86" i="6"/>
  <c r="A87" i="6"/>
  <c r="A201" i="6" s="1"/>
  <c r="B87" i="6"/>
  <c r="C87" i="6"/>
  <c r="E87" i="6"/>
  <c r="J87" i="6"/>
  <c r="A88" i="6"/>
  <c r="A202" i="6" s="1"/>
  <c r="B88" i="6"/>
  <c r="C88" i="6"/>
  <c r="E88" i="6"/>
  <c r="J88" i="6"/>
  <c r="A89" i="6"/>
  <c r="A203" i="6" s="1"/>
  <c r="B89" i="6"/>
  <c r="C89" i="6"/>
  <c r="E89" i="6"/>
  <c r="J89" i="6"/>
  <c r="A90" i="6"/>
  <c r="A204" i="6" s="1"/>
  <c r="B90" i="6"/>
  <c r="C90" i="6"/>
  <c r="E90" i="6"/>
  <c r="J90" i="6"/>
  <c r="A91" i="6"/>
  <c r="A205" i="6" s="1"/>
  <c r="B91" i="6"/>
  <c r="C91" i="6"/>
  <c r="E91" i="6"/>
  <c r="J91" i="6"/>
  <c r="A92" i="6"/>
  <c r="A206" i="6" s="1"/>
  <c r="B92" i="6"/>
  <c r="C92" i="6"/>
  <c r="E92" i="6"/>
  <c r="J92" i="6"/>
  <c r="A93" i="6"/>
  <c r="A207" i="6" s="1"/>
  <c r="B93" i="6"/>
  <c r="C93" i="6"/>
  <c r="E93" i="6"/>
  <c r="J93" i="6"/>
  <c r="A94" i="6"/>
  <c r="A208" i="6" s="1"/>
  <c r="B94" i="6"/>
  <c r="C94" i="6"/>
  <c r="E94" i="6"/>
  <c r="J94" i="6"/>
  <c r="A95" i="6"/>
  <c r="A209" i="6" s="1"/>
  <c r="B95" i="6"/>
  <c r="C95" i="6"/>
  <c r="E95" i="6"/>
  <c r="B209" i="6" s="1"/>
  <c r="J95" i="6"/>
  <c r="A96" i="6"/>
  <c r="A210" i="6" s="1"/>
  <c r="B96" i="6"/>
  <c r="C96" i="6"/>
  <c r="E96" i="6"/>
  <c r="J96" i="6"/>
  <c r="A97" i="6"/>
  <c r="A211" i="6" s="1"/>
  <c r="B97" i="6"/>
  <c r="C97" i="6"/>
  <c r="E97" i="6"/>
  <c r="J97" i="6"/>
  <c r="A98" i="6"/>
  <c r="A212" i="6" s="1"/>
  <c r="B98" i="6"/>
  <c r="C98" i="6"/>
  <c r="E98" i="6"/>
  <c r="J98" i="6"/>
  <c r="A99" i="6"/>
  <c r="A213" i="6" s="1"/>
  <c r="B99" i="6"/>
  <c r="C99" i="6"/>
  <c r="E99" i="6"/>
  <c r="J99" i="6"/>
  <c r="A100" i="6"/>
  <c r="A214" i="6" s="1"/>
  <c r="B100" i="6"/>
  <c r="C100" i="6"/>
  <c r="E100" i="6"/>
  <c r="J100" i="6"/>
  <c r="A101" i="6"/>
  <c r="A215" i="6" s="1"/>
  <c r="B101" i="6"/>
  <c r="C101" i="6"/>
  <c r="E101" i="6"/>
  <c r="J101" i="6"/>
  <c r="A102" i="6"/>
  <c r="A216" i="6" s="1"/>
  <c r="B102" i="6"/>
  <c r="C102" i="6"/>
  <c r="E102" i="6"/>
  <c r="J102" i="6"/>
  <c r="A103" i="6"/>
  <c r="A217" i="6" s="1"/>
  <c r="B103" i="6"/>
  <c r="C103" i="6"/>
  <c r="E103" i="6"/>
  <c r="J103" i="6"/>
  <c r="A104" i="6"/>
  <c r="A218" i="6" s="1"/>
  <c r="B104" i="6"/>
  <c r="C104" i="6"/>
  <c r="E104" i="6"/>
  <c r="F104" i="6"/>
  <c r="L218" i="6" s="1"/>
  <c r="J104" i="6"/>
  <c r="A105" i="6"/>
  <c r="A219" i="6" s="1"/>
  <c r="B105" i="6"/>
  <c r="C105" i="6"/>
  <c r="E105" i="6"/>
  <c r="F105" i="6"/>
  <c r="L219" i="6" s="1"/>
  <c r="J105" i="6"/>
  <c r="A106" i="6"/>
  <c r="A220" i="6" s="1"/>
  <c r="B106" i="6"/>
  <c r="C106" i="6"/>
  <c r="E106" i="6"/>
  <c r="F106" i="6"/>
  <c r="L220" i="6" s="1"/>
  <c r="J106" i="6"/>
  <c r="A107" i="6"/>
  <c r="A221" i="6" s="1"/>
  <c r="B107" i="6"/>
  <c r="C107" i="6"/>
  <c r="E107" i="6"/>
  <c r="F107" i="6"/>
  <c r="L221" i="6" s="1"/>
  <c r="J107" i="6"/>
  <c r="A108" i="6"/>
  <c r="A222" i="6" s="1"/>
  <c r="B108" i="6"/>
  <c r="C108" i="6"/>
  <c r="E108" i="6"/>
  <c r="F108" i="6"/>
  <c r="L222" i="6" s="1"/>
  <c r="J108" i="6"/>
  <c r="A109" i="6"/>
  <c r="A223" i="6" s="1"/>
  <c r="B109" i="6"/>
  <c r="C109" i="6"/>
  <c r="E109" i="6"/>
  <c r="F109" i="6"/>
  <c r="L223" i="6" s="1"/>
  <c r="J109" i="6"/>
  <c r="A110" i="6"/>
  <c r="A224" i="6" s="1"/>
  <c r="B110" i="6"/>
  <c r="C110" i="6"/>
  <c r="E110" i="6"/>
  <c r="F110" i="6"/>
  <c r="L224" i="6" s="1"/>
  <c r="J110" i="6"/>
  <c r="A111" i="6"/>
  <c r="A225" i="6" s="1"/>
  <c r="B111" i="6"/>
  <c r="C111" i="6"/>
  <c r="E111" i="6"/>
  <c r="F111" i="6"/>
  <c r="L225" i="6" s="1"/>
  <c r="J111" i="6"/>
  <c r="A112" i="6"/>
  <c r="A226" i="6" s="1"/>
  <c r="B112" i="6"/>
  <c r="C112" i="6"/>
  <c r="E112" i="6"/>
  <c r="F112" i="6"/>
  <c r="L226" i="6" s="1"/>
  <c r="J112" i="6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AG3" i="9"/>
  <c r="AH3" i="9"/>
  <c r="AI3" i="9"/>
  <c r="AJ3" i="9"/>
  <c r="AK3" i="9"/>
  <c r="AL3" i="9"/>
  <c r="AM3" i="9"/>
  <c r="AN3" i="9"/>
  <c r="AO3" i="9"/>
  <c r="BQ3" i="9"/>
  <c r="BR3" i="9"/>
  <c r="BS3" i="9"/>
  <c r="BT3" i="9"/>
  <c r="BU3" i="9"/>
  <c r="BV3" i="9"/>
  <c r="BW3" i="9"/>
  <c r="BX3" i="9"/>
  <c r="BY3" i="9"/>
  <c r="CR3" i="9"/>
  <c r="CS3" i="9"/>
  <c r="CT3" i="9"/>
  <c r="AG4" i="9"/>
  <c r="AH4" i="9"/>
  <c r="AI4" i="9"/>
  <c r="AJ4" i="9"/>
  <c r="AK4" i="9"/>
  <c r="AL4" i="9"/>
  <c r="AM4" i="9"/>
  <c r="AN4" i="9"/>
  <c r="AO4" i="9"/>
  <c r="BQ4" i="9"/>
  <c r="BR4" i="9"/>
  <c r="BS4" i="9"/>
  <c r="BT4" i="9"/>
  <c r="BU4" i="9"/>
  <c r="BV4" i="9"/>
  <c r="BW4" i="9"/>
  <c r="BX4" i="9"/>
  <c r="BY4" i="9"/>
  <c r="CR4" i="9"/>
  <c r="CS4" i="9"/>
  <c r="CT4" i="9"/>
  <c r="AG5" i="9"/>
  <c r="AH5" i="9"/>
  <c r="AI5" i="9"/>
  <c r="AJ5" i="9"/>
  <c r="AK5" i="9"/>
  <c r="AL5" i="9"/>
  <c r="AM5" i="9"/>
  <c r="AN5" i="9"/>
  <c r="AO5" i="9"/>
  <c r="BQ5" i="9"/>
  <c r="BR5" i="9"/>
  <c r="BS5" i="9"/>
  <c r="BT5" i="9"/>
  <c r="BU5" i="9"/>
  <c r="BV5" i="9"/>
  <c r="BW5" i="9"/>
  <c r="BX5" i="9"/>
  <c r="BY5" i="9"/>
  <c r="CR5" i="9"/>
  <c r="CS5" i="9"/>
  <c r="CT5" i="9"/>
  <c r="AG6" i="9"/>
  <c r="AH6" i="9"/>
  <c r="AI6" i="9"/>
  <c r="AJ6" i="9"/>
  <c r="AK6" i="9"/>
  <c r="AL6" i="9"/>
  <c r="AM6" i="9"/>
  <c r="AN6" i="9"/>
  <c r="AO6" i="9"/>
  <c r="BQ6" i="9"/>
  <c r="BR6" i="9"/>
  <c r="BS6" i="9"/>
  <c r="BT6" i="9"/>
  <c r="BU6" i="9"/>
  <c r="BV6" i="9"/>
  <c r="BW6" i="9"/>
  <c r="BX6" i="9"/>
  <c r="BY6" i="9"/>
  <c r="CR6" i="9"/>
  <c r="CS6" i="9"/>
  <c r="CT6" i="9"/>
  <c r="AG7" i="9"/>
  <c r="AH7" i="9"/>
  <c r="AI7" i="9"/>
  <c r="AJ7" i="9"/>
  <c r="AK7" i="9"/>
  <c r="AL7" i="9"/>
  <c r="AM7" i="9"/>
  <c r="AN7" i="9"/>
  <c r="AO7" i="9"/>
  <c r="BQ7" i="9"/>
  <c r="BR7" i="9"/>
  <c r="BS7" i="9"/>
  <c r="BT7" i="9"/>
  <c r="BU7" i="9"/>
  <c r="BV7" i="9"/>
  <c r="BW7" i="9"/>
  <c r="BX7" i="9"/>
  <c r="BY7" i="9"/>
  <c r="CR7" i="9"/>
  <c r="CS7" i="9"/>
  <c r="CT7" i="9"/>
  <c r="AG8" i="9"/>
  <c r="AH8" i="9"/>
  <c r="AI8" i="9"/>
  <c r="AJ8" i="9"/>
  <c r="AK8" i="9"/>
  <c r="AL8" i="9"/>
  <c r="AM8" i="9"/>
  <c r="AN8" i="9"/>
  <c r="AO8" i="9"/>
  <c r="BQ8" i="9"/>
  <c r="BR8" i="9"/>
  <c r="BS8" i="9"/>
  <c r="BT8" i="9"/>
  <c r="BU8" i="9"/>
  <c r="BV8" i="9"/>
  <c r="BW8" i="9"/>
  <c r="BX8" i="9"/>
  <c r="BY8" i="9"/>
  <c r="CR8" i="9"/>
  <c r="CS8" i="9"/>
  <c r="CT8" i="9"/>
  <c r="AG9" i="9"/>
  <c r="AH9" i="9"/>
  <c r="AI9" i="9"/>
  <c r="AJ9" i="9"/>
  <c r="AK9" i="9"/>
  <c r="AL9" i="9"/>
  <c r="AM9" i="9"/>
  <c r="AN9" i="9"/>
  <c r="AO9" i="9"/>
  <c r="BQ9" i="9"/>
  <c r="BR9" i="9"/>
  <c r="BS9" i="9"/>
  <c r="BT9" i="9"/>
  <c r="BU9" i="9"/>
  <c r="BV9" i="9"/>
  <c r="BW9" i="9"/>
  <c r="BX9" i="9"/>
  <c r="BY9" i="9"/>
  <c r="CR9" i="9"/>
  <c r="CS9" i="9"/>
  <c r="CT9" i="9"/>
  <c r="AG10" i="9"/>
  <c r="AH10" i="9"/>
  <c r="AI10" i="9"/>
  <c r="AJ10" i="9"/>
  <c r="AK10" i="9"/>
  <c r="AL10" i="9"/>
  <c r="AM10" i="9"/>
  <c r="AN10" i="9"/>
  <c r="AO10" i="9"/>
  <c r="BQ10" i="9"/>
  <c r="BR10" i="9"/>
  <c r="BS10" i="9"/>
  <c r="BT10" i="9"/>
  <c r="BU10" i="9"/>
  <c r="BV10" i="9"/>
  <c r="BW10" i="9"/>
  <c r="BX10" i="9"/>
  <c r="BY10" i="9"/>
  <c r="CR10" i="9"/>
  <c r="CS10" i="9"/>
  <c r="CT10" i="9"/>
  <c r="AG11" i="9"/>
  <c r="AH11" i="9"/>
  <c r="AI11" i="9"/>
  <c r="AJ11" i="9"/>
  <c r="AK11" i="9"/>
  <c r="AL11" i="9"/>
  <c r="AM11" i="9"/>
  <c r="AN11" i="9"/>
  <c r="AO11" i="9"/>
  <c r="BQ11" i="9"/>
  <c r="BR11" i="9"/>
  <c r="BS11" i="9"/>
  <c r="BT11" i="9"/>
  <c r="BU11" i="9"/>
  <c r="BV11" i="9"/>
  <c r="BW11" i="9"/>
  <c r="BX11" i="9"/>
  <c r="BY11" i="9"/>
  <c r="CR11" i="9"/>
  <c r="CS11" i="9"/>
  <c r="CT11" i="9"/>
  <c r="AG12" i="9"/>
  <c r="AH12" i="9"/>
  <c r="AI12" i="9"/>
  <c r="AJ12" i="9"/>
  <c r="AK12" i="9"/>
  <c r="AL12" i="9"/>
  <c r="AM12" i="9"/>
  <c r="AN12" i="9"/>
  <c r="AO12" i="9"/>
  <c r="BQ12" i="9"/>
  <c r="BR12" i="9"/>
  <c r="BS12" i="9"/>
  <c r="BT12" i="9"/>
  <c r="BU12" i="9"/>
  <c r="BV12" i="9"/>
  <c r="BW12" i="9"/>
  <c r="BX12" i="9"/>
  <c r="BY12" i="9"/>
  <c r="CR12" i="9"/>
  <c r="CS12" i="9"/>
  <c r="CT12" i="9"/>
  <c r="AG13" i="9"/>
  <c r="AH13" i="9"/>
  <c r="AI13" i="9"/>
  <c r="AJ13" i="9"/>
  <c r="AK13" i="9"/>
  <c r="AL13" i="9"/>
  <c r="AM13" i="9"/>
  <c r="AN13" i="9"/>
  <c r="AO13" i="9"/>
  <c r="BQ13" i="9"/>
  <c r="BR13" i="9"/>
  <c r="BS13" i="9"/>
  <c r="BT13" i="9"/>
  <c r="BU13" i="9"/>
  <c r="BV13" i="9"/>
  <c r="BW13" i="9"/>
  <c r="BX13" i="9"/>
  <c r="BY13" i="9"/>
  <c r="CR13" i="9"/>
  <c r="CS13" i="9"/>
  <c r="CT13" i="9"/>
  <c r="AG14" i="9"/>
  <c r="AH14" i="9"/>
  <c r="AI14" i="9"/>
  <c r="AJ14" i="9"/>
  <c r="AK14" i="9"/>
  <c r="AL14" i="9"/>
  <c r="AM14" i="9"/>
  <c r="AN14" i="9"/>
  <c r="AO14" i="9"/>
  <c r="BQ14" i="9"/>
  <c r="BR14" i="9"/>
  <c r="BS14" i="9"/>
  <c r="BT14" i="9"/>
  <c r="BU14" i="9"/>
  <c r="BV14" i="9"/>
  <c r="BW14" i="9"/>
  <c r="BX14" i="9"/>
  <c r="BY14" i="9"/>
  <c r="CR14" i="9"/>
  <c r="CS14" i="9"/>
  <c r="CT14" i="9"/>
  <c r="AG15" i="9"/>
  <c r="AH15" i="9"/>
  <c r="AI15" i="9"/>
  <c r="AJ15" i="9"/>
  <c r="AK15" i="9"/>
  <c r="AL15" i="9"/>
  <c r="AM15" i="9"/>
  <c r="AN15" i="9"/>
  <c r="AO15" i="9"/>
  <c r="BQ15" i="9"/>
  <c r="BR15" i="9"/>
  <c r="BS15" i="9"/>
  <c r="BT15" i="9"/>
  <c r="BU15" i="9"/>
  <c r="BV15" i="9"/>
  <c r="BW15" i="9"/>
  <c r="BX15" i="9"/>
  <c r="BY15" i="9"/>
  <c r="CR15" i="9"/>
  <c r="CS15" i="9"/>
  <c r="CT15" i="9"/>
  <c r="AG16" i="9"/>
  <c r="AH16" i="9"/>
  <c r="AI16" i="9"/>
  <c r="AJ16" i="9"/>
  <c r="AK16" i="9"/>
  <c r="AL16" i="9"/>
  <c r="AM16" i="9"/>
  <c r="AN16" i="9"/>
  <c r="AO16" i="9"/>
  <c r="BQ16" i="9"/>
  <c r="BR16" i="9"/>
  <c r="BS16" i="9"/>
  <c r="BT16" i="9"/>
  <c r="BU16" i="9"/>
  <c r="BV16" i="9"/>
  <c r="BW16" i="9"/>
  <c r="BX16" i="9"/>
  <c r="BY16" i="9"/>
  <c r="CR16" i="9"/>
  <c r="CS16" i="9"/>
  <c r="CT16" i="9"/>
  <c r="AG17" i="9"/>
  <c r="AH17" i="9"/>
  <c r="AI17" i="9"/>
  <c r="AJ17" i="9"/>
  <c r="AK17" i="9"/>
  <c r="AL17" i="9"/>
  <c r="AM17" i="9"/>
  <c r="AN17" i="9"/>
  <c r="AO17" i="9"/>
  <c r="BQ17" i="9"/>
  <c r="BR17" i="9"/>
  <c r="BS17" i="9"/>
  <c r="BT17" i="9"/>
  <c r="BU17" i="9"/>
  <c r="BV17" i="9"/>
  <c r="BW17" i="9"/>
  <c r="BX17" i="9"/>
  <c r="BY17" i="9"/>
  <c r="CR17" i="9"/>
  <c r="CS17" i="9"/>
  <c r="CT17" i="9"/>
  <c r="AG18" i="9"/>
  <c r="AH18" i="9"/>
  <c r="AI18" i="9"/>
  <c r="AJ18" i="9"/>
  <c r="AK18" i="9"/>
  <c r="AL18" i="9"/>
  <c r="AM18" i="9"/>
  <c r="AN18" i="9"/>
  <c r="AO18" i="9"/>
  <c r="BQ18" i="9"/>
  <c r="BR18" i="9"/>
  <c r="BS18" i="9"/>
  <c r="BT18" i="9"/>
  <c r="BU18" i="9"/>
  <c r="BV18" i="9"/>
  <c r="BW18" i="9"/>
  <c r="BX18" i="9"/>
  <c r="BY18" i="9"/>
  <c r="CR18" i="9"/>
  <c r="CS18" i="9"/>
  <c r="CT18" i="9"/>
  <c r="AG19" i="9"/>
  <c r="AH19" i="9"/>
  <c r="AI19" i="9"/>
  <c r="AJ19" i="9"/>
  <c r="AK19" i="9"/>
  <c r="AL19" i="9"/>
  <c r="AM19" i="9"/>
  <c r="AN19" i="9"/>
  <c r="AO19" i="9"/>
  <c r="BQ19" i="9"/>
  <c r="BR19" i="9"/>
  <c r="BS19" i="9"/>
  <c r="BT19" i="9"/>
  <c r="BU19" i="9"/>
  <c r="BV19" i="9"/>
  <c r="BW19" i="9"/>
  <c r="BX19" i="9"/>
  <c r="BY19" i="9"/>
  <c r="CR19" i="9"/>
  <c r="CS19" i="9"/>
  <c r="CT19" i="9"/>
  <c r="AG20" i="9"/>
  <c r="AH20" i="9"/>
  <c r="AI20" i="9"/>
  <c r="AJ20" i="9"/>
  <c r="AK20" i="9"/>
  <c r="AL20" i="9"/>
  <c r="AM20" i="9"/>
  <c r="AN20" i="9"/>
  <c r="AO20" i="9"/>
  <c r="BQ20" i="9"/>
  <c r="BR20" i="9"/>
  <c r="BS20" i="9"/>
  <c r="BT20" i="9"/>
  <c r="BU20" i="9"/>
  <c r="BV20" i="9"/>
  <c r="BW20" i="9"/>
  <c r="BX20" i="9"/>
  <c r="BY20" i="9"/>
  <c r="CR20" i="9"/>
  <c r="CS20" i="9"/>
  <c r="CT20" i="9"/>
  <c r="AG21" i="9"/>
  <c r="AH21" i="9"/>
  <c r="AI21" i="9"/>
  <c r="AJ21" i="9"/>
  <c r="AK21" i="9"/>
  <c r="AL21" i="9"/>
  <c r="AM21" i="9"/>
  <c r="AN21" i="9"/>
  <c r="AO21" i="9"/>
  <c r="BQ21" i="9"/>
  <c r="BR21" i="9"/>
  <c r="BS21" i="9"/>
  <c r="BT21" i="9"/>
  <c r="BU21" i="9"/>
  <c r="BV21" i="9"/>
  <c r="BW21" i="9"/>
  <c r="BX21" i="9"/>
  <c r="BY21" i="9"/>
  <c r="CR21" i="9"/>
  <c r="CS21" i="9"/>
  <c r="CT21" i="9"/>
  <c r="AG22" i="9"/>
  <c r="AH22" i="9"/>
  <c r="AI22" i="9"/>
  <c r="AJ22" i="9"/>
  <c r="AK22" i="9"/>
  <c r="AL22" i="9"/>
  <c r="AM22" i="9"/>
  <c r="AN22" i="9"/>
  <c r="AO22" i="9"/>
  <c r="BQ22" i="9"/>
  <c r="BR22" i="9"/>
  <c r="BS22" i="9"/>
  <c r="BT22" i="9"/>
  <c r="BU22" i="9"/>
  <c r="BV22" i="9"/>
  <c r="BW22" i="9"/>
  <c r="BX22" i="9"/>
  <c r="BY22" i="9"/>
  <c r="CR22" i="9"/>
  <c r="CS22" i="9"/>
  <c r="CT22" i="9"/>
  <c r="AG23" i="9"/>
  <c r="AH23" i="9"/>
  <c r="AI23" i="9"/>
  <c r="AJ23" i="9"/>
  <c r="AK23" i="9"/>
  <c r="AL23" i="9"/>
  <c r="AM23" i="9"/>
  <c r="AN23" i="9"/>
  <c r="AO23" i="9"/>
  <c r="BQ23" i="9"/>
  <c r="BR23" i="9"/>
  <c r="BS23" i="9"/>
  <c r="BT23" i="9"/>
  <c r="BU23" i="9"/>
  <c r="BV23" i="9"/>
  <c r="BW23" i="9"/>
  <c r="BX23" i="9"/>
  <c r="BY23" i="9"/>
  <c r="CR23" i="9"/>
  <c r="CS23" i="9"/>
  <c r="CT23" i="9"/>
  <c r="AG24" i="9"/>
  <c r="AH24" i="9"/>
  <c r="AI24" i="9"/>
  <c r="AJ24" i="9"/>
  <c r="AK24" i="9"/>
  <c r="AL24" i="9"/>
  <c r="AM24" i="9"/>
  <c r="AN24" i="9"/>
  <c r="AO24" i="9"/>
  <c r="BQ24" i="9"/>
  <c r="BR24" i="9"/>
  <c r="BS24" i="9"/>
  <c r="BT24" i="9"/>
  <c r="BU24" i="9"/>
  <c r="BV24" i="9"/>
  <c r="BW24" i="9"/>
  <c r="BX24" i="9"/>
  <c r="BY24" i="9"/>
  <c r="CR24" i="9"/>
  <c r="CS24" i="9"/>
  <c r="CT24" i="9"/>
  <c r="AG25" i="9"/>
  <c r="AH25" i="9"/>
  <c r="AI25" i="9"/>
  <c r="AJ25" i="9"/>
  <c r="AK25" i="9"/>
  <c r="AL25" i="9"/>
  <c r="AM25" i="9"/>
  <c r="AN25" i="9"/>
  <c r="AO25" i="9"/>
  <c r="BQ25" i="9"/>
  <c r="BR25" i="9"/>
  <c r="BS25" i="9"/>
  <c r="BT25" i="9"/>
  <c r="BU25" i="9"/>
  <c r="BV25" i="9"/>
  <c r="BW25" i="9"/>
  <c r="BX25" i="9"/>
  <c r="BY25" i="9"/>
  <c r="CR25" i="9"/>
  <c r="CS25" i="9"/>
  <c r="CT25" i="9"/>
  <c r="AG26" i="9"/>
  <c r="AH26" i="9"/>
  <c r="AI26" i="9"/>
  <c r="AJ26" i="9"/>
  <c r="AK26" i="9"/>
  <c r="AL26" i="9"/>
  <c r="AM26" i="9"/>
  <c r="AN26" i="9"/>
  <c r="AO26" i="9"/>
  <c r="BQ26" i="9"/>
  <c r="BR26" i="9"/>
  <c r="BS26" i="9"/>
  <c r="BT26" i="9"/>
  <c r="BU26" i="9"/>
  <c r="BV26" i="9"/>
  <c r="BW26" i="9"/>
  <c r="BX26" i="9"/>
  <c r="BY26" i="9"/>
  <c r="CR26" i="9"/>
  <c r="CS26" i="9"/>
  <c r="CT26" i="9"/>
  <c r="AG27" i="9"/>
  <c r="AH27" i="9"/>
  <c r="AI27" i="9"/>
  <c r="AJ27" i="9"/>
  <c r="AK27" i="9"/>
  <c r="AL27" i="9"/>
  <c r="AM27" i="9"/>
  <c r="AN27" i="9"/>
  <c r="AO27" i="9"/>
  <c r="BQ27" i="9"/>
  <c r="BR27" i="9"/>
  <c r="BS27" i="9"/>
  <c r="BT27" i="9"/>
  <c r="BU27" i="9"/>
  <c r="BV27" i="9"/>
  <c r="BW27" i="9"/>
  <c r="BX27" i="9"/>
  <c r="BY27" i="9"/>
  <c r="CR27" i="9"/>
  <c r="CS27" i="9"/>
  <c r="CT27" i="9"/>
  <c r="AG28" i="9"/>
  <c r="AH28" i="9"/>
  <c r="AI28" i="9"/>
  <c r="AJ28" i="9"/>
  <c r="AK28" i="9"/>
  <c r="AL28" i="9"/>
  <c r="AM28" i="9"/>
  <c r="AN28" i="9"/>
  <c r="AO28" i="9"/>
  <c r="BQ28" i="9"/>
  <c r="BR28" i="9"/>
  <c r="BS28" i="9"/>
  <c r="BT28" i="9"/>
  <c r="BU28" i="9"/>
  <c r="BV28" i="9"/>
  <c r="BW28" i="9"/>
  <c r="BX28" i="9"/>
  <c r="BY28" i="9"/>
  <c r="CR28" i="9"/>
  <c r="CS28" i="9"/>
  <c r="CT28" i="9"/>
  <c r="AG29" i="9"/>
  <c r="AH29" i="9"/>
  <c r="AI29" i="9"/>
  <c r="AJ29" i="9"/>
  <c r="AK29" i="9"/>
  <c r="AL29" i="9"/>
  <c r="AM29" i="9"/>
  <c r="AN29" i="9"/>
  <c r="AO29" i="9"/>
  <c r="BQ29" i="9"/>
  <c r="BR29" i="9"/>
  <c r="BS29" i="9"/>
  <c r="BT29" i="9"/>
  <c r="BU29" i="9"/>
  <c r="BV29" i="9"/>
  <c r="BW29" i="9"/>
  <c r="BX29" i="9"/>
  <c r="BY29" i="9"/>
  <c r="CR29" i="9"/>
  <c r="CS29" i="9"/>
  <c r="CT29" i="9"/>
  <c r="AG30" i="9"/>
  <c r="AH30" i="9"/>
  <c r="AI30" i="9"/>
  <c r="AJ30" i="9"/>
  <c r="AK30" i="9"/>
  <c r="AL30" i="9"/>
  <c r="AM30" i="9"/>
  <c r="AN30" i="9"/>
  <c r="AO30" i="9"/>
  <c r="BQ30" i="9"/>
  <c r="BR30" i="9"/>
  <c r="BS30" i="9"/>
  <c r="BT30" i="9"/>
  <c r="BU30" i="9"/>
  <c r="BV30" i="9"/>
  <c r="BW30" i="9"/>
  <c r="BX30" i="9"/>
  <c r="BY30" i="9"/>
  <c r="CR30" i="9"/>
  <c r="CS30" i="9"/>
  <c r="CT30" i="9"/>
  <c r="AG31" i="9"/>
  <c r="AH31" i="9"/>
  <c r="AI31" i="9"/>
  <c r="AJ31" i="9"/>
  <c r="AK31" i="9"/>
  <c r="AL31" i="9"/>
  <c r="AM31" i="9"/>
  <c r="AN31" i="9"/>
  <c r="AO31" i="9"/>
  <c r="BQ31" i="9"/>
  <c r="BR31" i="9"/>
  <c r="BS31" i="9"/>
  <c r="BT31" i="9"/>
  <c r="BU31" i="9"/>
  <c r="BV31" i="9"/>
  <c r="BW31" i="9"/>
  <c r="BX31" i="9"/>
  <c r="BY31" i="9"/>
  <c r="CR31" i="9"/>
  <c r="CS31" i="9"/>
  <c r="CT31" i="9"/>
  <c r="AG32" i="9"/>
  <c r="AH32" i="9"/>
  <c r="AI32" i="9"/>
  <c r="AJ32" i="9"/>
  <c r="AK32" i="9"/>
  <c r="AL32" i="9"/>
  <c r="AM32" i="9"/>
  <c r="AN32" i="9"/>
  <c r="AO32" i="9"/>
  <c r="BQ32" i="9"/>
  <c r="BR32" i="9"/>
  <c r="BS32" i="9"/>
  <c r="BT32" i="9"/>
  <c r="BU32" i="9"/>
  <c r="BV32" i="9"/>
  <c r="BW32" i="9"/>
  <c r="BX32" i="9"/>
  <c r="BY32" i="9"/>
  <c r="CR32" i="9"/>
  <c r="CS32" i="9"/>
  <c r="CT32" i="9"/>
  <c r="AG33" i="9"/>
  <c r="AH33" i="9"/>
  <c r="AI33" i="9"/>
  <c r="AJ33" i="9"/>
  <c r="AK33" i="9"/>
  <c r="AL33" i="9"/>
  <c r="AM33" i="9"/>
  <c r="AN33" i="9"/>
  <c r="AO33" i="9"/>
  <c r="BQ33" i="9"/>
  <c r="BR33" i="9"/>
  <c r="BS33" i="9"/>
  <c r="BT33" i="9"/>
  <c r="BU33" i="9"/>
  <c r="BV33" i="9"/>
  <c r="BW33" i="9"/>
  <c r="BX33" i="9"/>
  <c r="BY33" i="9"/>
  <c r="CR33" i="9"/>
  <c r="CS33" i="9"/>
  <c r="CT33" i="9"/>
  <c r="AG34" i="9"/>
  <c r="AH34" i="9"/>
  <c r="AI34" i="9"/>
  <c r="AJ34" i="9"/>
  <c r="AK34" i="9"/>
  <c r="AL34" i="9"/>
  <c r="AM34" i="9"/>
  <c r="AN34" i="9"/>
  <c r="AO34" i="9"/>
  <c r="BQ34" i="9"/>
  <c r="BR34" i="9"/>
  <c r="BS34" i="9"/>
  <c r="BT34" i="9"/>
  <c r="BU34" i="9"/>
  <c r="BV34" i="9"/>
  <c r="BW34" i="9"/>
  <c r="BX34" i="9"/>
  <c r="BY34" i="9"/>
  <c r="CR34" i="9"/>
  <c r="CS34" i="9"/>
  <c r="CT34" i="9"/>
  <c r="AG35" i="9"/>
  <c r="AH35" i="9"/>
  <c r="AI35" i="9"/>
  <c r="AJ35" i="9"/>
  <c r="AK35" i="9"/>
  <c r="AL35" i="9"/>
  <c r="AM35" i="9"/>
  <c r="AN35" i="9"/>
  <c r="AO35" i="9"/>
  <c r="BQ35" i="9"/>
  <c r="BR35" i="9"/>
  <c r="BS35" i="9"/>
  <c r="BT35" i="9"/>
  <c r="BU35" i="9"/>
  <c r="BV35" i="9"/>
  <c r="BW35" i="9"/>
  <c r="BX35" i="9"/>
  <c r="BY35" i="9"/>
  <c r="CR35" i="9"/>
  <c r="CS35" i="9"/>
  <c r="CT35" i="9"/>
  <c r="AG36" i="9"/>
  <c r="AH36" i="9"/>
  <c r="AI36" i="9"/>
  <c r="AJ36" i="9"/>
  <c r="AK36" i="9"/>
  <c r="AL36" i="9"/>
  <c r="AM36" i="9"/>
  <c r="AN36" i="9"/>
  <c r="AO36" i="9"/>
  <c r="BQ36" i="9"/>
  <c r="BR36" i="9"/>
  <c r="BS36" i="9"/>
  <c r="BT36" i="9"/>
  <c r="BU36" i="9"/>
  <c r="BV36" i="9"/>
  <c r="BW36" i="9"/>
  <c r="BX36" i="9"/>
  <c r="BY36" i="9"/>
  <c r="CR36" i="9"/>
  <c r="CS36" i="9"/>
  <c r="CT36" i="9"/>
  <c r="AG37" i="9"/>
  <c r="AH37" i="9"/>
  <c r="AI37" i="9"/>
  <c r="AJ37" i="9"/>
  <c r="AK37" i="9"/>
  <c r="AL37" i="9"/>
  <c r="AM37" i="9"/>
  <c r="AN37" i="9"/>
  <c r="AO37" i="9"/>
  <c r="BQ37" i="9"/>
  <c r="BR37" i="9"/>
  <c r="BS37" i="9"/>
  <c r="BT37" i="9"/>
  <c r="BU37" i="9"/>
  <c r="BV37" i="9"/>
  <c r="BW37" i="9"/>
  <c r="BX37" i="9"/>
  <c r="BY37" i="9"/>
  <c r="CR37" i="9"/>
  <c r="CS37" i="9"/>
  <c r="CT37" i="9"/>
  <c r="AG38" i="9"/>
  <c r="AH38" i="9"/>
  <c r="AI38" i="9"/>
  <c r="AJ38" i="9"/>
  <c r="AK38" i="9"/>
  <c r="AL38" i="9"/>
  <c r="AM38" i="9"/>
  <c r="AN38" i="9"/>
  <c r="AO38" i="9"/>
  <c r="BQ38" i="9"/>
  <c r="BR38" i="9"/>
  <c r="BS38" i="9"/>
  <c r="BT38" i="9"/>
  <c r="BU38" i="9"/>
  <c r="BV38" i="9"/>
  <c r="BW38" i="9"/>
  <c r="BX38" i="9"/>
  <c r="BY38" i="9"/>
  <c r="CR38" i="9"/>
  <c r="CS38" i="9"/>
  <c r="CT38" i="9"/>
  <c r="AG39" i="9"/>
  <c r="AH39" i="9"/>
  <c r="AI39" i="9"/>
  <c r="AJ39" i="9"/>
  <c r="AK39" i="9"/>
  <c r="AL39" i="9"/>
  <c r="AM39" i="9"/>
  <c r="AN39" i="9"/>
  <c r="AO39" i="9"/>
  <c r="BQ39" i="9"/>
  <c r="BR39" i="9"/>
  <c r="BS39" i="9"/>
  <c r="BT39" i="9"/>
  <c r="BU39" i="9"/>
  <c r="BV39" i="9"/>
  <c r="BW39" i="9"/>
  <c r="BX39" i="9"/>
  <c r="BY39" i="9"/>
  <c r="CR39" i="9"/>
  <c r="CS39" i="9"/>
  <c r="CT39" i="9"/>
  <c r="AG40" i="9"/>
  <c r="AH40" i="9"/>
  <c r="AI40" i="9"/>
  <c r="AJ40" i="9"/>
  <c r="AK40" i="9"/>
  <c r="AL40" i="9"/>
  <c r="AM40" i="9"/>
  <c r="AN40" i="9"/>
  <c r="AO40" i="9"/>
  <c r="BQ40" i="9"/>
  <c r="BR40" i="9"/>
  <c r="BS40" i="9"/>
  <c r="BT40" i="9"/>
  <c r="BU40" i="9"/>
  <c r="BV40" i="9"/>
  <c r="BW40" i="9"/>
  <c r="BX40" i="9"/>
  <c r="BY40" i="9"/>
  <c r="CR40" i="9"/>
  <c r="CS40" i="9"/>
  <c r="CT40" i="9"/>
  <c r="AG41" i="9"/>
  <c r="AH41" i="9"/>
  <c r="AI41" i="9"/>
  <c r="AJ41" i="9"/>
  <c r="AK41" i="9"/>
  <c r="AL41" i="9"/>
  <c r="AM41" i="9"/>
  <c r="AN41" i="9"/>
  <c r="AO41" i="9"/>
  <c r="BQ41" i="9"/>
  <c r="BR41" i="9"/>
  <c r="BS41" i="9"/>
  <c r="BT41" i="9"/>
  <c r="BU41" i="9"/>
  <c r="BV41" i="9"/>
  <c r="BW41" i="9"/>
  <c r="BX41" i="9"/>
  <c r="BY41" i="9"/>
  <c r="CR41" i="9"/>
  <c r="CS41" i="9"/>
  <c r="CT41" i="9"/>
  <c r="AG42" i="9"/>
  <c r="AH42" i="9"/>
  <c r="AI42" i="9"/>
  <c r="AJ42" i="9"/>
  <c r="AK42" i="9"/>
  <c r="AL42" i="9"/>
  <c r="AM42" i="9"/>
  <c r="AN42" i="9"/>
  <c r="AO42" i="9"/>
  <c r="BQ42" i="9"/>
  <c r="BR42" i="9"/>
  <c r="BS42" i="9"/>
  <c r="BT42" i="9"/>
  <c r="BU42" i="9"/>
  <c r="BV42" i="9"/>
  <c r="BW42" i="9"/>
  <c r="BX42" i="9"/>
  <c r="BY42" i="9"/>
  <c r="CR42" i="9"/>
  <c r="CS42" i="9"/>
  <c r="CT42" i="9"/>
  <c r="AG43" i="9"/>
  <c r="AH43" i="9"/>
  <c r="AI43" i="9"/>
  <c r="AJ43" i="9"/>
  <c r="AK43" i="9"/>
  <c r="AL43" i="9"/>
  <c r="AM43" i="9"/>
  <c r="AN43" i="9"/>
  <c r="AO43" i="9"/>
  <c r="BQ43" i="9"/>
  <c r="BR43" i="9"/>
  <c r="BS43" i="9"/>
  <c r="BT43" i="9"/>
  <c r="BU43" i="9"/>
  <c r="BV43" i="9"/>
  <c r="BW43" i="9"/>
  <c r="BX43" i="9"/>
  <c r="BY43" i="9"/>
  <c r="CR43" i="9"/>
  <c r="CS43" i="9"/>
  <c r="CT43" i="9"/>
  <c r="AG44" i="9"/>
  <c r="AH44" i="9"/>
  <c r="AI44" i="9"/>
  <c r="AJ44" i="9"/>
  <c r="AK44" i="9"/>
  <c r="AL44" i="9"/>
  <c r="AM44" i="9"/>
  <c r="AN44" i="9"/>
  <c r="AO44" i="9"/>
  <c r="BQ44" i="9"/>
  <c r="BR44" i="9"/>
  <c r="BS44" i="9"/>
  <c r="BT44" i="9"/>
  <c r="BU44" i="9"/>
  <c r="BV44" i="9"/>
  <c r="BW44" i="9"/>
  <c r="BX44" i="9"/>
  <c r="BY44" i="9"/>
  <c r="CR44" i="9"/>
  <c r="CS44" i="9"/>
  <c r="CT44" i="9"/>
  <c r="AG45" i="9"/>
  <c r="AH45" i="9"/>
  <c r="AI45" i="9"/>
  <c r="AJ45" i="9"/>
  <c r="AK45" i="9"/>
  <c r="AL45" i="9"/>
  <c r="AM45" i="9"/>
  <c r="AN45" i="9"/>
  <c r="AO45" i="9"/>
  <c r="BQ45" i="9"/>
  <c r="BR45" i="9"/>
  <c r="BS45" i="9"/>
  <c r="BT45" i="9"/>
  <c r="BU45" i="9"/>
  <c r="BV45" i="9"/>
  <c r="BW45" i="9"/>
  <c r="BX45" i="9"/>
  <c r="BY45" i="9"/>
  <c r="CR45" i="9"/>
  <c r="CS45" i="9"/>
  <c r="CT45" i="9"/>
  <c r="AG46" i="9"/>
  <c r="AH46" i="9"/>
  <c r="AI46" i="9"/>
  <c r="AJ46" i="9"/>
  <c r="AK46" i="9"/>
  <c r="AL46" i="9"/>
  <c r="AM46" i="9"/>
  <c r="AN46" i="9"/>
  <c r="AO46" i="9"/>
  <c r="BQ46" i="9"/>
  <c r="BR46" i="9"/>
  <c r="BS46" i="9"/>
  <c r="BT46" i="9"/>
  <c r="BU46" i="9"/>
  <c r="BV46" i="9"/>
  <c r="BW46" i="9"/>
  <c r="BX46" i="9"/>
  <c r="BY46" i="9"/>
  <c r="CR46" i="9"/>
  <c r="CS46" i="9"/>
  <c r="CT46" i="9"/>
  <c r="AG47" i="9"/>
  <c r="AH47" i="9"/>
  <c r="AI47" i="9"/>
  <c r="AJ47" i="9"/>
  <c r="AK47" i="9"/>
  <c r="AL47" i="9"/>
  <c r="AM47" i="9"/>
  <c r="AN47" i="9"/>
  <c r="AO47" i="9"/>
  <c r="BQ47" i="9"/>
  <c r="BR47" i="9"/>
  <c r="BS47" i="9"/>
  <c r="BT47" i="9"/>
  <c r="BU47" i="9"/>
  <c r="BV47" i="9"/>
  <c r="BW47" i="9"/>
  <c r="BX47" i="9"/>
  <c r="BY47" i="9"/>
  <c r="CR47" i="9"/>
  <c r="CS47" i="9"/>
  <c r="CT47" i="9"/>
  <c r="AG48" i="9"/>
  <c r="AH48" i="9"/>
  <c r="AI48" i="9"/>
  <c r="AJ48" i="9"/>
  <c r="AK48" i="9"/>
  <c r="AL48" i="9"/>
  <c r="AM48" i="9"/>
  <c r="AN48" i="9"/>
  <c r="AO48" i="9"/>
  <c r="BQ48" i="9"/>
  <c r="BR48" i="9"/>
  <c r="BS48" i="9"/>
  <c r="BT48" i="9"/>
  <c r="BU48" i="9"/>
  <c r="BV48" i="9"/>
  <c r="BW48" i="9"/>
  <c r="BX48" i="9"/>
  <c r="BY48" i="9"/>
  <c r="CR48" i="9"/>
  <c r="CS48" i="9"/>
  <c r="CT48" i="9"/>
  <c r="AG49" i="9"/>
  <c r="AH49" i="9"/>
  <c r="AI49" i="9"/>
  <c r="AJ49" i="9"/>
  <c r="AK49" i="9"/>
  <c r="AL49" i="9"/>
  <c r="AM49" i="9"/>
  <c r="AN49" i="9"/>
  <c r="AO49" i="9"/>
  <c r="BQ49" i="9"/>
  <c r="BR49" i="9"/>
  <c r="BS49" i="9"/>
  <c r="BT49" i="9"/>
  <c r="BU49" i="9"/>
  <c r="BV49" i="9"/>
  <c r="BW49" i="9"/>
  <c r="BX49" i="9"/>
  <c r="BY49" i="9"/>
  <c r="CR49" i="9"/>
  <c r="CS49" i="9"/>
  <c r="CT49" i="9"/>
  <c r="AG50" i="9"/>
  <c r="AH50" i="9"/>
  <c r="AI50" i="9"/>
  <c r="AJ50" i="9"/>
  <c r="AK50" i="9"/>
  <c r="AL50" i="9"/>
  <c r="AM50" i="9"/>
  <c r="AN50" i="9"/>
  <c r="AO50" i="9"/>
  <c r="BQ50" i="9"/>
  <c r="BR50" i="9"/>
  <c r="BS50" i="9"/>
  <c r="BT50" i="9"/>
  <c r="BU50" i="9"/>
  <c r="BV50" i="9"/>
  <c r="BW50" i="9"/>
  <c r="BX50" i="9"/>
  <c r="BY50" i="9"/>
  <c r="CR50" i="9"/>
  <c r="CS50" i="9"/>
  <c r="CT50" i="9"/>
  <c r="AG51" i="9"/>
  <c r="AH51" i="9"/>
  <c r="AI51" i="9"/>
  <c r="AJ51" i="9"/>
  <c r="AK51" i="9"/>
  <c r="AL51" i="9"/>
  <c r="AM51" i="9"/>
  <c r="AN51" i="9"/>
  <c r="AO51" i="9"/>
  <c r="BQ51" i="9"/>
  <c r="BR51" i="9"/>
  <c r="BS51" i="9"/>
  <c r="BT51" i="9"/>
  <c r="BU51" i="9"/>
  <c r="BV51" i="9"/>
  <c r="BW51" i="9"/>
  <c r="BX51" i="9"/>
  <c r="BY51" i="9"/>
  <c r="CR51" i="9"/>
  <c r="CS51" i="9"/>
  <c r="CT51" i="9"/>
  <c r="AG52" i="9"/>
  <c r="AH52" i="9"/>
  <c r="AI52" i="9"/>
  <c r="AJ52" i="9"/>
  <c r="AK52" i="9"/>
  <c r="AL52" i="9"/>
  <c r="AM52" i="9"/>
  <c r="AN52" i="9"/>
  <c r="AO52" i="9"/>
  <c r="BQ52" i="9"/>
  <c r="BR52" i="9"/>
  <c r="BS52" i="9"/>
  <c r="BT52" i="9"/>
  <c r="BU52" i="9"/>
  <c r="BV52" i="9"/>
  <c r="BW52" i="9"/>
  <c r="BX52" i="9"/>
  <c r="BY52" i="9"/>
  <c r="CR52" i="9"/>
  <c r="CS52" i="9"/>
  <c r="CT52" i="9"/>
  <c r="AG53" i="9"/>
  <c r="AH53" i="9"/>
  <c r="AI53" i="9"/>
  <c r="AJ53" i="9"/>
  <c r="AK53" i="9"/>
  <c r="AL53" i="9"/>
  <c r="AM53" i="9"/>
  <c r="AN53" i="9"/>
  <c r="AO53" i="9"/>
  <c r="BQ53" i="9"/>
  <c r="BR53" i="9"/>
  <c r="BS53" i="9"/>
  <c r="BT53" i="9"/>
  <c r="BU53" i="9"/>
  <c r="BV53" i="9"/>
  <c r="BW53" i="9"/>
  <c r="BX53" i="9"/>
  <c r="BY53" i="9"/>
  <c r="CR53" i="9"/>
  <c r="CS53" i="9"/>
  <c r="CT53" i="9"/>
  <c r="AG54" i="9"/>
  <c r="AH54" i="9"/>
  <c r="AI54" i="9"/>
  <c r="AJ54" i="9"/>
  <c r="AK54" i="9"/>
  <c r="AL54" i="9"/>
  <c r="AM54" i="9"/>
  <c r="AN54" i="9"/>
  <c r="AO54" i="9"/>
  <c r="BQ54" i="9"/>
  <c r="BR54" i="9"/>
  <c r="BS54" i="9"/>
  <c r="BT54" i="9"/>
  <c r="BU54" i="9"/>
  <c r="BV54" i="9"/>
  <c r="BW54" i="9"/>
  <c r="BX54" i="9"/>
  <c r="BY54" i="9"/>
  <c r="CR54" i="9"/>
  <c r="CS54" i="9"/>
  <c r="CT54" i="9"/>
  <c r="AG55" i="9"/>
  <c r="AH55" i="9"/>
  <c r="AI55" i="9"/>
  <c r="AJ55" i="9"/>
  <c r="AK55" i="9"/>
  <c r="AL55" i="9"/>
  <c r="AM55" i="9"/>
  <c r="AN55" i="9"/>
  <c r="AO55" i="9"/>
  <c r="BQ55" i="9"/>
  <c r="BR55" i="9"/>
  <c r="BS55" i="9"/>
  <c r="BT55" i="9"/>
  <c r="BU55" i="9"/>
  <c r="BV55" i="9"/>
  <c r="BW55" i="9"/>
  <c r="BX55" i="9"/>
  <c r="BY55" i="9"/>
  <c r="CR55" i="9"/>
  <c r="CS55" i="9"/>
  <c r="CT55" i="9"/>
  <c r="AG56" i="9"/>
  <c r="AH56" i="9"/>
  <c r="AI56" i="9"/>
  <c r="AJ56" i="9"/>
  <c r="AK56" i="9"/>
  <c r="AL56" i="9"/>
  <c r="AM56" i="9"/>
  <c r="AN56" i="9"/>
  <c r="AO56" i="9"/>
  <c r="BQ56" i="9"/>
  <c r="BR56" i="9"/>
  <c r="BS56" i="9"/>
  <c r="BT56" i="9"/>
  <c r="BU56" i="9"/>
  <c r="BV56" i="9"/>
  <c r="BW56" i="9"/>
  <c r="BX56" i="9"/>
  <c r="BY56" i="9"/>
  <c r="CR56" i="9"/>
  <c r="CS56" i="9"/>
  <c r="CT56" i="9"/>
  <c r="AG57" i="9"/>
  <c r="AH57" i="9"/>
  <c r="AI57" i="9"/>
  <c r="AJ57" i="9"/>
  <c r="AK57" i="9"/>
  <c r="AL57" i="9"/>
  <c r="AM57" i="9"/>
  <c r="AN57" i="9"/>
  <c r="AO57" i="9"/>
  <c r="BQ57" i="9"/>
  <c r="BR57" i="9"/>
  <c r="BS57" i="9"/>
  <c r="BT57" i="9"/>
  <c r="BU57" i="9"/>
  <c r="BV57" i="9"/>
  <c r="BW57" i="9"/>
  <c r="BX57" i="9"/>
  <c r="BY57" i="9"/>
  <c r="CR57" i="9"/>
  <c r="CS57" i="9"/>
  <c r="CT57" i="9"/>
  <c r="AG58" i="9"/>
  <c r="AH58" i="9"/>
  <c r="AI58" i="9"/>
  <c r="AJ58" i="9"/>
  <c r="AK58" i="9"/>
  <c r="AL58" i="9"/>
  <c r="AM58" i="9"/>
  <c r="AN58" i="9"/>
  <c r="AO58" i="9"/>
  <c r="BQ58" i="9"/>
  <c r="BR58" i="9"/>
  <c r="BS58" i="9"/>
  <c r="BT58" i="9"/>
  <c r="BU58" i="9"/>
  <c r="BV58" i="9"/>
  <c r="BW58" i="9"/>
  <c r="BX58" i="9"/>
  <c r="BY58" i="9"/>
  <c r="CR58" i="9"/>
  <c r="CS58" i="9"/>
  <c r="CT58" i="9"/>
  <c r="AG59" i="9"/>
  <c r="AH59" i="9"/>
  <c r="AI59" i="9"/>
  <c r="AJ59" i="9"/>
  <c r="AK59" i="9"/>
  <c r="AL59" i="9"/>
  <c r="AM59" i="9"/>
  <c r="AN59" i="9"/>
  <c r="AO59" i="9"/>
  <c r="BQ59" i="9"/>
  <c r="BR59" i="9"/>
  <c r="BS59" i="9"/>
  <c r="BT59" i="9"/>
  <c r="BU59" i="9"/>
  <c r="BV59" i="9"/>
  <c r="BW59" i="9"/>
  <c r="BX59" i="9"/>
  <c r="BY59" i="9"/>
  <c r="CR59" i="9"/>
  <c r="CS59" i="9"/>
  <c r="CT59" i="9"/>
  <c r="AG60" i="9"/>
  <c r="AH60" i="9"/>
  <c r="AI60" i="9"/>
  <c r="AJ60" i="9"/>
  <c r="AK60" i="9"/>
  <c r="AL60" i="9"/>
  <c r="AM60" i="9"/>
  <c r="AN60" i="9"/>
  <c r="AO60" i="9"/>
  <c r="BQ60" i="9"/>
  <c r="BR60" i="9"/>
  <c r="BS60" i="9"/>
  <c r="BT60" i="9"/>
  <c r="BU60" i="9"/>
  <c r="BV60" i="9"/>
  <c r="BW60" i="9"/>
  <c r="BX60" i="9"/>
  <c r="BY60" i="9"/>
  <c r="CR60" i="9"/>
  <c r="CS60" i="9"/>
  <c r="CT60" i="9"/>
  <c r="AG61" i="9"/>
  <c r="AH61" i="9"/>
  <c r="AI61" i="9"/>
  <c r="AJ61" i="9"/>
  <c r="AK61" i="9"/>
  <c r="AL61" i="9"/>
  <c r="AM61" i="9"/>
  <c r="AN61" i="9"/>
  <c r="AO61" i="9"/>
  <c r="BQ61" i="9"/>
  <c r="BR61" i="9"/>
  <c r="BS61" i="9"/>
  <c r="BT61" i="9"/>
  <c r="BU61" i="9"/>
  <c r="BV61" i="9"/>
  <c r="BW61" i="9"/>
  <c r="BX61" i="9"/>
  <c r="BY61" i="9"/>
  <c r="CR61" i="9"/>
  <c r="CS61" i="9"/>
  <c r="CT61" i="9"/>
  <c r="AG62" i="9"/>
  <c r="AH62" i="9"/>
  <c r="AI62" i="9"/>
  <c r="AJ62" i="9"/>
  <c r="AK62" i="9"/>
  <c r="AL62" i="9"/>
  <c r="AM62" i="9"/>
  <c r="AN62" i="9"/>
  <c r="AO62" i="9"/>
  <c r="BQ62" i="9"/>
  <c r="BR62" i="9"/>
  <c r="BS62" i="9"/>
  <c r="BT62" i="9"/>
  <c r="BU62" i="9"/>
  <c r="BV62" i="9"/>
  <c r="BW62" i="9"/>
  <c r="BX62" i="9"/>
  <c r="BY62" i="9"/>
  <c r="CR62" i="9"/>
  <c r="CS62" i="9"/>
  <c r="CT62" i="9"/>
  <c r="AG63" i="9"/>
  <c r="AH63" i="9"/>
  <c r="AI63" i="9"/>
  <c r="AJ63" i="9"/>
  <c r="AK63" i="9"/>
  <c r="AL63" i="9"/>
  <c r="AM63" i="9"/>
  <c r="AN63" i="9"/>
  <c r="AO63" i="9"/>
  <c r="BQ63" i="9"/>
  <c r="BR63" i="9"/>
  <c r="BS63" i="9"/>
  <c r="BT63" i="9"/>
  <c r="BU63" i="9"/>
  <c r="BV63" i="9"/>
  <c r="BW63" i="9"/>
  <c r="BX63" i="9"/>
  <c r="BY63" i="9"/>
  <c r="CR63" i="9"/>
  <c r="CS63" i="9"/>
  <c r="CT63" i="9"/>
  <c r="AG64" i="9"/>
  <c r="AH64" i="9"/>
  <c r="AI64" i="9"/>
  <c r="AJ64" i="9"/>
  <c r="AK64" i="9"/>
  <c r="AL64" i="9"/>
  <c r="AM64" i="9"/>
  <c r="AN64" i="9"/>
  <c r="AO64" i="9"/>
  <c r="BQ64" i="9"/>
  <c r="BR64" i="9"/>
  <c r="BS64" i="9"/>
  <c r="BT64" i="9"/>
  <c r="BU64" i="9"/>
  <c r="BV64" i="9"/>
  <c r="BW64" i="9"/>
  <c r="BX64" i="9"/>
  <c r="BY64" i="9"/>
  <c r="CR64" i="9"/>
  <c r="CS64" i="9"/>
  <c r="CT64" i="9"/>
  <c r="AG65" i="9"/>
  <c r="AH65" i="9"/>
  <c r="AI65" i="9"/>
  <c r="AJ65" i="9"/>
  <c r="AK65" i="9"/>
  <c r="AL65" i="9"/>
  <c r="AM65" i="9"/>
  <c r="AN65" i="9"/>
  <c r="AO65" i="9"/>
  <c r="BQ65" i="9"/>
  <c r="BR65" i="9"/>
  <c r="BS65" i="9"/>
  <c r="BT65" i="9"/>
  <c r="BU65" i="9"/>
  <c r="BV65" i="9"/>
  <c r="BW65" i="9"/>
  <c r="BX65" i="9"/>
  <c r="BY65" i="9"/>
  <c r="CR65" i="9"/>
  <c r="CS65" i="9"/>
  <c r="CT65" i="9"/>
  <c r="AG66" i="9"/>
  <c r="AH66" i="9"/>
  <c r="AI66" i="9"/>
  <c r="AJ66" i="9"/>
  <c r="AK66" i="9"/>
  <c r="AL66" i="9"/>
  <c r="AM66" i="9"/>
  <c r="AN66" i="9"/>
  <c r="AO66" i="9"/>
  <c r="BQ66" i="9"/>
  <c r="BR66" i="9"/>
  <c r="BS66" i="9"/>
  <c r="BT66" i="9"/>
  <c r="BU66" i="9"/>
  <c r="BV66" i="9"/>
  <c r="BW66" i="9"/>
  <c r="BX66" i="9"/>
  <c r="BY66" i="9"/>
  <c r="CR66" i="9"/>
  <c r="CS66" i="9"/>
  <c r="CT66" i="9"/>
  <c r="AG67" i="9"/>
  <c r="AH67" i="9"/>
  <c r="AI67" i="9"/>
  <c r="AJ67" i="9"/>
  <c r="AK67" i="9"/>
  <c r="AL67" i="9"/>
  <c r="AM67" i="9"/>
  <c r="AN67" i="9"/>
  <c r="AO67" i="9"/>
  <c r="BQ67" i="9"/>
  <c r="BR67" i="9"/>
  <c r="BS67" i="9"/>
  <c r="BT67" i="9"/>
  <c r="BU67" i="9"/>
  <c r="BV67" i="9"/>
  <c r="BW67" i="9"/>
  <c r="BX67" i="9"/>
  <c r="BY67" i="9"/>
  <c r="CR67" i="9"/>
  <c r="CS67" i="9"/>
  <c r="CT67" i="9"/>
  <c r="AG68" i="9"/>
  <c r="AH68" i="9"/>
  <c r="AI68" i="9"/>
  <c r="AJ68" i="9"/>
  <c r="AK68" i="9"/>
  <c r="AL68" i="9"/>
  <c r="AM68" i="9"/>
  <c r="AN68" i="9"/>
  <c r="AO68" i="9"/>
  <c r="BQ68" i="9"/>
  <c r="BR68" i="9"/>
  <c r="BS68" i="9"/>
  <c r="BT68" i="9"/>
  <c r="BU68" i="9"/>
  <c r="BV68" i="9"/>
  <c r="BW68" i="9"/>
  <c r="BX68" i="9"/>
  <c r="BY68" i="9"/>
  <c r="CR68" i="9"/>
  <c r="CS68" i="9"/>
  <c r="CT68" i="9"/>
  <c r="AG69" i="9"/>
  <c r="AH69" i="9"/>
  <c r="AI69" i="9"/>
  <c r="AJ69" i="9"/>
  <c r="AK69" i="9"/>
  <c r="AL69" i="9"/>
  <c r="AM69" i="9"/>
  <c r="AN69" i="9"/>
  <c r="AO69" i="9"/>
  <c r="BQ69" i="9"/>
  <c r="BR69" i="9"/>
  <c r="BS69" i="9"/>
  <c r="BT69" i="9"/>
  <c r="BU69" i="9"/>
  <c r="BV69" i="9"/>
  <c r="BW69" i="9"/>
  <c r="BX69" i="9"/>
  <c r="BY69" i="9"/>
  <c r="CR69" i="9"/>
  <c r="CS69" i="9"/>
  <c r="CT69" i="9"/>
  <c r="AG70" i="9"/>
  <c r="AH70" i="9"/>
  <c r="AI70" i="9"/>
  <c r="AJ70" i="9"/>
  <c r="AK70" i="9"/>
  <c r="AL70" i="9"/>
  <c r="AM70" i="9"/>
  <c r="AN70" i="9"/>
  <c r="AO70" i="9"/>
  <c r="BQ70" i="9"/>
  <c r="BR70" i="9"/>
  <c r="BS70" i="9"/>
  <c r="BT70" i="9"/>
  <c r="BU70" i="9"/>
  <c r="BV70" i="9"/>
  <c r="BW70" i="9"/>
  <c r="BX70" i="9"/>
  <c r="BY70" i="9"/>
  <c r="CR70" i="9"/>
  <c r="CS70" i="9"/>
  <c r="CT70" i="9"/>
  <c r="AG71" i="9"/>
  <c r="AH71" i="9"/>
  <c r="AI71" i="9"/>
  <c r="AJ71" i="9"/>
  <c r="AK71" i="9"/>
  <c r="AL71" i="9"/>
  <c r="AM71" i="9"/>
  <c r="AN71" i="9"/>
  <c r="AO71" i="9"/>
  <c r="BQ71" i="9"/>
  <c r="BR71" i="9"/>
  <c r="BS71" i="9"/>
  <c r="BT71" i="9"/>
  <c r="BU71" i="9"/>
  <c r="BV71" i="9"/>
  <c r="BW71" i="9"/>
  <c r="BX71" i="9"/>
  <c r="BY71" i="9"/>
  <c r="CR71" i="9"/>
  <c r="CS71" i="9"/>
  <c r="CT71" i="9"/>
  <c r="AG72" i="9"/>
  <c r="AH72" i="9"/>
  <c r="AI72" i="9"/>
  <c r="AJ72" i="9"/>
  <c r="AK72" i="9"/>
  <c r="AL72" i="9"/>
  <c r="AM72" i="9"/>
  <c r="AN72" i="9"/>
  <c r="AO72" i="9"/>
  <c r="BQ72" i="9"/>
  <c r="BR72" i="9"/>
  <c r="BS72" i="9"/>
  <c r="BT72" i="9"/>
  <c r="BU72" i="9"/>
  <c r="BV72" i="9"/>
  <c r="BW72" i="9"/>
  <c r="BX72" i="9"/>
  <c r="BY72" i="9"/>
  <c r="CR72" i="9"/>
  <c r="CS72" i="9"/>
  <c r="CT72" i="9"/>
  <c r="AG73" i="9"/>
  <c r="AH73" i="9"/>
  <c r="AI73" i="9"/>
  <c r="AJ73" i="9"/>
  <c r="AK73" i="9"/>
  <c r="AL73" i="9"/>
  <c r="AM73" i="9"/>
  <c r="AN73" i="9"/>
  <c r="AO73" i="9"/>
  <c r="BQ73" i="9"/>
  <c r="BR73" i="9"/>
  <c r="BS73" i="9"/>
  <c r="BT73" i="9"/>
  <c r="BU73" i="9"/>
  <c r="BV73" i="9"/>
  <c r="BW73" i="9"/>
  <c r="BX73" i="9"/>
  <c r="BY73" i="9"/>
  <c r="CR73" i="9"/>
  <c r="CS73" i="9"/>
  <c r="CT73" i="9"/>
  <c r="AG74" i="9"/>
  <c r="AH74" i="9"/>
  <c r="AI74" i="9"/>
  <c r="AJ74" i="9"/>
  <c r="AK74" i="9"/>
  <c r="AL74" i="9"/>
  <c r="AM74" i="9"/>
  <c r="AN74" i="9"/>
  <c r="AO74" i="9"/>
  <c r="BQ74" i="9"/>
  <c r="BR74" i="9"/>
  <c r="BS74" i="9"/>
  <c r="BT74" i="9"/>
  <c r="BU74" i="9"/>
  <c r="BV74" i="9"/>
  <c r="BW74" i="9"/>
  <c r="BX74" i="9"/>
  <c r="BY74" i="9"/>
  <c r="CR74" i="9"/>
  <c r="CS74" i="9"/>
  <c r="CT74" i="9"/>
  <c r="AG75" i="9"/>
  <c r="AH75" i="9"/>
  <c r="AI75" i="9"/>
  <c r="AJ75" i="9"/>
  <c r="AK75" i="9"/>
  <c r="AL75" i="9"/>
  <c r="AM75" i="9"/>
  <c r="AN75" i="9"/>
  <c r="AO75" i="9"/>
  <c r="BQ75" i="9"/>
  <c r="BR75" i="9"/>
  <c r="BS75" i="9"/>
  <c r="BT75" i="9"/>
  <c r="BU75" i="9"/>
  <c r="BV75" i="9"/>
  <c r="BW75" i="9"/>
  <c r="BX75" i="9"/>
  <c r="BY75" i="9"/>
  <c r="CR75" i="9"/>
  <c r="CS75" i="9"/>
  <c r="CT75" i="9"/>
  <c r="AG76" i="9"/>
  <c r="AH76" i="9"/>
  <c r="AI76" i="9"/>
  <c r="AJ76" i="9"/>
  <c r="AK76" i="9"/>
  <c r="AL76" i="9"/>
  <c r="AM76" i="9"/>
  <c r="AN76" i="9"/>
  <c r="AO76" i="9"/>
  <c r="BQ76" i="9"/>
  <c r="BR76" i="9"/>
  <c r="BS76" i="9"/>
  <c r="BT76" i="9"/>
  <c r="BU76" i="9"/>
  <c r="BV76" i="9"/>
  <c r="BW76" i="9"/>
  <c r="BX76" i="9"/>
  <c r="BY76" i="9"/>
  <c r="CR76" i="9"/>
  <c r="CS76" i="9"/>
  <c r="CT76" i="9"/>
  <c r="AG77" i="9"/>
  <c r="AH77" i="9"/>
  <c r="AI77" i="9"/>
  <c r="AJ77" i="9"/>
  <c r="AK77" i="9"/>
  <c r="AL77" i="9"/>
  <c r="AM77" i="9"/>
  <c r="AN77" i="9"/>
  <c r="AO77" i="9"/>
  <c r="BQ77" i="9"/>
  <c r="BR77" i="9"/>
  <c r="BS77" i="9"/>
  <c r="BT77" i="9"/>
  <c r="BU77" i="9"/>
  <c r="BV77" i="9"/>
  <c r="BW77" i="9"/>
  <c r="BX77" i="9"/>
  <c r="BY77" i="9"/>
  <c r="CR77" i="9"/>
  <c r="CS77" i="9"/>
  <c r="CT77" i="9"/>
  <c r="AG78" i="9"/>
  <c r="AH78" i="9"/>
  <c r="AI78" i="9"/>
  <c r="AJ78" i="9"/>
  <c r="AK78" i="9"/>
  <c r="AL78" i="9"/>
  <c r="AM78" i="9"/>
  <c r="AN78" i="9"/>
  <c r="AO78" i="9"/>
  <c r="BQ78" i="9"/>
  <c r="BR78" i="9"/>
  <c r="BS78" i="9"/>
  <c r="BT78" i="9"/>
  <c r="BU78" i="9"/>
  <c r="BV78" i="9"/>
  <c r="BW78" i="9"/>
  <c r="BX78" i="9"/>
  <c r="BY78" i="9"/>
  <c r="CR78" i="9"/>
  <c r="CS78" i="9"/>
  <c r="CT78" i="9"/>
  <c r="AG79" i="9"/>
  <c r="AH79" i="9"/>
  <c r="AI79" i="9"/>
  <c r="AJ79" i="9"/>
  <c r="AK79" i="9"/>
  <c r="AL79" i="9"/>
  <c r="AM79" i="9"/>
  <c r="AN79" i="9"/>
  <c r="AO79" i="9"/>
  <c r="BQ79" i="9"/>
  <c r="BR79" i="9"/>
  <c r="BS79" i="9"/>
  <c r="BT79" i="9"/>
  <c r="BU79" i="9"/>
  <c r="BV79" i="9"/>
  <c r="BW79" i="9"/>
  <c r="BX79" i="9"/>
  <c r="BY79" i="9"/>
  <c r="CR79" i="9"/>
  <c r="CS79" i="9"/>
  <c r="CT79" i="9"/>
  <c r="AG80" i="9"/>
  <c r="AH80" i="9"/>
  <c r="AI80" i="9"/>
  <c r="AJ80" i="9"/>
  <c r="AK80" i="9"/>
  <c r="AL80" i="9"/>
  <c r="AM80" i="9"/>
  <c r="AN80" i="9"/>
  <c r="AO80" i="9"/>
  <c r="BQ80" i="9"/>
  <c r="BR80" i="9"/>
  <c r="BS80" i="9"/>
  <c r="BT80" i="9"/>
  <c r="BU80" i="9"/>
  <c r="BV80" i="9"/>
  <c r="BW80" i="9"/>
  <c r="BX80" i="9"/>
  <c r="BY80" i="9"/>
  <c r="CR80" i="9"/>
  <c r="CS80" i="9"/>
  <c r="CT80" i="9"/>
  <c r="AG81" i="9"/>
  <c r="AH81" i="9"/>
  <c r="AI81" i="9"/>
  <c r="AJ81" i="9"/>
  <c r="AK81" i="9"/>
  <c r="AL81" i="9"/>
  <c r="AM81" i="9"/>
  <c r="AN81" i="9"/>
  <c r="AO81" i="9"/>
  <c r="BQ81" i="9"/>
  <c r="BR81" i="9"/>
  <c r="BS81" i="9"/>
  <c r="BT81" i="9"/>
  <c r="BU81" i="9"/>
  <c r="BV81" i="9"/>
  <c r="BW81" i="9"/>
  <c r="BX81" i="9"/>
  <c r="BY81" i="9"/>
  <c r="CR81" i="9"/>
  <c r="CS81" i="9"/>
  <c r="CT81" i="9"/>
  <c r="AG82" i="9"/>
  <c r="AH82" i="9"/>
  <c r="AI82" i="9"/>
  <c r="AJ82" i="9"/>
  <c r="AK82" i="9"/>
  <c r="AL82" i="9"/>
  <c r="AM82" i="9"/>
  <c r="AN82" i="9"/>
  <c r="AO82" i="9"/>
  <c r="BQ82" i="9"/>
  <c r="BR82" i="9"/>
  <c r="BS82" i="9"/>
  <c r="BT82" i="9"/>
  <c r="BU82" i="9"/>
  <c r="BV82" i="9"/>
  <c r="BW82" i="9"/>
  <c r="BX82" i="9"/>
  <c r="BY82" i="9"/>
  <c r="CR82" i="9"/>
  <c r="CS82" i="9"/>
  <c r="CT82" i="9"/>
  <c r="AG83" i="9"/>
  <c r="AH83" i="9"/>
  <c r="AI83" i="9"/>
  <c r="AJ83" i="9"/>
  <c r="AK83" i="9"/>
  <c r="AL83" i="9"/>
  <c r="AM83" i="9"/>
  <c r="AN83" i="9"/>
  <c r="AO83" i="9"/>
  <c r="BQ83" i="9"/>
  <c r="BR83" i="9"/>
  <c r="BS83" i="9"/>
  <c r="BT83" i="9"/>
  <c r="BU83" i="9"/>
  <c r="BV83" i="9"/>
  <c r="BW83" i="9"/>
  <c r="BX83" i="9"/>
  <c r="BY83" i="9"/>
  <c r="CR83" i="9"/>
  <c r="CS83" i="9"/>
  <c r="CT83" i="9"/>
  <c r="AG84" i="9"/>
  <c r="AH84" i="9"/>
  <c r="AI84" i="9"/>
  <c r="AJ84" i="9"/>
  <c r="AK84" i="9"/>
  <c r="AL84" i="9"/>
  <c r="AM84" i="9"/>
  <c r="AN84" i="9"/>
  <c r="AO84" i="9"/>
  <c r="BQ84" i="9"/>
  <c r="BR84" i="9"/>
  <c r="BS84" i="9"/>
  <c r="BT84" i="9"/>
  <c r="BU84" i="9"/>
  <c r="BV84" i="9"/>
  <c r="BW84" i="9"/>
  <c r="BX84" i="9"/>
  <c r="BY84" i="9"/>
  <c r="CR84" i="9"/>
  <c r="CS84" i="9"/>
  <c r="CT84" i="9"/>
  <c r="AG85" i="9"/>
  <c r="AH85" i="9"/>
  <c r="AI85" i="9"/>
  <c r="AJ85" i="9"/>
  <c r="AK85" i="9"/>
  <c r="AL85" i="9"/>
  <c r="AM85" i="9"/>
  <c r="AN85" i="9"/>
  <c r="AO85" i="9"/>
  <c r="BQ85" i="9"/>
  <c r="BR85" i="9"/>
  <c r="BS85" i="9"/>
  <c r="BT85" i="9"/>
  <c r="BU85" i="9"/>
  <c r="BV85" i="9"/>
  <c r="BW85" i="9"/>
  <c r="BX85" i="9"/>
  <c r="BY85" i="9"/>
  <c r="CR85" i="9"/>
  <c r="CS85" i="9"/>
  <c r="CT85" i="9"/>
  <c r="AG86" i="9"/>
  <c r="AH86" i="9"/>
  <c r="AI86" i="9"/>
  <c r="AJ86" i="9"/>
  <c r="AK86" i="9"/>
  <c r="AL86" i="9"/>
  <c r="AM86" i="9"/>
  <c r="AN86" i="9"/>
  <c r="AO86" i="9"/>
  <c r="BQ86" i="9"/>
  <c r="BR86" i="9"/>
  <c r="BS86" i="9"/>
  <c r="BT86" i="9"/>
  <c r="BU86" i="9"/>
  <c r="BV86" i="9"/>
  <c r="BW86" i="9"/>
  <c r="BX86" i="9"/>
  <c r="BY86" i="9"/>
  <c r="CR86" i="9"/>
  <c r="CS86" i="9"/>
  <c r="CT86" i="9"/>
  <c r="AG87" i="9"/>
  <c r="AH87" i="9"/>
  <c r="AI87" i="9"/>
  <c r="AJ87" i="9"/>
  <c r="AK87" i="9"/>
  <c r="AL87" i="9"/>
  <c r="AM87" i="9"/>
  <c r="AN87" i="9"/>
  <c r="AO87" i="9"/>
  <c r="BQ87" i="9"/>
  <c r="BR87" i="9"/>
  <c r="BS87" i="9"/>
  <c r="BT87" i="9"/>
  <c r="BU87" i="9"/>
  <c r="BV87" i="9"/>
  <c r="BW87" i="9"/>
  <c r="BX87" i="9"/>
  <c r="BY87" i="9"/>
  <c r="CR87" i="9"/>
  <c r="CS87" i="9"/>
  <c r="CT87" i="9"/>
  <c r="AG88" i="9"/>
  <c r="AH88" i="9"/>
  <c r="AI88" i="9"/>
  <c r="AJ88" i="9"/>
  <c r="AK88" i="9"/>
  <c r="AL88" i="9"/>
  <c r="AM88" i="9"/>
  <c r="AN88" i="9"/>
  <c r="AO88" i="9"/>
  <c r="BQ88" i="9"/>
  <c r="BR88" i="9"/>
  <c r="BS88" i="9"/>
  <c r="BT88" i="9"/>
  <c r="BU88" i="9"/>
  <c r="BV88" i="9"/>
  <c r="BW88" i="9"/>
  <c r="BX88" i="9"/>
  <c r="BY88" i="9"/>
  <c r="CR88" i="9"/>
  <c r="CS88" i="9"/>
  <c r="CT88" i="9"/>
  <c r="AG89" i="9"/>
  <c r="AH89" i="9"/>
  <c r="AI89" i="9"/>
  <c r="AJ89" i="9"/>
  <c r="AK89" i="9"/>
  <c r="AL89" i="9"/>
  <c r="AM89" i="9"/>
  <c r="AN89" i="9"/>
  <c r="AO89" i="9"/>
  <c r="BQ89" i="9"/>
  <c r="BR89" i="9"/>
  <c r="BS89" i="9"/>
  <c r="BT89" i="9"/>
  <c r="BU89" i="9"/>
  <c r="BV89" i="9"/>
  <c r="BW89" i="9"/>
  <c r="BX89" i="9"/>
  <c r="BY89" i="9"/>
  <c r="CR89" i="9"/>
  <c r="CS89" i="9"/>
  <c r="CT89" i="9"/>
  <c r="AG90" i="9"/>
  <c r="AH90" i="9"/>
  <c r="AI90" i="9"/>
  <c r="AJ90" i="9"/>
  <c r="AK90" i="9"/>
  <c r="AL90" i="9"/>
  <c r="AM90" i="9"/>
  <c r="AN90" i="9"/>
  <c r="AO90" i="9"/>
  <c r="BQ90" i="9"/>
  <c r="BR90" i="9"/>
  <c r="BS90" i="9"/>
  <c r="BT90" i="9"/>
  <c r="BU90" i="9"/>
  <c r="BV90" i="9"/>
  <c r="BW90" i="9"/>
  <c r="BX90" i="9"/>
  <c r="BY90" i="9"/>
  <c r="CR90" i="9"/>
  <c r="CS90" i="9"/>
  <c r="CT90" i="9"/>
  <c r="AG91" i="9"/>
  <c r="AH91" i="9"/>
  <c r="AI91" i="9"/>
  <c r="AJ91" i="9"/>
  <c r="AK91" i="9"/>
  <c r="AL91" i="9"/>
  <c r="AM91" i="9"/>
  <c r="AN91" i="9"/>
  <c r="AO91" i="9"/>
  <c r="BQ91" i="9"/>
  <c r="BR91" i="9"/>
  <c r="BS91" i="9"/>
  <c r="BT91" i="9"/>
  <c r="BU91" i="9"/>
  <c r="BV91" i="9"/>
  <c r="BW91" i="9"/>
  <c r="BX91" i="9"/>
  <c r="BY91" i="9"/>
  <c r="CR91" i="9"/>
  <c r="CS91" i="9"/>
  <c r="CT91" i="9"/>
  <c r="AG92" i="9"/>
  <c r="AH92" i="9"/>
  <c r="AI92" i="9"/>
  <c r="AJ92" i="9"/>
  <c r="AK92" i="9"/>
  <c r="AL92" i="9"/>
  <c r="AM92" i="9"/>
  <c r="AN92" i="9"/>
  <c r="AO92" i="9"/>
  <c r="BQ92" i="9"/>
  <c r="BR92" i="9"/>
  <c r="BS92" i="9"/>
  <c r="BT92" i="9"/>
  <c r="BU92" i="9"/>
  <c r="BV92" i="9"/>
  <c r="BW92" i="9"/>
  <c r="BX92" i="9"/>
  <c r="BY92" i="9"/>
  <c r="CR92" i="9"/>
  <c r="CS92" i="9"/>
  <c r="CT92" i="9"/>
  <c r="AG93" i="9"/>
  <c r="AH93" i="9"/>
  <c r="AI93" i="9"/>
  <c r="AJ93" i="9"/>
  <c r="AK93" i="9"/>
  <c r="AL93" i="9"/>
  <c r="AM93" i="9"/>
  <c r="AN93" i="9"/>
  <c r="AO93" i="9"/>
  <c r="BQ93" i="9"/>
  <c r="BR93" i="9"/>
  <c r="BS93" i="9"/>
  <c r="BT93" i="9"/>
  <c r="BU93" i="9"/>
  <c r="BV93" i="9"/>
  <c r="BW93" i="9"/>
  <c r="BX93" i="9"/>
  <c r="BY93" i="9"/>
  <c r="CR93" i="9"/>
  <c r="CS93" i="9"/>
  <c r="CT93" i="9"/>
  <c r="AG94" i="9"/>
  <c r="AH94" i="9"/>
  <c r="AI94" i="9"/>
  <c r="AJ94" i="9"/>
  <c r="AK94" i="9"/>
  <c r="AL94" i="9"/>
  <c r="AM94" i="9"/>
  <c r="AN94" i="9"/>
  <c r="AO94" i="9"/>
  <c r="BQ94" i="9"/>
  <c r="BR94" i="9"/>
  <c r="BS94" i="9"/>
  <c r="BT94" i="9"/>
  <c r="BU94" i="9"/>
  <c r="BV94" i="9"/>
  <c r="BW94" i="9"/>
  <c r="BX94" i="9"/>
  <c r="BY94" i="9"/>
  <c r="CR94" i="9"/>
  <c r="CS94" i="9"/>
  <c r="CT94" i="9"/>
  <c r="AG95" i="9"/>
  <c r="AH95" i="9"/>
  <c r="AI95" i="9"/>
  <c r="AJ95" i="9"/>
  <c r="AK95" i="9"/>
  <c r="AL95" i="9"/>
  <c r="AM95" i="9"/>
  <c r="AN95" i="9"/>
  <c r="AO95" i="9"/>
  <c r="BQ95" i="9"/>
  <c r="BR95" i="9"/>
  <c r="BS95" i="9"/>
  <c r="BT95" i="9"/>
  <c r="BU95" i="9"/>
  <c r="BV95" i="9"/>
  <c r="BW95" i="9"/>
  <c r="BX95" i="9"/>
  <c r="BY95" i="9"/>
  <c r="CR95" i="9"/>
  <c r="CS95" i="9"/>
  <c r="CT95" i="9"/>
  <c r="AG96" i="9"/>
  <c r="AH96" i="9"/>
  <c r="AI96" i="9"/>
  <c r="AJ96" i="9"/>
  <c r="AK96" i="9"/>
  <c r="AL96" i="9"/>
  <c r="AM96" i="9"/>
  <c r="AN96" i="9"/>
  <c r="AO96" i="9"/>
  <c r="BQ96" i="9"/>
  <c r="BR96" i="9"/>
  <c r="BS96" i="9"/>
  <c r="BT96" i="9"/>
  <c r="BU96" i="9"/>
  <c r="BV96" i="9"/>
  <c r="BW96" i="9"/>
  <c r="BX96" i="9"/>
  <c r="BY96" i="9"/>
  <c r="CR96" i="9"/>
  <c r="CS96" i="9"/>
  <c r="CT96" i="9"/>
  <c r="AG97" i="9"/>
  <c r="AH97" i="9"/>
  <c r="AI97" i="9"/>
  <c r="AJ97" i="9"/>
  <c r="AK97" i="9"/>
  <c r="AL97" i="9"/>
  <c r="AM97" i="9"/>
  <c r="AN97" i="9"/>
  <c r="AO97" i="9"/>
  <c r="BQ97" i="9"/>
  <c r="BR97" i="9"/>
  <c r="BS97" i="9"/>
  <c r="BT97" i="9"/>
  <c r="BU97" i="9"/>
  <c r="BV97" i="9"/>
  <c r="BW97" i="9"/>
  <c r="BX97" i="9"/>
  <c r="BY97" i="9"/>
  <c r="CR97" i="9"/>
  <c r="CS97" i="9"/>
  <c r="CT97" i="9"/>
  <c r="AG98" i="9"/>
  <c r="AH98" i="9"/>
  <c r="AI98" i="9"/>
  <c r="AJ98" i="9"/>
  <c r="AK98" i="9"/>
  <c r="AL98" i="9"/>
  <c r="AM98" i="9"/>
  <c r="AN98" i="9"/>
  <c r="AO98" i="9"/>
  <c r="BQ98" i="9"/>
  <c r="BR98" i="9"/>
  <c r="BS98" i="9"/>
  <c r="BT98" i="9"/>
  <c r="BU98" i="9"/>
  <c r="BV98" i="9"/>
  <c r="BW98" i="9"/>
  <c r="BX98" i="9"/>
  <c r="BY98" i="9"/>
  <c r="CR98" i="9"/>
  <c r="CS98" i="9"/>
  <c r="CT98" i="9"/>
  <c r="AG99" i="9"/>
  <c r="AH99" i="9"/>
  <c r="AI99" i="9"/>
  <c r="AJ99" i="9"/>
  <c r="AK99" i="9"/>
  <c r="AL99" i="9"/>
  <c r="AM99" i="9"/>
  <c r="AN99" i="9"/>
  <c r="AO99" i="9"/>
  <c r="BQ99" i="9"/>
  <c r="BR99" i="9"/>
  <c r="BS99" i="9"/>
  <c r="BT99" i="9"/>
  <c r="BU99" i="9"/>
  <c r="BV99" i="9"/>
  <c r="BW99" i="9"/>
  <c r="BX99" i="9"/>
  <c r="BY99" i="9"/>
  <c r="CR99" i="9"/>
  <c r="CS99" i="9"/>
  <c r="CT99" i="9"/>
  <c r="AG100" i="9"/>
  <c r="AH100" i="9"/>
  <c r="AI100" i="9"/>
  <c r="AJ100" i="9"/>
  <c r="AK100" i="9"/>
  <c r="AL100" i="9"/>
  <c r="AM100" i="9"/>
  <c r="AN100" i="9"/>
  <c r="AO100" i="9"/>
  <c r="BQ100" i="9"/>
  <c r="BR100" i="9"/>
  <c r="BS100" i="9"/>
  <c r="BT100" i="9"/>
  <c r="BU100" i="9"/>
  <c r="BV100" i="9"/>
  <c r="BW100" i="9"/>
  <c r="BX100" i="9"/>
  <c r="BY100" i="9"/>
  <c r="CR100" i="9"/>
  <c r="CS100" i="9"/>
  <c r="CT100" i="9"/>
  <c r="AG101" i="9"/>
  <c r="AH101" i="9"/>
  <c r="AI101" i="9"/>
  <c r="AJ101" i="9"/>
  <c r="AK101" i="9"/>
  <c r="AL101" i="9"/>
  <c r="AM101" i="9"/>
  <c r="AN101" i="9"/>
  <c r="AO101" i="9"/>
  <c r="BQ101" i="9"/>
  <c r="BR101" i="9"/>
  <c r="BS101" i="9"/>
  <c r="BT101" i="9"/>
  <c r="BU101" i="9"/>
  <c r="BV101" i="9"/>
  <c r="BW101" i="9"/>
  <c r="BX101" i="9"/>
  <c r="BY101" i="9"/>
  <c r="CR101" i="9"/>
  <c r="CS101" i="9"/>
  <c r="CT101" i="9"/>
  <c r="AG102" i="9"/>
  <c r="AH102" i="9"/>
  <c r="AI102" i="9"/>
  <c r="AJ102" i="9"/>
  <c r="AK102" i="9"/>
  <c r="AL102" i="9"/>
  <c r="AM102" i="9"/>
  <c r="AN102" i="9"/>
  <c r="AO102" i="9"/>
  <c r="BQ102" i="9"/>
  <c r="BR102" i="9"/>
  <c r="BS102" i="9"/>
  <c r="BT102" i="9"/>
  <c r="BU102" i="9"/>
  <c r="BV102" i="9"/>
  <c r="BW102" i="9"/>
  <c r="BX102" i="9"/>
  <c r="BY102" i="9"/>
  <c r="CR102" i="9"/>
  <c r="CS102" i="9"/>
  <c r="CT102" i="9"/>
  <c r="AG103" i="9"/>
  <c r="AH103" i="9"/>
  <c r="AI103" i="9"/>
  <c r="AJ103" i="9"/>
  <c r="AK103" i="9"/>
  <c r="AL103" i="9"/>
  <c r="AM103" i="9"/>
  <c r="AN103" i="9"/>
  <c r="AO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R103" i="9"/>
  <c r="CS103" i="9"/>
  <c r="CT103" i="9"/>
  <c r="AG104" i="9"/>
  <c r="AH104" i="9"/>
  <c r="AI104" i="9"/>
  <c r="AJ104" i="9"/>
  <c r="AK104" i="9"/>
  <c r="AL104" i="9"/>
  <c r="AM104" i="9"/>
  <c r="AN104" i="9"/>
  <c r="AO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R104" i="9"/>
  <c r="CS104" i="9"/>
  <c r="CT104" i="9"/>
  <c r="AG105" i="9"/>
  <c r="AH105" i="9"/>
  <c r="AI105" i="9"/>
  <c r="AJ105" i="9"/>
  <c r="AK105" i="9"/>
  <c r="AL105" i="9"/>
  <c r="AM105" i="9"/>
  <c r="AN105" i="9"/>
  <c r="AO105" i="9"/>
  <c r="BQ105" i="9"/>
  <c r="BR105" i="9"/>
  <c r="BS105" i="9"/>
  <c r="BT105" i="9"/>
  <c r="BU105" i="9"/>
  <c r="BV105" i="9"/>
  <c r="BW105" i="9"/>
  <c r="BX105" i="9"/>
  <c r="BY105" i="9"/>
  <c r="BZ105" i="9"/>
  <c r="CA105" i="9"/>
  <c r="CB105" i="9"/>
  <c r="CC105" i="9"/>
  <c r="CD105" i="9"/>
  <c r="CE105" i="9"/>
  <c r="CF105" i="9"/>
  <c r="CG105" i="9"/>
  <c r="CH105" i="9"/>
  <c r="CR105" i="9"/>
  <c r="CS105" i="9"/>
  <c r="CT105" i="9"/>
  <c r="AG106" i="9"/>
  <c r="AH106" i="9"/>
  <c r="AI106" i="9"/>
  <c r="AJ106" i="9"/>
  <c r="AK106" i="9"/>
  <c r="AL106" i="9"/>
  <c r="AM106" i="9"/>
  <c r="AN106" i="9"/>
  <c r="AO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R106" i="9"/>
  <c r="CS106" i="9"/>
  <c r="CT106" i="9"/>
  <c r="AG107" i="9"/>
  <c r="AH107" i="9"/>
  <c r="AI107" i="9"/>
  <c r="AJ107" i="9"/>
  <c r="AK107" i="9"/>
  <c r="AL107" i="9"/>
  <c r="AM107" i="9"/>
  <c r="AN107" i="9"/>
  <c r="AO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R107" i="9"/>
  <c r="CS107" i="9"/>
  <c r="CT107" i="9"/>
  <c r="AG108" i="9"/>
  <c r="AH108" i="9"/>
  <c r="AI108" i="9"/>
  <c r="AJ108" i="9"/>
  <c r="AK108" i="9"/>
  <c r="AL108" i="9"/>
  <c r="AM108" i="9"/>
  <c r="AN108" i="9"/>
  <c r="AO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R108" i="9"/>
  <c r="CS108" i="9"/>
  <c r="CT108" i="9"/>
  <c r="AG109" i="9"/>
  <c r="AH109" i="9"/>
  <c r="AI109" i="9"/>
  <c r="AJ109" i="9"/>
  <c r="AK109" i="9"/>
  <c r="AL109" i="9"/>
  <c r="AM109" i="9"/>
  <c r="AN109" i="9"/>
  <c r="AO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R109" i="9"/>
  <c r="CS109" i="9"/>
  <c r="CT109" i="9"/>
  <c r="AG110" i="9"/>
  <c r="AH110" i="9"/>
  <c r="AI110" i="9"/>
  <c r="AJ110" i="9"/>
  <c r="AK110" i="9"/>
  <c r="AL110" i="9"/>
  <c r="AM110" i="9"/>
  <c r="AN110" i="9"/>
  <c r="AO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R110" i="9"/>
  <c r="CS110" i="9"/>
  <c r="CT110" i="9"/>
  <c r="AG111" i="9"/>
  <c r="AH111" i="9"/>
  <c r="AI111" i="9"/>
  <c r="AJ111" i="9"/>
  <c r="AK111" i="9"/>
  <c r="AL111" i="9"/>
  <c r="AM111" i="9"/>
  <c r="AN111" i="9"/>
  <c r="AO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R111" i="9"/>
  <c r="CS111" i="9"/>
  <c r="CT111" i="9"/>
  <c r="X102" i="9"/>
  <c r="Y102" i="9"/>
  <c r="Z102" i="9"/>
  <c r="AA102" i="9"/>
  <c r="AB102" i="9"/>
  <c r="AC102" i="9"/>
  <c r="AD102" i="9"/>
  <c r="AE102" i="9"/>
  <c r="AF102" i="9"/>
  <c r="X103" i="9"/>
  <c r="Y103" i="9"/>
  <c r="Z103" i="9"/>
  <c r="AA103" i="9"/>
  <c r="AB103" i="9"/>
  <c r="AC103" i="9"/>
  <c r="AD103" i="9"/>
  <c r="AE103" i="9"/>
  <c r="AF103" i="9"/>
  <c r="X104" i="9"/>
  <c r="Y104" i="9"/>
  <c r="Z104" i="9"/>
  <c r="AA104" i="9"/>
  <c r="AB104" i="9"/>
  <c r="AC104" i="9"/>
  <c r="AD104" i="9"/>
  <c r="AE104" i="9"/>
  <c r="AF104" i="9"/>
  <c r="X105" i="9"/>
  <c r="Y105" i="9"/>
  <c r="Z105" i="9"/>
  <c r="AA105" i="9"/>
  <c r="AB105" i="9"/>
  <c r="AC105" i="9"/>
  <c r="AD105" i="9"/>
  <c r="AE105" i="9"/>
  <c r="AF105" i="9"/>
  <c r="X106" i="9"/>
  <c r="Y106" i="9"/>
  <c r="Z106" i="9"/>
  <c r="AA106" i="9"/>
  <c r="AB106" i="9"/>
  <c r="AC106" i="9"/>
  <c r="AD106" i="9"/>
  <c r="AE106" i="9"/>
  <c r="AF106" i="9"/>
  <c r="X107" i="9"/>
  <c r="Y107" i="9"/>
  <c r="Z107" i="9"/>
  <c r="AA107" i="9"/>
  <c r="AB107" i="9"/>
  <c r="AC107" i="9"/>
  <c r="AD107" i="9"/>
  <c r="AE107" i="9"/>
  <c r="AF107" i="9"/>
  <c r="X108" i="9"/>
  <c r="Y108" i="9"/>
  <c r="Z108" i="9"/>
  <c r="AA108" i="9"/>
  <c r="AB108" i="9"/>
  <c r="AC108" i="9"/>
  <c r="AD108" i="9"/>
  <c r="AE108" i="9"/>
  <c r="AF108" i="9"/>
  <c r="X109" i="9"/>
  <c r="Y109" i="9"/>
  <c r="Z109" i="9"/>
  <c r="AA109" i="9"/>
  <c r="AB109" i="9"/>
  <c r="AC109" i="9"/>
  <c r="AD109" i="9"/>
  <c r="AE109" i="9"/>
  <c r="AF109" i="9"/>
  <c r="X110" i="9"/>
  <c r="Y110" i="9"/>
  <c r="Z110" i="9"/>
  <c r="AA110" i="9"/>
  <c r="AB110" i="9"/>
  <c r="AC110" i="9"/>
  <c r="AD110" i="9"/>
  <c r="AE110" i="9"/>
  <c r="AF110" i="9"/>
  <c r="X111" i="9"/>
  <c r="Y111" i="9"/>
  <c r="Z111" i="9"/>
  <c r="AA111" i="9"/>
  <c r="AB111" i="9"/>
  <c r="AC111" i="9"/>
  <c r="AD111" i="9"/>
  <c r="AE111" i="9"/>
  <c r="AF111" i="9"/>
  <c r="X3" i="9"/>
  <c r="Y3" i="9"/>
  <c r="Z3" i="9"/>
  <c r="AA3" i="9"/>
  <c r="AB3" i="9"/>
  <c r="AC3" i="9"/>
  <c r="AD3" i="9"/>
  <c r="AE3" i="9"/>
  <c r="AF3" i="9"/>
  <c r="X4" i="9"/>
  <c r="Y4" i="9"/>
  <c r="Z4" i="9"/>
  <c r="AA4" i="9"/>
  <c r="AB4" i="9"/>
  <c r="AC4" i="9"/>
  <c r="AD4" i="9"/>
  <c r="AE4" i="9"/>
  <c r="AF4" i="9"/>
  <c r="X5" i="9"/>
  <c r="Y5" i="9"/>
  <c r="Z5" i="9"/>
  <c r="AA5" i="9"/>
  <c r="AB5" i="9"/>
  <c r="AC5" i="9"/>
  <c r="AD5" i="9"/>
  <c r="AE5" i="9"/>
  <c r="AF5" i="9"/>
  <c r="X6" i="9"/>
  <c r="Y6" i="9"/>
  <c r="Z6" i="9"/>
  <c r="AA6" i="9"/>
  <c r="AB6" i="9"/>
  <c r="AC6" i="9"/>
  <c r="AD6" i="9"/>
  <c r="AE6" i="9"/>
  <c r="AF6" i="9"/>
  <c r="X7" i="9"/>
  <c r="Y7" i="9"/>
  <c r="Z7" i="9"/>
  <c r="AA7" i="9"/>
  <c r="AB7" i="9"/>
  <c r="AC7" i="9"/>
  <c r="AD7" i="9"/>
  <c r="AE7" i="9"/>
  <c r="AF7" i="9"/>
  <c r="X8" i="9"/>
  <c r="Y8" i="9"/>
  <c r="Z8" i="9"/>
  <c r="AA8" i="9"/>
  <c r="AB8" i="9"/>
  <c r="AC8" i="9"/>
  <c r="AD8" i="9"/>
  <c r="AE8" i="9"/>
  <c r="AF8" i="9"/>
  <c r="X9" i="9"/>
  <c r="Y9" i="9"/>
  <c r="Z9" i="9"/>
  <c r="AA9" i="9"/>
  <c r="AB9" i="9"/>
  <c r="AC9" i="9"/>
  <c r="AD9" i="9"/>
  <c r="AE9" i="9"/>
  <c r="AF9" i="9"/>
  <c r="X10" i="9"/>
  <c r="Y10" i="9"/>
  <c r="Z10" i="9"/>
  <c r="AA10" i="9"/>
  <c r="AB10" i="9"/>
  <c r="AC10" i="9"/>
  <c r="AD10" i="9"/>
  <c r="AE10" i="9"/>
  <c r="AF10" i="9"/>
  <c r="X11" i="9"/>
  <c r="Y11" i="9"/>
  <c r="Z11" i="9"/>
  <c r="AA11" i="9"/>
  <c r="AB11" i="9"/>
  <c r="AC11" i="9"/>
  <c r="AD11" i="9"/>
  <c r="AE11" i="9"/>
  <c r="AF11" i="9"/>
  <c r="X12" i="9"/>
  <c r="Y12" i="9"/>
  <c r="Z12" i="9"/>
  <c r="AA12" i="9"/>
  <c r="AB12" i="9"/>
  <c r="AC12" i="9"/>
  <c r="AD12" i="9"/>
  <c r="AE12" i="9"/>
  <c r="AF12" i="9"/>
  <c r="X13" i="9"/>
  <c r="Y13" i="9"/>
  <c r="Z13" i="9"/>
  <c r="AA13" i="9"/>
  <c r="AB13" i="9"/>
  <c r="AC13" i="9"/>
  <c r="AD13" i="9"/>
  <c r="AE13" i="9"/>
  <c r="AF13" i="9"/>
  <c r="X14" i="9"/>
  <c r="Y14" i="9"/>
  <c r="Z14" i="9"/>
  <c r="AA14" i="9"/>
  <c r="AB14" i="9"/>
  <c r="AC14" i="9"/>
  <c r="AD14" i="9"/>
  <c r="AE14" i="9"/>
  <c r="AF14" i="9"/>
  <c r="X15" i="9"/>
  <c r="Y15" i="9"/>
  <c r="Z15" i="9"/>
  <c r="AA15" i="9"/>
  <c r="AB15" i="9"/>
  <c r="AC15" i="9"/>
  <c r="AD15" i="9"/>
  <c r="AE15" i="9"/>
  <c r="AF15" i="9"/>
  <c r="X16" i="9"/>
  <c r="Y16" i="9"/>
  <c r="Z16" i="9"/>
  <c r="AA16" i="9"/>
  <c r="AB16" i="9"/>
  <c r="AC16" i="9"/>
  <c r="AD16" i="9"/>
  <c r="AE16" i="9"/>
  <c r="AF16" i="9"/>
  <c r="X17" i="9"/>
  <c r="Y17" i="9"/>
  <c r="Z17" i="9"/>
  <c r="AA17" i="9"/>
  <c r="AB17" i="9"/>
  <c r="AC17" i="9"/>
  <c r="AD17" i="9"/>
  <c r="AE17" i="9"/>
  <c r="AF17" i="9"/>
  <c r="X18" i="9"/>
  <c r="Y18" i="9"/>
  <c r="Z18" i="9"/>
  <c r="AA18" i="9"/>
  <c r="AB18" i="9"/>
  <c r="AC18" i="9"/>
  <c r="AD18" i="9"/>
  <c r="AE18" i="9"/>
  <c r="AF18" i="9"/>
  <c r="X19" i="9"/>
  <c r="Y19" i="9"/>
  <c r="Z19" i="9"/>
  <c r="AA19" i="9"/>
  <c r="AB19" i="9"/>
  <c r="AC19" i="9"/>
  <c r="AD19" i="9"/>
  <c r="AE19" i="9"/>
  <c r="AF19" i="9"/>
  <c r="X20" i="9"/>
  <c r="Y20" i="9"/>
  <c r="Z20" i="9"/>
  <c r="AA20" i="9"/>
  <c r="AB20" i="9"/>
  <c r="AC20" i="9"/>
  <c r="AD20" i="9"/>
  <c r="AE20" i="9"/>
  <c r="AF20" i="9"/>
  <c r="X21" i="9"/>
  <c r="Y21" i="9"/>
  <c r="Z21" i="9"/>
  <c r="AA21" i="9"/>
  <c r="AB21" i="9"/>
  <c r="AC21" i="9"/>
  <c r="AD21" i="9"/>
  <c r="AE21" i="9"/>
  <c r="AF21" i="9"/>
  <c r="X22" i="9"/>
  <c r="Y22" i="9"/>
  <c r="Z22" i="9"/>
  <c r="AA22" i="9"/>
  <c r="AB22" i="9"/>
  <c r="AC22" i="9"/>
  <c r="AD22" i="9"/>
  <c r="AE22" i="9"/>
  <c r="AF22" i="9"/>
  <c r="X23" i="9"/>
  <c r="Y23" i="9"/>
  <c r="Z23" i="9"/>
  <c r="AA23" i="9"/>
  <c r="AB23" i="9"/>
  <c r="AC23" i="9"/>
  <c r="AD23" i="9"/>
  <c r="AE23" i="9"/>
  <c r="AF23" i="9"/>
  <c r="X24" i="9"/>
  <c r="Y24" i="9"/>
  <c r="Z24" i="9"/>
  <c r="AA24" i="9"/>
  <c r="AB24" i="9"/>
  <c r="AC24" i="9"/>
  <c r="AD24" i="9"/>
  <c r="AE24" i="9"/>
  <c r="AF24" i="9"/>
  <c r="X25" i="9"/>
  <c r="Y25" i="9"/>
  <c r="Z25" i="9"/>
  <c r="AA25" i="9"/>
  <c r="AB25" i="9"/>
  <c r="AC25" i="9"/>
  <c r="AD25" i="9"/>
  <c r="AE25" i="9"/>
  <c r="AF25" i="9"/>
  <c r="X26" i="9"/>
  <c r="Y26" i="9"/>
  <c r="Z26" i="9"/>
  <c r="AA26" i="9"/>
  <c r="AB26" i="9"/>
  <c r="AC26" i="9"/>
  <c r="AD26" i="9"/>
  <c r="AE26" i="9"/>
  <c r="AF26" i="9"/>
  <c r="X27" i="9"/>
  <c r="Y27" i="9"/>
  <c r="Z27" i="9"/>
  <c r="AA27" i="9"/>
  <c r="AB27" i="9"/>
  <c r="AC27" i="9"/>
  <c r="AD27" i="9"/>
  <c r="AE27" i="9"/>
  <c r="AF27" i="9"/>
  <c r="X28" i="9"/>
  <c r="Y28" i="9"/>
  <c r="Z28" i="9"/>
  <c r="AA28" i="9"/>
  <c r="AB28" i="9"/>
  <c r="AC28" i="9"/>
  <c r="AD28" i="9"/>
  <c r="AE28" i="9"/>
  <c r="AF28" i="9"/>
  <c r="X29" i="9"/>
  <c r="Y29" i="9"/>
  <c r="Z29" i="9"/>
  <c r="AA29" i="9"/>
  <c r="AB29" i="9"/>
  <c r="AC29" i="9"/>
  <c r="AD29" i="9"/>
  <c r="AE29" i="9"/>
  <c r="AF29" i="9"/>
  <c r="X30" i="9"/>
  <c r="Y30" i="9"/>
  <c r="Z30" i="9"/>
  <c r="AA30" i="9"/>
  <c r="AB30" i="9"/>
  <c r="AC30" i="9"/>
  <c r="AD30" i="9"/>
  <c r="AE30" i="9"/>
  <c r="AF30" i="9"/>
  <c r="X31" i="9"/>
  <c r="Y31" i="9"/>
  <c r="Z31" i="9"/>
  <c r="AA31" i="9"/>
  <c r="AB31" i="9"/>
  <c r="AC31" i="9"/>
  <c r="AD31" i="9"/>
  <c r="AE31" i="9"/>
  <c r="AF31" i="9"/>
  <c r="X32" i="9"/>
  <c r="Y32" i="9"/>
  <c r="Z32" i="9"/>
  <c r="AA32" i="9"/>
  <c r="AB32" i="9"/>
  <c r="AC32" i="9"/>
  <c r="AD32" i="9"/>
  <c r="AE32" i="9"/>
  <c r="AF32" i="9"/>
  <c r="X33" i="9"/>
  <c r="Y33" i="9"/>
  <c r="Z33" i="9"/>
  <c r="AA33" i="9"/>
  <c r="AB33" i="9"/>
  <c r="AC33" i="9"/>
  <c r="AD33" i="9"/>
  <c r="AE33" i="9"/>
  <c r="AF33" i="9"/>
  <c r="X34" i="9"/>
  <c r="Y34" i="9"/>
  <c r="Z34" i="9"/>
  <c r="AA34" i="9"/>
  <c r="AB34" i="9"/>
  <c r="AC34" i="9"/>
  <c r="AD34" i="9"/>
  <c r="AE34" i="9"/>
  <c r="AF34" i="9"/>
  <c r="X35" i="9"/>
  <c r="Y35" i="9"/>
  <c r="Z35" i="9"/>
  <c r="AA35" i="9"/>
  <c r="AB35" i="9"/>
  <c r="AC35" i="9"/>
  <c r="AD35" i="9"/>
  <c r="AE35" i="9"/>
  <c r="AF35" i="9"/>
  <c r="X36" i="9"/>
  <c r="Y36" i="9"/>
  <c r="Z36" i="9"/>
  <c r="AA36" i="9"/>
  <c r="AB36" i="9"/>
  <c r="AC36" i="9"/>
  <c r="AD36" i="9"/>
  <c r="AE36" i="9"/>
  <c r="AF36" i="9"/>
  <c r="X37" i="9"/>
  <c r="Y37" i="9"/>
  <c r="Z37" i="9"/>
  <c r="AA37" i="9"/>
  <c r="AB37" i="9"/>
  <c r="AC37" i="9"/>
  <c r="AD37" i="9"/>
  <c r="AE37" i="9"/>
  <c r="AF37" i="9"/>
  <c r="X38" i="9"/>
  <c r="Y38" i="9"/>
  <c r="Z38" i="9"/>
  <c r="AA38" i="9"/>
  <c r="AB38" i="9"/>
  <c r="AC38" i="9"/>
  <c r="AD38" i="9"/>
  <c r="AE38" i="9"/>
  <c r="AF38" i="9"/>
  <c r="X39" i="9"/>
  <c r="Y39" i="9"/>
  <c r="Z39" i="9"/>
  <c r="AA39" i="9"/>
  <c r="AB39" i="9"/>
  <c r="AC39" i="9"/>
  <c r="AD39" i="9"/>
  <c r="AE39" i="9"/>
  <c r="AF39" i="9"/>
  <c r="X40" i="9"/>
  <c r="Y40" i="9"/>
  <c r="Z40" i="9"/>
  <c r="AA40" i="9"/>
  <c r="AB40" i="9"/>
  <c r="AC40" i="9"/>
  <c r="AD40" i="9"/>
  <c r="AE40" i="9"/>
  <c r="AF40" i="9"/>
  <c r="X41" i="9"/>
  <c r="Y41" i="9"/>
  <c r="Z41" i="9"/>
  <c r="AA41" i="9"/>
  <c r="AB41" i="9"/>
  <c r="AC41" i="9"/>
  <c r="AD41" i="9"/>
  <c r="AE41" i="9"/>
  <c r="AF41" i="9"/>
  <c r="X42" i="9"/>
  <c r="Y42" i="9"/>
  <c r="Z42" i="9"/>
  <c r="AA42" i="9"/>
  <c r="AB42" i="9"/>
  <c r="AC42" i="9"/>
  <c r="AD42" i="9"/>
  <c r="AE42" i="9"/>
  <c r="AF42" i="9"/>
  <c r="X43" i="9"/>
  <c r="Y43" i="9"/>
  <c r="Z43" i="9"/>
  <c r="AA43" i="9"/>
  <c r="AB43" i="9"/>
  <c r="AC43" i="9"/>
  <c r="AD43" i="9"/>
  <c r="AE43" i="9"/>
  <c r="AF43" i="9"/>
  <c r="X44" i="9"/>
  <c r="Y44" i="9"/>
  <c r="Z44" i="9"/>
  <c r="AA44" i="9"/>
  <c r="AB44" i="9"/>
  <c r="AC44" i="9"/>
  <c r="AD44" i="9"/>
  <c r="AE44" i="9"/>
  <c r="AF44" i="9"/>
  <c r="X45" i="9"/>
  <c r="Y45" i="9"/>
  <c r="Z45" i="9"/>
  <c r="AA45" i="9"/>
  <c r="AB45" i="9"/>
  <c r="AC45" i="9"/>
  <c r="AD45" i="9"/>
  <c r="AE45" i="9"/>
  <c r="AF45" i="9"/>
  <c r="X46" i="9"/>
  <c r="Y46" i="9"/>
  <c r="Z46" i="9"/>
  <c r="AA46" i="9"/>
  <c r="AB46" i="9"/>
  <c r="AC46" i="9"/>
  <c r="AD46" i="9"/>
  <c r="AE46" i="9"/>
  <c r="AF46" i="9"/>
  <c r="X47" i="9"/>
  <c r="Y47" i="9"/>
  <c r="Z47" i="9"/>
  <c r="AA47" i="9"/>
  <c r="AB47" i="9"/>
  <c r="AC47" i="9"/>
  <c r="AD47" i="9"/>
  <c r="AE47" i="9"/>
  <c r="AF47" i="9"/>
  <c r="X48" i="9"/>
  <c r="Y48" i="9"/>
  <c r="Z48" i="9"/>
  <c r="AA48" i="9"/>
  <c r="AB48" i="9"/>
  <c r="AC48" i="9"/>
  <c r="AD48" i="9"/>
  <c r="AE48" i="9"/>
  <c r="AF48" i="9"/>
  <c r="X49" i="9"/>
  <c r="Y49" i="9"/>
  <c r="Z49" i="9"/>
  <c r="AA49" i="9"/>
  <c r="AB49" i="9"/>
  <c r="AC49" i="9"/>
  <c r="AD49" i="9"/>
  <c r="AE49" i="9"/>
  <c r="AF49" i="9"/>
  <c r="X50" i="9"/>
  <c r="Y50" i="9"/>
  <c r="Z50" i="9"/>
  <c r="AA50" i="9"/>
  <c r="AB50" i="9"/>
  <c r="AC50" i="9"/>
  <c r="AD50" i="9"/>
  <c r="AE50" i="9"/>
  <c r="AF50" i="9"/>
  <c r="X51" i="9"/>
  <c r="Y51" i="9"/>
  <c r="Z51" i="9"/>
  <c r="AA51" i="9"/>
  <c r="AB51" i="9"/>
  <c r="AC51" i="9"/>
  <c r="AD51" i="9"/>
  <c r="AE51" i="9"/>
  <c r="AF51" i="9"/>
  <c r="X52" i="9"/>
  <c r="Y52" i="9"/>
  <c r="Z52" i="9"/>
  <c r="AA52" i="9"/>
  <c r="AB52" i="9"/>
  <c r="AC52" i="9"/>
  <c r="AD52" i="9"/>
  <c r="AE52" i="9"/>
  <c r="AF52" i="9"/>
  <c r="X53" i="9"/>
  <c r="Y53" i="9"/>
  <c r="Z53" i="9"/>
  <c r="AA53" i="9"/>
  <c r="AB53" i="9"/>
  <c r="AC53" i="9"/>
  <c r="AD53" i="9"/>
  <c r="AE53" i="9"/>
  <c r="AF53" i="9"/>
  <c r="X54" i="9"/>
  <c r="Y54" i="9"/>
  <c r="Z54" i="9"/>
  <c r="AA54" i="9"/>
  <c r="AB54" i="9"/>
  <c r="AC54" i="9"/>
  <c r="AD54" i="9"/>
  <c r="AE54" i="9"/>
  <c r="AF54" i="9"/>
  <c r="X55" i="9"/>
  <c r="Y55" i="9"/>
  <c r="Z55" i="9"/>
  <c r="AA55" i="9"/>
  <c r="AB55" i="9"/>
  <c r="AC55" i="9"/>
  <c r="AD55" i="9"/>
  <c r="AE55" i="9"/>
  <c r="AF55" i="9"/>
  <c r="X56" i="9"/>
  <c r="Y56" i="9"/>
  <c r="Z56" i="9"/>
  <c r="AA56" i="9"/>
  <c r="AB56" i="9"/>
  <c r="AC56" i="9"/>
  <c r="AD56" i="9"/>
  <c r="AE56" i="9"/>
  <c r="AF56" i="9"/>
  <c r="X57" i="9"/>
  <c r="Y57" i="9"/>
  <c r="Z57" i="9"/>
  <c r="AA57" i="9"/>
  <c r="AB57" i="9"/>
  <c r="AC57" i="9"/>
  <c r="AD57" i="9"/>
  <c r="AE57" i="9"/>
  <c r="AF57" i="9"/>
  <c r="X58" i="9"/>
  <c r="Y58" i="9"/>
  <c r="Z58" i="9"/>
  <c r="AA58" i="9"/>
  <c r="AB58" i="9"/>
  <c r="AC58" i="9"/>
  <c r="AD58" i="9"/>
  <c r="AE58" i="9"/>
  <c r="AF58" i="9"/>
  <c r="X59" i="9"/>
  <c r="Y59" i="9"/>
  <c r="Z59" i="9"/>
  <c r="AA59" i="9"/>
  <c r="AB59" i="9"/>
  <c r="AC59" i="9"/>
  <c r="AD59" i="9"/>
  <c r="AE59" i="9"/>
  <c r="AF59" i="9"/>
  <c r="X60" i="9"/>
  <c r="Y60" i="9"/>
  <c r="Z60" i="9"/>
  <c r="AA60" i="9"/>
  <c r="AB60" i="9"/>
  <c r="AC60" i="9"/>
  <c r="AD60" i="9"/>
  <c r="AE60" i="9"/>
  <c r="AF60" i="9"/>
  <c r="X61" i="9"/>
  <c r="Y61" i="9"/>
  <c r="Z61" i="9"/>
  <c r="AA61" i="9"/>
  <c r="AB61" i="9"/>
  <c r="AC61" i="9"/>
  <c r="AD61" i="9"/>
  <c r="AE61" i="9"/>
  <c r="AF61" i="9"/>
  <c r="X62" i="9"/>
  <c r="Y62" i="9"/>
  <c r="Z62" i="9"/>
  <c r="AA62" i="9"/>
  <c r="AB62" i="9"/>
  <c r="AC62" i="9"/>
  <c r="AD62" i="9"/>
  <c r="AE62" i="9"/>
  <c r="AF62" i="9"/>
  <c r="X63" i="9"/>
  <c r="Y63" i="9"/>
  <c r="Z63" i="9"/>
  <c r="AA63" i="9"/>
  <c r="AB63" i="9"/>
  <c r="AC63" i="9"/>
  <c r="AD63" i="9"/>
  <c r="AE63" i="9"/>
  <c r="AF63" i="9"/>
  <c r="X64" i="9"/>
  <c r="Y64" i="9"/>
  <c r="Z64" i="9"/>
  <c r="AA64" i="9"/>
  <c r="AB64" i="9"/>
  <c r="AC64" i="9"/>
  <c r="AD64" i="9"/>
  <c r="AE64" i="9"/>
  <c r="AF64" i="9"/>
  <c r="X65" i="9"/>
  <c r="Y65" i="9"/>
  <c r="Z65" i="9"/>
  <c r="AA65" i="9"/>
  <c r="AB65" i="9"/>
  <c r="AC65" i="9"/>
  <c r="AD65" i="9"/>
  <c r="AE65" i="9"/>
  <c r="AF65" i="9"/>
  <c r="X66" i="9"/>
  <c r="Y66" i="9"/>
  <c r="Z66" i="9"/>
  <c r="AA66" i="9"/>
  <c r="AB66" i="9"/>
  <c r="AC66" i="9"/>
  <c r="AD66" i="9"/>
  <c r="AE66" i="9"/>
  <c r="AF66" i="9"/>
  <c r="X67" i="9"/>
  <c r="Y67" i="9"/>
  <c r="Z67" i="9"/>
  <c r="AA67" i="9"/>
  <c r="AB67" i="9"/>
  <c r="AC67" i="9"/>
  <c r="AD67" i="9"/>
  <c r="AE67" i="9"/>
  <c r="AF67" i="9"/>
  <c r="X68" i="9"/>
  <c r="Y68" i="9"/>
  <c r="Z68" i="9"/>
  <c r="AA68" i="9"/>
  <c r="AB68" i="9"/>
  <c r="AC68" i="9"/>
  <c r="AD68" i="9"/>
  <c r="AE68" i="9"/>
  <c r="AF68" i="9"/>
  <c r="X69" i="9"/>
  <c r="Y69" i="9"/>
  <c r="Z69" i="9"/>
  <c r="AA69" i="9"/>
  <c r="AB69" i="9"/>
  <c r="AC69" i="9"/>
  <c r="AD69" i="9"/>
  <c r="AE69" i="9"/>
  <c r="AF69" i="9"/>
  <c r="X70" i="9"/>
  <c r="Y70" i="9"/>
  <c r="Z70" i="9"/>
  <c r="AA70" i="9"/>
  <c r="AB70" i="9"/>
  <c r="AC70" i="9"/>
  <c r="AD70" i="9"/>
  <c r="AE70" i="9"/>
  <c r="AF70" i="9"/>
  <c r="X71" i="9"/>
  <c r="Y71" i="9"/>
  <c r="Z71" i="9"/>
  <c r="AA71" i="9"/>
  <c r="AB71" i="9"/>
  <c r="AC71" i="9"/>
  <c r="AD71" i="9"/>
  <c r="AE71" i="9"/>
  <c r="AF71" i="9"/>
  <c r="X72" i="9"/>
  <c r="Y72" i="9"/>
  <c r="Z72" i="9"/>
  <c r="AA72" i="9"/>
  <c r="AB72" i="9"/>
  <c r="AC72" i="9"/>
  <c r="AD72" i="9"/>
  <c r="AE72" i="9"/>
  <c r="AF72" i="9"/>
  <c r="X73" i="9"/>
  <c r="Y73" i="9"/>
  <c r="Z73" i="9"/>
  <c r="AA73" i="9"/>
  <c r="AB73" i="9"/>
  <c r="AC73" i="9"/>
  <c r="AD73" i="9"/>
  <c r="AE73" i="9"/>
  <c r="AF73" i="9"/>
  <c r="X74" i="9"/>
  <c r="Y74" i="9"/>
  <c r="Z74" i="9"/>
  <c r="AA74" i="9"/>
  <c r="AB74" i="9"/>
  <c r="AC74" i="9"/>
  <c r="AD74" i="9"/>
  <c r="AE74" i="9"/>
  <c r="AF74" i="9"/>
  <c r="X75" i="9"/>
  <c r="Y75" i="9"/>
  <c r="Z75" i="9"/>
  <c r="AA75" i="9"/>
  <c r="AB75" i="9"/>
  <c r="AC75" i="9"/>
  <c r="AD75" i="9"/>
  <c r="AE75" i="9"/>
  <c r="AF75" i="9"/>
  <c r="X76" i="9"/>
  <c r="Y76" i="9"/>
  <c r="Z76" i="9"/>
  <c r="AA76" i="9"/>
  <c r="AB76" i="9"/>
  <c r="AC76" i="9"/>
  <c r="AD76" i="9"/>
  <c r="AE76" i="9"/>
  <c r="AF76" i="9"/>
  <c r="X77" i="9"/>
  <c r="Y77" i="9"/>
  <c r="Z77" i="9"/>
  <c r="AA77" i="9"/>
  <c r="AB77" i="9"/>
  <c r="AC77" i="9"/>
  <c r="AD77" i="9"/>
  <c r="AE77" i="9"/>
  <c r="AF77" i="9"/>
  <c r="X78" i="9"/>
  <c r="Y78" i="9"/>
  <c r="Z78" i="9"/>
  <c r="AA78" i="9"/>
  <c r="AB78" i="9"/>
  <c r="AC78" i="9"/>
  <c r="AD78" i="9"/>
  <c r="AE78" i="9"/>
  <c r="AF78" i="9"/>
  <c r="X79" i="9"/>
  <c r="Y79" i="9"/>
  <c r="Z79" i="9"/>
  <c r="AA79" i="9"/>
  <c r="AB79" i="9"/>
  <c r="AC79" i="9"/>
  <c r="AD79" i="9"/>
  <c r="AE79" i="9"/>
  <c r="AF79" i="9"/>
  <c r="X80" i="9"/>
  <c r="Y80" i="9"/>
  <c r="Z80" i="9"/>
  <c r="AA80" i="9"/>
  <c r="AB80" i="9"/>
  <c r="AC80" i="9"/>
  <c r="AD80" i="9"/>
  <c r="AE80" i="9"/>
  <c r="AF80" i="9"/>
  <c r="X81" i="9"/>
  <c r="Y81" i="9"/>
  <c r="Z81" i="9"/>
  <c r="AA81" i="9"/>
  <c r="AB81" i="9"/>
  <c r="AC81" i="9"/>
  <c r="AD81" i="9"/>
  <c r="AE81" i="9"/>
  <c r="AF81" i="9"/>
  <c r="X82" i="9"/>
  <c r="Y82" i="9"/>
  <c r="Z82" i="9"/>
  <c r="AA82" i="9"/>
  <c r="AB82" i="9"/>
  <c r="AC82" i="9"/>
  <c r="AD82" i="9"/>
  <c r="AE82" i="9"/>
  <c r="AF82" i="9"/>
  <c r="X83" i="9"/>
  <c r="Y83" i="9"/>
  <c r="Z83" i="9"/>
  <c r="AA83" i="9"/>
  <c r="AB83" i="9"/>
  <c r="AC83" i="9"/>
  <c r="AD83" i="9"/>
  <c r="AE83" i="9"/>
  <c r="AF83" i="9"/>
  <c r="X84" i="9"/>
  <c r="Y84" i="9"/>
  <c r="Z84" i="9"/>
  <c r="AA84" i="9"/>
  <c r="AB84" i="9"/>
  <c r="AC84" i="9"/>
  <c r="AD84" i="9"/>
  <c r="AE84" i="9"/>
  <c r="AF84" i="9"/>
  <c r="X85" i="9"/>
  <c r="Y85" i="9"/>
  <c r="Z85" i="9"/>
  <c r="AA85" i="9"/>
  <c r="AB85" i="9"/>
  <c r="AC85" i="9"/>
  <c r="AD85" i="9"/>
  <c r="AE85" i="9"/>
  <c r="AF85" i="9"/>
  <c r="X86" i="9"/>
  <c r="Y86" i="9"/>
  <c r="Z86" i="9"/>
  <c r="AA86" i="9"/>
  <c r="AB86" i="9"/>
  <c r="AC86" i="9"/>
  <c r="AD86" i="9"/>
  <c r="AE86" i="9"/>
  <c r="AF86" i="9"/>
  <c r="X87" i="9"/>
  <c r="Y87" i="9"/>
  <c r="Z87" i="9"/>
  <c r="AA87" i="9"/>
  <c r="AB87" i="9"/>
  <c r="AC87" i="9"/>
  <c r="AD87" i="9"/>
  <c r="AE87" i="9"/>
  <c r="AF87" i="9"/>
  <c r="X88" i="9"/>
  <c r="Y88" i="9"/>
  <c r="Z88" i="9"/>
  <c r="AA88" i="9"/>
  <c r="AB88" i="9"/>
  <c r="AC88" i="9"/>
  <c r="AD88" i="9"/>
  <c r="AE88" i="9"/>
  <c r="AF88" i="9"/>
  <c r="X89" i="9"/>
  <c r="Y89" i="9"/>
  <c r="Z89" i="9"/>
  <c r="AA89" i="9"/>
  <c r="AB89" i="9"/>
  <c r="AC89" i="9"/>
  <c r="AD89" i="9"/>
  <c r="AE89" i="9"/>
  <c r="AF89" i="9"/>
  <c r="X90" i="9"/>
  <c r="Y90" i="9"/>
  <c r="Z90" i="9"/>
  <c r="AA90" i="9"/>
  <c r="AB90" i="9"/>
  <c r="AC90" i="9"/>
  <c r="AD90" i="9"/>
  <c r="AE90" i="9"/>
  <c r="AF90" i="9"/>
  <c r="X91" i="9"/>
  <c r="Y91" i="9"/>
  <c r="Z91" i="9"/>
  <c r="AA91" i="9"/>
  <c r="AB91" i="9"/>
  <c r="AC91" i="9"/>
  <c r="AD91" i="9"/>
  <c r="AE91" i="9"/>
  <c r="AF91" i="9"/>
  <c r="X92" i="9"/>
  <c r="Y92" i="9"/>
  <c r="Z92" i="9"/>
  <c r="AA92" i="9"/>
  <c r="AB92" i="9"/>
  <c r="AC92" i="9"/>
  <c r="AD92" i="9"/>
  <c r="AE92" i="9"/>
  <c r="AF92" i="9"/>
  <c r="X93" i="9"/>
  <c r="Y93" i="9"/>
  <c r="Z93" i="9"/>
  <c r="AA93" i="9"/>
  <c r="AB93" i="9"/>
  <c r="AC93" i="9"/>
  <c r="AD93" i="9"/>
  <c r="AE93" i="9"/>
  <c r="AF93" i="9"/>
  <c r="X94" i="9"/>
  <c r="Y94" i="9"/>
  <c r="Z94" i="9"/>
  <c r="AA94" i="9"/>
  <c r="AB94" i="9"/>
  <c r="AC94" i="9"/>
  <c r="AD94" i="9"/>
  <c r="AE94" i="9"/>
  <c r="AF94" i="9"/>
  <c r="X95" i="9"/>
  <c r="Y95" i="9"/>
  <c r="Z95" i="9"/>
  <c r="AA95" i="9"/>
  <c r="AB95" i="9"/>
  <c r="AC95" i="9"/>
  <c r="AD95" i="9"/>
  <c r="AE95" i="9"/>
  <c r="AF95" i="9"/>
  <c r="X96" i="9"/>
  <c r="Y96" i="9"/>
  <c r="Z96" i="9"/>
  <c r="AA96" i="9"/>
  <c r="AB96" i="9"/>
  <c r="AC96" i="9"/>
  <c r="AD96" i="9"/>
  <c r="AE96" i="9"/>
  <c r="AF96" i="9"/>
  <c r="X97" i="9"/>
  <c r="Y97" i="9"/>
  <c r="Z97" i="9"/>
  <c r="AA97" i="9"/>
  <c r="AB97" i="9"/>
  <c r="AC97" i="9"/>
  <c r="AD97" i="9"/>
  <c r="AE97" i="9"/>
  <c r="AF97" i="9"/>
  <c r="X98" i="9"/>
  <c r="Y98" i="9"/>
  <c r="Z98" i="9"/>
  <c r="AA98" i="9"/>
  <c r="AB98" i="9"/>
  <c r="AC98" i="9"/>
  <c r="AD98" i="9"/>
  <c r="AE98" i="9"/>
  <c r="AF98" i="9"/>
  <c r="X99" i="9"/>
  <c r="Y99" i="9"/>
  <c r="Z99" i="9"/>
  <c r="AA99" i="9"/>
  <c r="AB99" i="9"/>
  <c r="AC99" i="9"/>
  <c r="AD99" i="9"/>
  <c r="AE99" i="9"/>
  <c r="AF99" i="9"/>
  <c r="X100" i="9"/>
  <c r="Y100" i="9"/>
  <c r="Z100" i="9"/>
  <c r="AA100" i="9"/>
  <c r="AB100" i="9"/>
  <c r="AC100" i="9"/>
  <c r="AD100" i="9"/>
  <c r="AE100" i="9"/>
  <c r="AF100" i="9"/>
  <c r="X101" i="9"/>
  <c r="Y101" i="9"/>
  <c r="Z101" i="9"/>
  <c r="AA101" i="9"/>
  <c r="AB101" i="9"/>
  <c r="AC101" i="9"/>
  <c r="AD101" i="9"/>
  <c r="AE101" i="9"/>
  <c r="AF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A102" i="9"/>
  <c r="A103" i="9"/>
  <c r="A104" i="9"/>
  <c r="A105" i="9"/>
  <c r="A106" i="9"/>
  <c r="A107" i="9"/>
  <c r="A108" i="9"/>
  <c r="A109" i="9"/>
  <c r="A110" i="9"/>
  <c r="A111" i="9"/>
  <c r="A3" i="9"/>
  <c r="B3" i="9"/>
  <c r="C3" i="9"/>
  <c r="D3" i="9"/>
  <c r="E3" i="9"/>
  <c r="F3" i="9"/>
  <c r="G3" i="9"/>
  <c r="H3" i="9"/>
  <c r="I3" i="9"/>
  <c r="J3" i="9"/>
  <c r="K3" i="9"/>
  <c r="L3" i="9"/>
  <c r="M3" i="9"/>
  <c r="N3" i="9"/>
  <c r="A4" i="9"/>
  <c r="B4" i="9"/>
  <c r="C4" i="9"/>
  <c r="D4" i="9"/>
  <c r="E4" i="9"/>
  <c r="F4" i="9"/>
  <c r="G4" i="9"/>
  <c r="H4" i="9"/>
  <c r="I4" i="9"/>
  <c r="J4" i="9"/>
  <c r="K4" i="9"/>
  <c r="L4" i="9"/>
  <c r="M4" i="9"/>
  <c r="N4" i="9"/>
  <c r="A5" i="9"/>
  <c r="B5" i="9"/>
  <c r="C5" i="9"/>
  <c r="D5" i="9"/>
  <c r="E5" i="9"/>
  <c r="F5" i="9"/>
  <c r="G5" i="9"/>
  <c r="H5" i="9"/>
  <c r="I5" i="9"/>
  <c r="J5" i="9"/>
  <c r="K5" i="9"/>
  <c r="L5" i="9"/>
  <c r="M5" i="9"/>
  <c r="N5" i="9"/>
  <c r="A6" i="9"/>
  <c r="B6" i="9"/>
  <c r="C6" i="9"/>
  <c r="D6" i="9"/>
  <c r="E6" i="9"/>
  <c r="F6" i="9"/>
  <c r="G6" i="9"/>
  <c r="H6" i="9"/>
  <c r="I6" i="9"/>
  <c r="J6" i="9"/>
  <c r="K6" i="9"/>
  <c r="L6" i="9"/>
  <c r="M6" i="9"/>
  <c r="N6" i="9"/>
  <c r="A7" i="9"/>
  <c r="B7" i="9"/>
  <c r="C7" i="9"/>
  <c r="D7" i="9"/>
  <c r="E7" i="9"/>
  <c r="F7" i="9"/>
  <c r="G7" i="9"/>
  <c r="H7" i="9"/>
  <c r="I7" i="9"/>
  <c r="J7" i="9"/>
  <c r="K7" i="9"/>
  <c r="L7" i="9"/>
  <c r="M7" i="9"/>
  <c r="N7" i="9"/>
  <c r="A8" i="9"/>
  <c r="B8" i="9"/>
  <c r="C8" i="9"/>
  <c r="D8" i="9"/>
  <c r="E8" i="9"/>
  <c r="F8" i="9"/>
  <c r="G8" i="9"/>
  <c r="H8" i="9"/>
  <c r="I8" i="9"/>
  <c r="J8" i="9"/>
  <c r="K8" i="9"/>
  <c r="L8" i="9"/>
  <c r="M8" i="9"/>
  <c r="N8" i="9"/>
  <c r="A9" i="9"/>
  <c r="B9" i="9"/>
  <c r="C9" i="9"/>
  <c r="D9" i="9"/>
  <c r="E9" i="9"/>
  <c r="F9" i="9"/>
  <c r="G9" i="9"/>
  <c r="H9" i="9"/>
  <c r="I9" i="9"/>
  <c r="J9" i="9"/>
  <c r="K9" i="9"/>
  <c r="L9" i="9"/>
  <c r="M9" i="9"/>
  <c r="N9" i="9"/>
  <c r="A10" i="9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A11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A12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A13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A14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A15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A16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A17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A18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A19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A20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A21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A22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A23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A24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A25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A26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A27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A28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A29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A30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A31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A32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A33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A34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A35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A36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A37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A38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A39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A40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A41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A42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A43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A44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A45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A46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A47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A48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A49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A50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A51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A52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A53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A54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A55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A56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A57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A58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A59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A60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A61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A62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A63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A64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A65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A66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A67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A68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A69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A70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A71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A72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A73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A74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A75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A76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A77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A78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A79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A80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A81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A82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A83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A84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A85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A86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A87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A88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A89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A90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A91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A92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A93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A94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A95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A96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A97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A98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A99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A100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A101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CK3" i="5"/>
  <c r="CL3" i="5"/>
  <c r="CM3" i="5"/>
  <c r="CN3" i="5"/>
  <c r="CO3" i="5"/>
  <c r="CP3" i="5"/>
  <c r="CQ3" i="5"/>
  <c r="CR3" i="5"/>
  <c r="CS3" i="5"/>
  <c r="DL3" i="5"/>
  <c r="DM3" i="5"/>
  <c r="DN3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CK4" i="5"/>
  <c r="CL4" i="5"/>
  <c r="CM4" i="5"/>
  <c r="CN4" i="5"/>
  <c r="CO4" i="5"/>
  <c r="CP4" i="5"/>
  <c r="CQ4" i="5"/>
  <c r="CR4" i="5"/>
  <c r="CS4" i="5"/>
  <c r="DL4" i="5"/>
  <c r="DM4" i="5"/>
  <c r="DN4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CK5" i="5"/>
  <c r="CL5" i="5"/>
  <c r="CM5" i="5"/>
  <c r="CN5" i="5"/>
  <c r="CO5" i="5"/>
  <c r="CP5" i="5"/>
  <c r="CQ5" i="5"/>
  <c r="CR5" i="5"/>
  <c r="CS5" i="5"/>
  <c r="DL5" i="5"/>
  <c r="DM5" i="5"/>
  <c r="DN5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CK6" i="5"/>
  <c r="CL6" i="5"/>
  <c r="CM6" i="5"/>
  <c r="CN6" i="5"/>
  <c r="CO6" i="5"/>
  <c r="CP6" i="5"/>
  <c r="CQ6" i="5"/>
  <c r="CR6" i="5"/>
  <c r="CS6" i="5"/>
  <c r="DL6" i="5"/>
  <c r="DM6" i="5"/>
  <c r="DN6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CK7" i="5"/>
  <c r="CL7" i="5"/>
  <c r="CM7" i="5"/>
  <c r="CN7" i="5"/>
  <c r="CO7" i="5"/>
  <c r="CP7" i="5"/>
  <c r="CQ7" i="5"/>
  <c r="CR7" i="5"/>
  <c r="CS7" i="5"/>
  <c r="DL7" i="5"/>
  <c r="DM7" i="5"/>
  <c r="DN7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CK8" i="5"/>
  <c r="CL8" i="5"/>
  <c r="CM8" i="5"/>
  <c r="CN8" i="5"/>
  <c r="CO8" i="5"/>
  <c r="CP8" i="5"/>
  <c r="CQ8" i="5"/>
  <c r="CR8" i="5"/>
  <c r="CS8" i="5"/>
  <c r="DL8" i="5"/>
  <c r="DM8" i="5"/>
  <c r="DN8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CK9" i="5"/>
  <c r="CL9" i="5"/>
  <c r="CM9" i="5"/>
  <c r="CN9" i="5"/>
  <c r="CO9" i="5"/>
  <c r="CP9" i="5"/>
  <c r="CQ9" i="5"/>
  <c r="CR9" i="5"/>
  <c r="CS9" i="5"/>
  <c r="DL9" i="5"/>
  <c r="DM9" i="5"/>
  <c r="DN9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CK10" i="5"/>
  <c r="CL10" i="5"/>
  <c r="CM10" i="5"/>
  <c r="CN10" i="5"/>
  <c r="CO10" i="5"/>
  <c r="CP10" i="5"/>
  <c r="CQ10" i="5"/>
  <c r="CR10" i="5"/>
  <c r="CS10" i="5"/>
  <c r="DL10" i="5"/>
  <c r="DM10" i="5"/>
  <c r="DN10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CK11" i="5"/>
  <c r="CL11" i="5"/>
  <c r="CM11" i="5"/>
  <c r="CN11" i="5"/>
  <c r="CO11" i="5"/>
  <c r="CP11" i="5"/>
  <c r="CQ11" i="5"/>
  <c r="CR11" i="5"/>
  <c r="CS11" i="5"/>
  <c r="DL11" i="5"/>
  <c r="DM11" i="5"/>
  <c r="DN11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CK12" i="5"/>
  <c r="CL12" i="5"/>
  <c r="CM12" i="5"/>
  <c r="CN12" i="5"/>
  <c r="CO12" i="5"/>
  <c r="CP12" i="5"/>
  <c r="CQ12" i="5"/>
  <c r="CR12" i="5"/>
  <c r="CS12" i="5"/>
  <c r="DL12" i="5"/>
  <c r="DM12" i="5"/>
  <c r="DN12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CK13" i="5"/>
  <c r="CL13" i="5"/>
  <c r="CM13" i="5"/>
  <c r="CN13" i="5"/>
  <c r="CO13" i="5"/>
  <c r="CP13" i="5"/>
  <c r="CQ13" i="5"/>
  <c r="CR13" i="5"/>
  <c r="CS13" i="5"/>
  <c r="DL13" i="5"/>
  <c r="DM13" i="5"/>
  <c r="DN13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CK14" i="5"/>
  <c r="CL14" i="5"/>
  <c r="CM14" i="5"/>
  <c r="CN14" i="5"/>
  <c r="CO14" i="5"/>
  <c r="CP14" i="5"/>
  <c r="CQ14" i="5"/>
  <c r="CR14" i="5"/>
  <c r="CS14" i="5"/>
  <c r="DL14" i="5"/>
  <c r="DM14" i="5"/>
  <c r="DN14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CK15" i="5"/>
  <c r="CL15" i="5"/>
  <c r="CM15" i="5"/>
  <c r="CN15" i="5"/>
  <c r="CO15" i="5"/>
  <c r="CP15" i="5"/>
  <c r="CQ15" i="5"/>
  <c r="CR15" i="5"/>
  <c r="CS15" i="5"/>
  <c r="DL15" i="5"/>
  <c r="DM15" i="5"/>
  <c r="DN15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CK16" i="5"/>
  <c r="CL16" i="5"/>
  <c r="CM16" i="5"/>
  <c r="CN16" i="5"/>
  <c r="CO16" i="5"/>
  <c r="CP16" i="5"/>
  <c r="CQ16" i="5"/>
  <c r="CR16" i="5"/>
  <c r="CS16" i="5"/>
  <c r="DL16" i="5"/>
  <c r="DM16" i="5"/>
  <c r="DN16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CK17" i="5"/>
  <c r="CL17" i="5"/>
  <c r="CM17" i="5"/>
  <c r="CN17" i="5"/>
  <c r="CO17" i="5"/>
  <c r="CP17" i="5"/>
  <c r="CQ17" i="5"/>
  <c r="CR17" i="5"/>
  <c r="CS17" i="5"/>
  <c r="DL17" i="5"/>
  <c r="DM17" i="5"/>
  <c r="DN17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CK18" i="5"/>
  <c r="CL18" i="5"/>
  <c r="CM18" i="5"/>
  <c r="CN18" i="5"/>
  <c r="CO18" i="5"/>
  <c r="CP18" i="5"/>
  <c r="CQ18" i="5"/>
  <c r="CR18" i="5"/>
  <c r="CS18" i="5"/>
  <c r="DL18" i="5"/>
  <c r="DM18" i="5"/>
  <c r="DN18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CK19" i="5"/>
  <c r="CL19" i="5"/>
  <c r="CM19" i="5"/>
  <c r="CN19" i="5"/>
  <c r="CO19" i="5"/>
  <c r="CP19" i="5"/>
  <c r="CQ19" i="5"/>
  <c r="CR19" i="5"/>
  <c r="CS19" i="5"/>
  <c r="DL19" i="5"/>
  <c r="DM19" i="5"/>
  <c r="DN19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CK20" i="5"/>
  <c r="CL20" i="5"/>
  <c r="CM20" i="5"/>
  <c r="CN20" i="5"/>
  <c r="CO20" i="5"/>
  <c r="CP20" i="5"/>
  <c r="CQ20" i="5"/>
  <c r="CR20" i="5"/>
  <c r="CS20" i="5"/>
  <c r="DL20" i="5"/>
  <c r="DM20" i="5"/>
  <c r="DN20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CK21" i="5"/>
  <c r="CL21" i="5"/>
  <c r="CM21" i="5"/>
  <c r="CN21" i="5"/>
  <c r="CO21" i="5"/>
  <c r="CP21" i="5"/>
  <c r="CQ21" i="5"/>
  <c r="CR21" i="5"/>
  <c r="CS21" i="5"/>
  <c r="DL21" i="5"/>
  <c r="DM21" i="5"/>
  <c r="DN21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CK22" i="5"/>
  <c r="CL22" i="5"/>
  <c r="CM22" i="5"/>
  <c r="CN22" i="5"/>
  <c r="CO22" i="5"/>
  <c r="CP22" i="5"/>
  <c r="CQ22" i="5"/>
  <c r="CR22" i="5"/>
  <c r="CS22" i="5"/>
  <c r="DL22" i="5"/>
  <c r="DM22" i="5"/>
  <c r="DN22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CK23" i="5"/>
  <c r="CL23" i="5"/>
  <c r="CM23" i="5"/>
  <c r="CN23" i="5"/>
  <c r="CO23" i="5"/>
  <c r="CP23" i="5"/>
  <c r="CQ23" i="5"/>
  <c r="CR23" i="5"/>
  <c r="CS23" i="5"/>
  <c r="DL23" i="5"/>
  <c r="DM23" i="5"/>
  <c r="DN23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CK24" i="5"/>
  <c r="CL24" i="5"/>
  <c r="CM24" i="5"/>
  <c r="CN24" i="5"/>
  <c r="CO24" i="5"/>
  <c r="CP24" i="5"/>
  <c r="CQ24" i="5"/>
  <c r="CR24" i="5"/>
  <c r="CS24" i="5"/>
  <c r="DL24" i="5"/>
  <c r="DM24" i="5"/>
  <c r="DN24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CK25" i="5"/>
  <c r="CL25" i="5"/>
  <c r="CM25" i="5"/>
  <c r="CN25" i="5"/>
  <c r="CO25" i="5"/>
  <c r="CP25" i="5"/>
  <c r="CQ25" i="5"/>
  <c r="CR25" i="5"/>
  <c r="CS25" i="5"/>
  <c r="DL25" i="5"/>
  <c r="DM25" i="5"/>
  <c r="DN25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CK26" i="5"/>
  <c r="CL26" i="5"/>
  <c r="CM26" i="5"/>
  <c r="CN26" i="5"/>
  <c r="CO26" i="5"/>
  <c r="CP26" i="5"/>
  <c r="CQ26" i="5"/>
  <c r="CR26" i="5"/>
  <c r="CS26" i="5"/>
  <c r="DL26" i="5"/>
  <c r="DM26" i="5"/>
  <c r="DN26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CK27" i="5"/>
  <c r="CL27" i="5"/>
  <c r="CM27" i="5"/>
  <c r="CN27" i="5"/>
  <c r="CO27" i="5"/>
  <c r="CP27" i="5"/>
  <c r="CQ27" i="5"/>
  <c r="CR27" i="5"/>
  <c r="CS27" i="5"/>
  <c r="DL27" i="5"/>
  <c r="DM27" i="5"/>
  <c r="DN27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CK28" i="5"/>
  <c r="CL28" i="5"/>
  <c r="CM28" i="5"/>
  <c r="CN28" i="5"/>
  <c r="CO28" i="5"/>
  <c r="CP28" i="5"/>
  <c r="CQ28" i="5"/>
  <c r="CR28" i="5"/>
  <c r="CS28" i="5"/>
  <c r="DL28" i="5"/>
  <c r="DM28" i="5"/>
  <c r="DN28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CK29" i="5"/>
  <c r="CL29" i="5"/>
  <c r="CM29" i="5"/>
  <c r="CN29" i="5"/>
  <c r="CO29" i="5"/>
  <c r="CP29" i="5"/>
  <c r="CQ29" i="5"/>
  <c r="CR29" i="5"/>
  <c r="CS29" i="5"/>
  <c r="DL29" i="5"/>
  <c r="DM29" i="5"/>
  <c r="DN29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CK30" i="5"/>
  <c r="CL30" i="5"/>
  <c r="CM30" i="5"/>
  <c r="CN30" i="5"/>
  <c r="CO30" i="5"/>
  <c r="CP30" i="5"/>
  <c r="CQ30" i="5"/>
  <c r="CR30" i="5"/>
  <c r="CS30" i="5"/>
  <c r="DL30" i="5"/>
  <c r="DM30" i="5"/>
  <c r="DN30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CK31" i="5"/>
  <c r="CL31" i="5"/>
  <c r="CM31" i="5"/>
  <c r="CN31" i="5"/>
  <c r="CO31" i="5"/>
  <c r="CP31" i="5"/>
  <c r="CQ31" i="5"/>
  <c r="CR31" i="5"/>
  <c r="CS31" i="5"/>
  <c r="DL31" i="5"/>
  <c r="DM31" i="5"/>
  <c r="DN31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CK32" i="5"/>
  <c r="CL32" i="5"/>
  <c r="CM32" i="5"/>
  <c r="CN32" i="5"/>
  <c r="CO32" i="5"/>
  <c r="CP32" i="5"/>
  <c r="CQ32" i="5"/>
  <c r="CR32" i="5"/>
  <c r="CS32" i="5"/>
  <c r="DL32" i="5"/>
  <c r="DM32" i="5"/>
  <c r="DN32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CK33" i="5"/>
  <c r="CL33" i="5"/>
  <c r="CM33" i="5"/>
  <c r="CN33" i="5"/>
  <c r="CO33" i="5"/>
  <c r="CP33" i="5"/>
  <c r="CQ33" i="5"/>
  <c r="CR33" i="5"/>
  <c r="CS33" i="5"/>
  <c r="DL33" i="5"/>
  <c r="DM33" i="5"/>
  <c r="DN33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CK34" i="5"/>
  <c r="CL34" i="5"/>
  <c r="CM34" i="5"/>
  <c r="CN34" i="5"/>
  <c r="CO34" i="5"/>
  <c r="CP34" i="5"/>
  <c r="CQ34" i="5"/>
  <c r="CR34" i="5"/>
  <c r="CS34" i="5"/>
  <c r="DL34" i="5"/>
  <c r="DM34" i="5"/>
  <c r="DN34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CK35" i="5"/>
  <c r="CL35" i="5"/>
  <c r="CM35" i="5"/>
  <c r="CN35" i="5"/>
  <c r="CO35" i="5"/>
  <c r="CP35" i="5"/>
  <c r="CQ35" i="5"/>
  <c r="CR35" i="5"/>
  <c r="CS35" i="5"/>
  <c r="DL35" i="5"/>
  <c r="DM35" i="5"/>
  <c r="DN35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CK36" i="5"/>
  <c r="CL36" i="5"/>
  <c r="CM36" i="5"/>
  <c r="CN36" i="5"/>
  <c r="CO36" i="5"/>
  <c r="CP36" i="5"/>
  <c r="CQ36" i="5"/>
  <c r="CR36" i="5"/>
  <c r="CS36" i="5"/>
  <c r="DL36" i="5"/>
  <c r="DM36" i="5"/>
  <c r="DN36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CK37" i="5"/>
  <c r="CL37" i="5"/>
  <c r="CM37" i="5"/>
  <c r="CN37" i="5"/>
  <c r="CO37" i="5"/>
  <c r="CP37" i="5"/>
  <c r="CQ37" i="5"/>
  <c r="CR37" i="5"/>
  <c r="CS37" i="5"/>
  <c r="DL37" i="5"/>
  <c r="DM37" i="5"/>
  <c r="DN37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CK38" i="5"/>
  <c r="CL38" i="5"/>
  <c r="CM38" i="5"/>
  <c r="CN38" i="5"/>
  <c r="CO38" i="5"/>
  <c r="CP38" i="5"/>
  <c r="CQ38" i="5"/>
  <c r="CR38" i="5"/>
  <c r="CS38" i="5"/>
  <c r="DL38" i="5"/>
  <c r="DM38" i="5"/>
  <c r="DN38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CK39" i="5"/>
  <c r="CL39" i="5"/>
  <c r="CM39" i="5"/>
  <c r="CN39" i="5"/>
  <c r="CO39" i="5"/>
  <c r="CP39" i="5"/>
  <c r="CQ39" i="5"/>
  <c r="CR39" i="5"/>
  <c r="CS39" i="5"/>
  <c r="DL39" i="5"/>
  <c r="DM39" i="5"/>
  <c r="DN39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CK40" i="5"/>
  <c r="CL40" i="5"/>
  <c r="CM40" i="5"/>
  <c r="CN40" i="5"/>
  <c r="CO40" i="5"/>
  <c r="CP40" i="5"/>
  <c r="CQ40" i="5"/>
  <c r="CR40" i="5"/>
  <c r="CS40" i="5"/>
  <c r="DL40" i="5"/>
  <c r="DM40" i="5"/>
  <c r="DN40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CK41" i="5"/>
  <c r="CL41" i="5"/>
  <c r="CM41" i="5"/>
  <c r="CN41" i="5"/>
  <c r="CO41" i="5"/>
  <c r="CP41" i="5"/>
  <c r="CQ41" i="5"/>
  <c r="CR41" i="5"/>
  <c r="CS41" i="5"/>
  <c r="DL41" i="5"/>
  <c r="DM41" i="5"/>
  <c r="DN41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CK42" i="5"/>
  <c r="CL42" i="5"/>
  <c r="CM42" i="5"/>
  <c r="CN42" i="5"/>
  <c r="CO42" i="5"/>
  <c r="CP42" i="5"/>
  <c r="CQ42" i="5"/>
  <c r="CR42" i="5"/>
  <c r="CS42" i="5"/>
  <c r="DL42" i="5"/>
  <c r="DM42" i="5"/>
  <c r="DN42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CK43" i="5"/>
  <c r="CL43" i="5"/>
  <c r="CM43" i="5"/>
  <c r="CN43" i="5"/>
  <c r="CO43" i="5"/>
  <c r="CP43" i="5"/>
  <c r="CQ43" i="5"/>
  <c r="CR43" i="5"/>
  <c r="CS43" i="5"/>
  <c r="DL43" i="5"/>
  <c r="DM43" i="5"/>
  <c r="DN43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CK44" i="5"/>
  <c r="CL44" i="5"/>
  <c r="CM44" i="5"/>
  <c r="CN44" i="5"/>
  <c r="CO44" i="5"/>
  <c r="CP44" i="5"/>
  <c r="CQ44" i="5"/>
  <c r="CR44" i="5"/>
  <c r="CS44" i="5"/>
  <c r="DL44" i="5"/>
  <c r="DM44" i="5"/>
  <c r="DN44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CK45" i="5"/>
  <c r="CL45" i="5"/>
  <c r="CM45" i="5"/>
  <c r="CN45" i="5"/>
  <c r="CO45" i="5"/>
  <c r="CP45" i="5"/>
  <c r="CQ45" i="5"/>
  <c r="CR45" i="5"/>
  <c r="CS45" i="5"/>
  <c r="DL45" i="5"/>
  <c r="DM45" i="5"/>
  <c r="DN45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CK46" i="5"/>
  <c r="CL46" i="5"/>
  <c r="CM46" i="5"/>
  <c r="CN46" i="5"/>
  <c r="CO46" i="5"/>
  <c r="CP46" i="5"/>
  <c r="CQ46" i="5"/>
  <c r="CR46" i="5"/>
  <c r="CS46" i="5"/>
  <c r="DL46" i="5"/>
  <c r="DM46" i="5"/>
  <c r="DN46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CK47" i="5"/>
  <c r="CL47" i="5"/>
  <c r="CM47" i="5"/>
  <c r="CN47" i="5"/>
  <c r="CO47" i="5"/>
  <c r="CP47" i="5"/>
  <c r="CQ47" i="5"/>
  <c r="CR47" i="5"/>
  <c r="CS47" i="5"/>
  <c r="DL47" i="5"/>
  <c r="DM47" i="5"/>
  <c r="DN47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CK48" i="5"/>
  <c r="CL48" i="5"/>
  <c r="CM48" i="5"/>
  <c r="CN48" i="5"/>
  <c r="CO48" i="5"/>
  <c r="CP48" i="5"/>
  <c r="CQ48" i="5"/>
  <c r="CR48" i="5"/>
  <c r="CS48" i="5"/>
  <c r="DL48" i="5"/>
  <c r="DM48" i="5"/>
  <c r="DN48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CK49" i="5"/>
  <c r="CL49" i="5"/>
  <c r="CM49" i="5"/>
  <c r="CN49" i="5"/>
  <c r="CO49" i="5"/>
  <c r="CP49" i="5"/>
  <c r="CQ49" i="5"/>
  <c r="CR49" i="5"/>
  <c r="CS49" i="5"/>
  <c r="DL49" i="5"/>
  <c r="DM49" i="5"/>
  <c r="DN49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CK50" i="5"/>
  <c r="CL50" i="5"/>
  <c r="CM50" i="5"/>
  <c r="CN50" i="5"/>
  <c r="CO50" i="5"/>
  <c r="CP50" i="5"/>
  <c r="CQ50" i="5"/>
  <c r="CR50" i="5"/>
  <c r="CS50" i="5"/>
  <c r="DL50" i="5"/>
  <c r="DM50" i="5"/>
  <c r="DN50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CK51" i="5"/>
  <c r="CL51" i="5"/>
  <c r="CM51" i="5"/>
  <c r="CN51" i="5"/>
  <c r="CO51" i="5"/>
  <c r="CP51" i="5"/>
  <c r="CQ51" i="5"/>
  <c r="CR51" i="5"/>
  <c r="CS51" i="5"/>
  <c r="DL51" i="5"/>
  <c r="DM51" i="5"/>
  <c r="DN51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CK52" i="5"/>
  <c r="CL52" i="5"/>
  <c r="CM52" i="5"/>
  <c r="CN52" i="5"/>
  <c r="CO52" i="5"/>
  <c r="CP52" i="5"/>
  <c r="CQ52" i="5"/>
  <c r="CR52" i="5"/>
  <c r="CS52" i="5"/>
  <c r="DL52" i="5"/>
  <c r="DM52" i="5"/>
  <c r="DN52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CK53" i="5"/>
  <c r="CL53" i="5"/>
  <c r="CM53" i="5"/>
  <c r="CN53" i="5"/>
  <c r="CO53" i="5"/>
  <c r="CP53" i="5"/>
  <c r="CQ53" i="5"/>
  <c r="CR53" i="5"/>
  <c r="CS53" i="5"/>
  <c r="DL53" i="5"/>
  <c r="DM53" i="5"/>
  <c r="DN53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CK54" i="5"/>
  <c r="CL54" i="5"/>
  <c r="CM54" i="5"/>
  <c r="CN54" i="5"/>
  <c r="CO54" i="5"/>
  <c r="CP54" i="5"/>
  <c r="CQ54" i="5"/>
  <c r="CR54" i="5"/>
  <c r="CS54" i="5"/>
  <c r="DL54" i="5"/>
  <c r="DM54" i="5"/>
  <c r="DN54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CK55" i="5"/>
  <c r="CL55" i="5"/>
  <c r="CM55" i="5"/>
  <c r="CN55" i="5"/>
  <c r="CO55" i="5"/>
  <c r="CP55" i="5"/>
  <c r="CQ55" i="5"/>
  <c r="CR55" i="5"/>
  <c r="CS55" i="5"/>
  <c r="DL55" i="5"/>
  <c r="DM55" i="5"/>
  <c r="DN55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CK56" i="5"/>
  <c r="CL56" i="5"/>
  <c r="CM56" i="5"/>
  <c r="CN56" i="5"/>
  <c r="CO56" i="5"/>
  <c r="CP56" i="5"/>
  <c r="CQ56" i="5"/>
  <c r="CR56" i="5"/>
  <c r="CS56" i="5"/>
  <c r="DL56" i="5"/>
  <c r="DM56" i="5"/>
  <c r="DN56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CK57" i="5"/>
  <c r="CL57" i="5"/>
  <c r="CM57" i="5"/>
  <c r="CN57" i="5"/>
  <c r="CO57" i="5"/>
  <c r="CP57" i="5"/>
  <c r="CQ57" i="5"/>
  <c r="CR57" i="5"/>
  <c r="CS57" i="5"/>
  <c r="DL57" i="5"/>
  <c r="DM57" i="5"/>
  <c r="DN57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CK58" i="5"/>
  <c r="CL58" i="5"/>
  <c r="CM58" i="5"/>
  <c r="CN58" i="5"/>
  <c r="CO58" i="5"/>
  <c r="CP58" i="5"/>
  <c r="CQ58" i="5"/>
  <c r="CR58" i="5"/>
  <c r="CS58" i="5"/>
  <c r="DL58" i="5"/>
  <c r="DM58" i="5"/>
  <c r="DN58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CK59" i="5"/>
  <c r="CL59" i="5"/>
  <c r="CM59" i="5"/>
  <c r="CN59" i="5"/>
  <c r="CO59" i="5"/>
  <c r="CP59" i="5"/>
  <c r="CQ59" i="5"/>
  <c r="CR59" i="5"/>
  <c r="CS59" i="5"/>
  <c r="DL59" i="5"/>
  <c r="DM59" i="5"/>
  <c r="DN59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CK60" i="5"/>
  <c r="CL60" i="5"/>
  <c r="CM60" i="5"/>
  <c r="CN60" i="5"/>
  <c r="CO60" i="5"/>
  <c r="CP60" i="5"/>
  <c r="CQ60" i="5"/>
  <c r="CR60" i="5"/>
  <c r="CS60" i="5"/>
  <c r="DL60" i="5"/>
  <c r="DM60" i="5"/>
  <c r="DN60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CK61" i="5"/>
  <c r="CL61" i="5"/>
  <c r="CM61" i="5"/>
  <c r="CN61" i="5"/>
  <c r="CO61" i="5"/>
  <c r="CP61" i="5"/>
  <c r="CQ61" i="5"/>
  <c r="CR61" i="5"/>
  <c r="CS61" i="5"/>
  <c r="DL61" i="5"/>
  <c r="DM61" i="5"/>
  <c r="DN61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CK62" i="5"/>
  <c r="CL62" i="5"/>
  <c r="CM62" i="5"/>
  <c r="CN62" i="5"/>
  <c r="CO62" i="5"/>
  <c r="CP62" i="5"/>
  <c r="CQ62" i="5"/>
  <c r="CR62" i="5"/>
  <c r="CS62" i="5"/>
  <c r="DL62" i="5"/>
  <c r="DM62" i="5"/>
  <c r="DN62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CK63" i="5"/>
  <c r="CL63" i="5"/>
  <c r="CM63" i="5"/>
  <c r="CN63" i="5"/>
  <c r="CO63" i="5"/>
  <c r="CP63" i="5"/>
  <c r="CQ63" i="5"/>
  <c r="CR63" i="5"/>
  <c r="CS63" i="5"/>
  <c r="DL63" i="5"/>
  <c r="DM63" i="5"/>
  <c r="DN63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CK64" i="5"/>
  <c r="CL64" i="5"/>
  <c r="CM64" i="5"/>
  <c r="CN64" i="5"/>
  <c r="CO64" i="5"/>
  <c r="CP64" i="5"/>
  <c r="CQ64" i="5"/>
  <c r="CR64" i="5"/>
  <c r="CS64" i="5"/>
  <c r="DL64" i="5"/>
  <c r="DM64" i="5"/>
  <c r="DN64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CK65" i="5"/>
  <c r="CL65" i="5"/>
  <c r="CM65" i="5"/>
  <c r="CN65" i="5"/>
  <c r="CO65" i="5"/>
  <c r="CP65" i="5"/>
  <c r="CQ65" i="5"/>
  <c r="CR65" i="5"/>
  <c r="CS65" i="5"/>
  <c r="DL65" i="5"/>
  <c r="DM65" i="5"/>
  <c r="DN65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CK66" i="5"/>
  <c r="CL66" i="5"/>
  <c r="CM66" i="5"/>
  <c r="CN66" i="5"/>
  <c r="CO66" i="5"/>
  <c r="CP66" i="5"/>
  <c r="CQ66" i="5"/>
  <c r="CR66" i="5"/>
  <c r="CS66" i="5"/>
  <c r="DL66" i="5"/>
  <c r="DM66" i="5"/>
  <c r="DN66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CK67" i="5"/>
  <c r="CL67" i="5"/>
  <c r="CM67" i="5"/>
  <c r="CN67" i="5"/>
  <c r="CO67" i="5"/>
  <c r="CP67" i="5"/>
  <c r="CQ67" i="5"/>
  <c r="CR67" i="5"/>
  <c r="CS67" i="5"/>
  <c r="DL67" i="5"/>
  <c r="DM67" i="5"/>
  <c r="DN67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CK68" i="5"/>
  <c r="CL68" i="5"/>
  <c r="CM68" i="5"/>
  <c r="CN68" i="5"/>
  <c r="CO68" i="5"/>
  <c r="CP68" i="5"/>
  <c r="CQ68" i="5"/>
  <c r="CR68" i="5"/>
  <c r="CS68" i="5"/>
  <c r="DL68" i="5"/>
  <c r="DM68" i="5"/>
  <c r="DN68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CK69" i="5"/>
  <c r="CL69" i="5"/>
  <c r="CM69" i="5"/>
  <c r="CN69" i="5"/>
  <c r="CO69" i="5"/>
  <c r="CP69" i="5"/>
  <c r="CQ69" i="5"/>
  <c r="CR69" i="5"/>
  <c r="CS69" i="5"/>
  <c r="DL69" i="5"/>
  <c r="DM69" i="5"/>
  <c r="DN69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CK70" i="5"/>
  <c r="CL70" i="5"/>
  <c r="CM70" i="5"/>
  <c r="CN70" i="5"/>
  <c r="CO70" i="5"/>
  <c r="CP70" i="5"/>
  <c r="CQ70" i="5"/>
  <c r="CR70" i="5"/>
  <c r="CS70" i="5"/>
  <c r="DL70" i="5"/>
  <c r="DM70" i="5"/>
  <c r="DN70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CK71" i="5"/>
  <c r="CL71" i="5"/>
  <c r="CM71" i="5"/>
  <c r="CN71" i="5"/>
  <c r="CO71" i="5"/>
  <c r="CP71" i="5"/>
  <c r="CQ71" i="5"/>
  <c r="CR71" i="5"/>
  <c r="CS71" i="5"/>
  <c r="DL71" i="5"/>
  <c r="DM71" i="5"/>
  <c r="DN71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CK72" i="5"/>
  <c r="CL72" i="5"/>
  <c r="CM72" i="5"/>
  <c r="CN72" i="5"/>
  <c r="CO72" i="5"/>
  <c r="CP72" i="5"/>
  <c r="CQ72" i="5"/>
  <c r="CR72" i="5"/>
  <c r="CS72" i="5"/>
  <c r="DL72" i="5"/>
  <c r="DM72" i="5"/>
  <c r="DN72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CK73" i="5"/>
  <c r="CL73" i="5"/>
  <c r="CM73" i="5"/>
  <c r="CN73" i="5"/>
  <c r="CO73" i="5"/>
  <c r="CP73" i="5"/>
  <c r="CQ73" i="5"/>
  <c r="CR73" i="5"/>
  <c r="CS73" i="5"/>
  <c r="DL73" i="5"/>
  <c r="DM73" i="5"/>
  <c r="DN73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CK74" i="5"/>
  <c r="CL74" i="5"/>
  <c r="CM74" i="5"/>
  <c r="CN74" i="5"/>
  <c r="CO74" i="5"/>
  <c r="CP74" i="5"/>
  <c r="CQ74" i="5"/>
  <c r="CR74" i="5"/>
  <c r="CS74" i="5"/>
  <c r="DL74" i="5"/>
  <c r="DM74" i="5"/>
  <c r="DN74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CK75" i="5"/>
  <c r="CL75" i="5"/>
  <c r="CM75" i="5"/>
  <c r="CN75" i="5"/>
  <c r="CO75" i="5"/>
  <c r="CP75" i="5"/>
  <c r="CQ75" i="5"/>
  <c r="CR75" i="5"/>
  <c r="CS75" i="5"/>
  <c r="DL75" i="5"/>
  <c r="DM75" i="5"/>
  <c r="DN75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CK76" i="5"/>
  <c r="CL76" i="5"/>
  <c r="CM76" i="5"/>
  <c r="CN76" i="5"/>
  <c r="CO76" i="5"/>
  <c r="CP76" i="5"/>
  <c r="CQ76" i="5"/>
  <c r="CR76" i="5"/>
  <c r="CS76" i="5"/>
  <c r="DL76" i="5"/>
  <c r="DM76" i="5"/>
  <c r="DN76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CK77" i="5"/>
  <c r="CL77" i="5"/>
  <c r="CM77" i="5"/>
  <c r="CN77" i="5"/>
  <c r="CO77" i="5"/>
  <c r="CP77" i="5"/>
  <c r="CQ77" i="5"/>
  <c r="CR77" i="5"/>
  <c r="CS77" i="5"/>
  <c r="DL77" i="5"/>
  <c r="DM77" i="5"/>
  <c r="DN77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CK78" i="5"/>
  <c r="CL78" i="5"/>
  <c r="CM78" i="5"/>
  <c r="CN78" i="5"/>
  <c r="CO78" i="5"/>
  <c r="CP78" i="5"/>
  <c r="CQ78" i="5"/>
  <c r="CR78" i="5"/>
  <c r="CS78" i="5"/>
  <c r="DL78" i="5"/>
  <c r="DM78" i="5"/>
  <c r="DN78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CK79" i="5"/>
  <c r="CL79" i="5"/>
  <c r="CM79" i="5"/>
  <c r="CN79" i="5"/>
  <c r="CO79" i="5"/>
  <c r="CP79" i="5"/>
  <c r="CQ79" i="5"/>
  <c r="CR79" i="5"/>
  <c r="CS79" i="5"/>
  <c r="DL79" i="5"/>
  <c r="DM79" i="5"/>
  <c r="DN79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CK80" i="5"/>
  <c r="CL80" i="5"/>
  <c r="CM80" i="5"/>
  <c r="CN80" i="5"/>
  <c r="CO80" i="5"/>
  <c r="CP80" i="5"/>
  <c r="CQ80" i="5"/>
  <c r="CR80" i="5"/>
  <c r="CS80" i="5"/>
  <c r="DL80" i="5"/>
  <c r="DM80" i="5"/>
  <c r="DN80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CK81" i="5"/>
  <c r="CL81" i="5"/>
  <c r="CM81" i="5"/>
  <c r="CN81" i="5"/>
  <c r="CO81" i="5"/>
  <c r="CP81" i="5"/>
  <c r="CQ81" i="5"/>
  <c r="CR81" i="5"/>
  <c r="CS81" i="5"/>
  <c r="DL81" i="5"/>
  <c r="DM81" i="5"/>
  <c r="DN81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CK82" i="5"/>
  <c r="CL82" i="5"/>
  <c r="CM82" i="5"/>
  <c r="CN82" i="5"/>
  <c r="CO82" i="5"/>
  <c r="CP82" i="5"/>
  <c r="CQ82" i="5"/>
  <c r="CR82" i="5"/>
  <c r="CS82" i="5"/>
  <c r="DL82" i="5"/>
  <c r="DM82" i="5"/>
  <c r="DN82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CK83" i="5"/>
  <c r="CL83" i="5"/>
  <c r="CM83" i="5"/>
  <c r="CN83" i="5"/>
  <c r="CO83" i="5"/>
  <c r="CP83" i="5"/>
  <c r="CQ83" i="5"/>
  <c r="CR83" i="5"/>
  <c r="CS83" i="5"/>
  <c r="DL83" i="5"/>
  <c r="DM83" i="5"/>
  <c r="DN83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CK84" i="5"/>
  <c r="CL84" i="5"/>
  <c r="CM84" i="5"/>
  <c r="CN84" i="5"/>
  <c r="CO84" i="5"/>
  <c r="CP84" i="5"/>
  <c r="CQ84" i="5"/>
  <c r="CR84" i="5"/>
  <c r="CS84" i="5"/>
  <c r="DL84" i="5"/>
  <c r="DM84" i="5"/>
  <c r="DN84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CK85" i="5"/>
  <c r="CL85" i="5"/>
  <c r="CM85" i="5"/>
  <c r="CN85" i="5"/>
  <c r="CO85" i="5"/>
  <c r="CP85" i="5"/>
  <c r="CQ85" i="5"/>
  <c r="CR85" i="5"/>
  <c r="CS85" i="5"/>
  <c r="DL85" i="5"/>
  <c r="DM85" i="5"/>
  <c r="DN85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CK86" i="5"/>
  <c r="CL86" i="5"/>
  <c r="CM86" i="5"/>
  <c r="CN86" i="5"/>
  <c r="CO86" i="5"/>
  <c r="CP86" i="5"/>
  <c r="CQ86" i="5"/>
  <c r="CR86" i="5"/>
  <c r="CS86" i="5"/>
  <c r="DL86" i="5"/>
  <c r="DM86" i="5"/>
  <c r="DN86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CK87" i="5"/>
  <c r="CL87" i="5"/>
  <c r="CM87" i="5"/>
  <c r="CN87" i="5"/>
  <c r="CO87" i="5"/>
  <c r="CP87" i="5"/>
  <c r="CQ87" i="5"/>
  <c r="CR87" i="5"/>
  <c r="CS87" i="5"/>
  <c r="DL87" i="5"/>
  <c r="DM87" i="5"/>
  <c r="DN87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CK88" i="5"/>
  <c r="CL88" i="5"/>
  <c r="CM88" i="5"/>
  <c r="CN88" i="5"/>
  <c r="CO88" i="5"/>
  <c r="CP88" i="5"/>
  <c r="CQ88" i="5"/>
  <c r="CR88" i="5"/>
  <c r="CS88" i="5"/>
  <c r="DL88" i="5"/>
  <c r="DM88" i="5"/>
  <c r="DN88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CK89" i="5"/>
  <c r="CL89" i="5"/>
  <c r="CM89" i="5"/>
  <c r="CN89" i="5"/>
  <c r="CO89" i="5"/>
  <c r="CP89" i="5"/>
  <c r="CQ89" i="5"/>
  <c r="CR89" i="5"/>
  <c r="CS89" i="5"/>
  <c r="DL89" i="5"/>
  <c r="DM89" i="5"/>
  <c r="DN89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CK90" i="5"/>
  <c r="CL90" i="5"/>
  <c r="CM90" i="5"/>
  <c r="CN90" i="5"/>
  <c r="CO90" i="5"/>
  <c r="CP90" i="5"/>
  <c r="CQ90" i="5"/>
  <c r="CR90" i="5"/>
  <c r="CS90" i="5"/>
  <c r="DL90" i="5"/>
  <c r="DM90" i="5"/>
  <c r="DN90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CK91" i="5"/>
  <c r="CL91" i="5"/>
  <c r="CM91" i="5"/>
  <c r="CN91" i="5"/>
  <c r="CO91" i="5"/>
  <c r="CP91" i="5"/>
  <c r="CQ91" i="5"/>
  <c r="CR91" i="5"/>
  <c r="CS91" i="5"/>
  <c r="DL91" i="5"/>
  <c r="DM91" i="5"/>
  <c r="DN91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CK92" i="5"/>
  <c r="CL92" i="5"/>
  <c r="CM92" i="5"/>
  <c r="CN92" i="5"/>
  <c r="CO92" i="5"/>
  <c r="CP92" i="5"/>
  <c r="CQ92" i="5"/>
  <c r="CR92" i="5"/>
  <c r="CS92" i="5"/>
  <c r="DL92" i="5"/>
  <c r="DM92" i="5"/>
  <c r="DN92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CK93" i="5"/>
  <c r="CL93" i="5"/>
  <c r="CM93" i="5"/>
  <c r="CN93" i="5"/>
  <c r="CO93" i="5"/>
  <c r="CP93" i="5"/>
  <c r="CQ93" i="5"/>
  <c r="CR93" i="5"/>
  <c r="CS93" i="5"/>
  <c r="DL93" i="5"/>
  <c r="DM93" i="5"/>
  <c r="DN93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CK94" i="5"/>
  <c r="CL94" i="5"/>
  <c r="CM94" i="5"/>
  <c r="CN94" i="5"/>
  <c r="CO94" i="5"/>
  <c r="CP94" i="5"/>
  <c r="CQ94" i="5"/>
  <c r="CR94" i="5"/>
  <c r="CS94" i="5"/>
  <c r="DL94" i="5"/>
  <c r="DM94" i="5"/>
  <c r="DN94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CK95" i="5"/>
  <c r="CL95" i="5"/>
  <c r="CM95" i="5"/>
  <c r="CN95" i="5"/>
  <c r="CO95" i="5"/>
  <c r="CP95" i="5"/>
  <c r="CQ95" i="5"/>
  <c r="CR95" i="5"/>
  <c r="CS95" i="5"/>
  <c r="DL95" i="5"/>
  <c r="DM95" i="5"/>
  <c r="DN95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CK96" i="5"/>
  <c r="CL96" i="5"/>
  <c r="CM96" i="5"/>
  <c r="CN96" i="5"/>
  <c r="CO96" i="5"/>
  <c r="CP96" i="5"/>
  <c r="CQ96" i="5"/>
  <c r="CR96" i="5"/>
  <c r="CS96" i="5"/>
  <c r="DL96" i="5"/>
  <c r="DM96" i="5"/>
  <c r="DN96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CK97" i="5"/>
  <c r="CL97" i="5"/>
  <c r="CM97" i="5"/>
  <c r="CN97" i="5"/>
  <c r="CO97" i="5"/>
  <c r="CP97" i="5"/>
  <c r="CQ97" i="5"/>
  <c r="CR97" i="5"/>
  <c r="CS97" i="5"/>
  <c r="DL97" i="5"/>
  <c r="DM97" i="5"/>
  <c r="DN97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CK98" i="5"/>
  <c r="CL98" i="5"/>
  <c r="CM98" i="5"/>
  <c r="CN98" i="5"/>
  <c r="CO98" i="5"/>
  <c r="CP98" i="5"/>
  <c r="CQ98" i="5"/>
  <c r="CR98" i="5"/>
  <c r="CS98" i="5"/>
  <c r="DL98" i="5"/>
  <c r="DM98" i="5"/>
  <c r="DN98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CK99" i="5"/>
  <c r="CL99" i="5"/>
  <c r="CM99" i="5"/>
  <c r="CN99" i="5"/>
  <c r="CO99" i="5"/>
  <c r="CP99" i="5"/>
  <c r="CQ99" i="5"/>
  <c r="CR99" i="5"/>
  <c r="CS99" i="5"/>
  <c r="DL99" i="5"/>
  <c r="DM99" i="5"/>
  <c r="DN99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CK100" i="5"/>
  <c r="CL100" i="5"/>
  <c r="CM100" i="5"/>
  <c r="CN100" i="5"/>
  <c r="CO100" i="5"/>
  <c r="CP100" i="5"/>
  <c r="CQ100" i="5"/>
  <c r="CR100" i="5"/>
  <c r="CS100" i="5"/>
  <c r="DL100" i="5"/>
  <c r="DM100" i="5"/>
  <c r="DN100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CK101" i="5"/>
  <c r="CL101" i="5"/>
  <c r="CM101" i="5"/>
  <c r="CN101" i="5"/>
  <c r="CO101" i="5"/>
  <c r="CP101" i="5"/>
  <c r="CQ101" i="5"/>
  <c r="CR101" i="5"/>
  <c r="CS101" i="5"/>
  <c r="DL101" i="5"/>
  <c r="DM101" i="5"/>
  <c r="DN101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CK102" i="5"/>
  <c r="CL102" i="5"/>
  <c r="CM102" i="5"/>
  <c r="CN102" i="5"/>
  <c r="CO102" i="5"/>
  <c r="CP102" i="5"/>
  <c r="CQ102" i="5"/>
  <c r="CR102" i="5"/>
  <c r="CS102" i="5"/>
  <c r="DL102" i="5"/>
  <c r="DM102" i="5"/>
  <c r="DN102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H103" i="5"/>
  <c r="DL103" i="5"/>
  <c r="DM103" i="5"/>
  <c r="DN103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L104" i="5"/>
  <c r="DM104" i="5"/>
  <c r="DN104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L105" i="5"/>
  <c r="DM105" i="5"/>
  <c r="DN105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L106" i="5"/>
  <c r="DM106" i="5"/>
  <c r="DN106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L107" i="5"/>
  <c r="DM107" i="5"/>
  <c r="DN107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L108" i="5"/>
  <c r="DM108" i="5"/>
  <c r="DN108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L109" i="5"/>
  <c r="DM109" i="5"/>
  <c r="DN109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L110" i="5"/>
  <c r="DM110" i="5"/>
  <c r="DN110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L111" i="5"/>
  <c r="DM111" i="5"/>
  <c r="DN11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E3" i="63"/>
  <c r="J3" i="63"/>
  <c r="E4" i="63"/>
  <c r="J4" i="63"/>
  <c r="E5" i="63"/>
  <c r="J5" i="63"/>
  <c r="E6" i="63"/>
  <c r="J6" i="63"/>
  <c r="E7" i="63"/>
  <c r="J7" i="63"/>
  <c r="E8" i="63"/>
  <c r="J8" i="63"/>
  <c r="E9" i="63"/>
  <c r="J9" i="63"/>
  <c r="E10" i="63"/>
  <c r="J10" i="63"/>
  <c r="E11" i="63"/>
  <c r="J11" i="63"/>
  <c r="E12" i="63"/>
  <c r="J12" i="63"/>
  <c r="E13" i="63"/>
  <c r="J13" i="63"/>
  <c r="E14" i="63"/>
  <c r="J14" i="63"/>
  <c r="E15" i="63"/>
  <c r="J15" i="63"/>
  <c r="E16" i="63"/>
  <c r="J16" i="63"/>
  <c r="E17" i="63"/>
  <c r="J17" i="63"/>
  <c r="E18" i="63"/>
  <c r="J18" i="63"/>
  <c r="E19" i="63"/>
  <c r="J19" i="63"/>
  <c r="E20" i="63"/>
  <c r="J20" i="63"/>
  <c r="E21" i="63"/>
  <c r="J21" i="63"/>
  <c r="E22" i="63"/>
  <c r="J22" i="63"/>
  <c r="E23" i="63"/>
  <c r="J23" i="63"/>
  <c r="E24" i="63"/>
  <c r="J24" i="63"/>
  <c r="E25" i="63"/>
  <c r="J25" i="63"/>
  <c r="E26" i="63"/>
  <c r="J26" i="63"/>
  <c r="E27" i="63"/>
  <c r="J27" i="63"/>
  <c r="E28" i="63"/>
  <c r="J28" i="63"/>
  <c r="E29" i="63"/>
  <c r="J29" i="63"/>
  <c r="E30" i="63"/>
  <c r="J30" i="63"/>
  <c r="E31" i="63"/>
  <c r="J31" i="63"/>
  <c r="E32" i="63"/>
  <c r="J32" i="63"/>
  <c r="E33" i="63"/>
  <c r="J33" i="63"/>
  <c r="E34" i="63"/>
  <c r="J34" i="63"/>
  <c r="E35" i="63"/>
  <c r="J35" i="63"/>
  <c r="E36" i="63"/>
  <c r="J36" i="63"/>
  <c r="E37" i="63"/>
  <c r="J37" i="63"/>
  <c r="E38" i="63"/>
  <c r="J38" i="63"/>
  <c r="E39" i="63"/>
  <c r="J39" i="63"/>
  <c r="E40" i="63"/>
  <c r="J40" i="63"/>
  <c r="E41" i="63"/>
  <c r="J41" i="63"/>
  <c r="E42" i="63"/>
  <c r="J42" i="63"/>
  <c r="E43" i="63"/>
  <c r="J43" i="63"/>
  <c r="E44" i="63"/>
  <c r="J44" i="63"/>
  <c r="E45" i="63"/>
  <c r="J45" i="63"/>
  <c r="E46" i="63"/>
  <c r="J46" i="63"/>
  <c r="E47" i="63"/>
  <c r="J47" i="63"/>
  <c r="E48" i="63"/>
  <c r="J48" i="63"/>
  <c r="E49" i="63"/>
  <c r="J49" i="63"/>
  <c r="E50" i="63"/>
  <c r="J50" i="63"/>
  <c r="E51" i="63"/>
  <c r="J51" i="63"/>
  <c r="E52" i="63"/>
  <c r="J52" i="63"/>
  <c r="E53" i="63"/>
  <c r="J53" i="63"/>
  <c r="E54" i="63"/>
  <c r="J54" i="63"/>
  <c r="E55" i="63"/>
  <c r="J55" i="63"/>
  <c r="E56" i="63"/>
  <c r="J56" i="63"/>
  <c r="E57" i="63"/>
  <c r="J57" i="63"/>
  <c r="E58" i="63"/>
  <c r="J58" i="63"/>
  <c r="E59" i="63"/>
  <c r="J59" i="63"/>
  <c r="E60" i="63"/>
  <c r="J60" i="63"/>
  <c r="E61" i="63"/>
  <c r="J61" i="63"/>
  <c r="E62" i="63"/>
  <c r="J62" i="63"/>
  <c r="E63" i="63"/>
  <c r="J63" i="63"/>
  <c r="E64" i="63"/>
  <c r="J64" i="63"/>
  <c r="E65" i="63"/>
  <c r="J65" i="63"/>
  <c r="E66" i="63"/>
  <c r="J66" i="63"/>
  <c r="E67" i="63"/>
  <c r="J67" i="63"/>
  <c r="E68" i="63"/>
  <c r="J68" i="63"/>
  <c r="E69" i="63"/>
  <c r="J69" i="63"/>
  <c r="E70" i="63"/>
  <c r="J70" i="63"/>
  <c r="E71" i="63"/>
  <c r="J71" i="63"/>
  <c r="E72" i="63"/>
  <c r="J72" i="63"/>
  <c r="E73" i="63"/>
  <c r="J73" i="63"/>
  <c r="E74" i="63"/>
  <c r="J74" i="63"/>
  <c r="E75" i="63"/>
  <c r="J75" i="63"/>
  <c r="E76" i="63"/>
  <c r="J76" i="63"/>
  <c r="E77" i="63"/>
  <c r="J77" i="63"/>
  <c r="E78" i="63"/>
  <c r="J78" i="63"/>
  <c r="E79" i="63"/>
  <c r="J79" i="63"/>
  <c r="E80" i="63"/>
  <c r="J80" i="63"/>
  <c r="E81" i="63"/>
  <c r="J81" i="63"/>
  <c r="E82" i="63"/>
  <c r="J82" i="63"/>
  <c r="E83" i="63"/>
  <c r="J83" i="63"/>
  <c r="E84" i="63"/>
  <c r="J84" i="63"/>
  <c r="E85" i="63"/>
  <c r="J85" i="63"/>
  <c r="E86" i="63"/>
  <c r="J86" i="63"/>
  <c r="E87" i="63"/>
  <c r="J87" i="63"/>
  <c r="E88" i="63"/>
  <c r="J88" i="63"/>
  <c r="E89" i="63"/>
  <c r="J89" i="63"/>
  <c r="E90" i="63"/>
  <c r="J90" i="63"/>
  <c r="E91" i="63"/>
  <c r="J91" i="63"/>
  <c r="E92" i="63"/>
  <c r="J92" i="63"/>
  <c r="E93" i="63"/>
  <c r="J93" i="63"/>
  <c r="E94" i="63"/>
  <c r="J94" i="63"/>
  <c r="E95" i="63"/>
  <c r="J95" i="63"/>
  <c r="E96" i="63"/>
  <c r="J96" i="63"/>
  <c r="E97" i="63"/>
  <c r="J97" i="63"/>
  <c r="E98" i="63"/>
  <c r="J98" i="63"/>
  <c r="E99" i="63"/>
  <c r="J99" i="63"/>
  <c r="E100" i="63"/>
  <c r="J100" i="63"/>
  <c r="E101" i="63"/>
  <c r="J101" i="63"/>
  <c r="E102" i="63"/>
  <c r="J102" i="63"/>
  <c r="E103" i="63"/>
  <c r="F103" i="63"/>
  <c r="W103" i="63" s="1"/>
  <c r="J103" i="63"/>
  <c r="E104" i="63"/>
  <c r="F104" i="63"/>
  <c r="W104" i="63" s="1"/>
  <c r="J104" i="63"/>
  <c r="E105" i="63"/>
  <c r="F105" i="63"/>
  <c r="J105" i="63"/>
  <c r="E106" i="63"/>
  <c r="F106" i="63"/>
  <c r="J106" i="63"/>
  <c r="E107" i="63"/>
  <c r="F107" i="63"/>
  <c r="J107" i="63"/>
  <c r="E108" i="63"/>
  <c r="F108" i="63"/>
  <c r="J108" i="63"/>
  <c r="E109" i="63"/>
  <c r="F109" i="63"/>
  <c r="W109" i="63" s="1"/>
  <c r="J109" i="63"/>
  <c r="E110" i="63"/>
  <c r="F110" i="63"/>
  <c r="W110" i="63" s="1"/>
  <c r="J110" i="63"/>
  <c r="E111" i="63"/>
  <c r="F111" i="63"/>
  <c r="J111" i="63"/>
  <c r="AF3" i="63"/>
  <c r="AG3" i="63"/>
  <c r="AH3" i="63"/>
  <c r="AI3" i="63"/>
  <c r="AJ3" i="63"/>
  <c r="AK3" i="63"/>
  <c r="AM3" i="63"/>
  <c r="AN3" i="63"/>
  <c r="AO3" i="63"/>
  <c r="AF4" i="63"/>
  <c r="AG4" i="63"/>
  <c r="AH4" i="63"/>
  <c r="AI4" i="63"/>
  <c r="AJ4" i="63"/>
  <c r="AK4" i="63"/>
  <c r="AM4" i="63"/>
  <c r="AN4" i="63"/>
  <c r="AO4" i="63"/>
  <c r="AF5" i="63"/>
  <c r="AG5" i="63"/>
  <c r="AH5" i="63"/>
  <c r="AI5" i="63"/>
  <c r="AJ5" i="63"/>
  <c r="AK5" i="63"/>
  <c r="AM5" i="63"/>
  <c r="AN5" i="63"/>
  <c r="AO5" i="63"/>
  <c r="AF6" i="63"/>
  <c r="AG6" i="63"/>
  <c r="AH6" i="63"/>
  <c r="AI6" i="63"/>
  <c r="AJ6" i="63"/>
  <c r="AK6" i="63"/>
  <c r="AM6" i="63"/>
  <c r="AN6" i="63"/>
  <c r="AO6" i="63"/>
  <c r="AF7" i="63"/>
  <c r="AG7" i="63"/>
  <c r="AH7" i="63"/>
  <c r="AI7" i="63"/>
  <c r="AJ7" i="63"/>
  <c r="AK7" i="63"/>
  <c r="AM7" i="63"/>
  <c r="AN7" i="63"/>
  <c r="AO7" i="63"/>
  <c r="AF8" i="63"/>
  <c r="AG8" i="63"/>
  <c r="AH8" i="63"/>
  <c r="AI8" i="63"/>
  <c r="AJ8" i="63"/>
  <c r="AK8" i="63"/>
  <c r="AM8" i="63"/>
  <c r="AN8" i="63"/>
  <c r="AO8" i="63"/>
  <c r="AF9" i="63"/>
  <c r="AG9" i="63"/>
  <c r="AH9" i="63"/>
  <c r="AI9" i="63"/>
  <c r="AJ9" i="63"/>
  <c r="AK9" i="63"/>
  <c r="AM9" i="63"/>
  <c r="AN9" i="63"/>
  <c r="AO9" i="63"/>
  <c r="AF10" i="63"/>
  <c r="AG10" i="63"/>
  <c r="AH10" i="63"/>
  <c r="AI10" i="63"/>
  <c r="AJ10" i="63"/>
  <c r="AK10" i="63"/>
  <c r="AM10" i="63"/>
  <c r="AN10" i="63"/>
  <c r="AO10" i="63"/>
  <c r="AF11" i="63"/>
  <c r="AG11" i="63"/>
  <c r="AH11" i="63"/>
  <c r="AI11" i="63"/>
  <c r="AJ11" i="63"/>
  <c r="AK11" i="63"/>
  <c r="AM11" i="63"/>
  <c r="AN11" i="63"/>
  <c r="AO11" i="63"/>
  <c r="AF12" i="63"/>
  <c r="AG12" i="63"/>
  <c r="AH12" i="63"/>
  <c r="AI12" i="63"/>
  <c r="AJ12" i="63"/>
  <c r="AK12" i="63"/>
  <c r="AM12" i="63"/>
  <c r="AN12" i="63"/>
  <c r="AO12" i="63"/>
  <c r="AF13" i="63"/>
  <c r="AG13" i="63"/>
  <c r="AH13" i="63"/>
  <c r="AI13" i="63"/>
  <c r="AJ13" i="63"/>
  <c r="AK13" i="63"/>
  <c r="AM13" i="63"/>
  <c r="AN13" i="63"/>
  <c r="AO13" i="63"/>
  <c r="AF14" i="63"/>
  <c r="AG14" i="63"/>
  <c r="AH14" i="63"/>
  <c r="AI14" i="63"/>
  <c r="AJ14" i="63"/>
  <c r="AK14" i="63"/>
  <c r="AM14" i="63"/>
  <c r="AN14" i="63"/>
  <c r="AO14" i="63"/>
  <c r="AF15" i="63"/>
  <c r="AG15" i="63"/>
  <c r="AH15" i="63"/>
  <c r="AI15" i="63"/>
  <c r="AJ15" i="63"/>
  <c r="AK15" i="63"/>
  <c r="AM15" i="63"/>
  <c r="AN15" i="63"/>
  <c r="AO15" i="63"/>
  <c r="AF16" i="63"/>
  <c r="AG16" i="63"/>
  <c r="AH16" i="63"/>
  <c r="AI16" i="63"/>
  <c r="AJ16" i="63"/>
  <c r="AK16" i="63"/>
  <c r="AM16" i="63"/>
  <c r="AN16" i="63"/>
  <c r="AO16" i="63"/>
  <c r="AF17" i="63"/>
  <c r="AG17" i="63"/>
  <c r="AH17" i="63"/>
  <c r="AI17" i="63"/>
  <c r="AJ17" i="63"/>
  <c r="AK17" i="63"/>
  <c r="AM17" i="63"/>
  <c r="AN17" i="63"/>
  <c r="AO17" i="63"/>
  <c r="AF18" i="63"/>
  <c r="AG18" i="63"/>
  <c r="AH18" i="63"/>
  <c r="AI18" i="63"/>
  <c r="AJ18" i="63"/>
  <c r="AK18" i="63"/>
  <c r="AM18" i="63"/>
  <c r="AN18" i="63"/>
  <c r="AO18" i="63"/>
  <c r="AF19" i="63"/>
  <c r="AG19" i="63"/>
  <c r="AH19" i="63"/>
  <c r="AI19" i="63"/>
  <c r="AJ19" i="63"/>
  <c r="AK19" i="63"/>
  <c r="AM19" i="63"/>
  <c r="AN19" i="63"/>
  <c r="AO19" i="63"/>
  <c r="AF20" i="63"/>
  <c r="AG20" i="63"/>
  <c r="AH20" i="63"/>
  <c r="AI20" i="63"/>
  <c r="AJ20" i="63"/>
  <c r="AK20" i="63"/>
  <c r="AM20" i="63"/>
  <c r="AN20" i="63"/>
  <c r="AO20" i="63"/>
  <c r="AF21" i="63"/>
  <c r="AG21" i="63"/>
  <c r="AH21" i="63"/>
  <c r="AI21" i="63"/>
  <c r="AJ21" i="63"/>
  <c r="AK21" i="63"/>
  <c r="AM21" i="63"/>
  <c r="AN21" i="63"/>
  <c r="AO21" i="63"/>
  <c r="AF22" i="63"/>
  <c r="AG22" i="63"/>
  <c r="AH22" i="63"/>
  <c r="AI22" i="63"/>
  <c r="AJ22" i="63"/>
  <c r="AK22" i="63"/>
  <c r="AM22" i="63"/>
  <c r="AN22" i="63"/>
  <c r="AO22" i="63"/>
  <c r="AF23" i="63"/>
  <c r="AG23" i="63"/>
  <c r="AH23" i="63"/>
  <c r="AI23" i="63"/>
  <c r="AJ23" i="63"/>
  <c r="AK23" i="63"/>
  <c r="AM23" i="63"/>
  <c r="AN23" i="63"/>
  <c r="AO23" i="63"/>
  <c r="AF24" i="63"/>
  <c r="AG24" i="63"/>
  <c r="AH24" i="63"/>
  <c r="AI24" i="63"/>
  <c r="AJ24" i="63"/>
  <c r="AK24" i="63"/>
  <c r="AM24" i="63"/>
  <c r="AN24" i="63"/>
  <c r="AO24" i="63"/>
  <c r="AF25" i="63"/>
  <c r="AG25" i="63"/>
  <c r="AH25" i="63"/>
  <c r="AI25" i="63"/>
  <c r="AJ25" i="63"/>
  <c r="AK25" i="63"/>
  <c r="AM25" i="63"/>
  <c r="AN25" i="63"/>
  <c r="AO25" i="63"/>
  <c r="AF26" i="63"/>
  <c r="AG26" i="63"/>
  <c r="AH26" i="63"/>
  <c r="AI26" i="63"/>
  <c r="AJ26" i="63"/>
  <c r="AK26" i="63"/>
  <c r="AM26" i="63"/>
  <c r="AN26" i="63"/>
  <c r="AO26" i="63"/>
  <c r="AF27" i="63"/>
  <c r="AG27" i="63"/>
  <c r="AH27" i="63"/>
  <c r="AI27" i="63"/>
  <c r="AJ27" i="63"/>
  <c r="AK27" i="63"/>
  <c r="AM27" i="63"/>
  <c r="AN27" i="63"/>
  <c r="AO27" i="63"/>
  <c r="AF28" i="63"/>
  <c r="AG28" i="63"/>
  <c r="AH28" i="63"/>
  <c r="AI28" i="63"/>
  <c r="AJ28" i="63"/>
  <c r="AK28" i="63"/>
  <c r="AM28" i="63"/>
  <c r="AN28" i="63"/>
  <c r="AO28" i="63"/>
  <c r="AF29" i="63"/>
  <c r="AG29" i="63"/>
  <c r="AH29" i="63"/>
  <c r="AI29" i="63"/>
  <c r="AJ29" i="63"/>
  <c r="AK29" i="63"/>
  <c r="AM29" i="63"/>
  <c r="AN29" i="63"/>
  <c r="AO29" i="63"/>
  <c r="AF30" i="63"/>
  <c r="AG30" i="63"/>
  <c r="AH30" i="63"/>
  <c r="AI30" i="63"/>
  <c r="AJ30" i="63"/>
  <c r="AK30" i="63"/>
  <c r="AM30" i="63"/>
  <c r="AN30" i="63"/>
  <c r="AO30" i="63"/>
  <c r="AF31" i="63"/>
  <c r="AG31" i="63"/>
  <c r="AH31" i="63"/>
  <c r="AI31" i="63"/>
  <c r="AJ31" i="63"/>
  <c r="AK31" i="63"/>
  <c r="AM31" i="63"/>
  <c r="AN31" i="63"/>
  <c r="AO31" i="63"/>
  <c r="AF32" i="63"/>
  <c r="AG32" i="63"/>
  <c r="AH32" i="63"/>
  <c r="AI32" i="63"/>
  <c r="AJ32" i="63"/>
  <c r="AK32" i="63"/>
  <c r="AM32" i="63"/>
  <c r="AN32" i="63"/>
  <c r="AO32" i="63"/>
  <c r="AF33" i="63"/>
  <c r="AG33" i="63"/>
  <c r="AH33" i="63"/>
  <c r="AI33" i="63"/>
  <c r="AJ33" i="63"/>
  <c r="AK33" i="63"/>
  <c r="AM33" i="63"/>
  <c r="AN33" i="63"/>
  <c r="AO33" i="63"/>
  <c r="AF34" i="63"/>
  <c r="AG34" i="63"/>
  <c r="AH34" i="63"/>
  <c r="AI34" i="63"/>
  <c r="AJ34" i="63"/>
  <c r="AK34" i="63"/>
  <c r="AM34" i="63"/>
  <c r="AN34" i="63"/>
  <c r="AO34" i="63"/>
  <c r="AF35" i="63"/>
  <c r="AG35" i="63"/>
  <c r="AH35" i="63"/>
  <c r="AI35" i="63"/>
  <c r="AJ35" i="63"/>
  <c r="AK35" i="63"/>
  <c r="AM35" i="63"/>
  <c r="AN35" i="63"/>
  <c r="AO35" i="63"/>
  <c r="AF36" i="63"/>
  <c r="AG36" i="63"/>
  <c r="AH36" i="63"/>
  <c r="AI36" i="63"/>
  <c r="AJ36" i="63"/>
  <c r="AK36" i="63"/>
  <c r="AM36" i="63"/>
  <c r="AN36" i="63"/>
  <c r="AO36" i="63"/>
  <c r="AF37" i="63"/>
  <c r="AG37" i="63"/>
  <c r="AH37" i="63"/>
  <c r="AI37" i="63"/>
  <c r="AJ37" i="63"/>
  <c r="AK37" i="63"/>
  <c r="AM37" i="63"/>
  <c r="AN37" i="63"/>
  <c r="AO37" i="63"/>
  <c r="AF38" i="63"/>
  <c r="AG38" i="63"/>
  <c r="AH38" i="63"/>
  <c r="AI38" i="63"/>
  <c r="AJ38" i="63"/>
  <c r="AK38" i="63"/>
  <c r="AM38" i="63"/>
  <c r="AN38" i="63"/>
  <c r="AO38" i="63"/>
  <c r="AF39" i="63"/>
  <c r="AG39" i="63"/>
  <c r="AH39" i="63"/>
  <c r="AI39" i="63"/>
  <c r="AJ39" i="63"/>
  <c r="AK39" i="63"/>
  <c r="AM39" i="63"/>
  <c r="AN39" i="63"/>
  <c r="AO39" i="63"/>
  <c r="AF40" i="63"/>
  <c r="AG40" i="63"/>
  <c r="AH40" i="63"/>
  <c r="AI40" i="63"/>
  <c r="AJ40" i="63"/>
  <c r="AK40" i="63"/>
  <c r="AM40" i="63"/>
  <c r="AN40" i="63"/>
  <c r="AO40" i="63"/>
  <c r="AF41" i="63"/>
  <c r="AG41" i="63"/>
  <c r="AH41" i="63"/>
  <c r="AI41" i="63"/>
  <c r="AJ41" i="63"/>
  <c r="AK41" i="63"/>
  <c r="AM41" i="63"/>
  <c r="AN41" i="63"/>
  <c r="AO41" i="63"/>
  <c r="AF42" i="63"/>
  <c r="AG42" i="63"/>
  <c r="AH42" i="63"/>
  <c r="AI42" i="63"/>
  <c r="AJ42" i="63"/>
  <c r="AK42" i="63"/>
  <c r="AM42" i="63"/>
  <c r="AN42" i="63"/>
  <c r="AO42" i="63"/>
  <c r="AF43" i="63"/>
  <c r="AG43" i="63"/>
  <c r="AH43" i="63"/>
  <c r="AI43" i="63"/>
  <c r="AJ43" i="63"/>
  <c r="AK43" i="63"/>
  <c r="AM43" i="63"/>
  <c r="AN43" i="63"/>
  <c r="AO43" i="63"/>
  <c r="AF44" i="63"/>
  <c r="AG44" i="63"/>
  <c r="AH44" i="63"/>
  <c r="AI44" i="63"/>
  <c r="AJ44" i="63"/>
  <c r="AK44" i="63"/>
  <c r="AM44" i="63"/>
  <c r="AN44" i="63"/>
  <c r="AO44" i="63"/>
  <c r="AF45" i="63"/>
  <c r="AG45" i="63"/>
  <c r="AH45" i="63"/>
  <c r="AI45" i="63"/>
  <c r="AJ45" i="63"/>
  <c r="AK45" i="63"/>
  <c r="AM45" i="63"/>
  <c r="AN45" i="63"/>
  <c r="AO45" i="63"/>
  <c r="AF46" i="63"/>
  <c r="AG46" i="63"/>
  <c r="AH46" i="63"/>
  <c r="AI46" i="63"/>
  <c r="AJ46" i="63"/>
  <c r="AK46" i="63"/>
  <c r="AM46" i="63"/>
  <c r="AN46" i="63"/>
  <c r="AO46" i="63"/>
  <c r="AF47" i="63"/>
  <c r="AG47" i="63"/>
  <c r="AH47" i="63"/>
  <c r="AI47" i="63"/>
  <c r="AJ47" i="63"/>
  <c r="AK47" i="63"/>
  <c r="AM47" i="63"/>
  <c r="AN47" i="63"/>
  <c r="AO47" i="63"/>
  <c r="AF48" i="63"/>
  <c r="AG48" i="63"/>
  <c r="AH48" i="63"/>
  <c r="AI48" i="63"/>
  <c r="AJ48" i="63"/>
  <c r="AK48" i="63"/>
  <c r="AM48" i="63"/>
  <c r="AN48" i="63"/>
  <c r="AO48" i="63"/>
  <c r="AF49" i="63"/>
  <c r="AG49" i="63"/>
  <c r="AH49" i="63"/>
  <c r="AI49" i="63"/>
  <c r="AJ49" i="63"/>
  <c r="AK49" i="63"/>
  <c r="AM49" i="63"/>
  <c r="AN49" i="63"/>
  <c r="AO49" i="63"/>
  <c r="AF50" i="63"/>
  <c r="AG50" i="63"/>
  <c r="AH50" i="63"/>
  <c r="AI50" i="63"/>
  <c r="AJ50" i="63"/>
  <c r="AK50" i="63"/>
  <c r="AM50" i="63"/>
  <c r="AN50" i="63"/>
  <c r="AO50" i="63"/>
  <c r="AF51" i="63"/>
  <c r="AG51" i="63"/>
  <c r="AH51" i="63"/>
  <c r="AI51" i="63"/>
  <c r="AJ51" i="63"/>
  <c r="AK51" i="63"/>
  <c r="AM51" i="63"/>
  <c r="AN51" i="63"/>
  <c r="AO51" i="63"/>
  <c r="AF52" i="63"/>
  <c r="AG52" i="63"/>
  <c r="AH52" i="63"/>
  <c r="AI52" i="63"/>
  <c r="AJ52" i="63"/>
  <c r="AK52" i="63"/>
  <c r="AM52" i="63"/>
  <c r="AN52" i="63"/>
  <c r="AO52" i="63"/>
  <c r="AF53" i="63"/>
  <c r="AG53" i="63"/>
  <c r="AH53" i="63"/>
  <c r="AI53" i="63"/>
  <c r="AJ53" i="63"/>
  <c r="AK53" i="63"/>
  <c r="AM53" i="63"/>
  <c r="AN53" i="63"/>
  <c r="AO53" i="63"/>
  <c r="AF54" i="63"/>
  <c r="AG54" i="63"/>
  <c r="AH54" i="63"/>
  <c r="AI54" i="63"/>
  <c r="AJ54" i="63"/>
  <c r="AK54" i="63"/>
  <c r="AM54" i="63"/>
  <c r="AN54" i="63"/>
  <c r="AO54" i="63"/>
  <c r="AF55" i="63"/>
  <c r="AG55" i="63"/>
  <c r="AH55" i="63"/>
  <c r="AI55" i="63"/>
  <c r="AJ55" i="63"/>
  <c r="AK55" i="63"/>
  <c r="AM55" i="63"/>
  <c r="AN55" i="63"/>
  <c r="AO55" i="63"/>
  <c r="AF56" i="63"/>
  <c r="AG56" i="63"/>
  <c r="AH56" i="63"/>
  <c r="AI56" i="63"/>
  <c r="AJ56" i="63"/>
  <c r="AK56" i="63"/>
  <c r="AM56" i="63"/>
  <c r="AN56" i="63"/>
  <c r="AO56" i="63"/>
  <c r="AF57" i="63"/>
  <c r="AG57" i="63"/>
  <c r="AH57" i="63"/>
  <c r="AI57" i="63"/>
  <c r="AJ57" i="63"/>
  <c r="AK57" i="63"/>
  <c r="AM57" i="63"/>
  <c r="AN57" i="63"/>
  <c r="AO57" i="63"/>
  <c r="AF58" i="63"/>
  <c r="AG58" i="63"/>
  <c r="AH58" i="63"/>
  <c r="AI58" i="63"/>
  <c r="AJ58" i="63"/>
  <c r="AK58" i="63"/>
  <c r="AM58" i="63"/>
  <c r="AN58" i="63"/>
  <c r="AO58" i="63"/>
  <c r="AF59" i="63"/>
  <c r="AG59" i="63"/>
  <c r="AH59" i="63"/>
  <c r="AI59" i="63"/>
  <c r="AJ59" i="63"/>
  <c r="AK59" i="63"/>
  <c r="AM59" i="63"/>
  <c r="AN59" i="63"/>
  <c r="AO59" i="63"/>
  <c r="AF60" i="63"/>
  <c r="AG60" i="63"/>
  <c r="AH60" i="63"/>
  <c r="AI60" i="63"/>
  <c r="AJ60" i="63"/>
  <c r="AK60" i="63"/>
  <c r="AM60" i="63"/>
  <c r="AN60" i="63"/>
  <c r="AO60" i="63"/>
  <c r="AF61" i="63"/>
  <c r="AG61" i="63"/>
  <c r="AH61" i="63"/>
  <c r="AI61" i="63"/>
  <c r="AJ61" i="63"/>
  <c r="AK61" i="63"/>
  <c r="AM61" i="63"/>
  <c r="AN61" i="63"/>
  <c r="AO61" i="63"/>
  <c r="AF62" i="63"/>
  <c r="AG62" i="63"/>
  <c r="AH62" i="63"/>
  <c r="AI62" i="63"/>
  <c r="AJ62" i="63"/>
  <c r="AK62" i="63"/>
  <c r="AM62" i="63"/>
  <c r="AN62" i="63"/>
  <c r="AO62" i="63"/>
  <c r="AF63" i="63"/>
  <c r="AG63" i="63"/>
  <c r="AH63" i="63"/>
  <c r="AI63" i="63"/>
  <c r="AJ63" i="63"/>
  <c r="AK63" i="63"/>
  <c r="AM63" i="63"/>
  <c r="AN63" i="63"/>
  <c r="AO63" i="63"/>
  <c r="AF64" i="63"/>
  <c r="AG64" i="63"/>
  <c r="AH64" i="63"/>
  <c r="AI64" i="63"/>
  <c r="AJ64" i="63"/>
  <c r="AK64" i="63"/>
  <c r="AM64" i="63"/>
  <c r="AN64" i="63"/>
  <c r="AO64" i="63"/>
  <c r="AF65" i="63"/>
  <c r="AG65" i="63"/>
  <c r="AH65" i="63"/>
  <c r="AI65" i="63"/>
  <c r="AJ65" i="63"/>
  <c r="AK65" i="63"/>
  <c r="AM65" i="63"/>
  <c r="AN65" i="63"/>
  <c r="AO65" i="63"/>
  <c r="AF66" i="63"/>
  <c r="AG66" i="63"/>
  <c r="AH66" i="63"/>
  <c r="AI66" i="63"/>
  <c r="AJ66" i="63"/>
  <c r="AK66" i="63"/>
  <c r="AM66" i="63"/>
  <c r="AN66" i="63"/>
  <c r="AO66" i="63"/>
  <c r="AF67" i="63"/>
  <c r="AG67" i="63"/>
  <c r="AH67" i="63"/>
  <c r="AI67" i="63"/>
  <c r="AJ67" i="63"/>
  <c r="AK67" i="63"/>
  <c r="AM67" i="63"/>
  <c r="AN67" i="63"/>
  <c r="AO67" i="63"/>
  <c r="AF68" i="63"/>
  <c r="AG68" i="63"/>
  <c r="AH68" i="63"/>
  <c r="AI68" i="63"/>
  <c r="AJ68" i="63"/>
  <c r="AK68" i="63"/>
  <c r="AM68" i="63"/>
  <c r="AN68" i="63"/>
  <c r="AO68" i="63"/>
  <c r="AF69" i="63"/>
  <c r="AG69" i="63"/>
  <c r="AH69" i="63"/>
  <c r="AI69" i="63"/>
  <c r="AJ69" i="63"/>
  <c r="AK69" i="63"/>
  <c r="AM69" i="63"/>
  <c r="AN69" i="63"/>
  <c r="AO69" i="63"/>
  <c r="AF70" i="63"/>
  <c r="AG70" i="63"/>
  <c r="AH70" i="63"/>
  <c r="AI70" i="63"/>
  <c r="AJ70" i="63"/>
  <c r="AK70" i="63"/>
  <c r="AM70" i="63"/>
  <c r="AN70" i="63"/>
  <c r="AO70" i="63"/>
  <c r="AF71" i="63"/>
  <c r="AG71" i="63"/>
  <c r="AH71" i="63"/>
  <c r="AI71" i="63"/>
  <c r="AJ71" i="63"/>
  <c r="AK71" i="63"/>
  <c r="AM71" i="63"/>
  <c r="AN71" i="63"/>
  <c r="AO71" i="63"/>
  <c r="AF72" i="63"/>
  <c r="AG72" i="63"/>
  <c r="AH72" i="63"/>
  <c r="AI72" i="63"/>
  <c r="AJ72" i="63"/>
  <c r="AK72" i="63"/>
  <c r="AM72" i="63"/>
  <c r="AN72" i="63"/>
  <c r="AO72" i="63"/>
  <c r="AF73" i="63"/>
  <c r="AG73" i="63"/>
  <c r="AH73" i="63"/>
  <c r="AI73" i="63"/>
  <c r="AJ73" i="63"/>
  <c r="AK73" i="63"/>
  <c r="AM73" i="63"/>
  <c r="AN73" i="63"/>
  <c r="AO73" i="63"/>
  <c r="AF74" i="63"/>
  <c r="AG74" i="63"/>
  <c r="AH74" i="63"/>
  <c r="AI74" i="63"/>
  <c r="AJ74" i="63"/>
  <c r="AK74" i="63"/>
  <c r="AM74" i="63"/>
  <c r="AN74" i="63"/>
  <c r="AO74" i="63"/>
  <c r="AF75" i="63"/>
  <c r="AG75" i="63"/>
  <c r="AH75" i="63"/>
  <c r="AI75" i="63"/>
  <c r="AJ75" i="63"/>
  <c r="AK75" i="63"/>
  <c r="AM75" i="63"/>
  <c r="AN75" i="63"/>
  <c r="AO75" i="63"/>
  <c r="AF76" i="63"/>
  <c r="AG76" i="63"/>
  <c r="AH76" i="63"/>
  <c r="AI76" i="63"/>
  <c r="AJ76" i="63"/>
  <c r="AK76" i="63"/>
  <c r="AM76" i="63"/>
  <c r="AN76" i="63"/>
  <c r="AO76" i="63"/>
  <c r="AF77" i="63"/>
  <c r="AG77" i="63"/>
  <c r="AH77" i="63"/>
  <c r="AI77" i="63"/>
  <c r="AJ77" i="63"/>
  <c r="AK77" i="63"/>
  <c r="AM77" i="63"/>
  <c r="AN77" i="63"/>
  <c r="AO77" i="63"/>
  <c r="AF78" i="63"/>
  <c r="AG78" i="63"/>
  <c r="AH78" i="63"/>
  <c r="AI78" i="63"/>
  <c r="AJ78" i="63"/>
  <c r="AK78" i="63"/>
  <c r="AM78" i="63"/>
  <c r="AN78" i="63"/>
  <c r="AO78" i="63"/>
  <c r="AF79" i="63"/>
  <c r="AG79" i="63"/>
  <c r="AH79" i="63"/>
  <c r="AI79" i="63"/>
  <c r="AJ79" i="63"/>
  <c r="AK79" i="63"/>
  <c r="AM79" i="63"/>
  <c r="AN79" i="63"/>
  <c r="AO79" i="63"/>
  <c r="AF80" i="63"/>
  <c r="AG80" i="63"/>
  <c r="AH80" i="63"/>
  <c r="AI80" i="63"/>
  <c r="AJ80" i="63"/>
  <c r="AK80" i="63"/>
  <c r="AM80" i="63"/>
  <c r="AN80" i="63"/>
  <c r="AO80" i="63"/>
  <c r="AF81" i="63"/>
  <c r="AG81" i="63"/>
  <c r="AH81" i="63"/>
  <c r="AI81" i="63"/>
  <c r="AJ81" i="63"/>
  <c r="AK81" i="63"/>
  <c r="AM81" i="63"/>
  <c r="AN81" i="63"/>
  <c r="AO81" i="63"/>
  <c r="AF82" i="63"/>
  <c r="AG82" i="63"/>
  <c r="AH82" i="63"/>
  <c r="AI82" i="63"/>
  <c r="AJ82" i="63"/>
  <c r="AK82" i="63"/>
  <c r="AM82" i="63"/>
  <c r="AN82" i="63"/>
  <c r="AO82" i="63"/>
  <c r="AF83" i="63"/>
  <c r="AG83" i="63"/>
  <c r="AH83" i="63"/>
  <c r="AI83" i="63"/>
  <c r="AJ83" i="63"/>
  <c r="AK83" i="63"/>
  <c r="AM83" i="63"/>
  <c r="AN83" i="63"/>
  <c r="AO83" i="63"/>
  <c r="AF84" i="63"/>
  <c r="AG84" i="63"/>
  <c r="AH84" i="63"/>
  <c r="AI84" i="63"/>
  <c r="AJ84" i="63"/>
  <c r="AK84" i="63"/>
  <c r="AM84" i="63"/>
  <c r="AN84" i="63"/>
  <c r="AO84" i="63"/>
  <c r="AF85" i="63"/>
  <c r="AG85" i="63"/>
  <c r="AH85" i="63"/>
  <c r="AI85" i="63"/>
  <c r="AJ85" i="63"/>
  <c r="AK85" i="63"/>
  <c r="AM85" i="63"/>
  <c r="AN85" i="63"/>
  <c r="AO85" i="63"/>
  <c r="AF86" i="63"/>
  <c r="AG86" i="63"/>
  <c r="AH86" i="63"/>
  <c r="AI86" i="63"/>
  <c r="AJ86" i="63"/>
  <c r="AK86" i="63"/>
  <c r="AM86" i="63"/>
  <c r="AN86" i="63"/>
  <c r="AO86" i="63"/>
  <c r="AF87" i="63"/>
  <c r="AG87" i="63"/>
  <c r="AH87" i="63"/>
  <c r="AI87" i="63"/>
  <c r="AJ87" i="63"/>
  <c r="AK87" i="63"/>
  <c r="AM87" i="63"/>
  <c r="AN87" i="63"/>
  <c r="AO87" i="63"/>
  <c r="AF88" i="63"/>
  <c r="AG88" i="63"/>
  <c r="AH88" i="63"/>
  <c r="AI88" i="63"/>
  <c r="AJ88" i="63"/>
  <c r="AK88" i="63"/>
  <c r="AM88" i="63"/>
  <c r="AN88" i="63"/>
  <c r="AO88" i="63"/>
  <c r="AF89" i="63"/>
  <c r="AG89" i="63"/>
  <c r="AH89" i="63"/>
  <c r="AI89" i="63"/>
  <c r="AJ89" i="63"/>
  <c r="AK89" i="63"/>
  <c r="AM89" i="63"/>
  <c r="AN89" i="63"/>
  <c r="AO89" i="63"/>
  <c r="AF90" i="63"/>
  <c r="AG90" i="63"/>
  <c r="AH90" i="63"/>
  <c r="AI90" i="63"/>
  <c r="AJ90" i="63"/>
  <c r="AK90" i="63"/>
  <c r="AM90" i="63"/>
  <c r="AN90" i="63"/>
  <c r="AO90" i="63"/>
  <c r="AF91" i="63"/>
  <c r="AG91" i="63"/>
  <c r="AH91" i="63"/>
  <c r="AI91" i="63"/>
  <c r="AJ91" i="63"/>
  <c r="AK91" i="63"/>
  <c r="AM91" i="63"/>
  <c r="AN91" i="63"/>
  <c r="AO91" i="63"/>
  <c r="AF92" i="63"/>
  <c r="AG92" i="63"/>
  <c r="AH92" i="63"/>
  <c r="AI92" i="63"/>
  <c r="AJ92" i="63"/>
  <c r="AK92" i="63"/>
  <c r="AM92" i="63"/>
  <c r="AN92" i="63"/>
  <c r="AO92" i="63"/>
  <c r="AF93" i="63"/>
  <c r="AG93" i="63"/>
  <c r="AH93" i="63"/>
  <c r="AI93" i="63"/>
  <c r="AJ93" i="63"/>
  <c r="AK93" i="63"/>
  <c r="AM93" i="63"/>
  <c r="AN93" i="63"/>
  <c r="AO93" i="63"/>
  <c r="AF94" i="63"/>
  <c r="AG94" i="63"/>
  <c r="AH94" i="63"/>
  <c r="AI94" i="63"/>
  <c r="AJ94" i="63"/>
  <c r="AK94" i="63"/>
  <c r="AM94" i="63"/>
  <c r="AN94" i="63"/>
  <c r="AO94" i="63"/>
  <c r="AF95" i="63"/>
  <c r="AG95" i="63"/>
  <c r="AH95" i="63"/>
  <c r="AI95" i="63"/>
  <c r="AJ95" i="63"/>
  <c r="AK95" i="63"/>
  <c r="AM95" i="63"/>
  <c r="AN95" i="63"/>
  <c r="AO95" i="63"/>
  <c r="AF96" i="63"/>
  <c r="AG96" i="63"/>
  <c r="AH96" i="63"/>
  <c r="AI96" i="63"/>
  <c r="AJ96" i="63"/>
  <c r="AK96" i="63"/>
  <c r="AM96" i="63"/>
  <c r="AN96" i="63"/>
  <c r="AO96" i="63"/>
  <c r="AF97" i="63"/>
  <c r="AG97" i="63"/>
  <c r="AH97" i="63"/>
  <c r="AI97" i="63"/>
  <c r="AJ97" i="63"/>
  <c r="AK97" i="63"/>
  <c r="AM97" i="63"/>
  <c r="AN97" i="63"/>
  <c r="AO97" i="63"/>
  <c r="AF98" i="63"/>
  <c r="AG98" i="63"/>
  <c r="AH98" i="63"/>
  <c r="AI98" i="63"/>
  <c r="AJ98" i="63"/>
  <c r="AK98" i="63"/>
  <c r="AM98" i="63"/>
  <c r="AN98" i="63"/>
  <c r="AO98" i="63"/>
  <c r="AF99" i="63"/>
  <c r="AG99" i="63"/>
  <c r="AH99" i="63"/>
  <c r="AI99" i="63"/>
  <c r="AJ99" i="63"/>
  <c r="AK99" i="63"/>
  <c r="AM99" i="63"/>
  <c r="AN99" i="63"/>
  <c r="AO99" i="63"/>
  <c r="AF100" i="63"/>
  <c r="AG100" i="63"/>
  <c r="AH100" i="63"/>
  <c r="AI100" i="63"/>
  <c r="AJ100" i="63"/>
  <c r="AK100" i="63"/>
  <c r="AM100" i="63"/>
  <c r="AN100" i="63"/>
  <c r="AO100" i="63"/>
  <c r="AF101" i="63"/>
  <c r="AG101" i="63"/>
  <c r="AH101" i="63"/>
  <c r="AI101" i="63"/>
  <c r="AJ101" i="63"/>
  <c r="AK101" i="63"/>
  <c r="AM101" i="63"/>
  <c r="AN101" i="63"/>
  <c r="AO101" i="63"/>
  <c r="AF102" i="63"/>
  <c r="AG102" i="63"/>
  <c r="AH102" i="63"/>
  <c r="AI102" i="63"/>
  <c r="AJ102" i="63"/>
  <c r="AK102" i="63"/>
  <c r="AM102" i="63"/>
  <c r="AN102" i="63"/>
  <c r="AO102" i="63"/>
  <c r="AF103" i="63"/>
  <c r="AG103" i="63"/>
  <c r="AH103" i="63"/>
  <c r="AI103" i="63"/>
  <c r="AJ103" i="63"/>
  <c r="AK103" i="63"/>
  <c r="AM103" i="63"/>
  <c r="AN103" i="63"/>
  <c r="AO103" i="63"/>
  <c r="AF104" i="63"/>
  <c r="AG104" i="63"/>
  <c r="AH104" i="63"/>
  <c r="AI104" i="63"/>
  <c r="AJ104" i="63"/>
  <c r="AK104" i="63"/>
  <c r="AM104" i="63"/>
  <c r="AN104" i="63"/>
  <c r="AO104" i="63"/>
  <c r="AF105" i="63"/>
  <c r="AG105" i="63"/>
  <c r="AH105" i="63"/>
  <c r="AI105" i="63"/>
  <c r="AJ105" i="63"/>
  <c r="AK105" i="63"/>
  <c r="AM105" i="63"/>
  <c r="AN105" i="63"/>
  <c r="AO105" i="63"/>
  <c r="AF106" i="63"/>
  <c r="AG106" i="63"/>
  <c r="AH106" i="63"/>
  <c r="AI106" i="63"/>
  <c r="AJ106" i="63"/>
  <c r="AK106" i="63"/>
  <c r="AM106" i="63"/>
  <c r="AN106" i="63"/>
  <c r="AO106" i="63"/>
  <c r="AF107" i="63"/>
  <c r="AG107" i="63"/>
  <c r="AH107" i="63"/>
  <c r="AI107" i="63"/>
  <c r="AJ107" i="63"/>
  <c r="AK107" i="63"/>
  <c r="AM107" i="63"/>
  <c r="AN107" i="63"/>
  <c r="AO107" i="63"/>
  <c r="AF108" i="63"/>
  <c r="AG108" i="63"/>
  <c r="AH108" i="63"/>
  <c r="AI108" i="63"/>
  <c r="AJ108" i="63"/>
  <c r="AK108" i="63"/>
  <c r="AM108" i="63"/>
  <c r="AN108" i="63"/>
  <c r="AO108" i="63"/>
  <c r="AF109" i="63"/>
  <c r="AG109" i="63"/>
  <c r="AH109" i="63"/>
  <c r="AI109" i="63"/>
  <c r="AJ109" i="63"/>
  <c r="AK109" i="63"/>
  <c r="AM109" i="63"/>
  <c r="AN109" i="63"/>
  <c r="AO109" i="63"/>
  <c r="AF110" i="63"/>
  <c r="AG110" i="63"/>
  <c r="AH110" i="63"/>
  <c r="AI110" i="63"/>
  <c r="AJ110" i="63"/>
  <c r="AK110" i="63"/>
  <c r="AM110" i="63"/>
  <c r="AN110" i="63"/>
  <c r="AO110" i="63"/>
  <c r="AF111" i="63"/>
  <c r="AG111" i="63"/>
  <c r="AH111" i="63"/>
  <c r="AI111" i="63"/>
  <c r="AJ111" i="63"/>
  <c r="AK111" i="63"/>
  <c r="AM111" i="63"/>
  <c r="AN111" i="63"/>
  <c r="AO111" i="63"/>
  <c r="E3" i="62"/>
  <c r="J3" i="62"/>
  <c r="E4" i="62"/>
  <c r="J4" i="62"/>
  <c r="E5" i="62"/>
  <c r="J5" i="62"/>
  <c r="E6" i="62"/>
  <c r="J6" i="62"/>
  <c r="E7" i="62"/>
  <c r="J7" i="62"/>
  <c r="E8" i="62"/>
  <c r="J8" i="62"/>
  <c r="E9" i="62"/>
  <c r="J9" i="62"/>
  <c r="E10" i="62"/>
  <c r="J10" i="62"/>
  <c r="E11" i="62"/>
  <c r="J11" i="62"/>
  <c r="E12" i="62"/>
  <c r="J12" i="62"/>
  <c r="E13" i="62"/>
  <c r="J13" i="62"/>
  <c r="E14" i="62"/>
  <c r="J14" i="62"/>
  <c r="E15" i="62"/>
  <c r="J15" i="62"/>
  <c r="E16" i="62"/>
  <c r="J16" i="62"/>
  <c r="E17" i="62"/>
  <c r="J17" i="62"/>
  <c r="E18" i="62"/>
  <c r="J18" i="62"/>
  <c r="E19" i="62"/>
  <c r="J19" i="62"/>
  <c r="E20" i="62"/>
  <c r="J20" i="62"/>
  <c r="E21" i="62"/>
  <c r="J21" i="62"/>
  <c r="E22" i="62"/>
  <c r="J22" i="62"/>
  <c r="E23" i="62"/>
  <c r="J23" i="62"/>
  <c r="E24" i="62"/>
  <c r="J24" i="62"/>
  <c r="E25" i="62"/>
  <c r="J25" i="62"/>
  <c r="E26" i="62"/>
  <c r="J26" i="62"/>
  <c r="E27" i="62"/>
  <c r="J27" i="62"/>
  <c r="E28" i="62"/>
  <c r="J28" i="62"/>
  <c r="E29" i="62"/>
  <c r="J29" i="62"/>
  <c r="E30" i="62"/>
  <c r="J30" i="62"/>
  <c r="E31" i="62"/>
  <c r="J31" i="62"/>
  <c r="E32" i="62"/>
  <c r="J32" i="62"/>
  <c r="E33" i="62"/>
  <c r="J33" i="62"/>
  <c r="E34" i="62"/>
  <c r="J34" i="62"/>
  <c r="E35" i="62"/>
  <c r="J35" i="62"/>
  <c r="E36" i="62"/>
  <c r="J36" i="62"/>
  <c r="E37" i="62"/>
  <c r="J37" i="62"/>
  <c r="E38" i="62"/>
  <c r="J38" i="62"/>
  <c r="E39" i="62"/>
  <c r="J39" i="62"/>
  <c r="E40" i="62"/>
  <c r="J40" i="62"/>
  <c r="E41" i="62"/>
  <c r="J41" i="62"/>
  <c r="E42" i="62"/>
  <c r="J42" i="62"/>
  <c r="E43" i="62"/>
  <c r="J43" i="62"/>
  <c r="E44" i="62"/>
  <c r="J44" i="62"/>
  <c r="E45" i="62"/>
  <c r="J45" i="62"/>
  <c r="E46" i="62"/>
  <c r="J46" i="62"/>
  <c r="E47" i="62"/>
  <c r="J47" i="62"/>
  <c r="E48" i="62"/>
  <c r="J48" i="62"/>
  <c r="E49" i="62"/>
  <c r="J49" i="62"/>
  <c r="E50" i="62"/>
  <c r="J50" i="62"/>
  <c r="E51" i="62"/>
  <c r="J51" i="62"/>
  <c r="E52" i="62"/>
  <c r="J52" i="62"/>
  <c r="E53" i="62"/>
  <c r="J53" i="62"/>
  <c r="E54" i="62"/>
  <c r="J54" i="62"/>
  <c r="E55" i="62"/>
  <c r="J55" i="62"/>
  <c r="E56" i="62"/>
  <c r="J56" i="62"/>
  <c r="E57" i="62"/>
  <c r="J57" i="62"/>
  <c r="E58" i="62"/>
  <c r="J58" i="62"/>
  <c r="E59" i="62"/>
  <c r="J59" i="62"/>
  <c r="E60" i="62"/>
  <c r="J60" i="62"/>
  <c r="E61" i="62"/>
  <c r="J61" i="62"/>
  <c r="E62" i="62"/>
  <c r="J62" i="62"/>
  <c r="E63" i="62"/>
  <c r="J63" i="62"/>
  <c r="E64" i="62"/>
  <c r="J64" i="62"/>
  <c r="E65" i="62"/>
  <c r="J65" i="62"/>
  <c r="E66" i="62"/>
  <c r="J66" i="62"/>
  <c r="E67" i="62"/>
  <c r="J67" i="62"/>
  <c r="E68" i="62"/>
  <c r="J68" i="62"/>
  <c r="E69" i="62"/>
  <c r="J69" i="62"/>
  <c r="E70" i="62"/>
  <c r="J70" i="62"/>
  <c r="E71" i="62"/>
  <c r="J71" i="62"/>
  <c r="E72" i="62"/>
  <c r="J72" i="62"/>
  <c r="E73" i="62"/>
  <c r="J73" i="62"/>
  <c r="E74" i="62"/>
  <c r="J74" i="62"/>
  <c r="E75" i="62"/>
  <c r="J75" i="62"/>
  <c r="E76" i="62"/>
  <c r="J76" i="62"/>
  <c r="E77" i="62"/>
  <c r="J77" i="62"/>
  <c r="E78" i="62"/>
  <c r="J78" i="62"/>
  <c r="E79" i="62"/>
  <c r="J79" i="62"/>
  <c r="E80" i="62"/>
  <c r="J80" i="62"/>
  <c r="E81" i="62"/>
  <c r="J81" i="62"/>
  <c r="E82" i="62"/>
  <c r="J82" i="62"/>
  <c r="E83" i="62"/>
  <c r="J83" i="62"/>
  <c r="E84" i="62"/>
  <c r="J84" i="62"/>
  <c r="E85" i="62"/>
  <c r="J85" i="62"/>
  <c r="E86" i="62"/>
  <c r="J86" i="62"/>
  <c r="E87" i="62"/>
  <c r="J87" i="62"/>
  <c r="E88" i="62"/>
  <c r="J88" i="62"/>
  <c r="E89" i="62"/>
  <c r="J89" i="62"/>
  <c r="E90" i="62"/>
  <c r="J90" i="62"/>
  <c r="E91" i="62"/>
  <c r="J91" i="62"/>
  <c r="E92" i="62"/>
  <c r="J92" i="62"/>
  <c r="E93" i="62"/>
  <c r="J93" i="62"/>
  <c r="E94" i="62"/>
  <c r="J94" i="62"/>
  <c r="E95" i="62"/>
  <c r="J95" i="62"/>
  <c r="E96" i="62"/>
  <c r="J96" i="62"/>
  <c r="E97" i="62"/>
  <c r="J97" i="62"/>
  <c r="E98" i="62"/>
  <c r="J98" i="62"/>
  <c r="E99" i="62"/>
  <c r="J99" i="62"/>
  <c r="E100" i="62"/>
  <c r="J100" i="62"/>
  <c r="E101" i="62"/>
  <c r="J101" i="62"/>
  <c r="E102" i="62"/>
  <c r="J102" i="62"/>
  <c r="E103" i="62"/>
  <c r="F103" i="62"/>
  <c r="J103" i="62"/>
  <c r="E104" i="62"/>
  <c r="F104" i="62"/>
  <c r="W104" i="62" s="1"/>
  <c r="J104" i="62"/>
  <c r="E105" i="62"/>
  <c r="F105" i="62"/>
  <c r="W105" i="62" s="1"/>
  <c r="J105" i="62"/>
  <c r="E106" i="62"/>
  <c r="F106" i="62"/>
  <c r="J106" i="62"/>
  <c r="E107" i="62"/>
  <c r="F107" i="62"/>
  <c r="W107" i="62" s="1"/>
  <c r="J107" i="62"/>
  <c r="E108" i="62"/>
  <c r="F108" i="62"/>
  <c r="W108" i="62" s="1"/>
  <c r="J108" i="62"/>
  <c r="E109" i="62"/>
  <c r="F109" i="62"/>
  <c r="J109" i="62"/>
  <c r="E110" i="62"/>
  <c r="F110" i="62"/>
  <c r="W110" i="62" s="1"/>
  <c r="J110" i="62"/>
  <c r="E111" i="62"/>
  <c r="F111" i="62"/>
  <c r="W111" i="62" s="1"/>
  <c r="J111" i="62"/>
  <c r="AF3" i="62"/>
  <c r="AG3" i="62"/>
  <c r="AH3" i="62"/>
  <c r="AI3" i="62"/>
  <c r="AJ3" i="62"/>
  <c r="AK3" i="62"/>
  <c r="AM3" i="62"/>
  <c r="AN3" i="62"/>
  <c r="AO3" i="62"/>
  <c r="AF4" i="62"/>
  <c r="AG4" i="62"/>
  <c r="AH4" i="62"/>
  <c r="AI4" i="62"/>
  <c r="AJ4" i="62"/>
  <c r="AK4" i="62"/>
  <c r="AM4" i="62"/>
  <c r="AN4" i="62"/>
  <c r="AO4" i="62"/>
  <c r="AF5" i="62"/>
  <c r="AG5" i="62"/>
  <c r="AH5" i="62"/>
  <c r="AI5" i="62"/>
  <c r="AJ5" i="62"/>
  <c r="AK5" i="62"/>
  <c r="AM5" i="62"/>
  <c r="AN5" i="62"/>
  <c r="AO5" i="62"/>
  <c r="AF6" i="62"/>
  <c r="AG6" i="62"/>
  <c r="AH6" i="62"/>
  <c r="AI6" i="62"/>
  <c r="AJ6" i="62"/>
  <c r="AK6" i="62"/>
  <c r="AM6" i="62"/>
  <c r="AN6" i="62"/>
  <c r="AO6" i="62"/>
  <c r="AF7" i="62"/>
  <c r="AG7" i="62"/>
  <c r="AH7" i="62"/>
  <c r="AI7" i="62"/>
  <c r="AJ7" i="62"/>
  <c r="AK7" i="62"/>
  <c r="AM7" i="62"/>
  <c r="AN7" i="62"/>
  <c r="AO7" i="62"/>
  <c r="AF8" i="62"/>
  <c r="AG8" i="62"/>
  <c r="AH8" i="62"/>
  <c r="AI8" i="62"/>
  <c r="AJ8" i="62"/>
  <c r="AK8" i="62"/>
  <c r="AM8" i="62"/>
  <c r="AN8" i="62"/>
  <c r="AO8" i="62"/>
  <c r="AF9" i="62"/>
  <c r="AG9" i="62"/>
  <c r="AH9" i="62"/>
  <c r="AI9" i="62"/>
  <c r="AJ9" i="62"/>
  <c r="AK9" i="62"/>
  <c r="AM9" i="62"/>
  <c r="AN9" i="62"/>
  <c r="AO9" i="62"/>
  <c r="AF10" i="62"/>
  <c r="AG10" i="62"/>
  <c r="AH10" i="62"/>
  <c r="AI10" i="62"/>
  <c r="AJ10" i="62"/>
  <c r="AK10" i="62"/>
  <c r="AM10" i="62"/>
  <c r="AN10" i="62"/>
  <c r="AO10" i="62"/>
  <c r="AF11" i="62"/>
  <c r="AG11" i="62"/>
  <c r="AH11" i="62"/>
  <c r="AI11" i="62"/>
  <c r="AJ11" i="62"/>
  <c r="AK11" i="62"/>
  <c r="AM11" i="62"/>
  <c r="AN11" i="62"/>
  <c r="AO11" i="62"/>
  <c r="AF12" i="62"/>
  <c r="AG12" i="62"/>
  <c r="AH12" i="62"/>
  <c r="AI12" i="62"/>
  <c r="AJ12" i="62"/>
  <c r="AK12" i="62"/>
  <c r="AM12" i="62"/>
  <c r="AN12" i="62"/>
  <c r="AO12" i="62"/>
  <c r="AF13" i="62"/>
  <c r="AG13" i="62"/>
  <c r="AH13" i="62"/>
  <c r="AI13" i="62"/>
  <c r="AJ13" i="62"/>
  <c r="AK13" i="62"/>
  <c r="AM13" i="62"/>
  <c r="AN13" i="62"/>
  <c r="AO13" i="62"/>
  <c r="AF14" i="62"/>
  <c r="AG14" i="62"/>
  <c r="AH14" i="62"/>
  <c r="AI14" i="62"/>
  <c r="AJ14" i="62"/>
  <c r="AK14" i="62"/>
  <c r="AM14" i="62"/>
  <c r="AN14" i="62"/>
  <c r="AO14" i="62"/>
  <c r="AF15" i="62"/>
  <c r="AG15" i="62"/>
  <c r="AH15" i="62"/>
  <c r="AI15" i="62"/>
  <c r="AJ15" i="62"/>
  <c r="AK15" i="62"/>
  <c r="AM15" i="62"/>
  <c r="AN15" i="62"/>
  <c r="AO15" i="62"/>
  <c r="AF16" i="62"/>
  <c r="AG16" i="62"/>
  <c r="AH16" i="62"/>
  <c r="AI16" i="62"/>
  <c r="AJ16" i="62"/>
  <c r="AK16" i="62"/>
  <c r="AM16" i="62"/>
  <c r="AN16" i="62"/>
  <c r="AO16" i="62"/>
  <c r="AF17" i="62"/>
  <c r="AG17" i="62"/>
  <c r="AH17" i="62"/>
  <c r="AI17" i="62"/>
  <c r="AJ17" i="62"/>
  <c r="AK17" i="62"/>
  <c r="AM17" i="62"/>
  <c r="AN17" i="62"/>
  <c r="AO17" i="62"/>
  <c r="AF18" i="62"/>
  <c r="AG18" i="62"/>
  <c r="AH18" i="62"/>
  <c r="AI18" i="62"/>
  <c r="AJ18" i="62"/>
  <c r="AK18" i="62"/>
  <c r="AM18" i="62"/>
  <c r="AN18" i="62"/>
  <c r="AO18" i="62"/>
  <c r="AF19" i="62"/>
  <c r="AG19" i="62"/>
  <c r="AH19" i="62"/>
  <c r="AI19" i="62"/>
  <c r="AJ19" i="62"/>
  <c r="AK19" i="62"/>
  <c r="AM19" i="62"/>
  <c r="AN19" i="62"/>
  <c r="AO19" i="62"/>
  <c r="AF20" i="62"/>
  <c r="AG20" i="62"/>
  <c r="AH20" i="62"/>
  <c r="AI20" i="62"/>
  <c r="AJ20" i="62"/>
  <c r="AK20" i="62"/>
  <c r="AM20" i="62"/>
  <c r="AN20" i="62"/>
  <c r="AO20" i="62"/>
  <c r="AF21" i="62"/>
  <c r="AG21" i="62"/>
  <c r="AH21" i="62"/>
  <c r="AI21" i="62"/>
  <c r="AJ21" i="62"/>
  <c r="AK21" i="62"/>
  <c r="AM21" i="62"/>
  <c r="AN21" i="62"/>
  <c r="AO21" i="62"/>
  <c r="AF22" i="62"/>
  <c r="AG22" i="62"/>
  <c r="AH22" i="62"/>
  <c r="AI22" i="62"/>
  <c r="AJ22" i="62"/>
  <c r="AK22" i="62"/>
  <c r="AM22" i="62"/>
  <c r="AN22" i="62"/>
  <c r="AO22" i="62"/>
  <c r="AF23" i="62"/>
  <c r="AG23" i="62"/>
  <c r="AH23" i="62"/>
  <c r="AI23" i="62"/>
  <c r="AJ23" i="62"/>
  <c r="AK23" i="62"/>
  <c r="AM23" i="62"/>
  <c r="AN23" i="62"/>
  <c r="AO23" i="62"/>
  <c r="AF24" i="62"/>
  <c r="AG24" i="62"/>
  <c r="AH24" i="62"/>
  <c r="AI24" i="62"/>
  <c r="AJ24" i="62"/>
  <c r="AK24" i="62"/>
  <c r="AM24" i="62"/>
  <c r="AN24" i="62"/>
  <c r="AO24" i="62"/>
  <c r="AF25" i="62"/>
  <c r="AG25" i="62"/>
  <c r="AH25" i="62"/>
  <c r="AI25" i="62"/>
  <c r="AJ25" i="62"/>
  <c r="AK25" i="62"/>
  <c r="AM25" i="62"/>
  <c r="AN25" i="62"/>
  <c r="AO25" i="62"/>
  <c r="AF26" i="62"/>
  <c r="AG26" i="62"/>
  <c r="AH26" i="62"/>
  <c r="AI26" i="62"/>
  <c r="AJ26" i="62"/>
  <c r="AK26" i="62"/>
  <c r="AM26" i="62"/>
  <c r="AN26" i="62"/>
  <c r="AO26" i="62"/>
  <c r="AF27" i="62"/>
  <c r="AG27" i="62"/>
  <c r="AH27" i="62"/>
  <c r="AI27" i="62"/>
  <c r="AJ27" i="62"/>
  <c r="AK27" i="62"/>
  <c r="AM27" i="62"/>
  <c r="AN27" i="62"/>
  <c r="AO27" i="62"/>
  <c r="AF28" i="62"/>
  <c r="AG28" i="62"/>
  <c r="AH28" i="62"/>
  <c r="AI28" i="62"/>
  <c r="AJ28" i="62"/>
  <c r="AK28" i="62"/>
  <c r="AM28" i="62"/>
  <c r="AN28" i="62"/>
  <c r="AO28" i="62"/>
  <c r="AF29" i="62"/>
  <c r="AG29" i="62"/>
  <c r="AH29" i="62"/>
  <c r="AI29" i="62"/>
  <c r="AJ29" i="62"/>
  <c r="AK29" i="62"/>
  <c r="AM29" i="62"/>
  <c r="AN29" i="62"/>
  <c r="AO29" i="62"/>
  <c r="AF30" i="62"/>
  <c r="AG30" i="62"/>
  <c r="AH30" i="62"/>
  <c r="AI30" i="62"/>
  <c r="AJ30" i="62"/>
  <c r="AK30" i="62"/>
  <c r="AM30" i="62"/>
  <c r="AN30" i="62"/>
  <c r="AO30" i="62"/>
  <c r="AF31" i="62"/>
  <c r="AG31" i="62"/>
  <c r="AH31" i="62"/>
  <c r="AI31" i="62"/>
  <c r="AJ31" i="62"/>
  <c r="AK31" i="62"/>
  <c r="AM31" i="62"/>
  <c r="AN31" i="62"/>
  <c r="AO31" i="62"/>
  <c r="AF32" i="62"/>
  <c r="AG32" i="62"/>
  <c r="AH32" i="62"/>
  <c r="AI32" i="62"/>
  <c r="AJ32" i="62"/>
  <c r="AK32" i="62"/>
  <c r="AM32" i="62"/>
  <c r="AN32" i="62"/>
  <c r="AO32" i="62"/>
  <c r="AF33" i="62"/>
  <c r="AG33" i="62"/>
  <c r="AH33" i="62"/>
  <c r="AI33" i="62"/>
  <c r="AJ33" i="62"/>
  <c r="AK33" i="62"/>
  <c r="AM33" i="62"/>
  <c r="AN33" i="62"/>
  <c r="AO33" i="62"/>
  <c r="AF34" i="62"/>
  <c r="AG34" i="62"/>
  <c r="AH34" i="62"/>
  <c r="AI34" i="62"/>
  <c r="AJ34" i="62"/>
  <c r="AK34" i="62"/>
  <c r="AM34" i="62"/>
  <c r="AN34" i="62"/>
  <c r="AO34" i="62"/>
  <c r="AF35" i="62"/>
  <c r="AG35" i="62"/>
  <c r="AH35" i="62"/>
  <c r="AI35" i="62"/>
  <c r="AJ35" i="62"/>
  <c r="AK35" i="62"/>
  <c r="AM35" i="62"/>
  <c r="AN35" i="62"/>
  <c r="AO35" i="62"/>
  <c r="AF36" i="62"/>
  <c r="AG36" i="62"/>
  <c r="AH36" i="62"/>
  <c r="AI36" i="62"/>
  <c r="AJ36" i="62"/>
  <c r="AK36" i="62"/>
  <c r="AM36" i="62"/>
  <c r="AN36" i="62"/>
  <c r="AO36" i="62"/>
  <c r="AF37" i="62"/>
  <c r="AG37" i="62"/>
  <c r="AH37" i="62"/>
  <c r="AI37" i="62"/>
  <c r="AJ37" i="62"/>
  <c r="AK37" i="62"/>
  <c r="AM37" i="62"/>
  <c r="AN37" i="62"/>
  <c r="AO37" i="62"/>
  <c r="AF38" i="62"/>
  <c r="AG38" i="62"/>
  <c r="AH38" i="62"/>
  <c r="AI38" i="62"/>
  <c r="AJ38" i="62"/>
  <c r="AK38" i="62"/>
  <c r="AM38" i="62"/>
  <c r="AN38" i="62"/>
  <c r="AO38" i="62"/>
  <c r="AF39" i="62"/>
  <c r="AG39" i="62"/>
  <c r="AH39" i="62"/>
  <c r="AI39" i="62"/>
  <c r="AJ39" i="62"/>
  <c r="AK39" i="62"/>
  <c r="AM39" i="62"/>
  <c r="AN39" i="62"/>
  <c r="AO39" i="62"/>
  <c r="AF40" i="62"/>
  <c r="AG40" i="62"/>
  <c r="AH40" i="62"/>
  <c r="AI40" i="62"/>
  <c r="AJ40" i="62"/>
  <c r="AK40" i="62"/>
  <c r="AM40" i="62"/>
  <c r="AN40" i="62"/>
  <c r="AO40" i="62"/>
  <c r="AF41" i="62"/>
  <c r="AG41" i="62"/>
  <c r="AH41" i="62"/>
  <c r="AI41" i="62"/>
  <c r="AJ41" i="62"/>
  <c r="AK41" i="62"/>
  <c r="AM41" i="62"/>
  <c r="AN41" i="62"/>
  <c r="AO41" i="62"/>
  <c r="AF42" i="62"/>
  <c r="AG42" i="62"/>
  <c r="AH42" i="62"/>
  <c r="AI42" i="62"/>
  <c r="AJ42" i="62"/>
  <c r="AK42" i="62"/>
  <c r="AM42" i="62"/>
  <c r="AN42" i="62"/>
  <c r="AO42" i="62"/>
  <c r="AF43" i="62"/>
  <c r="AG43" i="62"/>
  <c r="AH43" i="62"/>
  <c r="AI43" i="62"/>
  <c r="AJ43" i="62"/>
  <c r="AK43" i="62"/>
  <c r="AM43" i="62"/>
  <c r="AN43" i="62"/>
  <c r="AO43" i="62"/>
  <c r="AF44" i="62"/>
  <c r="AG44" i="62"/>
  <c r="AH44" i="62"/>
  <c r="AI44" i="62"/>
  <c r="AJ44" i="62"/>
  <c r="AK44" i="62"/>
  <c r="AM44" i="62"/>
  <c r="AN44" i="62"/>
  <c r="AO44" i="62"/>
  <c r="AF45" i="62"/>
  <c r="AG45" i="62"/>
  <c r="AH45" i="62"/>
  <c r="AI45" i="62"/>
  <c r="AJ45" i="62"/>
  <c r="AK45" i="62"/>
  <c r="AM45" i="62"/>
  <c r="AN45" i="62"/>
  <c r="AO45" i="62"/>
  <c r="AF46" i="62"/>
  <c r="AG46" i="62"/>
  <c r="AH46" i="62"/>
  <c r="AI46" i="62"/>
  <c r="AJ46" i="62"/>
  <c r="AK46" i="62"/>
  <c r="AM46" i="62"/>
  <c r="AN46" i="62"/>
  <c r="AO46" i="62"/>
  <c r="AF47" i="62"/>
  <c r="AG47" i="62"/>
  <c r="AH47" i="62"/>
  <c r="AI47" i="62"/>
  <c r="AJ47" i="62"/>
  <c r="AK47" i="62"/>
  <c r="AM47" i="62"/>
  <c r="AN47" i="62"/>
  <c r="AO47" i="62"/>
  <c r="AF48" i="62"/>
  <c r="AG48" i="62"/>
  <c r="AH48" i="62"/>
  <c r="AI48" i="62"/>
  <c r="AJ48" i="62"/>
  <c r="AK48" i="62"/>
  <c r="AM48" i="62"/>
  <c r="AN48" i="62"/>
  <c r="AO48" i="62"/>
  <c r="AF49" i="62"/>
  <c r="AG49" i="62"/>
  <c r="AH49" i="62"/>
  <c r="AI49" i="62"/>
  <c r="AJ49" i="62"/>
  <c r="AK49" i="62"/>
  <c r="AM49" i="62"/>
  <c r="AN49" i="62"/>
  <c r="AO49" i="62"/>
  <c r="AF50" i="62"/>
  <c r="AG50" i="62"/>
  <c r="AH50" i="62"/>
  <c r="AI50" i="62"/>
  <c r="AJ50" i="62"/>
  <c r="AK50" i="62"/>
  <c r="AM50" i="62"/>
  <c r="AN50" i="62"/>
  <c r="AO50" i="62"/>
  <c r="AF51" i="62"/>
  <c r="AG51" i="62"/>
  <c r="AH51" i="62"/>
  <c r="AI51" i="62"/>
  <c r="AJ51" i="62"/>
  <c r="AK51" i="62"/>
  <c r="AM51" i="62"/>
  <c r="AN51" i="62"/>
  <c r="AO51" i="62"/>
  <c r="AF52" i="62"/>
  <c r="AG52" i="62"/>
  <c r="AH52" i="62"/>
  <c r="AI52" i="62"/>
  <c r="AJ52" i="62"/>
  <c r="AK52" i="62"/>
  <c r="AM52" i="62"/>
  <c r="AN52" i="62"/>
  <c r="AO52" i="62"/>
  <c r="AF53" i="62"/>
  <c r="AG53" i="62"/>
  <c r="AH53" i="62"/>
  <c r="AI53" i="62"/>
  <c r="AJ53" i="62"/>
  <c r="AK53" i="62"/>
  <c r="AM53" i="62"/>
  <c r="AN53" i="62"/>
  <c r="AO53" i="62"/>
  <c r="AF54" i="62"/>
  <c r="AG54" i="62"/>
  <c r="AH54" i="62"/>
  <c r="AI54" i="62"/>
  <c r="AJ54" i="62"/>
  <c r="AK54" i="62"/>
  <c r="AM54" i="62"/>
  <c r="AN54" i="62"/>
  <c r="AO54" i="62"/>
  <c r="AF55" i="62"/>
  <c r="AG55" i="62"/>
  <c r="AH55" i="62"/>
  <c r="AI55" i="62"/>
  <c r="AJ55" i="62"/>
  <c r="AK55" i="62"/>
  <c r="AM55" i="62"/>
  <c r="AN55" i="62"/>
  <c r="AO55" i="62"/>
  <c r="AF56" i="62"/>
  <c r="AG56" i="62"/>
  <c r="AH56" i="62"/>
  <c r="AI56" i="62"/>
  <c r="AJ56" i="62"/>
  <c r="AK56" i="62"/>
  <c r="AM56" i="62"/>
  <c r="AN56" i="62"/>
  <c r="AO56" i="62"/>
  <c r="AF57" i="62"/>
  <c r="AG57" i="62"/>
  <c r="AH57" i="62"/>
  <c r="AI57" i="62"/>
  <c r="AJ57" i="62"/>
  <c r="AK57" i="62"/>
  <c r="AM57" i="62"/>
  <c r="AN57" i="62"/>
  <c r="AO57" i="62"/>
  <c r="AF58" i="62"/>
  <c r="AG58" i="62"/>
  <c r="AH58" i="62"/>
  <c r="AI58" i="62"/>
  <c r="AJ58" i="62"/>
  <c r="AK58" i="62"/>
  <c r="AM58" i="62"/>
  <c r="AN58" i="62"/>
  <c r="AO58" i="62"/>
  <c r="AF59" i="62"/>
  <c r="AG59" i="62"/>
  <c r="AH59" i="62"/>
  <c r="AI59" i="62"/>
  <c r="AJ59" i="62"/>
  <c r="AK59" i="62"/>
  <c r="AM59" i="62"/>
  <c r="AN59" i="62"/>
  <c r="AO59" i="62"/>
  <c r="AF60" i="62"/>
  <c r="AG60" i="62"/>
  <c r="AH60" i="62"/>
  <c r="AI60" i="62"/>
  <c r="AJ60" i="62"/>
  <c r="AK60" i="62"/>
  <c r="AM60" i="62"/>
  <c r="AN60" i="62"/>
  <c r="AO60" i="62"/>
  <c r="AF61" i="62"/>
  <c r="AG61" i="62"/>
  <c r="AH61" i="62"/>
  <c r="AI61" i="62"/>
  <c r="AJ61" i="62"/>
  <c r="AK61" i="62"/>
  <c r="AM61" i="62"/>
  <c r="AN61" i="62"/>
  <c r="AO61" i="62"/>
  <c r="AF62" i="62"/>
  <c r="AG62" i="62"/>
  <c r="AH62" i="62"/>
  <c r="AI62" i="62"/>
  <c r="AJ62" i="62"/>
  <c r="AK62" i="62"/>
  <c r="AM62" i="62"/>
  <c r="AN62" i="62"/>
  <c r="AO62" i="62"/>
  <c r="AF63" i="62"/>
  <c r="AG63" i="62"/>
  <c r="AH63" i="62"/>
  <c r="AI63" i="62"/>
  <c r="AJ63" i="62"/>
  <c r="AK63" i="62"/>
  <c r="AM63" i="62"/>
  <c r="AN63" i="62"/>
  <c r="AO63" i="62"/>
  <c r="AF64" i="62"/>
  <c r="AG64" i="62"/>
  <c r="AH64" i="62"/>
  <c r="AI64" i="62"/>
  <c r="AJ64" i="62"/>
  <c r="AK64" i="62"/>
  <c r="AM64" i="62"/>
  <c r="AN64" i="62"/>
  <c r="AO64" i="62"/>
  <c r="AF65" i="62"/>
  <c r="AG65" i="62"/>
  <c r="AH65" i="62"/>
  <c r="AI65" i="62"/>
  <c r="AJ65" i="62"/>
  <c r="AK65" i="62"/>
  <c r="AM65" i="62"/>
  <c r="AN65" i="62"/>
  <c r="AO65" i="62"/>
  <c r="AF66" i="62"/>
  <c r="AG66" i="62"/>
  <c r="AH66" i="62"/>
  <c r="AI66" i="62"/>
  <c r="AJ66" i="62"/>
  <c r="AK66" i="62"/>
  <c r="AM66" i="62"/>
  <c r="AN66" i="62"/>
  <c r="AO66" i="62"/>
  <c r="AF67" i="62"/>
  <c r="AG67" i="62"/>
  <c r="AH67" i="62"/>
  <c r="AI67" i="62"/>
  <c r="AJ67" i="62"/>
  <c r="AK67" i="62"/>
  <c r="AM67" i="62"/>
  <c r="AN67" i="62"/>
  <c r="AO67" i="62"/>
  <c r="AF68" i="62"/>
  <c r="AG68" i="62"/>
  <c r="AH68" i="62"/>
  <c r="AI68" i="62"/>
  <c r="AJ68" i="62"/>
  <c r="AK68" i="62"/>
  <c r="AM68" i="62"/>
  <c r="AN68" i="62"/>
  <c r="AO68" i="62"/>
  <c r="AF69" i="62"/>
  <c r="AG69" i="62"/>
  <c r="AH69" i="62"/>
  <c r="AI69" i="62"/>
  <c r="AJ69" i="62"/>
  <c r="AK69" i="62"/>
  <c r="AM69" i="62"/>
  <c r="AN69" i="62"/>
  <c r="AO69" i="62"/>
  <c r="AF70" i="62"/>
  <c r="AG70" i="62"/>
  <c r="AH70" i="62"/>
  <c r="AI70" i="62"/>
  <c r="AJ70" i="62"/>
  <c r="AK70" i="62"/>
  <c r="AM70" i="62"/>
  <c r="AN70" i="62"/>
  <c r="AO70" i="62"/>
  <c r="AF71" i="62"/>
  <c r="AG71" i="62"/>
  <c r="AH71" i="62"/>
  <c r="AI71" i="62"/>
  <c r="AJ71" i="62"/>
  <c r="AK71" i="62"/>
  <c r="AM71" i="62"/>
  <c r="AN71" i="62"/>
  <c r="AO71" i="62"/>
  <c r="AF72" i="62"/>
  <c r="AG72" i="62"/>
  <c r="AH72" i="62"/>
  <c r="AI72" i="62"/>
  <c r="AJ72" i="62"/>
  <c r="AK72" i="62"/>
  <c r="AM72" i="62"/>
  <c r="AN72" i="62"/>
  <c r="AO72" i="62"/>
  <c r="AF73" i="62"/>
  <c r="AG73" i="62"/>
  <c r="AH73" i="62"/>
  <c r="AI73" i="62"/>
  <c r="AJ73" i="62"/>
  <c r="AK73" i="62"/>
  <c r="AM73" i="62"/>
  <c r="AN73" i="62"/>
  <c r="AO73" i="62"/>
  <c r="AF74" i="62"/>
  <c r="AG74" i="62"/>
  <c r="AH74" i="62"/>
  <c r="AI74" i="62"/>
  <c r="AJ74" i="62"/>
  <c r="AK74" i="62"/>
  <c r="AM74" i="62"/>
  <c r="AN74" i="62"/>
  <c r="AO74" i="62"/>
  <c r="AF75" i="62"/>
  <c r="AG75" i="62"/>
  <c r="AH75" i="62"/>
  <c r="AI75" i="62"/>
  <c r="AJ75" i="62"/>
  <c r="AK75" i="62"/>
  <c r="AM75" i="62"/>
  <c r="AN75" i="62"/>
  <c r="AO75" i="62"/>
  <c r="AF76" i="62"/>
  <c r="AG76" i="62"/>
  <c r="AH76" i="62"/>
  <c r="AI76" i="62"/>
  <c r="AJ76" i="62"/>
  <c r="AK76" i="62"/>
  <c r="AM76" i="62"/>
  <c r="AN76" i="62"/>
  <c r="AO76" i="62"/>
  <c r="AF77" i="62"/>
  <c r="AG77" i="62"/>
  <c r="AH77" i="62"/>
  <c r="AI77" i="62"/>
  <c r="AJ77" i="62"/>
  <c r="AK77" i="62"/>
  <c r="AM77" i="62"/>
  <c r="AN77" i="62"/>
  <c r="AO77" i="62"/>
  <c r="AF78" i="62"/>
  <c r="AG78" i="62"/>
  <c r="AH78" i="62"/>
  <c r="AI78" i="62"/>
  <c r="AJ78" i="62"/>
  <c r="AK78" i="62"/>
  <c r="AM78" i="62"/>
  <c r="AN78" i="62"/>
  <c r="AO78" i="62"/>
  <c r="AF79" i="62"/>
  <c r="AG79" i="62"/>
  <c r="AH79" i="62"/>
  <c r="AI79" i="62"/>
  <c r="AJ79" i="62"/>
  <c r="AK79" i="62"/>
  <c r="AM79" i="62"/>
  <c r="AN79" i="62"/>
  <c r="AO79" i="62"/>
  <c r="AF80" i="62"/>
  <c r="AG80" i="62"/>
  <c r="AH80" i="62"/>
  <c r="AI80" i="62"/>
  <c r="AJ80" i="62"/>
  <c r="AK80" i="62"/>
  <c r="AM80" i="62"/>
  <c r="AN80" i="62"/>
  <c r="AO80" i="62"/>
  <c r="AF81" i="62"/>
  <c r="AG81" i="62"/>
  <c r="AH81" i="62"/>
  <c r="AI81" i="62"/>
  <c r="AJ81" i="62"/>
  <c r="AK81" i="62"/>
  <c r="AM81" i="62"/>
  <c r="AN81" i="62"/>
  <c r="AO81" i="62"/>
  <c r="AF82" i="62"/>
  <c r="AG82" i="62"/>
  <c r="AH82" i="62"/>
  <c r="AI82" i="62"/>
  <c r="AJ82" i="62"/>
  <c r="AK82" i="62"/>
  <c r="AM82" i="62"/>
  <c r="AN82" i="62"/>
  <c r="AO82" i="62"/>
  <c r="AF83" i="62"/>
  <c r="AG83" i="62"/>
  <c r="AH83" i="62"/>
  <c r="AI83" i="62"/>
  <c r="AJ83" i="62"/>
  <c r="AK83" i="62"/>
  <c r="AM83" i="62"/>
  <c r="AN83" i="62"/>
  <c r="AO83" i="62"/>
  <c r="AF84" i="62"/>
  <c r="AG84" i="62"/>
  <c r="AH84" i="62"/>
  <c r="AI84" i="62"/>
  <c r="AJ84" i="62"/>
  <c r="AK84" i="62"/>
  <c r="AM84" i="62"/>
  <c r="AN84" i="62"/>
  <c r="AO84" i="62"/>
  <c r="AF85" i="62"/>
  <c r="AG85" i="62"/>
  <c r="AH85" i="62"/>
  <c r="AI85" i="62"/>
  <c r="AJ85" i="62"/>
  <c r="AK85" i="62"/>
  <c r="AM85" i="62"/>
  <c r="AN85" i="62"/>
  <c r="AO85" i="62"/>
  <c r="AF86" i="62"/>
  <c r="AG86" i="62"/>
  <c r="AH86" i="62"/>
  <c r="AI86" i="62"/>
  <c r="AJ86" i="62"/>
  <c r="AK86" i="62"/>
  <c r="AM86" i="62"/>
  <c r="AN86" i="62"/>
  <c r="AO86" i="62"/>
  <c r="AF87" i="62"/>
  <c r="AG87" i="62"/>
  <c r="AH87" i="62"/>
  <c r="AI87" i="62"/>
  <c r="AJ87" i="62"/>
  <c r="AK87" i="62"/>
  <c r="AM87" i="62"/>
  <c r="AN87" i="62"/>
  <c r="AO87" i="62"/>
  <c r="AF88" i="62"/>
  <c r="AG88" i="62"/>
  <c r="AH88" i="62"/>
  <c r="AI88" i="62"/>
  <c r="AJ88" i="62"/>
  <c r="AK88" i="62"/>
  <c r="AM88" i="62"/>
  <c r="AN88" i="62"/>
  <c r="AO88" i="62"/>
  <c r="AF89" i="62"/>
  <c r="AG89" i="62"/>
  <c r="AH89" i="62"/>
  <c r="AI89" i="62"/>
  <c r="AJ89" i="62"/>
  <c r="AK89" i="62"/>
  <c r="AM89" i="62"/>
  <c r="AN89" i="62"/>
  <c r="AO89" i="62"/>
  <c r="AF90" i="62"/>
  <c r="AG90" i="62"/>
  <c r="AH90" i="62"/>
  <c r="AI90" i="62"/>
  <c r="AJ90" i="62"/>
  <c r="AK90" i="62"/>
  <c r="AM90" i="62"/>
  <c r="AN90" i="62"/>
  <c r="AO90" i="62"/>
  <c r="AF91" i="62"/>
  <c r="AG91" i="62"/>
  <c r="AH91" i="62"/>
  <c r="AI91" i="62"/>
  <c r="AJ91" i="62"/>
  <c r="AK91" i="62"/>
  <c r="AM91" i="62"/>
  <c r="AN91" i="62"/>
  <c r="AO91" i="62"/>
  <c r="AF92" i="62"/>
  <c r="AG92" i="62"/>
  <c r="AH92" i="62"/>
  <c r="AI92" i="62"/>
  <c r="AJ92" i="62"/>
  <c r="AK92" i="62"/>
  <c r="AM92" i="62"/>
  <c r="AN92" i="62"/>
  <c r="AO92" i="62"/>
  <c r="AF93" i="62"/>
  <c r="AG93" i="62"/>
  <c r="AH93" i="62"/>
  <c r="AI93" i="62"/>
  <c r="AJ93" i="62"/>
  <c r="AK93" i="62"/>
  <c r="AM93" i="62"/>
  <c r="AN93" i="62"/>
  <c r="AO93" i="62"/>
  <c r="AF94" i="62"/>
  <c r="AG94" i="62"/>
  <c r="AH94" i="62"/>
  <c r="AI94" i="62"/>
  <c r="AJ94" i="62"/>
  <c r="AK94" i="62"/>
  <c r="AM94" i="62"/>
  <c r="AN94" i="62"/>
  <c r="AO94" i="62"/>
  <c r="AF95" i="62"/>
  <c r="AG95" i="62"/>
  <c r="AH95" i="62"/>
  <c r="AI95" i="62"/>
  <c r="AJ95" i="62"/>
  <c r="AK95" i="62"/>
  <c r="AM95" i="62"/>
  <c r="AN95" i="62"/>
  <c r="AO95" i="62"/>
  <c r="AF96" i="62"/>
  <c r="AG96" i="62"/>
  <c r="AH96" i="62"/>
  <c r="AI96" i="62"/>
  <c r="AJ96" i="62"/>
  <c r="AK96" i="62"/>
  <c r="AM96" i="62"/>
  <c r="AN96" i="62"/>
  <c r="AO96" i="62"/>
  <c r="AF97" i="62"/>
  <c r="AG97" i="62"/>
  <c r="AH97" i="62"/>
  <c r="AI97" i="62"/>
  <c r="AJ97" i="62"/>
  <c r="AK97" i="62"/>
  <c r="AM97" i="62"/>
  <c r="AN97" i="62"/>
  <c r="AO97" i="62"/>
  <c r="AF98" i="62"/>
  <c r="AG98" i="62"/>
  <c r="AH98" i="62"/>
  <c r="AI98" i="62"/>
  <c r="AJ98" i="62"/>
  <c r="AK98" i="62"/>
  <c r="AM98" i="62"/>
  <c r="AN98" i="62"/>
  <c r="AO98" i="62"/>
  <c r="AF99" i="62"/>
  <c r="AG99" i="62"/>
  <c r="AH99" i="62"/>
  <c r="AI99" i="62"/>
  <c r="AJ99" i="62"/>
  <c r="AK99" i="62"/>
  <c r="AM99" i="62"/>
  <c r="AN99" i="62"/>
  <c r="AO99" i="62"/>
  <c r="AF100" i="62"/>
  <c r="AG100" i="62"/>
  <c r="AH100" i="62"/>
  <c r="AI100" i="62"/>
  <c r="AJ100" i="62"/>
  <c r="AK100" i="62"/>
  <c r="AM100" i="62"/>
  <c r="AN100" i="62"/>
  <c r="AO100" i="62"/>
  <c r="AF101" i="62"/>
  <c r="AG101" i="62"/>
  <c r="AH101" i="62"/>
  <c r="AI101" i="62"/>
  <c r="AJ101" i="62"/>
  <c r="AK101" i="62"/>
  <c r="AM101" i="62"/>
  <c r="AN101" i="62"/>
  <c r="AO101" i="62"/>
  <c r="AF102" i="62"/>
  <c r="AG102" i="62"/>
  <c r="AH102" i="62"/>
  <c r="AI102" i="62"/>
  <c r="AJ102" i="62"/>
  <c r="AK102" i="62"/>
  <c r="AM102" i="62"/>
  <c r="AN102" i="62"/>
  <c r="AO102" i="62"/>
  <c r="AF103" i="62"/>
  <c r="AG103" i="62"/>
  <c r="AH103" i="62"/>
  <c r="AI103" i="62"/>
  <c r="AJ103" i="62"/>
  <c r="AK103" i="62"/>
  <c r="AM103" i="62"/>
  <c r="AN103" i="62"/>
  <c r="AO103" i="62"/>
  <c r="AF104" i="62"/>
  <c r="AG104" i="62"/>
  <c r="AH104" i="62"/>
  <c r="AI104" i="62"/>
  <c r="AJ104" i="62"/>
  <c r="AK104" i="62"/>
  <c r="AM104" i="62"/>
  <c r="AN104" i="62"/>
  <c r="AO104" i="62"/>
  <c r="AF105" i="62"/>
  <c r="AG105" i="62"/>
  <c r="AH105" i="62"/>
  <c r="AI105" i="62"/>
  <c r="AJ105" i="62"/>
  <c r="AK105" i="62"/>
  <c r="AM105" i="62"/>
  <c r="AN105" i="62"/>
  <c r="AO105" i="62"/>
  <c r="AF106" i="62"/>
  <c r="AG106" i="62"/>
  <c r="AH106" i="62"/>
  <c r="AI106" i="62"/>
  <c r="AJ106" i="62"/>
  <c r="AK106" i="62"/>
  <c r="AM106" i="62"/>
  <c r="AN106" i="62"/>
  <c r="AO106" i="62"/>
  <c r="AF107" i="62"/>
  <c r="AG107" i="62"/>
  <c r="AH107" i="62"/>
  <c r="AI107" i="62"/>
  <c r="AJ107" i="62"/>
  <c r="AK107" i="62"/>
  <c r="AM107" i="62"/>
  <c r="AN107" i="62"/>
  <c r="AO107" i="62"/>
  <c r="AF108" i="62"/>
  <c r="AG108" i="62"/>
  <c r="AH108" i="62"/>
  <c r="AI108" i="62"/>
  <c r="AJ108" i="62"/>
  <c r="AK108" i="62"/>
  <c r="AM108" i="62"/>
  <c r="AN108" i="62"/>
  <c r="AO108" i="62"/>
  <c r="AF109" i="62"/>
  <c r="AG109" i="62"/>
  <c r="AH109" i="62"/>
  <c r="AI109" i="62"/>
  <c r="AJ109" i="62"/>
  <c r="AK109" i="62"/>
  <c r="AM109" i="62"/>
  <c r="AN109" i="62"/>
  <c r="AO109" i="62"/>
  <c r="AF110" i="62"/>
  <c r="AG110" i="62"/>
  <c r="AH110" i="62"/>
  <c r="AI110" i="62"/>
  <c r="AJ110" i="62"/>
  <c r="AK110" i="62"/>
  <c r="AM110" i="62"/>
  <c r="AN110" i="62"/>
  <c r="AO110" i="62"/>
  <c r="AF111" i="62"/>
  <c r="AG111" i="62"/>
  <c r="AH111" i="62"/>
  <c r="AI111" i="62"/>
  <c r="AJ111" i="62"/>
  <c r="AK111" i="62"/>
  <c r="AM111" i="62"/>
  <c r="AN111" i="62"/>
  <c r="AO111" i="62"/>
  <c r="E3" i="61"/>
  <c r="J3" i="61"/>
  <c r="E4" i="61"/>
  <c r="J4" i="61"/>
  <c r="E5" i="61"/>
  <c r="J5" i="61"/>
  <c r="E6" i="61"/>
  <c r="J6" i="61"/>
  <c r="E7" i="61"/>
  <c r="J7" i="61"/>
  <c r="E8" i="61"/>
  <c r="J8" i="61"/>
  <c r="E9" i="61"/>
  <c r="J9" i="61"/>
  <c r="E10" i="61"/>
  <c r="J10" i="61"/>
  <c r="E11" i="61"/>
  <c r="J11" i="61"/>
  <c r="E12" i="61"/>
  <c r="J12" i="61"/>
  <c r="E13" i="61"/>
  <c r="J13" i="61"/>
  <c r="E14" i="61"/>
  <c r="J14" i="61"/>
  <c r="E15" i="61"/>
  <c r="J15" i="61"/>
  <c r="E16" i="61"/>
  <c r="J16" i="61"/>
  <c r="E17" i="61"/>
  <c r="J17" i="61"/>
  <c r="E18" i="61"/>
  <c r="J18" i="61"/>
  <c r="E19" i="61"/>
  <c r="J19" i="61"/>
  <c r="E20" i="61"/>
  <c r="J20" i="61"/>
  <c r="E21" i="61"/>
  <c r="J21" i="61"/>
  <c r="E22" i="61"/>
  <c r="J22" i="61"/>
  <c r="E23" i="61"/>
  <c r="J23" i="61"/>
  <c r="E24" i="61"/>
  <c r="J24" i="61"/>
  <c r="E25" i="61"/>
  <c r="J25" i="61"/>
  <c r="E26" i="61"/>
  <c r="J26" i="61"/>
  <c r="E27" i="61"/>
  <c r="J27" i="61"/>
  <c r="E28" i="61"/>
  <c r="J28" i="61"/>
  <c r="E29" i="61"/>
  <c r="J29" i="61"/>
  <c r="E30" i="61"/>
  <c r="J30" i="61"/>
  <c r="E31" i="61"/>
  <c r="J31" i="61"/>
  <c r="E32" i="61"/>
  <c r="J32" i="61"/>
  <c r="E33" i="61"/>
  <c r="J33" i="61"/>
  <c r="E34" i="61"/>
  <c r="J34" i="61"/>
  <c r="E35" i="61"/>
  <c r="J35" i="61"/>
  <c r="E36" i="61"/>
  <c r="J36" i="61"/>
  <c r="E37" i="61"/>
  <c r="J37" i="61"/>
  <c r="E38" i="61"/>
  <c r="J38" i="61"/>
  <c r="E39" i="61"/>
  <c r="J39" i="61"/>
  <c r="E40" i="61"/>
  <c r="J40" i="61"/>
  <c r="E41" i="61"/>
  <c r="J41" i="61"/>
  <c r="E42" i="61"/>
  <c r="J42" i="61"/>
  <c r="E43" i="61"/>
  <c r="J43" i="61"/>
  <c r="E44" i="61"/>
  <c r="J44" i="61"/>
  <c r="E45" i="61"/>
  <c r="J45" i="61"/>
  <c r="E46" i="61"/>
  <c r="J46" i="61"/>
  <c r="E47" i="61"/>
  <c r="J47" i="61"/>
  <c r="E48" i="61"/>
  <c r="J48" i="61"/>
  <c r="E49" i="61"/>
  <c r="J49" i="61"/>
  <c r="E50" i="61"/>
  <c r="J50" i="61"/>
  <c r="E51" i="61"/>
  <c r="J51" i="61"/>
  <c r="E52" i="61"/>
  <c r="J52" i="61"/>
  <c r="E53" i="61"/>
  <c r="J53" i="61"/>
  <c r="E54" i="61"/>
  <c r="J54" i="61"/>
  <c r="E55" i="61"/>
  <c r="J55" i="61"/>
  <c r="E56" i="61"/>
  <c r="J56" i="61"/>
  <c r="E57" i="61"/>
  <c r="J57" i="61"/>
  <c r="E58" i="61"/>
  <c r="J58" i="61"/>
  <c r="E59" i="61"/>
  <c r="J59" i="61"/>
  <c r="E60" i="61"/>
  <c r="J60" i="61"/>
  <c r="E61" i="61"/>
  <c r="J61" i="61"/>
  <c r="E62" i="61"/>
  <c r="J62" i="61"/>
  <c r="E63" i="61"/>
  <c r="J63" i="61"/>
  <c r="E64" i="61"/>
  <c r="J64" i="61"/>
  <c r="E65" i="61"/>
  <c r="J65" i="61"/>
  <c r="E66" i="61"/>
  <c r="J66" i="61"/>
  <c r="E67" i="61"/>
  <c r="J67" i="61"/>
  <c r="E68" i="61"/>
  <c r="J68" i="61"/>
  <c r="E69" i="61"/>
  <c r="J69" i="61"/>
  <c r="E70" i="61"/>
  <c r="J70" i="61"/>
  <c r="E71" i="61"/>
  <c r="J71" i="61"/>
  <c r="E72" i="61"/>
  <c r="J72" i="61"/>
  <c r="E73" i="61"/>
  <c r="J73" i="61"/>
  <c r="E74" i="61"/>
  <c r="J74" i="61"/>
  <c r="E75" i="61"/>
  <c r="J75" i="61"/>
  <c r="E76" i="61"/>
  <c r="J76" i="61"/>
  <c r="E77" i="61"/>
  <c r="J77" i="61"/>
  <c r="E78" i="61"/>
  <c r="J78" i="61"/>
  <c r="E79" i="61"/>
  <c r="J79" i="61"/>
  <c r="E80" i="61"/>
  <c r="J80" i="61"/>
  <c r="E81" i="61"/>
  <c r="J81" i="61"/>
  <c r="E82" i="61"/>
  <c r="J82" i="61"/>
  <c r="E83" i="61"/>
  <c r="J83" i="61"/>
  <c r="E84" i="61"/>
  <c r="J84" i="61"/>
  <c r="E85" i="61"/>
  <c r="J85" i="61"/>
  <c r="E86" i="61"/>
  <c r="J86" i="61"/>
  <c r="E87" i="61"/>
  <c r="J87" i="61"/>
  <c r="E88" i="61"/>
  <c r="J88" i="61"/>
  <c r="E89" i="61"/>
  <c r="J89" i="61"/>
  <c r="E90" i="61"/>
  <c r="J90" i="61"/>
  <c r="E91" i="61"/>
  <c r="J91" i="61"/>
  <c r="E92" i="61"/>
  <c r="J92" i="61"/>
  <c r="E93" i="61"/>
  <c r="J93" i="61"/>
  <c r="E94" i="61"/>
  <c r="J94" i="61"/>
  <c r="E95" i="61"/>
  <c r="J95" i="61"/>
  <c r="E96" i="61"/>
  <c r="J96" i="61"/>
  <c r="E97" i="61"/>
  <c r="J97" i="61"/>
  <c r="E98" i="61"/>
  <c r="J98" i="61"/>
  <c r="E99" i="61"/>
  <c r="J99" i="61"/>
  <c r="E100" i="61"/>
  <c r="J100" i="61"/>
  <c r="E101" i="61"/>
  <c r="J101" i="61"/>
  <c r="E102" i="61"/>
  <c r="J102" i="61"/>
  <c r="E103" i="61"/>
  <c r="F103" i="61"/>
  <c r="J103" i="61"/>
  <c r="E104" i="61"/>
  <c r="F104" i="61"/>
  <c r="W104" i="61" s="1"/>
  <c r="J104" i="61"/>
  <c r="E105" i="61"/>
  <c r="F105" i="61"/>
  <c r="W105" i="61" s="1"/>
  <c r="J105" i="61"/>
  <c r="E106" i="61"/>
  <c r="F106" i="61"/>
  <c r="J106" i="61"/>
  <c r="E107" i="61"/>
  <c r="F107" i="61"/>
  <c r="W107" i="61" s="1"/>
  <c r="J107" i="61"/>
  <c r="E108" i="61"/>
  <c r="F108" i="61"/>
  <c r="W108" i="61" s="1"/>
  <c r="J108" i="61"/>
  <c r="E109" i="61"/>
  <c r="F109" i="61"/>
  <c r="J109" i="61"/>
  <c r="E110" i="61"/>
  <c r="F110" i="61"/>
  <c r="W110" i="61" s="1"/>
  <c r="J110" i="61"/>
  <c r="E111" i="61"/>
  <c r="F111" i="61"/>
  <c r="W111" i="61" s="1"/>
  <c r="J111" i="61"/>
  <c r="AF3" i="61"/>
  <c r="AG3" i="61"/>
  <c r="AH3" i="61"/>
  <c r="AI3" i="61"/>
  <c r="AJ3" i="61"/>
  <c r="AK3" i="61"/>
  <c r="AM3" i="61"/>
  <c r="AN3" i="61"/>
  <c r="AO3" i="61"/>
  <c r="AF4" i="61"/>
  <c r="AG4" i="61"/>
  <c r="AH4" i="61"/>
  <c r="AI4" i="61"/>
  <c r="AJ4" i="61"/>
  <c r="AK4" i="61"/>
  <c r="AM4" i="61"/>
  <c r="AN4" i="61"/>
  <c r="AO4" i="61"/>
  <c r="AF5" i="61"/>
  <c r="AG5" i="61"/>
  <c r="AH5" i="61"/>
  <c r="AI5" i="61"/>
  <c r="AJ5" i="61"/>
  <c r="AK5" i="61"/>
  <c r="AM5" i="61"/>
  <c r="AN5" i="61"/>
  <c r="AO5" i="61"/>
  <c r="AF6" i="61"/>
  <c r="AG6" i="61"/>
  <c r="AH6" i="61"/>
  <c r="AI6" i="61"/>
  <c r="AJ6" i="61"/>
  <c r="AK6" i="61"/>
  <c r="AM6" i="61"/>
  <c r="AN6" i="61"/>
  <c r="AO6" i="61"/>
  <c r="AF7" i="61"/>
  <c r="AG7" i="61"/>
  <c r="AH7" i="61"/>
  <c r="AI7" i="61"/>
  <c r="AJ7" i="61"/>
  <c r="AK7" i="61"/>
  <c r="AM7" i="61"/>
  <c r="AN7" i="61"/>
  <c r="AO7" i="61"/>
  <c r="AF8" i="61"/>
  <c r="AG8" i="61"/>
  <c r="AH8" i="61"/>
  <c r="AI8" i="61"/>
  <c r="AJ8" i="61"/>
  <c r="AK8" i="61"/>
  <c r="AM8" i="61"/>
  <c r="AN8" i="61"/>
  <c r="AO8" i="61"/>
  <c r="AF9" i="61"/>
  <c r="AG9" i="61"/>
  <c r="AH9" i="61"/>
  <c r="AI9" i="61"/>
  <c r="AJ9" i="61"/>
  <c r="AK9" i="61"/>
  <c r="AM9" i="61"/>
  <c r="AN9" i="61"/>
  <c r="AO9" i="61"/>
  <c r="AF10" i="61"/>
  <c r="AG10" i="61"/>
  <c r="AH10" i="61"/>
  <c r="AI10" i="61"/>
  <c r="AJ10" i="61"/>
  <c r="AK10" i="61"/>
  <c r="AM10" i="61"/>
  <c r="AN10" i="61"/>
  <c r="AO10" i="61"/>
  <c r="AF11" i="61"/>
  <c r="AG11" i="61"/>
  <c r="AH11" i="61"/>
  <c r="AI11" i="61"/>
  <c r="AJ11" i="61"/>
  <c r="AK11" i="61"/>
  <c r="AM11" i="61"/>
  <c r="AN11" i="61"/>
  <c r="AO11" i="61"/>
  <c r="AF12" i="61"/>
  <c r="AG12" i="61"/>
  <c r="AH12" i="61"/>
  <c r="AI12" i="61"/>
  <c r="AJ12" i="61"/>
  <c r="AK12" i="61"/>
  <c r="AM12" i="61"/>
  <c r="AN12" i="61"/>
  <c r="AO12" i="61"/>
  <c r="AF13" i="61"/>
  <c r="AG13" i="61"/>
  <c r="AH13" i="61"/>
  <c r="AI13" i="61"/>
  <c r="AJ13" i="61"/>
  <c r="AK13" i="61"/>
  <c r="AM13" i="61"/>
  <c r="AN13" i="61"/>
  <c r="AO13" i="61"/>
  <c r="AF14" i="61"/>
  <c r="AG14" i="61"/>
  <c r="AH14" i="61"/>
  <c r="AI14" i="61"/>
  <c r="AJ14" i="61"/>
  <c r="AK14" i="61"/>
  <c r="AM14" i="61"/>
  <c r="AN14" i="61"/>
  <c r="AO14" i="61"/>
  <c r="AF15" i="61"/>
  <c r="AG15" i="61"/>
  <c r="AH15" i="61"/>
  <c r="AI15" i="61"/>
  <c r="AJ15" i="61"/>
  <c r="AK15" i="61"/>
  <c r="AM15" i="61"/>
  <c r="AN15" i="61"/>
  <c r="AO15" i="61"/>
  <c r="AF16" i="61"/>
  <c r="AG16" i="61"/>
  <c r="AH16" i="61"/>
  <c r="AI16" i="61"/>
  <c r="AJ16" i="61"/>
  <c r="AK16" i="61"/>
  <c r="AM16" i="61"/>
  <c r="AN16" i="61"/>
  <c r="AO16" i="61"/>
  <c r="AF17" i="61"/>
  <c r="AG17" i="61"/>
  <c r="AH17" i="61"/>
  <c r="AI17" i="61"/>
  <c r="AJ17" i="61"/>
  <c r="AK17" i="61"/>
  <c r="AM17" i="61"/>
  <c r="AN17" i="61"/>
  <c r="AO17" i="61"/>
  <c r="AF18" i="61"/>
  <c r="AG18" i="61"/>
  <c r="AH18" i="61"/>
  <c r="AI18" i="61"/>
  <c r="AJ18" i="61"/>
  <c r="AK18" i="61"/>
  <c r="AM18" i="61"/>
  <c r="AN18" i="61"/>
  <c r="AO18" i="61"/>
  <c r="AF19" i="61"/>
  <c r="AG19" i="61"/>
  <c r="AH19" i="61"/>
  <c r="AI19" i="61"/>
  <c r="AJ19" i="61"/>
  <c r="AK19" i="61"/>
  <c r="AM19" i="61"/>
  <c r="AN19" i="61"/>
  <c r="AO19" i="61"/>
  <c r="AF20" i="61"/>
  <c r="AG20" i="61"/>
  <c r="AH20" i="61"/>
  <c r="AI20" i="61"/>
  <c r="AJ20" i="61"/>
  <c r="AK20" i="61"/>
  <c r="AM20" i="61"/>
  <c r="AN20" i="61"/>
  <c r="AO20" i="61"/>
  <c r="AF21" i="61"/>
  <c r="AG21" i="61"/>
  <c r="AH21" i="61"/>
  <c r="AI21" i="61"/>
  <c r="AJ21" i="61"/>
  <c r="AK21" i="61"/>
  <c r="AM21" i="61"/>
  <c r="AN21" i="61"/>
  <c r="AO21" i="61"/>
  <c r="AF22" i="61"/>
  <c r="AG22" i="61"/>
  <c r="AH22" i="61"/>
  <c r="AI22" i="61"/>
  <c r="AJ22" i="61"/>
  <c r="AK22" i="61"/>
  <c r="AM22" i="61"/>
  <c r="AN22" i="61"/>
  <c r="AO22" i="61"/>
  <c r="AF23" i="61"/>
  <c r="AG23" i="61"/>
  <c r="AH23" i="61"/>
  <c r="AI23" i="61"/>
  <c r="AJ23" i="61"/>
  <c r="AK23" i="61"/>
  <c r="AM23" i="61"/>
  <c r="AN23" i="61"/>
  <c r="AO23" i="61"/>
  <c r="AF24" i="61"/>
  <c r="AG24" i="61"/>
  <c r="AH24" i="61"/>
  <c r="AI24" i="61"/>
  <c r="AJ24" i="61"/>
  <c r="AK24" i="61"/>
  <c r="AM24" i="61"/>
  <c r="AN24" i="61"/>
  <c r="AO24" i="61"/>
  <c r="AF25" i="61"/>
  <c r="AG25" i="61"/>
  <c r="AH25" i="61"/>
  <c r="AI25" i="61"/>
  <c r="AJ25" i="61"/>
  <c r="AK25" i="61"/>
  <c r="AM25" i="61"/>
  <c r="AN25" i="61"/>
  <c r="AO25" i="61"/>
  <c r="AF26" i="61"/>
  <c r="AG26" i="61"/>
  <c r="AH26" i="61"/>
  <c r="AI26" i="61"/>
  <c r="AJ26" i="61"/>
  <c r="AK26" i="61"/>
  <c r="AM26" i="61"/>
  <c r="AN26" i="61"/>
  <c r="AO26" i="61"/>
  <c r="AF27" i="61"/>
  <c r="AG27" i="61"/>
  <c r="AH27" i="61"/>
  <c r="AI27" i="61"/>
  <c r="AJ27" i="61"/>
  <c r="AK27" i="61"/>
  <c r="AM27" i="61"/>
  <c r="AN27" i="61"/>
  <c r="AO27" i="61"/>
  <c r="AF28" i="61"/>
  <c r="AG28" i="61"/>
  <c r="AH28" i="61"/>
  <c r="AI28" i="61"/>
  <c r="AJ28" i="61"/>
  <c r="AK28" i="61"/>
  <c r="AM28" i="61"/>
  <c r="AN28" i="61"/>
  <c r="AO28" i="61"/>
  <c r="AF29" i="61"/>
  <c r="AG29" i="61"/>
  <c r="AH29" i="61"/>
  <c r="AI29" i="61"/>
  <c r="AJ29" i="61"/>
  <c r="AK29" i="61"/>
  <c r="AM29" i="61"/>
  <c r="AN29" i="61"/>
  <c r="AO29" i="61"/>
  <c r="AF30" i="61"/>
  <c r="AG30" i="61"/>
  <c r="AH30" i="61"/>
  <c r="AI30" i="61"/>
  <c r="AJ30" i="61"/>
  <c r="AK30" i="61"/>
  <c r="AM30" i="61"/>
  <c r="AN30" i="61"/>
  <c r="AO30" i="61"/>
  <c r="AF31" i="61"/>
  <c r="AG31" i="61"/>
  <c r="AH31" i="61"/>
  <c r="AI31" i="61"/>
  <c r="AJ31" i="61"/>
  <c r="AK31" i="61"/>
  <c r="AM31" i="61"/>
  <c r="AN31" i="61"/>
  <c r="AO31" i="61"/>
  <c r="AF32" i="61"/>
  <c r="AG32" i="61"/>
  <c r="AH32" i="61"/>
  <c r="AI32" i="61"/>
  <c r="AJ32" i="61"/>
  <c r="AK32" i="61"/>
  <c r="AM32" i="61"/>
  <c r="AN32" i="61"/>
  <c r="AO32" i="61"/>
  <c r="AF33" i="61"/>
  <c r="AG33" i="61"/>
  <c r="AH33" i="61"/>
  <c r="AI33" i="61"/>
  <c r="AJ33" i="61"/>
  <c r="AK33" i="61"/>
  <c r="AM33" i="61"/>
  <c r="AN33" i="61"/>
  <c r="AO33" i="61"/>
  <c r="AF34" i="61"/>
  <c r="AG34" i="61"/>
  <c r="AH34" i="61"/>
  <c r="AI34" i="61"/>
  <c r="AJ34" i="61"/>
  <c r="AK34" i="61"/>
  <c r="AM34" i="61"/>
  <c r="AN34" i="61"/>
  <c r="AO34" i="61"/>
  <c r="AF35" i="61"/>
  <c r="AG35" i="61"/>
  <c r="AH35" i="61"/>
  <c r="AI35" i="61"/>
  <c r="AJ35" i="61"/>
  <c r="AK35" i="61"/>
  <c r="AM35" i="61"/>
  <c r="AN35" i="61"/>
  <c r="AO35" i="61"/>
  <c r="AF36" i="61"/>
  <c r="AG36" i="61"/>
  <c r="AH36" i="61"/>
  <c r="AI36" i="61"/>
  <c r="AJ36" i="61"/>
  <c r="AK36" i="61"/>
  <c r="AM36" i="61"/>
  <c r="AN36" i="61"/>
  <c r="AO36" i="61"/>
  <c r="AF37" i="61"/>
  <c r="AG37" i="61"/>
  <c r="AH37" i="61"/>
  <c r="AI37" i="61"/>
  <c r="AJ37" i="61"/>
  <c r="AK37" i="61"/>
  <c r="AM37" i="61"/>
  <c r="AN37" i="61"/>
  <c r="AO37" i="61"/>
  <c r="AF38" i="61"/>
  <c r="AG38" i="61"/>
  <c r="AH38" i="61"/>
  <c r="AI38" i="61"/>
  <c r="AJ38" i="61"/>
  <c r="AK38" i="61"/>
  <c r="AM38" i="61"/>
  <c r="AN38" i="61"/>
  <c r="AO38" i="61"/>
  <c r="AF39" i="61"/>
  <c r="AG39" i="61"/>
  <c r="AH39" i="61"/>
  <c r="AI39" i="61"/>
  <c r="AJ39" i="61"/>
  <c r="AK39" i="61"/>
  <c r="AM39" i="61"/>
  <c r="AN39" i="61"/>
  <c r="AO39" i="61"/>
  <c r="AF40" i="61"/>
  <c r="AG40" i="61"/>
  <c r="AH40" i="61"/>
  <c r="AI40" i="61"/>
  <c r="AJ40" i="61"/>
  <c r="AK40" i="61"/>
  <c r="AM40" i="61"/>
  <c r="AN40" i="61"/>
  <c r="AO40" i="61"/>
  <c r="AF41" i="61"/>
  <c r="AG41" i="61"/>
  <c r="AH41" i="61"/>
  <c r="AI41" i="61"/>
  <c r="AJ41" i="61"/>
  <c r="AK41" i="61"/>
  <c r="AM41" i="61"/>
  <c r="AN41" i="61"/>
  <c r="AO41" i="61"/>
  <c r="AF42" i="61"/>
  <c r="AG42" i="61"/>
  <c r="AH42" i="61"/>
  <c r="AI42" i="61"/>
  <c r="AJ42" i="61"/>
  <c r="AK42" i="61"/>
  <c r="AM42" i="61"/>
  <c r="AN42" i="61"/>
  <c r="AO42" i="61"/>
  <c r="AF43" i="61"/>
  <c r="AG43" i="61"/>
  <c r="AH43" i="61"/>
  <c r="AI43" i="61"/>
  <c r="AJ43" i="61"/>
  <c r="AK43" i="61"/>
  <c r="AM43" i="61"/>
  <c r="AN43" i="61"/>
  <c r="AO43" i="61"/>
  <c r="AF44" i="61"/>
  <c r="AG44" i="61"/>
  <c r="AH44" i="61"/>
  <c r="AI44" i="61"/>
  <c r="AJ44" i="61"/>
  <c r="AK44" i="61"/>
  <c r="AM44" i="61"/>
  <c r="AN44" i="61"/>
  <c r="AO44" i="61"/>
  <c r="AF45" i="61"/>
  <c r="AG45" i="61"/>
  <c r="AH45" i="61"/>
  <c r="AI45" i="61"/>
  <c r="AJ45" i="61"/>
  <c r="AK45" i="61"/>
  <c r="AM45" i="61"/>
  <c r="AN45" i="61"/>
  <c r="AO45" i="61"/>
  <c r="AF46" i="61"/>
  <c r="AG46" i="61"/>
  <c r="AH46" i="61"/>
  <c r="AI46" i="61"/>
  <c r="AJ46" i="61"/>
  <c r="AK46" i="61"/>
  <c r="AM46" i="61"/>
  <c r="AN46" i="61"/>
  <c r="AO46" i="61"/>
  <c r="AF47" i="61"/>
  <c r="AG47" i="61"/>
  <c r="AH47" i="61"/>
  <c r="AI47" i="61"/>
  <c r="AJ47" i="61"/>
  <c r="AK47" i="61"/>
  <c r="AM47" i="61"/>
  <c r="AN47" i="61"/>
  <c r="AO47" i="61"/>
  <c r="AF48" i="61"/>
  <c r="AG48" i="61"/>
  <c r="AH48" i="61"/>
  <c r="AI48" i="61"/>
  <c r="AJ48" i="61"/>
  <c r="AK48" i="61"/>
  <c r="AM48" i="61"/>
  <c r="AN48" i="61"/>
  <c r="AO48" i="61"/>
  <c r="AF49" i="61"/>
  <c r="AG49" i="61"/>
  <c r="AH49" i="61"/>
  <c r="AI49" i="61"/>
  <c r="AJ49" i="61"/>
  <c r="AK49" i="61"/>
  <c r="AM49" i="61"/>
  <c r="AN49" i="61"/>
  <c r="AO49" i="61"/>
  <c r="AF50" i="61"/>
  <c r="AG50" i="61"/>
  <c r="AH50" i="61"/>
  <c r="AI50" i="61"/>
  <c r="AJ50" i="61"/>
  <c r="AK50" i="61"/>
  <c r="AM50" i="61"/>
  <c r="AN50" i="61"/>
  <c r="AO50" i="61"/>
  <c r="AF51" i="61"/>
  <c r="AG51" i="61"/>
  <c r="AH51" i="61"/>
  <c r="AI51" i="61"/>
  <c r="AJ51" i="61"/>
  <c r="AK51" i="61"/>
  <c r="AM51" i="61"/>
  <c r="AN51" i="61"/>
  <c r="AO51" i="61"/>
  <c r="AF52" i="61"/>
  <c r="AG52" i="61"/>
  <c r="AH52" i="61"/>
  <c r="AI52" i="61"/>
  <c r="AJ52" i="61"/>
  <c r="AK52" i="61"/>
  <c r="AM52" i="61"/>
  <c r="AN52" i="61"/>
  <c r="AO52" i="61"/>
  <c r="AF53" i="61"/>
  <c r="AG53" i="61"/>
  <c r="AH53" i="61"/>
  <c r="AI53" i="61"/>
  <c r="AJ53" i="61"/>
  <c r="AK53" i="61"/>
  <c r="AM53" i="61"/>
  <c r="AN53" i="61"/>
  <c r="AO53" i="61"/>
  <c r="AF54" i="61"/>
  <c r="AG54" i="61"/>
  <c r="AH54" i="61"/>
  <c r="AI54" i="61"/>
  <c r="AJ54" i="61"/>
  <c r="AK54" i="61"/>
  <c r="AM54" i="61"/>
  <c r="AN54" i="61"/>
  <c r="AO54" i="61"/>
  <c r="AF55" i="61"/>
  <c r="AG55" i="61"/>
  <c r="AH55" i="61"/>
  <c r="AI55" i="61"/>
  <c r="AJ55" i="61"/>
  <c r="AK55" i="61"/>
  <c r="AM55" i="61"/>
  <c r="AN55" i="61"/>
  <c r="AO55" i="61"/>
  <c r="AF56" i="61"/>
  <c r="AG56" i="61"/>
  <c r="AH56" i="61"/>
  <c r="AI56" i="61"/>
  <c r="AJ56" i="61"/>
  <c r="AK56" i="61"/>
  <c r="AM56" i="61"/>
  <c r="AN56" i="61"/>
  <c r="AO56" i="61"/>
  <c r="AF57" i="61"/>
  <c r="AG57" i="61"/>
  <c r="AH57" i="61"/>
  <c r="AI57" i="61"/>
  <c r="AJ57" i="61"/>
  <c r="AK57" i="61"/>
  <c r="AM57" i="61"/>
  <c r="AN57" i="61"/>
  <c r="AO57" i="61"/>
  <c r="AF58" i="61"/>
  <c r="AG58" i="61"/>
  <c r="AH58" i="61"/>
  <c r="AI58" i="61"/>
  <c r="AJ58" i="61"/>
  <c r="AK58" i="61"/>
  <c r="AM58" i="61"/>
  <c r="AN58" i="61"/>
  <c r="AO58" i="61"/>
  <c r="AF59" i="61"/>
  <c r="AG59" i="61"/>
  <c r="AH59" i="61"/>
  <c r="AI59" i="61"/>
  <c r="AJ59" i="61"/>
  <c r="AK59" i="61"/>
  <c r="AM59" i="61"/>
  <c r="AN59" i="61"/>
  <c r="AO59" i="61"/>
  <c r="AF60" i="61"/>
  <c r="AG60" i="61"/>
  <c r="AH60" i="61"/>
  <c r="AI60" i="61"/>
  <c r="AJ60" i="61"/>
  <c r="AK60" i="61"/>
  <c r="AM60" i="61"/>
  <c r="AN60" i="61"/>
  <c r="AO60" i="61"/>
  <c r="AF61" i="61"/>
  <c r="AG61" i="61"/>
  <c r="AH61" i="61"/>
  <c r="AI61" i="61"/>
  <c r="AJ61" i="61"/>
  <c r="AK61" i="61"/>
  <c r="AM61" i="61"/>
  <c r="AN61" i="61"/>
  <c r="AO61" i="61"/>
  <c r="AF62" i="61"/>
  <c r="AG62" i="61"/>
  <c r="AH62" i="61"/>
  <c r="AI62" i="61"/>
  <c r="AJ62" i="61"/>
  <c r="AK62" i="61"/>
  <c r="AM62" i="61"/>
  <c r="AN62" i="61"/>
  <c r="AO62" i="61"/>
  <c r="AF63" i="61"/>
  <c r="AG63" i="61"/>
  <c r="AH63" i="61"/>
  <c r="AI63" i="61"/>
  <c r="AJ63" i="61"/>
  <c r="AK63" i="61"/>
  <c r="AM63" i="61"/>
  <c r="AN63" i="61"/>
  <c r="AO63" i="61"/>
  <c r="AF64" i="61"/>
  <c r="AG64" i="61"/>
  <c r="AH64" i="61"/>
  <c r="AI64" i="61"/>
  <c r="AJ64" i="61"/>
  <c r="AK64" i="61"/>
  <c r="AM64" i="61"/>
  <c r="AN64" i="61"/>
  <c r="AO64" i="61"/>
  <c r="AF65" i="61"/>
  <c r="AG65" i="61"/>
  <c r="AH65" i="61"/>
  <c r="AI65" i="61"/>
  <c r="AJ65" i="61"/>
  <c r="AK65" i="61"/>
  <c r="AM65" i="61"/>
  <c r="AN65" i="61"/>
  <c r="AO65" i="61"/>
  <c r="AF66" i="61"/>
  <c r="AG66" i="61"/>
  <c r="AH66" i="61"/>
  <c r="AI66" i="61"/>
  <c r="AJ66" i="61"/>
  <c r="AK66" i="61"/>
  <c r="AM66" i="61"/>
  <c r="AN66" i="61"/>
  <c r="AO66" i="61"/>
  <c r="AF67" i="61"/>
  <c r="AG67" i="61"/>
  <c r="AH67" i="61"/>
  <c r="AI67" i="61"/>
  <c r="AJ67" i="61"/>
  <c r="AK67" i="61"/>
  <c r="AM67" i="61"/>
  <c r="AN67" i="61"/>
  <c r="AO67" i="61"/>
  <c r="AF68" i="61"/>
  <c r="AG68" i="61"/>
  <c r="AH68" i="61"/>
  <c r="AI68" i="61"/>
  <c r="AJ68" i="61"/>
  <c r="AK68" i="61"/>
  <c r="AM68" i="61"/>
  <c r="AN68" i="61"/>
  <c r="AO68" i="61"/>
  <c r="AF69" i="61"/>
  <c r="AG69" i="61"/>
  <c r="AH69" i="61"/>
  <c r="AI69" i="61"/>
  <c r="AJ69" i="61"/>
  <c r="AK69" i="61"/>
  <c r="AM69" i="61"/>
  <c r="AN69" i="61"/>
  <c r="AO69" i="61"/>
  <c r="AF70" i="61"/>
  <c r="AG70" i="61"/>
  <c r="AH70" i="61"/>
  <c r="AI70" i="61"/>
  <c r="AJ70" i="61"/>
  <c r="AK70" i="61"/>
  <c r="AM70" i="61"/>
  <c r="AN70" i="61"/>
  <c r="AO70" i="61"/>
  <c r="AF71" i="61"/>
  <c r="AG71" i="61"/>
  <c r="AH71" i="61"/>
  <c r="AI71" i="61"/>
  <c r="AJ71" i="61"/>
  <c r="AK71" i="61"/>
  <c r="AM71" i="61"/>
  <c r="AN71" i="61"/>
  <c r="AO71" i="61"/>
  <c r="AF72" i="61"/>
  <c r="AG72" i="61"/>
  <c r="AH72" i="61"/>
  <c r="AI72" i="61"/>
  <c r="AJ72" i="61"/>
  <c r="AK72" i="61"/>
  <c r="AM72" i="61"/>
  <c r="AN72" i="61"/>
  <c r="AO72" i="61"/>
  <c r="AF73" i="61"/>
  <c r="AG73" i="61"/>
  <c r="AH73" i="61"/>
  <c r="AI73" i="61"/>
  <c r="AJ73" i="61"/>
  <c r="AK73" i="61"/>
  <c r="AM73" i="61"/>
  <c r="AN73" i="61"/>
  <c r="AO73" i="61"/>
  <c r="AF74" i="61"/>
  <c r="AG74" i="61"/>
  <c r="AH74" i="61"/>
  <c r="AI74" i="61"/>
  <c r="AJ74" i="61"/>
  <c r="AK74" i="61"/>
  <c r="AM74" i="61"/>
  <c r="AN74" i="61"/>
  <c r="AO74" i="61"/>
  <c r="AF75" i="61"/>
  <c r="AG75" i="61"/>
  <c r="AH75" i="61"/>
  <c r="AI75" i="61"/>
  <c r="AJ75" i="61"/>
  <c r="AK75" i="61"/>
  <c r="AM75" i="61"/>
  <c r="AN75" i="61"/>
  <c r="AO75" i="61"/>
  <c r="AF76" i="61"/>
  <c r="AG76" i="61"/>
  <c r="AH76" i="61"/>
  <c r="AI76" i="61"/>
  <c r="AJ76" i="61"/>
  <c r="AK76" i="61"/>
  <c r="AM76" i="61"/>
  <c r="AN76" i="61"/>
  <c r="AO76" i="61"/>
  <c r="AF77" i="61"/>
  <c r="AG77" i="61"/>
  <c r="AH77" i="61"/>
  <c r="AI77" i="61"/>
  <c r="AJ77" i="61"/>
  <c r="AK77" i="61"/>
  <c r="AM77" i="61"/>
  <c r="AN77" i="61"/>
  <c r="AO77" i="61"/>
  <c r="AF78" i="61"/>
  <c r="AG78" i="61"/>
  <c r="AH78" i="61"/>
  <c r="AI78" i="61"/>
  <c r="AJ78" i="61"/>
  <c r="AK78" i="61"/>
  <c r="AM78" i="61"/>
  <c r="AN78" i="61"/>
  <c r="AO78" i="61"/>
  <c r="AF79" i="61"/>
  <c r="AG79" i="61"/>
  <c r="AH79" i="61"/>
  <c r="AI79" i="61"/>
  <c r="AJ79" i="61"/>
  <c r="AK79" i="61"/>
  <c r="AM79" i="61"/>
  <c r="AN79" i="61"/>
  <c r="AO79" i="61"/>
  <c r="AF80" i="61"/>
  <c r="AG80" i="61"/>
  <c r="AH80" i="61"/>
  <c r="AI80" i="61"/>
  <c r="AJ80" i="61"/>
  <c r="AK80" i="61"/>
  <c r="AM80" i="61"/>
  <c r="AN80" i="61"/>
  <c r="AO80" i="61"/>
  <c r="AF81" i="61"/>
  <c r="AG81" i="61"/>
  <c r="AH81" i="61"/>
  <c r="AI81" i="61"/>
  <c r="AJ81" i="61"/>
  <c r="AK81" i="61"/>
  <c r="AM81" i="61"/>
  <c r="AN81" i="61"/>
  <c r="AO81" i="61"/>
  <c r="AF82" i="61"/>
  <c r="AG82" i="61"/>
  <c r="AH82" i="61"/>
  <c r="AI82" i="61"/>
  <c r="AJ82" i="61"/>
  <c r="AK82" i="61"/>
  <c r="AM82" i="61"/>
  <c r="AN82" i="61"/>
  <c r="AO82" i="61"/>
  <c r="AF83" i="61"/>
  <c r="AG83" i="61"/>
  <c r="AH83" i="61"/>
  <c r="AI83" i="61"/>
  <c r="AJ83" i="61"/>
  <c r="AK83" i="61"/>
  <c r="AM83" i="61"/>
  <c r="AN83" i="61"/>
  <c r="AO83" i="61"/>
  <c r="AF84" i="61"/>
  <c r="AG84" i="61"/>
  <c r="AH84" i="61"/>
  <c r="AI84" i="61"/>
  <c r="AJ84" i="61"/>
  <c r="AK84" i="61"/>
  <c r="AM84" i="61"/>
  <c r="AN84" i="61"/>
  <c r="AO84" i="61"/>
  <c r="AF85" i="61"/>
  <c r="AG85" i="61"/>
  <c r="AH85" i="61"/>
  <c r="AI85" i="61"/>
  <c r="AJ85" i="61"/>
  <c r="AK85" i="61"/>
  <c r="AM85" i="61"/>
  <c r="AN85" i="61"/>
  <c r="AO85" i="61"/>
  <c r="AF86" i="61"/>
  <c r="AG86" i="61"/>
  <c r="AH86" i="61"/>
  <c r="AI86" i="61"/>
  <c r="AJ86" i="61"/>
  <c r="AK86" i="61"/>
  <c r="AM86" i="61"/>
  <c r="AN86" i="61"/>
  <c r="AO86" i="61"/>
  <c r="AF87" i="61"/>
  <c r="AG87" i="61"/>
  <c r="AH87" i="61"/>
  <c r="AI87" i="61"/>
  <c r="AJ87" i="61"/>
  <c r="AK87" i="61"/>
  <c r="AM87" i="61"/>
  <c r="AN87" i="61"/>
  <c r="AO87" i="61"/>
  <c r="AF88" i="61"/>
  <c r="AG88" i="61"/>
  <c r="AH88" i="61"/>
  <c r="AI88" i="61"/>
  <c r="AJ88" i="61"/>
  <c r="AK88" i="61"/>
  <c r="AM88" i="61"/>
  <c r="AN88" i="61"/>
  <c r="AO88" i="61"/>
  <c r="AF89" i="61"/>
  <c r="AG89" i="61"/>
  <c r="AH89" i="61"/>
  <c r="AI89" i="61"/>
  <c r="AJ89" i="61"/>
  <c r="AK89" i="61"/>
  <c r="AM89" i="61"/>
  <c r="AN89" i="61"/>
  <c r="AO89" i="61"/>
  <c r="AF90" i="61"/>
  <c r="AG90" i="61"/>
  <c r="AH90" i="61"/>
  <c r="AI90" i="61"/>
  <c r="AJ90" i="61"/>
  <c r="AK90" i="61"/>
  <c r="AM90" i="61"/>
  <c r="AN90" i="61"/>
  <c r="AO90" i="61"/>
  <c r="AF91" i="61"/>
  <c r="AG91" i="61"/>
  <c r="AH91" i="61"/>
  <c r="AI91" i="61"/>
  <c r="AJ91" i="61"/>
  <c r="AK91" i="61"/>
  <c r="AM91" i="61"/>
  <c r="AN91" i="61"/>
  <c r="AO91" i="61"/>
  <c r="AF92" i="61"/>
  <c r="AG92" i="61"/>
  <c r="AH92" i="61"/>
  <c r="AI92" i="61"/>
  <c r="AJ92" i="61"/>
  <c r="AK92" i="61"/>
  <c r="AM92" i="61"/>
  <c r="AN92" i="61"/>
  <c r="AO92" i="61"/>
  <c r="AF93" i="61"/>
  <c r="AG93" i="61"/>
  <c r="AH93" i="61"/>
  <c r="AI93" i="61"/>
  <c r="AJ93" i="61"/>
  <c r="AK93" i="61"/>
  <c r="AM93" i="61"/>
  <c r="AN93" i="61"/>
  <c r="AO93" i="61"/>
  <c r="AF94" i="61"/>
  <c r="AG94" i="61"/>
  <c r="AH94" i="61"/>
  <c r="AI94" i="61"/>
  <c r="AJ94" i="61"/>
  <c r="AK94" i="61"/>
  <c r="AM94" i="61"/>
  <c r="AN94" i="61"/>
  <c r="AO94" i="61"/>
  <c r="AF95" i="61"/>
  <c r="AG95" i="61"/>
  <c r="AH95" i="61"/>
  <c r="AI95" i="61"/>
  <c r="AJ95" i="61"/>
  <c r="AK95" i="61"/>
  <c r="AM95" i="61"/>
  <c r="AN95" i="61"/>
  <c r="AO95" i="61"/>
  <c r="AF96" i="61"/>
  <c r="AG96" i="61"/>
  <c r="AH96" i="61"/>
  <c r="AI96" i="61"/>
  <c r="AJ96" i="61"/>
  <c r="AK96" i="61"/>
  <c r="AM96" i="61"/>
  <c r="AN96" i="61"/>
  <c r="AO96" i="61"/>
  <c r="AF97" i="61"/>
  <c r="AG97" i="61"/>
  <c r="AH97" i="61"/>
  <c r="AI97" i="61"/>
  <c r="AJ97" i="61"/>
  <c r="AK97" i="61"/>
  <c r="AM97" i="61"/>
  <c r="AN97" i="61"/>
  <c r="AO97" i="61"/>
  <c r="AF98" i="61"/>
  <c r="AG98" i="61"/>
  <c r="AH98" i="61"/>
  <c r="AI98" i="61"/>
  <c r="AJ98" i="61"/>
  <c r="AK98" i="61"/>
  <c r="AM98" i="61"/>
  <c r="AN98" i="61"/>
  <c r="AO98" i="61"/>
  <c r="AF99" i="61"/>
  <c r="AG99" i="61"/>
  <c r="AH99" i="61"/>
  <c r="AI99" i="61"/>
  <c r="AJ99" i="61"/>
  <c r="AK99" i="61"/>
  <c r="AM99" i="61"/>
  <c r="AN99" i="61"/>
  <c r="AO99" i="61"/>
  <c r="AF100" i="61"/>
  <c r="AG100" i="61"/>
  <c r="AH100" i="61"/>
  <c r="AI100" i="61"/>
  <c r="AJ100" i="61"/>
  <c r="AK100" i="61"/>
  <c r="AM100" i="61"/>
  <c r="AN100" i="61"/>
  <c r="AO100" i="61"/>
  <c r="AF101" i="61"/>
  <c r="AG101" i="61"/>
  <c r="AH101" i="61"/>
  <c r="AI101" i="61"/>
  <c r="AJ101" i="61"/>
  <c r="AK101" i="61"/>
  <c r="AM101" i="61"/>
  <c r="AN101" i="61"/>
  <c r="AO101" i="61"/>
  <c r="AF102" i="61"/>
  <c r="AG102" i="61"/>
  <c r="AH102" i="61"/>
  <c r="AI102" i="61"/>
  <c r="AJ102" i="61"/>
  <c r="AK102" i="61"/>
  <c r="AM102" i="61"/>
  <c r="AN102" i="61"/>
  <c r="AO102" i="61"/>
  <c r="AF103" i="61"/>
  <c r="AG103" i="61"/>
  <c r="AH103" i="61"/>
  <c r="AI103" i="61"/>
  <c r="AJ103" i="61"/>
  <c r="AK103" i="61"/>
  <c r="AM103" i="61"/>
  <c r="AN103" i="61"/>
  <c r="AO103" i="61"/>
  <c r="AF104" i="61"/>
  <c r="AG104" i="61"/>
  <c r="AH104" i="61"/>
  <c r="AI104" i="61"/>
  <c r="AJ104" i="61"/>
  <c r="AK104" i="61"/>
  <c r="AM104" i="61"/>
  <c r="AN104" i="61"/>
  <c r="AO104" i="61"/>
  <c r="AF105" i="61"/>
  <c r="AG105" i="61"/>
  <c r="AH105" i="61"/>
  <c r="AI105" i="61"/>
  <c r="AJ105" i="61"/>
  <c r="AK105" i="61"/>
  <c r="AM105" i="61"/>
  <c r="AN105" i="61"/>
  <c r="AO105" i="61"/>
  <c r="AF106" i="61"/>
  <c r="AG106" i="61"/>
  <c r="AH106" i="61"/>
  <c r="AI106" i="61"/>
  <c r="AJ106" i="61"/>
  <c r="AK106" i="61"/>
  <c r="AM106" i="61"/>
  <c r="AN106" i="61"/>
  <c r="AO106" i="61"/>
  <c r="AF107" i="61"/>
  <c r="AG107" i="61"/>
  <c r="AH107" i="61"/>
  <c r="AI107" i="61"/>
  <c r="AJ107" i="61"/>
  <c r="AK107" i="61"/>
  <c r="AM107" i="61"/>
  <c r="AN107" i="61"/>
  <c r="AO107" i="61"/>
  <c r="AF108" i="61"/>
  <c r="AG108" i="61"/>
  <c r="AH108" i="61"/>
  <c r="AI108" i="61"/>
  <c r="AJ108" i="61"/>
  <c r="AK108" i="61"/>
  <c r="AM108" i="61"/>
  <c r="AN108" i="61"/>
  <c r="AO108" i="61"/>
  <c r="AF109" i="61"/>
  <c r="AG109" i="61"/>
  <c r="AH109" i="61"/>
  <c r="AI109" i="61"/>
  <c r="AJ109" i="61"/>
  <c r="AK109" i="61"/>
  <c r="AM109" i="61"/>
  <c r="AN109" i="61"/>
  <c r="AO109" i="61"/>
  <c r="AF110" i="61"/>
  <c r="AG110" i="61"/>
  <c r="AH110" i="61"/>
  <c r="AI110" i="61"/>
  <c r="AJ110" i="61"/>
  <c r="AK110" i="61"/>
  <c r="AM110" i="61"/>
  <c r="AN110" i="61"/>
  <c r="AO110" i="61"/>
  <c r="AF111" i="61"/>
  <c r="AG111" i="61"/>
  <c r="AH111" i="61"/>
  <c r="AI111" i="61"/>
  <c r="AJ111" i="61"/>
  <c r="AK111" i="61"/>
  <c r="AM111" i="61"/>
  <c r="AN111" i="61"/>
  <c r="AO111" i="61"/>
  <c r="E3" i="60"/>
  <c r="J3" i="60"/>
  <c r="E4" i="60"/>
  <c r="J4" i="60"/>
  <c r="E5" i="60"/>
  <c r="J5" i="60"/>
  <c r="E6" i="60"/>
  <c r="J6" i="60"/>
  <c r="E7" i="60"/>
  <c r="J7" i="60"/>
  <c r="E8" i="60"/>
  <c r="J8" i="60"/>
  <c r="E9" i="60"/>
  <c r="J9" i="60"/>
  <c r="E10" i="60"/>
  <c r="J10" i="60"/>
  <c r="E11" i="60"/>
  <c r="J11" i="60"/>
  <c r="E12" i="60"/>
  <c r="J12" i="60"/>
  <c r="E13" i="60"/>
  <c r="J13" i="60"/>
  <c r="E14" i="60"/>
  <c r="J14" i="60"/>
  <c r="E15" i="60"/>
  <c r="J15" i="60"/>
  <c r="E16" i="60"/>
  <c r="J16" i="60"/>
  <c r="E17" i="60"/>
  <c r="J17" i="60"/>
  <c r="E18" i="60"/>
  <c r="J18" i="60"/>
  <c r="E19" i="60"/>
  <c r="J19" i="60"/>
  <c r="E20" i="60"/>
  <c r="J20" i="60"/>
  <c r="E21" i="60"/>
  <c r="J21" i="60"/>
  <c r="E22" i="60"/>
  <c r="J22" i="60"/>
  <c r="E23" i="60"/>
  <c r="J23" i="60"/>
  <c r="E24" i="60"/>
  <c r="J24" i="60"/>
  <c r="E25" i="60"/>
  <c r="J25" i="60"/>
  <c r="E26" i="60"/>
  <c r="J26" i="60"/>
  <c r="E27" i="60"/>
  <c r="J27" i="60"/>
  <c r="E28" i="60"/>
  <c r="J28" i="60"/>
  <c r="E29" i="60"/>
  <c r="J29" i="60"/>
  <c r="E30" i="60"/>
  <c r="J30" i="60"/>
  <c r="E31" i="60"/>
  <c r="J31" i="60"/>
  <c r="E32" i="60"/>
  <c r="J32" i="60"/>
  <c r="E33" i="60"/>
  <c r="J33" i="60"/>
  <c r="E34" i="60"/>
  <c r="J34" i="60"/>
  <c r="E35" i="60"/>
  <c r="J35" i="60"/>
  <c r="E36" i="60"/>
  <c r="J36" i="60"/>
  <c r="E37" i="60"/>
  <c r="J37" i="60"/>
  <c r="E38" i="60"/>
  <c r="J38" i="60"/>
  <c r="E39" i="60"/>
  <c r="J39" i="60"/>
  <c r="E40" i="60"/>
  <c r="J40" i="60"/>
  <c r="E41" i="60"/>
  <c r="J41" i="60"/>
  <c r="E42" i="60"/>
  <c r="J42" i="60"/>
  <c r="E43" i="60"/>
  <c r="J43" i="60"/>
  <c r="E44" i="60"/>
  <c r="J44" i="60"/>
  <c r="E45" i="60"/>
  <c r="J45" i="60"/>
  <c r="E46" i="60"/>
  <c r="J46" i="60"/>
  <c r="E47" i="60"/>
  <c r="J47" i="60"/>
  <c r="E48" i="60"/>
  <c r="J48" i="60"/>
  <c r="E49" i="60"/>
  <c r="J49" i="60"/>
  <c r="E50" i="60"/>
  <c r="J50" i="60"/>
  <c r="E51" i="60"/>
  <c r="J51" i="60"/>
  <c r="E52" i="60"/>
  <c r="J52" i="60"/>
  <c r="E53" i="60"/>
  <c r="J53" i="60"/>
  <c r="E54" i="60"/>
  <c r="J54" i="60"/>
  <c r="E55" i="60"/>
  <c r="J55" i="60"/>
  <c r="E56" i="60"/>
  <c r="J56" i="60"/>
  <c r="E57" i="60"/>
  <c r="J57" i="60"/>
  <c r="E58" i="60"/>
  <c r="J58" i="60"/>
  <c r="E59" i="60"/>
  <c r="J59" i="60"/>
  <c r="E60" i="60"/>
  <c r="J60" i="60"/>
  <c r="E61" i="60"/>
  <c r="J61" i="60"/>
  <c r="E62" i="60"/>
  <c r="J62" i="60"/>
  <c r="E63" i="60"/>
  <c r="J63" i="60"/>
  <c r="E64" i="60"/>
  <c r="J64" i="60"/>
  <c r="E65" i="60"/>
  <c r="J65" i="60"/>
  <c r="E66" i="60"/>
  <c r="J66" i="60"/>
  <c r="E67" i="60"/>
  <c r="J67" i="60"/>
  <c r="E68" i="60"/>
  <c r="J68" i="60"/>
  <c r="E69" i="60"/>
  <c r="J69" i="60"/>
  <c r="E70" i="60"/>
  <c r="J70" i="60"/>
  <c r="E71" i="60"/>
  <c r="J71" i="60"/>
  <c r="E72" i="60"/>
  <c r="J72" i="60"/>
  <c r="E73" i="60"/>
  <c r="J73" i="60"/>
  <c r="E74" i="60"/>
  <c r="J74" i="60"/>
  <c r="E75" i="60"/>
  <c r="J75" i="60"/>
  <c r="E76" i="60"/>
  <c r="J76" i="60"/>
  <c r="E77" i="60"/>
  <c r="J77" i="60"/>
  <c r="E78" i="60"/>
  <c r="J78" i="60"/>
  <c r="E79" i="60"/>
  <c r="J79" i="60"/>
  <c r="E80" i="60"/>
  <c r="J80" i="60"/>
  <c r="E81" i="60"/>
  <c r="J81" i="60"/>
  <c r="E82" i="60"/>
  <c r="J82" i="60"/>
  <c r="E83" i="60"/>
  <c r="J83" i="60"/>
  <c r="E84" i="60"/>
  <c r="J84" i="60"/>
  <c r="E85" i="60"/>
  <c r="J85" i="60"/>
  <c r="E86" i="60"/>
  <c r="J86" i="60"/>
  <c r="E87" i="60"/>
  <c r="J87" i="60"/>
  <c r="E88" i="60"/>
  <c r="J88" i="60"/>
  <c r="E89" i="60"/>
  <c r="J89" i="60"/>
  <c r="E90" i="60"/>
  <c r="J90" i="60"/>
  <c r="E91" i="60"/>
  <c r="J91" i="60"/>
  <c r="E92" i="60"/>
  <c r="J92" i="60"/>
  <c r="E93" i="60"/>
  <c r="J93" i="60"/>
  <c r="E94" i="60"/>
  <c r="J94" i="60"/>
  <c r="E95" i="60"/>
  <c r="J95" i="60"/>
  <c r="E96" i="60"/>
  <c r="J96" i="60"/>
  <c r="E97" i="60"/>
  <c r="J97" i="60"/>
  <c r="E98" i="60"/>
  <c r="J98" i="60"/>
  <c r="E99" i="60"/>
  <c r="J99" i="60"/>
  <c r="E100" i="60"/>
  <c r="J100" i="60"/>
  <c r="E101" i="60"/>
  <c r="J101" i="60"/>
  <c r="E102" i="60"/>
  <c r="J102" i="60"/>
  <c r="E103" i="60"/>
  <c r="F103" i="60"/>
  <c r="W103" i="60" s="1"/>
  <c r="J103" i="60"/>
  <c r="E104" i="60"/>
  <c r="F104" i="60"/>
  <c r="W104" i="60" s="1"/>
  <c r="J104" i="60"/>
  <c r="E105" i="60"/>
  <c r="F105" i="60"/>
  <c r="W105" i="60" s="1"/>
  <c r="J105" i="60"/>
  <c r="E106" i="60"/>
  <c r="F106" i="60"/>
  <c r="W106" i="60" s="1"/>
  <c r="J106" i="60"/>
  <c r="E107" i="60"/>
  <c r="F107" i="60"/>
  <c r="J107" i="60"/>
  <c r="E108" i="60"/>
  <c r="F108" i="60"/>
  <c r="W108" i="60" s="1"/>
  <c r="J108" i="60"/>
  <c r="E109" i="60"/>
  <c r="F109" i="60"/>
  <c r="J109" i="60"/>
  <c r="E110" i="60"/>
  <c r="F110" i="60"/>
  <c r="J110" i="60"/>
  <c r="E111" i="60"/>
  <c r="F111" i="60"/>
  <c r="W111" i="60" s="1"/>
  <c r="J111" i="60"/>
  <c r="AF3" i="60"/>
  <c r="AG3" i="60"/>
  <c r="AH3" i="60"/>
  <c r="AI3" i="60"/>
  <c r="AJ3" i="60"/>
  <c r="AK3" i="60"/>
  <c r="AM3" i="60"/>
  <c r="AN3" i="60"/>
  <c r="AO3" i="60"/>
  <c r="AF4" i="60"/>
  <c r="AG4" i="60"/>
  <c r="AH4" i="60"/>
  <c r="AI4" i="60"/>
  <c r="AJ4" i="60"/>
  <c r="AK4" i="60"/>
  <c r="AM4" i="60"/>
  <c r="AN4" i="60"/>
  <c r="AO4" i="60"/>
  <c r="AF5" i="60"/>
  <c r="AG5" i="60"/>
  <c r="AH5" i="60"/>
  <c r="AI5" i="60"/>
  <c r="AJ5" i="60"/>
  <c r="AK5" i="60"/>
  <c r="AM5" i="60"/>
  <c r="AN5" i="60"/>
  <c r="AO5" i="60"/>
  <c r="AF6" i="60"/>
  <c r="AG6" i="60"/>
  <c r="AH6" i="60"/>
  <c r="AI6" i="60"/>
  <c r="AJ6" i="60"/>
  <c r="AK6" i="60"/>
  <c r="AM6" i="60"/>
  <c r="AN6" i="60"/>
  <c r="AO6" i="60"/>
  <c r="AF7" i="60"/>
  <c r="AG7" i="60"/>
  <c r="AH7" i="60"/>
  <c r="AI7" i="60"/>
  <c r="AJ7" i="60"/>
  <c r="AK7" i="60"/>
  <c r="AM7" i="60"/>
  <c r="AN7" i="60"/>
  <c r="AO7" i="60"/>
  <c r="AF8" i="60"/>
  <c r="AG8" i="60"/>
  <c r="AH8" i="60"/>
  <c r="AI8" i="60"/>
  <c r="AJ8" i="60"/>
  <c r="AK8" i="60"/>
  <c r="AM8" i="60"/>
  <c r="AN8" i="60"/>
  <c r="AO8" i="60"/>
  <c r="AF9" i="60"/>
  <c r="AG9" i="60"/>
  <c r="AH9" i="60"/>
  <c r="AI9" i="60"/>
  <c r="AJ9" i="60"/>
  <c r="AK9" i="60"/>
  <c r="AM9" i="60"/>
  <c r="AN9" i="60"/>
  <c r="AO9" i="60"/>
  <c r="AF10" i="60"/>
  <c r="AG10" i="60"/>
  <c r="AH10" i="60"/>
  <c r="AI10" i="60"/>
  <c r="AJ10" i="60"/>
  <c r="AK10" i="60"/>
  <c r="AM10" i="60"/>
  <c r="AN10" i="60"/>
  <c r="AO10" i="60"/>
  <c r="AF11" i="60"/>
  <c r="AG11" i="60"/>
  <c r="AH11" i="60"/>
  <c r="AI11" i="60"/>
  <c r="AJ11" i="60"/>
  <c r="AK11" i="60"/>
  <c r="AM11" i="60"/>
  <c r="AN11" i="60"/>
  <c r="AO11" i="60"/>
  <c r="AF12" i="60"/>
  <c r="AG12" i="60"/>
  <c r="AH12" i="60"/>
  <c r="AI12" i="60"/>
  <c r="AJ12" i="60"/>
  <c r="AK12" i="60"/>
  <c r="AM12" i="60"/>
  <c r="AN12" i="60"/>
  <c r="AO12" i="60"/>
  <c r="AF13" i="60"/>
  <c r="AG13" i="60"/>
  <c r="AH13" i="60"/>
  <c r="AI13" i="60"/>
  <c r="AJ13" i="60"/>
  <c r="AK13" i="60"/>
  <c r="AM13" i="60"/>
  <c r="AN13" i="60"/>
  <c r="AO13" i="60"/>
  <c r="AF14" i="60"/>
  <c r="AG14" i="60"/>
  <c r="AH14" i="60"/>
  <c r="AI14" i="60"/>
  <c r="AJ14" i="60"/>
  <c r="AK14" i="60"/>
  <c r="AM14" i="60"/>
  <c r="AN14" i="60"/>
  <c r="AO14" i="60"/>
  <c r="AF15" i="60"/>
  <c r="AG15" i="60"/>
  <c r="AH15" i="60"/>
  <c r="AI15" i="60"/>
  <c r="AJ15" i="60"/>
  <c r="AK15" i="60"/>
  <c r="AM15" i="60"/>
  <c r="AN15" i="60"/>
  <c r="AO15" i="60"/>
  <c r="AF16" i="60"/>
  <c r="AG16" i="60"/>
  <c r="AH16" i="60"/>
  <c r="AI16" i="60"/>
  <c r="AJ16" i="60"/>
  <c r="AK16" i="60"/>
  <c r="AM16" i="60"/>
  <c r="AN16" i="60"/>
  <c r="AO16" i="60"/>
  <c r="AF17" i="60"/>
  <c r="AG17" i="60"/>
  <c r="AH17" i="60"/>
  <c r="AI17" i="60"/>
  <c r="AJ17" i="60"/>
  <c r="AK17" i="60"/>
  <c r="AM17" i="60"/>
  <c r="AN17" i="60"/>
  <c r="AO17" i="60"/>
  <c r="AF18" i="60"/>
  <c r="AG18" i="60"/>
  <c r="AH18" i="60"/>
  <c r="AI18" i="60"/>
  <c r="AJ18" i="60"/>
  <c r="AK18" i="60"/>
  <c r="AM18" i="60"/>
  <c r="AN18" i="60"/>
  <c r="AO18" i="60"/>
  <c r="AF19" i="60"/>
  <c r="AG19" i="60"/>
  <c r="AH19" i="60"/>
  <c r="AI19" i="60"/>
  <c r="AJ19" i="60"/>
  <c r="AK19" i="60"/>
  <c r="AM19" i="60"/>
  <c r="AN19" i="60"/>
  <c r="AO19" i="60"/>
  <c r="AF20" i="60"/>
  <c r="AG20" i="60"/>
  <c r="AH20" i="60"/>
  <c r="AI20" i="60"/>
  <c r="AJ20" i="60"/>
  <c r="AK20" i="60"/>
  <c r="AM20" i="60"/>
  <c r="AN20" i="60"/>
  <c r="AO20" i="60"/>
  <c r="AF21" i="60"/>
  <c r="AG21" i="60"/>
  <c r="AH21" i="60"/>
  <c r="AI21" i="60"/>
  <c r="AJ21" i="60"/>
  <c r="AK21" i="60"/>
  <c r="AM21" i="60"/>
  <c r="AN21" i="60"/>
  <c r="AO21" i="60"/>
  <c r="AF22" i="60"/>
  <c r="AG22" i="60"/>
  <c r="AH22" i="60"/>
  <c r="AI22" i="60"/>
  <c r="AJ22" i="60"/>
  <c r="AK22" i="60"/>
  <c r="AM22" i="60"/>
  <c r="AN22" i="60"/>
  <c r="AO22" i="60"/>
  <c r="AF23" i="60"/>
  <c r="AG23" i="60"/>
  <c r="AH23" i="60"/>
  <c r="AI23" i="60"/>
  <c r="AJ23" i="60"/>
  <c r="AK23" i="60"/>
  <c r="AM23" i="60"/>
  <c r="AN23" i="60"/>
  <c r="AO23" i="60"/>
  <c r="AF24" i="60"/>
  <c r="AG24" i="60"/>
  <c r="AH24" i="60"/>
  <c r="AI24" i="60"/>
  <c r="AJ24" i="60"/>
  <c r="AK24" i="60"/>
  <c r="AM24" i="60"/>
  <c r="AN24" i="60"/>
  <c r="AO24" i="60"/>
  <c r="AF25" i="60"/>
  <c r="AG25" i="60"/>
  <c r="AH25" i="60"/>
  <c r="AI25" i="60"/>
  <c r="AJ25" i="60"/>
  <c r="AK25" i="60"/>
  <c r="AM25" i="60"/>
  <c r="AN25" i="60"/>
  <c r="AO25" i="60"/>
  <c r="AF26" i="60"/>
  <c r="AG26" i="60"/>
  <c r="AH26" i="60"/>
  <c r="AI26" i="60"/>
  <c r="AJ26" i="60"/>
  <c r="AK26" i="60"/>
  <c r="AM26" i="60"/>
  <c r="AN26" i="60"/>
  <c r="AO26" i="60"/>
  <c r="AF27" i="60"/>
  <c r="AG27" i="60"/>
  <c r="AH27" i="60"/>
  <c r="AI27" i="60"/>
  <c r="AJ27" i="60"/>
  <c r="AK27" i="60"/>
  <c r="AM27" i="60"/>
  <c r="AN27" i="60"/>
  <c r="AO27" i="60"/>
  <c r="AF28" i="60"/>
  <c r="AG28" i="60"/>
  <c r="AH28" i="60"/>
  <c r="AI28" i="60"/>
  <c r="AJ28" i="60"/>
  <c r="AK28" i="60"/>
  <c r="AM28" i="60"/>
  <c r="AN28" i="60"/>
  <c r="AO28" i="60"/>
  <c r="AF29" i="60"/>
  <c r="AG29" i="60"/>
  <c r="AH29" i="60"/>
  <c r="AI29" i="60"/>
  <c r="AJ29" i="60"/>
  <c r="AK29" i="60"/>
  <c r="AM29" i="60"/>
  <c r="AN29" i="60"/>
  <c r="AO29" i="60"/>
  <c r="AF30" i="60"/>
  <c r="AG30" i="60"/>
  <c r="AH30" i="60"/>
  <c r="AI30" i="60"/>
  <c r="AJ30" i="60"/>
  <c r="AK30" i="60"/>
  <c r="AM30" i="60"/>
  <c r="AN30" i="60"/>
  <c r="AO30" i="60"/>
  <c r="AF31" i="60"/>
  <c r="AG31" i="60"/>
  <c r="AH31" i="60"/>
  <c r="AI31" i="60"/>
  <c r="AJ31" i="60"/>
  <c r="AK31" i="60"/>
  <c r="AM31" i="60"/>
  <c r="AN31" i="60"/>
  <c r="AO31" i="60"/>
  <c r="AF32" i="60"/>
  <c r="AG32" i="60"/>
  <c r="AH32" i="60"/>
  <c r="AI32" i="60"/>
  <c r="AJ32" i="60"/>
  <c r="AK32" i="60"/>
  <c r="AM32" i="60"/>
  <c r="AN32" i="60"/>
  <c r="AO32" i="60"/>
  <c r="AF33" i="60"/>
  <c r="AG33" i="60"/>
  <c r="AH33" i="60"/>
  <c r="AI33" i="60"/>
  <c r="AJ33" i="60"/>
  <c r="AK33" i="60"/>
  <c r="AM33" i="60"/>
  <c r="AN33" i="60"/>
  <c r="AO33" i="60"/>
  <c r="AF34" i="60"/>
  <c r="AG34" i="60"/>
  <c r="AH34" i="60"/>
  <c r="AI34" i="60"/>
  <c r="AJ34" i="60"/>
  <c r="AK34" i="60"/>
  <c r="AM34" i="60"/>
  <c r="AN34" i="60"/>
  <c r="AO34" i="60"/>
  <c r="AF35" i="60"/>
  <c r="AG35" i="60"/>
  <c r="AH35" i="60"/>
  <c r="AI35" i="60"/>
  <c r="AJ35" i="60"/>
  <c r="AK35" i="60"/>
  <c r="AM35" i="60"/>
  <c r="AN35" i="60"/>
  <c r="AO35" i="60"/>
  <c r="AF36" i="60"/>
  <c r="AG36" i="60"/>
  <c r="AH36" i="60"/>
  <c r="AI36" i="60"/>
  <c r="AJ36" i="60"/>
  <c r="AK36" i="60"/>
  <c r="AM36" i="60"/>
  <c r="AN36" i="60"/>
  <c r="AO36" i="60"/>
  <c r="AF37" i="60"/>
  <c r="AG37" i="60"/>
  <c r="AH37" i="60"/>
  <c r="AI37" i="60"/>
  <c r="AJ37" i="60"/>
  <c r="AK37" i="60"/>
  <c r="AM37" i="60"/>
  <c r="AN37" i="60"/>
  <c r="AO37" i="60"/>
  <c r="AF38" i="60"/>
  <c r="AG38" i="60"/>
  <c r="AH38" i="60"/>
  <c r="AI38" i="60"/>
  <c r="AJ38" i="60"/>
  <c r="AK38" i="60"/>
  <c r="AM38" i="60"/>
  <c r="AN38" i="60"/>
  <c r="AO38" i="60"/>
  <c r="AF39" i="60"/>
  <c r="AG39" i="60"/>
  <c r="AH39" i="60"/>
  <c r="AI39" i="60"/>
  <c r="AJ39" i="60"/>
  <c r="AK39" i="60"/>
  <c r="AM39" i="60"/>
  <c r="AN39" i="60"/>
  <c r="AO39" i="60"/>
  <c r="AF40" i="60"/>
  <c r="AG40" i="60"/>
  <c r="AH40" i="60"/>
  <c r="AI40" i="60"/>
  <c r="AJ40" i="60"/>
  <c r="AK40" i="60"/>
  <c r="AM40" i="60"/>
  <c r="AN40" i="60"/>
  <c r="AO40" i="60"/>
  <c r="AF41" i="60"/>
  <c r="AG41" i="60"/>
  <c r="AH41" i="60"/>
  <c r="AI41" i="60"/>
  <c r="AJ41" i="60"/>
  <c r="AK41" i="60"/>
  <c r="AM41" i="60"/>
  <c r="AN41" i="60"/>
  <c r="AO41" i="60"/>
  <c r="AF42" i="60"/>
  <c r="AG42" i="60"/>
  <c r="AH42" i="60"/>
  <c r="AI42" i="60"/>
  <c r="AJ42" i="60"/>
  <c r="AK42" i="60"/>
  <c r="AM42" i="60"/>
  <c r="AN42" i="60"/>
  <c r="AO42" i="60"/>
  <c r="AF43" i="60"/>
  <c r="AG43" i="60"/>
  <c r="AH43" i="60"/>
  <c r="AI43" i="60"/>
  <c r="AJ43" i="60"/>
  <c r="AK43" i="60"/>
  <c r="AM43" i="60"/>
  <c r="AN43" i="60"/>
  <c r="AO43" i="60"/>
  <c r="AF44" i="60"/>
  <c r="AG44" i="60"/>
  <c r="AH44" i="60"/>
  <c r="AI44" i="60"/>
  <c r="AJ44" i="60"/>
  <c r="AK44" i="60"/>
  <c r="AM44" i="60"/>
  <c r="AN44" i="60"/>
  <c r="AO44" i="60"/>
  <c r="AF45" i="60"/>
  <c r="AG45" i="60"/>
  <c r="AH45" i="60"/>
  <c r="AI45" i="60"/>
  <c r="AJ45" i="60"/>
  <c r="AK45" i="60"/>
  <c r="AM45" i="60"/>
  <c r="AN45" i="60"/>
  <c r="AO45" i="60"/>
  <c r="AF46" i="60"/>
  <c r="AG46" i="60"/>
  <c r="AH46" i="60"/>
  <c r="AI46" i="60"/>
  <c r="AJ46" i="60"/>
  <c r="AK46" i="60"/>
  <c r="AM46" i="60"/>
  <c r="AN46" i="60"/>
  <c r="AO46" i="60"/>
  <c r="AF47" i="60"/>
  <c r="AG47" i="60"/>
  <c r="AH47" i="60"/>
  <c r="AI47" i="60"/>
  <c r="AJ47" i="60"/>
  <c r="AK47" i="60"/>
  <c r="AM47" i="60"/>
  <c r="AN47" i="60"/>
  <c r="AO47" i="60"/>
  <c r="AF48" i="60"/>
  <c r="AG48" i="60"/>
  <c r="AH48" i="60"/>
  <c r="AI48" i="60"/>
  <c r="AJ48" i="60"/>
  <c r="AK48" i="60"/>
  <c r="AM48" i="60"/>
  <c r="AN48" i="60"/>
  <c r="AO48" i="60"/>
  <c r="AF49" i="60"/>
  <c r="AG49" i="60"/>
  <c r="AH49" i="60"/>
  <c r="AI49" i="60"/>
  <c r="AJ49" i="60"/>
  <c r="AK49" i="60"/>
  <c r="AM49" i="60"/>
  <c r="AN49" i="60"/>
  <c r="AO49" i="60"/>
  <c r="AF50" i="60"/>
  <c r="AG50" i="60"/>
  <c r="AH50" i="60"/>
  <c r="AI50" i="60"/>
  <c r="AJ50" i="60"/>
  <c r="AK50" i="60"/>
  <c r="AM50" i="60"/>
  <c r="AN50" i="60"/>
  <c r="AO50" i="60"/>
  <c r="AF51" i="60"/>
  <c r="AG51" i="60"/>
  <c r="AH51" i="60"/>
  <c r="AI51" i="60"/>
  <c r="AJ51" i="60"/>
  <c r="AK51" i="60"/>
  <c r="AM51" i="60"/>
  <c r="AN51" i="60"/>
  <c r="AO51" i="60"/>
  <c r="AF52" i="60"/>
  <c r="AG52" i="60"/>
  <c r="AH52" i="60"/>
  <c r="AI52" i="60"/>
  <c r="AJ52" i="60"/>
  <c r="AK52" i="60"/>
  <c r="AM52" i="60"/>
  <c r="AN52" i="60"/>
  <c r="AO52" i="60"/>
  <c r="AF53" i="60"/>
  <c r="AG53" i="60"/>
  <c r="AH53" i="60"/>
  <c r="AI53" i="60"/>
  <c r="AJ53" i="60"/>
  <c r="AK53" i="60"/>
  <c r="AM53" i="60"/>
  <c r="AN53" i="60"/>
  <c r="AO53" i="60"/>
  <c r="AF54" i="60"/>
  <c r="AG54" i="60"/>
  <c r="AH54" i="60"/>
  <c r="AI54" i="60"/>
  <c r="AJ54" i="60"/>
  <c r="AK54" i="60"/>
  <c r="AM54" i="60"/>
  <c r="AN54" i="60"/>
  <c r="AO54" i="60"/>
  <c r="AF55" i="60"/>
  <c r="AG55" i="60"/>
  <c r="AH55" i="60"/>
  <c r="AI55" i="60"/>
  <c r="AJ55" i="60"/>
  <c r="AK55" i="60"/>
  <c r="AM55" i="60"/>
  <c r="AN55" i="60"/>
  <c r="AO55" i="60"/>
  <c r="AF56" i="60"/>
  <c r="AG56" i="60"/>
  <c r="AH56" i="60"/>
  <c r="AI56" i="60"/>
  <c r="AJ56" i="60"/>
  <c r="AK56" i="60"/>
  <c r="AM56" i="60"/>
  <c r="AN56" i="60"/>
  <c r="AO56" i="60"/>
  <c r="AF57" i="60"/>
  <c r="AG57" i="60"/>
  <c r="AH57" i="60"/>
  <c r="AI57" i="60"/>
  <c r="AJ57" i="60"/>
  <c r="AK57" i="60"/>
  <c r="AM57" i="60"/>
  <c r="AN57" i="60"/>
  <c r="AO57" i="60"/>
  <c r="AF58" i="60"/>
  <c r="AG58" i="60"/>
  <c r="AH58" i="60"/>
  <c r="AI58" i="60"/>
  <c r="AJ58" i="60"/>
  <c r="AK58" i="60"/>
  <c r="AM58" i="60"/>
  <c r="AN58" i="60"/>
  <c r="AO58" i="60"/>
  <c r="AF59" i="60"/>
  <c r="AG59" i="60"/>
  <c r="AH59" i="60"/>
  <c r="AI59" i="60"/>
  <c r="AJ59" i="60"/>
  <c r="AK59" i="60"/>
  <c r="AM59" i="60"/>
  <c r="AN59" i="60"/>
  <c r="AO59" i="60"/>
  <c r="AF60" i="60"/>
  <c r="AG60" i="60"/>
  <c r="AH60" i="60"/>
  <c r="AI60" i="60"/>
  <c r="AJ60" i="60"/>
  <c r="AK60" i="60"/>
  <c r="AM60" i="60"/>
  <c r="AN60" i="60"/>
  <c r="AO60" i="60"/>
  <c r="AF61" i="60"/>
  <c r="AG61" i="60"/>
  <c r="AH61" i="60"/>
  <c r="AI61" i="60"/>
  <c r="AJ61" i="60"/>
  <c r="AK61" i="60"/>
  <c r="AM61" i="60"/>
  <c r="AN61" i="60"/>
  <c r="AO61" i="60"/>
  <c r="AF62" i="60"/>
  <c r="AG62" i="60"/>
  <c r="AH62" i="60"/>
  <c r="AI62" i="60"/>
  <c r="AJ62" i="60"/>
  <c r="AK62" i="60"/>
  <c r="AM62" i="60"/>
  <c r="AN62" i="60"/>
  <c r="AO62" i="60"/>
  <c r="AF63" i="60"/>
  <c r="AG63" i="60"/>
  <c r="AH63" i="60"/>
  <c r="AI63" i="60"/>
  <c r="AJ63" i="60"/>
  <c r="AK63" i="60"/>
  <c r="AM63" i="60"/>
  <c r="AN63" i="60"/>
  <c r="AO63" i="60"/>
  <c r="AF64" i="60"/>
  <c r="AG64" i="60"/>
  <c r="AH64" i="60"/>
  <c r="AI64" i="60"/>
  <c r="AJ64" i="60"/>
  <c r="AK64" i="60"/>
  <c r="AM64" i="60"/>
  <c r="AN64" i="60"/>
  <c r="AO64" i="60"/>
  <c r="AF65" i="60"/>
  <c r="AG65" i="60"/>
  <c r="AH65" i="60"/>
  <c r="AI65" i="60"/>
  <c r="AJ65" i="60"/>
  <c r="AK65" i="60"/>
  <c r="AM65" i="60"/>
  <c r="AN65" i="60"/>
  <c r="AO65" i="60"/>
  <c r="AF66" i="60"/>
  <c r="AG66" i="60"/>
  <c r="AH66" i="60"/>
  <c r="AI66" i="60"/>
  <c r="AJ66" i="60"/>
  <c r="AK66" i="60"/>
  <c r="AM66" i="60"/>
  <c r="AN66" i="60"/>
  <c r="AO66" i="60"/>
  <c r="AF67" i="60"/>
  <c r="AG67" i="60"/>
  <c r="AH67" i="60"/>
  <c r="AI67" i="60"/>
  <c r="AJ67" i="60"/>
  <c r="AK67" i="60"/>
  <c r="AM67" i="60"/>
  <c r="AN67" i="60"/>
  <c r="AO67" i="60"/>
  <c r="AF68" i="60"/>
  <c r="AG68" i="60"/>
  <c r="AH68" i="60"/>
  <c r="AI68" i="60"/>
  <c r="AJ68" i="60"/>
  <c r="AK68" i="60"/>
  <c r="AM68" i="60"/>
  <c r="AN68" i="60"/>
  <c r="AO68" i="60"/>
  <c r="AF69" i="60"/>
  <c r="AG69" i="60"/>
  <c r="AH69" i="60"/>
  <c r="AI69" i="60"/>
  <c r="AJ69" i="60"/>
  <c r="AK69" i="60"/>
  <c r="AM69" i="60"/>
  <c r="AN69" i="60"/>
  <c r="AO69" i="60"/>
  <c r="AF70" i="60"/>
  <c r="AG70" i="60"/>
  <c r="AH70" i="60"/>
  <c r="AI70" i="60"/>
  <c r="AJ70" i="60"/>
  <c r="AK70" i="60"/>
  <c r="AM70" i="60"/>
  <c r="AN70" i="60"/>
  <c r="AO70" i="60"/>
  <c r="AF71" i="60"/>
  <c r="AG71" i="60"/>
  <c r="AH71" i="60"/>
  <c r="AI71" i="60"/>
  <c r="AJ71" i="60"/>
  <c r="AK71" i="60"/>
  <c r="AM71" i="60"/>
  <c r="AN71" i="60"/>
  <c r="AO71" i="60"/>
  <c r="AF72" i="60"/>
  <c r="AG72" i="60"/>
  <c r="AH72" i="60"/>
  <c r="AI72" i="60"/>
  <c r="AJ72" i="60"/>
  <c r="AK72" i="60"/>
  <c r="AM72" i="60"/>
  <c r="AN72" i="60"/>
  <c r="AO72" i="60"/>
  <c r="AF73" i="60"/>
  <c r="AG73" i="60"/>
  <c r="AH73" i="60"/>
  <c r="AI73" i="60"/>
  <c r="AJ73" i="60"/>
  <c r="AK73" i="60"/>
  <c r="AM73" i="60"/>
  <c r="AN73" i="60"/>
  <c r="AO73" i="60"/>
  <c r="AF74" i="60"/>
  <c r="AG74" i="60"/>
  <c r="AH74" i="60"/>
  <c r="AI74" i="60"/>
  <c r="AJ74" i="60"/>
  <c r="AK74" i="60"/>
  <c r="AM74" i="60"/>
  <c r="AN74" i="60"/>
  <c r="AO74" i="60"/>
  <c r="AF75" i="60"/>
  <c r="AG75" i="60"/>
  <c r="AH75" i="60"/>
  <c r="AI75" i="60"/>
  <c r="AJ75" i="60"/>
  <c r="AK75" i="60"/>
  <c r="AM75" i="60"/>
  <c r="AN75" i="60"/>
  <c r="AO75" i="60"/>
  <c r="AF76" i="60"/>
  <c r="AG76" i="60"/>
  <c r="AH76" i="60"/>
  <c r="AI76" i="60"/>
  <c r="AJ76" i="60"/>
  <c r="AK76" i="60"/>
  <c r="AM76" i="60"/>
  <c r="AN76" i="60"/>
  <c r="AO76" i="60"/>
  <c r="AF77" i="60"/>
  <c r="AG77" i="60"/>
  <c r="AH77" i="60"/>
  <c r="AI77" i="60"/>
  <c r="AJ77" i="60"/>
  <c r="AK77" i="60"/>
  <c r="AM77" i="60"/>
  <c r="AN77" i="60"/>
  <c r="AO77" i="60"/>
  <c r="AF78" i="60"/>
  <c r="AG78" i="60"/>
  <c r="AH78" i="60"/>
  <c r="AI78" i="60"/>
  <c r="AJ78" i="60"/>
  <c r="AK78" i="60"/>
  <c r="AM78" i="60"/>
  <c r="AN78" i="60"/>
  <c r="AO78" i="60"/>
  <c r="AF79" i="60"/>
  <c r="AG79" i="60"/>
  <c r="AH79" i="60"/>
  <c r="AI79" i="60"/>
  <c r="AJ79" i="60"/>
  <c r="AK79" i="60"/>
  <c r="AM79" i="60"/>
  <c r="AN79" i="60"/>
  <c r="AO79" i="60"/>
  <c r="AF80" i="60"/>
  <c r="AG80" i="60"/>
  <c r="AH80" i="60"/>
  <c r="AI80" i="60"/>
  <c r="AJ80" i="60"/>
  <c r="AK80" i="60"/>
  <c r="AM80" i="60"/>
  <c r="AN80" i="60"/>
  <c r="AO80" i="60"/>
  <c r="AF81" i="60"/>
  <c r="AG81" i="60"/>
  <c r="AH81" i="60"/>
  <c r="AI81" i="60"/>
  <c r="AJ81" i="60"/>
  <c r="AK81" i="60"/>
  <c r="AM81" i="60"/>
  <c r="AN81" i="60"/>
  <c r="AO81" i="60"/>
  <c r="AF82" i="60"/>
  <c r="AG82" i="60"/>
  <c r="AH82" i="60"/>
  <c r="AI82" i="60"/>
  <c r="AJ82" i="60"/>
  <c r="AK82" i="60"/>
  <c r="AM82" i="60"/>
  <c r="AN82" i="60"/>
  <c r="AO82" i="60"/>
  <c r="AF83" i="60"/>
  <c r="AG83" i="60"/>
  <c r="AH83" i="60"/>
  <c r="AI83" i="60"/>
  <c r="AJ83" i="60"/>
  <c r="AK83" i="60"/>
  <c r="AM83" i="60"/>
  <c r="AN83" i="60"/>
  <c r="AO83" i="60"/>
  <c r="AF84" i="60"/>
  <c r="AG84" i="60"/>
  <c r="AH84" i="60"/>
  <c r="AI84" i="60"/>
  <c r="AJ84" i="60"/>
  <c r="AK84" i="60"/>
  <c r="AM84" i="60"/>
  <c r="AN84" i="60"/>
  <c r="AO84" i="60"/>
  <c r="AF85" i="60"/>
  <c r="AG85" i="60"/>
  <c r="AH85" i="60"/>
  <c r="AI85" i="60"/>
  <c r="AJ85" i="60"/>
  <c r="AK85" i="60"/>
  <c r="AM85" i="60"/>
  <c r="AN85" i="60"/>
  <c r="AO85" i="60"/>
  <c r="AF86" i="60"/>
  <c r="AG86" i="60"/>
  <c r="AH86" i="60"/>
  <c r="AI86" i="60"/>
  <c r="AJ86" i="60"/>
  <c r="AK86" i="60"/>
  <c r="AM86" i="60"/>
  <c r="AN86" i="60"/>
  <c r="AO86" i="60"/>
  <c r="AF87" i="60"/>
  <c r="AG87" i="60"/>
  <c r="AH87" i="60"/>
  <c r="AI87" i="60"/>
  <c r="AJ87" i="60"/>
  <c r="AK87" i="60"/>
  <c r="AM87" i="60"/>
  <c r="AN87" i="60"/>
  <c r="AO87" i="60"/>
  <c r="AF88" i="60"/>
  <c r="AG88" i="60"/>
  <c r="AH88" i="60"/>
  <c r="AI88" i="60"/>
  <c r="AJ88" i="60"/>
  <c r="AK88" i="60"/>
  <c r="AM88" i="60"/>
  <c r="AN88" i="60"/>
  <c r="AO88" i="60"/>
  <c r="AF89" i="60"/>
  <c r="AG89" i="60"/>
  <c r="AH89" i="60"/>
  <c r="AI89" i="60"/>
  <c r="AJ89" i="60"/>
  <c r="AK89" i="60"/>
  <c r="AM89" i="60"/>
  <c r="AN89" i="60"/>
  <c r="AO89" i="60"/>
  <c r="AF90" i="60"/>
  <c r="AG90" i="60"/>
  <c r="AH90" i="60"/>
  <c r="AI90" i="60"/>
  <c r="AJ90" i="60"/>
  <c r="AK90" i="60"/>
  <c r="AM90" i="60"/>
  <c r="AN90" i="60"/>
  <c r="AO90" i="60"/>
  <c r="AF91" i="60"/>
  <c r="AG91" i="60"/>
  <c r="AH91" i="60"/>
  <c r="AI91" i="60"/>
  <c r="AJ91" i="60"/>
  <c r="AK91" i="60"/>
  <c r="AM91" i="60"/>
  <c r="AN91" i="60"/>
  <c r="AO91" i="60"/>
  <c r="AF92" i="60"/>
  <c r="AG92" i="60"/>
  <c r="AH92" i="60"/>
  <c r="AI92" i="60"/>
  <c r="AJ92" i="60"/>
  <c r="AK92" i="60"/>
  <c r="AM92" i="60"/>
  <c r="AN92" i="60"/>
  <c r="AO92" i="60"/>
  <c r="AF93" i="60"/>
  <c r="AG93" i="60"/>
  <c r="AH93" i="60"/>
  <c r="AI93" i="60"/>
  <c r="AJ93" i="60"/>
  <c r="AK93" i="60"/>
  <c r="AM93" i="60"/>
  <c r="AN93" i="60"/>
  <c r="AO93" i="60"/>
  <c r="AF94" i="60"/>
  <c r="AG94" i="60"/>
  <c r="AH94" i="60"/>
  <c r="AI94" i="60"/>
  <c r="AJ94" i="60"/>
  <c r="AK94" i="60"/>
  <c r="AM94" i="60"/>
  <c r="AN94" i="60"/>
  <c r="AO94" i="60"/>
  <c r="AF95" i="60"/>
  <c r="AG95" i="60"/>
  <c r="AH95" i="60"/>
  <c r="AI95" i="60"/>
  <c r="AJ95" i="60"/>
  <c r="AK95" i="60"/>
  <c r="AM95" i="60"/>
  <c r="AN95" i="60"/>
  <c r="AO95" i="60"/>
  <c r="AF96" i="60"/>
  <c r="AG96" i="60"/>
  <c r="AH96" i="60"/>
  <c r="AI96" i="60"/>
  <c r="AJ96" i="60"/>
  <c r="AK96" i="60"/>
  <c r="AM96" i="60"/>
  <c r="AN96" i="60"/>
  <c r="AO96" i="60"/>
  <c r="AF97" i="60"/>
  <c r="AG97" i="60"/>
  <c r="AH97" i="60"/>
  <c r="AI97" i="60"/>
  <c r="AJ97" i="60"/>
  <c r="AK97" i="60"/>
  <c r="AM97" i="60"/>
  <c r="AN97" i="60"/>
  <c r="AO97" i="60"/>
  <c r="AF98" i="60"/>
  <c r="AG98" i="60"/>
  <c r="AH98" i="60"/>
  <c r="AI98" i="60"/>
  <c r="AJ98" i="60"/>
  <c r="AK98" i="60"/>
  <c r="AM98" i="60"/>
  <c r="AN98" i="60"/>
  <c r="AO98" i="60"/>
  <c r="AF99" i="60"/>
  <c r="AG99" i="60"/>
  <c r="AH99" i="60"/>
  <c r="AI99" i="60"/>
  <c r="AJ99" i="60"/>
  <c r="AK99" i="60"/>
  <c r="AM99" i="60"/>
  <c r="AN99" i="60"/>
  <c r="AO99" i="60"/>
  <c r="AF100" i="60"/>
  <c r="AG100" i="60"/>
  <c r="AH100" i="60"/>
  <c r="AI100" i="60"/>
  <c r="AJ100" i="60"/>
  <c r="AK100" i="60"/>
  <c r="AM100" i="60"/>
  <c r="AN100" i="60"/>
  <c r="AO100" i="60"/>
  <c r="AF101" i="60"/>
  <c r="AG101" i="60"/>
  <c r="AH101" i="60"/>
  <c r="AI101" i="60"/>
  <c r="AJ101" i="60"/>
  <c r="AK101" i="60"/>
  <c r="AM101" i="60"/>
  <c r="AN101" i="60"/>
  <c r="AO101" i="60"/>
  <c r="AF102" i="60"/>
  <c r="AG102" i="60"/>
  <c r="AH102" i="60"/>
  <c r="AI102" i="60"/>
  <c r="AJ102" i="60"/>
  <c r="AK102" i="60"/>
  <c r="AM102" i="60"/>
  <c r="AN102" i="60"/>
  <c r="AO102" i="60"/>
  <c r="AF103" i="60"/>
  <c r="AG103" i="60"/>
  <c r="AH103" i="60"/>
  <c r="AI103" i="60"/>
  <c r="AJ103" i="60"/>
  <c r="AK103" i="60"/>
  <c r="AM103" i="60"/>
  <c r="AN103" i="60"/>
  <c r="AO103" i="60"/>
  <c r="AF104" i="60"/>
  <c r="AG104" i="60"/>
  <c r="AH104" i="60"/>
  <c r="AI104" i="60"/>
  <c r="AJ104" i="60"/>
  <c r="AK104" i="60"/>
  <c r="AM104" i="60"/>
  <c r="AN104" i="60"/>
  <c r="AO104" i="60"/>
  <c r="AF105" i="60"/>
  <c r="AG105" i="60"/>
  <c r="AH105" i="60"/>
  <c r="AI105" i="60"/>
  <c r="AJ105" i="60"/>
  <c r="AK105" i="60"/>
  <c r="AM105" i="60"/>
  <c r="AN105" i="60"/>
  <c r="AO105" i="60"/>
  <c r="AF106" i="60"/>
  <c r="AG106" i="60"/>
  <c r="AH106" i="60"/>
  <c r="AI106" i="60"/>
  <c r="AJ106" i="60"/>
  <c r="AK106" i="60"/>
  <c r="AM106" i="60"/>
  <c r="AN106" i="60"/>
  <c r="AO106" i="60"/>
  <c r="AF107" i="60"/>
  <c r="AG107" i="60"/>
  <c r="AH107" i="60"/>
  <c r="AI107" i="60"/>
  <c r="AJ107" i="60"/>
  <c r="AK107" i="60"/>
  <c r="AM107" i="60"/>
  <c r="AN107" i="60"/>
  <c r="AO107" i="60"/>
  <c r="AF108" i="60"/>
  <c r="AG108" i="60"/>
  <c r="AH108" i="60"/>
  <c r="AI108" i="60"/>
  <c r="AJ108" i="60"/>
  <c r="AK108" i="60"/>
  <c r="AM108" i="60"/>
  <c r="AN108" i="60"/>
  <c r="AO108" i="60"/>
  <c r="AF109" i="60"/>
  <c r="AG109" i="60"/>
  <c r="AH109" i="60"/>
  <c r="AI109" i="60"/>
  <c r="AJ109" i="60"/>
  <c r="AK109" i="60"/>
  <c r="AM109" i="60"/>
  <c r="AN109" i="60"/>
  <c r="AO109" i="60"/>
  <c r="AF110" i="60"/>
  <c r="AG110" i="60"/>
  <c r="AH110" i="60"/>
  <c r="AI110" i="60"/>
  <c r="AJ110" i="60"/>
  <c r="AK110" i="60"/>
  <c r="AM110" i="60"/>
  <c r="AN110" i="60"/>
  <c r="AO110" i="60"/>
  <c r="AF111" i="60"/>
  <c r="AG111" i="60"/>
  <c r="AH111" i="60"/>
  <c r="AI111" i="60"/>
  <c r="AJ111" i="60"/>
  <c r="AK111" i="60"/>
  <c r="AM111" i="60"/>
  <c r="AN111" i="60"/>
  <c r="AO111" i="60"/>
  <c r="E3" i="59"/>
  <c r="J3" i="59"/>
  <c r="E4" i="59"/>
  <c r="J4" i="59"/>
  <c r="E5" i="59"/>
  <c r="J5" i="59"/>
  <c r="E6" i="59"/>
  <c r="J6" i="59"/>
  <c r="E7" i="59"/>
  <c r="J7" i="59"/>
  <c r="E8" i="59"/>
  <c r="J8" i="59"/>
  <c r="E9" i="59"/>
  <c r="J9" i="59"/>
  <c r="E10" i="59"/>
  <c r="J10" i="59"/>
  <c r="E11" i="59"/>
  <c r="J11" i="59"/>
  <c r="E12" i="59"/>
  <c r="J12" i="59"/>
  <c r="E13" i="59"/>
  <c r="J13" i="59"/>
  <c r="E14" i="59"/>
  <c r="J14" i="59"/>
  <c r="E15" i="59"/>
  <c r="J15" i="59"/>
  <c r="E16" i="59"/>
  <c r="J16" i="59"/>
  <c r="E17" i="59"/>
  <c r="J17" i="59"/>
  <c r="E18" i="59"/>
  <c r="J18" i="59"/>
  <c r="E19" i="59"/>
  <c r="J19" i="59"/>
  <c r="E20" i="59"/>
  <c r="J20" i="59"/>
  <c r="E21" i="59"/>
  <c r="J21" i="59"/>
  <c r="E22" i="59"/>
  <c r="J22" i="59"/>
  <c r="E23" i="59"/>
  <c r="J23" i="59"/>
  <c r="E24" i="59"/>
  <c r="J24" i="59"/>
  <c r="E25" i="59"/>
  <c r="J25" i="59"/>
  <c r="E26" i="59"/>
  <c r="J26" i="59"/>
  <c r="E27" i="59"/>
  <c r="J27" i="59"/>
  <c r="E28" i="59"/>
  <c r="J28" i="59"/>
  <c r="E29" i="59"/>
  <c r="J29" i="59"/>
  <c r="E30" i="59"/>
  <c r="J30" i="59"/>
  <c r="E31" i="59"/>
  <c r="J31" i="59"/>
  <c r="E32" i="59"/>
  <c r="J32" i="59"/>
  <c r="E33" i="59"/>
  <c r="J33" i="59"/>
  <c r="E34" i="59"/>
  <c r="J34" i="59"/>
  <c r="E35" i="59"/>
  <c r="J35" i="59"/>
  <c r="E36" i="59"/>
  <c r="J36" i="59"/>
  <c r="E37" i="59"/>
  <c r="J37" i="59"/>
  <c r="E38" i="59"/>
  <c r="J38" i="59"/>
  <c r="E39" i="59"/>
  <c r="J39" i="59"/>
  <c r="E40" i="59"/>
  <c r="J40" i="59"/>
  <c r="E41" i="59"/>
  <c r="J41" i="59"/>
  <c r="E42" i="59"/>
  <c r="J42" i="59"/>
  <c r="E43" i="59"/>
  <c r="J43" i="59"/>
  <c r="E44" i="59"/>
  <c r="J44" i="59"/>
  <c r="E45" i="59"/>
  <c r="J45" i="59"/>
  <c r="E46" i="59"/>
  <c r="J46" i="59"/>
  <c r="E47" i="59"/>
  <c r="J47" i="59"/>
  <c r="E48" i="59"/>
  <c r="J48" i="59"/>
  <c r="E49" i="59"/>
  <c r="J49" i="59"/>
  <c r="E50" i="59"/>
  <c r="J50" i="59"/>
  <c r="E51" i="59"/>
  <c r="J51" i="59"/>
  <c r="E52" i="59"/>
  <c r="J52" i="59"/>
  <c r="E53" i="59"/>
  <c r="J53" i="59"/>
  <c r="E54" i="59"/>
  <c r="J54" i="59"/>
  <c r="E55" i="59"/>
  <c r="J55" i="59"/>
  <c r="E56" i="59"/>
  <c r="J56" i="59"/>
  <c r="E57" i="59"/>
  <c r="J57" i="59"/>
  <c r="E58" i="59"/>
  <c r="J58" i="59"/>
  <c r="E59" i="59"/>
  <c r="J59" i="59"/>
  <c r="E60" i="59"/>
  <c r="J60" i="59"/>
  <c r="E61" i="59"/>
  <c r="J61" i="59"/>
  <c r="E62" i="59"/>
  <c r="J62" i="59"/>
  <c r="E63" i="59"/>
  <c r="J63" i="59"/>
  <c r="E64" i="59"/>
  <c r="J64" i="59"/>
  <c r="E65" i="59"/>
  <c r="J65" i="59"/>
  <c r="E66" i="59"/>
  <c r="J66" i="59"/>
  <c r="E67" i="59"/>
  <c r="J67" i="59"/>
  <c r="E68" i="59"/>
  <c r="J68" i="59"/>
  <c r="E69" i="59"/>
  <c r="J69" i="59"/>
  <c r="E70" i="59"/>
  <c r="J70" i="59"/>
  <c r="E71" i="59"/>
  <c r="J71" i="59"/>
  <c r="E72" i="59"/>
  <c r="J72" i="59"/>
  <c r="E73" i="59"/>
  <c r="J73" i="59"/>
  <c r="E74" i="59"/>
  <c r="J74" i="59"/>
  <c r="E75" i="59"/>
  <c r="J75" i="59"/>
  <c r="E76" i="59"/>
  <c r="J76" i="59"/>
  <c r="E77" i="59"/>
  <c r="J77" i="59"/>
  <c r="E78" i="59"/>
  <c r="J78" i="59"/>
  <c r="E79" i="59"/>
  <c r="J79" i="59"/>
  <c r="E80" i="59"/>
  <c r="J80" i="59"/>
  <c r="E81" i="59"/>
  <c r="J81" i="59"/>
  <c r="E82" i="59"/>
  <c r="J82" i="59"/>
  <c r="E83" i="59"/>
  <c r="J83" i="59"/>
  <c r="E84" i="59"/>
  <c r="J84" i="59"/>
  <c r="E85" i="59"/>
  <c r="J85" i="59"/>
  <c r="E86" i="59"/>
  <c r="J86" i="59"/>
  <c r="E87" i="59"/>
  <c r="J87" i="59"/>
  <c r="E88" i="59"/>
  <c r="J88" i="59"/>
  <c r="E89" i="59"/>
  <c r="J89" i="59"/>
  <c r="E90" i="59"/>
  <c r="J90" i="59"/>
  <c r="E91" i="59"/>
  <c r="J91" i="59"/>
  <c r="E92" i="59"/>
  <c r="J92" i="59"/>
  <c r="E93" i="59"/>
  <c r="J93" i="59"/>
  <c r="E94" i="59"/>
  <c r="J94" i="59"/>
  <c r="E95" i="59"/>
  <c r="J95" i="59"/>
  <c r="E96" i="59"/>
  <c r="J96" i="59"/>
  <c r="E97" i="59"/>
  <c r="J97" i="59"/>
  <c r="E98" i="59"/>
  <c r="J98" i="59"/>
  <c r="E99" i="59"/>
  <c r="J99" i="59"/>
  <c r="E100" i="59"/>
  <c r="J100" i="59"/>
  <c r="E101" i="59"/>
  <c r="J101" i="59"/>
  <c r="E102" i="59"/>
  <c r="J102" i="59"/>
  <c r="E103" i="59"/>
  <c r="F103" i="59"/>
  <c r="W103" i="59" s="1"/>
  <c r="J103" i="59"/>
  <c r="E104" i="59"/>
  <c r="F104" i="59"/>
  <c r="W104" i="59" s="1"/>
  <c r="J104" i="59"/>
  <c r="E105" i="59"/>
  <c r="F105" i="59"/>
  <c r="W105" i="59" s="1"/>
  <c r="J105" i="59"/>
  <c r="E106" i="59"/>
  <c r="F106" i="59"/>
  <c r="J106" i="59"/>
  <c r="E107" i="59"/>
  <c r="F107" i="59"/>
  <c r="W107" i="59" s="1"/>
  <c r="J107" i="59"/>
  <c r="E108" i="59"/>
  <c r="F108" i="59"/>
  <c r="W108" i="59" s="1"/>
  <c r="J108" i="59"/>
  <c r="E109" i="59"/>
  <c r="F109" i="59"/>
  <c r="J109" i="59"/>
  <c r="E110" i="59"/>
  <c r="F110" i="59"/>
  <c r="W110" i="59" s="1"/>
  <c r="J110" i="59"/>
  <c r="E111" i="59"/>
  <c r="F111" i="59"/>
  <c r="W111" i="59" s="1"/>
  <c r="J111" i="59"/>
  <c r="AF3" i="59"/>
  <c r="AG3" i="59"/>
  <c r="AH3" i="59"/>
  <c r="AI3" i="59"/>
  <c r="AJ3" i="59"/>
  <c r="AK3" i="59"/>
  <c r="AM3" i="59"/>
  <c r="AN3" i="59"/>
  <c r="AO3" i="59"/>
  <c r="AF4" i="59"/>
  <c r="AG4" i="59"/>
  <c r="AH4" i="59"/>
  <c r="AI4" i="59"/>
  <c r="AJ4" i="59"/>
  <c r="AK4" i="59"/>
  <c r="AM4" i="59"/>
  <c r="AN4" i="59"/>
  <c r="AO4" i="59"/>
  <c r="AF5" i="59"/>
  <c r="AG5" i="59"/>
  <c r="AH5" i="59"/>
  <c r="AI5" i="59"/>
  <c r="AJ5" i="59"/>
  <c r="AK5" i="59"/>
  <c r="AM5" i="59"/>
  <c r="AN5" i="59"/>
  <c r="AO5" i="59"/>
  <c r="AF6" i="59"/>
  <c r="AG6" i="59"/>
  <c r="AH6" i="59"/>
  <c r="AI6" i="59"/>
  <c r="AJ6" i="59"/>
  <c r="AK6" i="59"/>
  <c r="AM6" i="59"/>
  <c r="AN6" i="59"/>
  <c r="AO6" i="59"/>
  <c r="AF7" i="59"/>
  <c r="AG7" i="59"/>
  <c r="AH7" i="59"/>
  <c r="AI7" i="59"/>
  <c r="AJ7" i="59"/>
  <c r="AK7" i="59"/>
  <c r="AM7" i="59"/>
  <c r="AN7" i="59"/>
  <c r="AO7" i="59"/>
  <c r="AF8" i="59"/>
  <c r="AG8" i="59"/>
  <c r="AH8" i="59"/>
  <c r="AI8" i="59"/>
  <c r="AJ8" i="59"/>
  <c r="AK8" i="59"/>
  <c r="AM8" i="59"/>
  <c r="AN8" i="59"/>
  <c r="AO8" i="59"/>
  <c r="AF9" i="59"/>
  <c r="AG9" i="59"/>
  <c r="AH9" i="59"/>
  <c r="AI9" i="59"/>
  <c r="AJ9" i="59"/>
  <c r="AK9" i="59"/>
  <c r="AM9" i="59"/>
  <c r="AN9" i="59"/>
  <c r="AO9" i="59"/>
  <c r="AF10" i="59"/>
  <c r="AG10" i="59"/>
  <c r="AH10" i="59"/>
  <c r="AI10" i="59"/>
  <c r="AJ10" i="59"/>
  <c r="AK10" i="59"/>
  <c r="AM10" i="59"/>
  <c r="AN10" i="59"/>
  <c r="AO10" i="59"/>
  <c r="AF11" i="59"/>
  <c r="AG11" i="59"/>
  <c r="AH11" i="59"/>
  <c r="AI11" i="59"/>
  <c r="AJ11" i="59"/>
  <c r="AK11" i="59"/>
  <c r="AM11" i="59"/>
  <c r="AN11" i="59"/>
  <c r="AO11" i="59"/>
  <c r="AF12" i="59"/>
  <c r="AG12" i="59"/>
  <c r="AH12" i="59"/>
  <c r="AI12" i="59"/>
  <c r="AJ12" i="59"/>
  <c r="AK12" i="59"/>
  <c r="AM12" i="59"/>
  <c r="AN12" i="59"/>
  <c r="AO12" i="59"/>
  <c r="AF13" i="59"/>
  <c r="AG13" i="59"/>
  <c r="AH13" i="59"/>
  <c r="AI13" i="59"/>
  <c r="AJ13" i="59"/>
  <c r="AK13" i="59"/>
  <c r="AM13" i="59"/>
  <c r="AN13" i="59"/>
  <c r="AO13" i="59"/>
  <c r="AF14" i="59"/>
  <c r="AG14" i="59"/>
  <c r="AH14" i="59"/>
  <c r="AI14" i="59"/>
  <c r="AJ14" i="59"/>
  <c r="AK14" i="59"/>
  <c r="AM14" i="59"/>
  <c r="AN14" i="59"/>
  <c r="AO14" i="59"/>
  <c r="AF15" i="59"/>
  <c r="AG15" i="59"/>
  <c r="AH15" i="59"/>
  <c r="AI15" i="59"/>
  <c r="AJ15" i="59"/>
  <c r="AK15" i="59"/>
  <c r="AM15" i="59"/>
  <c r="AN15" i="59"/>
  <c r="AO15" i="59"/>
  <c r="AF16" i="59"/>
  <c r="AG16" i="59"/>
  <c r="AH16" i="59"/>
  <c r="AI16" i="59"/>
  <c r="AJ16" i="59"/>
  <c r="AK16" i="59"/>
  <c r="AM16" i="59"/>
  <c r="AN16" i="59"/>
  <c r="AO16" i="59"/>
  <c r="AF17" i="59"/>
  <c r="AG17" i="59"/>
  <c r="AH17" i="59"/>
  <c r="AI17" i="59"/>
  <c r="AJ17" i="59"/>
  <c r="AK17" i="59"/>
  <c r="AM17" i="59"/>
  <c r="AN17" i="59"/>
  <c r="AO17" i="59"/>
  <c r="AF18" i="59"/>
  <c r="AG18" i="59"/>
  <c r="AH18" i="59"/>
  <c r="AI18" i="59"/>
  <c r="AJ18" i="59"/>
  <c r="AK18" i="59"/>
  <c r="AM18" i="59"/>
  <c r="AN18" i="59"/>
  <c r="AO18" i="59"/>
  <c r="AF19" i="59"/>
  <c r="AG19" i="59"/>
  <c r="AH19" i="59"/>
  <c r="AI19" i="59"/>
  <c r="AJ19" i="59"/>
  <c r="AK19" i="59"/>
  <c r="AM19" i="59"/>
  <c r="AN19" i="59"/>
  <c r="AO19" i="59"/>
  <c r="AF20" i="59"/>
  <c r="AG20" i="59"/>
  <c r="AH20" i="59"/>
  <c r="AI20" i="59"/>
  <c r="AJ20" i="59"/>
  <c r="AK20" i="59"/>
  <c r="AM20" i="59"/>
  <c r="AN20" i="59"/>
  <c r="AO20" i="59"/>
  <c r="AF21" i="59"/>
  <c r="AG21" i="59"/>
  <c r="AH21" i="59"/>
  <c r="AI21" i="59"/>
  <c r="AJ21" i="59"/>
  <c r="AK21" i="59"/>
  <c r="AM21" i="59"/>
  <c r="AN21" i="59"/>
  <c r="AO21" i="59"/>
  <c r="AF22" i="59"/>
  <c r="AG22" i="59"/>
  <c r="AH22" i="59"/>
  <c r="AI22" i="59"/>
  <c r="AJ22" i="59"/>
  <c r="AK22" i="59"/>
  <c r="AM22" i="59"/>
  <c r="AN22" i="59"/>
  <c r="AO22" i="59"/>
  <c r="AF23" i="59"/>
  <c r="AG23" i="59"/>
  <c r="AH23" i="59"/>
  <c r="AI23" i="59"/>
  <c r="AJ23" i="59"/>
  <c r="AK23" i="59"/>
  <c r="AM23" i="59"/>
  <c r="AN23" i="59"/>
  <c r="AO23" i="59"/>
  <c r="AF24" i="59"/>
  <c r="AG24" i="59"/>
  <c r="AH24" i="59"/>
  <c r="AI24" i="59"/>
  <c r="AJ24" i="59"/>
  <c r="AK24" i="59"/>
  <c r="AM24" i="59"/>
  <c r="AN24" i="59"/>
  <c r="AO24" i="59"/>
  <c r="AF25" i="59"/>
  <c r="AG25" i="59"/>
  <c r="AH25" i="59"/>
  <c r="AI25" i="59"/>
  <c r="AJ25" i="59"/>
  <c r="AK25" i="59"/>
  <c r="AM25" i="59"/>
  <c r="AN25" i="59"/>
  <c r="AO25" i="59"/>
  <c r="AF26" i="59"/>
  <c r="AG26" i="59"/>
  <c r="AH26" i="59"/>
  <c r="AI26" i="59"/>
  <c r="AJ26" i="59"/>
  <c r="AK26" i="59"/>
  <c r="AM26" i="59"/>
  <c r="AN26" i="59"/>
  <c r="AO26" i="59"/>
  <c r="AF27" i="59"/>
  <c r="AG27" i="59"/>
  <c r="AH27" i="59"/>
  <c r="AI27" i="59"/>
  <c r="AJ27" i="59"/>
  <c r="AK27" i="59"/>
  <c r="AM27" i="59"/>
  <c r="AN27" i="59"/>
  <c r="AO27" i="59"/>
  <c r="AF28" i="59"/>
  <c r="AG28" i="59"/>
  <c r="AH28" i="59"/>
  <c r="AI28" i="59"/>
  <c r="AJ28" i="59"/>
  <c r="AK28" i="59"/>
  <c r="AM28" i="59"/>
  <c r="AN28" i="59"/>
  <c r="AO28" i="59"/>
  <c r="AF29" i="59"/>
  <c r="AG29" i="59"/>
  <c r="AH29" i="59"/>
  <c r="AI29" i="59"/>
  <c r="AJ29" i="59"/>
  <c r="AK29" i="59"/>
  <c r="AM29" i="59"/>
  <c r="AN29" i="59"/>
  <c r="AO29" i="59"/>
  <c r="AF30" i="59"/>
  <c r="AG30" i="59"/>
  <c r="AH30" i="59"/>
  <c r="AI30" i="59"/>
  <c r="AJ30" i="59"/>
  <c r="AK30" i="59"/>
  <c r="AM30" i="59"/>
  <c r="AN30" i="59"/>
  <c r="AO30" i="59"/>
  <c r="AF31" i="59"/>
  <c r="AG31" i="59"/>
  <c r="AH31" i="59"/>
  <c r="AI31" i="59"/>
  <c r="AJ31" i="59"/>
  <c r="AK31" i="59"/>
  <c r="AM31" i="59"/>
  <c r="AN31" i="59"/>
  <c r="AO31" i="59"/>
  <c r="AF32" i="59"/>
  <c r="AG32" i="59"/>
  <c r="AH32" i="59"/>
  <c r="AI32" i="59"/>
  <c r="AJ32" i="59"/>
  <c r="AK32" i="59"/>
  <c r="AM32" i="59"/>
  <c r="AN32" i="59"/>
  <c r="AO32" i="59"/>
  <c r="AF33" i="59"/>
  <c r="AG33" i="59"/>
  <c r="AH33" i="59"/>
  <c r="AI33" i="59"/>
  <c r="AJ33" i="59"/>
  <c r="AK33" i="59"/>
  <c r="AM33" i="59"/>
  <c r="AN33" i="59"/>
  <c r="AO33" i="59"/>
  <c r="AF34" i="59"/>
  <c r="AG34" i="59"/>
  <c r="AH34" i="59"/>
  <c r="AI34" i="59"/>
  <c r="AJ34" i="59"/>
  <c r="AK34" i="59"/>
  <c r="AM34" i="59"/>
  <c r="AN34" i="59"/>
  <c r="AO34" i="59"/>
  <c r="AF35" i="59"/>
  <c r="AG35" i="59"/>
  <c r="AH35" i="59"/>
  <c r="AI35" i="59"/>
  <c r="AJ35" i="59"/>
  <c r="AK35" i="59"/>
  <c r="AM35" i="59"/>
  <c r="AN35" i="59"/>
  <c r="AO35" i="59"/>
  <c r="AF36" i="59"/>
  <c r="AG36" i="59"/>
  <c r="AH36" i="59"/>
  <c r="AI36" i="59"/>
  <c r="AJ36" i="59"/>
  <c r="AK36" i="59"/>
  <c r="AM36" i="59"/>
  <c r="AN36" i="59"/>
  <c r="AO36" i="59"/>
  <c r="AF37" i="59"/>
  <c r="AG37" i="59"/>
  <c r="AH37" i="59"/>
  <c r="AI37" i="59"/>
  <c r="AJ37" i="59"/>
  <c r="AK37" i="59"/>
  <c r="AM37" i="59"/>
  <c r="AN37" i="59"/>
  <c r="AO37" i="59"/>
  <c r="AF38" i="59"/>
  <c r="AG38" i="59"/>
  <c r="AH38" i="59"/>
  <c r="AI38" i="59"/>
  <c r="AJ38" i="59"/>
  <c r="AK38" i="59"/>
  <c r="AM38" i="59"/>
  <c r="AN38" i="59"/>
  <c r="AO38" i="59"/>
  <c r="AF39" i="59"/>
  <c r="AG39" i="59"/>
  <c r="AH39" i="59"/>
  <c r="AI39" i="59"/>
  <c r="AJ39" i="59"/>
  <c r="AK39" i="59"/>
  <c r="AM39" i="59"/>
  <c r="AN39" i="59"/>
  <c r="AO39" i="59"/>
  <c r="AF40" i="59"/>
  <c r="AG40" i="59"/>
  <c r="AH40" i="59"/>
  <c r="AI40" i="59"/>
  <c r="AJ40" i="59"/>
  <c r="AK40" i="59"/>
  <c r="AM40" i="59"/>
  <c r="AN40" i="59"/>
  <c r="AO40" i="59"/>
  <c r="AF41" i="59"/>
  <c r="AG41" i="59"/>
  <c r="AH41" i="59"/>
  <c r="AI41" i="59"/>
  <c r="AJ41" i="59"/>
  <c r="AK41" i="59"/>
  <c r="AM41" i="59"/>
  <c r="AN41" i="59"/>
  <c r="AO41" i="59"/>
  <c r="AF42" i="59"/>
  <c r="AG42" i="59"/>
  <c r="AH42" i="59"/>
  <c r="AI42" i="59"/>
  <c r="AJ42" i="59"/>
  <c r="AK42" i="59"/>
  <c r="AM42" i="59"/>
  <c r="AN42" i="59"/>
  <c r="AO42" i="59"/>
  <c r="AF43" i="59"/>
  <c r="AG43" i="59"/>
  <c r="AH43" i="59"/>
  <c r="AI43" i="59"/>
  <c r="AJ43" i="59"/>
  <c r="AK43" i="59"/>
  <c r="AM43" i="59"/>
  <c r="AN43" i="59"/>
  <c r="AO43" i="59"/>
  <c r="AF44" i="59"/>
  <c r="AG44" i="59"/>
  <c r="AH44" i="59"/>
  <c r="AI44" i="59"/>
  <c r="AJ44" i="59"/>
  <c r="AK44" i="59"/>
  <c r="AM44" i="59"/>
  <c r="AN44" i="59"/>
  <c r="AO44" i="59"/>
  <c r="AF45" i="59"/>
  <c r="AG45" i="59"/>
  <c r="AH45" i="59"/>
  <c r="AI45" i="59"/>
  <c r="AJ45" i="59"/>
  <c r="AK45" i="59"/>
  <c r="AM45" i="59"/>
  <c r="AN45" i="59"/>
  <c r="AO45" i="59"/>
  <c r="AF46" i="59"/>
  <c r="AG46" i="59"/>
  <c r="AH46" i="59"/>
  <c r="AI46" i="59"/>
  <c r="AJ46" i="59"/>
  <c r="AK46" i="59"/>
  <c r="AM46" i="59"/>
  <c r="AN46" i="59"/>
  <c r="AO46" i="59"/>
  <c r="AF47" i="59"/>
  <c r="AG47" i="59"/>
  <c r="AH47" i="59"/>
  <c r="AI47" i="59"/>
  <c r="AJ47" i="59"/>
  <c r="AK47" i="59"/>
  <c r="AM47" i="59"/>
  <c r="AN47" i="59"/>
  <c r="AO47" i="59"/>
  <c r="AF48" i="59"/>
  <c r="AG48" i="59"/>
  <c r="AH48" i="59"/>
  <c r="AI48" i="59"/>
  <c r="AJ48" i="59"/>
  <c r="AK48" i="59"/>
  <c r="AM48" i="59"/>
  <c r="AN48" i="59"/>
  <c r="AO48" i="59"/>
  <c r="AF49" i="59"/>
  <c r="AG49" i="59"/>
  <c r="AH49" i="59"/>
  <c r="AI49" i="59"/>
  <c r="AJ49" i="59"/>
  <c r="AK49" i="59"/>
  <c r="AM49" i="59"/>
  <c r="AN49" i="59"/>
  <c r="AO49" i="59"/>
  <c r="AF50" i="59"/>
  <c r="AG50" i="59"/>
  <c r="AH50" i="59"/>
  <c r="AI50" i="59"/>
  <c r="AJ50" i="59"/>
  <c r="AK50" i="59"/>
  <c r="AM50" i="59"/>
  <c r="AN50" i="59"/>
  <c r="AO50" i="59"/>
  <c r="AF51" i="59"/>
  <c r="AG51" i="59"/>
  <c r="AH51" i="59"/>
  <c r="AI51" i="59"/>
  <c r="AJ51" i="59"/>
  <c r="AK51" i="59"/>
  <c r="AM51" i="59"/>
  <c r="AN51" i="59"/>
  <c r="AO51" i="59"/>
  <c r="AF52" i="59"/>
  <c r="AG52" i="59"/>
  <c r="AH52" i="59"/>
  <c r="AI52" i="59"/>
  <c r="AJ52" i="59"/>
  <c r="AK52" i="59"/>
  <c r="AM52" i="59"/>
  <c r="AN52" i="59"/>
  <c r="AO52" i="59"/>
  <c r="AF53" i="59"/>
  <c r="AG53" i="59"/>
  <c r="AH53" i="59"/>
  <c r="AI53" i="59"/>
  <c r="AJ53" i="59"/>
  <c r="AK53" i="59"/>
  <c r="AM53" i="59"/>
  <c r="AN53" i="59"/>
  <c r="AO53" i="59"/>
  <c r="AF54" i="59"/>
  <c r="AG54" i="59"/>
  <c r="AH54" i="59"/>
  <c r="AI54" i="59"/>
  <c r="AJ54" i="59"/>
  <c r="AK54" i="59"/>
  <c r="AM54" i="59"/>
  <c r="AN54" i="59"/>
  <c r="AO54" i="59"/>
  <c r="AF55" i="59"/>
  <c r="AG55" i="59"/>
  <c r="AH55" i="59"/>
  <c r="AI55" i="59"/>
  <c r="AJ55" i="59"/>
  <c r="AK55" i="59"/>
  <c r="AM55" i="59"/>
  <c r="AN55" i="59"/>
  <c r="AO55" i="59"/>
  <c r="AF56" i="59"/>
  <c r="AG56" i="59"/>
  <c r="AH56" i="59"/>
  <c r="AI56" i="59"/>
  <c r="AJ56" i="59"/>
  <c r="AK56" i="59"/>
  <c r="AM56" i="59"/>
  <c r="AN56" i="59"/>
  <c r="AO56" i="59"/>
  <c r="AF57" i="59"/>
  <c r="AG57" i="59"/>
  <c r="AH57" i="59"/>
  <c r="AI57" i="59"/>
  <c r="AJ57" i="59"/>
  <c r="AK57" i="59"/>
  <c r="AM57" i="59"/>
  <c r="AN57" i="59"/>
  <c r="AO57" i="59"/>
  <c r="AF58" i="59"/>
  <c r="AG58" i="59"/>
  <c r="AH58" i="59"/>
  <c r="AI58" i="59"/>
  <c r="AJ58" i="59"/>
  <c r="AK58" i="59"/>
  <c r="AM58" i="59"/>
  <c r="AN58" i="59"/>
  <c r="AO58" i="59"/>
  <c r="AF59" i="59"/>
  <c r="AG59" i="59"/>
  <c r="AH59" i="59"/>
  <c r="AI59" i="59"/>
  <c r="AJ59" i="59"/>
  <c r="AK59" i="59"/>
  <c r="AM59" i="59"/>
  <c r="AN59" i="59"/>
  <c r="AO59" i="59"/>
  <c r="AF60" i="59"/>
  <c r="AG60" i="59"/>
  <c r="AH60" i="59"/>
  <c r="AI60" i="59"/>
  <c r="AJ60" i="59"/>
  <c r="AK60" i="59"/>
  <c r="AM60" i="59"/>
  <c r="AN60" i="59"/>
  <c r="AO60" i="59"/>
  <c r="AF61" i="59"/>
  <c r="AG61" i="59"/>
  <c r="AH61" i="59"/>
  <c r="AI61" i="59"/>
  <c r="AJ61" i="59"/>
  <c r="AK61" i="59"/>
  <c r="AM61" i="59"/>
  <c r="AN61" i="59"/>
  <c r="AO61" i="59"/>
  <c r="AF62" i="59"/>
  <c r="AG62" i="59"/>
  <c r="AH62" i="59"/>
  <c r="AI62" i="59"/>
  <c r="AJ62" i="59"/>
  <c r="AK62" i="59"/>
  <c r="AM62" i="59"/>
  <c r="AN62" i="59"/>
  <c r="AO62" i="59"/>
  <c r="AF63" i="59"/>
  <c r="AG63" i="59"/>
  <c r="AH63" i="59"/>
  <c r="AI63" i="59"/>
  <c r="AJ63" i="59"/>
  <c r="AK63" i="59"/>
  <c r="AM63" i="59"/>
  <c r="AN63" i="59"/>
  <c r="AO63" i="59"/>
  <c r="AF64" i="59"/>
  <c r="AG64" i="59"/>
  <c r="AH64" i="59"/>
  <c r="AI64" i="59"/>
  <c r="AJ64" i="59"/>
  <c r="AK64" i="59"/>
  <c r="AM64" i="59"/>
  <c r="AN64" i="59"/>
  <c r="AO64" i="59"/>
  <c r="AF65" i="59"/>
  <c r="AG65" i="59"/>
  <c r="AH65" i="59"/>
  <c r="AI65" i="59"/>
  <c r="AJ65" i="59"/>
  <c r="AK65" i="59"/>
  <c r="AM65" i="59"/>
  <c r="AN65" i="59"/>
  <c r="AO65" i="59"/>
  <c r="AF66" i="59"/>
  <c r="AG66" i="59"/>
  <c r="AH66" i="59"/>
  <c r="AI66" i="59"/>
  <c r="AJ66" i="59"/>
  <c r="AK66" i="59"/>
  <c r="AM66" i="59"/>
  <c r="AN66" i="59"/>
  <c r="AO66" i="59"/>
  <c r="AF67" i="59"/>
  <c r="AG67" i="59"/>
  <c r="AH67" i="59"/>
  <c r="AI67" i="59"/>
  <c r="AJ67" i="59"/>
  <c r="AK67" i="59"/>
  <c r="AM67" i="59"/>
  <c r="AN67" i="59"/>
  <c r="AO67" i="59"/>
  <c r="AF68" i="59"/>
  <c r="AG68" i="59"/>
  <c r="AH68" i="59"/>
  <c r="AI68" i="59"/>
  <c r="AJ68" i="59"/>
  <c r="AK68" i="59"/>
  <c r="AM68" i="59"/>
  <c r="AN68" i="59"/>
  <c r="AO68" i="59"/>
  <c r="AF69" i="59"/>
  <c r="AG69" i="59"/>
  <c r="AH69" i="59"/>
  <c r="AI69" i="59"/>
  <c r="AJ69" i="59"/>
  <c r="AK69" i="59"/>
  <c r="AM69" i="59"/>
  <c r="AN69" i="59"/>
  <c r="AO69" i="59"/>
  <c r="AF70" i="59"/>
  <c r="AG70" i="59"/>
  <c r="AH70" i="59"/>
  <c r="AI70" i="59"/>
  <c r="AJ70" i="59"/>
  <c r="AK70" i="59"/>
  <c r="AM70" i="59"/>
  <c r="AN70" i="59"/>
  <c r="AO70" i="59"/>
  <c r="AF71" i="59"/>
  <c r="AG71" i="59"/>
  <c r="AH71" i="59"/>
  <c r="AI71" i="59"/>
  <c r="AJ71" i="59"/>
  <c r="AK71" i="59"/>
  <c r="AM71" i="59"/>
  <c r="AN71" i="59"/>
  <c r="AO71" i="59"/>
  <c r="AF72" i="59"/>
  <c r="AG72" i="59"/>
  <c r="AH72" i="59"/>
  <c r="AI72" i="59"/>
  <c r="AJ72" i="59"/>
  <c r="AK72" i="59"/>
  <c r="AM72" i="59"/>
  <c r="AN72" i="59"/>
  <c r="AO72" i="59"/>
  <c r="AF73" i="59"/>
  <c r="AG73" i="59"/>
  <c r="AH73" i="59"/>
  <c r="AI73" i="59"/>
  <c r="AJ73" i="59"/>
  <c r="AK73" i="59"/>
  <c r="AM73" i="59"/>
  <c r="AN73" i="59"/>
  <c r="AO73" i="59"/>
  <c r="AF74" i="59"/>
  <c r="AG74" i="59"/>
  <c r="AH74" i="59"/>
  <c r="AI74" i="59"/>
  <c r="AJ74" i="59"/>
  <c r="AK74" i="59"/>
  <c r="AM74" i="59"/>
  <c r="AN74" i="59"/>
  <c r="AO74" i="59"/>
  <c r="AF75" i="59"/>
  <c r="AG75" i="59"/>
  <c r="AH75" i="59"/>
  <c r="AI75" i="59"/>
  <c r="AJ75" i="59"/>
  <c r="AK75" i="59"/>
  <c r="AM75" i="59"/>
  <c r="AN75" i="59"/>
  <c r="AO75" i="59"/>
  <c r="AF76" i="59"/>
  <c r="AG76" i="59"/>
  <c r="AH76" i="59"/>
  <c r="AI76" i="59"/>
  <c r="AJ76" i="59"/>
  <c r="AK76" i="59"/>
  <c r="AM76" i="59"/>
  <c r="AN76" i="59"/>
  <c r="AO76" i="59"/>
  <c r="AF77" i="59"/>
  <c r="AG77" i="59"/>
  <c r="AH77" i="59"/>
  <c r="AI77" i="59"/>
  <c r="AJ77" i="59"/>
  <c r="AK77" i="59"/>
  <c r="AM77" i="59"/>
  <c r="AN77" i="59"/>
  <c r="AO77" i="59"/>
  <c r="AF78" i="59"/>
  <c r="AG78" i="59"/>
  <c r="AH78" i="59"/>
  <c r="AI78" i="59"/>
  <c r="AJ78" i="59"/>
  <c r="AK78" i="59"/>
  <c r="AM78" i="59"/>
  <c r="AN78" i="59"/>
  <c r="AO78" i="59"/>
  <c r="AF79" i="59"/>
  <c r="AG79" i="59"/>
  <c r="AH79" i="59"/>
  <c r="AI79" i="59"/>
  <c r="AJ79" i="59"/>
  <c r="AK79" i="59"/>
  <c r="AM79" i="59"/>
  <c r="AN79" i="59"/>
  <c r="AO79" i="59"/>
  <c r="AF80" i="59"/>
  <c r="AG80" i="59"/>
  <c r="AH80" i="59"/>
  <c r="AI80" i="59"/>
  <c r="AJ80" i="59"/>
  <c r="AK80" i="59"/>
  <c r="AM80" i="59"/>
  <c r="AN80" i="59"/>
  <c r="AO80" i="59"/>
  <c r="AF81" i="59"/>
  <c r="AG81" i="59"/>
  <c r="AH81" i="59"/>
  <c r="AI81" i="59"/>
  <c r="AJ81" i="59"/>
  <c r="AK81" i="59"/>
  <c r="AM81" i="59"/>
  <c r="AN81" i="59"/>
  <c r="AO81" i="59"/>
  <c r="AF82" i="59"/>
  <c r="AG82" i="59"/>
  <c r="AH82" i="59"/>
  <c r="AI82" i="59"/>
  <c r="AJ82" i="59"/>
  <c r="AK82" i="59"/>
  <c r="AM82" i="59"/>
  <c r="AN82" i="59"/>
  <c r="AO82" i="59"/>
  <c r="AF83" i="59"/>
  <c r="AG83" i="59"/>
  <c r="AH83" i="59"/>
  <c r="AI83" i="59"/>
  <c r="AJ83" i="59"/>
  <c r="AK83" i="59"/>
  <c r="AM83" i="59"/>
  <c r="AN83" i="59"/>
  <c r="AO83" i="59"/>
  <c r="AF84" i="59"/>
  <c r="AG84" i="59"/>
  <c r="AH84" i="59"/>
  <c r="AI84" i="59"/>
  <c r="AJ84" i="59"/>
  <c r="AK84" i="59"/>
  <c r="AM84" i="59"/>
  <c r="AN84" i="59"/>
  <c r="AO84" i="59"/>
  <c r="AF85" i="59"/>
  <c r="AG85" i="59"/>
  <c r="AH85" i="59"/>
  <c r="AI85" i="59"/>
  <c r="AJ85" i="59"/>
  <c r="AK85" i="59"/>
  <c r="AM85" i="59"/>
  <c r="AN85" i="59"/>
  <c r="AO85" i="59"/>
  <c r="AF86" i="59"/>
  <c r="AG86" i="59"/>
  <c r="AH86" i="59"/>
  <c r="AI86" i="59"/>
  <c r="AJ86" i="59"/>
  <c r="AK86" i="59"/>
  <c r="AM86" i="59"/>
  <c r="AN86" i="59"/>
  <c r="AO86" i="59"/>
  <c r="AF87" i="59"/>
  <c r="AG87" i="59"/>
  <c r="AH87" i="59"/>
  <c r="AI87" i="59"/>
  <c r="AJ87" i="59"/>
  <c r="AK87" i="59"/>
  <c r="AM87" i="59"/>
  <c r="AN87" i="59"/>
  <c r="AO87" i="59"/>
  <c r="AF88" i="59"/>
  <c r="AG88" i="59"/>
  <c r="AH88" i="59"/>
  <c r="AI88" i="59"/>
  <c r="AJ88" i="59"/>
  <c r="AK88" i="59"/>
  <c r="AM88" i="59"/>
  <c r="AN88" i="59"/>
  <c r="AO88" i="59"/>
  <c r="AF89" i="59"/>
  <c r="AG89" i="59"/>
  <c r="AH89" i="59"/>
  <c r="AI89" i="59"/>
  <c r="AJ89" i="59"/>
  <c r="AK89" i="59"/>
  <c r="AM89" i="59"/>
  <c r="AN89" i="59"/>
  <c r="AO89" i="59"/>
  <c r="AF90" i="59"/>
  <c r="AG90" i="59"/>
  <c r="AH90" i="59"/>
  <c r="AI90" i="59"/>
  <c r="AJ90" i="59"/>
  <c r="AK90" i="59"/>
  <c r="AM90" i="59"/>
  <c r="AN90" i="59"/>
  <c r="AO90" i="59"/>
  <c r="AF91" i="59"/>
  <c r="AG91" i="59"/>
  <c r="AH91" i="59"/>
  <c r="AI91" i="59"/>
  <c r="AJ91" i="59"/>
  <c r="AK91" i="59"/>
  <c r="AM91" i="59"/>
  <c r="AN91" i="59"/>
  <c r="AO91" i="59"/>
  <c r="AF92" i="59"/>
  <c r="AG92" i="59"/>
  <c r="AH92" i="59"/>
  <c r="AI92" i="59"/>
  <c r="AJ92" i="59"/>
  <c r="AK92" i="59"/>
  <c r="AM92" i="59"/>
  <c r="AN92" i="59"/>
  <c r="AO92" i="59"/>
  <c r="AF93" i="59"/>
  <c r="AG93" i="59"/>
  <c r="AH93" i="59"/>
  <c r="AI93" i="59"/>
  <c r="AJ93" i="59"/>
  <c r="AK93" i="59"/>
  <c r="AM93" i="59"/>
  <c r="AN93" i="59"/>
  <c r="AO93" i="59"/>
  <c r="AF94" i="59"/>
  <c r="AG94" i="59"/>
  <c r="AH94" i="59"/>
  <c r="AI94" i="59"/>
  <c r="AJ94" i="59"/>
  <c r="AK94" i="59"/>
  <c r="AM94" i="59"/>
  <c r="AN94" i="59"/>
  <c r="AO94" i="59"/>
  <c r="AF95" i="59"/>
  <c r="AG95" i="59"/>
  <c r="AH95" i="59"/>
  <c r="AI95" i="59"/>
  <c r="AJ95" i="59"/>
  <c r="AK95" i="59"/>
  <c r="AM95" i="59"/>
  <c r="AN95" i="59"/>
  <c r="AO95" i="59"/>
  <c r="AF96" i="59"/>
  <c r="AG96" i="59"/>
  <c r="AH96" i="59"/>
  <c r="AI96" i="59"/>
  <c r="AJ96" i="59"/>
  <c r="AK96" i="59"/>
  <c r="AM96" i="59"/>
  <c r="AN96" i="59"/>
  <c r="AO96" i="59"/>
  <c r="AF97" i="59"/>
  <c r="AG97" i="59"/>
  <c r="AH97" i="59"/>
  <c r="AI97" i="59"/>
  <c r="AJ97" i="59"/>
  <c r="AK97" i="59"/>
  <c r="AM97" i="59"/>
  <c r="AN97" i="59"/>
  <c r="AO97" i="59"/>
  <c r="AF98" i="59"/>
  <c r="AG98" i="59"/>
  <c r="AH98" i="59"/>
  <c r="AI98" i="59"/>
  <c r="AJ98" i="59"/>
  <c r="AK98" i="59"/>
  <c r="AM98" i="59"/>
  <c r="AN98" i="59"/>
  <c r="AO98" i="59"/>
  <c r="AF99" i="59"/>
  <c r="AG99" i="59"/>
  <c r="AH99" i="59"/>
  <c r="AI99" i="59"/>
  <c r="AJ99" i="59"/>
  <c r="AK99" i="59"/>
  <c r="AM99" i="59"/>
  <c r="AN99" i="59"/>
  <c r="AO99" i="59"/>
  <c r="AF100" i="59"/>
  <c r="AG100" i="59"/>
  <c r="AH100" i="59"/>
  <c r="AI100" i="59"/>
  <c r="AJ100" i="59"/>
  <c r="AK100" i="59"/>
  <c r="AM100" i="59"/>
  <c r="AN100" i="59"/>
  <c r="AO100" i="59"/>
  <c r="AF101" i="59"/>
  <c r="AG101" i="59"/>
  <c r="AH101" i="59"/>
  <c r="AI101" i="59"/>
  <c r="AJ101" i="59"/>
  <c r="AK101" i="59"/>
  <c r="AM101" i="59"/>
  <c r="AN101" i="59"/>
  <c r="AO101" i="59"/>
  <c r="AF102" i="59"/>
  <c r="AG102" i="59"/>
  <c r="AH102" i="59"/>
  <c r="AI102" i="59"/>
  <c r="AJ102" i="59"/>
  <c r="AK102" i="59"/>
  <c r="AM102" i="59"/>
  <c r="AN102" i="59"/>
  <c r="AO102" i="59"/>
  <c r="AF103" i="59"/>
  <c r="AG103" i="59"/>
  <c r="AH103" i="59"/>
  <c r="AI103" i="59"/>
  <c r="AJ103" i="59"/>
  <c r="AK103" i="59"/>
  <c r="AM103" i="59"/>
  <c r="AN103" i="59"/>
  <c r="AO103" i="59"/>
  <c r="AF104" i="59"/>
  <c r="AG104" i="59"/>
  <c r="AH104" i="59"/>
  <c r="AI104" i="59"/>
  <c r="AJ104" i="59"/>
  <c r="AK104" i="59"/>
  <c r="AM104" i="59"/>
  <c r="AN104" i="59"/>
  <c r="AO104" i="59"/>
  <c r="AF105" i="59"/>
  <c r="AG105" i="59"/>
  <c r="AH105" i="59"/>
  <c r="AI105" i="59"/>
  <c r="AJ105" i="59"/>
  <c r="AK105" i="59"/>
  <c r="AM105" i="59"/>
  <c r="AN105" i="59"/>
  <c r="AO105" i="59"/>
  <c r="AF106" i="59"/>
  <c r="AG106" i="59"/>
  <c r="AH106" i="59"/>
  <c r="AI106" i="59"/>
  <c r="AJ106" i="59"/>
  <c r="AK106" i="59"/>
  <c r="AM106" i="59"/>
  <c r="AN106" i="59"/>
  <c r="AO106" i="59"/>
  <c r="AF107" i="59"/>
  <c r="AG107" i="59"/>
  <c r="AH107" i="59"/>
  <c r="AI107" i="59"/>
  <c r="AJ107" i="59"/>
  <c r="AK107" i="59"/>
  <c r="AM107" i="59"/>
  <c r="AN107" i="59"/>
  <c r="AO107" i="59"/>
  <c r="AF108" i="59"/>
  <c r="AG108" i="59"/>
  <c r="AH108" i="59"/>
  <c r="AI108" i="59"/>
  <c r="AJ108" i="59"/>
  <c r="AK108" i="59"/>
  <c r="AM108" i="59"/>
  <c r="AN108" i="59"/>
  <c r="AO108" i="59"/>
  <c r="AF109" i="59"/>
  <c r="AG109" i="59"/>
  <c r="AH109" i="59"/>
  <c r="AI109" i="59"/>
  <c r="AJ109" i="59"/>
  <c r="AK109" i="59"/>
  <c r="AM109" i="59"/>
  <c r="AN109" i="59"/>
  <c r="AO109" i="59"/>
  <c r="AF110" i="59"/>
  <c r="AG110" i="59"/>
  <c r="AH110" i="59"/>
  <c r="AI110" i="59"/>
  <c r="AJ110" i="59"/>
  <c r="AK110" i="59"/>
  <c r="AM110" i="59"/>
  <c r="AN110" i="59"/>
  <c r="AO110" i="59"/>
  <c r="AF111" i="59"/>
  <c r="AG111" i="59"/>
  <c r="AH111" i="59"/>
  <c r="AI111" i="59"/>
  <c r="AJ111" i="59"/>
  <c r="AK111" i="59"/>
  <c r="AM111" i="59"/>
  <c r="AN111" i="59"/>
  <c r="AO111" i="59"/>
  <c r="AF102" i="58"/>
  <c r="AG102" i="58"/>
  <c r="AH102" i="58"/>
  <c r="AI102" i="58"/>
  <c r="AJ102" i="58"/>
  <c r="AK102" i="58"/>
  <c r="AM102" i="58"/>
  <c r="AN102" i="58"/>
  <c r="AO102" i="58"/>
  <c r="AF103" i="58"/>
  <c r="AG103" i="58"/>
  <c r="AH103" i="58"/>
  <c r="AI103" i="58"/>
  <c r="AJ103" i="58"/>
  <c r="AK103" i="58"/>
  <c r="AM103" i="58"/>
  <c r="AN103" i="58"/>
  <c r="AO103" i="58"/>
  <c r="AF104" i="58"/>
  <c r="AG104" i="58"/>
  <c r="AH104" i="58"/>
  <c r="AI104" i="58"/>
  <c r="AJ104" i="58"/>
  <c r="AK104" i="58"/>
  <c r="AM104" i="58"/>
  <c r="AN104" i="58"/>
  <c r="AO104" i="58"/>
  <c r="AF105" i="58"/>
  <c r="AG105" i="58"/>
  <c r="AH105" i="58"/>
  <c r="AI105" i="58"/>
  <c r="AJ105" i="58"/>
  <c r="AK105" i="58"/>
  <c r="AM105" i="58"/>
  <c r="AN105" i="58"/>
  <c r="AO105" i="58"/>
  <c r="AF106" i="58"/>
  <c r="AG106" i="58"/>
  <c r="AH106" i="58"/>
  <c r="AI106" i="58"/>
  <c r="AJ106" i="58"/>
  <c r="AK106" i="58"/>
  <c r="AM106" i="58"/>
  <c r="AN106" i="58"/>
  <c r="AO106" i="58"/>
  <c r="AF107" i="58"/>
  <c r="AG107" i="58"/>
  <c r="AH107" i="58"/>
  <c r="AI107" i="58"/>
  <c r="AJ107" i="58"/>
  <c r="AK107" i="58"/>
  <c r="AM107" i="58"/>
  <c r="AN107" i="58"/>
  <c r="AO107" i="58"/>
  <c r="AF108" i="58"/>
  <c r="AG108" i="58"/>
  <c r="AH108" i="58"/>
  <c r="AI108" i="58"/>
  <c r="AJ108" i="58"/>
  <c r="AK108" i="58"/>
  <c r="AM108" i="58"/>
  <c r="AN108" i="58"/>
  <c r="AO108" i="58"/>
  <c r="AF109" i="58"/>
  <c r="AG109" i="58"/>
  <c r="AH109" i="58"/>
  <c r="AI109" i="58"/>
  <c r="AJ109" i="58"/>
  <c r="AK109" i="58"/>
  <c r="AM109" i="58"/>
  <c r="AN109" i="58"/>
  <c r="AO109" i="58"/>
  <c r="AF110" i="58"/>
  <c r="AG110" i="58"/>
  <c r="AH110" i="58"/>
  <c r="AI110" i="58"/>
  <c r="AJ110" i="58"/>
  <c r="AK110" i="58"/>
  <c r="AM110" i="58"/>
  <c r="AN110" i="58"/>
  <c r="AO110" i="58"/>
  <c r="AF111" i="58"/>
  <c r="AG111" i="58"/>
  <c r="AH111" i="58"/>
  <c r="AI111" i="58"/>
  <c r="AJ111" i="58"/>
  <c r="AK111" i="58"/>
  <c r="AM111" i="58"/>
  <c r="AN111" i="58"/>
  <c r="AO111" i="58"/>
  <c r="AF92" i="58"/>
  <c r="AG92" i="58"/>
  <c r="AH92" i="58"/>
  <c r="AI92" i="58"/>
  <c r="AJ92" i="58"/>
  <c r="AK92" i="58"/>
  <c r="AM92" i="58"/>
  <c r="AN92" i="58"/>
  <c r="AO92" i="58"/>
  <c r="AF93" i="58"/>
  <c r="AG93" i="58"/>
  <c r="AH93" i="58"/>
  <c r="AI93" i="58"/>
  <c r="AJ93" i="58"/>
  <c r="AK93" i="58"/>
  <c r="AM93" i="58"/>
  <c r="AN93" i="58"/>
  <c r="AO93" i="58"/>
  <c r="AF94" i="58"/>
  <c r="AG94" i="58"/>
  <c r="AH94" i="58"/>
  <c r="AI94" i="58"/>
  <c r="AJ94" i="58"/>
  <c r="AK94" i="58"/>
  <c r="AM94" i="58"/>
  <c r="AN94" i="58"/>
  <c r="AO94" i="58"/>
  <c r="AF95" i="58"/>
  <c r="AG95" i="58"/>
  <c r="AH95" i="58"/>
  <c r="AI95" i="58"/>
  <c r="AJ95" i="58"/>
  <c r="AK95" i="58"/>
  <c r="AM95" i="58"/>
  <c r="AN95" i="58"/>
  <c r="AO95" i="58"/>
  <c r="AF96" i="58"/>
  <c r="AG96" i="58"/>
  <c r="AH96" i="58"/>
  <c r="AI96" i="58"/>
  <c r="AJ96" i="58"/>
  <c r="AK96" i="58"/>
  <c r="AM96" i="58"/>
  <c r="AN96" i="58"/>
  <c r="AO96" i="58"/>
  <c r="AF97" i="58"/>
  <c r="AG97" i="58"/>
  <c r="AH97" i="58"/>
  <c r="AI97" i="58"/>
  <c r="AJ97" i="58"/>
  <c r="AK97" i="58"/>
  <c r="AM97" i="58"/>
  <c r="AN97" i="58"/>
  <c r="AO97" i="58"/>
  <c r="AF98" i="58"/>
  <c r="AG98" i="58"/>
  <c r="AH98" i="58"/>
  <c r="AI98" i="58"/>
  <c r="AJ98" i="58"/>
  <c r="AK98" i="58"/>
  <c r="AM98" i="58"/>
  <c r="AN98" i="58"/>
  <c r="AO98" i="58"/>
  <c r="AF99" i="58"/>
  <c r="AG99" i="58"/>
  <c r="AH99" i="58"/>
  <c r="AI99" i="58"/>
  <c r="AJ99" i="58"/>
  <c r="AK99" i="58"/>
  <c r="AM99" i="58"/>
  <c r="AN99" i="58"/>
  <c r="AO99" i="58"/>
  <c r="AF100" i="58"/>
  <c r="AG100" i="58"/>
  <c r="AH100" i="58"/>
  <c r="AI100" i="58"/>
  <c r="AJ100" i="58"/>
  <c r="AK100" i="58"/>
  <c r="AM100" i="58"/>
  <c r="AN100" i="58"/>
  <c r="AO100" i="58"/>
  <c r="AF101" i="58"/>
  <c r="AG101" i="58"/>
  <c r="AH101" i="58"/>
  <c r="AI101" i="58"/>
  <c r="AJ101" i="58"/>
  <c r="AK101" i="58"/>
  <c r="AM101" i="58"/>
  <c r="AN101" i="58"/>
  <c r="AO101" i="58"/>
  <c r="AF3" i="58"/>
  <c r="AG3" i="58"/>
  <c r="AH3" i="58"/>
  <c r="AI3" i="58"/>
  <c r="AJ3" i="58"/>
  <c r="AK3" i="58"/>
  <c r="AM3" i="58"/>
  <c r="AN3" i="58"/>
  <c r="AO3" i="58"/>
  <c r="AF4" i="58"/>
  <c r="AG4" i="58"/>
  <c r="AH4" i="58"/>
  <c r="AI4" i="58"/>
  <c r="AJ4" i="58"/>
  <c r="AK4" i="58"/>
  <c r="AM4" i="58"/>
  <c r="AN4" i="58"/>
  <c r="AO4" i="58"/>
  <c r="AF5" i="58"/>
  <c r="AG5" i="58"/>
  <c r="AH5" i="58"/>
  <c r="AI5" i="58"/>
  <c r="AJ5" i="58"/>
  <c r="AK5" i="58"/>
  <c r="AM5" i="58"/>
  <c r="AN5" i="58"/>
  <c r="AO5" i="58"/>
  <c r="AF6" i="58"/>
  <c r="AG6" i="58"/>
  <c r="AH6" i="58"/>
  <c r="AI6" i="58"/>
  <c r="AJ6" i="58"/>
  <c r="AK6" i="58"/>
  <c r="AM6" i="58"/>
  <c r="AN6" i="58"/>
  <c r="AO6" i="58"/>
  <c r="AF7" i="58"/>
  <c r="AG7" i="58"/>
  <c r="AH7" i="58"/>
  <c r="AI7" i="58"/>
  <c r="AJ7" i="58"/>
  <c r="AK7" i="58"/>
  <c r="AM7" i="58"/>
  <c r="AN7" i="58"/>
  <c r="AO7" i="58"/>
  <c r="AF8" i="58"/>
  <c r="AG8" i="58"/>
  <c r="AH8" i="58"/>
  <c r="AI8" i="58"/>
  <c r="AJ8" i="58"/>
  <c r="AK8" i="58"/>
  <c r="AM8" i="58"/>
  <c r="AN8" i="58"/>
  <c r="AO8" i="58"/>
  <c r="AF9" i="58"/>
  <c r="AG9" i="58"/>
  <c r="AH9" i="58"/>
  <c r="AI9" i="58"/>
  <c r="AJ9" i="58"/>
  <c r="AK9" i="58"/>
  <c r="AM9" i="58"/>
  <c r="AN9" i="58"/>
  <c r="AO9" i="58"/>
  <c r="AF10" i="58"/>
  <c r="AG10" i="58"/>
  <c r="AH10" i="58"/>
  <c r="AI10" i="58"/>
  <c r="AJ10" i="58"/>
  <c r="AK10" i="58"/>
  <c r="AM10" i="58"/>
  <c r="AN10" i="58"/>
  <c r="AO10" i="58"/>
  <c r="AF11" i="58"/>
  <c r="AG11" i="58"/>
  <c r="AH11" i="58"/>
  <c r="AI11" i="58"/>
  <c r="AJ11" i="58"/>
  <c r="AK11" i="58"/>
  <c r="AM11" i="58"/>
  <c r="AN11" i="58"/>
  <c r="AO11" i="58"/>
  <c r="AF12" i="58"/>
  <c r="AG12" i="58"/>
  <c r="AH12" i="58"/>
  <c r="AI12" i="58"/>
  <c r="AJ12" i="58"/>
  <c r="AK12" i="58"/>
  <c r="AM12" i="58"/>
  <c r="AN12" i="58"/>
  <c r="AO12" i="58"/>
  <c r="AF13" i="58"/>
  <c r="AG13" i="58"/>
  <c r="AH13" i="58"/>
  <c r="AI13" i="58"/>
  <c r="AJ13" i="58"/>
  <c r="AK13" i="58"/>
  <c r="AM13" i="58"/>
  <c r="AN13" i="58"/>
  <c r="AO13" i="58"/>
  <c r="AF14" i="58"/>
  <c r="AG14" i="58"/>
  <c r="AH14" i="58"/>
  <c r="AI14" i="58"/>
  <c r="AJ14" i="58"/>
  <c r="AK14" i="58"/>
  <c r="AM14" i="58"/>
  <c r="AN14" i="58"/>
  <c r="AO14" i="58"/>
  <c r="AF15" i="58"/>
  <c r="AG15" i="58"/>
  <c r="AH15" i="58"/>
  <c r="AI15" i="58"/>
  <c r="AJ15" i="58"/>
  <c r="AK15" i="58"/>
  <c r="AM15" i="58"/>
  <c r="AN15" i="58"/>
  <c r="AO15" i="58"/>
  <c r="AF16" i="58"/>
  <c r="AG16" i="58"/>
  <c r="AH16" i="58"/>
  <c r="AI16" i="58"/>
  <c r="AJ16" i="58"/>
  <c r="AK16" i="58"/>
  <c r="AM16" i="58"/>
  <c r="AN16" i="58"/>
  <c r="AO16" i="58"/>
  <c r="AF17" i="58"/>
  <c r="AG17" i="58"/>
  <c r="AH17" i="58"/>
  <c r="AI17" i="58"/>
  <c r="AJ17" i="58"/>
  <c r="AK17" i="58"/>
  <c r="AM17" i="58"/>
  <c r="AN17" i="58"/>
  <c r="AO17" i="58"/>
  <c r="AF18" i="58"/>
  <c r="AG18" i="58"/>
  <c r="AH18" i="58"/>
  <c r="AI18" i="58"/>
  <c r="AJ18" i="58"/>
  <c r="AK18" i="58"/>
  <c r="AM18" i="58"/>
  <c r="AN18" i="58"/>
  <c r="AO18" i="58"/>
  <c r="AF19" i="58"/>
  <c r="AG19" i="58"/>
  <c r="AH19" i="58"/>
  <c r="AI19" i="58"/>
  <c r="AJ19" i="58"/>
  <c r="AK19" i="58"/>
  <c r="AM19" i="58"/>
  <c r="AN19" i="58"/>
  <c r="AO19" i="58"/>
  <c r="AF20" i="58"/>
  <c r="AG20" i="58"/>
  <c r="AH20" i="58"/>
  <c r="AI20" i="58"/>
  <c r="AJ20" i="58"/>
  <c r="AK20" i="58"/>
  <c r="AM20" i="58"/>
  <c r="AN20" i="58"/>
  <c r="AO20" i="58"/>
  <c r="AF21" i="58"/>
  <c r="AG21" i="58"/>
  <c r="AH21" i="58"/>
  <c r="AI21" i="58"/>
  <c r="AJ21" i="58"/>
  <c r="AK21" i="58"/>
  <c r="AM21" i="58"/>
  <c r="AN21" i="58"/>
  <c r="AO21" i="58"/>
  <c r="AF22" i="58"/>
  <c r="AG22" i="58"/>
  <c r="AH22" i="58"/>
  <c r="AI22" i="58"/>
  <c r="AJ22" i="58"/>
  <c r="AK22" i="58"/>
  <c r="AM22" i="58"/>
  <c r="AN22" i="58"/>
  <c r="AO22" i="58"/>
  <c r="AF23" i="58"/>
  <c r="AG23" i="58"/>
  <c r="AH23" i="58"/>
  <c r="AI23" i="58"/>
  <c r="AJ23" i="58"/>
  <c r="AK23" i="58"/>
  <c r="AM23" i="58"/>
  <c r="AN23" i="58"/>
  <c r="AO23" i="58"/>
  <c r="AF24" i="58"/>
  <c r="AG24" i="58"/>
  <c r="AH24" i="58"/>
  <c r="AI24" i="58"/>
  <c r="AJ24" i="58"/>
  <c r="AK24" i="58"/>
  <c r="AM24" i="58"/>
  <c r="AN24" i="58"/>
  <c r="AO24" i="58"/>
  <c r="AF25" i="58"/>
  <c r="AG25" i="58"/>
  <c r="AH25" i="58"/>
  <c r="AI25" i="58"/>
  <c r="AJ25" i="58"/>
  <c r="AK25" i="58"/>
  <c r="AM25" i="58"/>
  <c r="AN25" i="58"/>
  <c r="AO25" i="58"/>
  <c r="AF26" i="58"/>
  <c r="AG26" i="58"/>
  <c r="AH26" i="58"/>
  <c r="AI26" i="58"/>
  <c r="AJ26" i="58"/>
  <c r="AK26" i="58"/>
  <c r="AM26" i="58"/>
  <c r="AN26" i="58"/>
  <c r="AO26" i="58"/>
  <c r="AF27" i="58"/>
  <c r="AG27" i="58"/>
  <c r="AH27" i="58"/>
  <c r="AI27" i="58"/>
  <c r="AJ27" i="58"/>
  <c r="AK27" i="58"/>
  <c r="AM27" i="58"/>
  <c r="AN27" i="58"/>
  <c r="AO27" i="58"/>
  <c r="AF28" i="58"/>
  <c r="AG28" i="58"/>
  <c r="AH28" i="58"/>
  <c r="AI28" i="58"/>
  <c r="AJ28" i="58"/>
  <c r="AK28" i="58"/>
  <c r="AM28" i="58"/>
  <c r="AN28" i="58"/>
  <c r="AO28" i="58"/>
  <c r="AF29" i="58"/>
  <c r="AG29" i="58"/>
  <c r="AH29" i="58"/>
  <c r="AI29" i="58"/>
  <c r="AJ29" i="58"/>
  <c r="AK29" i="58"/>
  <c r="AM29" i="58"/>
  <c r="AN29" i="58"/>
  <c r="AO29" i="58"/>
  <c r="AF30" i="58"/>
  <c r="AG30" i="58"/>
  <c r="AH30" i="58"/>
  <c r="AI30" i="58"/>
  <c r="AJ30" i="58"/>
  <c r="AK30" i="58"/>
  <c r="AM30" i="58"/>
  <c r="AN30" i="58"/>
  <c r="AO30" i="58"/>
  <c r="AF31" i="58"/>
  <c r="AG31" i="58"/>
  <c r="AH31" i="58"/>
  <c r="AI31" i="58"/>
  <c r="AJ31" i="58"/>
  <c r="AK31" i="58"/>
  <c r="AM31" i="58"/>
  <c r="AN31" i="58"/>
  <c r="AO31" i="58"/>
  <c r="AF32" i="58"/>
  <c r="AG32" i="58"/>
  <c r="AH32" i="58"/>
  <c r="AI32" i="58"/>
  <c r="AJ32" i="58"/>
  <c r="AK32" i="58"/>
  <c r="AM32" i="58"/>
  <c r="AN32" i="58"/>
  <c r="AO32" i="58"/>
  <c r="AF33" i="58"/>
  <c r="AG33" i="58"/>
  <c r="AH33" i="58"/>
  <c r="AI33" i="58"/>
  <c r="AJ33" i="58"/>
  <c r="AK33" i="58"/>
  <c r="AM33" i="58"/>
  <c r="AN33" i="58"/>
  <c r="AO33" i="58"/>
  <c r="AF34" i="58"/>
  <c r="AG34" i="58"/>
  <c r="AH34" i="58"/>
  <c r="AI34" i="58"/>
  <c r="AJ34" i="58"/>
  <c r="AK34" i="58"/>
  <c r="AM34" i="58"/>
  <c r="AN34" i="58"/>
  <c r="AO34" i="58"/>
  <c r="AF35" i="58"/>
  <c r="AG35" i="58"/>
  <c r="AH35" i="58"/>
  <c r="AI35" i="58"/>
  <c r="AJ35" i="58"/>
  <c r="AK35" i="58"/>
  <c r="AM35" i="58"/>
  <c r="AN35" i="58"/>
  <c r="AO35" i="58"/>
  <c r="AF36" i="58"/>
  <c r="AG36" i="58"/>
  <c r="AH36" i="58"/>
  <c r="AI36" i="58"/>
  <c r="AJ36" i="58"/>
  <c r="AK36" i="58"/>
  <c r="AM36" i="58"/>
  <c r="AN36" i="58"/>
  <c r="AO36" i="58"/>
  <c r="AF37" i="58"/>
  <c r="AG37" i="58"/>
  <c r="AH37" i="58"/>
  <c r="AI37" i="58"/>
  <c r="AJ37" i="58"/>
  <c r="AK37" i="58"/>
  <c r="AM37" i="58"/>
  <c r="AN37" i="58"/>
  <c r="AO37" i="58"/>
  <c r="AF38" i="58"/>
  <c r="AG38" i="58"/>
  <c r="AH38" i="58"/>
  <c r="AI38" i="58"/>
  <c r="AJ38" i="58"/>
  <c r="AK38" i="58"/>
  <c r="AM38" i="58"/>
  <c r="AN38" i="58"/>
  <c r="AO38" i="58"/>
  <c r="AF39" i="58"/>
  <c r="AG39" i="58"/>
  <c r="AH39" i="58"/>
  <c r="AI39" i="58"/>
  <c r="AJ39" i="58"/>
  <c r="AK39" i="58"/>
  <c r="AM39" i="58"/>
  <c r="AN39" i="58"/>
  <c r="AO39" i="58"/>
  <c r="AF40" i="58"/>
  <c r="AG40" i="58"/>
  <c r="AH40" i="58"/>
  <c r="AI40" i="58"/>
  <c r="AJ40" i="58"/>
  <c r="AK40" i="58"/>
  <c r="AM40" i="58"/>
  <c r="AN40" i="58"/>
  <c r="AO40" i="58"/>
  <c r="AF41" i="58"/>
  <c r="AG41" i="58"/>
  <c r="AH41" i="58"/>
  <c r="AI41" i="58"/>
  <c r="AJ41" i="58"/>
  <c r="AK41" i="58"/>
  <c r="AM41" i="58"/>
  <c r="AN41" i="58"/>
  <c r="AO41" i="58"/>
  <c r="AF42" i="58"/>
  <c r="AG42" i="58"/>
  <c r="AH42" i="58"/>
  <c r="AI42" i="58"/>
  <c r="AJ42" i="58"/>
  <c r="AK42" i="58"/>
  <c r="AM42" i="58"/>
  <c r="AN42" i="58"/>
  <c r="AO42" i="58"/>
  <c r="AF43" i="58"/>
  <c r="AG43" i="58"/>
  <c r="AH43" i="58"/>
  <c r="AI43" i="58"/>
  <c r="AJ43" i="58"/>
  <c r="AK43" i="58"/>
  <c r="AM43" i="58"/>
  <c r="AN43" i="58"/>
  <c r="AO43" i="58"/>
  <c r="AF44" i="58"/>
  <c r="AG44" i="58"/>
  <c r="AH44" i="58"/>
  <c r="AI44" i="58"/>
  <c r="AJ44" i="58"/>
  <c r="AK44" i="58"/>
  <c r="AM44" i="58"/>
  <c r="AN44" i="58"/>
  <c r="AO44" i="58"/>
  <c r="AF45" i="58"/>
  <c r="AG45" i="58"/>
  <c r="AH45" i="58"/>
  <c r="AI45" i="58"/>
  <c r="AJ45" i="58"/>
  <c r="AK45" i="58"/>
  <c r="AM45" i="58"/>
  <c r="AN45" i="58"/>
  <c r="AO45" i="58"/>
  <c r="AF46" i="58"/>
  <c r="AG46" i="58"/>
  <c r="AH46" i="58"/>
  <c r="AI46" i="58"/>
  <c r="AJ46" i="58"/>
  <c r="AK46" i="58"/>
  <c r="AM46" i="58"/>
  <c r="AN46" i="58"/>
  <c r="AO46" i="58"/>
  <c r="AF47" i="58"/>
  <c r="AG47" i="58"/>
  <c r="AH47" i="58"/>
  <c r="AI47" i="58"/>
  <c r="AJ47" i="58"/>
  <c r="AK47" i="58"/>
  <c r="AM47" i="58"/>
  <c r="AN47" i="58"/>
  <c r="AO47" i="58"/>
  <c r="AF48" i="58"/>
  <c r="AG48" i="58"/>
  <c r="AH48" i="58"/>
  <c r="AI48" i="58"/>
  <c r="AJ48" i="58"/>
  <c r="AK48" i="58"/>
  <c r="AM48" i="58"/>
  <c r="AN48" i="58"/>
  <c r="AO48" i="58"/>
  <c r="AF49" i="58"/>
  <c r="AG49" i="58"/>
  <c r="AH49" i="58"/>
  <c r="AI49" i="58"/>
  <c r="AJ49" i="58"/>
  <c r="AK49" i="58"/>
  <c r="AM49" i="58"/>
  <c r="AN49" i="58"/>
  <c r="AO49" i="58"/>
  <c r="AF50" i="58"/>
  <c r="AG50" i="58"/>
  <c r="AH50" i="58"/>
  <c r="AI50" i="58"/>
  <c r="AJ50" i="58"/>
  <c r="AK50" i="58"/>
  <c r="AM50" i="58"/>
  <c r="AN50" i="58"/>
  <c r="AO50" i="58"/>
  <c r="AF51" i="58"/>
  <c r="AG51" i="58"/>
  <c r="AH51" i="58"/>
  <c r="AI51" i="58"/>
  <c r="AJ51" i="58"/>
  <c r="AK51" i="58"/>
  <c r="AM51" i="58"/>
  <c r="AN51" i="58"/>
  <c r="AO51" i="58"/>
  <c r="AF52" i="58"/>
  <c r="AG52" i="58"/>
  <c r="AH52" i="58"/>
  <c r="AI52" i="58"/>
  <c r="AJ52" i="58"/>
  <c r="AK52" i="58"/>
  <c r="AM52" i="58"/>
  <c r="AN52" i="58"/>
  <c r="AO52" i="58"/>
  <c r="AF53" i="58"/>
  <c r="AG53" i="58"/>
  <c r="AH53" i="58"/>
  <c r="AI53" i="58"/>
  <c r="AJ53" i="58"/>
  <c r="AK53" i="58"/>
  <c r="AM53" i="58"/>
  <c r="AN53" i="58"/>
  <c r="AO53" i="58"/>
  <c r="AF54" i="58"/>
  <c r="AG54" i="58"/>
  <c r="AH54" i="58"/>
  <c r="AI54" i="58"/>
  <c r="AJ54" i="58"/>
  <c r="AK54" i="58"/>
  <c r="AM54" i="58"/>
  <c r="AN54" i="58"/>
  <c r="AO54" i="58"/>
  <c r="AF55" i="58"/>
  <c r="AG55" i="58"/>
  <c r="AH55" i="58"/>
  <c r="AI55" i="58"/>
  <c r="AJ55" i="58"/>
  <c r="AK55" i="58"/>
  <c r="AM55" i="58"/>
  <c r="AN55" i="58"/>
  <c r="AO55" i="58"/>
  <c r="AF56" i="58"/>
  <c r="AG56" i="58"/>
  <c r="AH56" i="58"/>
  <c r="AI56" i="58"/>
  <c r="AJ56" i="58"/>
  <c r="AK56" i="58"/>
  <c r="AM56" i="58"/>
  <c r="AN56" i="58"/>
  <c r="AO56" i="58"/>
  <c r="AF57" i="58"/>
  <c r="AG57" i="58"/>
  <c r="AH57" i="58"/>
  <c r="AI57" i="58"/>
  <c r="AJ57" i="58"/>
  <c r="AK57" i="58"/>
  <c r="AM57" i="58"/>
  <c r="AN57" i="58"/>
  <c r="AO57" i="58"/>
  <c r="AF58" i="58"/>
  <c r="AG58" i="58"/>
  <c r="AH58" i="58"/>
  <c r="AI58" i="58"/>
  <c r="AJ58" i="58"/>
  <c r="AK58" i="58"/>
  <c r="AM58" i="58"/>
  <c r="AN58" i="58"/>
  <c r="AO58" i="58"/>
  <c r="AF59" i="58"/>
  <c r="AG59" i="58"/>
  <c r="AH59" i="58"/>
  <c r="AI59" i="58"/>
  <c r="AJ59" i="58"/>
  <c r="AK59" i="58"/>
  <c r="AM59" i="58"/>
  <c r="AN59" i="58"/>
  <c r="AO59" i="58"/>
  <c r="AF60" i="58"/>
  <c r="AG60" i="58"/>
  <c r="AH60" i="58"/>
  <c r="AI60" i="58"/>
  <c r="AJ60" i="58"/>
  <c r="AK60" i="58"/>
  <c r="AM60" i="58"/>
  <c r="AN60" i="58"/>
  <c r="AO60" i="58"/>
  <c r="AF61" i="58"/>
  <c r="AG61" i="58"/>
  <c r="AH61" i="58"/>
  <c r="AI61" i="58"/>
  <c r="AJ61" i="58"/>
  <c r="AK61" i="58"/>
  <c r="AM61" i="58"/>
  <c r="AN61" i="58"/>
  <c r="AO61" i="58"/>
  <c r="AF62" i="58"/>
  <c r="AG62" i="58"/>
  <c r="AH62" i="58"/>
  <c r="AI62" i="58"/>
  <c r="AJ62" i="58"/>
  <c r="AK62" i="58"/>
  <c r="AM62" i="58"/>
  <c r="AN62" i="58"/>
  <c r="AO62" i="58"/>
  <c r="AF63" i="58"/>
  <c r="AG63" i="58"/>
  <c r="AH63" i="58"/>
  <c r="AI63" i="58"/>
  <c r="AJ63" i="58"/>
  <c r="AK63" i="58"/>
  <c r="AM63" i="58"/>
  <c r="AN63" i="58"/>
  <c r="AO63" i="58"/>
  <c r="AF64" i="58"/>
  <c r="AG64" i="58"/>
  <c r="AH64" i="58"/>
  <c r="AI64" i="58"/>
  <c r="AJ64" i="58"/>
  <c r="AK64" i="58"/>
  <c r="AM64" i="58"/>
  <c r="AN64" i="58"/>
  <c r="AO64" i="58"/>
  <c r="AF65" i="58"/>
  <c r="AG65" i="58"/>
  <c r="AH65" i="58"/>
  <c r="AI65" i="58"/>
  <c r="AJ65" i="58"/>
  <c r="AK65" i="58"/>
  <c r="AM65" i="58"/>
  <c r="AN65" i="58"/>
  <c r="AO65" i="58"/>
  <c r="AF66" i="58"/>
  <c r="AG66" i="58"/>
  <c r="AH66" i="58"/>
  <c r="AI66" i="58"/>
  <c r="AJ66" i="58"/>
  <c r="AK66" i="58"/>
  <c r="AM66" i="58"/>
  <c r="AN66" i="58"/>
  <c r="AO66" i="58"/>
  <c r="AF67" i="58"/>
  <c r="AG67" i="58"/>
  <c r="AH67" i="58"/>
  <c r="AI67" i="58"/>
  <c r="AJ67" i="58"/>
  <c r="AK67" i="58"/>
  <c r="AM67" i="58"/>
  <c r="AN67" i="58"/>
  <c r="AO67" i="58"/>
  <c r="AF68" i="58"/>
  <c r="AG68" i="58"/>
  <c r="AH68" i="58"/>
  <c r="AI68" i="58"/>
  <c r="AJ68" i="58"/>
  <c r="AK68" i="58"/>
  <c r="AM68" i="58"/>
  <c r="AN68" i="58"/>
  <c r="AO68" i="58"/>
  <c r="AF69" i="58"/>
  <c r="AG69" i="58"/>
  <c r="AH69" i="58"/>
  <c r="AI69" i="58"/>
  <c r="AJ69" i="58"/>
  <c r="AK69" i="58"/>
  <c r="AM69" i="58"/>
  <c r="AN69" i="58"/>
  <c r="AO69" i="58"/>
  <c r="AF70" i="58"/>
  <c r="AG70" i="58"/>
  <c r="AH70" i="58"/>
  <c r="AI70" i="58"/>
  <c r="AJ70" i="58"/>
  <c r="AK70" i="58"/>
  <c r="AM70" i="58"/>
  <c r="AN70" i="58"/>
  <c r="AO70" i="58"/>
  <c r="AF71" i="58"/>
  <c r="AG71" i="58"/>
  <c r="AH71" i="58"/>
  <c r="AI71" i="58"/>
  <c r="AJ71" i="58"/>
  <c r="AK71" i="58"/>
  <c r="AM71" i="58"/>
  <c r="AN71" i="58"/>
  <c r="AO71" i="58"/>
  <c r="AF72" i="58"/>
  <c r="AG72" i="58"/>
  <c r="AH72" i="58"/>
  <c r="AI72" i="58"/>
  <c r="AJ72" i="58"/>
  <c r="AK72" i="58"/>
  <c r="AM72" i="58"/>
  <c r="AN72" i="58"/>
  <c r="AO72" i="58"/>
  <c r="AF73" i="58"/>
  <c r="AG73" i="58"/>
  <c r="AH73" i="58"/>
  <c r="AI73" i="58"/>
  <c r="AJ73" i="58"/>
  <c r="AK73" i="58"/>
  <c r="AM73" i="58"/>
  <c r="AN73" i="58"/>
  <c r="AO73" i="58"/>
  <c r="AF74" i="58"/>
  <c r="AG74" i="58"/>
  <c r="AH74" i="58"/>
  <c r="AI74" i="58"/>
  <c r="AJ74" i="58"/>
  <c r="AK74" i="58"/>
  <c r="AM74" i="58"/>
  <c r="AN74" i="58"/>
  <c r="AO74" i="58"/>
  <c r="AF75" i="58"/>
  <c r="AG75" i="58"/>
  <c r="AH75" i="58"/>
  <c r="AI75" i="58"/>
  <c r="AJ75" i="58"/>
  <c r="AK75" i="58"/>
  <c r="AM75" i="58"/>
  <c r="AN75" i="58"/>
  <c r="AO75" i="58"/>
  <c r="AF76" i="58"/>
  <c r="AG76" i="58"/>
  <c r="AH76" i="58"/>
  <c r="AI76" i="58"/>
  <c r="AJ76" i="58"/>
  <c r="AK76" i="58"/>
  <c r="AM76" i="58"/>
  <c r="AN76" i="58"/>
  <c r="AO76" i="58"/>
  <c r="AF77" i="58"/>
  <c r="AG77" i="58"/>
  <c r="AH77" i="58"/>
  <c r="AI77" i="58"/>
  <c r="AJ77" i="58"/>
  <c r="AK77" i="58"/>
  <c r="AM77" i="58"/>
  <c r="AN77" i="58"/>
  <c r="AO77" i="58"/>
  <c r="AF78" i="58"/>
  <c r="AG78" i="58"/>
  <c r="AH78" i="58"/>
  <c r="AI78" i="58"/>
  <c r="AJ78" i="58"/>
  <c r="AK78" i="58"/>
  <c r="AM78" i="58"/>
  <c r="AN78" i="58"/>
  <c r="AO78" i="58"/>
  <c r="AF79" i="58"/>
  <c r="AG79" i="58"/>
  <c r="AH79" i="58"/>
  <c r="AI79" i="58"/>
  <c r="AJ79" i="58"/>
  <c r="AK79" i="58"/>
  <c r="AM79" i="58"/>
  <c r="AN79" i="58"/>
  <c r="AO79" i="58"/>
  <c r="AF80" i="58"/>
  <c r="AG80" i="58"/>
  <c r="AH80" i="58"/>
  <c r="AI80" i="58"/>
  <c r="AJ80" i="58"/>
  <c r="AK80" i="58"/>
  <c r="AM80" i="58"/>
  <c r="AN80" i="58"/>
  <c r="AO80" i="58"/>
  <c r="AF81" i="58"/>
  <c r="AG81" i="58"/>
  <c r="AH81" i="58"/>
  <c r="AI81" i="58"/>
  <c r="AJ81" i="58"/>
  <c r="AK81" i="58"/>
  <c r="AM81" i="58"/>
  <c r="AN81" i="58"/>
  <c r="AO81" i="58"/>
  <c r="AF82" i="58"/>
  <c r="AG82" i="58"/>
  <c r="AH82" i="58"/>
  <c r="AI82" i="58"/>
  <c r="AJ82" i="58"/>
  <c r="AK82" i="58"/>
  <c r="AM82" i="58"/>
  <c r="AN82" i="58"/>
  <c r="AO82" i="58"/>
  <c r="AF83" i="58"/>
  <c r="AG83" i="58"/>
  <c r="AH83" i="58"/>
  <c r="AI83" i="58"/>
  <c r="AJ83" i="58"/>
  <c r="AK83" i="58"/>
  <c r="AM83" i="58"/>
  <c r="AN83" i="58"/>
  <c r="AO83" i="58"/>
  <c r="AF84" i="58"/>
  <c r="AG84" i="58"/>
  <c r="AH84" i="58"/>
  <c r="AI84" i="58"/>
  <c r="AJ84" i="58"/>
  <c r="AK84" i="58"/>
  <c r="AM84" i="58"/>
  <c r="AN84" i="58"/>
  <c r="AO84" i="58"/>
  <c r="AF85" i="58"/>
  <c r="AG85" i="58"/>
  <c r="AH85" i="58"/>
  <c r="AI85" i="58"/>
  <c r="AJ85" i="58"/>
  <c r="AK85" i="58"/>
  <c r="AM85" i="58"/>
  <c r="AN85" i="58"/>
  <c r="AO85" i="58"/>
  <c r="AF86" i="58"/>
  <c r="AG86" i="58"/>
  <c r="AH86" i="58"/>
  <c r="AI86" i="58"/>
  <c r="AJ86" i="58"/>
  <c r="AK86" i="58"/>
  <c r="AM86" i="58"/>
  <c r="AN86" i="58"/>
  <c r="AO86" i="58"/>
  <c r="AF87" i="58"/>
  <c r="AG87" i="58"/>
  <c r="AH87" i="58"/>
  <c r="AI87" i="58"/>
  <c r="AJ87" i="58"/>
  <c r="AK87" i="58"/>
  <c r="AM87" i="58"/>
  <c r="AN87" i="58"/>
  <c r="AO87" i="58"/>
  <c r="AF88" i="58"/>
  <c r="AG88" i="58"/>
  <c r="AH88" i="58"/>
  <c r="AI88" i="58"/>
  <c r="AJ88" i="58"/>
  <c r="AK88" i="58"/>
  <c r="AM88" i="58"/>
  <c r="AN88" i="58"/>
  <c r="AO88" i="58"/>
  <c r="AF89" i="58"/>
  <c r="AG89" i="58"/>
  <c r="AH89" i="58"/>
  <c r="AI89" i="58"/>
  <c r="AJ89" i="58"/>
  <c r="AK89" i="58"/>
  <c r="AM89" i="58"/>
  <c r="AN89" i="58"/>
  <c r="AO89" i="58"/>
  <c r="AF90" i="58"/>
  <c r="AG90" i="58"/>
  <c r="AH90" i="58"/>
  <c r="AI90" i="58"/>
  <c r="AJ90" i="58"/>
  <c r="AK90" i="58"/>
  <c r="AM90" i="58"/>
  <c r="AN90" i="58"/>
  <c r="AO90" i="58"/>
  <c r="AF91" i="58"/>
  <c r="AG91" i="58"/>
  <c r="AH91" i="58"/>
  <c r="AI91" i="58"/>
  <c r="AJ91" i="58"/>
  <c r="AK91" i="58"/>
  <c r="AM91" i="58"/>
  <c r="AN91" i="58"/>
  <c r="AO91" i="58"/>
  <c r="E3" i="58"/>
  <c r="J3" i="58"/>
  <c r="E4" i="58"/>
  <c r="J4" i="58"/>
  <c r="E5" i="58"/>
  <c r="J5" i="58"/>
  <c r="E6" i="58"/>
  <c r="J6" i="58"/>
  <c r="E7" i="58"/>
  <c r="J7" i="58"/>
  <c r="E8" i="58"/>
  <c r="J8" i="58"/>
  <c r="E9" i="58"/>
  <c r="J9" i="58"/>
  <c r="E10" i="58"/>
  <c r="J10" i="58"/>
  <c r="E11" i="58"/>
  <c r="J11" i="58"/>
  <c r="E12" i="58"/>
  <c r="J12" i="58"/>
  <c r="E13" i="58"/>
  <c r="J13" i="58"/>
  <c r="E14" i="58"/>
  <c r="J14" i="58"/>
  <c r="E15" i="58"/>
  <c r="J15" i="58"/>
  <c r="E16" i="58"/>
  <c r="J16" i="58"/>
  <c r="E17" i="58"/>
  <c r="J17" i="58"/>
  <c r="E18" i="58"/>
  <c r="J18" i="58"/>
  <c r="E19" i="58"/>
  <c r="J19" i="58"/>
  <c r="E20" i="58"/>
  <c r="J20" i="58"/>
  <c r="E21" i="58"/>
  <c r="J21" i="58"/>
  <c r="E22" i="58"/>
  <c r="J22" i="58"/>
  <c r="E23" i="58"/>
  <c r="J23" i="58"/>
  <c r="E24" i="58"/>
  <c r="J24" i="58"/>
  <c r="E25" i="58"/>
  <c r="J25" i="58"/>
  <c r="E26" i="58"/>
  <c r="J26" i="58"/>
  <c r="E27" i="58"/>
  <c r="J27" i="58"/>
  <c r="E28" i="58"/>
  <c r="J28" i="58"/>
  <c r="E29" i="58"/>
  <c r="J29" i="58"/>
  <c r="E30" i="58"/>
  <c r="J30" i="58"/>
  <c r="E31" i="58"/>
  <c r="J31" i="58"/>
  <c r="E32" i="58"/>
  <c r="J32" i="58"/>
  <c r="E33" i="58"/>
  <c r="J33" i="58"/>
  <c r="E34" i="58"/>
  <c r="J34" i="58"/>
  <c r="E35" i="58"/>
  <c r="J35" i="58"/>
  <c r="E36" i="58"/>
  <c r="J36" i="58"/>
  <c r="E37" i="58"/>
  <c r="J37" i="58"/>
  <c r="E38" i="58"/>
  <c r="J38" i="58"/>
  <c r="E39" i="58"/>
  <c r="J39" i="58"/>
  <c r="E40" i="58"/>
  <c r="J40" i="58"/>
  <c r="E41" i="58"/>
  <c r="J41" i="58"/>
  <c r="E42" i="58"/>
  <c r="J42" i="58"/>
  <c r="E43" i="58"/>
  <c r="J43" i="58"/>
  <c r="E44" i="58"/>
  <c r="J44" i="58"/>
  <c r="E45" i="58"/>
  <c r="J45" i="58"/>
  <c r="E46" i="58"/>
  <c r="J46" i="58"/>
  <c r="E47" i="58"/>
  <c r="J47" i="58"/>
  <c r="E48" i="58"/>
  <c r="J48" i="58"/>
  <c r="E49" i="58"/>
  <c r="J49" i="58"/>
  <c r="E50" i="58"/>
  <c r="J50" i="58"/>
  <c r="E51" i="58"/>
  <c r="J51" i="58"/>
  <c r="E52" i="58"/>
  <c r="J52" i="58"/>
  <c r="E53" i="58"/>
  <c r="J53" i="58"/>
  <c r="E54" i="58"/>
  <c r="J54" i="58"/>
  <c r="E55" i="58"/>
  <c r="J55" i="58"/>
  <c r="E56" i="58"/>
  <c r="J56" i="58"/>
  <c r="E57" i="58"/>
  <c r="J57" i="58"/>
  <c r="E58" i="58"/>
  <c r="J58" i="58"/>
  <c r="E59" i="58"/>
  <c r="J59" i="58"/>
  <c r="E60" i="58"/>
  <c r="J60" i="58"/>
  <c r="E61" i="58"/>
  <c r="J61" i="58"/>
  <c r="E62" i="58"/>
  <c r="J62" i="58"/>
  <c r="E63" i="58"/>
  <c r="J63" i="58"/>
  <c r="E64" i="58"/>
  <c r="J64" i="58"/>
  <c r="E65" i="58"/>
  <c r="J65" i="58"/>
  <c r="E66" i="58"/>
  <c r="J66" i="58"/>
  <c r="E67" i="58"/>
  <c r="J67" i="58"/>
  <c r="E68" i="58"/>
  <c r="J68" i="58"/>
  <c r="E69" i="58"/>
  <c r="J69" i="58"/>
  <c r="E70" i="58"/>
  <c r="J70" i="58"/>
  <c r="E71" i="58"/>
  <c r="J71" i="58"/>
  <c r="E72" i="58"/>
  <c r="J72" i="58"/>
  <c r="E73" i="58"/>
  <c r="J73" i="58"/>
  <c r="E74" i="58"/>
  <c r="J74" i="58"/>
  <c r="E75" i="58"/>
  <c r="J75" i="58"/>
  <c r="E76" i="58"/>
  <c r="J76" i="58"/>
  <c r="E77" i="58"/>
  <c r="J77" i="58"/>
  <c r="E78" i="58"/>
  <c r="J78" i="58"/>
  <c r="E79" i="58"/>
  <c r="J79" i="58"/>
  <c r="E80" i="58"/>
  <c r="J80" i="58"/>
  <c r="E81" i="58"/>
  <c r="J81" i="58"/>
  <c r="E82" i="58"/>
  <c r="J82" i="58"/>
  <c r="E83" i="58"/>
  <c r="J83" i="58"/>
  <c r="E84" i="58"/>
  <c r="J84" i="58"/>
  <c r="E85" i="58"/>
  <c r="J85" i="58"/>
  <c r="E86" i="58"/>
  <c r="J86" i="58"/>
  <c r="E87" i="58"/>
  <c r="J87" i="58"/>
  <c r="E88" i="58"/>
  <c r="J88" i="58"/>
  <c r="E89" i="58"/>
  <c r="J89" i="58"/>
  <c r="E90" i="58"/>
  <c r="J90" i="58"/>
  <c r="E91" i="58"/>
  <c r="J91" i="58"/>
  <c r="E92" i="58"/>
  <c r="J92" i="58"/>
  <c r="E93" i="58"/>
  <c r="J93" i="58"/>
  <c r="E94" i="58"/>
  <c r="J94" i="58"/>
  <c r="E95" i="58"/>
  <c r="J95" i="58"/>
  <c r="E96" i="58"/>
  <c r="J96" i="58"/>
  <c r="E97" i="58"/>
  <c r="J97" i="58"/>
  <c r="E98" i="58"/>
  <c r="J98" i="58"/>
  <c r="E99" i="58"/>
  <c r="J99" i="58"/>
  <c r="E100" i="58"/>
  <c r="J100" i="58"/>
  <c r="E101" i="58"/>
  <c r="J101" i="58"/>
  <c r="E102" i="58"/>
  <c r="J102" i="58"/>
  <c r="E103" i="58"/>
  <c r="F103" i="58"/>
  <c r="J103" i="58"/>
  <c r="E104" i="58"/>
  <c r="F104" i="58"/>
  <c r="W104" i="58" s="1"/>
  <c r="J104" i="58"/>
  <c r="E105" i="58"/>
  <c r="F105" i="58"/>
  <c r="W105" i="58" s="1"/>
  <c r="J105" i="58"/>
  <c r="E106" i="58"/>
  <c r="F106" i="58"/>
  <c r="J106" i="58"/>
  <c r="E107" i="58"/>
  <c r="F107" i="58"/>
  <c r="W107" i="58" s="1"/>
  <c r="J107" i="58"/>
  <c r="E108" i="58"/>
  <c r="F108" i="58"/>
  <c r="W108" i="58" s="1"/>
  <c r="J108" i="58"/>
  <c r="E109" i="58"/>
  <c r="F109" i="58"/>
  <c r="W109" i="58" s="1"/>
  <c r="J109" i="58"/>
  <c r="E110" i="58"/>
  <c r="F110" i="58"/>
  <c r="W110" i="58" s="1"/>
  <c r="J110" i="58"/>
  <c r="E111" i="58"/>
  <c r="F111" i="58"/>
  <c r="W111" i="58" s="1"/>
  <c r="J111" i="58"/>
  <c r="AF3" i="57"/>
  <c r="AG3" i="57"/>
  <c r="AH3" i="57"/>
  <c r="AI3" i="57"/>
  <c r="AJ3" i="57"/>
  <c r="AK3" i="57"/>
  <c r="AM3" i="57"/>
  <c r="AN3" i="57"/>
  <c r="AO3" i="57"/>
  <c r="AF4" i="57"/>
  <c r="AG4" i="57"/>
  <c r="AH4" i="57"/>
  <c r="AI4" i="57"/>
  <c r="AJ4" i="57"/>
  <c r="AK4" i="57"/>
  <c r="AM4" i="57"/>
  <c r="AN4" i="57"/>
  <c r="AO4" i="57"/>
  <c r="AF5" i="57"/>
  <c r="AG5" i="57"/>
  <c r="AH5" i="57"/>
  <c r="AI5" i="57"/>
  <c r="AJ5" i="57"/>
  <c r="AK5" i="57"/>
  <c r="AM5" i="57"/>
  <c r="AN5" i="57"/>
  <c r="AO5" i="57"/>
  <c r="AF6" i="57"/>
  <c r="AG6" i="57"/>
  <c r="AH6" i="57"/>
  <c r="AI6" i="57"/>
  <c r="AJ6" i="57"/>
  <c r="AK6" i="57"/>
  <c r="AM6" i="57"/>
  <c r="AN6" i="57"/>
  <c r="AO6" i="57"/>
  <c r="AF7" i="57"/>
  <c r="AG7" i="57"/>
  <c r="AH7" i="57"/>
  <c r="AI7" i="57"/>
  <c r="AJ7" i="57"/>
  <c r="AK7" i="57"/>
  <c r="AM7" i="57"/>
  <c r="AN7" i="57"/>
  <c r="AO7" i="57"/>
  <c r="AF8" i="57"/>
  <c r="AG8" i="57"/>
  <c r="AH8" i="57"/>
  <c r="AI8" i="57"/>
  <c r="AJ8" i="57"/>
  <c r="AK8" i="57"/>
  <c r="AM8" i="57"/>
  <c r="AN8" i="57"/>
  <c r="AO8" i="57"/>
  <c r="AF9" i="57"/>
  <c r="AG9" i="57"/>
  <c r="AH9" i="57"/>
  <c r="AI9" i="57"/>
  <c r="AJ9" i="57"/>
  <c r="AK9" i="57"/>
  <c r="AM9" i="57"/>
  <c r="AN9" i="57"/>
  <c r="AO9" i="57"/>
  <c r="AF10" i="57"/>
  <c r="AG10" i="57"/>
  <c r="AH10" i="57"/>
  <c r="AI10" i="57"/>
  <c r="AJ10" i="57"/>
  <c r="AK10" i="57"/>
  <c r="AM10" i="57"/>
  <c r="AN10" i="57"/>
  <c r="AO10" i="57"/>
  <c r="AF11" i="57"/>
  <c r="AG11" i="57"/>
  <c r="AH11" i="57"/>
  <c r="AI11" i="57"/>
  <c r="AJ11" i="57"/>
  <c r="AK11" i="57"/>
  <c r="AM11" i="57"/>
  <c r="AN11" i="57"/>
  <c r="AO11" i="57"/>
  <c r="AF12" i="57"/>
  <c r="AG12" i="57"/>
  <c r="AH12" i="57"/>
  <c r="AI12" i="57"/>
  <c r="AJ12" i="57"/>
  <c r="AK12" i="57"/>
  <c r="AM12" i="57"/>
  <c r="AN12" i="57"/>
  <c r="AO12" i="57"/>
  <c r="AF13" i="57"/>
  <c r="AG13" i="57"/>
  <c r="AH13" i="57"/>
  <c r="AI13" i="57"/>
  <c r="AJ13" i="57"/>
  <c r="AK13" i="57"/>
  <c r="AM13" i="57"/>
  <c r="AN13" i="57"/>
  <c r="AO13" i="57"/>
  <c r="AF14" i="57"/>
  <c r="AG14" i="57"/>
  <c r="AH14" i="57"/>
  <c r="AI14" i="57"/>
  <c r="AJ14" i="57"/>
  <c r="AK14" i="57"/>
  <c r="AM14" i="57"/>
  <c r="AN14" i="57"/>
  <c r="AO14" i="57"/>
  <c r="AF15" i="57"/>
  <c r="AG15" i="57"/>
  <c r="AH15" i="57"/>
  <c r="AI15" i="57"/>
  <c r="AJ15" i="57"/>
  <c r="AK15" i="57"/>
  <c r="AM15" i="57"/>
  <c r="AN15" i="57"/>
  <c r="AO15" i="57"/>
  <c r="AF16" i="57"/>
  <c r="AG16" i="57"/>
  <c r="AH16" i="57"/>
  <c r="AI16" i="57"/>
  <c r="AJ16" i="57"/>
  <c r="AK16" i="57"/>
  <c r="AM16" i="57"/>
  <c r="AN16" i="57"/>
  <c r="AO16" i="57"/>
  <c r="AF17" i="57"/>
  <c r="AG17" i="57"/>
  <c r="AH17" i="57"/>
  <c r="AI17" i="57"/>
  <c r="AJ17" i="57"/>
  <c r="AK17" i="57"/>
  <c r="AM17" i="57"/>
  <c r="AN17" i="57"/>
  <c r="AO17" i="57"/>
  <c r="AF18" i="57"/>
  <c r="AG18" i="57"/>
  <c r="AH18" i="57"/>
  <c r="AI18" i="57"/>
  <c r="AJ18" i="57"/>
  <c r="AK18" i="57"/>
  <c r="AM18" i="57"/>
  <c r="AN18" i="57"/>
  <c r="AO18" i="57"/>
  <c r="AF19" i="57"/>
  <c r="AG19" i="57"/>
  <c r="AH19" i="57"/>
  <c r="AI19" i="57"/>
  <c r="AJ19" i="57"/>
  <c r="AK19" i="57"/>
  <c r="AM19" i="57"/>
  <c r="AN19" i="57"/>
  <c r="AO19" i="57"/>
  <c r="AF20" i="57"/>
  <c r="AG20" i="57"/>
  <c r="AH20" i="57"/>
  <c r="AI20" i="57"/>
  <c r="AJ20" i="57"/>
  <c r="AK20" i="57"/>
  <c r="AM20" i="57"/>
  <c r="AN20" i="57"/>
  <c r="AO20" i="57"/>
  <c r="AF21" i="57"/>
  <c r="AG21" i="57"/>
  <c r="AH21" i="57"/>
  <c r="AI21" i="57"/>
  <c r="AJ21" i="57"/>
  <c r="AK21" i="57"/>
  <c r="AM21" i="57"/>
  <c r="AN21" i="57"/>
  <c r="AO21" i="57"/>
  <c r="AF22" i="57"/>
  <c r="AG22" i="57"/>
  <c r="AH22" i="57"/>
  <c r="AI22" i="57"/>
  <c r="AJ22" i="57"/>
  <c r="AK22" i="57"/>
  <c r="AM22" i="57"/>
  <c r="AN22" i="57"/>
  <c r="AO22" i="57"/>
  <c r="AF23" i="57"/>
  <c r="AG23" i="57"/>
  <c r="AH23" i="57"/>
  <c r="AI23" i="57"/>
  <c r="AJ23" i="57"/>
  <c r="AK23" i="57"/>
  <c r="AM23" i="57"/>
  <c r="AN23" i="57"/>
  <c r="AO23" i="57"/>
  <c r="AF24" i="57"/>
  <c r="AG24" i="57"/>
  <c r="AH24" i="57"/>
  <c r="AI24" i="57"/>
  <c r="AJ24" i="57"/>
  <c r="AK24" i="57"/>
  <c r="AM24" i="57"/>
  <c r="AN24" i="57"/>
  <c r="AO24" i="57"/>
  <c r="AF25" i="57"/>
  <c r="AG25" i="57"/>
  <c r="AH25" i="57"/>
  <c r="AI25" i="57"/>
  <c r="AJ25" i="57"/>
  <c r="AK25" i="57"/>
  <c r="AM25" i="57"/>
  <c r="AN25" i="57"/>
  <c r="AO25" i="57"/>
  <c r="AF26" i="57"/>
  <c r="AG26" i="57"/>
  <c r="AH26" i="57"/>
  <c r="AI26" i="57"/>
  <c r="AJ26" i="57"/>
  <c r="AK26" i="57"/>
  <c r="AM26" i="57"/>
  <c r="AN26" i="57"/>
  <c r="AO26" i="57"/>
  <c r="AF27" i="57"/>
  <c r="AG27" i="57"/>
  <c r="AH27" i="57"/>
  <c r="AI27" i="57"/>
  <c r="AJ27" i="57"/>
  <c r="AK27" i="57"/>
  <c r="AM27" i="57"/>
  <c r="AN27" i="57"/>
  <c r="AO27" i="57"/>
  <c r="AF28" i="57"/>
  <c r="AG28" i="57"/>
  <c r="AH28" i="57"/>
  <c r="AI28" i="57"/>
  <c r="AJ28" i="57"/>
  <c r="AK28" i="57"/>
  <c r="AM28" i="57"/>
  <c r="AN28" i="57"/>
  <c r="AO28" i="57"/>
  <c r="AF29" i="57"/>
  <c r="AG29" i="57"/>
  <c r="AH29" i="57"/>
  <c r="AI29" i="57"/>
  <c r="AJ29" i="57"/>
  <c r="AK29" i="57"/>
  <c r="AM29" i="57"/>
  <c r="AN29" i="57"/>
  <c r="AO29" i="57"/>
  <c r="AF30" i="57"/>
  <c r="AG30" i="57"/>
  <c r="AH30" i="57"/>
  <c r="AI30" i="57"/>
  <c r="AJ30" i="57"/>
  <c r="AK30" i="57"/>
  <c r="AM30" i="57"/>
  <c r="AN30" i="57"/>
  <c r="AO30" i="57"/>
  <c r="AF31" i="57"/>
  <c r="AG31" i="57"/>
  <c r="AH31" i="57"/>
  <c r="AI31" i="57"/>
  <c r="AJ31" i="57"/>
  <c r="AK31" i="57"/>
  <c r="AM31" i="57"/>
  <c r="AN31" i="57"/>
  <c r="AO31" i="57"/>
  <c r="AF32" i="57"/>
  <c r="AG32" i="57"/>
  <c r="AH32" i="57"/>
  <c r="AI32" i="57"/>
  <c r="AJ32" i="57"/>
  <c r="AK32" i="57"/>
  <c r="AM32" i="57"/>
  <c r="AN32" i="57"/>
  <c r="AO32" i="57"/>
  <c r="AF33" i="57"/>
  <c r="AG33" i="57"/>
  <c r="AH33" i="57"/>
  <c r="AI33" i="57"/>
  <c r="AJ33" i="57"/>
  <c r="AK33" i="57"/>
  <c r="AM33" i="57"/>
  <c r="AN33" i="57"/>
  <c r="AO33" i="57"/>
  <c r="AF34" i="57"/>
  <c r="AG34" i="57"/>
  <c r="AH34" i="57"/>
  <c r="AI34" i="57"/>
  <c r="AJ34" i="57"/>
  <c r="AK34" i="57"/>
  <c r="AM34" i="57"/>
  <c r="AN34" i="57"/>
  <c r="AO34" i="57"/>
  <c r="AF35" i="57"/>
  <c r="AG35" i="57"/>
  <c r="AH35" i="57"/>
  <c r="AI35" i="57"/>
  <c r="AJ35" i="57"/>
  <c r="AK35" i="57"/>
  <c r="AM35" i="57"/>
  <c r="AN35" i="57"/>
  <c r="AO35" i="57"/>
  <c r="AF36" i="57"/>
  <c r="AG36" i="57"/>
  <c r="AH36" i="57"/>
  <c r="AI36" i="57"/>
  <c r="AJ36" i="57"/>
  <c r="AK36" i="57"/>
  <c r="AM36" i="57"/>
  <c r="AN36" i="57"/>
  <c r="AO36" i="57"/>
  <c r="AF37" i="57"/>
  <c r="AG37" i="57"/>
  <c r="AH37" i="57"/>
  <c r="AI37" i="57"/>
  <c r="AJ37" i="57"/>
  <c r="AK37" i="57"/>
  <c r="AM37" i="57"/>
  <c r="AN37" i="57"/>
  <c r="AO37" i="57"/>
  <c r="AF38" i="57"/>
  <c r="AG38" i="57"/>
  <c r="AH38" i="57"/>
  <c r="AI38" i="57"/>
  <c r="AJ38" i="57"/>
  <c r="AK38" i="57"/>
  <c r="AM38" i="57"/>
  <c r="AN38" i="57"/>
  <c r="AO38" i="57"/>
  <c r="AF39" i="57"/>
  <c r="AG39" i="57"/>
  <c r="AH39" i="57"/>
  <c r="AI39" i="57"/>
  <c r="AJ39" i="57"/>
  <c r="AK39" i="57"/>
  <c r="AM39" i="57"/>
  <c r="AN39" i="57"/>
  <c r="AO39" i="57"/>
  <c r="AF40" i="57"/>
  <c r="AG40" i="57"/>
  <c r="AH40" i="57"/>
  <c r="AI40" i="57"/>
  <c r="AJ40" i="57"/>
  <c r="AK40" i="57"/>
  <c r="AM40" i="57"/>
  <c r="AN40" i="57"/>
  <c r="AO40" i="57"/>
  <c r="AF41" i="57"/>
  <c r="AG41" i="57"/>
  <c r="AH41" i="57"/>
  <c r="AI41" i="57"/>
  <c r="AJ41" i="57"/>
  <c r="AK41" i="57"/>
  <c r="AM41" i="57"/>
  <c r="AN41" i="57"/>
  <c r="AO41" i="57"/>
  <c r="AF42" i="57"/>
  <c r="AG42" i="57"/>
  <c r="AH42" i="57"/>
  <c r="AI42" i="57"/>
  <c r="AJ42" i="57"/>
  <c r="AK42" i="57"/>
  <c r="AM42" i="57"/>
  <c r="AN42" i="57"/>
  <c r="AO42" i="57"/>
  <c r="AF43" i="57"/>
  <c r="AG43" i="57"/>
  <c r="AH43" i="57"/>
  <c r="AI43" i="57"/>
  <c r="AJ43" i="57"/>
  <c r="AK43" i="57"/>
  <c r="AM43" i="57"/>
  <c r="AN43" i="57"/>
  <c r="AO43" i="57"/>
  <c r="AF44" i="57"/>
  <c r="AG44" i="57"/>
  <c r="AH44" i="57"/>
  <c r="AI44" i="57"/>
  <c r="AJ44" i="57"/>
  <c r="AK44" i="57"/>
  <c r="AM44" i="57"/>
  <c r="AN44" i="57"/>
  <c r="AO44" i="57"/>
  <c r="AF45" i="57"/>
  <c r="AG45" i="57"/>
  <c r="AH45" i="57"/>
  <c r="AI45" i="57"/>
  <c r="AJ45" i="57"/>
  <c r="AK45" i="57"/>
  <c r="AM45" i="57"/>
  <c r="AN45" i="57"/>
  <c r="AO45" i="57"/>
  <c r="AF46" i="57"/>
  <c r="AG46" i="57"/>
  <c r="AH46" i="57"/>
  <c r="AI46" i="57"/>
  <c r="AJ46" i="57"/>
  <c r="AK46" i="57"/>
  <c r="AM46" i="57"/>
  <c r="AN46" i="57"/>
  <c r="AO46" i="57"/>
  <c r="AF47" i="57"/>
  <c r="AG47" i="57"/>
  <c r="AH47" i="57"/>
  <c r="AI47" i="57"/>
  <c r="AJ47" i="57"/>
  <c r="AK47" i="57"/>
  <c r="AM47" i="57"/>
  <c r="AN47" i="57"/>
  <c r="AO47" i="57"/>
  <c r="AF48" i="57"/>
  <c r="AG48" i="57"/>
  <c r="AH48" i="57"/>
  <c r="AI48" i="57"/>
  <c r="AJ48" i="57"/>
  <c r="AK48" i="57"/>
  <c r="AM48" i="57"/>
  <c r="AN48" i="57"/>
  <c r="AO48" i="57"/>
  <c r="AF49" i="57"/>
  <c r="AG49" i="57"/>
  <c r="AH49" i="57"/>
  <c r="AI49" i="57"/>
  <c r="AJ49" i="57"/>
  <c r="AK49" i="57"/>
  <c r="AM49" i="57"/>
  <c r="AN49" i="57"/>
  <c r="AO49" i="57"/>
  <c r="AF50" i="57"/>
  <c r="AG50" i="57"/>
  <c r="AH50" i="57"/>
  <c r="AI50" i="57"/>
  <c r="AJ50" i="57"/>
  <c r="AK50" i="57"/>
  <c r="AM50" i="57"/>
  <c r="AN50" i="57"/>
  <c r="AO50" i="57"/>
  <c r="AF51" i="57"/>
  <c r="AG51" i="57"/>
  <c r="AH51" i="57"/>
  <c r="AI51" i="57"/>
  <c r="AJ51" i="57"/>
  <c r="AK51" i="57"/>
  <c r="AM51" i="57"/>
  <c r="AN51" i="57"/>
  <c r="AO51" i="57"/>
  <c r="AF52" i="57"/>
  <c r="AG52" i="57"/>
  <c r="AH52" i="57"/>
  <c r="AI52" i="57"/>
  <c r="AJ52" i="57"/>
  <c r="AK52" i="57"/>
  <c r="AM52" i="57"/>
  <c r="AN52" i="57"/>
  <c r="AO52" i="57"/>
  <c r="AF53" i="57"/>
  <c r="AG53" i="57"/>
  <c r="AH53" i="57"/>
  <c r="AI53" i="57"/>
  <c r="AJ53" i="57"/>
  <c r="AK53" i="57"/>
  <c r="AM53" i="57"/>
  <c r="AN53" i="57"/>
  <c r="AO53" i="57"/>
  <c r="AF54" i="57"/>
  <c r="AG54" i="57"/>
  <c r="AH54" i="57"/>
  <c r="AI54" i="57"/>
  <c r="AJ54" i="57"/>
  <c r="AK54" i="57"/>
  <c r="AM54" i="57"/>
  <c r="AN54" i="57"/>
  <c r="AO54" i="57"/>
  <c r="AF55" i="57"/>
  <c r="AG55" i="57"/>
  <c r="AH55" i="57"/>
  <c r="AI55" i="57"/>
  <c r="AJ55" i="57"/>
  <c r="AK55" i="57"/>
  <c r="AM55" i="57"/>
  <c r="AN55" i="57"/>
  <c r="AO55" i="57"/>
  <c r="AF56" i="57"/>
  <c r="AG56" i="57"/>
  <c r="AH56" i="57"/>
  <c r="AI56" i="57"/>
  <c r="AJ56" i="57"/>
  <c r="AK56" i="57"/>
  <c r="AM56" i="57"/>
  <c r="AN56" i="57"/>
  <c r="AO56" i="57"/>
  <c r="AF57" i="57"/>
  <c r="AG57" i="57"/>
  <c r="AH57" i="57"/>
  <c r="AI57" i="57"/>
  <c r="AJ57" i="57"/>
  <c r="AK57" i="57"/>
  <c r="AM57" i="57"/>
  <c r="AN57" i="57"/>
  <c r="AO57" i="57"/>
  <c r="AF58" i="57"/>
  <c r="AG58" i="57"/>
  <c r="AH58" i="57"/>
  <c r="AI58" i="57"/>
  <c r="AJ58" i="57"/>
  <c r="AK58" i="57"/>
  <c r="AM58" i="57"/>
  <c r="AN58" i="57"/>
  <c r="AO58" i="57"/>
  <c r="AF59" i="57"/>
  <c r="AG59" i="57"/>
  <c r="AH59" i="57"/>
  <c r="AI59" i="57"/>
  <c r="AJ59" i="57"/>
  <c r="AK59" i="57"/>
  <c r="AM59" i="57"/>
  <c r="AN59" i="57"/>
  <c r="AO59" i="57"/>
  <c r="AF60" i="57"/>
  <c r="AG60" i="57"/>
  <c r="AH60" i="57"/>
  <c r="AI60" i="57"/>
  <c r="AJ60" i="57"/>
  <c r="AK60" i="57"/>
  <c r="AM60" i="57"/>
  <c r="AN60" i="57"/>
  <c r="AO60" i="57"/>
  <c r="AF61" i="57"/>
  <c r="AG61" i="57"/>
  <c r="AH61" i="57"/>
  <c r="AI61" i="57"/>
  <c r="AJ61" i="57"/>
  <c r="AK61" i="57"/>
  <c r="AM61" i="57"/>
  <c r="AN61" i="57"/>
  <c r="AO61" i="57"/>
  <c r="AF62" i="57"/>
  <c r="AG62" i="57"/>
  <c r="AH62" i="57"/>
  <c r="AI62" i="57"/>
  <c r="AJ62" i="57"/>
  <c r="AK62" i="57"/>
  <c r="AM62" i="57"/>
  <c r="AN62" i="57"/>
  <c r="AO62" i="57"/>
  <c r="AF63" i="57"/>
  <c r="AG63" i="57"/>
  <c r="AH63" i="57"/>
  <c r="AI63" i="57"/>
  <c r="AJ63" i="57"/>
  <c r="AK63" i="57"/>
  <c r="AM63" i="57"/>
  <c r="AN63" i="57"/>
  <c r="AO63" i="57"/>
  <c r="AF64" i="57"/>
  <c r="AG64" i="57"/>
  <c r="AH64" i="57"/>
  <c r="AI64" i="57"/>
  <c r="AJ64" i="57"/>
  <c r="AK64" i="57"/>
  <c r="AM64" i="57"/>
  <c r="AN64" i="57"/>
  <c r="AO64" i="57"/>
  <c r="AF65" i="57"/>
  <c r="AG65" i="57"/>
  <c r="AH65" i="57"/>
  <c r="AI65" i="57"/>
  <c r="AJ65" i="57"/>
  <c r="AK65" i="57"/>
  <c r="AM65" i="57"/>
  <c r="AN65" i="57"/>
  <c r="AO65" i="57"/>
  <c r="AF66" i="57"/>
  <c r="AG66" i="57"/>
  <c r="AH66" i="57"/>
  <c r="AI66" i="57"/>
  <c r="AJ66" i="57"/>
  <c r="AK66" i="57"/>
  <c r="AM66" i="57"/>
  <c r="AN66" i="57"/>
  <c r="AO66" i="57"/>
  <c r="AF67" i="57"/>
  <c r="AG67" i="57"/>
  <c r="AH67" i="57"/>
  <c r="AI67" i="57"/>
  <c r="AJ67" i="57"/>
  <c r="AK67" i="57"/>
  <c r="AM67" i="57"/>
  <c r="AN67" i="57"/>
  <c r="AO67" i="57"/>
  <c r="AF68" i="57"/>
  <c r="AG68" i="57"/>
  <c r="AH68" i="57"/>
  <c r="AI68" i="57"/>
  <c r="AJ68" i="57"/>
  <c r="AK68" i="57"/>
  <c r="AM68" i="57"/>
  <c r="AN68" i="57"/>
  <c r="AO68" i="57"/>
  <c r="AF69" i="57"/>
  <c r="AG69" i="57"/>
  <c r="AH69" i="57"/>
  <c r="AI69" i="57"/>
  <c r="AJ69" i="57"/>
  <c r="AK69" i="57"/>
  <c r="AM69" i="57"/>
  <c r="AN69" i="57"/>
  <c r="AO69" i="57"/>
  <c r="AF70" i="57"/>
  <c r="AG70" i="57"/>
  <c r="AH70" i="57"/>
  <c r="AI70" i="57"/>
  <c r="AJ70" i="57"/>
  <c r="AK70" i="57"/>
  <c r="AM70" i="57"/>
  <c r="AN70" i="57"/>
  <c r="AO70" i="57"/>
  <c r="AF71" i="57"/>
  <c r="AG71" i="57"/>
  <c r="AH71" i="57"/>
  <c r="AI71" i="57"/>
  <c r="AJ71" i="57"/>
  <c r="AK71" i="57"/>
  <c r="AM71" i="57"/>
  <c r="AN71" i="57"/>
  <c r="AO71" i="57"/>
  <c r="AF72" i="57"/>
  <c r="AG72" i="57"/>
  <c r="AH72" i="57"/>
  <c r="AI72" i="57"/>
  <c r="AJ72" i="57"/>
  <c r="AK72" i="57"/>
  <c r="AM72" i="57"/>
  <c r="AN72" i="57"/>
  <c r="AO72" i="57"/>
  <c r="AF73" i="57"/>
  <c r="AG73" i="57"/>
  <c r="AH73" i="57"/>
  <c r="AI73" i="57"/>
  <c r="AJ73" i="57"/>
  <c r="AK73" i="57"/>
  <c r="AM73" i="57"/>
  <c r="AN73" i="57"/>
  <c r="AO73" i="57"/>
  <c r="AF74" i="57"/>
  <c r="AG74" i="57"/>
  <c r="AH74" i="57"/>
  <c r="AI74" i="57"/>
  <c r="AJ74" i="57"/>
  <c r="AK74" i="57"/>
  <c r="AM74" i="57"/>
  <c r="AN74" i="57"/>
  <c r="AO74" i="57"/>
  <c r="AF75" i="57"/>
  <c r="AG75" i="57"/>
  <c r="AH75" i="57"/>
  <c r="AI75" i="57"/>
  <c r="AJ75" i="57"/>
  <c r="AK75" i="57"/>
  <c r="AM75" i="57"/>
  <c r="AN75" i="57"/>
  <c r="AO75" i="57"/>
  <c r="AF76" i="57"/>
  <c r="AG76" i="57"/>
  <c r="AH76" i="57"/>
  <c r="AI76" i="57"/>
  <c r="AJ76" i="57"/>
  <c r="AK76" i="57"/>
  <c r="AM76" i="57"/>
  <c r="AN76" i="57"/>
  <c r="AO76" i="57"/>
  <c r="AF77" i="57"/>
  <c r="AG77" i="57"/>
  <c r="AH77" i="57"/>
  <c r="AI77" i="57"/>
  <c r="AJ77" i="57"/>
  <c r="AK77" i="57"/>
  <c r="AM77" i="57"/>
  <c r="AN77" i="57"/>
  <c r="AO77" i="57"/>
  <c r="AF78" i="57"/>
  <c r="AG78" i="57"/>
  <c r="AH78" i="57"/>
  <c r="AI78" i="57"/>
  <c r="AJ78" i="57"/>
  <c r="AK78" i="57"/>
  <c r="AM78" i="57"/>
  <c r="AN78" i="57"/>
  <c r="AO78" i="57"/>
  <c r="AF79" i="57"/>
  <c r="AG79" i="57"/>
  <c r="AH79" i="57"/>
  <c r="AI79" i="57"/>
  <c r="AJ79" i="57"/>
  <c r="AK79" i="57"/>
  <c r="AM79" i="57"/>
  <c r="AN79" i="57"/>
  <c r="AO79" i="57"/>
  <c r="AF80" i="57"/>
  <c r="AG80" i="57"/>
  <c r="AH80" i="57"/>
  <c r="AI80" i="57"/>
  <c r="AJ80" i="57"/>
  <c r="AK80" i="57"/>
  <c r="AM80" i="57"/>
  <c r="AN80" i="57"/>
  <c r="AO80" i="57"/>
  <c r="AF81" i="57"/>
  <c r="AG81" i="57"/>
  <c r="AH81" i="57"/>
  <c r="AI81" i="57"/>
  <c r="AJ81" i="57"/>
  <c r="AK81" i="57"/>
  <c r="AM81" i="57"/>
  <c r="AN81" i="57"/>
  <c r="AO81" i="57"/>
  <c r="AF82" i="57"/>
  <c r="AG82" i="57"/>
  <c r="AH82" i="57"/>
  <c r="AI82" i="57"/>
  <c r="AJ82" i="57"/>
  <c r="AK82" i="57"/>
  <c r="AM82" i="57"/>
  <c r="AN82" i="57"/>
  <c r="AO82" i="57"/>
  <c r="AF83" i="57"/>
  <c r="AG83" i="57"/>
  <c r="AH83" i="57"/>
  <c r="AI83" i="57"/>
  <c r="AJ83" i="57"/>
  <c r="AK83" i="57"/>
  <c r="AM83" i="57"/>
  <c r="AN83" i="57"/>
  <c r="AO83" i="57"/>
  <c r="AF84" i="57"/>
  <c r="AG84" i="57"/>
  <c r="AH84" i="57"/>
  <c r="AI84" i="57"/>
  <c r="AJ84" i="57"/>
  <c r="AK84" i="57"/>
  <c r="AM84" i="57"/>
  <c r="AN84" i="57"/>
  <c r="AO84" i="57"/>
  <c r="AF85" i="57"/>
  <c r="AG85" i="57"/>
  <c r="AH85" i="57"/>
  <c r="AI85" i="57"/>
  <c r="AJ85" i="57"/>
  <c r="AK85" i="57"/>
  <c r="AM85" i="57"/>
  <c r="AN85" i="57"/>
  <c r="AO85" i="57"/>
  <c r="AF86" i="57"/>
  <c r="AG86" i="57"/>
  <c r="AH86" i="57"/>
  <c r="AI86" i="57"/>
  <c r="AJ86" i="57"/>
  <c r="AK86" i="57"/>
  <c r="AM86" i="57"/>
  <c r="AN86" i="57"/>
  <c r="AO86" i="57"/>
  <c r="AF87" i="57"/>
  <c r="AG87" i="57"/>
  <c r="AH87" i="57"/>
  <c r="AI87" i="57"/>
  <c r="AJ87" i="57"/>
  <c r="AK87" i="57"/>
  <c r="AM87" i="57"/>
  <c r="AN87" i="57"/>
  <c r="AO87" i="57"/>
  <c r="AF88" i="57"/>
  <c r="AG88" i="57"/>
  <c r="AH88" i="57"/>
  <c r="AI88" i="57"/>
  <c r="AJ88" i="57"/>
  <c r="AK88" i="57"/>
  <c r="AM88" i="57"/>
  <c r="AN88" i="57"/>
  <c r="AO88" i="57"/>
  <c r="AF89" i="57"/>
  <c r="AG89" i="57"/>
  <c r="AH89" i="57"/>
  <c r="AI89" i="57"/>
  <c r="AJ89" i="57"/>
  <c r="AK89" i="57"/>
  <c r="AM89" i="57"/>
  <c r="AN89" i="57"/>
  <c r="AO89" i="57"/>
  <c r="AF90" i="57"/>
  <c r="AG90" i="57"/>
  <c r="AH90" i="57"/>
  <c r="AI90" i="57"/>
  <c r="AJ90" i="57"/>
  <c r="AK90" i="57"/>
  <c r="AM90" i="57"/>
  <c r="AN90" i="57"/>
  <c r="AO90" i="57"/>
  <c r="AF91" i="57"/>
  <c r="AG91" i="57"/>
  <c r="AH91" i="57"/>
  <c r="AI91" i="57"/>
  <c r="AJ91" i="57"/>
  <c r="AK91" i="57"/>
  <c r="AM91" i="57"/>
  <c r="AN91" i="57"/>
  <c r="AO91" i="57"/>
  <c r="AF92" i="57"/>
  <c r="AG92" i="57"/>
  <c r="AH92" i="57"/>
  <c r="AI92" i="57"/>
  <c r="AJ92" i="57"/>
  <c r="AK92" i="57"/>
  <c r="AM92" i="57"/>
  <c r="AN92" i="57"/>
  <c r="AO92" i="57"/>
  <c r="AF93" i="57"/>
  <c r="AG93" i="57"/>
  <c r="AH93" i="57"/>
  <c r="AI93" i="57"/>
  <c r="AJ93" i="57"/>
  <c r="AK93" i="57"/>
  <c r="AM93" i="57"/>
  <c r="AN93" i="57"/>
  <c r="AO93" i="57"/>
  <c r="AF94" i="57"/>
  <c r="AG94" i="57"/>
  <c r="AH94" i="57"/>
  <c r="AI94" i="57"/>
  <c r="AJ94" i="57"/>
  <c r="AK94" i="57"/>
  <c r="AM94" i="57"/>
  <c r="AN94" i="57"/>
  <c r="AO94" i="57"/>
  <c r="AF95" i="57"/>
  <c r="AG95" i="57"/>
  <c r="AH95" i="57"/>
  <c r="AI95" i="57"/>
  <c r="AJ95" i="57"/>
  <c r="AK95" i="57"/>
  <c r="AM95" i="57"/>
  <c r="AN95" i="57"/>
  <c r="AO95" i="57"/>
  <c r="AF96" i="57"/>
  <c r="AG96" i="57"/>
  <c r="AH96" i="57"/>
  <c r="AI96" i="57"/>
  <c r="AJ96" i="57"/>
  <c r="AK96" i="57"/>
  <c r="AM96" i="57"/>
  <c r="AN96" i="57"/>
  <c r="AO96" i="57"/>
  <c r="AF97" i="57"/>
  <c r="AG97" i="57"/>
  <c r="AH97" i="57"/>
  <c r="AI97" i="57"/>
  <c r="AJ97" i="57"/>
  <c r="AK97" i="57"/>
  <c r="AM97" i="57"/>
  <c r="AN97" i="57"/>
  <c r="AO97" i="57"/>
  <c r="AF98" i="57"/>
  <c r="AG98" i="57"/>
  <c r="AH98" i="57"/>
  <c r="AI98" i="57"/>
  <c r="AJ98" i="57"/>
  <c r="AK98" i="57"/>
  <c r="AM98" i="57"/>
  <c r="AN98" i="57"/>
  <c r="AO98" i="57"/>
  <c r="AF99" i="57"/>
  <c r="AG99" i="57"/>
  <c r="AH99" i="57"/>
  <c r="AI99" i="57"/>
  <c r="AJ99" i="57"/>
  <c r="AK99" i="57"/>
  <c r="AM99" i="57"/>
  <c r="AN99" i="57"/>
  <c r="AO99" i="57"/>
  <c r="AF100" i="57"/>
  <c r="AG100" i="57"/>
  <c r="AH100" i="57"/>
  <c r="AI100" i="57"/>
  <c r="AJ100" i="57"/>
  <c r="AK100" i="57"/>
  <c r="AM100" i="57"/>
  <c r="AN100" i="57"/>
  <c r="AO100" i="57"/>
  <c r="AF101" i="57"/>
  <c r="AG101" i="57"/>
  <c r="AH101" i="57"/>
  <c r="AI101" i="57"/>
  <c r="AJ101" i="57"/>
  <c r="AK101" i="57"/>
  <c r="AM101" i="57"/>
  <c r="AN101" i="57"/>
  <c r="AO101" i="57"/>
  <c r="AF102" i="57"/>
  <c r="AG102" i="57"/>
  <c r="AH102" i="57"/>
  <c r="AI102" i="57"/>
  <c r="AJ102" i="57"/>
  <c r="AK102" i="57"/>
  <c r="AM102" i="57"/>
  <c r="AN102" i="57"/>
  <c r="AO102" i="57"/>
  <c r="AF103" i="57"/>
  <c r="AG103" i="57"/>
  <c r="AH103" i="57"/>
  <c r="AI103" i="57"/>
  <c r="AJ103" i="57"/>
  <c r="AK103" i="57"/>
  <c r="AM103" i="57"/>
  <c r="AN103" i="57"/>
  <c r="AO103" i="57"/>
  <c r="AF104" i="57"/>
  <c r="AG104" i="57"/>
  <c r="AH104" i="57"/>
  <c r="AI104" i="57"/>
  <c r="AJ104" i="57"/>
  <c r="AK104" i="57"/>
  <c r="AM104" i="57"/>
  <c r="AN104" i="57"/>
  <c r="AO104" i="57"/>
  <c r="AF105" i="57"/>
  <c r="AG105" i="57"/>
  <c r="AH105" i="57"/>
  <c r="AI105" i="57"/>
  <c r="AJ105" i="57"/>
  <c r="AK105" i="57"/>
  <c r="AM105" i="57"/>
  <c r="AN105" i="57"/>
  <c r="AO105" i="57"/>
  <c r="AF106" i="57"/>
  <c r="AG106" i="57"/>
  <c r="AH106" i="57"/>
  <c r="AI106" i="57"/>
  <c r="AJ106" i="57"/>
  <c r="AK106" i="57"/>
  <c r="AM106" i="57"/>
  <c r="AN106" i="57"/>
  <c r="AO106" i="57"/>
  <c r="AF107" i="57"/>
  <c r="AG107" i="57"/>
  <c r="AH107" i="57"/>
  <c r="AI107" i="57"/>
  <c r="AJ107" i="57"/>
  <c r="AK107" i="57"/>
  <c r="AM107" i="57"/>
  <c r="AN107" i="57"/>
  <c r="AO107" i="57"/>
  <c r="AF108" i="57"/>
  <c r="AG108" i="57"/>
  <c r="AH108" i="57"/>
  <c r="AI108" i="57"/>
  <c r="AJ108" i="57"/>
  <c r="AK108" i="57"/>
  <c r="AM108" i="57"/>
  <c r="AN108" i="57"/>
  <c r="AO108" i="57"/>
  <c r="AF109" i="57"/>
  <c r="AG109" i="57"/>
  <c r="AH109" i="57"/>
  <c r="AI109" i="57"/>
  <c r="AJ109" i="57"/>
  <c r="AK109" i="57"/>
  <c r="AM109" i="57"/>
  <c r="AN109" i="57"/>
  <c r="AO109" i="57"/>
  <c r="AF110" i="57"/>
  <c r="AG110" i="57"/>
  <c r="AH110" i="57"/>
  <c r="AI110" i="57"/>
  <c r="AJ110" i="57"/>
  <c r="AK110" i="57"/>
  <c r="AM110" i="57"/>
  <c r="AN110" i="57"/>
  <c r="AO110" i="57"/>
  <c r="AF111" i="57"/>
  <c r="AG111" i="57"/>
  <c r="AH111" i="57"/>
  <c r="AI111" i="57"/>
  <c r="AJ111" i="57"/>
  <c r="AK111" i="57"/>
  <c r="AM111" i="57"/>
  <c r="AN111" i="57"/>
  <c r="AO111" i="57"/>
  <c r="E3" i="57"/>
  <c r="J3" i="57"/>
  <c r="E4" i="57"/>
  <c r="J4" i="57"/>
  <c r="E5" i="57"/>
  <c r="J5" i="57"/>
  <c r="E6" i="57"/>
  <c r="J6" i="57"/>
  <c r="E7" i="57"/>
  <c r="J7" i="57"/>
  <c r="E8" i="57"/>
  <c r="J8" i="57"/>
  <c r="E9" i="57"/>
  <c r="J9" i="57"/>
  <c r="E10" i="57"/>
  <c r="J10" i="57"/>
  <c r="E11" i="57"/>
  <c r="J11" i="57"/>
  <c r="E12" i="57"/>
  <c r="J12" i="57"/>
  <c r="E13" i="57"/>
  <c r="J13" i="57"/>
  <c r="E14" i="57"/>
  <c r="J14" i="57"/>
  <c r="E15" i="57"/>
  <c r="J15" i="57"/>
  <c r="E16" i="57"/>
  <c r="J16" i="57"/>
  <c r="E17" i="57"/>
  <c r="J17" i="57"/>
  <c r="E18" i="57"/>
  <c r="J18" i="57"/>
  <c r="E19" i="57"/>
  <c r="J19" i="57"/>
  <c r="E20" i="57"/>
  <c r="J20" i="57"/>
  <c r="E21" i="57"/>
  <c r="J21" i="57"/>
  <c r="E22" i="57"/>
  <c r="J22" i="57"/>
  <c r="E23" i="57"/>
  <c r="J23" i="57"/>
  <c r="E24" i="57"/>
  <c r="J24" i="57"/>
  <c r="E25" i="57"/>
  <c r="J25" i="57"/>
  <c r="E26" i="57"/>
  <c r="J26" i="57"/>
  <c r="E27" i="57"/>
  <c r="J27" i="57"/>
  <c r="E28" i="57"/>
  <c r="J28" i="57"/>
  <c r="E29" i="57"/>
  <c r="J29" i="57"/>
  <c r="E30" i="57"/>
  <c r="J30" i="57"/>
  <c r="E31" i="57"/>
  <c r="J31" i="57"/>
  <c r="E32" i="57"/>
  <c r="J32" i="57"/>
  <c r="E33" i="57"/>
  <c r="J33" i="57"/>
  <c r="E34" i="57"/>
  <c r="J34" i="57"/>
  <c r="E35" i="57"/>
  <c r="J35" i="57"/>
  <c r="E36" i="57"/>
  <c r="J36" i="57"/>
  <c r="E37" i="57"/>
  <c r="J37" i="57"/>
  <c r="E38" i="57"/>
  <c r="J38" i="57"/>
  <c r="E39" i="57"/>
  <c r="J39" i="57"/>
  <c r="E40" i="57"/>
  <c r="J40" i="57"/>
  <c r="E41" i="57"/>
  <c r="J41" i="57"/>
  <c r="E42" i="57"/>
  <c r="J42" i="57"/>
  <c r="E43" i="57"/>
  <c r="J43" i="57"/>
  <c r="E44" i="57"/>
  <c r="J44" i="57"/>
  <c r="E45" i="57"/>
  <c r="J45" i="57"/>
  <c r="E46" i="57"/>
  <c r="J46" i="57"/>
  <c r="E47" i="57"/>
  <c r="J47" i="57"/>
  <c r="E48" i="57"/>
  <c r="J48" i="57"/>
  <c r="E49" i="57"/>
  <c r="J49" i="57"/>
  <c r="E50" i="57"/>
  <c r="J50" i="57"/>
  <c r="E51" i="57"/>
  <c r="J51" i="57"/>
  <c r="E52" i="57"/>
  <c r="J52" i="57"/>
  <c r="E53" i="57"/>
  <c r="J53" i="57"/>
  <c r="E54" i="57"/>
  <c r="J54" i="57"/>
  <c r="E55" i="57"/>
  <c r="J55" i="57"/>
  <c r="E56" i="57"/>
  <c r="J56" i="57"/>
  <c r="E57" i="57"/>
  <c r="J57" i="57"/>
  <c r="E58" i="57"/>
  <c r="J58" i="57"/>
  <c r="E59" i="57"/>
  <c r="J59" i="57"/>
  <c r="E60" i="57"/>
  <c r="J60" i="57"/>
  <c r="E61" i="57"/>
  <c r="J61" i="57"/>
  <c r="E62" i="57"/>
  <c r="J62" i="57"/>
  <c r="E63" i="57"/>
  <c r="J63" i="57"/>
  <c r="E64" i="57"/>
  <c r="J64" i="57"/>
  <c r="E65" i="57"/>
  <c r="J65" i="57"/>
  <c r="E66" i="57"/>
  <c r="J66" i="57"/>
  <c r="E67" i="57"/>
  <c r="J67" i="57"/>
  <c r="E68" i="57"/>
  <c r="J68" i="57"/>
  <c r="E69" i="57"/>
  <c r="J69" i="57"/>
  <c r="E70" i="57"/>
  <c r="J70" i="57"/>
  <c r="E71" i="57"/>
  <c r="J71" i="57"/>
  <c r="E72" i="57"/>
  <c r="J72" i="57"/>
  <c r="E73" i="57"/>
  <c r="J73" i="57"/>
  <c r="E74" i="57"/>
  <c r="J74" i="57"/>
  <c r="E75" i="57"/>
  <c r="J75" i="57"/>
  <c r="E76" i="57"/>
  <c r="J76" i="57"/>
  <c r="E77" i="57"/>
  <c r="J77" i="57"/>
  <c r="E78" i="57"/>
  <c r="J78" i="57"/>
  <c r="E79" i="57"/>
  <c r="J79" i="57"/>
  <c r="E80" i="57"/>
  <c r="J80" i="57"/>
  <c r="E81" i="57"/>
  <c r="J81" i="57"/>
  <c r="E82" i="57"/>
  <c r="J82" i="57"/>
  <c r="E83" i="57"/>
  <c r="J83" i="57"/>
  <c r="E84" i="57"/>
  <c r="J84" i="57"/>
  <c r="E85" i="57"/>
  <c r="J85" i="57"/>
  <c r="E86" i="57"/>
  <c r="J86" i="57"/>
  <c r="E87" i="57"/>
  <c r="J87" i="57"/>
  <c r="E88" i="57"/>
  <c r="J88" i="57"/>
  <c r="E89" i="57"/>
  <c r="J89" i="57"/>
  <c r="E90" i="57"/>
  <c r="J90" i="57"/>
  <c r="E91" i="57"/>
  <c r="J91" i="57"/>
  <c r="E92" i="57"/>
  <c r="J92" i="57"/>
  <c r="E93" i="57"/>
  <c r="J93" i="57"/>
  <c r="E94" i="57"/>
  <c r="J94" i="57"/>
  <c r="E95" i="57"/>
  <c r="J95" i="57"/>
  <c r="E96" i="57"/>
  <c r="J96" i="57"/>
  <c r="E97" i="57"/>
  <c r="J97" i="57"/>
  <c r="E98" i="57"/>
  <c r="J98" i="57"/>
  <c r="E99" i="57"/>
  <c r="J99" i="57"/>
  <c r="E100" i="57"/>
  <c r="J100" i="57"/>
  <c r="E101" i="57"/>
  <c r="J101" i="57"/>
  <c r="E102" i="57"/>
  <c r="J102" i="57"/>
  <c r="E103" i="57"/>
  <c r="F103" i="57"/>
  <c r="J103" i="57"/>
  <c r="E104" i="57"/>
  <c r="F104" i="57"/>
  <c r="J104" i="57"/>
  <c r="E105" i="57"/>
  <c r="F105" i="57"/>
  <c r="W105" i="57" s="1"/>
  <c r="J105" i="57"/>
  <c r="E106" i="57"/>
  <c r="F106" i="57"/>
  <c r="W106" i="57" s="1"/>
  <c r="J106" i="57"/>
  <c r="E107" i="57"/>
  <c r="F107" i="57"/>
  <c r="J107" i="57"/>
  <c r="E108" i="57"/>
  <c r="F108" i="57"/>
  <c r="W108" i="57" s="1"/>
  <c r="J108" i="57"/>
  <c r="E109" i="57"/>
  <c r="F109" i="57"/>
  <c r="J109" i="57"/>
  <c r="E110" i="57"/>
  <c r="F110" i="57"/>
  <c r="J110" i="57"/>
  <c r="E111" i="57"/>
  <c r="F111" i="57"/>
  <c r="W111" i="57" s="1"/>
  <c r="J111" i="57"/>
  <c r="E5" i="53"/>
  <c r="J5" i="53"/>
  <c r="E6" i="53"/>
  <c r="J6" i="53"/>
  <c r="E7" i="53"/>
  <c r="J7" i="53"/>
  <c r="E8" i="53"/>
  <c r="J8" i="53"/>
  <c r="E9" i="53"/>
  <c r="J9" i="53"/>
  <c r="E10" i="53"/>
  <c r="J10" i="53"/>
  <c r="E11" i="53"/>
  <c r="J11" i="53"/>
  <c r="E12" i="53"/>
  <c r="J12" i="53"/>
  <c r="E13" i="53"/>
  <c r="J13" i="53"/>
  <c r="E14" i="53"/>
  <c r="J14" i="53"/>
  <c r="E15" i="53"/>
  <c r="J15" i="53"/>
  <c r="E16" i="53"/>
  <c r="J16" i="53"/>
  <c r="E17" i="53"/>
  <c r="J17" i="53"/>
  <c r="E18" i="53"/>
  <c r="J18" i="53"/>
  <c r="E19" i="53"/>
  <c r="J19" i="53"/>
  <c r="E20" i="53"/>
  <c r="J20" i="53"/>
  <c r="E21" i="53"/>
  <c r="J21" i="53"/>
  <c r="E22" i="53"/>
  <c r="J22" i="53"/>
  <c r="E23" i="53"/>
  <c r="J23" i="53"/>
  <c r="E24" i="53"/>
  <c r="J24" i="53"/>
  <c r="E25" i="53"/>
  <c r="J25" i="53"/>
  <c r="E26" i="53"/>
  <c r="J26" i="53"/>
  <c r="E27" i="53"/>
  <c r="J27" i="53"/>
  <c r="E28" i="53"/>
  <c r="J28" i="53"/>
  <c r="E29" i="53"/>
  <c r="J29" i="53"/>
  <c r="E30" i="53"/>
  <c r="J30" i="53"/>
  <c r="E31" i="53"/>
  <c r="J31" i="53"/>
  <c r="E32" i="53"/>
  <c r="J32" i="53"/>
  <c r="E33" i="53"/>
  <c r="J33" i="53"/>
  <c r="E34" i="53"/>
  <c r="J34" i="53"/>
  <c r="E35" i="53"/>
  <c r="J35" i="53"/>
  <c r="E36" i="53"/>
  <c r="J36" i="53"/>
  <c r="E37" i="53"/>
  <c r="J37" i="53"/>
  <c r="E38" i="53"/>
  <c r="J38" i="53"/>
  <c r="E39" i="53"/>
  <c r="J39" i="53"/>
  <c r="E40" i="53"/>
  <c r="J40" i="53"/>
  <c r="E41" i="53"/>
  <c r="J41" i="53"/>
  <c r="E42" i="53"/>
  <c r="J42" i="53"/>
  <c r="E43" i="53"/>
  <c r="J43" i="53"/>
  <c r="E44" i="53"/>
  <c r="J44" i="53"/>
  <c r="E45" i="53"/>
  <c r="J45" i="53"/>
  <c r="E46" i="53"/>
  <c r="J46" i="53"/>
  <c r="E47" i="53"/>
  <c r="J47" i="53"/>
  <c r="E48" i="53"/>
  <c r="J48" i="53"/>
  <c r="E49" i="53"/>
  <c r="J49" i="53"/>
  <c r="E50" i="53"/>
  <c r="J50" i="53"/>
  <c r="E51" i="53"/>
  <c r="J51" i="53"/>
  <c r="E52" i="53"/>
  <c r="J52" i="53"/>
  <c r="E53" i="53"/>
  <c r="J53" i="53"/>
  <c r="E54" i="53"/>
  <c r="J54" i="53"/>
  <c r="E55" i="53"/>
  <c r="J55" i="53"/>
  <c r="E56" i="53"/>
  <c r="J56" i="53"/>
  <c r="E57" i="53"/>
  <c r="J57" i="53"/>
  <c r="E58" i="53"/>
  <c r="J58" i="53"/>
  <c r="E59" i="53"/>
  <c r="J59" i="53"/>
  <c r="E60" i="53"/>
  <c r="J60" i="53"/>
  <c r="E61" i="53"/>
  <c r="J61" i="53"/>
  <c r="E62" i="53"/>
  <c r="J62" i="53"/>
  <c r="E63" i="53"/>
  <c r="J63" i="53"/>
  <c r="E64" i="53"/>
  <c r="J64" i="53"/>
  <c r="E65" i="53"/>
  <c r="J65" i="53"/>
  <c r="E66" i="53"/>
  <c r="J66" i="53"/>
  <c r="E67" i="53"/>
  <c r="J67" i="53"/>
  <c r="E68" i="53"/>
  <c r="J68" i="53"/>
  <c r="E69" i="53"/>
  <c r="J69" i="53"/>
  <c r="E70" i="53"/>
  <c r="J70" i="53"/>
  <c r="E71" i="53"/>
  <c r="J71" i="53"/>
  <c r="E72" i="53"/>
  <c r="J72" i="53"/>
  <c r="E73" i="53"/>
  <c r="J73" i="53"/>
  <c r="E74" i="53"/>
  <c r="J74" i="53"/>
  <c r="E75" i="53"/>
  <c r="J75" i="53"/>
  <c r="E76" i="53"/>
  <c r="J76" i="53"/>
  <c r="E77" i="53"/>
  <c r="J77" i="53"/>
  <c r="E78" i="53"/>
  <c r="J78" i="53"/>
  <c r="E79" i="53"/>
  <c r="J79" i="53"/>
  <c r="E80" i="53"/>
  <c r="J80" i="53"/>
  <c r="E81" i="53"/>
  <c r="J81" i="53"/>
  <c r="E82" i="53"/>
  <c r="J82" i="53"/>
  <c r="E83" i="53"/>
  <c r="J83" i="53"/>
  <c r="E84" i="53"/>
  <c r="J84" i="53"/>
  <c r="E85" i="53"/>
  <c r="J85" i="53"/>
  <c r="E86" i="53"/>
  <c r="J86" i="53"/>
  <c r="E87" i="53"/>
  <c r="J87" i="53"/>
  <c r="E88" i="53"/>
  <c r="J88" i="53"/>
  <c r="E89" i="53"/>
  <c r="J89" i="53"/>
  <c r="E90" i="53"/>
  <c r="J90" i="53"/>
  <c r="E91" i="53"/>
  <c r="J91" i="53"/>
  <c r="E92" i="53"/>
  <c r="J92" i="53"/>
  <c r="E93" i="53"/>
  <c r="J93" i="53"/>
  <c r="E94" i="53"/>
  <c r="J94" i="53"/>
  <c r="E95" i="53"/>
  <c r="J95" i="53"/>
  <c r="E96" i="53"/>
  <c r="J96" i="53"/>
  <c r="E97" i="53"/>
  <c r="J97" i="53"/>
  <c r="E98" i="53"/>
  <c r="J98" i="53"/>
  <c r="E99" i="53"/>
  <c r="J99" i="53"/>
  <c r="E100" i="53"/>
  <c r="J100" i="53"/>
  <c r="E101" i="53"/>
  <c r="J101" i="53"/>
  <c r="E102" i="53"/>
  <c r="J102" i="53"/>
  <c r="E103" i="53"/>
  <c r="F103" i="53"/>
  <c r="W103" i="53" s="1"/>
  <c r="J103" i="53"/>
  <c r="E104" i="53"/>
  <c r="F104" i="53"/>
  <c r="J104" i="53"/>
  <c r="E105" i="53"/>
  <c r="F105" i="53"/>
  <c r="W105" i="53" s="1"/>
  <c r="J105" i="53"/>
  <c r="E106" i="53"/>
  <c r="F106" i="53"/>
  <c r="J106" i="53"/>
  <c r="E107" i="53"/>
  <c r="F107" i="53"/>
  <c r="W107" i="53" s="1"/>
  <c r="J107" i="53"/>
  <c r="E108" i="53"/>
  <c r="F108" i="53"/>
  <c r="W108" i="53" s="1"/>
  <c r="J108" i="53"/>
  <c r="E109" i="53"/>
  <c r="F109" i="53"/>
  <c r="W109" i="53" s="1"/>
  <c r="J109" i="53"/>
  <c r="E110" i="53"/>
  <c r="F110" i="53"/>
  <c r="W110" i="53" s="1"/>
  <c r="J110" i="53"/>
  <c r="E111" i="53"/>
  <c r="F111" i="53"/>
  <c r="W111" i="53" s="1"/>
  <c r="J111" i="53"/>
  <c r="AF3" i="53"/>
  <c r="AG3" i="53"/>
  <c r="AH3" i="53"/>
  <c r="AI3" i="53"/>
  <c r="AJ3" i="53"/>
  <c r="AK3" i="53"/>
  <c r="AM3" i="53"/>
  <c r="AN3" i="53"/>
  <c r="AO3" i="53"/>
  <c r="AF4" i="53"/>
  <c r="AG4" i="53"/>
  <c r="AH4" i="53"/>
  <c r="AI4" i="53"/>
  <c r="AJ4" i="53"/>
  <c r="AK4" i="53"/>
  <c r="AM4" i="53"/>
  <c r="AN4" i="53"/>
  <c r="AO4" i="53"/>
  <c r="AF5" i="53"/>
  <c r="AG5" i="53"/>
  <c r="AH5" i="53"/>
  <c r="AI5" i="53"/>
  <c r="AJ5" i="53"/>
  <c r="AK5" i="53"/>
  <c r="AM5" i="53"/>
  <c r="AN5" i="53"/>
  <c r="AO5" i="53"/>
  <c r="AF6" i="53"/>
  <c r="AG6" i="53"/>
  <c r="AH6" i="53"/>
  <c r="AI6" i="53"/>
  <c r="AJ6" i="53"/>
  <c r="AK6" i="53"/>
  <c r="AM6" i="53"/>
  <c r="AN6" i="53"/>
  <c r="AO6" i="53"/>
  <c r="AF7" i="53"/>
  <c r="AG7" i="53"/>
  <c r="AH7" i="53"/>
  <c r="AI7" i="53"/>
  <c r="AJ7" i="53"/>
  <c r="AK7" i="53"/>
  <c r="AM7" i="53"/>
  <c r="AN7" i="53"/>
  <c r="AO7" i="53"/>
  <c r="AF8" i="53"/>
  <c r="AG8" i="53"/>
  <c r="AH8" i="53"/>
  <c r="AI8" i="53"/>
  <c r="AJ8" i="53"/>
  <c r="AK8" i="53"/>
  <c r="AM8" i="53"/>
  <c r="AN8" i="53"/>
  <c r="AO8" i="53"/>
  <c r="AF9" i="53"/>
  <c r="AG9" i="53"/>
  <c r="AH9" i="53"/>
  <c r="AI9" i="53"/>
  <c r="AJ9" i="53"/>
  <c r="AK9" i="53"/>
  <c r="AM9" i="53"/>
  <c r="AN9" i="53"/>
  <c r="AO9" i="53"/>
  <c r="AF10" i="53"/>
  <c r="AG10" i="53"/>
  <c r="AH10" i="53"/>
  <c r="AI10" i="53"/>
  <c r="AJ10" i="53"/>
  <c r="AK10" i="53"/>
  <c r="AM10" i="53"/>
  <c r="AN10" i="53"/>
  <c r="AO10" i="53"/>
  <c r="AF11" i="53"/>
  <c r="AG11" i="53"/>
  <c r="AH11" i="53"/>
  <c r="AI11" i="53"/>
  <c r="AJ11" i="53"/>
  <c r="AK11" i="53"/>
  <c r="AM11" i="53"/>
  <c r="AN11" i="53"/>
  <c r="AO11" i="53"/>
  <c r="AF12" i="53"/>
  <c r="AG12" i="53"/>
  <c r="AH12" i="53"/>
  <c r="AI12" i="53"/>
  <c r="AJ12" i="53"/>
  <c r="AK12" i="53"/>
  <c r="AM12" i="53"/>
  <c r="AN12" i="53"/>
  <c r="AO12" i="53"/>
  <c r="AF13" i="53"/>
  <c r="AG13" i="53"/>
  <c r="AH13" i="53"/>
  <c r="AI13" i="53"/>
  <c r="AJ13" i="53"/>
  <c r="AK13" i="53"/>
  <c r="AM13" i="53"/>
  <c r="AN13" i="53"/>
  <c r="AO13" i="53"/>
  <c r="AF14" i="53"/>
  <c r="AG14" i="53"/>
  <c r="AH14" i="53"/>
  <c r="AI14" i="53"/>
  <c r="AJ14" i="53"/>
  <c r="AK14" i="53"/>
  <c r="AM14" i="53"/>
  <c r="AN14" i="53"/>
  <c r="AO14" i="53"/>
  <c r="AF15" i="53"/>
  <c r="AG15" i="53"/>
  <c r="AH15" i="53"/>
  <c r="AI15" i="53"/>
  <c r="AJ15" i="53"/>
  <c r="AK15" i="53"/>
  <c r="AM15" i="53"/>
  <c r="AN15" i="53"/>
  <c r="AO15" i="53"/>
  <c r="AF16" i="53"/>
  <c r="AG16" i="53"/>
  <c r="AH16" i="53"/>
  <c r="AI16" i="53"/>
  <c r="AJ16" i="53"/>
  <c r="AK16" i="53"/>
  <c r="AM16" i="53"/>
  <c r="AN16" i="53"/>
  <c r="AO16" i="53"/>
  <c r="AF17" i="53"/>
  <c r="AG17" i="53"/>
  <c r="AH17" i="53"/>
  <c r="AI17" i="53"/>
  <c r="AJ17" i="53"/>
  <c r="AK17" i="53"/>
  <c r="AM17" i="53"/>
  <c r="AN17" i="53"/>
  <c r="AO17" i="53"/>
  <c r="AF18" i="53"/>
  <c r="AG18" i="53"/>
  <c r="AH18" i="53"/>
  <c r="AI18" i="53"/>
  <c r="AJ18" i="53"/>
  <c r="AK18" i="53"/>
  <c r="AM18" i="53"/>
  <c r="AN18" i="53"/>
  <c r="AO18" i="53"/>
  <c r="AF19" i="53"/>
  <c r="AG19" i="53"/>
  <c r="AH19" i="53"/>
  <c r="AI19" i="53"/>
  <c r="AJ19" i="53"/>
  <c r="AK19" i="53"/>
  <c r="AM19" i="53"/>
  <c r="AN19" i="53"/>
  <c r="AO19" i="53"/>
  <c r="AF20" i="53"/>
  <c r="AG20" i="53"/>
  <c r="AH20" i="53"/>
  <c r="AI20" i="53"/>
  <c r="AJ20" i="53"/>
  <c r="AK20" i="53"/>
  <c r="AM20" i="53"/>
  <c r="AN20" i="53"/>
  <c r="AO20" i="53"/>
  <c r="AF21" i="53"/>
  <c r="AG21" i="53"/>
  <c r="AH21" i="53"/>
  <c r="AI21" i="53"/>
  <c r="AJ21" i="53"/>
  <c r="AK21" i="53"/>
  <c r="AM21" i="53"/>
  <c r="AN21" i="53"/>
  <c r="AO21" i="53"/>
  <c r="AF22" i="53"/>
  <c r="AG22" i="53"/>
  <c r="AH22" i="53"/>
  <c r="AI22" i="53"/>
  <c r="AJ22" i="53"/>
  <c r="AK22" i="53"/>
  <c r="AM22" i="53"/>
  <c r="AN22" i="53"/>
  <c r="AO22" i="53"/>
  <c r="AF23" i="53"/>
  <c r="AG23" i="53"/>
  <c r="AH23" i="53"/>
  <c r="AI23" i="53"/>
  <c r="AJ23" i="53"/>
  <c r="AK23" i="53"/>
  <c r="AM23" i="53"/>
  <c r="AN23" i="53"/>
  <c r="AO23" i="53"/>
  <c r="AF24" i="53"/>
  <c r="AG24" i="53"/>
  <c r="AH24" i="53"/>
  <c r="AI24" i="53"/>
  <c r="AJ24" i="53"/>
  <c r="AK24" i="53"/>
  <c r="AM24" i="53"/>
  <c r="AN24" i="53"/>
  <c r="AO24" i="53"/>
  <c r="AF25" i="53"/>
  <c r="AG25" i="53"/>
  <c r="AH25" i="53"/>
  <c r="AI25" i="53"/>
  <c r="AJ25" i="53"/>
  <c r="AK25" i="53"/>
  <c r="AM25" i="53"/>
  <c r="AN25" i="53"/>
  <c r="AO25" i="53"/>
  <c r="AF26" i="53"/>
  <c r="AG26" i="53"/>
  <c r="AH26" i="53"/>
  <c r="AI26" i="53"/>
  <c r="AJ26" i="53"/>
  <c r="AK26" i="53"/>
  <c r="AM26" i="53"/>
  <c r="AN26" i="53"/>
  <c r="AO26" i="53"/>
  <c r="AF27" i="53"/>
  <c r="AG27" i="53"/>
  <c r="AH27" i="53"/>
  <c r="AI27" i="53"/>
  <c r="AJ27" i="53"/>
  <c r="AK27" i="53"/>
  <c r="AM27" i="53"/>
  <c r="AN27" i="53"/>
  <c r="AO27" i="53"/>
  <c r="AF28" i="53"/>
  <c r="AG28" i="53"/>
  <c r="AH28" i="53"/>
  <c r="AI28" i="53"/>
  <c r="AJ28" i="53"/>
  <c r="AK28" i="53"/>
  <c r="AM28" i="53"/>
  <c r="AN28" i="53"/>
  <c r="AO28" i="53"/>
  <c r="AF29" i="53"/>
  <c r="AG29" i="53"/>
  <c r="AH29" i="53"/>
  <c r="AI29" i="53"/>
  <c r="AJ29" i="53"/>
  <c r="AK29" i="53"/>
  <c r="AM29" i="53"/>
  <c r="AN29" i="53"/>
  <c r="AO29" i="53"/>
  <c r="AF30" i="53"/>
  <c r="AG30" i="53"/>
  <c r="AH30" i="53"/>
  <c r="AI30" i="53"/>
  <c r="AJ30" i="53"/>
  <c r="AK30" i="53"/>
  <c r="AM30" i="53"/>
  <c r="AN30" i="53"/>
  <c r="AO30" i="53"/>
  <c r="AF31" i="53"/>
  <c r="AG31" i="53"/>
  <c r="AH31" i="53"/>
  <c r="AI31" i="53"/>
  <c r="AJ31" i="53"/>
  <c r="AK31" i="53"/>
  <c r="AM31" i="53"/>
  <c r="AN31" i="53"/>
  <c r="AO31" i="53"/>
  <c r="AF32" i="53"/>
  <c r="AG32" i="53"/>
  <c r="AH32" i="53"/>
  <c r="AI32" i="53"/>
  <c r="AJ32" i="53"/>
  <c r="AK32" i="53"/>
  <c r="AM32" i="53"/>
  <c r="AN32" i="53"/>
  <c r="AO32" i="53"/>
  <c r="AF33" i="53"/>
  <c r="AG33" i="53"/>
  <c r="AH33" i="53"/>
  <c r="AI33" i="53"/>
  <c r="AJ33" i="53"/>
  <c r="AK33" i="53"/>
  <c r="AM33" i="53"/>
  <c r="AN33" i="53"/>
  <c r="AO33" i="53"/>
  <c r="AF34" i="53"/>
  <c r="AG34" i="53"/>
  <c r="AH34" i="53"/>
  <c r="AI34" i="53"/>
  <c r="AJ34" i="53"/>
  <c r="AK34" i="53"/>
  <c r="AM34" i="53"/>
  <c r="AN34" i="53"/>
  <c r="AO34" i="53"/>
  <c r="AF35" i="53"/>
  <c r="AG35" i="53"/>
  <c r="AH35" i="53"/>
  <c r="AI35" i="53"/>
  <c r="AJ35" i="53"/>
  <c r="AK35" i="53"/>
  <c r="AM35" i="53"/>
  <c r="AN35" i="53"/>
  <c r="AO35" i="53"/>
  <c r="AF36" i="53"/>
  <c r="AG36" i="53"/>
  <c r="AH36" i="53"/>
  <c r="AI36" i="53"/>
  <c r="AJ36" i="53"/>
  <c r="AK36" i="53"/>
  <c r="AM36" i="53"/>
  <c r="AN36" i="53"/>
  <c r="AO36" i="53"/>
  <c r="AF37" i="53"/>
  <c r="AG37" i="53"/>
  <c r="AH37" i="53"/>
  <c r="AI37" i="53"/>
  <c r="AJ37" i="53"/>
  <c r="AK37" i="53"/>
  <c r="AM37" i="53"/>
  <c r="AN37" i="53"/>
  <c r="AO37" i="53"/>
  <c r="AF38" i="53"/>
  <c r="AG38" i="53"/>
  <c r="AH38" i="53"/>
  <c r="AI38" i="53"/>
  <c r="AJ38" i="53"/>
  <c r="AK38" i="53"/>
  <c r="AM38" i="53"/>
  <c r="AN38" i="53"/>
  <c r="AO38" i="53"/>
  <c r="AF39" i="53"/>
  <c r="AG39" i="53"/>
  <c r="AH39" i="53"/>
  <c r="AI39" i="53"/>
  <c r="AJ39" i="53"/>
  <c r="AK39" i="53"/>
  <c r="AM39" i="53"/>
  <c r="AN39" i="53"/>
  <c r="AO39" i="53"/>
  <c r="AF40" i="53"/>
  <c r="AG40" i="53"/>
  <c r="AH40" i="53"/>
  <c r="AI40" i="53"/>
  <c r="AJ40" i="53"/>
  <c r="AK40" i="53"/>
  <c r="AM40" i="53"/>
  <c r="AN40" i="53"/>
  <c r="AO40" i="53"/>
  <c r="AF41" i="53"/>
  <c r="AG41" i="53"/>
  <c r="AH41" i="53"/>
  <c r="AI41" i="53"/>
  <c r="AJ41" i="53"/>
  <c r="AK41" i="53"/>
  <c r="AM41" i="53"/>
  <c r="AN41" i="53"/>
  <c r="AO41" i="53"/>
  <c r="AF42" i="53"/>
  <c r="AG42" i="53"/>
  <c r="AH42" i="53"/>
  <c r="AI42" i="53"/>
  <c r="AJ42" i="53"/>
  <c r="AK42" i="53"/>
  <c r="AM42" i="53"/>
  <c r="AN42" i="53"/>
  <c r="AO42" i="53"/>
  <c r="AF43" i="53"/>
  <c r="AG43" i="53"/>
  <c r="AH43" i="53"/>
  <c r="AI43" i="53"/>
  <c r="AJ43" i="53"/>
  <c r="AK43" i="53"/>
  <c r="AM43" i="53"/>
  <c r="AN43" i="53"/>
  <c r="AO43" i="53"/>
  <c r="AF44" i="53"/>
  <c r="AG44" i="53"/>
  <c r="AH44" i="53"/>
  <c r="AI44" i="53"/>
  <c r="AJ44" i="53"/>
  <c r="AK44" i="53"/>
  <c r="AM44" i="53"/>
  <c r="AN44" i="53"/>
  <c r="AO44" i="53"/>
  <c r="AF45" i="53"/>
  <c r="AG45" i="53"/>
  <c r="AH45" i="53"/>
  <c r="AI45" i="53"/>
  <c r="AJ45" i="53"/>
  <c r="AK45" i="53"/>
  <c r="AM45" i="53"/>
  <c r="AN45" i="53"/>
  <c r="AO45" i="53"/>
  <c r="AF46" i="53"/>
  <c r="AG46" i="53"/>
  <c r="AH46" i="53"/>
  <c r="AI46" i="53"/>
  <c r="AJ46" i="53"/>
  <c r="AK46" i="53"/>
  <c r="AM46" i="53"/>
  <c r="AN46" i="53"/>
  <c r="AO46" i="53"/>
  <c r="AF47" i="53"/>
  <c r="AG47" i="53"/>
  <c r="AH47" i="53"/>
  <c r="AI47" i="53"/>
  <c r="AJ47" i="53"/>
  <c r="AK47" i="53"/>
  <c r="AM47" i="53"/>
  <c r="AN47" i="53"/>
  <c r="AO47" i="53"/>
  <c r="AF48" i="53"/>
  <c r="AG48" i="53"/>
  <c r="AH48" i="53"/>
  <c r="AI48" i="53"/>
  <c r="AJ48" i="53"/>
  <c r="AK48" i="53"/>
  <c r="AM48" i="53"/>
  <c r="AN48" i="53"/>
  <c r="AO48" i="53"/>
  <c r="AF49" i="53"/>
  <c r="AG49" i="53"/>
  <c r="AH49" i="53"/>
  <c r="AI49" i="53"/>
  <c r="AJ49" i="53"/>
  <c r="AK49" i="53"/>
  <c r="AM49" i="53"/>
  <c r="AN49" i="53"/>
  <c r="AO49" i="53"/>
  <c r="AF50" i="53"/>
  <c r="AG50" i="53"/>
  <c r="AH50" i="53"/>
  <c r="AI50" i="53"/>
  <c r="AJ50" i="53"/>
  <c r="AK50" i="53"/>
  <c r="AM50" i="53"/>
  <c r="AN50" i="53"/>
  <c r="AO50" i="53"/>
  <c r="AF51" i="53"/>
  <c r="AG51" i="53"/>
  <c r="AH51" i="53"/>
  <c r="AI51" i="53"/>
  <c r="AJ51" i="53"/>
  <c r="AK51" i="53"/>
  <c r="AM51" i="53"/>
  <c r="AN51" i="53"/>
  <c r="AO51" i="53"/>
  <c r="AF52" i="53"/>
  <c r="AG52" i="53"/>
  <c r="AH52" i="53"/>
  <c r="AI52" i="53"/>
  <c r="AJ52" i="53"/>
  <c r="AK52" i="53"/>
  <c r="AM52" i="53"/>
  <c r="AN52" i="53"/>
  <c r="AO52" i="53"/>
  <c r="AF53" i="53"/>
  <c r="AG53" i="53"/>
  <c r="AH53" i="53"/>
  <c r="AI53" i="53"/>
  <c r="AJ53" i="53"/>
  <c r="AK53" i="53"/>
  <c r="AM53" i="53"/>
  <c r="AN53" i="53"/>
  <c r="AO53" i="53"/>
  <c r="AF54" i="53"/>
  <c r="AG54" i="53"/>
  <c r="AH54" i="53"/>
  <c r="AI54" i="53"/>
  <c r="AJ54" i="53"/>
  <c r="AK54" i="53"/>
  <c r="AM54" i="53"/>
  <c r="AN54" i="53"/>
  <c r="AO54" i="53"/>
  <c r="AF55" i="53"/>
  <c r="AG55" i="53"/>
  <c r="AH55" i="53"/>
  <c r="AI55" i="53"/>
  <c r="AJ55" i="53"/>
  <c r="AK55" i="53"/>
  <c r="AM55" i="53"/>
  <c r="AN55" i="53"/>
  <c r="AO55" i="53"/>
  <c r="AF56" i="53"/>
  <c r="AG56" i="53"/>
  <c r="AH56" i="53"/>
  <c r="AI56" i="53"/>
  <c r="AJ56" i="53"/>
  <c r="AK56" i="53"/>
  <c r="AM56" i="53"/>
  <c r="AN56" i="53"/>
  <c r="AO56" i="53"/>
  <c r="AF57" i="53"/>
  <c r="AG57" i="53"/>
  <c r="AH57" i="53"/>
  <c r="AI57" i="53"/>
  <c r="AJ57" i="53"/>
  <c r="AK57" i="53"/>
  <c r="AM57" i="53"/>
  <c r="AN57" i="53"/>
  <c r="AO57" i="53"/>
  <c r="AF58" i="53"/>
  <c r="AG58" i="53"/>
  <c r="AH58" i="53"/>
  <c r="AI58" i="53"/>
  <c r="AJ58" i="53"/>
  <c r="AK58" i="53"/>
  <c r="AM58" i="53"/>
  <c r="AN58" i="53"/>
  <c r="AO58" i="53"/>
  <c r="AF59" i="53"/>
  <c r="AG59" i="53"/>
  <c r="AH59" i="53"/>
  <c r="AI59" i="53"/>
  <c r="AJ59" i="53"/>
  <c r="AK59" i="53"/>
  <c r="AM59" i="53"/>
  <c r="AN59" i="53"/>
  <c r="AO59" i="53"/>
  <c r="AF60" i="53"/>
  <c r="AG60" i="53"/>
  <c r="AH60" i="53"/>
  <c r="AI60" i="53"/>
  <c r="AJ60" i="53"/>
  <c r="AK60" i="53"/>
  <c r="AM60" i="53"/>
  <c r="AN60" i="53"/>
  <c r="AO60" i="53"/>
  <c r="AF61" i="53"/>
  <c r="AG61" i="53"/>
  <c r="AH61" i="53"/>
  <c r="AI61" i="53"/>
  <c r="AJ61" i="53"/>
  <c r="AK61" i="53"/>
  <c r="AM61" i="53"/>
  <c r="AN61" i="53"/>
  <c r="AO61" i="53"/>
  <c r="AF62" i="53"/>
  <c r="AG62" i="53"/>
  <c r="AH62" i="53"/>
  <c r="AI62" i="53"/>
  <c r="AJ62" i="53"/>
  <c r="AK62" i="53"/>
  <c r="AM62" i="53"/>
  <c r="AN62" i="53"/>
  <c r="AO62" i="53"/>
  <c r="AF63" i="53"/>
  <c r="AG63" i="53"/>
  <c r="AH63" i="53"/>
  <c r="AI63" i="53"/>
  <c r="AJ63" i="53"/>
  <c r="AK63" i="53"/>
  <c r="AM63" i="53"/>
  <c r="AN63" i="53"/>
  <c r="AO63" i="53"/>
  <c r="AF64" i="53"/>
  <c r="AG64" i="53"/>
  <c r="AH64" i="53"/>
  <c r="AI64" i="53"/>
  <c r="AJ64" i="53"/>
  <c r="AK64" i="53"/>
  <c r="AM64" i="53"/>
  <c r="AN64" i="53"/>
  <c r="AO64" i="53"/>
  <c r="AF65" i="53"/>
  <c r="AG65" i="53"/>
  <c r="AH65" i="53"/>
  <c r="AI65" i="53"/>
  <c r="AJ65" i="53"/>
  <c r="AK65" i="53"/>
  <c r="AM65" i="53"/>
  <c r="AN65" i="53"/>
  <c r="AO65" i="53"/>
  <c r="AF66" i="53"/>
  <c r="AG66" i="53"/>
  <c r="AH66" i="53"/>
  <c r="AI66" i="53"/>
  <c r="AJ66" i="53"/>
  <c r="AK66" i="53"/>
  <c r="AM66" i="53"/>
  <c r="AN66" i="53"/>
  <c r="AO66" i="53"/>
  <c r="AF67" i="53"/>
  <c r="AG67" i="53"/>
  <c r="AH67" i="53"/>
  <c r="AI67" i="53"/>
  <c r="AJ67" i="53"/>
  <c r="AK67" i="53"/>
  <c r="AM67" i="53"/>
  <c r="AN67" i="53"/>
  <c r="AO67" i="53"/>
  <c r="AF68" i="53"/>
  <c r="AG68" i="53"/>
  <c r="AH68" i="53"/>
  <c r="AI68" i="53"/>
  <c r="AJ68" i="53"/>
  <c r="AK68" i="53"/>
  <c r="AM68" i="53"/>
  <c r="AN68" i="53"/>
  <c r="AO68" i="53"/>
  <c r="AF69" i="53"/>
  <c r="AG69" i="53"/>
  <c r="AH69" i="53"/>
  <c r="AI69" i="53"/>
  <c r="AJ69" i="53"/>
  <c r="AK69" i="53"/>
  <c r="AM69" i="53"/>
  <c r="AN69" i="53"/>
  <c r="AO69" i="53"/>
  <c r="AF70" i="53"/>
  <c r="AG70" i="53"/>
  <c r="AH70" i="53"/>
  <c r="AI70" i="53"/>
  <c r="AJ70" i="53"/>
  <c r="AK70" i="53"/>
  <c r="AM70" i="53"/>
  <c r="AN70" i="53"/>
  <c r="AO70" i="53"/>
  <c r="AF71" i="53"/>
  <c r="AG71" i="53"/>
  <c r="AH71" i="53"/>
  <c r="AI71" i="53"/>
  <c r="AJ71" i="53"/>
  <c r="AK71" i="53"/>
  <c r="AM71" i="53"/>
  <c r="AN71" i="53"/>
  <c r="AO71" i="53"/>
  <c r="AF72" i="53"/>
  <c r="AG72" i="53"/>
  <c r="AH72" i="53"/>
  <c r="AI72" i="53"/>
  <c r="AJ72" i="53"/>
  <c r="AK72" i="53"/>
  <c r="AM72" i="53"/>
  <c r="AN72" i="53"/>
  <c r="AO72" i="53"/>
  <c r="AF73" i="53"/>
  <c r="AG73" i="53"/>
  <c r="AH73" i="53"/>
  <c r="AI73" i="53"/>
  <c r="AJ73" i="53"/>
  <c r="AK73" i="53"/>
  <c r="AM73" i="53"/>
  <c r="AN73" i="53"/>
  <c r="AO73" i="53"/>
  <c r="AF74" i="53"/>
  <c r="AG74" i="53"/>
  <c r="AH74" i="53"/>
  <c r="AI74" i="53"/>
  <c r="AJ74" i="53"/>
  <c r="AK74" i="53"/>
  <c r="AM74" i="53"/>
  <c r="AN74" i="53"/>
  <c r="AO74" i="53"/>
  <c r="AF75" i="53"/>
  <c r="AG75" i="53"/>
  <c r="AH75" i="53"/>
  <c r="AI75" i="53"/>
  <c r="AJ75" i="53"/>
  <c r="AK75" i="53"/>
  <c r="AM75" i="53"/>
  <c r="AN75" i="53"/>
  <c r="AO75" i="53"/>
  <c r="AF76" i="53"/>
  <c r="AG76" i="53"/>
  <c r="AH76" i="53"/>
  <c r="AI76" i="53"/>
  <c r="AJ76" i="53"/>
  <c r="AK76" i="53"/>
  <c r="AM76" i="53"/>
  <c r="AN76" i="53"/>
  <c r="AO76" i="53"/>
  <c r="AF77" i="53"/>
  <c r="AG77" i="53"/>
  <c r="AH77" i="53"/>
  <c r="AI77" i="53"/>
  <c r="AJ77" i="53"/>
  <c r="AK77" i="53"/>
  <c r="AM77" i="53"/>
  <c r="AN77" i="53"/>
  <c r="AO77" i="53"/>
  <c r="AF78" i="53"/>
  <c r="AG78" i="53"/>
  <c r="AH78" i="53"/>
  <c r="AI78" i="53"/>
  <c r="AJ78" i="53"/>
  <c r="AK78" i="53"/>
  <c r="AM78" i="53"/>
  <c r="AN78" i="53"/>
  <c r="AO78" i="53"/>
  <c r="AF79" i="53"/>
  <c r="AG79" i="53"/>
  <c r="AH79" i="53"/>
  <c r="AI79" i="53"/>
  <c r="AJ79" i="53"/>
  <c r="AK79" i="53"/>
  <c r="AM79" i="53"/>
  <c r="AN79" i="53"/>
  <c r="AO79" i="53"/>
  <c r="AF80" i="53"/>
  <c r="AG80" i="53"/>
  <c r="AH80" i="53"/>
  <c r="AI80" i="53"/>
  <c r="AJ80" i="53"/>
  <c r="AK80" i="53"/>
  <c r="AM80" i="53"/>
  <c r="AN80" i="53"/>
  <c r="AO80" i="53"/>
  <c r="AF81" i="53"/>
  <c r="AG81" i="53"/>
  <c r="AH81" i="53"/>
  <c r="AI81" i="53"/>
  <c r="AJ81" i="53"/>
  <c r="AK81" i="53"/>
  <c r="AM81" i="53"/>
  <c r="AN81" i="53"/>
  <c r="AO81" i="53"/>
  <c r="AF82" i="53"/>
  <c r="AG82" i="53"/>
  <c r="AH82" i="53"/>
  <c r="AI82" i="53"/>
  <c r="AJ82" i="53"/>
  <c r="AK82" i="53"/>
  <c r="AM82" i="53"/>
  <c r="AN82" i="53"/>
  <c r="AO82" i="53"/>
  <c r="AF83" i="53"/>
  <c r="AG83" i="53"/>
  <c r="AH83" i="53"/>
  <c r="AI83" i="53"/>
  <c r="AJ83" i="53"/>
  <c r="AK83" i="53"/>
  <c r="AM83" i="53"/>
  <c r="AN83" i="53"/>
  <c r="AO83" i="53"/>
  <c r="AF84" i="53"/>
  <c r="AG84" i="53"/>
  <c r="AH84" i="53"/>
  <c r="AI84" i="53"/>
  <c r="AJ84" i="53"/>
  <c r="AK84" i="53"/>
  <c r="AM84" i="53"/>
  <c r="AN84" i="53"/>
  <c r="AO84" i="53"/>
  <c r="AF85" i="53"/>
  <c r="AG85" i="53"/>
  <c r="AH85" i="53"/>
  <c r="AI85" i="53"/>
  <c r="AJ85" i="53"/>
  <c r="AK85" i="53"/>
  <c r="AM85" i="53"/>
  <c r="AN85" i="53"/>
  <c r="AO85" i="53"/>
  <c r="AF86" i="53"/>
  <c r="AG86" i="53"/>
  <c r="AH86" i="53"/>
  <c r="AI86" i="53"/>
  <c r="AJ86" i="53"/>
  <c r="AK86" i="53"/>
  <c r="AM86" i="53"/>
  <c r="AN86" i="53"/>
  <c r="AO86" i="53"/>
  <c r="AF87" i="53"/>
  <c r="AG87" i="53"/>
  <c r="AH87" i="53"/>
  <c r="AI87" i="53"/>
  <c r="AJ87" i="53"/>
  <c r="AK87" i="53"/>
  <c r="AM87" i="53"/>
  <c r="AN87" i="53"/>
  <c r="AO87" i="53"/>
  <c r="AF88" i="53"/>
  <c r="AG88" i="53"/>
  <c r="AH88" i="53"/>
  <c r="AI88" i="53"/>
  <c r="AJ88" i="53"/>
  <c r="AK88" i="53"/>
  <c r="AM88" i="53"/>
  <c r="AN88" i="53"/>
  <c r="AO88" i="53"/>
  <c r="AF89" i="53"/>
  <c r="AG89" i="53"/>
  <c r="AH89" i="53"/>
  <c r="AI89" i="53"/>
  <c r="AJ89" i="53"/>
  <c r="AK89" i="53"/>
  <c r="AM89" i="53"/>
  <c r="AN89" i="53"/>
  <c r="AO89" i="53"/>
  <c r="AF90" i="53"/>
  <c r="AG90" i="53"/>
  <c r="AH90" i="53"/>
  <c r="AI90" i="53"/>
  <c r="AJ90" i="53"/>
  <c r="AK90" i="53"/>
  <c r="AM90" i="53"/>
  <c r="AN90" i="53"/>
  <c r="AO90" i="53"/>
  <c r="AF91" i="53"/>
  <c r="AG91" i="53"/>
  <c r="AH91" i="53"/>
  <c r="AI91" i="53"/>
  <c r="AJ91" i="53"/>
  <c r="AK91" i="53"/>
  <c r="AM91" i="53"/>
  <c r="AN91" i="53"/>
  <c r="AO91" i="53"/>
  <c r="AF92" i="53"/>
  <c r="AG92" i="53"/>
  <c r="AH92" i="53"/>
  <c r="AI92" i="53"/>
  <c r="AJ92" i="53"/>
  <c r="AK92" i="53"/>
  <c r="AM92" i="53"/>
  <c r="AN92" i="53"/>
  <c r="AO92" i="53"/>
  <c r="AF93" i="53"/>
  <c r="AG93" i="53"/>
  <c r="AH93" i="53"/>
  <c r="AI93" i="53"/>
  <c r="AJ93" i="53"/>
  <c r="AK93" i="53"/>
  <c r="AM93" i="53"/>
  <c r="AN93" i="53"/>
  <c r="AO93" i="53"/>
  <c r="AF94" i="53"/>
  <c r="AG94" i="53"/>
  <c r="AH94" i="53"/>
  <c r="AI94" i="53"/>
  <c r="AJ94" i="53"/>
  <c r="AK94" i="53"/>
  <c r="AM94" i="53"/>
  <c r="AN94" i="53"/>
  <c r="AO94" i="53"/>
  <c r="AF95" i="53"/>
  <c r="AG95" i="53"/>
  <c r="AH95" i="53"/>
  <c r="AI95" i="53"/>
  <c r="AJ95" i="53"/>
  <c r="AK95" i="53"/>
  <c r="AM95" i="53"/>
  <c r="AN95" i="53"/>
  <c r="AO95" i="53"/>
  <c r="AF96" i="53"/>
  <c r="AG96" i="53"/>
  <c r="AH96" i="53"/>
  <c r="AI96" i="53"/>
  <c r="AJ96" i="53"/>
  <c r="AK96" i="53"/>
  <c r="AM96" i="53"/>
  <c r="AN96" i="53"/>
  <c r="AO96" i="53"/>
  <c r="AF97" i="53"/>
  <c r="AG97" i="53"/>
  <c r="AH97" i="53"/>
  <c r="AI97" i="53"/>
  <c r="AJ97" i="53"/>
  <c r="AK97" i="53"/>
  <c r="AM97" i="53"/>
  <c r="AN97" i="53"/>
  <c r="AO97" i="53"/>
  <c r="AF98" i="53"/>
  <c r="AG98" i="53"/>
  <c r="AH98" i="53"/>
  <c r="AI98" i="53"/>
  <c r="AJ98" i="53"/>
  <c r="AK98" i="53"/>
  <c r="AM98" i="53"/>
  <c r="AN98" i="53"/>
  <c r="AO98" i="53"/>
  <c r="AF99" i="53"/>
  <c r="AG99" i="53"/>
  <c r="AH99" i="53"/>
  <c r="AI99" i="53"/>
  <c r="AJ99" i="53"/>
  <c r="AK99" i="53"/>
  <c r="AM99" i="53"/>
  <c r="AN99" i="53"/>
  <c r="AO99" i="53"/>
  <c r="AF100" i="53"/>
  <c r="AG100" i="53"/>
  <c r="AH100" i="53"/>
  <c r="AI100" i="53"/>
  <c r="AJ100" i="53"/>
  <c r="AK100" i="53"/>
  <c r="AM100" i="53"/>
  <c r="AN100" i="53"/>
  <c r="AO100" i="53"/>
  <c r="AF101" i="53"/>
  <c r="AG101" i="53"/>
  <c r="AH101" i="53"/>
  <c r="AI101" i="53"/>
  <c r="AJ101" i="53"/>
  <c r="AK101" i="53"/>
  <c r="AM101" i="53"/>
  <c r="AN101" i="53"/>
  <c r="AO101" i="53"/>
  <c r="AF102" i="53"/>
  <c r="AG102" i="53"/>
  <c r="AH102" i="53"/>
  <c r="AI102" i="53"/>
  <c r="AJ102" i="53"/>
  <c r="AK102" i="53"/>
  <c r="AM102" i="53"/>
  <c r="AN102" i="53"/>
  <c r="AO102" i="53"/>
  <c r="AF103" i="53"/>
  <c r="AG103" i="53"/>
  <c r="AH103" i="53"/>
  <c r="AI103" i="53"/>
  <c r="AJ103" i="53"/>
  <c r="AK103" i="53"/>
  <c r="AM103" i="53"/>
  <c r="AN103" i="53"/>
  <c r="AO103" i="53"/>
  <c r="AF104" i="53"/>
  <c r="AG104" i="53"/>
  <c r="AH104" i="53"/>
  <c r="AI104" i="53"/>
  <c r="AJ104" i="53"/>
  <c r="AK104" i="53"/>
  <c r="AM104" i="53"/>
  <c r="AN104" i="53"/>
  <c r="AO104" i="53"/>
  <c r="AF105" i="53"/>
  <c r="AG105" i="53"/>
  <c r="AH105" i="53"/>
  <c r="AI105" i="53"/>
  <c r="AJ105" i="53"/>
  <c r="AK105" i="53"/>
  <c r="AM105" i="53"/>
  <c r="AN105" i="53"/>
  <c r="AO105" i="53"/>
  <c r="AF106" i="53"/>
  <c r="AG106" i="53"/>
  <c r="AH106" i="53"/>
  <c r="AI106" i="53"/>
  <c r="AJ106" i="53"/>
  <c r="AK106" i="53"/>
  <c r="AM106" i="53"/>
  <c r="AN106" i="53"/>
  <c r="AO106" i="53"/>
  <c r="AF107" i="53"/>
  <c r="AG107" i="53"/>
  <c r="AH107" i="53"/>
  <c r="AI107" i="53"/>
  <c r="AJ107" i="53"/>
  <c r="AK107" i="53"/>
  <c r="AM107" i="53"/>
  <c r="AN107" i="53"/>
  <c r="AO107" i="53"/>
  <c r="AF108" i="53"/>
  <c r="AG108" i="53"/>
  <c r="AH108" i="53"/>
  <c r="AI108" i="53"/>
  <c r="AJ108" i="53"/>
  <c r="AK108" i="53"/>
  <c r="AM108" i="53"/>
  <c r="AN108" i="53"/>
  <c r="AO108" i="53"/>
  <c r="AF109" i="53"/>
  <c r="AG109" i="53"/>
  <c r="AH109" i="53"/>
  <c r="AI109" i="53"/>
  <c r="AJ109" i="53"/>
  <c r="AK109" i="53"/>
  <c r="AM109" i="53"/>
  <c r="AN109" i="53"/>
  <c r="AO109" i="53"/>
  <c r="AF110" i="53"/>
  <c r="AG110" i="53"/>
  <c r="AH110" i="53"/>
  <c r="AI110" i="53"/>
  <c r="AJ110" i="53"/>
  <c r="AK110" i="53"/>
  <c r="AM110" i="53"/>
  <c r="AN110" i="53"/>
  <c r="AO110" i="53"/>
  <c r="AF111" i="53"/>
  <c r="AG111" i="53"/>
  <c r="AH111" i="53"/>
  <c r="AI111" i="53"/>
  <c r="AJ111" i="53"/>
  <c r="AK111" i="53"/>
  <c r="AM111" i="53"/>
  <c r="AN111" i="53"/>
  <c r="AO111" i="53"/>
  <c r="A3" i="56"/>
  <c r="L3" i="56" s="1"/>
  <c r="B3" i="56"/>
  <c r="C3" i="56"/>
  <c r="E3" i="56"/>
  <c r="J3" i="56"/>
  <c r="A4" i="56"/>
  <c r="L4" i="56" s="1"/>
  <c r="B4" i="56"/>
  <c r="C4" i="56"/>
  <c r="E4" i="56"/>
  <c r="J4" i="56"/>
  <c r="A5" i="56"/>
  <c r="L5" i="56" s="1"/>
  <c r="B5" i="56"/>
  <c r="C5" i="56"/>
  <c r="E5" i="56"/>
  <c r="J5" i="56"/>
  <c r="A6" i="56"/>
  <c r="L6" i="56" s="1"/>
  <c r="B6" i="56"/>
  <c r="C6" i="56"/>
  <c r="E6" i="56"/>
  <c r="J6" i="56"/>
  <c r="A7" i="56"/>
  <c r="L7" i="56" s="1"/>
  <c r="B7" i="56"/>
  <c r="C7" i="56"/>
  <c r="E7" i="56"/>
  <c r="J7" i="56"/>
  <c r="A8" i="56"/>
  <c r="L8" i="56" s="1"/>
  <c r="B8" i="56"/>
  <c r="C8" i="56"/>
  <c r="E8" i="56"/>
  <c r="J8" i="56"/>
  <c r="A9" i="56"/>
  <c r="L9" i="56" s="1"/>
  <c r="B9" i="56"/>
  <c r="C9" i="56"/>
  <c r="E9" i="56"/>
  <c r="J9" i="56"/>
  <c r="A10" i="56"/>
  <c r="L10" i="56" s="1"/>
  <c r="B10" i="56"/>
  <c r="C10" i="56"/>
  <c r="E10" i="56"/>
  <c r="J10" i="56"/>
  <c r="A11" i="56"/>
  <c r="L11" i="56" s="1"/>
  <c r="B11" i="56"/>
  <c r="C11" i="56"/>
  <c r="E11" i="56"/>
  <c r="J11" i="56"/>
  <c r="A12" i="56"/>
  <c r="L12" i="56" s="1"/>
  <c r="B12" i="56"/>
  <c r="C12" i="56"/>
  <c r="E12" i="56"/>
  <c r="J12" i="56"/>
  <c r="A13" i="56"/>
  <c r="L13" i="56" s="1"/>
  <c r="B13" i="56"/>
  <c r="C13" i="56"/>
  <c r="E13" i="56"/>
  <c r="J13" i="56"/>
  <c r="A14" i="56"/>
  <c r="L14" i="56" s="1"/>
  <c r="B14" i="56"/>
  <c r="C14" i="56"/>
  <c r="E14" i="56"/>
  <c r="J14" i="56"/>
  <c r="A15" i="56"/>
  <c r="L15" i="56" s="1"/>
  <c r="B15" i="56"/>
  <c r="C15" i="56"/>
  <c r="E15" i="56"/>
  <c r="J15" i="56"/>
  <c r="A16" i="56"/>
  <c r="L16" i="56" s="1"/>
  <c r="B16" i="56"/>
  <c r="C16" i="56"/>
  <c r="E16" i="56"/>
  <c r="J16" i="56"/>
  <c r="A17" i="56"/>
  <c r="L17" i="56" s="1"/>
  <c r="B17" i="56"/>
  <c r="C17" i="56"/>
  <c r="E17" i="56"/>
  <c r="J17" i="56"/>
  <c r="A18" i="56"/>
  <c r="B18" i="56"/>
  <c r="C18" i="56"/>
  <c r="E18" i="56"/>
  <c r="J18" i="56"/>
  <c r="L18" i="56"/>
  <c r="A19" i="56"/>
  <c r="L19" i="56" s="1"/>
  <c r="B19" i="56"/>
  <c r="C19" i="56"/>
  <c r="E19" i="56"/>
  <c r="J19" i="56"/>
  <c r="A20" i="56"/>
  <c r="L20" i="56" s="1"/>
  <c r="B20" i="56"/>
  <c r="C20" i="56"/>
  <c r="E20" i="56"/>
  <c r="M20" i="56" s="1"/>
  <c r="J20" i="56"/>
  <c r="A21" i="56"/>
  <c r="L21" i="56" s="1"/>
  <c r="B21" i="56"/>
  <c r="C21" i="56"/>
  <c r="E21" i="56"/>
  <c r="J21" i="56"/>
  <c r="A22" i="56"/>
  <c r="L22" i="56" s="1"/>
  <c r="B22" i="56"/>
  <c r="C22" i="56"/>
  <c r="E22" i="56"/>
  <c r="J22" i="56"/>
  <c r="A23" i="56"/>
  <c r="L23" i="56" s="1"/>
  <c r="B23" i="56"/>
  <c r="C23" i="56"/>
  <c r="E23" i="56"/>
  <c r="J23" i="56"/>
  <c r="A24" i="56"/>
  <c r="L24" i="56" s="1"/>
  <c r="B24" i="56"/>
  <c r="C24" i="56"/>
  <c r="E24" i="56"/>
  <c r="J24" i="56"/>
  <c r="A25" i="56"/>
  <c r="L25" i="56" s="1"/>
  <c r="B25" i="56"/>
  <c r="C25" i="56"/>
  <c r="E25" i="56"/>
  <c r="J25" i="56"/>
  <c r="A26" i="56"/>
  <c r="L26" i="56" s="1"/>
  <c r="B26" i="56"/>
  <c r="C26" i="56"/>
  <c r="E26" i="56"/>
  <c r="J26" i="56"/>
  <c r="A27" i="56"/>
  <c r="L27" i="56" s="1"/>
  <c r="B27" i="56"/>
  <c r="C27" i="56"/>
  <c r="E27" i="56"/>
  <c r="J27" i="56"/>
  <c r="A28" i="56"/>
  <c r="L28" i="56" s="1"/>
  <c r="B28" i="56"/>
  <c r="C28" i="56"/>
  <c r="E28" i="56"/>
  <c r="J28" i="56"/>
  <c r="A29" i="56"/>
  <c r="L29" i="56" s="1"/>
  <c r="B29" i="56"/>
  <c r="C29" i="56"/>
  <c r="E29" i="56"/>
  <c r="J29" i="56"/>
  <c r="A30" i="56"/>
  <c r="B30" i="56"/>
  <c r="C30" i="56"/>
  <c r="E30" i="56"/>
  <c r="J30" i="56"/>
  <c r="L30" i="56"/>
  <c r="A31" i="56"/>
  <c r="L31" i="56" s="1"/>
  <c r="B31" i="56"/>
  <c r="C31" i="56"/>
  <c r="E31" i="56"/>
  <c r="J31" i="56"/>
  <c r="A32" i="56"/>
  <c r="L32" i="56" s="1"/>
  <c r="B32" i="56"/>
  <c r="C32" i="56"/>
  <c r="E32" i="56"/>
  <c r="J32" i="56"/>
  <c r="A33" i="56"/>
  <c r="L33" i="56" s="1"/>
  <c r="B33" i="56"/>
  <c r="C33" i="56"/>
  <c r="E33" i="56"/>
  <c r="J33" i="56"/>
  <c r="A34" i="56"/>
  <c r="L34" i="56" s="1"/>
  <c r="B34" i="56"/>
  <c r="C34" i="56"/>
  <c r="E34" i="56"/>
  <c r="J34" i="56"/>
  <c r="A35" i="56"/>
  <c r="L35" i="56" s="1"/>
  <c r="B35" i="56"/>
  <c r="C35" i="56"/>
  <c r="E35" i="56"/>
  <c r="J35" i="56"/>
  <c r="A36" i="56"/>
  <c r="L36" i="56" s="1"/>
  <c r="B36" i="56"/>
  <c r="C36" i="56"/>
  <c r="E36" i="56"/>
  <c r="J36" i="56"/>
  <c r="A37" i="56"/>
  <c r="L37" i="56" s="1"/>
  <c r="B37" i="56"/>
  <c r="C37" i="56"/>
  <c r="E37" i="56"/>
  <c r="J37" i="56"/>
  <c r="A38" i="56"/>
  <c r="L38" i="56" s="1"/>
  <c r="B38" i="56"/>
  <c r="C38" i="56"/>
  <c r="E38" i="56"/>
  <c r="J38" i="56"/>
  <c r="A39" i="56"/>
  <c r="L39" i="56" s="1"/>
  <c r="B39" i="56"/>
  <c r="C39" i="56"/>
  <c r="E39" i="56"/>
  <c r="J39" i="56"/>
  <c r="A40" i="56"/>
  <c r="B40" i="56"/>
  <c r="C40" i="56"/>
  <c r="E40" i="56"/>
  <c r="J40" i="56"/>
  <c r="L40" i="56"/>
  <c r="A41" i="56"/>
  <c r="L41" i="56" s="1"/>
  <c r="B41" i="56"/>
  <c r="C41" i="56"/>
  <c r="E41" i="56"/>
  <c r="J41" i="56"/>
  <c r="A42" i="56"/>
  <c r="L42" i="56" s="1"/>
  <c r="B42" i="56"/>
  <c r="C42" i="56"/>
  <c r="E42" i="56"/>
  <c r="J42" i="56"/>
  <c r="A43" i="56"/>
  <c r="L43" i="56" s="1"/>
  <c r="B43" i="56"/>
  <c r="C43" i="56"/>
  <c r="E43" i="56"/>
  <c r="J43" i="56"/>
  <c r="A44" i="56"/>
  <c r="L44" i="56" s="1"/>
  <c r="B44" i="56"/>
  <c r="C44" i="56"/>
  <c r="E44" i="56"/>
  <c r="J44" i="56"/>
  <c r="A45" i="56"/>
  <c r="L45" i="56" s="1"/>
  <c r="B45" i="56"/>
  <c r="C45" i="56"/>
  <c r="E45" i="56"/>
  <c r="J45" i="56"/>
  <c r="A46" i="56"/>
  <c r="L46" i="56" s="1"/>
  <c r="B46" i="56"/>
  <c r="C46" i="56"/>
  <c r="E46" i="56"/>
  <c r="J46" i="56"/>
  <c r="A47" i="56"/>
  <c r="L47" i="56" s="1"/>
  <c r="B47" i="56"/>
  <c r="C47" i="56"/>
  <c r="E47" i="56"/>
  <c r="J47" i="56"/>
  <c r="A48" i="56"/>
  <c r="L48" i="56" s="1"/>
  <c r="B48" i="56"/>
  <c r="C48" i="56"/>
  <c r="E48" i="56"/>
  <c r="J48" i="56"/>
  <c r="A49" i="56"/>
  <c r="L49" i="56" s="1"/>
  <c r="B49" i="56"/>
  <c r="C49" i="56"/>
  <c r="E49" i="56"/>
  <c r="J49" i="56"/>
  <c r="A50" i="56"/>
  <c r="L50" i="56" s="1"/>
  <c r="B50" i="56"/>
  <c r="C50" i="56"/>
  <c r="E50" i="56"/>
  <c r="J50" i="56"/>
  <c r="A51" i="56"/>
  <c r="L51" i="56" s="1"/>
  <c r="B51" i="56"/>
  <c r="C51" i="56"/>
  <c r="E51" i="56"/>
  <c r="J51" i="56"/>
  <c r="A52" i="56"/>
  <c r="L52" i="56" s="1"/>
  <c r="B52" i="56"/>
  <c r="C52" i="56"/>
  <c r="E52" i="56"/>
  <c r="J52" i="56"/>
  <c r="A53" i="56"/>
  <c r="L53" i="56" s="1"/>
  <c r="B53" i="56"/>
  <c r="C53" i="56"/>
  <c r="E53" i="56"/>
  <c r="J53" i="56"/>
  <c r="A54" i="56"/>
  <c r="L54" i="56" s="1"/>
  <c r="B54" i="56"/>
  <c r="C54" i="56"/>
  <c r="E54" i="56"/>
  <c r="J54" i="56"/>
  <c r="A55" i="56"/>
  <c r="L55" i="56" s="1"/>
  <c r="B55" i="56"/>
  <c r="C55" i="56"/>
  <c r="E55" i="56"/>
  <c r="M55" i="56" s="1"/>
  <c r="J55" i="56"/>
  <c r="A56" i="56"/>
  <c r="L56" i="56" s="1"/>
  <c r="B56" i="56"/>
  <c r="C56" i="56"/>
  <c r="E56" i="56"/>
  <c r="J56" i="56"/>
  <c r="A57" i="56"/>
  <c r="L57" i="56" s="1"/>
  <c r="B57" i="56"/>
  <c r="C57" i="56"/>
  <c r="E57" i="56"/>
  <c r="J57" i="56"/>
  <c r="A58" i="56"/>
  <c r="L58" i="56" s="1"/>
  <c r="B58" i="56"/>
  <c r="C58" i="56"/>
  <c r="E58" i="56"/>
  <c r="J58" i="56"/>
  <c r="A59" i="56"/>
  <c r="B59" i="56"/>
  <c r="C59" i="56"/>
  <c r="E59" i="56"/>
  <c r="J59" i="56"/>
  <c r="L59" i="56"/>
  <c r="A60" i="56"/>
  <c r="L60" i="56" s="1"/>
  <c r="B60" i="56"/>
  <c r="C60" i="56"/>
  <c r="E60" i="56"/>
  <c r="J60" i="56"/>
  <c r="A61" i="56"/>
  <c r="L61" i="56" s="1"/>
  <c r="B61" i="56"/>
  <c r="C61" i="56"/>
  <c r="E61" i="56"/>
  <c r="J61" i="56"/>
  <c r="A62" i="56"/>
  <c r="L62" i="56" s="1"/>
  <c r="B62" i="56"/>
  <c r="C62" i="56"/>
  <c r="E62" i="56"/>
  <c r="J62" i="56"/>
  <c r="A63" i="56"/>
  <c r="L63" i="56" s="1"/>
  <c r="B63" i="56"/>
  <c r="C63" i="56"/>
  <c r="E63" i="56"/>
  <c r="J63" i="56"/>
  <c r="A64" i="56"/>
  <c r="L64" i="56" s="1"/>
  <c r="B64" i="56"/>
  <c r="C64" i="56"/>
  <c r="E64" i="56"/>
  <c r="J64" i="56"/>
  <c r="A65" i="56"/>
  <c r="L65" i="56" s="1"/>
  <c r="B65" i="56"/>
  <c r="C65" i="56"/>
  <c r="E65" i="56"/>
  <c r="J65" i="56"/>
  <c r="A66" i="56"/>
  <c r="L66" i="56" s="1"/>
  <c r="B66" i="56"/>
  <c r="C66" i="56"/>
  <c r="E66" i="56"/>
  <c r="J66" i="56"/>
  <c r="A67" i="56"/>
  <c r="L67" i="56" s="1"/>
  <c r="B67" i="56"/>
  <c r="C67" i="56"/>
  <c r="E67" i="56"/>
  <c r="J67" i="56"/>
  <c r="A68" i="56"/>
  <c r="L68" i="56" s="1"/>
  <c r="B68" i="56"/>
  <c r="C68" i="56"/>
  <c r="E68" i="56"/>
  <c r="J68" i="56"/>
  <c r="A69" i="56"/>
  <c r="L69" i="56" s="1"/>
  <c r="B69" i="56"/>
  <c r="C69" i="56"/>
  <c r="E69" i="56"/>
  <c r="J69" i="56"/>
  <c r="A70" i="56"/>
  <c r="L70" i="56" s="1"/>
  <c r="B70" i="56"/>
  <c r="C70" i="56"/>
  <c r="E70" i="56"/>
  <c r="J70" i="56"/>
  <c r="A71" i="56"/>
  <c r="L71" i="56" s="1"/>
  <c r="B71" i="56"/>
  <c r="C71" i="56"/>
  <c r="E71" i="56"/>
  <c r="J71" i="56"/>
  <c r="A72" i="56"/>
  <c r="L72" i="56" s="1"/>
  <c r="B72" i="56"/>
  <c r="C72" i="56"/>
  <c r="E72" i="56"/>
  <c r="J72" i="56"/>
  <c r="A73" i="56"/>
  <c r="L73" i="56" s="1"/>
  <c r="B73" i="56"/>
  <c r="C73" i="56"/>
  <c r="E73" i="56"/>
  <c r="J73" i="56"/>
  <c r="A74" i="56"/>
  <c r="B74" i="56"/>
  <c r="C74" i="56"/>
  <c r="E74" i="56"/>
  <c r="J74" i="56"/>
  <c r="L74" i="56"/>
  <c r="A75" i="56"/>
  <c r="L75" i="56" s="1"/>
  <c r="B75" i="56"/>
  <c r="C75" i="56"/>
  <c r="E75" i="56"/>
  <c r="J75" i="56"/>
  <c r="A76" i="56"/>
  <c r="L76" i="56" s="1"/>
  <c r="B76" i="56"/>
  <c r="C76" i="56"/>
  <c r="E76" i="56"/>
  <c r="J76" i="56"/>
  <c r="A77" i="56"/>
  <c r="L77" i="56" s="1"/>
  <c r="B77" i="56"/>
  <c r="C77" i="56"/>
  <c r="E77" i="56"/>
  <c r="J77" i="56"/>
  <c r="A78" i="56"/>
  <c r="L78" i="56" s="1"/>
  <c r="B78" i="56"/>
  <c r="C78" i="56"/>
  <c r="E78" i="56"/>
  <c r="J78" i="56"/>
  <c r="A79" i="56"/>
  <c r="L79" i="56" s="1"/>
  <c r="B79" i="56"/>
  <c r="C79" i="56"/>
  <c r="E79" i="56"/>
  <c r="J79" i="56"/>
  <c r="A80" i="56"/>
  <c r="L80" i="56" s="1"/>
  <c r="B80" i="56"/>
  <c r="C80" i="56"/>
  <c r="E80" i="56"/>
  <c r="J80" i="56"/>
  <c r="A81" i="56"/>
  <c r="L81" i="56" s="1"/>
  <c r="B81" i="56"/>
  <c r="C81" i="56"/>
  <c r="E81" i="56"/>
  <c r="J81" i="56"/>
  <c r="A82" i="56"/>
  <c r="L82" i="56" s="1"/>
  <c r="B82" i="56"/>
  <c r="C82" i="56"/>
  <c r="E82" i="56"/>
  <c r="J82" i="56"/>
  <c r="A83" i="56"/>
  <c r="B83" i="56"/>
  <c r="C83" i="56"/>
  <c r="E83" i="56"/>
  <c r="J83" i="56"/>
  <c r="L83" i="56"/>
  <c r="A84" i="56"/>
  <c r="L84" i="56" s="1"/>
  <c r="B84" i="56"/>
  <c r="C84" i="56"/>
  <c r="E84" i="56"/>
  <c r="J84" i="56"/>
  <c r="A85" i="56"/>
  <c r="L85" i="56" s="1"/>
  <c r="B85" i="56"/>
  <c r="C85" i="56"/>
  <c r="E85" i="56"/>
  <c r="J85" i="56"/>
  <c r="A86" i="56"/>
  <c r="L86" i="56" s="1"/>
  <c r="B86" i="56"/>
  <c r="C86" i="56"/>
  <c r="E86" i="56"/>
  <c r="J86" i="56"/>
  <c r="A87" i="56"/>
  <c r="L87" i="56" s="1"/>
  <c r="B87" i="56"/>
  <c r="C87" i="56"/>
  <c r="E87" i="56"/>
  <c r="J87" i="56"/>
  <c r="A88" i="56"/>
  <c r="L88" i="56" s="1"/>
  <c r="B88" i="56"/>
  <c r="C88" i="56"/>
  <c r="E88" i="56"/>
  <c r="J88" i="56"/>
  <c r="A89" i="56"/>
  <c r="L89" i="56" s="1"/>
  <c r="B89" i="56"/>
  <c r="C89" i="56"/>
  <c r="E89" i="56"/>
  <c r="J89" i="56"/>
  <c r="A90" i="56"/>
  <c r="L90" i="56" s="1"/>
  <c r="B90" i="56"/>
  <c r="C90" i="56"/>
  <c r="E90" i="56"/>
  <c r="J90" i="56"/>
  <c r="A91" i="56"/>
  <c r="L91" i="56" s="1"/>
  <c r="B91" i="56"/>
  <c r="C91" i="56"/>
  <c r="E91" i="56"/>
  <c r="J91" i="56"/>
  <c r="A92" i="56"/>
  <c r="L92" i="56" s="1"/>
  <c r="B92" i="56"/>
  <c r="C92" i="56"/>
  <c r="E92" i="56"/>
  <c r="J92" i="56"/>
  <c r="A93" i="56"/>
  <c r="L93" i="56" s="1"/>
  <c r="B93" i="56"/>
  <c r="C93" i="56"/>
  <c r="E93" i="56"/>
  <c r="J93" i="56"/>
  <c r="A94" i="56"/>
  <c r="L94" i="56" s="1"/>
  <c r="B94" i="56"/>
  <c r="C94" i="56"/>
  <c r="E94" i="56"/>
  <c r="J94" i="56"/>
  <c r="A95" i="56"/>
  <c r="L95" i="56" s="1"/>
  <c r="B95" i="56"/>
  <c r="C95" i="56"/>
  <c r="E95" i="56"/>
  <c r="J95" i="56"/>
  <c r="A96" i="56"/>
  <c r="L96" i="56" s="1"/>
  <c r="B96" i="56"/>
  <c r="C96" i="56"/>
  <c r="E96" i="56"/>
  <c r="J96" i="56"/>
  <c r="A97" i="56"/>
  <c r="L97" i="56" s="1"/>
  <c r="B97" i="56"/>
  <c r="C97" i="56"/>
  <c r="E97" i="56"/>
  <c r="J97" i="56"/>
  <c r="A98" i="56"/>
  <c r="L98" i="56" s="1"/>
  <c r="B98" i="56"/>
  <c r="C98" i="56"/>
  <c r="E98" i="56"/>
  <c r="J98" i="56"/>
  <c r="A99" i="56"/>
  <c r="L99" i="56" s="1"/>
  <c r="B99" i="56"/>
  <c r="C99" i="56"/>
  <c r="E99" i="56"/>
  <c r="J99" i="56"/>
  <c r="A100" i="56"/>
  <c r="L100" i="56" s="1"/>
  <c r="B100" i="56"/>
  <c r="C100" i="56"/>
  <c r="E100" i="56"/>
  <c r="J100" i="56"/>
  <c r="A101" i="56"/>
  <c r="L101" i="56" s="1"/>
  <c r="B101" i="56"/>
  <c r="C101" i="56"/>
  <c r="E101" i="56"/>
  <c r="J101" i="56"/>
  <c r="A102" i="56"/>
  <c r="L102" i="56" s="1"/>
  <c r="B102" i="56"/>
  <c r="C102" i="56"/>
  <c r="E102" i="56"/>
  <c r="J102" i="56"/>
  <c r="A103" i="56"/>
  <c r="L103" i="56" s="1"/>
  <c r="B103" i="56"/>
  <c r="C103" i="56"/>
  <c r="E103" i="56"/>
  <c r="F103" i="56"/>
  <c r="W103" i="56" s="1"/>
  <c r="J103" i="56"/>
  <c r="A104" i="56"/>
  <c r="L104" i="56" s="1"/>
  <c r="B104" i="56"/>
  <c r="C104" i="56"/>
  <c r="E104" i="56"/>
  <c r="F104" i="56"/>
  <c r="J104" i="56"/>
  <c r="A105" i="56"/>
  <c r="L105" i="56" s="1"/>
  <c r="B105" i="56"/>
  <c r="C105" i="56"/>
  <c r="E105" i="56"/>
  <c r="F105" i="56"/>
  <c r="W105" i="56" s="1"/>
  <c r="J105" i="56"/>
  <c r="A106" i="56"/>
  <c r="B106" i="56"/>
  <c r="C106" i="56"/>
  <c r="E106" i="56"/>
  <c r="F106" i="56"/>
  <c r="W106" i="56" s="1"/>
  <c r="J106" i="56"/>
  <c r="L106" i="56"/>
  <c r="A107" i="56"/>
  <c r="L107" i="56" s="1"/>
  <c r="B107" i="56"/>
  <c r="C107" i="56"/>
  <c r="E107" i="56"/>
  <c r="M107" i="56" s="1"/>
  <c r="F107" i="56"/>
  <c r="J107" i="56"/>
  <c r="A108" i="56"/>
  <c r="L108" i="56" s="1"/>
  <c r="B108" i="56"/>
  <c r="C108" i="56"/>
  <c r="E108" i="56"/>
  <c r="F108" i="56"/>
  <c r="W108" i="56" s="1"/>
  <c r="J108" i="56"/>
  <c r="A109" i="56"/>
  <c r="B109" i="56"/>
  <c r="C109" i="56"/>
  <c r="E109" i="56"/>
  <c r="M109" i="56" s="1"/>
  <c r="F109" i="56"/>
  <c r="W109" i="56" s="1"/>
  <c r="J109" i="56"/>
  <c r="L109" i="56"/>
  <c r="A110" i="56"/>
  <c r="L110" i="56" s="1"/>
  <c r="B110" i="56"/>
  <c r="C110" i="56"/>
  <c r="E110" i="56"/>
  <c r="F110" i="56"/>
  <c r="J110" i="56"/>
  <c r="A111" i="56"/>
  <c r="L111" i="56" s="1"/>
  <c r="B111" i="56"/>
  <c r="C111" i="56"/>
  <c r="E111" i="56"/>
  <c r="F111" i="56"/>
  <c r="W111" i="56" s="1"/>
  <c r="J111" i="56"/>
  <c r="AF3" i="56"/>
  <c r="AG3" i="56"/>
  <c r="AH3" i="56"/>
  <c r="AI3" i="56"/>
  <c r="AJ3" i="56"/>
  <c r="AK3" i="56"/>
  <c r="AM3" i="56"/>
  <c r="AN3" i="56"/>
  <c r="AO3" i="56"/>
  <c r="AF4" i="56"/>
  <c r="AG4" i="56"/>
  <c r="AH4" i="56"/>
  <c r="AI4" i="56"/>
  <c r="AJ4" i="56"/>
  <c r="AK4" i="56"/>
  <c r="AM4" i="56"/>
  <c r="AN4" i="56"/>
  <c r="AO4" i="56"/>
  <c r="AF5" i="56"/>
  <c r="AG5" i="56"/>
  <c r="AH5" i="56"/>
  <c r="AI5" i="56"/>
  <c r="AJ5" i="56"/>
  <c r="AK5" i="56"/>
  <c r="AM5" i="56"/>
  <c r="AN5" i="56"/>
  <c r="AO5" i="56"/>
  <c r="AF6" i="56"/>
  <c r="AG6" i="56"/>
  <c r="AH6" i="56"/>
  <c r="AI6" i="56"/>
  <c r="AJ6" i="56"/>
  <c r="AK6" i="56"/>
  <c r="AM6" i="56"/>
  <c r="AN6" i="56"/>
  <c r="AO6" i="56"/>
  <c r="AF7" i="56"/>
  <c r="AG7" i="56"/>
  <c r="AH7" i="56"/>
  <c r="AI7" i="56"/>
  <c r="AJ7" i="56"/>
  <c r="AK7" i="56"/>
  <c r="AM7" i="56"/>
  <c r="AN7" i="56"/>
  <c r="AO7" i="56"/>
  <c r="AF8" i="56"/>
  <c r="AG8" i="56"/>
  <c r="AH8" i="56"/>
  <c r="AI8" i="56"/>
  <c r="AJ8" i="56"/>
  <c r="AK8" i="56"/>
  <c r="AM8" i="56"/>
  <c r="AN8" i="56"/>
  <c r="AO8" i="56"/>
  <c r="AF9" i="56"/>
  <c r="AG9" i="56"/>
  <c r="AH9" i="56"/>
  <c r="AI9" i="56"/>
  <c r="AJ9" i="56"/>
  <c r="AK9" i="56"/>
  <c r="AM9" i="56"/>
  <c r="AN9" i="56"/>
  <c r="AO9" i="56"/>
  <c r="AF10" i="56"/>
  <c r="AG10" i="56"/>
  <c r="AH10" i="56"/>
  <c r="AI10" i="56"/>
  <c r="AJ10" i="56"/>
  <c r="AK10" i="56"/>
  <c r="AM10" i="56"/>
  <c r="AN10" i="56"/>
  <c r="AO10" i="56"/>
  <c r="AF11" i="56"/>
  <c r="AG11" i="56"/>
  <c r="AH11" i="56"/>
  <c r="AI11" i="56"/>
  <c r="AJ11" i="56"/>
  <c r="AK11" i="56"/>
  <c r="AM11" i="56"/>
  <c r="AN11" i="56"/>
  <c r="AO11" i="56"/>
  <c r="AF12" i="56"/>
  <c r="AG12" i="56"/>
  <c r="AH12" i="56"/>
  <c r="AI12" i="56"/>
  <c r="AJ12" i="56"/>
  <c r="AK12" i="56"/>
  <c r="AM12" i="56"/>
  <c r="AN12" i="56"/>
  <c r="AO12" i="56"/>
  <c r="AF13" i="56"/>
  <c r="AG13" i="56"/>
  <c r="AH13" i="56"/>
  <c r="AI13" i="56"/>
  <c r="AJ13" i="56"/>
  <c r="AK13" i="56"/>
  <c r="AM13" i="56"/>
  <c r="AN13" i="56"/>
  <c r="AO13" i="56"/>
  <c r="AF14" i="56"/>
  <c r="AG14" i="56"/>
  <c r="AH14" i="56"/>
  <c r="AI14" i="56"/>
  <c r="AJ14" i="56"/>
  <c r="AK14" i="56"/>
  <c r="AM14" i="56"/>
  <c r="AN14" i="56"/>
  <c r="AO14" i="56"/>
  <c r="AF15" i="56"/>
  <c r="AG15" i="56"/>
  <c r="AH15" i="56"/>
  <c r="AI15" i="56"/>
  <c r="AJ15" i="56"/>
  <c r="AK15" i="56"/>
  <c r="AM15" i="56"/>
  <c r="AN15" i="56"/>
  <c r="AO15" i="56"/>
  <c r="AF16" i="56"/>
  <c r="AG16" i="56"/>
  <c r="AH16" i="56"/>
  <c r="AI16" i="56"/>
  <c r="AJ16" i="56"/>
  <c r="AK16" i="56"/>
  <c r="AM16" i="56"/>
  <c r="AN16" i="56"/>
  <c r="AO16" i="56"/>
  <c r="AF17" i="56"/>
  <c r="AG17" i="56"/>
  <c r="AH17" i="56"/>
  <c r="AI17" i="56"/>
  <c r="AJ17" i="56"/>
  <c r="AK17" i="56"/>
  <c r="AM17" i="56"/>
  <c r="AN17" i="56"/>
  <c r="AO17" i="56"/>
  <c r="AF18" i="56"/>
  <c r="AG18" i="56"/>
  <c r="AH18" i="56"/>
  <c r="AI18" i="56"/>
  <c r="AJ18" i="56"/>
  <c r="AK18" i="56"/>
  <c r="AM18" i="56"/>
  <c r="AN18" i="56"/>
  <c r="AO18" i="56"/>
  <c r="AF19" i="56"/>
  <c r="AG19" i="56"/>
  <c r="AH19" i="56"/>
  <c r="AI19" i="56"/>
  <c r="AJ19" i="56"/>
  <c r="AK19" i="56"/>
  <c r="AM19" i="56"/>
  <c r="AN19" i="56"/>
  <c r="AO19" i="56"/>
  <c r="AF20" i="56"/>
  <c r="AG20" i="56"/>
  <c r="AH20" i="56"/>
  <c r="AI20" i="56"/>
  <c r="AJ20" i="56"/>
  <c r="AK20" i="56"/>
  <c r="AM20" i="56"/>
  <c r="AN20" i="56"/>
  <c r="AO20" i="56"/>
  <c r="AF21" i="56"/>
  <c r="AG21" i="56"/>
  <c r="AH21" i="56"/>
  <c r="AI21" i="56"/>
  <c r="AJ21" i="56"/>
  <c r="AK21" i="56"/>
  <c r="AM21" i="56"/>
  <c r="AN21" i="56"/>
  <c r="AO21" i="56"/>
  <c r="AF22" i="56"/>
  <c r="AG22" i="56"/>
  <c r="AH22" i="56"/>
  <c r="AI22" i="56"/>
  <c r="AJ22" i="56"/>
  <c r="AK22" i="56"/>
  <c r="AM22" i="56"/>
  <c r="AN22" i="56"/>
  <c r="AO22" i="56"/>
  <c r="AF23" i="56"/>
  <c r="AG23" i="56"/>
  <c r="AH23" i="56"/>
  <c r="AI23" i="56"/>
  <c r="AJ23" i="56"/>
  <c r="AK23" i="56"/>
  <c r="AM23" i="56"/>
  <c r="AN23" i="56"/>
  <c r="AO23" i="56"/>
  <c r="AF24" i="56"/>
  <c r="AG24" i="56"/>
  <c r="AH24" i="56"/>
  <c r="AI24" i="56"/>
  <c r="AJ24" i="56"/>
  <c r="AK24" i="56"/>
  <c r="AM24" i="56"/>
  <c r="AN24" i="56"/>
  <c r="AO24" i="56"/>
  <c r="AF25" i="56"/>
  <c r="AG25" i="56"/>
  <c r="AH25" i="56"/>
  <c r="AI25" i="56"/>
  <c r="AJ25" i="56"/>
  <c r="AK25" i="56"/>
  <c r="AM25" i="56"/>
  <c r="AN25" i="56"/>
  <c r="AO25" i="56"/>
  <c r="AF26" i="56"/>
  <c r="AG26" i="56"/>
  <c r="AH26" i="56"/>
  <c r="AI26" i="56"/>
  <c r="AJ26" i="56"/>
  <c r="AK26" i="56"/>
  <c r="AM26" i="56"/>
  <c r="AN26" i="56"/>
  <c r="AO26" i="56"/>
  <c r="AF27" i="56"/>
  <c r="AG27" i="56"/>
  <c r="AH27" i="56"/>
  <c r="AI27" i="56"/>
  <c r="AJ27" i="56"/>
  <c r="AK27" i="56"/>
  <c r="AM27" i="56"/>
  <c r="AN27" i="56"/>
  <c r="AO27" i="56"/>
  <c r="AF28" i="56"/>
  <c r="AG28" i="56"/>
  <c r="AH28" i="56"/>
  <c r="AI28" i="56"/>
  <c r="AJ28" i="56"/>
  <c r="AK28" i="56"/>
  <c r="AM28" i="56"/>
  <c r="AN28" i="56"/>
  <c r="AO28" i="56"/>
  <c r="AF29" i="56"/>
  <c r="AG29" i="56"/>
  <c r="AH29" i="56"/>
  <c r="AI29" i="56"/>
  <c r="AJ29" i="56"/>
  <c r="AK29" i="56"/>
  <c r="AM29" i="56"/>
  <c r="AN29" i="56"/>
  <c r="AO29" i="56"/>
  <c r="AF30" i="56"/>
  <c r="AG30" i="56"/>
  <c r="AH30" i="56"/>
  <c r="AI30" i="56"/>
  <c r="AJ30" i="56"/>
  <c r="AK30" i="56"/>
  <c r="AM30" i="56"/>
  <c r="AN30" i="56"/>
  <c r="AO30" i="56"/>
  <c r="AF31" i="56"/>
  <c r="AG31" i="56"/>
  <c r="AH31" i="56"/>
  <c r="AI31" i="56"/>
  <c r="AJ31" i="56"/>
  <c r="AK31" i="56"/>
  <c r="AM31" i="56"/>
  <c r="AN31" i="56"/>
  <c r="AO31" i="56"/>
  <c r="AF32" i="56"/>
  <c r="AG32" i="56"/>
  <c r="AH32" i="56"/>
  <c r="AI32" i="56"/>
  <c r="AJ32" i="56"/>
  <c r="AK32" i="56"/>
  <c r="AM32" i="56"/>
  <c r="AN32" i="56"/>
  <c r="AO32" i="56"/>
  <c r="AF33" i="56"/>
  <c r="AG33" i="56"/>
  <c r="AH33" i="56"/>
  <c r="AI33" i="56"/>
  <c r="AJ33" i="56"/>
  <c r="AK33" i="56"/>
  <c r="AM33" i="56"/>
  <c r="AN33" i="56"/>
  <c r="AO33" i="56"/>
  <c r="AF34" i="56"/>
  <c r="AG34" i="56"/>
  <c r="AH34" i="56"/>
  <c r="AI34" i="56"/>
  <c r="AJ34" i="56"/>
  <c r="AK34" i="56"/>
  <c r="AM34" i="56"/>
  <c r="AN34" i="56"/>
  <c r="AO34" i="56"/>
  <c r="AF35" i="56"/>
  <c r="AG35" i="56"/>
  <c r="AH35" i="56"/>
  <c r="AI35" i="56"/>
  <c r="AJ35" i="56"/>
  <c r="AK35" i="56"/>
  <c r="AM35" i="56"/>
  <c r="AN35" i="56"/>
  <c r="AO35" i="56"/>
  <c r="AF36" i="56"/>
  <c r="AG36" i="56"/>
  <c r="AH36" i="56"/>
  <c r="AI36" i="56"/>
  <c r="AJ36" i="56"/>
  <c r="AK36" i="56"/>
  <c r="AM36" i="56"/>
  <c r="AN36" i="56"/>
  <c r="AO36" i="56"/>
  <c r="AF37" i="56"/>
  <c r="AG37" i="56"/>
  <c r="AH37" i="56"/>
  <c r="AI37" i="56"/>
  <c r="AJ37" i="56"/>
  <c r="AK37" i="56"/>
  <c r="AM37" i="56"/>
  <c r="AN37" i="56"/>
  <c r="AO37" i="56"/>
  <c r="AF38" i="56"/>
  <c r="AG38" i="56"/>
  <c r="AH38" i="56"/>
  <c r="AI38" i="56"/>
  <c r="AJ38" i="56"/>
  <c r="AK38" i="56"/>
  <c r="AM38" i="56"/>
  <c r="AN38" i="56"/>
  <c r="AO38" i="56"/>
  <c r="AF39" i="56"/>
  <c r="AG39" i="56"/>
  <c r="AH39" i="56"/>
  <c r="AI39" i="56"/>
  <c r="AJ39" i="56"/>
  <c r="AK39" i="56"/>
  <c r="AM39" i="56"/>
  <c r="AN39" i="56"/>
  <c r="AO39" i="56"/>
  <c r="AF40" i="56"/>
  <c r="AG40" i="56"/>
  <c r="AH40" i="56"/>
  <c r="AI40" i="56"/>
  <c r="AJ40" i="56"/>
  <c r="AK40" i="56"/>
  <c r="AM40" i="56"/>
  <c r="AN40" i="56"/>
  <c r="AO40" i="56"/>
  <c r="AF41" i="56"/>
  <c r="AG41" i="56"/>
  <c r="AH41" i="56"/>
  <c r="AI41" i="56"/>
  <c r="AJ41" i="56"/>
  <c r="AK41" i="56"/>
  <c r="AM41" i="56"/>
  <c r="AN41" i="56"/>
  <c r="AO41" i="56"/>
  <c r="AF42" i="56"/>
  <c r="AG42" i="56"/>
  <c r="AH42" i="56"/>
  <c r="AI42" i="56"/>
  <c r="AJ42" i="56"/>
  <c r="AK42" i="56"/>
  <c r="AM42" i="56"/>
  <c r="AN42" i="56"/>
  <c r="AO42" i="56"/>
  <c r="AF43" i="56"/>
  <c r="AG43" i="56"/>
  <c r="AH43" i="56"/>
  <c r="AI43" i="56"/>
  <c r="AJ43" i="56"/>
  <c r="AK43" i="56"/>
  <c r="AM43" i="56"/>
  <c r="AN43" i="56"/>
  <c r="AO43" i="56"/>
  <c r="AF44" i="56"/>
  <c r="AG44" i="56"/>
  <c r="AH44" i="56"/>
  <c r="AI44" i="56"/>
  <c r="AJ44" i="56"/>
  <c r="AK44" i="56"/>
  <c r="AM44" i="56"/>
  <c r="AN44" i="56"/>
  <c r="AO44" i="56"/>
  <c r="AF45" i="56"/>
  <c r="AG45" i="56"/>
  <c r="AH45" i="56"/>
  <c r="AI45" i="56"/>
  <c r="AJ45" i="56"/>
  <c r="AK45" i="56"/>
  <c r="AM45" i="56"/>
  <c r="AN45" i="56"/>
  <c r="AO45" i="56"/>
  <c r="AF46" i="56"/>
  <c r="AG46" i="56"/>
  <c r="AH46" i="56"/>
  <c r="AI46" i="56"/>
  <c r="AJ46" i="56"/>
  <c r="AK46" i="56"/>
  <c r="AM46" i="56"/>
  <c r="AN46" i="56"/>
  <c r="AO46" i="56"/>
  <c r="AF47" i="56"/>
  <c r="AG47" i="56"/>
  <c r="AH47" i="56"/>
  <c r="AI47" i="56"/>
  <c r="AJ47" i="56"/>
  <c r="AK47" i="56"/>
  <c r="AM47" i="56"/>
  <c r="AN47" i="56"/>
  <c r="AO47" i="56"/>
  <c r="AF48" i="56"/>
  <c r="AG48" i="56"/>
  <c r="AH48" i="56"/>
  <c r="AI48" i="56"/>
  <c r="AJ48" i="56"/>
  <c r="AK48" i="56"/>
  <c r="AM48" i="56"/>
  <c r="AN48" i="56"/>
  <c r="AO48" i="56"/>
  <c r="AF49" i="56"/>
  <c r="AG49" i="56"/>
  <c r="AH49" i="56"/>
  <c r="AI49" i="56"/>
  <c r="AJ49" i="56"/>
  <c r="AK49" i="56"/>
  <c r="AM49" i="56"/>
  <c r="AN49" i="56"/>
  <c r="AO49" i="56"/>
  <c r="AF50" i="56"/>
  <c r="AG50" i="56"/>
  <c r="AH50" i="56"/>
  <c r="AI50" i="56"/>
  <c r="AJ50" i="56"/>
  <c r="AK50" i="56"/>
  <c r="AM50" i="56"/>
  <c r="AN50" i="56"/>
  <c r="AO50" i="56"/>
  <c r="AF51" i="56"/>
  <c r="AG51" i="56"/>
  <c r="AH51" i="56"/>
  <c r="AI51" i="56"/>
  <c r="AJ51" i="56"/>
  <c r="AK51" i="56"/>
  <c r="AM51" i="56"/>
  <c r="AN51" i="56"/>
  <c r="AO51" i="56"/>
  <c r="AF52" i="56"/>
  <c r="AG52" i="56"/>
  <c r="AH52" i="56"/>
  <c r="AI52" i="56"/>
  <c r="AJ52" i="56"/>
  <c r="AK52" i="56"/>
  <c r="AM52" i="56"/>
  <c r="AN52" i="56"/>
  <c r="AO52" i="56"/>
  <c r="AF53" i="56"/>
  <c r="AG53" i="56"/>
  <c r="AH53" i="56"/>
  <c r="AI53" i="56"/>
  <c r="AJ53" i="56"/>
  <c r="AK53" i="56"/>
  <c r="AM53" i="56"/>
  <c r="AN53" i="56"/>
  <c r="AO53" i="56"/>
  <c r="AF54" i="56"/>
  <c r="AG54" i="56"/>
  <c r="AH54" i="56"/>
  <c r="AI54" i="56"/>
  <c r="AJ54" i="56"/>
  <c r="AK54" i="56"/>
  <c r="AM54" i="56"/>
  <c r="AN54" i="56"/>
  <c r="AO54" i="56"/>
  <c r="AF55" i="56"/>
  <c r="AG55" i="56"/>
  <c r="AH55" i="56"/>
  <c r="AI55" i="56"/>
  <c r="AJ55" i="56"/>
  <c r="AK55" i="56"/>
  <c r="AM55" i="56"/>
  <c r="AN55" i="56"/>
  <c r="AO55" i="56"/>
  <c r="AF56" i="56"/>
  <c r="AG56" i="56"/>
  <c r="AH56" i="56"/>
  <c r="AI56" i="56"/>
  <c r="AJ56" i="56"/>
  <c r="AK56" i="56"/>
  <c r="AM56" i="56"/>
  <c r="AN56" i="56"/>
  <c r="AO56" i="56"/>
  <c r="AF57" i="56"/>
  <c r="AG57" i="56"/>
  <c r="AH57" i="56"/>
  <c r="AI57" i="56"/>
  <c r="AJ57" i="56"/>
  <c r="AK57" i="56"/>
  <c r="AM57" i="56"/>
  <c r="AN57" i="56"/>
  <c r="AO57" i="56"/>
  <c r="AF58" i="56"/>
  <c r="AG58" i="56"/>
  <c r="AH58" i="56"/>
  <c r="AI58" i="56"/>
  <c r="AJ58" i="56"/>
  <c r="AK58" i="56"/>
  <c r="AM58" i="56"/>
  <c r="AN58" i="56"/>
  <c r="AO58" i="56"/>
  <c r="AF59" i="56"/>
  <c r="AG59" i="56"/>
  <c r="AH59" i="56"/>
  <c r="AI59" i="56"/>
  <c r="AJ59" i="56"/>
  <c r="AK59" i="56"/>
  <c r="AM59" i="56"/>
  <c r="AN59" i="56"/>
  <c r="AO59" i="56"/>
  <c r="AF60" i="56"/>
  <c r="AG60" i="56"/>
  <c r="AH60" i="56"/>
  <c r="AI60" i="56"/>
  <c r="AJ60" i="56"/>
  <c r="AK60" i="56"/>
  <c r="AM60" i="56"/>
  <c r="AN60" i="56"/>
  <c r="AO60" i="56"/>
  <c r="AF61" i="56"/>
  <c r="AG61" i="56"/>
  <c r="AH61" i="56"/>
  <c r="AI61" i="56"/>
  <c r="AJ61" i="56"/>
  <c r="AK61" i="56"/>
  <c r="AM61" i="56"/>
  <c r="AN61" i="56"/>
  <c r="AO61" i="56"/>
  <c r="AF62" i="56"/>
  <c r="AG62" i="56"/>
  <c r="AH62" i="56"/>
  <c r="AI62" i="56"/>
  <c r="AJ62" i="56"/>
  <c r="AK62" i="56"/>
  <c r="AM62" i="56"/>
  <c r="AN62" i="56"/>
  <c r="AO62" i="56"/>
  <c r="AF63" i="56"/>
  <c r="AG63" i="56"/>
  <c r="AH63" i="56"/>
  <c r="AI63" i="56"/>
  <c r="AJ63" i="56"/>
  <c r="AK63" i="56"/>
  <c r="AM63" i="56"/>
  <c r="AN63" i="56"/>
  <c r="AO63" i="56"/>
  <c r="AF64" i="56"/>
  <c r="AG64" i="56"/>
  <c r="AH64" i="56"/>
  <c r="AI64" i="56"/>
  <c r="AJ64" i="56"/>
  <c r="AK64" i="56"/>
  <c r="AM64" i="56"/>
  <c r="AN64" i="56"/>
  <c r="AO64" i="56"/>
  <c r="AF65" i="56"/>
  <c r="AG65" i="56"/>
  <c r="AH65" i="56"/>
  <c r="AI65" i="56"/>
  <c r="AJ65" i="56"/>
  <c r="AK65" i="56"/>
  <c r="AM65" i="56"/>
  <c r="AN65" i="56"/>
  <c r="AO65" i="56"/>
  <c r="AF66" i="56"/>
  <c r="AG66" i="56"/>
  <c r="AH66" i="56"/>
  <c r="AI66" i="56"/>
  <c r="AJ66" i="56"/>
  <c r="AK66" i="56"/>
  <c r="AM66" i="56"/>
  <c r="AN66" i="56"/>
  <c r="AO66" i="56"/>
  <c r="AF67" i="56"/>
  <c r="AG67" i="56"/>
  <c r="AH67" i="56"/>
  <c r="AI67" i="56"/>
  <c r="AJ67" i="56"/>
  <c r="AK67" i="56"/>
  <c r="AM67" i="56"/>
  <c r="AN67" i="56"/>
  <c r="AO67" i="56"/>
  <c r="AF68" i="56"/>
  <c r="AG68" i="56"/>
  <c r="AH68" i="56"/>
  <c r="AI68" i="56"/>
  <c r="AJ68" i="56"/>
  <c r="AK68" i="56"/>
  <c r="AM68" i="56"/>
  <c r="AN68" i="56"/>
  <c r="AO68" i="56"/>
  <c r="AF69" i="56"/>
  <c r="AG69" i="56"/>
  <c r="AH69" i="56"/>
  <c r="AI69" i="56"/>
  <c r="AJ69" i="56"/>
  <c r="AK69" i="56"/>
  <c r="AM69" i="56"/>
  <c r="AN69" i="56"/>
  <c r="AO69" i="56"/>
  <c r="AF70" i="56"/>
  <c r="AG70" i="56"/>
  <c r="AH70" i="56"/>
  <c r="AI70" i="56"/>
  <c r="AJ70" i="56"/>
  <c r="AK70" i="56"/>
  <c r="AM70" i="56"/>
  <c r="AN70" i="56"/>
  <c r="AO70" i="56"/>
  <c r="AF71" i="56"/>
  <c r="AG71" i="56"/>
  <c r="AH71" i="56"/>
  <c r="AI71" i="56"/>
  <c r="AJ71" i="56"/>
  <c r="AK71" i="56"/>
  <c r="AM71" i="56"/>
  <c r="AN71" i="56"/>
  <c r="AO71" i="56"/>
  <c r="AF72" i="56"/>
  <c r="AG72" i="56"/>
  <c r="AH72" i="56"/>
  <c r="AI72" i="56"/>
  <c r="AJ72" i="56"/>
  <c r="AK72" i="56"/>
  <c r="AM72" i="56"/>
  <c r="AN72" i="56"/>
  <c r="AO72" i="56"/>
  <c r="AF73" i="56"/>
  <c r="AG73" i="56"/>
  <c r="AH73" i="56"/>
  <c r="AI73" i="56"/>
  <c r="AJ73" i="56"/>
  <c r="AK73" i="56"/>
  <c r="AM73" i="56"/>
  <c r="AN73" i="56"/>
  <c r="AO73" i="56"/>
  <c r="AF74" i="56"/>
  <c r="AG74" i="56"/>
  <c r="AH74" i="56"/>
  <c r="AI74" i="56"/>
  <c r="AJ74" i="56"/>
  <c r="AK74" i="56"/>
  <c r="AM74" i="56"/>
  <c r="AN74" i="56"/>
  <c r="AO74" i="56"/>
  <c r="AF75" i="56"/>
  <c r="AG75" i="56"/>
  <c r="AH75" i="56"/>
  <c r="AI75" i="56"/>
  <c r="AJ75" i="56"/>
  <c r="AK75" i="56"/>
  <c r="AM75" i="56"/>
  <c r="AN75" i="56"/>
  <c r="AO75" i="56"/>
  <c r="AF76" i="56"/>
  <c r="AG76" i="56"/>
  <c r="AH76" i="56"/>
  <c r="AI76" i="56"/>
  <c r="AJ76" i="56"/>
  <c r="AK76" i="56"/>
  <c r="AM76" i="56"/>
  <c r="AN76" i="56"/>
  <c r="AO76" i="56"/>
  <c r="AF77" i="56"/>
  <c r="AG77" i="56"/>
  <c r="AH77" i="56"/>
  <c r="AI77" i="56"/>
  <c r="AJ77" i="56"/>
  <c r="AK77" i="56"/>
  <c r="AM77" i="56"/>
  <c r="AN77" i="56"/>
  <c r="AO77" i="56"/>
  <c r="AF78" i="56"/>
  <c r="AG78" i="56"/>
  <c r="AH78" i="56"/>
  <c r="AI78" i="56"/>
  <c r="AJ78" i="56"/>
  <c r="AK78" i="56"/>
  <c r="AM78" i="56"/>
  <c r="AN78" i="56"/>
  <c r="AO78" i="56"/>
  <c r="AF79" i="56"/>
  <c r="AG79" i="56"/>
  <c r="AH79" i="56"/>
  <c r="AI79" i="56"/>
  <c r="AJ79" i="56"/>
  <c r="AK79" i="56"/>
  <c r="AM79" i="56"/>
  <c r="AN79" i="56"/>
  <c r="AO79" i="56"/>
  <c r="AF80" i="56"/>
  <c r="AG80" i="56"/>
  <c r="AH80" i="56"/>
  <c r="AI80" i="56"/>
  <c r="AJ80" i="56"/>
  <c r="AK80" i="56"/>
  <c r="AM80" i="56"/>
  <c r="AN80" i="56"/>
  <c r="AO80" i="56"/>
  <c r="AF81" i="56"/>
  <c r="AG81" i="56"/>
  <c r="AH81" i="56"/>
  <c r="AI81" i="56"/>
  <c r="AJ81" i="56"/>
  <c r="AK81" i="56"/>
  <c r="AM81" i="56"/>
  <c r="AN81" i="56"/>
  <c r="AO81" i="56"/>
  <c r="AF82" i="56"/>
  <c r="AG82" i="56"/>
  <c r="AH82" i="56"/>
  <c r="AI82" i="56"/>
  <c r="AJ82" i="56"/>
  <c r="AK82" i="56"/>
  <c r="AM82" i="56"/>
  <c r="AN82" i="56"/>
  <c r="AO82" i="56"/>
  <c r="AF83" i="56"/>
  <c r="AG83" i="56"/>
  <c r="AH83" i="56"/>
  <c r="AI83" i="56"/>
  <c r="AJ83" i="56"/>
  <c r="AK83" i="56"/>
  <c r="AM83" i="56"/>
  <c r="AN83" i="56"/>
  <c r="AO83" i="56"/>
  <c r="AF84" i="56"/>
  <c r="AG84" i="56"/>
  <c r="AH84" i="56"/>
  <c r="AI84" i="56"/>
  <c r="AJ84" i="56"/>
  <c r="AK84" i="56"/>
  <c r="AM84" i="56"/>
  <c r="AN84" i="56"/>
  <c r="AO84" i="56"/>
  <c r="AF85" i="56"/>
  <c r="AG85" i="56"/>
  <c r="AH85" i="56"/>
  <c r="AI85" i="56"/>
  <c r="AJ85" i="56"/>
  <c r="AK85" i="56"/>
  <c r="AM85" i="56"/>
  <c r="AN85" i="56"/>
  <c r="AO85" i="56"/>
  <c r="AF86" i="56"/>
  <c r="AG86" i="56"/>
  <c r="AH86" i="56"/>
  <c r="AI86" i="56"/>
  <c r="AJ86" i="56"/>
  <c r="AK86" i="56"/>
  <c r="AM86" i="56"/>
  <c r="AN86" i="56"/>
  <c r="AO86" i="56"/>
  <c r="AF87" i="56"/>
  <c r="AG87" i="56"/>
  <c r="AH87" i="56"/>
  <c r="AI87" i="56"/>
  <c r="AJ87" i="56"/>
  <c r="AK87" i="56"/>
  <c r="AM87" i="56"/>
  <c r="AN87" i="56"/>
  <c r="AO87" i="56"/>
  <c r="AF88" i="56"/>
  <c r="AG88" i="56"/>
  <c r="AH88" i="56"/>
  <c r="AI88" i="56"/>
  <c r="AJ88" i="56"/>
  <c r="AK88" i="56"/>
  <c r="AM88" i="56"/>
  <c r="AN88" i="56"/>
  <c r="AO88" i="56"/>
  <c r="AF89" i="56"/>
  <c r="AG89" i="56"/>
  <c r="AH89" i="56"/>
  <c r="AI89" i="56"/>
  <c r="AJ89" i="56"/>
  <c r="AK89" i="56"/>
  <c r="AM89" i="56"/>
  <c r="AN89" i="56"/>
  <c r="AO89" i="56"/>
  <c r="AF90" i="56"/>
  <c r="AG90" i="56"/>
  <c r="AH90" i="56"/>
  <c r="AI90" i="56"/>
  <c r="AJ90" i="56"/>
  <c r="AK90" i="56"/>
  <c r="AM90" i="56"/>
  <c r="AN90" i="56"/>
  <c r="AO90" i="56"/>
  <c r="AF91" i="56"/>
  <c r="AG91" i="56"/>
  <c r="AH91" i="56"/>
  <c r="AI91" i="56"/>
  <c r="AJ91" i="56"/>
  <c r="AK91" i="56"/>
  <c r="AM91" i="56"/>
  <c r="AN91" i="56"/>
  <c r="AO91" i="56"/>
  <c r="AF92" i="56"/>
  <c r="AG92" i="56"/>
  <c r="AH92" i="56"/>
  <c r="AI92" i="56"/>
  <c r="AJ92" i="56"/>
  <c r="AK92" i="56"/>
  <c r="AM92" i="56"/>
  <c r="AN92" i="56"/>
  <c r="AO92" i="56"/>
  <c r="AF93" i="56"/>
  <c r="AG93" i="56"/>
  <c r="AH93" i="56"/>
  <c r="AI93" i="56"/>
  <c r="AJ93" i="56"/>
  <c r="AK93" i="56"/>
  <c r="AM93" i="56"/>
  <c r="AN93" i="56"/>
  <c r="AO93" i="56"/>
  <c r="AF94" i="56"/>
  <c r="AG94" i="56"/>
  <c r="AH94" i="56"/>
  <c r="AI94" i="56"/>
  <c r="AJ94" i="56"/>
  <c r="AK94" i="56"/>
  <c r="AM94" i="56"/>
  <c r="AN94" i="56"/>
  <c r="AO94" i="56"/>
  <c r="AF95" i="56"/>
  <c r="AG95" i="56"/>
  <c r="AH95" i="56"/>
  <c r="AI95" i="56"/>
  <c r="AJ95" i="56"/>
  <c r="AK95" i="56"/>
  <c r="AM95" i="56"/>
  <c r="AN95" i="56"/>
  <c r="AO95" i="56"/>
  <c r="AF96" i="56"/>
  <c r="AG96" i="56"/>
  <c r="AH96" i="56"/>
  <c r="AI96" i="56"/>
  <c r="AJ96" i="56"/>
  <c r="AK96" i="56"/>
  <c r="AM96" i="56"/>
  <c r="AN96" i="56"/>
  <c r="AO96" i="56"/>
  <c r="AF97" i="56"/>
  <c r="AG97" i="56"/>
  <c r="AH97" i="56"/>
  <c r="AI97" i="56"/>
  <c r="AJ97" i="56"/>
  <c r="AK97" i="56"/>
  <c r="AM97" i="56"/>
  <c r="AN97" i="56"/>
  <c r="AO97" i="56"/>
  <c r="AF98" i="56"/>
  <c r="AG98" i="56"/>
  <c r="AH98" i="56"/>
  <c r="AI98" i="56"/>
  <c r="AJ98" i="56"/>
  <c r="AK98" i="56"/>
  <c r="AM98" i="56"/>
  <c r="AN98" i="56"/>
  <c r="AO98" i="56"/>
  <c r="AF99" i="56"/>
  <c r="AG99" i="56"/>
  <c r="AH99" i="56"/>
  <c r="AI99" i="56"/>
  <c r="AJ99" i="56"/>
  <c r="AK99" i="56"/>
  <c r="AM99" i="56"/>
  <c r="AN99" i="56"/>
  <c r="AO99" i="56"/>
  <c r="AF100" i="56"/>
  <c r="AG100" i="56"/>
  <c r="AH100" i="56"/>
  <c r="AI100" i="56"/>
  <c r="AJ100" i="56"/>
  <c r="AK100" i="56"/>
  <c r="AM100" i="56"/>
  <c r="AN100" i="56"/>
  <c r="AO100" i="56"/>
  <c r="AF101" i="56"/>
  <c r="AG101" i="56"/>
  <c r="AH101" i="56"/>
  <c r="AI101" i="56"/>
  <c r="AJ101" i="56"/>
  <c r="AK101" i="56"/>
  <c r="AM101" i="56"/>
  <c r="AN101" i="56"/>
  <c r="AO101" i="56"/>
  <c r="AF102" i="56"/>
  <c r="AG102" i="56"/>
  <c r="AH102" i="56"/>
  <c r="AI102" i="56"/>
  <c r="AJ102" i="56"/>
  <c r="AK102" i="56"/>
  <c r="AM102" i="56"/>
  <c r="AN102" i="56"/>
  <c r="AO102" i="56"/>
  <c r="AF103" i="56"/>
  <c r="AG103" i="56"/>
  <c r="AH103" i="56"/>
  <c r="AI103" i="56"/>
  <c r="AJ103" i="56"/>
  <c r="AK103" i="56"/>
  <c r="AM103" i="56"/>
  <c r="AN103" i="56"/>
  <c r="AO103" i="56"/>
  <c r="AF104" i="56"/>
  <c r="AG104" i="56"/>
  <c r="AH104" i="56"/>
  <c r="AI104" i="56"/>
  <c r="AJ104" i="56"/>
  <c r="AK104" i="56"/>
  <c r="AM104" i="56"/>
  <c r="AN104" i="56"/>
  <c r="AO104" i="56"/>
  <c r="AF105" i="56"/>
  <c r="AG105" i="56"/>
  <c r="AH105" i="56"/>
  <c r="AI105" i="56"/>
  <c r="AJ105" i="56"/>
  <c r="AK105" i="56"/>
  <c r="AM105" i="56"/>
  <c r="AN105" i="56"/>
  <c r="AO105" i="56"/>
  <c r="AF106" i="56"/>
  <c r="AG106" i="56"/>
  <c r="AH106" i="56"/>
  <c r="AI106" i="56"/>
  <c r="AJ106" i="56"/>
  <c r="AK106" i="56"/>
  <c r="AM106" i="56"/>
  <c r="AN106" i="56"/>
  <c r="AO106" i="56"/>
  <c r="AF107" i="56"/>
  <c r="AG107" i="56"/>
  <c r="AH107" i="56"/>
  <c r="AI107" i="56"/>
  <c r="AJ107" i="56"/>
  <c r="AK107" i="56"/>
  <c r="AM107" i="56"/>
  <c r="AN107" i="56"/>
  <c r="AO107" i="56"/>
  <c r="AF108" i="56"/>
  <c r="AG108" i="56"/>
  <c r="AH108" i="56"/>
  <c r="AI108" i="56"/>
  <c r="AJ108" i="56"/>
  <c r="AK108" i="56"/>
  <c r="AM108" i="56"/>
  <c r="AN108" i="56"/>
  <c r="AO108" i="56"/>
  <c r="AF109" i="56"/>
  <c r="AG109" i="56"/>
  <c r="AH109" i="56"/>
  <c r="AI109" i="56"/>
  <c r="AJ109" i="56"/>
  <c r="AK109" i="56"/>
  <c r="AM109" i="56"/>
  <c r="AN109" i="56"/>
  <c r="AO109" i="56"/>
  <c r="AF110" i="56"/>
  <c r="AG110" i="56"/>
  <c r="AH110" i="56"/>
  <c r="AI110" i="56"/>
  <c r="AJ110" i="56"/>
  <c r="AK110" i="56"/>
  <c r="AM110" i="56"/>
  <c r="AN110" i="56"/>
  <c r="AO110" i="56"/>
  <c r="AF111" i="56"/>
  <c r="AG111" i="56"/>
  <c r="AH111" i="56"/>
  <c r="AI111" i="56"/>
  <c r="AJ111" i="56"/>
  <c r="AK111" i="56"/>
  <c r="AM111" i="56"/>
  <c r="AN111" i="56"/>
  <c r="AO111" i="56"/>
  <c r="M135" i="34"/>
  <c r="M134" i="34"/>
  <c r="AP110" i="63" s="1"/>
  <c r="M133" i="34"/>
  <c r="AP109" i="63" s="1"/>
  <c r="M132" i="34"/>
  <c r="AP108" i="63" s="1"/>
  <c r="M131" i="34"/>
  <c r="M130" i="34"/>
  <c r="AP106" i="63" s="1"/>
  <c r="M129" i="34"/>
  <c r="AP105" i="63" s="1"/>
  <c r="M128" i="34"/>
  <c r="M127" i="34"/>
  <c r="M126" i="34"/>
  <c r="M125" i="34"/>
  <c r="AP101" i="63" s="1"/>
  <c r="M124" i="34"/>
  <c r="AP100" i="63" s="1"/>
  <c r="M123" i="34"/>
  <c r="AP99" i="63" s="1"/>
  <c r="M122" i="34"/>
  <c r="M121" i="34"/>
  <c r="AP97" i="63" s="1"/>
  <c r="M120" i="34"/>
  <c r="AP96" i="63" s="1"/>
  <c r="M119" i="34"/>
  <c r="M118" i="34"/>
  <c r="M117" i="34"/>
  <c r="M116" i="34"/>
  <c r="AP92" i="63" s="1"/>
  <c r="M115" i="34"/>
  <c r="AP91" i="63" s="1"/>
  <c r="M114" i="34"/>
  <c r="AP90" i="63" s="1"/>
  <c r="M113" i="34"/>
  <c r="M112" i="34"/>
  <c r="AP88" i="63" s="1"/>
  <c r="M111" i="34"/>
  <c r="M110" i="34"/>
  <c r="M109" i="34"/>
  <c r="M108" i="34"/>
  <c r="M107" i="34"/>
  <c r="AP83" i="63" s="1"/>
  <c r="M106" i="34"/>
  <c r="AP82" i="63" s="1"/>
  <c r="M105" i="34"/>
  <c r="AP81" i="63" s="1"/>
  <c r="M104" i="34"/>
  <c r="M103" i="34"/>
  <c r="M102" i="34"/>
  <c r="M101" i="34"/>
  <c r="AP77" i="63" s="1"/>
  <c r="I101" i="34"/>
  <c r="AL77" i="63" s="1"/>
  <c r="I102" i="34"/>
  <c r="AL78" i="63" s="1"/>
  <c r="I103" i="34"/>
  <c r="AL79" i="63" s="1"/>
  <c r="I104" i="34"/>
  <c r="AL80" i="63" s="1"/>
  <c r="I105" i="34"/>
  <c r="AL81" i="63" s="1"/>
  <c r="I106" i="34"/>
  <c r="AL82" i="63" s="1"/>
  <c r="I107" i="34"/>
  <c r="AL83" i="63" s="1"/>
  <c r="I108" i="34"/>
  <c r="AL84" i="63" s="1"/>
  <c r="I109" i="34"/>
  <c r="AL85" i="63" s="1"/>
  <c r="I110" i="34"/>
  <c r="AL86" i="63" s="1"/>
  <c r="I111" i="34"/>
  <c r="AL87" i="63" s="1"/>
  <c r="I112" i="34"/>
  <c r="AL88" i="63" s="1"/>
  <c r="I113" i="34"/>
  <c r="AL89" i="63" s="1"/>
  <c r="I114" i="34"/>
  <c r="AL90" i="63" s="1"/>
  <c r="I115" i="34"/>
  <c r="AL91" i="63" s="1"/>
  <c r="I116" i="34"/>
  <c r="AL92" i="63" s="1"/>
  <c r="I117" i="34"/>
  <c r="AL93" i="63" s="1"/>
  <c r="I118" i="34"/>
  <c r="AL94" i="63" s="1"/>
  <c r="I119" i="34"/>
  <c r="AL95" i="63" s="1"/>
  <c r="I120" i="34"/>
  <c r="AL96" i="63" s="1"/>
  <c r="I121" i="34"/>
  <c r="AL97" i="63" s="1"/>
  <c r="I122" i="34"/>
  <c r="AL98" i="63" s="1"/>
  <c r="I123" i="34"/>
  <c r="AL99" i="63" s="1"/>
  <c r="I124" i="34"/>
  <c r="AL100" i="63" s="1"/>
  <c r="I125" i="34"/>
  <c r="AL101" i="63" s="1"/>
  <c r="I126" i="34"/>
  <c r="AL102" i="63" s="1"/>
  <c r="I127" i="34"/>
  <c r="AL103" i="63" s="1"/>
  <c r="I128" i="34"/>
  <c r="AL104" i="63" s="1"/>
  <c r="I129" i="34"/>
  <c r="AL105" i="63" s="1"/>
  <c r="I130" i="34"/>
  <c r="AL106" i="63" s="1"/>
  <c r="I131" i="34"/>
  <c r="AL107" i="63" s="1"/>
  <c r="I132" i="34"/>
  <c r="AL108" i="63" s="1"/>
  <c r="I133" i="34"/>
  <c r="AL109" i="63" s="1"/>
  <c r="I134" i="34"/>
  <c r="AL110" i="63" s="1"/>
  <c r="I135" i="34"/>
  <c r="AL111" i="63" s="1"/>
  <c r="M101" i="33"/>
  <c r="AP77" i="62" s="1"/>
  <c r="M102" i="33"/>
  <c r="AP78" i="62" s="1"/>
  <c r="M103" i="33"/>
  <c r="AP79" i="62" s="1"/>
  <c r="M104" i="33"/>
  <c r="AP80" i="62" s="1"/>
  <c r="M105" i="33"/>
  <c r="AP81" i="62" s="1"/>
  <c r="M106" i="33"/>
  <c r="AP82" i="62" s="1"/>
  <c r="M107" i="33"/>
  <c r="AP83" i="62" s="1"/>
  <c r="M108" i="33"/>
  <c r="AP84" i="62" s="1"/>
  <c r="M109" i="33"/>
  <c r="AP85" i="62" s="1"/>
  <c r="M110" i="33"/>
  <c r="AP86" i="62" s="1"/>
  <c r="M111" i="33"/>
  <c r="AP87" i="62" s="1"/>
  <c r="M112" i="33"/>
  <c r="AP88" i="62" s="1"/>
  <c r="M113" i="33"/>
  <c r="AP89" i="62" s="1"/>
  <c r="M114" i="33"/>
  <c r="AP90" i="62" s="1"/>
  <c r="M115" i="33"/>
  <c r="AP91" i="62" s="1"/>
  <c r="M116" i="33"/>
  <c r="AP92" i="62" s="1"/>
  <c r="M117" i="33"/>
  <c r="AP93" i="62" s="1"/>
  <c r="M118" i="33"/>
  <c r="AP94" i="62" s="1"/>
  <c r="M119" i="33"/>
  <c r="AP95" i="62" s="1"/>
  <c r="M120" i="33"/>
  <c r="AP96" i="62" s="1"/>
  <c r="M121" i="33"/>
  <c r="AP97" i="62" s="1"/>
  <c r="M122" i="33"/>
  <c r="AP98" i="62" s="1"/>
  <c r="M123" i="33"/>
  <c r="AP99" i="62" s="1"/>
  <c r="M124" i="33"/>
  <c r="AP100" i="62" s="1"/>
  <c r="M125" i="33"/>
  <c r="AP101" i="62" s="1"/>
  <c r="M126" i="33"/>
  <c r="AP102" i="62" s="1"/>
  <c r="M127" i="33"/>
  <c r="AP103" i="62" s="1"/>
  <c r="M128" i="33"/>
  <c r="AP104" i="62" s="1"/>
  <c r="M129" i="33"/>
  <c r="AP105" i="62" s="1"/>
  <c r="M130" i="33"/>
  <c r="AP106" i="62" s="1"/>
  <c r="M131" i="33"/>
  <c r="AP107" i="62" s="1"/>
  <c r="M132" i="33"/>
  <c r="AP108" i="62" s="1"/>
  <c r="M133" i="33"/>
  <c r="AP109" i="62" s="1"/>
  <c r="M134" i="33"/>
  <c r="AP110" i="62" s="1"/>
  <c r="M135" i="33"/>
  <c r="AP111" i="62" s="1"/>
  <c r="I101" i="33"/>
  <c r="AL77" i="62" s="1"/>
  <c r="I102" i="33"/>
  <c r="AL78" i="62" s="1"/>
  <c r="I103" i="33"/>
  <c r="AL79" i="62" s="1"/>
  <c r="I104" i="33"/>
  <c r="AL80" i="62" s="1"/>
  <c r="I105" i="33"/>
  <c r="AL81" i="62" s="1"/>
  <c r="I106" i="33"/>
  <c r="AL82" i="62" s="1"/>
  <c r="I107" i="33"/>
  <c r="AL83" i="62" s="1"/>
  <c r="I108" i="33"/>
  <c r="AL84" i="62" s="1"/>
  <c r="I109" i="33"/>
  <c r="AL85" i="62" s="1"/>
  <c r="I110" i="33"/>
  <c r="AL86" i="62" s="1"/>
  <c r="I111" i="33"/>
  <c r="AL87" i="62" s="1"/>
  <c r="I112" i="33"/>
  <c r="AL88" i="62" s="1"/>
  <c r="I113" i="33"/>
  <c r="AL89" i="62" s="1"/>
  <c r="I114" i="33"/>
  <c r="AL90" i="62" s="1"/>
  <c r="I115" i="33"/>
  <c r="AL91" i="62" s="1"/>
  <c r="I116" i="33"/>
  <c r="AL92" i="62" s="1"/>
  <c r="I117" i="33"/>
  <c r="AL93" i="62" s="1"/>
  <c r="I118" i="33"/>
  <c r="AL94" i="62" s="1"/>
  <c r="I119" i="33"/>
  <c r="AL95" i="62" s="1"/>
  <c r="I120" i="33"/>
  <c r="AL96" i="62" s="1"/>
  <c r="I121" i="33"/>
  <c r="AL97" i="62" s="1"/>
  <c r="I122" i="33"/>
  <c r="AL98" i="62" s="1"/>
  <c r="I123" i="33"/>
  <c r="AL99" i="62" s="1"/>
  <c r="I124" i="33"/>
  <c r="AL100" i="62" s="1"/>
  <c r="I125" i="33"/>
  <c r="AL101" i="62" s="1"/>
  <c r="I126" i="33"/>
  <c r="AL102" i="62" s="1"/>
  <c r="I127" i="33"/>
  <c r="AL103" i="62" s="1"/>
  <c r="I128" i="33"/>
  <c r="AL104" i="62" s="1"/>
  <c r="I129" i="33"/>
  <c r="AL105" i="62" s="1"/>
  <c r="I130" i="33"/>
  <c r="AL106" i="62" s="1"/>
  <c r="I131" i="33"/>
  <c r="AL107" i="62" s="1"/>
  <c r="I132" i="33"/>
  <c r="AL108" i="62" s="1"/>
  <c r="I133" i="33"/>
  <c r="AL109" i="62" s="1"/>
  <c r="I134" i="33"/>
  <c r="AL110" i="62" s="1"/>
  <c r="I135" i="33"/>
  <c r="AL111" i="62" s="1"/>
  <c r="M95" i="32"/>
  <c r="M96" i="32"/>
  <c r="AP72" i="61" s="1"/>
  <c r="M97" i="32"/>
  <c r="AP73" i="61" s="1"/>
  <c r="M98" i="32"/>
  <c r="M99" i="32"/>
  <c r="AP75" i="61" s="1"/>
  <c r="M100" i="32"/>
  <c r="M101" i="32"/>
  <c r="M102" i="32"/>
  <c r="AP78" i="61" s="1"/>
  <c r="M103" i="32"/>
  <c r="AP79" i="61" s="1"/>
  <c r="M104" i="32"/>
  <c r="AP80" i="61" s="1"/>
  <c r="M105" i="32"/>
  <c r="AP81" i="61" s="1"/>
  <c r="M106" i="32"/>
  <c r="AP82" i="61" s="1"/>
  <c r="M107" i="32"/>
  <c r="AP83" i="61" s="1"/>
  <c r="M108" i="32"/>
  <c r="AP84" i="61" s="1"/>
  <c r="M109" i="32"/>
  <c r="AP85" i="61" s="1"/>
  <c r="M110" i="32"/>
  <c r="AP86" i="61" s="1"/>
  <c r="M111" i="32"/>
  <c r="M112" i="32"/>
  <c r="AP88" i="61" s="1"/>
  <c r="M113" i="32"/>
  <c r="AP89" i="61" s="1"/>
  <c r="M114" i="32"/>
  <c r="AP90" i="61" s="1"/>
  <c r="M115" i="32"/>
  <c r="AP91" i="61" s="1"/>
  <c r="M116" i="32"/>
  <c r="AP92" i="61" s="1"/>
  <c r="M117" i="32"/>
  <c r="M118" i="32"/>
  <c r="AP94" i="61" s="1"/>
  <c r="M119" i="32"/>
  <c r="M120" i="32"/>
  <c r="M121" i="32"/>
  <c r="M122" i="32"/>
  <c r="AP98" i="61" s="1"/>
  <c r="M123" i="32"/>
  <c r="M124" i="32"/>
  <c r="AP100" i="61" s="1"/>
  <c r="M125" i="32"/>
  <c r="M126" i="32"/>
  <c r="AP102" i="61" s="1"/>
  <c r="M127" i="32"/>
  <c r="M128" i="32"/>
  <c r="M129" i="32"/>
  <c r="AP105" i="61" s="1"/>
  <c r="M130" i="32"/>
  <c r="AP106" i="61" s="1"/>
  <c r="M131" i="32"/>
  <c r="M132" i="32"/>
  <c r="AP108" i="61" s="1"/>
  <c r="M133" i="32"/>
  <c r="AP109" i="61" s="1"/>
  <c r="M134" i="32"/>
  <c r="M135" i="32"/>
  <c r="AP111" i="61" s="1"/>
  <c r="I96" i="32"/>
  <c r="AL72" i="61" s="1"/>
  <c r="I97" i="32"/>
  <c r="AL73" i="61" s="1"/>
  <c r="I98" i="32"/>
  <c r="AL74" i="61" s="1"/>
  <c r="I99" i="32"/>
  <c r="AL75" i="61" s="1"/>
  <c r="I100" i="32"/>
  <c r="AL76" i="61" s="1"/>
  <c r="I101" i="32"/>
  <c r="AL77" i="61" s="1"/>
  <c r="I102" i="32"/>
  <c r="AL78" i="61" s="1"/>
  <c r="I103" i="32"/>
  <c r="AL79" i="61" s="1"/>
  <c r="I104" i="32"/>
  <c r="AL80" i="61" s="1"/>
  <c r="I105" i="32"/>
  <c r="AL81" i="61" s="1"/>
  <c r="I106" i="32"/>
  <c r="AL82" i="61" s="1"/>
  <c r="I107" i="32"/>
  <c r="AL83" i="61" s="1"/>
  <c r="I108" i="32"/>
  <c r="AL84" i="61" s="1"/>
  <c r="I109" i="32"/>
  <c r="AL85" i="61" s="1"/>
  <c r="I110" i="32"/>
  <c r="AL86" i="61" s="1"/>
  <c r="I111" i="32"/>
  <c r="AL87" i="61" s="1"/>
  <c r="I112" i="32"/>
  <c r="N112" i="32" s="1"/>
  <c r="AQ88" i="61" s="1"/>
  <c r="I113" i="32"/>
  <c r="AL89" i="61" s="1"/>
  <c r="I114" i="32"/>
  <c r="AL90" i="61" s="1"/>
  <c r="I115" i="32"/>
  <c r="AL91" i="61" s="1"/>
  <c r="I116" i="32"/>
  <c r="AL92" i="61" s="1"/>
  <c r="I117" i="32"/>
  <c r="AL93" i="61" s="1"/>
  <c r="I118" i="32"/>
  <c r="AL94" i="61" s="1"/>
  <c r="I119" i="32"/>
  <c r="AL95" i="61" s="1"/>
  <c r="I120" i="32"/>
  <c r="AL96" i="61" s="1"/>
  <c r="I121" i="32"/>
  <c r="AL97" i="61" s="1"/>
  <c r="I122" i="32"/>
  <c r="AL98" i="61" s="1"/>
  <c r="I123" i="32"/>
  <c r="AL99" i="61" s="1"/>
  <c r="I124" i="32"/>
  <c r="AL100" i="61" s="1"/>
  <c r="I125" i="32"/>
  <c r="AL101" i="61" s="1"/>
  <c r="I126" i="32"/>
  <c r="AL102" i="61" s="1"/>
  <c r="I127" i="32"/>
  <c r="AL103" i="61" s="1"/>
  <c r="I128" i="32"/>
  <c r="AL104" i="61" s="1"/>
  <c r="I129" i="32"/>
  <c r="AL105" i="61" s="1"/>
  <c r="I130" i="32"/>
  <c r="AL106" i="61" s="1"/>
  <c r="I131" i="32"/>
  <c r="AL107" i="61" s="1"/>
  <c r="I132" i="32"/>
  <c r="AL108" i="61" s="1"/>
  <c r="I133" i="32"/>
  <c r="AL109" i="61" s="1"/>
  <c r="I134" i="32"/>
  <c r="AL110" i="61" s="1"/>
  <c r="I135" i="32"/>
  <c r="AL111" i="61" s="1"/>
  <c r="M95" i="31"/>
  <c r="M96" i="31"/>
  <c r="M97" i="31"/>
  <c r="M98" i="31"/>
  <c r="M99" i="31"/>
  <c r="M100" i="31"/>
  <c r="M101" i="31"/>
  <c r="AP77" i="60" s="1"/>
  <c r="M102" i="31"/>
  <c r="AP78" i="60" s="1"/>
  <c r="M103" i="31"/>
  <c r="AP79" i="60" s="1"/>
  <c r="M104" i="31"/>
  <c r="AP80" i="60" s="1"/>
  <c r="M105" i="31"/>
  <c r="M106" i="31"/>
  <c r="M107" i="31"/>
  <c r="M108" i="31"/>
  <c r="M109" i="31"/>
  <c r="M110" i="31"/>
  <c r="M111" i="31"/>
  <c r="M112" i="31"/>
  <c r="M113" i="31"/>
  <c r="AP89" i="60" s="1"/>
  <c r="M114" i="31"/>
  <c r="AP90" i="60" s="1"/>
  <c r="M115" i="31"/>
  <c r="AP91" i="60" s="1"/>
  <c r="M116" i="31"/>
  <c r="AP92" i="60" s="1"/>
  <c r="M117" i="31"/>
  <c r="M118" i="31"/>
  <c r="M119" i="31"/>
  <c r="M120" i="31"/>
  <c r="M121" i="31"/>
  <c r="M122" i="31"/>
  <c r="M123" i="31"/>
  <c r="M124" i="31"/>
  <c r="M125" i="31"/>
  <c r="AP101" i="60" s="1"/>
  <c r="M126" i="31"/>
  <c r="AP102" i="60" s="1"/>
  <c r="M127" i="31"/>
  <c r="AP103" i="60" s="1"/>
  <c r="M128" i="31"/>
  <c r="AP104" i="60" s="1"/>
  <c r="M129" i="31"/>
  <c r="M130" i="31"/>
  <c r="M131" i="31"/>
  <c r="M132" i="31"/>
  <c r="M133" i="31"/>
  <c r="M134" i="31"/>
  <c r="M135" i="31"/>
  <c r="I95" i="31"/>
  <c r="AL71" i="60" s="1"/>
  <c r="I96" i="31"/>
  <c r="AL72" i="60" s="1"/>
  <c r="I97" i="31"/>
  <c r="AL73" i="60" s="1"/>
  <c r="I98" i="31"/>
  <c r="AL74" i="60" s="1"/>
  <c r="I99" i="31"/>
  <c r="AL75" i="60" s="1"/>
  <c r="I100" i="31"/>
  <c r="AL76" i="60" s="1"/>
  <c r="I101" i="31"/>
  <c r="AL77" i="60" s="1"/>
  <c r="I102" i="31"/>
  <c r="AL78" i="60" s="1"/>
  <c r="I103" i="31"/>
  <c r="AL79" i="60" s="1"/>
  <c r="I104" i="31"/>
  <c r="AL80" i="60" s="1"/>
  <c r="I105" i="31"/>
  <c r="AL81" i="60" s="1"/>
  <c r="I106" i="31"/>
  <c r="AL82" i="60" s="1"/>
  <c r="I107" i="31"/>
  <c r="AL83" i="60" s="1"/>
  <c r="I108" i="31"/>
  <c r="AL84" i="60" s="1"/>
  <c r="I109" i="31"/>
  <c r="AL85" i="60" s="1"/>
  <c r="I110" i="31"/>
  <c r="AL86" i="60" s="1"/>
  <c r="I111" i="31"/>
  <c r="AL87" i="60" s="1"/>
  <c r="I112" i="31"/>
  <c r="AL88" i="60" s="1"/>
  <c r="I113" i="31"/>
  <c r="AL89" i="60" s="1"/>
  <c r="I114" i="31"/>
  <c r="AL90" i="60" s="1"/>
  <c r="I115" i="31"/>
  <c r="AL91" i="60" s="1"/>
  <c r="I116" i="31"/>
  <c r="AL92" i="60" s="1"/>
  <c r="I117" i="31"/>
  <c r="AL93" i="60" s="1"/>
  <c r="I118" i="31"/>
  <c r="AL94" i="60" s="1"/>
  <c r="I119" i="31"/>
  <c r="AL95" i="60" s="1"/>
  <c r="I120" i="31"/>
  <c r="AL96" i="60" s="1"/>
  <c r="I121" i="31"/>
  <c r="AL97" i="60" s="1"/>
  <c r="I122" i="31"/>
  <c r="AL98" i="60" s="1"/>
  <c r="I123" i="31"/>
  <c r="AL99" i="60" s="1"/>
  <c r="I124" i="31"/>
  <c r="AL100" i="60" s="1"/>
  <c r="I125" i="31"/>
  <c r="AL101" i="60" s="1"/>
  <c r="I126" i="31"/>
  <c r="AL102" i="60" s="1"/>
  <c r="I127" i="31"/>
  <c r="AL103" i="60" s="1"/>
  <c r="I128" i="31"/>
  <c r="AL104" i="60" s="1"/>
  <c r="I129" i="31"/>
  <c r="AL105" i="60" s="1"/>
  <c r="I130" i="31"/>
  <c r="AL106" i="60" s="1"/>
  <c r="I131" i="31"/>
  <c r="AL107" i="60" s="1"/>
  <c r="I132" i="31"/>
  <c r="AL108" i="60" s="1"/>
  <c r="I133" i="31"/>
  <c r="AL109" i="60" s="1"/>
  <c r="I134" i="31"/>
  <c r="AL110" i="60" s="1"/>
  <c r="I135" i="31"/>
  <c r="AL111" i="60" s="1"/>
  <c r="M100" i="30"/>
  <c r="AP76" i="59" s="1"/>
  <c r="M101" i="30"/>
  <c r="AP77" i="59" s="1"/>
  <c r="M102" i="30"/>
  <c r="AP78" i="59" s="1"/>
  <c r="M103" i="30"/>
  <c r="M104" i="30"/>
  <c r="M105" i="30"/>
  <c r="M106" i="30"/>
  <c r="M107" i="30"/>
  <c r="M108" i="30"/>
  <c r="M109" i="30"/>
  <c r="M110" i="30"/>
  <c r="M111" i="30"/>
  <c r="M112" i="30"/>
  <c r="AP88" i="59" s="1"/>
  <c r="M113" i="30"/>
  <c r="AP89" i="59" s="1"/>
  <c r="M114" i="30"/>
  <c r="AP90" i="59" s="1"/>
  <c r="M115" i="30"/>
  <c r="M116" i="30"/>
  <c r="M117" i="30"/>
  <c r="M118" i="30"/>
  <c r="M119" i="30"/>
  <c r="M120" i="30"/>
  <c r="M121" i="30"/>
  <c r="M122" i="30"/>
  <c r="M123" i="30"/>
  <c r="M124" i="30"/>
  <c r="AP100" i="59" s="1"/>
  <c r="M125" i="30"/>
  <c r="AP101" i="59" s="1"/>
  <c r="M126" i="30"/>
  <c r="AP102" i="59" s="1"/>
  <c r="M127" i="30"/>
  <c r="M128" i="30"/>
  <c r="M129" i="30"/>
  <c r="M130" i="30"/>
  <c r="M131" i="30"/>
  <c r="M132" i="30"/>
  <c r="M133" i="30"/>
  <c r="M134" i="30"/>
  <c r="M135" i="30"/>
  <c r="I100" i="30"/>
  <c r="AL76" i="59" s="1"/>
  <c r="I101" i="30"/>
  <c r="AL77" i="59" s="1"/>
  <c r="I102" i="30"/>
  <c r="AL78" i="59" s="1"/>
  <c r="I103" i="30"/>
  <c r="AL79" i="59" s="1"/>
  <c r="I104" i="30"/>
  <c r="AL80" i="59" s="1"/>
  <c r="I105" i="30"/>
  <c r="AL81" i="59" s="1"/>
  <c r="I106" i="30"/>
  <c r="AL82" i="59" s="1"/>
  <c r="I107" i="30"/>
  <c r="AL83" i="59" s="1"/>
  <c r="I108" i="30"/>
  <c r="AL84" i="59" s="1"/>
  <c r="I109" i="30"/>
  <c r="AL85" i="59" s="1"/>
  <c r="I110" i="30"/>
  <c r="AL86" i="59" s="1"/>
  <c r="I111" i="30"/>
  <c r="AL87" i="59" s="1"/>
  <c r="I112" i="30"/>
  <c r="AL88" i="59" s="1"/>
  <c r="I113" i="30"/>
  <c r="AL89" i="59" s="1"/>
  <c r="I114" i="30"/>
  <c r="AL90" i="59" s="1"/>
  <c r="I115" i="30"/>
  <c r="AL91" i="59" s="1"/>
  <c r="I116" i="30"/>
  <c r="AL92" i="59" s="1"/>
  <c r="I117" i="30"/>
  <c r="AL93" i="59" s="1"/>
  <c r="I118" i="30"/>
  <c r="AL94" i="59" s="1"/>
  <c r="I119" i="30"/>
  <c r="AL95" i="59" s="1"/>
  <c r="I120" i="30"/>
  <c r="AL96" i="59" s="1"/>
  <c r="I121" i="30"/>
  <c r="AL97" i="59" s="1"/>
  <c r="I122" i="30"/>
  <c r="AL98" i="59" s="1"/>
  <c r="I123" i="30"/>
  <c r="AL99" i="59" s="1"/>
  <c r="I124" i="30"/>
  <c r="AL100" i="59" s="1"/>
  <c r="I125" i="30"/>
  <c r="AL101" i="59" s="1"/>
  <c r="I126" i="30"/>
  <c r="AL102" i="59" s="1"/>
  <c r="I127" i="30"/>
  <c r="AL103" i="59" s="1"/>
  <c r="I128" i="30"/>
  <c r="AL104" i="59" s="1"/>
  <c r="I129" i="30"/>
  <c r="AL105" i="59" s="1"/>
  <c r="I130" i="30"/>
  <c r="AL106" i="59" s="1"/>
  <c r="I131" i="30"/>
  <c r="AL107" i="59" s="1"/>
  <c r="I132" i="30"/>
  <c r="AL108" i="59" s="1"/>
  <c r="I133" i="30"/>
  <c r="AL109" i="59" s="1"/>
  <c r="I134" i="30"/>
  <c r="AL110" i="59" s="1"/>
  <c r="I135" i="30"/>
  <c r="AL111" i="59" s="1"/>
  <c r="M104" i="29"/>
  <c r="AP80" i="58" s="1"/>
  <c r="M105" i="29"/>
  <c r="AP81" i="58" s="1"/>
  <c r="M106" i="29"/>
  <c r="AP82" i="58" s="1"/>
  <c r="M107" i="29"/>
  <c r="AP83" i="58" s="1"/>
  <c r="M108" i="29"/>
  <c r="AP84" i="58" s="1"/>
  <c r="M109" i="29"/>
  <c r="AP85" i="58" s="1"/>
  <c r="M110" i="29"/>
  <c r="AP86" i="58" s="1"/>
  <c r="M111" i="29"/>
  <c r="M112" i="29"/>
  <c r="M113" i="29"/>
  <c r="AP89" i="58" s="1"/>
  <c r="M114" i="29"/>
  <c r="AP90" i="58" s="1"/>
  <c r="M115" i="29"/>
  <c r="AP91" i="58" s="1"/>
  <c r="M116" i="29"/>
  <c r="AP92" i="58" s="1"/>
  <c r="M117" i="29"/>
  <c r="AP93" i="58" s="1"/>
  <c r="M118" i="29"/>
  <c r="AP94" i="58" s="1"/>
  <c r="M119" i="29"/>
  <c r="AP95" i="58" s="1"/>
  <c r="M120" i="29"/>
  <c r="AP96" i="58" s="1"/>
  <c r="M121" i="29"/>
  <c r="AP97" i="58" s="1"/>
  <c r="M122" i="29"/>
  <c r="AP98" i="58" s="1"/>
  <c r="M123" i="29"/>
  <c r="AP99" i="58" s="1"/>
  <c r="M124" i="29"/>
  <c r="AP100" i="58" s="1"/>
  <c r="M125" i="29"/>
  <c r="AP101" i="58" s="1"/>
  <c r="M126" i="29"/>
  <c r="AP102" i="58" s="1"/>
  <c r="M127" i="29"/>
  <c r="AP103" i="58" s="1"/>
  <c r="M128" i="29"/>
  <c r="AP104" i="58" s="1"/>
  <c r="M129" i="29"/>
  <c r="AP105" i="58" s="1"/>
  <c r="M130" i="29"/>
  <c r="AP106" i="58" s="1"/>
  <c r="M131" i="29"/>
  <c r="AP107" i="58" s="1"/>
  <c r="M132" i="29"/>
  <c r="AP108" i="58" s="1"/>
  <c r="M133" i="29"/>
  <c r="AP109" i="58" s="1"/>
  <c r="M134" i="29"/>
  <c r="AP110" i="58" s="1"/>
  <c r="M135" i="29"/>
  <c r="AP111" i="58" s="1"/>
  <c r="I97" i="29"/>
  <c r="AL73" i="58" s="1"/>
  <c r="I98" i="29"/>
  <c r="AL74" i="58" s="1"/>
  <c r="I99" i="29"/>
  <c r="AL75" i="58" s="1"/>
  <c r="I100" i="29"/>
  <c r="AL76" i="58" s="1"/>
  <c r="I101" i="29"/>
  <c r="AL77" i="58" s="1"/>
  <c r="I102" i="29"/>
  <c r="AL78" i="58" s="1"/>
  <c r="I103" i="29"/>
  <c r="AL79" i="58" s="1"/>
  <c r="I104" i="29"/>
  <c r="AL80" i="58" s="1"/>
  <c r="I105" i="29"/>
  <c r="AL81" i="58" s="1"/>
  <c r="I106" i="29"/>
  <c r="AL82" i="58" s="1"/>
  <c r="I107" i="29"/>
  <c r="AL83" i="58" s="1"/>
  <c r="I108" i="29"/>
  <c r="AL84" i="58" s="1"/>
  <c r="I109" i="29"/>
  <c r="AL85" i="58" s="1"/>
  <c r="I110" i="29"/>
  <c r="AL86" i="58" s="1"/>
  <c r="I111" i="29"/>
  <c r="AL87" i="58" s="1"/>
  <c r="I112" i="29"/>
  <c r="AL88" i="58" s="1"/>
  <c r="I113" i="29"/>
  <c r="AL89" i="58" s="1"/>
  <c r="I114" i="29"/>
  <c r="AL90" i="58" s="1"/>
  <c r="I115" i="29"/>
  <c r="AL91" i="58" s="1"/>
  <c r="I116" i="29"/>
  <c r="AL92" i="58" s="1"/>
  <c r="I117" i="29"/>
  <c r="AL93" i="58" s="1"/>
  <c r="I118" i="29"/>
  <c r="AL94" i="58" s="1"/>
  <c r="I119" i="29"/>
  <c r="AL95" i="58" s="1"/>
  <c r="I120" i="29"/>
  <c r="AL96" i="58" s="1"/>
  <c r="I121" i="29"/>
  <c r="AL97" i="58" s="1"/>
  <c r="I122" i="29"/>
  <c r="AL98" i="58" s="1"/>
  <c r="I123" i="29"/>
  <c r="AL99" i="58" s="1"/>
  <c r="I124" i="29"/>
  <c r="AL100" i="58" s="1"/>
  <c r="I125" i="29"/>
  <c r="AL101" i="58" s="1"/>
  <c r="I126" i="29"/>
  <c r="AL102" i="58" s="1"/>
  <c r="I127" i="29"/>
  <c r="AL103" i="58" s="1"/>
  <c r="I128" i="29"/>
  <c r="AL104" i="58" s="1"/>
  <c r="I129" i="29"/>
  <c r="AL105" i="58" s="1"/>
  <c r="I130" i="29"/>
  <c r="AL106" i="58" s="1"/>
  <c r="I131" i="29"/>
  <c r="AL107" i="58" s="1"/>
  <c r="I132" i="29"/>
  <c r="AL108" i="58" s="1"/>
  <c r="I133" i="29"/>
  <c r="AL109" i="58" s="1"/>
  <c r="I134" i="29"/>
  <c r="AL110" i="58" s="1"/>
  <c r="I135" i="29"/>
  <c r="AL111" i="58" s="1"/>
  <c r="M102" i="28"/>
  <c r="AP78" i="57" s="1"/>
  <c r="M103" i="28"/>
  <c r="AP79" i="57" s="1"/>
  <c r="M104" i="28"/>
  <c r="M105" i="28"/>
  <c r="M106" i="28"/>
  <c r="M107" i="28"/>
  <c r="M108" i="28"/>
  <c r="M109" i="28"/>
  <c r="M110" i="28"/>
  <c r="AP86" i="57" s="1"/>
  <c r="M111" i="28"/>
  <c r="AP87" i="57" s="1"/>
  <c r="M112" i="28"/>
  <c r="AP88" i="57" s="1"/>
  <c r="M113" i="28"/>
  <c r="AP89" i="57" s="1"/>
  <c r="M114" i="28"/>
  <c r="M115" i="28"/>
  <c r="M116" i="28"/>
  <c r="M117" i="28"/>
  <c r="M118" i="28"/>
  <c r="M119" i="28"/>
  <c r="M120" i="28"/>
  <c r="M121" i="28"/>
  <c r="M122" i="28"/>
  <c r="AP98" i="57" s="1"/>
  <c r="M123" i="28"/>
  <c r="AP99" i="57" s="1"/>
  <c r="M124" i="28"/>
  <c r="AP100" i="57" s="1"/>
  <c r="M125" i="28"/>
  <c r="AP101" i="57" s="1"/>
  <c r="M126" i="28"/>
  <c r="M127" i="28"/>
  <c r="M128" i="28"/>
  <c r="M129" i="28"/>
  <c r="M130" i="28"/>
  <c r="M131" i="28"/>
  <c r="M132" i="28"/>
  <c r="M133" i="28"/>
  <c r="M134" i="28"/>
  <c r="AP110" i="57" s="1"/>
  <c r="M135" i="28"/>
  <c r="AP111" i="57" s="1"/>
  <c r="I99" i="28"/>
  <c r="AL75" i="57" s="1"/>
  <c r="I100" i="28"/>
  <c r="AL76" i="57" s="1"/>
  <c r="I101" i="28"/>
  <c r="AL77" i="57" s="1"/>
  <c r="I102" i="28"/>
  <c r="AL78" i="57" s="1"/>
  <c r="I103" i="28"/>
  <c r="AL79" i="57" s="1"/>
  <c r="I104" i="28"/>
  <c r="AL80" i="57" s="1"/>
  <c r="I105" i="28"/>
  <c r="AL81" i="57" s="1"/>
  <c r="I106" i="28"/>
  <c r="AL82" i="57" s="1"/>
  <c r="I107" i="28"/>
  <c r="AL83" i="57" s="1"/>
  <c r="I108" i="28"/>
  <c r="AL84" i="57" s="1"/>
  <c r="I109" i="28"/>
  <c r="AL85" i="57" s="1"/>
  <c r="I110" i="28"/>
  <c r="AL86" i="57" s="1"/>
  <c r="I111" i="28"/>
  <c r="AL87" i="57" s="1"/>
  <c r="I112" i="28"/>
  <c r="AL88" i="57" s="1"/>
  <c r="I113" i="28"/>
  <c r="AL89" i="57" s="1"/>
  <c r="I114" i="28"/>
  <c r="AL90" i="57" s="1"/>
  <c r="I115" i="28"/>
  <c r="AL91" i="57" s="1"/>
  <c r="I116" i="28"/>
  <c r="AL92" i="57" s="1"/>
  <c r="I117" i="28"/>
  <c r="AL93" i="57" s="1"/>
  <c r="I118" i="28"/>
  <c r="AL94" i="57" s="1"/>
  <c r="I119" i="28"/>
  <c r="AL95" i="57" s="1"/>
  <c r="I120" i="28"/>
  <c r="AL96" i="57" s="1"/>
  <c r="I121" i="28"/>
  <c r="AL97" i="57" s="1"/>
  <c r="I122" i="28"/>
  <c r="AL98" i="57" s="1"/>
  <c r="I123" i="28"/>
  <c r="AL99" i="57" s="1"/>
  <c r="I124" i="28"/>
  <c r="AL100" i="57" s="1"/>
  <c r="I125" i="28"/>
  <c r="AL101" i="57" s="1"/>
  <c r="I126" i="28"/>
  <c r="AL102" i="57" s="1"/>
  <c r="I127" i="28"/>
  <c r="AL103" i="57" s="1"/>
  <c r="I128" i="28"/>
  <c r="AL104" i="57" s="1"/>
  <c r="I129" i="28"/>
  <c r="AL105" i="57" s="1"/>
  <c r="I130" i="28"/>
  <c r="AL106" i="57" s="1"/>
  <c r="I131" i="28"/>
  <c r="AL107" i="57" s="1"/>
  <c r="I132" i="28"/>
  <c r="AL108" i="57" s="1"/>
  <c r="I133" i="28"/>
  <c r="AL109" i="57" s="1"/>
  <c r="I134" i="28"/>
  <c r="AL110" i="57" s="1"/>
  <c r="I135" i="28"/>
  <c r="AL111" i="57" s="1"/>
  <c r="M107" i="27"/>
  <c r="AP83" i="53" s="1"/>
  <c r="M108" i="27"/>
  <c r="AP84" i="53" s="1"/>
  <c r="M109" i="27"/>
  <c r="M110" i="27"/>
  <c r="AP86" i="53" s="1"/>
  <c r="M111" i="27"/>
  <c r="AP87" i="53" s="1"/>
  <c r="M112" i="27"/>
  <c r="AP88" i="53" s="1"/>
  <c r="M113" i="27"/>
  <c r="AP89" i="53" s="1"/>
  <c r="M114" i="27"/>
  <c r="AP90" i="53" s="1"/>
  <c r="M115" i="27"/>
  <c r="AP91" i="53" s="1"/>
  <c r="M116" i="27"/>
  <c r="AP92" i="53" s="1"/>
  <c r="M117" i="27"/>
  <c r="AP93" i="53" s="1"/>
  <c r="M118" i="27"/>
  <c r="AP94" i="53" s="1"/>
  <c r="M119" i="27"/>
  <c r="AP95" i="53" s="1"/>
  <c r="M120" i="27"/>
  <c r="AP96" i="53" s="1"/>
  <c r="M121" i="27"/>
  <c r="M122" i="27"/>
  <c r="AP98" i="53" s="1"/>
  <c r="M123" i="27"/>
  <c r="AP99" i="53" s="1"/>
  <c r="M124" i="27"/>
  <c r="AP100" i="53" s="1"/>
  <c r="M125" i="27"/>
  <c r="AP101" i="53" s="1"/>
  <c r="M126" i="27"/>
  <c r="AP102" i="53" s="1"/>
  <c r="M127" i="27"/>
  <c r="AP103" i="53" s="1"/>
  <c r="M128" i="27"/>
  <c r="AP104" i="53" s="1"/>
  <c r="M129" i="27"/>
  <c r="AP105" i="53" s="1"/>
  <c r="M130" i="27"/>
  <c r="AP106" i="53" s="1"/>
  <c r="M131" i="27"/>
  <c r="AP107" i="53" s="1"/>
  <c r="M132" i="27"/>
  <c r="AP108" i="53" s="1"/>
  <c r="M133" i="27"/>
  <c r="M134" i="27"/>
  <c r="AP110" i="53" s="1"/>
  <c r="M135" i="27"/>
  <c r="AP111" i="53" s="1"/>
  <c r="I103" i="27"/>
  <c r="AL79" i="53" s="1"/>
  <c r="I104" i="27"/>
  <c r="AL80" i="53" s="1"/>
  <c r="I105" i="27"/>
  <c r="AL81" i="53" s="1"/>
  <c r="I106" i="27"/>
  <c r="AL82" i="53" s="1"/>
  <c r="I107" i="27"/>
  <c r="AL83" i="53" s="1"/>
  <c r="I108" i="27"/>
  <c r="AL84" i="53" s="1"/>
  <c r="I109" i="27"/>
  <c r="AL85" i="53" s="1"/>
  <c r="I110" i="27"/>
  <c r="AL86" i="53" s="1"/>
  <c r="I111" i="27"/>
  <c r="AL87" i="53" s="1"/>
  <c r="I112" i="27"/>
  <c r="AL88" i="53" s="1"/>
  <c r="I113" i="27"/>
  <c r="AL89" i="53" s="1"/>
  <c r="I114" i="27"/>
  <c r="AL90" i="53" s="1"/>
  <c r="I115" i="27"/>
  <c r="AL91" i="53" s="1"/>
  <c r="I116" i="27"/>
  <c r="AL92" i="53" s="1"/>
  <c r="I117" i="27"/>
  <c r="AL93" i="53" s="1"/>
  <c r="I118" i="27"/>
  <c r="AL94" i="53" s="1"/>
  <c r="I119" i="27"/>
  <c r="AL95" i="53" s="1"/>
  <c r="I120" i="27"/>
  <c r="AL96" i="53" s="1"/>
  <c r="I121" i="27"/>
  <c r="AL97" i="53" s="1"/>
  <c r="I122" i="27"/>
  <c r="AL98" i="53" s="1"/>
  <c r="I123" i="27"/>
  <c r="AL99" i="53" s="1"/>
  <c r="I124" i="27"/>
  <c r="AL100" i="53" s="1"/>
  <c r="I125" i="27"/>
  <c r="AL101" i="53" s="1"/>
  <c r="I126" i="27"/>
  <c r="AL102" i="53" s="1"/>
  <c r="I127" i="27"/>
  <c r="AL103" i="53" s="1"/>
  <c r="I128" i="27"/>
  <c r="AL104" i="53" s="1"/>
  <c r="I129" i="27"/>
  <c r="AL105" i="53" s="1"/>
  <c r="I130" i="27"/>
  <c r="AL106" i="53" s="1"/>
  <c r="I131" i="27"/>
  <c r="AL107" i="53" s="1"/>
  <c r="I132" i="27"/>
  <c r="AL108" i="53" s="1"/>
  <c r="I133" i="27"/>
  <c r="AL109" i="53" s="1"/>
  <c r="I134" i="27"/>
  <c r="AL110" i="53" s="1"/>
  <c r="I135" i="27"/>
  <c r="AL111" i="53" s="1"/>
  <c r="M106" i="10"/>
  <c r="AP82" i="56" s="1"/>
  <c r="M107" i="10"/>
  <c r="AP83" i="56" s="1"/>
  <c r="M108" i="10"/>
  <c r="AP84" i="56" s="1"/>
  <c r="M109" i="10"/>
  <c r="AP85" i="56" s="1"/>
  <c r="M110" i="10"/>
  <c r="AP86" i="56" s="1"/>
  <c r="M111" i="10"/>
  <c r="AP87" i="56" s="1"/>
  <c r="M112" i="10"/>
  <c r="AP88" i="56" s="1"/>
  <c r="M113" i="10"/>
  <c r="AP89" i="56" s="1"/>
  <c r="M114" i="10"/>
  <c r="AP90" i="56" s="1"/>
  <c r="M115" i="10"/>
  <c r="AP91" i="56" s="1"/>
  <c r="M116" i="10"/>
  <c r="AP92" i="56" s="1"/>
  <c r="M117" i="10"/>
  <c r="AP93" i="56" s="1"/>
  <c r="M118" i="10"/>
  <c r="AP94" i="56" s="1"/>
  <c r="M119" i="10"/>
  <c r="AP95" i="56" s="1"/>
  <c r="M120" i="10"/>
  <c r="AP96" i="56" s="1"/>
  <c r="M121" i="10"/>
  <c r="AP97" i="56" s="1"/>
  <c r="M122" i="10"/>
  <c r="AP98" i="56" s="1"/>
  <c r="M123" i="10"/>
  <c r="AP99" i="56" s="1"/>
  <c r="M124" i="10"/>
  <c r="AP100" i="56" s="1"/>
  <c r="M125" i="10"/>
  <c r="AP101" i="56" s="1"/>
  <c r="M126" i="10"/>
  <c r="AP102" i="56" s="1"/>
  <c r="M127" i="10"/>
  <c r="AP103" i="56" s="1"/>
  <c r="M128" i="10"/>
  <c r="AP104" i="56" s="1"/>
  <c r="M129" i="10"/>
  <c r="AP105" i="56" s="1"/>
  <c r="M130" i="10"/>
  <c r="AP106" i="56" s="1"/>
  <c r="M131" i="10"/>
  <c r="AP107" i="56" s="1"/>
  <c r="M132" i="10"/>
  <c r="AP108" i="56" s="1"/>
  <c r="M133" i="10"/>
  <c r="AP109" i="56" s="1"/>
  <c r="M134" i="10"/>
  <c r="AP110" i="56" s="1"/>
  <c r="M135" i="10"/>
  <c r="AP111" i="56" s="1"/>
  <c r="I107" i="10"/>
  <c r="AL83" i="56" s="1"/>
  <c r="I108" i="10"/>
  <c r="AL84" i="56" s="1"/>
  <c r="I109" i="10"/>
  <c r="AL85" i="56" s="1"/>
  <c r="I110" i="10"/>
  <c r="AL86" i="56" s="1"/>
  <c r="I111" i="10"/>
  <c r="AL87" i="56" s="1"/>
  <c r="I112" i="10"/>
  <c r="AL88" i="56" s="1"/>
  <c r="I113" i="10"/>
  <c r="AL89" i="56" s="1"/>
  <c r="I114" i="10"/>
  <c r="AL90" i="56" s="1"/>
  <c r="I115" i="10"/>
  <c r="AL91" i="56" s="1"/>
  <c r="I116" i="10"/>
  <c r="AL92" i="56" s="1"/>
  <c r="I117" i="10"/>
  <c r="AL93" i="56" s="1"/>
  <c r="I118" i="10"/>
  <c r="AL94" i="56" s="1"/>
  <c r="I119" i="10"/>
  <c r="AL95" i="56" s="1"/>
  <c r="I120" i="10"/>
  <c r="AL96" i="56" s="1"/>
  <c r="I121" i="10"/>
  <c r="AL97" i="56" s="1"/>
  <c r="I122" i="10"/>
  <c r="AL98" i="56" s="1"/>
  <c r="I123" i="10"/>
  <c r="AL99" i="56" s="1"/>
  <c r="I124" i="10"/>
  <c r="AL100" i="56" s="1"/>
  <c r="I125" i="10"/>
  <c r="AL101" i="56" s="1"/>
  <c r="I126" i="10"/>
  <c r="AL102" i="56" s="1"/>
  <c r="I127" i="10"/>
  <c r="AL103" i="56" s="1"/>
  <c r="I128" i="10"/>
  <c r="AL104" i="56" s="1"/>
  <c r="I129" i="10"/>
  <c r="AL105" i="56" s="1"/>
  <c r="I130" i="10"/>
  <c r="AL106" i="56" s="1"/>
  <c r="I131" i="10"/>
  <c r="AL107" i="56" s="1"/>
  <c r="I132" i="10"/>
  <c r="AL108" i="56" s="1"/>
  <c r="I133" i="10"/>
  <c r="AL109" i="56" s="1"/>
  <c r="I134" i="10"/>
  <c r="AL110" i="56" s="1"/>
  <c r="I135" i="10"/>
  <c r="AL111" i="56" s="1"/>
  <c r="B116" i="10"/>
  <c r="B117" i="10"/>
  <c r="B118" i="10"/>
  <c r="B119" i="10"/>
  <c r="B120" i="10"/>
  <c r="B121" i="10"/>
  <c r="B122" i="10"/>
  <c r="B123" i="10"/>
  <c r="B124" i="10"/>
  <c r="B125" i="10"/>
  <c r="A116" i="10"/>
  <c r="A117" i="10"/>
  <c r="A118" i="10"/>
  <c r="A119" i="10"/>
  <c r="A120" i="10"/>
  <c r="A121" i="10"/>
  <c r="A122" i="10"/>
  <c r="A123" i="10"/>
  <c r="A124" i="10"/>
  <c r="A125" i="10"/>
  <c r="C612" i="49"/>
  <c r="CQ103" i="9" s="1"/>
  <c r="C613" i="49"/>
  <c r="K104" i="63" s="1"/>
  <c r="C614" i="49"/>
  <c r="DK105" i="5" s="1"/>
  <c r="C615" i="49"/>
  <c r="DK106" i="5" s="1"/>
  <c r="C616" i="49"/>
  <c r="CQ107" i="9" s="1"/>
  <c r="C617" i="49"/>
  <c r="DK108" i="5" s="1"/>
  <c r="C618" i="49"/>
  <c r="CQ109" i="9" s="1"/>
  <c r="C619" i="49"/>
  <c r="K110" i="63" s="1"/>
  <c r="C620" i="49"/>
  <c r="CQ111" i="9" s="1"/>
  <c r="C497" i="49"/>
  <c r="C498" i="49"/>
  <c r="C499" i="49"/>
  <c r="C500" i="49"/>
  <c r="C501" i="49"/>
  <c r="C502" i="49"/>
  <c r="C503" i="49"/>
  <c r="C504" i="49"/>
  <c r="C505" i="49"/>
  <c r="D366" i="49"/>
  <c r="D367" i="49"/>
  <c r="CA88" i="5" s="1"/>
  <c r="D368" i="49"/>
  <c r="CA89" i="5" s="1"/>
  <c r="D369" i="49"/>
  <c r="CA90" i="5" s="1"/>
  <c r="D370" i="49"/>
  <c r="CA91" i="5" s="1"/>
  <c r="D371" i="49"/>
  <c r="CA92" i="5" s="1"/>
  <c r="D372" i="49"/>
  <c r="CA93" i="5" s="1"/>
  <c r="D373" i="49"/>
  <c r="CA94" i="5" s="1"/>
  <c r="D374" i="49"/>
  <c r="CA95" i="5" s="1"/>
  <c r="D375" i="49"/>
  <c r="CA96" i="5" s="1"/>
  <c r="D376" i="49"/>
  <c r="CA97" i="5" s="1"/>
  <c r="D377" i="49"/>
  <c r="CA98" i="5" s="1"/>
  <c r="D378" i="49"/>
  <c r="D379" i="49"/>
  <c r="CA100" i="5" s="1"/>
  <c r="D380" i="49"/>
  <c r="CA101" i="5" s="1"/>
  <c r="D381" i="49"/>
  <c r="CA102" i="5" s="1"/>
  <c r="D382" i="49"/>
  <c r="H104" i="50" s="1"/>
  <c r="D218" i="50" s="1"/>
  <c r="F218" i="50" s="1"/>
  <c r="D383" i="49"/>
  <c r="CA104" i="5" s="1"/>
  <c r="D384" i="49"/>
  <c r="H106" i="50" s="1"/>
  <c r="D220" i="50" s="1"/>
  <c r="D385" i="49"/>
  <c r="CA106" i="5" s="1"/>
  <c r="D386" i="49"/>
  <c r="CA107" i="5" s="1"/>
  <c r="D387" i="49"/>
  <c r="CA108" i="5" s="1"/>
  <c r="D388" i="49"/>
  <c r="CA109" i="5" s="1"/>
  <c r="D389" i="49"/>
  <c r="CA110" i="5" s="1"/>
  <c r="D390" i="49"/>
  <c r="C382" i="49"/>
  <c r="BR103" i="5" s="1"/>
  <c r="C383" i="49"/>
  <c r="BR104" i="5" s="1"/>
  <c r="C384" i="49"/>
  <c r="BR105" i="5" s="1"/>
  <c r="C385" i="49"/>
  <c r="BR106" i="5" s="1"/>
  <c r="C612" i="47"/>
  <c r="K103" i="62" s="1"/>
  <c r="C613" i="47"/>
  <c r="CP104" i="9" s="1"/>
  <c r="C614" i="47"/>
  <c r="DJ105" i="5" s="1"/>
  <c r="C615" i="47"/>
  <c r="K106" i="62" s="1"/>
  <c r="C616" i="47"/>
  <c r="CP107" i="9" s="1"/>
  <c r="C617" i="47"/>
  <c r="DJ108" i="5" s="1"/>
  <c r="C618" i="47"/>
  <c r="K109" i="62" s="1"/>
  <c r="C619" i="47"/>
  <c r="CP110" i="9" s="1"/>
  <c r="C620" i="47"/>
  <c r="CP111" i="9" s="1"/>
  <c r="C497" i="47"/>
  <c r="C498" i="47"/>
  <c r="C499" i="47"/>
  <c r="C500" i="47"/>
  <c r="C501" i="47"/>
  <c r="C502" i="47"/>
  <c r="C503" i="47"/>
  <c r="C504" i="47"/>
  <c r="C505" i="47"/>
  <c r="C382" i="47"/>
  <c r="AW103" i="9" s="1"/>
  <c r="C383" i="47"/>
  <c r="C384" i="47"/>
  <c r="C385" i="47"/>
  <c r="D365" i="47"/>
  <c r="D366" i="47"/>
  <c r="D367" i="47"/>
  <c r="D368" i="47"/>
  <c r="D369" i="47"/>
  <c r="D370" i="47"/>
  <c r="D371" i="47"/>
  <c r="D372" i="47"/>
  <c r="D373" i="47"/>
  <c r="BF94" i="9" s="1"/>
  <c r="D374" i="47"/>
  <c r="BF95" i="9" s="1"/>
  <c r="D375" i="47"/>
  <c r="BF96" i="9" s="1"/>
  <c r="D376" i="47"/>
  <c r="BF97" i="9" s="1"/>
  <c r="D377" i="47"/>
  <c r="D378" i="47"/>
  <c r="D379" i="47"/>
  <c r="D380" i="47"/>
  <c r="D381" i="47"/>
  <c r="D382" i="47"/>
  <c r="H104" i="48" s="1"/>
  <c r="D218" i="48" s="1"/>
  <c r="D383" i="47"/>
  <c r="D384" i="47"/>
  <c r="H106" i="48" s="1"/>
  <c r="D220" i="48" s="1"/>
  <c r="F220" i="48" s="1"/>
  <c r="D385" i="47"/>
  <c r="BF106" i="9" s="1"/>
  <c r="D386" i="47"/>
  <c r="D387" i="47"/>
  <c r="BF108" i="9" s="1"/>
  <c r="D388" i="47"/>
  <c r="BF109" i="9" s="1"/>
  <c r="D389" i="47"/>
  <c r="D390" i="47"/>
  <c r="BF111" i="9" s="1"/>
  <c r="C612" i="46"/>
  <c r="DI103" i="5" s="1"/>
  <c r="C613" i="46"/>
  <c r="K104" i="61" s="1"/>
  <c r="C614" i="46"/>
  <c r="DI105" i="5" s="1"/>
  <c r="C615" i="46"/>
  <c r="CO106" i="9" s="1"/>
  <c r="C616" i="46"/>
  <c r="DI107" i="5" s="1"/>
  <c r="C617" i="46"/>
  <c r="CO108" i="9" s="1"/>
  <c r="C618" i="46"/>
  <c r="DI109" i="5" s="1"/>
  <c r="C619" i="46"/>
  <c r="K110" i="61" s="1"/>
  <c r="C620" i="46"/>
  <c r="DI111" i="5" s="1"/>
  <c r="C497" i="46"/>
  <c r="C498" i="46"/>
  <c r="C499" i="46"/>
  <c r="C500" i="46"/>
  <c r="C501" i="46"/>
  <c r="C502" i="46"/>
  <c r="C503" i="46"/>
  <c r="C504" i="46"/>
  <c r="C505" i="46"/>
  <c r="D368" i="46"/>
  <c r="H90" i="45" s="1"/>
  <c r="D204" i="45" s="1"/>
  <c r="D369" i="46"/>
  <c r="H91" i="45" s="1"/>
  <c r="D205" i="45" s="1"/>
  <c r="D370" i="46"/>
  <c r="H92" i="45" s="1"/>
  <c r="D206" i="45" s="1"/>
  <c r="D371" i="46"/>
  <c r="H93" i="45" s="1"/>
  <c r="D207" i="45" s="1"/>
  <c r="D372" i="46"/>
  <c r="H94" i="45" s="1"/>
  <c r="D208" i="45" s="1"/>
  <c r="D373" i="46"/>
  <c r="H95" i="45" s="1"/>
  <c r="D209" i="45" s="1"/>
  <c r="F209" i="45" s="1"/>
  <c r="D374" i="46"/>
  <c r="H96" i="45" s="1"/>
  <c r="D210" i="45" s="1"/>
  <c r="D375" i="46"/>
  <c r="H97" i="45" s="1"/>
  <c r="D211" i="45" s="1"/>
  <c r="D376" i="46"/>
  <c r="H98" i="45" s="1"/>
  <c r="D212" i="45" s="1"/>
  <c r="D377" i="46"/>
  <c r="D378" i="46"/>
  <c r="D379" i="46"/>
  <c r="H101" i="45" s="1"/>
  <c r="D215" i="45" s="1"/>
  <c r="D380" i="46"/>
  <c r="H102" i="45" s="1"/>
  <c r="D216" i="45" s="1"/>
  <c r="D381" i="46"/>
  <c r="D382" i="46"/>
  <c r="BE103" i="9" s="1"/>
  <c r="D383" i="46"/>
  <c r="BE104" i="9" s="1"/>
  <c r="D384" i="46"/>
  <c r="D385" i="46"/>
  <c r="H107" i="45" s="1"/>
  <c r="D221" i="45" s="1"/>
  <c r="F221" i="45" s="1"/>
  <c r="D386" i="46"/>
  <c r="BE107" i="9" s="1"/>
  <c r="D387" i="46"/>
  <c r="D388" i="46"/>
  <c r="BE109" i="9" s="1"/>
  <c r="D389" i="46"/>
  <c r="BE110" i="9" s="1"/>
  <c r="D390" i="46"/>
  <c r="C382" i="46"/>
  <c r="C383" i="46"/>
  <c r="C384" i="46"/>
  <c r="C385" i="46"/>
  <c r="AV106" i="9" s="1"/>
  <c r="C612" i="44"/>
  <c r="K103" i="60" s="1"/>
  <c r="C613" i="44"/>
  <c r="CN104" i="9" s="1"/>
  <c r="C614" i="44"/>
  <c r="CN105" i="9" s="1"/>
  <c r="C615" i="44"/>
  <c r="K106" i="60" s="1"/>
  <c r="C616" i="44"/>
  <c r="DH107" i="5" s="1"/>
  <c r="C617" i="44"/>
  <c r="CN108" i="9" s="1"/>
  <c r="C618" i="44"/>
  <c r="K109" i="60" s="1"/>
  <c r="V109" i="60" s="1"/>
  <c r="Z109" i="60" s="1"/>
  <c r="C619" i="44"/>
  <c r="DH110" i="5" s="1"/>
  <c r="C620" i="44"/>
  <c r="CN111" i="9" s="1"/>
  <c r="C497" i="44"/>
  <c r="C498" i="44"/>
  <c r="C499" i="44"/>
  <c r="C500" i="44"/>
  <c r="C501" i="44"/>
  <c r="C502" i="44"/>
  <c r="C503" i="44"/>
  <c r="C504" i="44"/>
  <c r="C505" i="44"/>
  <c r="H391" i="44"/>
  <c r="D381" i="44"/>
  <c r="BD102" i="9" s="1"/>
  <c r="D382" i="44"/>
  <c r="D383" i="44"/>
  <c r="D384" i="44"/>
  <c r="H106" i="43" s="1"/>
  <c r="D220" i="43" s="1"/>
  <c r="D385" i="44"/>
  <c r="D386" i="44"/>
  <c r="D387" i="44"/>
  <c r="D388" i="44"/>
  <c r="D389" i="44"/>
  <c r="BD110" i="9" s="1"/>
  <c r="D390" i="44"/>
  <c r="D371" i="44"/>
  <c r="BD92" i="9" s="1"/>
  <c r="D372" i="44"/>
  <c r="D373" i="44"/>
  <c r="BD94" i="9" s="1"/>
  <c r="D374" i="44"/>
  <c r="D375" i="44"/>
  <c r="D376" i="44"/>
  <c r="D377" i="44"/>
  <c r="D378" i="44"/>
  <c r="D379" i="44"/>
  <c r="D380" i="44"/>
  <c r="C382" i="44"/>
  <c r="AU103" i="9" s="1"/>
  <c r="C383" i="44"/>
  <c r="AU104" i="9" s="1"/>
  <c r="C384" i="44"/>
  <c r="AU105" i="9" s="1"/>
  <c r="C385" i="44"/>
  <c r="U104" i="53" l="1"/>
  <c r="T104" i="53" s="1"/>
  <c r="M48" i="56"/>
  <c r="C223" i="48"/>
  <c r="M223" i="48" s="1"/>
  <c r="N107" i="57"/>
  <c r="X107" i="57" s="1"/>
  <c r="N105" i="57"/>
  <c r="X105" i="57" s="1"/>
  <c r="M67" i="56"/>
  <c r="M3" i="56"/>
  <c r="B196" i="6"/>
  <c r="M42" i="56"/>
  <c r="M9" i="56"/>
  <c r="C226" i="50"/>
  <c r="M226" i="50" s="1"/>
  <c r="C224" i="50"/>
  <c r="M224" i="50" s="1"/>
  <c r="J225" i="50"/>
  <c r="H225" i="50" s="1"/>
  <c r="C221" i="48"/>
  <c r="M221" i="48" s="1"/>
  <c r="C226" i="43"/>
  <c r="M226" i="43" s="1"/>
  <c r="N109" i="57"/>
  <c r="X109" i="57" s="1"/>
  <c r="N110" i="57"/>
  <c r="X110" i="57" s="1"/>
  <c r="B223" i="6"/>
  <c r="M38" i="56"/>
  <c r="B202" i="6"/>
  <c r="M73" i="56"/>
  <c r="M17" i="56"/>
  <c r="M5" i="56"/>
  <c r="B226" i="6"/>
  <c r="M11" i="56"/>
  <c r="M97" i="56"/>
  <c r="M76" i="56"/>
  <c r="M101" i="56"/>
  <c r="M21" i="56"/>
  <c r="C221" i="50"/>
  <c r="M221" i="50" s="1"/>
  <c r="J221" i="50"/>
  <c r="H221" i="50" s="1"/>
  <c r="U104" i="63"/>
  <c r="S104" i="63" s="1"/>
  <c r="C220" i="50"/>
  <c r="M220" i="50" s="1"/>
  <c r="N220" i="50" s="1"/>
  <c r="L225" i="50"/>
  <c r="C223" i="50"/>
  <c r="M223" i="50" s="1"/>
  <c r="C219" i="50"/>
  <c r="M219" i="50" s="1"/>
  <c r="C218" i="50"/>
  <c r="M218" i="50" s="1"/>
  <c r="N218" i="50" s="1"/>
  <c r="BG108" i="9"/>
  <c r="BG105" i="9"/>
  <c r="BG101" i="9"/>
  <c r="BG97" i="9"/>
  <c r="BG93" i="9"/>
  <c r="J226" i="50"/>
  <c r="I226" i="50" s="1"/>
  <c r="BG89" i="9"/>
  <c r="CA111" i="5"/>
  <c r="H112" i="50"/>
  <c r="D226" i="50" s="1"/>
  <c r="BG111" i="9"/>
  <c r="CA99" i="5"/>
  <c r="H100" i="50"/>
  <c r="D214" i="50" s="1"/>
  <c r="BG99" i="9"/>
  <c r="CA87" i="5"/>
  <c r="H88" i="50"/>
  <c r="D202" i="50" s="1"/>
  <c r="BG87" i="9"/>
  <c r="F220" i="50"/>
  <c r="AX105" i="9"/>
  <c r="H110" i="50"/>
  <c r="D224" i="50" s="1"/>
  <c r="F224" i="50" s="1"/>
  <c r="C225" i="50"/>
  <c r="M225" i="50" s="1"/>
  <c r="K223" i="50"/>
  <c r="O223" i="50" s="1"/>
  <c r="J218" i="50"/>
  <c r="J223" i="50"/>
  <c r="BG106" i="9"/>
  <c r="BG102" i="9"/>
  <c r="BG98" i="9"/>
  <c r="BG94" i="9"/>
  <c r="BG90" i="9"/>
  <c r="H107" i="50"/>
  <c r="D221" i="50" s="1"/>
  <c r="H105" i="50"/>
  <c r="D219" i="50" s="1"/>
  <c r="F219" i="50" s="1"/>
  <c r="H103" i="50"/>
  <c r="D217" i="50" s="1"/>
  <c r="F217" i="50" s="1"/>
  <c r="H101" i="50"/>
  <c r="D215" i="50" s="1"/>
  <c r="F215" i="50" s="1"/>
  <c r="H99" i="50"/>
  <c r="D213" i="50" s="1"/>
  <c r="F213" i="50" s="1"/>
  <c r="H97" i="50"/>
  <c r="D211" i="50" s="1"/>
  <c r="H95" i="50"/>
  <c r="D209" i="50" s="1"/>
  <c r="F209" i="50" s="1"/>
  <c r="H93" i="50"/>
  <c r="D207" i="50" s="1"/>
  <c r="F207" i="50" s="1"/>
  <c r="H91" i="50"/>
  <c r="D205" i="50" s="1"/>
  <c r="F205" i="50" s="1"/>
  <c r="H89" i="50"/>
  <c r="D203" i="50" s="1"/>
  <c r="C222" i="50"/>
  <c r="M222" i="50" s="1"/>
  <c r="AX106" i="9"/>
  <c r="G107" i="50"/>
  <c r="G221" i="50" s="1"/>
  <c r="Q221" i="50" s="1"/>
  <c r="G105" i="50"/>
  <c r="G219" i="50" s="1"/>
  <c r="Q219" i="50" s="1"/>
  <c r="J222" i="50"/>
  <c r="H222" i="50" s="1"/>
  <c r="BG109" i="9"/>
  <c r="J219" i="50"/>
  <c r="H219" i="50" s="1"/>
  <c r="BG103" i="9"/>
  <c r="BG95" i="9"/>
  <c r="BG91" i="9"/>
  <c r="H109" i="50"/>
  <c r="D223" i="50" s="1"/>
  <c r="J224" i="50"/>
  <c r="H224" i="50" s="1"/>
  <c r="J220" i="50"/>
  <c r="BG107" i="9"/>
  <c r="AX103" i="9"/>
  <c r="BG104" i="9"/>
  <c r="BG100" i="9"/>
  <c r="BG96" i="9"/>
  <c r="BG92" i="9"/>
  <c r="BG88" i="9"/>
  <c r="H111" i="50"/>
  <c r="D225" i="50" s="1"/>
  <c r="F225" i="50" s="1"/>
  <c r="H102" i="50"/>
  <c r="D216" i="50" s="1"/>
  <c r="F216" i="50" s="1"/>
  <c r="H98" i="50"/>
  <c r="D212" i="50" s="1"/>
  <c r="F212" i="50" s="1"/>
  <c r="H96" i="50"/>
  <c r="D210" i="50" s="1"/>
  <c r="F210" i="50" s="1"/>
  <c r="H94" i="50"/>
  <c r="D208" i="50" s="1"/>
  <c r="H92" i="50"/>
  <c r="D206" i="50" s="1"/>
  <c r="H90" i="50"/>
  <c r="D204" i="50" s="1"/>
  <c r="F204" i="50" s="1"/>
  <c r="BG110" i="9"/>
  <c r="AX104" i="9"/>
  <c r="H108" i="50"/>
  <c r="D222" i="50" s="1"/>
  <c r="G106" i="50"/>
  <c r="G220" i="50" s="1"/>
  <c r="Q220" i="50" s="1"/>
  <c r="G104" i="50"/>
  <c r="G218" i="50" s="1"/>
  <c r="Q218" i="50" s="1"/>
  <c r="J223" i="48"/>
  <c r="H223" i="48" s="1"/>
  <c r="J219" i="48"/>
  <c r="I219" i="48" s="1"/>
  <c r="L221" i="48"/>
  <c r="C219" i="48"/>
  <c r="M219" i="48" s="1"/>
  <c r="C226" i="48"/>
  <c r="M226" i="48" s="1"/>
  <c r="C222" i="48"/>
  <c r="M222" i="48" s="1"/>
  <c r="C218" i="48"/>
  <c r="M218" i="48" s="1"/>
  <c r="N218" i="48" s="1"/>
  <c r="J224" i="48"/>
  <c r="H224" i="48" s="1"/>
  <c r="L223" i="48"/>
  <c r="J225" i="48"/>
  <c r="I225" i="48" s="1"/>
  <c r="J220" i="48"/>
  <c r="I220" i="48" s="1"/>
  <c r="BZ93" i="5"/>
  <c r="H94" i="48"/>
  <c r="D208" i="48" s="1"/>
  <c r="F208" i="48" s="1"/>
  <c r="BZ104" i="5"/>
  <c r="H105" i="48"/>
  <c r="D219" i="48" s="1"/>
  <c r="BZ92" i="5"/>
  <c r="H93" i="48"/>
  <c r="D207" i="48" s="1"/>
  <c r="F207" i="48" s="1"/>
  <c r="F218" i="48"/>
  <c r="BZ91" i="5"/>
  <c r="H92" i="48"/>
  <c r="D206" i="48" s="1"/>
  <c r="BZ102" i="5"/>
  <c r="H103" i="48"/>
  <c r="D217" i="48" s="1"/>
  <c r="BZ90" i="5"/>
  <c r="H91" i="48"/>
  <c r="D205" i="48" s="1"/>
  <c r="BZ101" i="5"/>
  <c r="H102" i="48"/>
  <c r="D216" i="48" s="1"/>
  <c r="BZ89" i="5"/>
  <c r="H90" i="48"/>
  <c r="D204" i="48" s="1"/>
  <c r="F204" i="48" s="1"/>
  <c r="BZ100" i="5"/>
  <c r="H101" i="48"/>
  <c r="D215" i="48" s="1"/>
  <c r="F215" i="48" s="1"/>
  <c r="BZ88" i="5"/>
  <c r="H89" i="48"/>
  <c r="D203" i="48" s="1"/>
  <c r="F203" i="48" s="1"/>
  <c r="BZ111" i="5"/>
  <c r="H112" i="48"/>
  <c r="D226" i="48" s="1"/>
  <c r="F226" i="48" s="1"/>
  <c r="BZ99" i="5"/>
  <c r="H100" i="48"/>
  <c r="D214" i="48" s="1"/>
  <c r="F214" i="48" s="1"/>
  <c r="BZ87" i="5"/>
  <c r="H88" i="48"/>
  <c r="D202" i="48" s="1"/>
  <c r="BZ110" i="5"/>
  <c r="H111" i="48"/>
  <c r="D225" i="48" s="1"/>
  <c r="F225" i="48" s="1"/>
  <c r="BZ98" i="5"/>
  <c r="H99" i="48"/>
  <c r="D213" i="48" s="1"/>
  <c r="F213" i="48" s="1"/>
  <c r="BZ86" i="5"/>
  <c r="H87" i="48"/>
  <c r="D201" i="48" s="1"/>
  <c r="BQ106" i="5"/>
  <c r="G107" i="48"/>
  <c r="G221" i="48" s="1"/>
  <c r="Q221" i="48" s="1"/>
  <c r="BF105" i="9"/>
  <c r="BF104" i="9"/>
  <c r="BF103" i="9"/>
  <c r="BF102" i="9"/>
  <c r="BF101" i="9"/>
  <c r="BF100" i="9"/>
  <c r="BF99" i="9"/>
  <c r="BF98" i="9"/>
  <c r="BF93" i="9"/>
  <c r="BF92" i="9"/>
  <c r="BF91" i="9"/>
  <c r="BF90" i="9"/>
  <c r="BF89" i="9"/>
  <c r="BF88" i="9"/>
  <c r="BF87" i="9"/>
  <c r="BF86" i="9"/>
  <c r="BZ97" i="5"/>
  <c r="H98" i="48"/>
  <c r="D212" i="48" s="1"/>
  <c r="BZ108" i="5"/>
  <c r="H109" i="48"/>
  <c r="D223" i="48" s="1"/>
  <c r="BZ96" i="5"/>
  <c r="H97" i="48"/>
  <c r="D211" i="48" s="1"/>
  <c r="BQ105" i="5"/>
  <c r="G106" i="48"/>
  <c r="G220" i="48" s="1"/>
  <c r="Q220" i="48" s="1"/>
  <c r="BZ109" i="5"/>
  <c r="H110" i="48"/>
  <c r="D224" i="48" s="1"/>
  <c r="BZ107" i="5"/>
  <c r="H108" i="48"/>
  <c r="D222" i="48" s="1"/>
  <c r="F222" i="48" s="1"/>
  <c r="BZ95" i="5"/>
  <c r="H96" i="48"/>
  <c r="D210" i="48" s="1"/>
  <c r="F210" i="48" s="1"/>
  <c r="BQ104" i="5"/>
  <c r="G105" i="48"/>
  <c r="G219" i="48" s="1"/>
  <c r="Q219" i="48" s="1"/>
  <c r="BF110" i="9"/>
  <c r="BF107" i="9"/>
  <c r="AW106" i="9"/>
  <c r="AW105" i="9"/>
  <c r="AW104" i="9"/>
  <c r="BZ106" i="5"/>
  <c r="H107" i="48"/>
  <c r="D221" i="48" s="1"/>
  <c r="F221" i="48" s="1"/>
  <c r="BZ94" i="5"/>
  <c r="H95" i="48"/>
  <c r="D209" i="48" s="1"/>
  <c r="F209" i="48" s="1"/>
  <c r="BQ103" i="5"/>
  <c r="G104" i="48"/>
  <c r="G218" i="48" s="1"/>
  <c r="Q218" i="48" s="1"/>
  <c r="C224" i="48"/>
  <c r="M224" i="48" s="1"/>
  <c r="J221" i="48"/>
  <c r="H221" i="48" s="1"/>
  <c r="J226" i="48"/>
  <c r="C220" i="48"/>
  <c r="M220" i="48" s="1"/>
  <c r="N220" i="48" s="1"/>
  <c r="C225" i="48"/>
  <c r="M225" i="48" s="1"/>
  <c r="J222" i="48"/>
  <c r="H222" i="48" s="1"/>
  <c r="J218" i="48"/>
  <c r="J224" i="45"/>
  <c r="H224" i="45" s="1"/>
  <c r="C226" i="45"/>
  <c r="M226" i="45" s="1"/>
  <c r="C222" i="45"/>
  <c r="M222" i="45" s="1"/>
  <c r="J218" i="45"/>
  <c r="H218" i="45" s="1"/>
  <c r="C221" i="45"/>
  <c r="M221" i="45" s="1"/>
  <c r="N221" i="45" s="1"/>
  <c r="J223" i="45"/>
  <c r="H223" i="45" s="1"/>
  <c r="J219" i="45"/>
  <c r="H219" i="45" s="1"/>
  <c r="J225" i="45"/>
  <c r="H225" i="45" s="1"/>
  <c r="BP105" i="5"/>
  <c r="G106" i="45"/>
  <c r="G220" i="45" s="1"/>
  <c r="Q220" i="45" s="1"/>
  <c r="BY102" i="5"/>
  <c r="H103" i="45"/>
  <c r="D217" i="45" s="1"/>
  <c r="F217" i="45" s="1"/>
  <c r="F205" i="45"/>
  <c r="AV105" i="9"/>
  <c r="BE100" i="9"/>
  <c r="BE96" i="9"/>
  <c r="BE92" i="9"/>
  <c r="BP104" i="5"/>
  <c r="G105" i="45"/>
  <c r="G219" i="45" s="1"/>
  <c r="Q219" i="45" s="1"/>
  <c r="BP103" i="5"/>
  <c r="G104" i="45"/>
  <c r="G218" i="45" s="1"/>
  <c r="Q218" i="45" s="1"/>
  <c r="F215" i="45"/>
  <c r="BY111" i="5"/>
  <c r="H112" i="45"/>
  <c r="D226" i="45" s="1"/>
  <c r="BY99" i="5"/>
  <c r="H100" i="45"/>
  <c r="D214" i="45" s="1"/>
  <c r="AV104" i="9"/>
  <c r="BE99" i="9"/>
  <c r="BE95" i="9"/>
  <c r="BE91" i="9"/>
  <c r="BY110" i="5"/>
  <c r="H111" i="45"/>
  <c r="D225" i="45" s="1"/>
  <c r="BY98" i="5"/>
  <c r="H99" i="45"/>
  <c r="D213" i="45" s="1"/>
  <c r="F213" i="45" s="1"/>
  <c r="BY109" i="5"/>
  <c r="H110" i="45"/>
  <c r="D224" i="45" s="1"/>
  <c r="BY108" i="5"/>
  <c r="H109" i="45"/>
  <c r="D223" i="45" s="1"/>
  <c r="F211" i="45"/>
  <c r="BE111" i="9"/>
  <c r="BE106" i="9"/>
  <c r="AV103" i="9"/>
  <c r="BE102" i="9"/>
  <c r="BE98" i="9"/>
  <c r="BE94" i="9"/>
  <c r="BE90" i="9"/>
  <c r="BY107" i="5"/>
  <c r="H108" i="45"/>
  <c r="D222" i="45" s="1"/>
  <c r="F210" i="45"/>
  <c r="H105" i="61"/>
  <c r="O105" i="61" s="1"/>
  <c r="Q105" i="61" s="1"/>
  <c r="H106" i="45"/>
  <c r="D220" i="45" s="1"/>
  <c r="F220" i="45" s="1"/>
  <c r="BE108" i="9"/>
  <c r="BE105" i="9"/>
  <c r="BE101" i="9"/>
  <c r="BE97" i="9"/>
  <c r="BE93" i="9"/>
  <c r="BE89" i="9"/>
  <c r="BY104" i="5"/>
  <c r="H105" i="45"/>
  <c r="D219" i="45" s="1"/>
  <c r="F219" i="45" s="1"/>
  <c r="BP106" i="5"/>
  <c r="G107" i="45"/>
  <c r="G221" i="45" s="1"/>
  <c r="Q221" i="45" s="1"/>
  <c r="BY103" i="5"/>
  <c r="H104" i="45"/>
  <c r="D218" i="45" s="1"/>
  <c r="F206" i="45"/>
  <c r="C224" i="45"/>
  <c r="M224" i="45" s="1"/>
  <c r="J220" i="45"/>
  <c r="C218" i="45"/>
  <c r="M218" i="45" s="1"/>
  <c r="C223" i="45"/>
  <c r="M223" i="45" s="1"/>
  <c r="J221" i="45"/>
  <c r="C225" i="45"/>
  <c r="M225" i="45" s="1"/>
  <c r="C219" i="45"/>
  <c r="M219" i="45" s="1"/>
  <c r="J226" i="45"/>
  <c r="H226" i="45" s="1"/>
  <c r="C220" i="45"/>
  <c r="M220" i="45" s="1"/>
  <c r="J222" i="45"/>
  <c r="H222" i="45" s="1"/>
  <c r="C222" i="43"/>
  <c r="M222" i="43" s="1"/>
  <c r="C221" i="43"/>
  <c r="M221" i="43" s="1"/>
  <c r="J220" i="43"/>
  <c r="H220" i="43" s="1"/>
  <c r="J218" i="43"/>
  <c r="H218" i="43" s="1"/>
  <c r="J224" i="43"/>
  <c r="I224" i="43" s="1"/>
  <c r="J223" i="43"/>
  <c r="H223" i="43" s="1"/>
  <c r="J219" i="43"/>
  <c r="H219" i="43" s="1"/>
  <c r="BX93" i="5"/>
  <c r="H94" i="43"/>
  <c r="D208" i="43" s="1"/>
  <c r="F208" i="43" s="1"/>
  <c r="BX101" i="5"/>
  <c r="H102" i="43"/>
  <c r="D216" i="43" s="1"/>
  <c r="F216" i="43" s="1"/>
  <c r="BX109" i="5"/>
  <c r="H110" i="43"/>
  <c r="D224" i="43" s="1"/>
  <c r="BO106" i="5"/>
  <c r="G107" i="43"/>
  <c r="G221" i="43" s="1"/>
  <c r="Q221" i="43" s="1"/>
  <c r="BX100" i="5"/>
  <c r="H101" i="43"/>
  <c r="D215" i="43" s="1"/>
  <c r="BX108" i="5"/>
  <c r="H109" i="43"/>
  <c r="D223" i="43" s="1"/>
  <c r="BX99" i="5"/>
  <c r="H100" i="43"/>
  <c r="D214" i="43" s="1"/>
  <c r="F214" i="43" s="1"/>
  <c r="BX107" i="5"/>
  <c r="H108" i="43"/>
  <c r="D222" i="43" s="1"/>
  <c r="BX98" i="5"/>
  <c r="H99" i="43"/>
  <c r="D213" i="43" s="1"/>
  <c r="BX106" i="5"/>
  <c r="H107" i="43"/>
  <c r="D221" i="43" s="1"/>
  <c r="F221" i="43" s="1"/>
  <c r="BD107" i="9"/>
  <c r="BX97" i="5"/>
  <c r="H98" i="43"/>
  <c r="D212" i="43" s="1"/>
  <c r="BX96" i="5"/>
  <c r="H97" i="43"/>
  <c r="D211" i="43" s="1"/>
  <c r="BX104" i="5"/>
  <c r="H105" i="43"/>
  <c r="D219" i="43" s="1"/>
  <c r="F219" i="43" s="1"/>
  <c r="BD108" i="9"/>
  <c r="BD106" i="9"/>
  <c r="BD104" i="9"/>
  <c r="BD100" i="9"/>
  <c r="BD98" i="9"/>
  <c r="BD96" i="9"/>
  <c r="BX95" i="5"/>
  <c r="H96" i="43"/>
  <c r="D210" i="43" s="1"/>
  <c r="BX103" i="5"/>
  <c r="H104" i="43"/>
  <c r="D218" i="43" s="1"/>
  <c r="BX94" i="5"/>
  <c r="H95" i="43"/>
  <c r="D209" i="43" s="1"/>
  <c r="F209" i="43" s="1"/>
  <c r="BX102" i="5"/>
  <c r="H103" i="43"/>
  <c r="D217" i="43" s="1"/>
  <c r="BD109" i="9"/>
  <c r="BO105" i="5"/>
  <c r="G106" i="43"/>
  <c r="G220" i="43" s="1"/>
  <c r="Q220" i="43" s="1"/>
  <c r="BX92" i="5"/>
  <c r="H93" i="43"/>
  <c r="D207" i="43" s="1"/>
  <c r="F207" i="43" s="1"/>
  <c r="AU106" i="9"/>
  <c r="BO104" i="5"/>
  <c r="G105" i="43"/>
  <c r="G219" i="43" s="1"/>
  <c r="Q219" i="43" s="1"/>
  <c r="BX111" i="5"/>
  <c r="H112" i="43"/>
  <c r="D226" i="43" s="1"/>
  <c r="F226" i="43" s="1"/>
  <c r="BO103" i="5"/>
  <c r="G104" i="43"/>
  <c r="G218" i="43" s="1"/>
  <c r="Q218" i="43" s="1"/>
  <c r="BX110" i="5"/>
  <c r="H111" i="43"/>
  <c r="D225" i="43" s="1"/>
  <c r="BD111" i="9"/>
  <c r="BD105" i="9"/>
  <c r="BD103" i="9"/>
  <c r="BD101" i="9"/>
  <c r="BD99" i="9"/>
  <c r="BD97" i="9"/>
  <c r="BD95" i="9"/>
  <c r="BD93" i="9"/>
  <c r="J225" i="43"/>
  <c r="C219" i="43"/>
  <c r="M219" i="43" s="1"/>
  <c r="C218" i="43"/>
  <c r="M218" i="43" s="1"/>
  <c r="C223" i="43"/>
  <c r="M223" i="43" s="1"/>
  <c r="J221" i="43"/>
  <c r="H221" i="43" s="1"/>
  <c r="C220" i="43"/>
  <c r="M220" i="43" s="1"/>
  <c r="N220" i="43" s="1"/>
  <c r="J226" i="43"/>
  <c r="H226" i="43" s="1"/>
  <c r="C224" i="43"/>
  <c r="M224" i="43" s="1"/>
  <c r="C225" i="43"/>
  <c r="M225" i="43" s="1"/>
  <c r="J222" i="43"/>
  <c r="I222" i="43" s="1"/>
  <c r="K223" i="43"/>
  <c r="O223" i="43" s="1"/>
  <c r="C224" i="41"/>
  <c r="M224" i="41" s="1"/>
  <c r="C220" i="41"/>
  <c r="M220" i="41" s="1"/>
  <c r="C219" i="41"/>
  <c r="M219" i="41" s="1"/>
  <c r="C218" i="41"/>
  <c r="M218" i="41" s="1"/>
  <c r="C225" i="41"/>
  <c r="M225" i="41" s="1"/>
  <c r="J226" i="41"/>
  <c r="H226" i="41" s="1"/>
  <c r="J222" i="41"/>
  <c r="I222" i="41" s="1"/>
  <c r="J221" i="41"/>
  <c r="H221" i="41" s="1"/>
  <c r="J223" i="41"/>
  <c r="C226" i="41"/>
  <c r="M226" i="41" s="1"/>
  <c r="J218" i="41"/>
  <c r="H218" i="41" s="1"/>
  <c r="J224" i="41"/>
  <c r="C222" i="41"/>
  <c r="M222" i="41" s="1"/>
  <c r="C221" i="41"/>
  <c r="M221" i="41" s="1"/>
  <c r="J219" i="41"/>
  <c r="C223" i="41"/>
  <c r="M223" i="41" s="1"/>
  <c r="J225" i="41"/>
  <c r="J220" i="41"/>
  <c r="H220" i="41" s="1"/>
  <c r="C223" i="39"/>
  <c r="M223" i="39" s="1"/>
  <c r="C226" i="39"/>
  <c r="M226" i="39" s="1"/>
  <c r="C222" i="39"/>
  <c r="M222" i="39" s="1"/>
  <c r="C218" i="39"/>
  <c r="M218" i="39" s="1"/>
  <c r="C225" i="39"/>
  <c r="M225" i="39" s="1"/>
  <c r="N107" i="58"/>
  <c r="X107" i="58" s="1"/>
  <c r="J219" i="39"/>
  <c r="H219" i="39" s="1"/>
  <c r="J224" i="39"/>
  <c r="H224" i="39" s="1"/>
  <c r="J221" i="39"/>
  <c r="J220" i="39"/>
  <c r="J225" i="39"/>
  <c r="H225" i="39" s="1"/>
  <c r="C219" i="39"/>
  <c r="M219" i="39" s="1"/>
  <c r="J226" i="39"/>
  <c r="J222" i="39"/>
  <c r="C224" i="39"/>
  <c r="M224" i="39" s="1"/>
  <c r="C221" i="39"/>
  <c r="C220" i="39"/>
  <c r="M220" i="39" s="1"/>
  <c r="J218" i="39"/>
  <c r="H218" i="39" s="1"/>
  <c r="J223" i="39"/>
  <c r="H223" i="39" s="1"/>
  <c r="C222" i="38"/>
  <c r="M222" i="38" s="1"/>
  <c r="C225" i="38"/>
  <c r="M225" i="38" s="1"/>
  <c r="C224" i="38"/>
  <c r="M224" i="38" s="1"/>
  <c r="C223" i="38"/>
  <c r="M223" i="38" s="1"/>
  <c r="C219" i="38"/>
  <c r="M219" i="38" s="1"/>
  <c r="J226" i="38"/>
  <c r="H226" i="38" s="1"/>
  <c r="J218" i="38"/>
  <c r="H218" i="38" s="1"/>
  <c r="J221" i="38"/>
  <c r="H221" i="38" s="1"/>
  <c r="J220" i="38"/>
  <c r="H220" i="38" s="1"/>
  <c r="C226" i="38"/>
  <c r="M226" i="38" s="1"/>
  <c r="J224" i="38"/>
  <c r="H224" i="38" s="1"/>
  <c r="C220" i="38"/>
  <c r="M220" i="38" s="1"/>
  <c r="C218" i="38"/>
  <c r="M218" i="38" s="1"/>
  <c r="J222" i="38"/>
  <c r="J219" i="38"/>
  <c r="H219" i="38" s="1"/>
  <c r="J225" i="38"/>
  <c r="C221" i="38"/>
  <c r="M221" i="38" s="1"/>
  <c r="J223" i="38"/>
  <c r="C223" i="35"/>
  <c r="M223" i="35" s="1"/>
  <c r="C219" i="35"/>
  <c r="M219" i="35" s="1"/>
  <c r="C218" i="35"/>
  <c r="M218" i="35" s="1"/>
  <c r="C225" i="35"/>
  <c r="M225" i="35" s="1"/>
  <c r="J221" i="35"/>
  <c r="H221" i="35" s="1"/>
  <c r="C224" i="35"/>
  <c r="M224" i="35" s="1"/>
  <c r="J220" i="35"/>
  <c r="H220" i="35" s="1"/>
  <c r="U106" i="53"/>
  <c r="T106" i="53" s="1"/>
  <c r="J226" i="35"/>
  <c r="I226" i="35" s="1"/>
  <c r="J222" i="35"/>
  <c r="H222" i="35" s="1"/>
  <c r="N104" i="53"/>
  <c r="X104" i="53" s="1"/>
  <c r="C226" i="35"/>
  <c r="M226" i="35" s="1"/>
  <c r="C220" i="35"/>
  <c r="M220" i="35" s="1"/>
  <c r="C221" i="35"/>
  <c r="M221" i="35" s="1"/>
  <c r="C222" i="35"/>
  <c r="M222" i="35" s="1"/>
  <c r="J223" i="35"/>
  <c r="H223" i="35" s="1"/>
  <c r="J218" i="35"/>
  <c r="H218" i="35" s="1"/>
  <c r="J224" i="35"/>
  <c r="J225" i="35"/>
  <c r="J219" i="35"/>
  <c r="H219" i="35" s="1"/>
  <c r="J225" i="6"/>
  <c r="H225" i="6" s="1"/>
  <c r="C223" i="6"/>
  <c r="M223" i="6" s="1"/>
  <c r="J221" i="6"/>
  <c r="H221" i="6" s="1"/>
  <c r="C219" i="6"/>
  <c r="M219" i="6" s="1"/>
  <c r="C226" i="6"/>
  <c r="M226" i="6" s="1"/>
  <c r="C224" i="6"/>
  <c r="M224" i="6" s="1"/>
  <c r="C220" i="6"/>
  <c r="M220" i="6" s="1"/>
  <c r="M47" i="56"/>
  <c r="M70" i="56"/>
  <c r="M27" i="56"/>
  <c r="B221" i="6"/>
  <c r="B217" i="6"/>
  <c r="B213" i="6"/>
  <c r="B205" i="6"/>
  <c r="B201" i="6"/>
  <c r="B197" i="6"/>
  <c r="B193" i="6"/>
  <c r="J222" i="6"/>
  <c r="H222" i="6" s="1"/>
  <c r="J218" i="6"/>
  <c r="B216" i="6"/>
  <c r="B191" i="6"/>
  <c r="B224" i="6"/>
  <c r="J226" i="6"/>
  <c r="C225" i="6"/>
  <c r="M225" i="6" s="1"/>
  <c r="C221" i="6"/>
  <c r="M221" i="6" s="1"/>
  <c r="B222" i="6"/>
  <c r="B214" i="6"/>
  <c r="B210" i="6"/>
  <c r="B206" i="6"/>
  <c r="B198" i="6"/>
  <c r="B194" i="6"/>
  <c r="J223" i="6"/>
  <c r="C222" i="6"/>
  <c r="M222" i="6" s="1"/>
  <c r="J219" i="6"/>
  <c r="H219" i="6" s="1"/>
  <c r="B204" i="6"/>
  <c r="B225" i="6"/>
  <c r="B219" i="6"/>
  <c r="B215" i="6"/>
  <c r="B211" i="6"/>
  <c r="B207" i="6"/>
  <c r="B203" i="6"/>
  <c r="B199" i="6"/>
  <c r="B195" i="6"/>
  <c r="J224" i="6"/>
  <c r="J220" i="6"/>
  <c r="H220" i="6" s="1"/>
  <c r="C218" i="6"/>
  <c r="M218" i="6" s="1"/>
  <c r="B218" i="6"/>
  <c r="B220" i="6"/>
  <c r="B212" i="6"/>
  <c r="B208" i="6"/>
  <c r="B200" i="6"/>
  <c r="B192" i="6"/>
  <c r="M108" i="56"/>
  <c r="M95" i="56"/>
  <c r="M88" i="56"/>
  <c r="M51" i="56"/>
  <c r="M30" i="56"/>
  <c r="M6" i="56"/>
  <c r="M82" i="56"/>
  <c r="CQ110" i="9"/>
  <c r="K110" i="50"/>
  <c r="K224" i="50" s="1"/>
  <c r="O224" i="50" s="1"/>
  <c r="K111" i="50"/>
  <c r="K225" i="50" s="1"/>
  <c r="O225" i="50" s="1"/>
  <c r="CQ106" i="9"/>
  <c r="K112" i="50"/>
  <c r="K226" i="50" s="1"/>
  <c r="O226" i="50" s="1"/>
  <c r="K104" i="50"/>
  <c r="K218" i="50" s="1"/>
  <c r="O218" i="50" s="1"/>
  <c r="CQ108" i="9"/>
  <c r="K105" i="50"/>
  <c r="K219" i="50" s="1"/>
  <c r="O219" i="50" s="1"/>
  <c r="K106" i="50"/>
  <c r="K220" i="50" s="1"/>
  <c r="O220" i="50" s="1"/>
  <c r="K107" i="50"/>
  <c r="K221" i="50" s="1"/>
  <c r="O221" i="50" s="1"/>
  <c r="K108" i="50"/>
  <c r="K222" i="50" s="1"/>
  <c r="O222" i="50" s="1"/>
  <c r="CQ104" i="9"/>
  <c r="K109" i="63"/>
  <c r="K106" i="63"/>
  <c r="V106" i="63" s="1"/>
  <c r="Z106" i="63" s="1"/>
  <c r="K103" i="63"/>
  <c r="V103" i="63" s="1"/>
  <c r="Z103" i="63" s="1"/>
  <c r="DK110" i="5"/>
  <c r="DK107" i="5"/>
  <c r="DK104" i="5"/>
  <c r="CQ105" i="9"/>
  <c r="K111" i="63"/>
  <c r="V111" i="63" s="1"/>
  <c r="Z111" i="63" s="1"/>
  <c r="K108" i="63"/>
  <c r="V108" i="63" s="1"/>
  <c r="Z108" i="63" s="1"/>
  <c r="K105" i="63"/>
  <c r="V105" i="63" s="1"/>
  <c r="Z105" i="63" s="1"/>
  <c r="DK109" i="5"/>
  <c r="DK103" i="5"/>
  <c r="K107" i="63"/>
  <c r="V107" i="63" s="1"/>
  <c r="Z107" i="63" s="1"/>
  <c r="DK111" i="5"/>
  <c r="F219" i="48"/>
  <c r="F202" i="48"/>
  <c r="F216" i="48"/>
  <c r="K107" i="62"/>
  <c r="K104" i="48"/>
  <c r="K218" i="48" s="1"/>
  <c r="O218" i="48" s="1"/>
  <c r="DJ109" i="5"/>
  <c r="K105" i="48"/>
  <c r="K219" i="48" s="1"/>
  <c r="O219" i="48" s="1"/>
  <c r="K110" i="62"/>
  <c r="K106" i="48"/>
  <c r="K220" i="48" s="1"/>
  <c r="O220" i="48" s="1"/>
  <c r="K107" i="48"/>
  <c r="K221" i="48" s="1"/>
  <c r="O221" i="48" s="1"/>
  <c r="K108" i="48"/>
  <c r="K222" i="48" s="1"/>
  <c r="O222" i="48" s="1"/>
  <c r="K109" i="48"/>
  <c r="K223" i="48" s="1"/>
  <c r="O223" i="48" s="1"/>
  <c r="K110" i="48"/>
  <c r="K224" i="48" s="1"/>
  <c r="O224" i="48" s="1"/>
  <c r="K111" i="48"/>
  <c r="K225" i="48" s="1"/>
  <c r="O225" i="48" s="1"/>
  <c r="DJ110" i="5"/>
  <c r="K112" i="48"/>
  <c r="K226" i="48" s="1"/>
  <c r="O226" i="48" s="1"/>
  <c r="K104" i="62"/>
  <c r="DJ104" i="5"/>
  <c r="V106" i="62"/>
  <c r="Z106" i="62" s="1"/>
  <c r="DJ111" i="5"/>
  <c r="CP108" i="9"/>
  <c r="K111" i="62"/>
  <c r="V111" i="62" s="1"/>
  <c r="Z111" i="62" s="1"/>
  <c r="K108" i="62"/>
  <c r="K105" i="62"/>
  <c r="V105" i="62" s="1"/>
  <c r="Z105" i="62" s="1"/>
  <c r="DJ106" i="5"/>
  <c r="CP109" i="9"/>
  <c r="CP103" i="9"/>
  <c r="DJ103" i="5"/>
  <c r="CP105" i="9"/>
  <c r="CP106" i="9"/>
  <c r="DJ107" i="5"/>
  <c r="F208" i="45"/>
  <c r="F212" i="45"/>
  <c r="F207" i="45"/>
  <c r="F216" i="45"/>
  <c r="F204" i="45"/>
  <c r="K104" i="45"/>
  <c r="K218" i="45" s="1"/>
  <c r="O218" i="45" s="1"/>
  <c r="K105" i="45"/>
  <c r="K219" i="45" s="1"/>
  <c r="O219" i="45" s="1"/>
  <c r="K106" i="45"/>
  <c r="K220" i="45" s="1"/>
  <c r="O220" i="45" s="1"/>
  <c r="K107" i="45"/>
  <c r="K221" i="45" s="1"/>
  <c r="O221" i="45" s="1"/>
  <c r="K108" i="45"/>
  <c r="K222" i="45" s="1"/>
  <c r="O222" i="45" s="1"/>
  <c r="K109" i="45"/>
  <c r="K223" i="45" s="1"/>
  <c r="O223" i="45" s="1"/>
  <c r="K110" i="45"/>
  <c r="K224" i="45" s="1"/>
  <c r="O224" i="45" s="1"/>
  <c r="K106" i="61"/>
  <c r="V106" i="61" s="1"/>
  <c r="Z106" i="61" s="1"/>
  <c r="K111" i="45"/>
  <c r="K225" i="45" s="1"/>
  <c r="O225" i="45" s="1"/>
  <c r="K109" i="61"/>
  <c r="V109" i="61" s="1"/>
  <c r="Z109" i="61" s="1"/>
  <c r="K112" i="45"/>
  <c r="K226" i="45" s="1"/>
  <c r="O226" i="45" s="1"/>
  <c r="K103" i="61"/>
  <c r="V103" i="61" s="1"/>
  <c r="Z103" i="61" s="1"/>
  <c r="K111" i="61"/>
  <c r="V111" i="61" s="1"/>
  <c r="Z111" i="61" s="1"/>
  <c r="K108" i="61"/>
  <c r="V108" i="61" s="1"/>
  <c r="Z108" i="61" s="1"/>
  <c r="DI110" i="5"/>
  <c r="DI108" i="5"/>
  <c r="DI106" i="5"/>
  <c r="DI104" i="5"/>
  <c r="CO111" i="9"/>
  <c r="CO110" i="9"/>
  <c r="CO109" i="9"/>
  <c r="CO107" i="9"/>
  <c r="CO105" i="9"/>
  <c r="CO104" i="9"/>
  <c r="CO103" i="9"/>
  <c r="K105" i="61"/>
  <c r="V105" i="61" s="1"/>
  <c r="Z105" i="61" s="1"/>
  <c r="K107" i="61"/>
  <c r="F220" i="43"/>
  <c r="K110" i="43"/>
  <c r="K224" i="43" s="1"/>
  <c r="O224" i="43" s="1"/>
  <c r="K111" i="43"/>
  <c r="K225" i="43" s="1"/>
  <c r="O225" i="43" s="1"/>
  <c r="K112" i="43"/>
  <c r="K226" i="43" s="1"/>
  <c r="O226" i="43" s="1"/>
  <c r="DH104" i="5"/>
  <c r="CN109" i="9"/>
  <c r="CN103" i="9"/>
  <c r="K104" i="43"/>
  <c r="K218" i="43" s="1"/>
  <c r="O218" i="43" s="1"/>
  <c r="K105" i="43"/>
  <c r="K219" i="43" s="1"/>
  <c r="O219" i="43" s="1"/>
  <c r="K106" i="43"/>
  <c r="K220" i="43" s="1"/>
  <c r="O220" i="43" s="1"/>
  <c r="K107" i="43"/>
  <c r="K221" i="43" s="1"/>
  <c r="O221" i="43" s="1"/>
  <c r="K108" i="43"/>
  <c r="K222" i="43" s="1"/>
  <c r="O222" i="43" s="1"/>
  <c r="DH108" i="5"/>
  <c r="K111" i="60"/>
  <c r="K108" i="60"/>
  <c r="V108" i="60" s="1"/>
  <c r="Z108" i="60" s="1"/>
  <c r="K105" i="60"/>
  <c r="V105" i="60" s="1"/>
  <c r="Z105" i="60" s="1"/>
  <c r="DH106" i="5"/>
  <c r="DH111" i="5"/>
  <c r="DH109" i="5"/>
  <c r="CN107" i="9"/>
  <c r="K110" i="60"/>
  <c r="K107" i="60"/>
  <c r="V107" i="60" s="1"/>
  <c r="Z107" i="60" s="1"/>
  <c r="K104" i="60"/>
  <c r="V104" i="60" s="1"/>
  <c r="Z104" i="60" s="1"/>
  <c r="CN110" i="9"/>
  <c r="CN106" i="9"/>
  <c r="DH105" i="5"/>
  <c r="I218" i="38"/>
  <c r="I220" i="38"/>
  <c r="I225" i="6"/>
  <c r="N104" i="34"/>
  <c r="AQ80" i="63" s="1"/>
  <c r="N111" i="34"/>
  <c r="AQ87" i="63" s="1"/>
  <c r="N113" i="34"/>
  <c r="AQ89" i="63" s="1"/>
  <c r="N102" i="34"/>
  <c r="AQ78" i="63" s="1"/>
  <c r="N103" i="34"/>
  <c r="AQ79" i="63" s="1"/>
  <c r="N128" i="34"/>
  <c r="AQ104" i="63" s="1"/>
  <c r="N119" i="34"/>
  <c r="AQ95" i="63" s="1"/>
  <c r="N131" i="34"/>
  <c r="AQ107" i="63" s="1"/>
  <c r="N108" i="34"/>
  <c r="AQ84" i="63" s="1"/>
  <c r="N110" i="34"/>
  <c r="AQ86" i="63" s="1"/>
  <c r="N122" i="34"/>
  <c r="AQ98" i="63" s="1"/>
  <c r="N134" i="32"/>
  <c r="AQ110" i="61" s="1"/>
  <c r="N98" i="32"/>
  <c r="AQ74" i="61" s="1"/>
  <c r="N121" i="32"/>
  <c r="AQ97" i="61" s="1"/>
  <c r="N120" i="32"/>
  <c r="AQ96" i="61" s="1"/>
  <c r="N128" i="32"/>
  <c r="AQ104" i="61" s="1"/>
  <c r="N127" i="32"/>
  <c r="AQ103" i="61" s="1"/>
  <c r="N100" i="32"/>
  <c r="AQ76" i="61" s="1"/>
  <c r="N124" i="31"/>
  <c r="AQ100" i="60" s="1"/>
  <c r="N112" i="31"/>
  <c r="AQ88" i="60" s="1"/>
  <c r="N100" i="31"/>
  <c r="AQ76" i="60" s="1"/>
  <c r="N135" i="31"/>
  <c r="AQ111" i="60" s="1"/>
  <c r="N123" i="31"/>
  <c r="AQ99" i="60" s="1"/>
  <c r="N111" i="31"/>
  <c r="AQ87" i="60" s="1"/>
  <c r="N99" i="31"/>
  <c r="AQ75" i="60" s="1"/>
  <c r="N134" i="31"/>
  <c r="AQ110" i="60" s="1"/>
  <c r="N122" i="31"/>
  <c r="AQ98" i="60" s="1"/>
  <c r="N110" i="31"/>
  <c r="AQ86" i="60" s="1"/>
  <c r="N98" i="31"/>
  <c r="AQ74" i="60" s="1"/>
  <c r="N133" i="31"/>
  <c r="AQ109" i="60" s="1"/>
  <c r="N121" i="31"/>
  <c r="AQ97" i="60" s="1"/>
  <c r="N109" i="31"/>
  <c r="AQ85" i="60" s="1"/>
  <c r="N97" i="31"/>
  <c r="AQ73" i="60" s="1"/>
  <c r="N132" i="31"/>
  <c r="AQ108" i="60" s="1"/>
  <c r="N120" i="31"/>
  <c r="AQ96" i="60" s="1"/>
  <c r="N108" i="31"/>
  <c r="AQ84" i="60" s="1"/>
  <c r="N96" i="31"/>
  <c r="AQ72" i="60" s="1"/>
  <c r="N131" i="31"/>
  <c r="AQ107" i="60" s="1"/>
  <c r="N119" i="31"/>
  <c r="AQ95" i="60" s="1"/>
  <c r="N107" i="31"/>
  <c r="AQ83" i="60" s="1"/>
  <c r="N95" i="31"/>
  <c r="AQ71" i="60" s="1"/>
  <c r="N130" i="31"/>
  <c r="AQ106" i="60" s="1"/>
  <c r="N118" i="31"/>
  <c r="AQ94" i="60" s="1"/>
  <c r="N106" i="31"/>
  <c r="AQ82" i="60" s="1"/>
  <c r="N129" i="31"/>
  <c r="AQ105" i="60" s="1"/>
  <c r="N117" i="31"/>
  <c r="AQ93" i="60" s="1"/>
  <c r="N105" i="31"/>
  <c r="AQ81" i="60" s="1"/>
  <c r="N133" i="30"/>
  <c r="AQ109" i="59" s="1"/>
  <c r="N121" i="30"/>
  <c r="AQ97" i="59" s="1"/>
  <c r="N109" i="30"/>
  <c r="AQ85" i="59" s="1"/>
  <c r="N132" i="30"/>
  <c r="AQ108" i="59" s="1"/>
  <c r="N120" i="30"/>
  <c r="AQ96" i="59" s="1"/>
  <c r="N108" i="30"/>
  <c r="AQ84" i="59" s="1"/>
  <c r="N131" i="30"/>
  <c r="AQ107" i="59" s="1"/>
  <c r="N119" i="30"/>
  <c r="AQ95" i="59" s="1"/>
  <c r="N107" i="30"/>
  <c r="AQ83" i="59" s="1"/>
  <c r="N130" i="30"/>
  <c r="AQ106" i="59" s="1"/>
  <c r="N118" i="30"/>
  <c r="AQ94" i="59" s="1"/>
  <c r="N106" i="30"/>
  <c r="AQ82" i="59" s="1"/>
  <c r="N129" i="30"/>
  <c r="AQ105" i="59" s="1"/>
  <c r="N117" i="30"/>
  <c r="AQ93" i="59" s="1"/>
  <c r="N105" i="30"/>
  <c r="AQ81" i="59" s="1"/>
  <c r="N128" i="30"/>
  <c r="AQ104" i="59" s="1"/>
  <c r="N116" i="30"/>
  <c r="AQ92" i="59" s="1"/>
  <c r="N104" i="30"/>
  <c r="AQ80" i="59" s="1"/>
  <c r="N127" i="30"/>
  <c r="AQ103" i="59" s="1"/>
  <c r="N115" i="30"/>
  <c r="AQ91" i="59" s="1"/>
  <c r="N103" i="30"/>
  <c r="AQ79" i="59" s="1"/>
  <c r="N135" i="30"/>
  <c r="AQ111" i="59" s="1"/>
  <c r="N123" i="30"/>
  <c r="AQ99" i="59" s="1"/>
  <c r="N111" i="30"/>
  <c r="AQ87" i="59" s="1"/>
  <c r="N134" i="30"/>
  <c r="AQ110" i="59" s="1"/>
  <c r="N122" i="30"/>
  <c r="AQ98" i="59" s="1"/>
  <c r="N110" i="30"/>
  <c r="AQ86" i="59" s="1"/>
  <c r="N112" i="29"/>
  <c r="AQ88" i="58" s="1"/>
  <c r="N111" i="29"/>
  <c r="AQ87" i="58" s="1"/>
  <c r="N133" i="28"/>
  <c r="AQ109" i="57" s="1"/>
  <c r="N121" i="28"/>
  <c r="AQ97" i="57" s="1"/>
  <c r="N109" i="28"/>
  <c r="AQ85" i="57" s="1"/>
  <c r="N132" i="28"/>
  <c r="AQ108" i="57" s="1"/>
  <c r="N120" i="28"/>
  <c r="AQ96" i="57" s="1"/>
  <c r="N108" i="28"/>
  <c r="AQ84" i="57" s="1"/>
  <c r="N131" i="28"/>
  <c r="AQ107" i="57" s="1"/>
  <c r="N119" i="28"/>
  <c r="AQ95" i="57" s="1"/>
  <c r="N107" i="28"/>
  <c r="AQ83" i="57" s="1"/>
  <c r="N130" i="28"/>
  <c r="AQ106" i="57" s="1"/>
  <c r="N118" i="28"/>
  <c r="AQ94" i="57" s="1"/>
  <c r="N106" i="28"/>
  <c r="AQ82" i="57" s="1"/>
  <c r="N129" i="28"/>
  <c r="AQ105" i="57" s="1"/>
  <c r="N117" i="28"/>
  <c r="AQ93" i="57" s="1"/>
  <c r="N105" i="28"/>
  <c r="AQ81" i="57" s="1"/>
  <c r="N128" i="28"/>
  <c r="AQ104" i="57" s="1"/>
  <c r="N116" i="28"/>
  <c r="AQ92" i="57" s="1"/>
  <c r="N104" i="28"/>
  <c r="AQ80" i="57" s="1"/>
  <c r="N127" i="28"/>
  <c r="AQ103" i="57" s="1"/>
  <c r="N115" i="28"/>
  <c r="AQ91" i="57" s="1"/>
  <c r="N126" i="28"/>
  <c r="AQ102" i="57" s="1"/>
  <c r="N114" i="28"/>
  <c r="AQ90" i="57" s="1"/>
  <c r="N133" i="27"/>
  <c r="AQ109" i="53" s="1"/>
  <c r="N121" i="27"/>
  <c r="AQ97" i="53" s="1"/>
  <c r="N109" i="27"/>
  <c r="AQ85" i="53" s="1"/>
  <c r="N110" i="63"/>
  <c r="X110" i="63" s="1"/>
  <c r="N109" i="63"/>
  <c r="X109" i="63" s="1"/>
  <c r="N106" i="63"/>
  <c r="X106" i="63" s="1"/>
  <c r="N107" i="63"/>
  <c r="X107" i="63" s="1"/>
  <c r="U106" i="63"/>
  <c r="S106" i="63" s="1"/>
  <c r="W106" i="63"/>
  <c r="W107" i="63"/>
  <c r="U109" i="63"/>
  <c r="S109" i="63" s="1"/>
  <c r="V104" i="62"/>
  <c r="Z104" i="62" s="1"/>
  <c r="V103" i="62"/>
  <c r="Z103" i="62" s="1"/>
  <c r="N110" i="62"/>
  <c r="X110" i="62" s="1"/>
  <c r="N107" i="62"/>
  <c r="X107" i="62" s="1"/>
  <c r="U110" i="62"/>
  <c r="S110" i="62" s="1"/>
  <c r="V110" i="62"/>
  <c r="Z110" i="62" s="1"/>
  <c r="V107" i="62"/>
  <c r="Z107" i="62" s="1"/>
  <c r="U107" i="61"/>
  <c r="T107" i="61" s="1"/>
  <c r="N107" i="61"/>
  <c r="X107" i="61" s="1"/>
  <c r="V110" i="61"/>
  <c r="Z110" i="61" s="1"/>
  <c r="N104" i="61"/>
  <c r="X104" i="61" s="1"/>
  <c r="U104" i="61"/>
  <c r="S104" i="61" s="1"/>
  <c r="V104" i="61"/>
  <c r="Z104" i="61" s="1"/>
  <c r="N103" i="61"/>
  <c r="X103" i="61" s="1"/>
  <c r="V103" i="60"/>
  <c r="Z103" i="60" s="1"/>
  <c r="N111" i="60"/>
  <c r="X111" i="60" s="1"/>
  <c r="U105" i="60"/>
  <c r="S105" i="60" s="1"/>
  <c r="U111" i="60"/>
  <c r="S111" i="60" s="1"/>
  <c r="N107" i="60"/>
  <c r="X107" i="60" s="1"/>
  <c r="N106" i="59"/>
  <c r="X106" i="59" s="1"/>
  <c r="U103" i="58"/>
  <c r="S103" i="58" s="1"/>
  <c r="U110" i="58"/>
  <c r="S110" i="58" s="1"/>
  <c r="W109" i="57"/>
  <c r="N106" i="53"/>
  <c r="X106" i="53" s="1"/>
  <c r="W106" i="53"/>
  <c r="U104" i="56"/>
  <c r="S104" i="56" s="1"/>
  <c r="M35" i="56"/>
  <c r="M91" i="56"/>
  <c r="M64" i="56"/>
  <c r="M12" i="56"/>
  <c r="M23" i="56"/>
  <c r="M79" i="56"/>
  <c r="M39" i="56"/>
  <c r="M41" i="56"/>
  <c r="M94" i="56"/>
  <c r="M58" i="56"/>
  <c r="N108" i="56"/>
  <c r="X108" i="56" s="1"/>
  <c r="M102" i="56"/>
  <c r="M44" i="56"/>
  <c r="M26" i="56"/>
  <c r="M74" i="56"/>
  <c r="M104" i="56"/>
  <c r="M56" i="56"/>
  <c r="M65" i="56"/>
  <c r="M45" i="56"/>
  <c r="M111" i="56"/>
  <c r="M80" i="56"/>
  <c r="M24" i="56"/>
  <c r="M62" i="56"/>
  <c r="M15" i="56"/>
  <c r="M8" i="56"/>
  <c r="M32" i="56"/>
  <c r="M59" i="56"/>
  <c r="M98" i="56"/>
  <c r="M92" i="56"/>
  <c r="M50" i="56"/>
  <c r="M29" i="56"/>
  <c r="N107" i="34"/>
  <c r="AQ83" i="63" s="1"/>
  <c r="N116" i="34"/>
  <c r="AQ92" i="63" s="1"/>
  <c r="N125" i="34"/>
  <c r="AQ101" i="63" s="1"/>
  <c r="N134" i="34"/>
  <c r="AQ110" i="63" s="1"/>
  <c r="N117" i="34"/>
  <c r="AQ93" i="63" s="1"/>
  <c r="N126" i="34"/>
  <c r="AQ102" i="63" s="1"/>
  <c r="N135" i="34"/>
  <c r="AQ111" i="63" s="1"/>
  <c r="N109" i="34"/>
  <c r="AQ85" i="63" s="1"/>
  <c r="N118" i="34"/>
  <c r="AQ94" i="63" s="1"/>
  <c r="N127" i="34"/>
  <c r="AQ103" i="63" s="1"/>
  <c r="AP111" i="63"/>
  <c r="AP107" i="63"/>
  <c r="AP104" i="63"/>
  <c r="AP103" i="63"/>
  <c r="AP102" i="63"/>
  <c r="AP98" i="63"/>
  <c r="AP95" i="63"/>
  <c r="AP94" i="63"/>
  <c r="AP93" i="63"/>
  <c r="AP89" i="63"/>
  <c r="AP87" i="63"/>
  <c r="AP86" i="63"/>
  <c r="AP85" i="63"/>
  <c r="AP84" i="63"/>
  <c r="AP80" i="63"/>
  <c r="AP79" i="63"/>
  <c r="AP78" i="63"/>
  <c r="N101" i="34"/>
  <c r="AQ77" i="63" s="1"/>
  <c r="N120" i="34"/>
  <c r="AQ96" i="63" s="1"/>
  <c r="N129" i="34"/>
  <c r="AQ105" i="63" s="1"/>
  <c r="N112" i="34"/>
  <c r="AQ88" i="63" s="1"/>
  <c r="N121" i="34"/>
  <c r="AQ97" i="63" s="1"/>
  <c r="N130" i="34"/>
  <c r="AQ106" i="63" s="1"/>
  <c r="N105" i="34"/>
  <c r="AQ81" i="63" s="1"/>
  <c r="N114" i="34"/>
  <c r="AQ90" i="63" s="1"/>
  <c r="N123" i="34"/>
  <c r="AQ99" i="63" s="1"/>
  <c r="N132" i="34"/>
  <c r="AQ108" i="63" s="1"/>
  <c r="N106" i="34"/>
  <c r="AQ82" i="63" s="1"/>
  <c r="N115" i="34"/>
  <c r="AQ91" i="63" s="1"/>
  <c r="N124" i="34"/>
  <c r="AQ100" i="63" s="1"/>
  <c r="N133" i="34"/>
  <c r="AQ109" i="63" s="1"/>
  <c r="N132" i="33"/>
  <c r="AQ108" i="62" s="1"/>
  <c r="N120" i="33"/>
  <c r="AQ96" i="62" s="1"/>
  <c r="N108" i="33"/>
  <c r="AQ84" i="62" s="1"/>
  <c r="N131" i="33"/>
  <c r="AQ107" i="62" s="1"/>
  <c r="N119" i="33"/>
  <c r="AQ95" i="62" s="1"/>
  <c r="N107" i="33"/>
  <c r="AQ83" i="62" s="1"/>
  <c r="N130" i="33"/>
  <c r="AQ106" i="62" s="1"/>
  <c r="N118" i="33"/>
  <c r="AQ94" i="62" s="1"/>
  <c r="N106" i="33"/>
  <c r="AQ82" i="62" s="1"/>
  <c r="N129" i="33"/>
  <c r="AQ105" i="62" s="1"/>
  <c r="N117" i="33"/>
  <c r="AQ93" i="62" s="1"/>
  <c r="N105" i="33"/>
  <c r="AQ81" i="62" s="1"/>
  <c r="N128" i="33"/>
  <c r="AQ104" i="62" s="1"/>
  <c r="N116" i="33"/>
  <c r="AQ92" i="62" s="1"/>
  <c r="N104" i="33"/>
  <c r="AQ80" i="62" s="1"/>
  <c r="N127" i="33"/>
  <c r="AQ103" i="62" s="1"/>
  <c r="N115" i="33"/>
  <c r="AQ91" i="62" s="1"/>
  <c r="N103" i="33"/>
  <c r="AQ79" i="62" s="1"/>
  <c r="N126" i="33"/>
  <c r="AQ102" i="62" s="1"/>
  <c r="N114" i="33"/>
  <c r="AQ90" i="62" s="1"/>
  <c r="N102" i="33"/>
  <c r="AQ78" i="62" s="1"/>
  <c r="N125" i="33"/>
  <c r="AQ101" i="62" s="1"/>
  <c r="N113" i="33"/>
  <c r="AQ89" i="62" s="1"/>
  <c r="N101" i="33"/>
  <c r="AQ77" i="62" s="1"/>
  <c r="N124" i="33"/>
  <c r="AQ100" i="62" s="1"/>
  <c r="N112" i="33"/>
  <c r="AQ88" i="62" s="1"/>
  <c r="N135" i="33"/>
  <c r="AQ111" i="62" s="1"/>
  <c r="N123" i="33"/>
  <c r="AQ99" i="62" s="1"/>
  <c r="N111" i="33"/>
  <c r="AQ87" i="62" s="1"/>
  <c r="N134" i="33"/>
  <c r="AQ110" i="62" s="1"/>
  <c r="N122" i="33"/>
  <c r="AQ98" i="62" s="1"/>
  <c r="N110" i="33"/>
  <c r="AQ86" i="62" s="1"/>
  <c r="N133" i="33"/>
  <c r="AQ109" i="62" s="1"/>
  <c r="N121" i="33"/>
  <c r="AQ97" i="62" s="1"/>
  <c r="N109" i="33"/>
  <c r="AQ85" i="62" s="1"/>
  <c r="N133" i="32"/>
  <c r="AQ109" i="61" s="1"/>
  <c r="N126" i="32"/>
  <c r="AQ102" i="61" s="1"/>
  <c r="N119" i="32"/>
  <c r="AQ95" i="61" s="1"/>
  <c r="N104" i="32"/>
  <c r="AQ80" i="61" s="1"/>
  <c r="N97" i="32"/>
  <c r="AQ73" i="61" s="1"/>
  <c r="N118" i="32"/>
  <c r="AQ94" i="61" s="1"/>
  <c r="N111" i="32"/>
  <c r="AQ87" i="61" s="1"/>
  <c r="N132" i="32"/>
  <c r="AQ108" i="61" s="1"/>
  <c r="N125" i="32"/>
  <c r="AQ101" i="61" s="1"/>
  <c r="N110" i="32"/>
  <c r="AQ86" i="61" s="1"/>
  <c r="N103" i="32"/>
  <c r="AQ79" i="61" s="1"/>
  <c r="N96" i="32"/>
  <c r="AQ72" i="61" s="1"/>
  <c r="N124" i="32"/>
  <c r="AQ100" i="61" s="1"/>
  <c r="N117" i="32"/>
  <c r="AQ93" i="61" s="1"/>
  <c r="N131" i="32"/>
  <c r="AQ107" i="61" s="1"/>
  <c r="N116" i="32"/>
  <c r="AQ92" i="61" s="1"/>
  <c r="N109" i="32"/>
  <c r="AQ85" i="61" s="1"/>
  <c r="N102" i="32"/>
  <c r="AQ78" i="61" s="1"/>
  <c r="N130" i="32"/>
  <c r="AQ106" i="61" s="1"/>
  <c r="N123" i="32"/>
  <c r="AQ99" i="61" s="1"/>
  <c r="N122" i="32"/>
  <c r="AQ98" i="61" s="1"/>
  <c r="N115" i="32"/>
  <c r="AQ91" i="61" s="1"/>
  <c r="N108" i="32"/>
  <c r="AQ84" i="61" s="1"/>
  <c r="N101" i="32"/>
  <c r="AQ77" i="61" s="1"/>
  <c r="AP110" i="61"/>
  <c r="AP107" i="61"/>
  <c r="AP104" i="61"/>
  <c r="AP103" i="61"/>
  <c r="AP101" i="61"/>
  <c r="AP99" i="61"/>
  <c r="AP97" i="61"/>
  <c r="AP96" i="61"/>
  <c r="AP95" i="61"/>
  <c r="AP93" i="61"/>
  <c r="AP87" i="61"/>
  <c r="AP77" i="61"/>
  <c r="AP76" i="61"/>
  <c r="AP74" i="61"/>
  <c r="AP71" i="61"/>
  <c r="N129" i="32"/>
  <c r="AQ105" i="61" s="1"/>
  <c r="N114" i="32"/>
  <c r="AQ90" i="61" s="1"/>
  <c r="N107" i="32"/>
  <c r="AQ83" i="61" s="1"/>
  <c r="N135" i="32"/>
  <c r="AQ111" i="61" s="1"/>
  <c r="N106" i="32"/>
  <c r="AQ82" i="61" s="1"/>
  <c r="N99" i="32"/>
  <c r="AQ75" i="61" s="1"/>
  <c r="N113" i="32"/>
  <c r="AQ89" i="61" s="1"/>
  <c r="AL88" i="61"/>
  <c r="N105" i="32"/>
  <c r="AQ81" i="61" s="1"/>
  <c r="N128" i="31"/>
  <c r="AQ104" i="60" s="1"/>
  <c r="N116" i="31"/>
  <c r="AQ92" i="60" s="1"/>
  <c r="N104" i="31"/>
  <c r="AQ80" i="60" s="1"/>
  <c r="N127" i="31"/>
  <c r="AQ103" i="60" s="1"/>
  <c r="N115" i="31"/>
  <c r="AQ91" i="60" s="1"/>
  <c r="N103" i="31"/>
  <c r="AQ79" i="60" s="1"/>
  <c r="N126" i="31"/>
  <c r="AQ102" i="60" s="1"/>
  <c r="N114" i="31"/>
  <c r="AQ90" i="60" s="1"/>
  <c r="N102" i="31"/>
  <c r="AQ78" i="60" s="1"/>
  <c r="N125" i="31"/>
  <c r="AQ101" i="60" s="1"/>
  <c r="N113" i="31"/>
  <c r="AQ89" i="60" s="1"/>
  <c r="N101" i="31"/>
  <c r="AQ77" i="60" s="1"/>
  <c r="AP111" i="60"/>
  <c r="AP110" i="60"/>
  <c r="AP109" i="60"/>
  <c r="AP108" i="60"/>
  <c r="AP107" i="60"/>
  <c r="AP106" i="60"/>
  <c r="AP105" i="60"/>
  <c r="AP100" i="60"/>
  <c r="AP99" i="60"/>
  <c r="AP98" i="60"/>
  <c r="AP97" i="60"/>
  <c r="AP96" i="60"/>
  <c r="AP95" i="60"/>
  <c r="AP94" i="60"/>
  <c r="AP93" i="60"/>
  <c r="AP88" i="60"/>
  <c r="AP87" i="60"/>
  <c r="AP86" i="60"/>
  <c r="AP85" i="60"/>
  <c r="AP84" i="60"/>
  <c r="AP83" i="60"/>
  <c r="AP82" i="60"/>
  <c r="AP81" i="60"/>
  <c r="AP76" i="60"/>
  <c r="AP75" i="60"/>
  <c r="AP74" i="60"/>
  <c r="AP73" i="60"/>
  <c r="AP72" i="60"/>
  <c r="AP71" i="60"/>
  <c r="N126" i="30"/>
  <c r="AQ102" i="59" s="1"/>
  <c r="N114" i="30"/>
  <c r="AQ90" i="59" s="1"/>
  <c r="N102" i="30"/>
  <c r="AQ78" i="59" s="1"/>
  <c r="N125" i="30"/>
  <c r="AQ101" i="59" s="1"/>
  <c r="N113" i="30"/>
  <c r="AQ89" i="59" s="1"/>
  <c r="N101" i="30"/>
  <c r="AQ77" i="59" s="1"/>
  <c r="N124" i="30"/>
  <c r="AQ100" i="59" s="1"/>
  <c r="N112" i="30"/>
  <c r="AQ88" i="59" s="1"/>
  <c r="N100" i="30"/>
  <c r="AQ76" i="59" s="1"/>
  <c r="AP111" i="59"/>
  <c r="AP110" i="59"/>
  <c r="AP109" i="59"/>
  <c r="AP108" i="59"/>
  <c r="AP107" i="59"/>
  <c r="AP106" i="59"/>
  <c r="AP105" i="59"/>
  <c r="AP104" i="59"/>
  <c r="AP103" i="59"/>
  <c r="AP99" i="59"/>
  <c r="AP98" i="59"/>
  <c r="AP97" i="59"/>
  <c r="AP96" i="59"/>
  <c r="AP95" i="59"/>
  <c r="AP94" i="59"/>
  <c r="AP93" i="59"/>
  <c r="AP92" i="59"/>
  <c r="AP91" i="59"/>
  <c r="AP87" i="59"/>
  <c r="AP86" i="59"/>
  <c r="AP85" i="59"/>
  <c r="AP84" i="59"/>
  <c r="AP83" i="59"/>
  <c r="AP82" i="59"/>
  <c r="AP81" i="59"/>
  <c r="AP80" i="59"/>
  <c r="AP79" i="59"/>
  <c r="N134" i="29"/>
  <c r="AQ110" i="58" s="1"/>
  <c r="N122" i="29"/>
  <c r="AQ98" i="58" s="1"/>
  <c r="N110" i="29"/>
  <c r="AQ86" i="58" s="1"/>
  <c r="N133" i="29"/>
  <c r="AQ109" i="58" s="1"/>
  <c r="N121" i="29"/>
  <c r="AQ97" i="58" s="1"/>
  <c r="N109" i="29"/>
  <c r="AQ85" i="58" s="1"/>
  <c r="N132" i="29"/>
  <c r="AQ108" i="58" s="1"/>
  <c r="N120" i="29"/>
  <c r="AQ96" i="58" s="1"/>
  <c r="N108" i="29"/>
  <c r="AQ84" i="58" s="1"/>
  <c r="N131" i="29"/>
  <c r="AQ107" i="58" s="1"/>
  <c r="N119" i="29"/>
  <c r="AQ95" i="58" s="1"/>
  <c r="N107" i="29"/>
  <c r="AQ83" i="58" s="1"/>
  <c r="N130" i="29"/>
  <c r="AQ106" i="58" s="1"/>
  <c r="N118" i="29"/>
  <c r="AQ94" i="58" s="1"/>
  <c r="N106" i="29"/>
  <c r="AQ82" i="58" s="1"/>
  <c r="N129" i="29"/>
  <c r="AQ105" i="58" s="1"/>
  <c r="N117" i="29"/>
  <c r="AQ93" i="58" s="1"/>
  <c r="N105" i="29"/>
  <c r="AQ81" i="58" s="1"/>
  <c r="N128" i="29"/>
  <c r="AQ104" i="58" s="1"/>
  <c r="N116" i="29"/>
  <c r="AQ92" i="58" s="1"/>
  <c r="N104" i="29"/>
  <c r="AQ80" i="58" s="1"/>
  <c r="N127" i="29"/>
  <c r="AQ103" i="58" s="1"/>
  <c r="N115" i="29"/>
  <c r="AQ91" i="58" s="1"/>
  <c r="N126" i="29"/>
  <c r="AQ102" i="58" s="1"/>
  <c r="N114" i="29"/>
  <c r="AQ90" i="58" s="1"/>
  <c r="N125" i="29"/>
  <c r="AQ101" i="58" s="1"/>
  <c r="N113" i="29"/>
  <c r="AQ89" i="58" s="1"/>
  <c r="AP88" i="58"/>
  <c r="AP87" i="58"/>
  <c r="N124" i="29"/>
  <c r="AQ100" i="58" s="1"/>
  <c r="N135" i="29"/>
  <c r="AQ111" i="58" s="1"/>
  <c r="N123" i="29"/>
  <c r="AQ99" i="58" s="1"/>
  <c r="N125" i="28"/>
  <c r="AQ101" i="57" s="1"/>
  <c r="N113" i="28"/>
  <c r="AQ89" i="57" s="1"/>
  <c r="N124" i="28"/>
  <c r="AQ100" i="57" s="1"/>
  <c r="N112" i="28"/>
  <c r="AQ88" i="57" s="1"/>
  <c r="N135" i="28"/>
  <c r="AQ111" i="57" s="1"/>
  <c r="N123" i="28"/>
  <c r="AQ99" i="57" s="1"/>
  <c r="N111" i="28"/>
  <c r="AQ87" i="57" s="1"/>
  <c r="N134" i="28"/>
  <c r="AQ110" i="57" s="1"/>
  <c r="N122" i="28"/>
  <c r="AQ98" i="57" s="1"/>
  <c r="N110" i="28"/>
  <c r="AQ86" i="57" s="1"/>
  <c r="AP109" i="57"/>
  <c r="AP108" i="57"/>
  <c r="AP107" i="57"/>
  <c r="AP106" i="57"/>
  <c r="AP105" i="57"/>
  <c r="AP104" i="57"/>
  <c r="AP103" i="57"/>
  <c r="AP102" i="57"/>
  <c r="AP97" i="57"/>
  <c r="AP96" i="57"/>
  <c r="AP95" i="57"/>
  <c r="AP94" i="57"/>
  <c r="AP93" i="57"/>
  <c r="AP92" i="57"/>
  <c r="AP91" i="57"/>
  <c r="AP90" i="57"/>
  <c r="AP85" i="57"/>
  <c r="AP84" i="57"/>
  <c r="AP83" i="57"/>
  <c r="AP82" i="57"/>
  <c r="AP81" i="57"/>
  <c r="AP80" i="57"/>
  <c r="N103" i="28"/>
  <c r="AQ79" i="57" s="1"/>
  <c r="N102" i="28"/>
  <c r="AQ78" i="57" s="1"/>
  <c r="N132" i="27"/>
  <c r="AQ108" i="53" s="1"/>
  <c r="N120" i="27"/>
  <c r="AQ96" i="53" s="1"/>
  <c r="N108" i="27"/>
  <c r="AQ84" i="53" s="1"/>
  <c r="N131" i="27"/>
  <c r="AQ107" i="53" s="1"/>
  <c r="N119" i="27"/>
  <c r="AQ95" i="53" s="1"/>
  <c r="N107" i="27"/>
  <c r="AQ83" i="53" s="1"/>
  <c r="N130" i="27"/>
  <c r="AQ106" i="53" s="1"/>
  <c r="N118" i="27"/>
  <c r="AQ94" i="53" s="1"/>
  <c r="N129" i="27"/>
  <c r="AQ105" i="53" s="1"/>
  <c r="N117" i="27"/>
  <c r="AQ93" i="53" s="1"/>
  <c r="N128" i="27"/>
  <c r="AQ104" i="53" s="1"/>
  <c r="N116" i="27"/>
  <c r="AQ92" i="53" s="1"/>
  <c r="N127" i="27"/>
  <c r="AQ103" i="53" s="1"/>
  <c r="N115" i="27"/>
  <c r="AQ91" i="53" s="1"/>
  <c r="N126" i="27"/>
  <c r="AQ102" i="53" s="1"/>
  <c r="N114" i="27"/>
  <c r="AQ90" i="53" s="1"/>
  <c r="N125" i="27"/>
  <c r="AQ101" i="53" s="1"/>
  <c r="N113" i="27"/>
  <c r="AQ89" i="53" s="1"/>
  <c r="N124" i="27"/>
  <c r="AQ100" i="53" s="1"/>
  <c r="N112" i="27"/>
  <c r="AQ88" i="53" s="1"/>
  <c r="N135" i="27"/>
  <c r="AQ111" i="53" s="1"/>
  <c r="N123" i="27"/>
  <c r="AQ99" i="53" s="1"/>
  <c r="N111" i="27"/>
  <c r="AQ87" i="53" s="1"/>
  <c r="N134" i="27"/>
  <c r="AQ110" i="53" s="1"/>
  <c r="N122" i="27"/>
  <c r="AQ98" i="53" s="1"/>
  <c r="N110" i="27"/>
  <c r="AQ86" i="53" s="1"/>
  <c r="AP109" i="53"/>
  <c r="AP97" i="53"/>
  <c r="AP85" i="53"/>
  <c r="N124" i="10"/>
  <c r="AQ100" i="56" s="1"/>
  <c r="N112" i="10"/>
  <c r="AQ88" i="56" s="1"/>
  <c r="N135" i="10"/>
  <c r="AQ111" i="56" s="1"/>
  <c r="N123" i="10"/>
  <c r="AQ99" i="56" s="1"/>
  <c r="N111" i="10"/>
  <c r="AQ87" i="56" s="1"/>
  <c r="N134" i="10"/>
  <c r="AQ110" i="56" s="1"/>
  <c r="N122" i="10"/>
  <c r="AQ98" i="56" s="1"/>
  <c r="N110" i="10"/>
  <c r="AQ86" i="56" s="1"/>
  <c r="N133" i="10"/>
  <c r="AQ109" i="56" s="1"/>
  <c r="N121" i="10"/>
  <c r="AQ97" i="56" s="1"/>
  <c r="N109" i="10"/>
  <c r="AQ85" i="56" s="1"/>
  <c r="N132" i="10"/>
  <c r="AQ108" i="56" s="1"/>
  <c r="N120" i="10"/>
  <c r="AQ96" i="56" s="1"/>
  <c r="N108" i="10"/>
  <c r="AQ84" i="56" s="1"/>
  <c r="N131" i="10"/>
  <c r="AQ107" i="56" s="1"/>
  <c r="N119" i="10"/>
  <c r="AQ95" i="56" s="1"/>
  <c r="N107" i="10"/>
  <c r="AQ83" i="56" s="1"/>
  <c r="N130" i="10"/>
  <c r="AQ106" i="56" s="1"/>
  <c r="N118" i="10"/>
  <c r="AQ94" i="56" s="1"/>
  <c r="N129" i="10"/>
  <c r="AQ105" i="56" s="1"/>
  <c r="N117" i="10"/>
  <c r="AQ93" i="56" s="1"/>
  <c r="N128" i="10"/>
  <c r="AQ104" i="56" s="1"/>
  <c r="N116" i="10"/>
  <c r="AQ92" i="56" s="1"/>
  <c r="N127" i="10"/>
  <c r="AQ103" i="56" s="1"/>
  <c r="N115" i="10"/>
  <c r="AQ91" i="56" s="1"/>
  <c r="N126" i="10"/>
  <c r="AQ102" i="56" s="1"/>
  <c r="N114" i="10"/>
  <c r="AQ90" i="56" s="1"/>
  <c r="N125" i="10"/>
  <c r="AQ101" i="56" s="1"/>
  <c r="N113" i="10"/>
  <c r="AQ89" i="56" s="1"/>
  <c r="U107" i="63"/>
  <c r="S107" i="63" s="1"/>
  <c r="U110" i="63"/>
  <c r="S110" i="63" s="1"/>
  <c r="N104" i="63"/>
  <c r="X104" i="63" s="1"/>
  <c r="F384" i="49"/>
  <c r="CA105" i="5"/>
  <c r="H95" i="63"/>
  <c r="O95" i="63" s="1"/>
  <c r="Q95" i="63" s="1"/>
  <c r="H89" i="63"/>
  <c r="O89" i="63" s="1"/>
  <c r="Q89" i="63" s="1"/>
  <c r="H88" i="63"/>
  <c r="O88" i="63" s="1"/>
  <c r="Q88" i="63" s="1"/>
  <c r="H107" i="63"/>
  <c r="O107" i="63" s="1"/>
  <c r="H106" i="63"/>
  <c r="O106" i="63" s="1"/>
  <c r="H101" i="63"/>
  <c r="O101" i="63" s="1"/>
  <c r="Q101" i="63" s="1"/>
  <c r="H94" i="63"/>
  <c r="O94" i="63" s="1"/>
  <c r="Q94" i="63" s="1"/>
  <c r="F382" i="49"/>
  <c r="CA103" i="5"/>
  <c r="H108" i="63"/>
  <c r="O108" i="63" s="1"/>
  <c r="Q108" i="63" s="1"/>
  <c r="G106" i="63"/>
  <c r="R106" i="63" s="1"/>
  <c r="AB106" i="63" s="1"/>
  <c r="H102" i="63"/>
  <c r="O102" i="63" s="1"/>
  <c r="Q102" i="63" s="1"/>
  <c r="H90" i="63"/>
  <c r="O90" i="63" s="1"/>
  <c r="Q90" i="63" s="1"/>
  <c r="V110" i="63"/>
  <c r="Z110" i="63" s="1"/>
  <c r="V109" i="63"/>
  <c r="Z109" i="63" s="1"/>
  <c r="H96" i="63"/>
  <c r="O96" i="63" s="1"/>
  <c r="Q96" i="63" s="1"/>
  <c r="V104" i="63"/>
  <c r="Z104" i="63" s="1"/>
  <c r="H103" i="63"/>
  <c r="O103" i="63" s="1"/>
  <c r="Q103" i="63" s="1"/>
  <c r="H92" i="63"/>
  <c r="O92" i="63" s="1"/>
  <c r="Q92" i="63" s="1"/>
  <c r="G103" i="63"/>
  <c r="R103" i="63" s="1"/>
  <c r="AB103" i="63" s="1"/>
  <c r="F385" i="49"/>
  <c r="H110" i="63"/>
  <c r="O110" i="63" s="1"/>
  <c r="H109" i="63"/>
  <c r="O109" i="63" s="1"/>
  <c r="Q109" i="63" s="1"/>
  <c r="H97" i="63"/>
  <c r="O97" i="63" s="1"/>
  <c r="Q97" i="63" s="1"/>
  <c r="H91" i="63"/>
  <c r="O91" i="63" s="1"/>
  <c r="Q91" i="63" s="1"/>
  <c r="H87" i="63"/>
  <c r="O87" i="63" s="1"/>
  <c r="Q87" i="63" s="1"/>
  <c r="H111" i="63"/>
  <c r="O111" i="63" s="1"/>
  <c r="Q111" i="63" s="1"/>
  <c r="H104" i="63"/>
  <c r="O104" i="63" s="1"/>
  <c r="Q104" i="63" s="1"/>
  <c r="AA104" i="63" s="1"/>
  <c r="H99" i="63"/>
  <c r="O99" i="63" s="1"/>
  <c r="Q99" i="63" s="1"/>
  <c r="H98" i="63"/>
  <c r="O98" i="63" s="1"/>
  <c r="H105" i="63"/>
  <c r="O105" i="63" s="1"/>
  <c r="Q105" i="63" s="1"/>
  <c r="G104" i="63"/>
  <c r="R104" i="63" s="1"/>
  <c r="AB104" i="63" s="1"/>
  <c r="H93" i="63"/>
  <c r="O93" i="63" s="1"/>
  <c r="Q93" i="63" s="1"/>
  <c r="G105" i="63"/>
  <c r="R105" i="63" s="1"/>
  <c r="AB105" i="63" s="1"/>
  <c r="H100" i="63"/>
  <c r="O100" i="63" s="1"/>
  <c r="Q100" i="63" s="1"/>
  <c r="V109" i="62"/>
  <c r="Z109" i="62" s="1"/>
  <c r="U107" i="62"/>
  <c r="S107" i="62" s="1"/>
  <c r="U104" i="62"/>
  <c r="S104" i="62" s="1"/>
  <c r="N104" i="62"/>
  <c r="X104" i="62" s="1"/>
  <c r="F384" i="47"/>
  <c r="BZ105" i="5"/>
  <c r="G104" i="62"/>
  <c r="R104" i="62" s="1"/>
  <c r="AB104" i="62" s="1"/>
  <c r="H86" i="62"/>
  <c r="O86" i="62" s="1"/>
  <c r="Q86" i="62" s="1"/>
  <c r="H110" i="62"/>
  <c r="O110" i="62" s="1"/>
  <c r="Q110" i="62" s="1"/>
  <c r="V108" i="62"/>
  <c r="Z108" i="62" s="1"/>
  <c r="H93" i="62"/>
  <c r="O93" i="62" s="1"/>
  <c r="Q93" i="62" s="1"/>
  <c r="F382" i="47"/>
  <c r="BZ103" i="5"/>
  <c r="H106" i="62"/>
  <c r="O106" i="62" s="1"/>
  <c r="Q106" i="62" s="1"/>
  <c r="H102" i="62"/>
  <c r="O102" i="62" s="1"/>
  <c r="Q102" i="62" s="1"/>
  <c r="H101" i="62"/>
  <c r="O101" i="62" s="1"/>
  <c r="G106" i="62"/>
  <c r="R106" i="62" s="1"/>
  <c r="AB106" i="62" s="1"/>
  <c r="H108" i="62"/>
  <c r="O108" i="62" s="1"/>
  <c r="Q108" i="62" s="1"/>
  <c r="N106" i="62"/>
  <c r="X106" i="62" s="1"/>
  <c r="H88" i="62"/>
  <c r="O88" i="62" s="1"/>
  <c r="H87" i="62"/>
  <c r="O87" i="62" s="1"/>
  <c r="H95" i="62"/>
  <c r="O95" i="62" s="1"/>
  <c r="H94" i="62"/>
  <c r="O94" i="62" s="1"/>
  <c r="Q94" i="62" s="1"/>
  <c r="H103" i="62"/>
  <c r="O103" i="62" s="1"/>
  <c r="Q103" i="62" s="1"/>
  <c r="H89" i="62"/>
  <c r="O89" i="62" s="1"/>
  <c r="Q89" i="62" s="1"/>
  <c r="H107" i="62"/>
  <c r="O107" i="62" s="1"/>
  <c r="Q107" i="62" s="1"/>
  <c r="G103" i="62"/>
  <c r="R103" i="62" s="1"/>
  <c r="AB103" i="62" s="1"/>
  <c r="H97" i="62"/>
  <c r="O97" i="62" s="1"/>
  <c r="Q97" i="62" s="1"/>
  <c r="H90" i="62"/>
  <c r="O90" i="62" s="1"/>
  <c r="Q90" i="62" s="1"/>
  <c r="H109" i="62"/>
  <c r="O109" i="62" s="1"/>
  <c r="Q109" i="62" s="1"/>
  <c r="N103" i="62"/>
  <c r="X103" i="62" s="1"/>
  <c r="H96" i="62"/>
  <c r="O96" i="62" s="1"/>
  <c r="H111" i="62"/>
  <c r="O111" i="62" s="1"/>
  <c r="Q111" i="62" s="1"/>
  <c r="N109" i="62"/>
  <c r="X109" i="62" s="1"/>
  <c r="H105" i="62"/>
  <c r="O105" i="62" s="1"/>
  <c r="Q105" i="62" s="1"/>
  <c r="H98" i="62"/>
  <c r="O98" i="62" s="1"/>
  <c r="Q98" i="62" s="1"/>
  <c r="H92" i="62"/>
  <c r="O92" i="62" s="1"/>
  <c r="Q92" i="62" s="1"/>
  <c r="H91" i="62"/>
  <c r="O91" i="62" s="1"/>
  <c r="Q91" i="62" s="1"/>
  <c r="G105" i="62"/>
  <c r="R105" i="62" s="1"/>
  <c r="AB105" i="62" s="1"/>
  <c r="H104" i="62"/>
  <c r="O104" i="62" s="1"/>
  <c r="Q104" i="62" s="1"/>
  <c r="H100" i="62"/>
  <c r="O100" i="62" s="1"/>
  <c r="Q100" i="62" s="1"/>
  <c r="H99" i="62"/>
  <c r="O99" i="62" s="1"/>
  <c r="V107" i="61"/>
  <c r="Z107" i="61" s="1"/>
  <c r="N111" i="61"/>
  <c r="X111" i="61" s="1"/>
  <c r="N110" i="61"/>
  <c r="X110" i="61" s="1"/>
  <c r="U110" i="61"/>
  <c r="T110" i="61" s="1"/>
  <c r="BY91" i="5"/>
  <c r="H91" i="61"/>
  <c r="O91" i="61" s="1"/>
  <c r="Q91" i="61" s="1"/>
  <c r="BY90" i="5"/>
  <c r="H90" i="61"/>
  <c r="O90" i="61" s="1"/>
  <c r="Q90" i="61" s="1"/>
  <c r="H107" i="61"/>
  <c r="O107" i="61" s="1"/>
  <c r="H103" i="61"/>
  <c r="O103" i="61" s="1"/>
  <c r="Q103" i="61" s="1"/>
  <c r="BY101" i="5"/>
  <c r="H101" i="61"/>
  <c r="O101" i="61" s="1"/>
  <c r="Q101" i="61" s="1"/>
  <c r="BY89" i="5"/>
  <c r="H89" i="61"/>
  <c r="O89" i="61" s="1"/>
  <c r="Q89" i="61" s="1"/>
  <c r="H108" i="61"/>
  <c r="O108" i="61" s="1"/>
  <c r="Q108" i="61" s="1"/>
  <c r="G103" i="61"/>
  <c r="R103" i="61" s="1"/>
  <c r="AB103" i="61" s="1"/>
  <c r="H100" i="61"/>
  <c r="O100" i="61" s="1"/>
  <c r="Q100" i="61" s="1"/>
  <c r="BY100" i="5"/>
  <c r="H99" i="61"/>
  <c r="O99" i="61" s="1"/>
  <c r="Q99" i="61" s="1"/>
  <c r="H109" i="61"/>
  <c r="O109" i="61" s="1"/>
  <c r="Q109" i="61" s="1"/>
  <c r="BY97" i="5"/>
  <c r="H97" i="61"/>
  <c r="O97" i="61" s="1"/>
  <c r="Q97" i="61" s="1"/>
  <c r="G105" i="61"/>
  <c r="R105" i="61" s="1"/>
  <c r="AB105" i="61" s="1"/>
  <c r="H104" i="61"/>
  <c r="O104" i="61" s="1"/>
  <c r="Q104" i="61" s="1"/>
  <c r="BY96" i="5"/>
  <c r="H96" i="61"/>
  <c r="O96" i="61" s="1"/>
  <c r="Q96" i="61" s="1"/>
  <c r="G104" i="61"/>
  <c r="R104" i="61" s="1"/>
  <c r="AB104" i="61" s="1"/>
  <c r="BY95" i="5"/>
  <c r="H95" i="61"/>
  <c r="O95" i="61" s="1"/>
  <c r="Q95" i="61" s="1"/>
  <c r="H102" i="61"/>
  <c r="O102" i="61" s="1"/>
  <c r="Q102" i="61" s="1"/>
  <c r="F385" i="46"/>
  <c r="BY106" i="5"/>
  <c r="H94" i="61"/>
  <c r="O94" i="61" s="1"/>
  <c r="Q94" i="61" s="1"/>
  <c r="BY94" i="5"/>
  <c r="H111" i="61"/>
  <c r="O111" i="61" s="1"/>
  <c r="Q111" i="61" s="1"/>
  <c r="H110" i="61"/>
  <c r="O110" i="61" s="1"/>
  <c r="Q110" i="61" s="1"/>
  <c r="H106" i="61"/>
  <c r="O106" i="61" s="1"/>
  <c r="Q106" i="61" s="1"/>
  <c r="F384" i="46"/>
  <c r="BY105" i="5"/>
  <c r="H93" i="61"/>
  <c r="O93" i="61" s="1"/>
  <c r="Q93" i="61" s="1"/>
  <c r="BY93" i="5"/>
  <c r="G106" i="61"/>
  <c r="R106" i="61" s="1"/>
  <c r="AB106" i="61" s="1"/>
  <c r="H98" i="61"/>
  <c r="O98" i="61" s="1"/>
  <c r="Q98" i="61" s="1"/>
  <c r="BY92" i="5"/>
  <c r="H92" i="61"/>
  <c r="O92" i="61" s="1"/>
  <c r="Q92" i="61" s="1"/>
  <c r="V106" i="60"/>
  <c r="Z106" i="60" s="1"/>
  <c r="W107" i="60"/>
  <c r="U109" i="60"/>
  <c r="T109" i="60" s="1"/>
  <c r="U104" i="60"/>
  <c r="S104" i="60" s="1"/>
  <c r="H100" i="60"/>
  <c r="O100" i="60" s="1"/>
  <c r="Q100" i="60" s="1"/>
  <c r="H96" i="60"/>
  <c r="O96" i="60" s="1"/>
  <c r="H110" i="60"/>
  <c r="O110" i="60" s="1"/>
  <c r="Q110" i="60" s="1"/>
  <c r="V111" i="60"/>
  <c r="Z111" i="60" s="1"/>
  <c r="H101" i="60"/>
  <c r="O101" i="60" s="1"/>
  <c r="Q101" i="60" s="1"/>
  <c r="H98" i="60"/>
  <c r="O98" i="60" s="1"/>
  <c r="H102" i="60"/>
  <c r="O102" i="60" s="1"/>
  <c r="Q102" i="60" s="1"/>
  <c r="H111" i="60"/>
  <c r="O111" i="60" s="1"/>
  <c r="Q111" i="60" s="1"/>
  <c r="H103" i="60"/>
  <c r="O103" i="60" s="1"/>
  <c r="Q103" i="60" s="1"/>
  <c r="H104" i="60"/>
  <c r="O104" i="60" s="1"/>
  <c r="Q104" i="60" s="1"/>
  <c r="G103" i="60"/>
  <c r="R103" i="60" s="1"/>
  <c r="AB103" i="60" s="1"/>
  <c r="G104" i="60"/>
  <c r="R104" i="60" s="1"/>
  <c r="AB104" i="60" s="1"/>
  <c r="H92" i="60"/>
  <c r="O92" i="60" s="1"/>
  <c r="Q92" i="60" s="1"/>
  <c r="U107" i="60"/>
  <c r="S107" i="60" s="1"/>
  <c r="H106" i="60"/>
  <c r="O106" i="60" s="1"/>
  <c r="Q106" i="60" s="1"/>
  <c r="F384" i="44"/>
  <c r="BX105" i="5"/>
  <c r="H109" i="60"/>
  <c r="O109" i="60" s="1"/>
  <c r="Q109" i="60" s="1"/>
  <c r="H108" i="60"/>
  <c r="O108" i="60" s="1"/>
  <c r="Q108" i="60" s="1"/>
  <c r="G106" i="60"/>
  <c r="R106" i="60" s="1"/>
  <c r="AB106" i="60" s="1"/>
  <c r="H105" i="60"/>
  <c r="O105" i="60" s="1"/>
  <c r="Q105" i="60" s="1"/>
  <c r="H94" i="60"/>
  <c r="O94" i="60" s="1"/>
  <c r="Q94" i="60" s="1"/>
  <c r="H93" i="60"/>
  <c r="O93" i="60" s="1"/>
  <c r="Q93" i="60" s="1"/>
  <c r="V110" i="60"/>
  <c r="Z110" i="60" s="1"/>
  <c r="H107" i="60"/>
  <c r="O107" i="60" s="1"/>
  <c r="G105" i="60"/>
  <c r="R105" i="60" s="1"/>
  <c r="AB105" i="60" s="1"/>
  <c r="H99" i="60"/>
  <c r="O99" i="60" s="1"/>
  <c r="Q99" i="60" s="1"/>
  <c r="H95" i="60"/>
  <c r="O95" i="60" s="1"/>
  <c r="Q95" i="60" s="1"/>
  <c r="H97" i="60"/>
  <c r="O97" i="60" s="1"/>
  <c r="Q97" i="60" s="1"/>
  <c r="U103" i="59"/>
  <c r="S103" i="59" s="1"/>
  <c r="U107" i="59"/>
  <c r="S107" i="59" s="1"/>
  <c r="U105" i="59"/>
  <c r="T105" i="59" s="1"/>
  <c r="W106" i="59"/>
  <c r="U111" i="59"/>
  <c r="T111" i="59" s="1"/>
  <c r="U108" i="59"/>
  <c r="T108" i="59" s="1"/>
  <c r="U110" i="59"/>
  <c r="S110" i="59" s="1"/>
  <c r="N110" i="59"/>
  <c r="X110" i="59" s="1"/>
  <c r="U107" i="58"/>
  <c r="S107" i="58" s="1"/>
  <c r="U104" i="58"/>
  <c r="S104" i="58" s="1"/>
  <c r="N104" i="58"/>
  <c r="X104" i="58" s="1"/>
  <c r="U111" i="58"/>
  <c r="S111" i="58" s="1"/>
  <c r="N110" i="58"/>
  <c r="X110" i="58" s="1"/>
  <c r="U108" i="58"/>
  <c r="S108" i="58" s="1"/>
  <c r="U109" i="57"/>
  <c r="S109" i="57" s="1"/>
  <c r="N106" i="57"/>
  <c r="X106" i="57" s="1"/>
  <c r="U108" i="57"/>
  <c r="T108" i="57" s="1"/>
  <c r="U106" i="57"/>
  <c r="S106" i="57" s="1"/>
  <c r="U111" i="57"/>
  <c r="S111" i="57" s="1"/>
  <c r="U110" i="53"/>
  <c r="S110" i="53" s="1"/>
  <c r="U109" i="53"/>
  <c r="S109" i="53" s="1"/>
  <c r="W104" i="53"/>
  <c r="N109" i="53"/>
  <c r="X109" i="53" s="1"/>
  <c r="U108" i="53"/>
  <c r="T108" i="53" s="1"/>
  <c r="U107" i="53"/>
  <c r="S107" i="53" s="1"/>
  <c r="U103" i="53"/>
  <c r="S103" i="53" s="1"/>
  <c r="U111" i="53"/>
  <c r="T111" i="53" s="1"/>
  <c r="N103" i="53"/>
  <c r="X103" i="53" s="1"/>
  <c r="U108" i="56"/>
  <c r="S108" i="56" s="1"/>
  <c r="N105" i="56"/>
  <c r="X105" i="56" s="1"/>
  <c r="U103" i="56"/>
  <c r="S103" i="56" s="1"/>
  <c r="U106" i="56"/>
  <c r="S106" i="56" s="1"/>
  <c r="U110" i="56"/>
  <c r="T110" i="56" s="1"/>
  <c r="M105" i="56"/>
  <c r="M110" i="56"/>
  <c r="U111" i="56"/>
  <c r="U105" i="56"/>
  <c r="N111" i="56"/>
  <c r="X111" i="56" s="1"/>
  <c r="U107" i="56"/>
  <c r="T107" i="56" s="1"/>
  <c r="U109" i="56"/>
  <c r="T109" i="56" s="1"/>
  <c r="M85" i="56"/>
  <c r="M89" i="56"/>
  <c r="M61" i="56"/>
  <c r="M100" i="56"/>
  <c r="M83" i="56"/>
  <c r="M33" i="56"/>
  <c r="M14" i="56"/>
  <c r="M36" i="56"/>
  <c r="M18" i="56"/>
  <c r="M103" i="56"/>
  <c r="M86" i="56"/>
  <c r="M77" i="56"/>
  <c r="M71" i="56"/>
  <c r="M106" i="56"/>
  <c r="M68" i="56"/>
  <c r="U111" i="63"/>
  <c r="W111" i="63"/>
  <c r="N111" i="63"/>
  <c r="X111" i="63" s="1"/>
  <c r="U108" i="63"/>
  <c r="W108" i="63"/>
  <c r="N108" i="63"/>
  <c r="X108" i="63" s="1"/>
  <c r="U105" i="63"/>
  <c r="W105" i="63"/>
  <c r="N105" i="63"/>
  <c r="X105" i="63" s="1"/>
  <c r="T104" i="63"/>
  <c r="N103" i="63"/>
  <c r="U103" i="63"/>
  <c r="Q95" i="62"/>
  <c r="W109" i="62"/>
  <c r="W106" i="62"/>
  <c r="W103" i="62"/>
  <c r="N111" i="62"/>
  <c r="X111" i="62" s="1"/>
  <c r="N108" i="62"/>
  <c r="X108" i="62" s="1"/>
  <c r="N105" i="62"/>
  <c r="X105" i="62" s="1"/>
  <c r="U109" i="62"/>
  <c r="U106" i="62"/>
  <c r="U103" i="62"/>
  <c r="U111" i="62"/>
  <c r="U108" i="62"/>
  <c r="U105" i="62"/>
  <c r="N109" i="61"/>
  <c r="X109" i="61" s="1"/>
  <c r="U109" i="61"/>
  <c r="W109" i="61"/>
  <c r="U111" i="61"/>
  <c r="U108" i="61"/>
  <c r="N106" i="61"/>
  <c r="X106" i="61" s="1"/>
  <c r="U106" i="61"/>
  <c r="W106" i="61"/>
  <c r="U105" i="61"/>
  <c r="N108" i="61"/>
  <c r="X108" i="61" s="1"/>
  <c r="N105" i="61"/>
  <c r="X105" i="61" s="1"/>
  <c r="W103" i="61"/>
  <c r="U103" i="61"/>
  <c r="T107" i="60"/>
  <c r="N110" i="60"/>
  <c r="X110" i="60" s="1"/>
  <c r="N104" i="60"/>
  <c r="N106" i="60"/>
  <c r="X106" i="60" s="1"/>
  <c r="N105" i="60"/>
  <c r="X105" i="60" s="1"/>
  <c r="W110" i="60"/>
  <c r="N109" i="60"/>
  <c r="X109" i="60" s="1"/>
  <c r="U103" i="60"/>
  <c r="N103" i="60"/>
  <c r="X103" i="60" s="1"/>
  <c r="N108" i="60"/>
  <c r="U110" i="60"/>
  <c r="W109" i="60"/>
  <c r="U108" i="60"/>
  <c r="U106" i="60"/>
  <c r="N109" i="59"/>
  <c r="X109" i="59" s="1"/>
  <c r="N104" i="59"/>
  <c r="X104" i="59" s="1"/>
  <c r="W109" i="59"/>
  <c r="U104" i="59"/>
  <c r="N111" i="59"/>
  <c r="X111" i="59" s="1"/>
  <c r="N108" i="59"/>
  <c r="X108" i="59" s="1"/>
  <c r="U109" i="59"/>
  <c r="N107" i="59"/>
  <c r="N105" i="59"/>
  <c r="X105" i="59" s="1"/>
  <c r="U106" i="59"/>
  <c r="N103" i="59"/>
  <c r="X103" i="59" s="1"/>
  <c r="N111" i="58"/>
  <c r="U109" i="58"/>
  <c r="N109" i="58"/>
  <c r="X109" i="58" s="1"/>
  <c r="U106" i="58"/>
  <c r="W106" i="58"/>
  <c r="N106" i="58"/>
  <c r="X106" i="58" s="1"/>
  <c r="U105" i="58"/>
  <c r="N105" i="58"/>
  <c r="X105" i="58" s="1"/>
  <c r="N108" i="58"/>
  <c r="X108" i="58" s="1"/>
  <c r="N103" i="58"/>
  <c r="X103" i="58" s="1"/>
  <c r="W103" i="58"/>
  <c r="W110" i="57"/>
  <c r="W107" i="57"/>
  <c r="U104" i="57"/>
  <c r="W104" i="57"/>
  <c r="U110" i="57"/>
  <c r="U107" i="57"/>
  <c r="N111" i="57"/>
  <c r="X111" i="57" s="1"/>
  <c r="N108" i="57"/>
  <c r="X108" i="57" s="1"/>
  <c r="U105" i="57"/>
  <c r="N104" i="57"/>
  <c r="U103" i="57"/>
  <c r="W103" i="57"/>
  <c r="N103" i="57"/>
  <c r="U105" i="53"/>
  <c r="N105" i="53"/>
  <c r="X105" i="53" s="1"/>
  <c r="N111" i="53"/>
  <c r="X111" i="53" s="1"/>
  <c r="N108" i="53"/>
  <c r="X108" i="53" s="1"/>
  <c r="N110" i="53"/>
  <c r="N107" i="53"/>
  <c r="M75" i="56"/>
  <c r="M63" i="56"/>
  <c r="M90" i="56"/>
  <c r="M78" i="56"/>
  <c r="M66" i="56"/>
  <c r="M54" i="56"/>
  <c r="N110" i="56"/>
  <c r="X110" i="56" s="1"/>
  <c r="N107" i="56"/>
  <c r="X107" i="56" s="1"/>
  <c r="N104" i="56"/>
  <c r="X104" i="56" s="1"/>
  <c r="M87" i="56"/>
  <c r="M99" i="56"/>
  <c r="M96" i="56"/>
  <c r="M81" i="56"/>
  <c r="M69" i="56"/>
  <c r="M57" i="56"/>
  <c r="M53" i="56"/>
  <c r="M84" i="56"/>
  <c r="M52" i="56"/>
  <c r="W110" i="56"/>
  <c r="W107" i="56"/>
  <c r="W104" i="56"/>
  <c r="N109" i="56"/>
  <c r="N106" i="56"/>
  <c r="N103" i="56"/>
  <c r="M72" i="56"/>
  <c r="M60" i="56"/>
  <c r="M93" i="56"/>
  <c r="M49" i="56"/>
  <c r="M46" i="56"/>
  <c r="M43" i="56"/>
  <c r="M40" i="56"/>
  <c r="M37" i="56"/>
  <c r="M34" i="56"/>
  <c r="M31" i="56"/>
  <c r="M28" i="56"/>
  <c r="M25" i="56"/>
  <c r="M22" i="56"/>
  <c r="M19" i="56"/>
  <c r="M16" i="56"/>
  <c r="M13" i="56"/>
  <c r="M10" i="56"/>
  <c r="M7" i="56"/>
  <c r="M4" i="56"/>
  <c r="F383" i="49"/>
  <c r="F383" i="47"/>
  <c r="F385" i="47"/>
  <c r="F383" i="46"/>
  <c r="F382" i="46"/>
  <c r="F385" i="44"/>
  <c r="F383" i="44"/>
  <c r="F382" i="44"/>
  <c r="C612" i="42"/>
  <c r="K104" i="41" s="1"/>
  <c r="K218" i="41" s="1"/>
  <c r="O218" i="41" s="1"/>
  <c r="C613" i="42"/>
  <c r="K105" i="41" s="1"/>
  <c r="K219" i="41" s="1"/>
  <c r="O219" i="41" s="1"/>
  <c r="C614" i="42"/>
  <c r="K106" i="41" s="1"/>
  <c r="K220" i="41" s="1"/>
  <c r="O220" i="41" s="1"/>
  <c r="C615" i="42"/>
  <c r="K107" i="41" s="1"/>
  <c r="K221" i="41" s="1"/>
  <c r="O221" i="41" s="1"/>
  <c r="C616" i="42"/>
  <c r="K108" i="41" s="1"/>
  <c r="K222" i="41" s="1"/>
  <c r="O222" i="41" s="1"/>
  <c r="C617" i="42"/>
  <c r="K109" i="41" s="1"/>
  <c r="K223" i="41" s="1"/>
  <c r="O223" i="41" s="1"/>
  <c r="C618" i="42"/>
  <c r="K110" i="41" s="1"/>
  <c r="K224" i="41" s="1"/>
  <c r="O224" i="41" s="1"/>
  <c r="C619" i="42"/>
  <c r="K111" i="41" s="1"/>
  <c r="K225" i="41" s="1"/>
  <c r="O225" i="41" s="1"/>
  <c r="C620" i="42"/>
  <c r="K112" i="41" s="1"/>
  <c r="K226" i="41" s="1"/>
  <c r="O226" i="41" s="1"/>
  <c r="C497" i="42"/>
  <c r="C498" i="42"/>
  <c r="C499" i="42"/>
  <c r="C500" i="42"/>
  <c r="C501" i="42"/>
  <c r="C502" i="42"/>
  <c r="C503" i="42"/>
  <c r="C504" i="42"/>
  <c r="C505" i="42"/>
  <c r="D371" i="42"/>
  <c r="D372" i="42"/>
  <c r="D373" i="42"/>
  <c r="D374" i="42"/>
  <c r="D375" i="42"/>
  <c r="D376" i="42"/>
  <c r="D377" i="42"/>
  <c r="D378" i="42"/>
  <c r="D379" i="42"/>
  <c r="D380" i="42"/>
  <c r="D381" i="42"/>
  <c r="D382" i="42"/>
  <c r="D383" i="42"/>
  <c r="D384" i="42"/>
  <c r="D385" i="42"/>
  <c r="D386" i="42"/>
  <c r="D387" i="42"/>
  <c r="D388" i="42"/>
  <c r="D389" i="42"/>
  <c r="D390" i="42"/>
  <c r="C382" i="42"/>
  <c r="C383" i="42"/>
  <c r="C384" i="42"/>
  <c r="C385" i="42"/>
  <c r="C612" i="40"/>
  <c r="K104" i="39" s="1"/>
  <c r="K218" i="39" s="1"/>
  <c r="O218" i="39" s="1"/>
  <c r="C613" i="40"/>
  <c r="K105" i="39" s="1"/>
  <c r="K219" i="39" s="1"/>
  <c r="O219" i="39" s="1"/>
  <c r="C614" i="40"/>
  <c r="K106" i="39" s="1"/>
  <c r="K220" i="39" s="1"/>
  <c r="O220" i="39" s="1"/>
  <c r="C615" i="40"/>
  <c r="K107" i="39" s="1"/>
  <c r="K221" i="39" s="1"/>
  <c r="O221" i="39" s="1"/>
  <c r="C616" i="40"/>
  <c r="K108" i="39" s="1"/>
  <c r="K222" i="39" s="1"/>
  <c r="O222" i="39" s="1"/>
  <c r="C617" i="40"/>
  <c r="K109" i="39" s="1"/>
  <c r="K223" i="39" s="1"/>
  <c r="O223" i="39" s="1"/>
  <c r="C618" i="40"/>
  <c r="K110" i="39" s="1"/>
  <c r="K224" i="39" s="1"/>
  <c r="O224" i="39" s="1"/>
  <c r="C619" i="40"/>
  <c r="K111" i="39" s="1"/>
  <c r="K225" i="39" s="1"/>
  <c r="O225" i="39" s="1"/>
  <c r="C620" i="40"/>
  <c r="K112" i="39" s="1"/>
  <c r="K226" i="39" s="1"/>
  <c r="O226" i="39" s="1"/>
  <c r="C497" i="40"/>
  <c r="C498" i="40"/>
  <c r="C499" i="40"/>
  <c r="C500" i="40"/>
  <c r="C501" i="40"/>
  <c r="C502" i="40"/>
  <c r="C503" i="40"/>
  <c r="C504" i="40"/>
  <c r="C505" i="40"/>
  <c r="D371" i="40"/>
  <c r="D372" i="40"/>
  <c r="D373" i="40"/>
  <c r="D374" i="40"/>
  <c r="D375" i="40"/>
  <c r="D376" i="40"/>
  <c r="D377" i="40"/>
  <c r="D378" i="40"/>
  <c r="D379" i="40"/>
  <c r="D380" i="40"/>
  <c r="D381" i="40"/>
  <c r="D382" i="40"/>
  <c r="D383" i="40"/>
  <c r="D384" i="40"/>
  <c r="D385" i="40"/>
  <c r="D386" i="40"/>
  <c r="D387" i="40"/>
  <c r="D388" i="40"/>
  <c r="D389" i="40"/>
  <c r="D390" i="40"/>
  <c r="C382" i="40"/>
  <c r="C383" i="40"/>
  <c r="C384" i="40"/>
  <c r="C385" i="40"/>
  <c r="C497" i="37"/>
  <c r="C498" i="37"/>
  <c r="C499" i="37"/>
  <c r="C500" i="37"/>
  <c r="C501" i="37"/>
  <c r="C502" i="37"/>
  <c r="C503" i="37"/>
  <c r="C504" i="37"/>
  <c r="C505" i="37"/>
  <c r="D371" i="37"/>
  <c r="D372" i="37"/>
  <c r="D373" i="37"/>
  <c r="D374" i="37"/>
  <c r="D375" i="37"/>
  <c r="D376" i="37"/>
  <c r="D377" i="37"/>
  <c r="D378" i="37"/>
  <c r="D379" i="37"/>
  <c r="D380" i="37"/>
  <c r="D381" i="37"/>
  <c r="D382" i="37"/>
  <c r="D383" i="37"/>
  <c r="D384" i="37"/>
  <c r="D385" i="37"/>
  <c r="D386" i="37"/>
  <c r="D387" i="37"/>
  <c r="D388" i="37"/>
  <c r="D389" i="37"/>
  <c r="D390" i="37"/>
  <c r="C382" i="37"/>
  <c r="C383" i="37"/>
  <c r="C384" i="37"/>
  <c r="C385" i="37"/>
  <c r="G841" i="19"/>
  <c r="G842" i="19"/>
  <c r="G843" i="19"/>
  <c r="G844" i="19"/>
  <c r="G845" i="19"/>
  <c r="G846" i="19"/>
  <c r="G847" i="19"/>
  <c r="G848" i="19"/>
  <c r="G849" i="19"/>
  <c r="G850" i="19"/>
  <c r="G831" i="19"/>
  <c r="G832" i="19"/>
  <c r="G833" i="19"/>
  <c r="G834" i="19"/>
  <c r="G835" i="19"/>
  <c r="G836" i="19"/>
  <c r="G837" i="19"/>
  <c r="G838" i="19"/>
  <c r="G839" i="19"/>
  <c r="G840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741" i="19"/>
  <c r="D742" i="19"/>
  <c r="D743" i="19"/>
  <c r="D744" i="19"/>
  <c r="D745" i="19"/>
  <c r="D746" i="19"/>
  <c r="D747" i="19"/>
  <c r="D748" i="19"/>
  <c r="D749" i="19"/>
  <c r="D750" i="19"/>
  <c r="D751" i="19"/>
  <c r="D752" i="19"/>
  <c r="D753" i="19"/>
  <c r="D754" i="19"/>
  <c r="D755" i="19"/>
  <c r="D756" i="19"/>
  <c r="D757" i="19"/>
  <c r="D758" i="19"/>
  <c r="D759" i="19"/>
  <c r="D760" i="19"/>
  <c r="D761" i="19"/>
  <c r="D762" i="19"/>
  <c r="D763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D814" i="19"/>
  <c r="D815" i="19"/>
  <c r="D816" i="19"/>
  <c r="D81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741" i="19"/>
  <c r="C742" i="19"/>
  <c r="C743" i="19"/>
  <c r="C744" i="19"/>
  <c r="C745" i="19"/>
  <c r="C746" i="19"/>
  <c r="C747" i="19"/>
  <c r="C748" i="19"/>
  <c r="C749" i="19"/>
  <c r="C750" i="19"/>
  <c r="C751" i="19"/>
  <c r="C752" i="19"/>
  <c r="C753" i="19"/>
  <c r="C754" i="19"/>
  <c r="C755" i="19"/>
  <c r="C756" i="19"/>
  <c r="C757" i="19"/>
  <c r="C758" i="19"/>
  <c r="C759" i="19"/>
  <c r="C760" i="19"/>
  <c r="C761" i="19"/>
  <c r="C762" i="19"/>
  <c r="C76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C814" i="19"/>
  <c r="C815" i="19"/>
  <c r="C816" i="19"/>
  <c r="C817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741" i="19"/>
  <c r="E726" i="19"/>
  <c r="E727" i="19"/>
  <c r="E728" i="19"/>
  <c r="E729" i="19"/>
  <c r="E730" i="19"/>
  <c r="E731" i="19"/>
  <c r="E732" i="19"/>
  <c r="E733" i="19"/>
  <c r="E734" i="19"/>
  <c r="E735" i="19"/>
  <c r="E716" i="19"/>
  <c r="E717" i="19"/>
  <c r="E718" i="19"/>
  <c r="E719" i="19"/>
  <c r="E720" i="19"/>
  <c r="E721" i="19"/>
  <c r="E722" i="19"/>
  <c r="E723" i="19"/>
  <c r="E724" i="19"/>
  <c r="E725" i="19"/>
  <c r="C716" i="19"/>
  <c r="C717" i="19"/>
  <c r="C718" i="19"/>
  <c r="C719" i="19"/>
  <c r="C720" i="19"/>
  <c r="C721" i="19"/>
  <c r="C722" i="19"/>
  <c r="C723" i="19"/>
  <c r="C724" i="19"/>
  <c r="C725" i="19"/>
  <c r="C726" i="19"/>
  <c r="C727" i="19"/>
  <c r="C728" i="19"/>
  <c r="C729" i="19"/>
  <c r="C730" i="19"/>
  <c r="C731" i="19"/>
  <c r="C732" i="19"/>
  <c r="C733" i="19"/>
  <c r="C734" i="19"/>
  <c r="C735" i="19"/>
  <c r="C612" i="19"/>
  <c r="K104" i="35" s="1"/>
  <c r="K218" i="35" s="1"/>
  <c r="O218" i="35" s="1"/>
  <c r="C613" i="19"/>
  <c r="K105" i="35" s="1"/>
  <c r="K219" i="35" s="1"/>
  <c r="O219" i="35" s="1"/>
  <c r="C614" i="19"/>
  <c r="K106" i="35" s="1"/>
  <c r="K220" i="35" s="1"/>
  <c r="O220" i="35" s="1"/>
  <c r="C615" i="19"/>
  <c r="K107" i="35" s="1"/>
  <c r="K221" i="35" s="1"/>
  <c r="O221" i="35" s="1"/>
  <c r="C616" i="19"/>
  <c r="K108" i="35" s="1"/>
  <c r="K222" i="35" s="1"/>
  <c r="O222" i="35" s="1"/>
  <c r="C617" i="19"/>
  <c r="K109" i="35" s="1"/>
  <c r="K223" i="35" s="1"/>
  <c r="O223" i="35" s="1"/>
  <c r="C618" i="19"/>
  <c r="K110" i="35" s="1"/>
  <c r="K224" i="35" s="1"/>
  <c r="O224" i="35" s="1"/>
  <c r="C619" i="19"/>
  <c r="K111" i="35" s="1"/>
  <c r="K225" i="35" s="1"/>
  <c r="O225" i="35" s="1"/>
  <c r="C620" i="19"/>
  <c r="K112" i="35" s="1"/>
  <c r="K226" i="35" s="1"/>
  <c r="O226" i="35" s="1"/>
  <c r="C497" i="19"/>
  <c r="C498" i="19"/>
  <c r="C499" i="19"/>
  <c r="C500" i="19"/>
  <c r="C501" i="19"/>
  <c r="C502" i="19"/>
  <c r="C503" i="19"/>
  <c r="C504" i="19"/>
  <c r="C505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C382" i="19"/>
  <c r="C383" i="19"/>
  <c r="C384" i="19"/>
  <c r="C385" i="19"/>
  <c r="C497" i="3"/>
  <c r="C498" i="3"/>
  <c r="C499" i="3"/>
  <c r="C500" i="3"/>
  <c r="C501" i="3"/>
  <c r="C502" i="3"/>
  <c r="C503" i="3"/>
  <c r="C504" i="3"/>
  <c r="C505" i="3"/>
  <c r="B496" i="3"/>
  <c r="B497" i="3"/>
  <c r="B498" i="3"/>
  <c r="B499" i="3"/>
  <c r="B500" i="3"/>
  <c r="B501" i="3"/>
  <c r="B502" i="3"/>
  <c r="B503" i="3"/>
  <c r="B504" i="3"/>
  <c r="B505" i="3"/>
  <c r="B486" i="3"/>
  <c r="B487" i="3"/>
  <c r="B488" i="3"/>
  <c r="B489" i="3"/>
  <c r="B490" i="3"/>
  <c r="B491" i="3"/>
  <c r="B492" i="3"/>
  <c r="B493" i="3"/>
  <c r="B494" i="3"/>
  <c r="B495" i="3"/>
  <c r="A486" i="3"/>
  <c r="A487" i="3"/>
  <c r="A488" i="3"/>
  <c r="A489" i="3"/>
  <c r="A490" i="3"/>
  <c r="A491" i="3"/>
  <c r="A492" i="3"/>
  <c r="A493" i="3"/>
  <c r="A494" i="3"/>
  <c r="A495" i="3"/>
  <c r="A496" i="3"/>
  <c r="A831" i="3"/>
  <c r="A832" i="3"/>
  <c r="A833" i="3"/>
  <c r="A834" i="3"/>
  <c r="A835" i="3"/>
  <c r="A836" i="3"/>
  <c r="A837" i="3"/>
  <c r="A838" i="3"/>
  <c r="A839" i="3"/>
  <c r="A840" i="3"/>
  <c r="B726" i="3"/>
  <c r="B841" i="3" s="1"/>
  <c r="B727" i="3"/>
  <c r="B842" i="3" s="1"/>
  <c r="B728" i="3"/>
  <c r="B843" i="3" s="1"/>
  <c r="B729" i="3"/>
  <c r="B844" i="3" s="1"/>
  <c r="B730" i="3"/>
  <c r="B845" i="3" s="1"/>
  <c r="B731" i="3"/>
  <c r="B846" i="3" s="1"/>
  <c r="B732" i="3"/>
  <c r="B847" i="3" s="1"/>
  <c r="B733" i="3"/>
  <c r="B848" i="3" s="1"/>
  <c r="B734" i="3"/>
  <c r="B849" i="3" s="1"/>
  <c r="B735" i="3"/>
  <c r="B850" i="3" s="1"/>
  <c r="B716" i="3"/>
  <c r="B831" i="3" s="1"/>
  <c r="B717" i="3"/>
  <c r="B832" i="3" s="1"/>
  <c r="B718" i="3"/>
  <c r="B833" i="3" s="1"/>
  <c r="B719" i="3"/>
  <c r="B834" i="3" s="1"/>
  <c r="B720" i="3"/>
  <c r="B835" i="3" s="1"/>
  <c r="B721" i="3"/>
  <c r="B836" i="3" s="1"/>
  <c r="B722" i="3"/>
  <c r="B837" i="3" s="1"/>
  <c r="B723" i="3"/>
  <c r="B838" i="3" s="1"/>
  <c r="B724" i="3"/>
  <c r="B839" i="3" s="1"/>
  <c r="B725" i="3"/>
  <c r="B840" i="3" s="1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C612" i="3"/>
  <c r="K104" i="6" s="1"/>
  <c r="K218" i="6" s="1"/>
  <c r="O218" i="6" s="1"/>
  <c r="C613" i="3"/>
  <c r="K105" i="6" s="1"/>
  <c r="K219" i="6" s="1"/>
  <c r="O219" i="6" s="1"/>
  <c r="C614" i="3"/>
  <c r="K106" i="6" s="1"/>
  <c r="K220" i="6" s="1"/>
  <c r="O220" i="6" s="1"/>
  <c r="C615" i="3"/>
  <c r="K107" i="6" s="1"/>
  <c r="K221" i="6" s="1"/>
  <c r="O221" i="6" s="1"/>
  <c r="C616" i="3"/>
  <c r="K108" i="6" s="1"/>
  <c r="K222" i="6" s="1"/>
  <c r="O222" i="6" s="1"/>
  <c r="C617" i="3"/>
  <c r="K109" i="6" s="1"/>
  <c r="K223" i="6" s="1"/>
  <c r="O223" i="6" s="1"/>
  <c r="C618" i="3"/>
  <c r="K110" i="6" s="1"/>
  <c r="K224" i="6" s="1"/>
  <c r="O224" i="6" s="1"/>
  <c r="C619" i="3"/>
  <c r="K111" i="6" s="1"/>
  <c r="K225" i="6" s="1"/>
  <c r="O225" i="6" s="1"/>
  <c r="C620" i="3"/>
  <c r="K112" i="6" s="1"/>
  <c r="K226" i="6" s="1"/>
  <c r="O226" i="6" s="1"/>
  <c r="B611" i="3"/>
  <c r="B612" i="3"/>
  <c r="B613" i="3"/>
  <c r="B614" i="3"/>
  <c r="B615" i="3"/>
  <c r="B616" i="3"/>
  <c r="B617" i="3"/>
  <c r="B618" i="3"/>
  <c r="B619" i="3"/>
  <c r="B620" i="3"/>
  <c r="B601" i="3"/>
  <c r="B602" i="3"/>
  <c r="B603" i="3"/>
  <c r="B604" i="3"/>
  <c r="B605" i="3"/>
  <c r="B606" i="3"/>
  <c r="B607" i="3"/>
  <c r="B608" i="3"/>
  <c r="B609" i="3"/>
  <c r="B610" i="3"/>
  <c r="A601" i="3"/>
  <c r="A602" i="3"/>
  <c r="A603" i="3"/>
  <c r="A604" i="3"/>
  <c r="A605" i="3"/>
  <c r="A606" i="3"/>
  <c r="A607" i="3"/>
  <c r="A608" i="3"/>
  <c r="A609" i="3"/>
  <c r="A610" i="3"/>
  <c r="I222" i="50" l="1"/>
  <c r="E224" i="50"/>
  <c r="P222" i="48"/>
  <c r="Y108" i="62"/>
  <c r="E218" i="48"/>
  <c r="Y105" i="61"/>
  <c r="S104" i="53"/>
  <c r="E219" i="50"/>
  <c r="P110" i="63"/>
  <c r="E219" i="48"/>
  <c r="I222" i="48"/>
  <c r="H225" i="48"/>
  <c r="I219" i="43"/>
  <c r="P219" i="43"/>
  <c r="E225" i="43"/>
  <c r="AA111" i="60"/>
  <c r="S109" i="56"/>
  <c r="P107" i="63"/>
  <c r="T106" i="63"/>
  <c r="N224" i="50"/>
  <c r="Y108" i="63"/>
  <c r="P103" i="62"/>
  <c r="N223" i="48"/>
  <c r="I221" i="48"/>
  <c r="I226" i="45"/>
  <c r="Y104" i="61"/>
  <c r="S107" i="61"/>
  <c r="Y107" i="61"/>
  <c r="N223" i="43"/>
  <c r="T111" i="60"/>
  <c r="P107" i="60"/>
  <c r="I220" i="41"/>
  <c r="I226" i="41"/>
  <c r="I218" i="41"/>
  <c r="T110" i="58"/>
  <c r="I219" i="39"/>
  <c r="T103" i="58"/>
  <c r="I224" i="38"/>
  <c r="S106" i="53"/>
  <c r="I218" i="35"/>
  <c r="T104" i="56"/>
  <c r="I220" i="6"/>
  <c r="I219" i="6"/>
  <c r="N226" i="50"/>
  <c r="Y105" i="63"/>
  <c r="T109" i="63"/>
  <c r="P225" i="50"/>
  <c r="E222" i="50"/>
  <c r="AA110" i="62"/>
  <c r="T110" i="62"/>
  <c r="P219" i="45"/>
  <c r="I219" i="45"/>
  <c r="I223" i="43"/>
  <c r="I221" i="43"/>
  <c r="N221" i="50"/>
  <c r="E220" i="50"/>
  <c r="P224" i="50"/>
  <c r="T107" i="63"/>
  <c r="P219" i="50"/>
  <c r="I221" i="50"/>
  <c r="I219" i="50"/>
  <c r="P106" i="63"/>
  <c r="F222" i="50"/>
  <c r="P222" i="50" s="1"/>
  <c r="I224" i="50"/>
  <c r="Q106" i="63"/>
  <c r="AA106" i="63" s="1"/>
  <c r="I225" i="50"/>
  <c r="E218" i="50"/>
  <c r="N224" i="48"/>
  <c r="E220" i="48"/>
  <c r="I224" i="48"/>
  <c r="P225" i="48"/>
  <c r="N221" i="48"/>
  <c r="H219" i="48"/>
  <c r="P219" i="48" s="1"/>
  <c r="I223" i="48"/>
  <c r="Y103" i="62"/>
  <c r="Y106" i="62"/>
  <c r="Y111" i="62"/>
  <c r="E225" i="45"/>
  <c r="P104" i="61"/>
  <c r="Y110" i="61"/>
  <c r="T104" i="61"/>
  <c r="P111" i="61"/>
  <c r="F225" i="45"/>
  <c r="P225" i="45" s="1"/>
  <c r="I224" i="45"/>
  <c r="Y106" i="61"/>
  <c r="P107" i="61"/>
  <c r="N218" i="45"/>
  <c r="E221" i="45"/>
  <c r="E224" i="45"/>
  <c r="I220" i="43"/>
  <c r="H224" i="43"/>
  <c r="N221" i="43"/>
  <c r="T104" i="60"/>
  <c r="N218" i="43"/>
  <c r="Y105" i="60"/>
  <c r="P221" i="43"/>
  <c r="P220" i="43"/>
  <c r="E219" i="43"/>
  <c r="I221" i="41"/>
  <c r="I225" i="39"/>
  <c r="T107" i="58"/>
  <c r="I219" i="38"/>
  <c r="I226" i="38"/>
  <c r="I220" i="35"/>
  <c r="I221" i="35"/>
  <c r="I223" i="35"/>
  <c r="I219" i="35"/>
  <c r="I222" i="6"/>
  <c r="I221" i="6"/>
  <c r="S110" i="56"/>
  <c r="N219" i="50"/>
  <c r="H226" i="50"/>
  <c r="I107" i="50"/>
  <c r="BP106" i="9"/>
  <c r="F223" i="50"/>
  <c r="E223" i="50"/>
  <c r="I104" i="50"/>
  <c r="BP103" i="9"/>
  <c r="H218" i="50"/>
  <c r="P218" i="50" s="1"/>
  <c r="I218" i="50"/>
  <c r="E221" i="50"/>
  <c r="F221" i="50"/>
  <c r="P221" i="50" s="1"/>
  <c r="F206" i="50"/>
  <c r="F202" i="50"/>
  <c r="BP104" i="9"/>
  <c r="I105" i="50"/>
  <c r="F208" i="50"/>
  <c r="N222" i="50"/>
  <c r="F203" i="50"/>
  <c r="H223" i="50"/>
  <c r="I223" i="50"/>
  <c r="F214" i="50"/>
  <c r="N225" i="50"/>
  <c r="E225" i="50"/>
  <c r="I220" i="50"/>
  <c r="H220" i="50"/>
  <c r="P220" i="50" s="1"/>
  <c r="F211" i="50"/>
  <c r="E226" i="50"/>
  <c r="F226" i="50"/>
  <c r="BP105" i="9"/>
  <c r="I106" i="50"/>
  <c r="N223" i="50"/>
  <c r="H220" i="48"/>
  <c r="P220" i="48" s="1"/>
  <c r="I105" i="48"/>
  <c r="BO104" i="9"/>
  <c r="I106" i="48"/>
  <c r="BO105" i="9"/>
  <c r="E221" i="48"/>
  <c r="F205" i="48"/>
  <c r="N219" i="48"/>
  <c r="F217" i="48"/>
  <c r="H226" i="48"/>
  <c r="P226" i="48" s="1"/>
  <c r="I226" i="48"/>
  <c r="N222" i="48"/>
  <c r="E222" i="48"/>
  <c r="I104" i="48"/>
  <c r="BO103" i="9"/>
  <c r="F206" i="48"/>
  <c r="E224" i="48"/>
  <c r="F224" i="48"/>
  <c r="P224" i="48" s="1"/>
  <c r="F211" i="48"/>
  <c r="F201" i="48"/>
  <c r="E226" i="48"/>
  <c r="N226" i="48"/>
  <c r="I218" i="48"/>
  <c r="H218" i="48"/>
  <c r="P218" i="48" s="1"/>
  <c r="F223" i="48"/>
  <c r="P223" i="48" s="1"/>
  <c r="E223" i="48"/>
  <c r="P221" i="48"/>
  <c r="F212" i="48"/>
  <c r="E225" i="48"/>
  <c r="N225" i="48"/>
  <c r="I107" i="48"/>
  <c r="BO106" i="9"/>
  <c r="P103" i="61"/>
  <c r="I223" i="45"/>
  <c r="I218" i="45"/>
  <c r="F224" i="45"/>
  <c r="P224" i="45" s="1"/>
  <c r="I225" i="45"/>
  <c r="Y108" i="61"/>
  <c r="N220" i="45"/>
  <c r="E220" i="45"/>
  <c r="N225" i="45"/>
  <c r="I107" i="45"/>
  <c r="BN106" i="9"/>
  <c r="H221" i="45"/>
  <c r="P221" i="45" s="1"/>
  <c r="I221" i="45"/>
  <c r="N219" i="45"/>
  <c r="E219" i="45"/>
  <c r="F214" i="45"/>
  <c r="I104" i="45"/>
  <c r="BN103" i="9"/>
  <c r="I220" i="45"/>
  <c r="H220" i="45"/>
  <c r="P220" i="45" s="1"/>
  <c r="I105" i="45"/>
  <c r="BN104" i="9"/>
  <c r="I106" i="45"/>
  <c r="BN105" i="9"/>
  <c r="E222" i="45"/>
  <c r="F222" i="45"/>
  <c r="P222" i="45" s="1"/>
  <c r="N222" i="45"/>
  <c r="F223" i="45"/>
  <c r="P223" i="45" s="1"/>
  <c r="E223" i="45"/>
  <c r="N223" i="45"/>
  <c r="E226" i="45"/>
  <c r="F226" i="45"/>
  <c r="P226" i="45" s="1"/>
  <c r="N226" i="45"/>
  <c r="I222" i="45"/>
  <c r="E218" i="45"/>
  <c r="F218" i="45"/>
  <c r="P218" i="45" s="1"/>
  <c r="N224" i="45"/>
  <c r="E220" i="43"/>
  <c r="I218" i="43"/>
  <c r="P226" i="43"/>
  <c r="F223" i="43"/>
  <c r="P223" i="43" s="1"/>
  <c r="E223" i="43"/>
  <c r="F217" i="43"/>
  <c r="F213" i="43"/>
  <c r="I104" i="43"/>
  <c r="BM103" i="9"/>
  <c r="F215" i="43"/>
  <c r="I105" i="43"/>
  <c r="BM104" i="9"/>
  <c r="I106" i="43"/>
  <c r="BM105" i="9"/>
  <c r="H222" i="43"/>
  <c r="E226" i="43"/>
  <c r="N226" i="43"/>
  <c r="I107" i="43"/>
  <c r="BM106" i="9"/>
  <c r="F211" i="43"/>
  <c r="E218" i="43"/>
  <c r="F218" i="43"/>
  <c r="P218" i="43" s="1"/>
  <c r="F212" i="43"/>
  <c r="E224" i="43"/>
  <c r="N224" i="43"/>
  <c r="F224" i="43"/>
  <c r="I226" i="43"/>
  <c r="F210" i="43"/>
  <c r="E221" i="43"/>
  <c r="N222" i="43"/>
  <c r="E222" i="43"/>
  <c r="F222" i="43"/>
  <c r="N219" i="43"/>
  <c r="H225" i="43"/>
  <c r="I225" i="43"/>
  <c r="N225" i="43"/>
  <c r="F225" i="43"/>
  <c r="T107" i="59"/>
  <c r="H222" i="41"/>
  <c r="G105" i="41"/>
  <c r="G219" i="41" s="1"/>
  <c r="Q219" i="41" s="1"/>
  <c r="AT104" i="9"/>
  <c r="BC101" i="9"/>
  <c r="H102" i="41"/>
  <c r="D216" i="41" s="1"/>
  <c r="AT103" i="9"/>
  <c r="G104" i="41"/>
  <c r="G218" i="41" s="1"/>
  <c r="Q218" i="41" s="1"/>
  <c r="H101" i="41"/>
  <c r="D215" i="41" s="1"/>
  <c r="BC100" i="9"/>
  <c r="H225" i="41"/>
  <c r="I225" i="41"/>
  <c r="H112" i="41"/>
  <c r="D226" i="41" s="1"/>
  <c r="BC111" i="9"/>
  <c r="H100" i="41"/>
  <c r="D214" i="41" s="1"/>
  <c r="BC99" i="9"/>
  <c r="H223" i="41"/>
  <c r="I223" i="41"/>
  <c r="BC110" i="9"/>
  <c r="H111" i="41"/>
  <c r="D225" i="41" s="1"/>
  <c r="BC98" i="9"/>
  <c r="H99" i="41"/>
  <c r="D213" i="41" s="1"/>
  <c r="H110" i="41"/>
  <c r="D224" i="41" s="1"/>
  <c r="BC109" i="9"/>
  <c r="BC97" i="9"/>
  <c r="H98" i="41"/>
  <c r="D212" i="41" s="1"/>
  <c r="H109" i="41"/>
  <c r="D223" i="41" s="1"/>
  <c r="BC108" i="9"/>
  <c r="H97" i="41"/>
  <c r="D211" i="41" s="1"/>
  <c r="BC96" i="9"/>
  <c r="BC107" i="9"/>
  <c r="H108" i="41"/>
  <c r="D222" i="41" s="1"/>
  <c r="H96" i="41"/>
  <c r="D210" i="41" s="1"/>
  <c r="BC95" i="9"/>
  <c r="I224" i="41"/>
  <c r="H224" i="41"/>
  <c r="BC106" i="9"/>
  <c r="H107" i="41"/>
  <c r="D221" i="41" s="1"/>
  <c r="BC94" i="9"/>
  <c r="H95" i="41"/>
  <c r="D209" i="41" s="1"/>
  <c r="BC105" i="9"/>
  <c r="H106" i="41"/>
  <c r="D220" i="41" s="1"/>
  <c r="BC93" i="9"/>
  <c r="H94" i="41"/>
  <c r="D208" i="41" s="1"/>
  <c r="H105" i="41"/>
  <c r="D219" i="41" s="1"/>
  <c r="BC104" i="9"/>
  <c r="H93" i="41"/>
  <c r="D207" i="41" s="1"/>
  <c r="BC92" i="9"/>
  <c r="G107" i="41"/>
  <c r="G221" i="41" s="1"/>
  <c r="Q221" i="41" s="1"/>
  <c r="AT106" i="9"/>
  <c r="H104" i="41"/>
  <c r="D218" i="41" s="1"/>
  <c r="BC103" i="9"/>
  <c r="T103" i="59"/>
  <c r="AT105" i="9"/>
  <c r="G106" i="41"/>
  <c r="G220" i="41" s="1"/>
  <c r="Q220" i="41" s="1"/>
  <c r="BC102" i="9"/>
  <c r="H103" i="41"/>
  <c r="D217" i="41" s="1"/>
  <c r="H219" i="41"/>
  <c r="I219" i="41"/>
  <c r="I224" i="39"/>
  <c r="G106" i="39"/>
  <c r="G220" i="39" s="1"/>
  <c r="Q220" i="39" s="1"/>
  <c r="AS105" i="9"/>
  <c r="H110" i="39"/>
  <c r="D224" i="39" s="1"/>
  <c r="BB109" i="9"/>
  <c r="H98" i="39"/>
  <c r="D212" i="39" s="1"/>
  <c r="BB97" i="9"/>
  <c r="H109" i="39"/>
  <c r="D223" i="39" s="1"/>
  <c r="BB108" i="9"/>
  <c r="H97" i="39"/>
  <c r="D211" i="39" s="1"/>
  <c r="BB96" i="9"/>
  <c r="G107" i="39"/>
  <c r="G221" i="39" s="1"/>
  <c r="Q221" i="39" s="1"/>
  <c r="AS106" i="9"/>
  <c r="H103" i="39"/>
  <c r="D217" i="39" s="1"/>
  <c r="BB102" i="9"/>
  <c r="H108" i="39"/>
  <c r="D222" i="39" s="1"/>
  <c r="BB107" i="9"/>
  <c r="H96" i="39"/>
  <c r="D210" i="39" s="1"/>
  <c r="BB95" i="9"/>
  <c r="H107" i="39"/>
  <c r="D221" i="39" s="1"/>
  <c r="F221" i="39" s="1"/>
  <c r="BB106" i="9"/>
  <c r="H95" i="39"/>
  <c r="D209" i="39" s="1"/>
  <c r="BB94" i="9"/>
  <c r="H106" i="39"/>
  <c r="D220" i="39" s="1"/>
  <c r="BB105" i="9"/>
  <c r="H94" i="39"/>
  <c r="D208" i="39" s="1"/>
  <c r="BB93" i="9"/>
  <c r="I218" i="39"/>
  <c r="I223" i="39"/>
  <c r="I222" i="39"/>
  <c r="H222" i="39"/>
  <c r="I220" i="39"/>
  <c r="H220" i="39"/>
  <c r="H105" i="39"/>
  <c r="D219" i="39" s="1"/>
  <c r="BB104" i="9"/>
  <c r="H93" i="39"/>
  <c r="D207" i="39" s="1"/>
  <c r="BB92" i="9"/>
  <c r="I226" i="39"/>
  <c r="H226" i="39"/>
  <c r="H221" i="39"/>
  <c r="I221" i="39"/>
  <c r="H104" i="39"/>
  <c r="D218" i="39" s="1"/>
  <c r="BB103" i="9"/>
  <c r="G105" i="39"/>
  <c r="G219" i="39" s="1"/>
  <c r="Q219" i="39" s="1"/>
  <c r="AS104" i="9"/>
  <c r="H102" i="39"/>
  <c r="D216" i="39" s="1"/>
  <c r="BB101" i="9"/>
  <c r="G104" i="39"/>
  <c r="G218" i="39" s="1"/>
  <c r="Q218" i="39" s="1"/>
  <c r="AS103" i="9"/>
  <c r="H101" i="39"/>
  <c r="D215" i="39" s="1"/>
  <c r="BB100" i="9"/>
  <c r="H112" i="39"/>
  <c r="D226" i="39" s="1"/>
  <c r="BB111" i="9"/>
  <c r="H100" i="39"/>
  <c r="D214" i="39" s="1"/>
  <c r="BB99" i="9"/>
  <c r="H111" i="39"/>
  <c r="D225" i="39" s="1"/>
  <c r="BB110" i="9"/>
  <c r="H99" i="39"/>
  <c r="D213" i="39" s="1"/>
  <c r="BB98" i="9"/>
  <c r="M221" i="39"/>
  <c r="I221" i="38"/>
  <c r="BA104" i="9"/>
  <c r="H105" i="38"/>
  <c r="D219" i="38" s="1"/>
  <c r="AR104" i="9"/>
  <c r="G105" i="38"/>
  <c r="G219" i="38" s="1"/>
  <c r="Q219" i="38" s="1"/>
  <c r="BA101" i="9"/>
  <c r="H102" i="38"/>
  <c r="D216" i="38" s="1"/>
  <c r="AR103" i="9"/>
  <c r="G104" i="38"/>
  <c r="G218" i="38" s="1"/>
  <c r="Q218" i="38" s="1"/>
  <c r="BA100" i="9"/>
  <c r="H101" i="38"/>
  <c r="D215" i="38" s="1"/>
  <c r="F215" i="38" s="1"/>
  <c r="S108" i="57"/>
  <c r="BA111" i="9"/>
  <c r="H112" i="38"/>
  <c r="D226" i="38" s="1"/>
  <c r="H111" i="38"/>
  <c r="D225" i="38" s="1"/>
  <c r="BA110" i="9"/>
  <c r="BA98" i="9"/>
  <c r="H99" i="38"/>
  <c r="D213" i="38" s="1"/>
  <c r="H110" i="38"/>
  <c r="D224" i="38" s="1"/>
  <c r="BA109" i="9"/>
  <c r="BA97" i="9"/>
  <c r="H98" i="38"/>
  <c r="D212" i="38" s="1"/>
  <c r="BA94" i="9"/>
  <c r="H95" i="38"/>
  <c r="D209" i="38" s="1"/>
  <c r="H100" i="38"/>
  <c r="D214" i="38" s="1"/>
  <c r="BA99" i="9"/>
  <c r="BA108" i="9"/>
  <c r="H109" i="38"/>
  <c r="D223" i="38" s="1"/>
  <c r="BA96" i="9"/>
  <c r="H97" i="38"/>
  <c r="D211" i="38" s="1"/>
  <c r="BA107" i="9"/>
  <c r="H108" i="38"/>
  <c r="D222" i="38" s="1"/>
  <c r="H96" i="38"/>
  <c r="D210" i="38" s="1"/>
  <c r="BA95" i="9"/>
  <c r="H222" i="38"/>
  <c r="I222" i="38"/>
  <c r="BA106" i="9"/>
  <c r="H107" i="38"/>
  <c r="D221" i="38" s="1"/>
  <c r="N221" i="38" s="1"/>
  <c r="BA105" i="9"/>
  <c r="H106" i="38"/>
  <c r="D220" i="38" s="1"/>
  <c r="N220" i="38" s="1"/>
  <c r="BA93" i="9"/>
  <c r="H94" i="38"/>
  <c r="D208" i="38" s="1"/>
  <c r="BA92" i="9"/>
  <c r="H93" i="38"/>
  <c r="D207" i="38" s="1"/>
  <c r="H223" i="38"/>
  <c r="I223" i="38"/>
  <c r="H225" i="38"/>
  <c r="I225" i="38"/>
  <c r="G107" i="38"/>
  <c r="G221" i="38" s="1"/>
  <c r="Q221" i="38" s="1"/>
  <c r="AR106" i="9"/>
  <c r="H104" i="38"/>
  <c r="D218" i="38" s="1"/>
  <c r="BA103" i="9"/>
  <c r="G106" i="38"/>
  <c r="G220" i="38" s="1"/>
  <c r="Q220" i="38" s="1"/>
  <c r="AR105" i="9"/>
  <c r="BA102" i="9"/>
  <c r="H103" i="38"/>
  <c r="D217" i="38" s="1"/>
  <c r="T106" i="57"/>
  <c r="I222" i="35"/>
  <c r="H226" i="35"/>
  <c r="G107" i="35"/>
  <c r="G221" i="35" s="1"/>
  <c r="Q221" i="35" s="1"/>
  <c r="AQ106" i="9"/>
  <c r="H104" i="35"/>
  <c r="D218" i="35" s="1"/>
  <c r="AZ103" i="9"/>
  <c r="G106" i="35"/>
  <c r="G220" i="35" s="1"/>
  <c r="Q220" i="35" s="1"/>
  <c r="AQ105" i="9"/>
  <c r="H103" i="35"/>
  <c r="D217" i="35" s="1"/>
  <c r="AZ102" i="9"/>
  <c r="G105" i="35"/>
  <c r="G219" i="35" s="1"/>
  <c r="Q219" i="35" s="1"/>
  <c r="AQ104" i="9"/>
  <c r="H102" i="35"/>
  <c r="D216" i="35" s="1"/>
  <c r="AZ101" i="9"/>
  <c r="G104" i="35"/>
  <c r="G218" i="35" s="1"/>
  <c r="Q218" i="35" s="1"/>
  <c r="AQ103" i="9"/>
  <c r="H101" i="35"/>
  <c r="D215" i="35" s="1"/>
  <c r="AZ100" i="9"/>
  <c r="H225" i="35"/>
  <c r="I225" i="35"/>
  <c r="H112" i="35"/>
  <c r="D226" i="35" s="1"/>
  <c r="AZ111" i="9"/>
  <c r="H100" i="35"/>
  <c r="D214" i="35" s="1"/>
  <c r="AZ99" i="9"/>
  <c r="H98" i="35"/>
  <c r="D212" i="35" s="1"/>
  <c r="AZ97" i="9"/>
  <c r="H109" i="35"/>
  <c r="D223" i="35" s="1"/>
  <c r="AZ108" i="9"/>
  <c r="H111" i="35"/>
  <c r="D225" i="35" s="1"/>
  <c r="AZ110" i="9"/>
  <c r="H99" i="35"/>
  <c r="D213" i="35" s="1"/>
  <c r="AZ98" i="9"/>
  <c r="H224" i="35"/>
  <c r="I224" i="35"/>
  <c r="H108" i="35"/>
  <c r="D222" i="35" s="1"/>
  <c r="AZ107" i="9"/>
  <c r="H96" i="35"/>
  <c r="D210" i="35" s="1"/>
  <c r="AZ95" i="9"/>
  <c r="H107" i="35"/>
  <c r="D221" i="35" s="1"/>
  <c r="AZ106" i="9"/>
  <c r="H95" i="35"/>
  <c r="D209" i="35" s="1"/>
  <c r="AZ94" i="9"/>
  <c r="H110" i="35"/>
  <c r="D224" i="35" s="1"/>
  <c r="AZ109" i="9"/>
  <c r="H106" i="35"/>
  <c r="D220" i="35" s="1"/>
  <c r="AZ105" i="9"/>
  <c r="H94" i="35"/>
  <c r="D208" i="35" s="1"/>
  <c r="AZ93" i="9"/>
  <c r="H97" i="35"/>
  <c r="D211" i="35" s="1"/>
  <c r="AZ96" i="9"/>
  <c r="H105" i="35"/>
  <c r="D219" i="35" s="1"/>
  <c r="AZ104" i="9"/>
  <c r="H93" i="35"/>
  <c r="D207" i="35" s="1"/>
  <c r="AZ92" i="9"/>
  <c r="H224" i="6"/>
  <c r="I224" i="6"/>
  <c r="I223" i="6"/>
  <c r="H223" i="6"/>
  <c r="I226" i="6"/>
  <c r="H226" i="6"/>
  <c r="H218" i="6"/>
  <c r="I218" i="6"/>
  <c r="DG110" i="5"/>
  <c r="K110" i="59"/>
  <c r="V110" i="59" s="1"/>
  <c r="Z110" i="59" s="1"/>
  <c r="CM110" i="9"/>
  <c r="CM109" i="9"/>
  <c r="K109" i="59"/>
  <c r="V109" i="59" s="1"/>
  <c r="Z109" i="59" s="1"/>
  <c r="DG109" i="5"/>
  <c r="CM108" i="9"/>
  <c r="DG108" i="5"/>
  <c r="K108" i="59"/>
  <c r="V108" i="59" s="1"/>
  <c r="Z108" i="59" s="1"/>
  <c r="CM107" i="9"/>
  <c r="DG107" i="5"/>
  <c r="K107" i="59"/>
  <c r="V107" i="59" s="1"/>
  <c r="Z107" i="59" s="1"/>
  <c r="K106" i="59"/>
  <c r="V106" i="59" s="1"/>
  <c r="Z106" i="59" s="1"/>
  <c r="CM106" i="9"/>
  <c r="DG106" i="5"/>
  <c r="CM105" i="9"/>
  <c r="K105" i="59"/>
  <c r="V105" i="59" s="1"/>
  <c r="Z105" i="59" s="1"/>
  <c r="DG105" i="5"/>
  <c r="CM111" i="9"/>
  <c r="DG111" i="5"/>
  <c r="K111" i="59"/>
  <c r="V111" i="59" s="1"/>
  <c r="Z111" i="59" s="1"/>
  <c r="CM104" i="9"/>
  <c r="K104" i="59"/>
  <c r="V104" i="59" s="1"/>
  <c r="Z104" i="59" s="1"/>
  <c r="DG104" i="5"/>
  <c r="CM103" i="9"/>
  <c r="DG103" i="5"/>
  <c r="K103" i="59"/>
  <c r="V103" i="59" s="1"/>
  <c r="Z103" i="59" s="1"/>
  <c r="CL107" i="9"/>
  <c r="K107" i="58"/>
  <c r="V107" i="58" s="1"/>
  <c r="Z107" i="58" s="1"/>
  <c r="DF107" i="5"/>
  <c r="DF106" i="5"/>
  <c r="K106" i="58"/>
  <c r="V106" i="58" s="1"/>
  <c r="Z106" i="58" s="1"/>
  <c r="CL106" i="9"/>
  <c r="K105" i="58"/>
  <c r="V105" i="58" s="1"/>
  <c r="Z105" i="58" s="1"/>
  <c r="CL105" i="9"/>
  <c r="DF105" i="5"/>
  <c r="CL104" i="9"/>
  <c r="DF104" i="5"/>
  <c r="K104" i="58"/>
  <c r="V104" i="58" s="1"/>
  <c r="Z104" i="58" s="1"/>
  <c r="DF103" i="5"/>
  <c r="K103" i="58"/>
  <c r="V103" i="58" s="1"/>
  <c r="Z103" i="58" s="1"/>
  <c r="CL103" i="9"/>
  <c r="K109" i="58"/>
  <c r="V109" i="58" s="1"/>
  <c r="Z109" i="58" s="1"/>
  <c r="DF109" i="5"/>
  <c r="CL109" i="9"/>
  <c r="CL108" i="9"/>
  <c r="K108" i="58"/>
  <c r="V108" i="58" s="1"/>
  <c r="Z108" i="58" s="1"/>
  <c r="DF108" i="5"/>
  <c r="K111" i="58"/>
  <c r="V111" i="58" s="1"/>
  <c r="Z111" i="58" s="1"/>
  <c r="CL111" i="9"/>
  <c r="DF111" i="5"/>
  <c r="DF110" i="5"/>
  <c r="CL110" i="9"/>
  <c r="K110" i="58"/>
  <c r="V110" i="58" s="1"/>
  <c r="Z110" i="58" s="1"/>
  <c r="DD108" i="5"/>
  <c r="CJ108" i="9"/>
  <c r="K108" i="53"/>
  <c r="V108" i="53" s="1"/>
  <c r="Z108" i="53" s="1"/>
  <c r="CJ107" i="9"/>
  <c r="DD107" i="5"/>
  <c r="K107" i="53"/>
  <c r="V107" i="53" s="1"/>
  <c r="Z107" i="53" s="1"/>
  <c r="K106" i="53"/>
  <c r="V106" i="53" s="1"/>
  <c r="Z106" i="53" s="1"/>
  <c r="DD106" i="5"/>
  <c r="CJ106" i="9"/>
  <c r="K109" i="53"/>
  <c r="V109" i="53" s="1"/>
  <c r="Z109" i="53" s="1"/>
  <c r="CJ109" i="9"/>
  <c r="DD109" i="5"/>
  <c r="CJ105" i="9"/>
  <c r="DD105" i="5"/>
  <c r="K105" i="53"/>
  <c r="V105" i="53" s="1"/>
  <c r="Z105" i="53" s="1"/>
  <c r="K103" i="53"/>
  <c r="V103" i="53" s="1"/>
  <c r="Z103" i="53" s="1"/>
  <c r="CJ103" i="9"/>
  <c r="DD103" i="5"/>
  <c r="K104" i="53"/>
  <c r="V104" i="53" s="1"/>
  <c r="Z104" i="53" s="1"/>
  <c r="DD104" i="5"/>
  <c r="CJ104" i="9"/>
  <c r="CJ111" i="9"/>
  <c r="DD111" i="5"/>
  <c r="K111" i="53"/>
  <c r="V111" i="53" s="1"/>
  <c r="Z111" i="53" s="1"/>
  <c r="K110" i="53"/>
  <c r="V110" i="53" s="1"/>
  <c r="Z110" i="53" s="1"/>
  <c r="DD110" i="5"/>
  <c r="CJ110" i="9"/>
  <c r="CI111" i="9"/>
  <c r="K111" i="56"/>
  <c r="V111" i="56" s="1"/>
  <c r="Z111" i="56" s="1"/>
  <c r="DC111" i="5"/>
  <c r="DC110" i="5"/>
  <c r="CI110" i="9"/>
  <c r="K110" i="56"/>
  <c r="V110" i="56" s="1"/>
  <c r="Z110" i="56" s="1"/>
  <c r="DC109" i="5"/>
  <c r="K109" i="56"/>
  <c r="V109" i="56" s="1"/>
  <c r="Z109" i="56" s="1"/>
  <c r="CI109" i="9"/>
  <c r="CI108" i="9"/>
  <c r="DC108" i="5"/>
  <c r="K108" i="56"/>
  <c r="V108" i="56" s="1"/>
  <c r="Z108" i="56" s="1"/>
  <c r="K107" i="56"/>
  <c r="V107" i="56" s="1"/>
  <c r="Z107" i="56" s="1"/>
  <c r="DC107" i="5"/>
  <c r="CI107" i="9"/>
  <c r="CI106" i="9"/>
  <c r="DC106" i="5"/>
  <c r="K106" i="56"/>
  <c r="V106" i="56" s="1"/>
  <c r="Z106" i="56" s="1"/>
  <c r="DC105" i="5"/>
  <c r="CI105" i="9"/>
  <c r="K105" i="56"/>
  <c r="V105" i="56" s="1"/>
  <c r="Z105" i="56" s="1"/>
  <c r="CI104" i="9"/>
  <c r="K104" i="56"/>
  <c r="V104" i="56" s="1"/>
  <c r="Z104" i="56" s="1"/>
  <c r="DC104" i="5"/>
  <c r="DC103" i="5"/>
  <c r="CI103" i="9"/>
  <c r="K103" i="56"/>
  <c r="V103" i="56" s="1"/>
  <c r="Z103" i="56" s="1"/>
  <c r="AA109" i="63"/>
  <c r="Y110" i="63"/>
  <c r="P109" i="63"/>
  <c r="Y106" i="63"/>
  <c r="P104" i="63"/>
  <c r="Y104" i="63"/>
  <c r="Y111" i="63"/>
  <c r="Y107" i="63"/>
  <c r="Q107" i="63"/>
  <c r="AA107" i="63" s="1"/>
  <c r="Q110" i="63"/>
  <c r="AA110" i="63" s="1"/>
  <c r="Y109" i="63"/>
  <c r="T110" i="63"/>
  <c r="P109" i="62"/>
  <c r="AA104" i="62"/>
  <c r="T107" i="62"/>
  <c r="AA107" i="62"/>
  <c r="Y109" i="62"/>
  <c r="T104" i="62"/>
  <c r="Y105" i="62"/>
  <c r="Y111" i="61"/>
  <c r="S110" i="61"/>
  <c r="AA110" i="61" s="1"/>
  <c r="Q107" i="61"/>
  <c r="Y103" i="61"/>
  <c r="P110" i="61"/>
  <c r="Y111" i="60"/>
  <c r="AA105" i="60"/>
  <c r="T105" i="60"/>
  <c r="Y103" i="60"/>
  <c r="S109" i="60"/>
  <c r="AA109" i="60" s="1"/>
  <c r="Y109" i="60"/>
  <c r="P111" i="60"/>
  <c r="AA104" i="60"/>
  <c r="Y106" i="60"/>
  <c r="Y110" i="60"/>
  <c r="S111" i="59"/>
  <c r="S105" i="59"/>
  <c r="S108" i="59"/>
  <c r="T108" i="58"/>
  <c r="T104" i="58"/>
  <c r="T111" i="58"/>
  <c r="T111" i="57"/>
  <c r="T109" i="57"/>
  <c r="T110" i="53"/>
  <c r="S108" i="53"/>
  <c r="S111" i="53"/>
  <c r="T107" i="53"/>
  <c r="T103" i="53"/>
  <c r="F382" i="19"/>
  <c r="CC103" i="5" s="1"/>
  <c r="T109" i="53"/>
  <c r="T103" i="56"/>
  <c r="T106" i="56"/>
  <c r="T108" i="56"/>
  <c r="S107" i="56"/>
  <c r="P105" i="63"/>
  <c r="CJ106" i="5"/>
  <c r="I106" i="63"/>
  <c r="CJ104" i="5"/>
  <c r="I104" i="63"/>
  <c r="Q98" i="63"/>
  <c r="CJ103" i="5"/>
  <c r="I103" i="63"/>
  <c r="CJ105" i="5"/>
  <c r="I105" i="63"/>
  <c r="P104" i="62"/>
  <c r="Y104" i="62"/>
  <c r="P110" i="62"/>
  <c r="Y110" i="62"/>
  <c r="CI106" i="5"/>
  <c r="I106" i="62"/>
  <c r="Q87" i="62"/>
  <c r="CI104" i="5"/>
  <c r="I104" i="62"/>
  <c r="Q88" i="62"/>
  <c r="CI103" i="5"/>
  <c r="I103" i="62"/>
  <c r="P108" i="62"/>
  <c r="P111" i="62"/>
  <c r="P106" i="62"/>
  <c r="CI105" i="5"/>
  <c r="I105" i="62"/>
  <c r="Q99" i="62"/>
  <c r="Q96" i="62"/>
  <c r="P107" i="62"/>
  <c r="Y107" i="62"/>
  <c r="Q101" i="62"/>
  <c r="CH103" i="5"/>
  <c r="I103" i="61"/>
  <c r="CH104" i="5"/>
  <c r="I104" i="61"/>
  <c r="P109" i="61"/>
  <c r="Y109" i="61"/>
  <c r="CH106" i="5"/>
  <c r="I106" i="61"/>
  <c r="CH105" i="5"/>
  <c r="I105" i="61"/>
  <c r="P105" i="60"/>
  <c r="Q98" i="60"/>
  <c r="CG103" i="5"/>
  <c r="I103" i="60"/>
  <c r="CG104" i="5"/>
  <c r="I104" i="60"/>
  <c r="CG106" i="5"/>
  <c r="I106" i="60"/>
  <c r="CG105" i="5"/>
  <c r="I105" i="60"/>
  <c r="Q107" i="60"/>
  <c r="AA107" i="60" s="1"/>
  <c r="Y107" i="60"/>
  <c r="Q96" i="60"/>
  <c r="T110" i="59"/>
  <c r="BW110" i="5"/>
  <c r="H110" i="59"/>
  <c r="O110" i="59" s="1"/>
  <c r="BW98" i="5"/>
  <c r="H98" i="59"/>
  <c r="O98" i="59" s="1"/>
  <c r="BW109" i="5"/>
  <c r="H109" i="59"/>
  <c r="O109" i="59" s="1"/>
  <c r="BW97" i="5"/>
  <c r="H97" i="59"/>
  <c r="O97" i="59" s="1"/>
  <c r="BW108" i="5"/>
  <c r="H108" i="59"/>
  <c r="O108" i="59" s="1"/>
  <c r="BW96" i="5"/>
  <c r="H96" i="59"/>
  <c r="O96" i="59" s="1"/>
  <c r="BW107" i="5"/>
  <c r="H107" i="59"/>
  <c r="O107" i="59" s="1"/>
  <c r="Q107" i="59" s="1"/>
  <c r="AA107" i="59" s="1"/>
  <c r="BW95" i="5"/>
  <c r="H95" i="59"/>
  <c r="O95" i="59" s="1"/>
  <c r="F385" i="42"/>
  <c r="BW106" i="5"/>
  <c r="H106" i="59"/>
  <c r="O106" i="59" s="1"/>
  <c r="BW94" i="5"/>
  <c r="H94" i="59"/>
  <c r="O94" i="59" s="1"/>
  <c r="F384" i="42"/>
  <c r="BW105" i="5"/>
  <c r="H105" i="59"/>
  <c r="O105" i="59" s="1"/>
  <c r="Q105" i="59" s="1"/>
  <c r="BW93" i="5"/>
  <c r="H93" i="59"/>
  <c r="O93" i="59" s="1"/>
  <c r="F383" i="42"/>
  <c r="BW104" i="5"/>
  <c r="H104" i="59"/>
  <c r="O104" i="59" s="1"/>
  <c r="Q104" i="59" s="1"/>
  <c r="BW92" i="5"/>
  <c r="H92" i="59"/>
  <c r="O92" i="59" s="1"/>
  <c r="BN106" i="5"/>
  <c r="G106" i="59"/>
  <c r="R106" i="59" s="1"/>
  <c r="AB106" i="59" s="1"/>
  <c r="F382" i="42"/>
  <c r="BW103" i="5"/>
  <c r="H103" i="59"/>
  <c r="O103" i="59" s="1"/>
  <c r="Q103" i="59" s="1"/>
  <c r="AA103" i="59" s="1"/>
  <c r="BN105" i="5"/>
  <c r="G105" i="59"/>
  <c r="R105" i="59" s="1"/>
  <c r="AB105" i="59" s="1"/>
  <c r="BW102" i="5"/>
  <c r="H102" i="59"/>
  <c r="O102" i="59" s="1"/>
  <c r="BN104" i="5"/>
  <c r="G104" i="59"/>
  <c r="R104" i="59" s="1"/>
  <c r="AB104" i="59" s="1"/>
  <c r="BW101" i="5"/>
  <c r="H101" i="59"/>
  <c r="O101" i="59" s="1"/>
  <c r="BN103" i="5"/>
  <c r="G103" i="59"/>
  <c r="R103" i="59" s="1"/>
  <c r="AB103" i="59" s="1"/>
  <c r="BW100" i="5"/>
  <c r="H100" i="59"/>
  <c r="O100" i="59" s="1"/>
  <c r="BW111" i="5"/>
  <c r="H111" i="59"/>
  <c r="O111" i="59" s="1"/>
  <c r="BW99" i="5"/>
  <c r="H99" i="59"/>
  <c r="O99" i="59" s="1"/>
  <c r="H109" i="58"/>
  <c r="O109" i="58" s="1"/>
  <c r="Q109" i="58" s="1"/>
  <c r="BV109" i="5"/>
  <c r="H97" i="58"/>
  <c r="O97" i="58" s="1"/>
  <c r="Q97" i="58" s="1"/>
  <c r="BV97" i="5"/>
  <c r="BV108" i="5"/>
  <c r="H108" i="58"/>
  <c r="O108" i="58" s="1"/>
  <c r="Q108" i="58" s="1"/>
  <c r="AA108" i="58" s="1"/>
  <c r="H96" i="58"/>
  <c r="O96" i="58" s="1"/>
  <c r="BV96" i="5"/>
  <c r="BV107" i="5"/>
  <c r="H107" i="58"/>
  <c r="O107" i="58" s="1"/>
  <c r="H95" i="58"/>
  <c r="O95" i="58" s="1"/>
  <c r="BV95" i="5"/>
  <c r="F385" i="40"/>
  <c r="BV106" i="5"/>
  <c r="H106" i="58"/>
  <c r="O106" i="58" s="1"/>
  <c r="P106" i="58" s="1"/>
  <c r="BV94" i="5"/>
  <c r="H94" i="58"/>
  <c r="O94" i="58" s="1"/>
  <c r="F384" i="40"/>
  <c r="BV105" i="5"/>
  <c r="H105" i="58"/>
  <c r="O105" i="58" s="1"/>
  <c r="Y105" i="58" s="1"/>
  <c r="H93" i="58"/>
  <c r="O93" i="58" s="1"/>
  <c r="BV93" i="5"/>
  <c r="F383" i="40"/>
  <c r="BV104" i="5"/>
  <c r="H104" i="58"/>
  <c r="O104" i="58" s="1"/>
  <c r="H92" i="58"/>
  <c r="O92" i="58" s="1"/>
  <c r="BV92" i="5"/>
  <c r="BM106" i="5"/>
  <c r="G106" i="58"/>
  <c r="R106" i="58" s="1"/>
  <c r="AB106" i="58" s="1"/>
  <c r="F382" i="40"/>
  <c r="BV103" i="5"/>
  <c r="H103" i="58"/>
  <c r="O103" i="58" s="1"/>
  <c r="Q103" i="58" s="1"/>
  <c r="AA103" i="58" s="1"/>
  <c r="BM105" i="5"/>
  <c r="G105" i="58"/>
  <c r="R105" i="58" s="1"/>
  <c r="AB105" i="58" s="1"/>
  <c r="BV102" i="5"/>
  <c r="H102" i="58"/>
  <c r="O102" i="58" s="1"/>
  <c r="BM104" i="5"/>
  <c r="G104" i="58"/>
  <c r="R104" i="58" s="1"/>
  <c r="AB104" i="58" s="1"/>
  <c r="BV101" i="5"/>
  <c r="H101" i="58"/>
  <c r="O101" i="58" s="1"/>
  <c r="BM103" i="5"/>
  <c r="G103" i="58"/>
  <c r="R103" i="58" s="1"/>
  <c r="AB103" i="58" s="1"/>
  <c r="H100" i="58"/>
  <c r="O100" i="58" s="1"/>
  <c r="Q100" i="58" s="1"/>
  <c r="BV100" i="5"/>
  <c r="BV111" i="5"/>
  <c r="H111" i="58"/>
  <c r="O111" i="58" s="1"/>
  <c r="Q111" i="58" s="1"/>
  <c r="AA111" i="58" s="1"/>
  <c r="BV99" i="5"/>
  <c r="H99" i="58"/>
  <c r="O99" i="58" s="1"/>
  <c r="BV110" i="5"/>
  <c r="H110" i="58"/>
  <c r="O110" i="58" s="1"/>
  <c r="BV98" i="5"/>
  <c r="H98" i="58"/>
  <c r="O98" i="58" s="1"/>
  <c r="BU107" i="5"/>
  <c r="H107" i="57"/>
  <c r="O107" i="57" s="1"/>
  <c r="BU95" i="5"/>
  <c r="H95" i="57"/>
  <c r="O95" i="57" s="1"/>
  <c r="F385" i="37"/>
  <c r="BU106" i="5"/>
  <c r="H106" i="57"/>
  <c r="O106" i="57" s="1"/>
  <c r="BU94" i="5"/>
  <c r="H94" i="57"/>
  <c r="O94" i="57" s="1"/>
  <c r="Q94" i="57" s="1"/>
  <c r="BU109" i="5"/>
  <c r="H109" i="57"/>
  <c r="O109" i="57" s="1"/>
  <c r="BU96" i="5"/>
  <c r="H96" i="57"/>
  <c r="O96" i="57" s="1"/>
  <c r="BU105" i="5"/>
  <c r="H105" i="57"/>
  <c r="O105" i="57" s="1"/>
  <c r="BU93" i="5"/>
  <c r="H93" i="57"/>
  <c r="O93" i="57" s="1"/>
  <c r="BU104" i="5"/>
  <c r="H104" i="57"/>
  <c r="O104" i="57" s="1"/>
  <c r="Q104" i="57" s="1"/>
  <c r="BU92" i="5"/>
  <c r="H92" i="57"/>
  <c r="O92" i="57" s="1"/>
  <c r="BL106" i="5"/>
  <c r="G106" i="57"/>
  <c r="R106" i="57" s="1"/>
  <c r="AB106" i="57" s="1"/>
  <c r="BU103" i="5"/>
  <c r="H103" i="57"/>
  <c r="O103" i="57" s="1"/>
  <c r="Q103" i="57" s="1"/>
  <c r="BL105" i="5"/>
  <c r="G105" i="57"/>
  <c r="R105" i="57" s="1"/>
  <c r="AB105" i="57" s="1"/>
  <c r="BU102" i="5"/>
  <c r="H102" i="57"/>
  <c r="O102" i="57" s="1"/>
  <c r="BL104" i="5"/>
  <c r="G104" i="57"/>
  <c r="R104" i="57" s="1"/>
  <c r="AB104" i="57" s="1"/>
  <c r="BU101" i="5"/>
  <c r="H101" i="57"/>
  <c r="O101" i="57" s="1"/>
  <c r="BL103" i="5"/>
  <c r="G103" i="57"/>
  <c r="R103" i="57" s="1"/>
  <c r="AB103" i="57" s="1"/>
  <c r="BU111" i="5"/>
  <c r="H111" i="57"/>
  <c r="O111" i="57" s="1"/>
  <c r="Q111" i="57" s="1"/>
  <c r="AA111" i="57" s="1"/>
  <c r="BU99" i="5"/>
  <c r="H99" i="57"/>
  <c r="O99" i="57" s="1"/>
  <c r="BU100" i="5"/>
  <c r="H100" i="57"/>
  <c r="O100" i="57" s="1"/>
  <c r="Q100" i="57" s="1"/>
  <c r="BU110" i="5"/>
  <c r="H110" i="57"/>
  <c r="O110" i="57" s="1"/>
  <c r="BU98" i="5"/>
  <c r="H98" i="57"/>
  <c r="O98" i="57" s="1"/>
  <c r="BU97" i="5"/>
  <c r="H97" i="57"/>
  <c r="O97" i="57" s="1"/>
  <c r="Q97" i="57" s="1"/>
  <c r="BU108" i="5"/>
  <c r="H108" i="57"/>
  <c r="O108" i="57" s="1"/>
  <c r="Q108" i="57" s="1"/>
  <c r="BT107" i="5"/>
  <c r="H107" i="53"/>
  <c r="O107" i="53" s="1"/>
  <c r="Q107" i="53" s="1"/>
  <c r="AA107" i="53" s="1"/>
  <c r="BT95" i="5"/>
  <c r="H95" i="53"/>
  <c r="O95" i="53" s="1"/>
  <c r="Q95" i="53" s="1"/>
  <c r="F383" i="19"/>
  <c r="BK104" i="5"/>
  <c r="G104" i="53"/>
  <c r="R104" i="53" s="1"/>
  <c r="AB104" i="53" s="1"/>
  <c r="BT97" i="5"/>
  <c r="H97" i="53"/>
  <c r="O97" i="53" s="1"/>
  <c r="BT106" i="5"/>
  <c r="H106" i="53"/>
  <c r="O106" i="53" s="1"/>
  <c r="BT94" i="5"/>
  <c r="H94" i="53"/>
  <c r="O94" i="53" s="1"/>
  <c r="BT109" i="5"/>
  <c r="H109" i="53"/>
  <c r="O109" i="53" s="1"/>
  <c r="BT105" i="5"/>
  <c r="H105" i="53"/>
  <c r="O105" i="53" s="1"/>
  <c r="BT93" i="5"/>
  <c r="H93" i="53"/>
  <c r="O93" i="53" s="1"/>
  <c r="BT92" i="5"/>
  <c r="H92" i="53"/>
  <c r="O92" i="53" s="1"/>
  <c r="Q92" i="53" s="1"/>
  <c r="BK106" i="5"/>
  <c r="G106" i="53"/>
  <c r="R106" i="53" s="1"/>
  <c r="AB106" i="53" s="1"/>
  <c r="BT103" i="5"/>
  <c r="H103" i="53"/>
  <c r="O103" i="53" s="1"/>
  <c r="Y103" i="53" s="1"/>
  <c r="F385" i="19"/>
  <c r="BT104" i="5"/>
  <c r="H104" i="53"/>
  <c r="O104" i="53" s="1"/>
  <c r="BK105" i="5"/>
  <c r="G105" i="53"/>
  <c r="R105" i="53" s="1"/>
  <c r="AB105" i="53" s="1"/>
  <c r="BT102" i="5"/>
  <c r="H102" i="53"/>
  <c r="O102" i="53" s="1"/>
  <c r="Q102" i="53" s="1"/>
  <c r="F384" i="19"/>
  <c r="BT100" i="5"/>
  <c r="H100" i="53"/>
  <c r="O100" i="53" s="1"/>
  <c r="BT111" i="5"/>
  <c r="H111" i="53"/>
  <c r="O111" i="53" s="1"/>
  <c r="Y111" i="53" s="1"/>
  <c r="BT99" i="5"/>
  <c r="H99" i="53"/>
  <c r="O99" i="53" s="1"/>
  <c r="BT110" i="5"/>
  <c r="H110" i="53"/>
  <c r="O110" i="53" s="1"/>
  <c r="Q110" i="53" s="1"/>
  <c r="AA110" i="53" s="1"/>
  <c r="BT98" i="5"/>
  <c r="H98" i="53"/>
  <c r="O98" i="53" s="1"/>
  <c r="Q98" i="53" s="1"/>
  <c r="BT101" i="5"/>
  <c r="H101" i="53"/>
  <c r="O101" i="53" s="1"/>
  <c r="Q101" i="53" s="1"/>
  <c r="BK103" i="5"/>
  <c r="G103" i="53"/>
  <c r="R103" i="53" s="1"/>
  <c r="AB103" i="53" s="1"/>
  <c r="BT108" i="5"/>
  <c r="H108" i="53"/>
  <c r="O108" i="53" s="1"/>
  <c r="Q108" i="53" s="1"/>
  <c r="BT96" i="5"/>
  <c r="H96" i="53"/>
  <c r="O96" i="53" s="1"/>
  <c r="Q96" i="53" s="1"/>
  <c r="S105" i="56"/>
  <c r="T105" i="56"/>
  <c r="S111" i="56"/>
  <c r="T111" i="56"/>
  <c r="S103" i="63"/>
  <c r="AA103" i="63" s="1"/>
  <c r="T103" i="63"/>
  <c r="T108" i="63"/>
  <c r="S108" i="63"/>
  <c r="AA108" i="63" s="1"/>
  <c r="P111" i="63"/>
  <c r="X103" i="63"/>
  <c r="Y103" i="63" s="1"/>
  <c r="P103" i="63"/>
  <c r="T111" i="63"/>
  <c r="S111" i="63"/>
  <c r="AA111" i="63" s="1"/>
  <c r="T105" i="63"/>
  <c r="S105" i="63"/>
  <c r="AA105" i="63" s="1"/>
  <c r="P108" i="63"/>
  <c r="S105" i="62"/>
  <c r="AA105" i="62" s="1"/>
  <c r="T105" i="62"/>
  <c r="S108" i="62"/>
  <c r="AA108" i="62" s="1"/>
  <c r="T108" i="62"/>
  <c r="S111" i="62"/>
  <c r="AA111" i="62" s="1"/>
  <c r="T111" i="62"/>
  <c r="S109" i="62"/>
  <c r="AA109" i="62" s="1"/>
  <c r="T109" i="62"/>
  <c r="P105" i="62"/>
  <c r="S103" i="62"/>
  <c r="AA103" i="62" s="1"/>
  <c r="T103" i="62"/>
  <c r="S106" i="62"/>
  <c r="AA106" i="62" s="1"/>
  <c r="T106" i="62"/>
  <c r="AA104" i="61"/>
  <c r="S108" i="61"/>
  <c r="AA108" i="61" s="1"/>
  <c r="T108" i="61"/>
  <c r="P106" i="61"/>
  <c r="S111" i="61"/>
  <c r="AA111" i="61" s="1"/>
  <c r="T111" i="61"/>
  <c r="P108" i="61"/>
  <c r="P105" i="61"/>
  <c r="S109" i="61"/>
  <c r="AA109" i="61" s="1"/>
  <c r="T109" i="61"/>
  <c r="S105" i="61"/>
  <c r="AA105" i="61" s="1"/>
  <c r="T105" i="61"/>
  <c r="S103" i="61"/>
  <c r="AA103" i="61" s="1"/>
  <c r="T103" i="61"/>
  <c r="S106" i="61"/>
  <c r="AA106" i="61" s="1"/>
  <c r="T106" i="61"/>
  <c r="X108" i="60"/>
  <c r="Y108" i="60" s="1"/>
  <c r="P108" i="60"/>
  <c r="S106" i="60"/>
  <c r="AA106" i="60" s="1"/>
  <c r="T106" i="60"/>
  <c r="P110" i="60"/>
  <c r="T108" i="60"/>
  <c r="S108" i="60"/>
  <c r="AA108" i="60" s="1"/>
  <c r="P103" i="60"/>
  <c r="X104" i="60"/>
  <c r="Y104" i="60" s="1"/>
  <c r="P104" i="60"/>
  <c r="P106" i="60"/>
  <c r="P109" i="60"/>
  <c r="S110" i="60"/>
  <c r="AA110" i="60" s="1"/>
  <c r="T110" i="60"/>
  <c r="S103" i="60"/>
  <c r="AA103" i="60" s="1"/>
  <c r="T103" i="60"/>
  <c r="T106" i="59"/>
  <c r="S106" i="59"/>
  <c r="S109" i="59"/>
  <c r="T109" i="59"/>
  <c r="X107" i="59"/>
  <c r="T104" i="59"/>
  <c r="S104" i="59"/>
  <c r="S109" i="58"/>
  <c r="T109" i="58"/>
  <c r="X111" i="58"/>
  <c r="S105" i="58"/>
  <c r="T105" i="58"/>
  <c r="P108" i="58"/>
  <c r="S106" i="58"/>
  <c r="T106" i="58"/>
  <c r="X104" i="57"/>
  <c r="S105" i="57"/>
  <c r="T105" i="57"/>
  <c r="X103" i="57"/>
  <c r="S107" i="57"/>
  <c r="T107" i="57"/>
  <c r="S103" i="57"/>
  <c r="T103" i="57"/>
  <c r="S110" i="57"/>
  <c r="T110" i="57"/>
  <c r="S104" i="57"/>
  <c r="T104" i="57"/>
  <c r="S105" i="53"/>
  <c r="T105" i="53"/>
  <c r="X107" i="53"/>
  <c r="X110" i="53"/>
  <c r="X103" i="56"/>
  <c r="X106" i="56"/>
  <c r="X109" i="56"/>
  <c r="F382" i="37"/>
  <c r="F384" i="37"/>
  <c r="F383" i="37"/>
  <c r="D282" i="3"/>
  <c r="AY3" i="9" s="1"/>
  <c r="D283" i="3"/>
  <c r="AY4" i="9" s="1"/>
  <c r="D284" i="3"/>
  <c r="AY5" i="9" s="1"/>
  <c r="D285" i="3"/>
  <c r="AY6" i="9" s="1"/>
  <c r="D286" i="3"/>
  <c r="AY7" i="9" s="1"/>
  <c r="D287" i="3"/>
  <c r="AY8" i="9" s="1"/>
  <c r="D288" i="3"/>
  <c r="AY9" i="9" s="1"/>
  <c r="D289" i="3"/>
  <c r="AY10" i="9" s="1"/>
  <c r="D290" i="3"/>
  <c r="AY11" i="9" s="1"/>
  <c r="D291" i="3"/>
  <c r="AY12" i="9" s="1"/>
  <c r="D292" i="3"/>
  <c r="AY13" i="9" s="1"/>
  <c r="D293" i="3"/>
  <c r="AY14" i="9" s="1"/>
  <c r="D294" i="3"/>
  <c r="AY15" i="9" s="1"/>
  <c r="D295" i="3"/>
  <c r="AY16" i="9" s="1"/>
  <c r="D296" i="3"/>
  <c r="AY17" i="9" s="1"/>
  <c r="D297" i="3"/>
  <c r="AY18" i="9" s="1"/>
  <c r="D298" i="3"/>
  <c r="AY19" i="9" s="1"/>
  <c r="D299" i="3"/>
  <c r="AY20" i="9" s="1"/>
  <c r="D300" i="3"/>
  <c r="AY21" i="9" s="1"/>
  <c r="D301" i="3"/>
  <c r="AY22" i="9" s="1"/>
  <c r="D302" i="3"/>
  <c r="AY23" i="9" s="1"/>
  <c r="D303" i="3"/>
  <c r="AY24" i="9" s="1"/>
  <c r="D304" i="3"/>
  <c r="AY25" i="9" s="1"/>
  <c r="D305" i="3"/>
  <c r="AY26" i="9" s="1"/>
  <c r="D306" i="3"/>
  <c r="AY27" i="9" s="1"/>
  <c r="D307" i="3"/>
  <c r="AY28" i="9" s="1"/>
  <c r="D308" i="3"/>
  <c r="AY29" i="9" s="1"/>
  <c r="D309" i="3"/>
  <c r="AY30" i="9" s="1"/>
  <c r="D310" i="3"/>
  <c r="AY31" i="9" s="1"/>
  <c r="D311" i="3"/>
  <c r="AY32" i="9" s="1"/>
  <c r="D312" i="3"/>
  <c r="AY33" i="9" s="1"/>
  <c r="D313" i="3"/>
  <c r="AY34" i="9" s="1"/>
  <c r="D314" i="3"/>
  <c r="AY35" i="9" s="1"/>
  <c r="D315" i="3"/>
  <c r="AY36" i="9" s="1"/>
  <c r="D316" i="3"/>
  <c r="AY37" i="9" s="1"/>
  <c r="D317" i="3"/>
  <c r="AY38" i="9" s="1"/>
  <c r="D318" i="3"/>
  <c r="AY39" i="9" s="1"/>
  <c r="D319" i="3"/>
  <c r="AY40" i="9" s="1"/>
  <c r="D320" i="3"/>
  <c r="AY41" i="9" s="1"/>
  <c r="D321" i="3"/>
  <c r="AY42" i="9" s="1"/>
  <c r="D322" i="3"/>
  <c r="AY43" i="9" s="1"/>
  <c r="D323" i="3"/>
  <c r="AY44" i="9" s="1"/>
  <c r="D324" i="3"/>
  <c r="AY45" i="9" s="1"/>
  <c r="D325" i="3"/>
  <c r="AY46" i="9" s="1"/>
  <c r="D326" i="3"/>
  <c r="AY47" i="9" s="1"/>
  <c r="D327" i="3"/>
  <c r="AY48" i="9" s="1"/>
  <c r="D328" i="3"/>
  <c r="AY49" i="9" s="1"/>
  <c r="D329" i="3"/>
  <c r="AY50" i="9" s="1"/>
  <c r="D330" i="3"/>
  <c r="AY51" i="9" s="1"/>
  <c r="D331" i="3"/>
  <c r="AY52" i="9" s="1"/>
  <c r="D332" i="3"/>
  <c r="AY53" i="9" s="1"/>
  <c r="D333" i="3"/>
  <c r="AY54" i="9" s="1"/>
  <c r="D334" i="3"/>
  <c r="AY55" i="9" s="1"/>
  <c r="D335" i="3"/>
  <c r="AY56" i="9" s="1"/>
  <c r="D336" i="3"/>
  <c r="AY57" i="9" s="1"/>
  <c r="D337" i="3"/>
  <c r="AY58" i="9" s="1"/>
  <c r="D338" i="3"/>
  <c r="AY59" i="9" s="1"/>
  <c r="D339" i="3"/>
  <c r="AY60" i="9" s="1"/>
  <c r="D340" i="3"/>
  <c r="AY61" i="9" s="1"/>
  <c r="D341" i="3"/>
  <c r="AY62" i="9" s="1"/>
  <c r="D342" i="3"/>
  <c r="AY63" i="9" s="1"/>
  <c r="D343" i="3"/>
  <c r="AY64" i="9" s="1"/>
  <c r="D344" i="3"/>
  <c r="AY65" i="9" s="1"/>
  <c r="D345" i="3"/>
  <c r="AY66" i="9" s="1"/>
  <c r="D346" i="3"/>
  <c r="AY67" i="9" s="1"/>
  <c r="D347" i="3"/>
  <c r="AY68" i="9" s="1"/>
  <c r="D348" i="3"/>
  <c r="AY69" i="9" s="1"/>
  <c r="D349" i="3"/>
  <c r="AY70" i="9" s="1"/>
  <c r="D350" i="3"/>
  <c r="AY71" i="9" s="1"/>
  <c r="D351" i="3"/>
  <c r="AY72" i="9" s="1"/>
  <c r="D352" i="3"/>
  <c r="AY73" i="9" s="1"/>
  <c r="D353" i="3"/>
  <c r="AY74" i="9" s="1"/>
  <c r="D354" i="3"/>
  <c r="AY75" i="9" s="1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C382" i="3"/>
  <c r="C383" i="3"/>
  <c r="C384" i="3"/>
  <c r="C385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A255" i="3"/>
  <c r="A256" i="3"/>
  <c r="A257" i="3"/>
  <c r="A258" i="3"/>
  <c r="A259" i="3"/>
  <c r="A260" i="3"/>
  <c r="A261" i="3"/>
  <c r="A262" i="3"/>
  <c r="A263" i="3"/>
  <c r="A264" i="3"/>
  <c r="G130" i="3"/>
  <c r="G131" i="3"/>
  <c r="G132" i="3"/>
  <c r="G133" i="3"/>
  <c r="G134" i="3"/>
  <c r="G135" i="3"/>
  <c r="G136" i="3"/>
  <c r="G137" i="3"/>
  <c r="G138" i="3"/>
  <c r="G139" i="3"/>
  <c r="AA107" i="61" l="1"/>
  <c r="Y108" i="58"/>
  <c r="P224" i="43"/>
  <c r="P223" i="50"/>
  <c r="AA105" i="59"/>
  <c r="AA108" i="53"/>
  <c r="P226" i="50"/>
  <c r="P225" i="43"/>
  <c r="P222" i="43"/>
  <c r="F211" i="41"/>
  <c r="F214" i="41"/>
  <c r="F215" i="41"/>
  <c r="I107" i="41"/>
  <c r="BL106" i="9"/>
  <c r="F208" i="41"/>
  <c r="E223" i="41"/>
  <c r="N223" i="41"/>
  <c r="F223" i="41"/>
  <c r="P223" i="41" s="1"/>
  <c r="I106" i="41"/>
  <c r="BL105" i="9"/>
  <c r="N221" i="41"/>
  <c r="E221" i="41"/>
  <c r="F221" i="41"/>
  <c r="P221" i="41" s="1"/>
  <c r="F218" i="41"/>
  <c r="P218" i="41" s="1"/>
  <c r="E218" i="41"/>
  <c r="N218" i="41"/>
  <c r="F213" i="41"/>
  <c r="N226" i="41"/>
  <c r="F226" i="41"/>
  <c r="P226" i="41" s="1"/>
  <c r="E226" i="41"/>
  <c r="N220" i="41"/>
  <c r="E220" i="41"/>
  <c r="F220" i="41"/>
  <c r="P220" i="41" s="1"/>
  <c r="F210" i="41"/>
  <c r="BL104" i="9"/>
  <c r="I105" i="41"/>
  <c r="E222" i="41"/>
  <c r="N222" i="41"/>
  <c r="F222" i="41"/>
  <c r="P222" i="41" s="1"/>
  <c r="F225" i="41"/>
  <c r="P225" i="41" s="1"/>
  <c r="N225" i="41"/>
  <c r="E225" i="41"/>
  <c r="F217" i="41"/>
  <c r="F209" i="41"/>
  <c r="F212" i="41"/>
  <c r="F216" i="41"/>
  <c r="F207" i="41"/>
  <c r="BL103" i="9"/>
  <c r="I104" i="41"/>
  <c r="N219" i="41"/>
  <c r="E219" i="41"/>
  <c r="F219" i="41"/>
  <c r="P219" i="41" s="1"/>
  <c r="N224" i="41"/>
  <c r="E224" i="41"/>
  <c r="F224" i="41"/>
  <c r="P224" i="41" s="1"/>
  <c r="N221" i="39"/>
  <c r="N226" i="39"/>
  <c r="E226" i="39"/>
  <c r="F226" i="39"/>
  <c r="P226" i="39" s="1"/>
  <c r="F209" i="39"/>
  <c r="E222" i="39"/>
  <c r="F222" i="39"/>
  <c r="P222" i="39" s="1"/>
  <c r="N222" i="39"/>
  <c r="I107" i="39"/>
  <c r="BK106" i="9"/>
  <c r="F213" i="39"/>
  <c r="F223" i="39"/>
  <c r="P223" i="39" s="1"/>
  <c r="N223" i="39"/>
  <c r="E223" i="39"/>
  <c r="I105" i="39"/>
  <c r="BK104" i="9"/>
  <c r="F208" i="39"/>
  <c r="F217" i="39"/>
  <c r="F207" i="39"/>
  <c r="N220" i="39"/>
  <c r="E220" i="39"/>
  <c r="F220" i="39"/>
  <c r="P220" i="39" s="1"/>
  <c r="N225" i="39"/>
  <c r="E225" i="39"/>
  <c r="F225" i="39"/>
  <c r="P225" i="39" s="1"/>
  <c r="F216" i="39"/>
  <c r="F212" i="39"/>
  <c r="F215" i="39"/>
  <c r="N219" i="39"/>
  <c r="F219" i="39"/>
  <c r="P219" i="39" s="1"/>
  <c r="E219" i="39"/>
  <c r="I104" i="39"/>
  <c r="BK103" i="9"/>
  <c r="N224" i="39"/>
  <c r="E224" i="39"/>
  <c r="F224" i="39"/>
  <c r="P224" i="39" s="1"/>
  <c r="I106" i="39"/>
  <c r="BK105" i="9"/>
  <c r="N218" i="39"/>
  <c r="E218" i="39"/>
  <c r="F218" i="39"/>
  <c r="P218" i="39" s="1"/>
  <c r="E221" i="39"/>
  <c r="F214" i="39"/>
  <c r="P221" i="39"/>
  <c r="F210" i="39"/>
  <c r="F211" i="39"/>
  <c r="E223" i="38"/>
  <c r="N223" i="38"/>
  <c r="F223" i="38"/>
  <c r="P223" i="38" s="1"/>
  <c r="I107" i="38"/>
  <c r="BJ106" i="9"/>
  <c r="E221" i="38"/>
  <c r="F221" i="38"/>
  <c r="P221" i="38" s="1"/>
  <c r="E222" i="38"/>
  <c r="N222" i="38"/>
  <c r="F222" i="38"/>
  <c r="P222" i="38" s="1"/>
  <c r="N226" i="38"/>
  <c r="F226" i="38"/>
  <c r="P226" i="38" s="1"/>
  <c r="E226" i="38"/>
  <c r="F207" i="38"/>
  <c r="F212" i="38"/>
  <c r="F213" i="38"/>
  <c r="N224" i="38"/>
  <c r="F224" i="38"/>
  <c r="P224" i="38" s="1"/>
  <c r="E224" i="38"/>
  <c r="AA108" i="57"/>
  <c r="N218" i="38"/>
  <c r="F218" i="38"/>
  <c r="P218" i="38" s="1"/>
  <c r="E218" i="38"/>
  <c r="F211" i="38"/>
  <c r="F216" i="38"/>
  <c r="N225" i="38"/>
  <c r="E225" i="38"/>
  <c r="F225" i="38"/>
  <c r="P225" i="38" s="1"/>
  <c r="I105" i="38"/>
  <c r="BJ104" i="9"/>
  <c r="F217" i="38"/>
  <c r="F208" i="38"/>
  <c r="I106" i="38"/>
  <c r="BJ105" i="9"/>
  <c r="F214" i="38"/>
  <c r="N219" i="38"/>
  <c r="E219" i="38"/>
  <c r="F219" i="38"/>
  <c r="P219" i="38" s="1"/>
  <c r="BJ103" i="9"/>
  <c r="I104" i="38"/>
  <c r="E220" i="38"/>
  <c r="F220" i="38"/>
  <c r="P220" i="38" s="1"/>
  <c r="F209" i="38"/>
  <c r="F210" i="38"/>
  <c r="Y110" i="53"/>
  <c r="I103" i="53"/>
  <c r="I104" i="35"/>
  <c r="BI103" i="9"/>
  <c r="F215" i="35"/>
  <c r="E219" i="35"/>
  <c r="F219" i="35"/>
  <c r="P219" i="35" s="1"/>
  <c r="N219" i="35"/>
  <c r="N222" i="35"/>
  <c r="F222" i="35"/>
  <c r="P222" i="35" s="1"/>
  <c r="E222" i="35"/>
  <c r="F211" i="35"/>
  <c r="F216" i="35"/>
  <c r="I105" i="35"/>
  <c r="BI104" i="9"/>
  <c r="F209" i="35"/>
  <c r="F213" i="35"/>
  <c r="E226" i="35"/>
  <c r="F226" i="35"/>
  <c r="P226" i="35" s="1"/>
  <c r="N225" i="35"/>
  <c r="F225" i="35"/>
  <c r="P225" i="35" s="1"/>
  <c r="E225" i="35"/>
  <c r="F214" i="35"/>
  <c r="E221" i="35"/>
  <c r="N221" i="35"/>
  <c r="F221" i="35"/>
  <c r="P221" i="35" s="1"/>
  <c r="I107" i="35"/>
  <c r="BI106" i="9"/>
  <c r="E220" i="35"/>
  <c r="F220" i="35"/>
  <c r="P220" i="35" s="1"/>
  <c r="N220" i="35"/>
  <c r="E223" i="35"/>
  <c r="N223" i="35"/>
  <c r="F223" i="35"/>
  <c r="P223" i="35" s="1"/>
  <c r="F208" i="35"/>
  <c r="F218" i="35"/>
  <c r="P218" i="35" s="1"/>
  <c r="E218" i="35"/>
  <c r="N218" i="35"/>
  <c r="E224" i="35"/>
  <c r="F224" i="35"/>
  <c r="P224" i="35" s="1"/>
  <c r="N224" i="35"/>
  <c r="F212" i="35"/>
  <c r="F217" i="35"/>
  <c r="I106" i="35"/>
  <c r="BI105" i="9"/>
  <c r="F207" i="35"/>
  <c r="N226" i="35"/>
  <c r="F210" i="35"/>
  <c r="H82" i="6"/>
  <c r="D196" i="6" s="1"/>
  <c r="AY81" i="9"/>
  <c r="H81" i="6"/>
  <c r="D195" i="6" s="1"/>
  <c r="AY80" i="9"/>
  <c r="G106" i="6"/>
  <c r="G220" i="6" s="1"/>
  <c r="Q220" i="6" s="1"/>
  <c r="AP105" i="9"/>
  <c r="H103" i="6"/>
  <c r="D217" i="6" s="1"/>
  <c r="AY102" i="9"/>
  <c r="H91" i="6"/>
  <c r="D205" i="6" s="1"/>
  <c r="AY90" i="9"/>
  <c r="H79" i="6"/>
  <c r="D193" i="6" s="1"/>
  <c r="AY78" i="9"/>
  <c r="H97" i="6"/>
  <c r="D211" i="6" s="1"/>
  <c r="AY96" i="9"/>
  <c r="H106" i="6"/>
  <c r="D220" i="6" s="1"/>
  <c r="AY105" i="9"/>
  <c r="H93" i="6"/>
  <c r="D207" i="6" s="1"/>
  <c r="AY92" i="9"/>
  <c r="G105" i="6"/>
  <c r="G219" i="6" s="1"/>
  <c r="Q219" i="6" s="1"/>
  <c r="AP104" i="9"/>
  <c r="H102" i="6"/>
  <c r="D216" i="6" s="1"/>
  <c r="AY101" i="9"/>
  <c r="H90" i="6"/>
  <c r="D204" i="6" s="1"/>
  <c r="AY89" i="9"/>
  <c r="H78" i="6"/>
  <c r="D192" i="6" s="1"/>
  <c r="AY77" i="9"/>
  <c r="G104" i="6"/>
  <c r="G218" i="6" s="1"/>
  <c r="Q218" i="6" s="1"/>
  <c r="AP103" i="9"/>
  <c r="H85" i="6"/>
  <c r="D199" i="6" s="1"/>
  <c r="AY84" i="9"/>
  <c r="H101" i="6"/>
  <c r="D215" i="6" s="1"/>
  <c r="AY100" i="9"/>
  <c r="H77" i="6"/>
  <c r="D191" i="6" s="1"/>
  <c r="AY76" i="9"/>
  <c r="H112" i="6"/>
  <c r="D226" i="6" s="1"/>
  <c r="AY111" i="9"/>
  <c r="H111" i="6"/>
  <c r="D225" i="6" s="1"/>
  <c r="AY110" i="9"/>
  <c r="H99" i="6"/>
  <c r="D213" i="6" s="1"/>
  <c r="AY98" i="9"/>
  <c r="H87" i="6"/>
  <c r="D201" i="6" s="1"/>
  <c r="AY86" i="9"/>
  <c r="H109" i="6"/>
  <c r="D223" i="6" s="1"/>
  <c r="AY108" i="9"/>
  <c r="H89" i="6"/>
  <c r="D203" i="6" s="1"/>
  <c r="AY88" i="9"/>
  <c r="H100" i="6"/>
  <c r="D214" i="6" s="1"/>
  <c r="AY99" i="9"/>
  <c r="H88" i="6"/>
  <c r="D202" i="6" s="1"/>
  <c r="AY87" i="9"/>
  <c r="H110" i="6"/>
  <c r="D224" i="6" s="1"/>
  <c r="AY109" i="9"/>
  <c r="H98" i="6"/>
  <c r="D212" i="6" s="1"/>
  <c r="AY97" i="9"/>
  <c r="H86" i="6"/>
  <c r="D200" i="6" s="1"/>
  <c r="AY85" i="9"/>
  <c r="H108" i="6"/>
  <c r="D222" i="6" s="1"/>
  <c r="AY107" i="9"/>
  <c r="H96" i="6"/>
  <c r="D210" i="6" s="1"/>
  <c r="AY95" i="9"/>
  <c r="H84" i="6"/>
  <c r="D198" i="6" s="1"/>
  <c r="AY83" i="9"/>
  <c r="H107" i="6"/>
  <c r="D221" i="6" s="1"/>
  <c r="AY106" i="9"/>
  <c r="H95" i="6"/>
  <c r="D209" i="6" s="1"/>
  <c r="AY94" i="9"/>
  <c r="H83" i="6"/>
  <c r="D197" i="6" s="1"/>
  <c r="AY82" i="9"/>
  <c r="H94" i="6"/>
  <c r="D208" i="6" s="1"/>
  <c r="AY93" i="9"/>
  <c r="H105" i="6"/>
  <c r="D219" i="6" s="1"/>
  <c r="AY104" i="9"/>
  <c r="G107" i="6"/>
  <c r="G221" i="6" s="1"/>
  <c r="Q221" i="6" s="1"/>
  <c r="AP106" i="9"/>
  <c r="H104" i="6"/>
  <c r="D218" i="6" s="1"/>
  <c r="AY103" i="9"/>
  <c r="H92" i="6"/>
  <c r="D206" i="6" s="1"/>
  <c r="AY91" i="9"/>
  <c r="H80" i="6"/>
  <c r="D194" i="6" s="1"/>
  <c r="AY79" i="9"/>
  <c r="D97" i="6"/>
  <c r="O96" i="9"/>
  <c r="D95" i="6"/>
  <c r="O94" i="9"/>
  <c r="D96" i="6"/>
  <c r="O95" i="9"/>
  <c r="D94" i="6"/>
  <c r="O93" i="9"/>
  <c r="O92" i="9"/>
  <c r="D93" i="6"/>
  <c r="O97" i="9"/>
  <c r="D98" i="6"/>
  <c r="D102" i="6"/>
  <c r="O101" i="9"/>
  <c r="O100" i="9"/>
  <c r="D101" i="6"/>
  <c r="D100" i="6"/>
  <c r="O99" i="9"/>
  <c r="D99" i="6"/>
  <c r="O98" i="9"/>
  <c r="AA104" i="59"/>
  <c r="Y104" i="59"/>
  <c r="P104" i="59"/>
  <c r="P105" i="59"/>
  <c r="AA109" i="58"/>
  <c r="P109" i="58"/>
  <c r="Y111" i="58"/>
  <c r="P111" i="58"/>
  <c r="Y109" i="58"/>
  <c r="P108" i="57"/>
  <c r="Y104" i="57"/>
  <c r="AA104" i="57"/>
  <c r="P104" i="57"/>
  <c r="AA103" i="57"/>
  <c r="P111" i="57"/>
  <c r="P103" i="57"/>
  <c r="P108" i="53"/>
  <c r="P110" i="53"/>
  <c r="Y107" i="59"/>
  <c r="P107" i="59"/>
  <c r="Q96" i="59"/>
  <c r="P109" i="59"/>
  <c r="Y109" i="59"/>
  <c r="Q109" i="59"/>
  <c r="AA109" i="59" s="1"/>
  <c r="Q99" i="59"/>
  <c r="Q95" i="59"/>
  <c r="P108" i="59"/>
  <c r="Q108" i="59"/>
  <c r="AA108" i="59" s="1"/>
  <c r="Y103" i="59"/>
  <c r="Q102" i="59"/>
  <c r="Q92" i="59"/>
  <c r="Q93" i="59"/>
  <c r="Q94" i="59"/>
  <c r="P103" i="59"/>
  <c r="P111" i="59"/>
  <c r="Q111" i="59"/>
  <c r="AA111" i="59" s="1"/>
  <c r="CF103" i="5"/>
  <c r="I103" i="59"/>
  <c r="Q100" i="59"/>
  <c r="Q101" i="59"/>
  <c r="P106" i="59"/>
  <c r="Y106" i="59"/>
  <c r="Q106" i="59"/>
  <c r="AA106" i="59" s="1"/>
  <c r="Y111" i="59"/>
  <c r="CF104" i="5"/>
  <c r="I104" i="59"/>
  <c r="CF105" i="5"/>
  <c r="I105" i="59"/>
  <c r="CF106" i="5"/>
  <c r="I106" i="59"/>
  <c r="Q98" i="59"/>
  <c r="Y108" i="59"/>
  <c r="Q97" i="59"/>
  <c r="Y110" i="59"/>
  <c r="P110" i="59"/>
  <c r="Q110" i="59"/>
  <c r="AA110" i="59" s="1"/>
  <c r="Y105" i="59"/>
  <c r="Q96" i="58"/>
  <c r="Y103" i="58"/>
  <c r="Q93" i="58"/>
  <c r="Q95" i="58"/>
  <c r="Q105" i="58"/>
  <c r="AA105" i="58" s="1"/>
  <c r="P105" i="58"/>
  <c r="P107" i="58"/>
  <c r="Y107" i="58"/>
  <c r="Q107" i="58"/>
  <c r="AA107" i="58" s="1"/>
  <c r="P103" i="58"/>
  <c r="Q101" i="58"/>
  <c r="Q94" i="58"/>
  <c r="Q98" i="58"/>
  <c r="Q99" i="58"/>
  <c r="Q92" i="58"/>
  <c r="CE105" i="5"/>
  <c r="I105" i="58"/>
  <c r="P104" i="58"/>
  <c r="Q104" i="58"/>
  <c r="AA104" i="58" s="1"/>
  <c r="Y104" i="58"/>
  <c r="Y106" i="58"/>
  <c r="Q106" i="58"/>
  <c r="AA106" i="58" s="1"/>
  <c r="P110" i="58"/>
  <c r="Q110" i="58"/>
  <c r="AA110" i="58" s="1"/>
  <c r="Y110" i="58"/>
  <c r="Q102" i="58"/>
  <c r="I103" i="58"/>
  <c r="CE103" i="5"/>
  <c r="CE104" i="5"/>
  <c r="I104" i="58"/>
  <c r="CE106" i="5"/>
  <c r="I106" i="58"/>
  <c r="Y103" i="57"/>
  <c r="Q93" i="57"/>
  <c r="Q102" i="57"/>
  <c r="CD106" i="5"/>
  <c r="I106" i="57"/>
  <c r="Q101" i="57"/>
  <c r="Q92" i="57"/>
  <c r="Y105" i="57"/>
  <c r="P105" i="57"/>
  <c r="Q105" i="57"/>
  <c r="AA105" i="57" s="1"/>
  <c r="Q96" i="57"/>
  <c r="CD104" i="5"/>
  <c r="I104" i="57"/>
  <c r="Q99" i="57"/>
  <c r="CD105" i="5"/>
  <c r="I105" i="57"/>
  <c r="Q109" i="57"/>
  <c r="AA109" i="57" s="1"/>
  <c r="Y109" i="57"/>
  <c r="P109" i="57"/>
  <c r="Y111" i="57"/>
  <c r="Y108" i="57"/>
  <c r="CD103" i="5"/>
  <c r="I103" i="57"/>
  <c r="Q95" i="57"/>
  <c r="Q98" i="57"/>
  <c r="Q107" i="57"/>
  <c r="AA107" i="57" s="1"/>
  <c r="Y107" i="57"/>
  <c r="P107" i="57"/>
  <c r="Y110" i="57"/>
  <c r="Q110" i="57"/>
  <c r="AA110" i="57" s="1"/>
  <c r="P110" i="57"/>
  <c r="Q106" i="57"/>
  <c r="AA106" i="57" s="1"/>
  <c r="P106" i="57"/>
  <c r="Y106" i="57"/>
  <c r="Y107" i="53"/>
  <c r="P107" i="53"/>
  <c r="Q100" i="53"/>
  <c r="CC104" i="5"/>
  <c r="I104" i="53"/>
  <c r="CC105" i="5"/>
  <c r="I105" i="53"/>
  <c r="CC106" i="5"/>
  <c r="I106" i="53"/>
  <c r="Q103" i="53"/>
  <c r="AA103" i="53" s="1"/>
  <c r="P103" i="53"/>
  <c r="Q94" i="53"/>
  <c r="Y108" i="53"/>
  <c r="Q93" i="53"/>
  <c r="P104" i="53"/>
  <c r="Q104" i="53"/>
  <c r="AA104" i="53" s="1"/>
  <c r="Y104" i="53"/>
  <c r="Q106" i="53"/>
  <c r="AA106" i="53" s="1"/>
  <c r="P106" i="53"/>
  <c r="Y106" i="53"/>
  <c r="Q99" i="53"/>
  <c r="Q105" i="53"/>
  <c r="AA105" i="53" s="1"/>
  <c r="P105" i="53"/>
  <c r="Q97" i="53"/>
  <c r="P111" i="53"/>
  <c r="Q111" i="53"/>
  <c r="AA111" i="53" s="1"/>
  <c r="Y105" i="53"/>
  <c r="Q109" i="53"/>
  <c r="AA109" i="53" s="1"/>
  <c r="P109" i="53"/>
  <c r="Y109" i="53"/>
  <c r="BS109" i="5"/>
  <c r="H109" i="56"/>
  <c r="O109" i="56" s="1"/>
  <c r="Y109" i="56" s="1"/>
  <c r="H97" i="56"/>
  <c r="O97" i="56" s="1"/>
  <c r="BS97" i="5"/>
  <c r="H85" i="56"/>
  <c r="O85" i="56" s="1"/>
  <c r="BS85" i="5"/>
  <c r="BS73" i="5"/>
  <c r="H73" i="56"/>
  <c r="O73" i="56" s="1"/>
  <c r="BS61" i="5"/>
  <c r="H61" i="56"/>
  <c r="O61" i="56" s="1"/>
  <c r="BS49" i="5"/>
  <c r="H49" i="56"/>
  <c r="O49" i="56" s="1"/>
  <c r="BS37" i="5"/>
  <c r="H37" i="56"/>
  <c r="O37" i="56" s="1"/>
  <c r="BS25" i="5"/>
  <c r="H25" i="56"/>
  <c r="O25" i="56" s="1"/>
  <c r="BS13" i="5"/>
  <c r="H13" i="56"/>
  <c r="O13" i="56" s="1"/>
  <c r="BS108" i="5"/>
  <c r="H108" i="56"/>
  <c r="O108" i="56" s="1"/>
  <c r="H96" i="56"/>
  <c r="O96" i="56" s="1"/>
  <c r="BS96" i="5"/>
  <c r="BS84" i="5"/>
  <c r="H84" i="56"/>
  <c r="O84" i="56" s="1"/>
  <c r="BS72" i="5"/>
  <c r="H72" i="56"/>
  <c r="O72" i="56" s="1"/>
  <c r="BS60" i="5"/>
  <c r="H60" i="56"/>
  <c r="O60" i="56" s="1"/>
  <c r="BS48" i="5"/>
  <c r="H48" i="56"/>
  <c r="O48" i="56" s="1"/>
  <c r="BS36" i="5"/>
  <c r="H36" i="56"/>
  <c r="O36" i="56" s="1"/>
  <c r="BS24" i="5"/>
  <c r="H24" i="56"/>
  <c r="O24" i="56" s="1"/>
  <c r="BS12" i="5"/>
  <c r="H12" i="56"/>
  <c r="O12" i="56" s="1"/>
  <c r="BS107" i="5"/>
  <c r="H107" i="56"/>
  <c r="O107" i="56" s="1"/>
  <c r="BS95" i="5"/>
  <c r="H95" i="56"/>
  <c r="O95" i="56" s="1"/>
  <c r="BS83" i="5"/>
  <c r="H83" i="56"/>
  <c r="O83" i="56" s="1"/>
  <c r="BS71" i="5"/>
  <c r="H71" i="56"/>
  <c r="O71" i="56" s="1"/>
  <c r="BS59" i="5"/>
  <c r="H59" i="56"/>
  <c r="O59" i="56" s="1"/>
  <c r="BS47" i="5"/>
  <c r="H47" i="56"/>
  <c r="O47" i="56" s="1"/>
  <c r="BS35" i="5"/>
  <c r="H35" i="56"/>
  <c r="O35" i="56" s="1"/>
  <c r="BS23" i="5"/>
  <c r="H23" i="56"/>
  <c r="O23" i="56" s="1"/>
  <c r="BS11" i="5"/>
  <c r="H11" i="56"/>
  <c r="O11" i="56" s="1"/>
  <c r="BS106" i="5"/>
  <c r="H106" i="56"/>
  <c r="O106" i="56" s="1"/>
  <c r="Y106" i="56" s="1"/>
  <c r="BS94" i="5"/>
  <c r="H94" i="56"/>
  <c r="O94" i="56" s="1"/>
  <c r="BS82" i="5"/>
  <c r="H82" i="56"/>
  <c r="O82" i="56" s="1"/>
  <c r="BS70" i="5"/>
  <c r="H70" i="56"/>
  <c r="O70" i="56" s="1"/>
  <c r="BS58" i="5"/>
  <c r="H58" i="56"/>
  <c r="O58" i="56" s="1"/>
  <c r="BS46" i="5"/>
  <c r="H46" i="56"/>
  <c r="O46" i="56" s="1"/>
  <c r="BS34" i="5"/>
  <c r="H34" i="56"/>
  <c r="O34" i="56" s="1"/>
  <c r="BS22" i="5"/>
  <c r="H22" i="56"/>
  <c r="O22" i="56" s="1"/>
  <c r="BS10" i="5"/>
  <c r="H10" i="56"/>
  <c r="O10" i="56" s="1"/>
  <c r="BS105" i="5"/>
  <c r="H105" i="56"/>
  <c r="O105" i="56" s="1"/>
  <c r="H93" i="56"/>
  <c r="O93" i="56" s="1"/>
  <c r="BS93" i="5"/>
  <c r="BS81" i="5"/>
  <c r="H81" i="56"/>
  <c r="O81" i="56" s="1"/>
  <c r="BS69" i="5"/>
  <c r="H69" i="56"/>
  <c r="O69" i="56" s="1"/>
  <c r="BS57" i="5"/>
  <c r="H57" i="56"/>
  <c r="O57" i="56" s="1"/>
  <c r="BS45" i="5"/>
  <c r="H45" i="56"/>
  <c r="O45" i="56" s="1"/>
  <c r="BS33" i="5"/>
  <c r="H33" i="56"/>
  <c r="O33" i="56" s="1"/>
  <c r="BS21" i="5"/>
  <c r="H21" i="56"/>
  <c r="O21" i="56" s="1"/>
  <c r="BS9" i="5"/>
  <c r="H9" i="56"/>
  <c r="O9" i="56" s="1"/>
  <c r="BS104" i="5"/>
  <c r="H104" i="56"/>
  <c r="O104" i="56" s="1"/>
  <c r="BS92" i="5"/>
  <c r="H92" i="56"/>
  <c r="O92" i="56" s="1"/>
  <c r="BS80" i="5"/>
  <c r="H80" i="56"/>
  <c r="O80" i="56" s="1"/>
  <c r="BS68" i="5"/>
  <c r="H68" i="56"/>
  <c r="O68" i="56" s="1"/>
  <c r="BS56" i="5"/>
  <c r="H56" i="56"/>
  <c r="O56" i="56" s="1"/>
  <c r="BS44" i="5"/>
  <c r="H44" i="56"/>
  <c r="O44" i="56" s="1"/>
  <c r="BS32" i="5"/>
  <c r="H32" i="56"/>
  <c r="O32" i="56" s="1"/>
  <c r="BS20" i="5"/>
  <c r="H20" i="56"/>
  <c r="O20" i="56" s="1"/>
  <c r="BS8" i="5"/>
  <c r="H8" i="56"/>
  <c r="O8" i="56" s="1"/>
  <c r="BJ106" i="5"/>
  <c r="G106" i="56"/>
  <c r="R106" i="56" s="1"/>
  <c r="AB106" i="56" s="1"/>
  <c r="BS103" i="5"/>
  <c r="H103" i="56"/>
  <c r="O103" i="56" s="1"/>
  <c r="Y103" i="56" s="1"/>
  <c r="BS91" i="5"/>
  <c r="H91" i="56"/>
  <c r="O91" i="56" s="1"/>
  <c r="BS79" i="5"/>
  <c r="H79" i="56"/>
  <c r="O79" i="56" s="1"/>
  <c r="BS67" i="5"/>
  <c r="H67" i="56"/>
  <c r="O67" i="56" s="1"/>
  <c r="BS55" i="5"/>
  <c r="H55" i="56"/>
  <c r="O55" i="56" s="1"/>
  <c r="BS43" i="5"/>
  <c r="H43" i="56"/>
  <c r="O43" i="56" s="1"/>
  <c r="BS31" i="5"/>
  <c r="H31" i="56"/>
  <c r="O31" i="56" s="1"/>
  <c r="BS19" i="5"/>
  <c r="H19" i="56"/>
  <c r="O19" i="56" s="1"/>
  <c r="BS7" i="5"/>
  <c r="H7" i="56"/>
  <c r="O7" i="56" s="1"/>
  <c r="BJ105" i="5"/>
  <c r="G105" i="56"/>
  <c r="R105" i="56" s="1"/>
  <c r="AB105" i="56" s="1"/>
  <c r="BS102" i="5"/>
  <c r="H102" i="56"/>
  <c r="O102" i="56" s="1"/>
  <c r="BS90" i="5"/>
  <c r="H90" i="56"/>
  <c r="O90" i="56" s="1"/>
  <c r="BS78" i="5"/>
  <c r="H78" i="56"/>
  <c r="O78" i="56" s="1"/>
  <c r="BS66" i="5"/>
  <c r="H66" i="56"/>
  <c r="O66" i="56" s="1"/>
  <c r="BS54" i="5"/>
  <c r="H54" i="56"/>
  <c r="O54" i="56" s="1"/>
  <c r="BS42" i="5"/>
  <c r="H42" i="56"/>
  <c r="O42" i="56" s="1"/>
  <c r="BS30" i="5"/>
  <c r="H30" i="56"/>
  <c r="O30" i="56" s="1"/>
  <c r="BS18" i="5"/>
  <c r="H18" i="56"/>
  <c r="O18" i="56" s="1"/>
  <c r="BS6" i="5"/>
  <c r="H6" i="56"/>
  <c r="O6" i="56" s="1"/>
  <c r="BJ104" i="5"/>
  <c r="G104" i="56"/>
  <c r="R104" i="56" s="1"/>
  <c r="AB104" i="56" s="1"/>
  <c r="H101" i="56"/>
  <c r="O101" i="56" s="1"/>
  <c r="BS101" i="5"/>
  <c r="H89" i="56"/>
  <c r="O89" i="56" s="1"/>
  <c r="BS89" i="5"/>
  <c r="BS77" i="5"/>
  <c r="H77" i="56"/>
  <c r="O77" i="56" s="1"/>
  <c r="BS65" i="5"/>
  <c r="H65" i="56"/>
  <c r="O65" i="56" s="1"/>
  <c r="BS53" i="5"/>
  <c r="H53" i="56"/>
  <c r="O53" i="56" s="1"/>
  <c r="BS41" i="5"/>
  <c r="H41" i="56"/>
  <c r="O41" i="56" s="1"/>
  <c r="BS29" i="5"/>
  <c r="H29" i="56"/>
  <c r="O29" i="56" s="1"/>
  <c r="BS17" i="5"/>
  <c r="H17" i="56"/>
  <c r="O17" i="56" s="1"/>
  <c r="BS5" i="5"/>
  <c r="H5" i="56"/>
  <c r="O5" i="56" s="1"/>
  <c r="BJ103" i="5"/>
  <c r="G103" i="56"/>
  <c r="R103" i="56" s="1"/>
  <c r="AB103" i="56" s="1"/>
  <c r="H100" i="56"/>
  <c r="O100" i="56" s="1"/>
  <c r="BS100" i="5"/>
  <c r="BS88" i="5"/>
  <c r="H88" i="56"/>
  <c r="O88" i="56" s="1"/>
  <c r="BS76" i="5"/>
  <c r="H76" i="56"/>
  <c r="O76" i="56" s="1"/>
  <c r="BS64" i="5"/>
  <c r="H64" i="56"/>
  <c r="O64" i="56" s="1"/>
  <c r="BS52" i="5"/>
  <c r="H52" i="56"/>
  <c r="O52" i="56" s="1"/>
  <c r="BS40" i="5"/>
  <c r="H40" i="56"/>
  <c r="O40" i="56" s="1"/>
  <c r="BS28" i="5"/>
  <c r="H28" i="56"/>
  <c r="O28" i="56" s="1"/>
  <c r="BS16" i="5"/>
  <c r="H16" i="56"/>
  <c r="O16" i="56" s="1"/>
  <c r="BS4" i="5"/>
  <c r="H4" i="56"/>
  <c r="O4" i="56" s="1"/>
  <c r="BS111" i="5"/>
  <c r="H111" i="56"/>
  <c r="O111" i="56" s="1"/>
  <c r="H99" i="56"/>
  <c r="O99" i="56" s="1"/>
  <c r="BS99" i="5"/>
  <c r="BS87" i="5"/>
  <c r="H87" i="56"/>
  <c r="O87" i="56" s="1"/>
  <c r="BS75" i="5"/>
  <c r="H75" i="56"/>
  <c r="O75" i="56" s="1"/>
  <c r="BS63" i="5"/>
  <c r="H63" i="56"/>
  <c r="O63" i="56" s="1"/>
  <c r="BS51" i="5"/>
  <c r="H51" i="56"/>
  <c r="O51" i="56" s="1"/>
  <c r="BS39" i="5"/>
  <c r="H39" i="56"/>
  <c r="O39" i="56" s="1"/>
  <c r="BS27" i="5"/>
  <c r="H27" i="56"/>
  <c r="O27" i="56" s="1"/>
  <c r="BS15" i="5"/>
  <c r="H15" i="56"/>
  <c r="O15" i="56" s="1"/>
  <c r="BS3" i="5"/>
  <c r="H3" i="56"/>
  <c r="O3" i="56" s="1"/>
  <c r="BS110" i="5"/>
  <c r="H110" i="56"/>
  <c r="O110" i="56" s="1"/>
  <c r="BS98" i="5"/>
  <c r="H98" i="56"/>
  <c r="O98" i="56" s="1"/>
  <c r="BS86" i="5"/>
  <c r="H86" i="56"/>
  <c r="O86" i="56" s="1"/>
  <c r="BS74" i="5"/>
  <c r="H74" i="56"/>
  <c r="O74" i="56" s="1"/>
  <c r="BS62" i="5"/>
  <c r="H62" i="56"/>
  <c r="O62" i="56" s="1"/>
  <c r="BS50" i="5"/>
  <c r="H50" i="56"/>
  <c r="O50" i="56" s="1"/>
  <c r="BS38" i="5"/>
  <c r="H38" i="56"/>
  <c r="O38" i="56" s="1"/>
  <c r="BS26" i="5"/>
  <c r="H26" i="56"/>
  <c r="O26" i="56" s="1"/>
  <c r="BS14" i="5"/>
  <c r="H14" i="56"/>
  <c r="O14" i="56" s="1"/>
  <c r="D95" i="56"/>
  <c r="AI95" i="5"/>
  <c r="AI94" i="5"/>
  <c r="D94" i="56"/>
  <c r="AI99" i="5"/>
  <c r="D99" i="56"/>
  <c r="D93" i="56"/>
  <c r="AI93" i="5"/>
  <c r="AI92" i="5"/>
  <c r="D92" i="56"/>
  <c r="AI101" i="5"/>
  <c r="D101" i="56"/>
  <c r="D100" i="56"/>
  <c r="AI100" i="5"/>
  <c r="D98" i="56"/>
  <c r="AI98" i="5"/>
  <c r="D97" i="56"/>
  <c r="AI97" i="5"/>
  <c r="AI96" i="5"/>
  <c r="D96" i="56"/>
  <c r="F385" i="3"/>
  <c r="F384" i="3"/>
  <c r="F383" i="3"/>
  <c r="F382" i="3"/>
  <c r="O1" i="4"/>
  <c r="AV2" i="15" s="1" a="1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40" i="3"/>
  <c r="G141" i="3"/>
  <c r="G142" i="3"/>
  <c r="G143" i="3"/>
  <c r="G144" i="3"/>
  <c r="G145" i="3"/>
  <c r="G146" i="3"/>
  <c r="G147" i="3"/>
  <c r="G148" i="3"/>
  <c r="G149" i="3"/>
  <c r="G40" i="3"/>
  <c r="I107" i="6" l="1"/>
  <c r="BH106" i="9"/>
  <c r="F212" i="6"/>
  <c r="F223" i="6"/>
  <c r="P223" i="6" s="1"/>
  <c r="E223" i="6"/>
  <c r="N223" i="6"/>
  <c r="F191" i="6"/>
  <c r="F193" i="6"/>
  <c r="F221" i="6"/>
  <c r="P221" i="6" s="1"/>
  <c r="E221" i="6"/>
  <c r="N221" i="6"/>
  <c r="F204" i="6"/>
  <c r="E219" i="6"/>
  <c r="N219" i="6"/>
  <c r="F219" i="6"/>
  <c r="P219" i="6" s="1"/>
  <c r="F216" i="6"/>
  <c r="F198" i="6"/>
  <c r="E224" i="6"/>
  <c r="F224" i="6"/>
  <c r="P224" i="6" s="1"/>
  <c r="N224" i="6"/>
  <c r="F215" i="6"/>
  <c r="F205" i="6"/>
  <c r="F208" i="6"/>
  <c r="F210" i="6"/>
  <c r="F201" i="6"/>
  <c r="F199" i="6"/>
  <c r="F217" i="6"/>
  <c r="F194" i="6"/>
  <c r="F202" i="6"/>
  <c r="N222" i="6"/>
  <c r="E222" i="6"/>
  <c r="F222" i="6"/>
  <c r="P222" i="6" s="1"/>
  <c r="F213" i="6"/>
  <c r="F207" i="6"/>
  <c r="F206" i="6"/>
  <c r="F197" i="6"/>
  <c r="F214" i="6"/>
  <c r="I104" i="6"/>
  <c r="BH103" i="9"/>
  <c r="N225" i="6"/>
  <c r="E225" i="6"/>
  <c r="F225" i="6"/>
  <c r="P225" i="6" s="1"/>
  <c r="F220" i="6"/>
  <c r="P220" i="6" s="1"/>
  <c r="E220" i="6"/>
  <c r="N220" i="6"/>
  <c r="F195" i="6"/>
  <c r="F209" i="6"/>
  <c r="F192" i="6"/>
  <c r="I105" i="6"/>
  <c r="BH104" i="9"/>
  <c r="E218" i="6"/>
  <c r="F218" i="6"/>
  <c r="P218" i="6" s="1"/>
  <c r="N218" i="6"/>
  <c r="I106" i="6"/>
  <c r="BH105" i="9"/>
  <c r="F200" i="6"/>
  <c r="F203" i="6"/>
  <c r="F226" i="6"/>
  <c r="P226" i="6" s="1"/>
  <c r="N226" i="6"/>
  <c r="E226" i="6"/>
  <c r="F211" i="6"/>
  <c r="F196" i="6"/>
  <c r="D65" i="56"/>
  <c r="O65" i="9"/>
  <c r="D111" i="6"/>
  <c r="O110" i="9"/>
  <c r="D40" i="56"/>
  <c r="O40" i="9"/>
  <c r="D51" i="56"/>
  <c r="O51" i="9"/>
  <c r="D74" i="56"/>
  <c r="O74" i="9"/>
  <c r="D62" i="56"/>
  <c r="O62" i="9"/>
  <c r="D26" i="56"/>
  <c r="O26" i="9"/>
  <c r="D72" i="56"/>
  <c r="O72" i="9"/>
  <c r="D36" i="56"/>
  <c r="O36" i="9"/>
  <c r="D106" i="6"/>
  <c r="O105" i="9"/>
  <c r="D71" i="56"/>
  <c r="O71" i="9"/>
  <c r="D47" i="56"/>
  <c r="O47" i="9"/>
  <c r="D11" i="56"/>
  <c r="O11" i="9"/>
  <c r="D105" i="6"/>
  <c r="O104" i="9"/>
  <c r="D58" i="56"/>
  <c r="O58" i="9"/>
  <c r="D34" i="56"/>
  <c r="O34" i="9"/>
  <c r="D69" i="56"/>
  <c r="O69" i="9"/>
  <c r="D21" i="56"/>
  <c r="O21" i="9"/>
  <c r="D80" i="56"/>
  <c r="O80" i="9"/>
  <c r="D81" i="6"/>
  <c r="D68" i="56"/>
  <c r="O68" i="9"/>
  <c r="D56" i="56"/>
  <c r="O56" i="9"/>
  <c r="D44" i="56"/>
  <c r="O44" i="9"/>
  <c r="D32" i="56"/>
  <c r="O32" i="9"/>
  <c r="D20" i="56"/>
  <c r="O20" i="9"/>
  <c r="D8" i="56"/>
  <c r="O8" i="9"/>
  <c r="D89" i="56"/>
  <c r="D90" i="6"/>
  <c r="O89" i="9"/>
  <c r="D76" i="56"/>
  <c r="O76" i="9"/>
  <c r="D77" i="6"/>
  <c r="D4" i="56"/>
  <c r="O4" i="9"/>
  <c r="D75" i="56"/>
  <c r="O75" i="9"/>
  <c r="D3" i="56"/>
  <c r="O3" i="9"/>
  <c r="D86" i="56"/>
  <c r="D87" i="6"/>
  <c r="O86" i="9"/>
  <c r="D50" i="56"/>
  <c r="O50" i="9"/>
  <c r="O106" i="9"/>
  <c r="D107" i="6"/>
  <c r="D60" i="56"/>
  <c r="O60" i="9"/>
  <c r="D24" i="56"/>
  <c r="O24" i="9"/>
  <c r="D83" i="56"/>
  <c r="D84" i="6"/>
  <c r="O83" i="9"/>
  <c r="D59" i="56"/>
  <c r="O59" i="9"/>
  <c r="D23" i="56"/>
  <c r="O23" i="9"/>
  <c r="D70" i="56"/>
  <c r="O70" i="9"/>
  <c r="D46" i="56"/>
  <c r="O46" i="9"/>
  <c r="D22" i="56"/>
  <c r="O22" i="9"/>
  <c r="O103" i="9"/>
  <c r="D104" i="6"/>
  <c r="D57" i="56"/>
  <c r="O57" i="9"/>
  <c r="D33" i="56"/>
  <c r="O33" i="9"/>
  <c r="D103" i="6"/>
  <c r="O102" i="9"/>
  <c r="D79" i="56"/>
  <c r="D80" i="6"/>
  <c r="O79" i="9"/>
  <c r="D55" i="56"/>
  <c r="O55" i="9"/>
  <c r="D43" i="56"/>
  <c r="O43" i="9"/>
  <c r="D31" i="56"/>
  <c r="O31" i="9"/>
  <c r="D19" i="56"/>
  <c r="O19" i="9"/>
  <c r="D7" i="56"/>
  <c r="O7" i="9"/>
  <c r="O111" i="9"/>
  <c r="D112" i="6"/>
  <c r="D52" i="56"/>
  <c r="O52" i="9"/>
  <c r="D87" i="56"/>
  <c r="D88" i="6"/>
  <c r="O87" i="9"/>
  <c r="D15" i="56"/>
  <c r="O15" i="9"/>
  <c r="O108" i="9"/>
  <c r="D109" i="6"/>
  <c r="D38" i="56"/>
  <c r="O38" i="9"/>
  <c r="D84" i="56"/>
  <c r="D85" i="6"/>
  <c r="O84" i="9"/>
  <c r="D12" i="56"/>
  <c r="O12" i="9"/>
  <c r="D35" i="56"/>
  <c r="O35" i="9"/>
  <c r="D82" i="56"/>
  <c r="D83" i="6"/>
  <c r="O82" i="9"/>
  <c r="D10" i="56"/>
  <c r="O10" i="9"/>
  <c r="D81" i="56"/>
  <c r="D82" i="6"/>
  <c r="O81" i="9"/>
  <c r="D45" i="56"/>
  <c r="O45" i="9"/>
  <c r="D9" i="56"/>
  <c r="O9" i="9"/>
  <c r="D92" i="6"/>
  <c r="O91" i="9"/>
  <c r="D67" i="56"/>
  <c r="O67" i="9"/>
  <c r="D90" i="56"/>
  <c r="D91" i="6"/>
  <c r="O90" i="9"/>
  <c r="D78" i="56"/>
  <c r="D79" i="6"/>
  <c r="O78" i="9"/>
  <c r="D66" i="56"/>
  <c r="O66" i="9"/>
  <c r="D54" i="56"/>
  <c r="O54" i="9"/>
  <c r="D42" i="56"/>
  <c r="O42" i="9"/>
  <c r="D30" i="56"/>
  <c r="O30" i="9"/>
  <c r="D18" i="56"/>
  <c r="O18" i="9"/>
  <c r="D6" i="56"/>
  <c r="O6" i="9"/>
  <c r="D5" i="56"/>
  <c r="O5" i="9"/>
  <c r="D16" i="56"/>
  <c r="O16" i="9"/>
  <c r="D39" i="56"/>
  <c r="O39" i="9"/>
  <c r="D53" i="56"/>
  <c r="O53" i="9"/>
  <c r="D88" i="56"/>
  <c r="O88" i="9"/>
  <c r="D89" i="6"/>
  <c r="D64" i="56"/>
  <c r="O64" i="9"/>
  <c r="D63" i="56"/>
  <c r="O63" i="9"/>
  <c r="D14" i="56"/>
  <c r="O14" i="9"/>
  <c r="EX2" i="15"/>
  <c r="DY2" i="15"/>
  <c r="CN2" i="15"/>
  <c r="BC2" i="15"/>
  <c r="DU2" i="15"/>
  <c r="CJ2" i="15"/>
  <c r="AY2" i="15"/>
  <c r="EC2" i="15"/>
  <c r="DD2" i="15"/>
  <c r="CD2" i="15"/>
  <c r="DM2" i="15"/>
  <c r="CB2" i="15"/>
  <c r="ET2" i="15"/>
  <c r="DI2" i="15"/>
  <c r="BX2" i="15"/>
  <c r="EP2" i="15"/>
  <c r="DQ2" i="15"/>
  <c r="CR2" i="15"/>
  <c r="EM2" i="15"/>
  <c r="DA2" i="15"/>
  <c r="BP2" i="15"/>
  <c r="EH2" i="15"/>
  <c r="CW2" i="15"/>
  <c r="BL2" i="15"/>
  <c r="ED2" i="15"/>
  <c r="DE2" i="15"/>
  <c r="CF2" i="15"/>
  <c r="AV2" i="15"/>
  <c r="BS2" i="15"/>
  <c r="CO2" i="15"/>
  <c r="BD2" i="15"/>
  <c r="DV2" i="15"/>
  <c r="CK2" i="15"/>
  <c r="AZ2" i="15"/>
  <c r="DR2" i="15"/>
  <c r="CS2" i="15"/>
  <c r="BT2" i="15"/>
  <c r="DN2" i="15"/>
  <c r="EL2" i="15"/>
  <c r="CC2" i="15"/>
  <c r="EU2" i="15"/>
  <c r="DJ2" i="15"/>
  <c r="BY2" i="15"/>
  <c r="EQ2" i="15"/>
  <c r="DF2" i="15"/>
  <c r="CG2" i="15"/>
  <c r="BH2" i="15"/>
  <c r="DO2" i="15"/>
  <c r="BR2" i="15"/>
  <c r="BQ2" i="15"/>
  <c r="EI2" i="15"/>
  <c r="CX2" i="15"/>
  <c r="BM2" i="15"/>
  <c r="EE2" i="15"/>
  <c r="CT2" i="15"/>
  <c r="BU2" i="15"/>
  <c r="DC2" i="15"/>
  <c r="EA2" i="15"/>
  <c r="BE2" i="15"/>
  <c r="DW2" i="15"/>
  <c r="CL2" i="15"/>
  <c r="BA2" i="15"/>
  <c r="DS2" i="15"/>
  <c r="CH2" i="15"/>
  <c r="BI2" i="15"/>
  <c r="DB2" i="15"/>
  <c r="BG2" i="15"/>
  <c r="EV2" i="15"/>
  <c r="DK2" i="15"/>
  <c r="BZ2" i="15"/>
  <c r="ER2" i="15"/>
  <c r="DG2" i="15"/>
  <c r="BV2" i="15"/>
  <c r="AW2" i="15"/>
  <c r="CQ2" i="15"/>
  <c r="DZ2" i="15"/>
  <c r="EJ2" i="15"/>
  <c r="CY2" i="15"/>
  <c r="BN2" i="15"/>
  <c r="EF2" i="15"/>
  <c r="CU2" i="15"/>
  <c r="BJ2" i="15"/>
  <c r="EZ2" i="15"/>
  <c r="CP2" i="15"/>
  <c r="BF2" i="15"/>
  <c r="DX2" i="15"/>
  <c r="CM2" i="15"/>
  <c r="BB2" i="15"/>
  <c r="DT2" i="15"/>
  <c r="CI2" i="15"/>
  <c r="AX2" i="15"/>
  <c r="EN2" i="15"/>
  <c r="EY2" i="15"/>
  <c r="EW2" i="15"/>
  <c r="DL2" i="15"/>
  <c r="CA2" i="15"/>
  <c r="ES2" i="15"/>
  <c r="DH2" i="15"/>
  <c r="BW2" i="15"/>
  <c r="FA2" i="15"/>
  <c r="EB2" i="15"/>
  <c r="CE2" i="15"/>
  <c r="EK2" i="15"/>
  <c r="CZ2" i="15"/>
  <c r="BO2" i="15"/>
  <c r="EG2" i="15"/>
  <c r="CV2" i="15"/>
  <c r="BK2" i="15"/>
  <c r="EO2" i="15"/>
  <c r="DP2" i="15"/>
  <c r="D108" i="6"/>
  <c r="O107" i="9"/>
  <c r="D85" i="56"/>
  <c r="O85" i="9"/>
  <c r="D86" i="6"/>
  <c r="D73" i="56"/>
  <c r="O73" i="9"/>
  <c r="D61" i="56"/>
  <c r="O61" i="9"/>
  <c r="D49" i="56"/>
  <c r="O49" i="9"/>
  <c r="D37" i="56"/>
  <c r="O37" i="9"/>
  <c r="D25" i="56"/>
  <c r="O25" i="9"/>
  <c r="D13" i="56"/>
  <c r="O13" i="9"/>
  <c r="D77" i="56"/>
  <c r="D78" i="6"/>
  <c r="O77" i="9"/>
  <c r="D28" i="56"/>
  <c r="O28" i="9"/>
  <c r="D110" i="6"/>
  <c r="O109" i="9"/>
  <c r="D27" i="56"/>
  <c r="O27" i="9"/>
  <c r="D48" i="56"/>
  <c r="O48" i="9"/>
  <c r="D17" i="56"/>
  <c r="O17" i="9"/>
  <c r="D41" i="56"/>
  <c r="O41" i="9"/>
  <c r="D29" i="56"/>
  <c r="O29" i="9"/>
  <c r="CB104" i="5"/>
  <c r="I104" i="56"/>
  <c r="Q74" i="56"/>
  <c r="Q63" i="56"/>
  <c r="Q4" i="56"/>
  <c r="Q76" i="56"/>
  <c r="Q31" i="56"/>
  <c r="Q103" i="56"/>
  <c r="AA103" i="56" s="1"/>
  <c r="P103" i="56"/>
  <c r="Q20" i="56"/>
  <c r="Q92" i="56"/>
  <c r="Q49" i="56"/>
  <c r="CB105" i="5"/>
  <c r="I105" i="56"/>
  <c r="Q53" i="56"/>
  <c r="Q42" i="56"/>
  <c r="Q45" i="56"/>
  <c r="Q46" i="56"/>
  <c r="Q47" i="56"/>
  <c r="Q60" i="56"/>
  <c r="CB106" i="5"/>
  <c r="I106" i="56"/>
  <c r="Q14" i="56"/>
  <c r="Q86" i="56"/>
  <c r="Q3" i="56"/>
  <c r="Q75" i="56"/>
  <c r="Q16" i="56"/>
  <c r="Q88" i="56"/>
  <c r="Q43" i="56"/>
  <c r="Q32" i="56"/>
  <c r="Q104" i="56"/>
  <c r="AA104" i="56" s="1"/>
  <c r="P104" i="56"/>
  <c r="Y104" i="56"/>
  <c r="Q61" i="56"/>
  <c r="Q65" i="56"/>
  <c r="Q54" i="56"/>
  <c r="Q57" i="56"/>
  <c r="Q58" i="56"/>
  <c r="Q59" i="56"/>
  <c r="Q72" i="56"/>
  <c r="Q26" i="56"/>
  <c r="Q98" i="56"/>
  <c r="Q15" i="56"/>
  <c r="Q87" i="56"/>
  <c r="Q28" i="56"/>
  <c r="Q55" i="56"/>
  <c r="Q44" i="56"/>
  <c r="Q73" i="56"/>
  <c r="Q100" i="56"/>
  <c r="Q5" i="56"/>
  <c r="Q77" i="56"/>
  <c r="Q66" i="56"/>
  <c r="Q69" i="56"/>
  <c r="Q70" i="56"/>
  <c r="Q71" i="56"/>
  <c r="Q12" i="56"/>
  <c r="Q84" i="56"/>
  <c r="Q38" i="56"/>
  <c r="Y110" i="56"/>
  <c r="Q110" i="56"/>
  <c r="AA110" i="56" s="1"/>
  <c r="P110" i="56"/>
  <c r="Q27" i="56"/>
  <c r="Q40" i="56"/>
  <c r="Q67" i="56"/>
  <c r="Q56" i="56"/>
  <c r="Q13" i="56"/>
  <c r="Q99" i="56"/>
  <c r="Q17" i="56"/>
  <c r="Q6" i="56"/>
  <c r="Q78" i="56"/>
  <c r="Q9" i="56"/>
  <c r="Q81" i="56"/>
  <c r="Q10" i="56"/>
  <c r="Q82" i="56"/>
  <c r="Q11" i="56"/>
  <c r="Q83" i="56"/>
  <c r="Q24" i="56"/>
  <c r="Q85" i="56"/>
  <c r="Q50" i="56"/>
  <c r="Q39" i="56"/>
  <c r="Q111" i="56"/>
  <c r="AA111" i="56" s="1"/>
  <c r="P111" i="56"/>
  <c r="Y111" i="56"/>
  <c r="Q52" i="56"/>
  <c r="Q89" i="56"/>
  <c r="Q7" i="56"/>
  <c r="Q79" i="56"/>
  <c r="Q68" i="56"/>
  <c r="Q96" i="56"/>
  <c r="Q25" i="56"/>
  <c r="Q29" i="56"/>
  <c r="Q18" i="56"/>
  <c r="Q90" i="56"/>
  <c r="Q21" i="56"/>
  <c r="Q22" i="56"/>
  <c r="Q94" i="56"/>
  <c r="Q23" i="56"/>
  <c r="Q95" i="56"/>
  <c r="Q36" i="56"/>
  <c r="Q108" i="56"/>
  <c r="AA108" i="56" s="1"/>
  <c r="Y108" i="56"/>
  <c r="P108" i="56"/>
  <c r="Q97" i="56"/>
  <c r="Q62" i="56"/>
  <c r="Q51" i="56"/>
  <c r="Q64" i="56"/>
  <c r="Q101" i="56"/>
  <c r="Q19" i="56"/>
  <c r="Q91" i="56"/>
  <c r="Q8" i="56"/>
  <c r="Q80" i="56"/>
  <c r="Q93" i="56"/>
  <c r="Q37" i="56"/>
  <c r="Q109" i="56"/>
  <c r="AA109" i="56" s="1"/>
  <c r="P109" i="56"/>
  <c r="CB103" i="5"/>
  <c r="I103" i="56"/>
  <c r="Q41" i="56"/>
  <c r="Q30" i="56"/>
  <c r="Q102" i="56"/>
  <c r="Q33" i="56"/>
  <c r="Q105" i="56"/>
  <c r="AA105" i="56" s="1"/>
  <c r="P105" i="56"/>
  <c r="Y105" i="56"/>
  <c r="Q34" i="56"/>
  <c r="Q106" i="56"/>
  <c r="AA106" i="56" s="1"/>
  <c r="P106" i="56"/>
  <c r="Q35" i="56"/>
  <c r="Q107" i="56"/>
  <c r="AA107" i="56" s="1"/>
  <c r="P107" i="56"/>
  <c r="Y107" i="56"/>
  <c r="Q48" i="56"/>
  <c r="D109" i="56"/>
  <c r="AI109" i="5"/>
  <c r="AI107" i="5"/>
  <c r="D107" i="56"/>
  <c r="D105" i="56"/>
  <c r="AI105" i="5"/>
  <c r="AI104" i="5"/>
  <c r="D104" i="56"/>
  <c r="AI111" i="5"/>
  <c r="D111" i="56"/>
  <c r="AI102" i="5"/>
  <c r="D102" i="56"/>
  <c r="AI91" i="5"/>
  <c r="D91" i="56"/>
  <c r="AI103" i="5"/>
  <c r="D103" i="56"/>
  <c r="AI108" i="5"/>
  <c r="D108" i="56"/>
  <c r="AI110" i="5"/>
  <c r="D110" i="56"/>
  <c r="AI106" i="5"/>
  <c r="D106" i="56"/>
  <c r="AG2" i="56"/>
  <c r="AH2" i="56"/>
  <c r="AI2" i="56"/>
  <c r="AJ2" i="56"/>
  <c r="AK2" i="56"/>
  <c r="AM2" i="56"/>
  <c r="AN2" i="56"/>
  <c r="AO2" i="56"/>
  <c r="AF2" i="56"/>
  <c r="AG2" i="53"/>
  <c r="AH2" i="53"/>
  <c r="AI2" i="53"/>
  <c r="AJ2" i="53"/>
  <c r="AK2" i="53"/>
  <c r="AM2" i="53"/>
  <c r="AN2" i="53"/>
  <c r="AO2" i="53"/>
  <c r="AF2" i="53"/>
  <c r="AG2" i="57"/>
  <c r="AH2" i="57"/>
  <c r="AI2" i="57"/>
  <c r="AJ2" i="57"/>
  <c r="AK2" i="57"/>
  <c r="AM2" i="57"/>
  <c r="AN2" i="57"/>
  <c r="AO2" i="57"/>
  <c r="AF2" i="57"/>
  <c r="AG2" i="58"/>
  <c r="AH2" i="58"/>
  <c r="AI2" i="58"/>
  <c r="AJ2" i="58"/>
  <c r="AK2" i="58"/>
  <c r="AM2" i="58"/>
  <c r="AN2" i="58"/>
  <c r="AO2" i="58"/>
  <c r="AF2" i="58"/>
  <c r="AG2" i="59"/>
  <c r="AH2" i="59"/>
  <c r="AI2" i="59"/>
  <c r="AJ2" i="59"/>
  <c r="AK2" i="59"/>
  <c r="AM2" i="59"/>
  <c r="AN2" i="59"/>
  <c r="AO2" i="59"/>
  <c r="AF2" i="59"/>
  <c r="AG2" i="60"/>
  <c r="AH2" i="60"/>
  <c r="AI2" i="60"/>
  <c r="AJ2" i="60"/>
  <c r="AK2" i="60"/>
  <c r="AM2" i="60"/>
  <c r="AN2" i="60"/>
  <c r="AO2" i="60"/>
  <c r="AF2" i="60"/>
  <c r="AG2" i="61"/>
  <c r="AH2" i="61"/>
  <c r="AI2" i="61"/>
  <c r="AJ2" i="61"/>
  <c r="AK2" i="61"/>
  <c r="AM2" i="61"/>
  <c r="AN2" i="61"/>
  <c r="AO2" i="61"/>
  <c r="AF2" i="61"/>
  <c r="AG2" i="62"/>
  <c r="AH2" i="62"/>
  <c r="AI2" i="62"/>
  <c r="AJ2" i="62"/>
  <c r="AK2" i="62"/>
  <c r="AM2" i="62"/>
  <c r="AN2" i="62"/>
  <c r="AO2" i="62"/>
  <c r="AF2" i="62"/>
  <c r="AI2" i="63"/>
  <c r="AJ2" i="63"/>
  <c r="AK2" i="63"/>
  <c r="AM2" i="63"/>
  <c r="AN2" i="63"/>
  <c r="AO2" i="63"/>
  <c r="AH2" i="63"/>
  <c r="AG2" i="63"/>
  <c r="AF2" i="63"/>
  <c r="L1" i="63"/>
  <c r="J2" i="63"/>
  <c r="E2" i="63"/>
  <c r="L1" i="62"/>
  <c r="J2" i="62"/>
  <c r="E2" i="62"/>
  <c r="L1" i="61"/>
  <c r="J2" i="61"/>
  <c r="E2" i="61"/>
  <c r="L1" i="60"/>
  <c r="J2" i="60"/>
  <c r="E2" i="60"/>
  <c r="L1" i="59"/>
  <c r="J2" i="59"/>
  <c r="E2" i="59"/>
  <c r="L1" i="58"/>
  <c r="J2" i="58"/>
  <c r="E2" i="58"/>
  <c r="L1" i="57"/>
  <c r="J2" i="57"/>
  <c r="E2" i="57"/>
  <c r="L1" i="56"/>
  <c r="J2" i="56"/>
  <c r="E2" i="56"/>
  <c r="C2" i="56"/>
  <c r="B2" i="56"/>
  <c r="A2" i="56"/>
  <c r="L2" i="56" s="1"/>
  <c r="L1" i="53"/>
  <c r="J4" i="53"/>
  <c r="E4" i="53"/>
  <c r="J3" i="53"/>
  <c r="E3" i="53"/>
  <c r="J2" i="53"/>
  <c r="E2" i="53"/>
  <c r="E24" i="18"/>
  <c r="J112" i="63" l="1"/>
  <c r="E112" i="63"/>
  <c r="J112" i="62"/>
  <c r="E112" i="62"/>
  <c r="E112" i="61"/>
  <c r="J112" i="61"/>
  <c r="J112" i="60"/>
  <c r="E112" i="60"/>
  <c r="E112" i="59"/>
  <c r="J112" i="59"/>
  <c r="E112" i="58"/>
  <c r="J112" i="58"/>
  <c r="J112" i="57"/>
  <c r="E112" i="57"/>
  <c r="J112" i="56"/>
  <c r="C112" i="56"/>
  <c r="E112" i="56"/>
  <c r="M2" i="56"/>
  <c r="E112" i="53"/>
  <c r="J112" i="53"/>
  <c r="M112" i="56" l="1"/>
  <c r="AV103" i="15" l="1"/>
  <c r="J2" i="15" l="1"/>
  <c r="J32" i="3" l="1"/>
  <c r="F30" i="42" s="1"/>
  <c r="G759" i="42" l="1"/>
  <c r="G771" i="42"/>
  <c r="G783" i="42"/>
  <c r="G795" i="42"/>
  <c r="G807" i="42"/>
  <c r="G819" i="42"/>
  <c r="G831" i="42"/>
  <c r="G843" i="42"/>
  <c r="G748" i="42"/>
  <c r="G760" i="42"/>
  <c r="G772" i="42"/>
  <c r="G784" i="42"/>
  <c r="G796" i="42"/>
  <c r="G808" i="42"/>
  <c r="G820" i="42"/>
  <c r="G832" i="42"/>
  <c r="G844" i="42"/>
  <c r="G749" i="42"/>
  <c r="G761" i="42"/>
  <c r="G773" i="42"/>
  <c r="G785" i="42"/>
  <c r="G797" i="42"/>
  <c r="G809" i="42"/>
  <c r="G821" i="42"/>
  <c r="G833" i="42"/>
  <c r="G845" i="42"/>
  <c r="G750" i="42"/>
  <c r="G762" i="42"/>
  <c r="G774" i="42"/>
  <c r="G786" i="42"/>
  <c r="G798" i="42"/>
  <c r="G810" i="42"/>
  <c r="G822" i="42"/>
  <c r="G834" i="42"/>
  <c r="G846" i="42"/>
  <c r="G751" i="42"/>
  <c r="G763" i="42"/>
  <c r="G775" i="42"/>
  <c r="G787" i="42"/>
  <c r="G799" i="42"/>
  <c r="G811" i="42"/>
  <c r="G823" i="42"/>
  <c r="G835" i="42"/>
  <c r="G847" i="42"/>
  <c r="G752" i="42"/>
  <c r="G764" i="42"/>
  <c r="G776" i="42"/>
  <c r="G788" i="42"/>
  <c r="G800" i="42"/>
  <c r="G812" i="42"/>
  <c r="G824" i="42"/>
  <c r="G836" i="42"/>
  <c r="G848" i="42"/>
  <c r="G753" i="42"/>
  <c r="G765" i="42"/>
  <c r="G777" i="42"/>
  <c r="G789" i="42"/>
  <c r="G801" i="42"/>
  <c r="G813" i="42"/>
  <c r="G825" i="42"/>
  <c r="G837" i="42"/>
  <c r="G849" i="42"/>
  <c r="G742" i="42"/>
  <c r="G754" i="42"/>
  <c r="G766" i="42"/>
  <c r="G778" i="42"/>
  <c r="G790" i="42"/>
  <c r="G802" i="42"/>
  <c r="G814" i="42"/>
  <c r="G826" i="42"/>
  <c r="G838" i="42"/>
  <c r="G850" i="42"/>
  <c r="G743" i="42"/>
  <c r="G755" i="42"/>
  <c r="G767" i="42"/>
  <c r="G779" i="42"/>
  <c r="G791" i="42"/>
  <c r="G803" i="42"/>
  <c r="G815" i="42"/>
  <c r="G827" i="42"/>
  <c r="G839" i="42"/>
  <c r="G741" i="42"/>
  <c r="G744" i="42"/>
  <c r="G756" i="42"/>
  <c r="G768" i="42"/>
  <c r="G780" i="42"/>
  <c r="G792" i="42"/>
  <c r="G804" i="42"/>
  <c r="G816" i="42"/>
  <c r="G828" i="42"/>
  <c r="G840" i="42"/>
  <c r="G745" i="42"/>
  <c r="G757" i="42"/>
  <c r="G769" i="42"/>
  <c r="G781" i="42"/>
  <c r="G793" i="42"/>
  <c r="G805" i="42"/>
  <c r="G817" i="42"/>
  <c r="G829" i="42"/>
  <c r="G841" i="42"/>
  <c r="G746" i="42"/>
  <c r="G758" i="42"/>
  <c r="G770" i="42"/>
  <c r="G782" i="42"/>
  <c r="G794" i="42"/>
  <c r="G806" i="42"/>
  <c r="G818" i="42"/>
  <c r="G830" i="42"/>
  <c r="G842" i="42"/>
  <c r="G747" i="42"/>
  <c r="D753" i="42"/>
  <c r="D765" i="42"/>
  <c r="D777" i="42"/>
  <c r="D789" i="42"/>
  <c r="D801" i="42"/>
  <c r="D813" i="42"/>
  <c r="D825" i="42"/>
  <c r="D837" i="42"/>
  <c r="D849" i="42"/>
  <c r="C751" i="42"/>
  <c r="C763" i="42"/>
  <c r="C775" i="42"/>
  <c r="C787" i="42"/>
  <c r="C799" i="42"/>
  <c r="C811" i="42"/>
  <c r="C823" i="42"/>
  <c r="C835" i="42"/>
  <c r="C847" i="42"/>
  <c r="D848" i="42"/>
  <c r="C846" i="42"/>
  <c r="D742" i="42"/>
  <c r="D754" i="42"/>
  <c r="D766" i="42"/>
  <c r="D778" i="42"/>
  <c r="D790" i="42"/>
  <c r="D802" i="42"/>
  <c r="D814" i="42"/>
  <c r="D826" i="42"/>
  <c r="D838" i="42"/>
  <c r="D850" i="42"/>
  <c r="C752" i="42"/>
  <c r="C764" i="42"/>
  <c r="C776" i="42"/>
  <c r="C788" i="42"/>
  <c r="C800" i="42"/>
  <c r="C812" i="42"/>
  <c r="C824" i="42"/>
  <c r="C836" i="42"/>
  <c r="C848" i="42"/>
  <c r="C762" i="42"/>
  <c r="C822" i="42"/>
  <c r="D743" i="42"/>
  <c r="D755" i="42"/>
  <c r="D767" i="42"/>
  <c r="D779" i="42"/>
  <c r="D791" i="42"/>
  <c r="D803" i="42"/>
  <c r="D815" i="42"/>
  <c r="D827" i="42"/>
  <c r="D839" i="42"/>
  <c r="D741" i="42"/>
  <c r="C753" i="42"/>
  <c r="C765" i="42"/>
  <c r="C777" i="42"/>
  <c r="C789" i="42"/>
  <c r="C801" i="42"/>
  <c r="C813" i="42"/>
  <c r="C825" i="42"/>
  <c r="C837" i="42"/>
  <c r="C849" i="42"/>
  <c r="D836" i="42"/>
  <c r="C774" i="42"/>
  <c r="C810" i="42"/>
  <c r="D744" i="42"/>
  <c r="D756" i="42"/>
  <c r="D768" i="42"/>
  <c r="D780" i="42"/>
  <c r="D792" i="42"/>
  <c r="D804" i="42"/>
  <c r="D816" i="42"/>
  <c r="D828" i="42"/>
  <c r="D840" i="42"/>
  <c r="C742" i="42"/>
  <c r="C754" i="42"/>
  <c r="C766" i="42"/>
  <c r="C778" i="42"/>
  <c r="C790" i="42"/>
  <c r="C802" i="42"/>
  <c r="C814" i="42"/>
  <c r="C826" i="42"/>
  <c r="C838" i="42"/>
  <c r="C850" i="42"/>
  <c r="C750" i="42"/>
  <c r="C834" i="42"/>
  <c r="D745" i="42"/>
  <c r="D757" i="42"/>
  <c r="D769" i="42"/>
  <c r="D781" i="42"/>
  <c r="D793" i="42"/>
  <c r="D805" i="42"/>
  <c r="D817" i="42"/>
  <c r="D829" i="42"/>
  <c r="D841" i="42"/>
  <c r="C743" i="42"/>
  <c r="C755" i="42"/>
  <c r="C767" i="42"/>
  <c r="C779" i="42"/>
  <c r="C791" i="42"/>
  <c r="C803" i="42"/>
  <c r="C815" i="42"/>
  <c r="C827" i="42"/>
  <c r="C839" i="42"/>
  <c r="C741" i="42"/>
  <c r="D824" i="42"/>
  <c r="D746" i="42"/>
  <c r="D758" i="42"/>
  <c r="D770" i="42"/>
  <c r="D782" i="42"/>
  <c r="D794" i="42"/>
  <c r="D806" i="42"/>
  <c r="D818" i="42"/>
  <c r="D830" i="42"/>
  <c r="D842" i="42"/>
  <c r="C744" i="42"/>
  <c r="C756" i="42"/>
  <c r="C768" i="42"/>
  <c r="C780" i="42"/>
  <c r="C792" i="42"/>
  <c r="C804" i="42"/>
  <c r="C816" i="42"/>
  <c r="C828" i="42"/>
  <c r="C840" i="42"/>
  <c r="D812" i="42"/>
  <c r="C786" i="42"/>
  <c r="C798" i="42"/>
  <c r="D747" i="42"/>
  <c r="D759" i="42"/>
  <c r="D771" i="42"/>
  <c r="D783" i="42"/>
  <c r="D795" i="42"/>
  <c r="D807" i="42"/>
  <c r="D819" i="42"/>
  <c r="D831" i="42"/>
  <c r="D843" i="42"/>
  <c r="C745" i="42"/>
  <c r="C757" i="42"/>
  <c r="C769" i="42"/>
  <c r="C781" i="42"/>
  <c r="C793" i="42"/>
  <c r="C805" i="42"/>
  <c r="C817" i="42"/>
  <c r="C829" i="42"/>
  <c r="C841" i="42"/>
  <c r="D800" i="42"/>
  <c r="D748" i="42"/>
  <c r="D760" i="42"/>
  <c r="D772" i="42"/>
  <c r="D784" i="42"/>
  <c r="D796" i="42"/>
  <c r="D808" i="42"/>
  <c r="D820" i="42"/>
  <c r="D832" i="42"/>
  <c r="D844" i="42"/>
  <c r="C746" i="42"/>
  <c r="C758" i="42"/>
  <c r="C770" i="42"/>
  <c r="C782" i="42"/>
  <c r="C794" i="42"/>
  <c r="C806" i="42"/>
  <c r="C818" i="42"/>
  <c r="C830" i="42"/>
  <c r="C842" i="42"/>
  <c r="D776" i="42"/>
  <c r="D749" i="42"/>
  <c r="D761" i="42"/>
  <c r="D773" i="42"/>
  <c r="D785" i="42"/>
  <c r="D797" i="42"/>
  <c r="D809" i="42"/>
  <c r="D821" i="42"/>
  <c r="D833" i="42"/>
  <c r="D845" i="42"/>
  <c r="C747" i="42"/>
  <c r="C759" i="42"/>
  <c r="C771" i="42"/>
  <c r="C783" i="42"/>
  <c r="C795" i="42"/>
  <c r="C807" i="42"/>
  <c r="C819" i="42"/>
  <c r="C831" i="42"/>
  <c r="C843" i="42"/>
  <c r="D788" i="42"/>
  <c r="D750" i="42"/>
  <c r="D762" i="42"/>
  <c r="D774" i="42"/>
  <c r="D786" i="42"/>
  <c r="D798" i="42"/>
  <c r="D810" i="42"/>
  <c r="D822" i="42"/>
  <c r="D834" i="42"/>
  <c r="D846" i="42"/>
  <c r="C748" i="42"/>
  <c r="C760" i="42"/>
  <c r="C772" i="42"/>
  <c r="C784" i="42"/>
  <c r="C796" i="42"/>
  <c r="C808" i="42"/>
  <c r="C820" i="42"/>
  <c r="C832" i="42"/>
  <c r="C844" i="42"/>
  <c r="D764" i="42"/>
  <c r="D751" i="42"/>
  <c r="D763" i="42"/>
  <c r="D775" i="42"/>
  <c r="D787" i="42"/>
  <c r="D799" i="42"/>
  <c r="D811" i="42"/>
  <c r="D823" i="42"/>
  <c r="D835" i="42"/>
  <c r="D847" i="42"/>
  <c r="C749" i="42"/>
  <c r="C761" i="42"/>
  <c r="C773" i="42"/>
  <c r="C785" i="42"/>
  <c r="C797" i="42"/>
  <c r="C809" i="42"/>
  <c r="C821" i="42"/>
  <c r="C833" i="42"/>
  <c r="C845" i="42"/>
  <c r="D752" i="42"/>
  <c r="E714" i="42"/>
  <c r="E726" i="42"/>
  <c r="C715" i="42"/>
  <c r="C727" i="42"/>
  <c r="E715" i="42"/>
  <c r="E727" i="42"/>
  <c r="C716" i="42"/>
  <c r="C728" i="42"/>
  <c r="E716" i="42"/>
  <c r="E728" i="42"/>
  <c r="C717" i="42"/>
  <c r="C729" i="42"/>
  <c r="C721" i="42"/>
  <c r="E717" i="42"/>
  <c r="E729" i="42"/>
  <c r="C718" i="42"/>
  <c r="C730" i="42"/>
  <c r="C733" i="42"/>
  <c r="E718" i="42"/>
  <c r="E730" i="42"/>
  <c r="C719" i="42"/>
  <c r="C731" i="42"/>
  <c r="E732" i="42"/>
  <c r="E719" i="42"/>
  <c r="E731" i="42"/>
  <c r="C720" i="42"/>
  <c r="C732" i="42"/>
  <c r="E720" i="42"/>
  <c r="E721" i="42"/>
  <c r="E733" i="42"/>
  <c r="C722" i="42"/>
  <c r="C734" i="42"/>
  <c r="E722" i="42"/>
  <c r="E734" i="42"/>
  <c r="C723" i="42"/>
  <c r="C735" i="42"/>
  <c r="C726" i="42"/>
  <c r="E723" i="42"/>
  <c r="E735" i="42"/>
  <c r="C724" i="42"/>
  <c r="C714" i="42"/>
  <c r="E724" i="42"/>
  <c r="C713" i="42"/>
  <c r="C725" i="42"/>
  <c r="E725" i="42"/>
  <c r="E130" i="42"/>
  <c r="C93" i="41" s="1"/>
  <c r="B207" i="41" s="1"/>
  <c r="D132" i="42"/>
  <c r="C134" i="42"/>
  <c r="B136" i="42"/>
  <c r="B99" i="41" s="1"/>
  <c r="A138" i="42"/>
  <c r="A101" i="41" s="1"/>
  <c r="A215" i="41" s="1"/>
  <c r="E131" i="42"/>
  <c r="C94" i="41" s="1"/>
  <c r="B208" i="41" s="1"/>
  <c r="D133" i="42"/>
  <c r="C135" i="42"/>
  <c r="B137" i="42"/>
  <c r="B100" i="41" s="1"/>
  <c r="A139" i="42"/>
  <c r="A102" i="41" s="1"/>
  <c r="A216" i="41" s="1"/>
  <c r="E132" i="42"/>
  <c r="C95" i="41" s="1"/>
  <c r="B209" i="41" s="1"/>
  <c r="D134" i="42"/>
  <c r="C136" i="42"/>
  <c r="B138" i="42"/>
  <c r="B101" i="41" s="1"/>
  <c r="E133" i="42"/>
  <c r="C96" i="41" s="1"/>
  <c r="B210" i="41" s="1"/>
  <c r="D135" i="42"/>
  <c r="C137" i="42"/>
  <c r="B139" i="42"/>
  <c r="B102" i="41" s="1"/>
  <c r="A132" i="42"/>
  <c r="A95" i="41" s="1"/>
  <c r="A209" i="41" s="1"/>
  <c r="E134" i="42"/>
  <c r="C97" i="41" s="1"/>
  <c r="B211" i="41" s="1"/>
  <c r="D136" i="42"/>
  <c r="C138" i="42"/>
  <c r="A130" i="42"/>
  <c r="A93" i="41" s="1"/>
  <c r="A207" i="41" s="1"/>
  <c r="B130" i="42"/>
  <c r="B93" i="41" s="1"/>
  <c r="E135" i="42"/>
  <c r="C98" i="41" s="1"/>
  <c r="B212" i="41" s="1"/>
  <c r="D137" i="42"/>
  <c r="C139" i="42"/>
  <c r="A131" i="42"/>
  <c r="A94" i="41" s="1"/>
  <c r="A208" i="41" s="1"/>
  <c r="D138" i="42"/>
  <c r="E136" i="42"/>
  <c r="C99" i="41" s="1"/>
  <c r="B213" i="41" s="1"/>
  <c r="E137" i="42"/>
  <c r="C100" i="41" s="1"/>
  <c r="B214" i="41" s="1"/>
  <c r="D139" i="42"/>
  <c r="B131" i="42"/>
  <c r="B94" i="41" s="1"/>
  <c r="A133" i="42"/>
  <c r="A96" i="41" s="1"/>
  <c r="A210" i="41" s="1"/>
  <c r="E138" i="42"/>
  <c r="C101" i="41" s="1"/>
  <c r="B215" i="41" s="1"/>
  <c r="C130" i="42"/>
  <c r="B132" i="42"/>
  <c r="B95" i="41" s="1"/>
  <c r="A134" i="42"/>
  <c r="A97" i="41" s="1"/>
  <c r="A211" i="41" s="1"/>
  <c r="B135" i="42"/>
  <c r="B98" i="41" s="1"/>
  <c r="E139" i="42"/>
  <c r="C102" i="41" s="1"/>
  <c r="B216" i="41" s="1"/>
  <c r="C131" i="42"/>
  <c r="B133" i="42"/>
  <c r="B96" i="41" s="1"/>
  <c r="A135" i="42"/>
  <c r="A98" i="41" s="1"/>
  <c r="A212" i="41" s="1"/>
  <c r="C133" i="42"/>
  <c r="D130" i="42"/>
  <c r="C132" i="42"/>
  <c r="B134" i="42"/>
  <c r="B97" i="41" s="1"/>
  <c r="A136" i="42"/>
  <c r="A99" i="41" s="1"/>
  <c r="A213" i="41" s="1"/>
  <c r="D131" i="42"/>
  <c r="A137" i="42"/>
  <c r="A100" i="41" s="1"/>
  <c r="A214" i="41" s="1"/>
  <c r="E627" i="42"/>
  <c r="E639" i="42"/>
  <c r="E651" i="42"/>
  <c r="E663" i="42"/>
  <c r="E675" i="42"/>
  <c r="E687" i="42"/>
  <c r="E699" i="42"/>
  <c r="E711" i="42"/>
  <c r="C635" i="42"/>
  <c r="C647" i="42"/>
  <c r="C659" i="42"/>
  <c r="C671" i="42"/>
  <c r="C683" i="42"/>
  <c r="C695" i="42"/>
  <c r="C707" i="42"/>
  <c r="E41" i="42"/>
  <c r="B44" i="42"/>
  <c r="B6" i="59" s="1"/>
  <c r="D46" i="42"/>
  <c r="A49" i="42"/>
  <c r="A11" i="59" s="1"/>
  <c r="L11" i="59" s="1"/>
  <c r="C51" i="42"/>
  <c r="E53" i="42"/>
  <c r="B56" i="42"/>
  <c r="B18" i="59" s="1"/>
  <c r="D58" i="42"/>
  <c r="A61" i="42"/>
  <c r="A23" i="59" s="1"/>
  <c r="L23" i="59" s="1"/>
  <c r="C63" i="42"/>
  <c r="E65" i="42"/>
  <c r="B68" i="42"/>
  <c r="B30" i="59" s="1"/>
  <c r="D70" i="42"/>
  <c r="A73" i="42"/>
  <c r="A35" i="59" s="1"/>
  <c r="L35" i="59" s="1"/>
  <c r="C75" i="42"/>
  <c r="E77" i="42"/>
  <c r="B80" i="42"/>
  <c r="B42" i="59" s="1"/>
  <c r="D82" i="42"/>
  <c r="A85" i="42"/>
  <c r="A47" i="59" s="1"/>
  <c r="L47" i="59" s="1"/>
  <c r="C87" i="42"/>
  <c r="E89" i="42"/>
  <c r="B92" i="42"/>
  <c r="B54" i="59" s="1"/>
  <c r="D94" i="42"/>
  <c r="A97" i="42"/>
  <c r="A59" i="59" s="1"/>
  <c r="L59" i="59" s="1"/>
  <c r="C99" i="42"/>
  <c r="E101" i="42"/>
  <c r="B104" i="42"/>
  <c r="B66" i="59" s="1"/>
  <c r="D106" i="42"/>
  <c r="A109" i="42"/>
  <c r="A71" i="59" s="1"/>
  <c r="L71" i="59" s="1"/>
  <c r="C111" i="42"/>
  <c r="E113" i="42"/>
  <c r="C76" i="41" s="1"/>
  <c r="B190" i="41" s="1"/>
  <c r="B116" i="42"/>
  <c r="D118" i="42"/>
  <c r="A121" i="42"/>
  <c r="C123" i="42"/>
  <c r="E125" i="42"/>
  <c r="C88" i="41" s="1"/>
  <c r="B202" i="41" s="1"/>
  <c r="B128" i="42"/>
  <c r="B91" i="41" s="1"/>
  <c r="D140" i="42"/>
  <c r="A143" i="42"/>
  <c r="C145" i="42"/>
  <c r="E147" i="42"/>
  <c r="C110" i="41" s="1"/>
  <c r="B224" i="41" s="1"/>
  <c r="C40" i="42"/>
  <c r="C12" i="42"/>
  <c r="C12" i="30" s="1"/>
  <c r="E628" i="42"/>
  <c r="E640" i="42"/>
  <c r="E652" i="42"/>
  <c r="E664" i="42"/>
  <c r="E676" i="42"/>
  <c r="E688" i="42"/>
  <c r="E700" i="42"/>
  <c r="E712" i="42"/>
  <c r="C636" i="42"/>
  <c r="C648" i="42"/>
  <c r="C660" i="42"/>
  <c r="C672" i="42"/>
  <c r="C684" i="42"/>
  <c r="C696" i="42"/>
  <c r="C708" i="42"/>
  <c r="A42" i="42"/>
  <c r="A4" i="59" s="1"/>
  <c r="L4" i="59" s="1"/>
  <c r="C44" i="42"/>
  <c r="E46" i="42"/>
  <c r="B49" i="42"/>
  <c r="B11" i="59" s="1"/>
  <c r="D51" i="42"/>
  <c r="A54" i="42"/>
  <c r="A16" i="59" s="1"/>
  <c r="L16" i="59" s="1"/>
  <c r="C56" i="42"/>
  <c r="E58" i="42"/>
  <c r="B61" i="42"/>
  <c r="B23" i="59" s="1"/>
  <c r="D63" i="42"/>
  <c r="A66" i="42"/>
  <c r="A28" i="59" s="1"/>
  <c r="L28" i="59" s="1"/>
  <c r="C68" i="42"/>
  <c r="E70" i="42"/>
  <c r="B73" i="42"/>
  <c r="B35" i="59" s="1"/>
  <c r="D75" i="42"/>
  <c r="A78" i="42"/>
  <c r="A40" i="59" s="1"/>
  <c r="L40" i="59" s="1"/>
  <c r="C80" i="42"/>
  <c r="E82" i="42"/>
  <c r="B85" i="42"/>
  <c r="B47" i="59" s="1"/>
  <c r="D87" i="42"/>
  <c r="A90" i="42"/>
  <c r="A52" i="59" s="1"/>
  <c r="L52" i="59" s="1"/>
  <c r="C92" i="42"/>
  <c r="E94" i="42"/>
  <c r="B97" i="42"/>
  <c r="B59" i="59" s="1"/>
  <c r="D99" i="42"/>
  <c r="A102" i="42"/>
  <c r="A64" i="59" s="1"/>
  <c r="L64" i="59" s="1"/>
  <c r="C104" i="42"/>
  <c r="E106" i="42"/>
  <c r="B109" i="42"/>
  <c r="B71" i="59" s="1"/>
  <c r="D111" i="42"/>
  <c r="A114" i="42"/>
  <c r="C116" i="42"/>
  <c r="E118" i="42"/>
  <c r="C81" i="41" s="1"/>
  <c r="B195" i="41" s="1"/>
  <c r="B121" i="42"/>
  <c r="B84" i="41" s="1"/>
  <c r="D123" i="42"/>
  <c r="A126" i="42"/>
  <c r="C128" i="42"/>
  <c r="E140" i="42"/>
  <c r="C103" i="41" s="1"/>
  <c r="B217" i="41" s="1"/>
  <c r="B143" i="42"/>
  <c r="B106" i="41" s="1"/>
  <c r="D145" i="42"/>
  <c r="A148" i="42"/>
  <c r="D40" i="42"/>
  <c r="C13" i="42"/>
  <c r="C13" i="30" s="1"/>
  <c r="E629" i="42"/>
  <c r="E641" i="42"/>
  <c r="E653" i="42"/>
  <c r="E665" i="42"/>
  <c r="E677" i="42"/>
  <c r="E689" i="42"/>
  <c r="E701" i="42"/>
  <c r="E713" i="42"/>
  <c r="C637" i="42"/>
  <c r="C649" i="42"/>
  <c r="C661" i="42"/>
  <c r="C673" i="42"/>
  <c r="C685" i="42"/>
  <c r="C697" i="42"/>
  <c r="C709" i="42"/>
  <c r="B42" i="42"/>
  <c r="B4" i="59" s="1"/>
  <c r="D44" i="42"/>
  <c r="A47" i="42"/>
  <c r="A9" i="59" s="1"/>
  <c r="L9" i="59" s="1"/>
  <c r="C49" i="42"/>
  <c r="E51" i="42"/>
  <c r="B54" i="42"/>
  <c r="B16" i="59" s="1"/>
  <c r="D56" i="42"/>
  <c r="A59" i="42"/>
  <c r="A21" i="59" s="1"/>
  <c r="L21" i="59" s="1"/>
  <c r="C61" i="42"/>
  <c r="E63" i="42"/>
  <c r="B66" i="42"/>
  <c r="B28" i="59" s="1"/>
  <c r="D68" i="42"/>
  <c r="A71" i="42"/>
  <c r="A33" i="59" s="1"/>
  <c r="L33" i="59" s="1"/>
  <c r="C73" i="42"/>
  <c r="E75" i="42"/>
  <c r="B78" i="42"/>
  <c r="B40" i="59" s="1"/>
  <c r="D80" i="42"/>
  <c r="A83" i="42"/>
  <c r="A45" i="59" s="1"/>
  <c r="L45" i="59" s="1"/>
  <c r="C85" i="42"/>
  <c r="E87" i="42"/>
  <c r="B90" i="42"/>
  <c r="B52" i="59" s="1"/>
  <c r="D92" i="42"/>
  <c r="A95" i="42"/>
  <c r="A57" i="59" s="1"/>
  <c r="L57" i="59" s="1"/>
  <c r="C97" i="42"/>
  <c r="E99" i="42"/>
  <c r="B102" i="42"/>
  <c r="B64" i="59" s="1"/>
  <c r="D104" i="42"/>
  <c r="A107" i="42"/>
  <c r="A69" i="59" s="1"/>
  <c r="L69" i="59" s="1"/>
  <c r="C109" i="42"/>
  <c r="E111" i="42"/>
  <c r="C74" i="41" s="1"/>
  <c r="B188" i="41" s="1"/>
  <c r="B114" i="42"/>
  <c r="D116" i="42"/>
  <c r="A119" i="42"/>
  <c r="C121" i="42"/>
  <c r="E123" i="42"/>
  <c r="C86" i="41" s="1"/>
  <c r="B200" i="41" s="1"/>
  <c r="B126" i="42"/>
  <c r="B89" i="41" s="1"/>
  <c r="D128" i="42"/>
  <c r="A141" i="42"/>
  <c r="C143" i="42"/>
  <c r="E145" i="42"/>
  <c r="C108" i="41" s="1"/>
  <c r="B222" i="41" s="1"/>
  <c r="B148" i="42"/>
  <c r="B111" i="41" s="1"/>
  <c r="E40" i="42"/>
  <c r="C14" i="42"/>
  <c r="C14" i="30" s="1"/>
  <c r="E630" i="42"/>
  <c r="E642" i="42"/>
  <c r="E654" i="42"/>
  <c r="E666" i="42"/>
  <c r="E678" i="42"/>
  <c r="E690" i="42"/>
  <c r="E702" i="42"/>
  <c r="E626" i="42"/>
  <c r="C638" i="42"/>
  <c r="C650" i="42"/>
  <c r="C662" i="42"/>
  <c r="C674" i="42"/>
  <c r="C686" i="42"/>
  <c r="C698" i="42"/>
  <c r="C710" i="42"/>
  <c r="C42" i="42"/>
  <c r="E44" i="42"/>
  <c r="B47" i="42"/>
  <c r="B9" i="59" s="1"/>
  <c r="D49" i="42"/>
  <c r="A52" i="42"/>
  <c r="A14" i="59" s="1"/>
  <c r="L14" i="59" s="1"/>
  <c r="C54" i="42"/>
  <c r="E56" i="42"/>
  <c r="B59" i="42"/>
  <c r="B21" i="59" s="1"/>
  <c r="D61" i="42"/>
  <c r="A64" i="42"/>
  <c r="A26" i="59" s="1"/>
  <c r="L26" i="59" s="1"/>
  <c r="C66" i="42"/>
  <c r="E68" i="42"/>
  <c r="B71" i="42"/>
  <c r="B33" i="59" s="1"/>
  <c r="D73" i="42"/>
  <c r="A76" i="42"/>
  <c r="A38" i="59" s="1"/>
  <c r="L38" i="59" s="1"/>
  <c r="C78" i="42"/>
  <c r="E80" i="42"/>
  <c r="B83" i="42"/>
  <c r="B45" i="59" s="1"/>
  <c r="D85" i="42"/>
  <c r="A88" i="42"/>
  <c r="A50" i="59" s="1"/>
  <c r="L50" i="59" s="1"/>
  <c r="C90" i="42"/>
  <c r="E92" i="42"/>
  <c r="B95" i="42"/>
  <c r="B57" i="59" s="1"/>
  <c r="D97" i="42"/>
  <c r="A100" i="42"/>
  <c r="A62" i="59" s="1"/>
  <c r="L62" i="59" s="1"/>
  <c r="C102" i="42"/>
  <c r="E104" i="42"/>
  <c r="B107" i="42"/>
  <c r="B69" i="59" s="1"/>
  <c r="E631" i="42"/>
  <c r="E643" i="42"/>
  <c r="E655" i="42"/>
  <c r="E667" i="42"/>
  <c r="E679" i="42"/>
  <c r="E691" i="42"/>
  <c r="E703" i="42"/>
  <c r="C627" i="42"/>
  <c r="C639" i="42"/>
  <c r="C651" i="42"/>
  <c r="C663" i="42"/>
  <c r="C675" i="42"/>
  <c r="C687" i="42"/>
  <c r="C699" i="42"/>
  <c r="C711" i="42"/>
  <c r="D42" i="42"/>
  <c r="A45" i="42"/>
  <c r="A7" i="59" s="1"/>
  <c r="L7" i="59" s="1"/>
  <c r="C47" i="42"/>
  <c r="E49" i="42"/>
  <c r="B52" i="42"/>
  <c r="B14" i="59" s="1"/>
  <c r="D54" i="42"/>
  <c r="A57" i="42"/>
  <c r="A19" i="59" s="1"/>
  <c r="L19" i="59" s="1"/>
  <c r="C59" i="42"/>
  <c r="E61" i="42"/>
  <c r="B64" i="42"/>
  <c r="B26" i="59" s="1"/>
  <c r="D66" i="42"/>
  <c r="A69" i="42"/>
  <c r="A31" i="59" s="1"/>
  <c r="L31" i="59" s="1"/>
  <c r="C71" i="42"/>
  <c r="E73" i="42"/>
  <c r="B76" i="42"/>
  <c r="B38" i="59" s="1"/>
  <c r="D78" i="42"/>
  <c r="A81" i="42"/>
  <c r="A43" i="59" s="1"/>
  <c r="L43" i="59" s="1"/>
  <c r="C83" i="42"/>
  <c r="E85" i="42"/>
  <c r="B88" i="42"/>
  <c r="B50" i="59" s="1"/>
  <c r="D90" i="42"/>
  <c r="A93" i="42"/>
  <c r="A55" i="59" s="1"/>
  <c r="L55" i="59" s="1"/>
  <c r="C95" i="42"/>
  <c r="E97" i="42"/>
  <c r="B100" i="42"/>
  <c r="B62" i="59" s="1"/>
  <c r="D102" i="42"/>
  <c r="A105" i="42"/>
  <c r="A67" i="59" s="1"/>
  <c r="L67" i="59" s="1"/>
  <c r="C107" i="42"/>
  <c r="E109" i="42"/>
  <c r="B112" i="42"/>
  <c r="D114" i="42"/>
  <c r="A117" i="42"/>
  <c r="C119" i="42"/>
  <c r="E121" i="42"/>
  <c r="C84" i="41" s="1"/>
  <c r="B198" i="41" s="1"/>
  <c r="B124" i="42"/>
  <c r="B87" i="41" s="1"/>
  <c r="D126" i="42"/>
  <c r="A129" i="42"/>
  <c r="C141" i="42"/>
  <c r="E143" i="42"/>
  <c r="C106" i="41" s="1"/>
  <c r="B220" i="41" s="1"/>
  <c r="B146" i="42"/>
  <c r="B109" i="41" s="1"/>
  <c r="D148" i="42"/>
  <c r="F28" i="42"/>
  <c r="E632" i="42"/>
  <c r="E644" i="42"/>
  <c r="E656" i="42"/>
  <c r="E668" i="42"/>
  <c r="E680" i="42"/>
  <c r="E692" i="42"/>
  <c r="E704" i="42"/>
  <c r="C628" i="42"/>
  <c r="C640" i="42"/>
  <c r="C652" i="42"/>
  <c r="C664" i="42"/>
  <c r="C676" i="42"/>
  <c r="C688" i="42"/>
  <c r="C700" i="42"/>
  <c r="C712" i="42"/>
  <c r="E42" i="42"/>
  <c r="B45" i="42"/>
  <c r="B7" i="59" s="1"/>
  <c r="D47" i="42"/>
  <c r="A50" i="42"/>
  <c r="A12" i="59" s="1"/>
  <c r="L12" i="59" s="1"/>
  <c r="C52" i="42"/>
  <c r="E54" i="42"/>
  <c r="B57" i="42"/>
  <c r="B19" i="59" s="1"/>
  <c r="D59" i="42"/>
  <c r="A62" i="42"/>
  <c r="A24" i="59" s="1"/>
  <c r="L24" i="59" s="1"/>
  <c r="C64" i="42"/>
  <c r="E66" i="42"/>
  <c r="B69" i="42"/>
  <c r="B31" i="59" s="1"/>
  <c r="D71" i="42"/>
  <c r="A74" i="42"/>
  <c r="A36" i="59" s="1"/>
  <c r="L36" i="59" s="1"/>
  <c r="C76" i="42"/>
  <c r="E78" i="42"/>
  <c r="B81" i="42"/>
  <c r="B43" i="59" s="1"/>
  <c r="D83" i="42"/>
  <c r="A86" i="42"/>
  <c r="A48" i="59" s="1"/>
  <c r="L48" i="59" s="1"/>
  <c r="C88" i="42"/>
  <c r="E90" i="42"/>
  <c r="B93" i="42"/>
  <c r="B55" i="59" s="1"/>
  <c r="D95" i="42"/>
  <c r="A98" i="42"/>
  <c r="A60" i="59" s="1"/>
  <c r="L60" i="59" s="1"/>
  <c r="C100" i="42"/>
  <c r="E102" i="42"/>
  <c r="B105" i="42"/>
  <c r="B67" i="59" s="1"/>
  <c r="D107" i="42"/>
  <c r="A110" i="42"/>
  <c r="A72" i="59" s="1"/>
  <c r="L72" i="59" s="1"/>
  <c r="C112" i="42"/>
  <c r="E114" i="42"/>
  <c r="C77" i="41" s="1"/>
  <c r="B191" i="41" s="1"/>
  <c r="B117" i="42"/>
  <c r="D119" i="42"/>
  <c r="A122" i="42"/>
  <c r="C124" i="42"/>
  <c r="E126" i="42"/>
  <c r="C89" i="41" s="1"/>
  <c r="B203" i="41" s="1"/>
  <c r="B129" i="42"/>
  <c r="B92" i="41" s="1"/>
  <c r="D141" i="42"/>
  <c r="A144" i="42"/>
  <c r="C146" i="42"/>
  <c r="E148" i="42"/>
  <c r="C111" i="41" s="1"/>
  <c r="B225" i="41" s="1"/>
  <c r="F29" i="42"/>
  <c r="E633" i="42"/>
  <c r="E645" i="42"/>
  <c r="E657" i="42"/>
  <c r="E669" i="42"/>
  <c r="E681" i="42"/>
  <c r="E693" i="42"/>
  <c r="E705" i="42"/>
  <c r="C629" i="42"/>
  <c r="C641" i="42"/>
  <c r="C653" i="42"/>
  <c r="C665" i="42"/>
  <c r="C677" i="42"/>
  <c r="C689" i="42"/>
  <c r="C701" i="42"/>
  <c r="A43" i="42"/>
  <c r="A5" i="59" s="1"/>
  <c r="L5" i="59" s="1"/>
  <c r="C45" i="42"/>
  <c r="E47" i="42"/>
  <c r="B50" i="42"/>
  <c r="B12" i="59" s="1"/>
  <c r="D52" i="42"/>
  <c r="A55" i="42"/>
  <c r="A17" i="59" s="1"/>
  <c r="L17" i="59" s="1"/>
  <c r="C57" i="42"/>
  <c r="E59" i="42"/>
  <c r="B62" i="42"/>
  <c r="B24" i="59" s="1"/>
  <c r="D64" i="42"/>
  <c r="A67" i="42"/>
  <c r="A29" i="59" s="1"/>
  <c r="L29" i="59" s="1"/>
  <c r="C69" i="42"/>
  <c r="E71" i="42"/>
  <c r="B74" i="42"/>
  <c r="B36" i="59" s="1"/>
  <c r="D76" i="42"/>
  <c r="A79" i="42"/>
  <c r="A41" i="59" s="1"/>
  <c r="L41" i="59" s="1"/>
  <c r="C81" i="42"/>
  <c r="E83" i="42"/>
  <c r="B86" i="42"/>
  <c r="B48" i="59" s="1"/>
  <c r="D88" i="42"/>
  <c r="A91" i="42"/>
  <c r="A53" i="59" s="1"/>
  <c r="L53" i="59" s="1"/>
  <c r="C93" i="42"/>
  <c r="E95" i="42"/>
  <c r="B98" i="42"/>
  <c r="B60" i="59" s="1"/>
  <c r="D100" i="42"/>
  <c r="A103" i="42"/>
  <c r="A65" i="59" s="1"/>
  <c r="L65" i="59" s="1"/>
  <c r="C105" i="42"/>
  <c r="E107" i="42"/>
  <c r="B110" i="42"/>
  <c r="B72" i="59" s="1"/>
  <c r="D112" i="42"/>
  <c r="A115" i="42"/>
  <c r="C117" i="42"/>
  <c r="E119" i="42"/>
  <c r="C82" i="41" s="1"/>
  <c r="B196" i="41" s="1"/>
  <c r="B122" i="42"/>
  <c r="B85" i="41" s="1"/>
  <c r="D124" i="42"/>
  <c r="A127" i="42"/>
  <c r="C129" i="42"/>
  <c r="E141" i="42"/>
  <c r="C104" i="41" s="1"/>
  <c r="B218" i="41" s="1"/>
  <c r="B144" i="42"/>
  <c r="B107" i="41" s="1"/>
  <c r="D146" i="42"/>
  <c r="A149" i="42"/>
  <c r="F27" i="42"/>
  <c r="E634" i="42"/>
  <c r="E646" i="42"/>
  <c r="E658" i="42"/>
  <c r="E670" i="42"/>
  <c r="E682" i="42"/>
  <c r="E694" i="42"/>
  <c r="E706" i="42"/>
  <c r="C630" i="42"/>
  <c r="C642" i="42"/>
  <c r="C654" i="42"/>
  <c r="C666" i="42"/>
  <c r="C678" i="42"/>
  <c r="C690" i="42"/>
  <c r="C702" i="42"/>
  <c r="C626" i="42"/>
  <c r="B43" i="42"/>
  <c r="B5" i="59" s="1"/>
  <c r="D45" i="42"/>
  <c r="A48" i="42"/>
  <c r="A10" i="59" s="1"/>
  <c r="L10" i="59" s="1"/>
  <c r="C50" i="42"/>
  <c r="E52" i="42"/>
  <c r="B55" i="42"/>
  <c r="B17" i="59" s="1"/>
  <c r="D57" i="42"/>
  <c r="A60" i="42"/>
  <c r="A22" i="59" s="1"/>
  <c r="L22" i="59" s="1"/>
  <c r="C62" i="42"/>
  <c r="E64" i="42"/>
  <c r="B67" i="42"/>
  <c r="B29" i="59" s="1"/>
  <c r="D69" i="42"/>
  <c r="A72" i="42"/>
  <c r="A34" i="59" s="1"/>
  <c r="L34" i="59" s="1"/>
  <c r="C74" i="42"/>
  <c r="E76" i="42"/>
  <c r="B79" i="42"/>
  <c r="B41" i="59" s="1"/>
  <c r="D81" i="42"/>
  <c r="A84" i="42"/>
  <c r="A46" i="59" s="1"/>
  <c r="L46" i="59" s="1"/>
  <c r="C86" i="42"/>
  <c r="E88" i="42"/>
  <c r="B91" i="42"/>
  <c r="B53" i="59" s="1"/>
  <c r="D93" i="42"/>
  <c r="A96" i="42"/>
  <c r="A58" i="59" s="1"/>
  <c r="L58" i="59" s="1"/>
  <c r="C98" i="42"/>
  <c r="E100" i="42"/>
  <c r="B103" i="42"/>
  <c r="B65" i="59" s="1"/>
  <c r="D105" i="42"/>
  <c r="A108" i="42"/>
  <c r="A70" i="59" s="1"/>
  <c r="L70" i="59" s="1"/>
  <c r="C110" i="42"/>
  <c r="E112" i="42"/>
  <c r="C75" i="41" s="1"/>
  <c r="B189" i="41" s="1"/>
  <c r="B115" i="42"/>
  <c r="D117" i="42"/>
  <c r="A120" i="42"/>
  <c r="C122" i="42"/>
  <c r="E124" i="42"/>
  <c r="C87" i="41" s="1"/>
  <c r="B201" i="41" s="1"/>
  <c r="B127" i="42"/>
  <c r="B90" i="41" s="1"/>
  <c r="D129" i="42"/>
  <c r="A142" i="42"/>
  <c r="C144" i="42"/>
  <c r="E146" i="42"/>
  <c r="C109" i="41" s="1"/>
  <c r="B223" i="41" s="1"/>
  <c r="B149" i="42"/>
  <c r="B112" i="41" s="1"/>
  <c r="I25" i="42"/>
  <c r="E635" i="42"/>
  <c r="E647" i="42"/>
  <c r="E659" i="42"/>
  <c r="E671" i="42"/>
  <c r="E683" i="42"/>
  <c r="E695" i="42"/>
  <c r="E707" i="42"/>
  <c r="C631" i="42"/>
  <c r="C643" i="42"/>
  <c r="C655" i="42"/>
  <c r="C667" i="42"/>
  <c r="C679" i="42"/>
  <c r="C691" i="42"/>
  <c r="C703" i="42"/>
  <c r="A41" i="42"/>
  <c r="A3" i="59" s="1"/>
  <c r="L3" i="59" s="1"/>
  <c r="C43" i="42"/>
  <c r="E45" i="42"/>
  <c r="B48" i="42"/>
  <c r="B10" i="59" s="1"/>
  <c r="D50" i="42"/>
  <c r="A53" i="42"/>
  <c r="A15" i="59" s="1"/>
  <c r="L15" i="59" s="1"/>
  <c r="C55" i="42"/>
  <c r="E57" i="42"/>
  <c r="B60" i="42"/>
  <c r="B22" i="59" s="1"/>
  <c r="D62" i="42"/>
  <c r="A65" i="42"/>
  <c r="A27" i="59" s="1"/>
  <c r="L27" i="59" s="1"/>
  <c r="C67" i="42"/>
  <c r="E69" i="42"/>
  <c r="B72" i="42"/>
  <c r="B34" i="59" s="1"/>
  <c r="D74" i="42"/>
  <c r="A77" i="42"/>
  <c r="A39" i="59" s="1"/>
  <c r="L39" i="59" s="1"/>
  <c r="C79" i="42"/>
  <c r="E81" i="42"/>
  <c r="B84" i="42"/>
  <c r="B46" i="59" s="1"/>
  <c r="D86" i="42"/>
  <c r="A89" i="42"/>
  <c r="A51" i="59" s="1"/>
  <c r="L51" i="59" s="1"/>
  <c r="C91" i="42"/>
  <c r="E93" i="42"/>
  <c r="B96" i="42"/>
  <c r="B58" i="59" s="1"/>
  <c r="D98" i="42"/>
  <c r="A101" i="42"/>
  <c r="A63" i="59" s="1"/>
  <c r="L63" i="59" s="1"/>
  <c r="C103" i="42"/>
  <c r="E105" i="42"/>
  <c r="B108" i="42"/>
  <c r="B70" i="59" s="1"/>
  <c r="D110" i="42"/>
  <c r="A113" i="42"/>
  <c r="C115" i="42"/>
  <c r="E117" i="42"/>
  <c r="C80" i="41" s="1"/>
  <c r="B194" i="41" s="1"/>
  <c r="B120" i="42"/>
  <c r="B83" i="41" s="1"/>
  <c r="D122" i="42"/>
  <c r="A125" i="42"/>
  <c r="C127" i="42"/>
  <c r="E129" i="42"/>
  <c r="C92" i="41" s="1"/>
  <c r="B206" i="41" s="1"/>
  <c r="B142" i="42"/>
  <c r="B105" i="41" s="1"/>
  <c r="D144" i="42"/>
  <c r="A147" i="42"/>
  <c r="C149" i="42"/>
  <c r="H25" i="42"/>
  <c r="C9" i="42"/>
  <c r="C9" i="30" s="1"/>
  <c r="E636" i="42"/>
  <c r="E648" i="42"/>
  <c r="E660" i="42"/>
  <c r="E672" i="42"/>
  <c r="E684" i="42"/>
  <c r="E696" i="42"/>
  <c r="E708" i="42"/>
  <c r="C632" i="42"/>
  <c r="C644" i="42"/>
  <c r="C656" i="42"/>
  <c r="C668" i="42"/>
  <c r="C680" i="42"/>
  <c r="C692" i="42"/>
  <c r="C704" i="42"/>
  <c r="B41" i="42"/>
  <c r="B3" i="59" s="1"/>
  <c r="D43" i="42"/>
  <c r="A46" i="42"/>
  <c r="A8" i="59" s="1"/>
  <c r="L8" i="59" s="1"/>
  <c r="C48" i="42"/>
  <c r="E50" i="42"/>
  <c r="B53" i="42"/>
  <c r="B15" i="59" s="1"/>
  <c r="D55" i="42"/>
  <c r="A58" i="42"/>
  <c r="A20" i="59" s="1"/>
  <c r="L20" i="59" s="1"/>
  <c r="C60" i="42"/>
  <c r="E62" i="42"/>
  <c r="B65" i="42"/>
  <c r="B27" i="59" s="1"/>
  <c r="D67" i="42"/>
  <c r="A70" i="42"/>
  <c r="A32" i="59" s="1"/>
  <c r="L32" i="59" s="1"/>
  <c r="C72" i="42"/>
  <c r="E74" i="42"/>
  <c r="B77" i="42"/>
  <c r="B39" i="59" s="1"/>
  <c r="D79" i="42"/>
  <c r="A82" i="42"/>
  <c r="A44" i="59" s="1"/>
  <c r="L44" i="59" s="1"/>
  <c r="C84" i="42"/>
  <c r="E86" i="42"/>
  <c r="B89" i="42"/>
  <c r="B51" i="59" s="1"/>
  <c r="D91" i="42"/>
  <c r="A94" i="42"/>
  <c r="A56" i="59" s="1"/>
  <c r="L56" i="59" s="1"/>
  <c r="C96" i="42"/>
  <c r="E98" i="42"/>
  <c r="B101" i="42"/>
  <c r="B63" i="59" s="1"/>
  <c r="D103" i="42"/>
  <c r="A106" i="42"/>
  <c r="A68" i="59" s="1"/>
  <c r="L68" i="59" s="1"/>
  <c r="C108" i="42"/>
  <c r="E110" i="42"/>
  <c r="B113" i="42"/>
  <c r="D115" i="42"/>
  <c r="A118" i="42"/>
  <c r="C120" i="42"/>
  <c r="E122" i="42"/>
  <c r="C85" i="41" s="1"/>
  <c r="B199" i="41" s="1"/>
  <c r="B125" i="42"/>
  <c r="B88" i="41" s="1"/>
  <c r="D127" i="42"/>
  <c r="A140" i="42"/>
  <c r="C142" i="42"/>
  <c r="E144" i="42"/>
  <c r="C107" i="41" s="1"/>
  <c r="B221" i="41" s="1"/>
  <c r="B147" i="42"/>
  <c r="B110" i="41" s="1"/>
  <c r="D149" i="42"/>
  <c r="G25" i="42"/>
  <c r="C4" i="42"/>
  <c r="C4" i="30" s="1"/>
  <c r="E637" i="42"/>
  <c r="E649" i="42"/>
  <c r="E661" i="42"/>
  <c r="E673" i="42"/>
  <c r="E685" i="42"/>
  <c r="E697" i="42"/>
  <c r="E709" i="42"/>
  <c r="C633" i="42"/>
  <c r="C645" i="42"/>
  <c r="C657" i="42"/>
  <c r="C669" i="42"/>
  <c r="C681" i="42"/>
  <c r="C693" i="42"/>
  <c r="C705" i="42"/>
  <c r="C41" i="42"/>
  <c r="E43" i="42"/>
  <c r="B46" i="42"/>
  <c r="B8" i="59" s="1"/>
  <c r="D48" i="42"/>
  <c r="A51" i="42"/>
  <c r="A13" i="59" s="1"/>
  <c r="L13" i="59" s="1"/>
  <c r="C53" i="42"/>
  <c r="E55" i="42"/>
  <c r="B58" i="42"/>
  <c r="B20" i="59" s="1"/>
  <c r="D60" i="42"/>
  <c r="A63" i="42"/>
  <c r="A25" i="59" s="1"/>
  <c r="L25" i="59" s="1"/>
  <c r="C65" i="42"/>
  <c r="E67" i="42"/>
  <c r="B70" i="42"/>
  <c r="B32" i="59" s="1"/>
  <c r="D72" i="42"/>
  <c r="C670" i="42"/>
  <c r="C58" i="42"/>
  <c r="A80" i="42"/>
  <c r="A42" i="59" s="1"/>
  <c r="L42" i="59" s="1"/>
  <c r="C94" i="42"/>
  <c r="E108" i="42"/>
  <c r="C118" i="42"/>
  <c r="A128" i="42"/>
  <c r="D147" i="42"/>
  <c r="A99" i="42"/>
  <c r="A61" i="59" s="1"/>
  <c r="L61" i="59" s="1"/>
  <c r="C140" i="42"/>
  <c r="C70" i="42"/>
  <c r="F24" i="42"/>
  <c r="C89" i="42"/>
  <c r="D89" i="42"/>
  <c r="E1" i="42"/>
  <c r="B145" i="42"/>
  <c r="B108" i="41" s="1"/>
  <c r="B118" i="42"/>
  <c r="E638" i="42"/>
  <c r="C682" i="42"/>
  <c r="E60" i="42"/>
  <c r="B82" i="42"/>
  <c r="B44" i="59" s="1"/>
  <c r="D96" i="42"/>
  <c r="D109" i="42"/>
  <c r="B119" i="42"/>
  <c r="B82" i="41" s="1"/>
  <c r="E128" i="42"/>
  <c r="C91" i="41" s="1"/>
  <c r="B205" i="41" s="1"/>
  <c r="C148" i="42"/>
  <c r="B40" i="42"/>
  <c r="B2" i="59" s="1"/>
  <c r="B141" i="42"/>
  <c r="B104" i="41" s="1"/>
  <c r="A87" i="42"/>
  <c r="A49" i="59" s="1"/>
  <c r="L49" i="59" s="1"/>
  <c r="G1" i="42"/>
  <c r="D143" i="42"/>
  <c r="A145" i="42"/>
  <c r="B106" i="42"/>
  <c r="B68" i="59" s="1"/>
  <c r="D53" i="42"/>
  <c r="A146" i="42"/>
  <c r="B94" i="42"/>
  <c r="B56" i="59" s="1"/>
  <c r="E650" i="42"/>
  <c r="C694" i="42"/>
  <c r="B63" i="42"/>
  <c r="B25" i="59" s="1"/>
  <c r="C82" i="42"/>
  <c r="E96" i="42"/>
  <c r="A111" i="42"/>
  <c r="D120" i="42"/>
  <c r="B140" i="42"/>
  <c r="B103" i="41" s="1"/>
  <c r="E149" i="42"/>
  <c r="C112" i="41" s="1"/>
  <c r="B226" i="41" s="1"/>
  <c r="E120" i="42"/>
  <c r="C83" i="41" s="1"/>
  <c r="B197" i="41" s="1"/>
  <c r="A40" i="42"/>
  <c r="A2" i="59" s="1"/>
  <c r="L2" i="59" s="1"/>
  <c r="A123" i="42"/>
  <c r="B123" i="42"/>
  <c r="B86" i="41" s="1"/>
  <c r="C114" i="42"/>
  <c r="A104" i="42"/>
  <c r="A66" i="59" s="1"/>
  <c r="L66" i="59" s="1"/>
  <c r="B51" i="42"/>
  <c r="B13" i="59" s="1"/>
  <c r="C106" i="42"/>
  <c r="C658" i="42"/>
  <c r="C147" i="42"/>
  <c r="E662" i="42"/>
  <c r="C706" i="42"/>
  <c r="D65" i="42"/>
  <c r="D84" i="42"/>
  <c r="B111" i="42"/>
  <c r="C113" i="42"/>
  <c r="D101" i="42"/>
  <c r="A124" i="42"/>
  <c r="B75" i="42"/>
  <c r="B37" i="59" s="1"/>
  <c r="C77" i="42"/>
  <c r="C646" i="42"/>
  <c r="C126" i="42"/>
  <c r="A56" i="42"/>
  <c r="A18" i="59" s="1"/>
  <c r="L18" i="59" s="1"/>
  <c r="E674" i="42"/>
  <c r="A68" i="42"/>
  <c r="A30" i="59" s="1"/>
  <c r="L30" i="59" s="1"/>
  <c r="E84" i="42"/>
  <c r="B99" i="42"/>
  <c r="B61" i="59" s="1"/>
  <c r="A112" i="42"/>
  <c r="D121" i="42"/>
  <c r="C101" i="42"/>
  <c r="E142" i="42"/>
  <c r="C105" i="41" s="1"/>
  <c r="B219" i="41" s="1"/>
  <c r="E103" i="42"/>
  <c r="E91" i="42"/>
  <c r="D77" i="42"/>
  <c r="E116" i="42"/>
  <c r="C79" i="41" s="1"/>
  <c r="B193" i="41" s="1"/>
  <c r="E79" i="42"/>
  <c r="E686" i="42"/>
  <c r="D41" i="42"/>
  <c r="D142" i="42"/>
  <c r="E115" i="42"/>
  <c r="C78" i="41" s="1"/>
  <c r="B192" i="41" s="1"/>
  <c r="C634" i="42"/>
  <c r="E698" i="42"/>
  <c r="A44" i="42"/>
  <c r="A6" i="59" s="1"/>
  <c r="L6" i="59" s="1"/>
  <c r="E72" i="42"/>
  <c r="B87" i="42"/>
  <c r="B49" i="59" s="1"/>
  <c r="D113" i="42"/>
  <c r="C11" i="42"/>
  <c r="C11" i="30" s="1"/>
  <c r="D125" i="42"/>
  <c r="D108" i="42"/>
  <c r="E710" i="42"/>
  <c r="C46" i="42"/>
  <c r="A75" i="42"/>
  <c r="A37" i="59" s="1"/>
  <c r="L37" i="59" s="1"/>
  <c r="C125" i="42"/>
  <c r="A116" i="42"/>
  <c r="A92" i="42"/>
  <c r="A54" i="59" s="1"/>
  <c r="L54" i="59" s="1"/>
  <c r="E127" i="42"/>
  <c r="C90" i="41" s="1"/>
  <c r="B204" i="41" s="1"/>
  <c r="E48" i="42"/>
  <c r="F30" i="19"/>
  <c r="F30" i="46"/>
  <c r="F30" i="44"/>
  <c r="F30" i="49"/>
  <c r="F30" i="47"/>
  <c r="F30" i="40"/>
  <c r="F30" i="37"/>
  <c r="B75" i="59" l="1"/>
  <c r="B76" i="41"/>
  <c r="B76" i="59"/>
  <c r="B77" i="41"/>
  <c r="B80" i="59"/>
  <c r="B81" i="41"/>
  <c r="B77" i="59"/>
  <c r="B78" i="41"/>
  <c r="B73" i="59"/>
  <c r="B74" i="41"/>
  <c r="B78" i="59"/>
  <c r="B79" i="41"/>
  <c r="B74" i="59"/>
  <c r="B75" i="41"/>
  <c r="B79" i="59"/>
  <c r="B80" i="41"/>
  <c r="A77" i="59"/>
  <c r="L77" i="59" s="1"/>
  <c r="A78" i="41"/>
  <c r="A192" i="41" s="1"/>
  <c r="A106" i="59"/>
  <c r="L106" i="59" s="1"/>
  <c r="A107" i="41"/>
  <c r="A221" i="41" s="1"/>
  <c r="A78" i="59"/>
  <c r="L78" i="59" s="1"/>
  <c r="A79" i="41"/>
  <c r="A193" i="41" s="1"/>
  <c r="A82" i="59"/>
  <c r="L82" i="59" s="1"/>
  <c r="A83" i="41"/>
  <c r="A197" i="41" s="1"/>
  <c r="A90" i="59"/>
  <c r="L90" i="59" s="1"/>
  <c r="A91" i="41"/>
  <c r="A205" i="41" s="1"/>
  <c r="A109" i="59"/>
  <c r="L109" i="59" s="1"/>
  <c r="A110" i="41"/>
  <c r="A224" i="41" s="1"/>
  <c r="A86" i="59"/>
  <c r="L86" i="59" s="1"/>
  <c r="A87" i="41"/>
  <c r="A201" i="41" s="1"/>
  <c r="A87" i="59"/>
  <c r="L87" i="59" s="1"/>
  <c r="A88" i="41"/>
  <c r="A202" i="41" s="1"/>
  <c r="A111" i="59"/>
  <c r="L111" i="59" s="1"/>
  <c r="A112" i="41"/>
  <c r="A226" i="41" s="1"/>
  <c r="A105" i="59"/>
  <c r="L105" i="59" s="1"/>
  <c r="A106" i="41"/>
  <c r="A220" i="41" s="1"/>
  <c r="A74" i="59"/>
  <c r="L74" i="59" s="1"/>
  <c r="A75" i="41"/>
  <c r="A189" i="41" s="1"/>
  <c r="A103" i="59"/>
  <c r="L103" i="59" s="1"/>
  <c r="A104" i="41"/>
  <c r="A218" i="41" s="1"/>
  <c r="A88" i="59"/>
  <c r="L88" i="59" s="1"/>
  <c r="A89" i="41"/>
  <c r="A203" i="41" s="1"/>
  <c r="A83" i="59"/>
  <c r="L83" i="59" s="1"/>
  <c r="A84" i="41"/>
  <c r="A198" i="41" s="1"/>
  <c r="A73" i="59"/>
  <c r="L73" i="59" s="1"/>
  <c r="A74" i="41"/>
  <c r="A188" i="41" s="1"/>
  <c r="A102" i="59"/>
  <c r="L102" i="59" s="1"/>
  <c r="A103" i="41"/>
  <c r="A217" i="41" s="1"/>
  <c r="A85" i="59"/>
  <c r="L85" i="59" s="1"/>
  <c r="A86" i="41"/>
  <c r="A200" i="41" s="1"/>
  <c r="A79" i="59"/>
  <c r="L79" i="59" s="1"/>
  <c r="A80" i="41"/>
  <c r="A194" i="41" s="1"/>
  <c r="A108" i="59"/>
  <c r="L108" i="59" s="1"/>
  <c r="A109" i="41"/>
  <c r="A223" i="41" s="1"/>
  <c r="A84" i="59"/>
  <c r="L84" i="59" s="1"/>
  <c r="A85" i="41"/>
  <c r="A199" i="41" s="1"/>
  <c r="A110" i="59"/>
  <c r="L110" i="59" s="1"/>
  <c r="A111" i="41"/>
  <c r="A225" i="41" s="1"/>
  <c r="A91" i="59"/>
  <c r="L91" i="59" s="1"/>
  <c r="A92" i="41"/>
  <c r="A206" i="41" s="1"/>
  <c r="A80" i="59"/>
  <c r="L80" i="59" s="1"/>
  <c r="A81" i="41"/>
  <c r="A195" i="41" s="1"/>
  <c r="A75" i="59"/>
  <c r="L75" i="59" s="1"/>
  <c r="A76" i="41"/>
  <c r="A190" i="41" s="1"/>
  <c r="A89" i="59"/>
  <c r="L89" i="59" s="1"/>
  <c r="A90" i="41"/>
  <c r="A204" i="41" s="1"/>
  <c r="A107" i="59"/>
  <c r="L107" i="59" s="1"/>
  <c r="A108" i="41"/>
  <c r="A222" i="41" s="1"/>
  <c r="A104" i="59"/>
  <c r="L104" i="59" s="1"/>
  <c r="A105" i="41"/>
  <c r="A219" i="41" s="1"/>
  <c r="A81" i="59"/>
  <c r="L81" i="59" s="1"/>
  <c r="A82" i="41"/>
  <c r="A196" i="41" s="1"/>
  <c r="A76" i="59"/>
  <c r="L76" i="59" s="1"/>
  <c r="A77" i="41"/>
  <c r="A191" i="41" s="1"/>
  <c r="E638" i="40"/>
  <c r="E650" i="40"/>
  <c r="E662" i="40"/>
  <c r="E674" i="40"/>
  <c r="E686" i="40"/>
  <c r="E698" i="40"/>
  <c r="E710" i="40"/>
  <c r="E722" i="40"/>
  <c r="E734" i="40"/>
  <c r="C637" i="40"/>
  <c r="C649" i="40"/>
  <c r="C661" i="40"/>
  <c r="C673" i="40"/>
  <c r="C685" i="40"/>
  <c r="C697" i="40"/>
  <c r="C709" i="40"/>
  <c r="C721" i="40"/>
  <c r="C733" i="40"/>
  <c r="E627" i="40"/>
  <c r="E639" i="40"/>
  <c r="E651" i="40"/>
  <c r="E663" i="40"/>
  <c r="E675" i="40"/>
  <c r="E687" i="40"/>
  <c r="E699" i="40"/>
  <c r="E711" i="40"/>
  <c r="E723" i="40"/>
  <c r="E735" i="40"/>
  <c r="C638" i="40"/>
  <c r="C650" i="40"/>
  <c r="C662" i="40"/>
  <c r="C674" i="40"/>
  <c r="C686" i="40"/>
  <c r="C698" i="40"/>
  <c r="C710" i="40"/>
  <c r="C722" i="40"/>
  <c r="C734" i="40"/>
  <c r="E628" i="40"/>
  <c r="E640" i="40"/>
  <c r="E652" i="40"/>
  <c r="E664" i="40"/>
  <c r="E676" i="40"/>
  <c r="E688" i="40"/>
  <c r="E700" i="40"/>
  <c r="E712" i="40"/>
  <c r="E724" i="40"/>
  <c r="C627" i="40"/>
  <c r="C639" i="40"/>
  <c r="C651" i="40"/>
  <c r="C663" i="40"/>
  <c r="C675" i="40"/>
  <c r="C687" i="40"/>
  <c r="C699" i="40"/>
  <c r="C711" i="40"/>
  <c r="C723" i="40"/>
  <c r="C735" i="40"/>
  <c r="E629" i="40"/>
  <c r="E641" i="40"/>
  <c r="E653" i="40"/>
  <c r="E665" i="40"/>
  <c r="E677" i="40"/>
  <c r="E689" i="40"/>
  <c r="E701" i="40"/>
  <c r="E713" i="40"/>
  <c r="E725" i="40"/>
  <c r="C628" i="40"/>
  <c r="C640" i="40"/>
  <c r="C652" i="40"/>
  <c r="C664" i="40"/>
  <c r="C676" i="40"/>
  <c r="C688" i="40"/>
  <c r="C700" i="40"/>
  <c r="C712" i="40"/>
  <c r="C724" i="40"/>
  <c r="E630" i="40"/>
  <c r="E642" i="40"/>
  <c r="E654" i="40"/>
  <c r="E666" i="40"/>
  <c r="E678" i="40"/>
  <c r="E690" i="40"/>
  <c r="E702" i="40"/>
  <c r="E714" i="40"/>
  <c r="E726" i="40"/>
  <c r="C629" i="40"/>
  <c r="C641" i="40"/>
  <c r="C653" i="40"/>
  <c r="C665" i="40"/>
  <c r="C677" i="40"/>
  <c r="C689" i="40"/>
  <c r="C701" i="40"/>
  <c r="C713" i="40"/>
  <c r="C725" i="40"/>
  <c r="E631" i="40"/>
  <c r="E643" i="40"/>
  <c r="E655" i="40"/>
  <c r="E667" i="40"/>
  <c r="E679" i="40"/>
  <c r="E691" i="40"/>
  <c r="E703" i="40"/>
  <c r="E715" i="40"/>
  <c r="E727" i="40"/>
  <c r="C630" i="40"/>
  <c r="C642" i="40"/>
  <c r="C654" i="40"/>
  <c r="C666" i="40"/>
  <c r="C678" i="40"/>
  <c r="C690" i="40"/>
  <c r="C702" i="40"/>
  <c r="C714" i="40"/>
  <c r="C726" i="40"/>
  <c r="E632" i="40"/>
  <c r="E644" i="40"/>
  <c r="E656" i="40"/>
  <c r="E668" i="40"/>
  <c r="E680" i="40"/>
  <c r="E692" i="40"/>
  <c r="E704" i="40"/>
  <c r="E716" i="40"/>
  <c r="E728" i="40"/>
  <c r="C631" i="40"/>
  <c r="C643" i="40"/>
  <c r="C655" i="40"/>
  <c r="C667" i="40"/>
  <c r="C679" i="40"/>
  <c r="C691" i="40"/>
  <c r="C703" i="40"/>
  <c r="C715" i="40"/>
  <c r="C727" i="40"/>
  <c r="E633" i="40"/>
  <c r="E645" i="40"/>
  <c r="E657" i="40"/>
  <c r="E669" i="40"/>
  <c r="E681" i="40"/>
  <c r="E693" i="40"/>
  <c r="E705" i="40"/>
  <c r="E717" i="40"/>
  <c r="E729" i="40"/>
  <c r="C632" i="40"/>
  <c r="C644" i="40"/>
  <c r="C656" i="40"/>
  <c r="C668" i="40"/>
  <c r="C680" i="40"/>
  <c r="C692" i="40"/>
  <c r="C704" i="40"/>
  <c r="C716" i="40"/>
  <c r="C728" i="40"/>
  <c r="E634" i="40"/>
  <c r="E646" i="40"/>
  <c r="E658" i="40"/>
  <c r="E670" i="40"/>
  <c r="E682" i="40"/>
  <c r="E694" i="40"/>
  <c r="E706" i="40"/>
  <c r="E718" i="40"/>
  <c r="E730" i="40"/>
  <c r="C633" i="40"/>
  <c r="C645" i="40"/>
  <c r="C657" i="40"/>
  <c r="C669" i="40"/>
  <c r="C681" i="40"/>
  <c r="C693" i="40"/>
  <c r="C705" i="40"/>
  <c r="C717" i="40"/>
  <c r="C729" i="40"/>
  <c r="E635" i="40"/>
  <c r="E647" i="40"/>
  <c r="E659" i="40"/>
  <c r="E671" i="40"/>
  <c r="E683" i="40"/>
  <c r="E695" i="40"/>
  <c r="E707" i="40"/>
  <c r="E719" i="40"/>
  <c r="E731" i="40"/>
  <c r="C634" i="40"/>
  <c r="C646" i="40"/>
  <c r="C658" i="40"/>
  <c r="C670" i="40"/>
  <c r="C682" i="40"/>
  <c r="C694" i="40"/>
  <c r="C706" i="40"/>
  <c r="C718" i="40"/>
  <c r="C730" i="40"/>
  <c r="E636" i="40"/>
  <c r="E648" i="40"/>
  <c r="E660" i="40"/>
  <c r="E672" i="40"/>
  <c r="E684" i="40"/>
  <c r="E696" i="40"/>
  <c r="E708" i="40"/>
  <c r="E720" i="40"/>
  <c r="E732" i="40"/>
  <c r="C635" i="40"/>
  <c r="C647" i="40"/>
  <c r="C659" i="40"/>
  <c r="C671" i="40"/>
  <c r="C683" i="40"/>
  <c r="C695" i="40"/>
  <c r="C707" i="40"/>
  <c r="C719" i="40"/>
  <c r="C731" i="40"/>
  <c r="E637" i="40"/>
  <c r="E649" i="40"/>
  <c r="E661" i="40"/>
  <c r="E673" i="40"/>
  <c r="E685" i="40"/>
  <c r="E697" i="40"/>
  <c r="E709" i="40"/>
  <c r="E721" i="40"/>
  <c r="E733" i="40"/>
  <c r="C636" i="40"/>
  <c r="C648" i="40"/>
  <c r="C660" i="40"/>
  <c r="C672" i="40"/>
  <c r="C684" i="40"/>
  <c r="C696" i="40"/>
  <c r="C708" i="40"/>
  <c r="C720" i="40"/>
  <c r="C732" i="40"/>
  <c r="C46" i="59"/>
  <c r="M46" i="59" s="1"/>
  <c r="G84" i="42"/>
  <c r="G751" i="44"/>
  <c r="G763" i="44"/>
  <c r="G775" i="44"/>
  <c r="G787" i="44"/>
  <c r="G799" i="44"/>
  <c r="G811" i="44"/>
  <c r="G823" i="44"/>
  <c r="G847" i="44"/>
  <c r="D749" i="44"/>
  <c r="D761" i="44"/>
  <c r="D773" i="44"/>
  <c r="D785" i="44"/>
  <c r="D797" i="44"/>
  <c r="D809" i="44"/>
  <c r="D833" i="44"/>
  <c r="D845" i="44"/>
  <c r="C759" i="44"/>
  <c r="C771" i="44"/>
  <c r="C795" i="44"/>
  <c r="C831" i="44"/>
  <c r="G838" i="44"/>
  <c r="D812" i="44"/>
  <c r="C762" i="44"/>
  <c r="C798" i="44"/>
  <c r="G752" i="44"/>
  <c r="G764" i="44"/>
  <c r="G776" i="44"/>
  <c r="G788" i="44"/>
  <c r="G800" i="44"/>
  <c r="G812" i="44"/>
  <c r="G824" i="44"/>
  <c r="G836" i="44"/>
  <c r="G848" i="44"/>
  <c r="D750" i="44"/>
  <c r="D762" i="44"/>
  <c r="D774" i="44"/>
  <c r="D786" i="44"/>
  <c r="D798" i="44"/>
  <c r="D810" i="44"/>
  <c r="D822" i="44"/>
  <c r="D834" i="44"/>
  <c r="D846" i="44"/>
  <c r="C748" i="44"/>
  <c r="C760" i="44"/>
  <c r="C772" i="44"/>
  <c r="C784" i="44"/>
  <c r="C796" i="44"/>
  <c r="C808" i="44"/>
  <c r="C820" i="44"/>
  <c r="C832" i="44"/>
  <c r="C844" i="44"/>
  <c r="G826" i="44"/>
  <c r="D848" i="44"/>
  <c r="C846" i="44"/>
  <c r="G753" i="44"/>
  <c r="G765" i="44"/>
  <c r="G777" i="44"/>
  <c r="G789" i="44"/>
  <c r="G801" i="44"/>
  <c r="G813" i="44"/>
  <c r="G825" i="44"/>
  <c r="G837" i="44"/>
  <c r="G849" i="44"/>
  <c r="D751" i="44"/>
  <c r="D763" i="44"/>
  <c r="D775" i="44"/>
  <c r="D787" i="44"/>
  <c r="D799" i="44"/>
  <c r="D811" i="44"/>
  <c r="D823" i="44"/>
  <c r="D835" i="44"/>
  <c r="D847" i="44"/>
  <c r="C749" i="44"/>
  <c r="C761" i="44"/>
  <c r="C773" i="44"/>
  <c r="C785" i="44"/>
  <c r="C797" i="44"/>
  <c r="C809" i="44"/>
  <c r="C821" i="44"/>
  <c r="C833" i="44"/>
  <c r="C845" i="44"/>
  <c r="D764" i="44"/>
  <c r="D836" i="44"/>
  <c r="C786" i="44"/>
  <c r="C834" i="44"/>
  <c r="G742" i="44"/>
  <c r="G754" i="44"/>
  <c r="G766" i="44"/>
  <c r="G778" i="44"/>
  <c r="G790" i="44"/>
  <c r="G802" i="44"/>
  <c r="G814" i="44"/>
  <c r="G850" i="44"/>
  <c r="D776" i="44"/>
  <c r="D788" i="44"/>
  <c r="D824" i="44"/>
  <c r="C774" i="44"/>
  <c r="C822" i="44"/>
  <c r="G743" i="44"/>
  <c r="G755" i="44"/>
  <c r="G767" i="44"/>
  <c r="G779" i="44"/>
  <c r="G791" i="44"/>
  <c r="G803" i="44"/>
  <c r="G815" i="44"/>
  <c r="G827" i="44"/>
  <c r="G839" i="44"/>
  <c r="G741" i="44"/>
  <c r="D753" i="44"/>
  <c r="D765" i="44"/>
  <c r="D777" i="44"/>
  <c r="D789" i="44"/>
  <c r="D801" i="44"/>
  <c r="D813" i="44"/>
  <c r="D825" i="44"/>
  <c r="D837" i="44"/>
  <c r="D849" i="44"/>
  <c r="C751" i="44"/>
  <c r="C763" i="44"/>
  <c r="C775" i="44"/>
  <c r="C787" i="44"/>
  <c r="C799" i="44"/>
  <c r="C811" i="44"/>
  <c r="C823" i="44"/>
  <c r="C835" i="44"/>
  <c r="C847" i="44"/>
  <c r="D743" i="44"/>
  <c r="D815" i="44"/>
  <c r="D741" i="44"/>
  <c r="C777" i="44"/>
  <c r="C813" i="44"/>
  <c r="C849" i="44"/>
  <c r="C840" i="44"/>
  <c r="G809" i="44"/>
  <c r="D819" i="44"/>
  <c r="C793" i="44"/>
  <c r="G744" i="44"/>
  <c r="G756" i="44"/>
  <c r="G768" i="44"/>
  <c r="G780" i="44"/>
  <c r="G792" i="44"/>
  <c r="G804" i="44"/>
  <c r="G816" i="44"/>
  <c r="G828" i="44"/>
  <c r="G840" i="44"/>
  <c r="D742" i="44"/>
  <c r="D754" i="44"/>
  <c r="D766" i="44"/>
  <c r="D778" i="44"/>
  <c r="D790" i="44"/>
  <c r="D802" i="44"/>
  <c r="D814" i="44"/>
  <c r="D826" i="44"/>
  <c r="D838" i="44"/>
  <c r="D850" i="44"/>
  <c r="C752" i="44"/>
  <c r="C764" i="44"/>
  <c r="C776" i="44"/>
  <c r="C788" i="44"/>
  <c r="C800" i="44"/>
  <c r="C812" i="44"/>
  <c r="C824" i="44"/>
  <c r="C836" i="44"/>
  <c r="C848" i="44"/>
  <c r="G829" i="44"/>
  <c r="D827" i="44"/>
  <c r="C789" i="44"/>
  <c r="C825" i="44"/>
  <c r="G797" i="44"/>
  <c r="D843" i="44"/>
  <c r="C841" i="44"/>
  <c r="G745" i="44"/>
  <c r="G757" i="44"/>
  <c r="G769" i="44"/>
  <c r="G781" i="44"/>
  <c r="G793" i="44"/>
  <c r="G805" i="44"/>
  <c r="G817" i="44"/>
  <c r="G841" i="44"/>
  <c r="D755" i="44"/>
  <c r="D767" i="44"/>
  <c r="D779" i="44"/>
  <c r="D791" i="44"/>
  <c r="D803" i="44"/>
  <c r="D839" i="44"/>
  <c r="C753" i="44"/>
  <c r="C765" i="44"/>
  <c r="C801" i="44"/>
  <c r="C837" i="44"/>
  <c r="G821" i="44"/>
  <c r="D795" i="44"/>
  <c r="C781" i="44"/>
  <c r="G746" i="44"/>
  <c r="G758" i="44"/>
  <c r="G770" i="44"/>
  <c r="G782" i="44"/>
  <c r="G794" i="44"/>
  <c r="G806" i="44"/>
  <c r="G818" i="44"/>
  <c r="G830" i="44"/>
  <c r="G842" i="44"/>
  <c r="D744" i="44"/>
  <c r="D756" i="44"/>
  <c r="D768" i="44"/>
  <c r="D780" i="44"/>
  <c r="D792" i="44"/>
  <c r="D804" i="44"/>
  <c r="D816" i="44"/>
  <c r="D828" i="44"/>
  <c r="D840" i="44"/>
  <c r="C742" i="44"/>
  <c r="C754" i="44"/>
  <c r="C766" i="44"/>
  <c r="C778" i="44"/>
  <c r="C790" i="44"/>
  <c r="C802" i="44"/>
  <c r="C814" i="44"/>
  <c r="C826" i="44"/>
  <c r="C838" i="44"/>
  <c r="C850" i="44"/>
  <c r="D757" i="44"/>
  <c r="D817" i="44"/>
  <c r="C767" i="44"/>
  <c r="C803" i="44"/>
  <c r="C827" i="44"/>
  <c r="C741" i="44"/>
  <c r="G785" i="44"/>
  <c r="C757" i="44"/>
  <c r="G747" i="44"/>
  <c r="G759" i="44"/>
  <c r="G771" i="44"/>
  <c r="G783" i="44"/>
  <c r="G795" i="44"/>
  <c r="G807" i="44"/>
  <c r="G819" i="44"/>
  <c r="G831" i="44"/>
  <c r="G843" i="44"/>
  <c r="D745" i="44"/>
  <c r="D769" i="44"/>
  <c r="D781" i="44"/>
  <c r="D793" i="44"/>
  <c r="D805" i="44"/>
  <c r="D829" i="44"/>
  <c r="D841" i="44"/>
  <c r="C743" i="44"/>
  <c r="C755" i="44"/>
  <c r="C779" i="44"/>
  <c r="C791" i="44"/>
  <c r="C815" i="44"/>
  <c r="C839" i="44"/>
  <c r="G845" i="44"/>
  <c r="D831" i="44"/>
  <c r="C829" i="44"/>
  <c r="G748" i="44"/>
  <c r="G760" i="44"/>
  <c r="G772" i="44"/>
  <c r="G784" i="44"/>
  <c r="G796" i="44"/>
  <c r="G808" i="44"/>
  <c r="G820" i="44"/>
  <c r="G832" i="44"/>
  <c r="G844" i="44"/>
  <c r="D746" i="44"/>
  <c r="D758" i="44"/>
  <c r="D770" i="44"/>
  <c r="D782" i="44"/>
  <c r="D794" i="44"/>
  <c r="D806" i="44"/>
  <c r="D818" i="44"/>
  <c r="D830" i="44"/>
  <c r="D842" i="44"/>
  <c r="C744" i="44"/>
  <c r="C756" i="44"/>
  <c r="C768" i="44"/>
  <c r="C780" i="44"/>
  <c r="C792" i="44"/>
  <c r="C804" i="44"/>
  <c r="C816" i="44"/>
  <c r="C828" i="44"/>
  <c r="D759" i="44"/>
  <c r="C745" i="44"/>
  <c r="C805" i="44"/>
  <c r="G749" i="44"/>
  <c r="G761" i="44"/>
  <c r="G773" i="44"/>
  <c r="G833" i="44"/>
  <c r="D747" i="44"/>
  <c r="D771" i="44"/>
  <c r="D783" i="44"/>
  <c r="D807" i="44"/>
  <c r="C769" i="44"/>
  <c r="C817" i="44"/>
  <c r="G750" i="44"/>
  <c r="G762" i="44"/>
  <c r="G774" i="44"/>
  <c r="G786" i="44"/>
  <c r="G798" i="44"/>
  <c r="G810" i="44"/>
  <c r="G822" i="44"/>
  <c r="G834" i="44"/>
  <c r="G846" i="44"/>
  <c r="D748" i="44"/>
  <c r="D760" i="44"/>
  <c r="D772" i="44"/>
  <c r="D784" i="44"/>
  <c r="D796" i="44"/>
  <c r="D808" i="44"/>
  <c r="D820" i="44"/>
  <c r="D832" i="44"/>
  <c r="D844" i="44"/>
  <c r="C746" i="44"/>
  <c r="C758" i="44"/>
  <c r="C770" i="44"/>
  <c r="C782" i="44"/>
  <c r="C794" i="44"/>
  <c r="C806" i="44"/>
  <c r="C818" i="44"/>
  <c r="C830" i="44"/>
  <c r="C842" i="44"/>
  <c r="G835" i="44"/>
  <c r="D821" i="44"/>
  <c r="C747" i="44"/>
  <c r="C783" i="44"/>
  <c r="C807" i="44"/>
  <c r="C819" i="44"/>
  <c r="C843" i="44"/>
  <c r="D752" i="44"/>
  <c r="D800" i="44"/>
  <c r="C750" i="44"/>
  <c r="C810" i="44"/>
  <c r="G745" i="46"/>
  <c r="G757" i="46"/>
  <c r="G769" i="46"/>
  <c r="G781" i="46"/>
  <c r="G793" i="46"/>
  <c r="G805" i="46"/>
  <c r="G817" i="46"/>
  <c r="G829" i="46"/>
  <c r="G841" i="46"/>
  <c r="D743" i="46"/>
  <c r="D755" i="46"/>
  <c r="G746" i="46"/>
  <c r="G758" i="46"/>
  <c r="G770" i="46"/>
  <c r="G782" i="46"/>
  <c r="G794" i="46"/>
  <c r="G806" i="46"/>
  <c r="G818" i="46"/>
  <c r="G830" i="46"/>
  <c r="G842" i="46"/>
  <c r="D744" i="46"/>
  <c r="G747" i="46"/>
  <c r="G759" i="46"/>
  <c r="G771" i="46"/>
  <c r="G783" i="46"/>
  <c r="G795" i="46"/>
  <c r="G807" i="46"/>
  <c r="G819" i="46"/>
  <c r="G831" i="46"/>
  <c r="G843" i="46"/>
  <c r="D745" i="46"/>
  <c r="D757" i="46"/>
  <c r="D769" i="46"/>
  <c r="D781" i="46"/>
  <c r="G748" i="46"/>
  <c r="G760" i="46"/>
  <c r="G772" i="46"/>
  <c r="G784" i="46"/>
  <c r="G796" i="46"/>
  <c r="G808" i="46"/>
  <c r="G820" i="46"/>
  <c r="G832" i="46"/>
  <c r="G844" i="46"/>
  <c r="D746" i="46"/>
  <c r="D758" i="46"/>
  <c r="D770" i="46"/>
  <c r="G751" i="46"/>
  <c r="G763" i="46"/>
  <c r="G775" i="46"/>
  <c r="G787" i="46"/>
  <c r="G799" i="46"/>
  <c r="G811" i="46"/>
  <c r="G823" i="46"/>
  <c r="G835" i="46"/>
  <c r="G847" i="46"/>
  <c r="D749" i="46"/>
  <c r="G752" i="46"/>
  <c r="G764" i="46"/>
  <c r="G776" i="46"/>
  <c r="G788" i="46"/>
  <c r="G800" i="46"/>
  <c r="G812" i="46"/>
  <c r="G824" i="46"/>
  <c r="G836" i="46"/>
  <c r="G848" i="46"/>
  <c r="D750" i="46"/>
  <c r="D762" i="46"/>
  <c r="D774" i="46"/>
  <c r="D786" i="46"/>
  <c r="D798" i="46"/>
  <c r="D810" i="46"/>
  <c r="D822" i="46"/>
  <c r="D834" i="46"/>
  <c r="D846" i="46"/>
  <c r="C748" i="46"/>
  <c r="C760" i="46"/>
  <c r="C772" i="46"/>
  <c r="C784" i="46"/>
  <c r="C796" i="46"/>
  <c r="C808" i="46"/>
  <c r="C820" i="46"/>
  <c r="C832" i="46"/>
  <c r="C844" i="46"/>
  <c r="G753" i="46"/>
  <c r="G765" i="46"/>
  <c r="G777" i="46"/>
  <c r="G789" i="46"/>
  <c r="G801" i="46"/>
  <c r="G813" i="46"/>
  <c r="G825" i="46"/>
  <c r="G837" i="46"/>
  <c r="G849" i="46"/>
  <c r="D751" i="46"/>
  <c r="D763" i="46"/>
  <c r="G742" i="46"/>
  <c r="G754" i="46"/>
  <c r="G766" i="46"/>
  <c r="G778" i="46"/>
  <c r="G790" i="46"/>
  <c r="G802" i="46"/>
  <c r="G814" i="46"/>
  <c r="G826" i="46"/>
  <c r="G838" i="46"/>
  <c r="G850" i="46"/>
  <c r="D752" i="46"/>
  <c r="D764" i="46"/>
  <c r="D776" i="46"/>
  <c r="G743" i="46"/>
  <c r="G755" i="46"/>
  <c r="G767" i="46"/>
  <c r="G779" i="46"/>
  <c r="G791" i="46"/>
  <c r="G803" i="46"/>
  <c r="G815" i="46"/>
  <c r="G827" i="46"/>
  <c r="G839" i="46"/>
  <c r="G741" i="46"/>
  <c r="D753" i="46"/>
  <c r="D765" i="46"/>
  <c r="D777" i="46"/>
  <c r="D789" i="46"/>
  <c r="G744" i="46"/>
  <c r="G756" i="46"/>
  <c r="G768" i="46"/>
  <c r="G780" i="46"/>
  <c r="G792" i="46"/>
  <c r="G804" i="46"/>
  <c r="G816" i="46"/>
  <c r="G828" i="46"/>
  <c r="G840" i="46"/>
  <c r="D742" i="46"/>
  <c r="D754" i="46"/>
  <c r="D766" i="46"/>
  <c r="D778" i="46"/>
  <c r="D790" i="46"/>
  <c r="D802" i="46"/>
  <c r="D814" i="46"/>
  <c r="D826" i="46"/>
  <c r="D838" i="46"/>
  <c r="D850" i="46"/>
  <c r="C752" i="46"/>
  <c r="C764" i="46"/>
  <c r="C776" i="46"/>
  <c r="C788" i="46"/>
  <c r="C800" i="46"/>
  <c r="C812" i="46"/>
  <c r="C824" i="46"/>
  <c r="C836" i="46"/>
  <c r="G785" i="46"/>
  <c r="D747" i="46"/>
  <c r="D779" i="46"/>
  <c r="D795" i="46"/>
  <c r="D809" i="46"/>
  <c r="D824" i="46"/>
  <c r="D839" i="46"/>
  <c r="C743" i="46"/>
  <c r="C757" i="46"/>
  <c r="C771" i="46"/>
  <c r="C786" i="46"/>
  <c r="C801" i="46"/>
  <c r="C815" i="46"/>
  <c r="C829" i="46"/>
  <c r="C843" i="46"/>
  <c r="G786" i="46"/>
  <c r="D748" i="46"/>
  <c r="D780" i="46"/>
  <c r="D796" i="46"/>
  <c r="D811" i="46"/>
  <c r="D825" i="46"/>
  <c r="D840" i="46"/>
  <c r="C744" i="46"/>
  <c r="C758" i="46"/>
  <c r="C773" i="46"/>
  <c r="C787" i="46"/>
  <c r="C802" i="46"/>
  <c r="C816" i="46"/>
  <c r="C830" i="46"/>
  <c r="C845" i="46"/>
  <c r="G797" i="46"/>
  <c r="D756" i="46"/>
  <c r="D782" i="46"/>
  <c r="D797" i="46"/>
  <c r="D812" i="46"/>
  <c r="D827" i="46"/>
  <c r="D841" i="46"/>
  <c r="C745" i="46"/>
  <c r="C759" i="46"/>
  <c r="C774" i="46"/>
  <c r="C789" i="46"/>
  <c r="C803" i="46"/>
  <c r="C817" i="46"/>
  <c r="C831" i="46"/>
  <c r="C846" i="46"/>
  <c r="G798" i="46"/>
  <c r="D759" i="46"/>
  <c r="D783" i="46"/>
  <c r="D799" i="46"/>
  <c r="D813" i="46"/>
  <c r="D828" i="46"/>
  <c r="D842" i="46"/>
  <c r="C746" i="46"/>
  <c r="C761" i="46"/>
  <c r="C775" i="46"/>
  <c r="C790" i="46"/>
  <c r="C804" i="46"/>
  <c r="C818" i="46"/>
  <c r="C833" i="46"/>
  <c r="C847" i="46"/>
  <c r="G809" i="46"/>
  <c r="D760" i="46"/>
  <c r="D784" i="46"/>
  <c r="D800" i="46"/>
  <c r="D815" i="46"/>
  <c r="D829" i="46"/>
  <c r="D843" i="46"/>
  <c r="C747" i="46"/>
  <c r="C762" i="46"/>
  <c r="C777" i="46"/>
  <c r="C791" i="46"/>
  <c r="C805" i="46"/>
  <c r="C819" i="46"/>
  <c r="C834" i="46"/>
  <c r="C848" i="46"/>
  <c r="G810" i="46"/>
  <c r="D761" i="46"/>
  <c r="D785" i="46"/>
  <c r="D801" i="46"/>
  <c r="D816" i="46"/>
  <c r="D830" i="46"/>
  <c r="D844" i="46"/>
  <c r="C749" i="46"/>
  <c r="C763" i="46"/>
  <c r="C778" i="46"/>
  <c r="C792" i="46"/>
  <c r="C806" i="46"/>
  <c r="C821" i="46"/>
  <c r="C835" i="46"/>
  <c r="C849" i="46"/>
  <c r="G749" i="46"/>
  <c r="G821" i="46"/>
  <c r="D767" i="46"/>
  <c r="D787" i="46"/>
  <c r="D803" i="46"/>
  <c r="D817" i="46"/>
  <c r="D831" i="46"/>
  <c r="D845" i="46"/>
  <c r="C750" i="46"/>
  <c r="C765" i="46"/>
  <c r="C779" i="46"/>
  <c r="C793" i="46"/>
  <c r="C807" i="46"/>
  <c r="C822" i="46"/>
  <c r="C837" i="46"/>
  <c r="C850" i="46"/>
  <c r="G750" i="46"/>
  <c r="G822" i="46"/>
  <c r="D768" i="46"/>
  <c r="D788" i="46"/>
  <c r="D804" i="46"/>
  <c r="D818" i="46"/>
  <c r="D832" i="46"/>
  <c r="D847" i="46"/>
  <c r="C751" i="46"/>
  <c r="C766" i="46"/>
  <c r="C780" i="46"/>
  <c r="C794" i="46"/>
  <c r="C809" i="46"/>
  <c r="C823" i="46"/>
  <c r="C838" i="46"/>
  <c r="C741" i="46"/>
  <c r="G761" i="46"/>
  <c r="G833" i="46"/>
  <c r="D771" i="46"/>
  <c r="D791" i="46"/>
  <c r="D805" i="46"/>
  <c r="D819" i="46"/>
  <c r="D833" i="46"/>
  <c r="D848" i="46"/>
  <c r="C753" i="46"/>
  <c r="C767" i="46"/>
  <c r="C781" i="46"/>
  <c r="C795" i="46"/>
  <c r="C810" i="46"/>
  <c r="C825" i="46"/>
  <c r="C839" i="46"/>
  <c r="G762" i="46"/>
  <c r="G834" i="46"/>
  <c r="D772" i="46"/>
  <c r="D792" i="46"/>
  <c r="D806" i="46"/>
  <c r="D820" i="46"/>
  <c r="D835" i="46"/>
  <c r="D849" i="46"/>
  <c r="C754" i="46"/>
  <c r="C768" i="46"/>
  <c r="C782" i="46"/>
  <c r="C797" i="46"/>
  <c r="C811" i="46"/>
  <c r="C826" i="46"/>
  <c r="C840" i="46"/>
  <c r="G773" i="46"/>
  <c r="G845" i="46"/>
  <c r="D773" i="46"/>
  <c r="D793" i="46"/>
  <c r="D807" i="46"/>
  <c r="D821" i="46"/>
  <c r="D836" i="46"/>
  <c r="D741" i="46"/>
  <c r="C755" i="46"/>
  <c r="C769" i="46"/>
  <c r="C783" i="46"/>
  <c r="C798" i="46"/>
  <c r="C813" i="46"/>
  <c r="C827" i="46"/>
  <c r="C841" i="46"/>
  <c r="G774" i="46"/>
  <c r="G846" i="46"/>
  <c r="D775" i="46"/>
  <c r="D794" i="46"/>
  <c r="D808" i="46"/>
  <c r="D823" i="46"/>
  <c r="D837" i="46"/>
  <c r="C742" i="46"/>
  <c r="C756" i="46"/>
  <c r="C770" i="46"/>
  <c r="C785" i="46"/>
  <c r="C799" i="46"/>
  <c r="C814" i="46"/>
  <c r="C828" i="46"/>
  <c r="C842" i="46"/>
  <c r="C48" i="59"/>
  <c r="M48" i="59" s="1"/>
  <c r="G86" i="42"/>
  <c r="C62" i="59"/>
  <c r="M62" i="59" s="1"/>
  <c r="G100" i="42"/>
  <c r="B84" i="59"/>
  <c r="B108" i="30"/>
  <c r="C16" i="59"/>
  <c r="M16" i="59" s="1"/>
  <c r="G54" i="42"/>
  <c r="C105" i="59"/>
  <c r="M105" i="59" s="1"/>
  <c r="G143" i="42"/>
  <c r="C54" i="59"/>
  <c r="M54" i="59" s="1"/>
  <c r="G92" i="42"/>
  <c r="C49" i="59"/>
  <c r="M49" i="59" s="1"/>
  <c r="G87" i="42"/>
  <c r="C44" i="59"/>
  <c r="M44" i="59" s="1"/>
  <c r="G82" i="42"/>
  <c r="C39" i="59"/>
  <c r="M39" i="59" s="1"/>
  <c r="G77" i="42"/>
  <c r="B717" i="42"/>
  <c r="B832" i="42" s="1"/>
  <c r="B93" i="59"/>
  <c r="B117" i="30"/>
  <c r="B723" i="42"/>
  <c r="B838" i="42" s="1"/>
  <c r="B99" i="59"/>
  <c r="B123" i="30"/>
  <c r="C53" i="59"/>
  <c r="M53" i="59" s="1"/>
  <c r="G91" i="42"/>
  <c r="C72" i="59"/>
  <c r="M72" i="59" s="1"/>
  <c r="G110" i="42"/>
  <c r="C67" i="59"/>
  <c r="M67" i="59" s="1"/>
  <c r="G105" i="42"/>
  <c r="B713" i="42"/>
  <c r="B89" i="59"/>
  <c r="B113" i="30"/>
  <c r="C81" i="59"/>
  <c r="M81" i="59" s="1"/>
  <c r="G119" i="42"/>
  <c r="C110" i="59"/>
  <c r="M110" i="59" s="1"/>
  <c r="G148" i="42"/>
  <c r="C35" i="59"/>
  <c r="M35" i="59" s="1"/>
  <c r="G73" i="42"/>
  <c r="C96" i="59"/>
  <c r="M96" i="59" s="1"/>
  <c r="G134" i="42"/>
  <c r="C10" i="59"/>
  <c r="M10" i="59" s="1"/>
  <c r="G48" i="42"/>
  <c r="C70" i="59"/>
  <c r="M70" i="59" s="1"/>
  <c r="G108" i="42"/>
  <c r="C17" i="59"/>
  <c r="M17" i="59" s="1"/>
  <c r="G55" i="42"/>
  <c r="B733" i="42"/>
  <c r="B109" i="59"/>
  <c r="B133" i="30"/>
  <c r="C12" i="59"/>
  <c r="M12" i="59" s="1"/>
  <c r="G50" i="42"/>
  <c r="B728" i="42"/>
  <c r="B104" i="59"/>
  <c r="B128" i="30"/>
  <c r="C7" i="59"/>
  <c r="M7" i="59" s="1"/>
  <c r="G45" i="42"/>
  <c r="C86" i="59"/>
  <c r="M86" i="59" s="1"/>
  <c r="G124" i="42"/>
  <c r="C21" i="59"/>
  <c r="M21" i="59" s="1"/>
  <c r="G59" i="42"/>
  <c r="C40" i="59"/>
  <c r="M40" i="59" s="1"/>
  <c r="G78" i="42"/>
  <c r="C2" i="59"/>
  <c r="M2" i="59" s="1"/>
  <c r="G40" i="42"/>
  <c r="C73" i="59"/>
  <c r="M73" i="59" s="1"/>
  <c r="G111" i="42"/>
  <c r="C68" i="59"/>
  <c r="M68" i="59" s="1"/>
  <c r="G106" i="42"/>
  <c r="C63" i="59"/>
  <c r="M63" i="59" s="1"/>
  <c r="G101" i="42"/>
  <c r="A97" i="59"/>
  <c r="L97" i="59" s="1"/>
  <c r="A121" i="30"/>
  <c r="C99" i="59"/>
  <c r="M99" i="59" s="1"/>
  <c r="G137" i="42"/>
  <c r="A94" i="59"/>
  <c r="L94" i="59" s="1"/>
  <c r="A118" i="30"/>
  <c r="C89" i="59"/>
  <c r="M89" i="59" s="1"/>
  <c r="G127" i="42"/>
  <c r="B731" i="42"/>
  <c r="B107" i="59"/>
  <c r="B131" i="30"/>
  <c r="C106" i="59"/>
  <c r="M106" i="59" s="1"/>
  <c r="G144" i="42"/>
  <c r="C91" i="59"/>
  <c r="M91" i="59" s="1"/>
  <c r="G129" i="42"/>
  <c r="C26" i="59"/>
  <c r="M26" i="59" s="1"/>
  <c r="G64" i="42"/>
  <c r="C59" i="59"/>
  <c r="M59" i="59" s="1"/>
  <c r="G97" i="42"/>
  <c r="C18" i="59"/>
  <c r="M18" i="59" s="1"/>
  <c r="G56" i="42"/>
  <c r="B734" i="42"/>
  <c r="B110" i="59"/>
  <c r="B134" i="30"/>
  <c r="C13" i="59"/>
  <c r="M13" i="59" s="1"/>
  <c r="G51" i="42"/>
  <c r="B729" i="42"/>
  <c r="B105" i="59"/>
  <c r="B129" i="30"/>
  <c r="C8" i="59"/>
  <c r="M8" i="59" s="1"/>
  <c r="G46" i="42"/>
  <c r="B714" i="42"/>
  <c r="B90" i="59"/>
  <c r="B114" i="30"/>
  <c r="C3" i="59"/>
  <c r="M3" i="59" s="1"/>
  <c r="G41" i="42"/>
  <c r="B719" i="42"/>
  <c r="B834" i="42" s="1"/>
  <c r="B95" i="59"/>
  <c r="B119" i="30"/>
  <c r="C98" i="59"/>
  <c r="M98" i="59" s="1"/>
  <c r="G136" i="42"/>
  <c r="B725" i="42"/>
  <c r="B840" i="42" s="1"/>
  <c r="B101" i="59"/>
  <c r="B125" i="30"/>
  <c r="C93" i="59"/>
  <c r="M93" i="59" s="1"/>
  <c r="G131" i="42"/>
  <c r="C34" i="59"/>
  <c r="M34" i="59" s="1"/>
  <c r="G72" i="42"/>
  <c r="C36" i="59"/>
  <c r="M36" i="59" s="1"/>
  <c r="G74" i="42"/>
  <c r="C31" i="59"/>
  <c r="M31" i="59" s="1"/>
  <c r="G69" i="42"/>
  <c r="C45" i="59"/>
  <c r="M45" i="59" s="1"/>
  <c r="G83" i="42"/>
  <c r="C64" i="59"/>
  <c r="M64" i="59" s="1"/>
  <c r="G102" i="42"/>
  <c r="B86" i="59"/>
  <c r="B110" i="30"/>
  <c r="C107" i="59"/>
  <c r="M107" i="59" s="1"/>
  <c r="G145" i="42"/>
  <c r="C102" i="59"/>
  <c r="M102" i="59" s="1"/>
  <c r="G140" i="42"/>
  <c r="C87" i="59"/>
  <c r="M87" i="59" s="1"/>
  <c r="G125" i="42"/>
  <c r="A100" i="59"/>
  <c r="L100" i="59" s="1"/>
  <c r="A124" i="30"/>
  <c r="C104" i="59"/>
  <c r="M104" i="59" s="1"/>
  <c r="G142" i="42"/>
  <c r="B727" i="42"/>
  <c r="B103" i="59"/>
  <c r="B127" i="30"/>
  <c r="C50" i="59"/>
  <c r="M50" i="59" s="1"/>
  <c r="G88" i="42"/>
  <c r="B715" i="42"/>
  <c r="B91" i="59"/>
  <c r="B115" i="30"/>
  <c r="C4" i="59"/>
  <c r="M4" i="59" s="1"/>
  <c r="G42" i="42"/>
  <c r="C83" i="59"/>
  <c r="M83" i="59" s="1"/>
  <c r="G121" i="42"/>
  <c r="C42" i="59"/>
  <c r="M42" i="59" s="1"/>
  <c r="G80" i="42"/>
  <c r="C37" i="59"/>
  <c r="M37" i="59" s="1"/>
  <c r="G75" i="42"/>
  <c r="C32" i="59"/>
  <c r="M32" i="59" s="1"/>
  <c r="G70" i="42"/>
  <c r="C27" i="59"/>
  <c r="M27" i="59" s="1"/>
  <c r="G65" i="42"/>
  <c r="C101" i="59"/>
  <c r="M101" i="59" s="1"/>
  <c r="G139" i="42"/>
  <c r="A93" i="59"/>
  <c r="L93" i="59" s="1"/>
  <c r="A117" i="30"/>
  <c r="B722" i="42"/>
  <c r="B837" i="42" s="1"/>
  <c r="B98" i="59"/>
  <c r="B122" i="30"/>
  <c r="C65" i="59"/>
  <c r="M65" i="59" s="1"/>
  <c r="G103" i="42"/>
  <c r="C58" i="59"/>
  <c r="M58" i="59" s="1"/>
  <c r="G96" i="42"/>
  <c r="C77" i="59"/>
  <c r="M77" i="59" s="1"/>
  <c r="G115" i="42"/>
  <c r="B85" i="59"/>
  <c r="B109" i="30"/>
  <c r="C90" i="59"/>
  <c r="M90" i="59" s="1"/>
  <c r="G128" i="42"/>
  <c r="C60" i="59"/>
  <c r="M60" i="59" s="1"/>
  <c r="G98" i="42"/>
  <c r="C55" i="59"/>
  <c r="M55" i="59" s="1"/>
  <c r="G93" i="42"/>
  <c r="C69" i="59"/>
  <c r="M69" i="59" s="1"/>
  <c r="G107" i="42"/>
  <c r="C88" i="59"/>
  <c r="M88" i="59" s="1"/>
  <c r="G126" i="42"/>
  <c r="C23" i="59"/>
  <c r="M23" i="59" s="1"/>
  <c r="G61" i="42"/>
  <c r="B721" i="42"/>
  <c r="B836" i="42" s="1"/>
  <c r="B97" i="59"/>
  <c r="B121" i="30"/>
  <c r="C95" i="59"/>
  <c r="M95" i="59" s="1"/>
  <c r="G133" i="42"/>
  <c r="B81" i="59"/>
  <c r="B105" i="30"/>
  <c r="C5" i="59"/>
  <c r="M5" i="59" s="1"/>
  <c r="G43" i="42"/>
  <c r="B87" i="59"/>
  <c r="B111" i="30"/>
  <c r="B82" i="59"/>
  <c r="B106" i="30"/>
  <c r="C74" i="59"/>
  <c r="M74" i="59" s="1"/>
  <c r="G112" i="42"/>
  <c r="B730" i="42"/>
  <c r="B106" i="59"/>
  <c r="B130" i="30"/>
  <c r="C9" i="59"/>
  <c r="M9" i="59" s="1"/>
  <c r="G47" i="42"/>
  <c r="C28" i="59"/>
  <c r="M28" i="59" s="1"/>
  <c r="G66" i="42"/>
  <c r="C66" i="59"/>
  <c r="M66" i="59" s="1"/>
  <c r="G104" i="42"/>
  <c r="C61" i="59"/>
  <c r="M61" i="59" s="1"/>
  <c r="G99" i="42"/>
  <c r="C56" i="59"/>
  <c r="M56" i="59" s="1"/>
  <c r="G94" i="42"/>
  <c r="C51" i="59"/>
  <c r="M51" i="59" s="1"/>
  <c r="G89" i="42"/>
  <c r="A99" i="59"/>
  <c r="L99" i="59" s="1"/>
  <c r="A123" i="30"/>
  <c r="A96" i="59"/>
  <c r="L96" i="59" s="1"/>
  <c r="A120" i="30"/>
  <c r="B724" i="42"/>
  <c r="B839" i="42" s="1"/>
  <c r="B100" i="59"/>
  <c r="B124" i="30"/>
  <c r="C84" i="59"/>
  <c r="M84" i="59" s="1"/>
  <c r="G122" i="42"/>
  <c r="C79" i="59"/>
  <c r="M79" i="59" s="1"/>
  <c r="G117" i="42"/>
  <c r="B735" i="42"/>
  <c r="B111" i="59"/>
  <c r="B135" i="30"/>
  <c r="C14" i="59"/>
  <c r="M14" i="59" s="1"/>
  <c r="G52" i="42"/>
  <c r="C103" i="59"/>
  <c r="M103" i="59" s="1"/>
  <c r="G141" i="42"/>
  <c r="C47" i="59"/>
  <c r="M47" i="59" s="1"/>
  <c r="G85" i="42"/>
  <c r="C6" i="59"/>
  <c r="M6" i="59" s="1"/>
  <c r="G44" i="42"/>
  <c r="B88" i="59"/>
  <c r="B112" i="30"/>
  <c r="B83" i="59"/>
  <c r="B107" i="30"/>
  <c r="B718" i="42"/>
  <c r="B833" i="42" s="1"/>
  <c r="B94" i="59"/>
  <c r="B118" i="30"/>
  <c r="C97" i="59"/>
  <c r="M97" i="59" s="1"/>
  <c r="G135" i="42"/>
  <c r="C92" i="59"/>
  <c r="M92" i="59" s="1"/>
  <c r="G130" i="42"/>
  <c r="G751" i="47"/>
  <c r="G763" i="47"/>
  <c r="G775" i="47"/>
  <c r="G787" i="47"/>
  <c r="G743" i="47"/>
  <c r="G755" i="47"/>
  <c r="G767" i="47"/>
  <c r="G779" i="47"/>
  <c r="G791" i="47"/>
  <c r="G749" i="47"/>
  <c r="G764" i="47"/>
  <c r="G778" i="47"/>
  <c r="G793" i="47"/>
  <c r="G805" i="47"/>
  <c r="G817" i="47"/>
  <c r="G829" i="47"/>
  <c r="G841" i="47"/>
  <c r="D743" i="47"/>
  <c r="D755" i="47"/>
  <c r="D767" i="47"/>
  <c r="D779" i="47"/>
  <c r="D791" i="47"/>
  <c r="D803" i="47"/>
  <c r="D815" i="47"/>
  <c r="D827" i="47"/>
  <c r="D839" i="47"/>
  <c r="D741" i="47"/>
  <c r="C753" i="47"/>
  <c r="C765" i="47"/>
  <c r="C777" i="47"/>
  <c r="C789" i="47"/>
  <c r="C801" i="47"/>
  <c r="C813" i="47"/>
  <c r="C825" i="47"/>
  <c r="C837" i="47"/>
  <c r="C849" i="47"/>
  <c r="G750" i="47"/>
  <c r="G765" i="47"/>
  <c r="G780" i="47"/>
  <c r="G794" i="47"/>
  <c r="G806" i="47"/>
  <c r="G818" i="47"/>
  <c r="G830" i="47"/>
  <c r="G842" i="47"/>
  <c r="D744" i="47"/>
  <c r="D756" i="47"/>
  <c r="D768" i="47"/>
  <c r="D780" i="47"/>
  <c r="D792" i="47"/>
  <c r="D804" i="47"/>
  <c r="D816" i="47"/>
  <c r="D828" i="47"/>
  <c r="D840" i="47"/>
  <c r="C742" i="47"/>
  <c r="C754" i="47"/>
  <c r="C766" i="47"/>
  <c r="C778" i="47"/>
  <c r="C790" i="47"/>
  <c r="C802" i="47"/>
  <c r="C814" i="47"/>
  <c r="C826" i="47"/>
  <c r="C838" i="47"/>
  <c r="C850" i="47"/>
  <c r="G752" i="47"/>
  <c r="G766" i="47"/>
  <c r="G781" i="47"/>
  <c r="G795" i="47"/>
  <c r="G807" i="47"/>
  <c r="G819" i="47"/>
  <c r="G831" i="47"/>
  <c r="G843" i="47"/>
  <c r="D745" i="47"/>
  <c r="D757" i="47"/>
  <c r="D769" i="47"/>
  <c r="D781" i="47"/>
  <c r="D793" i="47"/>
  <c r="D805" i="47"/>
  <c r="D817" i="47"/>
  <c r="D829" i="47"/>
  <c r="D841" i="47"/>
  <c r="C743" i="47"/>
  <c r="C755" i="47"/>
  <c r="C767" i="47"/>
  <c r="C779" i="47"/>
  <c r="C791" i="47"/>
  <c r="C803" i="47"/>
  <c r="C815" i="47"/>
  <c r="C827" i="47"/>
  <c r="C839" i="47"/>
  <c r="C741" i="47"/>
  <c r="G753" i="47"/>
  <c r="G768" i="47"/>
  <c r="G782" i="47"/>
  <c r="G796" i="47"/>
  <c r="G808" i="47"/>
  <c r="G820" i="47"/>
  <c r="G832" i="47"/>
  <c r="G844" i="47"/>
  <c r="D746" i="47"/>
  <c r="D758" i="47"/>
  <c r="D770" i="47"/>
  <c r="D782" i="47"/>
  <c r="D794" i="47"/>
  <c r="D806" i="47"/>
  <c r="D818" i="47"/>
  <c r="D830" i="47"/>
  <c r="D842" i="47"/>
  <c r="C744" i="47"/>
  <c r="C756" i="47"/>
  <c r="C768" i="47"/>
  <c r="C780" i="47"/>
  <c r="C792" i="47"/>
  <c r="C804" i="47"/>
  <c r="C816" i="47"/>
  <c r="C828" i="47"/>
  <c r="C840" i="47"/>
  <c r="G754" i="47"/>
  <c r="G769" i="47"/>
  <c r="G783" i="47"/>
  <c r="G797" i="47"/>
  <c r="G809" i="47"/>
  <c r="G821" i="47"/>
  <c r="G833" i="47"/>
  <c r="G845" i="47"/>
  <c r="D747" i="47"/>
  <c r="D759" i="47"/>
  <c r="D771" i="47"/>
  <c r="D783" i="47"/>
  <c r="D795" i="47"/>
  <c r="D807" i="47"/>
  <c r="D819" i="47"/>
  <c r="D831" i="47"/>
  <c r="D843" i="47"/>
  <c r="C745" i="47"/>
  <c r="C757" i="47"/>
  <c r="C769" i="47"/>
  <c r="C781" i="47"/>
  <c r="C793" i="47"/>
  <c r="C805" i="47"/>
  <c r="C817" i="47"/>
  <c r="C829" i="47"/>
  <c r="C841" i="47"/>
  <c r="G756" i="47"/>
  <c r="G770" i="47"/>
  <c r="G784" i="47"/>
  <c r="G798" i="47"/>
  <c r="G810" i="47"/>
  <c r="G822" i="47"/>
  <c r="G834" i="47"/>
  <c r="G846" i="47"/>
  <c r="D748" i="47"/>
  <c r="D760" i="47"/>
  <c r="D772" i="47"/>
  <c r="D784" i="47"/>
  <c r="D796" i="47"/>
  <c r="D808" i="47"/>
  <c r="D820" i="47"/>
  <c r="D832" i="47"/>
  <c r="D844" i="47"/>
  <c r="C746" i="47"/>
  <c r="C758" i="47"/>
  <c r="C770" i="47"/>
  <c r="C782" i="47"/>
  <c r="C794" i="47"/>
  <c r="C806" i="47"/>
  <c r="C818" i="47"/>
  <c r="C830" i="47"/>
  <c r="C842" i="47"/>
  <c r="G742" i="47"/>
  <c r="G757" i="47"/>
  <c r="G771" i="47"/>
  <c r="G785" i="47"/>
  <c r="G799" i="47"/>
  <c r="G811" i="47"/>
  <c r="G823" i="47"/>
  <c r="G835" i="47"/>
  <c r="G847" i="47"/>
  <c r="D749" i="47"/>
  <c r="D761" i="47"/>
  <c r="D773" i="47"/>
  <c r="D785" i="47"/>
  <c r="D797" i="47"/>
  <c r="D809" i="47"/>
  <c r="D821" i="47"/>
  <c r="D833" i="47"/>
  <c r="D845" i="47"/>
  <c r="C747" i="47"/>
  <c r="C759" i="47"/>
  <c r="C771" i="47"/>
  <c r="C783" i="47"/>
  <c r="C795" i="47"/>
  <c r="C807" i="47"/>
  <c r="C819" i="47"/>
  <c r="C831" i="47"/>
  <c r="C843" i="47"/>
  <c r="G744" i="47"/>
  <c r="G758" i="47"/>
  <c r="G772" i="47"/>
  <c r="G786" i="47"/>
  <c r="G800" i="47"/>
  <c r="G812" i="47"/>
  <c r="G824" i="47"/>
  <c r="G836" i="47"/>
  <c r="G848" i="47"/>
  <c r="D750" i="47"/>
  <c r="D762" i="47"/>
  <c r="D774" i="47"/>
  <c r="D786" i="47"/>
  <c r="D798" i="47"/>
  <c r="D810" i="47"/>
  <c r="D822" i="47"/>
  <c r="D834" i="47"/>
  <c r="D846" i="47"/>
  <c r="C748" i="47"/>
  <c r="C760" i="47"/>
  <c r="C772" i="47"/>
  <c r="C784" i="47"/>
  <c r="C796" i="47"/>
  <c r="C808" i="47"/>
  <c r="C820" i="47"/>
  <c r="C832" i="47"/>
  <c r="C844" i="47"/>
  <c r="G745" i="47"/>
  <c r="G759" i="47"/>
  <c r="G773" i="47"/>
  <c r="G788" i="47"/>
  <c r="G801" i="47"/>
  <c r="G813" i="47"/>
  <c r="G825" i="47"/>
  <c r="G837" i="47"/>
  <c r="G849" i="47"/>
  <c r="D751" i="47"/>
  <c r="D763" i="47"/>
  <c r="D775" i="47"/>
  <c r="D787" i="47"/>
  <c r="D799" i="47"/>
  <c r="D811" i="47"/>
  <c r="D823" i="47"/>
  <c r="D835" i="47"/>
  <c r="D847" i="47"/>
  <c r="C749" i="47"/>
  <c r="C761" i="47"/>
  <c r="C773" i="47"/>
  <c r="C785" i="47"/>
  <c r="C797" i="47"/>
  <c r="C809" i="47"/>
  <c r="C821" i="47"/>
  <c r="C833" i="47"/>
  <c r="C845" i="47"/>
  <c r="G746" i="47"/>
  <c r="G760" i="47"/>
  <c r="G774" i="47"/>
  <c r="G789" i="47"/>
  <c r="G802" i="47"/>
  <c r="G814" i="47"/>
  <c r="G826" i="47"/>
  <c r="G838" i="47"/>
  <c r="G850" i="47"/>
  <c r="D752" i="47"/>
  <c r="D764" i="47"/>
  <c r="D776" i="47"/>
  <c r="D788" i="47"/>
  <c r="D800" i="47"/>
  <c r="D812" i="47"/>
  <c r="D824" i="47"/>
  <c r="D836" i="47"/>
  <c r="D848" i="47"/>
  <c r="C750" i="47"/>
  <c r="C762" i="47"/>
  <c r="C774" i="47"/>
  <c r="C786" i="47"/>
  <c r="C798" i="47"/>
  <c r="C810" i="47"/>
  <c r="C822" i="47"/>
  <c r="C834" i="47"/>
  <c r="C846" i="47"/>
  <c r="G747" i="47"/>
  <c r="G761" i="47"/>
  <c r="G776" i="47"/>
  <c r="G790" i="47"/>
  <c r="G803" i="47"/>
  <c r="G815" i="47"/>
  <c r="G827" i="47"/>
  <c r="G839" i="47"/>
  <c r="G741" i="47"/>
  <c r="D753" i="47"/>
  <c r="D765" i="47"/>
  <c r="D777" i="47"/>
  <c r="D789" i="47"/>
  <c r="D801" i="47"/>
  <c r="D813" i="47"/>
  <c r="D825" i="47"/>
  <c r="D837" i="47"/>
  <c r="D849" i="47"/>
  <c r="C751" i="47"/>
  <c r="C763" i="47"/>
  <c r="C775" i="47"/>
  <c r="C787" i="47"/>
  <c r="C799" i="47"/>
  <c r="C811" i="47"/>
  <c r="C823" i="47"/>
  <c r="C835" i="47"/>
  <c r="C847" i="47"/>
  <c r="G748" i="47"/>
  <c r="G762" i="47"/>
  <c r="G777" i="47"/>
  <c r="G792" i="47"/>
  <c r="G804" i="47"/>
  <c r="G816" i="47"/>
  <c r="G828" i="47"/>
  <c r="G840" i="47"/>
  <c r="D742" i="47"/>
  <c r="D754" i="47"/>
  <c r="D766" i="47"/>
  <c r="D778" i="47"/>
  <c r="D790" i="47"/>
  <c r="D802" i="47"/>
  <c r="D814" i="47"/>
  <c r="D826" i="47"/>
  <c r="D838" i="47"/>
  <c r="D850" i="47"/>
  <c r="C752" i="47"/>
  <c r="C764" i="47"/>
  <c r="C776" i="47"/>
  <c r="C788" i="47"/>
  <c r="C800" i="47"/>
  <c r="C812" i="47"/>
  <c r="C824" i="47"/>
  <c r="C836" i="47"/>
  <c r="C848" i="47"/>
  <c r="C29" i="59"/>
  <c r="M29" i="59" s="1"/>
  <c r="G67" i="42"/>
  <c r="C24" i="59"/>
  <c r="M24" i="59" s="1"/>
  <c r="G62" i="42"/>
  <c r="C19" i="59"/>
  <c r="M19" i="59" s="1"/>
  <c r="G57" i="42"/>
  <c r="C108" i="59"/>
  <c r="M108" i="59" s="1"/>
  <c r="G146" i="42"/>
  <c r="C33" i="59"/>
  <c r="M33" i="59" s="1"/>
  <c r="G71" i="42"/>
  <c r="C52" i="59"/>
  <c r="M52" i="59" s="1"/>
  <c r="G90" i="42"/>
  <c r="C85" i="59"/>
  <c r="M85" i="59" s="1"/>
  <c r="G123" i="42"/>
  <c r="C80" i="59"/>
  <c r="M80" i="59" s="1"/>
  <c r="G118" i="42"/>
  <c r="C75" i="59"/>
  <c r="M75" i="59" s="1"/>
  <c r="G113" i="42"/>
  <c r="A98" i="59"/>
  <c r="L98" i="59" s="1"/>
  <c r="A122" i="30"/>
  <c r="B716" i="42"/>
  <c r="B831" i="42" s="1"/>
  <c r="B92" i="59"/>
  <c r="B116" i="30"/>
  <c r="G753" i="49"/>
  <c r="G765" i="49"/>
  <c r="G777" i="49"/>
  <c r="G789" i="49"/>
  <c r="G801" i="49"/>
  <c r="G813" i="49"/>
  <c r="G825" i="49"/>
  <c r="G837" i="49"/>
  <c r="G849" i="49"/>
  <c r="D751" i="49"/>
  <c r="D763" i="49"/>
  <c r="D775" i="49"/>
  <c r="D787" i="49"/>
  <c r="D799" i="49"/>
  <c r="D811" i="49"/>
  <c r="D823" i="49"/>
  <c r="D835" i="49"/>
  <c r="D847" i="49"/>
  <c r="C749" i="49"/>
  <c r="C761" i="49"/>
  <c r="C773" i="49"/>
  <c r="C785" i="49"/>
  <c r="C797" i="49"/>
  <c r="C809" i="49"/>
  <c r="C821" i="49"/>
  <c r="C833" i="49"/>
  <c r="C845" i="49"/>
  <c r="G745" i="49"/>
  <c r="G757" i="49"/>
  <c r="G769" i="49"/>
  <c r="G781" i="49"/>
  <c r="G793" i="49"/>
  <c r="G805" i="49"/>
  <c r="G817" i="49"/>
  <c r="G829" i="49"/>
  <c r="G841" i="49"/>
  <c r="D743" i="49"/>
  <c r="D755" i="49"/>
  <c r="D767" i="49"/>
  <c r="D779" i="49"/>
  <c r="D791" i="49"/>
  <c r="D803" i="49"/>
  <c r="D815" i="49"/>
  <c r="D827" i="49"/>
  <c r="D839" i="49"/>
  <c r="D741" i="49"/>
  <c r="C753" i="49"/>
  <c r="C765" i="49"/>
  <c r="C777" i="49"/>
  <c r="C789" i="49"/>
  <c r="C801" i="49"/>
  <c r="C813" i="49"/>
  <c r="C825" i="49"/>
  <c r="C837" i="49"/>
  <c r="C849" i="49"/>
  <c r="G754" i="49"/>
  <c r="G768" i="49"/>
  <c r="G783" i="49"/>
  <c r="G797" i="49"/>
  <c r="G811" i="49"/>
  <c r="G826" i="49"/>
  <c r="G840" i="49"/>
  <c r="D745" i="49"/>
  <c r="D759" i="49"/>
  <c r="D773" i="49"/>
  <c r="D788" i="49"/>
  <c r="D802" i="49"/>
  <c r="D817" i="49"/>
  <c r="D831" i="49"/>
  <c r="D845" i="49"/>
  <c r="C750" i="49"/>
  <c r="C764" i="49"/>
  <c r="C779" i="49"/>
  <c r="C793" i="49"/>
  <c r="C807" i="49"/>
  <c r="C822" i="49"/>
  <c r="C836" i="49"/>
  <c r="C741" i="49"/>
  <c r="G755" i="49"/>
  <c r="G770" i="49"/>
  <c r="G784" i="49"/>
  <c r="G798" i="49"/>
  <c r="G812" i="49"/>
  <c r="G827" i="49"/>
  <c r="G842" i="49"/>
  <c r="D746" i="49"/>
  <c r="D760" i="49"/>
  <c r="D774" i="49"/>
  <c r="D789" i="49"/>
  <c r="D804" i="49"/>
  <c r="D818" i="49"/>
  <c r="D832" i="49"/>
  <c r="D846" i="49"/>
  <c r="C751" i="49"/>
  <c r="C766" i="49"/>
  <c r="C780" i="49"/>
  <c r="C794" i="49"/>
  <c r="C808" i="49"/>
  <c r="C823" i="49"/>
  <c r="C838" i="49"/>
  <c r="G742" i="49"/>
  <c r="G756" i="49"/>
  <c r="G771" i="49"/>
  <c r="G785" i="49"/>
  <c r="G799" i="49"/>
  <c r="G814" i="49"/>
  <c r="G828" i="49"/>
  <c r="G843" i="49"/>
  <c r="D747" i="49"/>
  <c r="D761" i="49"/>
  <c r="D776" i="49"/>
  <c r="D790" i="49"/>
  <c r="D805" i="49"/>
  <c r="D819" i="49"/>
  <c r="D833" i="49"/>
  <c r="D848" i="49"/>
  <c r="C752" i="49"/>
  <c r="C767" i="49"/>
  <c r="C781" i="49"/>
  <c r="C795" i="49"/>
  <c r="C810" i="49"/>
  <c r="C824" i="49"/>
  <c r="C839" i="49"/>
  <c r="G743" i="49"/>
  <c r="G758" i="49"/>
  <c r="G772" i="49"/>
  <c r="G786" i="49"/>
  <c r="G800" i="49"/>
  <c r="G815" i="49"/>
  <c r="G830" i="49"/>
  <c r="G844" i="49"/>
  <c r="D748" i="49"/>
  <c r="D762" i="49"/>
  <c r="D777" i="49"/>
  <c r="D792" i="49"/>
  <c r="D806" i="49"/>
  <c r="D820" i="49"/>
  <c r="D834" i="49"/>
  <c r="D849" i="49"/>
  <c r="C754" i="49"/>
  <c r="C768" i="49"/>
  <c r="C782" i="49"/>
  <c r="C796" i="49"/>
  <c r="C811" i="49"/>
  <c r="C826" i="49"/>
  <c r="C840" i="49"/>
  <c r="G744" i="49"/>
  <c r="G759" i="49"/>
  <c r="G773" i="49"/>
  <c r="G787" i="49"/>
  <c r="G802" i="49"/>
  <c r="G816" i="49"/>
  <c r="G831" i="49"/>
  <c r="G845" i="49"/>
  <c r="D749" i="49"/>
  <c r="D764" i="49"/>
  <c r="D778" i="49"/>
  <c r="D793" i="49"/>
  <c r="D807" i="49"/>
  <c r="D821" i="49"/>
  <c r="D836" i="49"/>
  <c r="D850" i="49"/>
  <c r="C755" i="49"/>
  <c r="C769" i="49"/>
  <c r="C783" i="49"/>
  <c r="C798" i="49"/>
  <c r="C812" i="49"/>
  <c r="C827" i="49"/>
  <c r="C841" i="49"/>
  <c r="G746" i="49"/>
  <c r="G760" i="49"/>
  <c r="G774" i="49"/>
  <c r="G788" i="49"/>
  <c r="G803" i="49"/>
  <c r="G818" i="49"/>
  <c r="G832" i="49"/>
  <c r="G846" i="49"/>
  <c r="D750" i="49"/>
  <c r="D765" i="49"/>
  <c r="D780" i="49"/>
  <c r="D794" i="49"/>
  <c r="D808" i="49"/>
  <c r="D822" i="49"/>
  <c r="D837" i="49"/>
  <c r="C742" i="49"/>
  <c r="C756" i="49"/>
  <c r="C770" i="49"/>
  <c r="C784" i="49"/>
  <c r="C799" i="49"/>
  <c r="C814" i="49"/>
  <c r="C828" i="49"/>
  <c r="C842" i="49"/>
  <c r="G747" i="49"/>
  <c r="G761" i="49"/>
  <c r="G775" i="49"/>
  <c r="G790" i="49"/>
  <c r="G804" i="49"/>
  <c r="G819" i="49"/>
  <c r="G833" i="49"/>
  <c r="G847" i="49"/>
  <c r="D752" i="49"/>
  <c r="D766" i="49"/>
  <c r="D781" i="49"/>
  <c r="D795" i="49"/>
  <c r="D809" i="49"/>
  <c r="D824" i="49"/>
  <c r="D838" i="49"/>
  <c r="C743" i="49"/>
  <c r="C757" i="49"/>
  <c r="C771" i="49"/>
  <c r="C786" i="49"/>
  <c r="C800" i="49"/>
  <c r="C815" i="49"/>
  <c r="C829" i="49"/>
  <c r="C843" i="49"/>
  <c r="G748" i="49"/>
  <c r="G762" i="49"/>
  <c r="G776" i="49"/>
  <c r="G791" i="49"/>
  <c r="G806" i="49"/>
  <c r="G820" i="49"/>
  <c r="G834" i="49"/>
  <c r="G848" i="49"/>
  <c r="D753" i="49"/>
  <c r="D768" i="49"/>
  <c r="D782" i="49"/>
  <c r="D796" i="49"/>
  <c r="D810" i="49"/>
  <c r="D825" i="49"/>
  <c r="D840" i="49"/>
  <c r="C744" i="49"/>
  <c r="C758" i="49"/>
  <c r="C772" i="49"/>
  <c r="C787" i="49"/>
  <c r="C802" i="49"/>
  <c r="C816" i="49"/>
  <c r="C830" i="49"/>
  <c r="C844" i="49"/>
  <c r="G749" i="49"/>
  <c r="G763" i="49"/>
  <c r="G778" i="49"/>
  <c r="G792" i="49"/>
  <c r="G807" i="49"/>
  <c r="G821" i="49"/>
  <c r="G835" i="49"/>
  <c r="G850" i="49"/>
  <c r="D754" i="49"/>
  <c r="D769" i="49"/>
  <c r="D783" i="49"/>
  <c r="D797" i="49"/>
  <c r="D812" i="49"/>
  <c r="D826" i="49"/>
  <c r="D841" i="49"/>
  <c r="C745" i="49"/>
  <c r="C759" i="49"/>
  <c r="C774" i="49"/>
  <c r="C788" i="49"/>
  <c r="C803" i="49"/>
  <c r="C817" i="49"/>
  <c r="C831" i="49"/>
  <c r="C846" i="49"/>
  <c r="G750" i="49"/>
  <c r="G764" i="49"/>
  <c r="G779" i="49"/>
  <c r="G794" i="49"/>
  <c r="G808" i="49"/>
  <c r="G822" i="49"/>
  <c r="G836" i="49"/>
  <c r="G741" i="49"/>
  <c r="D756" i="49"/>
  <c r="D770" i="49"/>
  <c r="D784" i="49"/>
  <c r="D798" i="49"/>
  <c r="D813" i="49"/>
  <c r="D828" i="49"/>
  <c r="D842" i="49"/>
  <c r="C746" i="49"/>
  <c r="C760" i="49"/>
  <c r="C775" i="49"/>
  <c r="C790" i="49"/>
  <c r="C804" i="49"/>
  <c r="C818" i="49"/>
  <c r="C832" i="49"/>
  <c r="C847" i="49"/>
  <c r="G751" i="49"/>
  <c r="G766" i="49"/>
  <c r="G780" i="49"/>
  <c r="G795" i="49"/>
  <c r="G809" i="49"/>
  <c r="G823" i="49"/>
  <c r="G838" i="49"/>
  <c r="D742" i="49"/>
  <c r="D757" i="49"/>
  <c r="D771" i="49"/>
  <c r="D785" i="49"/>
  <c r="D800" i="49"/>
  <c r="D814" i="49"/>
  <c r="D829" i="49"/>
  <c r="D843" i="49"/>
  <c r="C747" i="49"/>
  <c r="C762" i="49"/>
  <c r="C776" i="49"/>
  <c r="C791" i="49"/>
  <c r="C805" i="49"/>
  <c r="C819" i="49"/>
  <c r="C834" i="49"/>
  <c r="C848" i="49"/>
  <c r="G752" i="49"/>
  <c r="G767" i="49"/>
  <c r="G782" i="49"/>
  <c r="G796" i="49"/>
  <c r="G810" i="49"/>
  <c r="G824" i="49"/>
  <c r="G839" i="49"/>
  <c r="D744" i="49"/>
  <c r="D758" i="49"/>
  <c r="D772" i="49"/>
  <c r="D786" i="49"/>
  <c r="D801" i="49"/>
  <c r="D816" i="49"/>
  <c r="D830" i="49"/>
  <c r="D844" i="49"/>
  <c r="C748" i="49"/>
  <c r="C763" i="49"/>
  <c r="C778" i="49"/>
  <c r="C792" i="49"/>
  <c r="C806" i="49"/>
  <c r="C820" i="49"/>
  <c r="C835" i="49"/>
  <c r="C850" i="49"/>
  <c r="C111" i="59"/>
  <c r="M111" i="59" s="1"/>
  <c r="G149" i="42"/>
  <c r="D112" i="41" s="1"/>
  <c r="C38" i="59"/>
  <c r="M38" i="59" s="1"/>
  <c r="G76" i="42"/>
  <c r="C71" i="59"/>
  <c r="M71" i="59" s="1"/>
  <c r="G109" i="42"/>
  <c r="C30" i="59"/>
  <c r="M30" i="59" s="1"/>
  <c r="G68" i="42"/>
  <c r="C25" i="59"/>
  <c r="M25" i="59" s="1"/>
  <c r="G63" i="42"/>
  <c r="C20" i="59"/>
  <c r="M20" i="59" s="1"/>
  <c r="G58" i="42"/>
  <c r="C15" i="59"/>
  <c r="M15" i="59" s="1"/>
  <c r="G53" i="42"/>
  <c r="B720" i="42"/>
  <c r="B835" i="42" s="1"/>
  <c r="B96" i="59"/>
  <c r="B120" i="30"/>
  <c r="C100" i="59"/>
  <c r="M100" i="59" s="1"/>
  <c r="G138" i="42"/>
  <c r="A92" i="59"/>
  <c r="L92" i="59" s="1"/>
  <c r="A116" i="30"/>
  <c r="C94" i="59"/>
  <c r="M94" i="59" s="1"/>
  <c r="G132" i="42"/>
  <c r="C82" i="59"/>
  <c r="M82" i="59" s="1"/>
  <c r="G120" i="42"/>
  <c r="C41" i="59"/>
  <c r="M41" i="59" s="1"/>
  <c r="G79" i="42"/>
  <c r="C78" i="59"/>
  <c r="M78" i="59" s="1"/>
  <c r="G116" i="42"/>
  <c r="B726" i="42"/>
  <c r="B102" i="59"/>
  <c r="B126" i="30"/>
  <c r="C22" i="59"/>
  <c r="M22" i="59" s="1"/>
  <c r="G60" i="42"/>
  <c r="C43" i="59"/>
  <c r="M43" i="59" s="1"/>
  <c r="G81" i="42"/>
  <c r="C57" i="59"/>
  <c r="M57" i="59" s="1"/>
  <c r="G95" i="42"/>
  <c r="C76" i="59"/>
  <c r="M76" i="59" s="1"/>
  <c r="G114" i="42"/>
  <c r="B732" i="42"/>
  <c r="B108" i="59"/>
  <c r="B132" i="30"/>
  <c r="C11" i="59"/>
  <c r="M11" i="59" s="1"/>
  <c r="G49" i="42"/>
  <c r="C109" i="59"/>
  <c r="M109" i="59" s="1"/>
  <c r="G147" i="42"/>
  <c r="A95" i="59"/>
  <c r="L95" i="59" s="1"/>
  <c r="A119" i="30"/>
  <c r="A101" i="59"/>
  <c r="L101" i="59" s="1"/>
  <c r="A125" i="30"/>
  <c r="E709" i="49"/>
  <c r="E721" i="49"/>
  <c r="E733" i="49"/>
  <c r="C723" i="49"/>
  <c r="C735" i="49"/>
  <c r="C733" i="49"/>
  <c r="C734" i="49"/>
  <c r="E710" i="49"/>
  <c r="E722" i="49"/>
  <c r="E734" i="49"/>
  <c r="C724" i="49"/>
  <c r="E731" i="49"/>
  <c r="E711" i="49"/>
  <c r="E723" i="49"/>
  <c r="E735" i="49"/>
  <c r="C725" i="49"/>
  <c r="E720" i="49"/>
  <c r="E712" i="49"/>
  <c r="E724" i="49"/>
  <c r="C714" i="49"/>
  <c r="C726" i="49"/>
  <c r="E719" i="49"/>
  <c r="E713" i="49"/>
  <c r="E725" i="49"/>
  <c r="C715" i="49"/>
  <c r="C727" i="49"/>
  <c r="E714" i="49"/>
  <c r="E726" i="49"/>
  <c r="C716" i="49"/>
  <c r="C728" i="49"/>
  <c r="C732" i="49"/>
  <c r="E715" i="49"/>
  <c r="E727" i="49"/>
  <c r="C717" i="49"/>
  <c r="C729" i="49"/>
  <c r="C720" i="49"/>
  <c r="E716" i="49"/>
  <c r="E728" i="49"/>
  <c r="C718" i="49"/>
  <c r="C730" i="49"/>
  <c r="E730" i="49"/>
  <c r="C721" i="49"/>
  <c r="C722" i="49"/>
  <c r="E717" i="49"/>
  <c r="E729" i="49"/>
  <c r="C719" i="49"/>
  <c r="C731" i="49"/>
  <c r="E718" i="49"/>
  <c r="E732" i="49"/>
  <c r="E127" i="49"/>
  <c r="C90" i="50" s="1"/>
  <c r="B204" i="50" s="1"/>
  <c r="E139" i="49"/>
  <c r="C102" i="50" s="1"/>
  <c r="B216" i="50" s="1"/>
  <c r="D128" i="49"/>
  <c r="D140" i="49"/>
  <c r="C130" i="49"/>
  <c r="C142" i="49"/>
  <c r="B132" i="49"/>
  <c r="B95" i="50" s="1"/>
  <c r="B144" i="49"/>
  <c r="B107" i="50" s="1"/>
  <c r="A133" i="49"/>
  <c r="A96" i="50" s="1"/>
  <c r="A210" i="50" s="1"/>
  <c r="A145" i="49"/>
  <c r="A108" i="50" s="1"/>
  <c r="A222" i="50" s="1"/>
  <c r="E128" i="49"/>
  <c r="C91" i="50" s="1"/>
  <c r="B205" i="50" s="1"/>
  <c r="E140" i="49"/>
  <c r="D129" i="49"/>
  <c r="D141" i="49"/>
  <c r="C131" i="49"/>
  <c r="C143" i="49"/>
  <c r="B133" i="49"/>
  <c r="B96" i="50" s="1"/>
  <c r="B145" i="49"/>
  <c r="B108" i="50" s="1"/>
  <c r="A134" i="49"/>
  <c r="A97" i="50" s="1"/>
  <c r="A211" i="50" s="1"/>
  <c r="A146" i="49"/>
  <c r="A109" i="50" s="1"/>
  <c r="A223" i="50" s="1"/>
  <c r="E129" i="49"/>
  <c r="C92" i="50" s="1"/>
  <c r="B206" i="50" s="1"/>
  <c r="E141" i="49"/>
  <c r="D130" i="49"/>
  <c r="D142" i="49"/>
  <c r="C132" i="49"/>
  <c r="C144" i="49"/>
  <c r="B134" i="49"/>
  <c r="B97" i="50" s="1"/>
  <c r="B146" i="49"/>
  <c r="B109" i="50" s="1"/>
  <c r="A135" i="49"/>
  <c r="A98" i="50" s="1"/>
  <c r="A212" i="50" s="1"/>
  <c r="A147" i="49"/>
  <c r="A110" i="50" s="1"/>
  <c r="A224" i="50" s="1"/>
  <c r="A144" i="49"/>
  <c r="A107" i="50" s="1"/>
  <c r="A221" i="50" s="1"/>
  <c r="E130" i="49"/>
  <c r="C93" i="50" s="1"/>
  <c r="B207" i="50" s="1"/>
  <c r="E142" i="49"/>
  <c r="C105" i="50" s="1"/>
  <c r="B219" i="50" s="1"/>
  <c r="D131" i="49"/>
  <c r="D143" i="49"/>
  <c r="C133" i="49"/>
  <c r="C145" i="49"/>
  <c r="B135" i="49"/>
  <c r="B98" i="50" s="1"/>
  <c r="B147" i="49"/>
  <c r="B110" i="50" s="1"/>
  <c r="A136" i="49"/>
  <c r="A99" i="50" s="1"/>
  <c r="A213" i="50" s="1"/>
  <c r="A148" i="49"/>
  <c r="A111" i="50" s="1"/>
  <c r="A225" i="50" s="1"/>
  <c r="A132" i="49"/>
  <c r="A95" i="50" s="1"/>
  <c r="A209" i="50" s="1"/>
  <c r="E131" i="49"/>
  <c r="C94" i="50" s="1"/>
  <c r="B208" i="50" s="1"/>
  <c r="E143" i="49"/>
  <c r="C106" i="50" s="1"/>
  <c r="B220" i="50" s="1"/>
  <c r="D132" i="49"/>
  <c r="D144" i="49"/>
  <c r="C134" i="49"/>
  <c r="C146" i="49"/>
  <c r="B136" i="49"/>
  <c r="B99" i="50" s="1"/>
  <c r="B148" i="49"/>
  <c r="B111" i="50" s="1"/>
  <c r="A137" i="49"/>
  <c r="A100" i="50" s="1"/>
  <c r="A214" i="50" s="1"/>
  <c r="A149" i="49"/>
  <c r="A112" i="50" s="1"/>
  <c r="A226" i="50" s="1"/>
  <c r="B143" i="49"/>
  <c r="B106" i="50" s="1"/>
  <c r="E132" i="49"/>
  <c r="C95" i="50" s="1"/>
  <c r="B209" i="50" s="1"/>
  <c r="E144" i="49"/>
  <c r="C107" i="50" s="1"/>
  <c r="B221" i="50" s="1"/>
  <c r="D133" i="49"/>
  <c r="D145" i="49"/>
  <c r="C135" i="49"/>
  <c r="C147" i="49"/>
  <c r="B137" i="49"/>
  <c r="B100" i="50" s="1"/>
  <c r="B149" i="49"/>
  <c r="B112" i="50" s="1"/>
  <c r="A138" i="49"/>
  <c r="A101" i="50" s="1"/>
  <c r="A215" i="50" s="1"/>
  <c r="C141" i="49"/>
  <c r="E133" i="49"/>
  <c r="C96" i="50" s="1"/>
  <c r="B210" i="50" s="1"/>
  <c r="E145" i="49"/>
  <c r="C108" i="50" s="1"/>
  <c r="B222" i="50" s="1"/>
  <c r="D134" i="49"/>
  <c r="D146" i="49"/>
  <c r="C136" i="49"/>
  <c r="C148" i="49"/>
  <c r="B138" i="49"/>
  <c r="B101" i="50" s="1"/>
  <c r="A127" i="49"/>
  <c r="A139" i="49"/>
  <c r="A102" i="50" s="1"/>
  <c r="A216" i="50" s="1"/>
  <c r="B131" i="49"/>
  <c r="B94" i="50" s="1"/>
  <c r="E134" i="49"/>
  <c r="C97" i="50" s="1"/>
  <c r="B211" i="50" s="1"/>
  <c r="E146" i="49"/>
  <c r="C109" i="50" s="1"/>
  <c r="B223" i="50" s="1"/>
  <c r="D135" i="49"/>
  <c r="D147" i="49"/>
  <c r="C137" i="49"/>
  <c r="C149" i="49"/>
  <c r="B139" i="49"/>
  <c r="B102" i="50" s="1"/>
  <c r="A128" i="49"/>
  <c r="A91" i="50" s="1"/>
  <c r="A205" i="50" s="1"/>
  <c r="A140" i="49"/>
  <c r="A103" i="50" s="1"/>
  <c r="A217" i="50" s="1"/>
  <c r="C129" i="49"/>
  <c r="E135" i="49"/>
  <c r="C98" i="50" s="1"/>
  <c r="B212" i="50" s="1"/>
  <c r="E147" i="49"/>
  <c r="C110" i="50" s="1"/>
  <c r="B224" i="50" s="1"/>
  <c r="D136" i="49"/>
  <c r="D148" i="49"/>
  <c r="C138" i="49"/>
  <c r="B128" i="49"/>
  <c r="B91" i="50" s="1"/>
  <c r="B140" i="49"/>
  <c r="B103" i="50" s="1"/>
  <c r="A129" i="49"/>
  <c r="A92" i="50" s="1"/>
  <c r="A206" i="50" s="1"/>
  <c r="A141" i="49"/>
  <c r="A104" i="50" s="1"/>
  <c r="A218" i="50" s="1"/>
  <c r="D139" i="49"/>
  <c r="E136" i="49"/>
  <c r="C99" i="50" s="1"/>
  <c r="B213" i="50" s="1"/>
  <c r="E148" i="49"/>
  <c r="C111" i="50" s="1"/>
  <c r="B225" i="50" s="1"/>
  <c r="D137" i="49"/>
  <c r="D149" i="49"/>
  <c r="C139" i="49"/>
  <c r="B129" i="49"/>
  <c r="B92" i="50" s="1"/>
  <c r="B141" i="49"/>
  <c r="B104" i="50" s="1"/>
  <c r="A130" i="49"/>
  <c r="A93" i="50" s="1"/>
  <c r="A207" i="50" s="1"/>
  <c r="A142" i="49"/>
  <c r="A105" i="50" s="1"/>
  <c r="A219" i="50" s="1"/>
  <c r="E137" i="49"/>
  <c r="C100" i="50" s="1"/>
  <c r="B214" i="50" s="1"/>
  <c r="E149" i="49"/>
  <c r="C112" i="50" s="1"/>
  <c r="B226" i="50" s="1"/>
  <c r="D138" i="49"/>
  <c r="C128" i="49"/>
  <c r="C140" i="49"/>
  <c r="B130" i="49"/>
  <c r="B93" i="50" s="1"/>
  <c r="B142" i="49"/>
  <c r="B105" i="50" s="1"/>
  <c r="A131" i="49"/>
  <c r="A94" i="50" s="1"/>
  <c r="A208" i="50" s="1"/>
  <c r="A143" i="49"/>
  <c r="A106" i="50" s="1"/>
  <c r="A220" i="50" s="1"/>
  <c r="E138" i="49"/>
  <c r="C101" i="50" s="1"/>
  <c r="B215" i="50" s="1"/>
  <c r="E714" i="47"/>
  <c r="E726" i="47"/>
  <c r="C716" i="47"/>
  <c r="C728" i="47"/>
  <c r="E715" i="47"/>
  <c r="E727" i="47"/>
  <c r="C717" i="47"/>
  <c r="C729" i="47"/>
  <c r="C715" i="47"/>
  <c r="E716" i="47"/>
  <c r="E728" i="47"/>
  <c r="C718" i="47"/>
  <c r="C730" i="47"/>
  <c r="E717" i="47"/>
  <c r="E729" i="47"/>
  <c r="C719" i="47"/>
  <c r="C731" i="47"/>
  <c r="E725" i="47"/>
  <c r="E718" i="47"/>
  <c r="E730" i="47"/>
  <c r="C720" i="47"/>
  <c r="C732" i="47"/>
  <c r="E719" i="47"/>
  <c r="E731" i="47"/>
  <c r="C721" i="47"/>
  <c r="C733" i="47"/>
  <c r="E720" i="47"/>
  <c r="E732" i="47"/>
  <c r="C722" i="47"/>
  <c r="C734" i="47"/>
  <c r="E721" i="47"/>
  <c r="E733" i="47"/>
  <c r="C723" i="47"/>
  <c r="C735" i="47"/>
  <c r="E722" i="47"/>
  <c r="E734" i="47"/>
  <c r="C724" i="47"/>
  <c r="C727" i="47"/>
  <c r="E723" i="47"/>
  <c r="E735" i="47"/>
  <c r="C725" i="47"/>
  <c r="E724" i="47"/>
  <c r="C714" i="47"/>
  <c r="C726" i="47"/>
  <c r="E140" i="47"/>
  <c r="C103" i="48" s="1"/>
  <c r="B217" i="48" s="1"/>
  <c r="E132" i="47"/>
  <c r="C95" i="48" s="1"/>
  <c r="B209" i="48" s="1"/>
  <c r="D144" i="47"/>
  <c r="D136" i="47"/>
  <c r="C148" i="47"/>
  <c r="B140" i="47"/>
  <c r="B103" i="48" s="1"/>
  <c r="B132" i="47"/>
  <c r="B95" i="48" s="1"/>
  <c r="A144" i="47"/>
  <c r="A107" i="48" s="1"/>
  <c r="A221" i="48" s="1"/>
  <c r="A136" i="47"/>
  <c r="A99" i="48" s="1"/>
  <c r="A213" i="48" s="1"/>
  <c r="E141" i="47"/>
  <c r="C104" i="48" s="1"/>
  <c r="B218" i="48" s="1"/>
  <c r="E133" i="47"/>
  <c r="C96" i="48" s="1"/>
  <c r="B210" i="48" s="1"/>
  <c r="D145" i="47"/>
  <c r="D137" i="47"/>
  <c r="C149" i="47"/>
  <c r="B141" i="47"/>
  <c r="B104" i="48" s="1"/>
  <c r="B133" i="47"/>
  <c r="B96" i="48" s="1"/>
  <c r="A145" i="47"/>
  <c r="A108" i="48" s="1"/>
  <c r="A222" i="48" s="1"/>
  <c r="A137" i="47"/>
  <c r="A100" i="48" s="1"/>
  <c r="A214" i="48" s="1"/>
  <c r="E142" i="47"/>
  <c r="C105" i="48" s="1"/>
  <c r="B219" i="48" s="1"/>
  <c r="E134" i="47"/>
  <c r="C97" i="48" s="1"/>
  <c r="B211" i="48" s="1"/>
  <c r="D146" i="47"/>
  <c r="D138" i="47"/>
  <c r="C130" i="47"/>
  <c r="B142" i="47"/>
  <c r="B105" i="48" s="1"/>
  <c r="B134" i="47"/>
  <c r="B97" i="48" s="1"/>
  <c r="A146" i="47"/>
  <c r="A109" i="48" s="1"/>
  <c r="A223" i="48" s="1"/>
  <c r="A138" i="47"/>
  <c r="A101" i="48" s="1"/>
  <c r="A215" i="48" s="1"/>
  <c r="E143" i="47"/>
  <c r="C106" i="48" s="1"/>
  <c r="B220" i="48" s="1"/>
  <c r="E135" i="47"/>
  <c r="C98" i="48" s="1"/>
  <c r="B212" i="48" s="1"/>
  <c r="D147" i="47"/>
  <c r="D139" i="47"/>
  <c r="C131" i="47"/>
  <c r="B143" i="47"/>
  <c r="B106" i="48" s="1"/>
  <c r="B135" i="47"/>
  <c r="B98" i="48" s="1"/>
  <c r="A147" i="47"/>
  <c r="A110" i="48" s="1"/>
  <c r="A224" i="48" s="1"/>
  <c r="A139" i="47"/>
  <c r="A102" i="48" s="1"/>
  <c r="A216" i="48" s="1"/>
  <c r="A135" i="47"/>
  <c r="A98" i="48" s="1"/>
  <c r="A212" i="48" s="1"/>
  <c r="E144" i="47"/>
  <c r="C107" i="48" s="1"/>
  <c r="B221" i="48" s="1"/>
  <c r="E136" i="47"/>
  <c r="C99" i="48" s="1"/>
  <c r="B213" i="48" s="1"/>
  <c r="D148" i="47"/>
  <c r="C140" i="47"/>
  <c r="C132" i="47"/>
  <c r="B144" i="47"/>
  <c r="B107" i="48" s="1"/>
  <c r="B136" i="47"/>
  <c r="B99" i="48" s="1"/>
  <c r="A148" i="47"/>
  <c r="A111" i="48" s="1"/>
  <c r="A225" i="48" s="1"/>
  <c r="A143" i="47"/>
  <c r="A106" i="48" s="1"/>
  <c r="A220" i="48" s="1"/>
  <c r="E145" i="47"/>
  <c r="C108" i="48" s="1"/>
  <c r="B222" i="48" s="1"/>
  <c r="E137" i="47"/>
  <c r="C100" i="48" s="1"/>
  <c r="B214" i="48" s="1"/>
  <c r="D149" i="47"/>
  <c r="C141" i="47"/>
  <c r="C133" i="47"/>
  <c r="B145" i="47"/>
  <c r="B108" i="48" s="1"/>
  <c r="B137" i="47"/>
  <c r="B100" i="48" s="1"/>
  <c r="A149" i="47"/>
  <c r="A112" i="48" s="1"/>
  <c r="A226" i="48" s="1"/>
  <c r="B131" i="47"/>
  <c r="B94" i="48" s="1"/>
  <c r="E146" i="47"/>
  <c r="C109" i="48" s="1"/>
  <c r="B223" i="48" s="1"/>
  <c r="E138" i="47"/>
  <c r="C101" i="48" s="1"/>
  <c r="B215" i="48" s="1"/>
  <c r="D130" i="47"/>
  <c r="C142" i="47"/>
  <c r="C134" i="47"/>
  <c r="B146" i="47"/>
  <c r="B109" i="48" s="1"/>
  <c r="B138" i="47"/>
  <c r="B101" i="48" s="1"/>
  <c r="A130" i="47"/>
  <c r="A93" i="48" s="1"/>
  <c r="A207" i="48" s="1"/>
  <c r="C139" i="47"/>
  <c r="E147" i="47"/>
  <c r="C110" i="48" s="1"/>
  <c r="B224" i="48" s="1"/>
  <c r="E139" i="47"/>
  <c r="C102" i="48" s="1"/>
  <c r="B216" i="48" s="1"/>
  <c r="D131" i="47"/>
  <c r="C143" i="47"/>
  <c r="C135" i="47"/>
  <c r="B147" i="47"/>
  <c r="B110" i="48" s="1"/>
  <c r="B139" i="47"/>
  <c r="B102" i="48" s="1"/>
  <c r="A131" i="47"/>
  <c r="A94" i="48" s="1"/>
  <c r="A208" i="48" s="1"/>
  <c r="C147" i="47"/>
  <c r="E148" i="47"/>
  <c r="C111" i="48" s="1"/>
  <c r="B225" i="48" s="1"/>
  <c r="D140" i="47"/>
  <c r="D132" i="47"/>
  <c r="C144" i="47"/>
  <c r="C136" i="47"/>
  <c r="B148" i="47"/>
  <c r="B111" i="48" s="1"/>
  <c r="A140" i="47"/>
  <c r="A103" i="48" s="1"/>
  <c r="A217" i="48" s="1"/>
  <c r="A132" i="47"/>
  <c r="A95" i="48" s="1"/>
  <c r="A209" i="48" s="1"/>
  <c r="D135" i="47"/>
  <c r="E149" i="47"/>
  <c r="C112" i="48" s="1"/>
  <c r="B226" i="48" s="1"/>
  <c r="D141" i="47"/>
  <c r="D133" i="47"/>
  <c r="C145" i="47"/>
  <c r="C137" i="47"/>
  <c r="B149" i="47"/>
  <c r="B112" i="48" s="1"/>
  <c r="A141" i="47"/>
  <c r="A104" i="48" s="1"/>
  <c r="A218" i="48" s="1"/>
  <c r="A133" i="47"/>
  <c r="A96" i="48" s="1"/>
  <c r="A210" i="48" s="1"/>
  <c r="D143" i="47"/>
  <c r="E130" i="47"/>
  <c r="C93" i="48" s="1"/>
  <c r="B207" i="48" s="1"/>
  <c r="D142" i="47"/>
  <c r="D134" i="47"/>
  <c r="C146" i="47"/>
  <c r="C138" i="47"/>
  <c r="B130" i="47"/>
  <c r="B93" i="48" s="1"/>
  <c r="A142" i="47"/>
  <c r="A105" i="48" s="1"/>
  <c r="A219" i="48" s="1"/>
  <c r="A134" i="47"/>
  <c r="A97" i="48" s="1"/>
  <c r="A211" i="48" s="1"/>
  <c r="E131" i="47"/>
  <c r="C94" i="48" s="1"/>
  <c r="B208" i="48" s="1"/>
  <c r="E715" i="46"/>
  <c r="E727" i="46"/>
  <c r="C718" i="46"/>
  <c r="C730" i="46"/>
  <c r="E716" i="46"/>
  <c r="E728" i="46"/>
  <c r="C719" i="46"/>
  <c r="C731" i="46"/>
  <c r="E717" i="46"/>
  <c r="E729" i="46"/>
  <c r="C720" i="46"/>
  <c r="C732" i="46"/>
  <c r="E718" i="46"/>
  <c r="E730" i="46"/>
  <c r="C721" i="46"/>
  <c r="C733" i="46"/>
  <c r="E719" i="46"/>
  <c r="E731" i="46"/>
  <c r="C722" i="46"/>
  <c r="C734" i="46"/>
  <c r="E720" i="46"/>
  <c r="E732" i="46"/>
  <c r="C723" i="46"/>
  <c r="C735" i="46"/>
  <c r="E721" i="46"/>
  <c r="E733" i="46"/>
  <c r="C724" i="46"/>
  <c r="E722" i="46"/>
  <c r="E734" i="46"/>
  <c r="C725" i="46"/>
  <c r="C717" i="46"/>
  <c r="E723" i="46"/>
  <c r="E735" i="46"/>
  <c r="C726" i="46"/>
  <c r="C729" i="46"/>
  <c r="E724" i="46"/>
  <c r="C715" i="46"/>
  <c r="C727" i="46"/>
  <c r="E725" i="46"/>
  <c r="C716" i="46"/>
  <c r="C728" i="46"/>
  <c r="E726" i="46"/>
  <c r="E130" i="46"/>
  <c r="C93" i="45" s="1"/>
  <c r="B207" i="45" s="1"/>
  <c r="E142" i="46"/>
  <c r="C105" i="45" s="1"/>
  <c r="B219" i="45" s="1"/>
  <c r="D134" i="46"/>
  <c r="D146" i="46"/>
  <c r="C138" i="46"/>
  <c r="B130" i="46"/>
  <c r="B93" i="45" s="1"/>
  <c r="B142" i="46"/>
  <c r="B105" i="45" s="1"/>
  <c r="A134" i="46"/>
  <c r="A97" i="45" s="1"/>
  <c r="A211" i="45" s="1"/>
  <c r="E131" i="46"/>
  <c r="C94" i="45" s="1"/>
  <c r="B208" i="45" s="1"/>
  <c r="E143" i="46"/>
  <c r="C106" i="45" s="1"/>
  <c r="B220" i="45" s="1"/>
  <c r="D135" i="46"/>
  <c r="D147" i="46"/>
  <c r="C139" i="46"/>
  <c r="B131" i="46"/>
  <c r="B94" i="45" s="1"/>
  <c r="B143" i="46"/>
  <c r="B106" i="45" s="1"/>
  <c r="A135" i="46"/>
  <c r="A98" i="45" s="1"/>
  <c r="A212" i="45" s="1"/>
  <c r="E132" i="46"/>
  <c r="C95" i="45" s="1"/>
  <c r="B209" i="45" s="1"/>
  <c r="A136" i="46"/>
  <c r="A99" i="45" s="1"/>
  <c r="A213" i="45" s="1"/>
  <c r="E133" i="46"/>
  <c r="C96" i="45" s="1"/>
  <c r="B210" i="45" s="1"/>
  <c r="E145" i="46"/>
  <c r="C108" i="45" s="1"/>
  <c r="B222" i="45" s="1"/>
  <c r="D137" i="46"/>
  <c r="D149" i="46"/>
  <c r="C141" i="46"/>
  <c r="B133" i="46"/>
  <c r="B96" i="45" s="1"/>
  <c r="B145" i="46"/>
  <c r="B108" i="45" s="1"/>
  <c r="A137" i="46"/>
  <c r="A100" i="45" s="1"/>
  <c r="A214" i="45" s="1"/>
  <c r="C133" i="46"/>
  <c r="C140" i="46"/>
  <c r="E134" i="46"/>
  <c r="C97" i="45" s="1"/>
  <c r="B211" i="45" s="1"/>
  <c r="E146" i="46"/>
  <c r="C109" i="45" s="1"/>
  <c r="B223" i="45" s="1"/>
  <c r="D138" i="46"/>
  <c r="C130" i="46"/>
  <c r="C142" i="46"/>
  <c r="B134" i="46"/>
  <c r="B97" i="45" s="1"/>
  <c r="B146" i="46"/>
  <c r="B109" i="45" s="1"/>
  <c r="A138" i="46"/>
  <c r="A101" i="45" s="1"/>
  <c r="A215" i="45" s="1"/>
  <c r="E149" i="46"/>
  <c r="C112" i="45" s="1"/>
  <c r="B226" i="45" s="1"/>
  <c r="C145" i="46"/>
  <c r="B137" i="46"/>
  <c r="B100" i="45" s="1"/>
  <c r="B144" i="46"/>
  <c r="B107" i="45" s="1"/>
  <c r="E135" i="46"/>
  <c r="C98" i="45" s="1"/>
  <c r="B212" i="45" s="1"/>
  <c r="E147" i="46"/>
  <c r="C110" i="45" s="1"/>
  <c r="B224" i="45" s="1"/>
  <c r="D139" i="46"/>
  <c r="C131" i="46"/>
  <c r="C143" i="46"/>
  <c r="B135" i="46"/>
  <c r="B98" i="45" s="1"/>
  <c r="B147" i="46"/>
  <c r="B110" i="45" s="1"/>
  <c r="A139" i="46"/>
  <c r="A102" i="45" s="1"/>
  <c r="A216" i="45" s="1"/>
  <c r="D141" i="46"/>
  <c r="D148" i="46"/>
  <c r="E136" i="46"/>
  <c r="C99" i="45" s="1"/>
  <c r="B213" i="45" s="1"/>
  <c r="E148" i="46"/>
  <c r="C111" i="45" s="1"/>
  <c r="B225" i="45" s="1"/>
  <c r="D140" i="46"/>
  <c r="C132" i="46"/>
  <c r="C144" i="46"/>
  <c r="B136" i="46"/>
  <c r="B99" i="45" s="1"/>
  <c r="B148" i="46"/>
  <c r="B111" i="45" s="1"/>
  <c r="E137" i="46"/>
  <c r="C100" i="45" s="1"/>
  <c r="B214" i="45" s="1"/>
  <c r="B149" i="46"/>
  <c r="B112" i="45" s="1"/>
  <c r="D136" i="46"/>
  <c r="E138" i="46"/>
  <c r="C101" i="45" s="1"/>
  <c r="B215" i="45" s="1"/>
  <c r="D130" i="46"/>
  <c r="D142" i="46"/>
  <c r="C134" i="46"/>
  <c r="C146" i="46"/>
  <c r="B138" i="46"/>
  <c r="B101" i="45" s="1"/>
  <c r="A130" i="46"/>
  <c r="A93" i="45" s="1"/>
  <c r="A207" i="45" s="1"/>
  <c r="E139" i="46"/>
  <c r="C102" i="45" s="1"/>
  <c r="B216" i="45" s="1"/>
  <c r="D131" i="46"/>
  <c r="D143" i="46"/>
  <c r="C135" i="46"/>
  <c r="C147" i="46"/>
  <c r="B139" i="46"/>
  <c r="B102" i="45" s="1"/>
  <c r="A131" i="46"/>
  <c r="A94" i="45" s="1"/>
  <c r="A208" i="45" s="1"/>
  <c r="B132" i="46"/>
  <c r="B95" i="45" s="1"/>
  <c r="E140" i="46"/>
  <c r="C103" i="45" s="1"/>
  <c r="B217" i="45" s="1"/>
  <c r="D132" i="46"/>
  <c r="D144" i="46"/>
  <c r="C136" i="46"/>
  <c r="C148" i="46"/>
  <c r="B140" i="46"/>
  <c r="B103" i="45" s="1"/>
  <c r="A132" i="46"/>
  <c r="A95" i="45" s="1"/>
  <c r="A209" i="45" s="1"/>
  <c r="E141" i="46"/>
  <c r="C104" i="45" s="1"/>
  <c r="B218" i="45" s="1"/>
  <c r="D133" i="46"/>
  <c r="D145" i="46"/>
  <c r="C137" i="46"/>
  <c r="C149" i="46"/>
  <c r="B141" i="46"/>
  <c r="B104" i="45" s="1"/>
  <c r="A133" i="46"/>
  <c r="A96" i="45" s="1"/>
  <c r="A210" i="45" s="1"/>
  <c r="E144" i="46"/>
  <c r="C107" i="45" s="1"/>
  <c r="B221" i="45" s="1"/>
  <c r="E715" i="44"/>
  <c r="E727" i="44"/>
  <c r="C718" i="44"/>
  <c r="C730" i="44"/>
  <c r="E716" i="44"/>
  <c r="E728" i="44"/>
  <c r="C719" i="44"/>
  <c r="C731" i="44"/>
  <c r="E717" i="44"/>
  <c r="E729" i="44"/>
  <c r="C720" i="44"/>
  <c r="C732" i="44"/>
  <c r="C729" i="44"/>
  <c r="E718" i="44"/>
  <c r="E730" i="44"/>
  <c r="C721" i="44"/>
  <c r="C733" i="44"/>
  <c r="E719" i="44"/>
  <c r="E731" i="44"/>
  <c r="C722" i="44"/>
  <c r="C734" i="44"/>
  <c r="E720" i="44"/>
  <c r="E732" i="44"/>
  <c r="C723" i="44"/>
  <c r="C735" i="44"/>
  <c r="C717" i="44"/>
  <c r="E721" i="44"/>
  <c r="E733" i="44"/>
  <c r="C724" i="44"/>
  <c r="E722" i="44"/>
  <c r="E734" i="44"/>
  <c r="C725" i="44"/>
  <c r="E723" i="44"/>
  <c r="E735" i="44"/>
  <c r="C726" i="44"/>
  <c r="E726" i="44"/>
  <c r="E724" i="44"/>
  <c r="C715" i="44"/>
  <c r="C727" i="44"/>
  <c r="E725" i="44"/>
  <c r="C716" i="44"/>
  <c r="C728" i="44"/>
  <c r="E121" i="44"/>
  <c r="C84" i="43" s="1"/>
  <c r="B198" i="43" s="1"/>
  <c r="E133" i="44"/>
  <c r="C96" i="43" s="1"/>
  <c r="B210" i="43" s="1"/>
  <c r="E145" i="44"/>
  <c r="C108" i="43" s="1"/>
  <c r="B222" i="43" s="1"/>
  <c r="D128" i="44"/>
  <c r="D140" i="44"/>
  <c r="C123" i="44"/>
  <c r="C135" i="44"/>
  <c r="C147" i="44"/>
  <c r="B130" i="44"/>
  <c r="B93" i="43" s="1"/>
  <c r="B142" i="44"/>
  <c r="B105" i="43" s="1"/>
  <c r="E131" i="44"/>
  <c r="C94" i="43" s="1"/>
  <c r="B208" i="43" s="1"/>
  <c r="C133" i="44"/>
  <c r="B141" i="44"/>
  <c r="B104" i="43" s="1"/>
  <c r="E122" i="44"/>
  <c r="C85" i="43" s="1"/>
  <c r="B199" i="43" s="1"/>
  <c r="E134" i="44"/>
  <c r="C97" i="43" s="1"/>
  <c r="B211" i="43" s="1"/>
  <c r="E146" i="44"/>
  <c r="C109" i="43" s="1"/>
  <c r="B223" i="43" s="1"/>
  <c r="D129" i="44"/>
  <c r="D141" i="44"/>
  <c r="C124" i="44"/>
  <c r="C136" i="44"/>
  <c r="C148" i="44"/>
  <c r="B131" i="44"/>
  <c r="B94" i="43" s="1"/>
  <c r="B143" i="44"/>
  <c r="B106" i="43" s="1"/>
  <c r="D149" i="44"/>
  <c r="B140" i="44"/>
  <c r="B103" i="43" s="1"/>
  <c r="E144" i="44"/>
  <c r="C107" i="43" s="1"/>
  <c r="B221" i="43" s="1"/>
  <c r="E123" i="44"/>
  <c r="C86" i="43" s="1"/>
  <c r="B200" i="43" s="1"/>
  <c r="E135" i="44"/>
  <c r="C98" i="43" s="1"/>
  <c r="B212" i="43" s="1"/>
  <c r="E147" i="44"/>
  <c r="C110" i="43" s="1"/>
  <c r="B224" i="43" s="1"/>
  <c r="D130" i="44"/>
  <c r="D142" i="44"/>
  <c r="C125" i="44"/>
  <c r="C137" i="44"/>
  <c r="C149" i="44"/>
  <c r="B132" i="44"/>
  <c r="B95" i="43" s="1"/>
  <c r="B144" i="44"/>
  <c r="B107" i="43" s="1"/>
  <c r="E142" i="44"/>
  <c r="C105" i="43" s="1"/>
  <c r="B219" i="43" s="1"/>
  <c r="B127" i="44"/>
  <c r="B90" i="43" s="1"/>
  <c r="D126" i="44"/>
  <c r="D139" i="44"/>
  <c r="E124" i="44"/>
  <c r="C87" i="43" s="1"/>
  <c r="B201" i="43" s="1"/>
  <c r="E136" i="44"/>
  <c r="C99" i="43" s="1"/>
  <c r="B213" i="43" s="1"/>
  <c r="E148" i="44"/>
  <c r="C111" i="43" s="1"/>
  <c r="B225" i="43" s="1"/>
  <c r="D131" i="44"/>
  <c r="D143" i="44"/>
  <c r="C126" i="44"/>
  <c r="C138" i="44"/>
  <c r="B121" i="44"/>
  <c r="B84" i="43" s="1"/>
  <c r="B133" i="44"/>
  <c r="B96" i="43" s="1"/>
  <c r="B145" i="44"/>
  <c r="B108" i="43" s="1"/>
  <c r="C144" i="44"/>
  <c r="C121" i="44"/>
  <c r="C134" i="44"/>
  <c r="E125" i="44"/>
  <c r="C88" i="43" s="1"/>
  <c r="B202" i="43" s="1"/>
  <c r="E137" i="44"/>
  <c r="C100" i="43" s="1"/>
  <c r="B214" i="43" s="1"/>
  <c r="E149" i="44"/>
  <c r="C112" i="43" s="1"/>
  <c r="B226" i="43" s="1"/>
  <c r="D132" i="44"/>
  <c r="D144" i="44"/>
  <c r="C127" i="44"/>
  <c r="C139" i="44"/>
  <c r="B122" i="44"/>
  <c r="B85" i="43" s="1"/>
  <c r="B134" i="44"/>
  <c r="B97" i="43" s="1"/>
  <c r="B146" i="44"/>
  <c r="B109" i="43" s="1"/>
  <c r="D137" i="44"/>
  <c r="C122" i="44"/>
  <c r="E126" i="44"/>
  <c r="C89" i="43" s="1"/>
  <c r="B203" i="43" s="1"/>
  <c r="E138" i="44"/>
  <c r="C101" i="43" s="1"/>
  <c r="B215" i="43" s="1"/>
  <c r="D121" i="44"/>
  <c r="D133" i="44"/>
  <c r="D145" i="44"/>
  <c r="C128" i="44"/>
  <c r="C140" i="44"/>
  <c r="B123" i="44"/>
  <c r="B86" i="43" s="1"/>
  <c r="B135" i="44"/>
  <c r="B98" i="43" s="1"/>
  <c r="B147" i="44"/>
  <c r="B110" i="43" s="1"/>
  <c r="B139" i="44"/>
  <c r="B102" i="43" s="1"/>
  <c r="D138" i="44"/>
  <c r="E127" i="44"/>
  <c r="C90" i="43" s="1"/>
  <c r="B204" i="43" s="1"/>
  <c r="E139" i="44"/>
  <c r="C102" i="43" s="1"/>
  <c r="B216" i="43" s="1"/>
  <c r="D122" i="44"/>
  <c r="D134" i="44"/>
  <c r="D146" i="44"/>
  <c r="C129" i="44"/>
  <c r="C141" i="44"/>
  <c r="B124" i="44"/>
  <c r="B87" i="43" s="1"/>
  <c r="B136" i="44"/>
  <c r="B99" i="43" s="1"/>
  <c r="B148" i="44"/>
  <c r="B111" i="43" s="1"/>
  <c r="C132" i="44"/>
  <c r="C145" i="44"/>
  <c r="B129" i="44"/>
  <c r="B92" i="43" s="1"/>
  <c r="E128" i="44"/>
  <c r="C91" i="43" s="1"/>
  <c r="B205" i="43" s="1"/>
  <c r="E140" i="44"/>
  <c r="C103" i="43" s="1"/>
  <c r="B217" i="43" s="1"/>
  <c r="D123" i="44"/>
  <c r="D135" i="44"/>
  <c r="D147" i="44"/>
  <c r="C130" i="44"/>
  <c r="C142" i="44"/>
  <c r="B125" i="44"/>
  <c r="B88" i="43" s="1"/>
  <c r="B137" i="44"/>
  <c r="B100" i="43" s="1"/>
  <c r="B149" i="44"/>
  <c r="B112" i="43" s="1"/>
  <c r="D125" i="44"/>
  <c r="E143" i="44"/>
  <c r="C106" i="43" s="1"/>
  <c r="B220" i="43" s="1"/>
  <c r="C146" i="44"/>
  <c r="E129" i="44"/>
  <c r="C92" i="43" s="1"/>
  <c r="B206" i="43" s="1"/>
  <c r="E141" i="44"/>
  <c r="C104" i="43" s="1"/>
  <c r="B218" i="43" s="1"/>
  <c r="D124" i="44"/>
  <c r="D136" i="44"/>
  <c r="D148" i="44"/>
  <c r="C131" i="44"/>
  <c r="C143" i="44"/>
  <c r="B126" i="44"/>
  <c r="B89" i="43" s="1"/>
  <c r="B138" i="44"/>
  <c r="B101" i="43" s="1"/>
  <c r="E130" i="44"/>
  <c r="C93" i="43" s="1"/>
  <c r="B207" i="43" s="1"/>
  <c r="B128" i="44"/>
  <c r="B91" i="43" s="1"/>
  <c r="D127" i="44"/>
  <c r="E132" i="44"/>
  <c r="C95" i="43" s="1"/>
  <c r="B209" i="43" s="1"/>
  <c r="A131" i="44"/>
  <c r="A94" i="43" s="1"/>
  <c r="A208" i="43" s="1"/>
  <c r="A135" i="44"/>
  <c r="A98" i="43" s="1"/>
  <c r="A212" i="43" s="1"/>
  <c r="A137" i="44"/>
  <c r="A100" i="43" s="1"/>
  <c r="A214" i="43" s="1"/>
  <c r="A130" i="44"/>
  <c r="A93" i="43" s="1"/>
  <c r="A207" i="43" s="1"/>
  <c r="A132" i="44"/>
  <c r="A95" i="43" s="1"/>
  <c r="A209" i="43" s="1"/>
  <c r="A133" i="44"/>
  <c r="A96" i="43" s="1"/>
  <c r="A210" i="43" s="1"/>
  <c r="A134" i="44"/>
  <c r="A97" i="43" s="1"/>
  <c r="A211" i="43" s="1"/>
  <c r="A136" i="44"/>
  <c r="A99" i="43" s="1"/>
  <c r="A213" i="43" s="1"/>
  <c r="A138" i="44"/>
  <c r="A101" i="43" s="1"/>
  <c r="A215" i="43" s="1"/>
  <c r="A139" i="44"/>
  <c r="A102" i="43" s="1"/>
  <c r="A216" i="43" s="1"/>
  <c r="A722" i="42"/>
  <c r="A837" i="42"/>
  <c r="A716" i="42"/>
  <c r="A831" i="42"/>
  <c r="A719" i="42"/>
  <c r="A834" i="42"/>
  <c r="A725" i="42"/>
  <c r="A840" i="42"/>
  <c r="A724" i="42"/>
  <c r="A839" i="42"/>
  <c r="A717" i="42"/>
  <c r="A832" i="42"/>
  <c r="A721" i="42"/>
  <c r="A836" i="42"/>
  <c r="A718" i="42"/>
  <c r="A833" i="42"/>
  <c r="A723" i="42"/>
  <c r="A838" i="42"/>
  <c r="A720" i="42"/>
  <c r="A835" i="42"/>
  <c r="B502" i="42"/>
  <c r="B617" i="42"/>
  <c r="B499" i="42"/>
  <c r="B614" i="42"/>
  <c r="A492" i="42"/>
  <c r="A607" i="42"/>
  <c r="B486" i="42"/>
  <c r="B601" i="42"/>
  <c r="B498" i="42"/>
  <c r="B613" i="42"/>
  <c r="B490" i="42"/>
  <c r="B605" i="42"/>
  <c r="A486" i="42"/>
  <c r="A601" i="42"/>
  <c r="B598" i="42"/>
  <c r="B599" i="42"/>
  <c r="B487" i="42"/>
  <c r="B602" i="42"/>
  <c r="B493" i="42"/>
  <c r="B608" i="42"/>
  <c r="A495" i="42"/>
  <c r="A610" i="42"/>
  <c r="A491" i="42"/>
  <c r="A606" i="42"/>
  <c r="A488" i="42"/>
  <c r="A603" i="42"/>
  <c r="B600" i="42"/>
  <c r="B489" i="42"/>
  <c r="B604" i="42"/>
  <c r="B495" i="42"/>
  <c r="B610" i="42"/>
  <c r="A489" i="42"/>
  <c r="A604" i="42"/>
  <c r="B496" i="42"/>
  <c r="B611" i="42"/>
  <c r="A494" i="42"/>
  <c r="A609" i="42"/>
  <c r="B497" i="42"/>
  <c r="B612" i="42"/>
  <c r="B501" i="42"/>
  <c r="B616" i="42"/>
  <c r="A487" i="42"/>
  <c r="A602" i="42"/>
  <c r="B492" i="42"/>
  <c r="B607" i="42"/>
  <c r="B500" i="42"/>
  <c r="B615" i="42"/>
  <c r="B504" i="42"/>
  <c r="B619" i="42"/>
  <c r="B491" i="42"/>
  <c r="B606" i="42"/>
  <c r="B503" i="42"/>
  <c r="B618" i="42"/>
  <c r="B505" i="42"/>
  <c r="B620" i="42"/>
  <c r="A493" i="42"/>
  <c r="A608" i="42"/>
  <c r="A490" i="42"/>
  <c r="A605" i="42"/>
  <c r="B494" i="42"/>
  <c r="B609" i="42"/>
  <c r="B488" i="42"/>
  <c r="B603" i="42"/>
  <c r="B382" i="42"/>
  <c r="A258" i="42"/>
  <c r="A374" i="42"/>
  <c r="A264" i="42"/>
  <c r="A380" i="42"/>
  <c r="B256" i="42"/>
  <c r="B372" i="42"/>
  <c r="B262" i="42"/>
  <c r="B378" i="42"/>
  <c r="B383" i="42"/>
  <c r="B255" i="42"/>
  <c r="B371" i="42"/>
  <c r="B386" i="42"/>
  <c r="A260" i="42"/>
  <c r="A376" i="42"/>
  <c r="A257" i="42"/>
  <c r="A373" i="42"/>
  <c r="B384" i="42"/>
  <c r="B258" i="42"/>
  <c r="B374" i="42"/>
  <c r="B264" i="42"/>
  <c r="B380" i="42"/>
  <c r="B381" i="42"/>
  <c r="A263" i="42"/>
  <c r="A379" i="42"/>
  <c r="A255" i="42"/>
  <c r="A371" i="42"/>
  <c r="A256" i="42"/>
  <c r="A372" i="42"/>
  <c r="B261" i="42"/>
  <c r="B377" i="42"/>
  <c r="B259" i="42"/>
  <c r="B375" i="42"/>
  <c r="B389" i="42"/>
  <c r="B260" i="42"/>
  <c r="B376" i="42"/>
  <c r="A261" i="42"/>
  <c r="A377" i="42"/>
  <c r="B390" i="42"/>
  <c r="A262" i="42"/>
  <c r="A378" i="42"/>
  <c r="A259" i="42"/>
  <c r="A375" i="42"/>
  <c r="B263" i="42"/>
  <c r="B379" i="42"/>
  <c r="B385" i="42"/>
  <c r="B388" i="42"/>
  <c r="B387" i="42"/>
  <c r="B257" i="42"/>
  <c r="B373" i="42"/>
  <c r="G747" i="37"/>
  <c r="G759" i="37"/>
  <c r="G771" i="37"/>
  <c r="G783" i="37"/>
  <c r="G795" i="37"/>
  <c r="G807" i="37"/>
  <c r="G819" i="37"/>
  <c r="G831" i="37"/>
  <c r="G843" i="37"/>
  <c r="D745" i="37"/>
  <c r="D757" i="37"/>
  <c r="D769" i="37"/>
  <c r="D781" i="37"/>
  <c r="D793" i="37"/>
  <c r="D805" i="37"/>
  <c r="D817" i="37"/>
  <c r="D829" i="37"/>
  <c r="D841" i="37"/>
  <c r="C743" i="37"/>
  <c r="C755" i="37"/>
  <c r="C767" i="37"/>
  <c r="C779" i="37"/>
  <c r="C791" i="37"/>
  <c r="C803" i="37"/>
  <c r="C815" i="37"/>
  <c r="C827" i="37"/>
  <c r="C839" i="37"/>
  <c r="C741" i="37"/>
  <c r="G758" i="37"/>
  <c r="G830" i="37"/>
  <c r="D780" i="37"/>
  <c r="D828" i="37"/>
  <c r="C754" i="37"/>
  <c r="G748" i="37"/>
  <c r="G760" i="37"/>
  <c r="G772" i="37"/>
  <c r="G784" i="37"/>
  <c r="G796" i="37"/>
  <c r="G808" i="37"/>
  <c r="G820" i="37"/>
  <c r="G832" i="37"/>
  <c r="G844" i="37"/>
  <c r="D746" i="37"/>
  <c r="D758" i="37"/>
  <c r="D770" i="37"/>
  <c r="D782" i="37"/>
  <c r="D794" i="37"/>
  <c r="D806" i="37"/>
  <c r="D818" i="37"/>
  <c r="D830" i="37"/>
  <c r="D842" i="37"/>
  <c r="C744" i="37"/>
  <c r="C756" i="37"/>
  <c r="C768" i="37"/>
  <c r="C780" i="37"/>
  <c r="C792" i="37"/>
  <c r="C804" i="37"/>
  <c r="C816" i="37"/>
  <c r="C828" i="37"/>
  <c r="C840" i="37"/>
  <c r="G746" i="37"/>
  <c r="D756" i="37"/>
  <c r="G749" i="37"/>
  <c r="G761" i="37"/>
  <c r="G773" i="37"/>
  <c r="G785" i="37"/>
  <c r="G797" i="37"/>
  <c r="G809" i="37"/>
  <c r="G821" i="37"/>
  <c r="G833" i="37"/>
  <c r="G845" i="37"/>
  <c r="D747" i="37"/>
  <c r="D759" i="37"/>
  <c r="D771" i="37"/>
  <c r="D783" i="37"/>
  <c r="D795" i="37"/>
  <c r="D807" i="37"/>
  <c r="D819" i="37"/>
  <c r="D831" i="37"/>
  <c r="D843" i="37"/>
  <c r="C745" i="37"/>
  <c r="C757" i="37"/>
  <c r="C769" i="37"/>
  <c r="C781" i="37"/>
  <c r="C793" i="37"/>
  <c r="C805" i="37"/>
  <c r="C817" i="37"/>
  <c r="C829" i="37"/>
  <c r="C841" i="37"/>
  <c r="G806" i="37"/>
  <c r="D792" i="37"/>
  <c r="G750" i="37"/>
  <c r="G762" i="37"/>
  <c r="G774" i="37"/>
  <c r="G786" i="37"/>
  <c r="G798" i="37"/>
  <c r="G810" i="37"/>
  <c r="G822" i="37"/>
  <c r="G834" i="37"/>
  <c r="G846" i="37"/>
  <c r="D748" i="37"/>
  <c r="D760" i="37"/>
  <c r="D772" i="37"/>
  <c r="D784" i="37"/>
  <c r="D796" i="37"/>
  <c r="D808" i="37"/>
  <c r="D820" i="37"/>
  <c r="D832" i="37"/>
  <c r="D844" i="37"/>
  <c r="C746" i="37"/>
  <c r="C758" i="37"/>
  <c r="C770" i="37"/>
  <c r="C782" i="37"/>
  <c r="C794" i="37"/>
  <c r="C806" i="37"/>
  <c r="C818" i="37"/>
  <c r="C830" i="37"/>
  <c r="C842" i="37"/>
  <c r="G794" i="37"/>
  <c r="G751" i="37"/>
  <c r="G763" i="37"/>
  <c r="G775" i="37"/>
  <c r="G787" i="37"/>
  <c r="G799" i="37"/>
  <c r="G811" i="37"/>
  <c r="G823" i="37"/>
  <c r="G835" i="37"/>
  <c r="G847" i="37"/>
  <c r="D749" i="37"/>
  <c r="D761" i="37"/>
  <c r="D773" i="37"/>
  <c r="D785" i="37"/>
  <c r="D797" i="37"/>
  <c r="D809" i="37"/>
  <c r="D821" i="37"/>
  <c r="D833" i="37"/>
  <c r="D845" i="37"/>
  <c r="C747" i="37"/>
  <c r="C759" i="37"/>
  <c r="C771" i="37"/>
  <c r="C783" i="37"/>
  <c r="C795" i="37"/>
  <c r="C807" i="37"/>
  <c r="C819" i="37"/>
  <c r="C831" i="37"/>
  <c r="C843" i="37"/>
  <c r="G752" i="37"/>
  <c r="G764" i="37"/>
  <c r="G776" i="37"/>
  <c r="G788" i="37"/>
  <c r="G800" i="37"/>
  <c r="G812" i="37"/>
  <c r="G824" i="37"/>
  <c r="G836" i="37"/>
  <c r="G848" i="37"/>
  <c r="D750" i="37"/>
  <c r="D762" i="37"/>
  <c r="D774" i="37"/>
  <c r="D786" i="37"/>
  <c r="D798" i="37"/>
  <c r="D810" i="37"/>
  <c r="D822" i="37"/>
  <c r="D834" i="37"/>
  <c r="D846" i="37"/>
  <c r="C748" i="37"/>
  <c r="C760" i="37"/>
  <c r="C772" i="37"/>
  <c r="C784" i="37"/>
  <c r="C796" i="37"/>
  <c r="C808" i="37"/>
  <c r="C820" i="37"/>
  <c r="C832" i="37"/>
  <c r="C844" i="37"/>
  <c r="G782" i="37"/>
  <c r="D804" i="37"/>
  <c r="G753" i="37"/>
  <c r="G765" i="37"/>
  <c r="G777" i="37"/>
  <c r="G789" i="37"/>
  <c r="G801" i="37"/>
  <c r="G813" i="37"/>
  <c r="G825" i="37"/>
  <c r="G837" i="37"/>
  <c r="G849" i="37"/>
  <c r="D751" i="37"/>
  <c r="D763" i="37"/>
  <c r="D775" i="37"/>
  <c r="D787" i="37"/>
  <c r="D799" i="37"/>
  <c r="D811" i="37"/>
  <c r="D823" i="37"/>
  <c r="D835" i="37"/>
  <c r="D847" i="37"/>
  <c r="C749" i="37"/>
  <c r="C761" i="37"/>
  <c r="C773" i="37"/>
  <c r="C785" i="37"/>
  <c r="C797" i="37"/>
  <c r="C809" i="37"/>
  <c r="C821" i="37"/>
  <c r="C833" i="37"/>
  <c r="C845" i="37"/>
  <c r="G742" i="37"/>
  <c r="G754" i="37"/>
  <c r="G766" i="37"/>
  <c r="G778" i="37"/>
  <c r="G790" i="37"/>
  <c r="G802" i="37"/>
  <c r="G814" i="37"/>
  <c r="G826" i="37"/>
  <c r="G838" i="37"/>
  <c r="G850" i="37"/>
  <c r="D752" i="37"/>
  <c r="D764" i="37"/>
  <c r="D776" i="37"/>
  <c r="D788" i="37"/>
  <c r="D800" i="37"/>
  <c r="D812" i="37"/>
  <c r="D824" i="37"/>
  <c r="D836" i="37"/>
  <c r="D848" i="37"/>
  <c r="C750" i="37"/>
  <c r="C762" i="37"/>
  <c r="C774" i="37"/>
  <c r="C786" i="37"/>
  <c r="C798" i="37"/>
  <c r="C810" i="37"/>
  <c r="C822" i="37"/>
  <c r="C834" i="37"/>
  <c r="C846" i="37"/>
  <c r="G743" i="37"/>
  <c r="G755" i="37"/>
  <c r="G767" i="37"/>
  <c r="G779" i="37"/>
  <c r="G791" i="37"/>
  <c r="G803" i="37"/>
  <c r="G815" i="37"/>
  <c r="G827" i="37"/>
  <c r="G839" i="37"/>
  <c r="G741" i="37"/>
  <c r="D753" i="37"/>
  <c r="D765" i="37"/>
  <c r="D777" i="37"/>
  <c r="D789" i="37"/>
  <c r="D801" i="37"/>
  <c r="D813" i="37"/>
  <c r="D825" i="37"/>
  <c r="D837" i="37"/>
  <c r="D849" i="37"/>
  <c r="C751" i="37"/>
  <c r="C763" i="37"/>
  <c r="C775" i="37"/>
  <c r="C787" i="37"/>
  <c r="C799" i="37"/>
  <c r="C811" i="37"/>
  <c r="C823" i="37"/>
  <c r="C835" i="37"/>
  <c r="C847" i="37"/>
  <c r="G770" i="37"/>
  <c r="G818" i="37"/>
  <c r="D768" i="37"/>
  <c r="D840" i="37"/>
  <c r="C778" i="37"/>
  <c r="G744" i="37"/>
  <c r="G756" i="37"/>
  <c r="G768" i="37"/>
  <c r="G780" i="37"/>
  <c r="G792" i="37"/>
  <c r="G804" i="37"/>
  <c r="G816" i="37"/>
  <c r="G828" i="37"/>
  <c r="G840" i="37"/>
  <c r="D742" i="37"/>
  <c r="D754" i="37"/>
  <c r="D766" i="37"/>
  <c r="D778" i="37"/>
  <c r="D790" i="37"/>
  <c r="D802" i="37"/>
  <c r="D814" i="37"/>
  <c r="D826" i="37"/>
  <c r="D838" i="37"/>
  <c r="D850" i="37"/>
  <c r="C752" i="37"/>
  <c r="C764" i="37"/>
  <c r="C776" i="37"/>
  <c r="C788" i="37"/>
  <c r="C800" i="37"/>
  <c r="C812" i="37"/>
  <c r="C824" i="37"/>
  <c r="C836" i="37"/>
  <c r="C848" i="37"/>
  <c r="D744" i="37"/>
  <c r="G745" i="37"/>
  <c r="G757" i="37"/>
  <c r="G769" i="37"/>
  <c r="G781" i="37"/>
  <c r="G793" i="37"/>
  <c r="G805" i="37"/>
  <c r="G817" i="37"/>
  <c r="G829" i="37"/>
  <c r="G841" i="37"/>
  <c r="D743" i="37"/>
  <c r="D755" i="37"/>
  <c r="D767" i="37"/>
  <c r="D779" i="37"/>
  <c r="D791" i="37"/>
  <c r="D803" i="37"/>
  <c r="D815" i="37"/>
  <c r="D827" i="37"/>
  <c r="D839" i="37"/>
  <c r="D741" i="37"/>
  <c r="C753" i="37"/>
  <c r="C765" i="37"/>
  <c r="C777" i="37"/>
  <c r="C789" i="37"/>
  <c r="C801" i="37"/>
  <c r="C813" i="37"/>
  <c r="C825" i="37"/>
  <c r="C837" i="37"/>
  <c r="C849" i="37"/>
  <c r="G842" i="37"/>
  <c r="C766" i="37"/>
  <c r="C790" i="37"/>
  <c r="C802" i="37"/>
  <c r="C814" i="37"/>
  <c r="C838" i="37"/>
  <c r="C850" i="37"/>
  <c r="C826" i="37"/>
  <c r="C742" i="37"/>
  <c r="D816" i="37"/>
  <c r="D752" i="40"/>
  <c r="D764" i="40"/>
  <c r="D776" i="40"/>
  <c r="D788" i="40"/>
  <c r="D800" i="40"/>
  <c r="D812" i="40"/>
  <c r="D824" i="40"/>
  <c r="D836" i="40"/>
  <c r="D848" i="40"/>
  <c r="G751" i="40"/>
  <c r="G763" i="40"/>
  <c r="G775" i="40"/>
  <c r="G787" i="40"/>
  <c r="G799" i="40"/>
  <c r="G811" i="40"/>
  <c r="G823" i="40"/>
  <c r="G835" i="40"/>
  <c r="G847" i="40"/>
  <c r="C753" i="40"/>
  <c r="C765" i="40"/>
  <c r="C777" i="40"/>
  <c r="C789" i="40"/>
  <c r="C801" i="40"/>
  <c r="C813" i="40"/>
  <c r="C825" i="40"/>
  <c r="C837" i="40"/>
  <c r="C849" i="40"/>
  <c r="D787" i="40"/>
  <c r="G750" i="40"/>
  <c r="G822" i="40"/>
  <c r="D753" i="40"/>
  <c r="D765" i="40"/>
  <c r="D777" i="40"/>
  <c r="D789" i="40"/>
  <c r="D801" i="40"/>
  <c r="D813" i="40"/>
  <c r="D825" i="40"/>
  <c r="D837" i="40"/>
  <c r="D849" i="40"/>
  <c r="G752" i="40"/>
  <c r="G764" i="40"/>
  <c r="G776" i="40"/>
  <c r="G788" i="40"/>
  <c r="G800" i="40"/>
  <c r="G812" i="40"/>
  <c r="G824" i="40"/>
  <c r="G836" i="40"/>
  <c r="G848" i="40"/>
  <c r="C742" i="40"/>
  <c r="C754" i="40"/>
  <c r="C766" i="40"/>
  <c r="C778" i="40"/>
  <c r="C790" i="40"/>
  <c r="C802" i="40"/>
  <c r="C814" i="40"/>
  <c r="C826" i="40"/>
  <c r="C838" i="40"/>
  <c r="C850" i="40"/>
  <c r="D811" i="40"/>
  <c r="G762" i="40"/>
  <c r="D742" i="40"/>
  <c r="D754" i="40"/>
  <c r="D766" i="40"/>
  <c r="D778" i="40"/>
  <c r="D790" i="40"/>
  <c r="D802" i="40"/>
  <c r="D814" i="40"/>
  <c r="D826" i="40"/>
  <c r="D838" i="40"/>
  <c r="D850" i="40"/>
  <c r="G753" i="40"/>
  <c r="G765" i="40"/>
  <c r="G777" i="40"/>
  <c r="G789" i="40"/>
  <c r="G801" i="40"/>
  <c r="G813" i="40"/>
  <c r="G825" i="40"/>
  <c r="G837" i="40"/>
  <c r="G849" i="40"/>
  <c r="C743" i="40"/>
  <c r="C755" i="40"/>
  <c r="C767" i="40"/>
  <c r="C779" i="40"/>
  <c r="C791" i="40"/>
  <c r="C803" i="40"/>
  <c r="C815" i="40"/>
  <c r="C827" i="40"/>
  <c r="C839" i="40"/>
  <c r="D835" i="40"/>
  <c r="G834" i="40"/>
  <c r="D743" i="40"/>
  <c r="D755" i="40"/>
  <c r="D767" i="40"/>
  <c r="D779" i="40"/>
  <c r="D791" i="40"/>
  <c r="D803" i="40"/>
  <c r="D815" i="40"/>
  <c r="D827" i="40"/>
  <c r="D839" i="40"/>
  <c r="G742" i="40"/>
  <c r="G754" i="40"/>
  <c r="G766" i="40"/>
  <c r="G778" i="40"/>
  <c r="G790" i="40"/>
  <c r="G802" i="40"/>
  <c r="G814" i="40"/>
  <c r="G826" i="40"/>
  <c r="G838" i="40"/>
  <c r="G850" i="40"/>
  <c r="C744" i="40"/>
  <c r="C756" i="40"/>
  <c r="C768" i="40"/>
  <c r="C780" i="40"/>
  <c r="C792" i="40"/>
  <c r="C804" i="40"/>
  <c r="C816" i="40"/>
  <c r="C828" i="40"/>
  <c r="C840" i="40"/>
  <c r="D751" i="40"/>
  <c r="D744" i="40"/>
  <c r="D756" i="40"/>
  <c r="D768" i="40"/>
  <c r="D780" i="40"/>
  <c r="D792" i="40"/>
  <c r="D804" i="40"/>
  <c r="D816" i="40"/>
  <c r="D828" i="40"/>
  <c r="D840" i="40"/>
  <c r="G743" i="40"/>
  <c r="G755" i="40"/>
  <c r="G767" i="40"/>
  <c r="G779" i="40"/>
  <c r="G791" i="40"/>
  <c r="G803" i="40"/>
  <c r="G815" i="40"/>
  <c r="G827" i="40"/>
  <c r="G839" i="40"/>
  <c r="G741" i="40"/>
  <c r="C745" i="40"/>
  <c r="C757" i="40"/>
  <c r="C769" i="40"/>
  <c r="C781" i="40"/>
  <c r="C793" i="40"/>
  <c r="C805" i="40"/>
  <c r="C817" i="40"/>
  <c r="C829" i="40"/>
  <c r="C841" i="40"/>
  <c r="G798" i="40"/>
  <c r="D745" i="40"/>
  <c r="D757" i="40"/>
  <c r="D769" i="40"/>
  <c r="D781" i="40"/>
  <c r="D793" i="40"/>
  <c r="D805" i="40"/>
  <c r="D817" i="40"/>
  <c r="D829" i="40"/>
  <c r="D841" i="40"/>
  <c r="G744" i="40"/>
  <c r="G756" i="40"/>
  <c r="G768" i="40"/>
  <c r="G780" i="40"/>
  <c r="G792" i="40"/>
  <c r="G804" i="40"/>
  <c r="G816" i="40"/>
  <c r="G828" i="40"/>
  <c r="G840" i="40"/>
  <c r="D741" i="40"/>
  <c r="C746" i="40"/>
  <c r="C758" i="40"/>
  <c r="C770" i="40"/>
  <c r="C782" i="40"/>
  <c r="C794" i="40"/>
  <c r="C806" i="40"/>
  <c r="C818" i="40"/>
  <c r="C830" i="40"/>
  <c r="C842" i="40"/>
  <c r="D775" i="40"/>
  <c r="G774" i="40"/>
  <c r="D746" i="40"/>
  <c r="D758" i="40"/>
  <c r="D770" i="40"/>
  <c r="D782" i="40"/>
  <c r="D794" i="40"/>
  <c r="D806" i="40"/>
  <c r="D818" i="40"/>
  <c r="D830" i="40"/>
  <c r="D842" i="40"/>
  <c r="G745" i="40"/>
  <c r="G757" i="40"/>
  <c r="G769" i="40"/>
  <c r="G781" i="40"/>
  <c r="G793" i="40"/>
  <c r="G805" i="40"/>
  <c r="G817" i="40"/>
  <c r="G829" i="40"/>
  <c r="G841" i="40"/>
  <c r="C741" i="40"/>
  <c r="C747" i="40"/>
  <c r="C759" i="40"/>
  <c r="C771" i="40"/>
  <c r="C783" i="40"/>
  <c r="C795" i="40"/>
  <c r="C807" i="40"/>
  <c r="C819" i="40"/>
  <c r="C831" i="40"/>
  <c r="C843" i="40"/>
  <c r="G786" i="40"/>
  <c r="D747" i="40"/>
  <c r="D759" i="40"/>
  <c r="D771" i="40"/>
  <c r="D783" i="40"/>
  <c r="D795" i="40"/>
  <c r="D807" i="40"/>
  <c r="D819" i="40"/>
  <c r="D831" i="40"/>
  <c r="D843" i="40"/>
  <c r="G746" i="40"/>
  <c r="G758" i="40"/>
  <c r="G770" i="40"/>
  <c r="G782" i="40"/>
  <c r="G794" i="40"/>
  <c r="G806" i="40"/>
  <c r="G818" i="40"/>
  <c r="G830" i="40"/>
  <c r="G842" i="40"/>
  <c r="C748" i="40"/>
  <c r="C760" i="40"/>
  <c r="C772" i="40"/>
  <c r="C784" i="40"/>
  <c r="C796" i="40"/>
  <c r="C808" i="40"/>
  <c r="C820" i="40"/>
  <c r="C832" i="40"/>
  <c r="C844" i="40"/>
  <c r="D763" i="40"/>
  <c r="G846" i="40"/>
  <c r="D748" i="40"/>
  <c r="D760" i="40"/>
  <c r="D772" i="40"/>
  <c r="D784" i="40"/>
  <c r="D796" i="40"/>
  <c r="D808" i="40"/>
  <c r="D820" i="40"/>
  <c r="D832" i="40"/>
  <c r="D844" i="40"/>
  <c r="G747" i="40"/>
  <c r="G759" i="40"/>
  <c r="G771" i="40"/>
  <c r="G783" i="40"/>
  <c r="G795" i="40"/>
  <c r="G807" i="40"/>
  <c r="G819" i="40"/>
  <c r="G831" i="40"/>
  <c r="G843" i="40"/>
  <c r="C749" i="40"/>
  <c r="C761" i="40"/>
  <c r="C773" i="40"/>
  <c r="C785" i="40"/>
  <c r="C797" i="40"/>
  <c r="C809" i="40"/>
  <c r="C821" i="40"/>
  <c r="C833" i="40"/>
  <c r="C845" i="40"/>
  <c r="D847" i="40"/>
  <c r="G810" i="40"/>
  <c r="D749" i="40"/>
  <c r="D761" i="40"/>
  <c r="D773" i="40"/>
  <c r="D785" i="40"/>
  <c r="D797" i="40"/>
  <c r="D809" i="40"/>
  <c r="D821" i="40"/>
  <c r="D833" i="40"/>
  <c r="D845" i="40"/>
  <c r="G748" i="40"/>
  <c r="G760" i="40"/>
  <c r="G772" i="40"/>
  <c r="G784" i="40"/>
  <c r="G796" i="40"/>
  <c r="G808" i="40"/>
  <c r="G820" i="40"/>
  <c r="G832" i="40"/>
  <c r="G844" i="40"/>
  <c r="C750" i="40"/>
  <c r="C762" i="40"/>
  <c r="C774" i="40"/>
  <c r="C786" i="40"/>
  <c r="C798" i="40"/>
  <c r="C810" i="40"/>
  <c r="C822" i="40"/>
  <c r="C834" i="40"/>
  <c r="C846" i="40"/>
  <c r="D823" i="40"/>
  <c r="D750" i="40"/>
  <c r="D762" i="40"/>
  <c r="D774" i="40"/>
  <c r="D786" i="40"/>
  <c r="D798" i="40"/>
  <c r="D810" i="40"/>
  <c r="D822" i="40"/>
  <c r="D834" i="40"/>
  <c r="D846" i="40"/>
  <c r="G749" i="40"/>
  <c r="G761" i="40"/>
  <c r="G773" i="40"/>
  <c r="G785" i="40"/>
  <c r="G797" i="40"/>
  <c r="G809" i="40"/>
  <c r="G821" i="40"/>
  <c r="G833" i="40"/>
  <c r="G845" i="40"/>
  <c r="C751" i="40"/>
  <c r="C763" i="40"/>
  <c r="C775" i="40"/>
  <c r="C787" i="40"/>
  <c r="C799" i="40"/>
  <c r="C811" i="40"/>
  <c r="C823" i="40"/>
  <c r="C835" i="40"/>
  <c r="C847" i="40"/>
  <c r="D799" i="40"/>
  <c r="C812" i="40"/>
  <c r="C824" i="40"/>
  <c r="C836" i="40"/>
  <c r="C848" i="40"/>
  <c r="C800" i="40"/>
  <c r="C752" i="40"/>
  <c r="C764" i="40"/>
  <c r="C776" i="40"/>
  <c r="C788" i="40"/>
  <c r="E130" i="40"/>
  <c r="C93" i="39" s="1"/>
  <c r="B207" i="39" s="1"/>
  <c r="E142" i="40"/>
  <c r="C105" i="39" s="1"/>
  <c r="B219" i="39" s="1"/>
  <c r="D134" i="40"/>
  <c r="D146" i="40"/>
  <c r="C138" i="40"/>
  <c r="B130" i="40"/>
  <c r="B93" i="39" s="1"/>
  <c r="B142" i="40"/>
  <c r="B105" i="39" s="1"/>
  <c r="A134" i="40"/>
  <c r="A97" i="39" s="1"/>
  <c r="A211" i="39" s="1"/>
  <c r="E131" i="40"/>
  <c r="C94" i="39" s="1"/>
  <c r="B208" i="39" s="1"/>
  <c r="E143" i="40"/>
  <c r="C106" i="39" s="1"/>
  <c r="B220" i="39" s="1"/>
  <c r="D135" i="40"/>
  <c r="D147" i="40"/>
  <c r="C139" i="40"/>
  <c r="B131" i="40"/>
  <c r="B94" i="39" s="1"/>
  <c r="B143" i="40"/>
  <c r="B106" i="39" s="1"/>
  <c r="A135" i="40"/>
  <c r="A98" i="39" s="1"/>
  <c r="A212" i="39" s="1"/>
  <c r="E132" i="40"/>
  <c r="C95" i="39" s="1"/>
  <c r="B209" i="39" s="1"/>
  <c r="E144" i="40"/>
  <c r="C107" i="39" s="1"/>
  <c r="B221" i="39" s="1"/>
  <c r="D136" i="40"/>
  <c r="D148" i="40"/>
  <c r="C140" i="40"/>
  <c r="B132" i="40"/>
  <c r="B95" i="39" s="1"/>
  <c r="B144" i="40"/>
  <c r="B107" i="39" s="1"/>
  <c r="A136" i="40"/>
  <c r="A99" i="39" s="1"/>
  <c r="A213" i="39" s="1"/>
  <c r="E133" i="40"/>
  <c r="C96" i="39" s="1"/>
  <c r="B210" i="39" s="1"/>
  <c r="E145" i="40"/>
  <c r="C108" i="39" s="1"/>
  <c r="B222" i="39" s="1"/>
  <c r="D137" i="40"/>
  <c r="D149" i="40"/>
  <c r="C141" i="40"/>
  <c r="B133" i="40"/>
  <c r="B96" i="39" s="1"/>
  <c r="B145" i="40"/>
  <c r="B108" i="39" s="1"/>
  <c r="A137" i="40"/>
  <c r="A100" i="39" s="1"/>
  <c r="A214" i="39" s="1"/>
  <c r="A133" i="40"/>
  <c r="A96" i="39" s="1"/>
  <c r="A210" i="39" s="1"/>
  <c r="E134" i="40"/>
  <c r="C97" i="39" s="1"/>
  <c r="B211" i="39" s="1"/>
  <c r="E146" i="40"/>
  <c r="C109" i="39" s="1"/>
  <c r="B223" i="39" s="1"/>
  <c r="D138" i="40"/>
  <c r="C130" i="40"/>
  <c r="C142" i="40"/>
  <c r="B134" i="40"/>
  <c r="B97" i="39" s="1"/>
  <c r="B146" i="40"/>
  <c r="B109" i="39" s="1"/>
  <c r="A138" i="40"/>
  <c r="A101" i="39" s="1"/>
  <c r="A215" i="39" s="1"/>
  <c r="E135" i="40"/>
  <c r="C98" i="39" s="1"/>
  <c r="B212" i="39" s="1"/>
  <c r="E147" i="40"/>
  <c r="C110" i="39" s="1"/>
  <c r="B224" i="39" s="1"/>
  <c r="D139" i="40"/>
  <c r="C131" i="40"/>
  <c r="C143" i="40"/>
  <c r="B135" i="40"/>
  <c r="B98" i="39" s="1"/>
  <c r="B147" i="40"/>
  <c r="B110" i="39" s="1"/>
  <c r="A139" i="40"/>
  <c r="A102" i="39" s="1"/>
  <c r="A216" i="39" s="1"/>
  <c r="C149" i="40"/>
  <c r="E136" i="40"/>
  <c r="C99" i="39" s="1"/>
  <c r="B213" i="39" s="1"/>
  <c r="E148" i="40"/>
  <c r="C111" i="39" s="1"/>
  <c r="B225" i="39" s="1"/>
  <c r="D140" i="40"/>
  <c r="C132" i="40"/>
  <c r="C144" i="40"/>
  <c r="B136" i="40"/>
  <c r="B99" i="39" s="1"/>
  <c r="B148" i="40"/>
  <c r="B111" i="39" s="1"/>
  <c r="B141" i="40"/>
  <c r="B104" i="39" s="1"/>
  <c r="E137" i="40"/>
  <c r="C100" i="39" s="1"/>
  <c r="B214" i="39" s="1"/>
  <c r="E149" i="40"/>
  <c r="C112" i="39" s="1"/>
  <c r="B226" i="39" s="1"/>
  <c r="D141" i="40"/>
  <c r="C133" i="40"/>
  <c r="C145" i="40"/>
  <c r="B137" i="40"/>
  <c r="B100" i="39" s="1"/>
  <c r="B149" i="40"/>
  <c r="B112" i="39" s="1"/>
  <c r="C137" i="40"/>
  <c r="E138" i="40"/>
  <c r="C101" i="39" s="1"/>
  <c r="B215" i="39" s="1"/>
  <c r="D130" i="40"/>
  <c r="D142" i="40"/>
  <c r="C134" i="40"/>
  <c r="C146" i="40"/>
  <c r="B138" i="40"/>
  <c r="B101" i="39" s="1"/>
  <c r="A130" i="40"/>
  <c r="A93" i="39" s="1"/>
  <c r="A207" i="39" s="1"/>
  <c r="D145" i="40"/>
  <c r="E139" i="40"/>
  <c r="C102" i="39" s="1"/>
  <c r="B216" i="39" s="1"/>
  <c r="D131" i="40"/>
  <c r="D143" i="40"/>
  <c r="C135" i="40"/>
  <c r="C147" i="40"/>
  <c r="B139" i="40"/>
  <c r="B102" i="39" s="1"/>
  <c r="A131" i="40"/>
  <c r="A94" i="39" s="1"/>
  <c r="A208" i="39" s="1"/>
  <c r="D133" i="40"/>
  <c r="E140" i="40"/>
  <c r="C103" i="39" s="1"/>
  <c r="B217" i="39" s="1"/>
  <c r="D132" i="40"/>
  <c r="D144" i="40"/>
  <c r="C136" i="40"/>
  <c r="C148" i="40"/>
  <c r="B140" i="40"/>
  <c r="B103" i="39" s="1"/>
  <c r="A132" i="40"/>
  <c r="A95" i="39" s="1"/>
  <c r="A209" i="39" s="1"/>
  <c r="E141" i="40"/>
  <c r="C104" i="39" s="1"/>
  <c r="B218" i="39" s="1"/>
  <c r="E712" i="37"/>
  <c r="E724" i="37"/>
  <c r="C735" i="37"/>
  <c r="C715" i="37"/>
  <c r="C721" i="37"/>
  <c r="C727" i="37"/>
  <c r="C733" i="37"/>
  <c r="C710" i="37"/>
  <c r="E713" i="37"/>
  <c r="E725" i="37"/>
  <c r="D735" i="37"/>
  <c r="D715" i="37"/>
  <c r="D721" i="37"/>
  <c r="D727" i="37"/>
  <c r="D733" i="37"/>
  <c r="E726" i="37"/>
  <c r="E714" i="37"/>
  <c r="C716" i="37"/>
  <c r="C722" i="37"/>
  <c r="C728" i="37"/>
  <c r="C734" i="37"/>
  <c r="E715" i="37"/>
  <c r="E727" i="37"/>
  <c r="D710" i="37"/>
  <c r="D716" i="37"/>
  <c r="D722" i="37"/>
  <c r="D728" i="37"/>
  <c r="D734" i="37"/>
  <c r="D724" i="37"/>
  <c r="E716" i="37"/>
  <c r="E728" i="37"/>
  <c r="C711" i="37"/>
  <c r="C717" i="37"/>
  <c r="C723" i="37"/>
  <c r="C729" i="37"/>
  <c r="D718" i="37"/>
  <c r="E717" i="37"/>
  <c r="E729" i="37"/>
  <c r="D711" i="37"/>
  <c r="D717" i="37"/>
  <c r="D723" i="37"/>
  <c r="D729" i="37"/>
  <c r="D712" i="37"/>
  <c r="E718" i="37"/>
  <c r="E730" i="37"/>
  <c r="C712" i="37"/>
  <c r="C718" i="37"/>
  <c r="C724" i="37"/>
  <c r="C730" i="37"/>
  <c r="E731" i="37"/>
  <c r="E719" i="37"/>
  <c r="D730" i="37"/>
  <c r="E720" i="37"/>
  <c r="E732" i="37"/>
  <c r="C713" i="37"/>
  <c r="C719" i="37"/>
  <c r="C725" i="37"/>
  <c r="C731" i="37"/>
  <c r="D714" i="37"/>
  <c r="D720" i="37"/>
  <c r="D732" i="37"/>
  <c r="E721" i="37"/>
  <c r="E733" i="37"/>
  <c r="D713" i="37"/>
  <c r="D719" i="37"/>
  <c r="D725" i="37"/>
  <c r="D731" i="37"/>
  <c r="E735" i="37"/>
  <c r="D726" i="37"/>
  <c r="E722" i="37"/>
  <c r="E734" i="37"/>
  <c r="C714" i="37"/>
  <c r="C720" i="37"/>
  <c r="C726" i="37"/>
  <c r="C732" i="37"/>
  <c r="E723" i="37"/>
  <c r="E130" i="37"/>
  <c r="C93" i="38" s="1"/>
  <c r="B207" i="38" s="1"/>
  <c r="D132" i="37"/>
  <c r="C134" i="37"/>
  <c r="B136" i="37"/>
  <c r="B99" i="38" s="1"/>
  <c r="A138" i="37"/>
  <c r="A101" i="38" s="1"/>
  <c r="A215" i="38" s="1"/>
  <c r="E131" i="37"/>
  <c r="C94" i="38" s="1"/>
  <c r="B208" i="38" s="1"/>
  <c r="D133" i="37"/>
  <c r="C135" i="37"/>
  <c r="B137" i="37"/>
  <c r="B100" i="38" s="1"/>
  <c r="A139" i="37"/>
  <c r="A102" i="38" s="1"/>
  <c r="A216" i="38" s="1"/>
  <c r="E132" i="37"/>
  <c r="C95" i="38" s="1"/>
  <c r="B209" i="38" s="1"/>
  <c r="D134" i="37"/>
  <c r="C136" i="37"/>
  <c r="B138" i="37"/>
  <c r="B101" i="38" s="1"/>
  <c r="E133" i="37"/>
  <c r="C96" i="38" s="1"/>
  <c r="B210" i="38" s="1"/>
  <c r="D135" i="37"/>
  <c r="C137" i="37"/>
  <c r="B139" i="37"/>
  <c r="B102" i="38" s="1"/>
  <c r="E134" i="37"/>
  <c r="C97" i="38" s="1"/>
  <c r="B211" i="38" s="1"/>
  <c r="D136" i="37"/>
  <c r="C138" i="37"/>
  <c r="A130" i="37"/>
  <c r="A93" i="38" s="1"/>
  <c r="A207" i="38" s="1"/>
  <c r="E135" i="37"/>
  <c r="C98" i="38" s="1"/>
  <c r="B212" i="38" s="1"/>
  <c r="D137" i="37"/>
  <c r="C139" i="37"/>
  <c r="A131" i="37"/>
  <c r="A94" i="38" s="1"/>
  <c r="A208" i="38" s="1"/>
  <c r="E136" i="37"/>
  <c r="C99" i="38" s="1"/>
  <c r="B213" i="38" s="1"/>
  <c r="D138" i="37"/>
  <c r="B130" i="37"/>
  <c r="B93" i="38" s="1"/>
  <c r="A132" i="37"/>
  <c r="A95" i="38" s="1"/>
  <c r="A209" i="38" s="1"/>
  <c r="E137" i="37"/>
  <c r="C100" i="38" s="1"/>
  <c r="B214" i="38" s="1"/>
  <c r="D139" i="37"/>
  <c r="B131" i="37"/>
  <c r="B94" i="38" s="1"/>
  <c r="A133" i="37"/>
  <c r="A96" i="38" s="1"/>
  <c r="A210" i="38" s="1"/>
  <c r="D131" i="37"/>
  <c r="E138" i="37"/>
  <c r="C101" i="38" s="1"/>
  <c r="B215" i="38" s="1"/>
  <c r="C130" i="37"/>
  <c r="B132" i="37"/>
  <c r="B95" i="38" s="1"/>
  <c r="A134" i="37"/>
  <c r="A97" i="38" s="1"/>
  <c r="A211" i="38" s="1"/>
  <c r="A137" i="37"/>
  <c r="A100" i="38" s="1"/>
  <c r="A214" i="38" s="1"/>
  <c r="E139" i="37"/>
  <c r="C102" i="38" s="1"/>
  <c r="B216" i="38" s="1"/>
  <c r="C131" i="37"/>
  <c r="B133" i="37"/>
  <c r="B96" i="38" s="1"/>
  <c r="A135" i="37"/>
  <c r="A98" i="38" s="1"/>
  <c r="A212" i="38" s="1"/>
  <c r="B135" i="37"/>
  <c r="B98" i="38" s="1"/>
  <c r="D130" i="37"/>
  <c r="C132" i="37"/>
  <c r="B134" i="37"/>
  <c r="B97" i="38" s="1"/>
  <c r="A136" i="37"/>
  <c r="A99" i="38" s="1"/>
  <c r="A213" i="38" s="1"/>
  <c r="C133" i="37"/>
  <c r="E144" i="19"/>
  <c r="C107" i="35" s="1"/>
  <c r="B221" i="35" s="1"/>
  <c r="E136" i="19"/>
  <c r="C99" i="35" s="1"/>
  <c r="B213" i="35" s="1"/>
  <c r="D138" i="19"/>
  <c r="C130" i="19"/>
  <c r="C142" i="19"/>
  <c r="B134" i="19"/>
  <c r="B97" i="35" s="1"/>
  <c r="B146" i="19"/>
  <c r="B109" i="35" s="1"/>
  <c r="A138" i="19"/>
  <c r="A101" i="35" s="1"/>
  <c r="A215" i="35" s="1"/>
  <c r="C140" i="19"/>
  <c r="E145" i="19"/>
  <c r="C108" i="35" s="1"/>
  <c r="B222" i="35" s="1"/>
  <c r="E137" i="19"/>
  <c r="C100" i="35" s="1"/>
  <c r="B214" i="35" s="1"/>
  <c r="D139" i="19"/>
  <c r="C131" i="19"/>
  <c r="C143" i="19"/>
  <c r="B135" i="19"/>
  <c r="B98" i="35" s="1"/>
  <c r="B147" i="19"/>
  <c r="B110" i="35" s="1"/>
  <c r="A139" i="19"/>
  <c r="A102" i="35" s="1"/>
  <c r="A216" i="35" s="1"/>
  <c r="A136" i="19"/>
  <c r="A99" i="35" s="1"/>
  <c r="A213" i="35" s="1"/>
  <c r="B145" i="19"/>
  <c r="B108" i="35" s="1"/>
  <c r="E146" i="19"/>
  <c r="C109" i="35" s="1"/>
  <c r="B223" i="35" s="1"/>
  <c r="E138" i="19"/>
  <c r="C101" i="35" s="1"/>
  <c r="B215" i="35" s="1"/>
  <c r="D140" i="19"/>
  <c r="C132" i="19"/>
  <c r="C144" i="19"/>
  <c r="B136" i="19"/>
  <c r="B99" i="35" s="1"/>
  <c r="B148" i="19"/>
  <c r="B111" i="35" s="1"/>
  <c r="E147" i="19"/>
  <c r="C110" i="35" s="1"/>
  <c r="B224" i="35" s="1"/>
  <c r="E139" i="19"/>
  <c r="C102" i="35" s="1"/>
  <c r="B216" i="35" s="1"/>
  <c r="D141" i="19"/>
  <c r="C133" i="19"/>
  <c r="C145" i="19"/>
  <c r="B137" i="19"/>
  <c r="B100" i="35" s="1"/>
  <c r="B149" i="19"/>
  <c r="B112" i="35" s="1"/>
  <c r="C141" i="19"/>
  <c r="E148" i="19"/>
  <c r="C111" i="35" s="1"/>
  <c r="B225" i="35" s="1"/>
  <c r="D130" i="19"/>
  <c r="D142" i="19"/>
  <c r="C134" i="19"/>
  <c r="C146" i="19"/>
  <c r="B138" i="19"/>
  <c r="B101" i="35" s="1"/>
  <c r="A130" i="19"/>
  <c r="A93" i="35" s="1"/>
  <c r="A207" i="35" s="1"/>
  <c r="D149" i="19"/>
  <c r="E149" i="19"/>
  <c r="C112" i="35" s="1"/>
  <c r="B226" i="35" s="1"/>
  <c r="D131" i="19"/>
  <c r="D143" i="19"/>
  <c r="C135" i="19"/>
  <c r="C147" i="19"/>
  <c r="B139" i="19"/>
  <c r="B102" i="35" s="1"/>
  <c r="A131" i="19"/>
  <c r="A94" i="35" s="1"/>
  <c r="A208" i="35" s="1"/>
  <c r="D137" i="19"/>
  <c r="E130" i="19"/>
  <c r="C93" i="35" s="1"/>
  <c r="B207" i="35" s="1"/>
  <c r="D132" i="19"/>
  <c r="D144" i="19"/>
  <c r="C136" i="19"/>
  <c r="C148" i="19"/>
  <c r="B140" i="19"/>
  <c r="B103" i="35" s="1"/>
  <c r="A132" i="19"/>
  <c r="A95" i="35" s="1"/>
  <c r="A209" i="35" s="1"/>
  <c r="D148" i="19"/>
  <c r="E131" i="19"/>
  <c r="C94" i="35" s="1"/>
  <c r="B208" i="35" s="1"/>
  <c r="D133" i="19"/>
  <c r="D145" i="19"/>
  <c r="C137" i="19"/>
  <c r="C149" i="19"/>
  <c r="B141" i="19"/>
  <c r="B104" i="35" s="1"/>
  <c r="A133" i="19"/>
  <c r="A96" i="35" s="1"/>
  <c r="A210" i="35" s="1"/>
  <c r="B144" i="19"/>
  <c r="B107" i="35" s="1"/>
  <c r="A137" i="19"/>
  <c r="A100" i="35" s="1"/>
  <c r="A214" i="35" s="1"/>
  <c r="E140" i="19"/>
  <c r="C103" i="35" s="1"/>
  <c r="B217" i="35" s="1"/>
  <c r="E132" i="19"/>
  <c r="C95" i="35" s="1"/>
  <c r="B209" i="35" s="1"/>
  <c r="D134" i="19"/>
  <c r="D146" i="19"/>
  <c r="C138" i="19"/>
  <c r="B130" i="19"/>
  <c r="B93" i="35" s="1"/>
  <c r="B142" i="19"/>
  <c r="B105" i="35" s="1"/>
  <c r="A134" i="19"/>
  <c r="A97" i="35" s="1"/>
  <c r="A211" i="35" s="1"/>
  <c r="E135" i="19"/>
  <c r="C98" i="35" s="1"/>
  <c r="B212" i="35" s="1"/>
  <c r="E141" i="19"/>
  <c r="C104" i="35" s="1"/>
  <c r="B218" i="35" s="1"/>
  <c r="E133" i="19"/>
  <c r="C96" i="35" s="1"/>
  <c r="B210" i="35" s="1"/>
  <c r="D135" i="19"/>
  <c r="D147" i="19"/>
  <c r="C139" i="19"/>
  <c r="B131" i="19"/>
  <c r="B94" i="35" s="1"/>
  <c r="B143" i="19"/>
  <c r="B106" i="35" s="1"/>
  <c r="A135" i="19"/>
  <c r="A98" i="35" s="1"/>
  <c r="A212" i="35" s="1"/>
  <c r="E143" i="19"/>
  <c r="C106" i="35" s="1"/>
  <c r="B220" i="35" s="1"/>
  <c r="E142" i="19"/>
  <c r="C105" i="35" s="1"/>
  <c r="B219" i="35" s="1"/>
  <c r="E134" i="19"/>
  <c r="C97" i="35" s="1"/>
  <c r="B211" i="35" s="1"/>
  <c r="D136" i="19"/>
  <c r="B132" i="19"/>
  <c r="B95" i="35" s="1"/>
  <c r="B133" i="19"/>
  <c r="B96" i="35" s="1"/>
  <c r="E626" i="40"/>
  <c r="C14" i="27"/>
  <c r="C11" i="27"/>
  <c r="C9" i="27"/>
  <c r="C13" i="27"/>
  <c r="C12" i="27"/>
  <c r="C4" i="19"/>
  <c r="C4" i="27"/>
  <c r="E627" i="49"/>
  <c r="E639" i="49"/>
  <c r="E651" i="49"/>
  <c r="E663" i="49"/>
  <c r="E675" i="49"/>
  <c r="E687" i="49"/>
  <c r="E699" i="49"/>
  <c r="C635" i="49"/>
  <c r="C647" i="49"/>
  <c r="C659" i="49"/>
  <c r="C671" i="49"/>
  <c r="C683" i="49"/>
  <c r="C695" i="49"/>
  <c r="C707" i="49"/>
  <c r="E41" i="49"/>
  <c r="C3" i="63" s="1"/>
  <c r="M3" i="63" s="1"/>
  <c r="B44" i="49"/>
  <c r="B6" i="63" s="1"/>
  <c r="D46" i="49"/>
  <c r="A49" i="49"/>
  <c r="A11" i="63" s="1"/>
  <c r="L11" i="63" s="1"/>
  <c r="C51" i="49"/>
  <c r="E53" i="49"/>
  <c r="C15" i="63" s="1"/>
  <c r="M15" i="63" s="1"/>
  <c r="B56" i="49"/>
  <c r="B18" i="63" s="1"/>
  <c r="D58" i="49"/>
  <c r="A61" i="49"/>
  <c r="A23" i="63" s="1"/>
  <c r="L23" i="63" s="1"/>
  <c r="C63" i="49"/>
  <c r="E65" i="49"/>
  <c r="C27" i="63" s="1"/>
  <c r="M27" i="63" s="1"/>
  <c r="B68" i="49"/>
  <c r="B30" i="63" s="1"/>
  <c r="D70" i="49"/>
  <c r="A73" i="49"/>
  <c r="A35" i="63" s="1"/>
  <c r="L35" i="63" s="1"/>
  <c r="C75" i="49"/>
  <c r="E77" i="49"/>
  <c r="C39" i="63" s="1"/>
  <c r="M39" i="63" s="1"/>
  <c r="B80" i="49"/>
  <c r="B42" i="63" s="1"/>
  <c r="D82" i="49"/>
  <c r="A85" i="49"/>
  <c r="A47" i="63" s="1"/>
  <c r="L47" i="63" s="1"/>
  <c r="C87" i="49"/>
  <c r="E89" i="49"/>
  <c r="C51" i="63" s="1"/>
  <c r="M51" i="63" s="1"/>
  <c r="B92" i="49"/>
  <c r="B54" i="63" s="1"/>
  <c r="D94" i="49"/>
  <c r="A97" i="49"/>
  <c r="A59" i="63" s="1"/>
  <c r="L59" i="63" s="1"/>
  <c r="C99" i="49"/>
  <c r="E101" i="49"/>
  <c r="C63" i="63" s="1"/>
  <c r="M63" i="63" s="1"/>
  <c r="B104" i="49"/>
  <c r="B66" i="63" s="1"/>
  <c r="D106" i="49"/>
  <c r="A109" i="49"/>
  <c r="C111" i="49"/>
  <c r="E113" i="49"/>
  <c r="B116" i="49"/>
  <c r="B79" i="50" s="1"/>
  <c r="D118" i="49"/>
  <c r="A121" i="49"/>
  <c r="C123" i="49"/>
  <c r="E125" i="49"/>
  <c r="C40" i="49"/>
  <c r="E1" i="49"/>
  <c r="E628" i="49"/>
  <c r="E640" i="49"/>
  <c r="E652" i="49"/>
  <c r="E664" i="49"/>
  <c r="E676" i="49"/>
  <c r="E688" i="49"/>
  <c r="E700" i="49"/>
  <c r="C636" i="49"/>
  <c r="C648" i="49"/>
  <c r="C660" i="49"/>
  <c r="C672" i="49"/>
  <c r="C684" i="49"/>
  <c r="C696" i="49"/>
  <c r="C708" i="49"/>
  <c r="A42" i="49"/>
  <c r="A4" i="63" s="1"/>
  <c r="L4" i="63" s="1"/>
  <c r="C44" i="49"/>
  <c r="E46" i="49"/>
  <c r="C8" i="63" s="1"/>
  <c r="M8" i="63" s="1"/>
  <c r="B49" i="49"/>
  <c r="B11" i="63" s="1"/>
  <c r="D51" i="49"/>
  <c r="A54" i="49"/>
  <c r="A16" i="63" s="1"/>
  <c r="L16" i="63" s="1"/>
  <c r="C56" i="49"/>
  <c r="E58" i="49"/>
  <c r="C20" i="63" s="1"/>
  <c r="M20" i="63" s="1"/>
  <c r="B61" i="49"/>
  <c r="B23" i="63" s="1"/>
  <c r="D63" i="49"/>
  <c r="A66" i="49"/>
  <c r="A28" i="63" s="1"/>
  <c r="L28" i="63" s="1"/>
  <c r="C68" i="49"/>
  <c r="E70" i="49"/>
  <c r="C32" i="63" s="1"/>
  <c r="M32" i="63" s="1"/>
  <c r="B73" i="49"/>
  <c r="B35" i="63" s="1"/>
  <c r="D75" i="49"/>
  <c r="A78" i="49"/>
  <c r="A40" i="63" s="1"/>
  <c r="L40" i="63" s="1"/>
  <c r="C80" i="49"/>
  <c r="E82" i="49"/>
  <c r="C44" i="63" s="1"/>
  <c r="M44" i="63" s="1"/>
  <c r="B85" i="49"/>
  <c r="B47" i="63" s="1"/>
  <c r="D87" i="49"/>
  <c r="A90" i="49"/>
  <c r="A52" i="63" s="1"/>
  <c r="L52" i="63" s="1"/>
  <c r="C92" i="49"/>
  <c r="E94" i="49"/>
  <c r="C56" i="63" s="1"/>
  <c r="M56" i="63" s="1"/>
  <c r="B97" i="49"/>
  <c r="B59" i="63" s="1"/>
  <c r="D99" i="49"/>
  <c r="A102" i="49"/>
  <c r="A64" i="63" s="1"/>
  <c r="L64" i="63" s="1"/>
  <c r="C104" i="49"/>
  <c r="E106" i="49"/>
  <c r="C68" i="63" s="1"/>
  <c r="M68" i="63" s="1"/>
  <c r="B109" i="49"/>
  <c r="D111" i="49"/>
  <c r="A114" i="49"/>
  <c r="C116" i="49"/>
  <c r="E118" i="49"/>
  <c r="B121" i="49"/>
  <c r="B84" i="50" s="1"/>
  <c r="D123" i="49"/>
  <c r="A126" i="49"/>
  <c r="D40" i="49"/>
  <c r="C12" i="49"/>
  <c r="C12" i="34" s="1"/>
  <c r="E629" i="49"/>
  <c r="E641" i="49"/>
  <c r="E653" i="49"/>
  <c r="E665" i="49"/>
  <c r="E677" i="49"/>
  <c r="E689" i="49"/>
  <c r="E701" i="49"/>
  <c r="C637" i="49"/>
  <c r="C649" i="49"/>
  <c r="C661" i="49"/>
  <c r="C673" i="49"/>
  <c r="C685" i="49"/>
  <c r="C697" i="49"/>
  <c r="C709" i="49"/>
  <c r="B42" i="49"/>
  <c r="B4" i="63" s="1"/>
  <c r="D44" i="49"/>
  <c r="A47" i="49"/>
  <c r="A9" i="63" s="1"/>
  <c r="L9" i="63" s="1"/>
  <c r="C49" i="49"/>
  <c r="E51" i="49"/>
  <c r="C13" i="63" s="1"/>
  <c r="M13" i="63" s="1"/>
  <c r="B54" i="49"/>
  <c r="B16" i="63" s="1"/>
  <c r="D56" i="49"/>
  <c r="A59" i="49"/>
  <c r="A21" i="63" s="1"/>
  <c r="L21" i="63" s="1"/>
  <c r="C61" i="49"/>
  <c r="E63" i="49"/>
  <c r="C25" i="63" s="1"/>
  <c r="M25" i="63" s="1"/>
  <c r="B66" i="49"/>
  <c r="B28" i="63" s="1"/>
  <c r="D68" i="49"/>
  <c r="A71" i="49"/>
  <c r="A33" i="63" s="1"/>
  <c r="L33" i="63" s="1"/>
  <c r="C73" i="49"/>
  <c r="E75" i="49"/>
  <c r="C37" i="63" s="1"/>
  <c r="M37" i="63" s="1"/>
  <c r="B78" i="49"/>
  <c r="B40" i="63" s="1"/>
  <c r="D80" i="49"/>
  <c r="A83" i="49"/>
  <c r="A45" i="63" s="1"/>
  <c r="L45" i="63" s="1"/>
  <c r="C85" i="49"/>
  <c r="E87" i="49"/>
  <c r="C49" i="63" s="1"/>
  <c r="M49" i="63" s="1"/>
  <c r="B90" i="49"/>
  <c r="B52" i="63" s="1"/>
  <c r="D92" i="49"/>
  <c r="A95" i="49"/>
  <c r="A57" i="63" s="1"/>
  <c r="L57" i="63" s="1"/>
  <c r="C97" i="49"/>
  <c r="E99" i="49"/>
  <c r="C61" i="63" s="1"/>
  <c r="M61" i="63" s="1"/>
  <c r="B102" i="49"/>
  <c r="B64" i="63" s="1"/>
  <c r="D104" i="49"/>
  <c r="A107" i="49"/>
  <c r="A69" i="63" s="1"/>
  <c r="L69" i="63" s="1"/>
  <c r="C109" i="49"/>
  <c r="E111" i="49"/>
  <c r="B114" i="49"/>
  <c r="D116" i="49"/>
  <c r="A119" i="49"/>
  <c r="C121" i="49"/>
  <c r="E123" i="49"/>
  <c r="B126" i="49"/>
  <c r="B89" i="50" s="1"/>
  <c r="E40" i="49"/>
  <c r="G40" i="49" s="1"/>
  <c r="C13" i="49"/>
  <c r="C13" i="34" s="1"/>
  <c r="E630" i="49"/>
  <c r="E642" i="49"/>
  <c r="E654" i="49"/>
  <c r="E666" i="49"/>
  <c r="E678" i="49"/>
  <c r="E690" i="49"/>
  <c r="E702" i="49"/>
  <c r="E626" i="49"/>
  <c r="C638" i="49"/>
  <c r="C650" i="49"/>
  <c r="C662" i="49"/>
  <c r="C674" i="49"/>
  <c r="C686" i="49"/>
  <c r="C698" i="49"/>
  <c r="C710" i="49"/>
  <c r="C42" i="49"/>
  <c r="E44" i="49"/>
  <c r="C6" i="63" s="1"/>
  <c r="M6" i="63" s="1"/>
  <c r="B47" i="49"/>
  <c r="B9" i="63" s="1"/>
  <c r="D49" i="49"/>
  <c r="A52" i="49"/>
  <c r="A14" i="63" s="1"/>
  <c r="L14" i="63" s="1"/>
  <c r="C54" i="49"/>
  <c r="E56" i="49"/>
  <c r="C18" i="63" s="1"/>
  <c r="M18" i="63" s="1"/>
  <c r="B59" i="49"/>
  <c r="B21" i="63" s="1"/>
  <c r="D61" i="49"/>
  <c r="A64" i="49"/>
  <c r="A26" i="63" s="1"/>
  <c r="L26" i="63" s="1"/>
  <c r="C66" i="49"/>
  <c r="E68" i="49"/>
  <c r="C30" i="63" s="1"/>
  <c r="M30" i="63" s="1"/>
  <c r="B71" i="49"/>
  <c r="B33" i="63" s="1"/>
  <c r="D73" i="49"/>
  <c r="A76" i="49"/>
  <c r="A38" i="63" s="1"/>
  <c r="L38" i="63" s="1"/>
  <c r="C78" i="49"/>
  <c r="E80" i="49"/>
  <c r="C42" i="63" s="1"/>
  <c r="M42" i="63" s="1"/>
  <c r="B83" i="49"/>
  <c r="B45" i="63" s="1"/>
  <c r="D85" i="49"/>
  <c r="A88" i="49"/>
  <c r="A50" i="63" s="1"/>
  <c r="L50" i="63" s="1"/>
  <c r="C90" i="49"/>
  <c r="E92" i="49"/>
  <c r="C54" i="63" s="1"/>
  <c r="M54" i="63" s="1"/>
  <c r="B95" i="49"/>
  <c r="B57" i="63" s="1"/>
  <c r="D97" i="49"/>
  <c r="A100" i="49"/>
  <c r="A62" i="63" s="1"/>
  <c r="L62" i="63" s="1"/>
  <c r="C102" i="49"/>
  <c r="E104" i="49"/>
  <c r="C66" i="63" s="1"/>
  <c r="M66" i="63" s="1"/>
  <c r="B107" i="49"/>
  <c r="B69" i="63" s="1"/>
  <c r="D109" i="49"/>
  <c r="A112" i="49"/>
  <c r="C114" i="49"/>
  <c r="E116" i="49"/>
  <c r="B119" i="49"/>
  <c r="B82" i="50" s="1"/>
  <c r="D121" i="49"/>
  <c r="A124" i="49"/>
  <c r="C126" i="49"/>
  <c r="A40" i="49"/>
  <c r="C14" i="49"/>
  <c r="C14" i="34" s="1"/>
  <c r="E631" i="49"/>
  <c r="E643" i="49"/>
  <c r="E655" i="49"/>
  <c r="E667" i="49"/>
  <c r="E679" i="49"/>
  <c r="E691" i="49"/>
  <c r="E703" i="49"/>
  <c r="C627" i="49"/>
  <c r="C639" i="49"/>
  <c r="C651" i="49"/>
  <c r="C663" i="49"/>
  <c r="C675" i="49"/>
  <c r="C687" i="49"/>
  <c r="C699" i="49"/>
  <c r="C711" i="49"/>
  <c r="D42" i="49"/>
  <c r="A45" i="49"/>
  <c r="A7" i="63" s="1"/>
  <c r="L7" i="63" s="1"/>
  <c r="C47" i="49"/>
  <c r="E49" i="49"/>
  <c r="C11" i="63" s="1"/>
  <c r="M11" i="63" s="1"/>
  <c r="B52" i="49"/>
  <c r="B14" i="63" s="1"/>
  <c r="D54" i="49"/>
  <c r="A57" i="49"/>
  <c r="A19" i="63" s="1"/>
  <c r="L19" i="63" s="1"/>
  <c r="C59" i="49"/>
  <c r="E61" i="49"/>
  <c r="C23" i="63" s="1"/>
  <c r="M23" i="63" s="1"/>
  <c r="B64" i="49"/>
  <c r="B26" i="63" s="1"/>
  <c r="D66" i="49"/>
  <c r="A69" i="49"/>
  <c r="A31" i="63" s="1"/>
  <c r="L31" i="63" s="1"/>
  <c r="C71" i="49"/>
  <c r="E73" i="49"/>
  <c r="C35" i="63" s="1"/>
  <c r="M35" i="63" s="1"/>
  <c r="B76" i="49"/>
  <c r="B38" i="63" s="1"/>
  <c r="D78" i="49"/>
  <c r="A81" i="49"/>
  <c r="A43" i="63" s="1"/>
  <c r="L43" i="63" s="1"/>
  <c r="C83" i="49"/>
  <c r="E85" i="49"/>
  <c r="C47" i="63" s="1"/>
  <c r="M47" i="63" s="1"/>
  <c r="B88" i="49"/>
  <c r="B50" i="63" s="1"/>
  <c r="D90" i="49"/>
  <c r="A93" i="49"/>
  <c r="A55" i="63" s="1"/>
  <c r="L55" i="63" s="1"/>
  <c r="C95" i="49"/>
  <c r="E97" i="49"/>
  <c r="C59" i="63" s="1"/>
  <c r="M59" i="63" s="1"/>
  <c r="B100" i="49"/>
  <c r="B62" i="63" s="1"/>
  <c r="D102" i="49"/>
  <c r="A105" i="49"/>
  <c r="A67" i="63" s="1"/>
  <c r="L67" i="63" s="1"/>
  <c r="C107" i="49"/>
  <c r="E109" i="49"/>
  <c r="B112" i="49"/>
  <c r="D114" i="49"/>
  <c r="A117" i="49"/>
  <c r="C119" i="49"/>
  <c r="E121" i="49"/>
  <c r="B124" i="49"/>
  <c r="B87" i="50" s="1"/>
  <c r="D126" i="49"/>
  <c r="F28" i="49"/>
  <c r="C11" i="49"/>
  <c r="C11" i="34" s="1"/>
  <c r="E632" i="49"/>
  <c r="E644" i="49"/>
  <c r="E656" i="49"/>
  <c r="E668" i="49"/>
  <c r="E680" i="49"/>
  <c r="E692" i="49"/>
  <c r="E704" i="49"/>
  <c r="C628" i="49"/>
  <c r="C640" i="49"/>
  <c r="C652" i="49"/>
  <c r="C664" i="49"/>
  <c r="C676" i="49"/>
  <c r="C688" i="49"/>
  <c r="C700" i="49"/>
  <c r="C712" i="49"/>
  <c r="E42" i="49"/>
  <c r="C4" i="63" s="1"/>
  <c r="M4" i="63" s="1"/>
  <c r="B45" i="49"/>
  <c r="B7" i="63" s="1"/>
  <c r="D47" i="49"/>
  <c r="A50" i="49"/>
  <c r="A12" i="63" s="1"/>
  <c r="L12" i="63" s="1"/>
  <c r="C52" i="49"/>
  <c r="E54" i="49"/>
  <c r="C16" i="63" s="1"/>
  <c r="M16" i="63" s="1"/>
  <c r="B57" i="49"/>
  <c r="B19" i="63" s="1"/>
  <c r="D59" i="49"/>
  <c r="A62" i="49"/>
  <c r="A24" i="63" s="1"/>
  <c r="L24" i="63" s="1"/>
  <c r="C64" i="49"/>
  <c r="E66" i="49"/>
  <c r="C28" i="63" s="1"/>
  <c r="M28" i="63" s="1"/>
  <c r="B69" i="49"/>
  <c r="B31" i="63" s="1"/>
  <c r="D71" i="49"/>
  <c r="A74" i="49"/>
  <c r="A36" i="63" s="1"/>
  <c r="L36" i="63" s="1"/>
  <c r="C76" i="49"/>
  <c r="E78" i="49"/>
  <c r="C40" i="63" s="1"/>
  <c r="M40" i="63" s="1"/>
  <c r="B81" i="49"/>
  <c r="B43" i="63" s="1"/>
  <c r="D83" i="49"/>
  <c r="A86" i="49"/>
  <c r="A48" i="63" s="1"/>
  <c r="L48" i="63" s="1"/>
  <c r="C88" i="49"/>
  <c r="E90" i="49"/>
  <c r="C52" i="63" s="1"/>
  <c r="M52" i="63" s="1"/>
  <c r="B93" i="49"/>
  <c r="B55" i="63" s="1"/>
  <c r="D95" i="49"/>
  <c r="A98" i="49"/>
  <c r="A60" i="63" s="1"/>
  <c r="L60" i="63" s="1"/>
  <c r="C100" i="49"/>
  <c r="E102" i="49"/>
  <c r="C64" i="63" s="1"/>
  <c r="M64" i="63" s="1"/>
  <c r="B105" i="49"/>
  <c r="B67" i="63" s="1"/>
  <c r="D107" i="49"/>
  <c r="A110" i="49"/>
  <c r="C112" i="49"/>
  <c r="E114" i="49"/>
  <c r="B117" i="49"/>
  <c r="B80" i="50" s="1"/>
  <c r="D119" i="49"/>
  <c r="A122" i="49"/>
  <c r="C124" i="49"/>
  <c r="E126" i="49"/>
  <c r="F29" i="49"/>
  <c r="E633" i="49"/>
  <c r="E645" i="49"/>
  <c r="E657" i="49"/>
  <c r="E669" i="49"/>
  <c r="E681" i="49"/>
  <c r="E693" i="49"/>
  <c r="E705" i="49"/>
  <c r="C629" i="49"/>
  <c r="C641" i="49"/>
  <c r="C653" i="49"/>
  <c r="C665" i="49"/>
  <c r="C677" i="49"/>
  <c r="C689" i="49"/>
  <c r="C701" i="49"/>
  <c r="C713" i="49"/>
  <c r="A43" i="49"/>
  <c r="A5" i="63" s="1"/>
  <c r="L5" i="63" s="1"/>
  <c r="C45" i="49"/>
  <c r="E47" i="49"/>
  <c r="C9" i="63" s="1"/>
  <c r="M9" i="63" s="1"/>
  <c r="B50" i="49"/>
  <c r="B12" i="63" s="1"/>
  <c r="D52" i="49"/>
  <c r="A55" i="49"/>
  <c r="A17" i="63" s="1"/>
  <c r="L17" i="63" s="1"/>
  <c r="C57" i="49"/>
  <c r="E59" i="49"/>
  <c r="C21" i="63" s="1"/>
  <c r="M21" i="63" s="1"/>
  <c r="B62" i="49"/>
  <c r="B24" i="63" s="1"/>
  <c r="D64" i="49"/>
  <c r="A67" i="49"/>
  <c r="A29" i="63" s="1"/>
  <c r="L29" i="63" s="1"/>
  <c r="C69" i="49"/>
  <c r="E71" i="49"/>
  <c r="C33" i="63" s="1"/>
  <c r="M33" i="63" s="1"/>
  <c r="B74" i="49"/>
  <c r="B36" i="63" s="1"/>
  <c r="D76" i="49"/>
  <c r="A79" i="49"/>
  <c r="A41" i="63" s="1"/>
  <c r="L41" i="63" s="1"/>
  <c r="C81" i="49"/>
  <c r="E83" i="49"/>
  <c r="C45" i="63" s="1"/>
  <c r="M45" i="63" s="1"/>
  <c r="B86" i="49"/>
  <c r="B48" i="63" s="1"/>
  <c r="D88" i="49"/>
  <c r="A91" i="49"/>
  <c r="A53" i="63" s="1"/>
  <c r="L53" i="63" s="1"/>
  <c r="C93" i="49"/>
  <c r="E95" i="49"/>
  <c r="C57" i="63" s="1"/>
  <c r="M57" i="63" s="1"/>
  <c r="B98" i="49"/>
  <c r="B60" i="63" s="1"/>
  <c r="D100" i="49"/>
  <c r="A103" i="49"/>
  <c r="A65" i="63" s="1"/>
  <c r="L65" i="63" s="1"/>
  <c r="C105" i="49"/>
  <c r="E107" i="49"/>
  <c r="C69" i="63" s="1"/>
  <c r="M69" i="63" s="1"/>
  <c r="B110" i="49"/>
  <c r="D112" i="49"/>
  <c r="A115" i="49"/>
  <c r="C117" i="49"/>
  <c r="E119" i="49"/>
  <c r="B122" i="49"/>
  <c r="B85" i="50" s="1"/>
  <c r="D124" i="49"/>
  <c r="F27" i="49"/>
  <c r="E634" i="49"/>
  <c r="E646" i="49"/>
  <c r="E658" i="49"/>
  <c r="E670" i="49"/>
  <c r="E682" i="49"/>
  <c r="E694" i="49"/>
  <c r="E706" i="49"/>
  <c r="C630" i="49"/>
  <c r="C642" i="49"/>
  <c r="C654" i="49"/>
  <c r="C666" i="49"/>
  <c r="C678" i="49"/>
  <c r="C690" i="49"/>
  <c r="C702" i="49"/>
  <c r="C626" i="49"/>
  <c r="B43" i="49"/>
  <c r="B5" i="63" s="1"/>
  <c r="D45" i="49"/>
  <c r="A48" i="49"/>
  <c r="A10" i="63" s="1"/>
  <c r="L10" i="63" s="1"/>
  <c r="C50" i="49"/>
  <c r="E52" i="49"/>
  <c r="C14" i="63" s="1"/>
  <c r="M14" i="63" s="1"/>
  <c r="B55" i="49"/>
  <c r="B17" i="63" s="1"/>
  <c r="D57" i="49"/>
  <c r="A60" i="49"/>
  <c r="A22" i="63" s="1"/>
  <c r="L22" i="63" s="1"/>
  <c r="C62" i="49"/>
  <c r="E64" i="49"/>
  <c r="C26" i="63" s="1"/>
  <c r="M26" i="63" s="1"/>
  <c r="B67" i="49"/>
  <c r="B29" i="63" s="1"/>
  <c r="D69" i="49"/>
  <c r="A72" i="49"/>
  <c r="A34" i="63" s="1"/>
  <c r="L34" i="63" s="1"/>
  <c r="C74" i="49"/>
  <c r="E76" i="49"/>
  <c r="C38" i="63" s="1"/>
  <c r="M38" i="63" s="1"/>
  <c r="B79" i="49"/>
  <c r="B41" i="63" s="1"/>
  <c r="D81" i="49"/>
  <c r="A84" i="49"/>
  <c r="A46" i="63" s="1"/>
  <c r="L46" i="63" s="1"/>
  <c r="C86" i="49"/>
  <c r="E88" i="49"/>
  <c r="C50" i="63" s="1"/>
  <c r="M50" i="63" s="1"/>
  <c r="B91" i="49"/>
  <c r="B53" i="63" s="1"/>
  <c r="D93" i="49"/>
  <c r="A96" i="49"/>
  <c r="A58" i="63" s="1"/>
  <c r="L58" i="63" s="1"/>
  <c r="C98" i="49"/>
  <c r="E100" i="49"/>
  <c r="C62" i="63" s="1"/>
  <c r="M62" i="63" s="1"/>
  <c r="B103" i="49"/>
  <c r="B65" i="63" s="1"/>
  <c r="D105" i="49"/>
  <c r="A108" i="49"/>
  <c r="C110" i="49"/>
  <c r="E112" i="49"/>
  <c r="B115" i="49"/>
  <c r="B78" i="50" s="1"/>
  <c r="D117" i="49"/>
  <c r="A120" i="49"/>
  <c r="C122" i="49"/>
  <c r="E124" i="49"/>
  <c r="B127" i="49"/>
  <c r="B90" i="50" s="1"/>
  <c r="I25" i="49"/>
  <c r="E635" i="49"/>
  <c r="E647" i="49"/>
  <c r="E659" i="49"/>
  <c r="E671" i="49"/>
  <c r="E683" i="49"/>
  <c r="E695" i="49"/>
  <c r="E707" i="49"/>
  <c r="C631" i="49"/>
  <c r="C643" i="49"/>
  <c r="C655" i="49"/>
  <c r="C667" i="49"/>
  <c r="C679" i="49"/>
  <c r="C691" i="49"/>
  <c r="C703" i="49"/>
  <c r="A41" i="49"/>
  <c r="A3" i="63" s="1"/>
  <c r="L3" i="63" s="1"/>
  <c r="C43" i="49"/>
  <c r="E45" i="49"/>
  <c r="C7" i="63" s="1"/>
  <c r="M7" i="63" s="1"/>
  <c r="B48" i="49"/>
  <c r="B10" i="63" s="1"/>
  <c r="D50" i="49"/>
  <c r="A53" i="49"/>
  <c r="A15" i="63" s="1"/>
  <c r="L15" i="63" s="1"/>
  <c r="C55" i="49"/>
  <c r="E57" i="49"/>
  <c r="C19" i="63" s="1"/>
  <c r="M19" i="63" s="1"/>
  <c r="B60" i="49"/>
  <c r="B22" i="63" s="1"/>
  <c r="D62" i="49"/>
  <c r="A65" i="49"/>
  <c r="A27" i="63" s="1"/>
  <c r="L27" i="63" s="1"/>
  <c r="C67" i="49"/>
  <c r="E69" i="49"/>
  <c r="C31" i="63" s="1"/>
  <c r="M31" i="63" s="1"/>
  <c r="B72" i="49"/>
  <c r="B34" i="63" s="1"/>
  <c r="D74" i="49"/>
  <c r="A77" i="49"/>
  <c r="A39" i="63" s="1"/>
  <c r="L39" i="63" s="1"/>
  <c r="C79" i="49"/>
  <c r="E81" i="49"/>
  <c r="C43" i="63" s="1"/>
  <c r="M43" i="63" s="1"/>
  <c r="B84" i="49"/>
  <c r="B46" i="63" s="1"/>
  <c r="D86" i="49"/>
  <c r="A89" i="49"/>
  <c r="A51" i="63" s="1"/>
  <c r="L51" i="63" s="1"/>
  <c r="C91" i="49"/>
  <c r="E93" i="49"/>
  <c r="C55" i="63" s="1"/>
  <c r="M55" i="63" s="1"/>
  <c r="B96" i="49"/>
  <c r="B58" i="63" s="1"/>
  <c r="D98" i="49"/>
  <c r="A101" i="49"/>
  <c r="A63" i="63" s="1"/>
  <c r="L63" i="63" s="1"/>
  <c r="C103" i="49"/>
  <c r="E105" i="49"/>
  <c r="C67" i="63" s="1"/>
  <c r="M67" i="63" s="1"/>
  <c r="B108" i="49"/>
  <c r="D110" i="49"/>
  <c r="A113" i="49"/>
  <c r="C115" i="49"/>
  <c r="E117" i="49"/>
  <c r="B120" i="49"/>
  <c r="B83" i="50" s="1"/>
  <c r="D122" i="49"/>
  <c r="A125" i="49"/>
  <c r="C127" i="49"/>
  <c r="H25" i="49"/>
  <c r="E636" i="49"/>
  <c r="E648" i="49"/>
  <c r="E660" i="49"/>
  <c r="E672" i="49"/>
  <c r="E684" i="49"/>
  <c r="E696" i="49"/>
  <c r="E708" i="49"/>
  <c r="C632" i="49"/>
  <c r="C644" i="49"/>
  <c r="C656" i="49"/>
  <c r="C668" i="49"/>
  <c r="C680" i="49"/>
  <c r="C692" i="49"/>
  <c r="C704" i="49"/>
  <c r="B41" i="49"/>
  <c r="B3" i="63" s="1"/>
  <c r="D43" i="49"/>
  <c r="A46" i="49"/>
  <c r="A8" i="63" s="1"/>
  <c r="L8" i="63" s="1"/>
  <c r="C48" i="49"/>
  <c r="E50" i="49"/>
  <c r="C12" i="63" s="1"/>
  <c r="M12" i="63" s="1"/>
  <c r="B53" i="49"/>
  <c r="B15" i="63" s="1"/>
  <c r="D55" i="49"/>
  <c r="A58" i="49"/>
  <c r="A20" i="63" s="1"/>
  <c r="L20" i="63" s="1"/>
  <c r="C60" i="49"/>
  <c r="E62" i="49"/>
  <c r="C24" i="63" s="1"/>
  <c r="M24" i="63" s="1"/>
  <c r="B65" i="49"/>
  <c r="B27" i="63" s="1"/>
  <c r="D67" i="49"/>
  <c r="A70" i="49"/>
  <c r="A32" i="63" s="1"/>
  <c r="L32" i="63" s="1"/>
  <c r="C72" i="49"/>
  <c r="E74" i="49"/>
  <c r="C36" i="63" s="1"/>
  <c r="M36" i="63" s="1"/>
  <c r="B77" i="49"/>
  <c r="B39" i="63" s="1"/>
  <c r="D79" i="49"/>
  <c r="A82" i="49"/>
  <c r="A44" i="63" s="1"/>
  <c r="L44" i="63" s="1"/>
  <c r="C84" i="49"/>
  <c r="E86" i="49"/>
  <c r="C48" i="63" s="1"/>
  <c r="M48" i="63" s="1"/>
  <c r="B89" i="49"/>
  <c r="B51" i="63" s="1"/>
  <c r="D91" i="49"/>
  <c r="A94" i="49"/>
  <c r="A56" i="63" s="1"/>
  <c r="L56" i="63" s="1"/>
  <c r="C96" i="49"/>
  <c r="E98" i="49"/>
  <c r="C60" i="63" s="1"/>
  <c r="M60" i="63" s="1"/>
  <c r="B101" i="49"/>
  <c r="B63" i="63" s="1"/>
  <c r="D103" i="49"/>
  <c r="A106" i="49"/>
  <c r="A68" i="63" s="1"/>
  <c r="L68" i="63" s="1"/>
  <c r="C108" i="49"/>
  <c r="E110" i="49"/>
  <c r="B113" i="49"/>
  <c r="D115" i="49"/>
  <c r="A118" i="49"/>
  <c r="C120" i="49"/>
  <c r="E122" i="49"/>
  <c r="B125" i="49"/>
  <c r="B88" i="50" s="1"/>
  <c r="D127" i="49"/>
  <c r="G25" i="49"/>
  <c r="C9" i="49"/>
  <c r="C9" i="34" s="1"/>
  <c r="E637" i="49"/>
  <c r="E649" i="49"/>
  <c r="E661" i="49"/>
  <c r="E673" i="49"/>
  <c r="E685" i="49"/>
  <c r="E697" i="49"/>
  <c r="C633" i="49"/>
  <c r="C645" i="49"/>
  <c r="C657" i="49"/>
  <c r="C669" i="49"/>
  <c r="C681" i="49"/>
  <c r="C693" i="49"/>
  <c r="C705" i="49"/>
  <c r="C41" i="49"/>
  <c r="E43" i="49"/>
  <c r="C5" i="63" s="1"/>
  <c r="M5" i="63" s="1"/>
  <c r="B46" i="49"/>
  <c r="B8" i="63" s="1"/>
  <c r="D48" i="49"/>
  <c r="A51" i="49"/>
  <c r="A13" i="63" s="1"/>
  <c r="L13" i="63" s="1"/>
  <c r="C53" i="49"/>
  <c r="E55" i="49"/>
  <c r="C17" i="63" s="1"/>
  <c r="M17" i="63" s="1"/>
  <c r="B58" i="49"/>
  <c r="B20" i="63" s="1"/>
  <c r="D60" i="49"/>
  <c r="A63" i="49"/>
  <c r="A25" i="63" s="1"/>
  <c r="L25" i="63" s="1"/>
  <c r="C65" i="49"/>
  <c r="E67" i="49"/>
  <c r="C29" i="63" s="1"/>
  <c r="M29" i="63" s="1"/>
  <c r="B70" i="49"/>
  <c r="B32" i="63" s="1"/>
  <c r="D72" i="49"/>
  <c r="A75" i="49"/>
  <c r="A37" i="63" s="1"/>
  <c r="L37" i="63" s="1"/>
  <c r="C77" i="49"/>
  <c r="E79" i="49"/>
  <c r="C41" i="63" s="1"/>
  <c r="M41" i="63" s="1"/>
  <c r="B82" i="49"/>
  <c r="B44" i="63" s="1"/>
  <c r="D84" i="49"/>
  <c r="A87" i="49"/>
  <c r="A49" i="63" s="1"/>
  <c r="L49" i="63" s="1"/>
  <c r="C89" i="49"/>
  <c r="E91" i="49"/>
  <c r="C53" i="63" s="1"/>
  <c r="M53" i="63" s="1"/>
  <c r="B94" i="49"/>
  <c r="B56" i="63" s="1"/>
  <c r="D96" i="49"/>
  <c r="A99" i="49"/>
  <c r="A61" i="63" s="1"/>
  <c r="L61" i="63" s="1"/>
  <c r="C101" i="49"/>
  <c r="E103" i="49"/>
  <c r="C65" i="63" s="1"/>
  <c r="M65" i="63" s="1"/>
  <c r="B106" i="49"/>
  <c r="B68" i="63" s="1"/>
  <c r="D108" i="49"/>
  <c r="A111" i="49"/>
  <c r="C113" i="49"/>
  <c r="E115" i="49"/>
  <c r="B118" i="49"/>
  <c r="B81" i="50" s="1"/>
  <c r="D120" i="49"/>
  <c r="A123" i="49"/>
  <c r="C125" i="49"/>
  <c r="F24" i="49"/>
  <c r="C4" i="49"/>
  <c r="C4" i="34" s="1"/>
  <c r="C670" i="49"/>
  <c r="C58" i="49"/>
  <c r="B87" i="49"/>
  <c r="B49" i="63" s="1"/>
  <c r="A116" i="49"/>
  <c r="E650" i="49"/>
  <c r="B63" i="49"/>
  <c r="B25" i="63" s="1"/>
  <c r="A92" i="49"/>
  <c r="A54" i="63" s="1"/>
  <c r="L54" i="63" s="1"/>
  <c r="D65" i="49"/>
  <c r="B123" i="49"/>
  <c r="B86" i="50" s="1"/>
  <c r="E96" i="49"/>
  <c r="C58" i="63" s="1"/>
  <c r="M58" i="63" s="1"/>
  <c r="D41" i="49"/>
  <c r="C70" i="49"/>
  <c r="B99" i="49"/>
  <c r="B61" i="63" s="1"/>
  <c r="D101" i="49"/>
  <c r="B75" i="49"/>
  <c r="B37" i="63" s="1"/>
  <c r="A80" i="49"/>
  <c r="A42" i="63" s="1"/>
  <c r="L42" i="63" s="1"/>
  <c r="B40" i="49"/>
  <c r="E638" i="49"/>
  <c r="C682" i="49"/>
  <c r="E60" i="49"/>
  <c r="C22" i="63" s="1"/>
  <c r="M22" i="63" s="1"/>
  <c r="D89" i="49"/>
  <c r="C118" i="49"/>
  <c r="C694" i="49"/>
  <c r="E120" i="49"/>
  <c r="C94" i="49"/>
  <c r="A68" i="49"/>
  <c r="A30" i="63" s="1"/>
  <c r="L30" i="63" s="1"/>
  <c r="D125" i="49"/>
  <c r="D77" i="49"/>
  <c r="B51" i="49"/>
  <c r="B13" i="63" s="1"/>
  <c r="D53" i="49"/>
  <c r="G1" i="49"/>
  <c r="E662" i="49"/>
  <c r="C706" i="49"/>
  <c r="A104" i="49"/>
  <c r="A66" i="63" s="1"/>
  <c r="L66" i="63" s="1"/>
  <c r="E48" i="49"/>
  <c r="C10" i="63" s="1"/>
  <c r="M10" i="63" s="1"/>
  <c r="C646" i="49"/>
  <c r="C658" i="49"/>
  <c r="E674" i="49"/>
  <c r="E686" i="49"/>
  <c r="C106" i="49"/>
  <c r="C634" i="49"/>
  <c r="E84" i="49"/>
  <c r="C46" i="63" s="1"/>
  <c r="M46" i="63" s="1"/>
  <c r="E698" i="49"/>
  <c r="A44" i="49"/>
  <c r="A6" i="63" s="1"/>
  <c r="L6" i="63" s="1"/>
  <c r="E72" i="49"/>
  <c r="C34" i="63" s="1"/>
  <c r="M34" i="63" s="1"/>
  <c r="C46" i="49"/>
  <c r="E108" i="49"/>
  <c r="C82" i="49"/>
  <c r="A56" i="49"/>
  <c r="A18" i="63" s="1"/>
  <c r="L18" i="63" s="1"/>
  <c r="D113" i="49"/>
  <c r="B111" i="49"/>
  <c r="E627" i="47"/>
  <c r="E639" i="47"/>
  <c r="E651" i="47"/>
  <c r="E663" i="47"/>
  <c r="E675" i="47"/>
  <c r="E687" i="47"/>
  <c r="E699" i="47"/>
  <c r="E711" i="47"/>
  <c r="C635" i="47"/>
  <c r="C647" i="47"/>
  <c r="C659" i="47"/>
  <c r="C671" i="47"/>
  <c r="C683" i="47"/>
  <c r="C695" i="47"/>
  <c r="C707" i="47"/>
  <c r="E41" i="47"/>
  <c r="B44" i="47"/>
  <c r="B6" i="62" s="1"/>
  <c r="D46" i="47"/>
  <c r="A49" i="47"/>
  <c r="A11" i="62" s="1"/>
  <c r="L11" i="62" s="1"/>
  <c r="C51" i="47"/>
  <c r="E53" i="47"/>
  <c r="B56" i="47"/>
  <c r="B18" i="62" s="1"/>
  <c r="D58" i="47"/>
  <c r="A61" i="47"/>
  <c r="A23" i="62" s="1"/>
  <c r="L23" i="62" s="1"/>
  <c r="C63" i="47"/>
  <c r="E65" i="47"/>
  <c r="B68" i="47"/>
  <c r="B30" i="62" s="1"/>
  <c r="D70" i="47"/>
  <c r="A73" i="47"/>
  <c r="A35" i="62" s="1"/>
  <c r="L35" i="62" s="1"/>
  <c r="C75" i="47"/>
  <c r="E77" i="47"/>
  <c r="B80" i="47"/>
  <c r="B42" i="62" s="1"/>
  <c r="D82" i="47"/>
  <c r="A85" i="47"/>
  <c r="A47" i="62" s="1"/>
  <c r="L47" i="62" s="1"/>
  <c r="C87" i="47"/>
  <c r="E89" i="47"/>
  <c r="B92" i="47"/>
  <c r="B54" i="62" s="1"/>
  <c r="D94" i="47"/>
  <c r="A97" i="47"/>
  <c r="A59" i="62" s="1"/>
  <c r="L59" i="62" s="1"/>
  <c r="C99" i="47"/>
  <c r="E101" i="47"/>
  <c r="B104" i="47"/>
  <c r="B66" i="62" s="1"/>
  <c r="D106" i="47"/>
  <c r="A109" i="47"/>
  <c r="C111" i="47"/>
  <c r="E113" i="47"/>
  <c r="C76" i="48" s="1"/>
  <c r="B190" i="48" s="1"/>
  <c r="B116" i="47"/>
  <c r="B79" i="48" s="1"/>
  <c r="D118" i="47"/>
  <c r="A121" i="47"/>
  <c r="C123" i="47"/>
  <c r="E125" i="47"/>
  <c r="C88" i="48" s="1"/>
  <c r="B202" i="48" s="1"/>
  <c r="B128" i="47"/>
  <c r="B91" i="48" s="1"/>
  <c r="C40" i="47"/>
  <c r="E1" i="47"/>
  <c r="E628" i="47"/>
  <c r="E640" i="47"/>
  <c r="E652" i="47"/>
  <c r="E664" i="47"/>
  <c r="E676" i="47"/>
  <c r="E688" i="47"/>
  <c r="E700" i="47"/>
  <c r="E712" i="47"/>
  <c r="C636" i="47"/>
  <c r="C648" i="47"/>
  <c r="C660" i="47"/>
  <c r="C672" i="47"/>
  <c r="C684" i="47"/>
  <c r="C696" i="47"/>
  <c r="C708" i="47"/>
  <c r="A42" i="47"/>
  <c r="A4" i="62" s="1"/>
  <c r="L4" i="62" s="1"/>
  <c r="C44" i="47"/>
  <c r="E46" i="47"/>
  <c r="B49" i="47"/>
  <c r="B11" i="62" s="1"/>
  <c r="D51" i="47"/>
  <c r="A54" i="47"/>
  <c r="A16" i="62" s="1"/>
  <c r="L16" i="62" s="1"/>
  <c r="C56" i="47"/>
  <c r="E58" i="47"/>
  <c r="B61" i="47"/>
  <c r="B23" i="62" s="1"/>
  <c r="D63" i="47"/>
  <c r="A66" i="47"/>
  <c r="A28" i="62" s="1"/>
  <c r="L28" i="62" s="1"/>
  <c r="C68" i="47"/>
  <c r="E70" i="47"/>
  <c r="B73" i="47"/>
  <c r="B35" i="62" s="1"/>
  <c r="D75" i="47"/>
  <c r="A78" i="47"/>
  <c r="A40" i="62" s="1"/>
  <c r="L40" i="62" s="1"/>
  <c r="C80" i="47"/>
  <c r="E82" i="47"/>
  <c r="B85" i="47"/>
  <c r="B47" i="62" s="1"/>
  <c r="D87" i="47"/>
  <c r="A90" i="47"/>
  <c r="A52" i="62" s="1"/>
  <c r="L52" i="62" s="1"/>
  <c r="C92" i="47"/>
  <c r="E94" i="47"/>
  <c r="B97" i="47"/>
  <c r="B59" i="62" s="1"/>
  <c r="D99" i="47"/>
  <c r="A102" i="47"/>
  <c r="A64" i="62" s="1"/>
  <c r="L64" i="62" s="1"/>
  <c r="C104" i="47"/>
  <c r="E106" i="47"/>
  <c r="C69" i="48" s="1"/>
  <c r="B183" i="48" s="1"/>
  <c r="B109" i="47"/>
  <c r="D111" i="47"/>
  <c r="A114" i="47"/>
  <c r="C116" i="47"/>
  <c r="E118" i="47"/>
  <c r="C81" i="48" s="1"/>
  <c r="B195" i="48" s="1"/>
  <c r="B121" i="47"/>
  <c r="B84" i="48" s="1"/>
  <c r="D123" i="47"/>
  <c r="A126" i="47"/>
  <c r="C128" i="47"/>
  <c r="D40" i="47"/>
  <c r="C12" i="47"/>
  <c r="C12" i="33" s="1"/>
  <c r="E629" i="47"/>
  <c r="E641" i="47"/>
  <c r="E653" i="47"/>
  <c r="E665" i="47"/>
  <c r="E677" i="47"/>
  <c r="E689" i="47"/>
  <c r="E701" i="47"/>
  <c r="E713" i="47"/>
  <c r="C637" i="47"/>
  <c r="C649" i="47"/>
  <c r="C661" i="47"/>
  <c r="C673" i="47"/>
  <c r="C685" i="47"/>
  <c r="C697" i="47"/>
  <c r="C709" i="47"/>
  <c r="B42" i="47"/>
  <c r="B4" i="62" s="1"/>
  <c r="D44" i="47"/>
  <c r="A47" i="47"/>
  <c r="A9" i="62" s="1"/>
  <c r="L9" i="62" s="1"/>
  <c r="C49" i="47"/>
  <c r="E51" i="47"/>
  <c r="B54" i="47"/>
  <c r="B16" i="62" s="1"/>
  <c r="D56" i="47"/>
  <c r="A59" i="47"/>
  <c r="A21" i="62" s="1"/>
  <c r="L21" i="62" s="1"/>
  <c r="C61" i="47"/>
  <c r="E63" i="47"/>
  <c r="B66" i="47"/>
  <c r="B28" i="62" s="1"/>
  <c r="D68" i="47"/>
  <c r="A71" i="47"/>
  <c r="A33" i="62" s="1"/>
  <c r="L33" i="62" s="1"/>
  <c r="C73" i="47"/>
  <c r="E75" i="47"/>
  <c r="B78" i="47"/>
  <c r="B40" i="62" s="1"/>
  <c r="D80" i="47"/>
  <c r="A83" i="47"/>
  <c r="A45" i="62" s="1"/>
  <c r="L45" i="62" s="1"/>
  <c r="C85" i="47"/>
  <c r="E87" i="47"/>
  <c r="B90" i="47"/>
  <c r="B52" i="62" s="1"/>
  <c r="D92" i="47"/>
  <c r="A95" i="47"/>
  <c r="A57" i="62" s="1"/>
  <c r="L57" i="62" s="1"/>
  <c r="C97" i="47"/>
  <c r="E99" i="47"/>
  <c r="B102" i="47"/>
  <c r="B64" i="62" s="1"/>
  <c r="D104" i="47"/>
  <c r="A107" i="47"/>
  <c r="C109" i="47"/>
  <c r="E111" i="47"/>
  <c r="C74" i="48" s="1"/>
  <c r="B188" i="48" s="1"/>
  <c r="B114" i="47"/>
  <c r="D116" i="47"/>
  <c r="A119" i="47"/>
  <c r="C121" i="47"/>
  <c r="E123" i="47"/>
  <c r="C86" i="48" s="1"/>
  <c r="B200" i="48" s="1"/>
  <c r="B126" i="47"/>
  <c r="B89" i="48" s="1"/>
  <c r="D128" i="47"/>
  <c r="E40" i="47"/>
  <c r="C13" i="47"/>
  <c r="C13" i="33" s="1"/>
  <c r="E630" i="47"/>
  <c r="E642" i="47"/>
  <c r="E654" i="47"/>
  <c r="E666" i="47"/>
  <c r="E678" i="47"/>
  <c r="E690" i="47"/>
  <c r="E702" i="47"/>
  <c r="E626" i="47"/>
  <c r="C638" i="47"/>
  <c r="C650" i="47"/>
  <c r="C662" i="47"/>
  <c r="C674" i="47"/>
  <c r="C686" i="47"/>
  <c r="C698" i="47"/>
  <c r="C710" i="47"/>
  <c r="C42" i="47"/>
  <c r="E44" i="47"/>
  <c r="B47" i="47"/>
  <c r="B9" i="62" s="1"/>
  <c r="D49" i="47"/>
  <c r="A52" i="47"/>
  <c r="A14" i="62" s="1"/>
  <c r="L14" i="62" s="1"/>
  <c r="C54" i="47"/>
  <c r="E56" i="47"/>
  <c r="B59" i="47"/>
  <c r="B21" i="62" s="1"/>
  <c r="D61" i="47"/>
  <c r="A64" i="47"/>
  <c r="A26" i="62" s="1"/>
  <c r="L26" i="62" s="1"/>
  <c r="C66" i="47"/>
  <c r="E68" i="47"/>
  <c r="B71" i="47"/>
  <c r="B33" i="62" s="1"/>
  <c r="D73" i="47"/>
  <c r="A76" i="47"/>
  <c r="A38" i="62" s="1"/>
  <c r="L38" i="62" s="1"/>
  <c r="C78" i="47"/>
  <c r="E80" i="47"/>
  <c r="B83" i="47"/>
  <c r="B45" i="62" s="1"/>
  <c r="D85" i="47"/>
  <c r="A88" i="47"/>
  <c r="A50" i="62" s="1"/>
  <c r="L50" i="62" s="1"/>
  <c r="C90" i="47"/>
  <c r="E92" i="47"/>
  <c r="B95" i="47"/>
  <c r="B57" i="62" s="1"/>
  <c r="D97" i="47"/>
  <c r="A100" i="47"/>
  <c r="A62" i="62" s="1"/>
  <c r="L62" i="62" s="1"/>
  <c r="C102" i="47"/>
  <c r="E104" i="47"/>
  <c r="B107" i="47"/>
  <c r="D109" i="47"/>
  <c r="A112" i="47"/>
  <c r="C114" i="47"/>
  <c r="E116" i="47"/>
  <c r="C79" i="48" s="1"/>
  <c r="B193" i="48" s="1"/>
  <c r="B119" i="47"/>
  <c r="B82" i="48" s="1"/>
  <c r="D121" i="47"/>
  <c r="A124" i="47"/>
  <c r="C126" i="47"/>
  <c r="E128" i="47"/>
  <c r="C91" i="48" s="1"/>
  <c r="B205" i="48" s="1"/>
  <c r="A40" i="47"/>
  <c r="C14" i="47"/>
  <c r="C14" i="33" s="1"/>
  <c r="E631" i="47"/>
  <c r="E643" i="47"/>
  <c r="E655" i="47"/>
  <c r="E667" i="47"/>
  <c r="E679" i="47"/>
  <c r="E691" i="47"/>
  <c r="E703" i="47"/>
  <c r="C627" i="47"/>
  <c r="C639" i="47"/>
  <c r="C651" i="47"/>
  <c r="C663" i="47"/>
  <c r="C675" i="47"/>
  <c r="C687" i="47"/>
  <c r="C699" i="47"/>
  <c r="C711" i="47"/>
  <c r="D42" i="47"/>
  <c r="A45" i="47"/>
  <c r="A7" i="62" s="1"/>
  <c r="L7" i="62" s="1"/>
  <c r="C47" i="47"/>
  <c r="E49" i="47"/>
  <c r="B52" i="47"/>
  <c r="B14" i="62" s="1"/>
  <c r="D54" i="47"/>
  <c r="A57" i="47"/>
  <c r="A19" i="62" s="1"/>
  <c r="L19" i="62" s="1"/>
  <c r="C59" i="47"/>
  <c r="E61" i="47"/>
  <c r="B64" i="47"/>
  <c r="B26" i="62" s="1"/>
  <c r="D66" i="47"/>
  <c r="A69" i="47"/>
  <c r="A31" i="62" s="1"/>
  <c r="L31" i="62" s="1"/>
  <c r="C71" i="47"/>
  <c r="E73" i="47"/>
  <c r="B76" i="47"/>
  <c r="B38" i="62" s="1"/>
  <c r="D78" i="47"/>
  <c r="A81" i="47"/>
  <c r="A43" i="62" s="1"/>
  <c r="L43" i="62" s="1"/>
  <c r="C83" i="47"/>
  <c r="E85" i="47"/>
  <c r="B88" i="47"/>
  <c r="B50" i="62" s="1"/>
  <c r="D90" i="47"/>
  <c r="A93" i="47"/>
  <c r="A55" i="62" s="1"/>
  <c r="L55" i="62" s="1"/>
  <c r="C95" i="47"/>
  <c r="E97" i="47"/>
  <c r="B100" i="47"/>
  <c r="B62" i="62" s="1"/>
  <c r="D102" i="47"/>
  <c r="A105" i="47"/>
  <c r="C107" i="47"/>
  <c r="E109" i="47"/>
  <c r="C72" i="48" s="1"/>
  <c r="B186" i="48" s="1"/>
  <c r="B112" i="47"/>
  <c r="D114" i="47"/>
  <c r="A117" i="47"/>
  <c r="C119" i="47"/>
  <c r="E121" i="47"/>
  <c r="C84" i="48" s="1"/>
  <c r="B198" i="48" s="1"/>
  <c r="B124" i="47"/>
  <c r="B87" i="48" s="1"/>
  <c r="D126" i="47"/>
  <c r="A129" i="47"/>
  <c r="A92" i="48" s="1"/>
  <c r="A206" i="48" s="1"/>
  <c r="F28" i="47"/>
  <c r="C11" i="47"/>
  <c r="C11" i="33" s="1"/>
  <c r="E632" i="47"/>
  <c r="E644" i="47"/>
  <c r="E656" i="47"/>
  <c r="E668" i="47"/>
  <c r="E680" i="47"/>
  <c r="E692" i="47"/>
  <c r="E704" i="47"/>
  <c r="C628" i="47"/>
  <c r="C640" i="47"/>
  <c r="C652" i="47"/>
  <c r="C664" i="47"/>
  <c r="C676" i="47"/>
  <c r="C688" i="47"/>
  <c r="C700" i="47"/>
  <c r="C712" i="47"/>
  <c r="E42" i="47"/>
  <c r="B45" i="47"/>
  <c r="B7" i="62" s="1"/>
  <c r="D47" i="47"/>
  <c r="A50" i="47"/>
  <c r="A12" i="62" s="1"/>
  <c r="L12" i="62" s="1"/>
  <c r="C52" i="47"/>
  <c r="E54" i="47"/>
  <c r="B57" i="47"/>
  <c r="B19" i="62" s="1"/>
  <c r="D59" i="47"/>
  <c r="A62" i="47"/>
  <c r="A24" i="62" s="1"/>
  <c r="L24" i="62" s="1"/>
  <c r="C64" i="47"/>
  <c r="E66" i="47"/>
  <c r="B69" i="47"/>
  <c r="B31" i="62" s="1"/>
  <c r="D71" i="47"/>
  <c r="A74" i="47"/>
  <c r="A36" i="62" s="1"/>
  <c r="L36" i="62" s="1"/>
  <c r="C76" i="47"/>
  <c r="E78" i="47"/>
  <c r="B81" i="47"/>
  <c r="B43" i="62" s="1"/>
  <c r="D83" i="47"/>
  <c r="A86" i="47"/>
  <c r="A48" i="62" s="1"/>
  <c r="L48" i="62" s="1"/>
  <c r="C88" i="47"/>
  <c r="E90" i="47"/>
  <c r="B93" i="47"/>
  <c r="B55" i="62" s="1"/>
  <c r="D95" i="47"/>
  <c r="A98" i="47"/>
  <c r="A60" i="62" s="1"/>
  <c r="L60" i="62" s="1"/>
  <c r="C100" i="47"/>
  <c r="E102" i="47"/>
  <c r="B105" i="47"/>
  <c r="D107" i="47"/>
  <c r="A110" i="47"/>
  <c r="C112" i="47"/>
  <c r="E114" i="47"/>
  <c r="C77" i="48" s="1"/>
  <c r="B191" i="48" s="1"/>
  <c r="B117" i="47"/>
  <c r="B80" i="48" s="1"/>
  <c r="D119" i="47"/>
  <c r="A122" i="47"/>
  <c r="C124" i="47"/>
  <c r="E126" i="47"/>
  <c r="C89" i="48" s="1"/>
  <c r="B203" i="48" s="1"/>
  <c r="B129" i="47"/>
  <c r="B92" i="48" s="1"/>
  <c r="F29" i="47"/>
  <c r="E633" i="47"/>
  <c r="E645" i="47"/>
  <c r="E657" i="47"/>
  <c r="E669" i="47"/>
  <c r="E681" i="47"/>
  <c r="E693" i="47"/>
  <c r="E705" i="47"/>
  <c r="E634" i="47"/>
  <c r="E646" i="47"/>
  <c r="E658" i="47"/>
  <c r="E670" i="47"/>
  <c r="E682" i="47"/>
  <c r="E694" i="47"/>
  <c r="E706" i="47"/>
  <c r="C630" i="47"/>
  <c r="C642" i="47"/>
  <c r="C654" i="47"/>
  <c r="C666" i="47"/>
  <c r="C678" i="47"/>
  <c r="C690" i="47"/>
  <c r="C702" i="47"/>
  <c r="C626" i="47"/>
  <c r="B43" i="47"/>
  <c r="B5" i="62" s="1"/>
  <c r="D45" i="47"/>
  <c r="A48" i="47"/>
  <c r="A10" i="62" s="1"/>
  <c r="L10" i="62" s="1"/>
  <c r="C50" i="47"/>
  <c r="E52" i="47"/>
  <c r="B55" i="47"/>
  <c r="B17" i="62" s="1"/>
  <c r="D57" i="47"/>
  <c r="A60" i="47"/>
  <c r="A22" i="62" s="1"/>
  <c r="L22" i="62" s="1"/>
  <c r="C62" i="47"/>
  <c r="E64" i="47"/>
  <c r="B67" i="47"/>
  <c r="B29" i="62" s="1"/>
  <c r="D69" i="47"/>
  <c r="A72" i="47"/>
  <c r="A34" i="62" s="1"/>
  <c r="L34" i="62" s="1"/>
  <c r="C74" i="47"/>
  <c r="E76" i="47"/>
  <c r="B79" i="47"/>
  <c r="B41" i="62" s="1"/>
  <c r="D81" i="47"/>
  <c r="A84" i="47"/>
  <c r="A46" i="62" s="1"/>
  <c r="L46" i="62" s="1"/>
  <c r="C86" i="47"/>
  <c r="E88" i="47"/>
  <c r="B91" i="47"/>
  <c r="B53" i="62" s="1"/>
  <c r="D93" i="47"/>
  <c r="A96" i="47"/>
  <c r="A58" i="62" s="1"/>
  <c r="L58" i="62" s="1"/>
  <c r="C98" i="47"/>
  <c r="E100" i="47"/>
  <c r="B103" i="47"/>
  <c r="B65" i="62" s="1"/>
  <c r="D105" i="47"/>
  <c r="A108" i="47"/>
  <c r="C110" i="47"/>
  <c r="E112" i="47"/>
  <c r="C75" i="48" s="1"/>
  <c r="B189" i="48" s="1"/>
  <c r="B115" i="47"/>
  <c r="B78" i="48" s="1"/>
  <c r="D117" i="47"/>
  <c r="A120" i="47"/>
  <c r="C122" i="47"/>
  <c r="E124" i="47"/>
  <c r="C87" i="48" s="1"/>
  <c r="B201" i="48" s="1"/>
  <c r="B127" i="47"/>
  <c r="B90" i="48" s="1"/>
  <c r="D129" i="47"/>
  <c r="I25" i="47"/>
  <c r="E635" i="47"/>
  <c r="E647" i="47"/>
  <c r="E659" i="47"/>
  <c r="E671" i="47"/>
  <c r="E683" i="47"/>
  <c r="E695" i="47"/>
  <c r="E707" i="47"/>
  <c r="C631" i="47"/>
  <c r="C643" i="47"/>
  <c r="C655" i="47"/>
  <c r="C667" i="47"/>
  <c r="C679" i="47"/>
  <c r="C691" i="47"/>
  <c r="C703" i="47"/>
  <c r="A41" i="47"/>
  <c r="A3" i="62" s="1"/>
  <c r="L3" i="62" s="1"/>
  <c r="C43" i="47"/>
  <c r="E45" i="47"/>
  <c r="B48" i="47"/>
  <c r="B10" i="62" s="1"/>
  <c r="D50" i="47"/>
  <c r="A53" i="47"/>
  <c r="A15" i="62" s="1"/>
  <c r="L15" i="62" s="1"/>
  <c r="C55" i="47"/>
  <c r="E57" i="47"/>
  <c r="B60" i="47"/>
  <c r="B22" i="62" s="1"/>
  <c r="D62" i="47"/>
  <c r="A65" i="47"/>
  <c r="A27" i="62" s="1"/>
  <c r="L27" i="62" s="1"/>
  <c r="C67" i="47"/>
  <c r="E69" i="47"/>
  <c r="B72" i="47"/>
  <c r="B34" i="62" s="1"/>
  <c r="D74" i="47"/>
  <c r="A77" i="47"/>
  <c r="A39" i="62" s="1"/>
  <c r="L39" i="62" s="1"/>
  <c r="C79" i="47"/>
  <c r="E81" i="47"/>
  <c r="B84" i="47"/>
  <c r="B46" i="62" s="1"/>
  <c r="D86" i="47"/>
  <c r="A89" i="47"/>
  <c r="A51" i="62" s="1"/>
  <c r="L51" i="62" s="1"/>
  <c r="C91" i="47"/>
  <c r="E93" i="47"/>
  <c r="B96" i="47"/>
  <c r="B58" i="62" s="1"/>
  <c r="D98" i="47"/>
  <c r="A101" i="47"/>
  <c r="A63" i="62" s="1"/>
  <c r="L63" i="62" s="1"/>
  <c r="C103" i="47"/>
  <c r="E105" i="47"/>
  <c r="C68" i="48" s="1"/>
  <c r="B182" i="48" s="1"/>
  <c r="B108" i="47"/>
  <c r="D110" i="47"/>
  <c r="A113" i="47"/>
  <c r="C115" i="47"/>
  <c r="E117" i="47"/>
  <c r="C80" i="48" s="1"/>
  <c r="B194" i="48" s="1"/>
  <c r="B120" i="47"/>
  <c r="B83" i="48" s="1"/>
  <c r="D122" i="47"/>
  <c r="A125" i="47"/>
  <c r="C127" i="47"/>
  <c r="E129" i="47"/>
  <c r="C92" i="48" s="1"/>
  <c r="B206" i="48" s="1"/>
  <c r="H25" i="47"/>
  <c r="E636" i="47"/>
  <c r="E648" i="47"/>
  <c r="E660" i="47"/>
  <c r="E672" i="47"/>
  <c r="E684" i="47"/>
  <c r="E696" i="47"/>
  <c r="E708" i="47"/>
  <c r="C632" i="47"/>
  <c r="C644" i="47"/>
  <c r="C656" i="47"/>
  <c r="C668" i="47"/>
  <c r="C680" i="47"/>
  <c r="C692" i="47"/>
  <c r="C704" i="47"/>
  <c r="B41" i="47"/>
  <c r="B3" i="62" s="1"/>
  <c r="D43" i="47"/>
  <c r="A46" i="47"/>
  <c r="A8" i="62" s="1"/>
  <c r="L8" i="62" s="1"/>
  <c r="C48" i="47"/>
  <c r="E50" i="47"/>
  <c r="B53" i="47"/>
  <c r="B15" i="62" s="1"/>
  <c r="D55" i="47"/>
  <c r="A58" i="47"/>
  <c r="A20" i="62" s="1"/>
  <c r="L20" i="62" s="1"/>
  <c r="C60" i="47"/>
  <c r="E62" i="47"/>
  <c r="B65" i="47"/>
  <c r="B27" i="62" s="1"/>
  <c r="D67" i="47"/>
  <c r="A70" i="47"/>
  <c r="A32" i="62" s="1"/>
  <c r="L32" i="62" s="1"/>
  <c r="C72" i="47"/>
  <c r="E74" i="47"/>
  <c r="B77" i="47"/>
  <c r="B39" i="62" s="1"/>
  <c r="D79" i="47"/>
  <c r="A82" i="47"/>
  <c r="A44" i="62" s="1"/>
  <c r="L44" i="62" s="1"/>
  <c r="C84" i="47"/>
  <c r="E86" i="47"/>
  <c r="B89" i="47"/>
  <c r="B51" i="62" s="1"/>
  <c r="D91" i="47"/>
  <c r="A94" i="47"/>
  <c r="A56" i="62" s="1"/>
  <c r="L56" i="62" s="1"/>
  <c r="C96" i="47"/>
  <c r="E98" i="47"/>
  <c r="B101" i="47"/>
  <c r="B63" i="62" s="1"/>
  <c r="D103" i="47"/>
  <c r="A106" i="47"/>
  <c r="C108" i="47"/>
  <c r="E110" i="47"/>
  <c r="C73" i="48" s="1"/>
  <c r="B187" i="48" s="1"/>
  <c r="B113" i="47"/>
  <c r="D115" i="47"/>
  <c r="A118" i="47"/>
  <c r="C120" i="47"/>
  <c r="E122" i="47"/>
  <c r="C85" i="48" s="1"/>
  <c r="B199" i="48" s="1"/>
  <c r="B125" i="47"/>
  <c r="B88" i="48" s="1"/>
  <c r="D127" i="47"/>
  <c r="G25" i="47"/>
  <c r="C9" i="47"/>
  <c r="C9" i="33" s="1"/>
  <c r="E637" i="47"/>
  <c r="E649" i="47"/>
  <c r="E661" i="47"/>
  <c r="E673" i="47"/>
  <c r="E685" i="47"/>
  <c r="E697" i="47"/>
  <c r="E709" i="47"/>
  <c r="C633" i="47"/>
  <c r="C645" i="47"/>
  <c r="C657" i="47"/>
  <c r="C669" i="47"/>
  <c r="C681" i="47"/>
  <c r="C693" i="47"/>
  <c r="C705" i="47"/>
  <c r="C41" i="47"/>
  <c r="E43" i="47"/>
  <c r="B46" i="47"/>
  <c r="B8" i="62" s="1"/>
  <c r="D48" i="47"/>
  <c r="A51" i="47"/>
  <c r="A13" i="62" s="1"/>
  <c r="L13" i="62" s="1"/>
  <c r="C53" i="47"/>
  <c r="E55" i="47"/>
  <c r="B58" i="47"/>
  <c r="B20" i="62" s="1"/>
  <c r="D60" i="47"/>
  <c r="A63" i="47"/>
  <c r="A25" i="62" s="1"/>
  <c r="L25" i="62" s="1"/>
  <c r="C65" i="47"/>
  <c r="E67" i="47"/>
  <c r="B70" i="47"/>
  <c r="B32" i="62" s="1"/>
  <c r="D72" i="47"/>
  <c r="A75" i="47"/>
  <c r="A37" i="62" s="1"/>
  <c r="L37" i="62" s="1"/>
  <c r="C77" i="47"/>
  <c r="E79" i="47"/>
  <c r="B82" i="47"/>
  <c r="B44" i="62" s="1"/>
  <c r="D84" i="47"/>
  <c r="A87" i="47"/>
  <c r="A49" i="62" s="1"/>
  <c r="L49" i="62" s="1"/>
  <c r="C89" i="47"/>
  <c r="E91" i="47"/>
  <c r="B94" i="47"/>
  <c r="B56" i="62" s="1"/>
  <c r="D96" i="47"/>
  <c r="A99" i="47"/>
  <c r="A61" i="62" s="1"/>
  <c r="L61" i="62" s="1"/>
  <c r="C101" i="47"/>
  <c r="E103" i="47"/>
  <c r="B106" i="47"/>
  <c r="D108" i="47"/>
  <c r="A111" i="47"/>
  <c r="C113" i="47"/>
  <c r="E115" i="47"/>
  <c r="C78" i="48" s="1"/>
  <c r="B192" i="48" s="1"/>
  <c r="B118" i="47"/>
  <c r="B81" i="48" s="1"/>
  <c r="D120" i="47"/>
  <c r="A123" i="47"/>
  <c r="C125" i="47"/>
  <c r="E127" i="47"/>
  <c r="C90" i="48" s="1"/>
  <c r="B204" i="48" s="1"/>
  <c r="F24" i="47"/>
  <c r="C4" i="47"/>
  <c r="C4" i="33" s="1"/>
  <c r="C646" i="47"/>
  <c r="D53" i="47"/>
  <c r="A68" i="47"/>
  <c r="A30" i="62" s="1"/>
  <c r="L30" i="62" s="1"/>
  <c r="C82" i="47"/>
  <c r="E96" i="47"/>
  <c r="B111" i="47"/>
  <c r="D125" i="47"/>
  <c r="B40" i="47"/>
  <c r="D88" i="47"/>
  <c r="B62" i="47"/>
  <c r="B24" i="62" s="1"/>
  <c r="C105" i="47"/>
  <c r="B63" i="47"/>
  <c r="B25" i="62" s="1"/>
  <c r="C701" i="47"/>
  <c r="C706" i="47"/>
  <c r="C81" i="47"/>
  <c r="B110" i="47"/>
  <c r="E638" i="47"/>
  <c r="C653" i="47"/>
  <c r="A55" i="47"/>
  <c r="A17" i="62" s="1"/>
  <c r="L17" i="62" s="1"/>
  <c r="C69" i="47"/>
  <c r="E83" i="47"/>
  <c r="B98" i="47"/>
  <c r="B60" i="62" s="1"/>
  <c r="D112" i="47"/>
  <c r="A127" i="47"/>
  <c r="F27" i="47"/>
  <c r="A103" i="47"/>
  <c r="A65" i="62" s="1"/>
  <c r="L65" i="62" s="1"/>
  <c r="E47" i="47"/>
  <c r="A80" i="47"/>
  <c r="A42" i="62" s="1"/>
  <c r="L42" i="62" s="1"/>
  <c r="C713" i="47"/>
  <c r="D124" i="47"/>
  <c r="E650" i="47"/>
  <c r="C658" i="47"/>
  <c r="D41" i="47"/>
  <c r="A56" i="47"/>
  <c r="A18" i="62" s="1"/>
  <c r="L18" i="62" s="1"/>
  <c r="C70" i="47"/>
  <c r="E84" i="47"/>
  <c r="B99" i="47"/>
  <c r="B61" i="62" s="1"/>
  <c r="D113" i="47"/>
  <c r="A128" i="47"/>
  <c r="G1" i="47"/>
  <c r="B74" i="47"/>
  <c r="B36" i="62" s="1"/>
  <c r="C117" i="47"/>
  <c r="D76" i="47"/>
  <c r="E119" i="47"/>
  <c r="C82" i="48" s="1"/>
  <c r="B196" i="48" s="1"/>
  <c r="E48" i="47"/>
  <c r="C93" i="47"/>
  <c r="E95" i="47"/>
  <c r="E662" i="47"/>
  <c r="C665" i="47"/>
  <c r="A43" i="47"/>
  <c r="A5" i="62" s="1"/>
  <c r="L5" i="62" s="1"/>
  <c r="C57" i="47"/>
  <c r="E71" i="47"/>
  <c r="B86" i="47"/>
  <c r="B48" i="62" s="1"/>
  <c r="D100" i="47"/>
  <c r="A115" i="47"/>
  <c r="C129" i="47"/>
  <c r="E120" i="47"/>
  <c r="C83" i="48" s="1"/>
  <c r="B197" i="48" s="1"/>
  <c r="D64" i="47"/>
  <c r="D52" i="47"/>
  <c r="E674" i="47"/>
  <c r="C670" i="47"/>
  <c r="A44" i="47"/>
  <c r="A6" i="62" s="1"/>
  <c r="L6" i="62" s="1"/>
  <c r="C58" i="47"/>
  <c r="E72" i="47"/>
  <c r="B87" i="47"/>
  <c r="B49" i="62" s="1"/>
  <c r="D101" i="47"/>
  <c r="A116" i="47"/>
  <c r="C45" i="47"/>
  <c r="A91" i="47"/>
  <c r="A53" i="62" s="1"/>
  <c r="L53" i="62" s="1"/>
  <c r="A92" i="47"/>
  <c r="A54" i="62" s="1"/>
  <c r="L54" i="62" s="1"/>
  <c r="C629" i="47"/>
  <c r="D65" i="47"/>
  <c r="E686" i="47"/>
  <c r="C677" i="47"/>
  <c r="E59" i="47"/>
  <c r="B50" i="47"/>
  <c r="B12" i="62" s="1"/>
  <c r="C94" i="47"/>
  <c r="E698" i="47"/>
  <c r="C682" i="47"/>
  <c r="C46" i="47"/>
  <c r="E60" i="47"/>
  <c r="B75" i="47"/>
  <c r="B37" i="62" s="1"/>
  <c r="D89" i="47"/>
  <c r="A104" i="47"/>
  <c r="A66" i="62" s="1"/>
  <c r="L66" i="62" s="1"/>
  <c r="C118" i="47"/>
  <c r="C689" i="47"/>
  <c r="D77" i="47"/>
  <c r="A79" i="47"/>
  <c r="A41" i="62" s="1"/>
  <c r="L41" i="62" s="1"/>
  <c r="B51" i="47"/>
  <c r="B13" i="62" s="1"/>
  <c r="A67" i="47"/>
  <c r="A29" i="62" s="1"/>
  <c r="L29" i="62" s="1"/>
  <c r="E710" i="47"/>
  <c r="B122" i="47"/>
  <c r="B85" i="48" s="1"/>
  <c r="B123" i="47"/>
  <c r="B86" i="48" s="1"/>
  <c r="C641" i="47"/>
  <c r="C694" i="47"/>
  <c r="C106" i="47"/>
  <c r="E107" i="47"/>
  <c r="C70" i="48" s="1"/>
  <c r="B184" i="48" s="1"/>
  <c r="C634" i="47"/>
  <c r="E108" i="47"/>
  <c r="C71" i="48" s="1"/>
  <c r="B185" i="48" s="1"/>
  <c r="E627" i="46"/>
  <c r="E639" i="46"/>
  <c r="E651" i="46"/>
  <c r="E663" i="46"/>
  <c r="E675" i="46"/>
  <c r="E687" i="46"/>
  <c r="E699" i="46"/>
  <c r="E711" i="46"/>
  <c r="C635" i="46"/>
  <c r="C647" i="46"/>
  <c r="C659" i="46"/>
  <c r="C671" i="46"/>
  <c r="C683" i="46"/>
  <c r="C695" i="46"/>
  <c r="C707" i="46"/>
  <c r="E41" i="46"/>
  <c r="B44" i="46"/>
  <c r="B6" i="61" s="1"/>
  <c r="D46" i="46"/>
  <c r="A49" i="46"/>
  <c r="A11" i="61" s="1"/>
  <c r="L11" i="61" s="1"/>
  <c r="C51" i="46"/>
  <c r="E53" i="46"/>
  <c r="B56" i="46"/>
  <c r="B18" i="61" s="1"/>
  <c r="D58" i="46"/>
  <c r="A61" i="46"/>
  <c r="A23" i="61" s="1"/>
  <c r="L23" i="61" s="1"/>
  <c r="C63" i="46"/>
  <c r="E65" i="46"/>
  <c r="B68" i="46"/>
  <c r="B30" i="61" s="1"/>
  <c r="D70" i="46"/>
  <c r="A73" i="46"/>
  <c r="A35" i="61" s="1"/>
  <c r="L35" i="61" s="1"/>
  <c r="C75" i="46"/>
  <c r="E77" i="46"/>
  <c r="B80" i="46"/>
  <c r="B42" i="61" s="1"/>
  <c r="D82" i="46"/>
  <c r="A85" i="46"/>
  <c r="A47" i="61" s="1"/>
  <c r="L47" i="61" s="1"/>
  <c r="C87" i="46"/>
  <c r="E89" i="46"/>
  <c r="B92" i="46"/>
  <c r="B54" i="61" s="1"/>
  <c r="D94" i="46"/>
  <c r="A97" i="46"/>
  <c r="A59" i="61" s="1"/>
  <c r="L59" i="61" s="1"/>
  <c r="C99" i="46"/>
  <c r="E101" i="46"/>
  <c r="B104" i="46"/>
  <c r="B66" i="61" s="1"/>
  <c r="D106" i="46"/>
  <c r="A109" i="46"/>
  <c r="C111" i="46"/>
  <c r="E113" i="46"/>
  <c r="C76" i="45" s="1"/>
  <c r="B190" i="45" s="1"/>
  <c r="B116" i="46"/>
  <c r="B79" i="45" s="1"/>
  <c r="D118" i="46"/>
  <c r="A121" i="46"/>
  <c r="C123" i="46"/>
  <c r="E125" i="46"/>
  <c r="C88" i="45" s="1"/>
  <c r="B202" i="45" s="1"/>
  <c r="B128" i="46"/>
  <c r="B91" i="45" s="1"/>
  <c r="A143" i="46"/>
  <c r="C40" i="46"/>
  <c r="E1" i="46"/>
  <c r="E628" i="46"/>
  <c r="E640" i="46"/>
  <c r="E652" i="46"/>
  <c r="E664" i="46"/>
  <c r="E676" i="46"/>
  <c r="E688" i="46"/>
  <c r="E700" i="46"/>
  <c r="E712" i="46"/>
  <c r="C636" i="46"/>
  <c r="C648" i="46"/>
  <c r="C660" i="46"/>
  <c r="C672" i="46"/>
  <c r="C684" i="46"/>
  <c r="C696" i="46"/>
  <c r="C708" i="46"/>
  <c r="A42" i="46"/>
  <c r="A4" i="61" s="1"/>
  <c r="L4" i="61" s="1"/>
  <c r="C44" i="46"/>
  <c r="E46" i="46"/>
  <c r="B49" i="46"/>
  <c r="B11" i="61" s="1"/>
  <c r="D51" i="46"/>
  <c r="A54" i="46"/>
  <c r="A16" i="61" s="1"/>
  <c r="L16" i="61" s="1"/>
  <c r="C56" i="46"/>
  <c r="E58" i="46"/>
  <c r="B61" i="46"/>
  <c r="B23" i="61" s="1"/>
  <c r="D63" i="46"/>
  <c r="A66" i="46"/>
  <c r="A28" i="61" s="1"/>
  <c r="L28" i="61" s="1"/>
  <c r="C68" i="46"/>
  <c r="E70" i="46"/>
  <c r="B73" i="46"/>
  <c r="B35" i="61" s="1"/>
  <c r="D75" i="46"/>
  <c r="A78" i="46"/>
  <c r="A40" i="61" s="1"/>
  <c r="L40" i="61" s="1"/>
  <c r="C80" i="46"/>
  <c r="E82" i="46"/>
  <c r="B85" i="46"/>
  <c r="B47" i="61" s="1"/>
  <c r="D87" i="46"/>
  <c r="A90" i="46"/>
  <c r="A52" i="61" s="1"/>
  <c r="L52" i="61" s="1"/>
  <c r="C92" i="46"/>
  <c r="E94" i="46"/>
  <c r="B97" i="46"/>
  <c r="B59" i="61" s="1"/>
  <c r="D99" i="46"/>
  <c r="A102" i="46"/>
  <c r="A64" i="61" s="1"/>
  <c r="L64" i="61" s="1"/>
  <c r="C104" i="46"/>
  <c r="E106" i="46"/>
  <c r="C69" i="45" s="1"/>
  <c r="B109" i="46"/>
  <c r="B72" i="45" s="1"/>
  <c r="D111" i="46"/>
  <c r="A114" i="46"/>
  <c r="C116" i="46"/>
  <c r="E118" i="46"/>
  <c r="C81" i="45" s="1"/>
  <c r="B195" i="45" s="1"/>
  <c r="B121" i="46"/>
  <c r="B84" i="45" s="1"/>
  <c r="D123" i="46"/>
  <c r="A126" i="46"/>
  <c r="C128" i="46"/>
  <c r="A148" i="46"/>
  <c r="D40" i="46"/>
  <c r="C12" i="46"/>
  <c r="C12" i="32" s="1"/>
  <c r="E629" i="46"/>
  <c r="E641" i="46"/>
  <c r="E653" i="46"/>
  <c r="E665" i="46"/>
  <c r="E677" i="46"/>
  <c r="E689" i="46"/>
  <c r="E701" i="46"/>
  <c r="E713" i="46"/>
  <c r="C637" i="46"/>
  <c r="C649" i="46"/>
  <c r="C661" i="46"/>
  <c r="C673" i="46"/>
  <c r="C685" i="46"/>
  <c r="C697" i="46"/>
  <c r="C709" i="46"/>
  <c r="B42" i="46"/>
  <c r="B4" i="61" s="1"/>
  <c r="D44" i="46"/>
  <c r="A47" i="46"/>
  <c r="A9" i="61" s="1"/>
  <c r="L9" i="61" s="1"/>
  <c r="C49" i="46"/>
  <c r="E51" i="46"/>
  <c r="B54" i="46"/>
  <c r="B16" i="61" s="1"/>
  <c r="D56" i="46"/>
  <c r="A59" i="46"/>
  <c r="A21" i="61" s="1"/>
  <c r="L21" i="61" s="1"/>
  <c r="C61" i="46"/>
  <c r="E63" i="46"/>
  <c r="B66" i="46"/>
  <c r="B28" i="61" s="1"/>
  <c r="D68" i="46"/>
  <c r="A71" i="46"/>
  <c r="A33" i="61" s="1"/>
  <c r="L33" i="61" s="1"/>
  <c r="C73" i="46"/>
  <c r="E75" i="46"/>
  <c r="B78" i="46"/>
  <c r="B40" i="61" s="1"/>
  <c r="D80" i="46"/>
  <c r="A83" i="46"/>
  <c r="A45" i="61" s="1"/>
  <c r="L45" i="61" s="1"/>
  <c r="C85" i="46"/>
  <c r="E87" i="46"/>
  <c r="B90" i="46"/>
  <c r="B52" i="61" s="1"/>
  <c r="D92" i="46"/>
  <c r="A95" i="46"/>
  <c r="A57" i="61" s="1"/>
  <c r="L57" i="61" s="1"/>
  <c r="C97" i="46"/>
  <c r="E99" i="46"/>
  <c r="B102" i="46"/>
  <c r="B64" i="61" s="1"/>
  <c r="D104" i="46"/>
  <c r="A107" i="46"/>
  <c r="C109" i="46"/>
  <c r="E111" i="46"/>
  <c r="C74" i="45" s="1"/>
  <c r="B188" i="45" s="1"/>
  <c r="B114" i="46"/>
  <c r="B77" i="45" s="1"/>
  <c r="D116" i="46"/>
  <c r="A119" i="46"/>
  <c r="C121" i="46"/>
  <c r="E123" i="46"/>
  <c r="C86" i="45" s="1"/>
  <c r="B200" i="45" s="1"/>
  <c r="B126" i="46"/>
  <c r="B89" i="45" s="1"/>
  <c r="D128" i="46"/>
  <c r="A141" i="46"/>
  <c r="E40" i="46"/>
  <c r="C13" i="46"/>
  <c r="C13" i="32" s="1"/>
  <c r="E630" i="46"/>
  <c r="E642" i="46"/>
  <c r="E654" i="46"/>
  <c r="E666" i="46"/>
  <c r="E678" i="46"/>
  <c r="E690" i="46"/>
  <c r="E702" i="46"/>
  <c r="E714" i="46"/>
  <c r="E626" i="46"/>
  <c r="C638" i="46"/>
  <c r="C650" i="46"/>
  <c r="C662" i="46"/>
  <c r="C674" i="46"/>
  <c r="C686" i="46"/>
  <c r="C698" i="46"/>
  <c r="C710" i="46"/>
  <c r="C42" i="46"/>
  <c r="E44" i="46"/>
  <c r="B47" i="46"/>
  <c r="B9" i="61" s="1"/>
  <c r="D49" i="46"/>
  <c r="A52" i="46"/>
  <c r="A14" i="61" s="1"/>
  <c r="L14" i="61" s="1"/>
  <c r="C54" i="46"/>
  <c r="E56" i="46"/>
  <c r="B59" i="46"/>
  <c r="B21" i="61" s="1"/>
  <c r="D61" i="46"/>
  <c r="A64" i="46"/>
  <c r="A26" i="61" s="1"/>
  <c r="L26" i="61" s="1"/>
  <c r="C66" i="46"/>
  <c r="E68" i="46"/>
  <c r="B71" i="46"/>
  <c r="B33" i="61" s="1"/>
  <c r="D73" i="46"/>
  <c r="A76" i="46"/>
  <c r="A38" i="61" s="1"/>
  <c r="L38" i="61" s="1"/>
  <c r="C78" i="46"/>
  <c r="E80" i="46"/>
  <c r="B83" i="46"/>
  <c r="B45" i="61" s="1"/>
  <c r="D85" i="46"/>
  <c r="A88" i="46"/>
  <c r="A50" i="61" s="1"/>
  <c r="L50" i="61" s="1"/>
  <c r="C90" i="46"/>
  <c r="E92" i="46"/>
  <c r="B95" i="46"/>
  <c r="B57" i="61" s="1"/>
  <c r="D97" i="46"/>
  <c r="A100" i="46"/>
  <c r="A62" i="61" s="1"/>
  <c r="L62" i="61" s="1"/>
  <c r="C102" i="46"/>
  <c r="E104" i="46"/>
  <c r="B107" i="46"/>
  <c r="D109" i="46"/>
  <c r="A112" i="46"/>
  <c r="C114" i="46"/>
  <c r="E116" i="46"/>
  <c r="C79" i="45" s="1"/>
  <c r="B193" i="45" s="1"/>
  <c r="B119" i="46"/>
  <c r="B82" i="45" s="1"/>
  <c r="D121" i="46"/>
  <c r="A124" i="46"/>
  <c r="C126" i="46"/>
  <c r="E128" i="46"/>
  <c r="C91" i="45" s="1"/>
  <c r="B205" i="45" s="1"/>
  <c r="A146" i="46"/>
  <c r="A40" i="46"/>
  <c r="C14" i="46"/>
  <c r="C14" i="32" s="1"/>
  <c r="E631" i="46"/>
  <c r="E643" i="46"/>
  <c r="E655" i="46"/>
  <c r="E667" i="46"/>
  <c r="E679" i="46"/>
  <c r="E691" i="46"/>
  <c r="E703" i="46"/>
  <c r="C627" i="46"/>
  <c r="C639" i="46"/>
  <c r="C651" i="46"/>
  <c r="C663" i="46"/>
  <c r="C675" i="46"/>
  <c r="C687" i="46"/>
  <c r="C699" i="46"/>
  <c r="C711" i="46"/>
  <c r="D42" i="46"/>
  <c r="A45" i="46"/>
  <c r="A7" i="61" s="1"/>
  <c r="L7" i="61" s="1"/>
  <c r="C47" i="46"/>
  <c r="E49" i="46"/>
  <c r="B52" i="46"/>
  <c r="B14" i="61" s="1"/>
  <c r="D54" i="46"/>
  <c r="A57" i="46"/>
  <c r="A19" i="61" s="1"/>
  <c r="L19" i="61" s="1"/>
  <c r="C59" i="46"/>
  <c r="E61" i="46"/>
  <c r="B64" i="46"/>
  <c r="B26" i="61" s="1"/>
  <c r="D66" i="46"/>
  <c r="A69" i="46"/>
  <c r="A31" i="61" s="1"/>
  <c r="L31" i="61" s="1"/>
  <c r="C71" i="46"/>
  <c r="E73" i="46"/>
  <c r="B76" i="46"/>
  <c r="B38" i="61" s="1"/>
  <c r="D78" i="46"/>
  <c r="A81" i="46"/>
  <c r="A43" i="61" s="1"/>
  <c r="L43" i="61" s="1"/>
  <c r="C83" i="46"/>
  <c r="E85" i="46"/>
  <c r="B88" i="46"/>
  <c r="B50" i="61" s="1"/>
  <c r="D90" i="46"/>
  <c r="A93" i="46"/>
  <c r="A55" i="61" s="1"/>
  <c r="L55" i="61" s="1"/>
  <c r="C95" i="46"/>
  <c r="E97" i="46"/>
  <c r="B100" i="46"/>
  <c r="B62" i="61" s="1"/>
  <c r="D102" i="46"/>
  <c r="A105" i="46"/>
  <c r="C107" i="46"/>
  <c r="E109" i="46"/>
  <c r="C72" i="45" s="1"/>
  <c r="B112" i="46"/>
  <c r="B75" i="45" s="1"/>
  <c r="D114" i="46"/>
  <c r="A117" i="46"/>
  <c r="C119" i="46"/>
  <c r="E121" i="46"/>
  <c r="C84" i="45" s="1"/>
  <c r="B198" i="45" s="1"/>
  <c r="B124" i="46"/>
  <c r="B87" i="45" s="1"/>
  <c r="D126" i="46"/>
  <c r="A129" i="46"/>
  <c r="F28" i="46"/>
  <c r="C11" i="46"/>
  <c r="C11" i="32" s="1"/>
  <c r="E632" i="46"/>
  <c r="E644" i="46"/>
  <c r="E656" i="46"/>
  <c r="E668" i="46"/>
  <c r="E680" i="46"/>
  <c r="E692" i="46"/>
  <c r="E704" i="46"/>
  <c r="C628" i="46"/>
  <c r="C640" i="46"/>
  <c r="C652" i="46"/>
  <c r="C664" i="46"/>
  <c r="C676" i="46"/>
  <c r="C688" i="46"/>
  <c r="C700" i="46"/>
  <c r="C712" i="46"/>
  <c r="E42" i="46"/>
  <c r="B45" i="46"/>
  <c r="B7" i="61" s="1"/>
  <c r="D47" i="46"/>
  <c r="A50" i="46"/>
  <c r="A12" i="61" s="1"/>
  <c r="L12" i="61" s="1"/>
  <c r="C52" i="46"/>
  <c r="E54" i="46"/>
  <c r="B57" i="46"/>
  <c r="B19" i="61" s="1"/>
  <c r="D59" i="46"/>
  <c r="A62" i="46"/>
  <c r="A24" i="61" s="1"/>
  <c r="L24" i="61" s="1"/>
  <c r="C64" i="46"/>
  <c r="E66" i="46"/>
  <c r="B69" i="46"/>
  <c r="B31" i="61" s="1"/>
  <c r="D71" i="46"/>
  <c r="A74" i="46"/>
  <c r="A36" i="61" s="1"/>
  <c r="L36" i="61" s="1"/>
  <c r="C76" i="46"/>
  <c r="E78" i="46"/>
  <c r="B81" i="46"/>
  <c r="B43" i="61" s="1"/>
  <c r="D83" i="46"/>
  <c r="A86" i="46"/>
  <c r="A48" i="61" s="1"/>
  <c r="L48" i="61" s="1"/>
  <c r="C88" i="46"/>
  <c r="E90" i="46"/>
  <c r="B93" i="46"/>
  <c r="B55" i="61" s="1"/>
  <c r="D95" i="46"/>
  <c r="A98" i="46"/>
  <c r="A60" i="61" s="1"/>
  <c r="L60" i="61" s="1"/>
  <c r="C100" i="46"/>
  <c r="E102" i="46"/>
  <c r="B105" i="46"/>
  <c r="D107" i="46"/>
  <c r="A110" i="46"/>
  <c r="C112" i="46"/>
  <c r="E114" i="46"/>
  <c r="C77" i="45" s="1"/>
  <c r="B191" i="45" s="1"/>
  <c r="B117" i="46"/>
  <c r="B80" i="45" s="1"/>
  <c r="D119" i="46"/>
  <c r="A122" i="46"/>
  <c r="C124" i="46"/>
  <c r="E126" i="46"/>
  <c r="C89" i="45" s="1"/>
  <c r="B203" i="45" s="1"/>
  <c r="B129" i="46"/>
  <c r="B92" i="45" s="1"/>
  <c r="A144" i="46"/>
  <c r="F29" i="46"/>
  <c r="E633" i="46"/>
  <c r="E645" i="46"/>
  <c r="E657" i="46"/>
  <c r="E669" i="46"/>
  <c r="E681" i="46"/>
  <c r="E693" i="46"/>
  <c r="E705" i="46"/>
  <c r="C629" i="46"/>
  <c r="C641" i="46"/>
  <c r="C653" i="46"/>
  <c r="C665" i="46"/>
  <c r="C677" i="46"/>
  <c r="C689" i="46"/>
  <c r="C701" i="46"/>
  <c r="C713" i="46"/>
  <c r="A43" i="46"/>
  <c r="A5" i="61" s="1"/>
  <c r="L5" i="61" s="1"/>
  <c r="C45" i="46"/>
  <c r="E47" i="46"/>
  <c r="B50" i="46"/>
  <c r="B12" i="61" s="1"/>
  <c r="D52" i="46"/>
  <c r="A55" i="46"/>
  <c r="A17" i="61" s="1"/>
  <c r="L17" i="61" s="1"/>
  <c r="C57" i="46"/>
  <c r="E59" i="46"/>
  <c r="B62" i="46"/>
  <c r="B24" i="61" s="1"/>
  <c r="D64" i="46"/>
  <c r="A67" i="46"/>
  <c r="A29" i="61" s="1"/>
  <c r="L29" i="61" s="1"/>
  <c r="C69" i="46"/>
  <c r="E71" i="46"/>
  <c r="B74" i="46"/>
  <c r="B36" i="61" s="1"/>
  <c r="D76" i="46"/>
  <c r="A79" i="46"/>
  <c r="A41" i="61" s="1"/>
  <c r="L41" i="61" s="1"/>
  <c r="C81" i="46"/>
  <c r="E83" i="46"/>
  <c r="B86" i="46"/>
  <c r="B48" i="61" s="1"/>
  <c r="D88" i="46"/>
  <c r="A91" i="46"/>
  <c r="A53" i="61" s="1"/>
  <c r="L53" i="61" s="1"/>
  <c r="C93" i="46"/>
  <c r="E95" i="46"/>
  <c r="B98" i="46"/>
  <c r="B60" i="61" s="1"/>
  <c r="D100" i="46"/>
  <c r="A103" i="46"/>
  <c r="A65" i="61" s="1"/>
  <c r="L65" i="61" s="1"/>
  <c r="C105" i="46"/>
  <c r="E107" i="46"/>
  <c r="C70" i="45" s="1"/>
  <c r="B110" i="46"/>
  <c r="B73" i="45" s="1"/>
  <c r="D112" i="46"/>
  <c r="A115" i="46"/>
  <c r="C117" i="46"/>
  <c r="E119" i="46"/>
  <c r="C82" i="45" s="1"/>
  <c r="B196" i="45" s="1"/>
  <c r="B122" i="46"/>
  <c r="B85" i="45" s="1"/>
  <c r="D124" i="46"/>
  <c r="A127" i="46"/>
  <c r="C129" i="46"/>
  <c r="A149" i="46"/>
  <c r="F27" i="46"/>
  <c r="E634" i="46"/>
  <c r="E646" i="46"/>
  <c r="E658" i="46"/>
  <c r="E670" i="46"/>
  <c r="E682" i="46"/>
  <c r="E694" i="46"/>
  <c r="E706" i="46"/>
  <c r="C630" i="46"/>
  <c r="C642" i="46"/>
  <c r="C654" i="46"/>
  <c r="C666" i="46"/>
  <c r="C678" i="46"/>
  <c r="C690" i="46"/>
  <c r="C702" i="46"/>
  <c r="C714" i="46"/>
  <c r="C626" i="46"/>
  <c r="B43" i="46"/>
  <c r="B5" i="61" s="1"/>
  <c r="D45" i="46"/>
  <c r="A48" i="46"/>
  <c r="A10" i="61" s="1"/>
  <c r="L10" i="61" s="1"/>
  <c r="C50" i="46"/>
  <c r="E52" i="46"/>
  <c r="B55" i="46"/>
  <c r="B17" i="61" s="1"/>
  <c r="D57" i="46"/>
  <c r="A60" i="46"/>
  <c r="A22" i="61" s="1"/>
  <c r="L22" i="61" s="1"/>
  <c r="C62" i="46"/>
  <c r="E64" i="46"/>
  <c r="B67" i="46"/>
  <c r="B29" i="61" s="1"/>
  <c r="D69" i="46"/>
  <c r="A72" i="46"/>
  <c r="A34" i="61" s="1"/>
  <c r="L34" i="61" s="1"/>
  <c r="C74" i="46"/>
  <c r="E76" i="46"/>
  <c r="B79" i="46"/>
  <c r="B41" i="61" s="1"/>
  <c r="D81" i="46"/>
  <c r="A84" i="46"/>
  <c r="A46" i="61" s="1"/>
  <c r="L46" i="61" s="1"/>
  <c r="C86" i="46"/>
  <c r="E88" i="46"/>
  <c r="B91" i="46"/>
  <c r="B53" i="61" s="1"/>
  <c r="D93" i="46"/>
  <c r="A96" i="46"/>
  <c r="A58" i="61" s="1"/>
  <c r="L58" i="61" s="1"/>
  <c r="C98" i="46"/>
  <c r="E100" i="46"/>
  <c r="B103" i="46"/>
  <c r="B65" i="61" s="1"/>
  <c r="D105" i="46"/>
  <c r="A108" i="46"/>
  <c r="C110" i="46"/>
  <c r="E112" i="46"/>
  <c r="C75" i="45" s="1"/>
  <c r="B189" i="45" s="1"/>
  <c r="B115" i="46"/>
  <c r="B78" i="45" s="1"/>
  <c r="D117" i="46"/>
  <c r="A120" i="46"/>
  <c r="C122" i="46"/>
  <c r="E124" i="46"/>
  <c r="C87" i="45" s="1"/>
  <c r="B201" i="45" s="1"/>
  <c r="B127" i="46"/>
  <c r="B90" i="45" s="1"/>
  <c r="D129" i="46"/>
  <c r="A142" i="46"/>
  <c r="I25" i="46"/>
  <c r="E635" i="46"/>
  <c r="E647" i="46"/>
  <c r="E659" i="46"/>
  <c r="E671" i="46"/>
  <c r="E683" i="46"/>
  <c r="E695" i="46"/>
  <c r="E707" i="46"/>
  <c r="C631" i="46"/>
  <c r="C643" i="46"/>
  <c r="C655" i="46"/>
  <c r="C667" i="46"/>
  <c r="C679" i="46"/>
  <c r="C691" i="46"/>
  <c r="C703" i="46"/>
  <c r="A41" i="46"/>
  <c r="A3" i="61" s="1"/>
  <c r="L3" i="61" s="1"/>
  <c r="C43" i="46"/>
  <c r="E45" i="46"/>
  <c r="B48" i="46"/>
  <c r="B10" i="61" s="1"/>
  <c r="D50" i="46"/>
  <c r="A53" i="46"/>
  <c r="A15" i="61" s="1"/>
  <c r="L15" i="61" s="1"/>
  <c r="C55" i="46"/>
  <c r="E57" i="46"/>
  <c r="B60" i="46"/>
  <c r="B22" i="61" s="1"/>
  <c r="D62" i="46"/>
  <c r="A65" i="46"/>
  <c r="A27" i="61" s="1"/>
  <c r="L27" i="61" s="1"/>
  <c r="C67" i="46"/>
  <c r="E69" i="46"/>
  <c r="B72" i="46"/>
  <c r="B34" i="61" s="1"/>
  <c r="D74" i="46"/>
  <c r="A77" i="46"/>
  <c r="A39" i="61" s="1"/>
  <c r="L39" i="61" s="1"/>
  <c r="C79" i="46"/>
  <c r="E81" i="46"/>
  <c r="B84" i="46"/>
  <c r="B46" i="61" s="1"/>
  <c r="D86" i="46"/>
  <c r="A89" i="46"/>
  <c r="A51" i="61" s="1"/>
  <c r="L51" i="61" s="1"/>
  <c r="C91" i="46"/>
  <c r="E93" i="46"/>
  <c r="B96" i="46"/>
  <c r="B58" i="61" s="1"/>
  <c r="D98" i="46"/>
  <c r="A101" i="46"/>
  <c r="A63" i="61" s="1"/>
  <c r="L63" i="61" s="1"/>
  <c r="C103" i="46"/>
  <c r="E105" i="46"/>
  <c r="C68" i="45" s="1"/>
  <c r="B108" i="46"/>
  <c r="D110" i="46"/>
  <c r="A113" i="46"/>
  <c r="C115" i="46"/>
  <c r="E117" i="46"/>
  <c r="C80" i="45" s="1"/>
  <c r="B194" i="45" s="1"/>
  <c r="B120" i="46"/>
  <c r="B83" i="45" s="1"/>
  <c r="D122" i="46"/>
  <c r="A125" i="46"/>
  <c r="C127" i="46"/>
  <c r="E129" i="46"/>
  <c r="C92" i="45" s="1"/>
  <c r="B206" i="45" s="1"/>
  <c r="A147" i="46"/>
  <c r="H25" i="46"/>
  <c r="E650" i="46"/>
  <c r="E698" i="46"/>
  <c r="C646" i="46"/>
  <c r="C694" i="46"/>
  <c r="A44" i="46"/>
  <c r="A6" i="61" s="1"/>
  <c r="L6" i="61" s="1"/>
  <c r="D53" i="46"/>
  <c r="B63" i="46"/>
  <c r="B25" i="61" s="1"/>
  <c r="E72" i="46"/>
  <c r="C82" i="46"/>
  <c r="A92" i="46"/>
  <c r="A54" i="61" s="1"/>
  <c r="L54" i="61" s="1"/>
  <c r="D101" i="46"/>
  <c r="B111" i="46"/>
  <c r="B74" i="45" s="1"/>
  <c r="E120" i="46"/>
  <c r="C83" i="45" s="1"/>
  <c r="B197" i="45" s="1"/>
  <c r="B40" i="46"/>
  <c r="F24" i="46"/>
  <c r="C706" i="46"/>
  <c r="D113" i="46"/>
  <c r="B106" i="46"/>
  <c r="A145" i="46"/>
  <c r="A70" i="46"/>
  <c r="A32" i="61" s="1"/>
  <c r="L32" i="61" s="1"/>
  <c r="B70" i="46"/>
  <c r="B32" i="61" s="1"/>
  <c r="E127" i="46"/>
  <c r="C90" i="45" s="1"/>
  <c r="B204" i="45" s="1"/>
  <c r="C118" i="46"/>
  <c r="E648" i="46"/>
  <c r="C72" i="46"/>
  <c r="A111" i="46"/>
  <c r="E660" i="46"/>
  <c r="E708" i="46"/>
  <c r="C656" i="46"/>
  <c r="C704" i="46"/>
  <c r="A46" i="46"/>
  <c r="A8" i="61" s="1"/>
  <c r="L8" i="61" s="1"/>
  <c r="D55" i="46"/>
  <c r="B65" i="46"/>
  <c r="B27" i="61" s="1"/>
  <c r="E74" i="46"/>
  <c r="C84" i="46"/>
  <c r="A94" i="46"/>
  <c r="A56" i="61" s="1"/>
  <c r="L56" i="61" s="1"/>
  <c r="D103" i="46"/>
  <c r="B113" i="46"/>
  <c r="B76" i="45" s="1"/>
  <c r="E122" i="46"/>
  <c r="C85" i="45" s="1"/>
  <c r="B199" i="45" s="1"/>
  <c r="G25" i="46"/>
  <c r="C658" i="46"/>
  <c r="E50" i="46"/>
  <c r="A118" i="46"/>
  <c r="E79" i="46"/>
  <c r="B82" i="46"/>
  <c r="B44" i="61" s="1"/>
  <c r="E661" i="46"/>
  <c r="E709" i="46"/>
  <c r="C657" i="46"/>
  <c r="C705" i="46"/>
  <c r="B46" i="46"/>
  <c r="B8" i="61" s="1"/>
  <c r="E55" i="46"/>
  <c r="C65" i="46"/>
  <c r="A75" i="46"/>
  <c r="A37" i="61" s="1"/>
  <c r="L37" i="61" s="1"/>
  <c r="D84" i="46"/>
  <c r="B94" i="46"/>
  <c r="B56" i="61" s="1"/>
  <c r="E103" i="46"/>
  <c r="C113" i="46"/>
  <c r="A123" i="46"/>
  <c r="C46" i="46"/>
  <c r="D65" i="46"/>
  <c r="B75" i="46"/>
  <c r="B37" i="61" s="1"/>
  <c r="E84" i="46"/>
  <c r="C94" i="46"/>
  <c r="B123" i="46"/>
  <c r="B86" i="45" s="1"/>
  <c r="G1" i="46"/>
  <c r="D96" i="46"/>
  <c r="C4" i="46"/>
  <c r="C4" i="32" s="1"/>
  <c r="E636" i="46"/>
  <c r="C632" i="46"/>
  <c r="C680" i="46"/>
  <c r="B41" i="46"/>
  <c r="B3" i="61" s="1"/>
  <c r="C108" i="46"/>
  <c r="C633" i="46"/>
  <c r="A99" i="46"/>
  <c r="A61" i="61" s="1"/>
  <c r="L61" i="61" s="1"/>
  <c r="A128" i="46"/>
  <c r="B101" i="46"/>
  <c r="B63" i="61" s="1"/>
  <c r="E697" i="46"/>
  <c r="E43" i="46"/>
  <c r="D72" i="46"/>
  <c r="E662" i="46"/>
  <c r="E710" i="46"/>
  <c r="A56" i="46"/>
  <c r="A18" i="61" s="1"/>
  <c r="L18" i="61" s="1"/>
  <c r="A104" i="46"/>
  <c r="A66" i="61" s="1"/>
  <c r="L66" i="61" s="1"/>
  <c r="C60" i="46"/>
  <c r="D127" i="46"/>
  <c r="D60" i="46"/>
  <c r="B99" i="46"/>
  <c r="B61" i="61" s="1"/>
  <c r="A82" i="46"/>
  <c r="A44" i="61" s="1"/>
  <c r="L44" i="61" s="1"/>
  <c r="C645" i="46"/>
  <c r="E91" i="46"/>
  <c r="E672" i="46"/>
  <c r="C668" i="46"/>
  <c r="C48" i="46"/>
  <c r="A58" i="46"/>
  <c r="A20" i="61" s="1"/>
  <c r="L20" i="61" s="1"/>
  <c r="D67" i="46"/>
  <c r="B77" i="46"/>
  <c r="B39" i="61" s="1"/>
  <c r="E86" i="46"/>
  <c r="C96" i="46"/>
  <c r="A106" i="46"/>
  <c r="D115" i="46"/>
  <c r="B125" i="46"/>
  <c r="B88" i="45" s="1"/>
  <c r="C9" i="46"/>
  <c r="C9" i="32" s="1"/>
  <c r="D48" i="46"/>
  <c r="E67" i="46"/>
  <c r="A87" i="46"/>
  <c r="A49" i="61" s="1"/>
  <c r="L49" i="61" s="1"/>
  <c r="E115" i="46"/>
  <c r="C78" i="45" s="1"/>
  <c r="B192" i="45" s="1"/>
  <c r="B89" i="46"/>
  <c r="B51" i="61" s="1"/>
  <c r="C681" i="46"/>
  <c r="D108" i="46"/>
  <c r="E62" i="46"/>
  <c r="E649" i="46"/>
  <c r="A63" i="46"/>
  <c r="A25" i="61" s="1"/>
  <c r="L25" i="61" s="1"/>
  <c r="E673" i="46"/>
  <c r="C669" i="46"/>
  <c r="B58" i="46"/>
  <c r="B20" i="61" s="1"/>
  <c r="C77" i="46"/>
  <c r="C125" i="46"/>
  <c r="E684" i="46"/>
  <c r="D79" i="46"/>
  <c r="C41" i="46"/>
  <c r="C53" i="46"/>
  <c r="D120" i="46"/>
  <c r="E674" i="46"/>
  <c r="C670" i="46"/>
  <c r="E48" i="46"/>
  <c r="C58" i="46"/>
  <c r="A68" i="46"/>
  <c r="A30" i="61" s="1"/>
  <c r="L30" i="61" s="1"/>
  <c r="D77" i="46"/>
  <c r="B87" i="46"/>
  <c r="B49" i="61" s="1"/>
  <c r="E96" i="46"/>
  <c r="C106" i="46"/>
  <c r="A116" i="46"/>
  <c r="D125" i="46"/>
  <c r="E98" i="46"/>
  <c r="C89" i="46"/>
  <c r="B118" i="46"/>
  <c r="B81" i="45" s="1"/>
  <c r="D89" i="46"/>
  <c r="C644" i="46"/>
  <c r="C692" i="46"/>
  <c r="D91" i="46"/>
  <c r="A140" i="46"/>
  <c r="E637" i="46"/>
  <c r="E685" i="46"/>
  <c r="A51" i="46"/>
  <c r="A13" i="61" s="1"/>
  <c r="L13" i="61" s="1"/>
  <c r="B53" i="46"/>
  <c r="B15" i="61" s="1"/>
  <c r="E110" i="46"/>
  <c r="C73" i="45" s="1"/>
  <c r="E638" i="46"/>
  <c r="E686" i="46"/>
  <c r="C634" i="46"/>
  <c r="C682" i="46"/>
  <c r="D41" i="46"/>
  <c r="B51" i="46"/>
  <c r="B13" i="61" s="1"/>
  <c r="E60" i="46"/>
  <c r="C70" i="46"/>
  <c r="A80" i="46"/>
  <c r="A42" i="61" s="1"/>
  <c r="L42" i="61" s="1"/>
  <c r="E108" i="46"/>
  <c r="C71" i="45" s="1"/>
  <c r="E696" i="46"/>
  <c r="D43" i="46"/>
  <c r="C120" i="46"/>
  <c r="C693" i="46"/>
  <c r="C101" i="46"/>
  <c r="E627" i="44"/>
  <c r="E639" i="44"/>
  <c r="E651" i="44"/>
  <c r="E663" i="44"/>
  <c r="E675" i="44"/>
  <c r="E687" i="44"/>
  <c r="E699" i="44"/>
  <c r="E711" i="44"/>
  <c r="C635" i="44"/>
  <c r="C647" i="44"/>
  <c r="C659" i="44"/>
  <c r="C671" i="44"/>
  <c r="C683" i="44"/>
  <c r="C695" i="44"/>
  <c r="C707" i="44"/>
  <c r="E41" i="44"/>
  <c r="B44" i="44"/>
  <c r="B6" i="60" s="1"/>
  <c r="D46" i="44"/>
  <c r="A49" i="44"/>
  <c r="A11" i="60" s="1"/>
  <c r="L11" i="60" s="1"/>
  <c r="C51" i="44"/>
  <c r="E53" i="44"/>
  <c r="B56" i="44"/>
  <c r="B18" i="60" s="1"/>
  <c r="D58" i="44"/>
  <c r="A61" i="44"/>
  <c r="A23" i="60" s="1"/>
  <c r="L23" i="60" s="1"/>
  <c r="C63" i="44"/>
  <c r="E65" i="44"/>
  <c r="B68" i="44"/>
  <c r="B30" i="60" s="1"/>
  <c r="D70" i="44"/>
  <c r="A73" i="44"/>
  <c r="A35" i="60" s="1"/>
  <c r="L35" i="60" s="1"/>
  <c r="C75" i="44"/>
  <c r="E77" i="44"/>
  <c r="B80" i="44"/>
  <c r="B42" i="60" s="1"/>
  <c r="D82" i="44"/>
  <c r="A85" i="44"/>
  <c r="A47" i="60" s="1"/>
  <c r="L47" i="60" s="1"/>
  <c r="C87" i="44"/>
  <c r="E89" i="44"/>
  <c r="B92" i="44"/>
  <c r="B54" i="60" s="1"/>
  <c r="D94" i="44"/>
  <c r="A97" i="44"/>
  <c r="A59" i="60" s="1"/>
  <c r="L59" i="60" s="1"/>
  <c r="C99" i="44"/>
  <c r="E101" i="44"/>
  <c r="B104" i="44"/>
  <c r="D106" i="44"/>
  <c r="A109" i="44"/>
  <c r="C111" i="44"/>
  <c r="E113" i="44"/>
  <c r="C76" i="43" s="1"/>
  <c r="B190" i="43" s="1"/>
  <c r="B116" i="44"/>
  <c r="B79" i="43" s="1"/>
  <c r="D118" i="44"/>
  <c r="A121" i="44"/>
  <c r="A143" i="44"/>
  <c r="C40" i="44"/>
  <c r="E1" i="44"/>
  <c r="E628" i="44"/>
  <c r="E629" i="44"/>
  <c r="E630" i="44"/>
  <c r="E642" i="44"/>
  <c r="E654" i="44"/>
  <c r="E666" i="44"/>
  <c r="E678" i="44"/>
  <c r="E690" i="44"/>
  <c r="E702" i="44"/>
  <c r="E714" i="44"/>
  <c r="E626" i="44"/>
  <c r="C638" i="44"/>
  <c r="C650" i="44"/>
  <c r="C662" i="44"/>
  <c r="C674" i="44"/>
  <c r="C686" i="44"/>
  <c r="C698" i="44"/>
  <c r="C710" i="44"/>
  <c r="C42" i="44"/>
  <c r="E44" i="44"/>
  <c r="B47" i="44"/>
  <c r="B9" i="60" s="1"/>
  <c r="D49" i="44"/>
  <c r="A52" i="44"/>
  <c r="A14" i="60" s="1"/>
  <c r="L14" i="60" s="1"/>
  <c r="C54" i="44"/>
  <c r="E56" i="44"/>
  <c r="B59" i="44"/>
  <c r="B21" i="60" s="1"/>
  <c r="D61" i="44"/>
  <c r="A64" i="44"/>
  <c r="A26" i="60" s="1"/>
  <c r="L26" i="60" s="1"/>
  <c r="C66" i="44"/>
  <c r="E68" i="44"/>
  <c r="B71" i="44"/>
  <c r="B33" i="60" s="1"/>
  <c r="D73" i="44"/>
  <c r="A76" i="44"/>
  <c r="A38" i="60" s="1"/>
  <c r="L38" i="60" s="1"/>
  <c r="C78" i="44"/>
  <c r="E80" i="44"/>
  <c r="B83" i="44"/>
  <c r="B45" i="60" s="1"/>
  <c r="D85" i="44"/>
  <c r="A88" i="44"/>
  <c r="A50" i="60" s="1"/>
  <c r="L50" i="60" s="1"/>
  <c r="C90" i="44"/>
  <c r="E92" i="44"/>
  <c r="B95" i="44"/>
  <c r="B57" i="60" s="1"/>
  <c r="D97" i="44"/>
  <c r="A100" i="44"/>
  <c r="A62" i="60" s="1"/>
  <c r="L62" i="60" s="1"/>
  <c r="C102" i="44"/>
  <c r="E104" i="44"/>
  <c r="C67" i="43" s="1"/>
  <c r="B181" i="43" s="1"/>
  <c r="B107" i="44"/>
  <c r="D109" i="44"/>
  <c r="A112" i="44"/>
  <c r="C114" i="44"/>
  <c r="E116" i="44"/>
  <c r="C79" i="43" s="1"/>
  <c r="B193" i="43" s="1"/>
  <c r="B119" i="44"/>
  <c r="B82" i="43" s="1"/>
  <c r="A124" i="44"/>
  <c r="A146" i="44"/>
  <c r="A40" i="44"/>
  <c r="A2" i="60" s="1"/>
  <c r="L2" i="60" s="1"/>
  <c r="C14" i="44"/>
  <c r="C14" i="31" s="1"/>
  <c r="E631" i="44"/>
  <c r="E643" i="44"/>
  <c r="E655" i="44"/>
  <c r="E667" i="44"/>
  <c r="E679" i="44"/>
  <c r="E691" i="44"/>
  <c r="E703" i="44"/>
  <c r="C627" i="44"/>
  <c r="C639" i="44"/>
  <c r="C651" i="44"/>
  <c r="C663" i="44"/>
  <c r="C675" i="44"/>
  <c r="C687" i="44"/>
  <c r="C699" i="44"/>
  <c r="C711" i="44"/>
  <c r="D42" i="44"/>
  <c r="A45" i="44"/>
  <c r="A7" i="60" s="1"/>
  <c r="L7" i="60" s="1"/>
  <c r="C47" i="44"/>
  <c r="E49" i="44"/>
  <c r="B52" i="44"/>
  <c r="B14" i="60" s="1"/>
  <c r="D54" i="44"/>
  <c r="A57" i="44"/>
  <c r="A19" i="60" s="1"/>
  <c r="L19" i="60" s="1"/>
  <c r="C59" i="44"/>
  <c r="E61" i="44"/>
  <c r="B64" i="44"/>
  <c r="B26" i="60" s="1"/>
  <c r="D66" i="44"/>
  <c r="A69" i="44"/>
  <c r="A31" i="60" s="1"/>
  <c r="L31" i="60" s="1"/>
  <c r="C71" i="44"/>
  <c r="E73" i="44"/>
  <c r="B76" i="44"/>
  <c r="B38" i="60" s="1"/>
  <c r="D78" i="44"/>
  <c r="A81" i="44"/>
  <c r="A43" i="60" s="1"/>
  <c r="L43" i="60" s="1"/>
  <c r="C83" i="44"/>
  <c r="E85" i="44"/>
  <c r="B88" i="44"/>
  <c r="B50" i="60" s="1"/>
  <c r="D90" i="44"/>
  <c r="A93" i="44"/>
  <c r="A55" i="60" s="1"/>
  <c r="L55" i="60" s="1"/>
  <c r="C95" i="44"/>
  <c r="E97" i="44"/>
  <c r="B100" i="44"/>
  <c r="B62" i="60" s="1"/>
  <c r="D102" i="44"/>
  <c r="A105" i="44"/>
  <c r="C107" i="44"/>
  <c r="E109" i="44"/>
  <c r="C72" i="43" s="1"/>
  <c r="B186" i="43" s="1"/>
  <c r="B112" i="44"/>
  <c r="B75" i="43" s="1"/>
  <c r="D114" i="44"/>
  <c r="A117" i="44"/>
  <c r="C119" i="44"/>
  <c r="A129" i="44"/>
  <c r="F29" i="44"/>
  <c r="C11" i="44"/>
  <c r="C11" i="31" s="1"/>
  <c r="E632" i="44"/>
  <c r="E644" i="44"/>
  <c r="E656" i="44"/>
  <c r="E668" i="44"/>
  <c r="E680" i="44"/>
  <c r="E692" i="44"/>
  <c r="E704" i="44"/>
  <c r="C628" i="44"/>
  <c r="C640" i="44"/>
  <c r="C652" i="44"/>
  <c r="C664" i="44"/>
  <c r="C676" i="44"/>
  <c r="C688" i="44"/>
  <c r="C700" i="44"/>
  <c r="C712" i="44"/>
  <c r="E42" i="44"/>
  <c r="B45" i="44"/>
  <c r="B7" i="60" s="1"/>
  <c r="D47" i="44"/>
  <c r="A50" i="44"/>
  <c r="A12" i="60" s="1"/>
  <c r="L12" i="60" s="1"/>
  <c r="C52" i="44"/>
  <c r="E54" i="44"/>
  <c r="B57" i="44"/>
  <c r="B19" i="60" s="1"/>
  <c r="D59" i="44"/>
  <c r="A62" i="44"/>
  <c r="A24" i="60" s="1"/>
  <c r="L24" i="60" s="1"/>
  <c r="C64" i="44"/>
  <c r="E66" i="44"/>
  <c r="B69" i="44"/>
  <c r="B31" i="60" s="1"/>
  <c r="D71" i="44"/>
  <c r="A74" i="44"/>
  <c r="A36" i="60" s="1"/>
  <c r="L36" i="60" s="1"/>
  <c r="C76" i="44"/>
  <c r="E78" i="44"/>
  <c r="B81" i="44"/>
  <c r="B43" i="60" s="1"/>
  <c r="D83" i="44"/>
  <c r="A86" i="44"/>
  <c r="A48" i="60" s="1"/>
  <c r="L48" i="60" s="1"/>
  <c r="C88" i="44"/>
  <c r="E90" i="44"/>
  <c r="B93" i="44"/>
  <c r="B55" i="60" s="1"/>
  <c r="D95" i="44"/>
  <c r="A98" i="44"/>
  <c r="A60" i="60" s="1"/>
  <c r="L60" i="60" s="1"/>
  <c r="C100" i="44"/>
  <c r="E102" i="44"/>
  <c r="C65" i="43" s="1"/>
  <c r="B179" i="43" s="1"/>
  <c r="B105" i="44"/>
  <c r="D107" i="44"/>
  <c r="A110" i="44"/>
  <c r="C112" i="44"/>
  <c r="E114" i="44"/>
  <c r="C77" i="43" s="1"/>
  <c r="B191" i="43" s="1"/>
  <c r="B117" i="44"/>
  <c r="B80" i="43" s="1"/>
  <c r="D119" i="44"/>
  <c r="A122" i="44"/>
  <c r="A144" i="44"/>
  <c r="F28" i="44"/>
  <c r="E633" i="44"/>
  <c r="E645" i="44"/>
  <c r="E657" i="44"/>
  <c r="E669" i="44"/>
  <c r="E681" i="44"/>
  <c r="E693" i="44"/>
  <c r="E705" i="44"/>
  <c r="C629" i="44"/>
  <c r="C641" i="44"/>
  <c r="C653" i="44"/>
  <c r="C665" i="44"/>
  <c r="C677" i="44"/>
  <c r="C689" i="44"/>
  <c r="C701" i="44"/>
  <c r="C713" i="44"/>
  <c r="A43" i="44"/>
  <c r="A5" i="60" s="1"/>
  <c r="L5" i="60" s="1"/>
  <c r="C45" i="44"/>
  <c r="E47" i="44"/>
  <c r="B50" i="44"/>
  <c r="B12" i="60" s="1"/>
  <c r="D52" i="44"/>
  <c r="A55" i="44"/>
  <c r="A17" i="60" s="1"/>
  <c r="L17" i="60" s="1"/>
  <c r="C57" i="44"/>
  <c r="E59" i="44"/>
  <c r="B62" i="44"/>
  <c r="B24" i="60" s="1"/>
  <c r="D64" i="44"/>
  <c r="A67" i="44"/>
  <c r="A29" i="60" s="1"/>
  <c r="L29" i="60" s="1"/>
  <c r="C69" i="44"/>
  <c r="E71" i="44"/>
  <c r="B74" i="44"/>
  <c r="B36" i="60" s="1"/>
  <c r="D76" i="44"/>
  <c r="A79" i="44"/>
  <c r="A41" i="60" s="1"/>
  <c r="L41" i="60" s="1"/>
  <c r="C81" i="44"/>
  <c r="E83" i="44"/>
  <c r="B86" i="44"/>
  <c r="B48" i="60" s="1"/>
  <c r="D88" i="44"/>
  <c r="A91" i="44"/>
  <c r="A53" i="60" s="1"/>
  <c r="L53" i="60" s="1"/>
  <c r="C93" i="44"/>
  <c r="E95" i="44"/>
  <c r="B98" i="44"/>
  <c r="B60" i="60" s="1"/>
  <c r="D100" i="44"/>
  <c r="A103" i="44"/>
  <c r="C105" i="44"/>
  <c r="E107" i="44"/>
  <c r="C70" i="43" s="1"/>
  <c r="B184" i="43" s="1"/>
  <c r="B110" i="44"/>
  <c r="D112" i="44"/>
  <c r="E635" i="44"/>
  <c r="E636" i="44"/>
  <c r="E648" i="44"/>
  <c r="E660" i="44"/>
  <c r="E672" i="44"/>
  <c r="E684" i="44"/>
  <c r="E696" i="44"/>
  <c r="E708" i="44"/>
  <c r="C632" i="44"/>
  <c r="C644" i="44"/>
  <c r="C656" i="44"/>
  <c r="C668" i="44"/>
  <c r="C680" i="44"/>
  <c r="C692" i="44"/>
  <c r="C704" i="44"/>
  <c r="B41" i="44"/>
  <c r="B3" i="60" s="1"/>
  <c r="D43" i="44"/>
  <c r="A46" i="44"/>
  <c r="A8" i="60" s="1"/>
  <c r="L8" i="60" s="1"/>
  <c r="C48" i="44"/>
  <c r="E50" i="44"/>
  <c r="B53" i="44"/>
  <c r="B15" i="60" s="1"/>
  <c r="D55" i="44"/>
  <c r="A58" i="44"/>
  <c r="A20" i="60" s="1"/>
  <c r="L20" i="60" s="1"/>
  <c r="C60" i="44"/>
  <c r="E62" i="44"/>
  <c r="B65" i="44"/>
  <c r="B27" i="60" s="1"/>
  <c r="D67" i="44"/>
  <c r="A70" i="44"/>
  <c r="A32" i="60" s="1"/>
  <c r="L32" i="60" s="1"/>
  <c r="C72" i="44"/>
  <c r="E74" i="44"/>
  <c r="B77" i="44"/>
  <c r="B39" i="60" s="1"/>
  <c r="D79" i="44"/>
  <c r="A82" i="44"/>
  <c r="A44" i="60" s="1"/>
  <c r="L44" i="60" s="1"/>
  <c r="C84" i="44"/>
  <c r="E86" i="44"/>
  <c r="B89" i="44"/>
  <c r="B51" i="60" s="1"/>
  <c r="D91" i="44"/>
  <c r="A94" i="44"/>
  <c r="A56" i="60" s="1"/>
  <c r="L56" i="60" s="1"/>
  <c r="C96" i="44"/>
  <c r="E98" i="44"/>
  <c r="B101" i="44"/>
  <c r="B63" i="60" s="1"/>
  <c r="D103" i="44"/>
  <c r="A106" i="44"/>
  <c r="C108" i="44"/>
  <c r="E110" i="44"/>
  <c r="C73" i="43" s="1"/>
  <c r="B187" i="43" s="1"/>
  <c r="B113" i="44"/>
  <c r="B76" i="43" s="1"/>
  <c r="D115" i="44"/>
  <c r="A118" i="44"/>
  <c r="C120" i="44"/>
  <c r="A140" i="44"/>
  <c r="G25" i="44"/>
  <c r="C9" i="44"/>
  <c r="C9" i="31" s="1"/>
  <c r="E637" i="44"/>
  <c r="E649" i="44"/>
  <c r="E661" i="44"/>
  <c r="E673" i="44"/>
  <c r="E685" i="44"/>
  <c r="E697" i="44"/>
  <c r="E709" i="44"/>
  <c r="C633" i="44"/>
  <c r="C645" i="44"/>
  <c r="C657" i="44"/>
  <c r="C669" i="44"/>
  <c r="C681" i="44"/>
  <c r="C693" i="44"/>
  <c r="C705" i="44"/>
  <c r="C41" i="44"/>
  <c r="E43" i="44"/>
  <c r="B46" i="44"/>
  <c r="B8" i="60" s="1"/>
  <c r="D48" i="44"/>
  <c r="A51" i="44"/>
  <c r="A13" i="60" s="1"/>
  <c r="L13" i="60" s="1"/>
  <c r="C53" i="44"/>
  <c r="E55" i="44"/>
  <c r="B58" i="44"/>
  <c r="B20" i="60" s="1"/>
  <c r="D60" i="44"/>
  <c r="A63" i="44"/>
  <c r="A25" i="60" s="1"/>
  <c r="L25" i="60" s="1"/>
  <c r="C65" i="44"/>
  <c r="E67" i="44"/>
  <c r="B70" i="44"/>
  <c r="B32" i="60" s="1"/>
  <c r="D72" i="44"/>
  <c r="A75" i="44"/>
  <c r="A37" i="60" s="1"/>
  <c r="L37" i="60" s="1"/>
  <c r="C77" i="44"/>
  <c r="E79" i="44"/>
  <c r="B82" i="44"/>
  <c r="B44" i="60" s="1"/>
  <c r="D84" i="44"/>
  <c r="A87" i="44"/>
  <c r="A49" i="60" s="1"/>
  <c r="L49" i="60" s="1"/>
  <c r="C89" i="44"/>
  <c r="E91" i="44"/>
  <c r="B94" i="44"/>
  <c r="B56" i="60" s="1"/>
  <c r="D96" i="44"/>
  <c r="A99" i="44"/>
  <c r="A61" i="60" s="1"/>
  <c r="L61" i="60" s="1"/>
  <c r="C101" i="44"/>
  <c r="E103" i="44"/>
  <c r="C66" i="43" s="1"/>
  <c r="B180" i="43" s="1"/>
  <c r="B106" i="44"/>
  <c r="D108" i="44"/>
  <c r="A111" i="44"/>
  <c r="C113" i="44"/>
  <c r="E115" i="44"/>
  <c r="C78" i="43" s="1"/>
  <c r="B192" i="43" s="1"/>
  <c r="B118" i="44"/>
  <c r="B81" i="43" s="1"/>
  <c r="D120" i="44"/>
  <c r="A123" i="44"/>
  <c r="A145" i="44"/>
  <c r="F24" i="44"/>
  <c r="C4" i="44"/>
  <c r="C4" i="31" s="1"/>
  <c r="E662" i="44"/>
  <c r="E689" i="44"/>
  <c r="C648" i="44"/>
  <c r="C678" i="44"/>
  <c r="C706" i="44"/>
  <c r="B42" i="44"/>
  <c r="B4" i="60" s="1"/>
  <c r="B48" i="44"/>
  <c r="B10" i="60" s="1"/>
  <c r="A54" i="44"/>
  <c r="A16" i="60" s="1"/>
  <c r="L16" i="60" s="1"/>
  <c r="A60" i="44"/>
  <c r="A22" i="60" s="1"/>
  <c r="L22" i="60" s="1"/>
  <c r="D65" i="44"/>
  <c r="A71" i="44"/>
  <c r="A33" i="60" s="1"/>
  <c r="L33" i="60" s="1"/>
  <c r="A77" i="44"/>
  <c r="A39" i="60" s="1"/>
  <c r="L39" i="60" s="1"/>
  <c r="E82" i="44"/>
  <c r="E88" i="44"/>
  <c r="C94" i="44"/>
  <c r="E99" i="44"/>
  <c r="E105" i="44"/>
  <c r="C68" i="43" s="1"/>
  <c r="B182" i="43" s="1"/>
  <c r="D111" i="44"/>
  <c r="D116" i="44"/>
  <c r="A141" i="44"/>
  <c r="E40" i="44"/>
  <c r="A78" i="44"/>
  <c r="A40" i="60" s="1"/>
  <c r="L40" i="60" s="1"/>
  <c r="D117" i="44"/>
  <c r="D92" i="44"/>
  <c r="A125" i="44"/>
  <c r="C703" i="44"/>
  <c r="E93" i="44"/>
  <c r="E634" i="44"/>
  <c r="E664" i="44"/>
  <c r="E694" i="44"/>
  <c r="C649" i="44"/>
  <c r="C679" i="44"/>
  <c r="C708" i="44"/>
  <c r="B43" i="44"/>
  <c r="B5" i="60" s="1"/>
  <c r="E48" i="44"/>
  <c r="B54" i="44"/>
  <c r="B16" i="60" s="1"/>
  <c r="B60" i="44"/>
  <c r="B22" i="60" s="1"/>
  <c r="A66" i="44"/>
  <c r="A28" i="60" s="1"/>
  <c r="L28" i="60" s="1"/>
  <c r="A72" i="44"/>
  <c r="A34" i="60" s="1"/>
  <c r="L34" i="60" s="1"/>
  <c r="D77" i="44"/>
  <c r="A83" i="44"/>
  <c r="A45" i="60" s="1"/>
  <c r="L45" i="60" s="1"/>
  <c r="A89" i="44"/>
  <c r="A51" i="60" s="1"/>
  <c r="L51" i="60" s="1"/>
  <c r="E94" i="44"/>
  <c r="E100" i="44"/>
  <c r="C106" i="44"/>
  <c r="E111" i="44"/>
  <c r="C74" i="43" s="1"/>
  <c r="B188" i="43" s="1"/>
  <c r="C117" i="44"/>
  <c r="A127" i="44"/>
  <c r="F27" i="44"/>
  <c r="E638" i="44"/>
  <c r="E665" i="44"/>
  <c r="E695" i="44"/>
  <c r="C654" i="44"/>
  <c r="C682" i="44"/>
  <c r="C709" i="44"/>
  <c r="C43" i="44"/>
  <c r="B49" i="44"/>
  <c r="B11" i="60" s="1"/>
  <c r="B55" i="44"/>
  <c r="B17" i="60" s="1"/>
  <c r="E60" i="44"/>
  <c r="B66" i="44"/>
  <c r="B28" i="60" s="1"/>
  <c r="B72" i="44"/>
  <c r="B34" i="60" s="1"/>
  <c r="A84" i="44"/>
  <c r="A46" i="60" s="1"/>
  <c r="L46" i="60" s="1"/>
  <c r="D89" i="44"/>
  <c r="A95" i="44"/>
  <c r="A57" i="60" s="1"/>
  <c r="L57" i="60" s="1"/>
  <c r="A101" i="44"/>
  <c r="A63" i="60" s="1"/>
  <c r="L63" i="60" s="1"/>
  <c r="E106" i="44"/>
  <c r="C69" i="43" s="1"/>
  <c r="B183" i="43" s="1"/>
  <c r="E112" i="44"/>
  <c r="C75" i="43" s="1"/>
  <c r="B189" i="43" s="1"/>
  <c r="A142" i="44"/>
  <c r="I25" i="44"/>
  <c r="B87" i="44"/>
  <c r="B49" i="60" s="1"/>
  <c r="A48" i="44"/>
  <c r="A10" i="60" s="1"/>
  <c r="L10" i="60" s="1"/>
  <c r="C116" i="44"/>
  <c r="E640" i="44"/>
  <c r="E670" i="44"/>
  <c r="E698" i="44"/>
  <c r="C655" i="44"/>
  <c r="C684" i="44"/>
  <c r="C714" i="44"/>
  <c r="A44" i="44"/>
  <c r="A6" i="60" s="1"/>
  <c r="L6" i="60" s="1"/>
  <c r="C49" i="44"/>
  <c r="C55" i="44"/>
  <c r="B61" i="44"/>
  <c r="B23" i="60" s="1"/>
  <c r="B67" i="44"/>
  <c r="B29" i="60" s="1"/>
  <c r="E72" i="44"/>
  <c r="B78" i="44"/>
  <c r="B40" i="60" s="1"/>
  <c r="B84" i="44"/>
  <c r="B46" i="60" s="1"/>
  <c r="A90" i="44"/>
  <c r="A52" i="60" s="1"/>
  <c r="L52" i="60" s="1"/>
  <c r="A96" i="44"/>
  <c r="A58" i="60" s="1"/>
  <c r="L58" i="60" s="1"/>
  <c r="D101" i="44"/>
  <c r="A107" i="44"/>
  <c r="A113" i="44"/>
  <c r="E117" i="44"/>
  <c r="C80" i="43" s="1"/>
  <c r="B194" i="43" s="1"/>
  <c r="A147" i="44"/>
  <c r="H25" i="44"/>
  <c r="C12" i="44"/>
  <c r="C12" i="31" s="1"/>
  <c r="D56" i="44"/>
  <c r="A119" i="44"/>
  <c r="E683" i="44"/>
  <c r="C104" i="44"/>
  <c r="A65" i="44"/>
  <c r="A27" i="60" s="1"/>
  <c r="L27" i="60" s="1"/>
  <c r="E641" i="44"/>
  <c r="E671" i="44"/>
  <c r="E700" i="44"/>
  <c r="C630" i="44"/>
  <c r="C658" i="44"/>
  <c r="C685" i="44"/>
  <c r="C44" i="44"/>
  <c r="C50" i="44"/>
  <c r="A56" i="44"/>
  <c r="A18" i="60" s="1"/>
  <c r="L18" i="60" s="1"/>
  <c r="C61" i="44"/>
  <c r="C67" i="44"/>
  <c r="B73" i="44"/>
  <c r="B35" i="60" s="1"/>
  <c r="B79" i="44"/>
  <c r="B41" i="60" s="1"/>
  <c r="E84" i="44"/>
  <c r="B90" i="44"/>
  <c r="B52" i="60" s="1"/>
  <c r="B96" i="44"/>
  <c r="B58" i="60" s="1"/>
  <c r="A102" i="44"/>
  <c r="A108" i="44"/>
  <c r="D113" i="44"/>
  <c r="C118" i="44"/>
  <c r="A128" i="44"/>
  <c r="G1" i="44"/>
  <c r="E118" i="44"/>
  <c r="C81" i="43" s="1"/>
  <c r="B195" i="43" s="1"/>
  <c r="A148" i="44"/>
  <c r="B51" i="44"/>
  <c r="B13" i="60" s="1"/>
  <c r="E712" i="44"/>
  <c r="D98" i="44"/>
  <c r="E70" i="44"/>
  <c r="E646" i="44"/>
  <c r="E674" i="44"/>
  <c r="E701" i="44"/>
  <c r="C631" i="44"/>
  <c r="C660" i="44"/>
  <c r="C690" i="44"/>
  <c r="D44" i="44"/>
  <c r="D50" i="44"/>
  <c r="C56" i="44"/>
  <c r="C62" i="44"/>
  <c r="A68" i="44"/>
  <c r="A30" i="60" s="1"/>
  <c r="L30" i="60" s="1"/>
  <c r="C73" i="44"/>
  <c r="C79" i="44"/>
  <c r="B85" i="44"/>
  <c r="B47" i="60" s="1"/>
  <c r="B91" i="44"/>
  <c r="B53" i="60" s="1"/>
  <c r="E96" i="44"/>
  <c r="B102" i="44"/>
  <c r="B108" i="44"/>
  <c r="A114" i="44"/>
  <c r="B103" i="44"/>
  <c r="C642" i="44"/>
  <c r="D75" i="44"/>
  <c r="E87" i="44"/>
  <c r="E647" i="44"/>
  <c r="E676" i="44"/>
  <c r="E706" i="44"/>
  <c r="C634" i="44"/>
  <c r="C661" i="44"/>
  <c r="C691" i="44"/>
  <c r="D45" i="44"/>
  <c r="D62" i="44"/>
  <c r="C68" i="44"/>
  <c r="C74" i="44"/>
  <c r="A80" i="44"/>
  <c r="A42" i="60" s="1"/>
  <c r="L42" i="60" s="1"/>
  <c r="C85" i="44"/>
  <c r="C91" i="44"/>
  <c r="B97" i="44"/>
  <c r="B59" i="60" s="1"/>
  <c r="E108" i="44"/>
  <c r="C71" i="43" s="1"/>
  <c r="B185" i="43" s="1"/>
  <c r="B114" i="44"/>
  <c r="B77" i="43" s="1"/>
  <c r="C13" i="44"/>
  <c r="C13" i="31" s="1"/>
  <c r="E653" i="44"/>
  <c r="C110" i="44"/>
  <c r="D99" i="44"/>
  <c r="E650" i="44"/>
  <c r="E677" i="44"/>
  <c r="E707" i="44"/>
  <c r="C636" i="44"/>
  <c r="C666" i="44"/>
  <c r="C694" i="44"/>
  <c r="E45" i="44"/>
  <c r="D51" i="44"/>
  <c r="D57" i="44"/>
  <c r="B63" i="44"/>
  <c r="B25" i="60" s="1"/>
  <c r="D68" i="44"/>
  <c r="D74" i="44"/>
  <c r="C80" i="44"/>
  <c r="C86" i="44"/>
  <c r="A92" i="44"/>
  <c r="A54" i="60" s="1"/>
  <c r="L54" i="60" s="1"/>
  <c r="C97" i="44"/>
  <c r="C103" i="44"/>
  <c r="B109" i="44"/>
  <c r="A115" i="44"/>
  <c r="E119" i="44"/>
  <c r="C82" i="43" s="1"/>
  <c r="B196" i="43" s="1"/>
  <c r="A149" i="44"/>
  <c r="B115" i="44"/>
  <c r="B78" i="43" s="1"/>
  <c r="C670" i="44"/>
  <c r="C697" i="44"/>
  <c r="E46" i="44"/>
  <c r="E52" i="44"/>
  <c r="C58" i="44"/>
  <c r="E63" i="44"/>
  <c r="E69" i="44"/>
  <c r="D81" i="44"/>
  <c r="C115" i="44"/>
  <c r="D53" i="44"/>
  <c r="D40" i="44"/>
  <c r="E652" i="44"/>
  <c r="E682" i="44"/>
  <c r="E710" i="44"/>
  <c r="C637" i="44"/>
  <c r="C667" i="44"/>
  <c r="C696" i="44"/>
  <c r="C626" i="44"/>
  <c r="C46" i="44"/>
  <c r="E51" i="44"/>
  <c r="E57" i="44"/>
  <c r="D63" i="44"/>
  <c r="D69" i="44"/>
  <c r="B75" i="44"/>
  <c r="B37" i="60" s="1"/>
  <c r="D80" i="44"/>
  <c r="D86" i="44"/>
  <c r="C92" i="44"/>
  <c r="C98" i="44"/>
  <c r="A104" i="44"/>
  <c r="C109" i="44"/>
  <c r="A120" i="44"/>
  <c r="B120" i="44"/>
  <c r="B83" i="43" s="1"/>
  <c r="D105" i="44"/>
  <c r="A41" i="44"/>
  <c r="A3" i="60" s="1"/>
  <c r="L3" i="60" s="1"/>
  <c r="C82" i="44"/>
  <c r="E658" i="44"/>
  <c r="E686" i="44"/>
  <c r="E713" i="44"/>
  <c r="C643" i="44"/>
  <c r="C672" i="44"/>
  <c r="C702" i="44"/>
  <c r="D41" i="44"/>
  <c r="A47" i="44"/>
  <c r="A9" i="60" s="1"/>
  <c r="L9" i="60" s="1"/>
  <c r="A53" i="44"/>
  <c r="A15" i="60" s="1"/>
  <c r="L15" i="60" s="1"/>
  <c r="E58" i="44"/>
  <c r="E64" i="44"/>
  <c r="C70" i="44"/>
  <c r="E75" i="44"/>
  <c r="E81" i="44"/>
  <c r="D87" i="44"/>
  <c r="D93" i="44"/>
  <c r="B99" i="44"/>
  <c r="B61" i="60" s="1"/>
  <c r="D104" i="44"/>
  <c r="D110" i="44"/>
  <c r="A116" i="44"/>
  <c r="E120" i="44"/>
  <c r="C83" i="43" s="1"/>
  <c r="B197" i="43" s="1"/>
  <c r="B40" i="44"/>
  <c r="B2" i="60" s="1"/>
  <c r="E659" i="44"/>
  <c r="E688" i="44"/>
  <c r="C646" i="44"/>
  <c r="C673" i="44"/>
  <c r="A42" i="44"/>
  <c r="A4" i="60" s="1"/>
  <c r="L4" i="60" s="1"/>
  <c r="A59" i="44"/>
  <c r="A21" i="60" s="1"/>
  <c r="L21" i="60" s="1"/>
  <c r="E76" i="44"/>
  <c r="B111" i="44"/>
  <c r="B74" i="43" s="1"/>
  <c r="A126" i="44"/>
  <c r="G1" i="40"/>
  <c r="E1" i="40"/>
  <c r="E41" i="40"/>
  <c r="B44" i="40"/>
  <c r="B6" i="58" s="1"/>
  <c r="D46" i="40"/>
  <c r="A49" i="40"/>
  <c r="A11" i="58" s="1"/>
  <c r="L11" i="58" s="1"/>
  <c r="C51" i="40"/>
  <c r="E53" i="40"/>
  <c r="B56" i="40"/>
  <c r="B18" i="58" s="1"/>
  <c r="D58" i="40"/>
  <c r="A61" i="40"/>
  <c r="A23" i="58" s="1"/>
  <c r="L23" i="58" s="1"/>
  <c r="C63" i="40"/>
  <c r="E65" i="40"/>
  <c r="B68" i="40"/>
  <c r="B30" i="58" s="1"/>
  <c r="D70" i="40"/>
  <c r="A73" i="40"/>
  <c r="A35" i="58" s="1"/>
  <c r="L35" i="58" s="1"/>
  <c r="C75" i="40"/>
  <c r="E77" i="40"/>
  <c r="B80" i="40"/>
  <c r="B42" i="58" s="1"/>
  <c r="D82" i="40"/>
  <c r="A85" i="40"/>
  <c r="A47" i="58" s="1"/>
  <c r="L47" i="58" s="1"/>
  <c r="C87" i="40"/>
  <c r="E89" i="40"/>
  <c r="B92" i="40"/>
  <c r="D94" i="40"/>
  <c r="A97" i="40"/>
  <c r="C99" i="40"/>
  <c r="E101" i="40"/>
  <c r="C64" i="39" s="1"/>
  <c r="B178" i="39" s="1"/>
  <c r="B104" i="40"/>
  <c r="D106" i="40"/>
  <c r="A109" i="40"/>
  <c r="C111" i="40"/>
  <c r="E113" i="40"/>
  <c r="C76" i="39" s="1"/>
  <c r="B190" i="39" s="1"/>
  <c r="B116" i="40"/>
  <c r="B79" i="39" s="1"/>
  <c r="D118" i="40"/>
  <c r="A121" i="40"/>
  <c r="C123" i="40"/>
  <c r="E125" i="40"/>
  <c r="C88" i="39" s="1"/>
  <c r="B202" i="39" s="1"/>
  <c r="B128" i="40"/>
  <c r="B91" i="39" s="1"/>
  <c r="A143" i="40"/>
  <c r="C40" i="40"/>
  <c r="C13" i="40"/>
  <c r="C13" i="29" s="1"/>
  <c r="A83" i="40"/>
  <c r="A45" i="58" s="1"/>
  <c r="L45" i="58" s="1"/>
  <c r="A119" i="40"/>
  <c r="E40" i="40"/>
  <c r="A44" i="40"/>
  <c r="A6" i="58" s="1"/>
  <c r="L6" i="58" s="1"/>
  <c r="D65" i="40"/>
  <c r="A42" i="40"/>
  <c r="A4" i="58" s="1"/>
  <c r="L4" i="58" s="1"/>
  <c r="C44" i="40"/>
  <c r="E46" i="40"/>
  <c r="B49" i="40"/>
  <c r="B11" i="58" s="1"/>
  <c r="D51" i="40"/>
  <c r="A54" i="40"/>
  <c r="A16" i="58" s="1"/>
  <c r="L16" i="58" s="1"/>
  <c r="C56" i="40"/>
  <c r="E58" i="40"/>
  <c r="B61" i="40"/>
  <c r="B23" i="58" s="1"/>
  <c r="D63" i="40"/>
  <c r="A66" i="40"/>
  <c r="A28" i="58" s="1"/>
  <c r="L28" i="58" s="1"/>
  <c r="C68" i="40"/>
  <c r="E70" i="40"/>
  <c r="B73" i="40"/>
  <c r="B35" i="58" s="1"/>
  <c r="D75" i="40"/>
  <c r="A78" i="40"/>
  <c r="A40" i="58" s="1"/>
  <c r="L40" i="58" s="1"/>
  <c r="C80" i="40"/>
  <c r="E82" i="40"/>
  <c r="B85" i="40"/>
  <c r="B47" i="58" s="1"/>
  <c r="D87" i="40"/>
  <c r="A90" i="40"/>
  <c r="C92" i="40"/>
  <c r="E94" i="40"/>
  <c r="C57" i="39" s="1"/>
  <c r="B171" i="39" s="1"/>
  <c r="B97" i="40"/>
  <c r="D99" i="40"/>
  <c r="A102" i="40"/>
  <c r="C104" i="40"/>
  <c r="E106" i="40"/>
  <c r="C69" i="39" s="1"/>
  <c r="B183" i="39" s="1"/>
  <c r="B109" i="40"/>
  <c r="D111" i="40"/>
  <c r="A114" i="40"/>
  <c r="C116" i="40"/>
  <c r="E118" i="40"/>
  <c r="C81" i="39" s="1"/>
  <c r="B195" i="39" s="1"/>
  <c r="B121" i="40"/>
  <c r="B84" i="39" s="1"/>
  <c r="D123" i="40"/>
  <c r="A126" i="40"/>
  <c r="C128" i="40"/>
  <c r="A148" i="40"/>
  <c r="D40" i="40"/>
  <c r="C14" i="40"/>
  <c r="C14" i="29" s="1"/>
  <c r="B78" i="40"/>
  <c r="B40" i="58" s="1"/>
  <c r="C121" i="40"/>
  <c r="D41" i="40"/>
  <c r="B42" i="40"/>
  <c r="B4" i="58" s="1"/>
  <c r="D44" i="40"/>
  <c r="A47" i="40"/>
  <c r="A9" i="58" s="1"/>
  <c r="L9" i="58" s="1"/>
  <c r="C49" i="40"/>
  <c r="E51" i="40"/>
  <c r="B54" i="40"/>
  <c r="B16" i="58" s="1"/>
  <c r="D56" i="40"/>
  <c r="A59" i="40"/>
  <c r="A21" i="58" s="1"/>
  <c r="L21" i="58" s="1"/>
  <c r="C61" i="40"/>
  <c r="E63" i="40"/>
  <c r="B66" i="40"/>
  <c r="B28" i="58" s="1"/>
  <c r="D68" i="40"/>
  <c r="A71" i="40"/>
  <c r="A33" i="58" s="1"/>
  <c r="L33" i="58" s="1"/>
  <c r="C73" i="40"/>
  <c r="E75" i="40"/>
  <c r="D80" i="40"/>
  <c r="C85" i="40"/>
  <c r="E87" i="40"/>
  <c r="B90" i="40"/>
  <c r="D92" i="40"/>
  <c r="A95" i="40"/>
  <c r="C97" i="40"/>
  <c r="E99" i="40"/>
  <c r="C62" i="39" s="1"/>
  <c r="B176" i="39" s="1"/>
  <c r="B102" i="40"/>
  <c r="D104" i="40"/>
  <c r="A107" i="40"/>
  <c r="C109" i="40"/>
  <c r="E111" i="40"/>
  <c r="C74" i="39" s="1"/>
  <c r="B188" i="39" s="1"/>
  <c r="B114" i="40"/>
  <c r="B77" i="39" s="1"/>
  <c r="D116" i="40"/>
  <c r="E123" i="40"/>
  <c r="C86" i="39" s="1"/>
  <c r="B200" i="39" s="1"/>
  <c r="B126" i="40"/>
  <c r="B89" i="39" s="1"/>
  <c r="D128" i="40"/>
  <c r="A141" i="40"/>
  <c r="C11" i="40"/>
  <c r="C11" i="29" s="1"/>
  <c r="C46" i="40"/>
  <c r="C42" i="40"/>
  <c r="E44" i="40"/>
  <c r="B47" i="40"/>
  <c r="B9" i="58" s="1"/>
  <c r="D49" i="40"/>
  <c r="A52" i="40"/>
  <c r="A14" i="58" s="1"/>
  <c r="L14" i="58" s="1"/>
  <c r="C54" i="40"/>
  <c r="E56" i="40"/>
  <c r="B59" i="40"/>
  <c r="B21" i="58" s="1"/>
  <c r="D61" i="40"/>
  <c r="A64" i="40"/>
  <c r="A26" i="58" s="1"/>
  <c r="L26" i="58" s="1"/>
  <c r="C66" i="40"/>
  <c r="E68" i="40"/>
  <c r="B71" i="40"/>
  <c r="B33" i="58" s="1"/>
  <c r="D73" i="40"/>
  <c r="A76" i="40"/>
  <c r="A38" i="58" s="1"/>
  <c r="L38" i="58" s="1"/>
  <c r="C78" i="40"/>
  <c r="E80" i="40"/>
  <c r="B83" i="40"/>
  <c r="B45" i="58" s="1"/>
  <c r="D85" i="40"/>
  <c r="A88" i="40"/>
  <c r="A50" i="58" s="1"/>
  <c r="L50" i="58" s="1"/>
  <c r="C90" i="40"/>
  <c r="E92" i="40"/>
  <c r="C55" i="39" s="1"/>
  <c r="B95" i="40"/>
  <c r="D97" i="40"/>
  <c r="A100" i="40"/>
  <c r="C102" i="40"/>
  <c r="E104" i="40"/>
  <c r="C67" i="39" s="1"/>
  <c r="B181" i="39" s="1"/>
  <c r="B107" i="40"/>
  <c r="D109" i="40"/>
  <c r="A112" i="40"/>
  <c r="C114" i="40"/>
  <c r="E116" i="40"/>
  <c r="C79" i="39" s="1"/>
  <c r="B193" i="39" s="1"/>
  <c r="B119" i="40"/>
  <c r="B82" i="39" s="1"/>
  <c r="D121" i="40"/>
  <c r="A124" i="40"/>
  <c r="C126" i="40"/>
  <c r="E128" i="40"/>
  <c r="C91" i="39" s="1"/>
  <c r="B205" i="39" s="1"/>
  <c r="A146" i="40"/>
  <c r="A40" i="40"/>
  <c r="C84" i="40"/>
  <c r="C120" i="40"/>
  <c r="A56" i="40"/>
  <c r="A18" i="58" s="1"/>
  <c r="L18" i="58" s="1"/>
  <c r="D42" i="40"/>
  <c r="A45" i="40"/>
  <c r="A7" i="58" s="1"/>
  <c r="L7" i="58" s="1"/>
  <c r="C47" i="40"/>
  <c r="E49" i="40"/>
  <c r="B52" i="40"/>
  <c r="B14" i="58" s="1"/>
  <c r="D54" i="40"/>
  <c r="A57" i="40"/>
  <c r="A19" i="58" s="1"/>
  <c r="L19" i="58" s="1"/>
  <c r="C59" i="40"/>
  <c r="E61" i="40"/>
  <c r="B64" i="40"/>
  <c r="B26" i="58" s="1"/>
  <c r="D66" i="40"/>
  <c r="A69" i="40"/>
  <c r="A31" i="58" s="1"/>
  <c r="L31" i="58" s="1"/>
  <c r="C71" i="40"/>
  <c r="E73" i="40"/>
  <c r="B76" i="40"/>
  <c r="B38" i="58" s="1"/>
  <c r="D78" i="40"/>
  <c r="A81" i="40"/>
  <c r="A43" i="58" s="1"/>
  <c r="L43" i="58" s="1"/>
  <c r="C83" i="40"/>
  <c r="E85" i="40"/>
  <c r="B88" i="40"/>
  <c r="B50" i="58" s="1"/>
  <c r="D90" i="40"/>
  <c r="A93" i="40"/>
  <c r="C95" i="40"/>
  <c r="E97" i="40"/>
  <c r="C60" i="39" s="1"/>
  <c r="B174" i="39" s="1"/>
  <c r="B100" i="40"/>
  <c r="D102" i="40"/>
  <c r="A105" i="40"/>
  <c r="C107" i="40"/>
  <c r="E109" i="40"/>
  <c r="C72" i="39" s="1"/>
  <c r="B186" i="39" s="1"/>
  <c r="B112" i="40"/>
  <c r="B75" i="39" s="1"/>
  <c r="D114" i="40"/>
  <c r="A117" i="40"/>
  <c r="C119" i="40"/>
  <c r="E121" i="40"/>
  <c r="C84" i="39" s="1"/>
  <c r="B198" i="39" s="1"/>
  <c r="B124" i="40"/>
  <c r="B87" i="39" s="1"/>
  <c r="D126" i="40"/>
  <c r="A129" i="40"/>
  <c r="F28" i="40"/>
  <c r="E86" i="40"/>
  <c r="A118" i="40"/>
  <c r="E42" i="40"/>
  <c r="B45" i="40"/>
  <c r="B7" i="58" s="1"/>
  <c r="D47" i="40"/>
  <c r="A50" i="40"/>
  <c r="A12" i="58" s="1"/>
  <c r="L12" i="58" s="1"/>
  <c r="C52" i="40"/>
  <c r="E54" i="40"/>
  <c r="B57" i="40"/>
  <c r="B19" i="58" s="1"/>
  <c r="D59" i="40"/>
  <c r="A62" i="40"/>
  <c r="A24" i="58" s="1"/>
  <c r="L24" i="58" s="1"/>
  <c r="C64" i="40"/>
  <c r="E66" i="40"/>
  <c r="B69" i="40"/>
  <c r="B31" i="58" s="1"/>
  <c r="D71" i="40"/>
  <c r="A74" i="40"/>
  <c r="A36" i="58" s="1"/>
  <c r="L36" i="58" s="1"/>
  <c r="C76" i="40"/>
  <c r="E78" i="40"/>
  <c r="B81" i="40"/>
  <c r="B43" i="58" s="1"/>
  <c r="D83" i="40"/>
  <c r="A86" i="40"/>
  <c r="A48" i="58" s="1"/>
  <c r="L48" i="58" s="1"/>
  <c r="C88" i="40"/>
  <c r="E90" i="40"/>
  <c r="C53" i="39" s="1"/>
  <c r="B93" i="40"/>
  <c r="D95" i="40"/>
  <c r="A98" i="40"/>
  <c r="C100" i="40"/>
  <c r="E102" i="40"/>
  <c r="C65" i="39" s="1"/>
  <c r="B179" i="39" s="1"/>
  <c r="B105" i="40"/>
  <c r="D107" i="40"/>
  <c r="A110" i="40"/>
  <c r="C112" i="40"/>
  <c r="E114" i="40"/>
  <c r="C77" i="39" s="1"/>
  <c r="B191" i="39" s="1"/>
  <c r="B117" i="40"/>
  <c r="B80" i="39" s="1"/>
  <c r="D119" i="40"/>
  <c r="A122" i="40"/>
  <c r="C124" i="40"/>
  <c r="E126" i="40"/>
  <c r="C89" i="39" s="1"/>
  <c r="B203" i="39" s="1"/>
  <c r="B129" i="40"/>
  <c r="B92" i="39" s="1"/>
  <c r="A144" i="40"/>
  <c r="F29" i="40"/>
  <c r="B89" i="40"/>
  <c r="B51" i="58" s="1"/>
  <c r="D127" i="40"/>
  <c r="H25" i="40"/>
  <c r="A43" i="40"/>
  <c r="A5" i="58" s="1"/>
  <c r="L5" i="58" s="1"/>
  <c r="C45" i="40"/>
  <c r="E47" i="40"/>
  <c r="B50" i="40"/>
  <c r="B12" i="58" s="1"/>
  <c r="D52" i="40"/>
  <c r="A55" i="40"/>
  <c r="A17" i="58" s="1"/>
  <c r="L17" i="58" s="1"/>
  <c r="C57" i="40"/>
  <c r="E59" i="40"/>
  <c r="B62" i="40"/>
  <c r="B24" i="58" s="1"/>
  <c r="D64" i="40"/>
  <c r="A67" i="40"/>
  <c r="A29" i="58" s="1"/>
  <c r="L29" i="58" s="1"/>
  <c r="C69" i="40"/>
  <c r="E71" i="40"/>
  <c r="B74" i="40"/>
  <c r="B36" i="58" s="1"/>
  <c r="D76" i="40"/>
  <c r="A79" i="40"/>
  <c r="A41" i="58" s="1"/>
  <c r="L41" i="58" s="1"/>
  <c r="C81" i="40"/>
  <c r="E83" i="40"/>
  <c r="B86" i="40"/>
  <c r="B48" i="58" s="1"/>
  <c r="D88" i="40"/>
  <c r="A91" i="40"/>
  <c r="C93" i="40"/>
  <c r="E95" i="40"/>
  <c r="C58" i="39" s="1"/>
  <c r="B172" i="39" s="1"/>
  <c r="B98" i="40"/>
  <c r="D100" i="40"/>
  <c r="A103" i="40"/>
  <c r="C105" i="40"/>
  <c r="E107" i="40"/>
  <c r="C70" i="39" s="1"/>
  <c r="B184" i="39" s="1"/>
  <c r="B110" i="40"/>
  <c r="D112" i="40"/>
  <c r="A115" i="40"/>
  <c r="C117" i="40"/>
  <c r="E119" i="40"/>
  <c r="C82" i="39" s="1"/>
  <c r="B196" i="39" s="1"/>
  <c r="B122" i="40"/>
  <c r="B85" i="39" s="1"/>
  <c r="D124" i="40"/>
  <c r="A127" i="40"/>
  <c r="C129" i="40"/>
  <c r="A149" i="40"/>
  <c r="F27" i="40"/>
  <c r="D79" i="40"/>
  <c r="B125" i="40"/>
  <c r="B88" i="39" s="1"/>
  <c r="B51" i="40"/>
  <c r="B13" i="58" s="1"/>
  <c r="C626" i="40"/>
  <c r="B43" i="40"/>
  <c r="B5" i="58" s="1"/>
  <c r="D45" i="40"/>
  <c r="A48" i="40"/>
  <c r="A10" i="58" s="1"/>
  <c r="L10" i="58" s="1"/>
  <c r="C50" i="40"/>
  <c r="E52" i="40"/>
  <c r="B55" i="40"/>
  <c r="B17" i="58" s="1"/>
  <c r="D57" i="40"/>
  <c r="A60" i="40"/>
  <c r="A22" i="58" s="1"/>
  <c r="L22" i="58" s="1"/>
  <c r="C62" i="40"/>
  <c r="E64" i="40"/>
  <c r="B67" i="40"/>
  <c r="B29" i="58" s="1"/>
  <c r="D69" i="40"/>
  <c r="A72" i="40"/>
  <c r="A34" i="58" s="1"/>
  <c r="L34" i="58" s="1"/>
  <c r="C74" i="40"/>
  <c r="E76" i="40"/>
  <c r="B79" i="40"/>
  <c r="B41" i="58" s="1"/>
  <c r="D81" i="40"/>
  <c r="A84" i="40"/>
  <c r="A46" i="58" s="1"/>
  <c r="L46" i="58" s="1"/>
  <c r="C86" i="40"/>
  <c r="E88" i="40"/>
  <c r="B91" i="40"/>
  <c r="D93" i="40"/>
  <c r="A96" i="40"/>
  <c r="C98" i="40"/>
  <c r="E100" i="40"/>
  <c r="C63" i="39" s="1"/>
  <c r="B177" i="39" s="1"/>
  <c r="B103" i="40"/>
  <c r="D105" i="40"/>
  <c r="A108" i="40"/>
  <c r="C110" i="40"/>
  <c r="E112" i="40"/>
  <c r="C75" i="39" s="1"/>
  <c r="B189" i="39" s="1"/>
  <c r="B115" i="40"/>
  <c r="B78" i="39" s="1"/>
  <c r="D117" i="40"/>
  <c r="A120" i="40"/>
  <c r="C122" i="40"/>
  <c r="E124" i="40"/>
  <c r="C87" i="39" s="1"/>
  <c r="B201" i="39" s="1"/>
  <c r="B127" i="40"/>
  <c r="B90" i="39" s="1"/>
  <c r="D129" i="40"/>
  <c r="A142" i="40"/>
  <c r="F24" i="40"/>
  <c r="C9" i="40"/>
  <c r="C9" i="29" s="1"/>
  <c r="E74" i="40"/>
  <c r="D115" i="40"/>
  <c r="B63" i="40"/>
  <c r="B25" i="58" s="1"/>
  <c r="A41" i="40"/>
  <c r="A3" i="58" s="1"/>
  <c r="L3" i="58" s="1"/>
  <c r="C43" i="40"/>
  <c r="E45" i="40"/>
  <c r="B48" i="40"/>
  <c r="B10" i="58" s="1"/>
  <c r="D50" i="40"/>
  <c r="A53" i="40"/>
  <c r="A15" i="58" s="1"/>
  <c r="L15" i="58" s="1"/>
  <c r="C55" i="40"/>
  <c r="E57" i="40"/>
  <c r="B60" i="40"/>
  <c r="B22" i="58" s="1"/>
  <c r="D62" i="40"/>
  <c r="A65" i="40"/>
  <c r="A27" i="58" s="1"/>
  <c r="L27" i="58" s="1"/>
  <c r="C67" i="40"/>
  <c r="E69" i="40"/>
  <c r="B72" i="40"/>
  <c r="B34" i="58" s="1"/>
  <c r="D74" i="40"/>
  <c r="A77" i="40"/>
  <c r="A39" i="58" s="1"/>
  <c r="L39" i="58" s="1"/>
  <c r="C79" i="40"/>
  <c r="E81" i="40"/>
  <c r="B84" i="40"/>
  <c r="B46" i="58" s="1"/>
  <c r="D86" i="40"/>
  <c r="A89" i="40"/>
  <c r="A51" i="58" s="1"/>
  <c r="L51" i="58" s="1"/>
  <c r="C91" i="40"/>
  <c r="E93" i="40"/>
  <c r="C56" i="39" s="1"/>
  <c r="B170" i="39" s="1"/>
  <c r="B96" i="40"/>
  <c r="D98" i="40"/>
  <c r="A101" i="40"/>
  <c r="C103" i="40"/>
  <c r="E105" i="40"/>
  <c r="C68" i="39" s="1"/>
  <c r="B182" i="39" s="1"/>
  <c r="B108" i="40"/>
  <c r="D110" i="40"/>
  <c r="A113" i="40"/>
  <c r="C115" i="40"/>
  <c r="E117" i="40"/>
  <c r="C80" i="39" s="1"/>
  <c r="B194" i="39" s="1"/>
  <c r="B120" i="40"/>
  <c r="B83" i="39" s="1"/>
  <c r="D122" i="40"/>
  <c r="A125" i="40"/>
  <c r="C127" i="40"/>
  <c r="E129" i="40"/>
  <c r="C92" i="39" s="1"/>
  <c r="B206" i="39" s="1"/>
  <c r="A147" i="40"/>
  <c r="I25" i="40"/>
  <c r="C4" i="40"/>
  <c r="C4" i="29" s="1"/>
  <c r="B77" i="40"/>
  <c r="B39" i="58" s="1"/>
  <c r="A140" i="40"/>
  <c r="E48" i="40"/>
  <c r="B41" i="40"/>
  <c r="B3" i="58" s="1"/>
  <c r="D43" i="40"/>
  <c r="A46" i="40"/>
  <c r="A8" i="58" s="1"/>
  <c r="L8" i="58" s="1"/>
  <c r="C48" i="40"/>
  <c r="E50" i="40"/>
  <c r="B53" i="40"/>
  <c r="B15" i="58" s="1"/>
  <c r="D55" i="40"/>
  <c r="A58" i="40"/>
  <c r="A20" i="58" s="1"/>
  <c r="L20" i="58" s="1"/>
  <c r="C60" i="40"/>
  <c r="E62" i="40"/>
  <c r="B65" i="40"/>
  <c r="B27" i="58" s="1"/>
  <c r="D67" i="40"/>
  <c r="A70" i="40"/>
  <c r="A32" i="58" s="1"/>
  <c r="L32" i="58" s="1"/>
  <c r="C72" i="40"/>
  <c r="A82" i="40"/>
  <c r="A44" i="58" s="1"/>
  <c r="L44" i="58" s="1"/>
  <c r="D91" i="40"/>
  <c r="A94" i="40"/>
  <c r="C96" i="40"/>
  <c r="E98" i="40"/>
  <c r="C61" i="39" s="1"/>
  <c r="B175" i="39" s="1"/>
  <c r="B101" i="40"/>
  <c r="D103" i="40"/>
  <c r="A106" i="40"/>
  <c r="C108" i="40"/>
  <c r="E110" i="40"/>
  <c r="C73" i="39" s="1"/>
  <c r="B187" i="39" s="1"/>
  <c r="B113" i="40"/>
  <c r="B76" i="39" s="1"/>
  <c r="E122" i="40"/>
  <c r="C85" i="39" s="1"/>
  <c r="B199" i="39" s="1"/>
  <c r="C58" i="40"/>
  <c r="C41" i="40"/>
  <c r="E43" i="40"/>
  <c r="B46" i="40"/>
  <c r="B8" i="58" s="1"/>
  <c r="D48" i="40"/>
  <c r="A51" i="40"/>
  <c r="A13" i="58" s="1"/>
  <c r="L13" i="58" s="1"/>
  <c r="C53" i="40"/>
  <c r="E55" i="40"/>
  <c r="B58" i="40"/>
  <c r="B20" i="58" s="1"/>
  <c r="D60" i="40"/>
  <c r="A63" i="40"/>
  <c r="A25" i="58" s="1"/>
  <c r="L25" i="58" s="1"/>
  <c r="C65" i="40"/>
  <c r="E67" i="40"/>
  <c r="B70" i="40"/>
  <c r="B32" i="58" s="1"/>
  <c r="D72" i="40"/>
  <c r="A75" i="40"/>
  <c r="A37" i="58" s="1"/>
  <c r="L37" i="58" s="1"/>
  <c r="C77" i="40"/>
  <c r="E79" i="40"/>
  <c r="B82" i="40"/>
  <c r="B44" i="58" s="1"/>
  <c r="D84" i="40"/>
  <c r="A87" i="40"/>
  <c r="A49" i="58" s="1"/>
  <c r="L49" i="58" s="1"/>
  <c r="C89" i="40"/>
  <c r="E91" i="40"/>
  <c r="C54" i="39" s="1"/>
  <c r="B94" i="40"/>
  <c r="D96" i="40"/>
  <c r="A99" i="40"/>
  <c r="C101" i="40"/>
  <c r="E103" i="40"/>
  <c r="C66" i="39" s="1"/>
  <c r="B180" i="39" s="1"/>
  <c r="B106" i="40"/>
  <c r="D108" i="40"/>
  <c r="A111" i="40"/>
  <c r="C113" i="40"/>
  <c r="E115" i="40"/>
  <c r="C78" i="39" s="1"/>
  <c r="B192" i="39" s="1"/>
  <c r="B118" i="40"/>
  <c r="B81" i="39" s="1"/>
  <c r="D120" i="40"/>
  <c r="A123" i="40"/>
  <c r="C125" i="40"/>
  <c r="E127" i="40"/>
  <c r="C90" i="39" s="1"/>
  <c r="B204" i="39" s="1"/>
  <c r="A145" i="40"/>
  <c r="G25" i="40"/>
  <c r="D53" i="40"/>
  <c r="B87" i="40"/>
  <c r="B49" i="58" s="1"/>
  <c r="A116" i="40"/>
  <c r="D89" i="40"/>
  <c r="C118" i="40"/>
  <c r="E120" i="40"/>
  <c r="C83" i="39" s="1"/>
  <c r="B197" i="39" s="1"/>
  <c r="E60" i="40"/>
  <c r="C94" i="40"/>
  <c r="B123" i="40"/>
  <c r="B86" i="39" s="1"/>
  <c r="A68" i="40"/>
  <c r="A30" i="58" s="1"/>
  <c r="L30" i="58" s="1"/>
  <c r="C70" i="40"/>
  <c r="D101" i="40"/>
  <c r="E84" i="40"/>
  <c r="A92" i="40"/>
  <c r="E96" i="40"/>
  <c r="C59" i="39" s="1"/>
  <c r="B173" i="39" s="1"/>
  <c r="B99" i="40"/>
  <c r="E72" i="40"/>
  <c r="B75" i="40"/>
  <c r="B37" i="58" s="1"/>
  <c r="D77" i="40"/>
  <c r="E108" i="40"/>
  <c r="C71" i="39" s="1"/>
  <c r="B185" i="39" s="1"/>
  <c r="B40" i="40"/>
  <c r="D113" i="40"/>
  <c r="D125" i="40"/>
  <c r="A128" i="40"/>
  <c r="A104" i="40"/>
  <c r="C106" i="40"/>
  <c r="C82" i="40"/>
  <c r="C12" i="40"/>
  <c r="C12" i="29" s="1"/>
  <c r="A80" i="40"/>
  <c r="A42" i="58" s="1"/>
  <c r="L42" i="58" s="1"/>
  <c r="B111" i="40"/>
  <c r="G1" i="37"/>
  <c r="E1" i="37"/>
  <c r="A41" i="37"/>
  <c r="A3" i="57" s="1"/>
  <c r="L3" i="57" s="1"/>
  <c r="C43" i="37"/>
  <c r="E45" i="37"/>
  <c r="B48" i="37"/>
  <c r="B10" i="57" s="1"/>
  <c r="D50" i="37"/>
  <c r="A53" i="37"/>
  <c r="A15" i="57" s="1"/>
  <c r="L15" i="57" s="1"/>
  <c r="C55" i="37"/>
  <c r="E57" i="37"/>
  <c r="B60" i="37"/>
  <c r="B22" i="57" s="1"/>
  <c r="D62" i="37"/>
  <c r="A65" i="37"/>
  <c r="A27" i="57" s="1"/>
  <c r="L27" i="57" s="1"/>
  <c r="C67" i="37"/>
  <c r="E69" i="37"/>
  <c r="B72" i="37"/>
  <c r="B34" i="57" s="1"/>
  <c r="D74" i="37"/>
  <c r="A77" i="37"/>
  <c r="A39" i="57" s="1"/>
  <c r="L39" i="57" s="1"/>
  <c r="C79" i="37"/>
  <c r="E81" i="37"/>
  <c r="B84" i="37"/>
  <c r="B46" i="57" s="1"/>
  <c r="D86" i="37"/>
  <c r="A89" i="37"/>
  <c r="A51" i="57" s="1"/>
  <c r="L51" i="57" s="1"/>
  <c r="C91" i="37"/>
  <c r="E93" i="37"/>
  <c r="B96" i="37"/>
  <c r="B58" i="57" s="1"/>
  <c r="D98" i="37"/>
  <c r="A101" i="37"/>
  <c r="A63" i="57" s="1"/>
  <c r="L63" i="57" s="1"/>
  <c r="C103" i="37"/>
  <c r="E105" i="37"/>
  <c r="C68" i="38" s="1"/>
  <c r="B182" i="38" s="1"/>
  <c r="B108" i="37"/>
  <c r="D110" i="37"/>
  <c r="A113" i="37"/>
  <c r="C115" i="37"/>
  <c r="E117" i="37"/>
  <c r="C80" i="38" s="1"/>
  <c r="B194" i="38" s="1"/>
  <c r="B120" i="37"/>
  <c r="D122" i="37"/>
  <c r="A125" i="37"/>
  <c r="C127" i="37"/>
  <c r="E129" i="37"/>
  <c r="C92" i="38" s="1"/>
  <c r="B206" i="38" s="1"/>
  <c r="B142" i="37"/>
  <c r="B105" i="38" s="1"/>
  <c r="D144" i="37"/>
  <c r="A147" i="37"/>
  <c r="C149" i="37"/>
  <c r="I25" i="37"/>
  <c r="D91" i="37"/>
  <c r="C108" i="37"/>
  <c r="A118" i="37"/>
  <c r="E122" i="37"/>
  <c r="C85" i="38" s="1"/>
  <c r="B199" i="38" s="1"/>
  <c r="A140" i="37"/>
  <c r="B147" i="37"/>
  <c r="B110" i="38" s="1"/>
  <c r="G25" i="37"/>
  <c r="D112" i="37"/>
  <c r="F27" i="37"/>
  <c r="E52" i="37"/>
  <c r="D93" i="37"/>
  <c r="E124" i="37"/>
  <c r="C87" i="38" s="1"/>
  <c r="B201" i="38" s="1"/>
  <c r="B41" i="37"/>
  <c r="B3" i="57" s="1"/>
  <c r="D43" i="37"/>
  <c r="A46" i="37"/>
  <c r="A8" i="57" s="1"/>
  <c r="L8" i="57" s="1"/>
  <c r="C48" i="37"/>
  <c r="E50" i="37"/>
  <c r="B53" i="37"/>
  <c r="B15" i="57" s="1"/>
  <c r="D55" i="37"/>
  <c r="A58" i="37"/>
  <c r="A20" i="57" s="1"/>
  <c r="L20" i="57" s="1"/>
  <c r="C60" i="37"/>
  <c r="E62" i="37"/>
  <c r="B65" i="37"/>
  <c r="B27" i="57" s="1"/>
  <c r="D67" i="37"/>
  <c r="A70" i="37"/>
  <c r="A32" i="57" s="1"/>
  <c r="L32" i="57" s="1"/>
  <c r="C72" i="37"/>
  <c r="E74" i="37"/>
  <c r="B77" i="37"/>
  <c r="B39" i="57" s="1"/>
  <c r="D79" i="37"/>
  <c r="A82" i="37"/>
  <c r="A44" i="57" s="1"/>
  <c r="L44" i="57" s="1"/>
  <c r="C84" i="37"/>
  <c r="E86" i="37"/>
  <c r="B89" i="37"/>
  <c r="B51" i="57" s="1"/>
  <c r="A94" i="37"/>
  <c r="A56" i="57" s="1"/>
  <c r="L56" i="57" s="1"/>
  <c r="C96" i="37"/>
  <c r="E98" i="37"/>
  <c r="B101" i="37"/>
  <c r="B63" i="57" s="1"/>
  <c r="D103" i="37"/>
  <c r="A106" i="37"/>
  <c r="E110" i="37"/>
  <c r="C73" i="38" s="1"/>
  <c r="B187" i="38" s="1"/>
  <c r="B113" i="37"/>
  <c r="D115" i="37"/>
  <c r="C120" i="37"/>
  <c r="B125" i="37"/>
  <c r="B88" i="38" s="1"/>
  <c r="D127" i="37"/>
  <c r="C142" i="37"/>
  <c r="E144" i="37"/>
  <c r="C107" i="38" s="1"/>
  <c r="B221" i="38" s="1"/>
  <c r="D149" i="37"/>
  <c r="C105" i="37"/>
  <c r="D57" i="37"/>
  <c r="D81" i="37"/>
  <c r="E100" i="37"/>
  <c r="B127" i="37"/>
  <c r="B90" i="38" s="1"/>
  <c r="C41" i="37"/>
  <c r="E43" i="37"/>
  <c r="B46" i="37"/>
  <c r="B8" i="57" s="1"/>
  <c r="D48" i="37"/>
  <c r="A51" i="37"/>
  <c r="A13" i="57" s="1"/>
  <c r="L13" i="57" s="1"/>
  <c r="C53" i="37"/>
  <c r="E55" i="37"/>
  <c r="B58" i="37"/>
  <c r="B20" i="57" s="1"/>
  <c r="D60" i="37"/>
  <c r="A63" i="37"/>
  <c r="A25" i="57" s="1"/>
  <c r="L25" i="57" s="1"/>
  <c r="C65" i="37"/>
  <c r="E67" i="37"/>
  <c r="B70" i="37"/>
  <c r="B32" i="57" s="1"/>
  <c r="D72" i="37"/>
  <c r="A75" i="37"/>
  <c r="A37" i="57" s="1"/>
  <c r="L37" i="57" s="1"/>
  <c r="C77" i="37"/>
  <c r="E79" i="37"/>
  <c r="B82" i="37"/>
  <c r="B44" i="57" s="1"/>
  <c r="D84" i="37"/>
  <c r="A87" i="37"/>
  <c r="A49" i="57" s="1"/>
  <c r="L49" i="57" s="1"/>
  <c r="C89" i="37"/>
  <c r="E91" i="37"/>
  <c r="B94" i="37"/>
  <c r="B56" i="57" s="1"/>
  <c r="D96" i="37"/>
  <c r="A99" i="37"/>
  <c r="A61" i="57" s="1"/>
  <c r="L61" i="57" s="1"/>
  <c r="C101" i="37"/>
  <c r="E103" i="37"/>
  <c r="C66" i="38" s="1"/>
  <c r="B106" i="37"/>
  <c r="D108" i="37"/>
  <c r="A111" i="37"/>
  <c r="C113" i="37"/>
  <c r="E115" i="37"/>
  <c r="C78" i="38" s="1"/>
  <c r="B192" i="38" s="1"/>
  <c r="B118" i="37"/>
  <c r="D120" i="37"/>
  <c r="A123" i="37"/>
  <c r="C125" i="37"/>
  <c r="E127" i="37"/>
  <c r="C90" i="38" s="1"/>
  <c r="B204" i="38" s="1"/>
  <c r="B140" i="37"/>
  <c r="B103" i="38" s="1"/>
  <c r="D142" i="37"/>
  <c r="A145" i="37"/>
  <c r="C147" i="37"/>
  <c r="E149" i="37"/>
  <c r="C112" i="38" s="1"/>
  <c r="B226" i="38" s="1"/>
  <c r="F24" i="37"/>
  <c r="C117" i="37"/>
  <c r="E141" i="37"/>
  <c r="C104" i="38" s="1"/>
  <c r="B218" i="38" s="1"/>
  <c r="A48" i="37"/>
  <c r="A10" i="57" s="1"/>
  <c r="L10" i="57" s="1"/>
  <c r="A108" i="37"/>
  <c r="E146" i="37"/>
  <c r="C109" i="38" s="1"/>
  <c r="B223" i="38" s="1"/>
  <c r="D41" i="37"/>
  <c r="A44" i="37"/>
  <c r="A6" i="57" s="1"/>
  <c r="L6" i="57" s="1"/>
  <c r="C46" i="37"/>
  <c r="E48" i="37"/>
  <c r="B51" i="37"/>
  <c r="B13" i="57" s="1"/>
  <c r="D53" i="37"/>
  <c r="A56" i="37"/>
  <c r="A18" i="57" s="1"/>
  <c r="L18" i="57" s="1"/>
  <c r="C58" i="37"/>
  <c r="E60" i="37"/>
  <c r="B63" i="37"/>
  <c r="B25" i="57" s="1"/>
  <c r="D65" i="37"/>
  <c r="A68" i="37"/>
  <c r="A30" i="57" s="1"/>
  <c r="L30" i="57" s="1"/>
  <c r="C70" i="37"/>
  <c r="E72" i="37"/>
  <c r="B75" i="37"/>
  <c r="B37" i="57" s="1"/>
  <c r="D77" i="37"/>
  <c r="A80" i="37"/>
  <c r="A42" i="57" s="1"/>
  <c r="L42" i="57" s="1"/>
  <c r="C82" i="37"/>
  <c r="E84" i="37"/>
  <c r="B87" i="37"/>
  <c r="B49" i="57" s="1"/>
  <c r="D89" i="37"/>
  <c r="A92" i="37"/>
  <c r="A54" i="57" s="1"/>
  <c r="L54" i="57" s="1"/>
  <c r="C94" i="37"/>
  <c r="E96" i="37"/>
  <c r="B99" i="37"/>
  <c r="B61" i="57" s="1"/>
  <c r="D101" i="37"/>
  <c r="A104" i="37"/>
  <c r="C106" i="37"/>
  <c r="E108" i="37"/>
  <c r="C71" i="38" s="1"/>
  <c r="B185" i="38" s="1"/>
  <c r="B111" i="37"/>
  <c r="D113" i="37"/>
  <c r="A116" i="37"/>
  <c r="C118" i="37"/>
  <c r="E120" i="37"/>
  <c r="C83" i="38" s="1"/>
  <c r="B197" i="38" s="1"/>
  <c r="B123" i="37"/>
  <c r="B86" i="38" s="1"/>
  <c r="D125" i="37"/>
  <c r="A128" i="37"/>
  <c r="C140" i="37"/>
  <c r="E142" i="37"/>
  <c r="C105" i="38" s="1"/>
  <c r="B219" i="38" s="1"/>
  <c r="B145" i="37"/>
  <c r="B108" i="38" s="1"/>
  <c r="D147" i="37"/>
  <c r="C40" i="37"/>
  <c r="C12" i="37"/>
  <c r="C87" i="37"/>
  <c r="B104" i="37"/>
  <c r="C111" i="37"/>
  <c r="B116" i="37"/>
  <c r="A121" i="37"/>
  <c r="E125" i="37"/>
  <c r="C88" i="38" s="1"/>
  <c r="B202" i="38" s="1"/>
  <c r="D140" i="37"/>
  <c r="C145" i="37"/>
  <c r="D40" i="37"/>
  <c r="B40" i="37"/>
  <c r="B2" i="57" s="1"/>
  <c r="D88" i="37"/>
  <c r="B144" i="37"/>
  <c r="B107" i="38" s="1"/>
  <c r="C62" i="37"/>
  <c r="B91" i="37"/>
  <c r="B53" i="57" s="1"/>
  <c r="B115" i="37"/>
  <c r="H25" i="37"/>
  <c r="E41" i="37"/>
  <c r="B44" i="37"/>
  <c r="B6" i="57" s="1"/>
  <c r="D46" i="37"/>
  <c r="A49" i="37"/>
  <c r="A11" i="57" s="1"/>
  <c r="L11" i="57" s="1"/>
  <c r="C51" i="37"/>
  <c r="E53" i="37"/>
  <c r="B56" i="37"/>
  <c r="B18" i="57" s="1"/>
  <c r="D58" i="37"/>
  <c r="A61" i="37"/>
  <c r="A23" i="57" s="1"/>
  <c r="L23" i="57" s="1"/>
  <c r="C63" i="37"/>
  <c r="E65" i="37"/>
  <c r="B68" i="37"/>
  <c r="B30" i="57" s="1"/>
  <c r="D70" i="37"/>
  <c r="A73" i="37"/>
  <c r="A35" i="57" s="1"/>
  <c r="L35" i="57" s="1"/>
  <c r="C75" i="37"/>
  <c r="E77" i="37"/>
  <c r="B80" i="37"/>
  <c r="B42" i="57" s="1"/>
  <c r="D82" i="37"/>
  <c r="A85" i="37"/>
  <c r="A47" i="57" s="1"/>
  <c r="L47" i="57" s="1"/>
  <c r="E89" i="37"/>
  <c r="B92" i="37"/>
  <c r="B54" i="57" s="1"/>
  <c r="D94" i="37"/>
  <c r="A97" i="37"/>
  <c r="A59" i="57" s="1"/>
  <c r="L59" i="57" s="1"/>
  <c r="C99" i="37"/>
  <c r="E101" i="37"/>
  <c r="D106" i="37"/>
  <c r="A109" i="37"/>
  <c r="E113" i="37"/>
  <c r="C76" i="38" s="1"/>
  <c r="B190" i="38" s="1"/>
  <c r="D118" i="37"/>
  <c r="C123" i="37"/>
  <c r="B128" i="37"/>
  <c r="B91" i="38" s="1"/>
  <c r="A143" i="37"/>
  <c r="E147" i="37"/>
  <c r="C110" i="38" s="1"/>
  <c r="B224" i="38" s="1"/>
  <c r="C13" i="37"/>
  <c r="B86" i="37"/>
  <c r="B48" i="57" s="1"/>
  <c r="A60" i="37"/>
  <c r="A22" i="57" s="1"/>
  <c r="L22" i="57" s="1"/>
  <c r="B79" i="37"/>
  <c r="B41" i="57" s="1"/>
  <c r="A96" i="37"/>
  <c r="A58" i="57" s="1"/>
  <c r="L58" i="57" s="1"/>
  <c r="A120" i="37"/>
  <c r="A42" i="37"/>
  <c r="A4" i="57" s="1"/>
  <c r="L4" i="57" s="1"/>
  <c r="C44" i="37"/>
  <c r="E46" i="37"/>
  <c r="B49" i="37"/>
  <c r="B11" i="57" s="1"/>
  <c r="D51" i="37"/>
  <c r="A54" i="37"/>
  <c r="A16" i="57" s="1"/>
  <c r="L16" i="57" s="1"/>
  <c r="C56" i="37"/>
  <c r="E58" i="37"/>
  <c r="B61" i="37"/>
  <c r="B23" i="57" s="1"/>
  <c r="D63" i="37"/>
  <c r="A66" i="37"/>
  <c r="A28" i="57" s="1"/>
  <c r="L28" i="57" s="1"/>
  <c r="C68" i="37"/>
  <c r="E70" i="37"/>
  <c r="B73" i="37"/>
  <c r="B35" i="57" s="1"/>
  <c r="D75" i="37"/>
  <c r="A78" i="37"/>
  <c r="A40" i="57" s="1"/>
  <c r="L40" i="57" s="1"/>
  <c r="C80" i="37"/>
  <c r="E82" i="37"/>
  <c r="B85" i="37"/>
  <c r="B47" i="57" s="1"/>
  <c r="D87" i="37"/>
  <c r="A90" i="37"/>
  <c r="A52" i="57" s="1"/>
  <c r="L52" i="57" s="1"/>
  <c r="C92" i="37"/>
  <c r="E94" i="37"/>
  <c r="B97" i="37"/>
  <c r="B59" i="57" s="1"/>
  <c r="D99" i="37"/>
  <c r="A102" i="37"/>
  <c r="C104" i="37"/>
  <c r="E106" i="37"/>
  <c r="C69" i="38" s="1"/>
  <c r="B183" i="38" s="1"/>
  <c r="B109" i="37"/>
  <c r="D111" i="37"/>
  <c r="A114" i="37"/>
  <c r="C116" i="37"/>
  <c r="E118" i="37"/>
  <c r="C81" i="38" s="1"/>
  <c r="B195" i="38" s="1"/>
  <c r="B121" i="37"/>
  <c r="D123" i="37"/>
  <c r="A126" i="37"/>
  <c r="C128" i="37"/>
  <c r="E140" i="37"/>
  <c r="C103" i="38" s="1"/>
  <c r="B217" i="38" s="1"/>
  <c r="B143" i="37"/>
  <c r="B106" i="38" s="1"/>
  <c r="D145" i="37"/>
  <c r="A148" i="37"/>
  <c r="E40" i="37"/>
  <c r="C14" i="37"/>
  <c r="E80" i="37"/>
  <c r="D109" i="37"/>
  <c r="B119" i="37"/>
  <c r="A124" i="37"/>
  <c r="B141" i="37"/>
  <c r="B104" i="38" s="1"/>
  <c r="D143" i="37"/>
  <c r="A103" i="37"/>
  <c r="E64" i="37"/>
  <c r="C110" i="37"/>
  <c r="C9" i="37"/>
  <c r="C9" i="28" s="1"/>
  <c r="B42" i="37"/>
  <c r="B4" i="57" s="1"/>
  <c r="D44" i="37"/>
  <c r="A47" i="37"/>
  <c r="A9" i="57" s="1"/>
  <c r="L9" i="57" s="1"/>
  <c r="C49" i="37"/>
  <c r="E51" i="37"/>
  <c r="B54" i="37"/>
  <c r="B16" i="57" s="1"/>
  <c r="D56" i="37"/>
  <c r="A59" i="37"/>
  <c r="A21" i="57" s="1"/>
  <c r="L21" i="57" s="1"/>
  <c r="C61" i="37"/>
  <c r="E63" i="37"/>
  <c r="B66" i="37"/>
  <c r="B28" i="57" s="1"/>
  <c r="D68" i="37"/>
  <c r="A71" i="37"/>
  <c r="A33" i="57" s="1"/>
  <c r="L33" i="57" s="1"/>
  <c r="C73" i="37"/>
  <c r="E75" i="37"/>
  <c r="B78" i="37"/>
  <c r="B40" i="57" s="1"/>
  <c r="D80" i="37"/>
  <c r="A83" i="37"/>
  <c r="A45" i="57" s="1"/>
  <c r="L45" i="57" s="1"/>
  <c r="C85" i="37"/>
  <c r="E87" i="37"/>
  <c r="B90" i="37"/>
  <c r="B52" i="57" s="1"/>
  <c r="D92" i="37"/>
  <c r="A95" i="37"/>
  <c r="A57" i="57" s="1"/>
  <c r="L57" i="57" s="1"/>
  <c r="C97" i="37"/>
  <c r="E99" i="37"/>
  <c r="B102" i="37"/>
  <c r="D104" i="37"/>
  <c r="A107" i="37"/>
  <c r="C109" i="37"/>
  <c r="E111" i="37"/>
  <c r="C74" i="38" s="1"/>
  <c r="B188" i="38" s="1"/>
  <c r="B114" i="37"/>
  <c r="D116" i="37"/>
  <c r="A119" i="37"/>
  <c r="C121" i="37"/>
  <c r="E123" i="37"/>
  <c r="C86" i="38" s="1"/>
  <c r="B200" i="38" s="1"/>
  <c r="B126" i="37"/>
  <c r="B89" i="38" s="1"/>
  <c r="D128" i="37"/>
  <c r="A141" i="37"/>
  <c r="C143" i="37"/>
  <c r="E145" i="37"/>
  <c r="C108" i="38" s="1"/>
  <c r="B222" i="38" s="1"/>
  <c r="B148" i="37"/>
  <c r="B111" i="38" s="1"/>
  <c r="A40" i="37"/>
  <c r="A2" i="57" s="1"/>
  <c r="L2" i="57" s="1"/>
  <c r="C11" i="37"/>
  <c r="C78" i="37"/>
  <c r="A112" i="37"/>
  <c r="C126" i="37"/>
  <c r="C148" i="37"/>
  <c r="C93" i="37"/>
  <c r="A127" i="37"/>
  <c r="C50" i="37"/>
  <c r="D105" i="37"/>
  <c r="B149" i="37"/>
  <c r="B112" i="38" s="1"/>
  <c r="C42" i="37"/>
  <c r="E44" i="37"/>
  <c r="B47" i="37"/>
  <c r="B9" i="57" s="1"/>
  <c r="D49" i="37"/>
  <c r="A52" i="37"/>
  <c r="A14" i="57" s="1"/>
  <c r="L14" i="57" s="1"/>
  <c r="C54" i="37"/>
  <c r="E56" i="37"/>
  <c r="B59" i="37"/>
  <c r="B21" i="57" s="1"/>
  <c r="D61" i="37"/>
  <c r="A64" i="37"/>
  <c r="A26" i="57" s="1"/>
  <c r="L26" i="57" s="1"/>
  <c r="C66" i="37"/>
  <c r="E68" i="37"/>
  <c r="B71" i="37"/>
  <c r="B33" i="57" s="1"/>
  <c r="D73" i="37"/>
  <c r="A76" i="37"/>
  <c r="A38" i="57" s="1"/>
  <c r="L38" i="57" s="1"/>
  <c r="B83" i="37"/>
  <c r="B45" i="57" s="1"/>
  <c r="D85" i="37"/>
  <c r="A88" i="37"/>
  <c r="A50" i="57" s="1"/>
  <c r="L50" i="57" s="1"/>
  <c r="C90" i="37"/>
  <c r="E92" i="37"/>
  <c r="B95" i="37"/>
  <c r="B57" i="57" s="1"/>
  <c r="D97" i="37"/>
  <c r="A100" i="37"/>
  <c r="A62" i="57" s="1"/>
  <c r="L62" i="57" s="1"/>
  <c r="C102" i="37"/>
  <c r="E104" i="37"/>
  <c r="C67" i="38" s="1"/>
  <c r="B107" i="37"/>
  <c r="C114" i="37"/>
  <c r="E116" i="37"/>
  <c r="C79" i="38" s="1"/>
  <c r="B193" i="38" s="1"/>
  <c r="D121" i="37"/>
  <c r="E128" i="37"/>
  <c r="C91" i="38" s="1"/>
  <c r="B205" i="38" s="1"/>
  <c r="A146" i="37"/>
  <c r="D100" i="37"/>
  <c r="B55" i="37"/>
  <c r="B17" i="57" s="1"/>
  <c r="E88" i="37"/>
  <c r="E112" i="37"/>
  <c r="C75" i="38" s="1"/>
  <c r="B189" i="38" s="1"/>
  <c r="A142" i="37"/>
  <c r="D42" i="37"/>
  <c r="A45" i="37"/>
  <c r="A7" i="57" s="1"/>
  <c r="L7" i="57" s="1"/>
  <c r="C47" i="37"/>
  <c r="E49" i="37"/>
  <c r="B52" i="37"/>
  <c r="B14" i="57" s="1"/>
  <c r="D54" i="37"/>
  <c r="A57" i="37"/>
  <c r="A19" i="57" s="1"/>
  <c r="L19" i="57" s="1"/>
  <c r="C59" i="37"/>
  <c r="E61" i="37"/>
  <c r="B64" i="37"/>
  <c r="B26" i="57" s="1"/>
  <c r="D66" i="37"/>
  <c r="A69" i="37"/>
  <c r="A31" i="57" s="1"/>
  <c r="L31" i="57" s="1"/>
  <c r="C71" i="37"/>
  <c r="E73" i="37"/>
  <c r="B76" i="37"/>
  <c r="B38" i="57" s="1"/>
  <c r="D78" i="37"/>
  <c r="A81" i="37"/>
  <c r="A43" i="57" s="1"/>
  <c r="L43" i="57" s="1"/>
  <c r="C83" i="37"/>
  <c r="E85" i="37"/>
  <c r="B88" i="37"/>
  <c r="B50" i="57" s="1"/>
  <c r="D90" i="37"/>
  <c r="A93" i="37"/>
  <c r="A55" i="57" s="1"/>
  <c r="L55" i="57" s="1"/>
  <c r="C95" i="37"/>
  <c r="E97" i="37"/>
  <c r="B100" i="37"/>
  <c r="B62" i="57" s="1"/>
  <c r="D102" i="37"/>
  <c r="A105" i="37"/>
  <c r="C107" i="37"/>
  <c r="E109" i="37"/>
  <c r="C72" i="38" s="1"/>
  <c r="B186" i="38" s="1"/>
  <c r="B112" i="37"/>
  <c r="D114" i="37"/>
  <c r="A117" i="37"/>
  <c r="C119" i="37"/>
  <c r="E121" i="37"/>
  <c r="C84" i="38" s="1"/>
  <c r="B198" i="38" s="1"/>
  <c r="B124" i="37"/>
  <c r="B87" i="38" s="1"/>
  <c r="D126" i="37"/>
  <c r="A129" i="37"/>
  <c r="C141" i="37"/>
  <c r="E143" i="37"/>
  <c r="C106" i="38" s="1"/>
  <c r="B220" i="38" s="1"/>
  <c r="B146" i="37"/>
  <c r="B109" i="38" s="1"/>
  <c r="D148" i="37"/>
  <c r="F28" i="37"/>
  <c r="C45" i="37"/>
  <c r="E47" i="37"/>
  <c r="D52" i="37"/>
  <c r="A55" i="37"/>
  <c r="A17" i="57" s="1"/>
  <c r="L17" i="57" s="1"/>
  <c r="E59" i="37"/>
  <c r="D64" i="37"/>
  <c r="C69" i="37"/>
  <c r="B74" i="37"/>
  <c r="B36" i="57" s="1"/>
  <c r="A79" i="37"/>
  <c r="A41" i="57" s="1"/>
  <c r="L41" i="57" s="1"/>
  <c r="E83" i="37"/>
  <c r="A91" i="37"/>
  <c r="A53" i="57" s="1"/>
  <c r="L53" i="57" s="1"/>
  <c r="B98" i="37"/>
  <c r="B60" i="57" s="1"/>
  <c r="E107" i="37"/>
  <c r="C70" i="38" s="1"/>
  <c r="B184" i="38" s="1"/>
  <c r="A115" i="37"/>
  <c r="B122" i="37"/>
  <c r="B85" i="38" s="1"/>
  <c r="C129" i="37"/>
  <c r="A149" i="37"/>
  <c r="D45" i="37"/>
  <c r="B67" i="37"/>
  <c r="B29" i="57" s="1"/>
  <c r="A72" i="37"/>
  <c r="A34" i="57" s="1"/>
  <c r="L34" i="57" s="1"/>
  <c r="E76" i="37"/>
  <c r="C86" i="37"/>
  <c r="C98" i="37"/>
  <c r="D117" i="37"/>
  <c r="D129" i="37"/>
  <c r="E42" i="37"/>
  <c r="B45" i="37"/>
  <c r="B7" i="57" s="1"/>
  <c r="D47" i="37"/>
  <c r="A50" i="37"/>
  <c r="A12" i="57" s="1"/>
  <c r="L12" i="57" s="1"/>
  <c r="C52" i="37"/>
  <c r="E54" i="37"/>
  <c r="B57" i="37"/>
  <c r="B19" i="57" s="1"/>
  <c r="D59" i="37"/>
  <c r="A62" i="37"/>
  <c r="A24" i="57" s="1"/>
  <c r="L24" i="57" s="1"/>
  <c r="C64" i="37"/>
  <c r="E66" i="37"/>
  <c r="B69" i="37"/>
  <c r="B31" i="57" s="1"/>
  <c r="D71" i="37"/>
  <c r="A74" i="37"/>
  <c r="A36" i="57" s="1"/>
  <c r="L36" i="57" s="1"/>
  <c r="C76" i="37"/>
  <c r="E78" i="37"/>
  <c r="B81" i="37"/>
  <c r="B43" i="57" s="1"/>
  <c r="D83" i="37"/>
  <c r="A86" i="37"/>
  <c r="A48" i="57" s="1"/>
  <c r="L48" i="57" s="1"/>
  <c r="C88" i="37"/>
  <c r="E90" i="37"/>
  <c r="B93" i="37"/>
  <c r="B55" i="57" s="1"/>
  <c r="D95" i="37"/>
  <c r="A98" i="37"/>
  <c r="A60" i="57" s="1"/>
  <c r="L60" i="57" s="1"/>
  <c r="C100" i="37"/>
  <c r="E102" i="37"/>
  <c r="C65" i="38" s="1"/>
  <c r="B105" i="37"/>
  <c r="D107" i="37"/>
  <c r="A110" i="37"/>
  <c r="C112" i="37"/>
  <c r="E114" i="37"/>
  <c r="C77" i="38" s="1"/>
  <c r="B191" i="38" s="1"/>
  <c r="B117" i="37"/>
  <c r="D119" i="37"/>
  <c r="A122" i="37"/>
  <c r="C124" i="37"/>
  <c r="E126" i="37"/>
  <c r="C89" i="38" s="1"/>
  <c r="B203" i="38" s="1"/>
  <c r="B129" i="37"/>
  <c r="B92" i="38" s="1"/>
  <c r="D141" i="37"/>
  <c r="A144" i="37"/>
  <c r="C146" i="37"/>
  <c r="E148" i="37"/>
  <c r="C111" i="38" s="1"/>
  <c r="B225" i="38" s="1"/>
  <c r="F29" i="37"/>
  <c r="A43" i="37"/>
  <c r="A5" i="57" s="1"/>
  <c r="L5" i="57" s="1"/>
  <c r="B50" i="37"/>
  <c r="B12" i="57" s="1"/>
  <c r="C57" i="37"/>
  <c r="B62" i="37"/>
  <c r="B24" i="57" s="1"/>
  <c r="A67" i="37"/>
  <c r="A29" i="57" s="1"/>
  <c r="L29" i="57" s="1"/>
  <c r="E71" i="37"/>
  <c r="D76" i="37"/>
  <c r="C81" i="37"/>
  <c r="E95" i="37"/>
  <c r="B110" i="37"/>
  <c r="E119" i="37"/>
  <c r="C82" i="38" s="1"/>
  <c r="B196" i="38" s="1"/>
  <c r="D124" i="37"/>
  <c r="D146" i="37"/>
  <c r="B43" i="37"/>
  <c r="B5" i="57" s="1"/>
  <c r="D69" i="37"/>
  <c r="C74" i="37"/>
  <c r="A84" i="37"/>
  <c r="A46" i="57" s="1"/>
  <c r="L46" i="57" s="1"/>
  <c r="B103" i="37"/>
  <c r="C122" i="37"/>
  <c r="C144" i="37"/>
  <c r="C4" i="37"/>
  <c r="E627" i="37"/>
  <c r="E639" i="37"/>
  <c r="E651" i="37"/>
  <c r="E663" i="37"/>
  <c r="E675" i="37"/>
  <c r="E687" i="37"/>
  <c r="E699" i="37"/>
  <c r="E711" i="37"/>
  <c r="D631" i="37"/>
  <c r="D637" i="37"/>
  <c r="D643" i="37"/>
  <c r="D649" i="37"/>
  <c r="D655" i="37"/>
  <c r="D661" i="37"/>
  <c r="D667" i="37"/>
  <c r="D673" i="37"/>
  <c r="D679" i="37"/>
  <c r="D685" i="37"/>
  <c r="D691" i="37"/>
  <c r="D697" i="37"/>
  <c r="D703" i="37"/>
  <c r="D709" i="37"/>
  <c r="C653" i="37"/>
  <c r="C701" i="37"/>
  <c r="C630" i="37"/>
  <c r="C708" i="37"/>
  <c r="D648" i="37"/>
  <c r="C661" i="37"/>
  <c r="E628" i="37"/>
  <c r="E640" i="37"/>
  <c r="E652" i="37"/>
  <c r="E664" i="37"/>
  <c r="E676" i="37"/>
  <c r="E688" i="37"/>
  <c r="E700" i="37"/>
  <c r="C632" i="37"/>
  <c r="C638" i="37"/>
  <c r="C644" i="37"/>
  <c r="C650" i="37"/>
  <c r="C656" i="37"/>
  <c r="C662" i="37"/>
  <c r="C668" i="37"/>
  <c r="C674" i="37"/>
  <c r="C680" i="37"/>
  <c r="C686" i="37"/>
  <c r="C692" i="37"/>
  <c r="C698" i="37"/>
  <c r="C704" i="37"/>
  <c r="C647" i="37"/>
  <c r="C642" i="37"/>
  <c r="E685" i="37"/>
  <c r="D642" i="37"/>
  <c r="D666" i="37"/>
  <c r="D696" i="37"/>
  <c r="E674" i="37"/>
  <c r="C655" i="37"/>
  <c r="C685" i="37"/>
  <c r="E629" i="37"/>
  <c r="E641" i="37"/>
  <c r="E653" i="37"/>
  <c r="E665" i="37"/>
  <c r="E677" i="37"/>
  <c r="E689" i="37"/>
  <c r="E701" i="37"/>
  <c r="D632" i="37"/>
  <c r="D638" i="37"/>
  <c r="D644" i="37"/>
  <c r="D650" i="37"/>
  <c r="D656" i="37"/>
  <c r="D662" i="37"/>
  <c r="D668" i="37"/>
  <c r="D674" i="37"/>
  <c r="D680" i="37"/>
  <c r="D686" i="37"/>
  <c r="D692" i="37"/>
  <c r="D698" i="37"/>
  <c r="D704" i="37"/>
  <c r="C659" i="37"/>
  <c r="C648" i="37"/>
  <c r="D654" i="37"/>
  <c r="E698" i="37"/>
  <c r="C667" i="37"/>
  <c r="C691" i="37"/>
  <c r="E630" i="37"/>
  <c r="E642" i="37"/>
  <c r="E654" i="37"/>
  <c r="E666" i="37"/>
  <c r="E678" i="37"/>
  <c r="E690" i="37"/>
  <c r="E702" i="37"/>
  <c r="C627" i="37"/>
  <c r="C633" i="37"/>
  <c r="C639" i="37"/>
  <c r="C645" i="37"/>
  <c r="C651" i="37"/>
  <c r="C657" i="37"/>
  <c r="C663" i="37"/>
  <c r="C669" i="37"/>
  <c r="C675" i="37"/>
  <c r="C681" i="37"/>
  <c r="C687" i="37"/>
  <c r="C693" i="37"/>
  <c r="C699" i="37"/>
  <c r="C705" i="37"/>
  <c r="C641" i="37"/>
  <c r="C671" i="37"/>
  <c r="C677" i="37"/>
  <c r="C683" i="37"/>
  <c r="C695" i="37"/>
  <c r="E684" i="37"/>
  <c r="C666" i="37"/>
  <c r="C702" i="37"/>
  <c r="E673" i="37"/>
  <c r="D660" i="37"/>
  <c r="E662" i="37"/>
  <c r="C649" i="37"/>
  <c r="C697" i="37"/>
  <c r="E631" i="37"/>
  <c r="E643" i="37"/>
  <c r="E655" i="37"/>
  <c r="E667" i="37"/>
  <c r="E679" i="37"/>
  <c r="E691" i="37"/>
  <c r="E703" i="37"/>
  <c r="D627" i="37"/>
  <c r="D633" i="37"/>
  <c r="D639" i="37"/>
  <c r="D645" i="37"/>
  <c r="D651" i="37"/>
  <c r="D657" i="37"/>
  <c r="D663" i="37"/>
  <c r="D669" i="37"/>
  <c r="D675" i="37"/>
  <c r="D681" i="37"/>
  <c r="D687" i="37"/>
  <c r="D693" i="37"/>
  <c r="D699" i="37"/>
  <c r="D705" i="37"/>
  <c r="C635" i="37"/>
  <c r="C636" i="37"/>
  <c r="E649" i="37"/>
  <c r="D672" i="37"/>
  <c r="E686" i="37"/>
  <c r="C673" i="37"/>
  <c r="E632" i="37"/>
  <c r="E644" i="37"/>
  <c r="E656" i="37"/>
  <c r="E668" i="37"/>
  <c r="E680" i="37"/>
  <c r="E692" i="37"/>
  <c r="E704" i="37"/>
  <c r="C628" i="37"/>
  <c r="C634" i="37"/>
  <c r="C640" i="37"/>
  <c r="C646" i="37"/>
  <c r="C652" i="37"/>
  <c r="C658" i="37"/>
  <c r="C664" i="37"/>
  <c r="C670" i="37"/>
  <c r="C676" i="37"/>
  <c r="C682" i="37"/>
  <c r="C688" i="37"/>
  <c r="C694" i="37"/>
  <c r="C700" i="37"/>
  <c r="C706" i="37"/>
  <c r="C629" i="37"/>
  <c r="C654" i="37"/>
  <c r="D684" i="37"/>
  <c r="E638" i="37"/>
  <c r="C679" i="37"/>
  <c r="E633" i="37"/>
  <c r="E645" i="37"/>
  <c r="E657" i="37"/>
  <c r="E669" i="37"/>
  <c r="E681" i="37"/>
  <c r="E693" i="37"/>
  <c r="E705" i="37"/>
  <c r="D628" i="37"/>
  <c r="D634" i="37"/>
  <c r="D640" i="37"/>
  <c r="D646" i="37"/>
  <c r="D652" i="37"/>
  <c r="D658" i="37"/>
  <c r="D664" i="37"/>
  <c r="D670" i="37"/>
  <c r="D676" i="37"/>
  <c r="D682" i="37"/>
  <c r="D688" i="37"/>
  <c r="D694" i="37"/>
  <c r="D700" i="37"/>
  <c r="D706" i="37"/>
  <c r="E706" i="37"/>
  <c r="C678" i="37"/>
  <c r="C690" i="37"/>
  <c r="E637" i="37"/>
  <c r="D630" i="37"/>
  <c r="D708" i="37"/>
  <c r="C637" i="37"/>
  <c r="E634" i="37"/>
  <c r="E646" i="37"/>
  <c r="E658" i="37"/>
  <c r="E670" i="37"/>
  <c r="E682" i="37"/>
  <c r="E694" i="37"/>
  <c r="C665" i="37"/>
  <c r="C689" i="37"/>
  <c r="C707" i="37"/>
  <c r="C631" i="37"/>
  <c r="C709" i="37"/>
  <c r="E635" i="37"/>
  <c r="E647" i="37"/>
  <c r="E659" i="37"/>
  <c r="E671" i="37"/>
  <c r="E683" i="37"/>
  <c r="E695" i="37"/>
  <c r="E707" i="37"/>
  <c r="D629" i="37"/>
  <c r="D635" i="37"/>
  <c r="D641" i="37"/>
  <c r="D647" i="37"/>
  <c r="D653" i="37"/>
  <c r="D659" i="37"/>
  <c r="D665" i="37"/>
  <c r="D671" i="37"/>
  <c r="D677" i="37"/>
  <c r="D683" i="37"/>
  <c r="D689" i="37"/>
  <c r="D695" i="37"/>
  <c r="D701" i="37"/>
  <c r="D707" i="37"/>
  <c r="E636" i="37"/>
  <c r="C672" i="37"/>
  <c r="C696" i="37"/>
  <c r="E697" i="37"/>
  <c r="D690" i="37"/>
  <c r="E650" i="37"/>
  <c r="E710" i="37"/>
  <c r="C643" i="37"/>
  <c r="C703" i="37"/>
  <c r="E648" i="37"/>
  <c r="E660" i="37"/>
  <c r="E672" i="37"/>
  <c r="E696" i="37"/>
  <c r="E708" i="37"/>
  <c r="C660" i="37"/>
  <c r="C684" i="37"/>
  <c r="E661" i="37"/>
  <c r="E709" i="37"/>
  <c r="D636" i="37"/>
  <c r="D678" i="37"/>
  <c r="D702" i="37"/>
  <c r="C626" i="37"/>
  <c r="D626" i="37"/>
  <c r="E626" i="37"/>
  <c r="F27" i="19"/>
  <c r="F28" i="19"/>
  <c r="F29" i="19"/>
  <c r="A41" i="19"/>
  <c r="A3" i="53" s="1"/>
  <c r="L3" i="53" s="1"/>
  <c r="C43" i="19"/>
  <c r="E45" i="19"/>
  <c r="B48" i="19"/>
  <c r="B10" i="53" s="1"/>
  <c r="D50" i="19"/>
  <c r="A53" i="19"/>
  <c r="A15" i="53" s="1"/>
  <c r="L15" i="53" s="1"/>
  <c r="C55" i="19"/>
  <c r="E57" i="19"/>
  <c r="B60" i="19"/>
  <c r="B22" i="53" s="1"/>
  <c r="D62" i="19"/>
  <c r="A65" i="19"/>
  <c r="A27" i="53" s="1"/>
  <c r="L27" i="53" s="1"/>
  <c r="C67" i="19"/>
  <c r="E69" i="19"/>
  <c r="B72" i="19"/>
  <c r="B34" i="53" s="1"/>
  <c r="D74" i="19"/>
  <c r="A77" i="19"/>
  <c r="A39" i="53" s="1"/>
  <c r="L39" i="53" s="1"/>
  <c r="C79" i="19"/>
  <c r="E81" i="19"/>
  <c r="B84" i="19"/>
  <c r="B46" i="53" s="1"/>
  <c r="D86" i="19"/>
  <c r="A89" i="19"/>
  <c r="A51" i="53" s="1"/>
  <c r="L51" i="53" s="1"/>
  <c r="C91" i="19"/>
  <c r="E93" i="19"/>
  <c r="B96" i="19"/>
  <c r="B58" i="53" s="1"/>
  <c r="D98" i="19"/>
  <c r="A101" i="19"/>
  <c r="A63" i="53" s="1"/>
  <c r="L63" i="53" s="1"/>
  <c r="C103" i="19"/>
  <c r="E105" i="19"/>
  <c r="B108" i="19"/>
  <c r="B70" i="53" s="1"/>
  <c r="D110" i="19"/>
  <c r="A113" i="19"/>
  <c r="A75" i="53" s="1"/>
  <c r="L75" i="53" s="1"/>
  <c r="C115" i="19"/>
  <c r="E117" i="19"/>
  <c r="C80" i="35" s="1"/>
  <c r="B194" i="35" s="1"/>
  <c r="B120" i="19"/>
  <c r="B83" i="35" s="1"/>
  <c r="D122" i="19"/>
  <c r="A125" i="19"/>
  <c r="C127" i="19"/>
  <c r="E129" i="19"/>
  <c r="C92" i="35" s="1"/>
  <c r="B206" i="35" s="1"/>
  <c r="A147" i="19"/>
  <c r="E106" i="19"/>
  <c r="D59" i="19"/>
  <c r="D71" i="19"/>
  <c r="C88" i="19"/>
  <c r="A98" i="19"/>
  <c r="A60" i="53" s="1"/>
  <c r="L60" i="53" s="1"/>
  <c r="B105" i="19"/>
  <c r="B67" i="53" s="1"/>
  <c r="D119" i="19"/>
  <c r="B41" i="19"/>
  <c r="B3" i="53" s="1"/>
  <c r="D43" i="19"/>
  <c r="A46" i="19"/>
  <c r="A8" i="53" s="1"/>
  <c r="L8" i="53" s="1"/>
  <c r="C48" i="19"/>
  <c r="E50" i="19"/>
  <c r="B53" i="19"/>
  <c r="B15" i="53" s="1"/>
  <c r="D55" i="19"/>
  <c r="A58" i="19"/>
  <c r="A20" i="53" s="1"/>
  <c r="L20" i="53" s="1"/>
  <c r="C60" i="19"/>
  <c r="E62" i="19"/>
  <c r="B65" i="19"/>
  <c r="B27" i="53" s="1"/>
  <c r="D67" i="19"/>
  <c r="A70" i="19"/>
  <c r="A32" i="53" s="1"/>
  <c r="L32" i="53" s="1"/>
  <c r="C72" i="19"/>
  <c r="E74" i="19"/>
  <c r="B77" i="19"/>
  <c r="B39" i="53" s="1"/>
  <c r="D79" i="19"/>
  <c r="A82" i="19"/>
  <c r="A44" i="53" s="1"/>
  <c r="L44" i="53" s="1"/>
  <c r="C84" i="19"/>
  <c r="E86" i="19"/>
  <c r="B89" i="19"/>
  <c r="B51" i="53" s="1"/>
  <c r="D91" i="19"/>
  <c r="A94" i="19"/>
  <c r="A56" i="53" s="1"/>
  <c r="L56" i="53" s="1"/>
  <c r="C96" i="19"/>
  <c r="E98" i="19"/>
  <c r="B101" i="19"/>
  <c r="B63" i="53" s="1"/>
  <c r="D103" i="19"/>
  <c r="A106" i="19"/>
  <c r="A68" i="53" s="1"/>
  <c r="L68" i="53" s="1"/>
  <c r="C108" i="19"/>
  <c r="E110" i="19"/>
  <c r="B113" i="19"/>
  <c r="B75" i="53" s="1"/>
  <c r="D115" i="19"/>
  <c r="A118" i="19"/>
  <c r="C120" i="19"/>
  <c r="E122" i="19"/>
  <c r="C85" i="35" s="1"/>
  <c r="B199" i="35" s="1"/>
  <c r="B125" i="19"/>
  <c r="B88" i="35" s="1"/>
  <c r="D127" i="19"/>
  <c r="A140" i="19"/>
  <c r="A114" i="19"/>
  <c r="A76" i="53" s="1"/>
  <c r="L76" i="53" s="1"/>
  <c r="A126" i="19"/>
  <c r="B57" i="19"/>
  <c r="B19" i="53" s="1"/>
  <c r="C100" i="19"/>
  <c r="C41" i="19"/>
  <c r="E43" i="19"/>
  <c r="B46" i="19"/>
  <c r="B8" i="53" s="1"/>
  <c r="D48" i="19"/>
  <c r="A51" i="19"/>
  <c r="A13" i="53" s="1"/>
  <c r="L13" i="53" s="1"/>
  <c r="C53" i="19"/>
  <c r="E55" i="19"/>
  <c r="B58" i="19"/>
  <c r="B20" i="53" s="1"/>
  <c r="D60" i="19"/>
  <c r="A63" i="19"/>
  <c r="A25" i="53" s="1"/>
  <c r="L25" i="53" s="1"/>
  <c r="C65" i="19"/>
  <c r="E67" i="19"/>
  <c r="B70" i="19"/>
  <c r="B32" i="53" s="1"/>
  <c r="D72" i="19"/>
  <c r="A75" i="19"/>
  <c r="A37" i="53" s="1"/>
  <c r="L37" i="53" s="1"/>
  <c r="C77" i="19"/>
  <c r="E79" i="19"/>
  <c r="B82" i="19"/>
  <c r="B44" i="53" s="1"/>
  <c r="D84" i="19"/>
  <c r="A87" i="19"/>
  <c r="A49" i="53" s="1"/>
  <c r="L49" i="53" s="1"/>
  <c r="C89" i="19"/>
  <c r="E91" i="19"/>
  <c r="B94" i="19"/>
  <c r="B56" i="53" s="1"/>
  <c r="D96" i="19"/>
  <c r="A99" i="19"/>
  <c r="A61" i="53" s="1"/>
  <c r="L61" i="53" s="1"/>
  <c r="C101" i="19"/>
  <c r="E103" i="19"/>
  <c r="B106" i="19"/>
  <c r="B68" i="53" s="1"/>
  <c r="D108" i="19"/>
  <c r="A111" i="19"/>
  <c r="A73" i="53" s="1"/>
  <c r="L73" i="53" s="1"/>
  <c r="C113" i="19"/>
  <c r="E115" i="19"/>
  <c r="B118" i="19"/>
  <c r="B81" i="35" s="1"/>
  <c r="D120" i="19"/>
  <c r="A123" i="19"/>
  <c r="C125" i="19"/>
  <c r="E127" i="19"/>
  <c r="C90" i="35" s="1"/>
  <c r="B204" i="35" s="1"/>
  <c r="A145" i="19"/>
  <c r="C104" i="19"/>
  <c r="A148" i="19"/>
  <c r="A62" i="19"/>
  <c r="A24" i="53" s="1"/>
  <c r="L24" i="53" s="1"/>
  <c r="B69" i="19"/>
  <c r="B31" i="53" s="1"/>
  <c r="A86" i="19"/>
  <c r="A48" i="53" s="1"/>
  <c r="L48" i="53" s="1"/>
  <c r="E102" i="19"/>
  <c r="A110" i="19"/>
  <c r="A72" i="53" s="1"/>
  <c r="L72" i="53" s="1"/>
  <c r="B129" i="19"/>
  <c r="B92" i="35" s="1"/>
  <c r="A144" i="19"/>
  <c r="D41" i="19"/>
  <c r="A44" i="19"/>
  <c r="A6" i="53" s="1"/>
  <c r="L6" i="53" s="1"/>
  <c r="C46" i="19"/>
  <c r="E48" i="19"/>
  <c r="B51" i="19"/>
  <c r="B13" i="53" s="1"/>
  <c r="D53" i="19"/>
  <c r="A56" i="19"/>
  <c r="A18" i="53" s="1"/>
  <c r="L18" i="53" s="1"/>
  <c r="C58" i="19"/>
  <c r="E60" i="19"/>
  <c r="B63" i="19"/>
  <c r="B25" i="53" s="1"/>
  <c r="D65" i="19"/>
  <c r="A68" i="19"/>
  <c r="A30" i="53" s="1"/>
  <c r="L30" i="53" s="1"/>
  <c r="C70" i="19"/>
  <c r="E72" i="19"/>
  <c r="B75" i="19"/>
  <c r="B37" i="53" s="1"/>
  <c r="D77" i="19"/>
  <c r="A80" i="19"/>
  <c r="A42" i="53" s="1"/>
  <c r="L42" i="53" s="1"/>
  <c r="C82" i="19"/>
  <c r="E84" i="19"/>
  <c r="B87" i="19"/>
  <c r="B49" i="53" s="1"/>
  <c r="D89" i="19"/>
  <c r="A92" i="19"/>
  <c r="A54" i="53" s="1"/>
  <c r="L54" i="53" s="1"/>
  <c r="C94" i="19"/>
  <c r="E96" i="19"/>
  <c r="B99" i="19"/>
  <c r="B61" i="53" s="1"/>
  <c r="D101" i="19"/>
  <c r="A104" i="19"/>
  <c r="A66" i="53" s="1"/>
  <c r="L66" i="53" s="1"/>
  <c r="C106" i="19"/>
  <c r="E108" i="19"/>
  <c r="B111" i="19"/>
  <c r="B73" i="53" s="1"/>
  <c r="D113" i="19"/>
  <c r="A116" i="19"/>
  <c r="A78" i="53" s="1"/>
  <c r="L78" i="53" s="1"/>
  <c r="C118" i="19"/>
  <c r="E120" i="19"/>
  <c r="C83" i="35" s="1"/>
  <c r="B197" i="35" s="1"/>
  <c r="B123" i="19"/>
  <c r="B86" i="35" s="1"/>
  <c r="D125" i="19"/>
  <c r="A128" i="19"/>
  <c r="B40" i="19"/>
  <c r="B2" i="53" s="1"/>
  <c r="A102" i="19"/>
  <c r="A64" i="53" s="1"/>
  <c r="L64" i="53" s="1"/>
  <c r="B121" i="19"/>
  <c r="B84" i="35" s="1"/>
  <c r="D40" i="19"/>
  <c r="B45" i="19"/>
  <c r="B7" i="53" s="1"/>
  <c r="D83" i="19"/>
  <c r="B117" i="19"/>
  <c r="B80" i="35" s="1"/>
  <c r="E41" i="19"/>
  <c r="B44" i="19"/>
  <c r="B6" i="53" s="1"/>
  <c r="D46" i="19"/>
  <c r="A49" i="19"/>
  <c r="A11" i="53" s="1"/>
  <c r="L11" i="53" s="1"/>
  <c r="C51" i="19"/>
  <c r="E53" i="19"/>
  <c r="B56" i="19"/>
  <c r="B18" i="53" s="1"/>
  <c r="D58" i="19"/>
  <c r="A61" i="19"/>
  <c r="A23" i="53" s="1"/>
  <c r="L23" i="53" s="1"/>
  <c r="C63" i="19"/>
  <c r="E65" i="19"/>
  <c r="B68" i="19"/>
  <c r="B30" i="53" s="1"/>
  <c r="D70" i="19"/>
  <c r="A73" i="19"/>
  <c r="A35" i="53" s="1"/>
  <c r="L35" i="53" s="1"/>
  <c r="C75" i="19"/>
  <c r="E77" i="19"/>
  <c r="B80" i="19"/>
  <c r="B42" i="53" s="1"/>
  <c r="D82" i="19"/>
  <c r="A85" i="19"/>
  <c r="A47" i="53" s="1"/>
  <c r="L47" i="53" s="1"/>
  <c r="C87" i="19"/>
  <c r="E89" i="19"/>
  <c r="B92" i="19"/>
  <c r="B54" i="53" s="1"/>
  <c r="D94" i="19"/>
  <c r="A97" i="19"/>
  <c r="A59" i="53" s="1"/>
  <c r="L59" i="53" s="1"/>
  <c r="C99" i="19"/>
  <c r="E101" i="19"/>
  <c r="B104" i="19"/>
  <c r="B66" i="53" s="1"/>
  <c r="D106" i="19"/>
  <c r="A109" i="19"/>
  <c r="A71" i="53" s="1"/>
  <c r="L71" i="53" s="1"/>
  <c r="C111" i="19"/>
  <c r="E113" i="19"/>
  <c r="B116" i="19"/>
  <c r="D118" i="19"/>
  <c r="A121" i="19"/>
  <c r="C123" i="19"/>
  <c r="E125" i="19"/>
  <c r="C88" i="35" s="1"/>
  <c r="B202" i="35" s="1"/>
  <c r="B128" i="19"/>
  <c r="B91" i="35" s="1"/>
  <c r="A143" i="19"/>
  <c r="C40" i="19"/>
  <c r="B109" i="19"/>
  <c r="B71" i="53" s="1"/>
  <c r="C128" i="19"/>
  <c r="A50" i="19"/>
  <c r="A12" i="53" s="1"/>
  <c r="L12" i="53" s="1"/>
  <c r="E66" i="19"/>
  <c r="B93" i="19"/>
  <c r="B55" i="53" s="1"/>
  <c r="A122" i="19"/>
  <c r="A42" i="19"/>
  <c r="A4" i="53" s="1"/>
  <c r="L4" i="53" s="1"/>
  <c r="C44" i="19"/>
  <c r="E46" i="19"/>
  <c r="B49" i="19"/>
  <c r="B11" i="53" s="1"/>
  <c r="D51" i="19"/>
  <c r="A54" i="19"/>
  <c r="A16" i="53" s="1"/>
  <c r="L16" i="53" s="1"/>
  <c r="C56" i="19"/>
  <c r="E58" i="19"/>
  <c r="B61" i="19"/>
  <c r="B23" i="53" s="1"/>
  <c r="D63" i="19"/>
  <c r="A66" i="19"/>
  <c r="A28" i="53" s="1"/>
  <c r="L28" i="53" s="1"/>
  <c r="C68" i="19"/>
  <c r="E70" i="19"/>
  <c r="B73" i="19"/>
  <c r="B35" i="53" s="1"/>
  <c r="D75" i="19"/>
  <c r="A78" i="19"/>
  <c r="A40" i="53" s="1"/>
  <c r="L40" i="53" s="1"/>
  <c r="C80" i="19"/>
  <c r="E82" i="19"/>
  <c r="B85" i="19"/>
  <c r="B47" i="53" s="1"/>
  <c r="D87" i="19"/>
  <c r="A90" i="19"/>
  <c r="A52" i="53" s="1"/>
  <c r="L52" i="53" s="1"/>
  <c r="C92" i="19"/>
  <c r="E94" i="19"/>
  <c r="B97" i="19"/>
  <c r="B59" i="53" s="1"/>
  <c r="D99" i="19"/>
  <c r="D111" i="19"/>
  <c r="C116" i="19"/>
  <c r="E118" i="19"/>
  <c r="C81" i="35" s="1"/>
  <c r="B195" i="35" s="1"/>
  <c r="D123" i="19"/>
  <c r="E54" i="19"/>
  <c r="A74" i="19"/>
  <c r="A36" i="53" s="1"/>
  <c r="L36" i="53" s="1"/>
  <c r="D95" i="19"/>
  <c r="C124" i="19"/>
  <c r="B42" i="19"/>
  <c r="B4" i="53" s="1"/>
  <c r="D44" i="19"/>
  <c r="A47" i="19"/>
  <c r="A9" i="53" s="1"/>
  <c r="L9" i="53" s="1"/>
  <c r="C49" i="19"/>
  <c r="E51" i="19"/>
  <c r="B54" i="19"/>
  <c r="B16" i="53" s="1"/>
  <c r="D56" i="19"/>
  <c r="A59" i="19"/>
  <c r="A21" i="53" s="1"/>
  <c r="L21" i="53" s="1"/>
  <c r="C61" i="19"/>
  <c r="E63" i="19"/>
  <c r="B66" i="19"/>
  <c r="B28" i="53" s="1"/>
  <c r="D68" i="19"/>
  <c r="A71" i="19"/>
  <c r="A33" i="53" s="1"/>
  <c r="L33" i="53" s="1"/>
  <c r="C73" i="19"/>
  <c r="E75" i="19"/>
  <c r="B78" i="19"/>
  <c r="B40" i="53" s="1"/>
  <c r="D80" i="19"/>
  <c r="A83" i="19"/>
  <c r="A45" i="53" s="1"/>
  <c r="L45" i="53" s="1"/>
  <c r="C85" i="19"/>
  <c r="E87" i="19"/>
  <c r="B90" i="19"/>
  <c r="B52" i="53" s="1"/>
  <c r="D92" i="19"/>
  <c r="A95" i="19"/>
  <c r="A57" i="53" s="1"/>
  <c r="L57" i="53" s="1"/>
  <c r="C97" i="19"/>
  <c r="E99" i="19"/>
  <c r="B102" i="19"/>
  <c r="B64" i="53" s="1"/>
  <c r="D104" i="19"/>
  <c r="A107" i="19"/>
  <c r="A69" i="53" s="1"/>
  <c r="L69" i="53" s="1"/>
  <c r="C109" i="19"/>
  <c r="E111" i="19"/>
  <c r="B114" i="19"/>
  <c r="B76" i="53" s="1"/>
  <c r="D116" i="19"/>
  <c r="A119" i="19"/>
  <c r="C121" i="19"/>
  <c r="E123" i="19"/>
  <c r="C86" i="35" s="1"/>
  <c r="B200" i="35" s="1"/>
  <c r="B126" i="19"/>
  <c r="B89" i="35" s="1"/>
  <c r="D128" i="19"/>
  <c r="A141" i="19"/>
  <c r="E40" i="19"/>
  <c r="A117" i="19"/>
  <c r="C64" i="19"/>
  <c r="E90" i="19"/>
  <c r="E126" i="19"/>
  <c r="C89" i="35" s="1"/>
  <c r="B203" i="35" s="1"/>
  <c r="C42" i="19"/>
  <c r="E44" i="19"/>
  <c r="B47" i="19"/>
  <c r="B9" i="53" s="1"/>
  <c r="D49" i="19"/>
  <c r="A52" i="19"/>
  <c r="A14" i="53" s="1"/>
  <c r="L14" i="53" s="1"/>
  <c r="C54" i="19"/>
  <c r="E56" i="19"/>
  <c r="B59" i="19"/>
  <c r="B21" i="53" s="1"/>
  <c r="D61" i="19"/>
  <c r="A64" i="19"/>
  <c r="A26" i="53" s="1"/>
  <c r="L26" i="53" s="1"/>
  <c r="C66" i="19"/>
  <c r="E68" i="19"/>
  <c r="B71" i="19"/>
  <c r="B33" i="53" s="1"/>
  <c r="D73" i="19"/>
  <c r="A76" i="19"/>
  <c r="A38" i="53" s="1"/>
  <c r="L38" i="53" s="1"/>
  <c r="C78" i="19"/>
  <c r="E80" i="19"/>
  <c r="B83" i="19"/>
  <c r="B45" i="53" s="1"/>
  <c r="D85" i="19"/>
  <c r="A88" i="19"/>
  <c r="A50" i="53" s="1"/>
  <c r="L50" i="53" s="1"/>
  <c r="C90" i="19"/>
  <c r="E92" i="19"/>
  <c r="B95" i="19"/>
  <c r="B57" i="53" s="1"/>
  <c r="D97" i="19"/>
  <c r="A100" i="19"/>
  <c r="A62" i="53" s="1"/>
  <c r="L62" i="53" s="1"/>
  <c r="C102" i="19"/>
  <c r="E104" i="19"/>
  <c r="B107" i="19"/>
  <c r="B69" i="53" s="1"/>
  <c r="D109" i="19"/>
  <c r="A112" i="19"/>
  <c r="A74" i="53" s="1"/>
  <c r="L74" i="53" s="1"/>
  <c r="C114" i="19"/>
  <c r="E116" i="19"/>
  <c r="B119" i="19"/>
  <c r="B82" i="35" s="1"/>
  <c r="D121" i="19"/>
  <c r="A124" i="19"/>
  <c r="C126" i="19"/>
  <c r="E128" i="19"/>
  <c r="C91" i="35" s="1"/>
  <c r="B205" i="35" s="1"/>
  <c r="A146" i="19"/>
  <c r="A40" i="19"/>
  <c r="A2" i="53" s="1"/>
  <c r="L2" i="53" s="1"/>
  <c r="D114" i="19"/>
  <c r="A129" i="19"/>
  <c r="E42" i="19"/>
  <c r="E78" i="19"/>
  <c r="D107" i="19"/>
  <c r="D42" i="19"/>
  <c r="A45" i="19"/>
  <c r="A7" i="53" s="1"/>
  <c r="L7" i="53" s="1"/>
  <c r="C47" i="19"/>
  <c r="E49" i="19"/>
  <c r="B52" i="19"/>
  <c r="B14" i="53" s="1"/>
  <c r="D54" i="19"/>
  <c r="A57" i="19"/>
  <c r="A19" i="53" s="1"/>
  <c r="L19" i="53" s="1"/>
  <c r="C59" i="19"/>
  <c r="E61" i="19"/>
  <c r="B64" i="19"/>
  <c r="B26" i="53" s="1"/>
  <c r="D66" i="19"/>
  <c r="A69" i="19"/>
  <c r="A31" i="53" s="1"/>
  <c r="L31" i="53" s="1"/>
  <c r="C71" i="19"/>
  <c r="E73" i="19"/>
  <c r="B76" i="19"/>
  <c r="B38" i="53" s="1"/>
  <c r="D78" i="19"/>
  <c r="A81" i="19"/>
  <c r="A43" i="53" s="1"/>
  <c r="L43" i="53" s="1"/>
  <c r="C83" i="19"/>
  <c r="E85" i="19"/>
  <c r="B88" i="19"/>
  <c r="B50" i="53" s="1"/>
  <c r="D90" i="19"/>
  <c r="A93" i="19"/>
  <c r="A55" i="53" s="1"/>
  <c r="L55" i="53" s="1"/>
  <c r="C95" i="19"/>
  <c r="E97" i="19"/>
  <c r="B100" i="19"/>
  <c r="B62" i="53" s="1"/>
  <c r="D102" i="19"/>
  <c r="A105" i="19"/>
  <c r="A67" i="53" s="1"/>
  <c r="L67" i="53" s="1"/>
  <c r="C107" i="19"/>
  <c r="E109" i="19"/>
  <c r="B112" i="19"/>
  <c r="B74" i="53" s="1"/>
  <c r="C119" i="19"/>
  <c r="E121" i="19"/>
  <c r="C84" i="35" s="1"/>
  <c r="B198" i="35" s="1"/>
  <c r="B124" i="19"/>
  <c r="B87" i="35" s="1"/>
  <c r="D126" i="19"/>
  <c r="A43" i="19"/>
  <c r="A5" i="53" s="1"/>
  <c r="L5" i="53" s="1"/>
  <c r="C45" i="19"/>
  <c r="E47" i="19"/>
  <c r="B50" i="19"/>
  <c r="B12" i="53" s="1"/>
  <c r="D52" i="19"/>
  <c r="A55" i="19"/>
  <c r="A17" i="53" s="1"/>
  <c r="L17" i="53" s="1"/>
  <c r="C57" i="19"/>
  <c r="E59" i="19"/>
  <c r="B62" i="19"/>
  <c r="B24" i="53" s="1"/>
  <c r="D64" i="19"/>
  <c r="A67" i="19"/>
  <c r="A29" i="53" s="1"/>
  <c r="L29" i="53" s="1"/>
  <c r="C69" i="19"/>
  <c r="E71" i="19"/>
  <c r="B74" i="19"/>
  <c r="B36" i="53" s="1"/>
  <c r="D76" i="19"/>
  <c r="A79" i="19"/>
  <c r="A41" i="53" s="1"/>
  <c r="L41" i="53" s="1"/>
  <c r="C81" i="19"/>
  <c r="E83" i="19"/>
  <c r="B86" i="19"/>
  <c r="B48" i="53" s="1"/>
  <c r="D88" i="19"/>
  <c r="A91" i="19"/>
  <c r="A53" i="53" s="1"/>
  <c r="L53" i="53" s="1"/>
  <c r="C93" i="19"/>
  <c r="E95" i="19"/>
  <c r="B98" i="19"/>
  <c r="B60" i="53" s="1"/>
  <c r="D100" i="19"/>
  <c r="A103" i="19"/>
  <c r="A65" i="53" s="1"/>
  <c r="L65" i="53" s="1"/>
  <c r="C105" i="19"/>
  <c r="E107" i="19"/>
  <c r="B110" i="19"/>
  <c r="B72" i="53" s="1"/>
  <c r="D112" i="19"/>
  <c r="A115" i="19"/>
  <c r="A77" i="53" s="1"/>
  <c r="L77" i="53" s="1"/>
  <c r="C117" i="19"/>
  <c r="E119" i="19"/>
  <c r="C82" i="35" s="1"/>
  <c r="B196" i="35" s="1"/>
  <c r="B122" i="19"/>
  <c r="B85" i="35" s="1"/>
  <c r="D124" i="19"/>
  <c r="A127" i="19"/>
  <c r="C129" i="19"/>
  <c r="A149" i="19"/>
  <c r="B115" i="19"/>
  <c r="B77" i="53" s="1"/>
  <c r="A120" i="19"/>
  <c r="E124" i="19"/>
  <c r="C87" i="35" s="1"/>
  <c r="B201" i="35" s="1"/>
  <c r="D129" i="19"/>
  <c r="A142" i="19"/>
  <c r="D47" i="19"/>
  <c r="C76" i="19"/>
  <c r="C112" i="19"/>
  <c r="B43" i="19"/>
  <c r="B5" i="53" s="1"/>
  <c r="D45" i="19"/>
  <c r="A48" i="19"/>
  <c r="A10" i="53" s="1"/>
  <c r="L10" i="53" s="1"/>
  <c r="C50" i="19"/>
  <c r="E52" i="19"/>
  <c r="B55" i="19"/>
  <c r="B17" i="53" s="1"/>
  <c r="D57" i="19"/>
  <c r="A60" i="19"/>
  <c r="A22" i="53" s="1"/>
  <c r="L22" i="53" s="1"/>
  <c r="C62" i="19"/>
  <c r="E64" i="19"/>
  <c r="B67" i="19"/>
  <c r="B29" i="53" s="1"/>
  <c r="D69" i="19"/>
  <c r="A72" i="19"/>
  <c r="A34" i="53" s="1"/>
  <c r="L34" i="53" s="1"/>
  <c r="C74" i="19"/>
  <c r="E76" i="19"/>
  <c r="B79" i="19"/>
  <c r="B41" i="53" s="1"/>
  <c r="D81" i="19"/>
  <c r="A84" i="19"/>
  <c r="A46" i="53" s="1"/>
  <c r="L46" i="53" s="1"/>
  <c r="C86" i="19"/>
  <c r="E88" i="19"/>
  <c r="B91" i="19"/>
  <c r="B53" i="53" s="1"/>
  <c r="D93" i="19"/>
  <c r="A96" i="19"/>
  <c r="A58" i="53" s="1"/>
  <c r="L58" i="53" s="1"/>
  <c r="C98" i="19"/>
  <c r="E100" i="19"/>
  <c r="B103" i="19"/>
  <c r="B65" i="53" s="1"/>
  <c r="D105" i="19"/>
  <c r="A108" i="19"/>
  <c r="A70" i="53" s="1"/>
  <c r="L70" i="53" s="1"/>
  <c r="C110" i="19"/>
  <c r="E112" i="19"/>
  <c r="D117" i="19"/>
  <c r="C122" i="19"/>
  <c r="B127" i="19"/>
  <c r="B90" i="35" s="1"/>
  <c r="C52" i="19"/>
  <c r="B81" i="19"/>
  <c r="B43" i="53" s="1"/>
  <c r="E114" i="19"/>
  <c r="B67" i="57" l="1"/>
  <c r="B68" i="38"/>
  <c r="B64" i="57"/>
  <c r="B65" i="38"/>
  <c r="B66" i="57"/>
  <c r="B67" i="38"/>
  <c r="B80" i="57"/>
  <c r="B81" i="38"/>
  <c r="B65" i="58"/>
  <c r="B66" i="39"/>
  <c r="B67" i="58"/>
  <c r="B68" i="39"/>
  <c r="B70" i="60"/>
  <c r="B71" i="43"/>
  <c r="B68" i="60"/>
  <c r="B69" i="43"/>
  <c r="B67" i="61"/>
  <c r="B68" i="45"/>
  <c r="B69" i="61"/>
  <c r="B70" i="45"/>
  <c r="B76" i="62"/>
  <c r="B77" i="48"/>
  <c r="B75" i="63"/>
  <c r="B76" i="50"/>
  <c r="B72" i="63"/>
  <c r="B73" i="50"/>
  <c r="D22" i="59"/>
  <c r="S22" i="9"/>
  <c r="D25" i="59"/>
  <c r="S25" i="9"/>
  <c r="D103" i="59"/>
  <c r="D104" i="41"/>
  <c r="S103" i="9"/>
  <c r="D66" i="59"/>
  <c r="S66" i="9"/>
  <c r="D23" i="59"/>
  <c r="S23" i="9"/>
  <c r="D8" i="59"/>
  <c r="S8" i="9"/>
  <c r="D59" i="59"/>
  <c r="S59" i="9"/>
  <c r="D67" i="59"/>
  <c r="S67" i="9"/>
  <c r="D39" i="59"/>
  <c r="S39" i="9"/>
  <c r="B61" i="58"/>
  <c r="B62" i="39"/>
  <c r="B64" i="58"/>
  <c r="B65" i="39"/>
  <c r="B64" i="60"/>
  <c r="B65" i="43"/>
  <c r="B74" i="62"/>
  <c r="B75" i="48"/>
  <c r="C82" i="63"/>
  <c r="M82" i="63" s="1"/>
  <c r="C83" i="50"/>
  <c r="B197" i="50" s="1"/>
  <c r="C72" i="63"/>
  <c r="M72" i="63" s="1"/>
  <c r="C73" i="50"/>
  <c r="B187" i="50" s="1"/>
  <c r="C85" i="63"/>
  <c r="M85" i="63" s="1"/>
  <c r="C86" i="50"/>
  <c r="B200" i="50" s="1"/>
  <c r="C75" i="63"/>
  <c r="M75" i="63" s="1"/>
  <c r="C76" i="50"/>
  <c r="B190" i="50" s="1"/>
  <c r="D11" i="59"/>
  <c r="S11" i="9"/>
  <c r="D85" i="59"/>
  <c r="D86" i="41"/>
  <c r="S85" i="9"/>
  <c r="D29" i="59"/>
  <c r="S29" i="9"/>
  <c r="D101" i="59"/>
  <c r="D102" i="41"/>
  <c r="S101" i="9"/>
  <c r="D4" i="59"/>
  <c r="S4" i="9"/>
  <c r="D45" i="59"/>
  <c r="S45" i="9"/>
  <c r="D96" i="59"/>
  <c r="D97" i="41"/>
  <c r="S96" i="9"/>
  <c r="B71" i="57"/>
  <c r="B72" i="38"/>
  <c r="B70" i="58"/>
  <c r="B71" i="39"/>
  <c r="B57" i="58"/>
  <c r="B58" i="39"/>
  <c r="B66" i="58"/>
  <c r="B67" i="39"/>
  <c r="B73" i="62"/>
  <c r="B74" i="48"/>
  <c r="C70" i="63"/>
  <c r="M70" i="63" s="1"/>
  <c r="C71" i="50"/>
  <c r="B185" i="50" s="1"/>
  <c r="C79" i="63"/>
  <c r="M79" i="63" s="1"/>
  <c r="C80" i="50"/>
  <c r="B194" i="50" s="1"/>
  <c r="C76" i="63"/>
  <c r="M76" i="63" s="1"/>
  <c r="C77" i="50"/>
  <c r="B191" i="50" s="1"/>
  <c r="D30" i="59"/>
  <c r="S30" i="9"/>
  <c r="D14" i="59"/>
  <c r="S14" i="9"/>
  <c r="D28" i="59"/>
  <c r="S28" i="9"/>
  <c r="D88" i="59"/>
  <c r="D89" i="41"/>
  <c r="S88" i="9"/>
  <c r="D77" i="59"/>
  <c r="D78" i="41"/>
  <c r="S77" i="9"/>
  <c r="D98" i="59"/>
  <c r="D99" i="41"/>
  <c r="S98" i="9"/>
  <c r="D26" i="59"/>
  <c r="S26" i="9"/>
  <c r="D12" i="59"/>
  <c r="S12" i="9"/>
  <c r="D72" i="59"/>
  <c r="S72" i="9"/>
  <c r="D44" i="59"/>
  <c r="S44" i="9"/>
  <c r="D62" i="59"/>
  <c r="S62" i="9"/>
  <c r="B65" i="57"/>
  <c r="B66" i="38"/>
  <c r="B73" i="57"/>
  <c r="B74" i="38"/>
  <c r="B63" i="58"/>
  <c r="B64" i="39"/>
  <c r="B71" i="58"/>
  <c r="B72" i="39"/>
  <c r="C86" i="63"/>
  <c r="M86" i="63" s="1"/>
  <c r="C87" i="50"/>
  <c r="B201" i="50" s="1"/>
  <c r="D100" i="59"/>
  <c r="D101" i="41"/>
  <c r="S100" i="9"/>
  <c r="D52" i="59"/>
  <c r="S52" i="9"/>
  <c r="D5" i="59"/>
  <c r="S5" i="9"/>
  <c r="D27" i="59"/>
  <c r="S27" i="9"/>
  <c r="D87" i="59"/>
  <c r="D88" i="41"/>
  <c r="S87" i="9"/>
  <c r="D31" i="59"/>
  <c r="S31" i="9"/>
  <c r="D99" i="59"/>
  <c r="D100" i="41"/>
  <c r="S99" i="9"/>
  <c r="D40" i="59"/>
  <c r="S40" i="9"/>
  <c r="D35" i="59"/>
  <c r="S35" i="9"/>
  <c r="B74" i="57"/>
  <c r="B75" i="38"/>
  <c r="B70" i="57"/>
  <c r="B71" i="38"/>
  <c r="B68" i="58"/>
  <c r="B69" i="39"/>
  <c r="B72" i="58"/>
  <c r="B73" i="39"/>
  <c r="B67" i="60"/>
  <c r="B68" i="43"/>
  <c r="B70" i="61"/>
  <c r="B71" i="45"/>
  <c r="B72" i="62"/>
  <c r="B73" i="48"/>
  <c r="B70" i="62"/>
  <c r="B71" i="48"/>
  <c r="C83" i="63"/>
  <c r="M83" i="63" s="1"/>
  <c r="C84" i="50"/>
  <c r="B198" i="50" s="1"/>
  <c r="D71" i="59"/>
  <c r="S71" i="9"/>
  <c r="D9" i="59"/>
  <c r="S9" i="9"/>
  <c r="D69" i="59"/>
  <c r="S69" i="9"/>
  <c r="D58" i="59"/>
  <c r="S58" i="9"/>
  <c r="D91" i="59"/>
  <c r="D92" i="41"/>
  <c r="S91" i="9"/>
  <c r="D53" i="59"/>
  <c r="S53" i="9"/>
  <c r="D49" i="59"/>
  <c r="S49" i="9"/>
  <c r="D48" i="59"/>
  <c r="S48" i="9"/>
  <c r="B68" i="57"/>
  <c r="B69" i="38"/>
  <c r="B53" i="58"/>
  <c r="B54" i="39"/>
  <c r="B55" i="58"/>
  <c r="B56" i="39"/>
  <c r="B71" i="60"/>
  <c r="B72" i="43"/>
  <c r="B76" i="63"/>
  <c r="B77" i="50"/>
  <c r="D78" i="59"/>
  <c r="D79" i="41"/>
  <c r="S78" i="9"/>
  <c r="D33" i="59"/>
  <c r="S33" i="9"/>
  <c r="D32" i="59"/>
  <c r="S32" i="9"/>
  <c r="D102" i="59"/>
  <c r="D103" i="41"/>
  <c r="S102" i="9"/>
  <c r="D36" i="59"/>
  <c r="S36" i="9"/>
  <c r="D13" i="59"/>
  <c r="S13" i="9"/>
  <c r="D21" i="59"/>
  <c r="S21" i="9"/>
  <c r="D110" i="59"/>
  <c r="D111" i="41"/>
  <c r="S110" i="9"/>
  <c r="B62" i="58"/>
  <c r="B63" i="39"/>
  <c r="B52" i="58"/>
  <c r="B53" i="39"/>
  <c r="B66" i="60"/>
  <c r="B67" i="43"/>
  <c r="B70" i="63"/>
  <c r="B71" i="50"/>
  <c r="C73" i="63"/>
  <c r="M73" i="63" s="1"/>
  <c r="C74" i="50"/>
  <c r="B188" i="50" s="1"/>
  <c r="C102" i="63"/>
  <c r="M102" i="63" s="1"/>
  <c r="C103" i="50"/>
  <c r="B217" i="50" s="1"/>
  <c r="D76" i="59"/>
  <c r="D77" i="41"/>
  <c r="S76" i="9"/>
  <c r="D38" i="59"/>
  <c r="S38" i="9"/>
  <c r="D51" i="59"/>
  <c r="S51" i="9"/>
  <c r="D55" i="59"/>
  <c r="S55" i="9"/>
  <c r="D65" i="59"/>
  <c r="S65" i="9"/>
  <c r="D50" i="59"/>
  <c r="S50" i="9"/>
  <c r="D106" i="59"/>
  <c r="D107" i="41"/>
  <c r="S106" i="9"/>
  <c r="D54" i="59"/>
  <c r="S54" i="9"/>
  <c r="D46" i="59"/>
  <c r="S46" i="9"/>
  <c r="B79" i="57"/>
  <c r="B80" i="38"/>
  <c r="B76" i="57"/>
  <c r="B77" i="38"/>
  <c r="B58" i="58"/>
  <c r="B59" i="39"/>
  <c r="B54" i="58"/>
  <c r="B55" i="39"/>
  <c r="B68" i="62"/>
  <c r="B69" i="48"/>
  <c r="C77" i="63"/>
  <c r="M77" i="63" s="1"/>
  <c r="C78" i="50"/>
  <c r="B192" i="50" s="1"/>
  <c r="C80" i="63"/>
  <c r="M80" i="63" s="1"/>
  <c r="C81" i="50"/>
  <c r="B195" i="50" s="1"/>
  <c r="D41" i="59"/>
  <c r="S41" i="9"/>
  <c r="D108" i="59"/>
  <c r="D109" i="41"/>
  <c r="S108" i="9"/>
  <c r="D79" i="59"/>
  <c r="D80" i="41"/>
  <c r="S79" i="9"/>
  <c r="D95" i="59"/>
  <c r="D96" i="41"/>
  <c r="S95" i="9"/>
  <c r="D37" i="59"/>
  <c r="S37" i="9"/>
  <c r="D107" i="59"/>
  <c r="D108" i="41"/>
  <c r="S107" i="9"/>
  <c r="D34" i="59"/>
  <c r="S34" i="9"/>
  <c r="D3" i="59"/>
  <c r="S3" i="9"/>
  <c r="D63" i="59"/>
  <c r="S63" i="9"/>
  <c r="D86" i="59"/>
  <c r="D87" i="41"/>
  <c r="S86" i="9"/>
  <c r="D17" i="59"/>
  <c r="S17" i="9"/>
  <c r="D81" i="59"/>
  <c r="D82" i="41"/>
  <c r="S81" i="9"/>
  <c r="B69" i="57"/>
  <c r="B70" i="38"/>
  <c r="B59" i="58"/>
  <c r="B60" i="39"/>
  <c r="B71" i="62"/>
  <c r="B72" i="48"/>
  <c r="C84" i="63"/>
  <c r="M84" i="63" s="1"/>
  <c r="C85" i="50"/>
  <c r="B199" i="50" s="1"/>
  <c r="C74" i="63"/>
  <c r="M74" i="63" s="1"/>
  <c r="C75" i="50"/>
  <c r="B189" i="50" s="1"/>
  <c r="C81" i="63"/>
  <c r="M81" i="63" s="1"/>
  <c r="C82" i="50"/>
  <c r="B196" i="50" s="1"/>
  <c r="B74" i="63"/>
  <c r="B75" i="50"/>
  <c r="C87" i="63"/>
  <c r="M87" i="63" s="1"/>
  <c r="C88" i="50"/>
  <c r="B202" i="50" s="1"/>
  <c r="C103" i="63"/>
  <c r="M103" i="63" s="1"/>
  <c r="C104" i="50"/>
  <c r="B218" i="50" s="1"/>
  <c r="D57" i="59"/>
  <c r="S57" i="9"/>
  <c r="D15" i="59"/>
  <c r="S15" i="9"/>
  <c r="D6" i="59"/>
  <c r="S6" i="9"/>
  <c r="D56" i="59"/>
  <c r="S56" i="9"/>
  <c r="D60" i="59"/>
  <c r="S60" i="9"/>
  <c r="D105" i="59"/>
  <c r="D106" i="41"/>
  <c r="S105" i="9"/>
  <c r="B81" i="57"/>
  <c r="B82" i="38"/>
  <c r="B83" i="57"/>
  <c r="B84" i="38"/>
  <c r="B75" i="57"/>
  <c r="B76" i="38"/>
  <c r="B56" i="58"/>
  <c r="B57" i="39"/>
  <c r="B60" i="58"/>
  <c r="B61" i="39"/>
  <c r="B69" i="58"/>
  <c r="B70" i="39"/>
  <c r="B75" i="62"/>
  <c r="B76" i="48"/>
  <c r="B69" i="62"/>
  <c r="B70" i="48"/>
  <c r="C88" i="63"/>
  <c r="M88" i="63" s="1"/>
  <c r="C89" i="50"/>
  <c r="B203" i="50" s="1"/>
  <c r="C71" i="63"/>
  <c r="M71" i="63" s="1"/>
  <c r="C72" i="50"/>
  <c r="B186" i="50" s="1"/>
  <c r="D82" i="59"/>
  <c r="D83" i="41"/>
  <c r="S82" i="9"/>
  <c r="D75" i="59"/>
  <c r="D76" i="41"/>
  <c r="S75" i="9"/>
  <c r="D19" i="59"/>
  <c r="S19" i="9"/>
  <c r="D92" i="59"/>
  <c r="D93" i="41"/>
  <c r="S92" i="9"/>
  <c r="D84" i="59"/>
  <c r="D85" i="41"/>
  <c r="S84" i="9"/>
  <c r="D74" i="59"/>
  <c r="D75" i="41"/>
  <c r="S74" i="9"/>
  <c r="D42" i="59"/>
  <c r="S42" i="9"/>
  <c r="D93" i="59"/>
  <c r="D94" i="41"/>
  <c r="S93" i="9"/>
  <c r="D68" i="59"/>
  <c r="S68" i="9"/>
  <c r="D7" i="59"/>
  <c r="S7" i="9"/>
  <c r="D70" i="59"/>
  <c r="S70" i="9"/>
  <c r="B78" i="57"/>
  <c r="B79" i="38"/>
  <c r="B65" i="60"/>
  <c r="B66" i="43"/>
  <c r="B69" i="60"/>
  <c r="B70" i="43"/>
  <c r="B67" i="62"/>
  <c r="B68" i="48"/>
  <c r="B73" i="63"/>
  <c r="B74" i="50"/>
  <c r="D43" i="59"/>
  <c r="S43" i="9"/>
  <c r="D20" i="59"/>
  <c r="S20" i="9"/>
  <c r="D47" i="59"/>
  <c r="S47" i="9"/>
  <c r="D61" i="59"/>
  <c r="S61" i="9"/>
  <c r="D90" i="59"/>
  <c r="D91" i="41"/>
  <c r="S90" i="9"/>
  <c r="D18" i="59"/>
  <c r="S18" i="9"/>
  <c r="D16" i="59"/>
  <c r="S16" i="9"/>
  <c r="B72" i="57"/>
  <c r="B73" i="38"/>
  <c r="B77" i="57"/>
  <c r="B78" i="38"/>
  <c r="B82" i="57"/>
  <c r="B83" i="38"/>
  <c r="B73" i="58"/>
  <c r="B74" i="39"/>
  <c r="B72" i="60"/>
  <c r="B73" i="43"/>
  <c r="B68" i="61"/>
  <c r="B69" i="45"/>
  <c r="C78" i="63"/>
  <c r="M78" i="63" s="1"/>
  <c r="C79" i="50"/>
  <c r="B193" i="50" s="1"/>
  <c r="B71" i="63"/>
  <c r="B72" i="50"/>
  <c r="D109" i="59"/>
  <c r="D110" i="41"/>
  <c r="S109" i="9"/>
  <c r="D94" i="59"/>
  <c r="D95" i="41"/>
  <c r="S94" i="9"/>
  <c r="D80" i="59"/>
  <c r="D81" i="41"/>
  <c r="S80" i="9"/>
  <c r="D24" i="59"/>
  <c r="S24" i="9"/>
  <c r="D97" i="59"/>
  <c r="D98" i="41"/>
  <c r="S97" i="9"/>
  <c r="D83" i="59"/>
  <c r="D84" i="41"/>
  <c r="S83" i="9"/>
  <c r="D104" i="59"/>
  <c r="D105" i="41"/>
  <c r="S104" i="9"/>
  <c r="D64" i="59"/>
  <c r="S64" i="9"/>
  <c r="D89" i="59"/>
  <c r="D90" i="41"/>
  <c r="S89" i="9"/>
  <c r="D73" i="59"/>
  <c r="D74" i="41"/>
  <c r="S73" i="9"/>
  <c r="D10" i="59"/>
  <c r="S10" i="9"/>
  <c r="A90" i="57"/>
  <c r="L90" i="57" s="1"/>
  <c r="A91" i="38"/>
  <c r="A205" i="38" s="1"/>
  <c r="A88" i="58"/>
  <c r="L88" i="58" s="1"/>
  <c r="A89" i="39"/>
  <c r="A203" i="39" s="1"/>
  <c r="A69" i="60"/>
  <c r="L69" i="60" s="1"/>
  <c r="A70" i="43"/>
  <c r="A184" i="43" s="1"/>
  <c r="A106" i="60"/>
  <c r="L106" i="60" s="1"/>
  <c r="A107" i="43"/>
  <c r="A221" i="43" s="1"/>
  <c r="A102" i="61"/>
  <c r="L102" i="61" s="1"/>
  <c r="A103" i="45"/>
  <c r="A217" i="45" s="1"/>
  <c r="A91" i="61"/>
  <c r="L91" i="61" s="1"/>
  <c r="A92" i="45"/>
  <c r="A206" i="45" s="1"/>
  <c r="A82" i="53"/>
  <c r="L82" i="53" s="1"/>
  <c r="A83" i="35"/>
  <c r="A197" i="35" s="1"/>
  <c r="A102" i="57"/>
  <c r="L102" i="57" s="1"/>
  <c r="A103" i="38"/>
  <c r="A217" i="38" s="1"/>
  <c r="A89" i="58"/>
  <c r="L89" i="58" s="1"/>
  <c r="A90" i="39"/>
  <c r="A204" i="39" s="1"/>
  <c r="A89" i="61"/>
  <c r="L89" i="61" s="1"/>
  <c r="A90" i="45"/>
  <c r="A204" i="45" s="1"/>
  <c r="A70" i="62"/>
  <c r="L70" i="62" s="1"/>
  <c r="A71" i="48"/>
  <c r="A185" i="48" s="1"/>
  <c r="A73" i="63"/>
  <c r="L73" i="63" s="1"/>
  <c r="A74" i="50"/>
  <c r="A188" i="50" s="1"/>
  <c r="A76" i="63"/>
  <c r="L76" i="63" s="1"/>
  <c r="A77" i="50"/>
  <c r="A191" i="50" s="1"/>
  <c r="A79" i="53"/>
  <c r="L79" i="53" s="1"/>
  <c r="A80" i="35"/>
  <c r="A194" i="35" s="1"/>
  <c r="A83" i="53"/>
  <c r="L83" i="53" s="1"/>
  <c r="A84" i="35"/>
  <c r="A198" i="35" s="1"/>
  <c r="A72" i="57"/>
  <c r="L72" i="57" s="1"/>
  <c r="A73" i="38"/>
  <c r="A187" i="38" s="1"/>
  <c r="A104" i="57"/>
  <c r="L104" i="57" s="1"/>
  <c r="A105" i="38"/>
  <c r="A219" i="38" s="1"/>
  <c r="A69" i="57"/>
  <c r="L69" i="57" s="1"/>
  <c r="A70" i="38"/>
  <c r="A184" i="38" s="1"/>
  <c r="A70" i="57"/>
  <c r="L70" i="57" s="1"/>
  <c r="A71" i="38"/>
  <c r="A185" i="38" s="1"/>
  <c r="A85" i="57"/>
  <c r="L85" i="57" s="1"/>
  <c r="A86" i="38"/>
  <c r="A200" i="38" s="1"/>
  <c r="A70" i="58"/>
  <c r="L70" i="58" s="1"/>
  <c r="A71" i="39"/>
  <c r="A185" i="39" s="1"/>
  <c r="A72" i="58"/>
  <c r="L72" i="58" s="1"/>
  <c r="A73" i="39"/>
  <c r="A187" i="39" s="1"/>
  <c r="A110" i="60"/>
  <c r="L110" i="60" s="1"/>
  <c r="A111" i="43"/>
  <c r="A225" i="43" s="1"/>
  <c r="A73" i="60"/>
  <c r="L73" i="60" s="1"/>
  <c r="A74" i="43"/>
  <c r="A188" i="43" s="1"/>
  <c r="A80" i="60"/>
  <c r="L80" i="60" s="1"/>
  <c r="A81" i="43"/>
  <c r="A195" i="43" s="1"/>
  <c r="A105" i="60"/>
  <c r="L105" i="60" s="1"/>
  <c r="A106" i="43"/>
  <c r="A220" i="43" s="1"/>
  <c r="A80" i="61"/>
  <c r="L80" i="61" s="1"/>
  <c r="A81" i="45"/>
  <c r="A195" i="45" s="1"/>
  <c r="A107" i="61"/>
  <c r="L107" i="61" s="1"/>
  <c r="A108" i="45"/>
  <c r="A222" i="45" s="1"/>
  <c r="A70" i="61"/>
  <c r="L70" i="61" s="1"/>
  <c r="A71" i="45"/>
  <c r="A72" i="61"/>
  <c r="L72" i="61" s="1"/>
  <c r="A73" i="45"/>
  <c r="A74" i="61"/>
  <c r="L74" i="61" s="1"/>
  <c r="A75" i="45"/>
  <c r="A189" i="45" s="1"/>
  <c r="A103" i="61"/>
  <c r="L103" i="61" s="1"/>
  <c r="A104" i="45"/>
  <c r="A218" i="45" s="1"/>
  <c r="A81" i="62"/>
  <c r="L81" i="62" s="1"/>
  <c r="A82" i="48"/>
  <c r="A196" i="48" s="1"/>
  <c r="A80" i="63"/>
  <c r="L80" i="63" s="1"/>
  <c r="A81" i="50"/>
  <c r="A195" i="50" s="1"/>
  <c r="A70" i="63"/>
  <c r="L70" i="63" s="1"/>
  <c r="A71" i="50"/>
  <c r="A185" i="50" s="1"/>
  <c r="A77" i="63"/>
  <c r="L77" i="63" s="1"/>
  <c r="A78" i="50"/>
  <c r="A192" i="50" s="1"/>
  <c r="A83" i="63"/>
  <c r="L83" i="63" s="1"/>
  <c r="A84" i="50"/>
  <c r="A198" i="50" s="1"/>
  <c r="A87" i="62"/>
  <c r="L87" i="62" s="1"/>
  <c r="A88" i="48"/>
  <c r="A202" i="48" s="1"/>
  <c r="A83" i="62"/>
  <c r="L83" i="62" s="1"/>
  <c r="A84" i="48"/>
  <c r="A198" i="48" s="1"/>
  <c r="A84" i="53"/>
  <c r="L84" i="53" s="1"/>
  <c r="A85" i="35"/>
  <c r="A199" i="35" s="1"/>
  <c r="A110" i="53"/>
  <c r="L110" i="53" s="1"/>
  <c r="A111" i="35"/>
  <c r="A225" i="35" s="1"/>
  <c r="A111" i="57"/>
  <c r="L111" i="57" s="1"/>
  <c r="A112" i="38"/>
  <c r="A226" i="38" s="1"/>
  <c r="A68" i="57"/>
  <c r="L68" i="57" s="1"/>
  <c r="A69" i="38"/>
  <c r="A183" i="38" s="1"/>
  <c r="A80" i="57"/>
  <c r="L80" i="57" s="1"/>
  <c r="A81" i="38"/>
  <c r="A195" i="38" s="1"/>
  <c r="A79" i="58"/>
  <c r="L79" i="58" s="1"/>
  <c r="A80" i="39"/>
  <c r="A194" i="39" s="1"/>
  <c r="A108" i="58"/>
  <c r="L108" i="58" s="1"/>
  <c r="A109" i="39"/>
  <c r="A223" i="39" s="1"/>
  <c r="A69" i="58"/>
  <c r="L69" i="58" s="1"/>
  <c r="A70" i="39"/>
  <c r="A184" i="39" s="1"/>
  <c r="A52" i="58"/>
  <c r="L52" i="58" s="1"/>
  <c r="A53" i="39"/>
  <c r="A81" i="58"/>
  <c r="L81" i="58" s="1"/>
  <c r="A82" i="39"/>
  <c r="A196" i="39" s="1"/>
  <c r="A76" i="60"/>
  <c r="L76" i="60" s="1"/>
  <c r="A77" i="43"/>
  <c r="A191" i="43" s="1"/>
  <c r="A83" i="60"/>
  <c r="L83" i="60" s="1"/>
  <c r="A84" i="43"/>
  <c r="A198" i="43" s="1"/>
  <c r="A79" i="62"/>
  <c r="L79" i="62" s="1"/>
  <c r="A80" i="48"/>
  <c r="A194" i="48" s="1"/>
  <c r="A87" i="63"/>
  <c r="L87" i="63" s="1"/>
  <c r="A88" i="50"/>
  <c r="A202" i="50" s="1"/>
  <c r="A84" i="63"/>
  <c r="L84" i="63" s="1"/>
  <c r="A85" i="50"/>
  <c r="A199" i="50" s="1"/>
  <c r="A91" i="57"/>
  <c r="L91" i="57" s="1"/>
  <c r="A92" i="38"/>
  <c r="A206" i="38" s="1"/>
  <c r="A84" i="60"/>
  <c r="L84" i="60" s="1"/>
  <c r="A85" i="43"/>
  <c r="A199" i="43" s="1"/>
  <c r="A111" i="53"/>
  <c r="L111" i="53" s="1"/>
  <c r="A112" i="35"/>
  <c r="A226" i="35" s="1"/>
  <c r="A103" i="53"/>
  <c r="L103" i="53" s="1"/>
  <c r="A104" i="35"/>
  <c r="A218" i="35" s="1"/>
  <c r="A80" i="53"/>
  <c r="L80" i="53" s="1"/>
  <c r="A81" i="35"/>
  <c r="A195" i="35" s="1"/>
  <c r="A106" i="57"/>
  <c r="L106" i="57" s="1"/>
  <c r="A107" i="38"/>
  <c r="A221" i="38" s="1"/>
  <c r="A103" i="57"/>
  <c r="L103" i="57" s="1"/>
  <c r="A104" i="38"/>
  <c r="A218" i="38" s="1"/>
  <c r="A76" i="57"/>
  <c r="L76" i="57" s="1"/>
  <c r="A77" i="38"/>
  <c r="A191" i="38" s="1"/>
  <c r="A102" i="58"/>
  <c r="L102" i="58" s="1"/>
  <c r="A103" i="39"/>
  <c r="A217" i="39" s="1"/>
  <c r="A75" i="58"/>
  <c r="L75" i="58" s="1"/>
  <c r="A76" i="39"/>
  <c r="A190" i="39" s="1"/>
  <c r="A104" i="58"/>
  <c r="L104" i="58" s="1"/>
  <c r="A105" i="39"/>
  <c r="A219" i="39" s="1"/>
  <c r="A53" i="58"/>
  <c r="L53" i="58" s="1"/>
  <c r="A54" i="39"/>
  <c r="A62" i="58"/>
  <c r="L62" i="58" s="1"/>
  <c r="A63" i="39"/>
  <c r="A177" i="39" s="1"/>
  <c r="A71" i="58"/>
  <c r="L71" i="58" s="1"/>
  <c r="A72" i="39"/>
  <c r="A186" i="39" s="1"/>
  <c r="A91" i="60"/>
  <c r="L91" i="60" s="1"/>
  <c r="A92" i="43"/>
  <c r="A206" i="43" s="1"/>
  <c r="A104" i="61"/>
  <c r="L104" i="61" s="1"/>
  <c r="A105" i="45"/>
  <c r="A219" i="45" s="1"/>
  <c r="A76" i="61"/>
  <c r="L76" i="61" s="1"/>
  <c r="A77" i="45"/>
  <c r="A191" i="45" s="1"/>
  <c r="A105" i="61"/>
  <c r="L105" i="61" s="1"/>
  <c r="A106" i="45"/>
  <c r="A220" i="45" s="1"/>
  <c r="A85" i="62"/>
  <c r="L85" i="62" s="1"/>
  <c r="A86" i="48"/>
  <c r="A200" i="48" s="1"/>
  <c r="A68" i="62"/>
  <c r="L68" i="62" s="1"/>
  <c r="A69" i="48"/>
  <c r="A183" i="48" s="1"/>
  <c r="A83" i="57"/>
  <c r="L83" i="57" s="1"/>
  <c r="A84" i="38"/>
  <c r="A198" i="38" s="1"/>
  <c r="A87" i="57"/>
  <c r="L87" i="57" s="1"/>
  <c r="A88" i="38"/>
  <c r="A202" i="38" s="1"/>
  <c r="A85" i="58"/>
  <c r="L85" i="58" s="1"/>
  <c r="A86" i="39"/>
  <c r="A200" i="39" s="1"/>
  <c r="A55" i="58"/>
  <c r="L55" i="58" s="1"/>
  <c r="A56" i="39"/>
  <c r="A170" i="39" s="1"/>
  <c r="A87" i="61"/>
  <c r="L87" i="61" s="1"/>
  <c r="A88" i="45"/>
  <c r="A202" i="45" s="1"/>
  <c r="A71" i="61"/>
  <c r="L71" i="61" s="1"/>
  <c r="A72" i="45"/>
  <c r="A78" i="63"/>
  <c r="L78" i="63" s="1"/>
  <c r="A79" i="50"/>
  <c r="A193" i="50" s="1"/>
  <c r="A89" i="53"/>
  <c r="L89" i="53" s="1"/>
  <c r="A90" i="35"/>
  <c r="A204" i="35" s="1"/>
  <c r="A107" i="53"/>
  <c r="L107" i="53" s="1"/>
  <c r="A108" i="35"/>
  <c r="A222" i="35" s="1"/>
  <c r="A89" i="57"/>
  <c r="L89" i="57" s="1"/>
  <c r="A90" i="38"/>
  <c r="A204" i="38" s="1"/>
  <c r="A78" i="57"/>
  <c r="L78" i="57" s="1"/>
  <c r="A79" i="38"/>
  <c r="A193" i="38" s="1"/>
  <c r="A68" i="58"/>
  <c r="L68" i="58" s="1"/>
  <c r="A69" i="39"/>
  <c r="A183" i="39" s="1"/>
  <c r="A106" i="58"/>
  <c r="L106" i="58" s="1"/>
  <c r="A107" i="39"/>
  <c r="A221" i="39" s="1"/>
  <c r="A76" i="58"/>
  <c r="L76" i="58" s="1"/>
  <c r="A77" i="39"/>
  <c r="A191" i="39" s="1"/>
  <c r="A90" i="60"/>
  <c r="L90" i="60" s="1"/>
  <c r="A91" i="43"/>
  <c r="A205" i="43" s="1"/>
  <c r="A81" i="60"/>
  <c r="L81" i="60" s="1"/>
  <c r="A82" i="43"/>
  <c r="A196" i="43" s="1"/>
  <c r="A87" i="60"/>
  <c r="L87" i="60" s="1"/>
  <c r="A88" i="43"/>
  <c r="A202" i="43" s="1"/>
  <c r="A106" i="61"/>
  <c r="L106" i="61" s="1"/>
  <c r="A107" i="45"/>
  <c r="A221" i="45" s="1"/>
  <c r="A79" i="61"/>
  <c r="L79" i="61" s="1"/>
  <c r="A80" i="45"/>
  <c r="A194" i="45" s="1"/>
  <c r="A78" i="62"/>
  <c r="L78" i="62" s="1"/>
  <c r="A79" i="48"/>
  <c r="A193" i="48" s="1"/>
  <c r="A77" i="62"/>
  <c r="L77" i="62" s="1"/>
  <c r="A78" i="48"/>
  <c r="A192" i="48" s="1"/>
  <c r="A88" i="62"/>
  <c r="L88" i="62" s="1"/>
  <c r="A89" i="48"/>
  <c r="A203" i="48" s="1"/>
  <c r="A74" i="63"/>
  <c r="L74" i="63" s="1"/>
  <c r="A75" i="50"/>
  <c r="A189" i="50" s="1"/>
  <c r="A86" i="63"/>
  <c r="L86" i="63" s="1"/>
  <c r="A87" i="50"/>
  <c r="A201" i="50" s="1"/>
  <c r="A79" i="57"/>
  <c r="L79" i="57" s="1"/>
  <c r="A80" i="38"/>
  <c r="A194" i="38" s="1"/>
  <c r="A110" i="57"/>
  <c r="L110" i="57" s="1"/>
  <c r="A111" i="38"/>
  <c r="A225" i="38" s="1"/>
  <c r="A78" i="58"/>
  <c r="L78" i="58" s="1"/>
  <c r="A79" i="39"/>
  <c r="A193" i="39" s="1"/>
  <c r="A77" i="58"/>
  <c r="L77" i="58" s="1"/>
  <c r="A78" i="39"/>
  <c r="A192" i="39" s="1"/>
  <c r="A86" i="58"/>
  <c r="L86" i="58" s="1"/>
  <c r="A87" i="39"/>
  <c r="A201" i="39" s="1"/>
  <c r="A89" i="60"/>
  <c r="L89" i="60" s="1"/>
  <c r="A90" i="43"/>
  <c r="A204" i="43" s="1"/>
  <c r="A79" i="60"/>
  <c r="L79" i="60" s="1"/>
  <c r="A80" i="43"/>
  <c r="A194" i="43" s="1"/>
  <c r="A90" i="61"/>
  <c r="L90" i="61" s="1"/>
  <c r="A91" i="45"/>
  <c r="A205" i="45" s="1"/>
  <c r="A77" i="61"/>
  <c r="L77" i="61" s="1"/>
  <c r="A78" i="45"/>
  <c r="A192" i="45" s="1"/>
  <c r="A75" i="62"/>
  <c r="L75" i="62" s="1"/>
  <c r="A76" i="48"/>
  <c r="A190" i="48" s="1"/>
  <c r="A71" i="62"/>
  <c r="L71" i="62" s="1"/>
  <c r="A72" i="48"/>
  <c r="A186" i="48" s="1"/>
  <c r="A102" i="60"/>
  <c r="L102" i="60" s="1"/>
  <c r="A103" i="43"/>
  <c r="A217" i="43" s="1"/>
  <c r="A72" i="62"/>
  <c r="L72" i="62" s="1"/>
  <c r="A73" i="48"/>
  <c r="A187" i="48" s="1"/>
  <c r="A91" i="53"/>
  <c r="L91" i="53" s="1"/>
  <c r="A92" i="35"/>
  <c r="A206" i="35" s="1"/>
  <c r="A77" i="57"/>
  <c r="L77" i="57" s="1"/>
  <c r="A78" i="38"/>
  <c r="A192" i="38" s="1"/>
  <c r="A73" i="58"/>
  <c r="L73" i="58" s="1"/>
  <c r="A74" i="39"/>
  <c r="A188" i="39" s="1"/>
  <c r="A65" i="60"/>
  <c r="L65" i="60" s="1"/>
  <c r="A66" i="43"/>
  <c r="A180" i="43" s="1"/>
  <c r="A90" i="53"/>
  <c r="L90" i="53" s="1"/>
  <c r="A91" i="35"/>
  <c r="A205" i="35" s="1"/>
  <c r="A108" i="57"/>
  <c r="L108" i="57" s="1"/>
  <c r="A109" i="38"/>
  <c r="A223" i="38" s="1"/>
  <c r="A73" i="57"/>
  <c r="L73" i="57" s="1"/>
  <c r="A74" i="38"/>
  <c r="A188" i="38" s="1"/>
  <c r="A54" i="58"/>
  <c r="L54" i="58" s="1"/>
  <c r="A55" i="39"/>
  <c r="A58" i="58"/>
  <c r="L58" i="58" s="1"/>
  <c r="A59" i="39"/>
  <c r="A173" i="39" s="1"/>
  <c r="A60" i="58"/>
  <c r="L60" i="58" s="1"/>
  <c r="A61" i="39"/>
  <c r="A175" i="39" s="1"/>
  <c r="A80" i="58"/>
  <c r="L80" i="58" s="1"/>
  <c r="A81" i="39"/>
  <c r="A195" i="39" s="1"/>
  <c r="A103" i="58"/>
  <c r="L103" i="58" s="1"/>
  <c r="A104" i="39"/>
  <c r="A218" i="39" s="1"/>
  <c r="A105" i="58"/>
  <c r="L105" i="58" s="1"/>
  <c r="A106" i="39"/>
  <c r="A220" i="39" s="1"/>
  <c r="A68" i="60"/>
  <c r="L68" i="60" s="1"/>
  <c r="A69" i="43"/>
  <c r="A183" i="43" s="1"/>
  <c r="A108" i="60"/>
  <c r="L108" i="60" s="1"/>
  <c r="A109" i="43"/>
  <c r="A223" i="43" s="1"/>
  <c r="A73" i="61"/>
  <c r="L73" i="61" s="1"/>
  <c r="A74" i="45"/>
  <c r="A188" i="45" s="1"/>
  <c r="A81" i="61"/>
  <c r="L81" i="61" s="1"/>
  <c r="A82" i="45"/>
  <c r="A196" i="45" s="1"/>
  <c r="A84" i="62"/>
  <c r="L84" i="62" s="1"/>
  <c r="A85" i="48"/>
  <c r="A199" i="48" s="1"/>
  <c r="A69" i="62"/>
  <c r="L69" i="62" s="1"/>
  <c r="A70" i="48"/>
  <c r="A184" i="48" s="1"/>
  <c r="A81" i="63"/>
  <c r="L81" i="63" s="1"/>
  <c r="A82" i="50"/>
  <c r="A196" i="50" s="1"/>
  <c r="A71" i="63"/>
  <c r="L71" i="63" s="1"/>
  <c r="A72" i="50"/>
  <c r="A186" i="50" s="1"/>
  <c r="A106" i="53"/>
  <c r="L106" i="53" s="1"/>
  <c r="A107" i="35"/>
  <c r="A221" i="35" s="1"/>
  <c r="A85" i="53"/>
  <c r="L85" i="53" s="1"/>
  <c r="A86" i="35"/>
  <c r="A200" i="35" s="1"/>
  <c r="A109" i="53"/>
  <c r="L109" i="53" s="1"/>
  <c r="A110" i="35"/>
  <c r="A224" i="35" s="1"/>
  <c r="A109" i="57"/>
  <c r="L109" i="57" s="1"/>
  <c r="A110" i="38"/>
  <c r="A224" i="38" s="1"/>
  <c r="A66" i="58"/>
  <c r="L66" i="58" s="1"/>
  <c r="A67" i="39"/>
  <c r="A181" i="39" s="1"/>
  <c r="A109" i="58"/>
  <c r="L109" i="58" s="1"/>
  <c r="A110" i="39"/>
  <c r="A224" i="39" s="1"/>
  <c r="A67" i="58"/>
  <c r="L67" i="58" s="1"/>
  <c r="A68" i="39"/>
  <c r="A182" i="39" s="1"/>
  <c r="A57" i="58"/>
  <c r="L57" i="58" s="1"/>
  <c r="A58" i="39"/>
  <c r="A172" i="39" s="1"/>
  <c r="A77" i="60"/>
  <c r="L77" i="60" s="1"/>
  <c r="A78" i="43"/>
  <c r="A192" i="43" s="1"/>
  <c r="A70" i="60"/>
  <c r="L70" i="60" s="1"/>
  <c r="A71" i="43"/>
  <c r="A185" i="43" s="1"/>
  <c r="A107" i="60"/>
  <c r="L107" i="60" s="1"/>
  <c r="A108" i="43"/>
  <c r="A222" i="43" s="1"/>
  <c r="A86" i="60"/>
  <c r="L86" i="60" s="1"/>
  <c r="A87" i="43"/>
  <c r="A201" i="43" s="1"/>
  <c r="A71" i="60"/>
  <c r="L71" i="60" s="1"/>
  <c r="A72" i="43"/>
  <c r="A186" i="43" s="1"/>
  <c r="A83" i="61"/>
  <c r="L83" i="61" s="1"/>
  <c r="A84" i="45"/>
  <c r="A198" i="45" s="1"/>
  <c r="A82" i="62"/>
  <c r="L82" i="62" s="1"/>
  <c r="A83" i="48"/>
  <c r="A197" i="48" s="1"/>
  <c r="A67" i="62"/>
  <c r="L67" i="62" s="1"/>
  <c r="A68" i="48"/>
  <c r="A182" i="48" s="1"/>
  <c r="A85" i="63"/>
  <c r="L85" i="63" s="1"/>
  <c r="A86" i="50"/>
  <c r="A200" i="50" s="1"/>
  <c r="A75" i="63"/>
  <c r="L75" i="63" s="1"/>
  <c r="A76" i="50"/>
  <c r="A190" i="50" s="1"/>
  <c r="A72" i="63"/>
  <c r="L72" i="63" s="1"/>
  <c r="A73" i="50"/>
  <c r="A187" i="50" s="1"/>
  <c r="A88" i="63"/>
  <c r="L88" i="63" s="1"/>
  <c r="A89" i="50"/>
  <c r="A203" i="50" s="1"/>
  <c r="A75" i="61"/>
  <c r="L75" i="61" s="1"/>
  <c r="A76" i="45"/>
  <c r="A190" i="45" s="1"/>
  <c r="A108" i="61"/>
  <c r="L108" i="61" s="1"/>
  <c r="A109" i="45"/>
  <c r="A223" i="45" s="1"/>
  <c r="A108" i="53"/>
  <c r="L108" i="53" s="1"/>
  <c r="A109" i="35"/>
  <c r="A223" i="35" s="1"/>
  <c r="A81" i="53"/>
  <c r="L81" i="53" s="1"/>
  <c r="A82" i="35"/>
  <c r="A196" i="35" s="1"/>
  <c r="A88" i="53"/>
  <c r="L88" i="53" s="1"/>
  <c r="A89" i="35"/>
  <c r="A203" i="35" s="1"/>
  <c r="A84" i="57"/>
  <c r="L84" i="57" s="1"/>
  <c r="A85" i="38"/>
  <c r="A199" i="38" s="1"/>
  <c r="A74" i="57"/>
  <c r="L74" i="57" s="1"/>
  <c r="A75" i="38"/>
  <c r="A189" i="38" s="1"/>
  <c r="A81" i="57"/>
  <c r="L81" i="57" s="1"/>
  <c r="A82" i="38"/>
  <c r="A196" i="38" s="1"/>
  <c r="A65" i="57"/>
  <c r="L65" i="57" s="1"/>
  <c r="A66" i="38"/>
  <c r="A64" i="57"/>
  <c r="L64" i="57" s="1"/>
  <c r="A65" i="38"/>
  <c r="A107" i="57"/>
  <c r="L107" i="57" s="1"/>
  <c r="A108" i="38"/>
  <c r="A222" i="38" s="1"/>
  <c r="A90" i="58"/>
  <c r="L90" i="58" s="1"/>
  <c r="A91" i="39"/>
  <c r="A205" i="39" s="1"/>
  <c r="A63" i="58"/>
  <c r="L63" i="58" s="1"/>
  <c r="A64" i="39"/>
  <c r="A178" i="39" s="1"/>
  <c r="A82" i="58"/>
  <c r="L82" i="58" s="1"/>
  <c r="A83" i="39"/>
  <c r="A197" i="39" s="1"/>
  <c r="A84" i="58"/>
  <c r="L84" i="58" s="1"/>
  <c r="A85" i="39"/>
  <c r="A199" i="39" s="1"/>
  <c r="A59" i="58"/>
  <c r="L59" i="58" s="1"/>
  <c r="A60" i="39"/>
  <c r="A174" i="39" s="1"/>
  <c r="A64" i="60"/>
  <c r="L64" i="60" s="1"/>
  <c r="A65" i="43"/>
  <c r="A179" i="43" s="1"/>
  <c r="A109" i="60"/>
  <c r="L109" i="60" s="1"/>
  <c r="A110" i="43"/>
  <c r="A224" i="43" s="1"/>
  <c r="A85" i="60"/>
  <c r="L85" i="60" s="1"/>
  <c r="A86" i="43"/>
  <c r="A200" i="43" s="1"/>
  <c r="A78" i="61"/>
  <c r="L78" i="61" s="1"/>
  <c r="A79" i="45"/>
  <c r="A193" i="45" s="1"/>
  <c r="A82" i="61"/>
  <c r="L82" i="61" s="1"/>
  <c r="A83" i="45"/>
  <c r="A197" i="45" s="1"/>
  <c r="A84" i="61"/>
  <c r="L84" i="61" s="1"/>
  <c r="A85" i="45"/>
  <c r="A199" i="45" s="1"/>
  <c r="A86" i="61"/>
  <c r="L86" i="61" s="1"/>
  <c r="A87" i="45"/>
  <c r="A201" i="45" s="1"/>
  <c r="A110" i="61"/>
  <c r="L110" i="61" s="1"/>
  <c r="A111" i="45"/>
  <c r="A225" i="45" s="1"/>
  <c r="A90" i="62"/>
  <c r="L90" i="62" s="1"/>
  <c r="A91" i="48"/>
  <c r="A205" i="48" s="1"/>
  <c r="A73" i="62"/>
  <c r="L73" i="62" s="1"/>
  <c r="A74" i="48"/>
  <c r="A188" i="48" s="1"/>
  <c r="A82" i="63"/>
  <c r="L82" i="63" s="1"/>
  <c r="A83" i="50"/>
  <c r="A197" i="50" s="1"/>
  <c r="A86" i="57"/>
  <c r="L86" i="57" s="1"/>
  <c r="A87" i="38"/>
  <c r="A201" i="38" s="1"/>
  <c r="A66" i="60"/>
  <c r="L66" i="60" s="1"/>
  <c r="A67" i="43"/>
  <c r="A181" i="43" s="1"/>
  <c r="A69" i="61"/>
  <c r="L69" i="61" s="1"/>
  <c r="A70" i="45"/>
  <c r="A105" i="57"/>
  <c r="L105" i="57" s="1"/>
  <c r="A106" i="38"/>
  <c r="A220" i="38" s="1"/>
  <c r="A75" i="57"/>
  <c r="L75" i="57" s="1"/>
  <c r="A76" i="38"/>
  <c r="A190" i="38" s="1"/>
  <c r="A105" i="53"/>
  <c r="L105" i="53" s="1"/>
  <c r="A106" i="35"/>
  <c r="A220" i="35" s="1"/>
  <c r="A66" i="57"/>
  <c r="L66" i="57" s="1"/>
  <c r="A67" i="38"/>
  <c r="A107" i="58"/>
  <c r="L107" i="58" s="1"/>
  <c r="A108" i="39"/>
  <c r="A222" i="39" s="1"/>
  <c r="A56" i="58"/>
  <c r="L56" i="58" s="1"/>
  <c r="A57" i="39"/>
  <c r="A171" i="39" s="1"/>
  <c r="A91" i="58"/>
  <c r="L91" i="58" s="1"/>
  <c r="A92" i="39"/>
  <c r="A206" i="39" s="1"/>
  <c r="A110" i="58"/>
  <c r="L110" i="58" s="1"/>
  <c r="A111" i="39"/>
  <c r="A225" i="39" s="1"/>
  <c r="A64" i="58"/>
  <c r="L64" i="58" s="1"/>
  <c r="A65" i="39"/>
  <c r="A179" i="39" s="1"/>
  <c r="A78" i="60"/>
  <c r="L78" i="60" s="1"/>
  <c r="A79" i="43"/>
  <c r="A193" i="43" s="1"/>
  <c r="A82" i="60"/>
  <c r="L82" i="60" s="1"/>
  <c r="A83" i="43"/>
  <c r="A197" i="43" s="1"/>
  <c r="A104" i="60"/>
  <c r="L104" i="60" s="1"/>
  <c r="A105" i="43"/>
  <c r="A219" i="43" s="1"/>
  <c r="A103" i="60"/>
  <c r="L103" i="60" s="1"/>
  <c r="A104" i="43"/>
  <c r="A218" i="43" s="1"/>
  <c r="A109" i="61"/>
  <c r="L109" i="61" s="1"/>
  <c r="A110" i="45"/>
  <c r="A224" i="45" s="1"/>
  <c r="A67" i="61"/>
  <c r="L67" i="61" s="1"/>
  <c r="A68" i="45"/>
  <c r="A76" i="62"/>
  <c r="L76" i="62" s="1"/>
  <c r="A77" i="48"/>
  <c r="A191" i="48" s="1"/>
  <c r="A79" i="63"/>
  <c r="L79" i="63" s="1"/>
  <c r="A80" i="50"/>
  <c r="A194" i="50" s="1"/>
  <c r="A86" i="53"/>
  <c r="L86" i="53" s="1"/>
  <c r="A87" i="35"/>
  <c r="A201" i="35" s="1"/>
  <c r="A74" i="60"/>
  <c r="L74" i="60" s="1"/>
  <c r="A75" i="43"/>
  <c r="A189" i="43" s="1"/>
  <c r="A89" i="62"/>
  <c r="L89" i="62" s="1"/>
  <c r="A90" i="48"/>
  <c r="A204" i="48" s="1"/>
  <c r="A111" i="60"/>
  <c r="L111" i="60" s="1"/>
  <c r="A112" i="43"/>
  <c r="A226" i="43" s="1"/>
  <c r="A72" i="60"/>
  <c r="L72" i="60" s="1"/>
  <c r="A73" i="43"/>
  <c r="A187" i="43" s="1"/>
  <c r="A68" i="61"/>
  <c r="L68" i="61" s="1"/>
  <c r="A69" i="45"/>
  <c r="A86" i="62"/>
  <c r="L86" i="62" s="1"/>
  <c r="A87" i="48"/>
  <c r="A201" i="48" s="1"/>
  <c r="A104" i="53"/>
  <c r="L104" i="53" s="1"/>
  <c r="A105" i="35"/>
  <c r="A219" i="35" s="1"/>
  <c r="A102" i="53"/>
  <c r="L102" i="53" s="1"/>
  <c r="A103" i="35"/>
  <c r="A217" i="35" s="1"/>
  <c r="A87" i="53"/>
  <c r="L87" i="53" s="1"/>
  <c r="A88" i="35"/>
  <c r="A202" i="35" s="1"/>
  <c r="A67" i="57"/>
  <c r="L67" i="57" s="1"/>
  <c r="A68" i="38"/>
  <c r="A182" i="38" s="1"/>
  <c r="A88" i="57"/>
  <c r="L88" i="57" s="1"/>
  <c r="A89" i="38"/>
  <c r="A203" i="38" s="1"/>
  <c r="A82" i="57"/>
  <c r="L82" i="57" s="1"/>
  <c r="A83" i="38"/>
  <c r="A197" i="38" s="1"/>
  <c r="A71" i="57"/>
  <c r="L71" i="57" s="1"/>
  <c r="A72" i="38"/>
  <c r="A186" i="38" s="1"/>
  <c r="A61" i="58"/>
  <c r="L61" i="58" s="1"/>
  <c r="A62" i="39"/>
  <c r="A176" i="39" s="1"/>
  <c r="A87" i="58"/>
  <c r="L87" i="58" s="1"/>
  <c r="A88" i="39"/>
  <c r="A202" i="39" s="1"/>
  <c r="A111" i="58"/>
  <c r="L111" i="58" s="1"/>
  <c r="A112" i="39"/>
  <c r="A226" i="39" s="1"/>
  <c r="A65" i="58"/>
  <c r="L65" i="58" s="1"/>
  <c r="A66" i="39"/>
  <c r="A180" i="39" s="1"/>
  <c r="A74" i="58"/>
  <c r="L74" i="58" s="1"/>
  <c r="A75" i="39"/>
  <c r="A189" i="39" s="1"/>
  <c r="A83" i="58"/>
  <c r="L83" i="58" s="1"/>
  <c r="A84" i="39"/>
  <c r="A198" i="39" s="1"/>
  <c r="A88" i="60"/>
  <c r="L88" i="60" s="1"/>
  <c r="A89" i="43"/>
  <c r="A203" i="43" s="1"/>
  <c r="A75" i="60"/>
  <c r="L75" i="60" s="1"/>
  <c r="A76" i="43"/>
  <c r="A190" i="43" s="1"/>
  <c r="A67" i="60"/>
  <c r="L67" i="60" s="1"/>
  <c r="A68" i="43"/>
  <c r="A182" i="43" s="1"/>
  <c r="A85" i="61"/>
  <c r="L85" i="61" s="1"/>
  <c r="A86" i="45"/>
  <c r="A200" i="45" s="1"/>
  <c r="A111" i="61"/>
  <c r="L111" i="61" s="1"/>
  <c r="A112" i="45"/>
  <c r="A226" i="45" s="1"/>
  <c r="A88" i="61"/>
  <c r="L88" i="61" s="1"/>
  <c r="A89" i="45"/>
  <c r="A203" i="45" s="1"/>
  <c r="A80" i="62"/>
  <c r="L80" i="62" s="1"/>
  <c r="A81" i="48"/>
  <c r="A195" i="48" s="1"/>
  <c r="A74" i="62"/>
  <c r="L74" i="62" s="1"/>
  <c r="A75" i="48"/>
  <c r="A189" i="48" s="1"/>
  <c r="A89" i="63"/>
  <c r="L89" i="63" s="1"/>
  <c r="A90" i="50"/>
  <c r="A204" i="50" s="1"/>
  <c r="D111" i="59"/>
  <c r="S111" i="9"/>
  <c r="M112" i="59"/>
  <c r="C112" i="59"/>
  <c r="C9" i="53"/>
  <c r="M9" i="53" s="1"/>
  <c r="G47" i="19"/>
  <c r="G97" i="19"/>
  <c r="C59" i="53"/>
  <c r="M59" i="53" s="1"/>
  <c r="C78" i="53"/>
  <c r="M78" i="53" s="1"/>
  <c r="G116" i="19"/>
  <c r="C2" i="53"/>
  <c r="G40" i="19"/>
  <c r="C37" i="53"/>
  <c r="M37" i="53" s="1"/>
  <c r="G75" i="19"/>
  <c r="G89" i="19"/>
  <c r="C51" i="53"/>
  <c r="M51" i="53" s="1"/>
  <c r="C70" i="53"/>
  <c r="M70" i="53" s="1"/>
  <c r="G108" i="19"/>
  <c r="C24" i="53"/>
  <c r="M24" i="53" s="1"/>
  <c r="G62" i="19"/>
  <c r="C19" i="53"/>
  <c r="M19" i="53" s="1"/>
  <c r="G57" i="19"/>
  <c r="C40" i="57"/>
  <c r="M40" i="57" s="1"/>
  <c r="G78" i="37"/>
  <c r="C21" i="57"/>
  <c r="M21" i="57" s="1"/>
  <c r="G59" i="37"/>
  <c r="B86" i="57"/>
  <c r="B110" i="28"/>
  <c r="C74" i="57"/>
  <c r="M74" i="57" s="1"/>
  <c r="G112" i="37"/>
  <c r="C37" i="57"/>
  <c r="M37" i="57" s="1"/>
  <c r="G75" i="37"/>
  <c r="C42" i="57"/>
  <c r="M42" i="57" s="1"/>
  <c r="G80" i="37"/>
  <c r="C20" i="57"/>
  <c r="M20" i="57" s="1"/>
  <c r="G58" i="37"/>
  <c r="C27" i="57"/>
  <c r="M27" i="57" s="1"/>
  <c r="G65" i="37"/>
  <c r="C82" i="57"/>
  <c r="M82" i="57" s="1"/>
  <c r="G120" i="37"/>
  <c r="C53" i="57"/>
  <c r="M53" i="57" s="1"/>
  <c r="G91" i="37"/>
  <c r="C36" i="57"/>
  <c r="M36" i="57" s="1"/>
  <c r="G74" i="37"/>
  <c r="C82" i="58"/>
  <c r="M82" i="58" s="1"/>
  <c r="G120" i="40"/>
  <c r="B80" i="58"/>
  <c r="B104" i="29"/>
  <c r="C72" i="58"/>
  <c r="M72" i="58" s="1"/>
  <c r="G110" i="40"/>
  <c r="C10" i="58"/>
  <c r="M10" i="58" s="1"/>
  <c r="G48" i="40"/>
  <c r="C19" i="58"/>
  <c r="M19" i="58" s="1"/>
  <c r="G57" i="40"/>
  <c r="C38" i="58"/>
  <c r="M38" i="58" s="1"/>
  <c r="G76" i="40"/>
  <c r="B84" i="58"/>
  <c r="B108" i="29"/>
  <c r="C40" i="58"/>
  <c r="M40" i="58" s="1"/>
  <c r="G78" i="40"/>
  <c r="C6" i="58"/>
  <c r="M6" i="58" s="1"/>
  <c r="G44" i="40"/>
  <c r="C80" i="58"/>
  <c r="M80" i="58" s="1"/>
  <c r="G118" i="40"/>
  <c r="C15" i="58"/>
  <c r="M15" i="58" s="1"/>
  <c r="G53" i="40"/>
  <c r="C80" i="60"/>
  <c r="M80" i="60" s="1"/>
  <c r="G118" i="44"/>
  <c r="C55" i="60"/>
  <c r="M55" i="60" s="1"/>
  <c r="G93" i="44"/>
  <c r="C41" i="60"/>
  <c r="M41" i="60" s="1"/>
  <c r="G79" i="44"/>
  <c r="C48" i="60"/>
  <c r="M48" i="60" s="1"/>
  <c r="G86" i="44"/>
  <c r="B79" i="60"/>
  <c r="B103" i="31"/>
  <c r="C66" i="60"/>
  <c r="M66" i="60" s="1"/>
  <c r="G104" i="44"/>
  <c r="C53" i="61"/>
  <c r="M53" i="61" s="1"/>
  <c r="G91" i="46"/>
  <c r="C5" i="61"/>
  <c r="M5" i="61" s="1"/>
  <c r="G43" i="46"/>
  <c r="C12" i="61"/>
  <c r="M12" i="61" s="1"/>
  <c r="G50" i="46"/>
  <c r="B82" i="61"/>
  <c r="B106" i="32"/>
  <c r="C38" i="61"/>
  <c r="M38" i="61" s="1"/>
  <c r="G76" i="46"/>
  <c r="B84" i="61"/>
  <c r="B108" i="32"/>
  <c r="C40" i="61"/>
  <c r="M40" i="61" s="1"/>
  <c r="G78" i="46"/>
  <c r="C83" i="61"/>
  <c r="M83" i="61" s="1"/>
  <c r="G121" i="46"/>
  <c r="C42" i="61"/>
  <c r="M42" i="61" s="1"/>
  <c r="G80" i="46"/>
  <c r="C61" i="61"/>
  <c r="M61" i="61" s="1"/>
  <c r="G99" i="46"/>
  <c r="C20" i="61"/>
  <c r="M20" i="61" s="1"/>
  <c r="G58" i="46"/>
  <c r="B85" i="62"/>
  <c r="B109" i="33"/>
  <c r="C22" i="62"/>
  <c r="M22" i="62" s="1"/>
  <c r="G60" i="47"/>
  <c r="C82" i="62"/>
  <c r="M82" i="62" s="1"/>
  <c r="G120" i="47"/>
  <c r="C10" i="62"/>
  <c r="M10" i="62" s="1"/>
  <c r="G48" i="47"/>
  <c r="C45" i="62"/>
  <c r="M45" i="62" s="1"/>
  <c r="G83" i="47"/>
  <c r="C29" i="62"/>
  <c r="M29" i="62" s="1"/>
  <c r="G67" i="47"/>
  <c r="C12" i="62"/>
  <c r="M12" i="62" s="1"/>
  <c r="G50" i="47"/>
  <c r="B82" i="62"/>
  <c r="B106" i="33"/>
  <c r="C64" i="62"/>
  <c r="M64" i="62" s="1"/>
  <c r="G102" i="47"/>
  <c r="C6" i="62"/>
  <c r="M6" i="62" s="1"/>
  <c r="G44" i="47"/>
  <c r="C49" i="62"/>
  <c r="M49" i="62" s="1"/>
  <c r="G87" i="47"/>
  <c r="B78" i="62"/>
  <c r="B102" i="33"/>
  <c r="G134" i="19"/>
  <c r="C96" i="53"/>
  <c r="M96" i="53" s="1"/>
  <c r="A120" i="27"/>
  <c r="A96" i="53"/>
  <c r="L96" i="53" s="1"/>
  <c r="G130" i="19"/>
  <c r="C92" i="53"/>
  <c r="M92" i="53" s="1"/>
  <c r="C109" i="53"/>
  <c r="M109" i="53" s="1"/>
  <c r="G147" i="19"/>
  <c r="B121" i="27"/>
  <c r="B97" i="53"/>
  <c r="C101" i="57"/>
  <c r="M101" i="57" s="1"/>
  <c r="G139" i="37"/>
  <c r="B716" i="37"/>
  <c r="B831" i="37" s="1"/>
  <c r="B92" i="57"/>
  <c r="B116" i="28"/>
  <c r="A100" i="57"/>
  <c r="L100" i="57" s="1"/>
  <c r="A124" i="28"/>
  <c r="C101" i="58"/>
  <c r="M101" i="58" s="1"/>
  <c r="G139" i="40"/>
  <c r="C98" i="58"/>
  <c r="M98" i="58" s="1"/>
  <c r="G136" i="40"/>
  <c r="B720" i="40"/>
  <c r="B835" i="40" s="1"/>
  <c r="B96" i="58"/>
  <c r="B120" i="29"/>
  <c r="B105" i="58"/>
  <c r="B129" i="29"/>
  <c r="A721" i="44"/>
  <c r="A97" i="60"/>
  <c r="L97" i="60" s="1"/>
  <c r="A121" i="31"/>
  <c r="A836" i="44"/>
  <c r="B717" i="44"/>
  <c r="B832" i="44" s="1"/>
  <c r="B93" i="60"/>
  <c r="B117" i="31"/>
  <c r="B728" i="44"/>
  <c r="B843" i="44" s="1"/>
  <c r="B104" i="60"/>
  <c r="B128" i="31"/>
  <c r="A718" i="46"/>
  <c r="A94" i="61"/>
  <c r="L94" i="61" s="1"/>
  <c r="A118" i="32"/>
  <c r="A833" i="46"/>
  <c r="C99" i="61"/>
  <c r="M99" i="61" s="1"/>
  <c r="G137" i="46"/>
  <c r="B721" i="46"/>
  <c r="B836" i="46" s="1"/>
  <c r="B97" i="61"/>
  <c r="B121" i="32"/>
  <c r="B720" i="46"/>
  <c r="B835" i="46" s="1"/>
  <c r="B96" i="61"/>
  <c r="B120" i="32"/>
  <c r="C105" i="61"/>
  <c r="M105" i="61" s="1"/>
  <c r="G143" i="46"/>
  <c r="C92" i="62"/>
  <c r="M92" i="62" s="1"/>
  <c r="G130" i="47"/>
  <c r="A102" i="62"/>
  <c r="L102" i="62" s="1"/>
  <c r="A841" i="47"/>
  <c r="C108" i="62"/>
  <c r="M108" i="62" s="1"/>
  <c r="G146" i="47"/>
  <c r="B722" i="47"/>
  <c r="B837" i="47" s="1"/>
  <c r="B98" i="62"/>
  <c r="B122" i="33"/>
  <c r="C96" i="62"/>
  <c r="M96" i="62" s="1"/>
  <c r="G134" i="47"/>
  <c r="A106" i="62"/>
  <c r="L106" i="62" s="1"/>
  <c r="A845" i="47"/>
  <c r="G149" i="49"/>
  <c r="D112" i="50" s="1"/>
  <c r="C111" i="63"/>
  <c r="M111" i="63" s="1"/>
  <c r="A266" i="49"/>
  <c r="A103" i="63"/>
  <c r="L103" i="63" s="1"/>
  <c r="B725" i="49"/>
  <c r="B840" i="49" s="1"/>
  <c r="B101" i="63"/>
  <c r="B125" i="34"/>
  <c r="G143" i="49"/>
  <c r="C105" i="63"/>
  <c r="M105" i="63" s="1"/>
  <c r="G130" i="49"/>
  <c r="C92" i="63"/>
  <c r="M92" i="63" s="1"/>
  <c r="A271" i="49"/>
  <c r="A108" i="63"/>
  <c r="L108" i="63" s="1"/>
  <c r="B730" i="49"/>
  <c r="B106" i="63"/>
  <c r="B130" i="34"/>
  <c r="C14" i="53"/>
  <c r="M14" i="53" s="1"/>
  <c r="G52" i="19"/>
  <c r="G76" i="19"/>
  <c r="C38" i="53"/>
  <c r="M38" i="53" s="1"/>
  <c r="G71" i="19"/>
  <c r="C33" i="53"/>
  <c r="M33" i="53" s="1"/>
  <c r="C40" i="53"/>
  <c r="M40" i="53" s="1"/>
  <c r="G78" i="19"/>
  <c r="C18" i="53"/>
  <c r="M18" i="53" s="1"/>
  <c r="G56" i="19"/>
  <c r="G94" i="19"/>
  <c r="C56" i="53"/>
  <c r="M56" i="53" s="1"/>
  <c r="B78" i="53"/>
  <c r="B102" i="27"/>
  <c r="B83" i="53"/>
  <c r="B107" i="27"/>
  <c r="C10" i="53"/>
  <c r="M10" i="53" s="1"/>
  <c r="G48" i="19"/>
  <c r="C65" i="53"/>
  <c r="M65" i="53" s="1"/>
  <c r="G103" i="19"/>
  <c r="C57" i="57"/>
  <c r="M57" i="57" s="1"/>
  <c r="G95" i="37"/>
  <c r="C83" i="57"/>
  <c r="M83" i="57" s="1"/>
  <c r="G121" i="37"/>
  <c r="C50" i="57"/>
  <c r="M50" i="57" s="1"/>
  <c r="G88" i="37"/>
  <c r="C22" i="57"/>
  <c r="M22" i="57" s="1"/>
  <c r="G60" i="37"/>
  <c r="C103" i="57"/>
  <c r="M103" i="57" s="1"/>
  <c r="G141" i="37"/>
  <c r="C79" i="57"/>
  <c r="M79" i="57" s="1"/>
  <c r="G117" i="37"/>
  <c r="C34" i="58"/>
  <c r="M34" i="58" s="1"/>
  <c r="G72" i="40"/>
  <c r="C77" i="58"/>
  <c r="M77" i="58" s="1"/>
  <c r="G115" i="40"/>
  <c r="C81" i="58"/>
  <c r="M81" i="58" s="1"/>
  <c r="G119" i="40"/>
  <c r="C47" i="58"/>
  <c r="M47" i="58" s="1"/>
  <c r="G85" i="40"/>
  <c r="C90" i="58"/>
  <c r="M90" i="58" s="1"/>
  <c r="G128" i="40"/>
  <c r="C20" i="58"/>
  <c r="M20" i="58" s="1"/>
  <c r="G58" i="40"/>
  <c r="C43" i="60"/>
  <c r="M43" i="60" s="1"/>
  <c r="G81" i="44"/>
  <c r="C50" i="60"/>
  <c r="M50" i="60" s="1"/>
  <c r="G88" i="44"/>
  <c r="B75" i="60"/>
  <c r="B99" i="31"/>
  <c r="C69" i="60"/>
  <c r="M69" i="60" s="1"/>
  <c r="G107" i="44"/>
  <c r="C76" i="60"/>
  <c r="M76" i="60" s="1"/>
  <c r="G114" i="44"/>
  <c r="C6" i="60"/>
  <c r="M6" i="60" s="1"/>
  <c r="G44" i="44"/>
  <c r="C51" i="60"/>
  <c r="M51" i="60" s="1"/>
  <c r="G89" i="44"/>
  <c r="C10" i="61"/>
  <c r="M10" i="61" s="1"/>
  <c r="G48" i="46"/>
  <c r="B87" i="61"/>
  <c r="B111" i="32"/>
  <c r="C79" i="61"/>
  <c r="M79" i="61" s="1"/>
  <c r="G117" i="46"/>
  <c r="C81" i="61"/>
  <c r="M81" i="61" s="1"/>
  <c r="G119" i="46"/>
  <c r="C23" i="61"/>
  <c r="M23" i="61" s="1"/>
  <c r="G61" i="46"/>
  <c r="B597" i="46"/>
  <c r="B88" i="61"/>
  <c r="B112" i="32"/>
  <c r="C63" i="61"/>
  <c r="M63" i="61" s="1"/>
  <c r="G101" i="46"/>
  <c r="B84" i="62"/>
  <c r="B108" i="33"/>
  <c r="C81" i="62"/>
  <c r="M81" i="62" s="1"/>
  <c r="G119" i="47"/>
  <c r="C79" i="62"/>
  <c r="M79" i="62" s="1"/>
  <c r="G117" i="47"/>
  <c r="C62" i="62"/>
  <c r="M62" i="62" s="1"/>
  <c r="G100" i="47"/>
  <c r="B715" i="47"/>
  <c r="B830" i="47" s="1"/>
  <c r="B91" i="62"/>
  <c r="B115" i="33"/>
  <c r="C4" i="62"/>
  <c r="M4" i="62" s="1"/>
  <c r="G42" i="47"/>
  <c r="C47" i="62"/>
  <c r="M47" i="62" s="1"/>
  <c r="G85" i="47"/>
  <c r="C90" i="62"/>
  <c r="M90" i="62" s="1"/>
  <c r="G128" i="47"/>
  <c r="C32" i="62"/>
  <c r="M32" i="62" s="1"/>
  <c r="G70" i="47"/>
  <c r="C75" i="62"/>
  <c r="M75" i="62" s="1"/>
  <c r="G113" i="47"/>
  <c r="B597" i="49"/>
  <c r="B88" i="63"/>
  <c r="B112" i="34"/>
  <c r="B78" i="63"/>
  <c r="B102" i="34"/>
  <c r="G142" i="19"/>
  <c r="C104" i="53"/>
  <c r="M104" i="53" s="1"/>
  <c r="B728" i="19"/>
  <c r="B128" i="27"/>
  <c r="B104" i="53"/>
  <c r="B734" i="19"/>
  <c r="B110" i="53"/>
  <c r="B134" i="27"/>
  <c r="C98" i="53"/>
  <c r="M98" i="53" s="1"/>
  <c r="G136" i="19"/>
  <c r="A99" i="57"/>
  <c r="L99" i="57" s="1"/>
  <c r="A123" i="28"/>
  <c r="B722" i="37"/>
  <c r="B837" i="37" s="1"/>
  <c r="B98" i="57"/>
  <c r="B122" i="28"/>
  <c r="C107" i="58"/>
  <c r="M107" i="58" s="1"/>
  <c r="G145" i="40"/>
  <c r="B717" i="40"/>
  <c r="B832" i="40" s="1"/>
  <c r="B93" i="58"/>
  <c r="B117" i="29"/>
  <c r="C104" i="58"/>
  <c r="M104" i="58" s="1"/>
  <c r="G142" i="40"/>
  <c r="A717" i="44"/>
  <c r="A93" i="60"/>
  <c r="L93" i="60" s="1"/>
  <c r="A117" i="31"/>
  <c r="A832" i="44"/>
  <c r="C103" i="60"/>
  <c r="M103" i="60" s="1"/>
  <c r="G141" i="44"/>
  <c r="B716" i="44"/>
  <c r="B831" i="44" s="1"/>
  <c r="B92" i="60"/>
  <c r="B116" i="31"/>
  <c r="B102" i="61"/>
  <c r="B126" i="32"/>
  <c r="B110" i="61"/>
  <c r="B134" i="32"/>
  <c r="C93" i="61"/>
  <c r="M93" i="61" s="1"/>
  <c r="G131" i="46"/>
  <c r="B110" i="62"/>
  <c r="B134" i="33"/>
  <c r="B717" i="47"/>
  <c r="B832" i="47" s="1"/>
  <c r="B93" i="62"/>
  <c r="B117" i="33"/>
  <c r="B106" i="62"/>
  <c r="B130" i="33"/>
  <c r="C104" i="62"/>
  <c r="M104" i="62" s="1"/>
  <c r="G142" i="47"/>
  <c r="B718" i="47"/>
  <c r="B833" i="47" s="1"/>
  <c r="B94" i="62"/>
  <c r="B118" i="33"/>
  <c r="G137" i="49"/>
  <c r="C99" i="63"/>
  <c r="M99" i="63" s="1"/>
  <c r="A254" i="49"/>
  <c r="A91" i="63"/>
  <c r="L91" i="63" s="1"/>
  <c r="G144" i="49"/>
  <c r="C106" i="63"/>
  <c r="M106" i="63" s="1"/>
  <c r="G131" i="49"/>
  <c r="C93" i="63"/>
  <c r="M93" i="63" s="1"/>
  <c r="A269" i="49"/>
  <c r="A106" i="63"/>
  <c r="L106" i="63" s="1"/>
  <c r="A720" i="49"/>
  <c r="A96" i="63"/>
  <c r="L96" i="63" s="1"/>
  <c r="A120" i="34"/>
  <c r="A835" i="49"/>
  <c r="B718" i="49"/>
  <c r="B833" i="49" s="1"/>
  <c r="B94" i="63"/>
  <c r="B118" i="34"/>
  <c r="B84" i="53"/>
  <c r="B108" i="27"/>
  <c r="C4" i="53"/>
  <c r="M4" i="53" s="1"/>
  <c r="G42" i="19"/>
  <c r="P4" i="9" s="1"/>
  <c r="G99" i="19"/>
  <c r="C61" i="53"/>
  <c r="M61" i="53" s="1"/>
  <c r="C28" i="53"/>
  <c r="M28" i="53" s="1"/>
  <c r="G66" i="19"/>
  <c r="C75" i="53"/>
  <c r="M75" i="53" s="1"/>
  <c r="G113" i="19"/>
  <c r="C5" i="53"/>
  <c r="M5" i="53" s="1"/>
  <c r="G43" i="19"/>
  <c r="G86" i="19"/>
  <c r="C48" i="53"/>
  <c r="M48" i="53" s="1"/>
  <c r="G81" i="19"/>
  <c r="C43" i="53"/>
  <c r="M43" i="53" s="1"/>
  <c r="C64" i="57"/>
  <c r="M64" i="57" s="1"/>
  <c r="G102" i="37"/>
  <c r="B84" i="57"/>
  <c r="B108" i="28"/>
  <c r="C23" i="57"/>
  <c r="M23" i="57" s="1"/>
  <c r="G61" i="37"/>
  <c r="C61" i="57"/>
  <c r="M61" i="57" s="1"/>
  <c r="G99" i="37"/>
  <c r="C2" i="57"/>
  <c r="M2" i="57" s="1"/>
  <c r="G40" i="37"/>
  <c r="C44" i="57"/>
  <c r="M44" i="57" s="1"/>
  <c r="G82" i="37"/>
  <c r="C109" i="57"/>
  <c r="M109" i="57" s="1"/>
  <c r="G147" i="37"/>
  <c r="C77" i="57"/>
  <c r="M77" i="57" s="1"/>
  <c r="G115" i="37"/>
  <c r="C19" i="57"/>
  <c r="M19" i="57" s="1"/>
  <c r="G57" i="37"/>
  <c r="C17" i="58"/>
  <c r="M17" i="58" s="1"/>
  <c r="G55" i="40"/>
  <c r="C24" i="58"/>
  <c r="M24" i="58" s="1"/>
  <c r="G62" i="40"/>
  <c r="C43" i="58"/>
  <c r="M43" i="58" s="1"/>
  <c r="G81" i="40"/>
  <c r="C62" i="58"/>
  <c r="M62" i="58" s="1"/>
  <c r="G100" i="40"/>
  <c r="C21" i="58"/>
  <c r="M21" i="58" s="1"/>
  <c r="G59" i="40"/>
  <c r="C64" i="58"/>
  <c r="M64" i="58" s="1"/>
  <c r="G102" i="40"/>
  <c r="B74" i="58"/>
  <c r="B98" i="29"/>
  <c r="C30" i="58"/>
  <c r="M30" i="58" s="1"/>
  <c r="G68" i="40"/>
  <c r="C39" i="58"/>
  <c r="M39" i="58" s="1"/>
  <c r="G77" i="40"/>
  <c r="C37" i="60"/>
  <c r="M37" i="60" s="1"/>
  <c r="G75" i="44"/>
  <c r="B77" i="60"/>
  <c r="B101" i="31"/>
  <c r="C44" i="60"/>
  <c r="M44" i="60" s="1"/>
  <c r="G82" i="44"/>
  <c r="C65" i="60"/>
  <c r="M65" i="60" s="1"/>
  <c r="G103" i="44"/>
  <c r="C72" i="60"/>
  <c r="M72" i="60" s="1"/>
  <c r="G110" i="44"/>
  <c r="C9" i="60"/>
  <c r="M9" i="60" s="1"/>
  <c r="G47" i="44"/>
  <c r="C16" i="60"/>
  <c r="M16" i="60" s="1"/>
  <c r="G54" i="44"/>
  <c r="C23" i="60"/>
  <c r="M23" i="60" s="1"/>
  <c r="G61" i="44"/>
  <c r="B78" i="60"/>
  <c r="B102" i="31"/>
  <c r="B80" i="61"/>
  <c r="B104" i="32"/>
  <c r="B85" i="61"/>
  <c r="B109" i="32"/>
  <c r="C19" i="61"/>
  <c r="M19" i="61" s="1"/>
  <c r="G57" i="46"/>
  <c r="C62" i="61"/>
  <c r="M62" i="61" s="1"/>
  <c r="G100" i="46"/>
  <c r="C21" i="61"/>
  <c r="M21" i="61" s="1"/>
  <c r="G59" i="46"/>
  <c r="C64" i="61"/>
  <c r="M64" i="61" s="1"/>
  <c r="G102" i="46"/>
  <c r="C66" i="61"/>
  <c r="M66" i="61" s="1"/>
  <c r="G104" i="46"/>
  <c r="C85" i="61"/>
  <c r="M85" i="61" s="1"/>
  <c r="G123" i="46"/>
  <c r="C44" i="61"/>
  <c r="M44" i="61" s="1"/>
  <c r="G82" i="46"/>
  <c r="B599" i="46"/>
  <c r="B90" i="61"/>
  <c r="B114" i="32"/>
  <c r="C3" i="61"/>
  <c r="M3" i="61" s="1"/>
  <c r="G41" i="46"/>
  <c r="C53" i="62"/>
  <c r="M53" i="62" s="1"/>
  <c r="G91" i="47"/>
  <c r="C36" i="62"/>
  <c r="M36" i="62" s="1"/>
  <c r="G74" i="47"/>
  <c r="C19" i="62"/>
  <c r="M19" i="62" s="1"/>
  <c r="G57" i="47"/>
  <c r="B483" i="47"/>
  <c r="B89" i="62"/>
  <c r="B113" i="33"/>
  <c r="C88" i="62"/>
  <c r="M88" i="62" s="1"/>
  <c r="G126" i="47"/>
  <c r="C30" i="62"/>
  <c r="M30" i="62" s="1"/>
  <c r="G68" i="47"/>
  <c r="C73" i="62"/>
  <c r="M73" i="62" s="1"/>
  <c r="G111" i="47"/>
  <c r="C15" i="62"/>
  <c r="M15" i="62" s="1"/>
  <c r="G53" i="47"/>
  <c r="B82" i="63"/>
  <c r="B106" i="34"/>
  <c r="B79" i="63"/>
  <c r="B103" i="34"/>
  <c r="G143" i="19"/>
  <c r="C105" i="53"/>
  <c r="M105" i="53" s="1"/>
  <c r="B116" i="27"/>
  <c r="B92" i="53"/>
  <c r="A93" i="53"/>
  <c r="L93" i="53" s="1"/>
  <c r="A117" i="27"/>
  <c r="B98" i="53"/>
  <c r="B122" i="27"/>
  <c r="G144" i="19"/>
  <c r="C106" i="53"/>
  <c r="M106" i="53" s="1"/>
  <c r="A96" i="57"/>
  <c r="L96" i="57" s="1"/>
  <c r="A120" i="28"/>
  <c r="C98" i="57"/>
  <c r="M98" i="57" s="1"/>
  <c r="G136" i="37"/>
  <c r="C95" i="57"/>
  <c r="M95" i="57" s="1"/>
  <c r="G133" i="37"/>
  <c r="A92" i="58"/>
  <c r="L92" i="58" s="1"/>
  <c r="A116" i="29"/>
  <c r="A101" i="58"/>
  <c r="L101" i="58" s="1"/>
  <c r="A125" i="29"/>
  <c r="C95" i="58"/>
  <c r="M95" i="58" s="1"/>
  <c r="G133" i="40"/>
  <c r="C92" i="58"/>
  <c r="M92" i="58" s="1"/>
  <c r="G130" i="40"/>
  <c r="C94" i="60"/>
  <c r="M94" i="60" s="1"/>
  <c r="G132" i="44"/>
  <c r="C91" i="60"/>
  <c r="M91" i="60" s="1"/>
  <c r="G129" i="44"/>
  <c r="C102" i="60"/>
  <c r="M102" i="60" s="1"/>
  <c r="G140" i="44"/>
  <c r="C111" i="60"/>
  <c r="M111" i="60" s="1"/>
  <c r="G149" i="44"/>
  <c r="D112" i="43" s="1"/>
  <c r="C101" i="61"/>
  <c r="M101" i="61" s="1"/>
  <c r="G139" i="46"/>
  <c r="B722" i="46"/>
  <c r="B837" i="46" s="1"/>
  <c r="B98" i="61"/>
  <c r="B122" i="32"/>
  <c r="C107" i="61"/>
  <c r="M107" i="61" s="1"/>
  <c r="G145" i="46"/>
  <c r="A720" i="46"/>
  <c r="A96" i="61"/>
  <c r="L96" i="61" s="1"/>
  <c r="A120" i="32"/>
  <c r="A835" i="46"/>
  <c r="A719" i="47"/>
  <c r="A95" i="62"/>
  <c r="L95" i="62" s="1"/>
  <c r="A119" i="33"/>
  <c r="A834" i="47"/>
  <c r="C101" i="62"/>
  <c r="M101" i="62" s="1"/>
  <c r="G139" i="47"/>
  <c r="A111" i="62"/>
  <c r="L111" i="62" s="1"/>
  <c r="A850" i="47"/>
  <c r="A723" i="47"/>
  <c r="A99" i="62"/>
  <c r="L99" i="62" s="1"/>
  <c r="A123" i="33"/>
  <c r="A838" i="47"/>
  <c r="B102" i="62"/>
  <c r="B126" i="33"/>
  <c r="A267" i="49"/>
  <c r="A104" i="63"/>
  <c r="L104" i="63" s="1"/>
  <c r="B726" i="49"/>
  <c r="B102" i="63"/>
  <c r="B126" i="34"/>
  <c r="G132" i="49"/>
  <c r="C94" i="63"/>
  <c r="M94" i="63" s="1"/>
  <c r="A718" i="49"/>
  <c r="A94" i="63"/>
  <c r="L94" i="63" s="1"/>
  <c r="A118" i="34"/>
  <c r="A833" i="49"/>
  <c r="A272" i="49"/>
  <c r="A109" i="63"/>
  <c r="L109" i="63" s="1"/>
  <c r="B731" i="49"/>
  <c r="B107" i="63"/>
  <c r="B131" i="34"/>
  <c r="C62" i="53"/>
  <c r="M62" i="53" s="1"/>
  <c r="G100" i="19"/>
  <c r="G95" i="19"/>
  <c r="C57" i="53"/>
  <c r="M57" i="53" s="1"/>
  <c r="B110" i="27"/>
  <c r="B86" i="53"/>
  <c r="C23" i="53"/>
  <c r="M23" i="53" s="1"/>
  <c r="G61" i="19"/>
  <c r="C42" i="53"/>
  <c r="M42" i="53" s="1"/>
  <c r="G80" i="19"/>
  <c r="B88" i="53"/>
  <c r="B112" i="27"/>
  <c r="C15" i="53"/>
  <c r="M15" i="53" s="1"/>
  <c r="G53" i="19"/>
  <c r="G72" i="19"/>
  <c r="C34" i="53"/>
  <c r="M34" i="53" s="1"/>
  <c r="C89" i="53"/>
  <c r="M89" i="53" s="1"/>
  <c r="G127" i="19"/>
  <c r="B91" i="57"/>
  <c r="B115" i="28"/>
  <c r="C4" i="57"/>
  <c r="M4" i="57" s="1"/>
  <c r="G42" i="37"/>
  <c r="C9" i="57"/>
  <c r="M9" i="57" s="1"/>
  <c r="G47" i="37"/>
  <c r="C54" i="57"/>
  <c r="M54" i="57" s="1"/>
  <c r="G92" i="37"/>
  <c r="B88" i="57"/>
  <c r="B112" i="28"/>
  <c r="C51" i="57"/>
  <c r="M51" i="57" s="1"/>
  <c r="G89" i="37"/>
  <c r="B106" i="57"/>
  <c r="B130" i="28"/>
  <c r="C46" i="57"/>
  <c r="M46" i="57" s="1"/>
  <c r="G84" i="37"/>
  <c r="C17" i="57"/>
  <c r="M17" i="57" s="1"/>
  <c r="G55" i="37"/>
  <c r="C60" i="57"/>
  <c r="M60" i="57" s="1"/>
  <c r="G98" i="37"/>
  <c r="C86" i="57"/>
  <c r="M86" i="57" s="1"/>
  <c r="G124" i="37"/>
  <c r="C58" i="58"/>
  <c r="M58" i="58" s="1"/>
  <c r="G96" i="40"/>
  <c r="B89" i="58"/>
  <c r="B113" i="29"/>
  <c r="B91" i="58"/>
  <c r="B115" i="29"/>
  <c r="C4" i="58"/>
  <c r="M4" i="58" s="1"/>
  <c r="G42" i="40"/>
  <c r="C71" i="58"/>
  <c r="M71" i="58" s="1"/>
  <c r="G109" i="40"/>
  <c r="C61" i="58"/>
  <c r="M61" i="58" s="1"/>
  <c r="G99" i="40"/>
  <c r="C44" i="58"/>
  <c r="M44" i="58" s="1"/>
  <c r="G82" i="40"/>
  <c r="C58" i="60"/>
  <c r="M58" i="60" s="1"/>
  <c r="G96" i="44"/>
  <c r="C34" i="60"/>
  <c r="M34" i="60" s="1"/>
  <c r="G72" i="44"/>
  <c r="C5" i="60"/>
  <c r="M5" i="60" s="1"/>
  <c r="G43" i="44"/>
  <c r="C12" i="60"/>
  <c r="M12" i="60" s="1"/>
  <c r="G50" i="44"/>
  <c r="C30" i="60"/>
  <c r="M30" i="60" s="1"/>
  <c r="G68" i="44"/>
  <c r="C75" i="60"/>
  <c r="M75" i="60" s="1"/>
  <c r="G113" i="44"/>
  <c r="C17" i="61"/>
  <c r="M17" i="61" s="1"/>
  <c r="G55" i="46"/>
  <c r="C84" i="61"/>
  <c r="M84" i="61" s="1"/>
  <c r="G122" i="46"/>
  <c r="B598" i="46"/>
  <c r="B89" i="61"/>
  <c r="B113" i="32"/>
  <c r="B715" i="46"/>
  <c r="B91" i="61"/>
  <c r="B115" i="32"/>
  <c r="C4" i="61"/>
  <c r="M4" i="61" s="1"/>
  <c r="G42" i="46"/>
  <c r="C47" i="61"/>
  <c r="M47" i="61" s="1"/>
  <c r="G85" i="46"/>
  <c r="C6" i="61"/>
  <c r="M6" i="61" s="1"/>
  <c r="G44" i="46"/>
  <c r="C25" i="61"/>
  <c r="M25" i="61" s="1"/>
  <c r="G63" i="46"/>
  <c r="B71" i="61"/>
  <c r="B95" i="32"/>
  <c r="C87" i="61"/>
  <c r="M87" i="61" s="1"/>
  <c r="G125" i="46"/>
  <c r="B80" i="62"/>
  <c r="B104" i="33"/>
  <c r="C86" i="62"/>
  <c r="M86" i="62" s="1"/>
  <c r="G124" i="47"/>
  <c r="C28" i="62"/>
  <c r="M28" i="62" s="1"/>
  <c r="G66" i="47"/>
  <c r="C71" i="62"/>
  <c r="M71" i="62" s="1"/>
  <c r="G109" i="47"/>
  <c r="C13" i="62"/>
  <c r="M13" i="62" s="1"/>
  <c r="G51" i="47"/>
  <c r="C56" i="62"/>
  <c r="M56" i="62" s="1"/>
  <c r="G94" i="47"/>
  <c r="B598" i="49"/>
  <c r="B89" i="63"/>
  <c r="B113" i="34"/>
  <c r="A121" i="27"/>
  <c r="A97" i="53"/>
  <c r="L97" i="53" s="1"/>
  <c r="B101" i="53"/>
  <c r="B125" i="27"/>
  <c r="B718" i="37"/>
  <c r="B833" i="37" s="1"/>
  <c r="B94" i="57"/>
  <c r="B118" i="28"/>
  <c r="A93" i="57"/>
  <c r="L93" i="57" s="1"/>
  <c r="A117" i="28"/>
  <c r="B724" i="37"/>
  <c r="B839" i="37" s="1"/>
  <c r="B100" i="57"/>
  <c r="B124" i="28"/>
  <c r="B724" i="40"/>
  <c r="B839" i="40" s="1"/>
  <c r="B100" i="58"/>
  <c r="B124" i="29"/>
  <c r="C111" i="58"/>
  <c r="M111" i="58" s="1"/>
  <c r="G149" i="40"/>
  <c r="D112" i="39" s="1"/>
  <c r="B618" i="40"/>
  <c r="B109" i="58"/>
  <c r="B133" i="29"/>
  <c r="A98" i="58"/>
  <c r="L98" i="58" s="1"/>
  <c r="A122" i="29"/>
  <c r="C90" i="60"/>
  <c r="M90" i="60" s="1"/>
  <c r="G128" i="44"/>
  <c r="C101" i="60"/>
  <c r="M101" i="60" s="1"/>
  <c r="G139" i="44"/>
  <c r="C100" i="60"/>
  <c r="M100" i="60" s="1"/>
  <c r="G138" i="44"/>
  <c r="C99" i="60"/>
  <c r="M99" i="60" s="1"/>
  <c r="G137" i="44"/>
  <c r="C110" i="60"/>
  <c r="M110" i="60" s="1"/>
  <c r="G148" i="44"/>
  <c r="A716" i="46"/>
  <c r="A92" i="61"/>
  <c r="L92" i="61" s="1"/>
  <c r="A116" i="32"/>
  <c r="A831" i="46"/>
  <c r="C95" i="61"/>
  <c r="M95" i="61" s="1"/>
  <c r="G133" i="46"/>
  <c r="B104" i="61"/>
  <c r="B128" i="32"/>
  <c r="A103" i="62"/>
  <c r="L103" i="62" s="1"/>
  <c r="A842" i="47"/>
  <c r="C109" i="62"/>
  <c r="M109" i="62" s="1"/>
  <c r="G147" i="47"/>
  <c r="B723" i="47"/>
  <c r="B838" i="47" s="1"/>
  <c r="B99" i="62"/>
  <c r="B123" i="33"/>
  <c r="C97" i="62"/>
  <c r="M97" i="62" s="1"/>
  <c r="G135" i="47"/>
  <c r="A107" i="62"/>
  <c r="L107" i="62" s="1"/>
  <c r="A846" i="47"/>
  <c r="A716" i="49"/>
  <c r="A92" i="63"/>
  <c r="L92" i="63" s="1"/>
  <c r="A116" i="34"/>
  <c r="A831" i="49"/>
  <c r="B90" i="63"/>
  <c r="B114" i="34"/>
  <c r="G145" i="49"/>
  <c r="C107" i="63"/>
  <c r="M107" i="63" s="1"/>
  <c r="B729" i="49"/>
  <c r="B105" i="63"/>
  <c r="B129" i="34"/>
  <c r="A273" i="49"/>
  <c r="A110" i="63"/>
  <c r="L110" i="63" s="1"/>
  <c r="A721" i="49"/>
  <c r="A97" i="63"/>
  <c r="L97" i="63" s="1"/>
  <c r="A121" i="34"/>
  <c r="A836" i="49"/>
  <c r="B719" i="49"/>
  <c r="B834" i="49" s="1"/>
  <c r="B95" i="63"/>
  <c r="B119" i="34"/>
  <c r="C83" i="53"/>
  <c r="M83" i="53" s="1"/>
  <c r="G121" i="19"/>
  <c r="C85" i="53"/>
  <c r="M85" i="53" s="1"/>
  <c r="G123" i="19"/>
  <c r="C20" i="53"/>
  <c r="M20" i="53" s="1"/>
  <c r="G58" i="19"/>
  <c r="C29" i="53"/>
  <c r="M29" i="53" s="1"/>
  <c r="G67" i="19"/>
  <c r="G110" i="19"/>
  <c r="C72" i="53"/>
  <c r="M72" i="53" s="1"/>
  <c r="G106" i="19"/>
  <c r="C68" i="53"/>
  <c r="M68" i="53" s="1"/>
  <c r="G105" i="19"/>
  <c r="C67" i="53"/>
  <c r="M67" i="53" s="1"/>
  <c r="C33" i="57"/>
  <c r="M33" i="57" s="1"/>
  <c r="G71" i="37"/>
  <c r="C88" i="57"/>
  <c r="M88" i="57" s="1"/>
  <c r="G126" i="37"/>
  <c r="C69" i="57"/>
  <c r="M69" i="57" s="1"/>
  <c r="G107" i="37"/>
  <c r="C47" i="57"/>
  <c r="M47" i="57" s="1"/>
  <c r="G85" i="37"/>
  <c r="C18" i="57"/>
  <c r="M18" i="57" s="1"/>
  <c r="G56" i="37"/>
  <c r="C85" i="57"/>
  <c r="M85" i="57" s="1"/>
  <c r="G123" i="37"/>
  <c r="C68" i="57"/>
  <c r="M68" i="57" s="1"/>
  <c r="G106" i="37"/>
  <c r="B90" i="57"/>
  <c r="B114" i="28"/>
  <c r="C111" i="57"/>
  <c r="M111" i="57" s="1"/>
  <c r="G149" i="37"/>
  <c r="D112" i="38" s="1"/>
  <c r="C106" i="57"/>
  <c r="M106" i="57" s="1"/>
  <c r="G144" i="37"/>
  <c r="C43" i="57"/>
  <c r="M43" i="57" s="1"/>
  <c r="G81" i="37"/>
  <c r="C41" i="58"/>
  <c r="M41" i="58" s="1"/>
  <c r="G79" i="40"/>
  <c r="C67" i="58"/>
  <c r="M67" i="58" s="1"/>
  <c r="G105" i="40"/>
  <c r="C86" i="58"/>
  <c r="M86" i="58" s="1"/>
  <c r="G124" i="40"/>
  <c r="C45" i="58"/>
  <c r="M45" i="58" s="1"/>
  <c r="G83" i="40"/>
  <c r="C88" i="58"/>
  <c r="M88" i="58" s="1"/>
  <c r="G126" i="40"/>
  <c r="C11" i="58"/>
  <c r="M11" i="58" s="1"/>
  <c r="G49" i="40"/>
  <c r="C54" i="58"/>
  <c r="M54" i="58" s="1"/>
  <c r="G92" i="40"/>
  <c r="C25" i="58"/>
  <c r="M25" i="58" s="1"/>
  <c r="G63" i="40"/>
  <c r="C63" i="58"/>
  <c r="M63" i="58" s="1"/>
  <c r="G101" i="40"/>
  <c r="C26" i="60"/>
  <c r="M26" i="60" s="1"/>
  <c r="G64" i="44"/>
  <c r="C81" i="60"/>
  <c r="M81" i="60" s="1"/>
  <c r="G119" i="44"/>
  <c r="B76" i="60"/>
  <c r="B100" i="31"/>
  <c r="C22" i="60"/>
  <c r="M22" i="60" s="1"/>
  <c r="G60" i="44"/>
  <c r="C10" i="60"/>
  <c r="M10" i="60" s="1"/>
  <c r="G48" i="44"/>
  <c r="C33" i="60"/>
  <c r="M33" i="60" s="1"/>
  <c r="G71" i="44"/>
  <c r="C40" i="60"/>
  <c r="M40" i="60" s="1"/>
  <c r="G78" i="44"/>
  <c r="C47" i="60"/>
  <c r="M47" i="60" s="1"/>
  <c r="G85" i="44"/>
  <c r="C15" i="60"/>
  <c r="M15" i="60" s="1"/>
  <c r="G53" i="44"/>
  <c r="C72" i="61"/>
  <c r="M72" i="61" s="1"/>
  <c r="G110" i="46"/>
  <c r="C60" i="61"/>
  <c r="M60" i="61" s="1"/>
  <c r="G98" i="46"/>
  <c r="C24" i="61"/>
  <c r="M24" i="61" s="1"/>
  <c r="G62" i="46"/>
  <c r="C46" i="61"/>
  <c r="M46" i="61" s="1"/>
  <c r="G84" i="46"/>
  <c r="B75" i="61"/>
  <c r="B99" i="32"/>
  <c r="C43" i="61"/>
  <c r="M43" i="61" s="1"/>
  <c r="G81" i="46"/>
  <c r="C86" i="61"/>
  <c r="M86" i="61" s="1"/>
  <c r="G124" i="46"/>
  <c r="C45" i="61"/>
  <c r="M45" i="61" s="1"/>
  <c r="G83" i="46"/>
  <c r="C88" i="61"/>
  <c r="M88" i="61" s="1"/>
  <c r="G126" i="46"/>
  <c r="B74" i="61"/>
  <c r="B98" i="32"/>
  <c r="C90" i="61"/>
  <c r="M90" i="61" s="1"/>
  <c r="G128" i="46"/>
  <c r="C68" i="61"/>
  <c r="M68" i="61" s="1"/>
  <c r="G106" i="46"/>
  <c r="C27" i="61"/>
  <c r="M27" i="61" s="1"/>
  <c r="G65" i="46"/>
  <c r="C58" i="62"/>
  <c r="M58" i="62" s="1"/>
  <c r="G96" i="47"/>
  <c r="C77" i="62"/>
  <c r="M77" i="62" s="1"/>
  <c r="G115" i="47"/>
  <c r="C60" i="62"/>
  <c r="M60" i="62" s="1"/>
  <c r="G98" i="47"/>
  <c r="C43" i="62"/>
  <c r="M43" i="62" s="1"/>
  <c r="G81" i="47"/>
  <c r="C26" i="62"/>
  <c r="M26" i="62" s="1"/>
  <c r="G64" i="47"/>
  <c r="C11" i="62"/>
  <c r="M11" i="62" s="1"/>
  <c r="G49" i="47"/>
  <c r="C54" i="62"/>
  <c r="M54" i="62" s="1"/>
  <c r="G92" i="47"/>
  <c r="B83" i="62"/>
  <c r="B107" i="33"/>
  <c r="C39" i="62"/>
  <c r="M39" i="62" s="1"/>
  <c r="G77" i="47"/>
  <c r="B86" i="63"/>
  <c r="B110" i="34"/>
  <c r="B729" i="19"/>
  <c r="B105" i="53"/>
  <c r="B129" i="27"/>
  <c r="C93" i="53"/>
  <c r="M93" i="53" s="1"/>
  <c r="G131" i="19"/>
  <c r="G148" i="19"/>
  <c r="C110" i="53"/>
  <c r="M110" i="53" s="1"/>
  <c r="C99" i="53"/>
  <c r="M99" i="53" s="1"/>
  <c r="G137" i="19"/>
  <c r="A98" i="57"/>
  <c r="L98" i="57" s="1"/>
  <c r="A122" i="28"/>
  <c r="C92" i="57"/>
  <c r="M92" i="57" s="1"/>
  <c r="G130" i="37"/>
  <c r="C102" i="58"/>
  <c r="M102" i="58" s="1"/>
  <c r="G140" i="40"/>
  <c r="C99" i="58"/>
  <c r="M99" i="58" s="1"/>
  <c r="G137" i="40"/>
  <c r="B721" i="40"/>
  <c r="B836" i="40" s="1"/>
  <c r="B97" i="58"/>
  <c r="B121" i="29"/>
  <c r="C108" i="58"/>
  <c r="M108" i="58" s="1"/>
  <c r="G146" i="40"/>
  <c r="B615" i="40"/>
  <c r="B106" i="58"/>
  <c r="B130" i="29"/>
  <c r="A725" i="44"/>
  <c r="A101" i="60"/>
  <c r="L101" i="60" s="1"/>
  <c r="A125" i="31"/>
  <c r="A840" i="44"/>
  <c r="B599" i="44"/>
  <c r="B90" i="60"/>
  <c r="B114" i="31"/>
  <c r="C105" i="60"/>
  <c r="M105" i="60" s="1"/>
  <c r="G143" i="44"/>
  <c r="B91" i="60"/>
  <c r="B115" i="31"/>
  <c r="C89" i="60"/>
  <c r="M89" i="60" s="1"/>
  <c r="G127" i="44"/>
  <c r="C88" i="60"/>
  <c r="M88" i="60" s="1"/>
  <c r="G126" i="44"/>
  <c r="C87" i="60"/>
  <c r="M87" i="60" s="1"/>
  <c r="G125" i="44"/>
  <c r="C98" i="60"/>
  <c r="M98" i="60" s="1"/>
  <c r="G136" i="44"/>
  <c r="C106" i="61"/>
  <c r="M106" i="61" s="1"/>
  <c r="G144" i="46"/>
  <c r="B724" i="46"/>
  <c r="B839" i="46" s="1"/>
  <c r="B100" i="61"/>
  <c r="B124" i="32"/>
  <c r="C109" i="61"/>
  <c r="M109" i="61" s="1"/>
  <c r="G147" i="46"/>
  <c r="C108" i="61"/>
  <c r="M108" i="61" s="1"/>
  <c r="G146" i="46"/>
  <c r="A722" i="46"/>
  <c r="A98" i="61"/>
  <c r="L98" i="61" s="1"/>
  <c r="A122" i="32"/>
  <c r="A837" i="46"/>
  <c r="B716" i="46"/>
  <c r="B831" i="46" s="1"/>
  <c r="B92" i="61"/>
  <c r="B116" i="32"/>
  <c r="C93" i="62"/>
  <c r="M93" i="62" s="1"/>
  <c r="G131" i="47"/>
  <c r="B111" i="62"/>
  <c r="B135" i="33"/>
  <c r="B107" i="62"/>
  <c r="B131" i="33"/>
  <c r="C105" i="62"/>
  <c r="M105" i="62" s="1"/>
  <c r="G143" i="47"/>
  <c r="B719" i="47"/>
  <c r="B834" i="47" s="1"/>
  <c r="B95" i="62"/>
  <c r="B119" i="33"/>
  <c r="G138" i="49"/>
  <c r="C100" i="63"/>
  <c r="M100" i="63" s="1"/>
  <c r="B727" i="49"/>
  <c r="B103" i="63"/>
  <c r="B127" i="34"/>
  <c r="G133" i="49"/>
  <c r="C95" i="63"/>
  <c r="M95" i="63" s="1"/>
  <c r="A274" i="49"/>
  <c r="A111" i="63"/>
  <c r="L111" i="63" s="1"/>
  <c r="A722" i="49"/>
  <c r="A98" i="63"/>
  <c r="L98" i="63" s="1"/>
  <c r="A122" i="34"/>
  <c r="A837" i="49"/>
  <c r="B732" i="49"/>
  <c r="B108" i="63"/>
  <c r="B132" i="34"/>
  <c r="C25" i="53"/>
  <c r="M25" i="53" s="1"/>
  <c r="G63" i="19"/>
  <c r="C39" i="53"/>
  <c r="M39" i="53" s="1"/>
  <c r="G77" i="19"/>
  <c r="C58" i="53"/>
  <c r="M58" i="53" s="1"/>
  <c r="G96" i="19"/>
  <c r="C12" i="53"/>
  <c r="M12" i="53" s="1"/>
  <c r="G50" i="19"/>
  <c r="C7" i="53"/>
  <c r="M7" i="53" s="1"/>
  <c r="G45" i="19"/>
  <c r="C28" i="57"/>
  <c r="M28" i="57" s="1"/>
  <c r="G66" i="37"/>
  <c r="C90" i="57"/>
  <c r="M90" i="57" s="1"/>
  <c r="G128" i="37"/>
  <c r="C25" i="57"/>
  <c r="M25" i="57" s="1"/>
  <c r="G63" i="37"/>
  <c r="C26" i="57"/>
  <c r="M26" i="57" s="1"/>
  <c r="G64" i="37"/>
  <c r="B105" i="57"/>
  <c r="B129" i="28"/>
  <c r="C8" i="57"/>
  <c r="M8" i="57" s="1"/>
  <c r="G46" i="37"/>
  <c r="C15" i="57"/>
  <c r="M15" i="57" s="1"/>
  <c r="G53" i="37"/>
  <c r="C70" i="57"/>
  <c r="M70" i="57" s="1"/>
  <c r="G108" i="37"/>
  <c r="C41" i="57"/>
  <c r="M41" i="57" s="1"/>
  <c r="G79" i="37"/>
  <c r="C24" i="57"/>
  <c r="M24" i="57" s="1"/>
  <c r="G62" i="37"/>
  <c r="C14" i="57"/>
  <c r="M14" i="57" s="1"/>
  <c r="G52" i="37"/>
  <c r="C46" i="58"/>
  <c r="M46" i="58" s="1"/>
  <c r="G84" i="40"/>
  <c r="C60" i="58"/>
  <c r="M60" i="58" s="1"/>
  <c r="G98" i="40"/>
  <c r="C7" i="58"/>
  <c r="M7" i="58" s="1"/>
  <c r="G45" i="40"/>
  <c r="C26" i="58"/>
  <c r="M26" i="58" s="1"/>
  <c r="G64" i="40"/>
  <c r="B87" i="58"/>
  <c r="B111" i="29"/>
  <c r="C28" i="58"/>
  <c r="M28" i="58" s="1"/>
  <c r="G66" i="40"/>
  <c r="C48" i="58"/>
  <c r="M48" i="58" s="1"/>
  <c r="G86" i="40"/>
  <c r="B81" i="58"/>
  <c r="B105" i="29"/>
  <c r="C68" i="58"/>
  <c r="M68" i="58" s="1"/>
  <c r="G106" i="40"/>
  <c r="B90" i="58"/>
  <c r="B114" i="29"/>
  <c r="C3" i="58"/>
  <c r="M3" i="58" s="1"/>
  <c r="G41" i="40"/>
  <c r="C20" i="60"/>
  <c r="M20" i="60" s="1"/>
  <c r="G58" i="44"/>
  <c r="C19" i="60"/>
  <c r="M19" i="60" s="1"/>
  <c r="G57" i="44"/>
  <c r="C7" i="60"/>
  <c r="M7" i="60" s="1"/>
  <c r="G45" i="44"/>
  <c r="C70" i="60"/>
  <c r="M70" i="60" s="1"/>
  <c r="G108" i="44"/>
  <c r="C73" i="60"/>
  <c r="M73" i="60" s="1"/>
  <c r="G111" i="44"/>
  <c r="C29" i="60"/>
  <c r="M29" i="60" s="1"/>
  <c r="G67" i="44"/>
  <c r="C36" i="60"/>
  <c r="M36" i="60" s="1"/>
  <c r="G74" i="44"/>
  <c r="B74" i="60"/>
  <c r="B98" i="31"/>
  <c r="C54" i="60"/>
  <c r="M54" i="60" s="1"/>
  <c r="G92" i="44"/>
  <c r="C48" i="61"/>
  <c r="M48" i="61" s="1"/>
  <c r="G86" i="46"/>
  <c r="C82" i="61"/>
  <c r="M82" i="61" s="1"/>
  <c r="G120" i="46"/>
  <c r="C26" i="61"/>
  <c r="M26" i="61" s="1"/>
  <c r="G64" i="46"/>
  <c r="B72" i="61"/>
  <c r="B96" i="32"/>
  <c r="C28" i="61"/>
  <c r="M28" i="61" s="1"/>
  <c r="G66" i="46"/>
  <c r="C71" i="61"/>
  <c r="M71" i="61" s="1"/>
  <c r="G109" i="46"/>
  <c r="C30" i="61"/>
  <c r="M30" i="61" s="1"/>
  <c r="G68" i="46"/>
  <c r="C49" i="61"/>
  <c r="M49" i="61" s="1"/>
  <c r="G87" i="46"/>
  <c r="C8" i="61"/>
  <c r="M8" i="61" s="1"/>
  <c r="G46" i="46"/>
  <c r="C34" i="62"/>
  <c r="M34" i="62" s="1"/>
  <c r="G72" i="47"/>
  <c r="C33" i="62"/>
  <c r="M33" i="62" s="1"/>
  <c r="G71" i="47"/>
  <c r="C17" i="62"/>
  <c r="M17" i="62" s="1"/>
  <c r="G55" i="47"/>
  <c r="B87" i="62"/>
  <c r="B111" i="33"/>
  <c r="C52" i="62"/>
  <c r="M52" i="62" s="1"/>
  <c r="G90" i="47"/>
  <c r="B81" i="62"/>
  <c r="B105" i="33"/>
  <c r="C37" i="62"/>
  <c r="M37" i="62" s="1"/>
  <c r="G75" i="47"/>
  <c r="C80" i="62"/>
  <c r="M80" i="62" s="1"/>
  <c r="G118" i="47"/>
  <c r="B85" i="63"/>
  <c r="B109" i="34"/>
  <c r="B117" i="27"/>
  <c r="B93" i="53"/>
  <c r="C107" i="53"/>
  <c r="M107" i="53" s="1"/>
  <c r="G145" i="19"/>
  <c r="B720" i="37"/>
  <c r="B835" i="37" s="1"/>
  <c r="B96" i="57"/>
  <c r="B120" i="28"/>
  <c r="C100" i="57"/>
  <c r="M100" i="57" s="1"/>
  <c r="G138" i="37"/>
  <c r="B103" i="58"/>
  <c r="B127" i="29"/>
  <c r="C96" i="58"/>
  <c r="M96" i="58" s="1"/>
  <c r="G134" i="40"/>
  <c r="B718" i="40"/>
  <c r="B833" i="40" s="1"/>
  <c r="B94" i="58"/>
  <c r="B118" i="29"/>
  <c r="C105" i="58"/>
  <c r="M105" i="58" s="1"/>
  <c r="G143" i="40"/>
  <c r="A724" i="44"/>
  <c r="A100" i="60"/>
  <c r="L100" i="60" s="1"/>
  <c r="A124" i="31"/>
  <c r="A839" i="44"/>
  <c r="C92" i="60"/>
  <c r="M92" i="60" s="1"/>
  <c r="G130" i="44"/>
  <c r="C86" i="60"/>
  <c r="M86" i="60" s="1"/>
  <c r="G124" i="44"/>
  <c r="C109" i="60"/>
  <c r="M109" i="60" s="1"/>
  <c r="G147" i="44"/>
  <c r="A719" i="46"/>
  <c r="A95" i="61"/>
  <c r="L95" i="61" s="1"/>
  <c r="A119" i="32"/>
  <c r="A834" i="46"/>
  <c r="C97" i="61"/>
  <c r="M97" i="61" s="1"/>
  <c r="G135" i="46"/>
  <c r="C96" i="61"/>
  <c r="M96" i="61" s="1"/>
  <c r="G134" i="46"/>
  <c r="C94" i="61"/>
  <c r="M94" i="61" s="1"/>
  <c r="G132" i="46"/>
  <c r="A720" i="47"/>
  <c r="A96" i="62"/>
  <c r="L96" i="62" s="1"/>
  <c r="A120" i="33"/>
  <c r="A835" i="47"/>
  <c r="A716" i="47"/>
  <c r="A92" i="62"/>
  <c r="L92" i="62" s="1"/>
  <c r="A116" i="33"/>
  <c r="A831" i="47"/>
  <c r="C98" i="62"/>
  <c r="M98" i="62" s="1"/>
  <c r="G136" i="47"/>
  <c r="A724" i="47"/>
  <c r="A100" i="62"/>
  <c r="L100" i="62" s="1"/>
  <c r="A124" i="33"/>
  <c r="A839" i="47"/>
  <c r="B103" i="62"/>
  <c r="B127" i="33"/>
  <c r="A268" i="49"/>
  <c r="A105" i="63"/>
  <c r="L105" i="63" s="1"/>
  <c r="B91" i="63"/>
  <c r="B115" i="34"/>
  <c r="G146" i="49"/>
  <c r="C108" i="63"/>
  <c r="M108" i="63" s="1"/>
  <c r="A723" i="49"/>
  <c r="A99" i="63"/>
  <c r="L99" i="63" s="1"/>
  <c r="A123" i="34"/>
  <c r="A838" i="49"/>
  <c r="B733" i="49"/>
  <c r="B109" i="63"/>
  <c r="B133" i="34"/>
  <c r="B720" i="49"/>
  <c r="B835" i="49" s="1"/>
  <c r="B96" i="63"/>
  <c r="B120" i="34"/>
  <c r="G119" i="19"/>
  <c r="C81" i="53"/>
  <c r="M81" i="53" s="1"/>
  <c r="C47" i="53"/>
  <c r="M47" i="53" s="1"/>
  <c r="G85" i="19"/>
  <c r="C66" i="53"/>
  <c r="M66" i="53" s="1"/>
  <c r="G104" i="19"/>
  <c r="C26" i="53"/>
  <c r="M26" i="53" s="1"/>
  <c r="G64" i="19"/>
  <c r="C21" i="53"/>
  <c r="M21" i="53" s="1"/>
  <c r="G59" i="19"/>
  <c r="C6" i="53"/>
  <c r="M6" i="53" s="1"/>
  <c r="G44" i="19"/>
  <c r="C16" i="53"/>
  <c r="M16" i="53" s="1"/>
  <c r="G54" i="19"/>
  <c r="G82" i="19"/>
  <c r="C44" i="53"/>
  <c r="M44" i="53" s="1"/>
  <c r="B85" i="53"/>
  <c r="B109" i="27"/>
  <c r="B115" i="27"/>
  <c r="B91" i="53"/>
  <c r="C53" i="53"/>
  <c r="M53" i="53" s="1"/>
  <c r="G91" i="19"/>
  <c r="G129" i="19"/>
  <c r="C91" i="53"/>
  <c r="M91" i="53" s="1"/>
  <c r="C71" i="57"/>
  <c r="M71" i="57" s="1"/>
  <c r="G109" i="37"/>
  <c r="C102" i="57"/>
  <c r="M102" i="57" s="1"/>
  <c r="G140" i="37"/>
  <c r="B107" i="57"/>
  <c r="B131" i="28"/>
  <c r="C10" i="57"/>
  <c r="M10" i="57" s="1"/>
  <c r="G48" i="37"/>
  <c r="C67" i="57"/>
  <c r="M67" i="57" s="1"/>
  <c r="G105" i="37"/>
  <c r="C65" i="58"/>
  <c r="M65" i="58" s="1"/>
  <c r="G103" i="40"/>
  <c r="C91" i="58"/>
  <c r="M91" i="58" s="1"/>
  <c r="G129" i="40"/>
  <c r="C69" i="58"/>
  <c r="M69" i="58" s="1"/>
  <c r="G107" i="40"/>
  <c r="C35" i="58"/>
  <c r="M35" i="58" s="1"/>
  <c r="G73" i="40"/>
  <c r="C78" i="58"/>
  <c r="M78" i="58" s="1"/>
  <c r="G116" i="40"/>
  <c r="B88" i="58"/>
  <c r="B112" i="29"/>
  <c r="C8" i="58"/>
  <c r="M8" i="58" s="1"/>
  <c r="G46" i="40"/>
  <c r="C87" i="58"/>
  <c r="M87" i="58" s="1"/>
  <c r="G125" i="40"/>
  <c r="C82" i="60"/>
  <c r="M82" i="60" s="1"/>
  <c r="G120" i="44"/>
  <c r="B82" i="60"/>
  <c r="B106" i="31"/>
  <c r="C13" i="60"/>
  <c r="M13" i="60" s="1"/>
  <c r="G51" i="44"/>
  <c r="C2" i="60"/>
  <c r="G40" i="44"/>
  <c r="C57" i="60"/>
  <c r="M57" i="60" s="1"/>
  <c r="G95" i="44"/>
  <c r="C64" i="60"/>
  <c r="M64" i="60" s="1"/>
  <c r="G102" i="44"/>
  <c r="C71" i="60"/>
  <c r="M71" i="60" s="1"/>
  <c r="G109" i="44"/>
  <c r="B81" i="60"/>
  <c r="B105" i="31"/>
  <c r="C39" i="60"/>
  <c r="M39" i="60" s="1"/>
  <c r="G77" i="44"/>
  <c r="C70" i="61"/>
  <c r="M70" i="61" s="1"/>
  <c r="G108" i="46"/>
  <c r="B73" i="61"/>
  <c r="B97" i="32"/>
  <c r="C67" i="61"/>
  <c r="M67" i="61" s="1"/>
  <c r="G105" i="46"/>
  <c r="C69" i="61"/>
  <c r="M69" i="61" s="1"/>
  <c r="G107" i="46"/>
  <c r="C11" i="61"/>
  <c r="M11" i="61" s="1"/>
  <c r="G49" i="46"/>
  <c r="B76" i="61"/>
  <c r="B100" i="32"/>
  <c r="C51" i="61"/>
  <c r="M51" i="61" s="1"/>
  <c r="G89" i="46"/>
  <c r="C70" i="62"/>
  <c r="M70" i="62" s="1"/>
  <c r="G108" i="47"/>
  <c r="C21" i="62"/>
  <c r="M21" i="62" s="1"/>
  <c r="G59" i="47"/>
  <c r="C9" i="62"/>
  <c r="M9" i="62" s="1"/>
  <c r="G47" i="47"/>
  <c r="C84" i="62"/>
  <c r="M84" i="62" s="1"/>
  <c r="G122" i="47"/>
  <c r="C67" i="62"/>
  <c r="M67" i="62" s="1"/>
  <c r="G105" i="47"/>
  <c r="C50" i="62"/>
  <c r="M50" i="62" s="1"/>
  <c r="G88" i="47"/>
  <c r="B79" i="62"/>
  <c r="B103" i="33"/>
  <c r="C35" i="62"/>
  <c r="M35" i="62" s="1"/>
  <c r="G73" i="47"/>
  <c r="C78" i="62"/>
  <c r="M78" i="62" s="1"/>
  <c r="G116" i="47"/>
  <c r="C2" i="62"/>
  <c r="M2" i="62" s="1"/>
  <c r="G40" i="47"/>
  <c r="C20" i="62"/>
  <c r="M20" i="62" s="1"/>
  <c r="G58" i="47"/>
  <c r="C63" i="62"/>
  <c r="M63" i="62" s="1"/>
  <c r="G101" i="47"/>
  <c r="C94" i="53"/>
  <c r="M94" i="53" s="1"/>
  <c r="G132" i="19"/>
  <c r="A94" i="53"/>
  <c r="L94" i="53" s="1"/>
  <c r="A118" i="27"/>
  <c r="B735" i="19"/>
  <c r="B135" i="27"/>
  <c r="B111" i="53"/>
  <c r="C100" i="53"/>
  <c r="M100" i="53" s="1"/>
  <c r="G138" i="19"/>
  <c r="C97" i="57"/>
  <c r="M97" i="57" s="1"/>
  <c r="G135" i="37"/>
  <c r="C94" i="57"/>
  <c r="M94" i="57" s="1"/>
  <c r="G132" i="37"/>
  <c r="A93" i="58"/>
  <c r="L93" i="58" s="1"/>
  <c r="A117" i="29"/>
  <c r="B110" i="58"/>
  <c r="B134" i="29"/>
  <c r="A95" i="58"/>
  <c r="L95" i="58" s="1"/>
  <c r="A119" i="29"/>
  <c r="C93" i="58"/>
  <c r="M93" i="58" s="1"/>
  <c r="G131" i="40"/>
  <c r="A722" i="44"/>
  <c r="A98" i="60"/>
  <c r="L98" i="60" s="1"/>
  <c r="A122" i="31"/>
  <c r="A837" i="44"/>
  <c r="B724" i="44"/>
  <c r="B839" i="44" s="1"/>
  <c r="B100" i="60"/>
  <c r="B124" i="31"/>
  <c r="B735" i="44"/>
  <c r="B850" i="44" s="1"/>
  <c r="B111" i="60"/>
  <c r="B135" i="31"/>
  <c r="B725" i="44"/>
  <c r="B840" i="44" s="1"/>
  <c r="B101" i="60"/>
  <c r="B125" i="31"/>
  <c r="C97" i="60"/>
  <c r="M97" i="60" s="1"/>
  <c r="G135" i="44"/>
  <c r="C108" i="60"/>
  <c r="M108" i="60" s="1"/>
  <c r="G146" i="44"/>
  <c r="B103" i="61"/>
  <c r="B127" i="32"/>
  <c r="C102" i="61"/>
  <c r="M102" i="61" s="1"/>
  <c r="G140" i="46"/>
  <c r="C110" i="61"/>
  <c r="M110" i="61" s="1"/>
  <c r="G148" i="46"/>
  <c r="B106" i="61"/>
  <c r="B130" i="32"/>
  <c r="A721" i="46"/>
  <c r="A97" i="61"/>
  <c r="L97" i="61" s="1"/>
  <c r="A121" i="32"/>
  <c r="A836" i="46"/>
  <c r="A104" i="62"/>
  <c r="L104" i="62" s="1"/>
  <c r="A843" i="47"/>
  <c r="C110" i="62"/>
  <c r="M110" i="62" s="1"/>
  <c r="G148" i="47"/>
  <c r="B724" i="47"/>
  <c r="B839" i="47" s="1"/>
  <c r="B100" i="62"/>
  <c r="B124" i="33"/>
  <c r="C106" i="62"/>
  <c r="M106" i="62" s="1"/>
  <c r="G144" i="47"/>
  <c r="A108" i="62"/>
  <c r="L108" i="62" s="1"/>
  <c r="A847" i="47"/>
  <c r="C94" i="62"/>
  <c r="M94" i="62" s="1"/>
  <c r="G132" i="47"/>
  <c r="A717" i="49"/>
  <c r="A93" i="63"/>
  <c r="L93" i="63" s="1"/>
  <c r="A117" i="34"/>
  <c r="A832" i="49"/>
  <c r="G134" i="49"/>
  <c r="C96" i="63"/>
  <c r="M96" i="63" s="1"/>
  <c r="A724" i="49"/>
  <c r="A100" i="63"/>
  <c r="L100" i="63" s="1"/>
  <c r="A124" i="34"/>
  <c r="A839" i="49"/>
  <c r="B734" i="49"/>
  <c r="B110" i="63"/>
  <c r="B134" i="34"/>
  <c r="B721" i="49"/>
  <c r="B836" i="49" s="1"/>
  <c r="B97" i="63"/>
  <c r="B121" i="34"/>
  <c r="G139" i="49"/>
  <c r="C101" i="63"/>
  <c r="M101" i="63" s="1"/>
  <c r="C76" i="53"/>
  <c r="M76" i="53" s="1"/>
  <c r="G114" i="19"/>
  <c r="B89" i="53"/>
  <c r="B113" i="27"/>
  <c r="G109" i="19"/>
  <c r="C71" i="53"/>
  <c r="M71" i="53" s="1"/>
  <c r="C90" i="53"/>
  <c r="M90" i="53" s="1"/>
  <c r="G128" i="19"/>
  <c r="G87" i="19"/>
  <c r="C49" i="53"/>
  <c r="M49" i="53" s="1"/>
  <c r="C63" i="53"/>
  <c r="M63" i="53" s="1"/>
  <c r="G101" i="19"/>
  <c r="G120" i="19"/>
  <c r="C82" i="53"/>
  <c r="M82" i="53" s="1"/>
  <c r="B104" i="27"/>
  <c r="B80" i="53"/>
  <c r="C36" i="53"/>
  <c r="M36" i="53" s="1"/>
  <c r="G74" i="19"/>
  <c r="G69" i="19"/>
  <c r="C31" i="53"/>
  <c r="M31" i="53" s="1"/>
  <c r="C52" i="57"/>
  <c r="M52" i="57" s="1"/>
  <c r="G90" i="37"/>
  <c r="C45" i="57"/>
  <c r="M45" i="57" s="1"/>
  <c r="G83" i="37"/>
  <c r="B108" i="57"/>
  <c r="B132" i="28"/>
  <c r="C11" i="57"/>
  <c r="M11" i="57" s="1"/>
  <c r="G49" i="37"/>
  <c r="C78" i="57"/>
  <c r="M78" i="57" s="1"/>
  <c r="G116" i="37"/>
  <c r="C49" i="57"/>
  <c r="M49" i="57" s="1"/>
  <c r="G87" i="37"/>
  <c r="C32" i="57"/>
  <c r="M32" i="57" s="1"/>
  <c r="G70" i="37"/>
  <c r="C75" i="57"/>
  <c r="M75" i="57" s="1"/>
  <c r="G113" i="37"/>
  <c r="C39" i="57"/>
  <c r="M39" i="57" s="1"/>
  <c r="G77" i="37"/>
  <c r="C104" i="57"/>
  <c r="M104" i="57" s="1"/>
  <c r="G142" i="37"/>
  <c r="C65" i="57"/>
  <c r="M65" i="57" s="1"/>
  <c r="G103" i="37"/>
  <c r="B87" i="57"/>
  <c r="B111" i="28"/>
  <c r="C48" i="57"/>
  <c r="M48" i="57" s="1"/>
  <c r="G86" i="37"/>
  <c r="B104" i="57"/>
  <c r="B128" i="28"/>
  <c r="C7" i="57"/>
  <c r="M7" i="57" s="1"/>
  <c r="G45" i="37"/>
  <c r="C5" i="58"/>
  <c r="M5" i="58" s="1"/>
  <c r="G43" i="40"/>
  <c r="C12" i="58"/>
  <c r="M12" i="58" s="1"/>
  <c r="G50" i="40"/>
  <c r="C31" i="58"/>
  <c r="M31" i="58" s="1"/>
  <c r="G69" i="40"/>
  <c r="C50" i="58"/>
  <c r="M50" i="58" s="1"/>
  <c r="G88" i="40"/>
  <c r="C9" i="58"/>
  <c r="M9" i="58" s="1"/>
  <c r="G47" i="40"/>
  <c r="C52" i="58"/>
  <c r="M52" i="58" s="1"/>
  <c r="G90" i="40"/>
  <c r="C18" i="58"/>
  <c r="M18" i="58" s="1"/>
  <c r="G56" i="40"/>
  <c r="C85" i="58"/>
  <c r="M85" i="58" s="1"/>
  <c r="G123" i="40"/>
  <c r="C27" i="58"/>
  <c r="M27" i="58" s="1"/>
  <c r="G65" i="40"/>
  <c r="C31" i="60"/>
  <c r="M31" i="60" s="1"/>
  <c r="G69" i="44"/>
  <c r="C32" i="60"/>
  <c r="M32" i="60" s="1"/>
  <c r="G70" i="44"/>
  <c r="C79" i="60"/>
  <c r="M79" i="60" s="1"/>
  <c r="G117" i="44"/>
  <c r="C62" i="60"/>
  <c r="M62" i="60" s="1"/>
  <c r="G100" i="44"/>
  <c r="C53" i="60"/>
  <c r="M53" i="60" s="1"/>
  <c r="G91" i="44"/>
  <c r="C60" i="60"/>
  <c r="M60" i="60" s="1"/>
  <c r="G98" i="44"/>
  <c r="C4" i="60"/>
  <c r="M4" i="60" s="1"/>
  <c r="G42" i="44"/>
  <c r="C11" i="60"/>
  <c r="M11" i="60" s="1"/>
  <c r="G49" i="44"/>
  <c r="C78" i="60"/>
  <c r="M78" i="60" s="1"/>
  <c r="G116" i="44"/>
  <c r="C7" i="61"/>
  <c r="M7" i="61" s="1"/>
  <c r="G45" i="46"/>
  <c r="C50" i="61"/>
  <c r="M50" i="61" s="1"/>
  <c r="G88" i="46"/>
  <c r="C9" i="61"/>
  <c r="M9" i="61" s="1"/>
  <c r="G47" i="46"/>
  <c r="C52" i="61"/>
  <c r="M52" i="61" s="1"/>
  <c r="G90" i="46"/>
  <c r="C54" i="61"/>
  <c r="M54" i="61" s="1"/>
  <c r="G92" i="46"/>
  <c r="C73" i="61"/>
  <c r="M73" i="61" s="1"/>
  <c r="G111" i="46"/>
  <c r="C32" i="61"/>
  <c r="M32" i="61" s="1"/>
  <c r="G70" i="46"/>
  <c r="B78" i="61"/>
  <c r="B102" i="32"/>
  <c r="C41" i="62"/>
  <c r="M41" i="62" s="1"/>
  <c r="G79" i="47"/>
  <c r="C24" i="62"/>
  <c r="M24" i="62" s="1"/>
  <c r="G62" i="47"/>
  <c r="C7" i="62"/>
  <c r="M7" i="62" s="1"/>
  <c r="G45" i="47"/>
  <c r="B77" i="62"/>
  <c r="B101" i="33"/>
  <c r="C76" i="62"/>
  <c r="M76" i="62" s="1"/>
  <c r="G114" i="47"/>
  <c r="A91" i="62"/>
  <c r="L91" i="62" s="1"/>
  <c r="A830" i="47"/>
  <c r="C18" i="62"/>
  <c r="M18" i="62" s="1"/>
  <c r="G56" i="47"/>
  <c r="C61" i="62"/>
  <c r="M61" i="62" s="1"/>
  <c r="G99" i="47"/>
  <c r="B90" i="62"/>
  <c r="B114" i="33"/>
  <c r="C3" i="62"/>
  <c r="M3" i="62" s="1"/>
  <c r="G41" i="47"/>
  <c r="B80" i="63"/>
  <c r="B104" i="34"/>
  <c r="B83" i="63"/>
  <c r="B107" i="34"/>
  <c r="C102" i="53"/>
  <c r="M102" i="53" s="1"/>
  <c r="G140" i="19"/>
  <c r="B726" i="19"/>
  <c r="B126" i="27"/>
  <c r="B102" i="53"/>
  <c r="B99" i="53"/>
  <c r="B123" i="27"/>
  <c r="C108" i="53"/>
  <c r="M108" i="53" s="1"/>
  <c r="G146" i="19"/>
  <c r="A100" i="53"/>
  <c r="L100" i="53" s="1"/>
  <c r="A124" i="27"/>
  <c r="A95" i="57"/>
  <c r="L95" i="57" s="1"/>
  <c r="A119" i="28"/>
  <c r="A92" i="57"/>
  <c r="L92" i="57" s="1"/>
  <c r="A116" i="28"/>
  <c r="A101" i="57"/>
  <c r="L101" i="57" s="1"/>
  <c r="A125" i="28"/>
  <c r="B725" i="40"/>
  <c r="B840" i="40" s="1"/>
  <c r="B101" i="58"/>
  <c r="B125" i="29"/>
  <c r="B722" i="40"/>
  <c r="B837" i="40" s="1"/>
  <c r="B98" i="58"/>
  <c r="B122" i="29"/>
  <c r="A99" i="58"/>
  <c r="L99" i="58" s="1"/>
  <c r="A123" i="29"/>
  <c r="A96" i="58"/>
  <c r="L96" i="58" s="1"/>
  <c r="A120" i="29"/>
  <c r="A720" i="44"/>
  <c r="A96" i="60"/>
  <c r="L96" i="60" s="1"/>
  <c r="A120" i="31"/>
  <c r="A835" i="44"/>
  <c r="B88" i="60"/>
  <c r="B112" i="31"/>
  <c r="B723" i="44"/>
  <c r="B838" i="44" s="1"/>
  <c r="B99" i="60"/>
  <c r="B123" i="31"/>
  <c r="B734" i="44"/>
  <c r="B849" i="44" s="1"/>
  <c r="B110" i="60"/>
  <c r="B134" i="31"/>
  <c r="B733" i="44"/>
  <c r="B848" i="44" s="1"/>
  <c r="B109" i="60"/>
  <c r="B133" i="31"/>
  <c r="B732" i="44"/>
  <c r="B847" i="44" s="1"/>
  <c r="B108" i="60"/>
  <c r="B132" i="31"/>
  <c r="C85" i="60"/>
  <c r="M85" i="60" s="1"/>
  <c r="G123" i="44"/>
  <c r="C96" i="60"/>
  <c r="M96" i="60" s="1"/>
  <c r="G134" i="44"/>
  <c r="C107" i="60"/>
  <c r="M107" i="60" s="1"/>
  <c r="G145" i="44"/>
  <c r="B718" i="46"/>
  <c r="B833" i="46" s="1"/>
  <c r="B94" i="61"/>
  <c r="B118" i="32"/>
  <c r="C98" i="61"/>
  <c r="M98" i="61" s="1"/>
  <c r="G136" i="46"/>
  <c r="B723" i="46"/>
  <c r="B838" i="46" s="1"/>
  <c r="B99" i="61"/>
  <c r="B123" i="32"/>
  <c r="B105" i="61"/>
  <c r="B129" i="32"/>
  <c r="B716" i="47"/>
  <c r="B831" i="47" s="1"/>
  <c r="B92" i="62"/>
  <c r="B116" i="33"/>
  <c r="B108" i="62"/>
  <c r="B132" i="33"/>
  <c r="A721" i="47"/>
  <c r="A97" i="62"/>
  <c r="L97" i="62" s="1"/>
  <c r="A121" i="33"/>
  <c r="A836" i="47"/>
  <c r="B720" i="47"/>
  <c r="B835" i="47" s="1"/>
  <c r="B96" i="62"/>
  <c r="B120" i="33"/>
  <c r="C102" i="62"/>
  <c r="M102" i="62" s="1"/>
  <c r="G140" i="47"/>
  <c r="B728" i="49"/>
  <c r="B104" i="63"/>
  <c r="B128" i="34"/>
  <c r="G147" i="49"/>
  <c r="C109" i="63"/>
  <c r="M109" i="63" s="1"/>
  <c r="B717" i="49"/>
  <c r="B832" i="49" s="1"/>
  <c r="B93" i="63"/>
  <c r="B117" i="34"/>
  <c r="B735" i="49"/>
  <c r="B111" i="63"/>
  <c r="B135" i="34"/>
  <c r="B722" i="49"/>
  <c r="B837" i="49" s="1"/>
  <c r="B98" i="63"/>
  <c r="B122" i="34"/>
  <c r="G127" i="49"/>
  <c r="C89" i="63"/>
  <c r="M89" i="63" s="1"/>
  <c r="C50" i="53"/>
  <c r="M50" i="53" s="1"/>
  <c r="G88" i="19"/>
  <c r="G83" i="19"/>
  <c r="C45" i="53"/>
  <c r="M45" i="53" s="1"/>
  <c r="C11" i="53"/>
  <c r="M11" i="53" s="1"/>
  <c r="G49" i="19"/>
  <c r="C30" i="53"/>
  <c r="M30" i="53" s="1"/>
  <c r="G68" i="19"/>
  <c r="C88" i="53"/>
  <c r="M88" i="53" s="1"/>
  <c r="G126" i="19"/>
  <c r="G118" i="19"/>
  <c r="C80" i="53"/>
  <c r="M80" i="53" s="1"/>
  <c r="B114" i="27"/>
  <c r="B90" i="53"/>
  <c r="C3" i="53"/>
  <c r="M3" i="53" s="1"/>
  <c r="G41" i="19"/>
  <c r="P3" i="9" s="1"/>
  <c r="C22" i="53"/>
  <c r="M22" i="53" s="1"/>
  <c r="G60" i="19"/>
  <c r="C64" i="53"/>
  <c r="M64" i="53" s="1"/>
  <c r="G102" i="19"/>
  <c r="G115" i="19"/>
  <c r="C77" i="53"/>
  <c r="M77" i="53" s="1"/>
  <c r="C38" i="57"/>
  <c r="M38" i="57" s="1"/>
  <c r="G76" i="37"/>
  <c r="C105" i="57"/>
  <c r="M105" i="57" s="1"/>
  <c r="G143" i="37"/>
  <c r="B103" i="57"/>
  <c r="B127" i="28"/>
  <c r="C34" i="57"/>
  <c r="M34" i="57" s="1"/>
  <c r="G72" i="37"/>
  <c r="B102" i="57"/>
  <c r="B126" i="28"/>
  <c r="C5" i="57"/>
  <c r="M5" i="57" s="1"/>
  <c r="G43" i="37"/>
  <c r="C91" i="57"/>
  <c r="M91" i="57" s="1"/>
  <c r="G129" i="37"/>
  <c r="C89" i="58"/>
  <c r="M89" i="58" s="1"/>
  <c r="G127" i="40"/>
  <c r="B77" i="58"/>
  <c r="B101" i="29"/>
  <c r="B79" i="58"/>
  <c r="B103" i="29"/>
  <c r="C59" i="58"/>
  <c r="M59" i="58" s="1"/>
  <c r="G97" i="40"/>
  <c r="C49" i="58"/>
  <c r="M49" i="58" s="1"/>
  <c r="G87" i="40"/>
  <c r="C32" i="58"/>
  <c r="M32" i="58" s="1"/>
  <c r="G70" i="40"/>
  <c r="C25" i="60"/>
  <c r="M25" i="60" s="1"/>
  <c r="G63" i="44"/>
  <c r="C49" i="60"/>
  <c r="M49" i="60" s="1"/>
  <c r="G87" i="44"/>
  <c r="C74" i="60"/>
  <c r="M74" i="60" s="1"/>
  <c r="G112" i="44"/>
  <c r="C56" i="60"/>
  <c r="M56" i="60" s="1"/>
  <c r="G94" i="44"/>
  <c r="B80" i="60"/>
  <c r="B104" i="31"/>
  <c r="C18" i="60"/>
  <c r="M18" i="60" s="1"/>
  <c r="G56" i="44"/>
  <c r="C63" i="60"/>
  <c r="M63" i="60" s="1"/>
  <c r="G101" i="44"/>
  <c r="C58" i="61"/>
  <c r="M58" i="61" s="1"/>
  <c r="G96" i="46"/>
  <c r="C77" i="61"/>
  <c r="M77" i="61" s="1"/>
  <c r="G115" i="46"/>
  <c r="C36" i="61"/>
  <c r="M36" i="61" s="1"/>
  <c r="G74" i="46"/>
  <c r="C89" i="61"/>
  <c r="M89" i="61" s="1"/>
  <c r="G127" i="46"/>
  <c r="C91" i="61"/>
  <c r="M91" i="61" s="1"/>
  <c r="G129" i="46"/>
  <c r="B77" i="61"/>
  <c r="B101" i="32"/>
  <c r="B79" i="61"/>
  <c r="B103" i="32"/>
  <c r="C35" i="61"/>
  <c r="M35" i="61" s="1"/>
  <c r="G73" i="46"/>
  <c r="B81" i="61"/>
  <c r="B105" i="32"/>
  <c r="C13" i="61"/>
  <c r="M13" i="61" s="1"/>
  <c r="G51" i="46"/>
  <c r="C75" i="61"/>
  <c r="M75" i="61" s="1"/>
  <c r="G113" i="46"/>
  <c r="C69" i="62"/>
  <c r="M69" i="62" s="1"/>
  <c r="G107" i="47"/>
  <c r="C91" i="62"/>
  <c r="M91" i="62" s="1"/>
  <c r="G129" i="47"/>
  <c r="C74" i="62"/>
  <c r="M74" i="62" s="1"/>
  <c r="G112" i="47"/>
  <c r="C16" i="62"/>
  <c r="M16" i="62" s="1"/>
  <c r="G54" i="47"/>
  <c r="C59" i="62"/>
  <c r="M59" i="62" s="1"/>
  <c r="G97" i="47"/>
  <c r="B88" i="62"/>
  <c r="B112" i="33"/>
  <c r="C44" i="62"/>
  <c r="M44" i="62" s="1"/>
  <c r="G82" i="47"/>
  <c r="C87" i="62"/>
  <c r="M87" i="62" s="1"/>
  <c r="G125" i="47"/>
  <c r="B87" i="63"/>
  <c r="B111" i="34"/>
  <c r="B77" i="63"/>
  <c r="B101" i="34"/>
  <c r="B84" i="63"/>
  <c r="B108" i="34"/>
  <c r="A99" i="53"/>
  <c r="L99" i="53" s="1"/>
  <c r="A123" i="27"/>
  <c r="G149" i="19"/>
  <c r="D112" i="35" s="1"/>
  <c r="C111" i="53"/>
  <c r="M111" i="53" s="1"/>
  <c r="B731" i="19"/>
  <c r="B131" i="27"/>
  <c r="B107" i="53"/>
  <c r="B732" i="19"/>
  <c r="B108" i="53"/>
  <c r="B132" i="27"/>
  <c r="B721" i="37"/>
  <c r="B836" i="37" s="1"/>
  <c r="B97" i="57"/>
  <c r="B121" i="28"/>
  <c r="B717" i="37"/>
  <c r="B832" i="37" s="1"/>
  <c r="B93" i="57"/>
  <c r="B117" i="28"/>
  <c r="B723" i="37"/>
  <c r="B838" i="37" s="1"/>
  <c r="B99" i="57"/>
  <c r="B123" i="28"/>
  <c r="C100" i="58"/>
  <c r="M100" i="58" s="1"/>
  <c r="G138" i="40"/>
  <c r="C109" i="58"/>
  <c r="M109" i="58" s="1"/>
  <c r="G147" i="40"/>
  <c r="B107" i="58"/>
  <c r="B131" i="29"/>
  <c r="B104" i="58"/>
  <c r="B128" i="29"/>
  <c r="A719" i="44"/>
  <c r="A95" i="60"/>
  <c r="L95" i="60" s="1"/>
  <c r="A119" i="31"/>
  <c r="A834" i="44"/>
  <c r="B87" i="60"/>
  <c r="B111" i="31"/>
  <c r="B722" i="44"/>
  <c r="B837" i="44" s="1"/>
  <c r="B98" i="60"/>
  <c r="B122" i="31"/>
  <c r="B721" i="44"/>
  <c r="B836" i="44" s="1"/>
  <c r="B97" i="60"/>
  <c r="B121" i="31"/>
  <c r="B720" i="44"/>
  <c r="B835" i="44" s="1"/>
  <c r="B96" i="60"/>
  <c r="B120" i="31"/>
  <c r="B731" i="44"/>
  <c r="B846" i="44" s="1"/>
  <c r="B107" i="60"/>
  <c r="B131" i="31"/>
  <c r="B598" i="44"/>
  <c r="B89" i="60"/>
  <c r="B113" i="31"/>
  <c r="C106" i="60"/>
  <c r="M106" i="60" s="1"/>
  <c r="G144" i="44"/>
  <c r="C84" i="60"/>
  <c r="M84" i="60" s="1"/>
  <c r="G122" i="44"/>
  <c r="C95" i="60"/>
  <c r="M95" i="60" s="1"/>
  <c r="G133" i="44"/>
  <c r="A717" i="46"/>
  <c r="A93" i="61"/>
  <c r="L93" i="61" s="1"/>
  <c r="A117" i="32"/>
  <c r="A832" i="46"/>
  <c r="A723" i="46"/>
  <c r="A99" i="61"/>
  <c r="L99" i="61" s="1"/>
  <c r="A123" i="32"/>
  <c r="A838" i="46"/>
  <c r="B717" i="46"/>
  <c r="B832" i="46" s="1"/>
  <c r="B93" i="61"/>
  <c r="B117" i="32"/>
  <c r="C104" i="61"/>
  <c r="M104" i="61" s="1"/>
  <c r="G142" i="46"/>
  <c r="A717" i="47"/>
  <c r="A93" i="62"/>
  <c r="L93" i="62" s="1"/>
  <c r="A117" i="33"/>
  <c r="A832" i="47"/>
  <c r="C99" i="62"/>
  <c r="M99" i="62" s="1"/>
  <c r="G137" i="47"/>
  <c r="A725" i="47"/>
  <c r="A101" i="62"/>
  <c r="L101" i="62" s="1"/>
  <c r="A125" i="33"/>
  <c r="A840" i="47"/>
  <c r="B104" i="62"/>
  <c r="B128" i="33"/>
  <c r="B716" i="49"/>
  <c r="B831" i="49" s="1"/>
  <c r="B92" i="63"/>
  <c r="B116" i="34"/>
  <c r="G135" i="49"/>
  <c r="C97" i="63"/>
  <c r="M97" i="63" s="1"/>
  <c r="A725" i="49"/>
  <c r="A101" i="63"/>
  <c r="L101" i="63" s="1"/>
  <c r="A125" i="34"/>
  <c r="A840" i="49"/>
  <c r="B723" i="49"/>
  <c r="B838" i="49" s="1"/>
  <c r="B99" i="63"/>
  <c r="B123" i="34"/>
  <c r="G124" i="19"/>
  <c r="C86" i="53"/>
  <c r="M86" i="53" s="1"/>
  <c r="C52" i="53"/>
  <c r="M52" i="53" s="1"/>
  <c r="G90" i="19"/>
  <c r="G111" i="19"/>
  <c r="C73" i="53"/>
  <c r="M73" i="53" s="1"/>
  <c r="C8" i="53"/>
  <c r="M8" i="53" s="1"/>
  <c r="G46" i="19"/>
  <c r="C87" i="53"/>
  <c r="M87" i="53" s="1"/>
  <c r="G125" i="19"/>
  <c r="B79" i="53"/>
  <c r="B103" i="27"/>
  <c r="C17" i="53"/>
  <c r="M17" i="53" s="1"/>
  <c r="G55" i="19"/>
  <c r="G98" i="19"/>
  <c r="C60" i="53"/>
  <c r="M60" i="53" s="1"/>
  <c r="G93" i="19"/>
  <c r="C55" i="53"/>
  <c r="M55" i="53" s="1"/>
  <c r="C76" i="57"/>
  <c r="M76" i="57" s="1"/>
  <c r="G114" i="37"/>
  <c r="C35" i="57"/>
  <c r="M35" i="57" s="1"/>
  <c r="G73" i="37"/>
  <c r="C6" i="57"/>
  <c r="M6" i="57" s="1"/>
  <c r="G44" i="37"/>
  <c r="C73" i="57"/>
  <c r="M73" i="57" s="1"/>
  <c r="G111" i="37"/>
  <c r="C56" i="57"/>
  <c r="M56" i="57" s="1"/>
  <c r="G94" i="37"/>
  <c r="C87" i="57"/>
  <c r="M87" i="57" s="1"/>
  <c r="G125" i="37"/>
  <c r="C89" i="57"/>
  <c r="M89" i="57" s="1"/>
  <c r="G127" i="37"/>
  <c r="B109" i="57"/>
  <c r="B133" i="28"/>
  <c r="C31" i="57"/>
  <c r="M31" i="57" s="1"/>
  <c r="G69" i="37"/>
  <c r="B85" i="58"/>
  <c r="B109" i="29"/>
  <c r="C29" i="58"/>
  <c r="M29" i="58" s="1"/>
  <c r="G67" i="40"/>
  <c r="C55" i="58"/>
  <c r="M55" i="58" s="1"/>
  <c r="G93" i="40"/>
  <c r="C74" i="58"/>
  <c r="M74" i="58" s="1"/>
  <c r="G112" i="40"/>
  <c r="C33" i="58"/>
  <c r="M33" i="58" s="1"/>
  <c r="G71" i="40"/>
  <c r="C76" i="58"/>
  <c r="M76" i="58" s="1"/>
  <c r="G114" i="40"/>
  <c r="B86" i="58"/>
  <c r="B110" i="29"/>
  <c r="C42" i="58"/>
  <c r="M42" i="58" s="1"/>
  <c r="G80" i="40"/>
  <c r="B76" i="58"/>
  <c r="B100" i="29"/>
  <c r="C13" i="58"/>
  <c r="M13" i="58" s="1"/>
  <c r="G51" i="40"/>
  <c r="C51" i="58"/>
  <c r="M51" i="58" s="1"/>
  <c r="G89" i="40"/>
  <c r="B73" i="60"/>
  <c r="B97" i="31"/>
  <c r="C46" i="60"/>
  <c r="M46" i="60" s="1"/>
  <c r="G84" i="44"/>
  <c r="C68" i="60"/>
  <c r="M68" i="60" s="1"/>
  <c r="G106" i="44"/>
  <c r="C77" i="60"/>
  <c r="M77" i="60" s="1"/>
  <c r="G115" i="44"/>
  <c r="C21" i="60"/>
  <c r="M21" i="60" s="1"/>
  <c r="G59" i="44"/>
  <c r="C28" i="60"/>
  <c r="M28" i="60" s="1"/>
  <c r="G66" i="44"/>
  <c r="C35" i="60"/>
  <c r="M35" i="60" s="1"/>
  <c r="G73" i="44"/>
  <c r="C3" i="60"/>
  <c r="M3" i="60" s="1"/>
  <c r="G41" i="44"/>
  <c r="C22" i="61"/>
  <c r="M22" i="61" s="1"/>
  <c r="G60" i="46"/>
  <c r="C31" i="61"/>
  <c r="M31" i="61" s="1"/>
  <c r="G69" i="46"/>
  <c r="C74" i="61"/>
  <c r="M74" i="61" s="1"/>
  <c r="G112" i="46"/>
  <c r="C33" i="61"/>
  <c r="M33" i="61" s="1"/>
  <c r="G71" i="46"/>
  <c r="C76" i="61"/>
  <c r="M76" i="61" s="1"/>
  <c r="G114" i="46"/>
  <c r="C78" i="61"/>
  <c r="M78" i="61" s="1"/>
  <c r="G116" i="46"/>
  <c r="C56" i="61"/>
  <c r="M56" i="61" s="1"/>
  <c r="G94" i="46"/>
  <c r="C15" i="61"/>
  <c r="M15" i="61" s="1"/>
  <c r="G53" i="46"/>
  <c r="C46" i="62"/>
  <c r="M46" i="62" s="1"/>
  <c r="G84" i="47"/>
  <c r="C65" i="62"/>
  <c r="M65" i="62" s="1"/>
  <c r="G103" i="47"/>
  <c r="C48" i="62"/>
  <c r="M48" i="62" s="1"/>
  <c r="G86" i="47"/>
  <c r="C31" i="62"/>
  <c r="M31" i="62" s="1"/>
  <c r="G69" i="47"/>
  <c r="C14" i="62"/>
  <c r="M14" i="62" s="1"/>
  <c r="G52" i="47"/>
  <c r="B86" i="62"/>
  <c r="B110" i="33"/>
  <c r="C42" i="62"/>
  <c r="M42" i="62" s="1"/>
  <c r="G80" i="47"/>
  <c r="C85" i="62"/>
  <c r="M85" i="62" s="1"/>
  <c r="G123" i="47"/>
  <c r="C27" i="62"/>
  <c r="M27" i="62" s="1"/>
  <c r="G65" i="47"/>
  <c r="B95" i="53"/>
  <c r="B119" i="27"/>
  <c r="G133" i="19"/>
  <c r="C95" i="53"/>
  <c r="M95" i="53" s="1"/>
  <c r="B730" i="19"/>
  <c r="B106" i="53"/>
  <c r="B130" i="27"/>
  <c r="A98" i="53"/>
  <c r="L98" i="53" s="1"/>
  <c r="A122" i="27"/>
  <c r="B120" i="27"/>
  <c r="B96" i="53"/>
  <c r="A97" i="57"/>
  <c r="L97" i="57" s="1"/>
  <c r="A121" i="28"/>
  <c r="C103" i="58"/>
  <c r="M103" i="58" s="1"/>
  <c r="G141" i="40"/>
  <c r="C97" i="58"/>
  <c r="M97" i="58" s="1"/>
  <c r="G135" i="40"/>
  <c r="B719" i="40"/>
  <c r="B834" i="40" s="1"/>
  <c r="B95" i="58"/>
  <c r="B119" i="29"/>
  <c r="C106" i="58"/>
  <c r="M106" i="58" s="1"/>
  <c r="G144" i="40"/>
  <c r="B716" i="40"/>
  <c r="B831" i="40" s="1"/>
  <c r="B92" i="58"/>
  <c r="B116" i="29"/>
  <c r="A718" i="44"/>
  <c r="A94" i="60"/>
  <c r="L94" i="60" s="1"/>
  <c r="A118" i="31"/>
  <c r="A833" i="44"/>
  <c r="B86" i="60"/>
  <c r="B110" i="31"/>
  <c r="B85" i="60"/>
  <c r="B109" i="31"/>
  <c r="B84" i="60"/>
  <c r="B108" i="31"/>
  <c r="B719" i="44"/>
  <c r="B834" i="44" s="1"/>
  <c r="B95" i="60"/>
  <c r="B119" i="31"/>
  <c r="C104" i="60"/>
  <c r="M104" i="60" s="1"/>
  <c r="G142" i="44"/>
  <c r="B726" i="44"/>
  <c r="B841" i="44" s="1"/>
  <c r="B102" i="60"/>
  <c r="B126" i="31"/>
  <c r="B727" i="44"/>
  <c r="B842" i="44" s="1"/>
  <c r="B103" i="60"/>
  <c r="B127" i="31"/>
  <c r="C83" i="60"/>
  <c r="M83" i="60" s="1"/>
  <c r="G121" i="44"/>
  <c r="B725" i="46"/>
  <c r="B840" i="46" s="1"/>
  <c r="B101" i="61"/>
  <c r="B125" i="32"/>
  <c r="C100" i="61"/>
  <c r="M100" i="61" s="1"/>
  <c r="G138" i="46"/>
  <c r="C111" i="61"/>
  <c r="M111" i="61" s="1"/>
  <c r="G149" i="46"/>
  <c r="D112" i="45" s="1"/>
  <c r="B107" i="61"/>
  <c r="B131" i="32"/>
  <c r="C92" i="61"/>
  <c r="M92" i="61" s="1"/>
  <c r="G130" i="46"/>
  <c r="C111" i="62"/>
  <c r="M111" i="62" s="1"/>
  <c r="G149" i="47"/>
  <c r="D112" i="48" s="1"/>
  <c r="B725" i="47"/>
  <c r="B840" i="47" s="1"/>
  <c r="B101" i="62"/>
  <c r="B125" i="33"/>
  <c r="C107" i="62"/>
  <c r="M107" i="62" s="1"/>
  <c r="G145" i="47"/>
  <c r="A109" i="62"/>
  <c r="L109" i="62" s="1"/>
  <c r="A848" i="47"/>
  <c r="C95" i="62"/>
  <c r="M95" i="62" s="1"/>
  <c r="G133" i="47"/>
  <c r="G148" i="49"/>
  <c r="C110" i="63"/>
  <c r="M110" i="63" s="1"/>
  <c r="G128" i="49"/>
  <c r="C90" i="63"/>
  <c r="M90" i="63" s="1"/>
  <c r="C74" i="53"/>
  <c r="M74" i="53" s="1"/>
  <c r="G112" i="19"/>
  <c r="C69" i="53"/>
  <c r="M69" i="53" s="1"/>
  <c r="G107" i="19"/>
  <c r="G73" i="19"/>
  <c r="C35" i="53"/>
  <c r="M35" i="53" s="1"/>
  <c r="C54" i="53"/>
  <c r="M54" i="53" s="1"/>
  <c r="G92" i="19"/>
  <c r="G51" i="19"/>
  <c r="C13" i="53"/>
  <c r="M13" i="53" s="1"/>
  <c r="C27" i="53"/>
  <c r="M27" i="53" s="1"/>
  <c r="G65" i="19"/>
  <c r="G84" i="19"/>
  <c r="C46" i="53"/>
  <c r="M46" i="53" s="1"/>
  <c r="B87" i="53"/>
  <c r="B111" i="27"/>
  <c r="B106" i="27"/>
  <c r="B82" i="53"/>
  <c r="C16" i="57"/>
  <c r="M16" i="57" s="1"/>
  <c r="G54" i="37"/>
  <c r="C66" i="57"/>
  <c r="M66" i="57" s="1"/>
  <c r="G104" i="37"/>
  <c r="B110" i="57"/>
  <c r="B134" i="28"/>
  <c r="C13" i="57"/>
  <c r="M13" i="57" s="1"/>
  <c r="G51" i="37"/>
  <c r="C63" i="57"/>
  <c r="M63" i="57" s="1"/>
  <c r="G101" i="37"/>
  <c r="C3" i="57"/>
  <c r="M3" i="57" s="1"/>
  <c r="G41" i="37"/>
  <c r="C58" i="57"/>
  <c r="M58" i="57" s="1"/>
  <c r="G96" i="37"/>
  <c r="C108" i="57"/>
  <c r="M108" i="57" s="1"/>
  <c r="G146" i="37"/>
  <c r="C29" i="57"/>
  <c r="M29" i="57" s="1"/>
  <c r="G67" i="37"/>
  <c r="B89" i="57"/>
  <c r="B113" i="28"/>
  <c r="C12" i="57"/>
  <c r="M12" i="57" s="1"/>
  <c r="G50" i="37"/>
  <c r="C70" i="58"/>
  <c r="M70" i="58" s="1"/>
  <c r="G108" i="40"/>
  <c r="C84" i="58"/>
  <c r="M84" i="58" s="1"/>
  <c r="G122" i="40"/>
  <c r="B82" i="58"/>
  <c r="B106" i="29"/>
  <c r="C36" i="58"/>
  <c r="M36" i="58" s="1"/>
  <c r="G74" i="40"/>
  <c r="C14" i="58"/>
  <c r="M14" i="58" s="1"/>
  <c r="G52" i="40"/>
  <c r="C16" i="58"/>
  <c r="M16" i="58" s="1"/>
  <c r="G54" i="40"/>
  <c r="C83" i="58"/>
  <c r="M83" i="58" s="1"/>
  <c r="G121" i="40"/>
  <c r="C73" i="58"/>
  <c r="M73" i="58" s="1"/>
  <c r="G111" i="40"/>
  <c r="C56" i="58"/>
  <c r="M56" i="58" s="1"/>
  <c r="G94" i="40"/>
  <c r="B78" i="58"/>
  <c r="B102" i="29"/>
  <c r="C38" i="60"/>
  <c r="M38" i="60" s="1"/>
  <c r="G76" i="44"/>
  <c r="C14" i="60"/>
  <c r="M14" i="60" s="1"/>
  <c r="G52" i="44"/>
  <c r="C67" i="60"/>
  <c r="M67" i="60" s="1"/>
  <c r="G105" i="44"/>
  <c r="C17" i="60"/>
  <c r="M17" i="60" s="1"/>
  <c r="G55" i="44"/>
  <c r="C24" i="60"/>
  <c r="M24" i="60" s="1"/>
  <c r="G62" i="44"/>
  <c r="C42" i="60"/>
  <c r="M42" i="60" s="1"/>
  <c r="G80" i="44"/>
  <c r="C29" i="61"/>
  <c r="M29" i="61" s="1"/>
  <c r="G67" i="46"/>
  <c r="C65" i="61"/>
  <c r="M65" i="61" s="1"/>
  <c r="G103" i="46"/>
  <c r="C41" i="61"/>
  <c r="M41" i="61" s="1"/>
  <c r="G79" i="46"/>
  <c r="C34" i="61"/>
  <c r="M34" i="61" s="1"/>
  <c r="G72" i="46"/>
  <c r="C14" i="61"/>
  <c r="M14" i="61" s="1"/>
  <c r="G52" i="46"/>
  <c r="C16" i="61"/>
  <c r="M16" i="61" s="1"/>
  <c r="G54" i="46"/>
  <c r="C59" i="61"/>
  <c r="M59" i="61" s="1"/>
  <c r="G97" i="46"/>
  <c r="C18" i="61"/>
  <c r="M18" i="61" s="1"/>
  <c r="G56" i="46"/>
  <c r="C2" i="61"/>
  <c r="M2" i="61" s="1"/>
  <c r="G40" i="46"/>
  <c r="C37" i="61"/>
  <c r="M37" i="61" s="1"/>
  <c r="G75" i="46"/>
  <c r="B83" i="61"/>
  <c r="B107" i="32"/>
  <c r="C57" i="62"/>
  <c r="M57" i="62" s="1"/>
  <c r="G95" i="47"/>
  <c r="C5" i="62"/>
  <c r="M5" i="62" s="1"/>
  <c r="G43" i="47"/>
  <c r="C40" i="62"/>
  <c r="M40" i="62" s="1"/>
  <c r="G78" i="47"/>
  <c r="C83" i="62"/>
  <c r="M83" i="62" s="1"/>
  <c r="G121" i="47"/>
  <c r="C25" i="62"/>
  <c r="M25" i="62" s="1"/>
  <c r="G63" i="47"/>
  <c r="C68" i="62"/>
  <c r="M68" i="62" s="1"/>
  <c r="G106" i="47"/>
  <c r="B94" i="53"/>
  <c r="B118" i="27"/>
  <c r="G141" i="19"/>
  <c r="C103" i="53"/>
  <c r="M103" i="53" s="1"/>
  <c r="A119" i="27"/>
  <c r="A95" i="53"/>
  <c r="L95" i="53" s="1"/>
  <c r="A92" i="53"/>
  <c r="L92" i="53" s="1"/>
  <c r="A116" i="27"/>
  <c r="A125" i="27"/>
  <c r="A101" i="53"/>
  <c r="L101" i="53" s="1"/>
  <c r="B719" i="37"/>
  <c r="B834" i="37" s="1"/>
  <c r="B119" i="28"/>
  <c r="B95" i="57"/>
  <c r="C99" i="57"/>
  <c r="M99" i="57" s="1"/>
  <c r="G137" i="37"/>
  <c r="C96" i="57"/>
  <c r="M96" i="57" s="1"/>
  <c r="G134" i="37"/>
  <c r="A94" i="58"/>
  <c r="L94" i="58" s="1"/>
  <c r="A118" i="29"/>
  <c r="B111" i="58"/>
  <c r="B135" i="29"/>
  <c r="A100" i="58"/>
  <c r="L100" i="58" s="1"/>
  <c r="A124" i="29"/>
  <c r="C94" i="58"/>
  <c r="M94" i="58" s="1"/>
  <c r="G132" i="40"/>
  <c r="A716" i="44"/>
  <c r="A92" i="60"/>
  <c r="L92" i="60" s="1"/>
  <c r="A116" i="31"/>
  <c r="A831" i="44"/>
  <c r="B83" i="60"/>
  <c r="B107" i="31"/>
  <c r="B730" i="44"/>
  <c r="B845" i="44" s="1"/>
  <c r="B106" i="60"/>
  <c r="B130" i="31"/>
  <c r="A725" i="46"/>
  <c r="A101" i="61"/>
  <c r="L101" i="61" s="1"/>
  <c r="A125" i="32"/>
  <c r="A840" i="46"/>
  <c r="A724" i="46"/>
  <c r="A100" i="61"/>
  <c r="L100" i="61" s="1"/>
  <c r="A124" i="32"/>
  <c r="A839" i="46"/>
  <c r="B719" i="46"/>
  <c r="B834" i="46" s="1"/>
  <c r="B95" i="61"/>
  <c r="B119" i="32"/>
  <c r="B109" i="62"/>
  <c r="B133" i="33"/>
  <c r="A105" i="62"/>
  <c r="L105" i="62" s="1"/>
  <c r="A844" i="47"/>
  <c r="B721" i="47"/>
  <c r="B836" i="47" s="1"/>
  <c r="B97" i="62"/>
  <c r="B121" i="33"/>
  <c r="C103" i="62"/>
  <c r="M103" i="62" s="1"/>
  <c r="G141" i="47"/>
  <c r="G136" i="49"/>
  <c r="C98" i="63"/>
  <c r="M98" i="63" s="1"/>
  <c r="A265" i="49"/>
  <c r="A102" i="63"/>
  <c r="L102" i="63" s="1"/>
  <c r="B724" i="49"/>
  <c r="B839" i="49" s="1"/>
  <c r="B100" i="63"/>
  <c r="B124" i="34"/>
  <c r="A270" i="49"/>
  <c r="A107" i="63"/>
  <c r="L107" i="63" s="1"/>
  <c r="B105" i="27"/>
  <c r="B81" i="53"/>
  <c r="G70" i="19"/>
  <c r="C32" i="53"/>
  <c r="M32" i="53" s="1"/>
  <c r="G79" i="19"/>
  <c r="C41" i="53"/>
  <c r="M41" i="53" s="1"/>
  <c r="C84" i="53"/>
  <c r="M84" i="53" s="1"/>
  <c r="G122" i="19"/>
  <c r="G117" i="19"/>
  <c r="C79" i="53"/>
  <c r="M79" i="53" s="1"/>
  <c r="C81" i="57"/>
  <c r="M81" i="57" s="1"/>
  <c r="G119" i="37"/>
  <c r="C110" i="57"/>
  <c r="M110" i="57" s="1"/>
  <c r="G148" i="37"/>
  <c r="C59" i="57"/>
  <c r="M59" i="57" s="1"/>
  <c r="G97" i="37"/>
  <c r="C30" i="57"/>
  <c r="M30" i="57" s="1"/>
  <c r="G68" i="37"/>
  <c r="B111" i="57"/>
  <c r="B135" i="28"/>
  <c r="C107" i="57"/>
  <c r="M107" i="57" s="1"/>
  <c r="G145" i="37"/>
  <c r="C80" i="57"/>
  <c r="M80" i="57" s="1"/>
  <c r="G118" i="37"/>
  <c r="B85" i="57"/>
  <c r="B109" i="28"/>
  <c r="C62" i="57"/>
  <c r="M62" i="57" s="1"/>
  <c r="G100" i="37"/>
  <c r="C72" i="57"/>
  <c r="M72" i="57" s="1"/>
  <c r="G110" i="37"/>
  <c r="C84" i="57"/>
  <c r="M84" i="57" s="1"/>
  <c r="G122" i="37"/>
  <c r="C55" i="57"/>
  <c r="M55" i="57" s="1"/>
  <c r="G93" i="37"/>
  <c r="C22" i="58"/>
  <c r="M22" i="58" s="1"/>
  <c r="G60" i="40"/>
  <c r="C53" i="58"/>
  <c r="M53" i="58" s="1"/>
  <c r="G91" i="40"/>
  <c r="B75" i="58"/>
  <c r="B99" i="29"/>
  <c r="C79" i="58"/>
  <c r="M79" i="58" s="1"/>
  <c r="G117" i="40"/>
  <c r="C57" i="58"/>
  <c r="M57" i="58" s="1"/>
  <c r="G95" i="40"/>
  <c r="C23" i="58"/>
  <c r="M23" i="58" s="1"/>
  <c r="G61" i="40"/>
  <c r="C66" i="58"/>
  <c r="M66" i="58" s="1"/>
  <c r="G104" i="40"/>
  <c r="C37" i="58"/>
  <c r="M37" i="58" s="1"/>
  <c r="G75" i="40"/>
  <c r="B83" i="58"/>
  <c r="B107" i="29"/>
  <c r="C2" i="58"/>
  <c r="G40" i="40"/>
  <c r="C75" i="58"/>
  <c r="M75" i="58" s="1"/>
  <c r="G113" i="40"/>
  <c r="C8" i="60"/>
  <c r="M8" i="60" s="1"/>
  <c r="G46" i="44"/>
  <c r="C61" i="60"/>
  <c r="M61" i="60" s="1"/>
  <c r="G99" i="44"/>
  <c r="C45" i="60"/>
  <c r="M45" i="60" s="1"/>
  <c r="G83" i="44"/>
  <c r="C52" i="60"/>
  <c r="M52" i="60" s="1"/>
  <c r="G90" i="44"/>
  <c r="C59" i="60"/>
  <c r="M59" i="60" s="1"/>
  <c r="G97" i="44"/>
  <c r="C27" i="60"/>
  <c r="M27" i="60" s="1"/>
  <c r="G65" i="44"/>
  <c r="C55" i="61"/>
  <c r="M55" i="61" s="1"/>
  <c r="G93" i="46"/>
  <c r="C57" i="61"/>
  <c r="M57" i="61" s="1"/>
  <c r="G95" i="46"/>
  <c r="B86" i="61"/>
  <c r="B110" i="32"/>
  <c r="C80" i="61"/>
  <c r="M80" i="61" s="1"/>
  <c r="G118" i="46"/>
  <c r="C39" i="61"/>
  <c r="M39" i="61" s="1"/>
  <c r="G77" i="46"/>
  <c r="C89" i="62"/>
  <c r="M89" i="62" s="1"/>
  <c r="G127" i="47"/>
  <c r="C72" i="62"/>
  <c r="M72" i="62" s="1"/>
  <c r="G110" i="47"/>
  <c r="C55" i="62"/>
  <c r="M55" i="62" s="1"/>
  <c r="G93" i="47"/>
  <c r="C38" i="62"/>
  <c r="M38" i="62" s="1"/>
  <c r="G76" i="47"/>
  <c r="C23" i="62"/>
  <c r="M23" i="62" s="1"/>
  <c r="G61" i="47"/>
  <c r="C66" i="62"/>
  <c r="M66" i="62" s="1"/>
  <c r="G104" i="47"/>
  <c r="C8" i="62"/>
  <c r="M8" i="62" s="1"/>
  <c r="G46" i="47"/>
  <c r="C51" i="62"/>
  <c r="M51" i="62" s="1"/>
  <c r="G89" i="47"/>
  <c r="B81" i="63"/>
  <c r="B105" i="34"/>
  <c r="G135" i="19"/>
  <c r="C97" i="53"/>
  <c r="M97" i="53" s="1"/>
  <c r="B727" i="19"/>
  <c r="B127" i="27"/>
  <c r="B103" i="53"/>
  <c r="B100" i="53"/>
  <c r="B124" i="27"/>
  <c r="C101" i="53"/>
  <c r="M101" i="53" s="1"/>
  <c r="G139" i="19"/>
  <c r="B733" i="19"/>
  <c r="B109" i="53"/>
  <c r="B133" i="27"/>
  <c r="A94" i="57"/>
  <c r="L94" i="57" s="1"/>
  <c r="A118" i="28"/>
  <c r="B725" i="37"/>
  <c r="B840" i="37" s="1"/>
  <c r="B101" i="57"/>
  <c r="B125" i="28"/>
  <c r="C93" i="57"/>
  <c r="M93" i="57" s="1"/>
  <c r="G131" i="37"/>
  <c r="B102" i="58"/>
  <c r="B126" i="29"/>
  <c r="B723" i="40"/>
  <c r="B838" i="40" s="1"/>
  <c r="B99" i="58"/>
  <c r="B123" i="29"/>
  <c r="C110" i="58"/>
  <c r="M110" i="58" s="1"/>
  <c r="G148" i="40"/>
  <c r="B108" i="58"/>
  <c r="B132" i="29"/>
  <c r="A97" i="58"/>
  <c r="L97" i="58" s="1"/>
  <c r="A121" i="29"/>
  <c r="A723" i="44"/>
  <c r="A99" i="60"/>
  <c r="L99" i="60" s="1"/>
  <c r="A123" i="31"/>
  <c r="A838" i="44"/>
  <c r="B718" i="44"/>
  <c r="B833" i="44" s="1"/>
  <c r="B94" i="60"/>
  <c r="B118" i="31"/>
  <c r="B729" i="44"/>
  <c r="B844" i="44" s="1"/>
  <c r="B105" i="60"/>
  <c r="B129" i="31"/>
  <c r="C93" i="60"/>
  <c r="M93" i="60" s="1"/>
  <c r="G131" i="44"/>
  <c r="C103" i="61"/>
  <c r="M103" i="61" s="1"/>
  <c r="G141" i="46"/>
  <c r="B735" i="46"/>
  <c r="B111" i="61"/>
  <c r="B135" i="32"/>
  <c r="B733" i="46"/>
  <c r="B109" i="61"/>
  <c r="B133" i="32"/>
  <c r="B732" i="46"/>
  <c r="B108" i="61"/>
  <c r="B132" i="32"/>
  <c r="A718" i="47"/>
  <c r="A94" i="62"/>
  <c r="L94" i="62" s="1"/>
  <c r="A118" i="33"/>
  <c r="A833" i="47"/>
  <c r="C100" i="62"/>
  <c r="M100" i="62" s="1"/>
  <c r="G138" i="47"/>
  <c r="A110" i="62"/>
  <c r="L110" i="62" s="1"/>
  <c r="A849" i="47"/>
  <c r="B105" i="62"/>
  <c r="B129" i="33"/>
  <c r="A722" i="47"/>
  <c r="A98" i="62"/>
  <c r="L98" i="62" s="1"/>
  <c r="A122" i="33"/>
  <c r="A837" i="47"/>
  <c r="A253" i="49"/>
  <c r="A90" i="63"/>
  <c r="L90" i="63" s="1"/>
  <c r="G142" i="49"/>
  <c r="C104" i="63"/>
  <c r="M104" i="63" s="1"/>
  <c r="G129" i="49"/>
  <c r="C91" i="63"/>
  <c r="M91" i="63" s="1"/>
  <c r="A719" i="49"/>
  <c r="A95" i="63"/>
  <c r="L95" i="63" s="1"/>
  <c r="A119" i="34"/>
  <c r="A834" i="49"/>
  <c r="B599" i="49"/>
  <c r="B714" i="49"/>
  <c r="B600" i="49"/>
  <c r="B715" i="49"/>
  <c r="B596" i="49"/>
  <c r="G118" i="49"/>
  <c r="G122" i="49"/>
  <c r="G117" i="49"/>
  <c r="G112" i="49"/>
  <c r="G47" i="49"/>
  <c r="G42" i="49"/>
  <c r="G97" i="49"/>
  <c r="G63" i="49"/>
  <c r="G58" i="49"/>
  <c r="G113" i="49"/>
  <c r="G43" i="49"/>
  <c r="B591" i="49"/>
  <c r="G68" i="49"/>
  <c r="G84" i="49"/>
  <c r="G48" i="49"/>
  <c r="G67" i="49"/>
  <c r="G62" i="49"/>
  <c r="G57" i="49"/>
  <c r="G52" i="49"/>
  <c r="G126" i="49"/>
  <c r="B595" i="49"/>
  <c r="G92" i="49"/>
  <c r="G53" i="49"/>
  <c r="B494" i="49"/>
  <c r="B609" i="49"/>
  <c r="G141" i="49"/>
  <c r="G140" i="49"/>
  <c r="G108" i="49"/>
  <c r="G71" i="49"/>
  <c r="G66" i="49"/>
  <c r="G121" i="49"/>
  <c r="G87" i="49"/>
  <c r="G82" i="49"/>
  <c r="A489" i="49"/>
  <c r="A604" i="49"/>
  <c r="A495" i="49"/>
  <c r="A610" i="49"/>
  <c r="G91" i="49"/>
  <c r="G86" i="49"/>
  <c r="G81" i="49"/>
  <c r="G76" i="49"/>
  <c r="G61" i="49"/>
  <c r="G116" i="49"/>
  <c r="G77" i="49"/>
  <c r="B495" i="49"/>
  <c r="B610" i="49"/>
  <c r="B500" i="49"/>
  <c r="B615" i="49"/>
  <c r="G95" i="49"/>
  <c r="G90" i="49"/>
  <c r="G56" i="49"/>
  <c r="G111" i="49"/>
  <c r="G106" i="49"/>
  <c r="A490" i="49"/>
  <c r="A605" i="49"/>
  <c r="B488" i="49"/>
  <c r="B603" i="49"/>
  <c r="G120" i="49"/>
  <c r="G115" i="49"/>
  <c r="G110" i="49"/>
  <c r="G105" i="49"/>
  <c r="G100" i="49"/>
  <c r="B593" i="49"/>
  <c r="G85" i="49"/>
  <c r="G51" i="49"/>
  <c r="G46" i="49"/>
  <c r="G101" i="49"/>
  <c r="B496" i="49"/>
  <c r="B611" i="49"/>
  <c r="A488" i="49"/>
  <c r="A603" i="49"/>
  <c r="B501" i="49"/>
  <c r="B616" i="49"/>
  <c r="G102" i="49"/>
  <c r="G123" i="49"/>
  <c r="B486" i="49"/>
  <c r="B601" i="49"/>
  <c r="G96" i="49"/>
  <c r="G55" i="49"/>
  <c r="G50" i="49"/>
  <c r="G45" i="49"/>
  <c r="G119" i="49"/>
  <c r="G114" i="49"/>
  <c r="G80" i="49"/>
  <c r="G41" i="49"/>
  <c r="A486" i="49"/>
  <c r="A601" i="49"/>
  <c r="B499" i="49"/>
  <c r="B614" i="49"/>
  <c r="A491" i="49"/>
  <c r="A606" i="49"/>
  <c r="B489" i="49"/>
  <c r="B604" i="49"/>
  <c r="G107" i="49"/>
  <c r="B493" i="49"/>
  <c r="B608" i="49"/>
  <c r="G72" i="49"/>
  <c r="B594" i="49"/>
  <c r="G124" i="49"/>
  <c r="G59" i="49"/>
  <c r="G54" i="49"/>
  <c r="G109" i="49"/>
  <c r="G75" i="49"/>
  <c r="G70" i="49"/>
  <c r="G125" i="49"/>
  <c r="B497" i="49"/>
  <c r="B612" i="49"/>
  <c r="A492" i="49"/>
  <c r="A607" i="49"/>
  <c r="B502" i="49"/>
  <c r="B617" i="49"/>
  <c r="G79" i="49"/>
  <c r="G74" i="49"/>
  <c r="G69" i="49"/>
  <c r="G64" i="49"/>
  <c r="G49" i="49"/>
  <c r="G104" i="49"/>
  <c r="G65" i="49"/>
  <c r="A493" i="49"/>
  <c r="A608" i="49"/>
  <c r="B503" i="49"/>
  <c r="B618" i="49"/>
  <c r="B490" i="49"/>
  <c r="B605" i="49"/>
  <c r="G83" i="49"/>
  <c r="G78" i="49"/>
  <c r="G44" i="49"/>
  <c r="G99" i="49"/>
  <c r="G94" i="49"/>
  <c r="A487" i="49"/>
  <c r="A602" i="49"/>
  <c r="A494" i="49"/>
  <c r="A609" i="49"/>
  <c r="B504" i="49"/>
  <c r="B619" i="49"/>
  <c r="B491" i="49"/>
  <c r="B606" i="49"/>
  <c r="G60" i="49"/>
  <c r="G103" i="49"/>
  <c r="G98" i="49"/>
  <c r="G93" i="49"/>
  <c r="G88" i="49"/>
  <c r="G73" i="49"/>
  <c r="B592" i="49"/>
  <c r="G89" i="49"/>
  <c r="B498" i="49"/>
  <c r="B613" i="49"/>
  <c r="B487" i="49"/>
  <c r="B602" i="49"/>
  <c r="B505" i="49"/>
  <c r="B620" i="49"/>
  <c r="B492" i="49"/>
  <c r="B607" i="49"/>
  <c r="B255" i="49"/>
  <c r="B371" i="49"/>
  <c r="A264" i="49"/>
  <c r="A380" i="49"/>
  <c r="B262" i="49"/>
  <c r="B378" i="49"/>
  <c r="A258" i="49"/>
  <c r="A374" i="49"/>
  <c r="B264" i="49"/>
  <c r="B380" i="49"/>
  <c r="B269" i="49"/>
  <c r="B385" i="49"/>
  <c r="A259" i="49"/>
  <c r="A375" i="49"/>
  <c r="B257" i="49"/>
  <c r="B373" i="49"/>
  <c r="B368" i="49"/>
  <c r="B265" i="49"/>
  <c r="B381" i="49"/>
  <c r="A257" i="49"/>
  <c r="A373" i="49"/>
  <c r="B270" i="49"/>
  <c r="B386" i="49"/>
  <c r="A255" i="49"/>
  <c r="A371" i="49"/>
  <c r="B253" i="49"/>
  <c r="B369" i="49"/>
  <c r="B268" i="49"/>
  <c r="B384" i="49"/>
  <c r="A260" i="49"/>
  <c r="A376" i="49"/>
  <c r="B258" i="49"/>
  <c r="B374" i="49"/>
  <c r="B266" i="49"/>
  <c r="B382" i="49"/>
  <c r="A261" i="49"/>
  <c r="A377" i="49"/>
  <c r="B271" i="49"/>
  <c r="B387" i="49"/>
  <c r="B254" i="49"/>
  <c r="B370" i="49"/>
  <c r="A262" i="49"/>
  <c r="A378" i="49"/>
  <c r="B272" i="49"/>
  <c r="B388" i="49"/>
  <c r="B259" i="49"/>
  <c r="B375" i="49"/>
  <c r="A256" i="49"/>
  <c r="A372" i="49"/>
  <c r="A263" i="49"/>
  <c r="A379" i="49"/>
  <c r="B273" i="49"/>
  <c r="B389" i="49"/>
  <c r="B260" i="49"/>
  <c r="B376" i="49"/>
  <c r="B263" i="49"/>
  <c r="B379" i="49"/>
  <c r="B367" i="49"/>
  <c r="B267" i="49"/>
  <c r="B383" i="49"/>
  <c r="B256" i="49"/>
  <c r="B372" i="49"/>
  <c r="B274" i="49"/>
  <c r="B390" i="49"/>
  <c r="B261" i="49"/>
  <c r="B377" i="49"/>
  <c r="C2" i="63"/>
  <c r="M2" i="63" s="1"/>
  <c r="E150" i="49"/>
  <c r="B497" i="47"/>
  <c r="B727" i="47"/>
  <c r="B842" i="47" s="1"/>
  <c r="B502" i="47"/>
  <c r="B732" i="47"/>
  <c r="B847" i="47" s="1"/>
  <c r="B498" i="47"/>
  <c r="B728" i="47"/>
  <c r="B843" i="47" s="1"/>
  <c r="B484" i="47"/>
  <c r="B714" i="47"/>
  <c r="B503" i="47"/>
  <c r="B733" i="47"/>
  <c r="B848" i="47" s="1"/>
  <c r="B499" i="47"/>
  <c r="B729" i="47"/>
  <c r="B844" i="47" s="1"/>
  <c r="B501" i="47"/>
  <c r="B731" i="47"/>
  <c r="B846" i="47" s="1"/>
  <c r="B504" i="47"/>
  <c r="B734" i="47"/>
  <c r="B849" i="47" s="1"/>
  <c r="B500" i="47"/>
  <c r="B730" i="47"/>
  <c r="B845" i="47" s="1"/>
  <c r="B505" i="47"/>
  <c r="B735" i="47"/>
  <c r="B850" i="47" s="1"/>
  <c r="B496" i="47"/>
  <c r="B726" i="47"/>
  <c r="B841" i="47" s="1"/>
  <c r="B495" i="47"/>
  <c r="B610" i="47"/>
  <c r="B491" i="47"/>
  <c r="B606" i="47"/>
  <c r="A488" i="47"/>
  <c r="A603" i="47"/>
  <c r="A492" i="47"/>
  <c r="A607" i="47"/>
  <c r="B492" i="47"/>
  <c r="B607" i="47"/>
  <c r="B487" i="47"/>
  <c r="B602" i="47"/>
  <c r="B488" i="47"/>
  <c r="B603" i="47"/>
  <c r="A489" i="47"/>
  <c r="A604" i="47"/>
  <c r="A493" i="47"/>
  <c r="A608" i="47"/>
  <c r="B493" i="47"/>
  <c r="B608" i="47"/>
  <c r="B489" i="47"/>
  <c r="B604" i="47"/>
  <c r="A490" i="47"/>
  <c r="A605" i="47"/>
  <c r="A486" i="47"/>
  <c r="A601" i="47"/>
  <c r="A494" i="47"/>
  <c r="A609" i="47"/>
  <c r="A495" i="47"/>
  <c r="A610" i="47"/>
  <c r="B494" i="47"/>
  <c r="B609" i="47"/>
  <c r="A487" i="47"/>
  <c r="A602" i="47"/>
  <c r="B486" i="47"/>
  <c r="B601" i="47"/>
  <c r="A491" i="47"/>
  <c r="A606" i="47"/>
  <c r="B490" i="47"/>
  <c r="B605" i="47"/>
  <c r="B370" i="47"/>
  <c r="B485" i="47"/>
  <c r="B369" i="47"/>
  <c r="A256" i="47"/>
  <c r="A372" i="47"/>
  <c r="A264" i="47"/>
  <c r="A380" i="47"/>
  <c r="B267" i="47"/>
  <c r="B383" i="47"/>
  <c r="B264" i="47"/>
  <c r="B380" i="47"/>
  <c r="B366" i="47"/>
  <c r="B367" i="47"/>
  <c r="B272" i="47"/>
  <c r="B388" i="47"/>
  <c r="B260" i="47"/>
  <c r="B376" i="47"/>
  <c r="A257" i="47"/>
  <c r="A373" i="47"/>
  <c r="B268" i="47"/>
  <c r="B384" i="47"/>
  <c r="A261" i="47"/>
  <c r="A377" i="47"/>
  <c r="B365" i="47"/>
  <c r="B261" i="47"/>
  <c r="B377" i="47"/>
  <c r="B273" i="47"/>
  <c r="B389" i="47"/>
  <c r="B256" i="47"/>
  <c r="B372" i="47"/>
  <c r="B269" i="47"/>
  <c r="B385" i="47"/>
  <c r="B257" i="47"/>
  <c r="B373" i="47"/>
  <c r="A258" i="47"/>
  <c r="A374" i="47"/>
  <c r="A262" i="47"/>
  <c r="A378" i="47"/>
  <c r="B265" i="47"/>
  <c r="B381" i="47"/>
  <c r="B262" i="47"/>
  <c r="B378" i="47"/>
  <c r="B274" i="47"/>
  <c r="B390" i="47"/>
  <c r="B270" i="47"/>
  <c r="B386" i="47"/>
  <c r="B258" i="47"/>
  <c r="B374" i="47"/>
  <c r="B368" i="47"/>
  <c r="A259" i="47"/>
  <c r="A375" i="47"/>
  <c r="A255" i="47"/>
  <c r="A371" i="47"/>
  <c r="A263" i="47"/>
  <c r="A379" i="47"/>
  <c r="B266" i="47"/>
  <c r="B382" i="47"/>
  <c r="B263" i="47"/>
  <c r="B379" i="47"/>
  <c r="B255" i="47"/>
  <c r="B371" i="47"/>
  <c r="B271" i="47"/>
  <c r="B387" i="47"/>
  <c r="A260" i="47"/>
  <c r="A376" i="47"/>
  <c r="B259" i="47"/>
  <c r="B375" i="47"/>
  <c r="B254" i="47"/>
  <c r="B612" i="46"/>
  <c r="B727" i="46"/>
  <c r="B615" i="46"/>
  <c r="B730" i="46"/>
  <c r="B614" i="46"/>
  <c r="B729" i="46"/>
  <c r="B616" i="46"/>
  <c r="B731" i="46"/>
  <c r="B611" i="46"/>
  <c r="B726" i="46"/>
  <c r="B619" i="46"/>
  <c r="B734" i="46"/>
  <c r="B613" i="46"/>
  <c r="B728" i="46"/>
  <c r="A495" i="46"/>
  <c r="A610" i="46"/>
  <c r="A488" i="46"/>
  <c r="A603" i="46"/>
  <c r="B491" i="46"/>
  <c r="B606" i="46"/>
  <c r="B490" i="46"/>
  <c r="B605" i="46"/>
  <c r="A494" i="46"/>
  <c r="A609" i="46"/>
  <c r="B502" i="46"/>
  <c r="B617" i="46"/>
  <c r="B492" i="46"/>
  <c r="B607" i="46"/>
  <c r="A490" i="46"/>
  <c r="A605" i="46"/>
  <c r="A486" i="46"/>
  <c r="A601" i="46"/>
  <c r="B494" i="46"/>
  <c r="B609" i="46"/>
  <c r="A492" i="46"/>
  <c r="A607" i="46"/>
  <c r="B486" i="46"/>
  <c r="B601" i="46"/>
  <c r="B485" i="46"/>
  <c r="B600" i="46"/>
  <c r="A489" i="46"/>
  <c r="A604" i="46"/>
  <c r="B489" i="46"/>
  <c r="B604" i="46"/>
  <c r="A491" i="46"/>
  <c r="A606" i="46"/>
  <c r="B505" i="46"/>
  <c r="B620" i="46"/>
  <c r="B488" i="46"/>
  <c r="B603" i="46"/>
  <c r="B493" i="46"/>
  <c r="B608" i="46"/>
  <c r="A487" i="46"/>
  <c r="A602" i="46"/>
  <c r="A493" i="46"/>
  <c r="A608" i="46"/>
  <c r="B487" i="46"/>
  <c r="B602" i="46"/>
  <c r="B503" i="46"/>
  <c r="B618" i="46"/>
  <c r="B495" i="46"/>
  <c r="B610" i="46"/>
  <c r="B481" i="46"/>
  <c r="B484" i="46"/>
  <c r="B381" i="46"/>
  <c r="B496" i="46"/>
  <c r="B389" i="46"/>
  <c r="B504" i="46"/>
  <c r="B482" i="46"/>
  <c r="B383" i="46"/>
  <c r="B498" i="46"/>
  <c r="B483" i="46"/>
  <c r="B480" i="46"/>
  <c r="B382" i="46"/>
  <c r="B497" i="46"/>
  <c r="B385" i="46"/>
  <c r="B500" i="46"/>
  <c r="B384" i="46"/>
  <c r="B499" i="46"/>
  <c r="B386" i="46"/>
  <c r="B501" i="46"/>
  <c r="A264" i="46"/>
  <c r="A380" i="46"/>
  <c r="A263" i="46"/>
  <c r="A379" i="46"/>
  <c r="B258" i="46"/>
  <c r="B374" i="46"/>
  <c r="B390" i="46"/>
  <c r="B388" i="46"/>
  <c r="B387" i="46"/>
  <c r="A257" i="46"/>
  <c r="A373" i="46"/>
  <c r="B260" i="46"/>
  <c r="B376" i="46"/>
  <c r="B259" i="46"/>
  <c r="B375" i="46"/>
  <c r="B261" i="46"/>
  <c r="B377" i="46"/>
  <c r="A259" i="46"/>
  <c r="A375" i="46"/>
  <c r="A255" i="46"/>
  <c r="A371" i="46"/>
  <c r="B263" i="46"/>
  <c r="B379" i="46"/>
  <c r="A261" i="46"/>
  <c r="A377" i="46"/>
  <c r="B255" i="46"/>
  <c r="B371" i="46"/>
  <c r="B370" i="46"/>
  <c r="A258" i="46"/>
  <c r="A374" i="46"/>
  <c r="A260" i="46"/>
  <c r="A376" i="46"/>
  <c r="B257" i="46"/>
  <c r="B373" i="46"/>
  <c r="B262" i="46"/>
  <c r="B378" i="46"/>
  <c r="A256" i="46"/>
  <c r="A372" i="46"/>
  <c r="A262" i="46"/>
  <c r="A378" i="46"/>
  <c r="B256" i="46"/>
  <c r="B372" i="46"/>
  <c r="B264" i="46"/>
  <c r="B380" i="46"/>
  <c r="B600" i="44"/>
  <c r="B715" i="44"/>
  <c r="A493" i="44"/>
  <c r="A608" i="44"/>
  <c r="B488" i="44"/>
  <c r="B603" i="44"/>
  <c r="B499" i="44"/>
  <c r="B614" i="44"/>
  <c r="B500" i="44"/>
  <c r="B615" i="44"/>
  <c r="A491" i="44"/>
  <c r="A606" i="44"/>
  <c r="B487" i="44"/>
  <c r="B602" i="44"/>
  <c r="B498" i="44"/>
  <c r="B613" i="44"/>
  <c r="A487" i="44"/>
  <c r="A602" i="44"/>
  <c r="B486" i="44"/>
  <c r="B601" i="44"/>
  <c r="A486" i="44"/>
  <c r="A601" i="44"/>
  <c r="A495" i="44"/>
  <c r="A610" i="44"/>
  <c r="A494" i="44"/>
  <c r="A609" i="44"/>
  <c r="A492" i="44"/>
  <c r="A607" i="44"/>
  <c r="B494" i="44"/>
  <c r="B609" i="44"/>
  <c r="B505" i="44"/>
  <c r="B620" i="44"/>
  <c r="B495" i="44"/>
  <c r="B610" i="44"/>
  <c r="A490" i="44"/>
  <c r="A605" i="44"/>
  <c r="B493" i="44"/>
  <c r="B608" i="44"/>
  <c r="B504" i="44"/>
  <c r="B619" i="44"/>
  <c r="B503" i="44"/>
  <c r="B618" i="44"/>
  <c r="B502" i="44"/>
  <c r="B617" i="44"/>
  <c r="A489" i="44"/>
  <c r="A604" i="44"/>
  <c r="B492" i="44"/>
  <c r="B607" i="44"/>
  <c r="B491" i="44"/>
  <c r="B606" i="44"/>
  <c r="B490" i="44"/>
  <c r="B605" i="44"/>
  <c r="B501" i="44"/>
  <c r="B616" i="44"/>
  <c r="A488" i="44"/>
  <c r="A603" i="44"/>
  <c r="B489" i="44"/>
  <c r="B604" i="44"/>
  <c r="B496" i="44"/>
  <c r="B611" i="44"/>
  <c r="B497" i="44"/>
  <c r="B612" i="44"/>
  <c r="A260" i="44"/>
  <c r="A376" i="44"/>
  <c r="B256" i="44"/>
  <c r="B372" i="44"/>
  <c r="B267" i="44"/>
  <c r="B383" i="44"/>
  <c r="B269" i="44"/>
  <c r="B385" i="44"/>
  <c r="A256" i="44"/>
  <c r="A372" i="44"/>
  <c r="B255" i="44"/>
  <c r="B371" i="44"/>
  <c r="A255" i="44"/>
  <c r="A371" i="44"/>
  <c r="A262" i="44"/>
  <c r="A378" i="44"/>
  <c r="A264" i="44"/>
  <c r="A380" i="44"/>
  <c r="A263" i="44"/>
  <c r="A379" i="44"/>
  <c r="B257" i="44"/>
  <c r="B373" i="44"/>
  <c r="A261" i="44"/>
  <c r="A377" i="44"/>
  <c r="B263" i="44"/>
  <c r="B379" i="44"/>
  <c r="B274" i="44"/>
  <c r="B390" i="44"/>
  <c r="B264" i="44"/>
  <c r="B380" i="44"/>
  <c r="A259" i="44"/>
  <c r="A375" i="44"/>
  <c r="B262" i="44"/>
  <c r="B378" i="44"/>
  <c r="B273" i="44"/>
  <c r="B389" i="44"/>
  <c r="B272" i="44"/>
  <c r="B388" i="44"/>
  <c r="B271" i="44"/>
  <c r="B387" i="44"/>
  <c r="B268" i="44"/>
  <c r="B384" i="44"/>
  <c r="A258" i="44"/>
  <c r="A374" i="44"/>
  <c r="B261" i="44"/>
  <c r="B377" i="44"/>
  <c r="B260" i="44"/>
  <c r="B376" i="44"/>
  <c r="B259" i="44"/>
  <c r="B375" i="44"/>
  <c r="B270" i="44"/>
  <c r="B386" i="44"/>
  <c r="A257" i="44"/>
  <c r="A373" i="44"/>
  <c r="B258" i="44"/>
  <c r="B374" i="44"/>
  <c r="B265" i="44"/>
  <c r="B381" i="44"/>
  <c r="B266" i="44"/>
  <c r="B382" i="44"/>
  <c r="A716" i="40"/>
  <c r="A831" i="40"/>
  <c r="A725" i="40"/>
  <c r="A840" i="40"/>
  <c r="A722" i="40"/>
  <c r="A837" i="40"/>
  <c r="A717" i="40"/>
  <c r="A832" i="40"/>
  <c r="A719" i="40"/>
  <c r="A834" i="40"/>
  <c r="A723" i="40"/>
  <c r="A838" i="40"/>
  <c r="A720" i="40"/>
  <c r="A835" i="40"/>
  <c r="A718" i="40"/>
  <c r="A833" i="40"/>
  <c r="A724" i="40"/>
  <c r="A839" i="40"/>
  <c r="A721" i="40"/>
  <c r="A836" i="40"/>
  <c r="B491" i="40"/>
  <c r="B606" i="40"/>
  <c r="A492" i="40"/>
  <c r="A607" i="40"/>
  <c r="B497" i="40"/>
  <c r="B612" i="40"/>
  <c r="B488" i="40"/>
  <c r="B603" i="40"/>
  <c r="A487" i="40"/>
  <c r="A602" i="40"/>
  <c r="B504" i="40"/>
  <c r="B619" i="40"/>
  <c r="A489" i="40"/>
  <c r="A604" i="40"/>
  <c r="B495" i="40"/>
  <c r="B610" i="40"/>
  <c r="B492" i="40"/>
  <c r="B607" i="40"/>
  <c r="A493" i="40"/>
  <c r="A608" i="40"/>
  <c r="A490" i="40"/>
  <c r="A605" i="40"/>
  <c r="B501" i="40"/>
  <c r="B616" i="40"/>
  <c r="B498" i="40"/>
  <c r="B613" i="40"/>
  <c r="B494" i="40"/>
  <c r="B609" i="40"/>
  <c r="B489" i="40"/>
  <c r="B604" i="40"/>
  <c r="B486" i="40"/>
  <c r="B601" i="40"/>
  <c r="A488" i="40"/>
  <c r="A603" i="40"/>
  <c r="B505" i="40"/>
  <c r="B620" i="40"/>
  <c r="A494" i="40"/>
  <c r="A609" i="40"/>
  <c r="B496" i="40"/>
  <c r="B611" i="40"/>
  <c r="B493" i="40"/>
  <c r="B608" i="40"/>
  <c r="B502" i="40"/>
  <c r="B617" i="40"/>
  <c r="A491" i="40"/>
  <c r="A606" i="40"/>
  <c r="B490" i="40"/>
  <c r="B605" i="40"/>
  <c r="B499" i="40"/>
  <c r="B614" i="40"/>
  <c r="B487" i="40"/>
  <c r="B602" i="40"/>
  <c r="A486" i="40"/>
  <c r="A601" i="40"/>
  <c r="A495" i="40"/>
  <c r="A610" i="40"/>
  <c r="B500" i="40"/>
  <c r="B503" i="40"/>
  <c r="B483" i="40"/>
  <c r="B485" i="40"/>
  <c r="B484" i="40"/>
  <c r="B257" i="40"/>
  <c r="B373" i="40"/>
  <c r="B263" i="40"/>
  <c r="B379" i="40"/>
  <c r="A256" i="40"/>
  <c r="A372" i="40"/>
  <c r="A258" i="40"/>
  <c r="A374" i="40"/>
  <c r="B264" i="40"/>
  <c r="B380" i="40"/>
  <c r="B261" i="40"/>
  <c r="B377" i="40"/>
  <c r="A262" i="40"/>
  <c r="A378" i="40"/>
  <c r="A259" i="40"/>
  <c r="A375" i="40"/>
  <c r="B258" i="40"/>
  <c r="B374" i="40"/>
  <c r="B255" i="40"/>
  <c r="B371" i="40"/>
  <c r="A257" i="40"/>
  <c r="A373" i="40"/>
  <c r="A263" i="40"/>
  <c r="A379" i="40"/>
  <c r="B262" i="40"/>
  <c r="B378" i="40"/>
  <c r="A260" i="40"/>
  <c r="A376" i="40"/>
  <c r="B260" i="40"/>
  <c r="B376" i="40"/>
  <c r="B259" i="40"/>
  <c r="B375" i="40"/>
  <c r="A261" i="40"/>
  <c r="A377" i="40"/>
  <c r="B256" i="40"/>
  <c r="B372" i="40"/>
  <c r="A255" i="40"/>
  <c r="A371" i="40"/>
  <c r="A264" i="40"/>
  <c r="A380" i="40"/>
  <c r="A721" i="19"/>
  <c r="A836" i="19"/>
  <c r="B725" i="19"/>
  <c r="B840" i="19"/>
  <c r="A717" i="37"/>
  <c r="A832" i="37"/>
  <c r="A722" i="37"/>
  <c r="A837" i="37"/>
  <c r="B717" i="19"/>
  <c r="B832" i="19"/>
  <c r="A718" i="19"/>
  <c r="A833" i="19"/>
  <c r="B723" i="19"/>
  <c r="B838" i="19"/>
  <c r="A724" i="19"/>
  <c r="A839" i="19"/>
  <c r="A719" i="37"/>
  <c r="A834" i="37"/>
  <c r="A716" i="37"/>
  <c r="A831" i="37"/>
  <c r="A725" i="37"/>
  <c r="A840" i="37"/>
  <c r="A723" i="19"/>
  <c r="A838" i="19"/>
  <c r="B719" i="19"/>
  <c r="B834" i="19"/>
  <c r="A722" i="19"/>
  <c r="A837" i="19"/>
  <c r="B720" i="19"/>
  <c r="B835" i="19"/>
  <c r="A721" i="37"/>
  <c r="A836" i="37"/>
  <c r="B718" i="19"/>
  <c r="B833" i="19"/>
  <c r="A719" i="19"/>
  <c r="A834" i="19"/>
  <c r="A716" i="19"/>
  <c r="A831" i="19"/>
  <c r="A725" i="19"/>
  <c r="A840" i="19"/>
  <c r="B724" i="19"/>
  <c r="B839" i="19"/>
  <c r="A718" i="37"/>
  <c r="A833" i="37"/>
  <c r="A720" i="19"/>
  <c r="A835" i="19"/>
  <c r="B721" i="19"/>
  <c r="B836" i="19"/>
  <c r="A724" i="37"/>
  <c r="A839" i="37"/>
  <c r="A723" i="37"/>
  <c r="A838" i="37"/>
  <c r="B716" i="19"/>
  <c r="B831" i="19"/>
  <c r="A717" i="19"/>
  <c r="A832" i="19"/>
  <c r="B722" i="19"/>
  <c r="B837" i="19"/>
  <c r="A720" i="37"/>
  <c r="A835" i="37"/>
  <c r="A489" i="37"/>
  <c r="A604" i="37"/>
  <c r="A486" i="37"/>
  <c r="A601" i="37"/>
  <c r="A495" i="37"/>
  <c r="A610" i="37"/>
  <c r="B491" i="37"/>
  <c r="B606" i="37"/>
  <c r="B487" i="37"/>
  <c r="B602" i="37"/>
  <c r="B493" i="37"/>
  <c r="B608" i="37"/>
  <c r="A491" i="37"/>
  <c r="A606" i="37"/>
  <c r="B490" i="37"/>
  <c r="B605" i="37"/>
  <c r="B489" i="37"/>
  <c r="B604" i="37"/>
  <c r="A488" i="37"/>
  <c r="A603" i="37"/>
  <c r="B495" i="37"/>
  <c r="B610" i="37"/>
  <c r="B486" i="37"/>
  <c r="B601" i="37"/>
  <c r="A494" i="37"/>
  <c r="A609" i="37"/>
  <c r="A493" i="37"/>
  <c r="A608" i="37"/>
  <c r="B492" i="37"/>
  <c r="B607" i="37"/>
  <c r="A490" i="37"/>
  <c r="A605" i="37"/>
  <c r="B488" i="37"/>
  <c r="B603" i="37"/>
  <c r="A487" i="37"/>
  <c r="A602" i="37"/>
  <c r="B494" i="37"/>
  <c r="B609" i="37"/>
  <c r="A492" i="37"/>
  <c r="A607" i="37"/>
  <c r="B259" i="37"/>
  <c r="B375" i="37"/>
  <c r="A264" i="37"/>
  <c r="A380" i="37"/>
  <c r="B260" i="37"/>
  <c r="B376" i="37"/>
  <c r="B256" i="37"/>
  <c r="B372" i="37"/>
  <c r="B262" i="37"/>
  <c r="B378" i="37"/>
  <c r="A260" i="37"/>
  <c r="A376" i="37"/>
  <c r="A255" i="37"/>
  <c r="A371" i="37"/>
  <c r="B258" i="37"/>
  <c r="B374" i="37"/>
  <c r="A258" i="37"/>
  <c r="A374" i="37"/>
  <c r="A257" i="37"/>
  <c r="A373" i="37"/>
  <c r="B264" i="37"/>
  <c r="B380" i="37"/>
  <c r="B255" i="37"/>
  <c r="B371" i="37"/>
  <c r="A263" i="37"/>
  <c r="A379" i="37"/>
  <c r="A262" i="37"/>
  <c r="A378" i="37"/>
  <c r="B261" i="37"/>
  <c r="B377" i="37"/>
  <c r="A259" i="37"/>
  <c r="A375" i="37"/>
  <c r="B257" i="37"/>
  <c r="B373" i="37"/>
  <c r="A256" i="37"/>
  <c r="A372" i="37"/>
  <c r="B263" i="37"/>
  <c r="B379" i="37"/>
  <c r="A261" i="37"/>
  <c r="A377" i="37"/>
  <c r="B499" i="19"/>
  <c r="B614" i="19"/>
  <c r="A491" i="19"/>
  <c r="A606" i="19"/>
  <c r="B487" i="19"/>
  <c r="B602" i="19"/>
  <c r="A488" i="19"/>
  <c r="A603" i="19"/>
  <c r="B505" i="19"/>
  <c r="B620" i="19"/>
  <c r="B496" i="19"/>
  <c r="B611" i="19"/>
  <c r="B493" i="19"/>
  <c r="B608" i="19"/>
  <c r="A494" i="19"/>
  <c r="A609" i="19"/>
  <c r="A493" i="19"/>
  <c r="A608" i="19"/>
  <c r="B501" i="19"/>
  <c r="B616" i="19"/>
  <c r="B502" i="19"/>
  <c r="B617" i="19"/>
  <c r="B489" i="19"/>
  <c r="B604" i="19"/>
  <c r="B500" i="19"/>
  <c r="B615" i="19"/>
  <c r="A492" i="19"/>
  <c r="A607" i="19"/>
  <c r="B490" i="19"/>
  <c r="B605" i="19"/>
  <c r="B488" i="19"/>
  <c r="B603" i="19"/>
  <c r="A489" i="19"/>
  <c r="A604" i="19"/>
  <c r="A486" i="19"/>
  <c r="A601" i="19"/>
  <c r="A495" i="19"/>
  <c r="A610" i="19"/>
  <c r="B497" i="19"/>
  <c r="B612" i="19"/>
  <c r="B494" i="19"/>
  <c r="B609" i="19"/>
  <c r="B503" i="19"/>
  <c r="B618" i="19"/>
  <c r="B495" i="19"/>
  <c r="B610" i="19"/>
  <c r="A490" i="19"/>
  <c r="A605" i="19"/>
  <c r="B491" i="19"/>
  <c r="B606" i="19"/>
  <c r="B498" i="19"/>
  <c r="B613" i="19"/>
  <c r="B504" i="19"/>
  <c r="B619" i="19"/>
  <c r="B486" i="19"/>
  <c r="B601" i="19"/>
  <c r="A487" i="19"/>
  <c r="A602" i="19"/>
  <c r="B492" i="19"/>
  <c r="B607" i="19"/>
  <c r="B485" i="19"/>
  <c r="B483" i="19"/>
  <c r="B484" i="19"/>
  <c r="B268" i="19"/>
  <c r="B384" i="19"/>
  <c r="B256" i="19"/>
  <c r="B372" i="19"/>
  <c r="A257" i="19"/>
  <c r="A373" i="19"/>
  <c r="B274" i="19"/>
  <c r="B390" i="19"/>
  <c r="B265" i="19"/>
  <c r="B381" i="19"/>
  <c r="B262" i="19"/>
  <c r="B378" i="19"/>
  <c r="A263" i="19"/>
  <c r="A379" i="19"/>
  <c r="A260" i="19"/>
  <c r="A376" i="19"/>
  <c r="A262" i="19"/>
  <c r="A378" i="19"/>
  <c r="B270" i="19"/>
  <c r="B386" i="19"/>
  <c r="B271" i="19"/>
  <c r="B387" i="19"/>
  <c r="B264" i="19"/>
  <c r="B380" i="19"/>
  <c r="B258" i="19"/>
  <c r="B374" i="19"/>
  <c r="B269" i="19"/>
  <c r="B385" i="19"/>
  <c r="A261" i="19"/>
  <c r="A377" i="19"/>
  <c r="B259" i="19"/>
  <c r="B375" i="19"/>
  <c r="B257" i="19"/>
  <c r="B373" i="19"/>
  <c r="A258" i="19"/>
  <c r="A374" i="19"/>
  <c r="A255" i="19"/>
  <c r="A371" i="19"/>
  <c r="A264" i="19"/>
  <c r="A380" i="19"/>
  <c r="B266" i="19"/>
  <c r="B382" i="19"/>
  <c r="B263" i="19"/>
  <c r="B379" i="19"/>
  <c r="B272" i="19"/>
  <c r="B388" i="19"/>
  <c r="A259" i="19"/>
  <c r="A375" i="19"/>
  <c r="B260" i="19"/>
  <c r="B376" i="19"/>
  <c r="B267" i="19"/>
  <c r="B383" i="19"/>
  <c r="B273" i="19"/>
  <c r="B389" i="19"/>
  <c r="B255" i="19"/>
  <c r="B371" i="19"/>
  <c r="A256" i="19"/>
  <c r="A372" i="19"/>
  <c r="B261" i="19"/>
  <c r="B377" i="19"/>
  <c r="A267" i="19"/>
  <c r="A266" i="19"/>
  <c r="A271" i="19"/>
  <c r="A272" i="19"/>
  <c r="A274" i="19"/>
  <c r="A273" i="19"/>
  <c r="A265" i="19"/>
  <c r="A270" i="19"/>
  <c r="A268" i="19"/>
  <c r="A269" i="19"/>
  <c r="A2" i="63"/>
  <c r="L2" i="63" s="1"/>
  <c r="A3" i="50"/>
  <c r="M2" i="58"/>
  <c r="M2" i="60"/>
  <c r="B2" i="61"/>
  <c r="B3" i="45"/>
  <c r="B3" i="50"/>
  <c r="B2" i="63"/>
  <c r="A2" i="61"/>
  <c r="L2" i="61" s="1"/>
  <c r="A3" i="45"/>
  <c r="B3" i="48"/>
  <c r="B2" i="62"/>
  <c r="B3" i="39"/>
  <c r="B2" i="58"/>
  <c r="A3" i="39"/>
  <c r="A117" i="39" s="1"/>
  <c r="A2" i="58"/>
  <c r="L2" i="58" s="1"/>
  <c r="A2" i="62"/>
  <c r="L2" i="62" s="1"/>
  <c r="A3" i="48"/>
  <c r="M2" i="53"/>
  <c r="C4" i="28"/>
  <c r="C11" i="28"/>
  <c r="D22" i="63" l="1"/>
  <c r="W22" i="9"/>
  <c r="D40" i="63"/>
  <c r="W40" i="9"/>
  <c r="D31" i="63"/>
  <c r="W31" i="9"/>
  <c r="D71" i="63"/>
  <c r="D72" i="50"/>
  <c r="W71" i="9"/>
  <c r="D58" i="63"/>
  <c r="W58" i="9"/>
  <c r="D8" i="63"/>
  <c r="W8" i="9"/>
  <c r="D23" i="63"/>
  <c r="W23" i="9"/>
  <c r="D28" i="63"/>
  <c r="W28" i="9"/>
  <c r="D19" i="63"/>
  <c r="W19" i="9"/>
  <c r="D4" i="63"/>
  <c r="W4" i="9"/>
  <c r="D23" i="62"/>
  <c r="V23" i="9"/>
  <c r="D80" i="61"/>
  <c r="D81" i="45"/>
  <c r="U80" i="9"/>
  <c r="D52" i="60"/>
  <c r="T52" i="9"/>
  <c r="D62" i="57"/>
  <c r="Q62" i="9"/>
  <c r="D59" i="57"/>
  <c r="Q59" i="9"/>
  <c r="D98" i="63"/>
  <c r="D99" i="50"/>
  <c r="W98" i="9"/>
  <c r="D35" i="53"/>
  <c r="P35" i="9"/>
  <c r="D106" i="60"/>
  <c r="D107" i="43"/>
  <c r="T106" i="9"/>
  <c r="D75" i="61"/>
  <c r="D76" i="45"/>
  <c r="U75" i="9"/>
  <c r="D91" i="61"/>
  <c r="D92" i="45"/>
  <c r="U91" i="9"/>
  <c r="D18" i="60"/>
  <c r="T18" i="9"/>
  <c r="D32" i="58"/>
  <c r="R32" i="9"/>
  <c r="D91" i="57"/>
  <c r="D92" i="38"/>
  <c r="Q91" i="9"/>
  <c r="D38" i="57"/>
  <c r="Q38" i="9"/>
  <c r="D109" i="63"/>
  <c r="D110" i="50"/>
  <c r="W109" i="9"/>
  <c r="D82" i="53"/>
  <c r="D83" i="35"/>
  <c r="P82" i="9"/>
  <c r="D20" i="62"/>
  <c r="V20" i="9"/>
  <c r="D67" i="62"/>
  <c r="D68" i="48"/>
  <c r="V67" i="9"/>
  <c r="D39" i="60"/>
  <c r="T39" i="9"/>
  <c r="D13" i="60"/>
  <c r="T13" i="9"/>
  <c r="D78" i="58"/>
  <c r="D79" i="39"/>
  <c r="R78" i="9"/>
  <c r="D10" i="57"/>
  <c r="Q10" i="9"/>
  <c r="D26" i="53"/>
  <c r="P26" i="9"/>
  <c r="D105" i="58"/>
  <c r="D106" i="39"/>
  <c r="R105" i="9"/>
  <c r="D8" i="61"/>
  <c r="U8" i="9"/>
  <c r="D26" i="61"/>
  <c r="U26" i="9"/>
  <c r="D29" i="60"/>
  <c r="T29" i="9"/>
  <c r="D3" i="58"/>
  <c r="R3" i="9"/>
  <c r="D24" i="57"/>
  <c r="Q24" i="9"/>
  <c r="D26" i="57"/>
  <c r="Q26" i="9"/>
  <c r="D58" i="53"/>
  <c r="P58" i="9"/>
  <c r="D99" i="53"/>
  <c r="D100" i="35"/>
  <c r="P99" i="9"/>
  <c r="D99" i="60"/>
  <c r="D100" i="43"/>
  <c r="T99" i="9"/>
  <c r="D94" i="60"/>
  <c r="D95" i="43"/>
  <c r="T94" i="9"/>
  <c r="D98" i="57"/>
  <c r="D99" i="38"/>
  <c r="Q98" i="9"/>
  <c r="D88" i="62"/>
  <c r="D89" i="48"/>
  <c r="V88" i="9"/>
  <c r="D21" i="61"/>
  <c r="U21" i="9"/>
  <c r="D23" i="60"/>
  <c r="T23" i="9"/>
  <c r="D21" i="58"/>
  <c r="R21" i="9"/>
  <c r="D77" i="57"/>
  <c r="D78" i="38"/>
  <c r="Q77" i="9"/>
  <c r="D28" i="53"/>
  <c r="P28" i="9"/>
  <c r="D99" i="63"/>
  <c r="D100" i="50"/>
  <c r="W99" i="9"/>
  <c r="D81" i="62"/>
  <c r="D82" i="48"/>
  <c r="V81" i="9"/>
  <c r="D33" i="53"/>
  <c r="P33" i="9"/>
  <c r="D101" i="57"/>
  <c r="D102" i="38"/>
  <c r="Q101" i="9"/>
  <c r="D29" i="62"/>
  <c r="V29" i="9"/>
  <c r="D20" i="61"/>
  <c r="U20" i="9"/>
  <c r="D38" i="61"/>
  <c r="U38" i="9"/>
  <c r="D80" i="58"/>
  <c r="D81" i="39"/>
  <c r="R80" i="9"/>
  <c r="D10" i="58"/>
  <c r="R10" i="9"/>
  <c r="D82" i="57"/>
  <c r="D83" i="38"/>
  <c r="Q82" i="9"/>
  <c r="D45" i="63"/>
  <c r="W45" i="9"/>
  <c r="D36" i="63"/>
  <c r="W36" i="9"/>
  <c r="D16" i="63"/>
  <c r="W16" i="9"/>
  <c r="D13" i="63"/>
  <c r="W13" i="9"/>
  <c r="D68" i="63"/>
  <c r="W68" i="9"/>
  <c r="D38" i="63"/>
  <c r="W38" i="9"/>
  <c r="D33" i="63"/>
  <c r="W33" i="9"/>
  <c r="D24" i="63"/>
  <c r="W24" i="9"/>
  <c r="D9" i="63"/>
  <c r="W9" i="9"/>
  <c r="D32" i="53"/>
  <c r="P32" i="9"/>
  <c r="D103" i="62"/>
  <c r="D104" i="48"/>
  <c r="V103" i="9"/>
  <c r="D40" i="62"/>
  <c r="V40" i="9"/>
  <c r="D18" i="61"/>
  <c r="U18" i="9"/>
  <c r="D65" i="61"/>
  <c r="U65" i="9"/>
  <c r="D14" i="60"/>
  <c r="T14" i="9"/>
  <c r="D16" i="58"/>
  <c r="R16" i="9"/>
  <c r="D12" i="57"/>
  <c r="Q12" i="9"/>
  <c r="D63" i="57"/>
  <c r="Q63" i="9"/>
  <c r="D69" i="53"/>
  <c r="P69" i="9"/>
  <c r="D107" i="62"/>
  <c r="D108" i="48"/>
  <c r="V107" i="9"/>
  <c r="D15" i="61"/>
  <c r="U15" i="9"/>
  <c r="D31" i="61"/>
  <c r="U31" i="9"/>
  <c r="D77" i="60"/>
  <c r="D78" i="43"/>
  <c r="T77" i="9"/>
  <c r="D55" i="58"/>
  <c r="D56" i="39"/>
  <c r="R55" i="9"/>
  <c r="D87" i="57"/>
  <c r="D88" i="38"/>
  <c r="Q87" i="9"/>
  <c r="D99" i="62"/>
  <c r="D100" i="48"/>
  <c r="V99" i="9"/>
  <c r="D80" i="53"/>
  <c r="D81" i="35"/>
  <c r="P80" i="9"/>
  <c r="D89" i="63"/>
  <c r="D90" i="50"/>
  <c r="W89" i="9"/>
  <c r="D7" i="62"/>
  <c r="V7" i="9"/>
  <c r="D54" i="61"/>
  <c r="U54" i="9"/>
  <c r="D11" i="60"/>
  <c r="T11" i="9"/>
  <c r="D32" i="60"/>
  <c r="T32" i="9"/>
  <c r="D9" i="58"/>
  <c r="R9" i="9"/>
  <c r="D75" i="57"/>
  <c r="D76" i="38"/>
  <c r="Q75" i="9"/>
  <c r="D45" i="57"/>
  <c r="Q45" i="9"/>
  <c r="D63" i="53"/>
  <c r="P63" i="9"/>
  <c r="D93" i="58"/>
  <c r="D94" i="39"/>
  <c r="R93" i="9"/>
  <c r="D100" i="53"/>
  <c r="D101" i="35"/>
  <c r="P100" i="9"/>
  <c r="D105" i="62"/>
  <c r="D106" i="48"/>
  <c r="V105" i="9"/>
  <c r="D98" i="60"/>
  <c r="D99" i="43"/>
  <c r="T98" i="9"/>
  <c r="D77" i="62"/>
  <c r="D78" i="48"/>
  <c r="V77" i="9"/>
  <c r="D88" i="61"/>
  <c r="D89" i="45"/>
  <c r="U88" i="9"/>
  <c r="D24" i="61"/>
  <c r="U24" i="9"/>
  <c r="D33" i="60"/>
  <c r="T33" i="9"/>
  <c r="D63" i="58"/>
  <c r="D64" i="39"/>
  <c r="R63" i="9"/>
  <c r="D86" i="58"/>
  <c r="D87" i="39"/>
  <c r="R86" i="9"/>
  <c r="D88" i="57"/>
  <c r="D89" i="38"/>
  <c r="Q88" i="9"/>
  <c r="D20" i="53"/>
  <c r="P20" i="9"/>
  <c r="D71" i="62"/>
  <c r="D72" i="48"/>
  <c r="V71" i="9"/>
  <c r="D25" i="61"/>
  <c r="U25" i="9"/>
  <c r="D5" i="60"/>
  <c r="T5" i="9"/>
  <c r="D4" i="58"/>
  <c r="R4" i="9"/>
  <c r="D17" i="57"/>
  <c r="Q17" i="9"/>
  <c r="D9" i="57"/>
  <c r="Q9" i="9"/>
  <c r="D101" i="62"/>
  <c r="D102" i="48"/>
  <c r="V101" i="9"/>
  <c r="D105" i="53"/>
  <c r="D106" i="35"/>
  <c r="P105" i="9"/>
  <c r="D93" i="61"/>
  <c r="D94" i="45"/>
  <c r="U93" i="9"/>
  <c r="D104" i="53"/>
  <c r="D105" i="35"/>
  <c r="P104" i="9"/>
  <c r="D47" i="62"/>
  <c r="V47" i="9"/>
  <c r="D79" i="61"/>
  <c r="D80" i="45"/>
  <c r="U79" i="9"/>
  <c r="D69" i="60"/>
  <c r="D70" i="43"/>
  <c r="T69" i="9"/>
  <c r="D47" i="58"/>
  <c r="R47" i="9"/>
  <c r="D22" i="57"/>
  <c r="Q22" i="9"/>
  <c r="D105" i="63"/>
  <c r="D106" i="50"/>
  <c r="W105" i="9"/>
  <c r="D51" i="53"/>
  <c r="P51" i="9"/>
  <c r="D41" i="63"/>
  <c r="W41" i="9"/>
  <c r="D21" i="63"/>
  <c r="W21" i="9"/>
  <c r="D47" i="63"/>
  <c r="W47" i="9"/>
  <c r="D73" i="63"/>
  <c r="D74" i="50"/>
  <c r="W73" i="9"/>
  <c r="D43" i="63"/>
  <c r="W43" i="9"/>
  <c r="D70" i="63"/>
  <c r="D71" i="50"/>
  <c r="W70" i="9"/>
  <c r="D29" i="63"/>
  <c r="W29" i="9"/>
  <c r="D74" i="63"/>
  <c r="D75" i="50"/>
  <c r="W74" i="9"/>
  <c r="D110" i="58"/>
  <c r="D111" i="39"/>
  <c r="R110" i="9"/>
  <c r="D38" i="62"/>
  <c r="V38" i="9"/>
  <c r="D45" i="60"/>
  <c r="T45" i="9"/>
  <c r="D37" i="58"/>
  <c r="R37" i="9"/>
  <c r="D53" i="58"/>
  <c r="D54" i="39"/>
  <c r="R53" i="9"/>
  <c r="D110" i="57"/>
  <c r="D111" i="38"/>
  <c r="Q110" i="9"/>
  <c r="D96" i="57"/>
  <c r="D97" i="38"/>
  <c r="Q96" i="9"/>
  <c r="D100" i="61"/>
  <c r="D101" i="45"/>
  <c r="U100" i="9"/>
  <c r="D97" i="58"/>
  <c r="D98" i="39"/>
  <c r="R97" i="9"/>
  <c r="D55" i="53"/>
  <c r="P55" i="9"/>
  <c r="D73" i="53"/>
  <c r="P73" i="9"/>
  <c r="D59" i="62"/>
  <c r="V59" i="9"/>
  <c r="D13" i="61"/>
  <c r="U13" i="9"/>
  <c r="D89" i="61"/>
  <c r="D90" i="45"/>
  <c r="U89" i="9"/>
  <c r="D49" i="58"/>
  <c r="R49" i="9"/>
  <c r="D5" i="57"/>
  <c r="Q5" i="9"/>
  <c r="D88" i="53"/>
  <c r="D89" i="35"/>
  <c r="P88" i="9"/>
  <c r="D101" i="63"/>
  <c r="D102" i="50"/>
  <c r="W101" i="9"/>
  <c r="D96" i="63"/>
  <c r="D97" i="50"/>
  <c r="W96" i="9"/>
  <c r="D110" i="61"/>
  <c r="D111" i="45"/>
  <c r="U110" i="9"/>
  <c r="D84" i="62"/>
  <c r="D85" i="48"/>
  <c r="V84" i="9"/>
  <c r="D11" i="61"/>
  <c r="U11" i="9"/>
  <c r="D35" i="58"/>
  <c r="R35" i="9"/>
  <c r="D66" i="53"/>
  <c r="P66" i="9"/>
  <c r="D109" i="60"/>
  <c r="D110" i="43"/>
  <c r="T109" i="9"/>
  <c r="D107" i="53"/>
  <c r="D108" i="35"/>
  <c r="P107" i="9"/>
  <c r="D52" i="62"/>
  <c r="V52" i="9"/>
  <c r="D49" i="61"/>
  <c r="U49" i="9"/>
  <c r="D82" i="61"/>
  <c r="D83" i="45"/>
  <c r="U82" i="9"/>
  <c r="D73" i="60"/>
  <c r="D74" i="43"/>
  <c r="T73" i="9"/>
  <c r="D26" i="58"/>
  <c r="R26" i="9"/>
  <c r="D41" i="57"/>
  <c r="Q41" i="9"/>
  <c r="D25" i="57"/>
  <c r="Q25" i="9"/>
  <c r="D39" i="53"/>
  <c r="P39" i="9"/>
  <c r="D100" i="60"/>
  <c r="D101" i="43"/>
  <c r="T100" i="9"/>
  <c r="D92" i="58"/>
  <c r="D93" i="39"/>
  <c r="R92" i="9"/>
  <c r="D62" i="61"/>
  <c r="U62" i="9"/>
  <c r="D16" i="60"/>
  <c r="T16" i="9"/>
  <c r="D37" i="60"/>
  <c r="T37" i="9"/>
  <c r="D62" i="58"/>
  <c r="D63" i="39"/>
  <c r="R62" i="9"/>
  <c r="D109" i="57"/>
  <c r="D110" i="38"/>
  <c r="Q109" i="9"/>
  <c r="D64" i="57"/>
  <c r="D65" i="38"/>
  <c r="Q64" i="9"/>
  <c r="D38" i="53"/>
  <c r="P38" i="9"/>
  <c r="D49" i="62"/>
  <c r="V49" i="9"/>
  <c r="D45" i="62"/>
  <c r="V45" i="9"/>
  <c r="D61" i="61"/>
  <c r="U61" i="9"/>
  <c r="D48" i="60"/>
  <c r="T48" i="9"/>
  <c r="D6" i="58"/>
  <c r="R6" i="9"/>
  <c r="D72" i="58"/>
  <c r="D73" i="39"/>
  <c r="R72" i="9"/>
  <c r="D27" i="57"/>
  <c r="Q27" i="9"/>
  <c r="D21" i="57"/>
  <c r="Q21" i="9"/>
  <c r="D37" i="53"/>
  <c r="P37" i="9"/>
  <c r="D86" i="63"/>
  <c r="D87" i="50"/>
  <c r="W86" i="9"/>
  <c r="D85" i="63"/>
  <c r="D86" i="50"/>
  <c r="W85" i="9"/>
  <c r="D18" i="63"/>
  <c r="W18" i="9"/>
  <c r="D48" i="63"/>
  <c r="W48" i="9"/>
  <c r="D102" i="63"/>
  <c r="D103" i="50"/>
  <c r="W102" i="9"/>
  <c r="D10" i="63"/>
  <c r="W10" i="9"/>
  <c r="D79" i="63"/>
  <c r="D80" i="50"/>
  <c r="W79" i="9"/>
  <c r="D97" i="53"/>
  <c r="D98" i="35"/>
  <c r="P97" i="9"/>
  <c r="D5" i="62"/>
  <c r="V5" i="9"/>
  <c r="D59" i="61"/>
  <c r="U59" i="9"/>
  <c r="D29" i="61"/>
  <c r="U29" i="9"/>
  <c r="D38" i="60"/>
  <c r="T38" i="9"/>
  <c r="D14" i="58"/>
  <c r="R14" i="9"/>
  <c r="D13" i="57"/>
  <c r="Q13" i="9"/>
  <c r="D74" i="53"/>
  <c r="P74" i="9"/>
  <c r="D104" i="60"/>
  <c r="D105" i="43"/>
  <c r="T104" i="9"/>
  <c r="D14" i="62"/>
  <c r="V14" i="9"/>
  <c r="D56" i="61"/>
  <c r="U56" i="9"/>
  <c r="D22" i="61"/>
  <c r="U22" i="9"/>
  <c r="D68" i="60"/>
  <c r="D69" i="43"/>
  <c r="T68" i="9"/>
  <c r="D42" i="58"/>
  <c r="R42" i="9"/>
  <c r="D29" i="58"/>
  <c r="R29" i="9"/>
  <c r="D56" i="57"/>
  <c r="Q56" i="9"/>
  <c r="D52" i="53"/>
  <c r="P52" i="9"/>
  <c r="D97" i="63"/>
  <c r="D98" i="50"/>
  <c r="W97" i="9"/>
  <c r="D109" i="58"/>
  <c r="D110" i="39"/>
  <c r="R109" i="9"/>
  <c r="D77" i="53"/>
  <c r="P77" i="9"/>
  <c r="D61" i="62"/>
  <c r="V61" i="9"/>
  <c r="D24" i="62"/>
  <c r="V24" i="9"/>
  <c r="D52" i="61"/>
  <c r="U52" i="9"/>
  <c r="D4" i="60"/>
  <c r="T4" i="9"/>
  <c r="D31" i="60"/>
  <c r="T31" i="9"/>
  <c r="D50" i="58"/>
  <c r="R50" i="9"/>
  <c r="D48" i="57"/>
  <c r="Q48" i="9"/>
  <c r="D32" i="57"/>
  <c r="Q32" i="9"/>
  <c r="D52" i="57"/>
  <c r="Q52" i="9"/>
  <c r="D87" i="60"/>
  <c r="D88" i="43"/>
  <c r="T87" i="9"/>
  <c r="D110" i="53"/>
  <c r="D111" i="35"/>
  <c r="P110" i="9"/>
  <c r="D54" i="62"/>
  <c r="V54" i="9"/>
  <c r="D58" i="62"/>
  <c r="V58" i="9"/>
  <c r="D45" i="61"/>
  <c r="U45" i="9"/>
  <c r="D60" i="61"/>
  <c r="U60" i="9"/>
  <c r="D10" i="60"/>
  <c r="T10" i="9"/>
  <c r="D25" i="58"/>
  <c r="R25" i="9"/>
  <c r="D67" i="58"/>
  <c r="D68" i="39"/>
  <c r="R67" i="9"/>
  <c r="D68" i="57"/>
  <c r="D69" i="38"/>
  <c r="Q68" i="9"/>
  <c r="D33" i="57"/>
  <c r="Q33" i="9"/>
  <c r="D85" i="53"/>
  <c r="D86" i="35"/>
  <c r="P85" i="9"/>
  <c r="D28" i="62"/>
  <c r="V28" i="9"/>
  <c r="D6" i="61"/>
  <c r="U6" i="9"/>
  <c r="D84" i="61"/>
  <c r="D85" i="45"/>
  <c r="U84" i="9"/>
  <c r="D34" i="60"/>
  <c r="T34" i="9"/>
  <c r="D46" i="57"/>
  <c r="Q46" i="9"/>
  <c r="D4" i="57"/>
  <c r="Q4" i="9"/>
  <c r="D42" i="53"/>
  <c r="P42" i="9"/>
  <c r="D61" i="53"/>
  <c r="P61" i="9"/>
  <c r="D4" i="62"/>
  <c r="V4" i="9"/>
  <c r="D81" i="58"/>
  <c r="D82" i="39"/>
  <c r="R81" i="9"/>
  <c r="D50" i="57"/>
  <c r="Q50" i="9"/>
  <c r="D14" i="53"/>
  <c r="P14" i="9"/>
  <c r="D98" i="58"/>
  <c r="D99" i="39"/>
  <c r="R98" i="9"/>
  <c r="D64" i="63"/>
  <c r="W64" i="9"/>
  <c r="D62" i="63"/>
  <c r="W62" i="9"/>
  <c r="D52" i="63"/>
  <c r="W52" i="9"/>
  <c r="D53" i="63"/>
  <c r="W53" i="9"/>
  <c r="D103" i="63"/>
  <c r="D104" i="50"/>
  <c r="W103" i="9"/>
  <c r="D46" i="63"/>
  <c r="W46" i="9"/>
  <c r="D84" i="63"/>
  <c r="D85" i="50"/>
  <c r="W84" i="9"/>
  <c r="D91" i="63"/>
  <c r="D92" i="50"/>
  <c r="W91" i="9"/>
  <c r="D55" i="62"/>
  <c r="V55" i="9"/>
  <c r="D57" i="61"/>
  <c r="U57" i="9"/>
  <c r="D61" i="60"/>
  <c r="T61" i="9"/>
  <c r="D66" i="58"/>
  <c r="D67" i="39"/>
  <c r="R66" i="9"/>
  <c r="D22" i="58"/>
  <c r="R22" i="9"/>
  <c r="D80" i="57"/>
  <c r="D81" i="38"/>
  <c r="Q80" i="9"/>
  <c r="D81" i="57"/>
  <c r="D82" i="38"/>
  <c r="Q81" i="9"/>
  <c r="D99" i="57"/>
  <c r="D100" i="38"/>
  <c r="Q99" i="9"/>
  <c r="D103" i="53"/>
  <c r="D104" i="35"/>
  <c r="P103" i="9"/>
  <c r="D46" i="53"/>
  <c r="P46" i="9"/>
  <c r="D103" i="58"/>
  <c r="D104" i="39"/>
  <c r="R103" i="9"/>
  <c r="D95" i="53"/>
  <c r="D96" i="35"/>
  <c r="P95" i="9"/>
  <c r="D60" i="53"/>
  <c r="P60" i="9"/>
  <c r="D16" i="62"/>
  <c r="V16" i="9"/>
  <c r="D36" i="61"/>
  <c r="U36" i="9"/>
  <c r="D56" i="60"/>
  <c r="T56" i="9"/>
  <c r="D59" i="58"/>
  <c r="D60" i="39"/>
  <c r="R59" i="9"/>
  <c r="D64" i="53"/>
  <c r="P64" i="9"/>
  <c r="D30" i="53"/>
  <c r="P30" i="9"/>
  <c r="D102" i="62"/>
  <c r="D103" i="48"/>
  <c r="V102" i="9"/>
  <c r="D107" i="60"/>
  <c r="D108" i="43"/>
  <c r="T107" i="9"/>
  <c r="D49" i="53"/>
  <c r="P49" i="9"/>
  <c r="D110" i="62"/>
  <c r="D111" i="48"/>
  <c r="V110" i="9"/>
  <c r="D102" i="61"/>
  <c r="D103" i="45"/>
  <c r="U102" i="9"/>
  <c r="D78" i="62"/>
  <c r="D79" i="48"/>
  <c r="V78" i="9"/>
  <c r="D9" i="62"/>
  <c r="V9" i="9"/>
  <c r="D69" i="61"/>
  <c r="D70" i="45"/>
  <c r="U69" i="9"/>
  <c r="D71" i="60"/>
  <c r="D72" i="43"/>
  <c r="T71" i="9"/>
  <c r="D82" i="60"/>
  <c r="D83" i="43"/>
  <c r="T82" i="9"/>
  <c r="D69" i="58"/>
  <c r="D70" i="39"/>
  <c r="R69" i="9"/>
  <c r="D102" i="57"/>
  <c r="D103" i="38"/>
  <c r="Q102" i="9"/>
  <c r="D47" i="53"/>
  <c r="P47" i="9"/>
  <c r="D94" i="61"/>
  <c r="D95" i="45"/>
  <c r="U94" i="9"/>
  <c r="D86" i="60"/>
  <c r="D87" i="43"/>
  <c r="T86" i="9"/>
  <c r="D30" i="61"/>
  <c r="U30" i="9"/>
  <c r="D48" i="61"/>
  <c r="U48" i="9"/>
  <c r="D70" i="60"/>
  <c r="D71" i="43"/>
  <c r="T70" i="9"/>
  <c r="D68" i="58"/>
  <c r="D69" i="39"/>
  <c r="R68" i="9"/>
  <c r="D7" i="58"/>
  <c r="R7" i="9"/>
  <c r="D70" i="57"/>
  <c r="D71" i="38"/>
  <c r="Q70" i="9"/>
  <c r="D90" i="57"/>
  <c r="D91" i="38"/>
  <c r="Q90" i="9"/>
  <c r="D25" i="53"/>
  <c r="P25" i="9"/>
  <c r="D95" i="63"/>
  <c r="D96" i="50"/>
  <c r="W95" i="9"/>
  <c r="D108" i="61"/>
  <c r="D109" i="45"/>
  <c r="U108" i="9"/>
  <c r="D99" i="58"/>
  <c r="R99" i="9"/>
  <c r="D100" i="39"/>
  <c r="D93" i="53"/>
  <c r="D94" i="35"/>
  <c r="P93" i="9"/>
  <c r="D95" i="61"/>
  <c r="D96" i="45"/>
  <c r="U95" i="9"/>
  <c r="D101" i="60"/>
  <c r="D102" i="43"/>
  <c r="T101" i="9"/>
  <c r="D101" i="61"/>
  <c r="D102" i="45"/>
  <c r="U101" i="9"/>
  <c r="D95" i="58"/>
  <c r="R95" i="9"/>
  <c r="D96" i="39"/>
  <c r="D44" i="61"/>
  <c r="U44" i="9"/>
  <c r="D19" i="61"/>
  <c r="U19" i="9"/>
  <c r="D9" i="60"/>
  <c r="T9" i="9"/>
  <c r="D39" i="58"/>
  <c r="R39" i="9"/>
  <c r="D43" i="58"/>
  <c r="R43" i="9"/>
  <c r="D44" i="57"/>
  <c r="Q44" i="9"/>
  <c r="D104" i="62"/>
  <c r="D105" i="48"/>
  <c r="V104" i="9"/>
  <c r="D104" i="58"/>
  <c r="D105" i="39"/>
  <c r="R104" i="9"/>
  <c r="D98" i="53"/>
  <c r="P98" i="9"/>
  <c r="D99" i="35"/>
  <c r="D63" i="61"/>
  <c r="U63" i="9"/>
  <c r="D108" i="62"/>
  <c r="D109" i="48"/>
  <c r="V108" i="9"/>
  <c r="D109" i="53"/>
  <c r="D110" i="35"/>
  <c r="P109" i="9"/>
  <c r="D6" i="62"/>
  <c r="V6" i="9"/>
  <c r="D10" i="62"/>
  <c r="V10" i="9"/>
  <c r="D42" i="61"/>
  <c r="U42" i="9"/>
  <c r="D12" i="61"/>
  <c r="U12" i="9"/>
  <c r="D41" i="60"/>
  <c r="T41" i="9"/>
  <c r="D40" i="58"/>
  <c r="R40" i="9"/>
  <c r="D20" i="57"/>
  <c r="Q20" i="9"/>
  <c r="D40" i="57"/>
  <c r="Q40" i="9"/>
  <c r="D51" i="63"/>
  <c r="W51" i="9"/>
  <c r="D34" i="63"/>
  <c r="W34" i="9"/>
  <c r="D3" i="63"/>
  <c r="W3" i="9"/>
  <c r="D67" i="63"/>
  <c r="W67" i="9"/>
  <c r="D57" i="63"/>
  <c r="W57" i="9"/>
  <c r="D30" i="63"/>
  <c r="W30" i="9"/>
  <c r="D80" i="63"/>
  <c r="D81" i="50"/>
  <c r="W80" i="9"/>
  <c r="D100" i="62"/>
  <c r="D101" i="48"/>
  <c r="V100" i="9"/>
  <c r="D57" i="62"/>
  <c r="V57" i="9"/>
  <c r="D16" i="61"/>
  <c r="U16" i="9"/>
  <c r="D42" i="60"/>
  <c r="T42" i="9"/>
  <c r="D36" i="58"/>
  <c r="R36" i="9"/>
  <c r="D29" i="57"/>
  <c r="Q29" i="9"/>
  <c r="D27" i="53"/>
  <c r="P27" i="9"/>
  <c r="D31" i="62"/>
  <c r="V31" i="9"/>
  <c r="D78" i="61"/>
  <c r="D79" i="45"/>
  <c r="U78" i="9"/>
  <c r="D3" i="60"/>
  <c r="T3" i="9"/>
  <c r="D46" i="60"/>
  <c r="T46" i="9"/>
  <c r="D73" i="57"/>
  <c r="D74" i="38"/>
  <c r="Q73" i="9"/>
  <c r="D17" i="53"/>
  <c r="P17" i="9"/>
  <c r="D100" i="58"/>
  <c r="D101" i="39"/>
  <c r="R100" i="9"/>
  <c r="D102" i="53"/>
  <c r="P102" i="9"/>
  <c r="D103" i="35"/>
  <c r="D18" i="62"/>
  <c r="V18" i="9"/>
  <c r="D41" i="62"/>
  <c r="V41" i="9"/>
  <c r="D9" i="61"/>
  <c r="U9" i="9"/>
  <c r="D60" i="60"/>
  <c r="T60" i="9"/>
  <c r="D27" i="58"/>
  <c r="R27" i="9"/>
  <c r="D31" i="58"/>
  <c r="R31" i="9"/>
  <c r="D49" i="57"/>
  <c r="Q49" i="9"/>
  <c r="D90" i="53"/>
  <c r="P90" i="9"/>
  <c r="D91" i="35"/>
  <c r="D44" i="53"/>
  <c r="P44" i="9"/>
  <c r="D96" i="58"/>
  <c r="D97" i="39"/>
  <c r="R96" i="9"/>
  <c r="D88" i="60"/>
  <c r="D89" i="43"/>
  <c r="T88" i="9"/>
  <c r="D11" i="62"/>
  <c r="V11" i="9"/>
  <c r="D27" i="61"/>
  <c r="U27" i="9"/>
  <c r="D86" i="61"/>
  <c r="D87" i="45"/>
  <c r="U86" i="9"/>
  <c r="D72" i="61"/>
  <c r="D73" i="45"/>
  <c r="U72" i="9"/>
  <c r="D22" i="60"/>
  <c r="T22" i="9"/>
  <c r="D54" i="58"/>
  <c r="D55" i="39"/>
  <c r="R54" i="9"/>
  <c r="D41" i="58"/>
  <c r="R41" i="9"/>
  <c r="D85" i="57"/>
  <c r="D86" i="38"/>
  <c r="Q85" i="9"/>
  <c r="D83" i="53"/>
  <c r="D84" i="35"/>
  <c r="P83" i="9"/>
  <c r="D97" i="62"/>
  <c r="D98" i="48"/>
  <c r="V97" i="9"/>
  <c r="D86" i="62"/>
  <c r="D87" i="48"/>
  <c r="V86" i="9"/>
  <c r="D47" i="61"/>
  <c r="U47" i="9"/>
  <c r="D17" i="61"/>
  <c r="U17" i="9"/>
  <c r="D58" i="60"/>
  <c r="T58" i="9"/>
  <c r="D23" i="53"/>
  <c r="P23" i="9"/>
  <c r="D106" i="53"/>
  <c r="P106" i="9"/>
  <c r="D107" i="35"/>
  <c r="D19" i="62"/>
  <c r="V19" i="9"/>
  <c r="D43" i="53"/>
  <c r="P43" i="9"/>
  <c r="D10" i="61"/>
  <c r="U10" i="9"/>
  <c r="D50" i="60"/>
  <c r="T50" i="9"/>
  <c r="D77" i="58"/>
  <c r="D78" i="39"/>
  <c r="R77" i="9"/>
  <c r="D83" i="57"/>
  <c r="D84" i="38"/>
  <c r="Q83" i="9"/>
  <c r="D101" i="58"/>
  <c r="D102" i="39"/>
  <c r="R101" i="9"/>
  <c r="D42" i="63"/>
  <c r="W42" i="9"/>
  <c r="D72" i="63"/>
  <c r="D73" i="50"/>
  <c r="W72" i="9"/>
  <c r="D104" i="63"/>
  <c r="D105" i="50"/>
  <c r="W104" i="9"/>
  <c r="D51" i="62"/>
  <c r="V51" i="9"/>
  <c r="D72" i="62"/>
  <c r="D73" i="48"/>
  <c r="V72" i="9"/>
  <c r="D55" i="61"/>
  <c r="U55" i="9"/>
  <c r="D8" i="60"/>
  <c r="T8" i="9"/>
  <c r="D23" i="58"/>
  <c r="R23" i="9"/>
  <c r="D55" i="57"/>
  <c r="Q55" i="9"/>
  <c r="D107" i="57"/>
  <c r="D108" i="38"/>
  <c r="Q107" i="9"/>
  <c r="D94" i="58"/>
  <c r="D95" i="39"/>
  <c r="R94" i="9"/>
  <c r="D90" i="63"/>
  <c r="D91" i="50"/>
  <c r="W90" i="9"/>
  <c r="D86" i="53"/>
  <c r="D87" i="35"/>
  <c r="P86" i="9"/>
  <c r="D74" i="62"/>
  <c r="D75" i="48"/>
  <c r="V74" i="9"/>
  <c r="D35" i="61"/>
  <c r="U35" i="9"/>
  <c r="D77" i="61"/>
  <c r="D78" i="45"/>
  <c r="U77" i="9"/>
  <c r="D74" i="60"/>
  <c r="D75" i="43"/>
  <c r="T74" i="9"/>
  <c r="D34" i="57"/>
  <c r="Q34" i="9"/>
  <c r="D22" i="53"/>
  <c r="P22" i="9"/>
  <c r="D11" i="53"/>
  <c r="P11" i="9"/>
  <c r="D96" i="60"/>
  <c r="D97" i="43"/>
  <c r="T96" i="9"/>
  <c r="D31" i="53"/>
  <c r="P31" i="9"/>
  <c r="D35" i="62"/>
  <c r="V35" i="9"/>
  <c r="D21" i="62"/>
  <c r="V21" i="9"/>
  <c r="D67" i="61"/>
  <c r="D68" i="45"/>
  <c r="U67" i="9"/>
  <c r="D64" i="60"/>
  <c r="D65" i="43"/>
  <c r="T64" i="9"/>
  <c r="D87" i="58"/>
  <c r="R87" i="9"/>
  <c r="D88" i="39"/>
  <c r="D91" i="58"/>
  <c r="D92" i="39"/>
  <c r="R91" i="9"/>
  <c r="D71" i="57"/>
  <c r="D72" i="38"/>
  <c r="Q71" i="9"/>
  <c r="D16" i="53"/>
  <c r="P16" i="9"/>
  <c r="D98" i="62"/>
  <c r="D99" i="48"/>
  <c r="V98" i="9"/>
  <c r="D96" i="61"/>
  <c r="D97" i="45"/>
  <c r="U96" i="9"/>
  <c r="D92" i="60"/>
  <c r="D93" i="43"/>
  <c r="T92" i="9"/>
  <c r="D17" i="62"/>
  <c r="V17" i="9"/>
  <c r="D71" i="61"/>
  <c r="D72" i="45"/>
  <c r="U71" i="9"/>
  <c r="D54" i="60"/>
  <c r="T54" i="9"/>
  <c r="D7" i="60"/>
  <c r="T7" i="9"/>
  <c r="D60" i="58"/>
  <c r="D61" i="39"/>
  <c r="R60" i="9"/>
  <c r="D15" i="57"/>
  <c r="Q15" i="9"/>
  <c r="D28" i="57"/>
  <c r="Q28" i="9"/>
  <c r="D109" i="61"/>
  <c r="D110" i="45"/>
  <c r="U109" i="9"/>
  <c r="D102" i="58"/>
  <c r="D103" i="39"/>
  <c r="R102" i="9"/>
  <c r="D67" i="53"/>
  <c r="P67" i="9"/>
  <c r="D90" i="60"/>
  <c r="D91" i="43"/>
  <c r="T90" i="9"/>
  <c r="D15" i="62"/>
  <c r="V15" i="9"/>
  <c r="D85" i="61"/>
  <c r="D86" i="45"/>
  <c r="U85" i="9"/>
  <c r="D72" i="60"/>
  <c r="D73" i="43"/>
  <c r="T72" i="9"/>
  <c r="D30" i="58"/>
  <c r="R30" i="9"/>
  <c r="D24" i="58"/>
  <c r="R24" i="9"/>
  <c r="D93" i="63"/>
  <c r="D94" i="50"/>
  <c r="W93" i="9"/>
  <c r="D56" i="53"/>
  <c r="P56" i="9"/>
  <c r="D99" i="61"/>
  <c r="D100" i="45"/>
  <c r="U99" i="9"/>
  <c r="D64" i="62"/>
  <c r="V64" i="9"/>
  <c r="D82" i="62"/>
  <c r="D83" i="48"/>
  <c r="V82" i="9"/>
  <c r="D83" i="61"/>
  <c r="D84" i="45"/>
  <c r="U83" i="9"/>
  <c r="D5" i="61"/>
  <c r="U5" i="9"/>
  <c r="D55" i="60"/>
  <c r="T55" i="9"/>
  <c r="D82" i="58"/>
  <c r="D83" i="39"/>
  <c r="R82" i="9"/>
  <c r="D42" i="57"/>
  <c r="Q42" i="9"/>
  <c r="D19" i="53"/>
  <c r="P19" i="9"/>
  <c r="D78" i="53"/>
  <c r="P78" i="9"/>
  <c r="D35" i="63"/>
  <c r="W35" i="9"/>
  <c r="D76" i="63"/>
  <c r="D77" i="50"/>
  <c r="W76" i="9"/>
  <c r="D77" i="63"/>
  <c r="D78" i="50"/>
  <c r="W77" i="9"/>
  <c r="D15" i="63"/>
  <c r="W15" i="9"/>
  <c r="D5" i="63"/>
  <c r="W5" i="9"/>
  <c r="D101" i="53"/>
  <c r="D102" i="35"/>
  <c r="P101" i="9"/>
  <c r="D79" i="53"/>
  <c r="D80" i="35"/>
  <c r="P79" i="9"/>
  <c r="D68" i="62"/>
  <c r="D69" i="48"/>
  <c r="V68" i="9"/>
  <c r="D14" i="61"/>
  <c r="U14" i="9"/>
  <c r="D24" i="60"/>
  <c r="T24" i="9"/>
  <c r="D56" i="58"/>
  <c r="D57" i="39"/>
  <c r="R56" i="9"/>
  <c r="D108" i="57"/>
  <c r="D109" i="38"/>
  <c r="Q108" i="9"/>
  <c r="D66" i="57"/>
  <c r="D67" i="38"/>
  <c r="Q66" i="9"/>
  <c r="D83" i="60"/>
  <c r="D84" i="43"/>
  <c r="T83" i="9"/>
  <c r="D27" i="62"/>
  <c r="V27" i="9"/>
  <c r="D48" i="62"/>
  <c r="V48" i="9"/>
  <c r="D76" i="61"/>
  <c r="D77" i="45"/>
  <c r="U76" i="9"/>
  <c r="D35" i="60"/>
  <c r="T35" i="9"/>
  <c r="D76" i="58"/>
  <c r="D77" i="39"/>
  <c r="R76" i="9"/>
  <c r="D31" i="57"/>
  <c r="Q31" i="9"/>
  <c r="D6" i="57"/>
  <c r="Q6" i="9"/>
  <c r="D104" i="61"/>
  <c r="D105" i="45"/>
  <c r="U104" i="9"/>
  <c r="D50" i="61"/>
  <c r="U50" i="9"/>
  <c r="D53" i="60"/>
  <c r="T53" i="9"/>
  <c r="D85" i="58"/>
  <c r="D86" i="39"/>
  <c r="R85" i="9"/>
  <c r="D12" i="58"/>
  <c r="R12" i="9"/>
  <c r="D65" i="57"/>
  <c r="D66" i="38"/>
  <c r="Q65" i="9"/>
  <c r="D78" i="57"/>
  <c r="D79" i="38"/>
  <c r="Q78" i="9"/>
  <c r="D36" i="53"/>
  <c r="P36" i="9"/>
  <c r="D94" i="62"/>
  <c r="D95" i="48"/>
  <c r="V94" i="9"/>
  <c r="D81" i="53"/>
  <c r="D82" i="35"/>
  <c r="P81" i="9"/>
  <c r="D108" i="63"/>
  <c r="D109" i="50"/>
  <c r="W108" i="9"/>
  <c r="D93" i="62"/>
  <c r="D94" i="48"/>
  <c r="V93" i="9"/>
  <c r="D89" i="60"/>
  <c r="D90" i="43"/>
  <c r="T89" i="9"/>
  <c r="D26" i="62"/>
  <c r="V26" i="9"/>
  <c r="D68" i="61"/>
  <c r="D69" i="45"/>
  <c r="U68" i="9"/>
  <c r="D43" i="61"/>
  <c r="U43" i="9"/>
  <c r="D15" i="60"/>
  <c r="T15" i="9"/>
  <c r="D11" i="58"/>
  <c r="R11" i="9"/>
  <c r="D43" i="57"/>
  <c r="Q43" i="9"/>
  <c r="D18" i="57"/>
  <c r="Q18" i="9"/>
  <c r="D4" i="61"/>
  <c r="U4" i="9"/>
  <c r="D75" i="60"/>
  <c r="D76" i="43"/>
  <c r="T75" i="9"/>
  <c r="D44" i="58"/>
  <c r="R44" i="9"/>
  <c r="D58" i="58"/>
  <c r="D59" i="39"/>
  <c r="R58" i="9"/>
  <c r="D51" i="57"/>
  <c r="Q51" i="9"/>
  <c r="D89" i="53"/>
  <c r="D90" i="35"/>
  <c r="P89" i="9"/>
  <c r="D36" i="62"/>
  <c r="V36" i="9"/>
  <c r="D48" i="53"/>
  <c r="P48" i="9"/>
  <c r="D75" i="62"/>
  <c r="D76" i="48"/>
  <c r="V75" i="9"/>
  <c r="D51" i="60"/>
  <c r="T51" i="9"/>
  <c r="D43" i="60"/>
  <c r="T43" i="9"/>
  <c r="D34" i="58"/>
  <c r="R34" i="9"/>
  <c r="D57" i="57"/>
  <c r="Q57" i="9"/>
  <c r="D18" i="53"/>
  <c r="P18" i="9"/>
  <c r="D92" i="53"/>
  <c r="D93" i="35"/>
  <c r="P92" i="9"/>
  <c r="D50" i="63"/>
  <c r="W50" i="9"/>
  <c r="D27" i="63"/>
  <c r="W27" i="9"/>
  <c r="D69" i="63"/>
  <c r="W69" i="9"/>
  <c r="D81" i="63"/>
  <c r="D82" i="50"/>
  <c r="W81" i="9"/>
  <c r="D82" i="63"/>
  <c r="D83" i="50"/>
  <c r="W82" i="9"/>
  <c r="D54" i="63"/>
  <c r="W54" i="9"/>
  <c r="D75" i="63"/>
  <c r="D76" i="50"/>
  <c r="W75" i="9"/>
  <c r="D103" i="61"/>
  <c r="D104" i="45"/>
  <c r="U103" i="9"/>
  <c r="D8" i="62"/>
  <c r="V8" i="9"/>
  <c r="D89" i="62"/>
  <c r="D90" i="48"/>
  <c r="V89" i="9"/>
  <c r="D27" i="60"/>
  <c r="T27" i="9"/>
  <c r="D75" i="58"/>
  <c r="R75" i="9"/>
  <c r="D76" i="39"/>
  <c r="D57" i="58"/>
  <c r="D58" i="39"/>
  <c r="R57" i="9"/>
  <c r="D84" i="57"/>
  <c r="D85" i="38"/>
  <c r="Q84" i="9"/>
  <c r="D84" i="53"/>
  <c r="D85" i="35"/>
  <c r="P84" i="9"/>
  <c r="D13" i="53"/>
  <c r="P13" i="9"/>
  <c r="D110" i="63"/>
  <c r="D111" i="50"/>
  <c r="W110" i="9"/>
  <c r="D92" i="61"/>
  <c r="D93" i="45"/>
  <c r="U92" i="9"/>
  <c r="D95" i="60"/>
  <c r="D96" i="43"/>
  <c r="T95" i="9"/>
  <c r="D87" i="62"/>
  <c r="D88" i="48"/>
  <c r="V87" i="9"/>
  <c r="D91" i="62"/>
  <c r="D92" i="48"/>
  <c r="V91" i="9"/>
  <c r="D58" i="61"/>
  <c r="U58" i="9"/>
  <c r="D49" i="60"/>
  <c r="T49" i="9"/>
  <c r="D85" i="60"/>
  <c r="D86" i="43"/>
  <c r="T85" i="9"/>
  <c r="D71" i="53"/>
  <c r="P71" i="9"/>
  <c r="D108" i="60"/>
  <c r="D109" i="43"/>
  <c r="T108" i="9"/>
  <c r="D94" i="53"/>
  <c r="D95" i="35"/>
  <c r="P94" i="9"/>
  <c r="D70" i="62"/>
  <c r="D71" i="48"/>
  <c r="V70" i="9"/>
  <c r="D57" i="60"/>
  <c r="T57" i="9"/>
  <c r="D8" i="58"/>
  <c r="R8" i="9"/>
  <c r="D65" i="58"/>
  <c r="D66" i="39"/>
  <c r="R65" i="9"/>
  <c r="D6" i="53"/>
  <c r="P6" i="9"/>
  <c r="D97" i="61"/>
  <c r="D98" i="45"/>
  <c r="U97" i="9"/>
  <c r="D80" i="62"/>
  <c r="D81" i="48"/>
  <c r="V80" i="9"/>
  <c r="D33" i="62"/>
  <c r="V33" i="9"/>
  <c r="D28" i="61"/>
  <c r="U28" i="9"/>
  <c r="D19" i="60"/>
  <c r="T19" i="9"/>
  <c r="D48" i="58"/>
  <c r="R48" i="9"/>
  <c r="D46" i="58"/>
  <c r="R46" i="9"/>
  <c r="D8" i="57"/>
  <c r="Q8" i="9"/>
  <c r="D7" i="53"/>
  <c r="P7" i="9"/>
  <c r="D92" i="57"/>
  <c r="D93" i="38"/>
  <c r="Q92" i="9"/>
  <c r="D68" i="53"/>
  <c r="P68" i="9"/>
  <c r="D107" i="63"/>
  <c r="D108" i="50"/>
  <c r="W107" i="9"/>
  <c r="D102" i="60"/>
  <c r="D103" i="43"/>
  <c r="T102" i="9"/>
  <c r="D73" i="62"/>
  <c r="D74" i="48"/>
  <c r="V73" i="9"/>
  <c r="D66" i="61"/>
  <c r="U66" i="9"/>
  <c r="D65" i="60"/>
  <c r="D66" i="43"/>
  <c r="T65" i="9"/>
  <c r="D17" i="58"/>
  <c r="R17" i="9"/>
  <c r="D61" i="57"/>
  <c r="Q61" i="9"/>
  <c r="D5" i="53"/>
  <c r="P5" i="9"/>
  <c r="D106" i="63"/>
  <c r="D107" i="50"/>
  <c r="W106" i="9"/>
  <c r="D62" i="62"/>
  <c r="V62" i="9"/>
  <c r="D92" i="62"/>
  <c r="D93" i="48"/>
  <c r="V92" i="9"/>
  <c r="D22" i="62"/>
  <c r="V22" i="9"/>
  <c r="D40" i="61"/>
  <c r="U40" i="9"/>
  <c r="D53" i="61"/>
  <c r="U53" i="9"/>
  <c r="D80" i="60"/>
  <c r="D81" i="43"/>
  <c r="T80" i="9"/>
  <c r="D38" i="58"/>
  <c r="R38" i="9"/>
  <c r="D36" i="57"/>
  <c r="Q36" i="9"/>
  <c r="D37" i="57"/>
  <c r="Q37" i="9"/>
  <c r="D24" i="53"/>
  <c r="P24" i="9"/>
  <c r="D55" i="63"/>
  <c r="W55" i="9"/>
  <c r="D56" i="63"/>
  <c r="W56" i="9"/>
  <c r="D66" i="63"/>
  <c r="W66" i="9"/>
  <c r="D87" i="63"/>
  <c r="D88" i="50"/>
  <c r="W87" i="9"/>
  <c r="D7" i="63"/>
  <c r="W7" i="9"/>
  <c r="D44" i="63"/>
  <c r="W44" i="9"/>
  <c r="D20" i="63"/>
  <c r="W20" i="9"/>
  <c r="D93" i="57"/>
  <c r="D94" i="38"/>
  <c r="Q93" i="9"/>
  <c r="D25" i="62"/>
  <c r="V25" i="9"/>
  <c r="D37" i="61"/>
  <c r="U37" i="9"/>
  <c r="D34" i="61"/>
  <c r="U34" i="9"/>
  <c r="D17" i="60"/>
  <c r="T17" i="9"/>
  <c r="D73" i="58"/>
  <c r="D74" i="39"/>
  <c r="R73" i="9"/>
  <c r="D84" i="58"/>
  <c r="D85" i="39"/>
  <c r="R84" i="9"/>
  <c r="D58" i="57"/>
  <c r="Q58" i="9"/>
  <c r="D16" i="57"/>
  <c r="Q16" i="9"/>
  <c r="D54" i="53"/>
  <c r="P54" i="9"/>
  <c r="D95" i="62"/>
  <c r="D96" i="48"/>
  <c r="V95" i="9"/>
  <c r="D106" i="58"/>
  <c r="D107" i="39"/>
  <c r="R106" i="9"/>
  <c r="D85" i="62"/>
  <c r="D86" i="48"/>
  <c r="V85" i="9"/>
  <c r="D65" i="62"/>
  <c r="V65" i="9"/>
  <c r="D33" i="61"/>
  <c r="U33" i="9"/>
  <c r="D28" i="60"/>
  <c r="T28" i="9"/>
  <c r="D51" i="58"/>
  <c r="R51" i="9"/>
  <c r="D33" i="58"/>
  <c r="R33" i="9"/>
  <c r="D35" i="57"/>
  <c r="Q35" i="9"/>
  <c r="D87" i="53"/>
  <c r="D88" i="35"/>
  <c r="P87" i="9"/>
  <c r="D45" i="53"/>
  <c r="P45" i="9"/>
  <c r="D76" i="62"/>
  <c r="D77" i="48"/>
  <c r="V76" i="9"/>
  <c r="D32" i="61"/>
  <c r="U32" i="9"/>
  <c r="D7" i="61"/>
  <c r="U7" i="9"/>
  <c r="D62" i="60"/>
  <c r="T62" i="9"/>
  <c r="D18" i="58"/>
  <c r="R18" i="9"/>
  <c r="D5" i="58"/>
  <c r="R5" i="9"/>
  <c r="D104" i="57"/>
  <c r="D105" i="38"/>
  <c r="Q104" i="9"/>
  <c r="D11" i="57"/>
  <c r="Q11" i="9"/>
  <c r="D94" i="57"/>
  <c r="D95" i="38"/>
  <c r="Q94" i="9"/>
  <c r="D91" i="53"/>
  <c r="D92" i="35"/>
  <c r="P91" i="9"/>
  <c r="D100" i="57"/>
  <c r="D101" i="38"/>
  <c r="Q100" i="9"/>
  <c r="D100" i="63"/>
  <c r="D101" i="50"/>
  <c r="W100" i="9"/>
  <c r="D43" i="62"/>
  <c r="V43" i="9"/>
  <c r="D90" i="61"/>
  <c r="D91" i="45"/>
  <c r="U90" i="9"/>
  <c r="D47" i="60"/>
  <c r="T47" i="9"/>
  <c r="D81" i="60"/>
  <c r="D82" i="43"/>
  <c r="T81" i="9"/>
  <c r="D88" i="58"/>
  <c r="D89" i="39"/>
  <c r="R88" i="9"/>
  <c r="D106" i="57"/>
  <c r="D107" i="38"/>
  <c r="Q106" i="9"/>
  <c r="D47" i="57"/>
  <c r="Q47" i="9"/>
  <c r="D56" i="62"/>
  <c r="V56" i="9"/>
  <c r="D87" i="61"/>
  <c r="D88" i="45"/>
  <c r="U87" i="9"/>
  <c r="D30" i="60"/>
  <c r="T30" i="9"/>
  <c r="D61" i="58"/>
  <c r="D62" i="39"/>
  <c r="R61" i="9"/>
  <c r="D86" i="57"/>
  <c r="D87" i="38"/>
  <c r="Q86" i="9"/>
  <c r="D53" i="62"/>
  <c r="V53" i="9"/>
  <c r="D107" i="58"/>
  <c r="D108" i="39"/>
  <c r="R107" i="9"/>
  <c r="D32" i="62"/>
  <c r="V32" i="9"/>
  <c r="D23" i="61"/>
  <c r="U23" i="9"/>
  <c r="D6" i="60"/>
  <c r="T6" i="9"/>
  <c r="D20" i="58"/>
  <c r="R20" i="9"/>
  <c r="D79" i="57"/>
  <c r="D80" i="38"/>
  <c r="Q79" i="9"/>
  <c r="D65" i="53"/>
  <c r="P65" i="9"/>
  <c r="D40" i="53"/>
  <c r="P40" i="9"/>
  <c r="D59" i="53"/>
  <c r="P59" i="9"/>
  <c r="D60" i="63"/>
  <c r="W60" i="9"/>
  <c r="D61" i="63"/>
  <c r="W61" i="9"/>
  <c r="D11" i="63"/>
  <c r="W11" i="9"/>
  <c r="D32" i="63"/>
  <c r="W32" i="9"/>
  <c r="D12" i="63"/>
  <c r="W12" i="9"/>
  <c r="D39" i="63"/>
  <c r="W39" i="9"/>
  <c r="D49" i="63"/>
  <c r="W49" i="9"/>
  <c r="D88" i="63"/>
  <c r="D89" i="50"/>
  <c r="W88" i="9"/>
  <c r="D25" i="63"/>
  <c r="W25" i="9"/>
  <c r="D93" i="60"/>
  <c r="D94" i="43"/>
  <c r="T93" i="9"/>
  <c r="D66" i="62"/>
  <c r="V66" i="9"/>
  <c r="D39" i="61"/>
  <c r="U39" i="9"/>
  <c r="D59" i="60"/>
  <c r="T59" i="9"/>
  <c r="D79" i="58"/>
  <c r="D80" i="39"/>
  <c r="R79" i="9"/>
  <c r="D72" i="57"/>
  <c r="D73" i="38"/>
  <c r="Q72" i="9"/>
  <c r="D30" i="57"/>
  <c r="Q30" i="9"/>
  <c r="D84" i="60"/>
  <c r="D85" i="43"/>
  <c r="T84" i="9"/>
  <c r="D44" i="62"/>
  <c r="V44" i="9"/>
  <c r="D69" i="62"/>
  <c r="D70" i="48"/>
  <c r="V69" i="9"/>
  <c r="D63" i="60"/>
  <c r="T63" i="9"/>
  <c r="D25" i="60"/>
  <c r="T25" i="9"/>
  <c r="D89" i="58"/>
  <c r="D90" i="39"/>
  <c r="R89" i="9"/>
  <c r="D105" i="57"/>
  <c r="D106" i="38"/>
  <c r="Q105" i="9"/>
  <c r="D50" i="53"/>
  <c r="P50" i="9"/>
  <c r="D108" i="53"/>
  <c r="D109" i="35"/>
  <c r="P108" i="9"/>
  <c r="D97" i="60"/>
  <c r="D98" i="43"/>
  <c r="T97" i="9"/>
  <c r="D63" i="62"/>
  <c r="V63" i="9"/>
  <c r="D50" i="62"/>
  <c r="V50" i="9"/>
  <c r="D51" i="61"/>
  <c r="U51" i="9"/>
  <c r="D70" i="61"/>
  <c r="D71" i="45"/>
  <c r="U70" i="9"/>
  <c r="D67" i="57"/>
  <c r="D68" i="38"/>
  <c r="Q67" i="9"/>
  <c r="D53" i="53"/>
  <c r="P53" i="9"/>
  <c r="D21" i="53"/>
  <c r="P21" i="9"/>
  <c r="D37" i="62"/>
  <c r="V37" i="9"/>
  <c r="D34" i="62"/>
  <c r="V34" i="9"/>
  <c r="D36" i="60"/>
  <c r="T36" i="9"/>
  <c r="D20" i="60"/>
  <c r="T20" i="9"/>
  <c r="D28" i="58"/>
  <c r="R28" i="9"/>
  <c r="D14" i="57"/>
  <c r="Q14" i="9"/>
  <c r="D12" i="53"/>
  <c r="P12" i="9"/>
  <c r="D72" i="53"/>
  <c r="P72" i="9"/>
  <c r="D109" i="62"/>
  <c r="D110" i="48"/>
  <c r="V109" i="9"/>
  <c r="D110" i="60"/>
  <c r="D111" i="43"/>
  <c r="T110" i="9"/>
  <c r="D34" i="53"/>
  <c r="P34" i="9"/>
  <c r="D57" i="53"/>
  <c r="P57" i="9"/>
  <c r="D91" i="60"/>
  <c r="D92" i="43"/>
  <c r="T91" i="9"/>
  <c r="D95" i="57"/>
  <c r="D96" i="38"/>
  <c r="Q95" i="9"/>
  <c r="D30" i="62"/>
  <c r="V30" i="9"/>
  <c r="D64" i="61"/>
  <c r="U64" i="9"/>
  <c r="D44" i="60"/>
  <c r="T44" i="9"/>
  <c r="D64" i="58"/>
  <c r="D65" i="39"/>
  <c r="R64" i="9"/>
  <c r="D19" i="57"/>
  <c r="Q19" i="9"/>
  <c r="D23" i="57"/>
  <c r="Q23" i="9"/>
  <c r="D75" i="53"/>
  <c r="P75" i="9"/>
  <c r="D103" i="60"/>
  <c r="D104" i="43"/>
  <c r="T103" i="9"/>
  <c r="D79" i="62"/>
  <c r="D80" i="48"/>
  <c r="V79" i="9"/>
  <c r="D105" i="61"/>
  <c r="D106" i="45"/>
  <c r="U105" i="9"/>
  <c r="D12" i="62"/>
  <c r="V12" i="9"/>
  <c r="D66" i="60"/>
  <c r="D67" i="43"/>
  <c r="T66" i="9"/>
  <c r="D15" i="58"/>
  <c r="R15" i="9"/>
  <c r="D19" i="58"/>
  <c r="R19" i="9"/>
  <c r="D53" i="57"/>
  <c r="Q53" i="9"/>
  <c r="D74" i="57"/>
  <c r="D75" i="38"/>
  <c r="Q74" i="9"/>
  <c r="D70" i="53"/>
  <c r="P70" i="9"/>
  <c r="D9" i="53"/>
  <c r="P9" i="9"/>
  <c r="D65" i="63"/>
  <c r="W65" i="9"/>
  <c r="D6" i="63"/>
  <c r="W6" i="9"/>
  <c r="D26" i="63"/>
  <c r="W26" i="9"/>
  <c r="D37" i="63"/>
  <c r="W37" i="9"/>
  <c r="D17" i="63"/>
  <c r="W17" i="9"/>
  <c r="D63" i="63"/>
  <c r="W63" i="9"/>
  <c r="D78" i="63"/>
  <c r="D79" i="50"/>
  <c r="W78" i="9"/>
  <c r="D83" i="63"/>
  <c r="D84" i="50"/>
  <c r="W83" i="9"/>
  <c r="D14" i="63"/>
  <c r="W14" i="9"/>
  <c r="D59" i="63"/>
  <c r="W59" i="9"/>
  <c r="D41" i="53"/>
  <c r="P41" i="9"/>
  <c r="D83" i="62"/>
  <c r="D84" i="48"/>
  <c r="V83" i="9"/>
  <c r="D41" i="61"/>
  <c r="U41" i="9"/>
  <c r="D67" i="60"/>
  <c r="D68" i="43"/>
  <c r="T67" i="9"/>
  <c r="D83" i="58"/>
  <c r="D84" i="39"/>
  <c r="R83" i="9"/>
  <c r="D70" i="58"/>
  <c r="D71" i="39"/>
  <c r="R70" i="9"/>
  <c r="D3" i="57"/>
  <c r="Q3" i="9"/>
  <c r="D42" i="62"/>
  <c r="V42" i="9"/>
  <c r="D46" i="62"/>
  <c r="V46" i="9"/>
  <c r="D74" i="61"/>
  <c r="D75" i="45"/>
  <c r="U74" i="9"/>
  <c r="D21" i="60"/>
  <c r="T21" i="9"/>
  <c r="D13" i="58"/>
  <c r="R13" i="9"/>
  <c r="D74" i="58"/>
  <c r="D75" i="39"/>
  <c r="R74" i="9"/>
  <c r="D89" i="57"/>
  <c r="D90" i="38"/>
  <c r="Q89" i="9"/>
  <c r="D76" i="57"/>
  <c r="D77" i="38"/>
  <c r="Q76" i="9"/>
  <c r="D8" i="53"/>
  <c r="P8" i="9"/>
  <c r="D98" i="61"/>
  <c r="D99" i="45"/>
  <c r="U98" i="9"/>
  <c r="D3" i="62"/>
  <c r="V3" i="9"/>
  <c r="D73" i="61"/>
  <c r="D74" i="45"/>
  <c r="U73" i="9"/>
  <c r="D78" i="60"/>
  <c r="D79" i="43"/>
  <c r="T78" i="9"/>
  <c r="D79" i="60"/>
  <c r="D80" i="43"/>
  <c r="T79" i="9"/>
  <c r="D52" i="58"/>
  <c r="D53" i="39"/>
  <c r="R52" i="9"/>
  <c r="D7" i="57"/>
  <c r="Q7" i="9"/>
  <c r="D39" i="57"/>
  <c r="Q39" i="9"/>
  <c r="D76" i="53"/>
  <c r="P76" i="9"/>
  <c r="D106" i="62"/>
  <c r="D107" i="48"/>
  <c r="V106" i="9"/>
  <c r="D97" i="57"/>
  <c r="D98" i="38"/>
  <c r="Q97" i="9"/>
  <c r="D106" i="61"/>
  <c r="D107" i="45"/>
  <c r="U106" i="9"/>
  <c r="D105" i="60"/>
  <c r="D106" i="43"/>
  <c r="T105" i="9"/>
  <c r="D108" i="58"/>
  <c r="D109" i="39"/>
  <c r="R108" i="9"/>
  <c r="D39" i="62"/>
  <c r="V39" i="9"/>
  <c r="D60" i="62"/>
  <c r="V60" i="9"/>
  <c r="D46" i="61"/>
  <c r="U46" i="9"/>
  <c r="D40" i="60"/>
  <c r="T40" i="9"/>
  <c r="D26" i="60"/>
  <c r="T26" i="9"/>
  <c r="D45" i="58"/>
  <c r="R45" i="9"/>
  <c r="D69" i="57"/>
  <c r="D70" i="38"/>
  <c r="Q69" i="9"/>
  <c r="D29" i="53"/>
  <c r="P29" i="9"/>
  <c r="D13" i="62"/>
  <c r="V13" i="9"/>
  <c r="D12" i="60"/>
  <c r="T12" i="9"/>
  <c r="D71" i="58"/>
  <c r="D72" i="39"/>
  <c r="R71" i="9"/>
  <c r="D60" i="57"/>
  <c r="Q60" i="9"/>
  <c r="D54" i="57"/>
  <c r="Q54" i="9"/>
  <c r="D15" i="53"/>
  <c r="P15" i="9"/>
  <c r="D62" i="53"/>
  <c r="P62" i="9"/>
  <c r="D94" i="63"/>
  <c r="D95" i="50"/>
  <c r="W94" i="9"/>
  <c r="D107" i="61"/>
  <c r="D108" i="45"/>
  <c r="U107" i="9"/>
  <c r="D3" i="61"/>
  <c r="U3" i="9"/>
  <c r="D90" i="62"/>
  <c r="D91" i="48"/>
  <c r="V90" i="9"/>
  <c r="D81" i="61"/>
  <c r="D82" i="45"/>
  <c r="U81" i="9"/>
  <c r="D76" i="60"/>
  <c r="D77" i="43"/>
  <c r="T76" i="9"/>
  <c r="D90" i="58"/>
  <c r="D91" i="39"/>
  <c r="R90" i="9"/>
  <c r="D103" i="57"/>
  <c r="D104" i="38"/>
  <c r="Q103" i="9"/>
  <c r="D10" i="53"/>
  <c r="P10" i="9"/>
  <c r="D92" i="63"/>
  <c r="D93" i="50"/>
  <c r="W92" i="9"/>
  <c r="D96" i="62"/>
  <c r="D97" i="48"/>
  <c r="V96" i="9"/>
  <c r="D96" i="53"/>
  <c r="D97" i="35"/>
  <c r="P96" i="9"/>
  <c r="D111" i="62"/>
  <c r="V111" i="9"/>
  <c r="D111" i="60"/>
  <c r="T111" i="9"/>
  <c r="D111" i="63"/>
  <c r="W111" i="9"/>
  <c r="D111" i="53"/>
  <c r="P111" i="9"/>
  <c r="D111" i="57"/>
  <c r="Q111" i="9"/>
  <c r="D111" i="61"/>
  <c r="U111" i="9"/>
  <c r="D111" i="58"/>
  <c r="R111" i="9"/>
  <c r="C112" i="60"/>
  <c r="M112" i="62"/>
  <c r="M112" i="58"/>
  <c r="M112" i="60"/>
  <c r="C112" i="58"/>
  <c r="M112" i="57"/>
  <c r="C112" i="57"/>
  <c r="C112" i="53"/>
  <c r="C112" i="62"/>
  <c r="M112" i="53"/>
  <c r="M112" i="61"/>
  <c r="C112" i="61"/>
  <c r="M112" i="63"/>
  <c r="C112" i="63"/>
  <c r="C851" i="40"/>
  <c r="C851" i="42"/>
  <c r="C851" i="46"/>
  <c r="C851" i="49"/>
  <c r="C851" i="44"/>
  <c r="C851" i="47"/>
  <c r="C851" i="37"/>
  <c r="C851" i="19"/>
  <c r="M39" i="27" l="1"/>
  <c r="AP15" i="53" s="1"/>
  <c r="M40" i="27"/>
  <c r="AP16" i="53" s="1"/>
  <c r="M41" i="27"/>
  <c r="AP17" i="53" s="1"/>
  <c r="M42" i="27"/>
  <c r="AP18" i="53" s="1"/>
  <c r="M43" i="27"/>
  <c r="AP19" i="53" s="1"/>
  <c r="M44" i="27"/>
  <c r="AP20" i="53" s="1"/>
  <c r="M45" i="27"/>
  <c r="AP21" i="53" s="1"/>
  <c r="M46" i="27"/>
  <c r="AP22" i="53" s="1"/>
  <c r="M47" i="27"/>
  <c r="AP23" i="53" s="1"/>
  <c r="M48" i="27"/>
  <c r="AP24" i="53" s="1"/>
  <c r="M49" i="27"/>
  <c r="AP25" i="53" s="1"/>
  <c r="M50" i="27"/>
  <c r="AP26" i="53" s="1"/>
  <c r="M51" i="27"/>
  <c r="AP27" i="53" s="1"/>
  <c r="M52" i="27"/>
  <c r="AP28" i="53" s="1"/>
  <c r="M53" i="27"/>
  <c r="AP29" i="53" s="1"/>
  <c r="M54" i="27"/>
  <c r="AP30" i="53" s="1"/>
  <c r="M55" i="27"/>
  <c r="AP31" i="53" s="1"/>
  <c r="M56" i="27"/>
  <c r="AP32" i="53" s="1"/>
  <c r="M57" i="27"/>
  <c r="AP33" i="53" s="1"/>
  <c r="M58" i="27"/>
  <c r="AP34" i="53" s="1"/>
  <c r="M59" i="27"/>
  <c r="AP35" i="53" s="1"/>
  <c r="M60" i="27"/>
  <c r="AP36" i="53" s="1"/>
  <c r="M61" i="27"/>
  <c r="AP37" i="53" s="1"/>
  <c r="M62" i="27"/>
  <c r="AP38" i="53" s="1"/>
  <c r="M63" i="27"/>
  <c r="AP39" i="53" s="1"/>
  <c r="M64" i="27"/>
  <c r="AP40" i="53" s="1"/>
  <c r="M65" i="27"/>
  <c r="AP41" i="53" s="1"/>
  <c r="M66" i="27"/>
  <c r="AP42" i="53" s="1"/>
  <c r="M67" i="27"/>
  <c r="AP43" i="53" s="1"/>
  <c r="M68" i="27"/>
  <c r="AP44" i="53" s="1"/>
  <c r="M69" i="27"/>
  <c r="AP45" i="53" s="1"/>
  <c r="M70" i="27"/>
  <c r="AP46" i="53" s="1"/>
  <c r="M71" i="27"/>
  <c r="AP47" i="53" s="1"/>
  <c r="M72" i="27"/>
  <c r="AP48" i="53" s="1"/>
  <c r="M73" i="27"/>
  <c r="AP49" i="53" s="1"/>
  <c r="M74" i="27"/>
  <c r="AP50" i="53" s="1"/>
  <c r="M75" i="27"/>
  <c r="AP51" i="53" s="1"/>
  <c r="M76" i="27"/>
  <c r="AP52" i="53" s="1"/>
  <c r="M77" i="27"/>
  <c r="AP53" i="53" s="1"/>
  <c r="M78" i="27"/>
  <c r="AP54" i="53" s="1"/>
  <c r="M79" i="27"/>
  <c r="AP55" i="53" s="1"/>
  <c r="M80" i="27"/>
  <c r="AP56" i="53" s="1"/>
  <c r="M81" i="27"/>
  <c r="AP57" i="53" s="1"/>
  <c r="M82" i="27"/>
  <c r="AP58" i="53" s="1"/>
  <c r="M83" i="27"/>
  <c r="AP59" i="53" s="1"/>
  <c r="M84" i="27"/>
  <c r="AP60" i="53" s="1"/>
  <c r="M85" i="27"/>
  <c r="AP61" i="53" s="1"/>
  <c r="M86" i="27"/>
  <c r="AP62" i="53" s="1"/>
  <c r="M87" i="27"/>
  <c r="AP63" i="53" s="1"/>
  <c r="M88" i="27"/>
  <c r="AP64" i="53" s="1"/>
  <c r="M89" i="27"/>
  <c r="AP65" i="53" s="1"/>
  <c r="M90" i="27"/>
  <c r="AP66" i="53" s="1"/>
  <c r="M91" i="27"/>
  <c r="AP67" i="53" s="1"/>
  <c r="M92" i="27"/>
  <c r="AP68" i="53" s="1"/>
  <c r="M93" i="27"/>
  <c r="AP69" i="53" s="1"/>
  <c r="M94" i="27"/>
  <c r="AP70" i="53" s="1"/>
  <c r="M95" i="27"/>
  <c r="AP71" i="53" s="1"/>
  <c r="M96" i="27"/>
  <c r="AP72" i="53" s="1"/>
  <c r="M97" i="27"/>
  <c r="AP73" i="53" s="1"/>
  <c r="M98" i="27"/>
  <c r="AP74" i="53" s="1"/>
  <c r="M99" i="27"/>
  <c r="AP75" i="53" s="1"/>
  <c r="M100" i="27"/>
  <c r="AP76" i="53" s="1"/>
  <c r="M101" i="27"/>
  <c r="AP77" i="53" s="1"/>
  <c r="M102" i="27"/>
  <c r="AP78" i="53" s="1"/>
  <c r="M103" i="27"/>
  <c r="M104" i="27"/>
  <c r="M105" i="27"/>
  <c r="M106" i="27"/>
  <c r="M26" i="27"/>
  <c r="AP2" i="53" s="1"/>
  <c r="M27" i="27"/>
  <c r="AP3" i="53" s="1"/>
  <c r="M28" i="27"/>
  <c r="AP4" i="53" s="1"/>
  <c r="M29" i="27"/>
  <c r="AP5" i="53" s="1"/>
  <c r="M30" i="27"/>
  <c r="AP6" i="53" s="1"/>
  <c r="M31" i="27"/>
  <c r="AP7" i="53" s="1"/>
  <c r="M32" i="27"/>
  <c r="AP8" i="53" s="1"/>
  <c r="M33" i="27"/>
  <c r="AP9" i="53" s="1"/>
  <c r="M34" i="27"/>
  <c r="AP10" i="53" s="1"/>
  <c r="M35" i="27"/>
  <c r="AP11" i="53" s="1"/>
  <c r="M36" i="27"/>
  <c r="AP12" i="53" s="1"/>
  <c r="M37" i="27"/>
  <c r="AP13" i="53" s="1"/>
  <c r="M38" i="27"/>
  <c r="AP14" i="53" s="1"/>
  <c r="AP80" i="53" l="1"/>
  <c r="N104" i="27"/>
  <c r="AQ80" i="53" s="1"/>
  <c r="AP82" i="53"/>
  <c r="N106" i="27"/>
  <c r="AQ82" i="53" s="1"/>
  <c r="AP81" i="53"/>
  <c r="N105" i="27"/>
  <c r="AQ81" i="53" s="1"/>
  <c r="AP79" i="53"/>
  <c r="N103" i="27"/>
  <c r="AQ79" i="53" s="1"/>
  <c r="C8" i="3"/>
  <c r="C7" i="3"/>
  <c r="C6" i="3"/>
  <c r="C5" i="3"/>
  <c r="C6" i="19" l="1"/>
  <c r="C6" i="42"/>
  <c r="C6" i="30" s="1"/>
  <c r="C6" i="37"/>
  <c r="C6" i="40"/>
  <c r="C6" i="29" s="1"/>
  <c r="C6" i="46"/>
  <c r="C6" i="32" s="1"/>
  <c r="C6" i="44"/>
  <c r="C6" i="31" s="1"/>
  <c r="C6" i="47"/>
  <c r="C6" i="33" s="1"/>
  <c r="C6" i="27"/>
  <c r="C6" i="49"/>
  <c r="C6" i="34" s="1"/>
  <c r="C7" i="19"/>
  <c r="C7" i="42"/>
  <c r="C7" i="30" s="1"/>
  <c r="C7" i="40"/>
  <c r="C7" i="29" s="1"/>
  <c r="C7" i="47"/>
  <c r="C7" i="33" s="1"/>
  <c r="C7" i="46"/>
  <c r="C7" i="32" s="1"/>
  <c r="C7" i="27"/>
  <c r="C7" i="49"/>
  <c r="C7" i="34" s="1"/>
  <c r="C7" i="44"/>
  <c r="C7" i="31" s="1"/>
  <c r="C7" i="37"/>
  <c r="C8" i="19"/>
  <c r="C8" i="42"/>
  <c r="C8" i="30" s="1"/>
  <c r="C8" i="40"/>
  <c r="C8" i="29" s="1"/>
  <c r="C8" i="47"/>
  <c r="C8" i="33" s="1"/>
  <c r="C8" i="37"/>
  <c r="C8" i="28" s="1"/>
  <c r="C8" i="46"/>
  <c r="C8" i="32" s="1"/>
  <c r="C8" i="44"/>
  <c r="C8" i="31" s="1"/>
  <c r="C8" i="49"/>
  <c r="C8" i="34" s="1"/>
  <c r="C8" i="27"/>
  <c r="C5" i="19"/>
  <c r="C5" i="42"/>
  <c r="C5" i="30" s="1"/>
  <c r="C5" i="40"/>
  <c r="C5" i="29" s="1"/>
  <c r="C5" i="37"/>
  <c r="C5" i="46"/>
  <c r="C5" i="32" s="1"/>
  <c r="C5" i="47"/>
  <c r="C5" i="33" s="1"/>
  <c r="C5" i="44"/>
  <c r="C5" i="31" s="1"/>
  <c r="C5" i="27"/>
  <c r="C5" i="49"/>
  <c r="C5" i="34" s="1"/>
  <c r="C6" i="28" l="1"/>
  <c r="C13" i="28"/>
  <c r="C12" i="28"/>
  <c r="C5" i="28"/>
  <c r="C7" i="28"/>
  <c r="C14" i="28"/>
  <c r="G1" i="14"/>
  <c r="E1" i="14"/>
  <c r="G1" i="11"/>
  <c r="E1" i="11"/>
  <c r="N1" i="10"/>
  <c r="L1" i="10"/>
  <c r="G1" i="18"/>
  <c r="E1" i="18"/>
  <c r="B1" i="8" l="1"/>
  <c r="A1" i="8"/>
  <c r="FV2" i="5" l="1"/>
  <c r="T1" i="5"/>
  <c r="T2" i="5"/>
  <c r="A27" i="10" l="1"/>
  <c r="B27" i="10"/>
  <c r="A28" i="10"/>
  <c r="B28" i="10"/>
  <c r="A29" i="10"/>
  <c r="B29" i="10"/>
  <c r="A30" i="10"/>
  <c r="B30" i="10"/>
  <c r="A31" i="10"/>
  <c r="B31" i="10"/>
  <c r="A32" i="10"/>
  <c r="B32" i="10"/>
  <c r="A33" i="10"/>
  <c r="B33" i="10"/>
  <c r="A34" i="10"/>
  <c r="B34" i="10"/>
  <c r="A35" i="10"/>
  <c r="B35" i="10"/>
  <c r="A36" i="10"/>
  <c r="B36" i="10"/>
  <c r="A37" i="10"/>
  <c r="B37" i="10"/>
  <c r="A38" i="10"/>
  <c r="B38" i="10"/>
  <c r="A39" i="10"/>
  <c r="B39" i="10"/>
  <c r="A40" i="10"/>
  <c r="B40" i="10"/>
  <c r="A41" i="10"/>
  <c r="B41" i="10"/>
  <c r="A42" i="10"/>
  <c r="B42" i="10"/>
  <c r="A43" i="10"/>
  <c r="B43" i="10"/>
  <c r="A44" i="10"/>
  <c r="B44" i="10"/>
  <c r="A45" i="10"/>
  <c r="B45" i="10"/>
  <c r="A46" i="10"/>
  <c r="B46" i="10"/>
  <c r="A47" i="10"/>
  <c r="B47" i="10"/>
  <c r="A48" i="10"/>
  <c r="B48" i="10"/>
  <c r="A49" i="10"/>
  <c r="B49" i="10"/>
  <c r="A50" i="10"/>
  <c r="B50" i="10"/>
  <c r="A51" i="10"/>
  <c r="B51" i="10"/>
  <c r="A52" i="10"/>
  <c r="B52" i="10"/>
  <c r="A53" i="10"/>
  <c r="B53" i="10"/>
  <c r="A54" i="10"/>
  <c r="B54" i="10"/>
  <c r="A55" i="10"/>
  <c r="B55" i="10"/>
  <c r="A56" i="10"/>
  <c r="B56" i="10"/>
  <c r="A57" i="10"/>
  <c r="B57" i="10"/>
  <c r="A58" i="10"/>
  <c r="B58" i="10"/>
  <c r="A59" i="10"/>
  <c r="B59" i="10"/>
  <c r="A60" i="10"/>
  <c r="B60" i="10"/>
  <c r="A61" i="10"/>
  <c r="B61" i="10"/>
  <c r="A62" i="10"/>
  <c r="B62" i="10"/>
  <c r="A63" i="10"/>
  <c r="B63" i="10"/>
  <c r="A64" i="10"/>
  <c r="B64" i="10"/>
  <c r="A65" i="10"/>
  <c r="B65" i="10"/>
  <c r="A66" i="10"/>
  <c r="B66" i="10"/>
  <c r="A67" i="10"/>
  <c r="B67" i="10"/>
  <c r="A68" i="10"/>
  <c r="B68" i="10"/>
  <c r="A69" i="10"/>
  <c r="B69" i="10"/>
  <c r="A70" i="10"/>
  <c r="B70" i="10"/>
  <c r="A71" i="10"/>
  <c r="B71" i="10"/>
  <c r="A72" i="10"/>
  <c r="B72" i="10"/>
  <c r="A73" i="10"/>
  <c r="B73" i="10"/>
  <c r="A74" i="10"/>
  <c r="B74" i="10"/>
  <c r="A75" i="10"/>
  <c r="B75" i="10"/>
  <c r="A76" i="10"/>
  <c r="B76" i="10"/>
  <c r="A77" i="10"/>
  <c r="B77" i="10"/>
  <c r="A78" i="10"/>
  <c r="B78" i="10"/>
  <c r="A79" i="10"/>
  <c r="B79" i="10"/>
  <c r="A80" i="10"/>
  <c r="B80" i="10"/>
  <c r="A81" i="10"/>
  <c r="B81" i="10"/>
  <c r="A82" i="10"/>
  <c r="B82" i="10"/>
  <c r="A83" i="10"/>
  <c r="B83" i="10"/>
  <c r="A84" i="10"/>
  <c r="B84" i="10"/>
  <c r="A85" i="10"/>
  <c r="B85" i="10"/>
  <c r="A86" i="10"/>
  <c r="B86" i="10"/>
  <c r="A87" i="10"/>
  <c r="B87" i="10"/>
  <c r="A88" i="10"/>
  <c r="B88" i="10"/>
  <c r="A89" i="10"/>
  <c r="B89" i="10"/>
  <c r="A90" i="10"/>
  <c r="B90" i="10"/>
  <c r="A91" i="10"/>
  <c r="B91" i="10"/>
  <c r="A92" i="10"/>
  <c r="B92" i="10"/>
  <c r="A93" i="10"/>
  <c r="B93" i="10"/>
  <c r="A94" i="10"/>
  <c r="B94" i="10"/>
  <c r="A95" i="10"/>
  <c r="B95" i="10"/>
  <c r="A96" i="10"/>
  <c r="B96" i="10"/>
  <c r="A97" i="10"/>
  <c r="B97" i="10"/>
  <c r="A98" i="10"/>
  <c r="B98" i="10"/>
  <c r="A99" i="10"/>
  <c r="B99" i="10"/>
  <c r="A100" i="10"/>
  <c r="B100" i="10"/>
  <c r="A101" i="10"/>
  <c r="B101" i="10"/>
  <c r="A102" i="10"/>
  <c r="B102" i="10"/>
  <c r="A103" i="10"/>
  <c r="B103" i="10"/>
  <c r="A104" i="10"/>
  <c r="B104" i="10"/>
  <c r="A105" i="10"/>
  <c r="B105" i="10"/>
  <c r="A106" i="10"/>
  <c r="B106" i="10"/>
  <c r="A107" i="10"/>
  <c r="B107" i="10"/>
  <c r="A108" i="10"/>
  <c r="B108" i="10"/>
  <c r="A109" i="10"/>
  <c r="B109" i="10"/>
  <c r="A110" i="10"/>
  <c r="B110" i="10"/>
  <c r="A111" i="10"/>
  <c r="B111" i="10"/>
  <c r="A112" i="10"/>
  <c r="B112" i="10"/>
  <c r="A113" i="10"/>
  <c r="B113" i="10"/>
  <c r="A114" i="10"/>
  <c r="B114" i="10"/>
  <c r="A115" i="10"/>
  <c r="B115" i="10"/>
  <c r="A126" i="10"/>
  <c r="B126" i="10"/>
  <c r="A127" i="10"/>
  <c r="B127" i="10"/>
  <c r="A128" i="10"/>
  <c r="B128" i="10"/>
  <c r="A129" i="10"/>
  <c r="B129" i="10"/>
  <c r="A130" i="10"/>
  <c r="B130" i="10"/>
  <c r="A131" i="10"/>
  <c r="B131" i="10"/>
  <c r="A132" i="10"/>
  <c r="B132" i="10"/>
  <c r="A133" i="10"/>
  <c r="B133" i="10"/>
  <c r="A134" i="10"/>
  <c r="B134" i="10"/>
  <c r="A135" i="10"/>
  <c r="B135" i="10"/>
  <c r="B26" i="10"/>
  <c r="A26" i="10"/>
  <c r="FU2" i="15" l="1"/>
  <c r="BK2" i="17" l="1"/>
  <c r="C14" i="14"/>
  <c r="C13" i="14"/>
  <c r="C12" i="14"/>
  <c r="C11" i="14"/>
  <c r="C9" i="14"/>
  <c r="C4" i="14"/>
  <c r="C14" i="11"/>
  <c r="C13" i="11"/>
  <c r="C12" i="11"/>
  <c r="C11" i="11"/>
  <c r="C9" i="11"/>
  <c r="C4" i="11"/>
  <c r="C14" i="18"/>
  <c r="C13" i="18"/>
  <c r="C12" i="18"/>
  <c r="C11" i="18"/>
  <c r="C9" i="18"/>
  <c r="C4" i="18"/>
  <c r="C9" i="10"/>
  <c r="C4" i="10"/>
  <c r="C14" i="10"/>
  <c r="C13" i="10"/>
  <c r="C12" i="10"/>
  <c r="C11" i="10"/>
  <c r="B2" i="5" l="1"/>
  <c r="C275" i="3"/>
  <c r="BY2" i="9" l="1"/>
  <c r="BX2" i="9"/>
  <c r="BW2" i="9"/>
  <c r="BV2" i="9"/>
  <c r="BU2" i="9"/>
  <c r="BT2" i="9"/>
  <c r="BS2" i="9"/>
  <c r="BR2" i="9"/>
  <c r="AO2" i="9" l="1"/>
  <c r="AN2" i="9"/>
  <c r="AM2" i="9"/>
  <c r="AL2" i="9"/>
  <c r="AK2" i="9"/>
  <c r="AJ2" i="9"/>
  <c r="AI2" i="9"/>
  <c r="AH2" i="9"/>
  <c r="AF2" i="9"/>
  <c r="AE2" i="9"/>
  <c r="AD2" i="9"/>
  <c r="AC2" i="9"/>
  <c r="AB2" i="9"/>
  <c r="AA2" i="9"/>
  <c r="Z2" i="9"/>
  <c r="Y2" i="9"/>
  <c r="N2" i="9"/>
  <c r="M2" i="9"/>
  <c r="L2" i="9"/>
  <c r="K2" i="9"/>
  <c r="J2" i="9"/>
  <c r="I2" i="9"/>
  <c r="H2" i="9"/>
  <c r="G2" i="9"/>
  <c r="CJ1" i="9"/>
  <c r="CK1" i="9"/>
  <c r="CL1" i="9"/>
  <c r="CM1" i="9"/>
  <c r="CN1" i="9"/>
  <c r="CO1" i="9"/>
  <c r="CP1" i="9"/>
  <c r="CQ1" i="9"/>
  <c r="CA1" i="9"/>
  <c r="CB1" i="9"/>
  <c r="CC1" i="9"/>
  <c r="CD1" i="9"/>
  <c r="CE1" i="9"/>
  <c r="CF1" i="9"/>
  <c r="CG1" i="9"/>
  <c r="CH1" i="9"/>
  <c r="CI1" i="9"/>
  <c r="BR1" i="9"/>
  <c r="BS1" i="9"/>
  <c r="BT1" i="9"/>
  <c r="BU1" i="9"/>
  <c r="BV1" i="9"/>
  <c r="BW1" i="9"/>
  <c r="BX1" i="9"/>
  <c r="BY1" i="9"/>
  <c r="BI1" i="9"/>
  <c r="BJ1" i="9"/>
  <c r="BK1" i="9"/>
  <c r="BL1" i="9"/>
  <c r="BM1" i="9"/>
  <c r="BN1" i="9"/>
  <c r="BO1" i="9"/>
  <c r="BP1" i="9"/>
  <c r="AZ1" i="9"/>
  <c r="BA1" i="9"/>
  <c r="BB1" i="9"/>
  <c r="BC1" i="9"/>
  <c r="BD1" i="9"/>
  <c r="BE1" i="9"/>
  <c r="BF1" i="9"/>
  <c r="BG1" i="9"/>
  <c r="AQ1" i="9"/>
  <c r="AR1" i="9"/>
  <c r="AS1" i="9"/>
  <c r="AT1" i="9"/>
  <c r="AU1" i="9"/>
  <c r="AV1" i="9"/>
  <c r="AW1" i="9"/>
  <c r="AX1" i="9"/>
  <c r="AH1" i="9"/>
  <c r="AI1" i="9"/>
  <c r="AJ1" i="9"/>
  <c r="AK1" i="9"/>
  <c r="AL1" i="9"/>
  <c r="AM1" i="9"/>
  <c r="AN1" i="9"/>
  <c r="AO1" i="9"/>
  <c r="Y1" i="9"/>
  <c r="Z1" i="9"/>
  <c r="AA1" i="9"/>
  <c r="AB1" i="9"/>
  <c r="AC1" i="9"/>
  <c r="AD1" i="9"/>
  <c r="AE1" i="9"/>
  <c r="AF1" i="9"/>
  <c r="P1" i="9"/>
  <c r="Q1" i="9"/>
  <c r="R1" i="9"/>
  <c r="S1" i="9"/>
  <c r="T1" i="9"/>
  <c r="U1" i="9"/>
  <c r="V1" i="9"/>
  <c r="W1" i="9"/>
  <c r="G1" i="9"/>
  <c r="H1" i="9"/>
  <c r="I1" i="9"/>
  <c r="J1" i="9"/>
  <c r="K1" i="9"/>
  <c r="L1" i="9"/>
  <c r="M1" i="9"/>
  <c r="N1" i="9"/>
  <c r="B2" i="15"/>
  <c r="B2" i="17" l="1"/>
  <c r="C7" i="18"/>
  <c r="C7" i="11"/>
  <c r="C7" i="14"/>
  <c r="C7" i="10"/>
  <c r="C8" i="18"/>
  <c r="C8" i="11"/>
  <c r="C8" i="14"/>
  <c r="C8" i="10"/>
  <c r="C6" i="18"/>
  <c r="C6" i="11"/>
  <c r="C6" i="14"/>
  <c r="C6" i="10"/>
  <c r="C5" i="10"/>
  <c r="C5" i="18"/>
  <c r="C5" i="11"/>
  <c r="C5" i="14"/>
  <c r="A2" i="5"/>
  <c r="BP1" i="8" l="1"/>
  <c r="BQ1" i="8"/>
  <c r="BR1" i="8"/>
  <c r="BS1" i="8"/>
  <c r="BT1" i="8"/>
  <c r="BU1" i="8"/>
  <c r="BV1" i="8"/>
  <c r="BW1" i="8"/>
  <c r="BG1" i="8"/>
  <c r="BH1" i="8"/>
  <c r="BI1" i="8"/>
  <c r="BJ1" i="8"/>
  <c r="BK1" i="8"/>
  <c r="BL1" i="8"/>
  <c r="BM1" i="8"/>
  <c r="BN1" i="8"/>
  <c r="AX1" i="8"/>
  <c r="AY1" i="8"/>
  <c r="AZ1" i="8"/>
  <c r="BA1" i="8"/>
  <c r="BB1" i="8"/>
  <c r="BC1" i="8"/>
  <c r="BD1" i="8"/>
  <c r="BE1" i="8"/>
  <c r="AO1" i="8"/>
  <c r="AP1" i="8"/>
  <c r="AQ1" i="8"/>
  <c r="AR1" i="8"/>
  <c r="AS1" i="8"/>
  <c r="AT1" i="8"/>
  <c r="AU1" i="8"/>
  <c r="AV1" i="8"/>
  <c r="AF1" i="8"/>
  <c r="AG1" i="8"/>
  <c r="AH1" i="8"/>
  <c r="AI1" i="8"/>
  <c r="AJ1" i="8"/>
  <c r="AK1" i="8"/>
  <c r="AL1" i="8"/>
  <c r="AM1" i="8"/>
  <c r="W1" i="8"/>
  <c r="X1" i="8"/>
  <c r="Y1" i="8"/>
  <c r="Z1" i="8"/>
  <c r="AA1" i="8"/>
  <c r="AB1" i="8"/>
  <c r="AC1" i="8"/>
  <c r="AD1" i="8"/>
  <c r="CS2" i="5" l="1"/>
  <c r="CR2" i="5"/>
  <c r="CQ2" i="5"/>
  <c r="CP2" i="5"/>
  <c r="CO2" i="5"/>
  <c r="CN2" i="5"/>
  <c r="CM2" i="5"/>
  <c r="CL2" i="5"/>
  <c r="D282" i="49" l="1"/>
  <c r="BG3" i="9" s="1"/>
  <c r="D283" i="49"/>
  <c r="BG4" i="9" s="1"/>
  <c r="D284" i="49"/>
  <c r="BG5" i="9" s="1"/>
  <c r="D285" i="49"/>
  <c r="BG6" i="9" s="1"/>
  <c r="D286" i="49"/>
  <c r="BG7" i="9" s="1"/>
  <c r="D287" i="49"/>
  <c r="BG8" i="9" s="1"/>
  <c r="D288" i="49"/>
  <c r="BG9" i="9" s="1"/>
  <c r="D289" i="49"/>
  <c r="BG10" i="9" s="1"/>
  <c r="D290" i="49"/>
  <c r="BG11" i="9" s="1"/>
  <c r="D291" i="49"/>
  <c r="BG12" i="9" s="1"/>
  <c r="D292" i="49"/>
  <c r="BG13" i="9" s="1"/>
  <c r="D293" i="49"/>
  <c r="BG14" i="9" s="1"/>
  <c r="D294" i="49"/>
  <c r="BG15" i="9" s="1"/>
  <c r="D295" i="49"/>
  <c r="BG16" i="9" s="1"/>
  <c r="D296" i="49"/>
  <c r="BG17" i="9" s="1"/>
  <c r="D297" i="49"/>
  <c r="BG18" i="9" s="1"/>
  <c r="D298" i="49"/>
  <c r="BG19" i="9" s="1"/>
  <c r="D299" i="49"/>
  <c r="BG20" i="9" s="1"/>
  <c r="D300" i="49"/>
  <c r="BG21" i="9" s="1"/>
  <c r="D301" i="49"/>
  <c r="BG22" i="9" s="1"/>
  <c r="D302" i="49"/>
  <c r="BG23" i="9" s="1"/>
  <c r="D303" i="49"/>
  <c r="BG24" i="9" s="1"/>
  <c r="D304" i="49"/>
  <c r="BG25" i="9" s="1"/>
  <c r="D305" i="49"/>
  <c r="BG26" i="9" s="1"/>
  <c r="D306" i="49"/>
  <c r="BG27" i="9" s="1"/>
  <c r="D307" i="49"/>
  <c r="BG28" i="9" s="1"/>
  <c r="D308" i="49"/>
  <c r="BG29" i="9" s="1"/>
  <c r="D309" i="49"/>
  <c r="BG30" i="9" s="1"/>
  <c r="D310" i="49"/>
  <c r="BG31" i="9" s="1"/>
  <c r="D311" i="49"/>
  <c r="BG32" i="9" s="1"/>
  <c r="D312" i="49"/>
  <c r="BG33" i="9" s="1"/>
  <c r="D313" i="49"/>
  <c r="BG34" i="9" s="1"/>
  <c r="D314" i="49"/>
  <c r="BG35" i="9" s="1"/>
  <c r="D315" i="49"/>
  <c r="BG36" i="9" s="1"/>
  <c r="D316" i="49"/>
  <c r="BG37" i="9" s="1"/>
  <c r="D317" i="49"/>
  <c r="BG38" i="9" s="1"/>
  <c r="D318" i="49"/>
  <c r="BG39" i="9" s="1"/>
  <c r="D319" i="49"/>
  <c r="BG40" i="9" s="1"/>
  <c r="D320" i="49"/>
  <c r="BG41" i="9" s="1"/>
  <c r="D321" i="49"/>
  <c r="BG42" i="9" s="1"/>
  <c r="D322" i="49"/>
  <c r="BG43" i="9" s="1"/>
  <c r="D323" i="49"/>
  <c r="BG44" i="9" s="1"/>
  <c r="D324" i="49"/>
  <c r="BG45" i="9" s="1"/>
  <c r="D325" i="49"/>
  <c r="BG46" i="9" s="1"/>
  <c r="D326" i="49"/>
  <c r="BG47" i="9" s="1"/>
  <c r="D327" i="49"/>
  <c r="BG48" i="9" s="1"/>
  <c r="D328" i="49"/>
  <c r="BG49" i="9" s="1"/>
  <c r="D329" i="49"/>
  <c r="BG50" i="9" s="1"/>
  <c r="D330" i="49"/>
  <c r="BG51" i="9" s="1"/>
  <c r="D331" i="49"/>
  <c r="BG52" i="9" s="1"/>
  <c r="D332" i="49"/>
  <c r="BG53" i="9" s="1"/>
  <c r="D333" i="49"/>
  <c r="BG54" i="9" s="1"/>
  <c r="D334" i="49"/>
  <c r="BG55" i="9" s="1"/>
  <c r="D335" i="49"/>
  <c r="BG56" i="9" s="1"/>
  <c r="D336" i="49"/>
  <c r="BG57" i="9" s="1"/>
  <c r="D337" i="49"/>
  <c r="BG58" i="9" s="1"/>
  <c r="D338" i="49"/>
  <c r="BG59" i="9" s="1"/>
  <c r="D339" i="49"/>
  <c r="BG60" i="9" s="1"/>
  <c r="D340" i="49"/>
  <c r="BG61" i="9" s="1"/>
  <c r="D341" i="49"/>
  <c r="BG62" i="9" s="1"/>
  <c r="D342" i="49"/>
  <c r="BG63" i="9" s="1"/>
  <c r="D343" i="49"/>
  <c r="BG64" i="9" s="1"/>
  <c r="D344" i="49"/>
  <c r="BG65" i="9" s="1"/>
  <c r="D345" i="49"/>
  <c r="BG66" i="9" s="1"/>
  <c r="D346" i="49"/>
  <c r="BG67" i="9" s="1"/>
  <c r="D347" i="49"/>
  <c r="BG68" i="9" s="1"/>
  <c r="D348" i="49"/>
  <c r="BG69" i="9" s="1"/>
  <c r="D349" i="49"/>
  <c r="D350" i="49"/>
  <c r="D351" i="49"/>
  <c r="D352" i="49"/>
  <c r="D353" i="49"/>
  <c r="D354" i="49"/>
  <c r="D355" i="49"/>
  <c r="D356" i="49"/>
  <c r="D357" i="49"/>
  <c r="D358" i="49"/>
  <c r="D359" i="49"/>
  <c r="D360" i="49"/>
  <c r="D361" i="49"/>
  <c r="D362" i="49"/>
  <c r="D363" i="49"/>
  <c r="D364" i="49"/>
  <c r="D365" i="49"/>
  <c r="D281" i="49"/>
  <c r="D282" i="47"/>
  <c r="BF3" i="9" s="1"/>
  <c r="D283" i="47"/>
  <c r="BF4" i="9" s="1"/>
  <c r="D284" i="47"/>
  <c r="BF5" i="9" s="1"/>
  <c r="D285" i="47"/>
  <c r="BF6" i="9" s="1"/>
  <c r="D286" i="47"/>
  <c r="BF7" i="9" s="1"/>
  <c r="D287" i="47"/>
  <c r="BF8" i="9" s="1"/>
  <c r="D288" i="47"/>
  <c r="BF9" i="9" s="1"/>
  <c r="D289" i="47"/>
  <c r="BF10" i="9" s="1"/>
  <c r="D290" i="47"/>
  <c r="BF11" i="9" s="1"/>
  <c r="D291" i="47"/>
  <c r="BF12" i="9" s="1"/>
  <c r="D292" i="47"/>
  <c r="BF13" i="9" s="1"/>
  <c r="D293" i="47"/>
  <c r="BF14" i="9" s="1"/>
  <c r="D294" i="47"/>
  <c r="BF15" i="9" s="1"/>
  <c r="D295" i="47"/>
  <c r="BF16" i="9" s="1"/>
  <c r="D296" i="47"/>
  <c r="BF17" i="9" s="1"/>
  <c r="D297" i="47"/>
  <c r="BF18" i="9" s="1"/>
  <c r="D298" i="47"/>
  <c r="BF19" i="9" s="1"/>
  <c r="D299" i="47"/>
  <c r="BF20" i="9" s="1"/>
  <c r="D300" i="47"/>
  <c r="BF21" i="9" s="1"/>
  <c r="D301" i="47"/>
  <c r="BF22" i="9" s="1"/>
  <c r="D302" i="47"/>
  <c r="BF23" i="9" s="1"/>
  <c r="D303" i="47"/>
  <c r="BF24" i="9" s="1"/>
  <c r="D304" i="47"/>
  <c r="BF25" i="9" s="1"/>
  <c r="D305" i="47"/>
  <c r="BF26" i="9" s="1"/>
  <c r="D306" i="47"/>
  <c r="BF27" i="9" s="1"/>
  <c r="D307" i="47"/>
  <c r="BF28" i="9" s="1"/>
  <c r="D308" i="47"/>
  <c r="BF29" i="9" s="1"/>
  <c r="D309" i="47"/>
  <c r="BF30" i="9" s="1"/>
  <c r="D310" i="47"/>
  <c r="BF31" i="9" s="1"/>
  <c r="D311" i="47"/>
  <c r="BF32" i="9" s="1"/>
  <c r="D312" i="47"/>
  <c r="BF33" i="9" s="1"/>
  <c r="D313" i="47"/>
  <c r="BF34" i="9" s="1"/>
  <c r="D314" i="47"/>
  <c r="BF35" i="9" s="1"/>
  <c r="D315" i="47"/>
  <c r="BF36" i="9" s="1"/>
  <c r="D316" i="47"/>
  <c r="BF37" i="9" s="1"/>
  <c r="D317" i="47"/>
  <c r="BF38" i="9" s="1"/>
  <c r="D318" i="47"/>
  <c r="BF39" i="9" s="1"/>
  <c r="D319" i="47"/>
  <c r="BF40" i="9" s="1"/>
  <c r="D320" i="47"/>
  <c r="BF41" i="9" s="1"/>
  <c r="D321" i="47"/>
  <c r="BF42" i="9" s="1"/>
  <c r="D322" i="47"/>
  <c r="BF43" i="9" s="1"/>
  <c r="D323" i="47"/>
  <c r="BF44" i="9" s="1"/>
  <c r="D324" i="47"/>
  <c r="BF45" i="9" s="1"/>
  <c r="D325" i="47"/>
  <c r="BF46" i="9" s="1"/>
  <c r="D326" i="47"/>
  <c r="BF47" i="9" s="1"/>
  <c r="D327" i="47"/>
  <c r="BF48" i="9" s="1"/>
  <c r="D328" i="47"/>
  <c r="BF49" i="9" s="1"/>
  <c r="D329" i="47"/>
  <c r="BF50" i="9" s="1"/>
  <c r="D330" i="47"/>
  <c r="BF51" i="9" s="1"/>
  <c r="D331" i="47"/>
  <c r="BF52" i="9" s="1"/>
  <c r="D332" i="47"/>
  <c r="BF53" i="9" s="1"/>
  <c r="D333" i="47"/>
  <c r="BF54" i="9" s="1"/>
  <c r="D334" i="47"/>
  <c r="BF55" i="9" s="1"/>
  <c r="D335" i="47"/>
  <c r="BF56" i="9" s="1"/>
  <c r="D336" i="47"/>
  <c r="BF57" i="9" s="1"/>
  <c r="D337" i="47"/>
  <c r="BF58" i="9" s="1"/>
  <c r="D338" i="47"/>
  <c r="BF59" i="9" s="1"/>
  <c r="D339" i="47"/>
  <c r="BF60" i="9" s="1"/>
  <c r="D340" i="47"/>
  <c r="BF61" i="9" s="1"/>
  <c r="D341" i="47"/>
  <c r="BF62" i="9" s="1"/>
  <c r="D342" i="47"/>
  <c r="BF63" i="9" s="1"/>
  <c r="D343" i="47"/>
  <c r="BF64" i="9" s="1"/>
  <c r="D344" i="47"/>
  <c r="BF65" i="9" s="1"/>
  <c r="D345" i="47"/>
  <c r="BF66" i="9" s="1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281" i="47"/>
  <c r="D282" i="46"/>
  <c r="BE3" i="9" s="1"/>
  <c r="D283" i="46"/>
  <c r="BE4" i="9" s="1"/>
  <c r="D284" i="46"/>
  <c r="BE5" i="9" s="1"/>
  <c r="D285" i="46"/>
  <c r="BE6" i="9" s="1"/>
  <c r="D286" i="46"/>
  <c r="BE7" i="9" s="1"/>
  <c r="D287" i="46"/>
  <c r="BE8" i="9" s="1"/>
  <c r="D288" i="46"/>
  <c r="BE9" i="9" s="1"/>
  <c r="D289" i="46"/>
  <c r="BE10" i="9" s="1"/>
  <c r="D290" i="46"/>
  <c r="BE11" i="9" s="1"/>
  <c r="D291" i="46"/>
  <c r="BE12" i="9" s="1"/>
  <c r="D292" i="46"/>
  <c r="BE13" i="9" s="1"/>
  <c r="D293" i="46"/>
  <c r="BE14" i="9" s="1"/>
  <c r="D294" i="46"/>
  <c r="BE15" i="9" s="1"/>
  <c r="D295" i="46"/>
  <c r="BE16" i="9" s="1"/>
  <c r="D296" i="46"/>
  <c r="BE17" i="9" s="1"/>
  <c r="D297" i="46"/>
  <c r="BE18" i="9" s="1"/>
  <c r="D298" i="46"/>
  <c r="BE19" i="9" s="1"/>
  <c r="D299" i="46"/>
  <c r="BE20" i="9" s="1"/>
  <c r="D300" i="46"/>
  <c r="BE21" i="9" s="1"/>
  <c r="D301" i="46"/>
  <c r="BE22" i="9" s="1"/>
  <c r="D302" i="46"/>
  <c r="BE23" i="9" s="1"/>
  <c r="D303" i="46"/>
  <c r="BE24" i="9" s="1"/>
  <c r="D304" i="46"/>
  <c r="BE25" i="9" s="1"/>
  <c r="D305" i="46"/>
  <c r="BE26" i="9" s="1"/>
  <c r="D306" i="46"/>
  <c r="BE27" i="9" s="1"/>
  <c r="D307" i="46"/>
  <c r="BE28" i="9" s="1"/>
  <c r="D308" i="46"/>
  <c r="BE29" i="9" s="1"/>
  <c r="D309" i="46"/>
  <c r="BE30" i="9" s="1"/>
  <c r="D310" i="46"/>
  <c r="BE31" i="9" s="1"/>
  <c r="D311" i="46"/>
  <c r="BE32" i="9" s="1"/>
  <c r="D312" i="46"/>
  <c r="BE33" i="9" s="1"/>
  <c r="D313" i="46"/>
  <c r="BE34" i="9" s="1"/>
  <c r="D314" i="46"/>
  <c r="BE35" i="9" s="1"/>
  <c r="D315" i="46"/>
  <c r="BE36" i="9" s="1"/>
  <c r="D316" i="46"/>
  <c r="BE37" i="9" s="1"/>
  <c r="D317" i="46"/>
  <c r="BE38" i="9" s="1"/>
  <c r="D318" i="46"/>
  <c r="BE39" i="9" s="1"/>
  <c r="D319" i="46"/>
  <c r="BE40" i="9" s="1"/>
  <c r="D320" i="46"/>
  <c r="BE41" i="9" s="1"/>
  <c r="D321" i="46"/>
  <c r="BE42" i="9" s="1"/>
  <c r="D322" i="46"/>
  <c r="BE43" i="9" s="1"/>
  <c r="D323" i="46"/>
  <c r="BE44" i="9" s="1"/>
  <c r="D324" i="46"/>
  <c r="BE45" i="9" s="1"/>
  <c r="D325" i="46"/>
  <c r="BE46" i="9" s="1"/>
  <c r="D326" i="46"/>
  <c r="BE47" i="9" s="1"/>
  <c r="D327" i="46"/>
  <c r="BE48" i="9" s="1"/>
  <c r="D328" i="46"/>
  <c r="BE49" i="9" s="1"/>
  <c r="D329" i="46"/>
  <c r="BE50" i="9" s="1"/>
  <c r="D330" i="46"/>
  <c r="BE51" i="9" s="1"/>
  <c r="D331" i="46"/>
  <c r="BE52" i="9" s="1"/>
  <c r="D332" i="46"/>
  <c r="BE53" i="9" s="1"/>
  <c r="D333" i="46"/>
  <c r="BE54" i="9" s="1"/>
  <c r="D334" i="46"/>
  <c r="BE55" i="9" s="1"/>
  <c r="D335" i="46"/>
  <c r="BE56" i="9" s="1"/>
  <c r="D336" i="46"/>
  <c r="BE57" i="9" s="1"/>
  <c r="D337" i="46"/>
  <c r="BE58" i="9" s="1"/>
  <c r="D338" i="46"/>
  <c r="BE59" i="9" s="1"/>
  <c r="D339" i="46"/>
  <c r="BE60" i="9" s="1"/>
  <c r="D340" i="46"/>
  <c r="BE61" i="9" s="1"/>
  <c r="D341" i="46"/>
  <c r="BE62" i="9" s="1"/>
  <c r="D342" i="46"/>
  <c r="BE63" i="9" s="1"/>
  <c r="D343" i="46"/>
  <c r="BE64" i="9" s="1"/>
  <c r="D344" i="46"/>
  <c r="BE65" i="9" s="1"/>
  <c r="D345" i="46"/>
  <c r="BE66" i="9" s="1"/>
  <c r="D346" i="46"/>
  <c r="D347" i="46"/>
  <c r="D348" i="46"/>
  <c r="D349" i="46"/>
  <c r="D350" i="46"/>
  <c r="D351" i="46"/>
  <c r="D352" i="46"/>
  <c r="D353" i="46"/>
  <c r="D354" i="46"/>
  <c r="D355" i="46"/>
  <c r="D356" i="46"/>
  <c r="D357" i="46"/>
  <c r="D358" i="46"/>
  <c r="D359" i="46"/>
  <c r="D360" i="46"/>
  <c r="D361" i="46"/>
  <c r="D362" i="46"/>
  <c r="D363" i="46"/>
  <c r="D364" i="46"/>
  <c r="D365" i="46"/>
  <c r="D366" i="46"/>
  <c r="D367" i="46"/>
  <c r="D281" i="46"/>
  <c r="D282" i="44"/>
  <c r="BD3" i="9" s="1"/>
  <c r="D283" i="44"/>
  <c r="BD4" i="9" s="1"/>
  <c r="D284" i="44"/>
  <c r="BD5" i="9" s="1"/>
  <c r="D285" i="44"/>
  <c r="BD6" i="9" s="1"/>
  <c r="D286" i="44"/>
  <c r="BD7" i="9" s="1"/>
  <c r="D287" i="44"/>
  <c r="BD8" i="9" s="1"/>
  <c r="D288" i="44"/>
  <c r="BD9" i="9" s="1"/>
  <c r="D289" i="44"/>
  <c r="BD10" i="9" s="1"/>
  <c r="D290" i="44"/>
  <c r="BD11" i="9" s="1"/>
  <c r="D291" i="44"/>
  <c r="BD12" i="9" s="1"/>
  <c r="D292" i="44"/>
  <c r="BD13" i="9" s="1"/>
  <c r="D293" i="44"/>
  <c r="BD14" i="9" s="1"/>
  <c r="D294" i="44"/>
  <c r="BD15" i="9" s="1"/>
  <c r="D295" i="44"/>
  <c r="BD16" i="9" s="1"/>
  <c r="D296" i="44"/>
  <c r="BD17" i="9" s="1"/>
  <c r="D297" i="44"/>
  <c r="BD18" i="9" s="1"/>
  <c r="D298" i="44"/>
  <c r="BD19" i="9" s="1"/>
  <c r="D299" i="44"/>
  <c r="BD20" i="9" s="1"/>
  <c r="D300" i="44"/>
  <c r="BD21" i="9" s="1"/>
  <c r="D301" i="44"/>
  <c r="BD22" i="9" s="1"/>
  <c r="D302" i="44"/>
  <c r="BD23" i="9" s="1"/>
  <c r="D303" i="44"/>
  <c r="BD24" i="9" s="1"/>
  <c r="D304" i="44"/>
  <c r="BD25" i="9" s="1"/>
  <c r="D305" i="44"/>
  <c r="BD26" i="9" s="1"/>
  <c r="D306" i="44"/>
  <c r="BD27" i="9" s="1"/>
  <c r="D307" i="44"/>
  <c r="BD28" i="9" s="1"/>
  <c r="D308" i="44"/>
  <c r="BD29" i="9" s="1"/>
  <c r="D309" i="44"/>
  <c r="BD30" i="9" s="1"/>
  <c r="D310" i="44"/>
  <c r="BD31" i="9" s="1"/>
  <c r="D311" i="44"/>
  <c r="BD32" i="9" s="1"/>
  <c r="D312" i="44"/>
  <c r="BD33" i="9" s="1"/>
  <c r="D313" i="44"/>
  <c r="BD34" i="9" s="1"/>
  <c r="D314" i="44"/>
  <c r="BD35" i="9" s="1"/>
  <c r="D315" i="44"/>
  <c r="BD36" i="9" s="1"/>
  <c r="D316" i="44"/>
  <c r="BD37" i="9" s="1"/>
  <c r="D317" i="44"/>
  <c r="BD38" i="9" s="1"/>
  <c r="D318" i="44"/>
  <c r="BD39" i="9" s="1"/>
  <c r="D319" i="44"/>
  <c r="BD40" i="9" s="1"/>
  <c r="D320" i="44"/>
  <c r="BD41" i="9" s="1"/>
  <c r="D321" i="44"/>
  <c r="BD42" i="9" s="1"/>
  <c r="D322" i="44"/>
  <c r="BD43" i="9" s="1"/>
  <c r="D323" i="44"/>
  <c r="BD44" i="9" s="1"/>
  <c r="D324" i="44"/>
  <c r="BD45" i="9" s="1"/>
  <c r="D325" i="44"/>
  <c r="BD46" i="9" s="1"/>
  <c r="D326" i="44"/>
  <c r="BD47" i="9" s="1"/>
  <c r="D327" i="44"/>
  <c r="BD48" i="9" s="1"/>
  <c r="D328" i="44"/>
  <c r="BD49" i="9" s="1"/>
  <c r="D329" i="44"/>
  <c r="BD50" i="9" s="1"/>
  <c r="D330" i="44"/>
  <c r="BD51" i="9" s="1"/>
  <c r="D331" i="44"/>
  <c r="BD52" i="9" s="1"/>
  <c r="D332" i="44"/>
  <c r="BD53" i="9" s="1"/>
  <c r="D333" i="44"/>
  <c r="BD54" i="9" s="1"/>
  <c r="D334" i="44"/>
  <c r="BD55" i="9" s="1"/>
  <c r="D335" i="44"/>
  <c r="BD56" i="9" s="1"/>
  <c r="D336" i="44"/>
  <c r="BD57" i="9" s="1"/>
  <c r="D337" i="44"/>
  <c r="BD58" i="9" s="1"/>
  <c r="D338" i="44"/>
  <c r="BD59" i="9" s="1"/>
  <c r="D339" i="44"/>
  <c r="BD60" i="9" s="1"/>
  <c r="D340" i="44"/>
  <c r="BD61" i="9" s="1"/>
  <c r="D341" i="44"/>
  <c r="BD62" i="9" s="1"/>
  <c r="D342" i="44"/>
  <c r="BD63" i="9" s="1"/>
  <c r="D343" i="44"/>
  <c r="D344" i="44"/>
  <c r="D345" i="44"/>
  <c r="D346" i="44"/>
  <c r="D347" i="44"/>
  <c r="D348" i="44"/>
  <c r="D349" i="44"/>
  <c r="D350" i="44"/>
  <c r="D351" i="44"/>
  <c r="D352" i="44"/>
  <c r="D353" i="44"/>
  <c r="D354" i="44"/>
  <c r="D355" i="44"/>
  <c r="D356" i="44"/>
  <c r="D357" i="44"/>
  <c r="D358" i="44"/>
  <c r="D359" i="44"/>
  <c r="D360" i="44"/>
  <c r="D361" i="44"/>
  <c r="D362" i="44"/>
  <c r="D363" i="44"/>
  <c r="D364" i="44"/>
  <c r="D365" i="44"/>
  <c r="D366" i="44"/>
  <c r="D367" i="44"/>
  <c r="D368" i="44"/>
  <c r="D369" i="44"/>
  <c r="D370" i="44"/>
  <c r="D281" i="44"/>
  <c r="D282" i="42"/>
  <c r="BC3" i="9" s="1"/>
  <c r="D283" i="42"/>
  <c r="BC4" i="9" s="1"/>
  <c r="D284" i="42"/>
  <c r="BC5" i="9" s="1"/>
  <c r="D285" i="42"/>
  <c r="BC6" i="9" s="1"/>
  <c r="D286" i="42"/>
  <c r="BC7" i="9" s="1"/>
  <c r="D287" i="42"/>
  <c r="BC8" i="9" s="1"/>
  <c r="D288" i="42"/>
  <c r="BC9" i="9" s="1"/>
  <c r="D289" i="42"/>
  <c r="BC10" i="9" s="1"/>
  <c r="D290" i="42"/>
  <c r="BC11" i="9" s="1"/>
  <c r="D291" i="42"/>
  <c r="BC12" i="9" s="1"/>
  <c r="D292" i="42"/>
  <c r="BC13" i="9" s="1"/>
  <c r="D293" i="42"/>
  <c r="BC14" i="9" s="1"/>
  <c r="D294" i="42"/>
  <c r="BC15" i="9" s="1"/>
  <c r="D295" i="42"/>
  <c r="BC16" i="9" s="1"/>
  <c r="D296" i="42"/>
  <c r="BC17" i="9" s="1"/>
  <c r="D297" i="42"/>
  <c r="BC18" i="9" s="1"/>
  <c r="D298" i="42"/>
  <c r="BC19" i="9" s="1"/>
  <c r="D299" i="42"/>
  <c r="BC20" i="9" s="1"/>
  <c r="D300" i="42"/>
  <c r="BC21" i="9" s="1"/>
  <c r="D301" i="42"/>
  <c r="BC22" i="9" s="1"/>
  <c r="D302" i="42"/>
  <c r="BC23" i="9" s="1"/>
  <c r="D303" i="42"/>
  <c r="BC24" i="9" s="1"/>
  <c r="D304" i="42"/>
  <c r="BC25" i="9" s="1"/>
  <c r="D305" i="42"/>
  <c r="BC26" i="9" s="1"/>
  <c r="D306" i="42"/>
  <c r="BC27" i="9" s="1"/>
  <c r="D307" i="42"/>
  <c r="BC28" i="9" s="1"/>
  <c r="D308" i="42"/>
  <c r="BC29" i="9" s="1"/>
  <c r="D309" i="42"/>
  <c r="BC30" i="9" s="1"/>
  <c r="D310" i="42"/>
  <c r="BC31" i="9" s="1"/>
  <c r="D311" i="42"/>
  <c r="BC32" i="9" s="1"/>
  <c r="D312" i="42"/>
  <c r="BC33" i="9" s="1"/>
  <c r="D313" i="42"/>
  <c r="BC34" i="9" s="1"/>
  <c r="D314" i="42"/>
  <c r="BC35" i="9" s="1"/>
  <c r="D315" i="42"/>
  <c r="BC36" i="9" s="1"/>
  <c r="D316" i="42"/>
  <c r="BC37" i="9" s="1"/>
  <c r="D317" i="42"/>
  <c r="BC38" i="9" s="1"/>
  <c r="D318" i="42"/>
  <c r="BC39" i="9" s="1"/>
  <c r="D319" i="42"/>
  <c r="BC40" i="9" s="1"/>
  <c r="D320" i="42"/>
  <c r="BC41" i="9" s="1"/>
  <c r="D321" i="42"/>
  <c r="BC42" i="9" s="1"/>
  <c r="D322" i="42"/>
  <c r="BC43" i="9" s="1"/>
  <c r="D323" i="42"/>
  <c r="BC44" i="9" s="1"/>
  <c r="D324" i="42"/>
  <c r="BC45" i="9" s="1"/>
  <c r="D325" i="42"/>
  <c r="BC46" i="9" s="1"/>
  <c r="D326" i="42"/>
  <c r="BC47" i="9" s="1"/>
  <c r="D327" i="42"/>
  <c r="BC48" i="9" s="1"/>
  <c r="D328" i="42"/>
  <c r="BC49" i="9" s="1"/>
  <c r="D329" i="42"/>
  <c r="BC50" i="9" s="1"/>
  <c r="D330" i="42"/>
  <c r="BC51" i="9" s="1"/>
  <c r="D331" i="42"/>
  <c r="BC52" i="9" s="1"/>
  <c r="D332" i="42"/>
  <c r="BC53" i="9" s="1"/>
  <c r="D333" i="42"/>
  <c r="BC54" i="9" s="1"/>
  <c r="D334" i="42"/>
  <c r="BC55" i="9" s="1"/>
  <c r="D335" i="42"/>
  <c r="BC56" i="9" s="1"/>
  <c r="D336" i="42"/>
  <c r="BC57" i="9" s="1"/>
  <c r="D337" i="42"/>
  <c r="BC58" i="9" s="1"/>
  <c r="D338" i="42"/>
  <c r="BC59" i="9" s="1"/>
  <c r="D339" i="42"/>
  <c r="BC60" i="9" s="1"/>
  <c r="D340" i="42"/>
  <c r="BC61" i="9" s="1"/>
  <c r="D341" i="42"/>
  <c r="BC62" i="9" s="1"/>
  <c r="D342" i="42"/>
  <c r="BC63" i="9" s="1"/>
  <c r="D343" i="42"/>
  <c r="BC64" i="9" s="1"/>
  <c r="D344" i="42"/>
  <c r="BC65" i="9" s="1"/>
  <c r="D345" i="42"/>
  <c r="BC66" i="9" s="1"/>
  <c r="D346" i="42"/>
  <c r="BC67" i="9" s="1"/>
  <c r="D347" i="42"/>
  <c r="BC68" i="9" s="1"/>
  <c r="D348" i="42"/>
  <c r="BC69" i="9" s="1"/>
  <c r="D349" i="42"/>
  <c r="BC70" i="9" s="1"/>
  <c r="D350" i="42"/>
  <c r="BC71" i="9" s="1"/>
  <c r="D351" i="42"/>
  <c r="BC72" i="9" s="1"/>
  <c r="D352" i="42"/>
  <c r="D353" i="42"/>
  <c r="D354" i="42"/>
  <c r="D355" i="42"/>
  <c r="D356" i="42"/>
  <c r="D357" i="42"/>
  <c r="D358" i="42"/>
  <c r="D359" i="42"/>
  <c r="D360" i="42"/>
  <c r="D361" i="42"/>
  <c r="D362" i="42"/>
  <c r="D363" i="42"/>
  <c r="D364" i="42"/>
  <c r="D365" i="42"/>
  <c r="D366" i="42"/>
  <c r="D367" i="42"/>
  <c r="D368" i="42"/>
  <c r="D369" i="42"/>
  <c r="D370" i="42"/>
  <c r="D281" i="42"/>
  <c r="D282" i="40"/>
  <c r="BB3" i="9" s="1"/>
  <c r="D283" i="40"/>
  <c r="BB4" i="9" s="1"/>
  <c r="D284" i="40"/>
  <c r="BB5" i="9" s="1"/>
  <c r="D285" i="40"/>
  <c r="BB6" i="9" s="1"/>
  <c r="D286" i="40"/>
  <c r="BB7" i="9" s="1"/>
  <c r="D287" i="40"/>
  <c r="BB8" i="9" s="1"/>
  <c r="D288" i="40"/>
  <c r="BB9" i="9" s="1"/>
  <c r="D289" i="40"/>
  <c r="BB10" i="9" s="1"/>
  <c r="D290" i="40"/>
  <c r="BB11" i="9" s="1"/>
  <c r="D291" i="40"/>
  <c r="BB12" i="9" s="1"/>
  <c r="D292" i="40"/>
  <c r="BB13" i="9" s="1"/>
  <c r="D293" i="40"/>
  <c r="BB14" i="9" s="1"/>
  <c r="D294" i="40"/>
  <c r="BB15" i="9" s="1"/>
  <c r="D295" i="40"/>
  <c r="BB16" i="9" s="1"/>
  <c r="D296" i="40"/>
  <c r="BB17" i="9" s="1"/>
  <c r="D297" i="40"/>
  <c r="BB18" i="9" s="1"/>
  <c r="D298" i="40"/>
  <c r="BB19" i="9" s="1"/>
  <c r="D299" i="40"/>
  <c r="BB20" i="9" s="1"/>
  <c r="D300" i="40"/>
  <c r="BB21" i="9" s="1"/>
  <c r="D301" i="40"/>
  <c r="BB22" i="9" s="1"/>
  <c r="D302" i="40"/>
  <c r="BB23" i="9" s="1"/>
  <c r="D303" i="40"/>
  <c r="BB24" i="9" s="1"/>
  <c r="D304" i="40"/>
  <c r="BB25" i="9" s="1"/>
  <c r="D305" i="40"/>
  <c r="BB26" i="9" s="1"/>
  <c r="D306" i="40"/>
  <c r="BB27" i="9" s="1"/>
  <c r="D307" i="40"/>
  <c r="BB28" i="9" s="1"/>
  <c r="D308" i="40"/>
  <c r="BB29" i="9" s="1"/>
  <c r="D309" i="40"/>
  <c r="BB30" i="9" s="1"/>
  <c r="D310" i="40"/>
  <c r="BB31" i="9" s="1"/>
  <c r="D311" i="40"/>
  <c r="BB32" i="9" s="1"/>
  <c r="D312" i="40"/>
  <c r="BB33" i="9" s="1"/>
  <c r="D313" i="40"/>
  <c r="BB34" i="9" s="1"/>
  <c r="D314" i="40"/>
  <c r="BB35" i="9" s="1"/>
  <c r="D315" i="40"/>
  <c r="BB36" i="9" s="1"/>
  <c r="D316" i="40"/>
  <c r="BB37" i="9" s="1"/>
  <c r="D317" i="40"/>
  <c r="BB38" i="9" s="1"/>
  <c r="D318" i="40"/>
  <c r="BB39" i="9" s="1"/>
  <c r="D319" i="40"/>
  <c r="BB40" i="9" s="1"/>
  <c r="D320" i="40"/>
  <c r="BB41" i="9" s="1"/>
  <c r="D321" i="40"/>
  <c r="BB42" i="9" s="1"/>
  <c r="D322" i="40"/>
  <c r="BB43" i="9" s="1"/>
  <c r="D323" i="40"/>
  <c r="BB44" i="9" s="1"/>
  <c r="D324" i="40"/>
  <c r="BB45" i="9" s="1"/>
  <c r="D325" i="40"/>
  <c r="BB46" i="9" s="1"/>
  <c r="D326" i="40"/>
  <c r="BB47" i="9" s="1"/>
  <c r="D327" i="40"/>
  <c r="BB48" i="9" s="1"/>
  <c r="D328" i="40"/>
  <c r="BB49" i="9" s="1"/>
  <c r="D329" i="40"/>
  <c r="BB50" i="9" s="1"/>
  <c r="D330" i="40"/>
  <c r="BB51" i="9" s="1"/>
  <c r="D331" i="40"/>
  <c r="D332" i="40"/>
  <c r="D333" i="40"/>
  <c r="D334" i="40"/>
  <c r="D335" i="40"/>
  <c r="D336" i="40"/>
  <c r="D337" i="40"/>
  <c r="D338" i="40"/>
  <c r="D339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D352" i="40"/>
  <c r="D353" i="40"/>
  <c r="D354" i="40"/>
  <c r="D355" i="40"/>
  <c r="D356" i="40"/>
  <c r="D357" i="40"/>
  <c r="D358" i="40"/>
  <c r="D359" i="40"/>
  <c r="D360" i="40"/>
  <c r="D361" i="40"/>
  <c r="D362" i="40"/>
  <c r="D363" i="40"/>
  <c r="D364" i="40"/>
  <c r="D365" i="40"/>
  <c r="D366" i="40"/>
  <c r="D367" i="40"/>
  <c r="D368" i="40"/>
  <c r="D369" i="40"/>
  <c r="D370" i="40"/>
  <c r="D281" i="40"/>
  <c r="D282" i="37"/>
  <c r="BA3" i="9" s="1"/>
  <c r="D283" i="37"/>
  <c r="BA4" i="9" s="1"/>
  <c r="D284" i="37"/>
  <c r="BA5" i="9" s="1"/>
  <c r="D285" i="37"/>
  <c r="BA6" i="9" s="1"/>
  <c r="D286" i="37"/>
  <c r="BA7" i="9" s="1"/>
  <c r="D287" i="37"/>
  <c r="BA8" i="9" s="1"/>
  <c r="D288" i="37"/>
  <c r="BA9" i="9" s="1"/>
  <c r="D289" i="37"/>
  <c r="BA10" i="9" s="1"/>
  <c r="D290" i="37"/>
  <c r="BA11" i="9" s="1"/>
  <c r="D291" i="37"/>
  <c r="BA12" i="9" s="1"/>
  <c r="D292" i="37"/>
  <c r="BA13" i="9" s="1"/>
  <c r="D293" i="37"/>
  <c r="BA14" i="9" s="1"/>
  <c r="D294" i="37"/>
  <c r="BA15" i="9" s="1"/>
  <c r="D295" i="37"/>
  <c r="BA16" i="9" s="1"/>
  <c r="D296" i="37"/>
  <c r="BA17" i="9" s="1"/>
  <c r="D297" i="37"/>
  <c r="BA18" i="9" s="1"/>
  <c r="D298" i="37"/>
  <c r="BA19" i="9" s="1"/>
  <c r="D299" i="37"/>
  <c r="BA20" i="9" s="1"/>
  <c r="D300" i="37"/>
  <c r="BA21" i="9" s="1"/>
  <c r="D301" i="37"/>
  <c r="BA22" i="9" s="1"/>
  <c r="D302" i="37"/>
  <c r="BA23" i="9" s="1"/>
  <c r="D303" i="37"/>
  <c r="BA24" i="9" s="1"/>
  <c r="D304" i="37"/>
  <c r="BA25" i="9" s="1"/>
  <c r="D305" i="37"/>
  <c r="BA26" i="9" s="1"/>
  <c r="D306" i="37"/>
  <c r="BA27" i="9" s="1"/>
  <c r="D307" i="37"/>
  <c r="BA28" i="9" s="1"/>
  <c r="D308" i="37"/>
  <c r="BA29" i="9" s="1"/>
  <c r="D309" i="37"/>
  <c r="BA30" i="9" s="1"/>
  <c r="D310" i="37"/>
  <c r="BA31" i="9" s="1"/>
  <c r="D311" i="37"/>
  <c r="BA32" i="9" s="1"/>
  <c r="D312" i="37"/>
  <c r="BA33" i="9" s="1"/>
  <c r="D313" i="37"/>
  <c r="BA34" i="9" s="1"/>
  <c r="D314" i="37"/>
  <c r="BA35" i="9" s="1"/>
  <c r="D315" i="37"/>
  <c r="BA36" i="9" s="1"/>
  <c r="D316" i="37"/>
  <c r="BA37" i="9" s="1"/>
  <c r="D317" i="37"/>
  <c r="BA38" i="9" s="1"/>
  <c r="D318" i="37"/>
  <c r="BA39" i="9" s="1"/>
  <c r="D319" i="37"/>
  <c r="BA40" i="9" s="1"/>
  <c r="D320" i="37"/>
  <c r="BA41" i="9" s="1"/>
  <c r="D321" i="37"/>
  <c r="BA42" i="9" s="1"/>
  <c r="D322" i="37"/>
  <c r="BA43" i="9" s="1"/>
  <c r="D323" i="37"/>
  <c r="BA44" i="9" s="1"/>
  <c r="D324" i="37"/>
  <c r="BA45" i="9" s="1"/>
  <c r="D325" i="37"/>
  <c r="BA46" i="9" s="1"/>
  <c r="D326" i="37"/>
  <c r="BA47" i="9" s="1"/>
  <c r="D327" i="37"/>
  <c r="BA48" i="9" s="1"/>
  <c r="D328" i="37"/>
  <c r="BA49" i="9" s="1"/>
  <c r="D329" i="37"/>
  <c r="BA50" i="9" s="1"/>
  <c r="D330" i="37"/>
  <c r="BA51" i="9" s="1"/>
  <c r="D331" i="37"/>
  <c r="BA52" i="9" s="1"/>
  <c r="D332" i="37"/>
  <c r="BA53" i="9" s="1"/>
  <c r="D333" i="37"/>
  <c r="BA54" i="9" s="1"/>
  <c r="D334" i="37"/>
  <c r="BA55" i="9" s="1"/>
  <c r="D335" i="37"/>
  <c r="BA56" i="9" s="1"/>
  <c r="D336" i="37"/>
  <c r="BA57" i="9" s="1"/>
  <c r="D337" i="37"/>
  <c r="BA58" i="9" s="1"/>
  <c r="D338" i="37"/>
  <c r="BA59" i="9" s="1"/>
  <c r="D339" i="37"/>
  <c r="BA60" i="9" s="1"/>
  <c r="D340" i="37"/>
  <c r="BA61" i="9" s="1"/>
  <c r="D341" i="37"/>
  <c r="BA62" i="9" s="1"/>
  <c r="D342" i="37"/>
  <c r="BA63" i="9" s="1"/>
  <c r="D343" i="37"/>
  <c r="D344" i="37"/>
  <c r="D345" i="37"/>
  <c r="D346" i="37"/>
  <c r="D347" i="37"/>
  <c r="D348" i="37"/>
  <c r="D349" i="37"/>
  <c r="D350" i="37"/>
  <c r="D351" i="37"/>
  <c r="D352" i="37"/>
  <c r="D353" i="37"/>
  <c r="D354" i="37"/>
  <c r="D355" i="37"/>
  <c r="D356" i="37"/>
  <c r="D357" i="37"/>
  <c r="D358" i="37"/>
  <c r="D359" i="37"/>
  <c r="D360" i="37"/>
  <c r="D361" i="37"/>
  <c r="D362" i="37"/>
  <c r="D363" i="37"/>
  <c r="D364" i="37"/>
  <c r="D365" i="37"/>
  <c r="D366" i="37"/>
  <c r="D367" i="37"/>
  <c r="D368" i="37"/>
  <c r="D369" i="37"/>
  <c r="D370" i="37"/>
  <c r="D281" i="37"/>
  <c r="H86" i="50" l="1"/>
  <c r="D200" i="50" s="1"/>
  <c r="BG85" i="9"/>
  <c r="H74" i="50"/>
  <c r="D188" i="50" s="1"/>
  <c r="BG73" i="9"/>
  <c r="BG84" i="9"/>
  <c r="H85" i="50"/>
  <c r="D199" i="50" s="1"/>
  <c r="BG72" i="9"/>
  <c r="H73" i="50"/>
  <c r="D187" i="50" s="1"/>
  <c r="H84" i="50"/>
  <c r="D198" i="50" s="1"/>
  <c r="BG83" i="9"/>
  <c r="H72" i="50"/>
  <c r="D186" i="50" s="1"/>
  <c r="BG71" i="9"/>
  <c r="H83" i="50"/>
  <c r="D197" i="50" s="1"/>
  <c r="BG82" i="9"/>
  <c r="H71" i="50"/>
  <c r="D185" i="50" s="1"/>
  <c r="BG70" i="9"/>
  <c r="H87" i="50"/>
  <c r="D201" i="50" s="1"/>
  <c r="BG86" i="9"/>
  <c r="H82" i="50"/>
  <c r="D196" i="50" s="1"/>
  <c r="BG81" i="9"/>
  <c r="BG80" i="9"/>
  <c r="H81" i="50"/>
  <c r="D195" i="50" s="1"/>
  <c r="H75" i="50"/>
  <c r="D189" i="50" s="1"/>
  <c r="BG74" i="9"/>
  <c r="H80" i="50"/>
  <c r="D194" i="50" s="1"/>
  <c r="BG79" i="9"/>
  <c r="H79" i="50"/>
  <c r="D193" i="50" s="1"/>
  <c r="BG78" i="9"/>
  <c r="H78" i="50"/>
  <c r="D192" i="50" s="1"/>
  <c r="BG77" i="9"/>
  <c r="BG76" i="9"/>
  <c r="H77" i="50"/>
  <c r="D191" i="50" s="1"/>
  <c r="H76" i="50"/>
  <c r="D190" i="50" s="1"/>
  <c r="BG75" i="9"/>
  <c r="H86" i="48"/>
  <c r="D200" i="48" s="1"/>
  <c r="BF85" i="9"/>
  <c r="H74" i="48"/>
  <c r="D188" i="48" s="1"/>
  <c r="BF73" i="9"/>
  <c r="H85" i="48"/>
  <c r="D199" i="48" s="1"/>
  <c r="BF84" i="9"/>
  <c r="H73" i="48"/>
  <c r="D187" i="48" s="1"/>
  <c r="BF72" i="9"/>
  <c r="H84" i="48"/>
  <c r="D198" i="48" s="1"/>
  <c r="BF83" i="9"/>
  <c r="H72" i="48"/>
  <c r="D186" i="48" s="1"/>
  <c r="BF71" i="9"/>
  <c r="H83" i="48"/>
  <c r="D197" i="48" s="1"/>
  <c r="BF82" i="9"/>
  <c r="H71" i="48"/>
  <c r="D185" i="48" s="1"/>
  <c r="BF70" i="9"/>
  <c r="H82" i="48"/>
  <c r="D196" i="48" s="1"/>
  <c r="BF81" i="9"/>
  <c r="H70" i="48"/>
  <c r="D184" i="48" s="1"/>
  <c r="BF69" i="9"/>
  <c r="H81" i="48"/>
  <c r="D195" i="48" s="1"/>
  <c r="BF80" i="9"/>
  <c r="H69" i="48"/>
  <c r="D183" i="48" s="1"/>
  <c r="BF68" i="9"/>
  <c r="H80" i="48"/>
  <c r="D194" i="48" s="1"/>
  <c r="BF79" i="9"/>
  <c r="H68" i="48"/>
  <c r="D182" i="48" s="1"/>
  <c r="BF67" i="9"/>
  <c r="H79" i="48"/>
  <c r="D193" i="48" s="1"/>
  <c r="BF78" i="9"/>
  <c r="H78" i="48"/>
  <c r="D192" i="48" s="1"/>
  <c r="BF77" i="9"/>
  <c r="H77" i="48"/>
  <c r="D191" i="48" s="1"/>
  <c r="BF76" i="9"/>
  <c r="H76" i="48"/>
  <c r="D190" i="48" s="1"/>
  <c r="BF75" i="9"/>
  <c r="H75" i="48"/>
  <c r="D189" i="48" s="1"/>
  <c r="BF74" i="9"/>
  <c r="H86" i="45"/>
  <c r="D200" i="45" s="1"/>
  <c r="BE85" i="9"/>
  <c r="H74" i="45"/>
  <c r="D188" i="45" s="1"/>
  <c r="BE73" i="9"/>
  <c r="H85" i="45"/>
  <c r="D199" i="45" s="1"/>
  <c r="BE84" i="9"/>
  <c r="H73" i="45"/>
  <c r="BE72" i="9"/>
  <c r="H84" i="45"/>
  <c r="D198" i="45" s="1"/>
  <c r="BE83" i="9"/>
  <c r="H72" i="45"/>
  <c r="BE71" i="9"/>
  <c r="H83" i="45"/>
  <c r="D197" i="45" s="1"/>
  <c r="BE82" i="9"/>
  <c r="H71" i="45"/>
  <c r="BE70" i="9"/>
  <c r="H82" i="45"/>
  <c r="D196" i="45" s="1"/>
  <c r="BE81" i="9"/>
  <c r="H70" i="45"/>
  <c r="BE69" i="9"/>
  <c r="H81" i="45"/>
  <c r="D195" i="45" s="1"/>
  <c r="BE80" i="9"/>
  <c r="H69" i="45"/>
  <c r="BE68" i="9"/>
  <c r="H80" i="45"/>
  <c r="D194" i="45" s="1"/>
  <c r="BE79" i="9"/>
  <c r="H68" i="45"/>
  <c r="BE67" i="9"/>
  <c r="H79" i="45"/>
  <c r="D193" i="45" s="1"/>
  <c r="BE78" i="9"/>
  <c r="H78" i="45"/>
  <c r="D192" i="45" s="1"/>
  <c r="BE77" i="9"/>
  <c r="H89" i="45"/>
  <c r="D203" i="45" s="1"/>
  <c r="BE88" i="9"/>
  <c r="H77" i="45"/>
  <c r="D191" i="45" s="1"/>
  <c r="BE76" i="9"/>
  <c r="H88" i="45"/>
  <c r="D202" i="45" s="1"/>
  <c r="BE87" i="9"/>
  <c r="H76" i="45"/>
  <c r="D190" i="45" s="1"/>
  <c r="BE75" i="9"/>
  <c r="H87" i="45"/>
  <c r="D201" i="45" s="1"/>
  <c r="BE86" i="9"/>
  <c r="H75" i="45"/>
  <c r="D189" i="45" s="1"/>
  <c r="BE74" i="9"/>
  <c r="H83" i="43"/>
  <c r="D197" i="43" s="1"/>
  <c r="BD82" i="9"/>
  <c r="H71" i="43"/>
  <c r="D185" i="43" s="1"/>
  <c r="BD70" i="9"/>
  <c r="H82" i="43"/>
  <c r="D196" i="43" s="1"/>
  <c r="BD81" i="9"/>
  <c r="H70" i="43"/>
  <c r="D184" i="43" s="1"/>
  <c r="BD69" i="9"/>
  <c r="H81" i="43"/>
  <c r="D195" i="43" s="1"/>
  <c r="BD80" i="9"/>
  <c r="H69" i="43"/>
  <c r="D183" i="43" s="1"/>
  <c r="BD68" i="9"/>
  <c r="H92" i="43"/>
  <c r="D206" i="43" s="1"/>
  <c r="BD91" i="9"/>
  <c r="H80" i="43"/>
  <c r="D194" i="43" s="1"/>
  <c r="BD79" i="9"/>
  <c r="H68" i="43"/>
  <c r="D182" i="43" s="1"/>
  <c r="BD67" i="9"/>
  <c r="H91" i="43"/>
  <c r="D205" i="43" s="1"/>
  <c r="BD90" i="9"/>
  <c r="H79" i="43"/>
  <c r="D193" i="43" s="1"/>
  <c r="BD78" i="9"/>
  <c r="H67" i="43"/>
  <c r="D181" i="43" s="1"/>
  <c r="BD66" i="9"/>
  <c r="H90" i="43"/>
  <c r="D204" i="43" s="1"/>
  <c r="BD89" i="9"/>
  <c r="H78" i="43"/>
  <c r="D192" i="43" s="1"/>
  <c r="BD77" i="9"/>
  <c r="H66" i="43"/>
  <c r="D180" i="43" s="1"/>
  <c r="BD65" i="9"/>
  <c r="H89" i="43"/>
  <c r="D203" i="43" s="1"/>
  <c r="BD88" i="9"/>
  <c r="H77" i="43"/>
  <c r="D191" i="43" s="1"/>
  <c r="BD76" i="9"/>
  <c r="BD64" i="9"/>
  <c r="H65" i="43"/>
  <c r="D179" i="43" s="1"/>
  <c r="H88" i="43"/>
  <c r="D202" i="43" s="1"/>
  <c r="BD87" i="9"/>
  <c r="H76" i="43"/>
  <c r="D190" i="43" s="1"/>
  <c r="BD75" i="9"/>
  <c r="H87" i="43"/>
  <c r="D201" i="43" s="1"/>
  <c r="BD86" i="9"/>
  <c r="H75" i="43"/>
  <c r="D189" i="43" s="1"/>
  <c r="BD74" i="9"/>
  <c r="H86" i="43"/>
  <c r="D200" i="43" s="1"/>
  <c r="BD85" i="9"/>
  <c r="H74" i="43"/>
  <c r="D188" i="43" s="1"/>
  <c r="BD73" i="9"/>
  <c r="H85" i="43"/>
  <c r="D199" i="43" s="1"/>
  <c r="BD84" i="9"/>
  <c r="H73" i="43"/>
  <c r="D187" i="43" s="1"/>
  <c r="BD72" i="9"/>
  <c r="H84" i="43"/>
  <c r="D198" i="43" s="1"/>
  <c r="BD83" i="9"/>
  <c r="H72" i="43"/>
  <c r="D186" i="43" s="1"/>
  <c r="BD71" i="9"/>
  <c r="H89" i="41"/>
  <c r="D203" i="41" s="1"/>
  <c r="BC88" i="9"/>
  <c r="H77" i="41"/>
  <c r="D191" i="41" s="1"/>
  <c r="BC76" i="9"/>
  <c r="H88" i="41"/>
  <c r="D202" i="41" s="1"/>
  <c r="BC87" i="9"/>
  <c r="H76" i="41"/>
  <c r="D190" i="41" s="1"/>
  <c r="BC75" i="9"/>
  <c r="BC86" i="9"/>
  <c r="H87" i="41"/>
  <c r="D201" i="41" s="1"/>
  <c r="BC74" i="9"/>
  <c r="H75" i="41"/>
  <c r="D189" i="41" s="1"/>
  <c r="BC85" i="9"/>
  <c r="H86" i="41"/>
  <c r="D200" i="41" s="1"/>
  <c r="BC73" i="9"/>
  <c r="H74" i="41"/>
  <c r="D188" i="41" s="1"/>
  <c r="H85" i="41"/>
  <c r="D199" i="41" s="1"/>
  <c r="BC84" i="9"/>
  <c r="H84" i="41"/>
  <c r="D198" i="41" s="1"/>
  <c r="BC83" i="9"/>
  <c r="BC82" i="9"/>
  <c r="H83" i="41"/>
  <c r="D197" i="41" s="1"/>
  <c r="BC81" i="9"/>
  <c r="H82" i="41"/>
  <c r="D196" i="41" s="1"/>
  <c r="H81" i="41"/>
  <c r="D195" i="41" s="1"/>
  <c r="BC80" i="9"/>
  <c r="H92" i="41"/>
  <c r="D206" i="41" s="1"/>
  <c r="BC91" i="9"/>
  <c r="H80" i="41"/>
  <c r="D194" i="41" s="1"/>
  <c r="BC79" i="9"/>
  <c r="BC90" i="9"/>
  <c r="H91" i="41"/>
  <c r="D205" i="41" s="1"/>
  <c r="BC78" i="9"/>
  <c r="H79" i="41"/>
  <c r="D193" i="41" s="1"/>
  <c r="BC89" i="9"/>
  <c r="H90" i="41"/>
  <c r="D204" i="41" s="1"/>
  <c r="BC77" i="9"/>
  <c r="H78" i="41"/>
  <c r="D192" i="41" s="1"/>
  <c r="H83" i="39"/>
  <c r="D197" i="39" s="1"/>
  <c r="BB82" i="9"/>
  <c r="H71" i="39"/>
  <c r="D185" i="39" s="1"/>
  <c r="BB70" i="9"/>
  <c r="H59" i="39"/>
  <c r="D173" i="39" s="1"/>
  <c r="BB58" i="9"/>
  <c r="H82" i="39"/>
  <c r="D196" i="39" s="1"/>
  <c r="BB81" i="9"/>
  <c r="H70" i="39"/>
  <c r="D184" i="39" s="1"/>
  <c r="BB69" i="9"/>
  <c r="H58" i="39"/>
  <c r="D172" i="39" s="1"/>
  <c r="BB57" i="9"/>
  <c r="H81" i="39"/>
  <c r="D195" i="39" s="1"/>
  <c r="BB80" i="9"/>
  <c r="H69" i="39"/>
  <c r="D183" i="39" s="1"/>
  <c r="BB68" i="9"/>
  <c r="H57" i="39"/>
  <c r="D171" i="39" s="1"/>
  <c r="BB56" i="9"/>
  <c r="H92" i="39"/>
  <c r="D206" i="39" s="1"/>
  <c r="BB91" i="9"/>
  <c r="H80" i="39"/>
  <c r="D194" i="39" s="1"/>
  <c r="BB79" i="9"/>
  <c r="H68" i="39"/>
  <c r="D182" i="39" s="1"/>
  <c r="BB67" i="9"/>
  <c r="H56" i="39"/>
  <c r="D170" i="39" s="1"/>
  <c r="BB55" i="9"/>
  <c r="H91" i="39"/>
  <c r="D205" i="39" s="1"/>
  <c r="BB90" i="9"/>
  <c r="H79" i="39"/>
  <c r="D193" i="39" s="1"/>
  <c r="BB78" i="9"/>
  <c r="H67" i="39"/>
  <c r="D181" i="39" s="1"/>
  <c r="BB66" i="9"/>
  <c r="H55" i="39"/>
  <c r="BB54" i="9"/>
  <c r="H90" i="39"/>
  <c r="D204" i="39" s="1"/>
  <c r="BB89" i="9"/>
  <c r="H78" i="39"/>
  <c r="D192" i="39" s="1"/>
  <c r="BB77" i="9"/>
  <c r="H66" i="39"/>
  <c r="D180" i="39" s="1"/>
  <c r="BB65" i="9"/>
  <c r="H54" i="39"/>
  <c r="BB53" i="9"/>
  <c r="H89" i="39"/>
  <c r="D203" i="39" s="1"/>
  <c r="BB88" i="9"/>
  <c r="H77" i="39"/>
  <c r="D191" i="39" s="1"/>
  <c r="BB76" i="9"/>
  <c r="H65" i="39"/>
  <c r="D179" i="39" s="1"/>
  <c r="BB64" i="9"/>
  <c r="H53" i="39"/>
  <c r="BB52" i="9"/>
  <c r="H88" i="39"/>
  <c r="D202" i="39" s="1"/>
  <c r="BB87" i="9"/>
  <c r="H76" i="39"/>
  <c r="D190" i="39" s="1"/>
  <c r="BB75" i="9"/>
  <c r="H64" i="39"/>
  <c r="D178" i="39" s="1"/>
  <c r="BB63" i="9"/>
  <c r="H87" i="39"/>
  <c r="D201" i="39" s="1"/>
  <c r="BB86" i="9"/>
  <c r="H75" i="39"/>
  <c r="D189" i="39" s="1"/>
  <c r="BB74" i="9"/>
  <c r="H63" i="39"/>
  <c r="D177" i="39" s="1"/>
  <c r="BB62" i="9"/>
  <c r="H86" i="39"/>
  <c r="D200" i="39" s="1"/>
  <c r="BB85" i="9"/>
  <c r="H74" i="39"/>
  <c r="D188" i="39" s="1"/>
  <c r="BB73" i="9"/>
  <c r="H62" i="39"/>
  <c r="D176" i="39" s="1"/>
  <c r="BB61" i="9"/>
  <c r="H85" i="39"/>
  <c r="D199" i="39" s="1"/>
  <c r="BB84" i="9"/>
  <c r="H73" i="39"/>
  <c r="D187" i="39" s="1"/>
  <c r="BB72" i="9"/>
  <c r="H61" i="39"/>
  <c r="D175" i="39" s="1"/>
  <c r="BB60" i="9"/>
  <c r="H84" i="39"/>
  <c r="D198" i="39" s="1"/>
  <c r="BB83" i="9"/>
  <c r="H72" i="39"/>
  <c r="D186" i="39" s="1"/>
  <c r="BB71" i="9"/>
  <c r="H60" i="39"/>
  <c r="D174" i="39" s="1"/>
  <c r="BB59" i="9"/>
  <c r="BA88" i="9"/>
  <c r="H89" i="38"/>
  <c r="D203" i="38" s="1"/>
  <c r="BA76" i="9"/>
  <c r="H77" i="38"/>
  <c r="D191" i="38" s="1"/>
  <c r="BA64" i="9"/>
  <c r="H65" i="38"/>
  <c r="H88" i="38"/>
  <c r="D202" i="38" s="1"/>
  <c r="BA87" i="9"/>
  <c r="H76" i="38"/>
  <c r="D190" i="38" s="1"/>
  <c r="BA75" i="9"/>
  <c r="BA74" i="9"/>
  <c r="H75" i="38"/>
  <c r="D189" i="38" s="1"/>
  <c r="BA86" i="9"/>
  <c r="H87" i="38"/>
  <c r="D201" i="38" s="1"/>
  <c r="BA85" i="9"/>
  <c r="H86" i="38"/>
  <c r="D200" i="38" s="1"/>
  <c r="BA73" i="9"/>
  <c r="H74" i="38"/>
  <c r="D188" i="38" s="1"/>
  <c r="BA84" i="9"/>
  <c r="H85" i="38"/>
  <c r="D199" i="38" s="1"/>
  <c r="BA72" i="9"/>
  <c r="H73" i="38"/>
  <c r="D187" i="38" s="1"/>
  <c r="H84" i="38"/>
  <c r="D198" i="38" s="1"/>
  <c r="BA83" i="9"/>
  <c r="H72" i="38"/>
  <c r="D186" i="38" s="1"/>
  <c r="BA71" i="9"/>
  <c r="BA82" i="9"/>
  <c r="H83" i="38"/>
  <c r="D197" i="38" s="1"/>
  <c r="BA70" i="9"/>
  <c r="H71" i="38"/>
  <c r="D185" i="38" s="1"/>
  <c r="BA81" i="9"/>
  <c r="H82" i="38"/>
  <c r="D196" i="38" s="1"/>
  <c r="BA69" i="9"/>
  <c r="H70" i="38"/>
  <c r="D184" i="38" s="1"/>
  <c r="BA80" i="9"/>
  <c r="H81" i="38"/>
  <c r="D195" i="38" s="1"/>
  <c r="BA68" i="9"/>
  <c r="H69" i="38"/>
  <c r="D183" i="38" s="1"/>
  <c r="H92" i="38"/>
  <c r="D206" i="38" s="1"/>
  <c r="BA91" i="9"/>
  <c r="H80" i="38"/>
  <c r="D194" i="38" s="1"/>
  <c r="BA79" i="9"/>
  <c r="H68" i="38"/>
  <c r="D182" i="38" s="1"/>
  <c r="BA67" i="9"/>
  <c r="BA90" i="9"/>
  <c r="H91" i="38"/>
  <c r="D205" i="38" s="1"/>
  <c r="BA78" i="9"/>
  <c r="H79" i="38"/>
  <c r="D193" i="38" s="1"/>
  <c r="BA66" i="9"/>
  <c r="H67" i="38"/>
  <c r="BA89" i="9"/>
  <c r="H90" i="38"/>
  <c r="D204" i="38" s="1"/>
  <c r="BA77" i="9"/>
  <c r="H78" i="38"/>
  <c r="D192" i="38" s="1"/>
  <c r="BA65" i="9"/>
  <c r="H66" i="38"/>
  <c r="CA86" i="5"/>
  <c r="H86" i="63"/>
  <c r="O86" i="63" s="1"/>
  <c r="CA74" i="5"/>
  <c r="H74" i="63"/>
  <c r="O74" i="63" s="1"/>
  <c r="CA62" i="5"/>
  <c r="H62" i="63"/>
  <c r="O62" i="63" s="1"/>
  <c r="CA50" i="5"/>
  <c r="H50" i="63"/>
  <c r="O50" i="63" s="1"/>
  <c r="CA38" i="5"/>
  <c r="H38" i="63"/>
  <c r="O38" i="63" s="1"/>
  <c r="CA26" i="5"/>
  <c r="H26" i="63"/>
  <c r="O26" i="63" s="1"/>
  <c r="CA14" i="5"/>
  <c r="H14" i="63"/>
  <c r="O14" i="63" s="1"/>
  <c r="CA85" i="5"/>
  <c r="H85" i="63"/>
  <c r="O85" i="63" s="1"/>
  <c r="CA73" i="5"/>
  <c r="H73" i="63"/>
  <c r="O73" i="63" s="1"/>
  <c r="CA61" i="5"/>
  <c r="H61" i="63"/>
  <c r="O61" i="63" s="1"/>
  <c r="H49" i="63"/>
  <c r="O49" i="63" s="1"/>
  <c r="CA49" i="5"/>
  <c r="CA37" i="5"/>
  <c r="H37" i="63"/>
  <c r="O37" i="63" s="1"/>
  <c r="H25" i="63"/>
  <c r="O25" i="63" s="1"/>
  <c r="CA25" i="5"/>
  <c r="CA13" i="5"/>
  <c r="H13" i="63"/>
  <c r="O13" i="63" s="1"/>
  <c r="CA84" i="5"/>
  <c r="H84" i="63"/>
  <c r="O84" i="63" s="1"/>
  <c r="H72" i="63"/>
  <c r="O72" i="63" s="1"/>
  <c r="CA72" i="5"/>
  <c r="CA60" i="5"/>
  <c r="H60" i="63"/>
  <c r="O60" i="63" s="1"/>
  <c r="H48" i="63"/>
  <c r="O48" i="63" s="1"/>
  <c r="CA48" i="5"/>
  <c r="H36" i="63"/>
  <c r="O36" i="63" s="1"/>
  <c r="CA36" i="5"/>
  <c r="H24" i="63"/>
  <c r="O24" i="63" s="1"/>
  <c r="CA24" i="5"/>
  <c r="H12" i="63"/>
  <c r="O12" i="63" s="1"/>
  <c r="CA12" i="5"/>
  <c r="CA83" i="5"/>
  <c r="H83" i="63"/>
  <c r="O83" i="63" s="1"/>
  <c r="CA71" i="5"/>
  <c r="H71" i="63"/>
  <c r="O71" i="63" s="1"/>
  <c r="H59" i="63"/>
  <c r="O59" i="63" s="1"/>
  <c r="CA59" i="5"/>
  <c r="CA47" i="5"/>
  <c r="H47" i="63"/>
  <c r="O47" i="63" s="1"/>
  <c r="H35" i="63"/>
  <c r="O35" i="63" s="1"/>
  <c r="CA35" i="5"/>
  <c r="CA23" i="5"/>
  <c r="H23" i="63"/>
  <c r="O23" i="63" s="1"/>
  <c r="CA11" i="5"/>
  <c r="H11" i="63"/>
  <c r="O11" i="63" s="1"/>
  <c r="CA82" i="5"/>
  <c r="H82" i="63"/>
  <c r="O82" i="63" s="1"/>
  <c r="H70" i="63"/>
  <c r="O70" i="63" s="1"/>
  <c r="CA70" i="5"/>
  <c r="H58" i="63"/>
  <c r="O58" i="63" s="1"/>
  <c r="CA58" i="5"/>
  <c r="H46" i="63"/>
  <c r="O46" i="63" s="1"/>
  <c r="CA46" i="5"/>
  <c r="H34" i="63"/>
  <c r="O34" i="63" s="1"/>
  <c r="CA34" i="5"/>
  <c r="H22" i="63"/>
  <c r="O22" i="63" s="1"/>
  <c r="CA22" i="5"/>
  <c r="CA10" i="5"/>
  <c r="H10" i="63"/>
  <c r="O10" i="63" s="1"/>
  <c r="CA81" i="5"/>
  <c r="H81" i="63"/>
  <c r="O81" i="63" s="1"/>
  <c r="CA69" i="5"/>
  <c r="H69" i="63"/>
  <c r="O69" i="63" s="1"/>
  <c r="CA57" i="5"/>
  <c r="H57" i="63"/>
  <c r="O57" i="63" s="1"/>
  <c r="CA45" i="5"/>
  <c r="H45" i="63"/>
  <c r="O45" i="63" s="1"/>
  <c r="CA33" i="5"/>
  <c r="H33" i="63"/>
  <c r="O33" i="63" s="1"/>
  <c r="CA21" i="5"/>
  <c r="H21" i="63"/>
  <c r="O21" i="63" s="1"/>
  <c r="CA9" i="5"/>
  <c r="H9" i="63"/>
  <c r="O9" i="63" s="1"/>
  <c r="CA80" i="5"/>
  <c r="H80" i="63"/>
  <c r="O80" i="63" s="1"/>
  <c r="CA68" i="5"/>
  <c r="H68" i="63"/>
  <c r="O68" i="63" s="1"/>
  <c r="CA56" i="5"/>
  <c r="H56" i="63"/>
  <c r="O56" i="63" s="1"/>
  <c r="H44" i="63"/>
  <c r="O44" i="63" s="1"/>
  <c r="CA44" i="5"/>
  <c r="CA32" i="5"/>
  <c r="H32" i="63"/>
  <c r="O32" i="63" s="1"/>
  <c r="CA20" i="5"/>
  <c r="H20" i="63"/>
  <c r="O20" i="63" s="1"/>
  <c r="CA8" i="5"/>
  <c r="H8" i="63"/>
  <c r="O8" i="63" s="1"/>
  <c r="CA79" i="5"/>
  <c r="H79" i="63"/>
  <c r="O79" i="63" s="1"/>
  <c r="H67" i="63"/>
  <c r="O67" i="63" s="1"/>
  <c r="CA67" i="5"/>
  <c r="H55" i="63"/>
  <c r="O55" i="63" s="1"/>
  <c r="CA55" i="5"/>
  <c r="H43" i="63"/>
  <c r="O43" i="63" s="1"/>
  <c r="CA43" i="5"/>
  <c r="H31" i="63"/>
  <c r="O31" i="63" s="1"/>
  <c r="CA31" i="5"/>
  <c r="H19" i="63"/>
  <c r="O19" i="63" s="1"/>
  <c r="CA19" i="5"/>
  <c r="H7" i="63"/>
  <c r="O7" i="63" s="1"/>
  <c r="CA7" i="5"/>
  <c r="H78" i="63"/>
  <c r="O78" i="63" s="1"/>
  <c r="CA78" i="5"/>
  <c r="H66" i="63"/>
  <c r="O66" i="63" s="1"/>
  <c r="CA66" i="5"/>
  <c r="CA54" i="5"/>
  <c r="H54" i="63"/>
  <c r="O54" i="63" s="1"/>
  <c r="CA42" i="5"/>
  <c r="H42" i="63"/>
  <c r="O42" i="63" s="1"/>
  <c r="CA30" i="5"/>
  <c r="H30" i="63"/>
  <c r="O30" i="63" s="1"/>
  <c r="CA18" i="5"/>
  <c r="H18" i="63"/>
  <c r="O18" i="63" s="1"/>
  <c r="H6" i="63"/>
  <c r="O6" i="63" s="1"/>
  <c r="CA6" i="5"/>
  <c r="H77" i="63"/>
  <c r="O77" i="63" s="1"/>
  <c r="CA77" i="5"/>
  <c r="H65" i="63"/>
  <c r="O65" i="63" s="1"/>
  <c r="CA65" i="5"/>
  <c r="CA53" i="5"/>
  <c r="H53" i="63"/>
  <c r="O53" i="63" s="1"/>
  <c r="H41" i="63"/>
  <c r="O41" i="63" s="1"/>
  <c r="CA41" i="5"/>
  <c r="H29" i="63"/>
  <c r="O29" i="63" s="1"/>
  <c r="CA29" i="5"/>
  <c r="CA17" i="5"/>
  <c r="H17" i="63"/>
  <c r="O17" i="63" s="1"/>
  <c r="H5" i="63"/>
  <c r="O5" i="63" s="1"/>
  <c r="CA5" i="5"/>
  <c r="CA76" i="5"/>
  <c r="H76" i="63"/>
  <c r="O76" i="63" s="1"/>
  <c r="H64" i="63"/>
  <c r="O64" i="63" s="1"/>
  <c r="CA64" i="5"/>
  <c r="CA52" i="5"/>
  <c r="H52" i="63"/>
  <c r="O52" i="63" s="1"/>
  <c r="CA40" i="5"/>
  <c r="H40" i="63"/>
  <c r="O40" i="63" s="1"/>
  <c r="H28" i="63"/>
  <c r="O28" i="63" s="1"/>
  <c r="CA28" i="5"/>
  <c r="H16" i="63"/>
  <c r="O16" i="63" s="1"/>
  <c r="CA16" i="5"/>
  <c r="CA4" i="5"/>
  <c r="H4" i="63"/>
  <c r="O4" i="63" s="1"/>
  <c r="CA75" i="5"/>
  <c r="H75" i="63"/>
  <c r="O75" i="63" s="1"/>
  <c r="H63" i="63"/>
  <c r="O63" i="63" s="1"/>
  <c r="CA63" i="5"/>
  <c r="H51" i="63"/>
  <c r="O51" i="63" s="1"/>
  <c r="CA51" i="5"/>
  <c r="CA39" i="5"/>
  <c r="H39" i="63"/>
  <c r="O39" i="63" s="1"/>
  <c r="H27" i="63"/>
  <c r="O27" i="63" s="1"/>
  <c r="CA27" i="5"/>
  <c r="H15" i="63"/>
  <c r="O15" i="63" s="1"/>
  <c r="CA15" i="5"/>
  <c r="CA3" i="5"/>
  <c r="H3" i="63"/>
  <c r="O3" i="63" s="1"/>
  <c r="BZ85" i="5"/>
  <c r="H85" i="62"/>
  <c r="O85" i="62" s="1"/>
  <c r="H73" i="62"/>
  <c r="O73" i="62" s="1"/>
  <c r="BZ73" i="5"/>
  <c r="BZ61" i="5"/>
  <c r="H61" i="62"/>
  <c r="O61" i="62" s="1"/>
  <c r="H49" i="62"/>
  <c r="O49" i="62" s="1"/>
  <c r="BZ49" i="5"/>
  <c r="H37" i="62"/>
  <c r="O37" i="62" s="1"/>
  <c r="BZ37" i="5"/>
  <c r="H25" i="62"/>
  <c r="O25" i="62" s="1"/>
  <c r="BZ25" i="5"/>
  <c r="H13" i="62"/>
  <c r="O13" i="62" s="1"/>
  <c r="BZ13" i="5"/>
  <c r="BZ84" i="5"/>
  <c r="H84" i="62"/>
  <c r="O84" i="62" s="1"/>
  <c r="BZ72" i="5"/>
  <c r="H72" i="62"/>
  <c r="O72" i="62" s="1"/>
  <c r="H60" i="62"/>
  <c r="O60" i="62" s="1"/>
  <c r="BZ60" i="5"/>
  <c r="H48" i="62"/>
  <c r="O48" i="62" s="1"/>
  <c r="BZ48" i="5"/>
  <c r="H36" i="62"/>
  <c r="O36" i="62" s="1"/>
  <c r="BZ36" i="5"/>
  <c r="H24" i="62"/>
  <c r="O24" i="62" s="1"/>
  <c r="BZ24" i="5"/>
  <c r="H12" i="62"/>
  <c r="O12" i="62" s="1"/>
  <c r="BZ12" i="5"/>
  <c r="BZ83" i="5"/>
  <c r="H83" i="62"/>
  <c r="O83" i="62" s="1"/>
  <c r="BZ71" i="5"/>
  <c r="H71" i="62"/>
  <c r="O71" i="62" s="1"/>
  <c r="BZ59" i="5"/>
  <c r="H59" i="62"/>
  <c r="O59" i="62" s="1"/>
  <c r="BZ47" i="5"/>
  <c r="H47" i="62"/>
  <c r="O47" i="62" s="1"/>
  <c r="BZ35" i="5"/>
  <c r="H35" i="62"/>
  <c r="O35" i="62" s="1"/>
  <c r="BZ23" i="5"/>
  <c r="H23" i="62"/>
  <c r="O23" i="62" s="1"/>
  <c r="BZ11" i="5"/>
  <c r="H11" i="62"/>
  <c r="O11" i="62" s="1"/>
  <c r="BZ82" i="5"/>
  <c r="H82" i="62"/>
  <c r="O82" i="62" s="1"/>
  <c r="BZ70" i="5"/>
  <c r="H70" i="62"/>
  <c r="O70" i="62" s="1"/>
  <c r="BZ58" i="5"/>
  <c r="H58" i="62"/>
  <c r="O58" i="62" s="1"/>
  <c r="BZ46" i="5"/>
  <c r="H46" i="62"/>
  <c r="O46" i="62" s="1"/>
  <c r="BZ34" i="5"/>
  <c r="H34" i="62"/>
  <c r="O34" i="62" s="1"/>
  <c r="BZ22" i="5"/>
  <c r="H22" i="62"/>
  <c r="O22" i="62" s="1"/>
  <c r="BZ10" i="5"/>
  <c r="H10" i="62"/>
  <c r="O10" i="62" s="1"/>
  <c r="BZ81" i="5"/>
  <c r="H81" i="62"/>
  <c r="O81" i="62" s="1"/>
  <c r="BZ69" i="5"/>
  <c r="H69" i="62"/>
  <c r="O69" i="62" s="1"/>
  <c r="BZ57" i="5"/>
  <c r="H57" i="62"/>
  <c r="O57" i="62" s="1"/>
  <c r="H45" i="62"/>
  <c r="O45" i="62" s="1"/>
  <c r="BZ45" i="5"/>
  <c r="H33" i="62"/>
  <c r="O33" i="62" s="1"/>
  <c r="BZ33" i="5"/>
  <c r="BZ21" i="5"/>
  <c r="H21" i="62"/>
  <c r="O21" i="62" s="1"/>
  <c r="BZ9" i="5"/>
  <c r="H9" i="62"/>
  <c r="O9" i="62" s="1"/>
  <c r="BZ80" i="5"/>
  <c r="H80" i="62"/>
  <c r="O80" i="62" s="1"/>
  <c r="BZ68" i="5"/>
  <c r="H68" i="62"/>
  <c r="O68" i="62" s="1"/>
  <c r="BZ56" i="5"/>
  <c r="H56" i="62"/>
  <c r="O56" i="62" s="1"/>
  <c r="BZ44" i="5"/>
  <c r="H44" i="62"/>
  <c r="O44" i="62" s="1"/>
  <c r="H32" i="62"/>
  <c r="O32" i="62" s="1"/>
  <c r="BZ32" i="5"/>
  <c r="BZ20" i="5"/>
  <c r="H20" i="62"/>
  <c r="O20" i="62" s="1"/>
  <c r="BZ8" i="5"/>
  <c r="H8" i="62"/>
  <c r="O8" i="62" s="1"/>
  <c r="BZ79" i="5"/>
  <c r="H79" i="62"/>
  <c r="O79" i="62" s="1"/>
  <c r="BZ67" i="5"/>
  <c r="H67" i="62"/>
  <c r="O67" i="62" s="1"/>
  <c r="BZ55" i="5"/>
  <c r="H55" i="62"/>
  <c r="O55" i="62" s="1"/>
  <c r="BZ43" i="5"/>
  <c r="H43" i="62"/>
  <c r="O43" i="62" s="1"/>
  <c r="H31" i="62"/>
  <c r="O31" i="62" s="1"/>
  <c r="BZ31" i="5"/>
  <c r="BZ19" i="5"/>
  <c r="H19" i="62"/>
  <c r="O19" i="62" s="1"/>
  <c r="BZ7" i="5"/>
  <c r="H7" i="62"/>
  <c r="O7" i="62" s="1"/>
  <c r="H78" i="62"/>
  <c r="O78" i="62" s="1"/>
  <c r="BZ78" i="5"/>
  <c r="BZ66" i="5"/>
  <c r="H66" i="62"/>
  <c r="O66" i="62" s="1"/>
  <c r="BZ54" i="5"/>
  <c r="H54" i="62"/>
  <c r="O54" i="62" s="1"/>
  <c r="BZ42" i="5"/>
  <c r="H42" i="62"/>
  <c r="O42" i="62" s="1"/>
  <c r="H30" i="62"/>
  <c r="O30" i="62" s="1"/>
  <c r="BZ30" i="5"/>
  <c r="H18" i="62"/>
  <c r="O18" i="62" s="1"/>
  <c r="BZ18" i="5"/>
  <c r="BZ6" i="5"/>
  <c r="H6" i="62"/>
  <c r="O6" i="62" s="1"/>
  <c r="H77" i="62"/>
  <c r="O77" i="62" s="1"/>
  <c r="BZ77" i="5"/>
  <c r="H65" i="62"/>
  <c r="O65" i="62" s="1"/>
  <c r="BZ65" i="5"/>
  <c r="BZ53" i="5"/>
  <c r="H53" i="62"/>
  <c r="O53" i="62" s="1"/>
  <c r="H41" i="62"/>
  <c r="O41" i="62" s="1"/>
  <c r="BZ41" i="5"/>
  <c r="BZ29" i="5"/>
  <c r="H29" i="62"/>
  <c r="O29" i="62" s="1"/>
  <c r="H17" i="62"/>
  <c r="O17" i="62" s="1"/>
  <c r="BZ17" i="5"/>
  <c r="BZ5" i="5"/>
  <c r="H5" i="62"/>
  <c r="O5" i="62" s="1"/>
  <c r="H76" i="62"/>
  <c r="O76" i="62" s="1"/>
  <c r="BZ76" i="5"/>
  <c r="H64" i="62"/>
  <c r="O64" i="62" s="1"/>
  <c r="BZ64" i="5"/>
  <c r="H52" i="62"/>
  <c r="O52" i="62" s="1"/>
  <c r="BZ52" i="5"/>
  <c r="H40" i="62"/>
  <c r="O40" i="62" s="1"/>
  <c r="BZ40" i="5"/>
  <c r="BZ28" i="5"/>
  <c r="H28" i="62"/>
  <c r="O28" i="62" s="1"/>
  <c r="H16" i="62"/>
  <c r="O16" i="62" s="1"/>
  <c r="BZ16" i="5"/>
  <c r="H4" i="62"/>
  <c r="O4" i="62" s="1"/>
  <c r="BZ4" i="5"/>
  <c r="BZ75" i="5"/>
  <c r="H75" i="62"/>
  <c r="O75" i="62" s="1"/>
  <c r="H63" i="62"/>
  <c r="O63" i="62" s="1"/>
  <c r="BZ63" i="5"/>
  <c r="H51" i="62"/>
  <c r="O51" i="62" s="1"/>
  <c r="BZ51" i="5"/>
  <c r="H39" i="62"/>
  <c r="O39" i="62" s="1"/>
  <c r="BZ39" i="5"/>
  <c r="H27" i="62"/>
  <c r="O27" i="62" s="1"/>
  <c r="BZ27" i="5"/>
  <c r="H15" i="62"/>
  <c r="O15" i="62" s="1"/>
  <c r="BZ15" i="5"/>
  <c r="H3" i="62"/>
  <c r="O3" i="62" s="1"/>
  <c r="BZ3" i="5"/>
  <c r="BZ74" i="5"/>
  <c r="H74" i="62"/>
  <c r="O74" i="62" s="1"/>
  <c r="H62" i="62"/>
  <c r="O62" i="62" s="1"/>
  <c r="BZ62" i="5"/>
  <c r="H50" i="62"/>
  <c r="O50" i="62" s="1"/>
  <c r="BZ50" i="5"/>
  <c r="H38" i="62"/>
  <c r="O38" i="62" s="1"/>
  <c r="BZ38" i="5"/>
  <c r="BZ26" i="5"/>
  <c r="H26" i="62"/>
  <c r="O26" i="62" s="1"/>
  <c r="H14" i="62"/>
  <c r="O14" i="62" s="1"/>
  <c r="BZ14" i="5"/>
  <c r="BY85" i="5"/>
  <c r="H85" i="61"/>
  <c r="O85" i="61" s="1"/>
  <c r="BY73" i="5"/>
  <c r="H73" i="61"/>
  <c r="O73" i="61" s="1"/>
  <c r="BY61" i="5"/>
  <c r="H61" i="61"/>
  <c r="O61" i="61" s="1"/>
  <c r="BY49" i="5"/>
  <c r="H49" i="61"/>
  <c r="O49" i="61" s="1"/>
  <c r="BY37" i="5"/>
  <c r="H37" i="61"/>
  <c r="O37" i="61" s="1"/>
  <c r="BY25" i="5"/>
  <c r="H25" i="61"/>
  <c r="O25" i="61" s="1"/>
  <c r="BY13" i="5"/>
  <c r="H13" i="61"/>
  <c r="O13" i="61" s="1"/>
  <c r="BY84" i="5"/>
  <c r="H84" i="61"/>
  <c r="O84" i="61" s="1"/>
  <c r="BY72" i="5"/>
  <c r="H72" i="61"/>
  <c r="O72" i="61" s="1"/>
  <c r="BY60" i="5"/>
  <c r="H60" i="61"/>
  <c r="O60" i="61" s="1"/>
  <c r="BY48" i="5"/>
  <c r="H48" i="61"/>
  <c r="O48" i="61" s="1"/>
  <c r="BY36" i="5"/>
  <c r="H36" i="61"/>
  <c r="O36" i="61" s="1"/>
  <c r="BY24" i="5"/>
  <c r="H24" i="61"/>
  <c r="O24" i="61" s="1"/>
  <c r="BY12" i="5"/>
  <c r="H12" i="61"/>
  <c r="O12" i="61" s="1"/>
  <c r="H83" i="61"/>
  <c r="O83" i="61" s="1"/>
  <c r="BY83" i="5"/>
  <c r="BY71" i="5"/>
  <c r="H71" i="61"/>
  <c r="O71" i="61" s="1"/>
  <c r="BY59" i="5"/>
  <c r="H59" i="61"/>
  <c r="O59" i="61" s="1"/>
  <c r="BY47" i="5"/>
  <c r="H47" i="61"/>
  <c r="O47" i="61" s="1"/>
  <c r="BY35" i="5"/>
  <c r="H35" i="61"/>
  <c r="O35" i="61" s="1"/>
  <c r="BY23" i="5"/>
  <c r="H23" i="61"/>
  <c r="O23" i="61" s="1"/>
  <c r="BY11" i="5"/>
  <c r="H11" i="61"/>
  <c r="O11" i="61" s="1"/>
  <c r="BY82" i="5"/>
  <c r="H82" i="61"/>
  <c r="O82" i="61" s="1"/>
  <c r="BY70" i="5"/>
  <c r="H70" i="61"/>
  <c r="O70" i="61" s="1"/>
  <c r="BY58" i="5"/>
  <c r="H58" i="61"/>
  <c r="O58" i="61" s="1"/>
  <c r="BY46" i="5"/>
  <c r="H46" i="61"/>
  <c r="O46" i="61" s="1"/>
  <c r="BY34" i="5"/>
  <c r="H34" i="61"/>
  <c r="O34" i="61" s="1"/>
  <c r="BY22" i="5"/>
  <c r="H22" i="61"/>
  <c r="O22" i="61" s="1"/>
  <c r="BY10" i="5"/>
  <c r="H10" i="61"/>
  <c r="O10" i="61" s="1"/>
  <c r="BY81" i="5"/>
  <c r="H81" i="61"/>
  <c r="O81" i="61" s="1"/>
  <c r="BY69" i="5"/>
  <c r="H69" i="61"/>
  <c r="O69" i="61" s="1"/>
  <c r="BY57" i="5"/>
  <c r="H57" i="61"/>
  <c r="O57" i="61" s="1"/>
  <c r="BY45" i="5"/>
  <c r="H45" i="61"/>
  <c r="O45" i="61" s="1"/>
  <c r="BY33" i="5"/>
  <c r="H33" i="61"/>
  <c r="O33" i="61" s="1"/>
  <c r="BY21" i="5"/>
  <c r="H21" i="61"/>
  <c r="O21" i="61" s="1"/>
  <c r="BY9" i="5"/>
  <c r="H9" i="61"/>
  <c r="O9" i="61" s="1"/>
  <c r="BY80" i="5"/>
  <c r="H80" i="61"/>
  <c r="O80" i="61" s="1"/>
  <c r="BY68" i="5"/>
  <c r="H68" i="61"/>
  <c r="O68" i="61" s="1"/>
  <c r="BY56" i="5"/>
  <c r="H56" i="61"/>
  <c r="O56" i="61" s="1"/>
  <c r="BY44" i="5"/>
  <c r="H44" i="61"/>
  <c r="O44" i="61" s="1"/>
  <c r="BY32" i="5"/>
  <c r="H32" i="61"/>
  <c r="O32" i="61" s="1"/>
  <c r="BY20" i="5"/>
  <c r="H20" i="61"/>
  <c r="O20" i="61" s="1"/>
  <c r="BY8" i="5"/>
  <c r="H8" i="61"/>
  <c r="O8" i="61" s="1"/>
  <c r="BY79" i="5"/>
  <c r="H79" i="61"/>
  <c r="O79" i="61" s="1"/>
  <c r="BY67" i="5"/>
  <c r="H67" i="61"/>
  <c r="O67" i="61" s="1"/>
  <c r="BY55" i="5"/>
  <c r="H55" i="61"/>
  <c r="O55" i="61" s="1"/>
  <c r="BY43" i="5"/>
  <c r="H43" i="61"/>
  <c r="O43" i="61" s="1"/>
  <c r="BY31" i="5"/>
  <c r="H31" i="61"/>
  <c r="O31" i="61" s="1"/>
  <c r="BY19" i="5"/>
  <c r="H19" i="61"/>
  <c r="O19" i="61" s="1"/>
  <c r="BY7" i="5"/>
  <c r="H7" i="61"/>
  <c r="O7" i="61" s="1"/>
  <c r="BY78" i="5"/>
  <c r="H78" i="61"/>
  <c r="O78" i="61" s="1"/>
  <c r="BY66" i="5"/>
  <c r="H66" i="61"/>
  <c r="O66" i="61" s="1"/>
  <c r="BY54" i="5"/>
  <c r="H54" i="61"/>
  <c r="O54" i="61" s="1"/>
  <c r="BY42" i="5"/>
  <c r="H42" i="61"/>
  <c r="O42" i="61" s="1"/>
  <c r="BY30" i="5"/>
  <c r="H30" i="61"/>
  <c r="O30" i="61" s="1"/>
  <c r="BY18" i="5"/>
  <c r="H18" i="61"/>
  <c r="O18" i="61" s="1"/>
  <c r="BY6" i="5"/>
  <c r="H6" i="61"/>
  <c r="O6" i="61" s="1"/>
  <c r="BY77" i="5"/>
  <c r="H77" i="61"/>
  <c r="O77" i="61" s="1"/>
  <c r="BY65" i="5"/>
  <c r="H65" i="61"/>
  <c r="O65" i="61" s="1"/>
  <c r="BY53" i="5"/>
  <c r="H53" i="61"/>
  <c r="O53" i="61" s="1"/>
  <c r="BY41" i="5"/>
  <c r="H41" i="61"/>
  <c r="O41" i="61" s="1"/>
  <c r="BY29" i="5"/>
  <c r="H29" i="61"/>
  <c r="O29" i="61" s="1"/>
  <c r="BY17" i="5"/>
  <c r="H17" i="61"/>
  <c r="O17" i="61" s="1"/>
  <c r="BY5" i="5"/>
  <c r="H5" i="61"/>
  <c r="O5" i="61" s="1"/>
  <c r="H88" i="61"/>
  <c r="O88" i="61" s="1"/>
  <c r="BY88" i="5"/>
  <c r="BY76" i="5"/>
  <c r="H76" i="61"/>
  <c r="O76" i="61" s="1"/>
  <c r="BY64" i="5"/>
  <c r="H64" i="61"/>
  <c r="O64" i="61" s="1"/>
  <c r="BY52" i="5"/>
  <c r="H52" i="61"/>
  <c r="O52" i="61" s="1"/>
  <c r="BY40" i="5"/>
  <c r="H40" i="61"/>
  <c r="O40" i="61" s="1"/>
  <c r="BY28" i="5"/>
  <c r="H28" i="61"/>
  <c r="O28" i="61" s="1"/>
  <c r="BY16" i="5"/>
  <c r="H16" i="61"/>
  <c r="O16" i="61" s="1"/>
  <c r="BY4" i="5"/>
  <c r="H4" i="61"/>
  <c r="O4" i="61" s="1"/>
  <c r="BY87" i="5"/>
  <c r="H87" i="61"/>
  <c r="O87" i="61" s="1"/>
  <c r="BY75" i="5"/>
  <c r="H75" i="61"/>
  <c r="O75" i="61" s="1"/>
  <c r="BY63" i="5"/>
  <c r="H63" i="61"/>
  <c r="O63" i="61" s="1"/>
  <c r="BY51" i="5"/>
  <c r="H51" i="61"/>
  <c r="O51" i="61" s="1"/>
  <c r="BY39" i="5"/>
  <c r="H39" i="61"/>
  <c r="O39" i="61" s="1"/>
  <c r="BY27" i="5"/>
  <c r="H27" i="61"/>
  <c r="O27" i="61" s="1"/>
  <c r="BY15" i="5"/>
  <c r="H15" i="61"/>
  <c r="O15" i="61" s="1"/>
  <c r="BY3" i="5"/>
  <c r="H3" i="61"/>
  <c r="O3" i="61" s="1"/>
  <c r="BY86" i="5"/>
  <c r="H86" i="61"/>
  <c r="O86" i="61" s="1"/>
  <c r="BY74" i="5"/>
  <c r="H74" i="61"/>
  <c r="O74" i="61" s="1"/>
  <c r="BY62" i="5"/>
  <c r="H62" i="61"/>
  <c r="O62" i="61" s="1"/>
  <c r="BY50" i="5"/>
  <c r="H50" i="61"/>
  <c r="O50" i="61" s="1"/>
  <c r="BY38" i="5"/>
  <c r="H38" i="61"/>
  <c r="O38" i="61" s="1"/>
  <c r="BY26" i="5"/>
  <c r="H26" i="61"/>
  <c r="O26" i="61" s="1"/>
  <c r="BY14" i="5"/>
  <c r="H14" i="61"/>
  <c r="O14" i="61" s="1"/>
  <c r="BX82" i="5"/>
  <c r="H82" i="60"/>
  <c r="O82" i="60" s="1"/>
  <c r="H70" i="60"/>
  <c r="O70" i="60" s="1"/>
  <c r="BX70" i="5"/>
  <c r="H58" i="60"/>
  <c r="O58" i="60" s="1"/>
  <c r="BX58" i="5"/>
  <c r="BX46" i="5"/>
  <c r="H46" i="60"/>
  <c r="O46" i="60" s="1"/>
  <c r="H34" i="60"/>
  <c r="O34" i="60" s="1"/>
  <c r="BX34" i="5"/>
  <c r="H22" i="60"/>
  <c r="O22" i="60" s="1"/>
  <c r="BX22" i="5"/>
  <c r="H10" i="60"/>
  <c r="O10" i="60" s="1"/>
  <c r="BX10" i="5"/>
  <c r="BX81" i="5"/>
  <c r="H81" i="60"/>
  <c r="O81" i="60" s="1"/>
  <c r="BX69" i="5"/>
  <c r="H69" i="60"/>
  <c r="O69" i="60" s="1"/>
  <c r="BX57" i="5"/>
  <c r="H57" i="60"/>
  <c r="O57" i="60" s="1"/>
  <c r="BX45" i="5"/>
  <c r="H45" i="60"/>
  <c r="O45" i="60" s="1"/>
  <c r="BX33" i="5"/>
  <c r="H33" i="60"/>
  <c r="O33" i="60" s="1"/>
  <c r="H21" i="60"/>
  <c r="O21" i="60" s="1"/>
  <c r="BX21" i="5"/>
  <c r="H9" i="60"/>
  <c r="O9" i="60" s="1"/>
  <c r="BX9" i="5"/>
  <c r="BX80" i="5"/>
  <c r="H80" i="60"/>
  <c r="O80" i="60" s="1"/>
  <c r="BX68" i="5"/>
  <c r="H68" i="60"/>
  <c r="O68" i="60" s="1"/>
  <c r="BX56" i="5"/>
  <c r="H56" i="60"/>
  <c r="O56" i="60" s="1"/>
  <c r="BX44" i="5"/>
  <c r="H44" i="60"/>
  <c r="O44" i="60" s="1"/>
  <c r="H32" i="60"/>
  <c r="O32" i="60" s="1"/>
  <c r="BX32" i="5"/>
  <c r="H20" i="60"/>
  <c r="O20" i="60" s="1"/>
  <c r="BX20" i="5"/>
  <c r="H8" i="60"/>
  <c r="O8" i="60" s="1"/>
  <c r="BX8" i="5"/>
  <c r="BX91" i="5"/>
  <c r="H91" i="60"/>
  <c r="O91" i="60" s="1"/>
  <c r="BX79" i="5"/>
  <c r="H79" i="60"/>
  <c r="O79" i="60" s="1"/>
  <c r="BX67" i="5"/>
  <c r="H67" i="60"/>
  <c r="O67" i="60" s="1"/>
  <c r="BX55" i="5"/>
  <c r="H55" i="60"/>
  <c r="O55" i="60" s="1"/>
  <c r="H43" i="60"/>
  <c r="O43" i="60" s="1"/>
  <c r="BX43" i="5"/>
  <c r="BX31" i="5"/>
  <c r="H31" i="60"/>
  <c r="O31" i="60" s="1"/>
  <c r="BX19" i="5"/>
  <c r="H19" i="60"/>
  <c r="O19" i="60" s="1"/>
  <c r="BX7" i="5"/>
  <c r="H7" i="60"/>
  <c r="O7" i="60" s="1"/>
  <c r="BX90" i="5"/>
  <c r="H90" i="60"/>
  <c r="O90" i="60" s="1"/>
  <c r="BX78" i="5"/>
  <c r="H78" i="60"/>
  <c r="O78" i="60" s="1"/>
  <c r="BX66" i="5"/>
  <c r="H66" i="60"/>
  <c r="O66" i="60" s="1"/>
  <c r="H54" i="60"/>
  <c r="O54" i="60" s="1"/>
  <c r="BX54" i="5"/>
  <c r="H42" i="60"/>
  <c r="O42" i="60" s="1"/>
  <c r="BX42" i="5"/>
  <c r="BX30" i="5"/>
  <c r="H30" i="60"/>
  <c r="O30" i="60" s="1"/>
  <c r="H18" i="60"/>
  <c r="O18" i="60" s="1"/>
  <c r="BX18" i="5"/>
  <c r="H6" i="60"/>
  <c r="O6" i="60" s="1"/>
  <c r="BX6" i="5"/>
  <c r="BX89" i="5"/>
  <c r="H89" i="60"/>
  <c r="O89" i="60" s="1"/>
  <c r="BX77" i="5"/>
  <c r="H77" i="60"/>
  <c r="O77" i="60" s="1"/>
  <c r="BX65" i="5"/>
  <c r="H65" i="60"/>
  <c r="O65" i="60" s="1"/>
  <c r="BX53" i="5"/>
  <c r="H53" i="60"/>
  <c r="O53" i="60" s="1"/>
  <c r="BX41" i="5"/>
  <c r="H41" i="60"/>
  <c r="O41" i="60" s="1"/>
  <c r="BX29" i="5"/>
  <c r="H29" i="60"/>
  <c r="O29" i="60" s="1"/>
  <c r="BX17" i="5"/>
  <c r="H17" i="60"/>
  <c r="O17" i="60" s="1"/>
  <c r="BX5" i="5"/>
  <c r="H5" i="60"/>
  <c r="O5" i="60" s="1"/>
  <c r="BX88" i="5"/>
  <c r="H88" i="60"/>
  <c r="O88" i="60" s="1"/>
  <c r="BX76" i="5"/>
  <c r="H76" i="60"/>
  <c r="O76" i="60" s="1"/>
  <c r="BX64" i="5"/>
  <c r="H64" i="60"/>
  <c r="O64" i="60" s="1"/>
  <c r="H52" i="60"/>
  <c r="O52" i="60" s="1"/>
  <c r="BX52" i="5"/>
  <c r="H40" i="60"/>
  <c r="O40" i="60" s="1"/>
  <c r="BX40" i="5"/>
  <c r="BX28" i="5"/>
  <c r="H28" i="60"/>
  <c r="O28" i="60" s="1"/>
  <c r="H16" i="60"/>
  <c r="O16" i="60" s="1"/>
  <c r="BX16" i="5"/>
  <c r="H4" i="60"/>
  <c r="O4" i="60" s="1"/>
  <c r="BX4" i="5"/>
  <c r="BX87" i="5"/>
  <c r="H87" i="60"/>
  <c r="O87" i="60" s="1"/>
  <c r="BX75" i="5"/>
  <c r="H75" i="60"/>
  <c r="O75" i="60" s="1"/>
  <c r="H63" i="60"/>
  <c r="O63" i="60" s="1"/>
  <c r="BX63" i="5"/>
  <c r="H51" i="60"/>
  <c r="O51" i="60" s="1"/>
  <c r="BX51" i="5"/>
  <c r="H39" i="60"/>
  <c r="O39" i="60" s="1"/>
  <c r="BX39" i="5"/>
  <c r="H27" i="60"/>
  <c r="O27" i="60" s="1"/>
  <c r="BX27" i="5"/>
  <c r="H15" i="60"/>
  <c r="O15" i="60" s="1"/>
  <c r="BX15" i="5"/>
  <c r="H3" i="60"/>
  <c r="O3" i="60" s="1"/>
  <c r="BX3" i="5"/>
  <c r="BX86" i="5"/>
  <c r="H86" i="60"/>
  <c r="O86" i="60" s="1"/>
  <c r="BX74" i="5"/>
  <c r="H74" i="60"/>
  <c r="O74" i="60" s="1"/>
  <c r="BX62" i="5"/>
  <c r="H62" i="60"/>
  <c r="O62" i="60" s="1"/>
  <c r="BX50" i="5"/>
  <c r="H50" i="60"/>
  <c r="O50" i="60" s="1"/>
  <c r="BX38" i="5"/>
  <c r="H38" i="60"/>
  <c r="O38" i="60" s="1"/>
  <c r="BX26" i="5"/>
  <c r="H26" i="60"/>
  <c r="O26" i="60" s="1"/>
  <c r="BX14" i="5"/>
  <c r="H14" i="60"/>
  <c r="O14" i="60" s="1"/>
  <c r="BX85" i="5"/>
  <c r="H85" i="60"/>
  <c r="O85" i="60" s="1"/>
  <c r="BX73" i="5"/>
  <c r="H73" i="60"/>
  <c r="O73" i="60" s="1"/>
  <c r="BX61" i="5"/>
  <c r="H61" i="60"/>
  <c r="O61" i="60" s="1"/>
  <c r="BX49" i="5"/>
  <c r="H49" i="60"/>
  <c r="O49" i="60" s="1"/>
  <c r="H37" i="60"/>
  <c r="O37" i="60" s="1"/>
  <c r="BX37" i="5"/>
  <c r="H25" i="60"/>
  <c r="O25" i="60" s="1"/>
  <c r="BX25" i="5"/>
  <c r="H13" i="60"/>
  <c r="O13" i="60" s="1"/>
  <c r="BX13" i="5"/>
  <c r="BX84" i="5"/>
  <c r="H84" i="60"/>
  <c r="O84" i="60" s="1"/>
  <c r="BX72" i="5"/>
  <c r="H72" i="60"/>
  <c r="O72" i="60" s="1"/>
  <c r="BX60" i="5"/>
  <c r="H60" i="60"/>
  <c r="O60" i="60" s="1"/>
  <c r="BX48" i="5"/>
  <c r="H48" i="60"/>
  <c r="O48" i="60" s="1"/>
  <c r="BX36" i="5"/>
  <c r="H36" i="60"/>
  <c r="O36" i="60" s="1"/>
  <c r="BX24" i="5"/>
  <c r="H24" i="60"/>
  <c r="O24" i="60" s="1"/>
  <c r="BX12" i="5"/>
  <c r="H12" i="60"/>
  <c r="O12" i="60" s="1"/>
  <c r="BX83" i="5"/>
  <c r="H83" i="60"/>
  <c r="O83" i="60" s="1"/>
  <c r="H71" i="60"/>
  <c r="O71" i="60" s="1"/>
  <c r="BX71" i="5"/>
  <c r="BX59" i="5"/>
  <c r="H59" i="60"/>
  <c r="O59" i="60" s="1"/>
  <c r="BX47" i="5"/>
  <c r="H47" i="60"/>
  <c r="O47" i="60" s="1"/>
  <c r="BX35" i="5"/>
  <c r="H35" i="60"/>
  <c r="O35" i="60" s="1"/>
  <c r="H23" i="60"/>
  <c r="O23" i="60" s="1"/>
  <c r="BX23" i="5"/>
  <c r="H11" i="60"/>
  <c r="O11" i="60" s="1"/>
  <c r="BX11" i="5"/>
  <c r="BW88" i="5"/>
  <c r="H88" i="59"/>
  <c r="O88" i="59" s="1"/>
  <c r="BW76" i="5"/>
  <c r="H76" i="59"/>
  <c r="O76" i="59" s="1"/>
  <c r="BW64" i="5"/>
  <c r="H64" i="59"/>
  <c r="O64" i="59" s="1"/>
  <c r="H52" i="59"/>
  <c r="O52" i="59" s="1"/>
  <c r="BW52" i="5"/>
  <c r="H40" i="59"/>
  <c r="O40" i="59" s="1"/>
  <c r="BW40" i="5"/>
  <c r="H28" i="59"/>
  <c r="O28" i="59" s="1"/>
  <c r="BW28" i="5"/>
  <c r="H16" i="59"/>
  <c r="O16" i="59" s="1"/>
  <c r="BW16" i="5"/>
  <c r="H4" i="59"/>
  <c r="O4" i="59" s="1"/>
  <c r="BW4" i="5"/>
  <c r="BW87" i="5"/>
  <c r="H87" i="59"/>
  <c r="O87" i="59" s="1"/>
  <c r="BW75" i="5"/>
  <c r="H75" i="59"/>
  <c r="O75" i="59" s="1"/>
  <c r="BW63" i="5"/>
  <c r="H63" i="59"/>
  <c r="O63" i="59" s="1"/>
  <c r="H51" i="59"/>
  <c r="O51" i="59" s="1"/>
  <c r="BW51" i="5"/>
  <c r="H39" i="59"/>
  <c r="O39" i="59" s="1"/>
  <c r="BW39" i="5"/>
  <c r="H27" i="59"/>
  <c r="O27" i="59" s="1"/>
  <c r="BW27" i="5"/>
  <c r="H15" i="59"/>
  <c r="O15" i="59" s="1"/>
  <c r="BW15" i="5"/>
  <c r="H3" i="59"/>
  <c r="O3" i="59" s="1"/>
  <c r="BW3" i="5"/>
  <c r="BW86" i="5"/>
  <c r="H86" i="59"/>
  <c r="O86" i="59" s="1"/>
  <c r="BW74" i="5"/>
  <c r="H74" i="59"/>
  <c r="O74" i="59" s="1"/>
  <c r="BW62" i="5"/>
  <c r="H62" i="59"/>
  <c r="O62" i="59" s="1"/>
  <c r="BW50" i="5"/>
  <c r="H50" i="59"/>
  <c r="O50" i="59" s="1"/>
  <c r="BW38" i="5"/>
  <c r="H38" i="59"/>
  <c r="O38" i="59" s="1"/>
  <c r="BW26" i="5"/>
  <c r="H26" i="59"/>
  <c r="O26" i="59" s="1"/>
  <c r="BW14" i="5"/>
  <c r="H14" i="59"/>
  <c r="O14" i="59" s="1"/>
  <c r="BW85" i="5"/>
  <c r="H85" i="59"/>
  <c r="O85" i="59" s="1"/>
  <c r="BW73" i="5"/>
  <c r="H73" i="59"/>
  <c r="O73" i="59" s="1"/>
  <c r="BW61" i="5"/>
  <c r="H61" i="59"/>
  <c r="O61" i="59" s="1"/>
  <c r="BW49" i="5"/>
  <c r="H49" i="59"/>
  <c r="O49" i="59" s="1"/>
  <c r="BW37" i="5"/>
  <c r="H37" i="59"/>
  <c r="O37" i="59" s="1"/>
  <c r="BW25" i="5"/>
  <c r="H25" i="59"/>
  <c r="O25" i="59" s="1"/>
  <c r="BW13" i="5"/>
  <c r="H13" i="59"/>
  <c r="O13" i="59" s="1"/>
  <c r="BW84" i="5"/>
  <c r="H84" i="59"/>
  <c r="O84" i="59" s="1"/>
  <c r="BW72" i="5"/>
  <c r="H72" i="59"/>
  <c r="O72" i="59" s="1"/>
  <c r="H60" i="59"/>
  <c r="O60" i="59" s="1"/>
  <c r="BW60" i="5"/>
  <c r="BW48" i="5"/>
  <c r="H48" i="59"/>
  <c r="O48" i="59" s="1"/>
  <c r="BW36" i="5"/>
  <c r="H36" i="59"/>
  <c r="O36" i="59" s="1"/>
  <c r="H24" i="59"/>
  <c r="O24" i="59" s="1"/>
  <c r="BW24" i="5"/>
  <c r="BW12" i="5"/>
  <c r="H12" i="59"/>
  <c r="O12" i="59" s="1"/>
  <c r="BW83" i="5"/>
  <c r="H83" i="59"/>
  <c r="O83" i="59" s="1"/>
  <c r="BW71" i="5"/>
  <c r="H71" i="59"/>
  <c r="O71" i="59" s="1"/>
  <c r="H59" i="59"/>
  <c r="O59" i="59" s="1"/>
  <c r="BW59" i="5"/>
  <c r="BW47" i="5"/>
  <c r="H47" i="59"/>
  <c r="O47" i="59" s="1"/>
  <c r="BW35" i="5"/>
  <c r="H35" i="59"/>
  <c r="O35" i="59" s="1"/>
  <c r="BW23" i="5"/>
  <c r="H23" i="59"/>
  <c r="O23" i="59" s="1"/>
  <c r="BW11" i="5"/>
  <c r="H11" i="59"/>
  <c r="O11" i="59" s="1"/>
  <c r="BW82" i="5"/>
  <c r="H82" i="59"/>
  <c r="O82" i="59" s="1"/>
  <c r="BW70" i="5"/>
  <c r="H70" i="59"/>
  <c r="O70" i="59" s="1"/>
  <c r="H58" i="59"/>
  <c r="O58" i="59" s="1"/>
  <c r="BW58" i="5"/>
  <c r="BW46" i="5"/>
  <c r="H46" i="59"/>
  <c r="O46" i="59" s="1"/>
  <c r="BW34" i="5"/>
  <c r="H34" i="59"/>
  <c r="O34" i="59" s="1"/>
  <c r="H22" i="59"/>
  <c r="O22" i="59" s="1"/>
  <c r="BW22" i="5"/>
  <c r="BW10" i="5"/>
  <c r="H10" i="59"/>
  <c r="O10" i="59" s="1"/>
  <c r="BW81" i="5"/>
  <c r="H81" i="59"/>
  <c r="O81" i="59" s="1"/>
  <c r="BW69" i="5"/>
  <c r="H69" i="59"/>
  <c r="O69" i="59" s="1"/>
  <c r="H57" i="59"/>
  <c r="O57" i="59" s="1"/>
  <c r="BW57" i="5"/>
  <c r="BW45" i="5"/>
  <c r="H45" i="59"/>
  <c r="O45" i="59" s="1"/>
  <c r="BW33" i="5"/>
  <c r="H33" i="59"/>
  <c r="O33" i="59" s="1"/>
  <c r="H21" i="59"/>
  <c r="O21" i="59" s="1"/>
  <c r="BW21" i="5"/>
  <c r="BW9" i="5"/>
  <c r="H9" i="59"/>
  <c r="O9" i="59" s="1"/>
  <c r="BW80" i="5"/>
  <c r="H80" i="59"/>
  <c r="O80" i="59" s="1"/>
  <c r="BW68" i="5"/>
  <c r="H68" i="59"/>
  <c r="O68" i="59" s="1"/>
  <c r="H56" i="59"/>
  <c r="O56" i="59" s="1"/>
  <c r="BW56" i="5"/>
  <c r="BW44" i="5"/>
  <c r="H44" i="59"/>
  <c r="O44" i="59" s="1"/>
  <c r="H32" i="59"/>
  <c r="O32" i="59" s="1"/>
  <c r="BW32" i="5"/>
  <c r="BW20" i="5"/>
  <c r="H20" i="59"/>
  <c r="O20" i="59" s="1"/>
  <c r="BW8" i="5"/>
  <c r="H8" i="59"/>
  <c r="O8" i="59" s="1"/>
  <c r="BW91" i="5"/>
  <c r="H91" i="59"/>
  <c r="O91" i="59" s="1"/>
  <c r="BW79" i="5"/>
  <c r="H79" i="59"/>
  <c r="O79" i="59" s="1"/>
  <c r="BW67" i="5"/>
  <c r="H67" i="59"/>
  <c r="O67" i="59" s="1"/>
  <c r="H55" i="59"/>
  <c r="O55" i="59" s="1"/>
  <c r="BW55" i="5"/>
  <c r="BW43" i="5"/>
  <c r="H43" i="59"/>
  <c r="O43" i="59" s="1"/>
  <c r="BW31" i="5"/>
  <c r="H31" i="59"/>
  <c r="O31" i="59" s="1"/>
  <c r="H19" i="59"/>
  <c r="O19" i="59" s="1"/>
  <c r="BW19" i="5"/>
  <c r="H7" i="59"/>
  <c r="O7" i="59" s="1"/>
  <c r="BW7" i="5"/>
  <c r="BW90" i="5"/>
  <c r="H90" i="59"/>
  <c r="O90" i="59" s="1"/>
  <c r="BW78" i="5"/>
  <c r="H78" i="59"/>
  <c r="O78" i="59" s="1"/>
  <c r="BW66" i="5"/>
  <c r="H66" i="59"/>
  <c r="O66" i="59" s="1"/>
  <c r="H54" i="59"/>
  <c r="O54" i="59" s="1"/>
  <c r="BW54" i="5"/>
  <c r="BW42" i="5"/>
  <c r="H42" i="59"/>
  <c r="O42" i="59" s="1"/>
  <c r="BW30" i="5"/>
  <c r="H30" i="59"/>
  <c r="O30" i="59" s="1"/>
  <c r="H18" i="59"/>
  <c r="O18" i="59" s="1"/>
  <c r="BW18" i="5"/>
  <c r="H6" i="59"/>
  <c r="O6" i="59" s="1"/>
  <c r="BW6" i="5"/>
  <c r="BW89" i="5"/>
  <c r="H89" i="59"/>
  <c r="O89" i="59" s="1"/>
  <c r="BW77" i="5"/>
  <c r="H77" i="59"/>
  <c r="O77" i="59" s="1"/>
  <c r="BW65" i="5"/>
  <c r="H65" i="59"/>
  <c r="O65" i="59" s="1"/>
  <c r="H53" i="59"/>
  <c r="O53" i="59" s="1"/>
  <c r="BW53" i="5"/>
  <c r="BW41" i="5"/>
  <c r="H41" i="59"/>
  <c r="O41" i="59" s="1"/>
  <c r="H29" i="59"/>
  <c r="O29" i="59" s="1"/>
  <c r="BW29" i="5"/>
  <c r="H17" i="59"/>
  <c r="O17" i="59" s="1"/>
  <c r="BW17" i="5"/>
  <c r="H5" i="59"/>
  <c r="O5" i="59" s="1"/>
  <c r="BW5" i="5"/>
  <c r="BV82" i="5"/>
  <c r="H82" i="58"/>
  <c r="O82" i="58" s="1"/>
  <c r="H70" i="58"/>
  <c r="O70" i="58" s="1"/>
  <c r="BV70" i="5"/>
  <c r="BV58" i="5"/>
  <c r="H58" i="58"/>
  <c r="O58" i="58" s="1"/>
  <c r="BV46" i="5"/>
  <c r="H46" i="58"/>
  <c r="O46" i="58" s="1"/>
  <c r="BV34" i="5"/>
  <c r="H34" i="58"/>
  <c r="O34" i="58" s="1"/>
  <c r="BV22" i="5"/>
  <c r="H22" i="58"/>
  <c r="O22" i="58" s="1"/>
  <c r="BV10" i="5"/>
  <c r="H10" i="58"/>
  <c r="O10" i="58" s="1"/>
  <c r="BV81" i="5"/>
  <c r="H81" i="58"/>
  <c r="O81" i="58" s="1"/>
  <c r="BV69" i="5"/>
  <c r="H69" i="58"/>
  <c r="O69" i="58" s="1"/>
  <c r="BV57" i="5"/>
  <c r="H57" i="58"/>
  <c r="O57" i="58" s="1"/>
  <c r="BV45" i="5"/>
  <c r="H45" i="58"/>
  <c r="O45" i="58" s="1"/>
  <c r="BV33" i="5"/>
  <c r="H33" i="58"/>
  <c r="O33" i="58" s="1"/>
  <c r="BV21" i="5"/>
  <c r="H21" i="58"/>
  <c r="O21" i="58" s="1"/>
  <c r="BV9" i="5"/>
  <c r="H9" i="58"/>
  <c r="O9" i="58" s="1"/>
  <c r="H80" i="58"/>
  <c r="O80" i="58" s="1"/>
  <c r="BV80" i="5"/>
  <c r="BV68" i="5"/>
  <c r="H68" i="58"/>
  <c r="O68" i="58" s="1"/>
  <c r="BV56" i="5"/>
  <c r="H56" i="58"/>
  <c r="O56" i="58" s="1"/>
  <c r="BV44" i="5"/>
  <c r="H44" i="58"/>
  <c r="O44" i="58" s="1"/>
  <c r="BV32" i="5"/>
  <c r="H32" i="58"/>
  <c r="O32" i="58" s="1"/>
  <c r="BV20" i="5"/>
  <c r="H20" i="58"/>
  <c r="O20" i="58" s="1"/>
  <c r="BV8" i="5"/>
  <c r="H8" i="58"/>
  <c r="O8" i="58" s="1"/>
  <c r="BV91" i="5"/>
  <c r="H91" i="58"/>
  <c r="O91" i="58" s="1"/>
  <c r="BV79" i="5"/>
  <c r="H79" i="58"/>
  <c r="O79" i="58" s="1"/>
  <c r="BV67" i="5"/>
  <c r="H67" i="58"/>
  <c r="O67" i="58" s="1"/>
  <c r="BV55" i="5"/>
  <c r="H55" i="58"/>
  <c r="O55" i="58" s="1"/>
  <c r="BV43" i="5"/>
  <c r="H43" i="58"/>
  <c r="O43" i="58" s="1"/>
  <c r="BV31" i="5"/>
  <c r="H31" i="58"/>
  <c r="O31" i="58" s="1"/>
  <c r="BV19" i="5"/>
  <c r="H19" i="58"/>
  <c r="O19" i="58" s="1"/>
  <c r="BV7" i="5"/>
  <c r="H7" i="58"/>
  <c r="O7" i="58" s="1"/>
  <c r="BV90" i="5"/>
  <c r="H90" i="58"/>
  <c r="O90" i="58" s="1"/>
  <c r="H78" i="58"/>
  <c r="O78" i="58" s="1"/>
  <c r="BV78" i="5"/>
  <c r="H66" i="58"/>
  <c r="O66" i="58" s="1"/>
  <c r="BV66" i="5"/>
  <c r="BV54" i="5"/>
  <c r="H54" i="58"/>
  <c r="O54" i="58" s="1"/>
  <c r="BV42" i="5"/>
  <c r="H42" i="58"/>
  <c r="O42" i="58" s="1"/>
  <c r="BV30" i="5"/>
  <c r="H30" i="58"/>
  <c r="O30" i="58" s="1"/>
  <c r="BV18" i="5"/>
  <c r="H18" i="58"/>
  <c r="O18" i="58" s="1"/>
  <c r="BV6" i="5"/>
  <c r="H6" i="58"/>
  <c r="O6" i="58" s="1"/>
  <c r="H89" i="58"/>
  <c r="O89" i="58" s="1"/>
  <c r="BV89" i="5"/>
  <c r="BV77" i="5"/>
  <c r="H77" i="58"/>
  <c r="O77" i="58" s="1"/>
  <c r="BV65" i="5"/>
  <c r="H65" i="58"/>
  <c r="O65" i="58" s="1"/>
  <c r="BV53" i="5"/>
  <c r="H53" i="58"/>
  <c r="O53" i="58" s="1"/>
  <c r="BV41" i="5"/>
  <c r="H41" i="58"/>
  <c r="O41" i="58" s="1"/>
  <c r="BV29" i="5"/>
  <c r="H29" i="58"/>
  <c r="O29" i="58" s="1"/>
  <c r="BV17" i="5"/>
  <c r="H17" i="58"/>
  <c r="O17" i="58" s="1"/>
  <c r="BV5" i="5"/>
  <c r="H5" i="58"/>
  <c r="O5" i="58" s="1"/>
  <c r="H88" i="58"/>
  <c r="O88" i="58" s="1"/>
  <c r="BV88" i="5"/>
  <c r="BV76" i="5"/>
  <c r="H76" i="58"/>
  <c r="O76" i="58" s="1"/>
  <c r="BV64" i="5"/>
  <c r="H64" i="58"/>
  <c r="O64" i="58" s="1"/>
  <c r="BV52" i="5"/>
  <c r="H52" i="58"/>
  <c r="O52" i="58" s="1"/>
  <c r="BV40" i="5"/>
  <c r="H40" i="58"/>
  <c r="O40" i="58" s="1"/>
  <c r="BV28" i="5"/>
  <c r="H28" i="58"/>
  <c r="O28" i="58" s="1"/>
  <c r="BV16" i="5"/>
  <c r="H16" i="58"/>
  <c r="O16" i="58" s="1"/>
  <c r="BV4" i="5"/>
  <c r="H4" i="58"/>
  <c r="O4" i="58" s="1"/>
  <c r="BV87" i="5"/>
  <c r="H87" i="58"/>
  <c r="O87" i="58" s="1"/>
  <c r="BV75" i="5"/>
  <c r="H75" i="58"/>
  <c r="O75" i="58" s="1"/>
  <c r="BV63" i="5"/>
  <c r="H63" i="58"/>
  <c r="O63" i="58" s="1"/>
  <c r="BV51" i="5"/>
  <c r="H51" i="58"/>
  <c r="O51" i="58" s="1"/>
  <c r="BV39" i="5"/>
  <c r="H39" i="58"/>
  <c r="O39" i="58" s="1"/>
  <c r="BV27" i="5"/>
  <c r="H27" i="58"/>
  <c r="O27" i="58" s="1"/>
  <c r="BV15" i="5"/>
  <c r="H15" i="58"/>
  <c r="O15" i="58" s="1"/>
  <c r="BV3" i="5"/>
  <c r="H3" i="58"/>
  <c r="O3" i="58" s="1"/>
  <c r="BV86" i="5"/>
  <c r="H86" i="58"/>
  <c r="O86" i="58" s="1"/>
  <c r="H74" i="58"/>
  <c r="O74" i="58" s="1"/>
  <c r="BV74" i="5"/>
  <c r="BV62" i="5"/>
  <c r="H62" i="58"/>
  <c r="O62" i="58" s="1"/>
  <c r="BV50" i="5"/>
  <c r="H50" i="58"/>
  <c r="O50" i="58" s="1"/>
  <c r="BV38" i="5"/>
  <c r="H38" i="58"/>
  <c r="O38" i="58" s="1"/>
  <c r="BV26" i="5"/>
  <c r="H26" i="58"/>
  <c r="O26" i="58" s="1"/>
  <c r="BV14" i="5"/>
  <c r="H14" i="58"/>
  <c r="O14" i="58" s="1"/>
  <c r="BV85" i="5"/>
  <c r="H85" i="58"/>
  <c r="O85" i="58" s="1"/>
  <c r="BV73" i="5"/>
  <c r="H73" i="58"/>
  <c r="O73" i="58" s="1"/>
  <c r="BV61" i="5"/>
  <c r="H61" i="58"/>
  <c r="O61" i="58" s="1"/>
  <c r="BV49" i="5"/>
  <c r="H49" i="58"/>
  <c r="O49" i="58" s="1"/>
  <c r="BV37" i="5"/>
  <c r="H37" i="58"/>
  <c r="O37" i="58" s="1"/>
  <c r="BV25" i="5"/>
  <c r="H25" i="58"/>
  <c r="O25" i="58" s="1"/>
  <c r="BV13" i="5"/>
  <c r="H13" i="58"/>
  <c r="O13" i="58" s="1"/>
  <c r="BV84" i="5"/>
  <c r="H84" i="58"/>
  <c r="O84" i="58" s="1"/>
  <c r="BV72" i="5"/>
  <c r="H72" i="58"/>
  <c r="O72" i="58" s="1"/>
  <c r="BV60" i="5"/>
  <c r="H60" i="58"/>
  <c r="O60" i="58" s="1"/>
  <c r="BV48" i="5"/>
  <c r="H48" i="58"/>
  <c r="O48" i="58" s="1"/>
  <c r="BV36" i="5"/>
  <c r="H36" i="58"/>
  <c r="O36" i="58" s="1"/>
  <c r="BV24" i="5"/>
  <c r="H24" i="58"/>
  <c r="O24" i="58" s="1"/>
  <c r="BV12" i="5"/>
  <c r="H12" i="58"/>
  <c r="O12" i="58" s="1"/>
  <c r="BV83" i="5"/>
  <c r="H83" i="58"/>
  <c r="O83" i="58" s="1"/>
  <c r="BV71" i="5"/>
  <c r="H71" i="58"/>
  <c r="O71" i="58" s="1"/>
  <c r="BV59" i="5"/>
  <c r="H59" i="58"/>
  <c r="O59" i="58" s="1"/>
  <c r="BV47" i="5"/>
  <c r="H47" i="58"/>
  <c r="O47" i="58" s="1"/>
  <c r="BV35" i="5"/>
  <c r="H35" i="58"/>
  <c r="O35" i="58" s="1"/>
  <c r="BV23" i="5"/>
  <c r="H23" i="58"/>
  <c r="O23" i="58" s="1"/>
  <c r="BV11" i="5"/>
  <c r="H11" i="58"/>
  <c r="O11" i="58" s="1"/>
  <c r="BU88" i="5"/>
  <c r="H88" i="57"/>
  <c r="O88" i="57" s="1"/>
  <c r="BU76" i="5"/>
  <c r="H76" i="57"/>
  <c r="O76" i="57" s="1"/>
  <c r="BU64" i="5"/>
  <c r="H64" i="57"/>
  <c r="O64" i="57" s="1"/>
  <c r="H52" i="57"/>
  <c r="O52" i="57" s="1"/>
  <c r="BU52" i="5"/>
  <c r="H40" i="57"/>
  <c r="O40" i="57" s="1"/>
  <c r="BU40" i="5"/>
  <c r="H28" i="57"/>
  <c r="O28" i="57" s="1"/>
  <c r="BU28" i="5"/>
  <c r="H16" i="57"/>
  <c r="O16" i="57" s="1"/>
  <c r="BU16" i="5"/>
  <c r="BU4" i="5"/>
  <c r="H4" i="57"/>
  <c r="O4" i="57" s="1"/>
  <c r="BU87" i="5"/>
  <c r="H87" i="57"/>
  <c r="O87" i="57" s="1"/>
  <c r="BU75" i="5"/>
  <c r="H75" i="57"/>
  <c r="O75" i="57" s="1"/>
  <c r="BU63" i="5"/>
  <c r="H63" i="57"/>
  <c r="O63" i="57" s="1"/>
  <c r="BU51" i="5"/>
  <c r="H51" i="57"/>
  <c r="O51" i="57" s="1"/>
  <c r="BU39" i="5"/>
  <c r="H39" i="57"/>
  <c r="O39" i="57" s="1"/>
  <c r="BU27" i="5"/>
  <c r="H27" i="57"/>
  <c r="O27" i="57" s="1"/>
  <c r="BU15" i="5"/>
  <c r="H15" i="57"/>
  <c r="O15" i="57" s="1"/>
  <c r="BU3" i="5"/>
  <c r="H3" i="57"/>
  <c r="O3" i="57" s="1"/>
  <c r="BU86" i="5"/>
  <c r="H86" i="57"/>
  <c r="O86" i="57" s="1"/>
  <c r="BU74" i="5"/>
  <c r="H74" i="57"/>
  <c r="O74" i="57" s="1"/>
  <c r="H62" i="57"/>
  <c r="O62" i="57" s="1"/>
  <c r="BU62" i="5"/>
  <c r="H50" i="57"/>
  <c r="O50" i="57" s="1"/>
  <c r="BU50" i="5"/>
  <c r="BU38" i="5"/>
  <c r="H38" i="57"/>
  <c r="O38" i="57" s="1"/>
  <c r="H26" i="57"/>
  <c r="O26" i="57" s="1"/>
  <c r="BU26" i="5"/>
  <c r="H14" i="57"/>
  <c r="O14" i="57" s="1"/>
  <c r="BU14" i="5"/>
  <c r="BU85" i="5"/>
  <c r="H85" i="57"/>
  <c r="O85" i="57" s="1"/>
  <c r="H73" i="57"/>
  <c r="O73" i="57" s="1"/>
  <c r="BU73" i="5"/>
  <c r="H61" i="57"/>
  <c r="O61" i="57" s="1"/>
  <c r="BU61" i="5"/>
  <c r="H49" i="57"/>
  <c r="O49" i="57" s="1"/>
  <c r="BU49" i="5"/>
  <c r="H37" i="57"/>
  <c r="O37" i="57" s="1"/>
  <c r="BU37" i="5"/>
  <c r="H25" i="57"/>
  <c r="O25" i="57" s="1"/>
  <c r="BU25" i="5"/>
  <c r="H13" i="57"/>
  <c r="O13" i="57" s="1"/>
  <c r="BU13" i="5"/>
  <c r="BU84" i="5"/>
  <c r="H84" i="57"/>
  <c r="O84" i="57" s="1"/>
  <c r="H72" i="57"/>
  <c r="O72" i="57" s="1"/>
  <c r="BU72" i="5"/>
  <c r="BU60" i="5"/>
  <c r="H60" i="57"/>
  <c r="O60" i="57" s="1"/>
  <c r="BU48" i="5"/>
  <c r="H48" i="57"/>
  <c r="O48" i="57" s="1"/>
  <c r="BU36" i="5"/>
  <c r="H36" i="57"/>
  <c r="O36" i="57" s="1"/>
  <c r="BU24" i="5"/>
  <c r="H24" i="57"/>
  <c r="O24" i="57" s="1"/>
  <c r="BU12" i="5"/>
  <c r="H12" i="57"/>
  <c r="O12" i="57" s="1"/>
  <c r="BU83" i="5"/>
  <c r="H83" i="57"/>
  <c r="O83" i="57" s="1"/>
  <c r="H71" i="57"/>
  <c r="O71" i="57" s="1"/>
  <c r="BU71" i="5"/>
  <c r="H59" i="57"/>
  <c r="O59" i="57" s="1"/>
  <c r="BU59" i="5"/>
  <c r="H47" i="57"/>
  <c r="O47" i="57" s="1"/>
  <c r="BU47" i="5"/>
  <c r="BU35" i="5"/>
  <c r="H35" i="57"/>
  <c r="O35" i="57" s="1"/>
  <c r="H23" i="57"/>
  <c r="O23" i="57" s="1"/>
  <c r="BU23" i="5"/>
  <c r="H11" i="57"/>
  <c r="O11" i="57" s="1"/>
  <c r="BU11" i="5"/>
  <c r="BU82" i="5"/>
  <c r="H82" i="57"/>
  <c r="O82" i="57" s="1"/>
  <c r="BU70" i="5"/>
  <c r="H70" i="57"/>
  <c r="O70" i="57" s="1"/>
  <c r="BU58" i="5"/>
  <c r="H58" i="57"/>
  <c r="O58" i="57" s="1"/>
  <c r="BU46" i="5"/>
  <c r="H46" i="57"/>
  <c r="O46" i="57" s="1"/>
  <c r="BU34" i="5"/>
  <c r="H34" i="57"/>
  <c r="O34" i="57" s="1"/>
  <c r="H22" i="57"/>
  <c r="O22" i="57" s="1"/>
  <c r="BU22" i="5"/>
  <c r="BU10" i="5"/>
  <c r="H10" i="57"/>
  <c r="O10" i="57" s="1"/>
  <c r="BU81" i="5"/>
  <c r="H81" i="57"/>
  <c r="O81" i="57" s="1"/>
  <c r="BU69" i="5"/>
  <c r="H69" i="57"/>
  <c r="O69" i="57" s="1"/>
  <c r="BU57" i="5"/>
  <c r="H57" i="57"/>
  <c r="O57" i="57" s="1"/>
  <c r="H45" i="57"/>
  <c r="O45" i="57" s="1"/>
  <c r="BU45" i="5"/>
  <c r="BU33" i="5"/>
  <c r="H33" i="57"/>
  <c r="O33" i="57" s="1"/>
  <c r="H21" i="57"/>
  <c r="O21" i="57" s="1"/>
  <c r="BU21" i="5"/>
  <c r="H9" i="57"/>
  <c r="O9" i="57" s="1"/>
  <c r="BU9" i="5"/>
  <c r="BU80" i="5"/>
  <c r="H80" i="57"/>
  <c r="O80" i="57" s="1"/>
  <c r="BU68" i="5"/>
  <c r="H68" i="57"/>
  <c r="O68" i="57" s="1"/>
  <c r="BU56" i="5"/>
  <c r="H56" i="57"/>
  <c r="O56" i="57" s="1"/>
  <c r="BU44" i="5"/>
  <c r="H44" i="57"/>
  <c r="O44" i="57" s="1"/>
  <c r="BU32" i="5"/>
  <c r="H32" i="57"/>
  <c r="O32" i="57" s="1"/>
  <c r="BU20" i="5"/>
  <c r="H20" i="57"/>
  <c r="O20" i="57" s="1"/>
  <c r="BU8" i="5"/>
  <c r="H8" i="57"/>
  <c r="O8" i="57" s="1"/>
  <c r="BU91" i="5"/>
  <c r="H91" i="57"/>
  <c r="O91" i="57" s="1"/>
  <c r="BU79" i="5"/>
  <c r="H79" i="57"/>
  <c r="O79" i="57" s="1"/>
  <c r="H67" i="57"/>
  <c r="O67" i="57" s="1"/>
  <c r="BU67" i="5"/>
  <c r="BU55" i="5"/>
  <c r="H55" i="57"/>
  <c r="O55" i="57" s="1"/>
  <c r="BU43" i="5"/>
  <c r="H43" i="57"/>
  <c r="O43" i="57" s="1"/>
  <c r="BU31" i="5"/>
  <c r="H31" i="57"/>
  <c r="O31" i="57" s="1"/>
  <c r="BU19" i="5"/>
  <c r="H19" i="57"/>
  <c r="O19" i="57" s="1"/>
  <c r="H7" i="57"/>
  <c r="O7" i="57" s="1"/>
  <c r="BU7" i="5"/>
  <c r="BU90" i="5"/>
  <c r="H90" i="57"/>
  <c r="O90" i="57" s="1"/>
  <c r="BU78" i="5"/>
  <c r="H78" i="57"/>
  <c r="O78" i="57" s="1"/>
  <c r="H66" i="57"/>
  <c r="O66" i="57" s="1"/>
  <c r="BU66" i="5"/>
  <c r="BU54" i="5"/>
  <c r="H54" i="57"/>
  <c r="O54" i="57" s="1"/>
  <c r="BU42" i="5"/>
  <c r="H42" i="57"/>
  <c r="O42" i="57" s="1"/>
  <c r="H30" i="57"/>
  <c r="O30" i="57" s="1"/>
  <c r="BU30" i="5"/>
  <c r="BU18" i="5"/>
  <c r="H18" i="57"/>
  <c r="O18" i="57" s="1"/>
  <c r="H6" i="57"/>
  <c r="O6" i="57" s="1"/>
  <c r="BU6" i="5"/>
  <c r="BU89" i="5"/>
  <c r="H89" i="57"/>
  <c r="O89" i="57" s="1"/>
  <c r="BU77" i="5"/>
  <c r="H77" i="57"/>
  <c r="O77" i="57" s="1"/>
  <c r="BU65" i="5"/>
  <c r="H65" i="57"/>
  <c r="O65" i="57" s="1"/>
  <c r="BU53" i="5"/>
  <c r="H53" i="57"/>
  <c r="O53" i="57" s="1"/>
  <c r="H41" i="57"/>
  <c r="O41" i="57" s="1"/>
  <c r="BU41" i="5"/>
  <c r="BU29" i="5"/>
  <c r="H29" i="57"/>
  <c r="O29" i="57" s="1"/>
  <c r="BU17" i="5"/>
  <c r="H17" i="57"/>
  <c r="O17" i="57" s="1"/>
  <c r="BU5" i="5"/>
  <c r="H5" i="57"/>
  <c r="O5" i="57" s="1"/>
  <c r="BG2" i="9"/>
  <c r="H2" i="63"/>
  <c r="O2" i="63" s="1"/>
  <c r="BF2" i="9"/>
  <c r="H2" i="62"/>
  <c r="O2" i="62" s="1"/>
  <c r="BE2" i="9"/>
  <c r="H2" i="61"/>
  <c r="O2" i="61" s="1"/>
  <c r="BD2" i="9"/>
  <c r="H2" i="60"/>
  <c r="O2" i="60" s="1"/>
  <c r="BC2" i="9"/>
  <c r="H2" i="59"/>
  <c r="O2" i="59" s="1"/>
  <c r="BB2" i="9"/>
  <c r="H2" i="58"/>
  <c r="O2" i="58" s="1"/>
  <c r="BA2" i="9"/>
  <c r="H2" i="57"/>
  <c r="O2" i="57" s="1"/>
  <c r="E4" i="41"/>
  <c r="J4" i="41"/>
  <c r="E5" i="41"/>
  <c r="J5" i="41"/>
  <c r="E6" i="41"/>
  <c r="J6" i="41"/>
  <c r="E7" i="41"/>
  <c r="J7" i="41"/>
  <c r="E8" i="41"/>
  <c r="J8" i="41"/>
  <c r="E9" i="41"/>
  <c r="J9" i="41"/>
  <c r="E10" i="41"/>
  <c r="J10" i="41"/>
  <c r="E11" i="41"/>
  <c r="J11" i="41"/>
  <c r="E12" i="41"/>
  <c r="J12" i="41"/>
  <c r="E13" i="41"/>
  <c r="J13" i="41"/>
  <c r="E14" i="41"/>
  <c r="J14" i="41"/>
  <c r="E15" i="41"/>
  <c r="J15" i="41"/>
  <c r="E16" i="41"/>
  <c r="J16" i="41"/>
  <c r="E17" i="41"/>
  <c r="J17" i="41"/>
  <c r="E18" i="41"/>
  <c r="J18" i="41"/>
  <c r="E19" i="41"/>
  <c r="J19" i="41"/>
  <c r="E20" i="41"/>
  <c r="J20" i="41"/>
  <c r="E21" i="41"/>
  <c r="J21" i="41"/>
  <c r="E22" i="41"/>
  <c r="J22" i="41"/>
  <c r="E23" i="41"/>
  <c r="J23" i="41"/>
  <c r="E24" i="41"/>
  <c r="J24" i="41"/>
  <c r="E25" i="41"/>
  <c r="J25" i="41"/>
  <c r="E26" i="41"/>
  <c r="J26" i="41"/>
  <c r="E27" i="41"/>
  <c r="J27" i="41"/>
  <c r="E28" i="41"/>
  <c r="J28" i="41"/>
  <c r="E29" i="41"/>
  <c r="J29" i="41"/>
  <c r="E30" i="41"/>
  <c r="J30" i="41"/>
  <c r="E31" i="41"/>
  <c r="J31" i="41"/>
  <c r="E32" i="41"/>
  <c r="J32" i="41"/>
  <c r="E33" i="41"/>
  <c r="J33" i="41"/>
  <c r="E34" i="41"/>
  <c r="J34" i="41"/>
  <c r="E35" i="41"/>
  <c r="J35" i="41"/>
  <c r="E36" i="41"/>
  <c r="J36" i="41"/>
  <c r="E37" i="41"/>
  <c r="J37" i="41"/>
  <c r="E38" i="41"/>
  <c r="J38" i="41"/>
  <c r="E39" i="41"/>
  <c r="J39" i="41"/>
  <c r="E40" i="41"/>
  <c r="J40" i="41"/>
  <c r="E41" i="41"/>
  <c r="J41" i="41"/>
  <c r="E42" i="41"/>
  <c r="J42" i="41"/>
  <c r="E43" i="41"/>
  <c r="J43" i="41"/>
  <c r="E44" i="41"/>
  <c r="J44" i="41"/>
  <c r="E45" i="41"/>
  <c r="J45" i="41"/>
  <c r="E46" i="41"/>
  <c r="J46" i="41"/>
  <c r="E47" i="41"/>
  <c r="J47" i="41"/>
  <c r="E48" i="41"/>
  <c r="J48" i="41"/>
  <c r="E49" i="41"/>
  <c r="J49" i="41"/>
  <c r="E50" i="41"/>
  <c r="J50" i="41"/>
  <c r="E51" i="41"/>
  <c r="J51" i="41"/>
  <c r="E52" i="41"/>
  <c r="J52" i="41"/>
  <c r="E53" i="41"/>
  <c r="J53" i="41"/>
  <c r="E54" i="41"/>
  <c r="J54" i="41"/>
  <c r="E55" i="41"/>
  <c r="J55" i="41"/>
  <c r="E56" i="41"/>
  <c r="J56" i="41"/>
  <c r="E57" i="41"/>
  <c r="J57" i="41"/>
  <c r="E58" i="41"/>
  <c r="J58" i="41"/>
  <c r="E59" i="41"/>
  <c r="J59" i="41"/>
  <c r="E60" i="41"/>
  <c r="J60" i="41"/>
  <c r="E61" i="41"/>
  <c r="J61" i="41"/>
  <c r="E62" i="41"/>
  <c r="J62" i="41"/>
  <c r="E63" i="41"/>
  <c r="J63" i="41"/>
  <c r="E64" i="41"/>
  <c r="J64" i="41"/>
  <c r="E65" i="41"/>
  <c r="J65" i="41"/>
  <c r="E66" i="41"/>
  <c r="J66" i="41"/>
  <c r="E67" i="41"/>
  <c r="J67" i="41"/>
  <c r="E68" i="41"/>
  <c r="J68" i="41"/>
  <c r="E69" i="41"/>
  <c r="J69" i="41"/>
  <c r="E70" i="41"/>
  <c r="J70" i="41"/>
  <c r="E71" i="41"/>
  <c r="J71" i="41"/>
  <c r="E72" i="41"/>
  <c r="J72" i="41"/>
  <c r="E73" i="41"/>
  <c r="J73" i="41"/>
  <c r="F189" i="50" l="1"/>
  <c r="F186" i="50"/>
  <c r="F195" i="50"/>
  <c r="F190" i="50"/>
  <c r="F198" i="50"/>
  <c r="F191" i="50"/>
  <c r="F187" i="50"/>
  <c r="F196" i="50"/>
  <c r="F199" i="50"/>
  <c r="F192" i="50"/>
  <c r="F201" i="50"/>
  <c r="F193" i="50"/>
  <c r="F185" i="50"/>
  <c r="F188" i="50"/>
  <c r="F194" i="50"/>
  <c r="F197" i="50"/>
  <c r="F200" i="50"/>
  <c r="F190" i="48"/>
  <c r="F183" i="48"/>
  <c r="F186" i="48"/>
  <c r="F191" i="48"/>
  <c r="F195" i="48"/>
  <c r="F198" i="48"/>
  <c r="F192" i="48"/>
  <c r="F184" i="48"/>
  <c r="F187" i="48"/>
  <c r="F193" i="48"/>
  <c r="F196" i="48"/>
  <c r="F199" i="48"/>
  <c r="F182" i="48"/>
  <c r="F185" i="48"/>
  <c r="F188" i="48"/>
  <c r="F189" i="48"/>
  <c r="F194" i="48"/>
  <c r="F197" i="48"/>
  <c r="F200" i="48"/>
  <c r="F191" i="45"/>
  <c r="F203" i="45"/>
  <c r="F195" i="45"/>
  <c r="F198" i="45"/>
  <c r="F189" i="45"/>
  <c r="F192" i="45"/>
  <c r="F201" i="45"/>
  <c r="F193" i="45"/>
  <c r="F196" i="45"/>
  <c r="F199" i="45"/>
  <c r="F190" i="45"/>
  <c r="F188" i="45"/>
  <c r="F202" i="45"/>
  <c r="F194" i="45"/>
  <c r="F197" i="45"/>
  <c r="F200" i="45"/>
  <c r="F179" i="43"/>
  <c r="F188" i="43"/>
  <c r="F181" i="43"/>
  <c r="F183" i="43"/>
  <c r="F200" i="43"/>
  <c r="F191" i="43"/>
  <c r="F193" i="43"/>
  <c r="F195" i="43"/>
  <c r="F186" i="43"/>
  <c r="F189" i="43"/>
  <c r="F203" i="43"/>
  <c r="F205" i="43"/>
  <c r="F184" i="43"/>
  <c r="F198" i="43"/>
  <c r="F201" i="43"/>
  <c r="F180" i="43"/>
  <c r="F182" i="43"/>
  <c r="F196" i="43"/>
  <c r="F187" i="43"/>
  <c r="F190" i="43"/>
  <c r="F192" i="43"/>
  <c r="F194" i="43"/>
  <c r="F185" i="43"/>
  <c r="F199" i="43"/>
  <c r="F202" i="43"/>
  <c r="F204" i="43"/>
  <c r="F206" i="43"/>
  <c r="F197" i="43"/>
  <c r="F204" i="41"/>
  <c r="F196" i="41"/>
  <c r="F189" i="41"/>
  <c r="F193" i="41"/>
  <c r="F197" i="41"/>
  <c r="F201" i="41"/>
  <c r="F205" i="41"/>
  <c r="F198" i="41"/>
  <c r="F190" i="41"/>
  <c r="F194" i="41"/>
  <c r="F199" i="41"/>
  <c r="F202" i="41"/>
  <c r="F188" i="41"/>
  <c r="F206" i="41"/>
  <c r="F191" i="41"/>
  <c r="F192" i="41"/>
  <c r="F200" i="41"/>
  <c r="F195" i="41"/>
  <c r="F203" i="41"/>
  <c r="F187" i="39"/>
  <c r="F189" i="39"/>
  <c r="F179" i="39"/>
  <c r="F204" i="39"/>
  <c r="F182" i="39"/>
  <c r="F172" i="39"/>
  <c r="F199" i="39"/>
  <c r="F201" i="39"/>
  <c r="F191" i="39"/>
  <c r="F194" i="39"/>
  <c r="F184" i="39"/>
  <c r="F174" i="39"/>
  <c r="F176" i="39"/>
  <c r="F178" i="39"/>
  <c r="F203" i="39"/>
  <c r="F181" i="39"/>
  <c r="F206" i="39"/>
  <c r="F196" i="39"/>
  <c r="F186" i="39"/>
  <c r="F188" i="39"/>
  <c r="F190" i="39"/>
  <c r="F193" i="39"/>
  <c r="F171" i="39"/>
  <c r="F173" i="39"/>
  <c r="F198" i="39"/>
  <c r="F200" i="39"/>
  <c r="F202" i="39"/>
  <c r="F180" i="39"/>
  <c r="F205" i="39"/>
  <c r="F183" i="39"/>
  <c r="F185" i="39"/>
  <c r="F175" i="39"/>
  <c r="F177" i="39"/>
  <c r="F192" i="39"/>
  <c r="F170" i="39"/>
  <c r="F195" i="39"/>
  <c r="F197" i="39"/>
  <c r="F193" i="38"/>
  <c r="F195" i="38"/>
  <c r="F189" i="38"/>
  <c r="F198" i="38"/>
  <c r="F205" i="38"/>
  <c r="F184" i="38"/>
  <c r="F187" i="38"/>
  <c r="F190" i="38"/>
  <c r="F196" i="38"/>
  <c r="F199" i="38"/>
  <c r="F182" i="38"/>
  <c r="F202" i="38"/>
  <c r="F192" i="38"/>
  <c r="F185" i="38"/>
  <c r="F188" i="38"/>
  <c r="F194" i="38"/>
  <c r="F204" i="38"/>
  <c r="F197" i="38"/>
  <c r="F200" i="38"/>
  <c r="F191" i="38"/>
  <c r="F206" i="38"/>
  <c r="F183" i="38"/>
  <c r="F201" i="38"/>
  <c r="F203" i="38"/>
  <c r="F186" i="38"/>
  <c r="Q3" i="63"/>
  <c r="Q75" i="63"/>
  <c r="Q53" i="63"/>
  <c r="Q42" i="63"/>
  <c r="Q20" i="63"/>
  <c r="Q9" i="63"/>
  <c r="Q81" i="63"/>
  <c r="Q37" i="63"/>
  <c r="Q26" i="63"/>
  <c r="Q64" i="63"/>
  <c r="Q31" i="63"/>
  <c r="Q70" i="63"/>
  <c r="Q59" i="63"/>
  <c r="Q48" i="63"/>
  <c r="Q4" i="63"/>
  <c r="Q76" i="63"/>
  <c r="Q54" i="63"/>
  <c r="Q32" i="63"/>
  <c r="Q21" i="63"/>
  <c r="Q10" i="63"/>
  <c r="Q82" i="63"/>
  <c r="Q71" i="63"/>
  <c r="Q60" i="63"/>
  <c r="Q38" i="63"/>
  <c r="Q15" i="63"/>
  <c r="Q65" i="63"/>
  <c r="Q43" i="63"/>
  <c r="Q49" i="63"/>
  <c r="Q33" i="63"/>
  <c r="Q11" i="63"/>
  <c r="Q83" i="63"/>
  <c r="Q61" i="63"/>
  <c r="Q50" i="63"/>
  <c r="Q27" i="63"/>
  <c r="Q16" i="63"/>
  <c r="Q5" i="63"/>
  <c r="Q77" i="63"/>
  <c r="Q66" i="63"/>
  <c r="Q55" i="63"/>
  <c r="Q44" i="63"/>
  <c r="Q22" i="63"/>
  <c r="Q72" i="63"/>
  <c r="Q39" i="63"/>
  <c r="Q17" i="63"/>
  <c r="Q56" i="63"/>
  <c r="Q45" i="63"/>
  <c r="Q23" i="63"/>
  <c r="Q84" i="63"/>
  <c r="Q73" i="63"/>
  <c r="Q62" i="63"/>
  <c r="Q28" i="63"/>
  <c r="Q6" i="63"/>
  <c r="Q78" i="63"/>
  <c r="Q67" i="63"/>
  <c r="Q34" i="63"/>
  <c r="Q12" i="63"/>
  <c r="Q40" i="63"/>
  <c r="Q18" i="63"/>
  <c r="Q79" i="63"/>
  <c r="Q68" i="63"/>
  <c r="Q57" i="63"/>
  <c r="Q13" i="63"/>
  <c r="Q85" i="63"/>
  <c r="Q74" i="63"/>
  <c r="Q51" i="63"/>
  <c r="Q29" i="63"/>
  <c r="Q7" i="63"/>
  <c r="Q46" i="63"/>
  <c r="Q35" i="63"/>
  <c r="Q24" i="63"/>
  <c r="Q52" i="63"/>
  <c r="Q30" i="63"/>
  <c r="Q8" i="63"/>
  <c r="Q80" i="63"/>
  <c r="Q69" i="63"/>
  <c r="Q47" i="63"/>
  <c r="Q14" i="63"/>
  <c r="Q86" i="63"/>
  <c r="Q63" i="63"/>
  <c r="Q41" i="63"/>
  <c r="Q19" i="63"/>
  <c r="Q58" i="63"/>
  <c r="Q36" i="63"/>
  <c r="Q25" i="63"/>
  <c r="Q74" i="62"/>
  <c r="Q19" i="62"/>
  <c r="Q8" i="62"/>
  <c r="Q80" i="62"/>
  <c r="Q69" i="62"/>
  <c r="Q58" i="62"/>
  <c r="Q47" i="62"/>
  <c r="Q63" i="62"/>
  <c r="Q52" i="62"/>
  <c r="Q41" i="62"/>
  <c r="Q30" i="62"/>
  <c r="Q36" i="62"/>
  <c r="Q25" i="62"/>
  <c r="Q75" i="62"/>
  <c r="Q53" i="62"/>
  <c r="Q42" i="62"/>
  <c r="Q20" i="62"/>
  <c r="Q9" i="62"/>
  <c r="Q81" i="62"/>
  <c r="Q70" i="62"/>
  <c r="Q59" i="62"/>
  <c r="Q14" i="62"/>
  <c r="Q3" i="62"/>
  <c r="Q64" i="62"/>
  <c r="Q31" i="62"/>
  <c r="Q48" i="62"/>
  <c r="Q37" i="62"/>
  <c r="Q26" i="62"/>
  <c r="Q54" i="62"/>
  <c r="Q43" i="62"/>
  <c r="Q21" i="62"/>
  <c r="Q10" i="62"/>
  <c r="Q82" i="62"/>
  <c r="Q71" i="62"/>
  <c r="Q15" i="62"/>
  <c r="Q4" i="62"/>
  <c r="Q76" i="62"/>
  <c r="Q65" i="62"/>
  <c r="Q32" i="62"/>
  <c r="Q60" i="62"/>
  <c r="Q49" i="62"/>
  <c r="Q5" i="62"/>
  <c r="Q66" i="62"/>
  <c r="Q55" i="62"/>
  <c r="Q44" i="62"/>
  <c r="Q22" i="62"/>
  <c r="Q11" i="62"/>
  <c r="Q83" i="62"/>
  <c r="Q72" i="62"/>
  <c r="Q61" i="62"/>
  <c r="Q38" i="62"/>
  <c r="Q27" i="62"/>
  <c r="Q16" i="62"/>
  <c r="Q77" i="62"/>
  <c r="Q33" i="62"/>
  <c r="Q28" i="62"/>
  <c r="Q6" i="62"/>
  <c r="Q67" i="62"/>
  <c r="Q56" i="62"/>
  <c r="Q34" i="62"/>
  <c r="Q23" i="62"/>
  <c r="Q84" i="62"/>
  <c r="Q50" i="62"/>
  <c r="Q39" i="62"/>
  <c r="Q17" i="62"/>
  <c r="Q78" i="62"/>
  <c r="Q45" i="62"/>
  <c r="Q12" i="62"/>
  <c r="Q73" i="62"/>
  <c r="Q29" i="62"/>
  <c r="Q7" i="62"/>
  <c r="Q79" i="62"/>
  <c r="Q68" i="62"/>
  <c r="Q57" i="62"/>
  <c r="Q46" i="62"/>
  <c r="Q35" i="62"/>
  <c r="Q85" i="62"/>
  <c r="Q62" i="62"/>
  <c r="Q51" i="62"/>
  <c r="Q40" i="62"/>
  <c r="Q18" i="62"/>
  <c r="Q24" i="62"/>
  <c r="Q13" i="62"/>
  <c r="Q38" i="61"/>
  <c r="Q15" i="61"/>
  <c r="Q87" i="61"/>
  <c r="Q64" i="61"/>
  <c r="Q41" i="61"/>
  <c r="Q30" i="61"/>
  <c r="Q19" i="61"/>
  <c r="Q8" i="61"/>
  <c r="Q80" i="61"/>
  <c r="Q69" i="61"/>
  <c r="Q58" i="61"/>
  <c r="Q47" i="61"/>
  <c r="Q36" i="61"/>
  <c r="Q25" i="61"/>
  <c r="Q50" i="61"/>
  <c r="Q27" i="61"/>
  <c r="Q4" i="61"/>
  <c r="Q76" i="61"/>
  <c r="Q53" i="61"/>
  <c r="Q42" i="61"/>
  <c r="Q31" i="61"/>
  <c r="Q20" i="61"/>
  <c r="Q9" i="61"/>
  <c r="Q81" i="61"/>
  <c r="Q70" i="61"/>
  <c r="Q59" i="61"/>
  <c r="Q48" i="61"/>
  <c r="Q37" i="61"/>
  <c r="Q62" i="61"/>
  <c r="Q39" i="61"/>
  <c r="Q16" i="61"/>
  <c r="Q65" i="61"/>
  <c r="Q54" i="61"/>
  <c r="Q43" i="61"/>
  <c r="Q32" i="61"/>
  <c r="Q21" i="61"/>
  <c r="Q10" i="61"/>
  <c r="Q82" i="61"/>
  <c r="Q71" i="61"/>
  <c r="Q60" i="61"/>
  <c r="Q49" i="61"/>
  <c r="Q88" i="61"/>
  <c r="Q74" i="61"/>
  <c r="Q51" i="61"/>
  <c r="Q28" i="61"/>
  <c r="Q5" i="61"/>
  <c r="Q77" i="61"/>
  <c r="Q66" i="61"/>
  <c r="Q55" i="61"/>
  <c r="Q44" i="61"/>
  <c r="Q33" i="61"/>
  <c r="Q22" i="61"/>
  <c r="Q11" i="61"/>
  <c r="Q72" i="61"/>
  <c r="Q61" i="61"/>
  <c r="Q83" i="61"/>
  <c r="Q14" i="61"/>
  <c r="Q86" i="61"/>
  <c r="Q63" i="61"/>
  <c r="Q40" i="61"/>
  <c r="Q17" i="61"/>
  <c r="Q6" i="61"/>
  <c r="Q78" i="61"/>
  <c r="Q67" i="61"/>
  <c r="Q56" i="61"/>
  <c r="Q45" i="61"/>
  <c r="Q34" i="61"/>
  <c r="Q23" i="61"/>
  <c r="Q12" i="61"/>
  <c r="Q84" i="61"/>
  <c r="Q73" i="61"/>
  <c r="Q26" i="61"/>
  <c r="Q3" i="61"/>
  <c r="Q75" i="61"/>
  <c r="Q52" i="61"/>
  <c r="Q29" i="61"/>
  <c r="Q18" i="61"/>
  <c r="Q7" i="61"/>
  <c r="Q79" i="61"/>
  <c r="Q68" i="61"/>
  <c r="Q57" i="61"/>
  <c r="Q46" i="61"/>
  <c r="Q35" i="61"/>
  <c r="Q24" i="61"/>
  <c r="Q13" i="61"/>
  <c r="Q85" i="61"/>
  <c r="Q60" i="60"/>
  <c r="Q49" i="60"/>
  <c r="Q38" i="60"/>
  <c r="Q87" i="60"/>
  <c r="Q64" i="60"/>
  <c r="Q41" i="60"/>
  <c r="Q90" i="60"/>
  <c r="Q67" i="60"/>
  <c r="Q44" i="60"/>
  <c r="Q33" i="60"/>
  <c r="Q71" i="60"/>
  <c r="Q15" i="60"/>
  <c r="Q18" i="60"/>
  <c r="Q22" i="60"/>
  <c r="Q83" i="60"/>
  <c r="Q72" i="60"/>
  <c r="Q61" i="60"/>
  <c r="Q50" i="60"/>
  <c r="Q76" i="60"/>
  <c r="Q53" i="60"/>
  <c r="Q30" i="60"/>
  <c r="Q7" i="60"/>
  <c r="Q79" i="60"/>
  <c r="Q56" i="60"/>
  <c r="Q45" i="60"/>
  <c r="Q11" i="60"/>
  <c r="Q27" i="60"/>
  <c r="Q4" i="60"/>
  <c r="Q34" i="60"/>
  <c r="Q12" i="60"/>
  <c r="Q84" i="60"/>
  <c r="Q73" i="60"/>
  <c r="Q62" i="60"/>
  <c r="Q88" i="60"/>
  <c r="Q65" i="60"/>
  <c r="Q19" i="60"/>
  <c r="Q91" i="60"/>
  <c r="Q68" i="60"/>
  <c r="Q57" i="60"/>
  <c r="Q46" i="60"/>
  <c r="Q23" i="60"/>
  <c r="Q39" i="60"/>
  <c r="Q16" i="60"/>
  <c r="Q42" i="60"/>
  <c r="Q35" i="60"/>
  <c r="Q24" i="60"/>
  <c r="Q85" i="60"/>
  <c r="Q74" i="60"/>
  <c r="Q28" i="60"/>
  <c r="Q5" i="60"/>
  <c r="Q77" i="60"/>
  <c r="Q31" i="60"/>
  <c r="Q80" i="60"/>
  <c r="Q69" i="60"/>
  <c r="Q13" i="60"/>
  <c r="Q51" i="60"/>
  <c r="Q54" i="60"/>
  <c r="Q8" i="60"/>
  <c r="Q58" i="60"/>
  <c r="Q47" i="60"/>
  <c r="Q36" i="60"/>
  <c r="Q14" i="60"/>
  <c r="Q86" i="60"/>
  <c r="Q17" i="60"/>
  <c r="Q89" i="60"/>
  <c r="Q66" i="60"/>
  <c r="Q81" i="60"/>
  <c r="Q25" i="60"/>
  <c r="Q63" i="60"/>
  <c r="Q40" i="60"/>
  <c r="Q43" i="60"/>
  <c r="Q20" i="60"/>
  <c r="Q9" i="60"/>
  <c r="Q70" i="60"/>
  <c r="Q59" i="60"/>
  <c r="Q48" i="60"/>
  <c r="Q26" i="60"/>
  <c r="Q75" i="60"/>
  <c r="Q29" i="60"/>
  <c r="Q78" i="60"/>
  <c r="Q55" i="60"/>
  <c r="Q82" i="60"/>
  <c r="Q37" i="60"/>
  <c r="Q3" i="60"/>
  <c r="Q52" i="60"/>
  <c r="Q6" i="60"/>
  <c r="Q32" i="60"/>
  <c r="Q21" i="60"/>
  <c r="Q10" i="60"/>
  <c r="Q65" i="59"/>
  <c r="Q42" i="59"/>
  <c r="Q91" i="59"/>
  <c r="Q68" i="59"/>
  <c r="Q46" i="59"/>
  <c r="Q35" i="59"/>
  <c r="Q13" i="59"/>
  <c r="Q85" i="59"/>
  <c r="Q74" i="59"/>
  <c r="Q19" i="59"/>
  <c r="Q57" i="59"/>
  <c r="Q24" i="59"/>
  <c r="Q51" i="59"/>
  <c r="Q28" i="59"/>
  <c r="Q77" i="59"/>
  <c r="Q31" i="59"/>
  <c r="Q8" i="59"/>
  <c r="Q80" i="59"/>
  <c r="Q69" i="59"/>
  <c r="Q47" i="59"/>
  <c r="Q36" i="59"/>
  <c r="Q25" i="59"/>
  <c r="Q14" i="59"/>
  <c r="Q86" i="59"/>
  <c r="Q63" i="59"/>
  <c r="Q5" i="59"/>
  <c r="Q54" i="59"/>
  <c r="Q58" i="59"/>
  <c r="Q40" i="59"/>
  <c r="Q89" i="59"/>
  <c r="Q66" i="59"/>
  <c r="Q43" i="59"/>
  <c r="Q20" i="59"/>
  <c r="Q9" i="59"/>
  <c r="Q81" i="59"/>
  <c r="Q70" i="59"/>
  <c r="Q48" i="59"/>
  <c r="Q37" i="59"/>
  <c r="Q26" i="59"/>
  <c r="Q75" i="59"/>
  <c r="Q17" i="59"/>
  <c r="Q59" i="59"/>
  <c r="Q3" i="59"/>
  <c r="Q52" i="59"/>
  <c r="Q78" i="59"/>
  <c r="Q10" i="59"/>
  <c r="Q82" i="59"/>
  <c r="Q71" i="59"/>
  <c r="Q49" i="59"/>
  <c r="Q38" i="59"/>
  <c r="Q87" i="59"/>
  <c r="Q64" i="59"/>
  <c r="Q29" i="59"/>
  <c r="Q6" i="59"/>
  <c r="Q55" i="59"/>
  <c r="Q32" i="59"/>
  <c r="Q21" i="59"/>
  <c r="Q60" i="59"/>
  <c r="Q15" i="59"/>
  <c r="Q41" i="59"/>
  <c r="Q90" i="59"/>
  <c r="Q67" i="59"/>
  <c r="Q44" i="59"/>
  <c r="Q33" i="59"/>
  <c r="Q11" i="59"/>
  <c r="Q83" i="59"/>
  <c r="Q72" i="59"/>
  <c r="Q61" i="59"/>
  <c r="Q50" i="59"/>
  <c r="Q76" i="59"/>
  <c r="Q18" i="59"/>
  <c r="Q22" i="59"/>
  <c r="Q27" i="59"/>
  <c r="Q4" i="59"/>
  <c r="Q30" i="59"/>
  <c r="Q79" i="59"/>
  <c r="Q45" i="59"/>
  <c r="Q34" i="59"/>
  <c r="Q23" i="59"/>
  <c r="Q12" i="59"/>
  <c r="Q84" i="59"/>
  <c r="Q73" i="59"/>
  <c r="Q62" i="59"/>
  <c r="Q88" i="59"/>
  <c r="Q53" i="59"/>
  <c r="Q7" i="59"/>
  <c r="Q56" i="59"/>
  <c r="Q39" i="59"/>
  <c r="Q16" i="59"/>
  <c r="Q71" i="58"/>
  <c r="Q60" i="58"/>
  <c r="Q49" i="58"/>
  <c r="Q38" i="58"/>
  <c r="Q15" i="58"/>
  <c r="Q87" i="58"/>
  <c r="Q64" i="58"/>
  <c r="Q41" i="58"/>
  <c r="Q18" i="58"/>
  <c r="Q90" i="58"/>
  <c r="Q67" i="58"/>
  <c r="Q44" i="58"/>
  <c r="Q33" i="58"/>
  <c r="Q22" i="58"/>
  <c r="Q11" i="58"/>
  <c r="Q83" i="58"/>
  <c r="Q72" i="58"/>
  <c r="Q61" i="58"/>
  <c r="Q50" i="58"/>
  <c r="Q27" i="58"/>
  <c r="Q4" i="58"/>
  <c r="Q76" i="58"/>
  <c r="Q53" i="58"/>
  <c r="Q30" i="58"/>
  <c r="Q7" i="58"/>
  <c r="Q79" i="58"/>
  <c r="Q56" i="58"/>
  <c r="Q45" i="58"/>
  <c r="Q34" i="58"/>
  <c r="Q23" i="58"/>
  <c r="Q12" i="58"/>
  <c r="Q84" i="58"/>
  <c r="Q73" i="58"/>
  <c r="Q62" i="58"/>
  <c r="Q39" i="58"/>
  <c r="Q16" i="58"/>
  <c r="Q65" i="58"/>
  <c r="Q42" i="58"/>
  <c r="Q19" i="58"/>
  <c r="Q91" i="58"/>
  <c r="Q68" i="58"/>
  <c r="Q57" i="58"/>
  <c r="Q46" i="58"/>
  <c r="Q88" i="58"/>
  <c r="Q35" i="58"/>
  <c r="Q24" i="58"/>
  <c r="Q13" i="58"/>
  <c r="Q85" i="58"/>
  <c r="Q51" i="58"/>
  <c r="Q28" i="58"/>
  <c r="Q5" i="58"/>
  <c r="Q77" i="58"/>
  <c r="Q54" i="58"/>
  <c r="Q31" i="58"/>
  <c r="Q8" i="58"/>
  <c r="Q69" i="58"/>
  <c r="Q58" i="58"/>
  <c r="Q74" i="58"/>
  <c r="Q80" i="58"/>
  <c r="Q47" i="58"/>
  <c r="Q36" i="58"/>
  <c r="Q25" i="58"/>
  <c r="Q14" i="58"/>
  <c r="Q86" i="58"/>
  <c r="Q63" i="58"/>
  <c r="Q40" i="58"/>
  <c r="Q17" i="58"/>
  <c r="Q43" i="58"/>
  <c r="Q20" i="58"/>
  <c r="Q9" i="58"/>
  <c r="Q81" i="58"/>
  <c r="Q89" i="58"/>
  <c r="Q66" i="58"/>
  <c r="Q70" i="58"/>
  <c r="Q59" i="58"/>
  <c r="Q48" i="58"/>
  <c r="Q37" i="58"/>
  <c r="Q26" i="58"/>
  <c r="Q3" i="58"/>
  <c r="Q75" i="58"/>
  <c r="Q52" i="58"/>
  <c r="Q29" i="58"/>
  <c r="Q6" i="58"/>
  <c r="Q55" i="58"/>
  <c r="Q32" i="58"/>
  <c r="Q21" i="58"/>
  <c r="Q10" i="58"/>
  <c r="Q82" i="58"/>
  <c r="Q78" i="58"/>
  <c r="Q65" i="57"/>
  <c r="Q42" i="57"/>
  <c r="Q19" i="57"/>
  <c r="Q91" i="57"/>
  <c r="Q68" i="57"/>
  <c r="Q57" i="57"/>
  <c r="Q46" i="57"/>
  <c r="Q35" i="57"/>
  <c r="Q24" i="57"/>
  <c r="Q85" i="57"/>
  <c r="Q74" i="57"/>
  <c r="Q51" i="57"/>
  <c r="Q13" i="57"/>
  <c r="Q28" i="57"/>
  <c r="Q5" i="57"/>
  <c r="Q77" i="57"/>
  <c r="Q54" i="57"/>
  <c r="Q31" i="57"/>
  <c r="Q8" i="57"/>
  <c r="Q80" i="57"/>
  <c r="Q69" i="57"/>
  <c r="Q58" i="57"/>
  <c r="Q36" i="57"/>
  <c r="Q86" i="57"/>
  <c r="Q63" i="57"/>
  <c r="Q47" i="57"/>
  <c r="Q25" i="57"/>
  <c r="Q14" i="57"/>
  <c r="Q40" i="57"/>
  <c r="Q17" i="57"/>
  <c r="Q89" i="57"/>
  <c r="Q43" i="57"/>
  <c r="Q20" i="57"/>
  <c r="Q81" i="57"/>
  <c r="Q70" i="57"/>
  <c r="Q48" i="57"/>
  <c r="Q3" i="57"/>
  <c r="Q75" i="57"/>
  <c r="Q66" i="57"/>
  <c r="Q9" i="57"/>
  <c r="Q59" i="57"/>
  <c r="Q37" i="57"/>
  <c r="Q26" i="57"/>
  <c r="Q52" i="57"/>
  <c r="Q29" i="57"/>
  <c r="Q78" i="57"/>
  <c r="Q55" i="57"/>
  <c r="Q32" i="57"/>
  <c r="Q10" i="57"/>
  <c r="Q82" i="57"/>
  <c r="Q60" i="57"/>
  <c r="Q38" i="57"/>
  <c r="Q15" i="57"/>
  <c r="Q87" i="57"/>
  <c r="Q64" i="57"/>
  <c r="Q6" i="57"/>
  <c r="Q21" i="57"/>
  <c r="Q71" i="57"/>
  <c r="Q49" i="57"/>
  <c r="Q18" i="57"/>
  <c r="Q90" i="57"/>
  <c r="Q44" i="57"/>
  <c r="Q33" i="57"/>
  <c r="Q83" i="57"/>
  <c r="Q27" i="57"/>
  <c r="Q4" i="57"/>
  <c r="Q76" i="57"/>
  <c r="Q41" i="57"/>
  <c r="Q67" i="57"/>
  <c r="Q22" i="57"/>
  <c r="Q11" i="57"/>
  <c r="Q72" i="57"/>
  <c r="Q61" i="57"/>
  <c r="Q50" i="57"/>
  <c r="Q53" i="57"/>
  <c r="Q79" i="57"/>
  <c r="Q56" i="57"/>
  <c r="Q34" i="57"/>
  <c r="Q12" i="57"/>
  <c r="Q84" i="57"/>
  <c r="Q39" i="57"/>
  <c r="Q88" i="57"/>
  <c r="Q30" i="57"/>
  <c r="Q7" i="57"/>
  <c r="Q45" i="57"/>
  <c r="Q23" i="57"/>
  <c r="Q73" i="57"/>
  <c r="Q62" i="57"/>
  <c r="Q16" i="57"/>
  <c r="Q2" i="63"/>
  <c r="Q2" i="62"/>
  <c r="Q2" i="61"/>
  <c r="Q2" i="60"/>
  <c r="O112" i="59"/>
  <c r="Q2" i="59"/>
  <c r="Q2" i="58"/>
  <c r="Q2" i="57"/>
  <c r="D282" i="19"/>
  <c r="D283" i="19"/>
  <c r="D284" i="19"/>
  <c r="AZ5" i="9" s="1"/>
  <c r="D285" i="19"/>
  <c r="AZ6" i="9" s="1"/>
  <c r="D286" i="19"/>
  <c r="AZ7" i="9" s="1"/>
  <c r="D287" i="19"/>
  <c r="AZ8" i="9" s="1"/>
  <c r="D288" i="19"/>
  <c r="AZ9" i="9" s="1"/>
  <c r="D289" i="19"/>
  <c r="AZ10" i="9" s="1"/>
  <c r="D290" i="19"/>
  <c r="AZ11" i="9" s="1"/>
  <c r="D291" i="19"/>
  <c r="AZ12" i="9" s="1"/>
  <c r="D292" i="19"/>
  <c r="AZ13" i="9" s="1"/>
  <c r="D293" i="19"/>
  <c r="AZ14" i="9" s="1"/>
  <c r="D294" i="19"/>
  <c r="AZ15" i="9" s="1"/>
  <c r="D295" i="19"/>
  <c r="AZ16" i="9" s="1"/>
  <c r="D296" i="19"/>
  <c r="AZ17" i="9" s="1"/>
  <c r="D297" i="19"/>
  <c r="AZ18" i="9" s="1"/>
  <c r="D298" i="19"/>
  <c r="AZ19" i="9" s="1"/>
  <c r="D299" i="19"/>
  <c r="AZ20" i="9" s="1"/>
  <c r="D300" i="19"/>
  <c r="AZ21" i="9" s="1"/>
  <c r="D301" i="19"/>
  <c r="AZ22" i="9" s="1"/>
  <c r="D302" i="19"/>
  <c r="AZ23" i="9" s="1"/>
  <c r="D303" i="19"/>
  <c r="AZ24" i="9" s="1"/>
  <c r="D304" i="19"/>
  <c r="AZ25" i="9" s="1"/>
  <c r="D305" i="19"/>
  <c r="AZ26" i="9" s="1"/>
  <c r="D306" i="19"/>
  <c r="AZ27" i="9" s="1"/>
  <c r="D307" i="19"/>
  <c r="AZ28" i="9" s="1"/>
  <c r="D308" i="19"/>
  <c r="AZ29" i="9" s="1"/>
  <c r="D309" i="19"/>
  <c r="AZ30" i="9" s="1"/>
  <c r="D310" i="19"/>
  <c r="AZ31" i="9" s="1"/>
  <c r="D311" i="19"/>
  <c r="AZ32" i="9" s="1"/>
  <c r="D312" i="19"/>
  <c r="AZ33" i="9" s="1"/>
  <c r="D313" i="19"/>
  <c r="AZ34" i="9" s="1"/>
  <c r="D314" i="19"/>
  <c r="AZ35" i="9" s="1"/>
  <c r="D315" i="19"/>
  <c r="AZ36" i="9" s="1"/>
  <c r="D316" i="19"/>
  <c r="AZ37" i="9" s="1"/>
  <c r="D317" i="19"/>
  <c r="AZ38" i="9" s="1"/>
  <c r="D318" i="19"/>
  <c r="AZ39" i="9" s="1"/>
  <c r="D319" i="19"/>
  <c r="AZ40" i="9" s="1"/>
  <c r="D320" i="19"/>
  <c r="AZ41" i="9" s="1"/>
  <c r="D321" i="19"/>
  <c r="AZ42" i="9" s="1"/>
  <c r="D322" i="19"/>
  <c r="AZ43" i="9" s="1"/>
  <c r="D323" i="19"/>
  <c r="AZ44" i="9" s="1"/>
  <c r="D324" i="19"/>
  <c r="AZ45" i="9" s="1"/>
  <c r="D325" i="19"/>
  <c r="AZ46" i="9" s="1"/>
  <c r="D326" i="19"/>
  <c r="AZ47" i="9" s="1"/>
  <c r="D327" i="19"/>
  <c r="AZ48" i="9" s="1"/>
  <c r="D328" i="19"/>
  <c r="AZ49" i="9" s="1"/>
  <c r="D329" i="19"/>
  <c r="AZ50" i="9" s="1"/>
  <c r="D330" i="19"/>
  <c r="AZ51" i="9" s="1"/>
  <c r="D331" i="19"/>
  <c r="AZ52" i="9" s="1"/>
  <c r="D332" i="19"/>
  <c r="AZ53" i="9" s="1"/>
  <c r="D333" i="19"/>
  <c r="AZ54" i="9" s="1"/>
  <c r="D334" i="19"/>
  <c r="AZ55" i="9" s="1"/>
  <c r="D335" i="19"/>
  <c r="AZ56" i="9" s="1"/>
  <c r="D336" i="19"/>
  <c r="AZ57" i="9" s="1"/>
  <c r="D337" i="19"/>
  <c r="AZ58" i="9" s="1"/>
  <c r="D338" i="19"/>
  <c r="AZ59" i="9" s="1"/>
  <c r="D339" i="19"/>
  <c r="AZ60" i="9" s="1"/>
  <c r="D340" i="19"/>
  <c r="AZ61" i="9" s="1"/>
  <c r="D341" i="19"/>
  <c r="AZ62" i="9" s="1"/>
  <c r="D342" i="19"/>
  <c r="AZ63" i="9" s="1"/>
  <c r="D343" i="19"/>
  <c r="AZ64" i="9" s="1"/>
  <c r="D344" i="19"/>
  <c r="AZ65" i="9" s="1"/>
  <c r="D345" i="19"/>
  <c r="AZ66" i="9" s="1"/>
  <c r="D346" i="19"/>
  <c r="AZ67" i="9" s="1"/>
  <c r="D347" i="19"/>
  <c r="AZ68" i="9" s="1"/>
  <c r="D348" i="19"/>
  <c r="AZ69" i="9" s="1"/>
  <c r="D349" i="19"/>
  <c r="AZ70" i="9" s="1"/>
  <c r="D350" i="19"/>
  <c r="AZ71" i="9" s="1"/>
  <c r="D351" i="19"/>
  <c r="AZ72" i="9" s="1"/>
  <c r="D352" i="19"/>
  <c r="AZ73" i="9" s="1"/>
  <c r="D353" i="19"/>
  <c r="AZ74" i="9" s="1"/>
  <c r="D354" i="19"/>
  <c r="AZ75" i="9" s="1"/>
  <c r="D355" i="19"/>
  <c r="AZ76" i="9" s="1"/>
  <c r="D356" i="19"/>
  <c r="AZ77" i="9" s="1"/>
  <c r="D357" i="19"/>
  <c r="AZ78" i="9" s="1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281" i="19"/>
  <c r="BI2" i="5"/>
  <c r="BH2" i="5"/>
  <c r="BG2" i="5"/>
  <c r="BF2" i="5"/>
  <c r="BE2" i="5"/>
  <c r="BD2" i="5"/>
  <c r="BC2" i="5"/>
  <c r="BB2" i="5"/>
  <c r="AZ2" i="5"/>
  <c r="AY2" i="5"/>
  <c r="AX2" i="5"/>
  <c r="AW2" i="5"/>
  <c r="AV2" i="5"/>
  <c r="AU2" i="5"/>
  <c r="AT2" i="5"/>
  <c r="AS2" i="5"/>
  <c r="AA3" i="5"/>
  <c r="AB3" i="5"/>
  <c r="AC3" i="5"/>
  <c r="AD3" i="5"/>
  <c r="AE3" i="5"/>
  <c r="AF3" i="5"/>
  <c r="AG3" i="5"/>
  <c r="AH3" i="5"/>
  <c r="AA4" i="5"/>
  <c r="AB4" i="5"/>
  <c r="AC4" i="5"/>
  <c r="AD4" i="5"/>
  <c r="AE4" i="5"/>
  <c r="AF4" i="5"/>
  <c r="AG4" i="5"/>
  <c r="AH4" i="5"/>
  <c r="AA5" i="5"/>
  <c r="AB5" i="5"/>
  <c r="AC5" i="5"/>
  <c r="AD5" i="5"/>
  <c r="AE5" i="5"/>
  <c r="AF5" i="5"/>
  <c r="AG5" i="5"/>
  <c r="AH5" i="5"/>
  <c r="AA6" i="5"/>
  <c r="AB6" i="5"/>
  <c r="AC6" i="5"/>
  <c r="AD6" i="5"/>
  <c r="AE6" i="5"/>
  <c r="AF6" i="5"/>
  <c r="AG6" i="5"/>
  <c r="AH6" i="5"/>
  <c r="AA7" i="5"/>
  <c r="AB7" i="5"/>
  <c r="AC7" i="5"/>
  <c r="AD7" i="5"/>
  <c r="AE7" i="5"/>
  <c r="AF7" i="5"/>
  <c r="AG7" i="5"/>
  <c r="AH7" i="5"/>
  <c r="AA8" i="5"/>
  <c r="AB8" i="5"/>
  <c r="AC8" i="5"/>
  <c r="AD8" i="5"/>
  <c r="AE8" i="5"/>
  <c r="AF8" i="5"/>
  <c r="AG8" i="5"/>
  <c r="AH8" i="5"/>
  <c r="AA9" i="5"/>
  <c r="AB9" i="5"/>
  <c r="AC9" i="5"/>
  <c r="AD9" i="5"/>
  <c r="AE9" i="5"/>
  <c r="AF9" i="5"/>
  <c r="AG9" i="5"/>
  <c r="AH9" i="5"/>
  <c r="AA10" i="5"/>
  <c r="AB10" i="5"/>
  <c r="AC10" i="5"/>
  <c r="AD10" i="5"/>
  <c r="AE10" i="5"/>
  <c r="AF10" i="5"/>
  <c r="AG10" i="5"/>
  <c r="AH10" i="5"/>
  <c r="AA11" i="5"/>
  <c r="AB11" i="5"/>
  <c r="AC11" i="5"/>
  <c r="AD11" i="5"/>
  <c r="AE11" i="5"/>
  <c r="AF11" i="5"/>
  <c r="AG11" i="5"/>
  <c r="AH11" i="5"/>
  <c r="AA12" i="5"/>
  <c r="AB12" i="5"/>
  <c r="AC12" i="5"/>
  <c r="AD12" i="5"/>
  <c r="AE12" i="5"/>
  <c r="AF12" i="5"/>
  <c r="AG12" i="5"/>
  <c r="AH12" i="5"/>
  <c r="AA13" i="5"/>
  <c r="AB13" i="5"/>
  <c r="AC13" i="5"/>
  <c r="AD13" i="5"/>
  <c r="AE13" i="5"/>
  <c r="AF13" i="5"/>
  <c r="AG13" i="5"/>
  <c r="AH13" i="5"/>
  <c r="AA14" i="5"/>
  <c r="AB14" i="5"/>
  <c r="AC14" i="5"/>
  <c r="AD14" i="5"/>
  <c r="AE14" i="5"/>
  <c r="AF14" i="5"/>
  <c r="AG14" i="5"/>
  <c r="AH14" i="5"/>
  <c r="AA15" i="5"/>
  <c r="AB15" i="5"/>
  <c r="AC15" i="5"/>
  <c r="AD15" i="5"/>
  <c r="AE15" i="5"/>
  <c r="AF15" i="5"/>
  <c r="AG15" i="5"/>
  <c r="AH15" i="5"/>
  <c r="AA16" i="5"/>
  <c r="AB16" i="5"/>
  <c r="AC16" i="5"/>
  <c r="AD16" i="5"/>
  <c r="AE16" i="5"/>
  <c r="AF16" i="5"/>
  <c r="AG16" i="5"/>
  <c r="AH16" i="5"/>
  <c r="AA17" i="5"/>
  <c r="AB17" i="5"/>
  <c r="AC17" i="5"/>
  <c r="AD17" i="5"/>
  <c r="AE17" i="5"/>
  <c r="AF17" i="5"/>
  <c r="AG17" i="5"/>
  <c r="AH17" i="5"/>
  <c r="AA18" i="5"/>
  <c r="AB18" i="5"/>
  <c r="AC18" i="5"/>
  <c r="AD18" i="5"/>
  <c r="AE18" i="5"/>
  <c r="AF18" i="5"/>
  <c r="AG18" i="5"/>
  <c r="AH18" i="5"/>
  <c r="AA19" i="5"/>
  <c r="AB19" i="5"/>
  <c r="AC19" i="5"/>
  <c r="AD19" i="5"/>
  <c r="AE19" i="5"/>
  <c r="AF19" i="5"/>
  <c r="AG19" i="5"/>
  <c r="AH19" i="5"/>
  <c r="AA20" i="5"/>
  <c r="AB20" i="5"/>
  <c r="AC20" i="5"/>
  <c r="AD20" i="5"/>
  <c r="AE20" i="5"/>
  <c r="AF20" i="5"/>
  <c r="AG20" i="5"/>
  <c r="AH20" i="5"/>
  <c r="AA21" i="5"/>
  <c r="AB21" i="5"/>
  <c r="AC21" i="5"/>
  <c r="AD21" i="5"/>
  <c r="AE21" i="5"/>
  <c r="AF21" i="5"/>
  <c r="AG21" i="5"/>
  <c r="AH21" i="5"/>
  <c r="AA22" i="5"/>
  <c r="AB22" i="5"/>
  <c r="AC22" i="5"/>
  <c r="AD22" i="5"/>
  <c r="AE22" i="5"/>
  <c r="AF22" i="5"/>
  <c r="AG22" i="5"/>
  <c r="AH22" i="5"/>
  <c r="AA23" i="5"/>
  <c r="AB23" i="5"/>
  <c r="AC23" i="5"/>
  <c r="AD23" i="5"/>
  <c r="AE23" i="5"/>
  <c r="AF23" i="5"/>
  <c r="AG23" i="5"/>
  <c r="AH23" i="5"/>
  <c r="AA24" i="5"/>
  <c r="AB24" i="5"/>
  <c r="AC24" i="5"/>
  <c r="AD24" i="5"/>
  <c r="AE24" i="5"/>
  <c r="AF24" i="5"/>
  <c r="AG24" i="5"/>
  <c r="AH24" i="5"/>
  <c r="AA25" i="5"/>
  <c r="AB25" i="5"/>
  <c r="AC25" i="5"/>
  <c r="AD25" i="5"/>
  <c r="AE25" i="5"/>
  <c r="AF25" i="5"/>
  <c r="AG25" i="5"/>
  <c r="AH25" i="5"/>
  <c r="AA26" i="5"/>
  <c r="AB26" i="5"/>
  <c r="AC26" i="5"/>
  <c r="AD26" i="5"/>
  <c r="AE26" i="5"/>
  <c r="AF26" i="5"/>
  <c r="AG26" i="5"/>
  <c r="AH26" i="5"/>
  <c r="AA27" i="5"/>
  <c r="AB27" i="5"/>
  <c r="AC27" i="5"/>
  <c r="AD27" i="5"/>
  <c r="AE27" i="5"/>
  <c r="AF27" i="5"/>
  <c r="AG27" i="5"/>
  <c r="AH27" i="5"/>
  <c r="AA28" i="5"/>
  <c r="AB28" i="5"/>
  <c r="AC28" i="5"/>
  <c r="AD28" i="5"/>
  <c r="AE28" i="5"/>
  <c r="AF28" i="5"/>
  <c r="AG28" i="5"/>
  <c r="AH28" i="5"/>
  <c r="AA29" i="5"/>
  <c r="AB29" i="5"/>
  <c r="AC29" i="5"/>
  <c r="AD29" i="5"/>
  <c r="AE29" i="5"/>
  <c r="AF29" i="5"/>
  <c r="AG29" i="5"/>
  <c r="AH29" i="5"/>
  <c r="AA30" i="5"/>
  <c r="AB30" i="5"/>
  <c r="AC30" i="5"/>
  <c r="AD30" i="5"/>
  <c r="AE30" i="5"/>
  <c r="AF30" i="5"/>
  <c r="AG30" i="5"/>
  <c r="AH30" i="5"/>
  <c r="AA31" i="5"/>
  <c r="AB31" i="5"/>
  <c r="AC31" i="5"/>
  <c r="AD31" i="5"/>
  <c r="AE31" i="5"/>
  <c r="AF31" i="5"/>
  <c r="AG31" i="5"/>
  <c r="AH31" i="5"/>
  <c r="AA32" i="5"/>
  <c r="AB32" i="5"/>
  <c r="AC32" i="5"/>
  <c r="AD32" i="5"/>
  <c r="AE32" i="5"/>
  <c r="AF32" i="5"/>
  <c r="AG32" i="5"/>
  <c r="AH32" i="5"/>
  <c r="AA33" i="5"/>
  <c r="AB33" i="5"/>
  <c r="AC33" i="5"/>
  <c r="AD33" i="5"/>
  <c r="AE33" i="5"/>
  <c r="AF33" i="5"/>
  <c r="AG33" i="5"/>
  <c r="AH33" i="5"/>
  <c r="AA34" i="5"/>
  <c r="AB34" i="5"/>
  <c r="AC34" i="5"/>
  <c r="AD34" i="5"/>
  <c r="AE34" i="5"/>
  <c r="AF34" i="5"/>
  <c r="AG34" i="5"/>
  <c r="AH34" i="5"/>
  <c r="AA35" i="5"/>
  <c r="AB35" i="5"/>
  <c r="AC35" i="5"/>
  <c r="AD35" i="5"/>
  <c r="AE35" i="5"/>
  <c r="AF35" i="5"/>
  <c r="AG35" i="5"/>
  <c r="AH35" i="5"/>
  <c r="AA36" i="5"/>
  <c r="AB36" i="5"/>
  <c r="AC36" i="5"/>
  <c r="AD36" i="5"/>
  <c r="AE36" i="5"/>
  <c r="AF36" i="5"/>
  <c r="AG36" i="5"/>
  <c r="AH36" i="5"/>
  <c r="AA37" i="5"/>
  <c r="AB37" i="5"/>
  <c r="AC37" i="5"/>
  <c r="AD37" i="5"/>
  <c r="AE37" i="5"/>
  <c r="AF37" i="5"/>
  <c r="AG37" i="5"/>
  <c r="AH37" i="5"/>
  <c r="AA38" i="5"/>
  <c r="AB38" i="5"/>
  <c r="AC38" i="5"/>
  <c r="AD38" i="5"/>
  <c r="AE38" i="5"/>
  <c r="AF38" i="5"/>
  <c r="AG38" i="5"/>
  <c r="AH38" i="5"/>
  <c r="AA39" i="5"/>
  <c r="AB39" i="5"/>
  <c r="AC39" i="5"/>
  <c r="AD39" i="5"/>
  <c r="AE39" i="5"/>
  <c r="AF39" i="5"/>
  <c r="AG39" i="5"/>
  <c r="AH39" i="5"/>
  <c r="AA40" i="5"/>
  <c r="AB40" i="5"/>
  <c r="AC40" i="5"/>
  <c r="AD40" i="5"/>
  <c r="AE40" i="5"/>
  <c r="AF40" i="5"/>
  <c r="AG40" i="5"/>
  <c r="AH40" i="5"/>
  <c r="AA41" i="5"/>
  <c r="AB41" i="5"/>
  <c r="AC41" i="5"/>
  <c r="AD41" i="5"/>
  <c r="AE41" i="5"/>
  <c r="AF41" i="5"/>
  <c r="AG41" i="5"/>
  <c r="AH41" i="5"/>
  <c r="AA42" i="5"/>
  <c r="AB42" i="5"/>
  <c r="AC42" i="5"/>
  <c r="AD42" i="5"/>
  <c r="AE42" i="5"/>
  <c r="AF42" i="5"/>
  <c r="AG42" i="5"/>
  <c r="AH42" i="5"/>
  <c r="AA43" i="5"/>
  <c r="AB43" i="5"/>
  <c r="AC43" i="5"/>
  <c r="AD43" i="5"/>
  <c r="AE43" i="5"/>
  <c r="AF43" i="5"/>
  <c r="AG43" i="5"/>
  <c r="AH43" i="5"/>
  <c r="AA44" i="5"/>
  <c r="AB44" i="5"/>
  <c r="AC44" i="5"/>
  <c r="AD44" i="5"/>
  <c r="AE44" i="5"/>
  <c r="AF44" i="5"/>
  <c r="AG44" i="5"/>
  <c r="AH44" i="5"/>
  <c r="AA45" i="5"/>
  <c r="AB45" i="5"/>
  <c r="AC45" i="5"/>
  <c r="AD45" i="5"/>
  <c r="AE45" i="5"/>
  <c r="AF45" i="5"/>
  <c r="AG45" i="5"/>
  <c r="AH45" i="5"/>
  <c r="AA46" i="5"/>
  <c r="AB46" i="5"/>
  <c r="AC46" i="5"/>
  <c r="AD46" i="5"/>
  <c r="AE46" i="5"/>
  <c r="AF46" i="5"/>
  <c r="AG46" i="5"/>
  <c r="AH46" i="5"/>
  <c r="AA47" i="5"/>
  <c r="AB47" i="5"/>
  <c r="AC47" i="5"/>
  <c r="AD47" i="5"/>
  <c r="AE47" i="5"/>
  <c r="AF47" i="5"/>
  <c r="AG47" i="5"/>
  <c r="AH47" i="5"/>
  <c r="AA48" i="5"/>
  <c r="AB48" i="5"/>
  <c r="AC48" i="5"/>
  <c r="AD48" i="5"/>
  <c r="AE48" i="5"/>
  <c r="AF48" i="5"/>
  <c r="AG48" i="5"/>
  <c r="AH48" i="5"/>
  <c r="AA49" i="5"/>
  <c r="AB49" i="5"/>
  <c r="AC49" i="5"/>
  <c r="AD49" i="5"/>
  <c r="AE49" i="5"/>
  <c r="AF49" i="5"/>
  <c r="AG49" i="5"/>
  <c r="AH49" i="5"/>
  <c r="AA50" i="5"/>
  <c r="AB50" i="5"/>
  <c r="AC50" i="5"/>
  <c r="AD50" i="5"/>
  <c r="AE50" i="5"/>
  <c r="AF50" i="5"/>
  <c r="AG50" i="5"/>
  <c r="AH50" i="5"/>
  <c r="AA51" i="5"/>
  <c r="AB51" i="5"/>
  <c r="AC51" i="5"/>
  <c r="AD51" i="5"/>
  <c r="AE51" i="5"/>
  <c r="AF51" i="5"/>
  <c r="AG51" i="5"/>
  <c r="AH51" i="5"/>
  <c r="AA52" i="5"/>
  <c r="AB52" i="5"/>
  <c r="AC52" i="5"/>
  <c r="AD52" i="5"/>
  <c r="AE52" i="5"/>
  <c r="AF52" i="5"/>
  <c r="AG52" i="5"/>
  <c r="AH52" i="5"/>
  <c r="AA53" i="5"/>
  <c r="AB53" i="5"/>
  <c r="AC53" i="5"/>
  <c r="AD53" i="5"/>
  <c r="AE53" i="5"/>
  <c r="AF53" i="5"/>
  <c r="AG53" i="5"/>
  <c r="AH53" i="5"/>
  <c r="AA54" i="5"/>
  <c r="AB54" i="5"/>
  <c r="AC54" i="5"/>
  <c r="AD54" i="5"/>
  <c r="AE54" i="5"/>
  <c r="AF54" i="5"/>
  <c r="AG54" i="5"/>
  <c r="AH54" i="5"/>
  <c r="AA55" i="5"/>
  <c r="AB55" i="5"/>
  <c r="AC55" i="5"/>
  <c r="AD55" i="5"/>
  <c r="AE55" i="5"/>
  <c r="AF55" i="5"/>
  <c r="AG55" i="5"/>
  <c r="AH55" i="5"/>
  <c r="AA56" i="5"/>
  <c r="AB56" i="5"/>
  <c r="AC56" i="5"/>
  <c r="AD56" i="5"/>
  <c r="AE56" i="5"/>
  <c r="AF56" i="5"/>
  <c r="AG56" i="5"/>
  <c r="AH56" i="5"/>
  <c r="AA57" i="5"/>
  <c r="AB57" i="5"/>
  <c r="AC57" i="5"/>
  <c r="AD57" i="5"/>
  <c r="AE57" i="5"/>
  <c r="AF57" i="5"/>
  <c r="AG57" i="5"/>
  <c r="AH57" i="5"/>
  <c r="AA58" i="5"/>
  <c r="AB58" i="5"/>
  <c r="AC58" i="5"/>
  <c r="AD58" i="5"/>
  <c r="AE58" i="5"/>
  <c r="AF58" i="5"/>
  <c r="AG58" i="5"/>
  <c r="AH58" i="5"/>
  <c r="AA59" i="5"/>
  <c r="AB59" i="5"/>
  <c r="AC59" i="5"/>
  <c r="AD59" i="5"/>
  <c r="AE59" i="5"/>
  <c r="AF59" i="5"/>
  <c r="AG59" i="5"/>
  <c r="AH59" i="5"/>
  <c r="AA60" i="5"/>
  <c r="AB60" i="5"/>
  <c r="AC60" i="5"/>
  <c r="AD60" i="5"/>
  <c r="AE60" i="5"/>
  <c r="AF60" i="5"/>
  <c r="AG60" i="5"/>
  <c r="AH60" i="5"/>
  <c r="AA61" i="5"/>
  <c r="AB61" i="5"/>
  <c r="AC61" i="5"/>
  <c r="AD61" i="5"/>
  <c r="AE61" i="5"/>
  <c r="AF61" i="5"/>
  <c r="AG61" i="5"/>
  <c r="AH61" i="5"/>
  <c r="AA62" i="5"/>
  <c r="AB62" i="5"/>
  <c r="AC62" i="5"/>
  <c r="AD62" i="5"/>
  <c r="AE62" i="5"/>
  <c r="AF62" i="5"/>
  <c r="AG62" i="5"/>
  <c r="AH62" i="5"/>
  <c r="AA63" i="5"/>
  <c r="AB63" i="5"/>
  <c r="AC63" i="5"/>
  <c r="AD63" i="5"/>
  <c r="AE63" i="5"/>
  <c r="AF63" i="5"/>
  <c r="AG63" i="5"/>
  <c r="AH63" i="5"/>
  <c r="AA64" i="5"/>
  <c r="AB64" i="5"/>
  <c r="AC64" i="5"/>
  <c r="AD64" i="5"/>
  <c r="AE64" i="5"/>
  <c r="AF64" i="5"/>
  <c r="AG64" i="5"/>
  <c r="AH64" i="5"/>
  <c r="AA65" i="5"/>
  <c r="AB65" i="5"/>
  <c r="AC65" i="5"/>
  <c r="AD65" i="5"/>
  <c r="AE65" i="5"/>
  <c r="AF65" i="5"/>
  <c r="AG65" i="5"/>
  <c r="AH65" i="5"/>
  <c r="AA66" i="5"/>
  <c r="AB66" i="5"/>
  <c r="AC66" i="5"/>
  <c r="AD66" i="5"/>
  <c r="AE66" i="5"/>
  <c r="AF66" i="5"/>
  <c r="AG66" i="5"/>
  <c r="AH66" i="5"/>
  <c r="AA67" i="5"/>
  <c r="AB67" i="5"/>
  <c r="AC67" i="5"/>
  <c r="AD67" i="5"/>
  <c r="AE67" i="5"/>
  <c r="AF67" i="5"/>
  <c r="AG67" i="5"/>
  <c r="AH67" i="5"/>
  <c r="AA68" i="5"/>
  <c r="AB68" i="5"/>
  <c r="AC68" i="5"/>
  <c r="AD68" i="5"/>
  <c r="AE68" i="5"/>
  <c r="AF68" i="5"/>
  <c r="AG68" i="5"/>
  <c r="AH68" i="5"/>
  <c r="AA69" i="5"/>
  <c r="AB69" i="5"/>
  <c r="AC69" i="5"/>
  <c r="AD69" i="5"/>
  <c r="AE69" i="5"/>
  <c r="AF69" i="5"/>
  <c r="AG69" i="5"/>
  <c r="AH69" i="5"/>
  <c r="AA70" i="5"/>
  <c r="AB70" i="5"/>
  <c r="AC70" i="5"/>
  <c r="AD70" i="5"/>
  <c r="AE70" i="5"/>
  <c r="AF70" i="5"/>
  <c r="AG70" i="5"/>
  <c r="AH70" i="5"/>
  <c r="AA71" i="5"/>
  <c r="AB71" i="5"/>
  <c r="AC71" i="5"/>
  <c r="AD71" i="5"/>
  <c r="AE71" i="5"/>
  <c r="AF71" i="5"/>
  <c r="AG71" i="5"/>
  <c r="AH71" i="5"/>
  <c r="AA72" i="5"/>
  <c r="AB72" i="5"/>
  <c r="AC72" i="5"/>
  <c r="AD72" i="5"/>
  <c r="AE72" i="5"/>
  <c r="AF72" i="5"/>
  <c r="AG72" i="5"/>
  <c r="AH72" i="5"/>
  <c r="AA73" i="5"/>
  <c r="AB73" i="5"/>
  <c r="AC73" i="5"/>
  <c r="AD73" i="5"/>
  <c r="AE73" i="5"/>
  <c r="AF73" i="5"/>
  <c r="AG73" i="5"/>
  <c r="AH73" i="5"/>
  <c r="AA74" i="5"/>
  <c r="AB74" i="5"/>
  <c r="AC74" i="5"/>
  <c r="AD74" i="5"/>
  <c r="AE74" i="5"/>
  <c r="AF74" i="5"/>
  <c r="AG74" i="5"/>
  <c r="AH74" i="5"/>
  <c r="AA75" i="5"/>
  <c r="AB75" i="5"/>
  <c r="AC75" i="5"/>
  <c r="AD75" i="5"/>
  <c r="AE75" i="5"/>
  <c r="AF75" i="5"/>
  <c r="AG75" i="5"/>
  <c r="AH75" i="5"/>
  <c r="AA76" i="5"/>
  <c r="AB76" i="5"/>
  <c r="AC76" i="5"/>
  <c r="AD76" i="5"/>
  <c r="AE76" i="5"/>
  <c r="AF76" i="5"/>
  <c r="AG76" i="5"/>
  <c r="AH76" i="5"/>
  <c r="AA77" i="5"/>
  <c r="AB77" i="5"/>
  <c r="AC77" i="5"/>
  <c r="AD77" i="5"/>
  <c r="AE77" i="5"/>
  <c r="AF77" i="5"/>
  <c r="AG77" i="5"/>
  <c r="AH77" i="5"/>
  <c r="AA78" i="5"/>
  <c r="AB78" i="5"/>
  <c r="AC78" i="5"/>
  <c r="AD78" i="5"/>
  <c r="AE78" i="5"/>
  <c r="AF78" i="5"/>
  <c r="AG78" i="5"/>
  <c r="AH78" i="5"/>
  <c r="AA79" i="5"/>
  <c r="AB79" i="5"/>
  <c r="AC79" i="5"/>
  <c r="AD79" i="5"/>
  <c r="AE79" i="5"/>
  <c r="AF79" i="5"/>
  <c r="AG79" i="5"/>
  <c r="AH79" i="5"/>
  <c r="AA80" i="5"/>
  <c r="AB80" i="5"/>
  <c r="AC80" i="5"/>
  <c r="AD80" i="5"/>
  <c r="AE80" i="5"/>
  <c r="AF80" i="5"/>
  <c r="AG80" i="5"/>
  <c r="AH80" i="5"/>
  <c r="AA81" i="5"/>
  <c r="AB81" i="5"/>
  <c r="AC81" i="5"/>
  <c r="AD81" i="5"/>
  <c r="AE81" i="5"/>
  <c r="AF81" i="5"/>
  <c r="AG81" i="5"/>
  <c r="AH81" i="5"/>
  <c r="AA82" i="5"/>
  <c r="AB82" i="5"/>
  <c r="AC82" i="5"/>
  <c r="AD82" i="5"/>
  <c r="AE82" i="5"/>
  <c r="AF82" i="5"/>
  <c r="AG82" i="5"/>
  <c r="AH82" i="5"/>
  <c r="AA83" i="5"/>
  <c r="AB83" i="5"/>
  <c r="AC83" i="5"/>
  <c r="AD83" i="5"/>
  <c r="AE83" i="5"/>
  <c r="AF83" i="5"/>
  <c r="AG83" i="5"/>
  <c r="AH83" i="5"/>
  <c r="AA84" i="5"/>
  <c r="AB84" i="5"/>
  <c r="AC84" i="5"/>
  <c r="AD84" i="5"/>
  <c r="AE84" i="5"/>
  <c r="AF84" i="5"/>
  <c r="AG84" i="5"/>
  <c r="AH84" i="5"/>
  <c r="AA85" i="5"/>
  <c r="AB85" i="5"/>
  <c r="AC85" i="5"/>
  <c r="AD85" i="5"/>
  <c r="AE85" i="5"/>
  <c r="AF85" i="5"/>
  <c r="AG85" i="5"/>
  <c r="AH85" i="5"/>
  <c r="AA86" i="5"/>
  <c r="AB86" i="5"/>
  <c r="AC86" i="5"/>
  <c r="AD86" i="5"/>
  <c r="AE86" i="5"/>
  <c r="AF86" i="5"/>
  <c r="AG86" i="5"/>
  <c r="AH86" i="5"/>
  <c r="AA87" i="5"/>
  <c r="AB87" i="5"/>
  <c r="AC87" i="5"/>
  <c r="AD87" i="5"/>
  <c r="AE87" i="5"/>
  <c r="AF87" i="5"/>
  <c r="AG87" i="5"/>
  <c r="AH87" i="5"/>
  <c r="AA88" i="5"/>
  <c r="AB88" i="5"/>
  <c r="AC88" i="5"/>
  <c r="AD88" i="5"/>
  <c r="AE88" i="5"/>
  <c r="AF88" i="5"/>
  <c r="AG88" i="5"/>
  <c r="AH88" i="5"/>
  <c r="AA89" i="5"/>
  <c r="AB89" i="5"/>
  <c r="AC89" i="5"/>
  <c r="AD89" i="5"/>
  <c r="AE89" i="5"/>
  <c r="AF89" i="5"/>
  <c r="AG89" i="5"/>
  <c r="AH89" i="5"/>
  <c r="AA90" i="5"/>
  <c r="AB90" i="5"/>
  <c r="AC90" i="5"/>
  <c r="AD90" i="5"/>
  <c r="AE90" i="5"/>
  <c r="AF90" i="5"/>
  <c r="AG90" i="5"/>
  <c r="AH90" i="5"/>
  <c r="AH2" i="5"/>
  <c r="AG2" i="5"/>
  <c r="AF2" i="5"/>
  <c r="AE2" i="5"/>
  <c r="AD2" i="5"/>
  <c r="AC2" i="5"/>
  <c r="AB2" i="5"/>
  <c r="AA2" i="5"/>
  <c r="AZ81" i="9" l="1"/>
  <c r="H82" i="35"/>
  <c r="D196" i="35" s="1"/>
  <c r="H81" i="35"/>
  <c r="D195" i="35" s="1"/>
  <c r="AZ80" i="9"/>
  <c r="H92" i="35"/>
  <c r="D206" i="35" s="1"/>
  <c r="AZ91" i="9"/>
  <c r="AZ79" i="9"/>
  <c r="H80" i="35"/>
  <c r="D194" i="35" s="1"/>
  <c r="H91" i="35"/>
  <c r="D205" i="35" s="1"/>
  <c r="AZ90" i="9"/>
  <c r="H90" i="35"/>
  <c r="D204" i="35" s="1"/>
  <c r="AZ89" i="9"/>
  <c r="H89" i="35"/>
  <c r="D203" i="35" s="1"/>
  <c r="AZ88" i="9"/>
  <c r="BT4" i="5"/>
  <c r="AZ4" i="9"/>
  <c r="H88" i="35"/>
  <c r="D202" i="35" s="1"/>
  <c r="AZ87" i="9"/>
  <c r="BT3" i="5"/>
  <c r="AZ3" i="9"/>
  <c r="H87" i="35"/>
  <c r="D201" i="35" s="1"/>
  <c r="AZ86" i="9"/>
  <c r="AZ85" i="9"/>
  <c r="H86" i="35"/>
  <c r="D200" i="35" s="1"/>
  <c r="H85" i="35"/>
  <c r="D199" i="35" s="1"/>
  <c r="AZ84" i="9"/>
  <c r="AZ83" i="9"/>
  <c r="H84" i="35"/>
  <c r="D198" i="35" s="1"/>
  <c r="H83" i="35"/>
  <c r="D197" i="35" s="1"/>
  <c r="AZ82" i="9"/>
  <c r="BT90" i="5"/>
  <c r="H90" i="53"/>
  <c r="O90" i="53" s="1"/>
  <c r="BT78" i="5"/>
  <c r="H78" i="53"/>
  <c r="O78" i="53" s="1"/>
  <c r="H66" i="53"/>
  <c r="O66" i="53" s="1"/>
  <c r="BT66" i="5"/>
  <c r="H54" i="53"/>
  <c r="O54" i="53" s="1"/>
  <c r="BT54" i="5"/>
  <c r="H42" i="53"/>
  <c r="O42" i="53" s="1"/>
  <c r="BT42" i="5"/>
  <c r="H30" i="53"/>
  <c r="O30" i="53" s="1"/>
  <c r="BT30" i="5"/>
  <c r="H18" i="53"/>
  <c r="O18" i="53" s="1"/>
  <c r="BT18" i="5"/>
  <c r="H6" i="53"/>
  <c r="O6" i="53" s="1"/>
  <c r="BT6" i="5"/>
  <c r="BT89" i="5"/>
  <c r="H89" i="53"/>
  <c r="O89" i="53" s="1"/>
  <c r="BT77" i="5"/>
  <c r="H77" i="53"/>
  <c r="O77" i="53" s="1"/>
  <c r="BT65" i="5"/>
  <c r="H65" i="53"/>
  <c r="O65" i="53" s="1"/>
  <c r="BT53" i="5"/>
  <c r="H53" i="53"/>
  <c r="O53" i="53" s="1"/>
  <c r="BT41" i="5"/>
  <c r="H41" i="53"/>
  <c r="O41" i="53" s="1"/>
  <c r="BT29" i="5"/>
  <c r="H29" i="53"/>
  <c r="O29" i="53" s="1"/>
  <c r="BT17" i="5"/>
  <c r="H17" i="53"/>
  <c r="O17" i="53" s="1"/>
  <c r="BT5" i="5"/>
  <c r="H5" i="53"/>
  <c r="O5" i="53" s="1"/>
  <c r="BT88" i="5"/>
  <c r="H88" i="53"/>
  <c r="O88" i="53" s="1"/>
  <c r="BT76" i="5"/>
  <c r="H76" i="53"/>
  <c r="O76" i="53" s="1"/>
  <c r="BT64" i="5"/>
  <c r="H64" i="53"/>
  <c r="O64" i="53" s="1"/>
  <c r="BT52" i="5"/>
  <c r="H52" i="53"/>
  <c r="O52" i="53" s="1"/>
  <c r="BT40" i="5"/>
  <c r="H40" i="53"/>
  <c r="O40" i="53" s="1"/>
  <c r="BT28" i="5"/>
  <c r="H28" i="53"/>
  <c r="O28" i="53" s="1"/>
  <c r="BT16" i="5"/>
  <c r="H16" i="53"/>
  <c r="O16" i="53" s="1"/>
  <c r="BT87" i="5"/>
  <c r="H87" i="53"/>
  <c r="O87" i="53" s="1"/>
  <c r="BT75" i="5"/>
  <c r="H75" i="53"/>
  <c r="O75" i="53" s="1"/>
  <c r="BT63" i="5"/>
  <c r="H63" i="53"/>
  <c r="O63" i="53" s="1"/>
  <c r="BT51" i="5"/>
  <c r="H51" i="53"/>
  <c r="O51" i="53" s="1"/>
  <c r="BT39" i="5"/>
  <c r="H39" i="53"/>
  <c r="O39" i="53" s="1"/>
  <c r="BT27" i="5"/>
  <c r="H27" i="53"/>
  <c r="O27" i="53" s="1"/>
  <c r="BT15" i="5"/>
  <c r="H15" i="53"/>
  <c r="O15" i="53" s="1"/>
  <c r="BT86" i="5"/>
  <c r="H86" i="53"/>
  <c r="O86" i="53" s="1"/>
  <c r="BT74" i="5"/>
  <c r="H74" i="53"/>
  <c r="O74" i="53" s="1"/>
  <c r="BT62" i="5"/>
  <c r="H62" i="53"/>
  <c r="O62" i="53" s="1"/>
  <c r="BT50" i="5"/>
  <c r="H50" i="53"/>
  <c r="O50" i="53" s="1"/>
  <c r="H38" i="53"/>
  <c r="O38" i="53" s="1"/>
  <c r="BT38" i="5"/>
  <c r="BT26" i="5"/>
  <c r="H26" i="53"/>
  <c r="O26" i="53" s="1"/>
  <c r="BT14" i="5"/>
  <c r="H14" i="53"/>
  <c r="O14" i="53" s="1"/>
  <c r="BT85" i="5"/>
  <c r="H85" i="53"/>
  <c r="O85" i="53" s="1"/>
  <c r="BT73" i="5"/>
  <c r="H73" i="53"/>
  <c r="O73" i="53" s="1"/>
  <c r="BT61" i="5"/>
  <c r="H61" i="53"/>
  <c r="O61" i="53" s="1"/>
  <c r="BT49" i="5"/>
  <c r="H49" i="53"/>
  <c r="O49" i="53" s="1"/>
  <c r="H37" i="53"/>
  <c r="O37" i="53" s="1"/>
  <c r="BT37" i="5"/>
  <c r="H25" i="53"/>
  <c r="O25" i="53" s="1"/>
  <c r="BT25" i="5"/>
  <c r="BT13" i="5"/>
  <c r="H13" i="53"/>
  <c r="O13" i="53" s="1"/>
  <c r="BT84" i="5"/>
  <c r="H84" i="53"/>
  <c r="O84" i="53" s="1"/>
  <c r="BT72" i="5"/>
  <c r="H72" i="53"/>
  <c r="O72" i="53" s="1"/>
  <c r="H60" i="53"/>
  <c r="O60" i="53" s="1"/>
  <c r="BT60" i="5"/>
  <c r="H48" i="53"/>
  <c r="O48" i="53" s="1"/>
  <c r="BT48" i="5"/>
  <c r="BT36" i="5"/>
  <c r="H36" i="53"/>
  <c r="O36" i="53" s="1"/>
  <c r="BT24" i="5"/>
  <c r="H24" i="53"/>
  <c r="O24" i="53" s="1"/>
  <c r="BT12" i="5"/>
  <c r="H12" i="53"/>
  <c r="O12" i="53" s="1"/>
  <c r="BT83" i="5"/>
  <c r="H83" i="53"/>
  <c r="O83" i="53" s="1"/>
  <c r="H71" i="53"/>
  <c r="O71" i="53" s="1"/>
  <c r="BT71" i="5"/>
  <c r="H59" i="53"/>
  <c r="O59" i="53" s="1"/>
  <c r="BT59" i="5"/>
  <c r="BT47" i="5"/>
  <c r="H47" i="53"/>
  <c r="O47" i="53" s="1"/>
  <c r="H35" i="53"/>
  <c r="O35" i="53" s="1"/>
  <c r="BT35" i="5"/>
  <c r="H23" i="53"/>
  <c r="O23" i="53" s="1"/>
  <c r="BT23" i="5"/>
  <c r="H11" i="53"/>
  <c r="O11" i="53" s="1"/>
  <c r="BT11" i="5"/>
  <c r="BT82" i="5"/>
  <c r="H82" i="53"/>
  <c r="O82" i="53" s="1"/>
  <c r="BT70" i="5"/>
  <c r="H70" i="53"/>
  <c r="O70" i="53" s="1"/>
  <c r="H58" i="53"/>
  <c r="O58" i="53" s="1"/>
  <c r="BT58" i="5"/>
  <c r="BT46" i="5"/>
  <c r="H46" i="53"/>
  <c r="O46" i="53" s="1"/>
  <c r="H34" i="53"/>
  <c r="O34" i="53" s="1"/>
  <c r="BT34" i="5"/>
  <c r="H22" i="53"/>
  <c r="O22" i="53" s="1"/>
  <c r="BT22" i="5"/>
  <c r="H10" i="53"/>
  <c r="O10" i="53" s="1"/>
  <c r="BT10" i="5"/>
  <c r="BT81" i="5"/>
  <c r="H81" i="53"/>
  <c r="O81" i="53" s="1"/>
  <c r="H69" i="53"/>
  <c r="O69" i="53" s="1"/>
  <c r="BT69" i="5"/>
  <c r="H57" i="53"/>
  <c r="O57" i="53" s="1"/>
  <c r="BT57" i="5"/>
  <c r="H45" i="53"/>
  <c r="O45" i="53" s="1"/>
  <c r="BT45" i="5"/>
  <c r="BT33" i="5"/>
  <c r="H33" i="53"/>
  <c r="O33" i="53" s="1"/>
  <c r="BT21" i="5"/>
  <c r="H21" i="53"/>
  <c r="O21" i="53" s="1"/>
  <c r="BT9" i="5"/>
  <c r="H9" i="53"/>
  <c r="O9" i="53" s="1"/>
  <c r="BT80" i="5"/>
  <c r="H80" i="53"/>
  <c r="O80" i="53" s="1"/>
  <c r="BT68" i="5"/>
  <c r="H68" i="53"/>
  <c r="O68" i="53" s="1"/>
  <c r="H56" i="53"/>
  <c r="O56" i="53" s="1"/>
  <c r="BT56" i="5"/>
  <c r="BT44" i="5"/>
  <c r="H44" i="53"/>
  <c r="O44" i="53" s="1"/>
  <c r="BT32" i="5"/>
  <c r="H32" i="53"/>
  <c r="O32" i="53" s="1"/>
  <c r="H20" i="53"/>
  <c r="O20" i="53" s="1"/>
  <c r="BT20" i="5"/>
  <c r="H8" i="53"/>
  <c r="O8" i="53" s="1"/>
  <c r="BT8" i="5"/>
  <c r="BT91" i="5"/>
  <c r="H91" i="53"/>
  <c r="O91" i="53" s="1"/>
  <c r="BT79" i="5"/>
  <c r="H79" i="53"/>
  <c r="O79" i="53" s="1"/>
  <c r="BT67" i="5"/>
  <c r="H67" i="53"/>
  <c r="O67" i="53" s="1"/>
  <c r="H55" i="53"/>
  <c r="O55" i="53" s="1"/>
  <c r="BT55" i="5"/>
  <c r="BT43" i="5"/>
  <c r="H43" i="53"/>
  <c r="O43" i="53" s="1"/>
  <c r="H31" i="53"/>
  <c r="O31" i="53" s="1"/>
  <c r="BT31" i="5"/>
  <c r="H19" i="53"/>
  <c r="O19" i="53" s="1"/>
  <c r="BT19" i="5"/>
  <c r="H7" i="53"/>
  <c r="O7" i="53" s="1"/>
  <c r="BT7" i="5"/>
  <c r="Q112" i="63"/>
  <c r="Q112" i="62"/>
  <c r="Q112" i="61"/>
  <c r="Q112" i="60"/>
  <c r="Q112" i="59"/>
  <c r="Q112" i="58"/>
  <c r="Q112" i="57"/>
  <c r="AZ2" i="9"/>
  <c r="H2" i="53"/>
  <c r="O2" i="53" s="1"/>
  <c r="Q2" i="53" s="1"/>
  <c r="H4" i="53"/>
  <c r="O4" i="53" s="1"/>
  <c r="Q4" i="53" s="1"/>
  <c r="H3" i="53"/>
  <c r="O3" i="53" s="1"/>
  <c r="Q3" i="53" s="1"/>
  <c r="BT2" i="5"/>
  <c r="J70" i="50"/>
  <c r="J69" i="50"/>
  <c r="J68" i="50"/>
  <c r="J67" i="50"/>
  <c r="J66" i="50"/>
  <c r="J65" i="50"/>
  <c r="J64" i="50"/>
  <c r="J63" i="50"/>
  <c r="J62" i="50"/>
  <c r="J61" i="50"/>
  <c r="J60" i="50"/>
  <c r="J59" i="50"/>
  <c r="J58" i="50"/>
  <c r="J57" i="50"/>
  <c r="J56" i="50"/>
  <c r="J55" i="50"/>
  <c r="J54" i="50"/>
  <c r="J53" i="50"/>
  <c r="J52" i="50"/>
  <c r="J51" i="50"/>
  <c r="J50" i="50"/>
  <c r="J49" i="50"/>
  <c r="J48" i="50"/>
  <c r="J47" i="50"/>
  <c r="J46" i="50"/>
  <c r="J45" i="50"/>
  <c r="J44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30" i="50"/>
  <c r="J29" i="50"/>
  <c r="J28" i="50"/>
  <c r="J27" i="50"/>
  <c r="J26" i="50"/>
  <c r="J25" i="50"/>
  <c r="J24" i="50"/>
  <c r="J23" i="50"/>
  <c r="J22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J7" i="50"/>
  <c r="J6" i="50"/>
  <c r="J5" i="50"/>
  <c r="J4" i="50"/>
  <c r="J3" i="50"/>
  <c r="A117" i="50"/>
  <c r="A116" i="50"/>
  <c r="H391" i="49"/>
  <c r="E30" i="50"/>
  <c r="A115" i="34"/>
  <c r="B98" i="34"/>
  <c r="B96" i="34"/>
  <c r="A93" i="34"/>
  <c r="B91" i="34"/>
  <c r="C67" i="50"/>
  <c r="C66" i="50"/>
  <c r="B87" i="34"/>
  <c r="C60" i="50"/>
  <c r="B82" i="34"/>
  <c r="C57" i="50"/>
  <c r="C55" i="50"/>
  <c r="B77" i="34"/>
  <c r="B76" i="34"/>
  <c r="C51" i="50"/>
  <c r="B74" i="34"/>
  <c r="A74" i="34"/>
  <c r="A73" i="34"/>
  <c r="B72" i="34"/>
  <c r="C48" i="50"/>
  <c r="C47" i="50"/>
  <c r="A70" i="34"/>
  <c r="A69" i="34"/>
  <c r="C45" i="50"/>
  <c r="B68" i="34"/>
  <c r="A68" i="34"/>
  <c r="B67" i="34"/>
  <c r="A67" i="34"/>
  <c r="C43" i="50"/>
  <c r="C42" i="50"/>
  <c r="B65" i="34"/>
  <c r="B64" i="34"/>
  <c r="C40" i="50"/>
  <c r="B63" i="34"/>
  <c r="C39" i="50"/>
  <c r="B62" i="34"/>
  <c r="A62" i="34"/>
  <c r="A61" i="34"/>
  <c r="B60" i="34"/>
  <c r="C36" i="50"/>
  <c r="A58" i="34"/>
  <c r="A57" i="34"/>
  <c r="B56" i="34"/>
  <c r="A55" i="34"/>
  <c r="B53" i="34"/>
  <c r="B51" i="34"/>
  <c r="C27" i="50"/>
  <c r="B50" i="34"/>
  <c r="A49" i="34"/>
  <c r="B48" i="34"/>
  <c r="C24" i="50"/>
  <c r="A46" i="34"/>
  <c r="A45" i="34"/>
  <c r="C21" i="50"/>
  <c r="B44" i="34"/>
  <c r="A44" i="34"/>
  <c r="A43" i="34"/>
  <c r="B41" i="34"/>
  <c r="B39" i="34"/>
  <c r="C15" i="50"/>
  <c r="C14" i="50"/>
  <c r="B36" i="34"/>
  <c r="C12" i="50"/>
  <c r="C9" i="50"/>
  <c r="B32" i="34"/>
  <c r="C8" i="50"/>
  <c r="C6" i="50"/>
  <c r="B28" i="34"/>
  <c r="B26" i="34"/>
  <c r="A26" i="34"/>
  <c r="F25" i="49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J3" i="48"/>
  <c r="A117" i="48"/>
  <c r="A116" i="48"/>
  <c r="H391" i="47"/>
  <c r="E67" i="48"/>
  <c r="E63" i="48"/>
  <c r="E59" i="48"/>
  <c r="E58" i="48"/>
  <c r="E55" i="48"/>
  <c r="E51" i="48"/>
  <c r="E47" i="48"/>
  <c r="E46" i="48"/>
  <c r="E39" i="48"/>
  <c r="E35" i="48"/>
  <c r="E34" i="48"/>
  <c r="E27" i="48"/>
  <c r="E23" i="48"/>
  <c r="E22" i="48"/>
  <c r="E15" i="48"/>
  <c r="E11" i="48"/>
  <c r="A134" i="33"/>
  <c r="A107" i="33"/>
  <c r="A106" i="33"/>
  <c r="A104" i="33"/>
  <c r="A102" i="33"/>
  <c r="A100" i="33"/>
  <c r="B98" i="33"/>
  <c r="B97" i="33"/>
  <c r="A97" i="33"/>
  <c r="B95" i="33"/>
  <c r="A95" i="33"/>
  <c r="A93" i="33"/>
  <c r="A92" i="33"/>
  <c r="B91" i="33"/>
  <c r="A91" i="33"/>
  <c r="C67" i="48"/>
  <c r="A88" i="33"/>
  <c r="C64" i="48"/>
  <c r="C63" i="48"/>
  <c r="B177" i="48" s="1"/>
  <c r="B85" i="33"/>
  <c r="A85" i="33"/>
  <c r="A83" i="33"/>
  <c r="C59" i="48"/>
  <c r="C58" i="48"/>
  <c r="A81" i="33"/>
  <c r="C57" i="48"/>
  <c r="A80" i="33"/>
  <c r="C55" i="48"/>
  <c r="C54" i="48"/>
  <c r="B76" i="33"/>
  <c r="A76" i="33"/>
  <c r="C51" i="48"/>
  <c r="A74" i="33"/>
  <c r="B73" i="33"/>
  <c r="B71" i="33"/>
  <c r="C47" i="48"/>
  <c r="C46" i="48"/>
  <c r="B69" i="33"/>
  <c r="C45" i="48"/>
  <c r="A68" i="33"/>
  <c r="A67" i="33"/>
  <c r="C43" i="48"/>
  <c r="B66" i="33"/>
  <c r="A66" i="33"/>
  <c r="C42" i="48"/>
  <c r="B64" i="33"/>
  <c r="A64" i="33"/>
  <c r="C40" i="48"/>
  <c r="C39" i="48"/>
  <c r="B61" i="33"/>
  <c r="A61" i="33"/>
  <c r="B59" i="33"/>
  <c r="C35" i="48"/>
  <c r="C34" i="48"/>
  <c r="B57" i="33"/>
  <c r="A57" i="33"/>
  <c r="A56" i="33"/>
  <c r="A55" i="33"/>
  <c r="C31" i="48"/>
  <c r="B54" i="33"/>
  <c r="C30" i="48"/>
  <c r="A52" i="33"/>
  <c r="C28" i="48"/>
  <c r="C27" i="48"/>
  <c r="B50" i="33"/>
  <c r="A49" i="33"/>
  <c r="C24" i="48"/>
  <c r="B47" i="33"/>
  <c r="C23" i="48"/>
  <c r="B45" i="33"/>
  <c r="C19" i="48"/>
  <c r="B42" i="33"/>
  <c r="C18" i="48"/>
  <c r="A40" i="33"/>
  <c r="C15" i="48"/>
  <c r="B38" i="33"/>
  <c r="A37" i="33"/>
  <c r="B35" i="33"/>
  <c r="C11" i="48"/>
  <c r="C8" i="48"/>
  <c r="A30" i="33"/>
  <c r="C6" i="48"/>
  <c r="F25" i="47"/>
  <c r="J67" i="45"/>
  <c r="J66" i="45"/>
  <c r="J65" i="45"/>
  <c r="J64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1" i="45"/>
  <c r="J30" i="45"/>
  <c r="J29" i="45"/>
  <c r="J28" i="45"/>
  <c r="J27" i="45"/>
  <c r="J26" i="45"/>
  <c r="J25" i="45"/>
  <c r="J24" i="45"/>
  <c r="J23" i="45"/>
  <c r="J22" i="45"/>
  <c r="J21" i="45"/>
  <c r="J20" i="45"/>
  <c r="J19" i="45"/>
  <c r="J18" i="45"/>
  <c r="J17" i="45"/>
  <c r="J16" i="45"/>
  <c r="J15" i="45"/>
  <c r="J14" i="45"/>
  <c r="J13" i="45"/>
  <c r="J12" i="45"/>
  <c r="J11" i="45"/>
  <c r="J10" i="45"/>
  <c r="J9" i="45"/>
  <c r="J8" i="45"/>
  <c r="J7" i="45"/>
  <c r="J6" i="45"/>
  <c r="J5" i="45"/>
  <c r="J4" i="45"/>
  <c r="J3" i="45"/>
  <c r="H391" i="46"/>
  <c r="E54" i="45"/>
  <c r="E42" i="45"/>
  <c r="E30" i="45"/>
  <c r="E18" i="45"/>
  <c r="A134" i="32"/>
  <c r="A132" i="32"/>
  <c r="A129" i="32"/>
  <c r="A115" i="32"/>
  <c r="A114" i="32"/>
  <c r="A113" i="32"/>
  <c r="A112" i="32"/>
  <c r="A110" i="32"/>
  <c r="A107" i="32"/>
  <c r="A105" i="32"/>
  <c r="A103" i="32"/>
  <c r="A100" i="32"/>
  <c r="A95" i="32"/>
  <c r="B94" i="32"/>
  <c r="A94" i="32"/>
  <c r="B93" i="32"/>
  <c r="A93" i="32"/>
  <c r="A91" i="32"/>
  <c r="B88" i="32"/>
  <c r="A88" i="32"/>
  <c r="C62" i="45"/>
  <c r="B85" i="32"/>
  <c r="C61" i="45"/>
  <c r="C60" i="45"/>
  <c r="A83" i="32"/>
  <c r="B82" i="32"/>
  <c r="A82" i="32"/>
  <c r="B81" i="32"/>
  <c r="C57" i="45"/>
  <c r="C56" i="45"/>
  <c r="B76" i="32"/>
  <c r="A76" i="32"/>
  <c r="B74" i="32"/>
  <c r="C50" i="45"/>
  <c r="C49" i="45"/>
  <c r="C48" i="45"/>
  <c r="A71" i="32"/>
  <c r="B70" i="32"/>
  <c r="A70" i="32"/>
  <c r="B69" i="32"/>
  <c r="A69" i="32"/>
  <c r="C44" i="45"/>
  <c r="A66" i="32"/>
  <c r="B64" i="32"/>
  <c r="A64" i="32"/>
  <c r="C38" i="45"/>
  <c r="B61" i="32"/>
  <c r="C37" i="45"/>
  <c r="A59" i="32"/>
  <c r="B58" i="32"/>
  <c r="A58" i="32"/>
  <c r="B57" i="32"/>
  <c r="C33" i="45"/>
  <c r="B53" i="32"/>
  <c r="B52" i="32"/>
  <c r="A52" i="32"/>
  <c r="C26" i="45"/>
  <c r="C24" i="45"/>
  <c r="A47" i="32"/>
  <c r="B46" i="32"/>
  <c r="A46" i="32"/>
  <c r="B45" i="32"/>
  <c r="C21" i="45"/>
  <c r="A42" i="32"/>
  <c r="C18" i="45"/>
  <c r="A41" i="32"/>
  <c r="C16" i="45"/>
  <c r="C14" i="45"/>
  <c r="C9" i="45"/>
  <c r="C8" i="45"/>
  <c r="C7" i="45"/>
  <c r="A30" i="32"/>
  <c r="C5" i="45"/>
  <c r="C4" i="45"/>
  <c r="B26" i="32"/>
  <c r="A26" i="32"/>
  <c r="F25" i="46"/>
  <c r="N1" i="32"/>
  <c r="L1" i="32"/>
  <c r="A117" i="45"/>
  <c r="A116" i="45"/>
  <c r="J64" i="43"/>
  <c r="J63" i="43"/>
  <c r="J62" i="43"/>
  <c r="J61" i="43"/>
  <c r="J60" i="43"/>
  <c r="J59" i="43"/>
  <c r="J58" i="43"/>
  <c r="J57" i="43"/>
  <c r="J56" i="43"/>
  <c r="J55" i="43"/>
  <c r="J54" i="43"/>
  <c r="J53" i="43"/>
  <c r="J52" i="43"/>
  <c r="J51" i="43"/>
  <c r="J50" i="43"/>
  <c r="J49" i="43"/>
  <c r="J48" i="43"/>
  <c r="J47" i="43"/>
  <c r="J46" i="43"/>
  <c r="J45" i="43"/>
  <c r="J44" i="43"/>
  <c r="J43" i="43"/>
  <c r="J42" i="43"/>
  <c r="J41" i="43"/>
  <c r="J40" i="43"/>
  <c r="J39" i="43"/>
  <c r="J38" i="43"/>
  <c r="J37" i="43"/>
  <c r="J36" i="43"/>
  <c r="J35" i="43"/>
  <c r="J34" i="43"/>
  <c r="J33" i="43"/>
  <c r="J32" i="43"/>
  <c r="J31" i="43"/>
  <c r="J30" i="43"/>
  <c r="J29" i="43"/>
  <c r="J28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J6" i="43"/>
  <c r="J5" i="43"/>
  <c r="J4" i="43"/>
  <c r="J3" i="43"/>
  <c r="E58" i="43"/>
  <c r="E43" i="43"/>
  <c r="E35" i="43"/>
  <c r="E16" i="43"/>
  <c r="E10" i="43"/>
  <c r="A132" i="31"/>
  <c r="A129" i="31"/>
  <c r="A128" i="31"/>
  <c r="A115" i="31"/>
  <c r="A112" i="31"/>
  <c r="A110" i="31"/>
  <c r="A107" i="31"/>
  <c r="A100" i="31"/>
  <c r="A98" i="31"/>
  <c r="B96" i="31"/>
  <c r="A96" i="31"/>
  <c r="B95" i="31"/>
  <c r="A95" i="31"/>
  <c r="A94" i="31"/>
  <c r="B93" i="31"/>
  <c r="A93" i="31"/>
  <c r="A89" i="31"/>
  <c r="B88" i="31"/>
  <c r="A88" i="31"/>
  <c r="C62" i="43"/>
  <c r="B84" i="31"/>
  <c r="C60" i="43"/>
  <c r="A83" i="31"/>
  <c r="B82" i="31"/>
  <c r="C58" i="43"/>
  <c r="B81" i="31"/>
  <c r="A81" i="31"/>
  <c r="B79" i="31"/>
  <c r="A79" i="31"/>
  <c r="A78" i="31"/>
  <c r="B76" i="31"/>
  <c r="A76" i="31"/>
  <c r="C52" i="43"/>
  <c r="B74" i="31"/>
  <c r="C50" i="43"/>
  <c r="C49" i="43"/>
  <c r="C46" i="43"/>
  <c r="C45" i="43"/>
  <c r="A66" i="31"/>
  <c r="C42" i="43"/>
  <c r="B62" i="31"/>
  <c r="C38" i="43"/>
  <c r="C37" i="43"/>
  <c r="C36" i="43"/>
  <c r="C33" i="43"/>
  <c r="C30" i="43"/>
  <c r="B51" i="31"/>
  <c r="A51" i="31"/>
  <c r="C27" i="43"/>
  <c r="A48" i="31"/>
  <c r="C24" i="43"/>
  <c r="C21" i="43"/>
  <c r="C18" i="43"/>
  <c r="A40" i="31"/>
  <c r="C16" i="43"/>
  <c r="A38" i="31"/>
  <c r="B36" i="31"/>
  <c r="A36" i="31"/>
  <c r="A35" i="31"/>
  <c r="C11" i="43"/>
  <c r="C10" i="43"/>
  <c r="B33" i="31"/>
  <c r="C6" i="43"/>
  <c r="B26" i="31"/>
  <c r="A26" i="31"/>
  <c r="F25" i="44"/>
  <c r="N1" i="31"/>
  <c r="L1" i="31"/>
  <c r="A116" i="43"/>
  <c r="J3" i="41"/>
  <c r="H391" i="42"/>
  <c r="E3" i="41"/>
  <c r="A135" i="30"/>
  <c r="A134" i="30"/>
  <c r="A133" i="30"/>
  <c r="A132" i="30"/>
  <c r="A131" i="30"/>
  <c r="A126" i="30"/>
  <c r="A112" i="30"/>
  <c r="A110" i="30"/>
  <c r="A104" i="30"/>
  <c r="A100" i="30"/>
  <c r="A98" i="30"/>
  <c r="C73" i="41"/>
  <c r="B187" i="41" s="1"/>
  <c r="C72" i="41"/>
  <c r="B186" i="41" s="1"/>
  <c r="A95" i="30"/>
  <c r="C71" i="41"/>
  <c r="B185" i="41" s="1"/>
  <c r="C70" i="41"/>
  <c r="B184" i="41" s="1"/>
  <c r="A93" i="30"/>
  <c r="C69" i="41"/>
  <c r="B183" i="41" s="1"/>
  <c r="A92" i="30"/>
  <c r="C68" i="41"/>
  <c r="B182" i="41" s="1"/>
  <c r="A91" i="30"/>
  <c r="C67" i="41"/>
  <c r="B181" i="41" s="1"/>
  <c r="A90" i="30"/>
  <c r="C66" i="41"/>
  <c r="B180" i="41" s="1"/>
  <c r="C65" i="41"/>
  <c r="B179" i="41" s="1"/>
  <c r="A88" i="30"/>
  <c r="A87" i="30"/>
  <c r="C63" i="41"/>
  <c r="B177" i="41" s="1"/>
  <c r="A86" i="30"/>
  <c r="C62" i="41"/>
  <c r="B176" i="41" s="1"/>
  <c r="A85" i="30"/>
  <c r="C61" i="41"/>
  <c r="B175" i="41" s="1"/>
  <c r="C60" i="41"/>
  <c r="B174" i="41" s="1"/>
  <c r="A83" i="30"/>
  <c r="C59" i="41"/>
  <c r="B173" i="41" s="1"/>
  <c r="A82" i="30"/>
  <c r="C58" i="41"/>
  <c r="B172" i="41" s="1"/>
  <c r="A81" i="30"/>
  <c r="C57" i="41"/>
  <c r="B171" i="41" s="1"/>
  <c r="A80" i="30"/>
  <c r="C56" i="41"/>
  <c r="B170" i="41" s="1"/>
  <c r="C55" i="41"/>
  <c r="B169" i="41" s="1"/>
  <c r="C54" i="41"/>
  <c r="B168" i="41" s="1"/>
  <c r="A77" i="30"/>
  <c r="C53" i="41"/>
  <c r="B167" i="41" s="1"/>
  <c r="A76" i="30"/>
  <c r="A75" i="30"/>
  <c r="C51" i="41"/>
  <c r="B165" i="41" s="1"/>
  <c r="A74" i="30"/>
  <c r="C50" i="41"/>
  <c r="B164" i="41" s="1"/>
  <c r="A73" i="30"/>
  <c r="C49" i="41"/>
  <c r="B163" i="41" s="1"/>
  <c r="C48" i="41"/>
  <c r="B162" i="41" s="1"/>
  <c r="C47" i="41"/>
  <c r="B161" i="41" s="1"/>
  <c r="C46" i="41"/>
  <c r="B160" i="41" s="1"/>
  <c r="A69" i="30"/>
  <c r="C45" i="41"/>
  <c r="B159" i="41" s="1"/>
  <c r="A68" i="30"/>
  <c r="C44" i="41"/>
  <c r="B158" i="41" s="1"/>
  <c r="C43" i="41"/>
  <c r="B157" i="41" s="1"/>
  <c r="A66" i="30"/>
  <c r="C42" i="41"/>
  <c r="B156" i="41" s="1"/>
  <c r="C41" i="41"/>
  <c r="B155" i="41" s="1"/>
  <c r="A64" i="30"/>
  <c r="A63" i="30"/>
  <c r="C39" i="41"/>
  <c r="B153" i="41" s="1"/>
  <c r="A62" i="30"/>
  <c r="C38" i="41"/>
  <c r="B152" i="41" s="1"/>
  <c r="A61" i="30"/>
  <c r="C37" i="41"/>
  <c r="B151" i="41" s="1"/>
  <c r="C36" i="41"/>
  <c r="B150" i="41" s="1"/>
  <c r="A59" i="30"/>
  <c r="C35" i="41"/>
  <c r="B149" i="41" s="1"/>
  <c r="C34" i="41"/>
  <c r="B148" i="41" s="1"/>
  <c r="A57" i="30"/>
  <c r="C33" i="41"/>
  <c r="B147" i="41" s="1"/>
  <c r="A56" i="30"/>
  <c r="C32" i="41"/>
  <c r="B146" i="41" s="1"/>
  <c r="A55" i="30"/>
  <c r="C31" i="41"/>
  <c r="B145" i="41" s="1"/>
  <c r="A54" i="30"/>
  <c r="C30" i="41"/>
  <c r="B144" i="41" s="1"/>
  <c r="C29" i="41"/>
  <c r="B143" i="41" s="1"/>
  <c r="A52" i="30"/>
  <c r="C27" i="41"/>
  <c r="B141" i="41" s="1"/>
  <c r="A50" i="30"/>
  <c r="C26" i="41"/>
  <c r="B140" i="41" s="1"/>
  <c r="C25" i="41"/>
  <c r="B139" i="41" s="1"/>
  <c r="C24" i="41"/>
  <c r="B138" i="41" s="1"/>
  <c r="A47" i="30"/>
  <c r="C23" i="41"/>
  <c r="B137" i="41" s="1"/>
  <c r="C22" i="41"/>
  <c r="B136" i="41" s="1"/>
  <c r="A45" i="30"/>
  <c r="C21" i="41"/>
  <c r="B135" i="41" s="1"/>
  <c r="A44" i="30"/>
  <c r="C20" i="41"/>
  <c r="B134" i="41" s="1"/>
  <c r="A43" i="30"/>
  <c r="C19" i="41"/>
  <c r="B133" i="41" s="1"/>
  <c r="B42" i="30"/>
  <c r="A42" i="30"/>
  <c r="C18" i="41"/>
  <c r="B132" i="41" s="1"/>
  <c r="B41" i="30"/>
  <c r="C17" i="41"/>
  <c r="B131" i="41" s="1"/>
  <c r="A40" i="30"/>
  <c r="A39" i="30"/>
  <c r="C15" i="41"/>
  <c r="B129" i="41" s="1"/>
  <c r="A38" i="30"/>
  <c r="C14" i="41"/>
  <c r="B128" i="41" s="1"/>
  <c r="A37" i="30"/>
  <c r="C13" i="41"/>
  <c r="B127" i="41" s="1"/>
  <c r="A35" i="30"/>
  <c r="C11" i="41"/>
  <c r="B125" i="41" s="1"/>
  <c r="A34" i="30"/>
  <c r="C10" i="41"/>
  <c r="B124" i="41" s="1"/>
  <c r="A33" i="30"/>
  <c r="C9" i="41"/>
  <c r="B123" i="41" s="1"/>
  <c r="A32" i="30"/>
  <c r="C8" i="41"/>
  <c r="B122" i="41" s="1"/>
  <c r="A31" i="30"/>
  <c r="C7" i="41"/>
  <c r="B121" i="41" s="1"/>
  <c r="A30" i="30"/>
  <c r="C6" i="41"/>
  <c r="B120" i="41" s="1"/>
  <c r="B29" i="30"/>
  <c r="A29" i="30"/>
  <c r="A28" i="30"/>
  <c r="C4" i="41"/>
  <c r="B118" i="41" s="1"/>
  <c r="A27" i="30"/>
  <c r="F25" i="42"/>
  <c r="N1" i="30"/>
  <c r="L1" i="30"/>
  <c r="A116" i="41"/>
  <c r="B181" i="48" l="1"/>
  <c r="B169" i="48"/>
  <c r="F200" i="35"/>
  <c r="F204" i="35"/>
  <c r="F201" i="35"/>
  <c r="F205" i="35"/>
  <c r="F194" i="35"/>
  <c r="F197" i="35"/>
  <c r="F202" i="35"/>
  <c r="F206" i="35"/>
  <c r="F198" i="35"/>
  <c r="F195" i="35"/>
  <c r="F196" i="35"/>
  <c r="F199" i="35"/>
  <c r="F203" i="35"/>
  <c r="Q43" i="53"/>
  <c r="Q9" i="53"/>
  <c r="Q81" i="53"/>
  <c r="Q70" i="53"/>
  <c r="Q26" i="53"/>
  <c r="Q15" i="53"/>
  <c r="Q87" i="53"/>
  <c r="Q76" i="53"/>
  <c r="Q53" i="53"/>
  <c r="Q20" i="53"/>
  <c r="Q59" i="53"/>
  <c r="Q48" i="53"/>
  <c r="Q37" i="53"/>
  <c r="Q30" i="53"/>
  <c r="Q32" i="53"/>
  <c r="Q21" i="53"/>
  <c r="Q82" i="53"/>
  <c r="Q49" i="53"/>
  <c r="Q27" i="53"/>
  <c r="Q16" i="53"/>
  <c r="Q88" i="53"/>
  <c r="Q65" i="53"/>
  <c r="Q55" i="53"/>
  <c r="Q10" i="53"/>
  <c r="Q71" i="53"/>
  <c r="Q60" i="53"/>
  <c r="Q38" i="53"/>
  <c r="Q42" i="53"/>
  <c r="Q67" i="53"/>
  <c r="Q44" i="53"/>
  <c r="Q33" i="53"/>
  <c r="Q83" i="53"/>
  <c r="Q72" i="53"/>
  <c r="Q61" i="53"/>
  <c r="Q50" i="53"/>
  <c r="Q39" i="53"/>
  <c r="Q28" i="53"/>
  <c r="Q5" i="53"/>
  <c r="Q77" i="53"/>
  <c r="Q22" i="53"/>
  <c r="Q11" i="53"/>
  <c r="Q54" i="53"/>
  <c r="Q79" i="53"/>
  <c r="Q12" i="53"/>
  <c r="Q84" i="53"/>
  <c r="Q73" i="53"/>
  <c r="Q62" i="53"/>
  <c r="Q51" i="53"/>
  <c r="Q40" i="53"/>
  <c r="Q17" i="53"/>
  <c r="Q89" i="53"/>
  <c r="Q7" i="53"/>
  <c r="Q56" i="53"/>
  <c r="Q45" i="53"/>
  <c r="Q34" i="53"/>
  <c r="Q23" i="53"/>
  <c r="Q66" i="53"/>
  <c r="Q91" i="53"/>
  <c r="Q68" i="53"/>
  <c r="Q46" i="53"/>
  <c r="Q24" i="53"/>
  <c r="Q13" i="53"/>
  <c r="Q85" i="53"/>
  <c r="Q74" i="53"/>
  <c r="Q63" i="53"/>
  <c r="Q52" i="53"/>
  <c r="Q29" i="53"/>
  <c r="Q78" i="53"/>
  <c r="Q19" i="53"/>
  <c r="Q57" i="53"/>
  <c r="Q35" i="53"/>
  <c r="Q6" i="53"/>
  <c r="Q80" i="53"/>
  <c r="Q47" i="53"/>
  <c r="Q36" i="53"/>
  <c r="Q14" i="53"/>
  <c r="Q86" i="53"/>
  <c r="Q75" i="53"/>
  <c r="Q64" i="53"/>
  <c r="Q41" i="53"/>
  <c r="Q90" i="53"/>
  <c r="Q31" i="53"/>
  <c r="Q8" i="53"/>
  <c r="Q69" i="53"/>
  <c r="Q58" i="53"/>
  <c r="Q25" i="53"/>
  <c r="Q18" i="53"/>
  <c r="S2" i="9"/>
  <c r="D2" i="59"/>
  <c r="B124" i="43"/>
  <c r="B33" i="43"/>
  <c r="B56" i="31"/>
  <c r="A109" i="31"/>
  <c r="A15" i="48"/>
  <c r="A129" i="48" s="1"/>
  <c r="A38" i="33"/>
  <c r="B48" i="50"/>
  <c r="B71" i="34"/>
  <c r="B60" i="50"/>
  <c r="B83" i="34"/>
  <c r="A134" i="34"/>
  <c r="A400" i="44"/>
  <c r="A30" i="31"/>
  <c r="B14" i="43"/>
  <c r="B37" i="31"/>
  <c r="A412" i="44"/>
  <c r="A42" i="31"/>
  <c r="B26" i="43"/>
  <c r="B49" i="31"/>
  <c r="A31" i="43"/>
  <c r="A145" i="43" s="1"/>
  <c r="A54" i="31"/>
  <c r="B200" i="44"/>
  <c r="B61" i="31"/>
  <c r="B50" i="43"/>
  <c r="B73" i="31"/>
  <c r="B62" i="43"/>
  <c r="B85" i="31"/>
  <c r="A460" i="44"/>
  <c r="A90" i="31"/>
  <c r="A102" i="31"/>
  <c r="A114" i="31"/>
  <c r="A5" i="45"/>
  <c r="A119" i="45" s="1"/>
  <c r="A28" i="32"/>
  <c r="B12" i="45"/>
  <c r="B35" i="32"/>
  <c r="A17" i="45"/>
  <c r="A131" i="45" s="1"/>
  <c r="A40" i="32"/>
  <c r="B24" i="45"/>
  <c r="B47" i="32"/>
  <c r="B36" i="45"/>
  <c r="B59" i="32"/>
  <c r="B48" i="45"/>
  <c r="B71" i="32"/>
  <c r="B60" i="45"/>
  <c r="B83" i="32"/>
  <c r="B281" i="47"/>
  <c r="B26" i="33"/>
  <c r="A286" i="47"/>
  <c r="A31" i="33"/>
  <c r="A298" i="47"/>
  <c r="A43" i="33"/>
  <c r="B317" i="47"/>
  <c r="B62" i="33"/>
  <c r="B213" i="47"/>
  <c r="B74" i="33"/>
  <c r="A334" i="47"/>
  <c r="A79" i="33"/>
  <c r="B341" i="47"/>
  <c r="B86" i="33"/>
  <c r="A103" i="33"/>
  <c r="A370" i="47"/>
  <c r="A115" i="33"/>
  <c r="A10" i="50"/>
  <c r="A124" i="50" s="1"/>
  <c r="A33" i="34"/>
  <c r="B179" i="49"/>
  <c r="B40" i="34"/>
  <c r="B29" i="50"/>
  <c r="B52" i="34"/>
  <c r="A451" i="49"/>
  <c r="A81" i="34"/>
  <c r="B65" i="50"/>
  <c r="B88" i="34"/>
  <c r="B100" i="34"/>
  <c r="A360" i="49"/>
  <c r="A105" i="34"/>
  <c r="A497" i="49"/>
  <c r="A127" i="34"/>
  <c r="A14" i="43"/>
  <c r="A128" i="43" s="1"/>
  <c r="A37" i="31"/>
  <c r="A97" i="31"/>
  <c r="A131" i="31"/>
  <c r="B43" i="45"/>
  <c r="B66" i="32"/>
  <c r="A201" i="47"/>
  <c r="A62" i="33"/>
  <c r="B348" i="47"/>
  <c r="B93" i="33"/>
  <c r="B24" i="50"/>
  <c r="B47" i="34"/>
  <c r="B36" i="50"/>
  <c r="B59" i="34"/>
  <c r="A53" i="50"/>
  <c r="A167" i="50" s="1"/>
  <c r="A76" i="34"/>
  <c r="B7" i="43"/>
  <c r="B30" i="31"/>
  <c r="B19" i="43"/>
  <c r="B42" i="31"/>
  <c r="A302" i="44"/>
  <c r="A47" i="31"/>
  <c r="B31" i="43"/>
  <c r="B54" i="31"/>
  <c r="A198" i="44"/>
  <c r="A59" i="31"/>
  <c r="B43" i="43"/>
  <c r="B66" i="31"/>
  <c r="A441" i="44"/>
  <c r="A71" i="31"/>
  <c r="B55" i="43"/>
  <c r="B78" i="31"/>
  <c r="B90" i="31"/>
  <c r="B5" i="45"/>
  <c r="B28" i="32"/>
  <c r="A172" i="46"/>
  <c r="A33" i="32"/>
  <c r="B17" i="45"/>
  <c r="B40" i="32"/>
  <c r="A22" i="45"/>
  <c r="A136" i="45" s="1"/>
  <c r="A45" i="32"/>
  <c r="A196" i="46"/>
  <c r="A57" i="32"/>
  <c r="A220" i="46"/>
  <c r="A81" i="32"/>
  <c r="A266" i="46"/>
  <c r="A127" i="32"/>
  <c r="B8" i="48"/>
  <c r="B31" i="33"/>
  <c r="A13" i="48"/>
  <c r="A127" i="48" s="1"/>
  <c r="A36" i="33"/>
  <c r="B20" i="48"/>
  <c r="B43" i="33"/>
  <c r="A25" i="48"/>
  <c r="A139" i="48" s="1"/>
  <c r="A48" i="33"/>
  <c r="B32" i="48"/>
  <c r="B55" i="33"/>
  <c r="A37" i="48"/>
  <c r="A151" i="48" s="1"/>
  <c r="A60" i="33"/>
  <c r="B44" i="48"/>
  <c r="B67" i="33"/>
  <c r="A49" i="48"/>
  <c r="A163" i="48" s="1"/>
  <c r="A72" i="33"/>
  <c r="B56" i="48"/>
  <c r="B79" i="33"/>
  <c r="A61" i="48"/>
  <c r="A175" i="48" s="1"/>
  <c r="A84" i="33"/>
  <c r="A96" i="33"/>
  <c r="A108" i="33"/>
  <c r="A130" i="33"/>
  <c r="B10" i="50"/>
  <c r="B33" i="34"/>
  <c r="A15" i="50"/>
  <c r="A129" i="50" s="1"/>
  <c r="A38" i="34"/>
  <c r="B22" i="50"/>
  <c r="B45" i="34"/>
  <c r="A27" i="50"/>
  <c r="A141" i="50" s="1"/>
  <c r="A50" i="34"/>
  <c r="B34" i="50"/>
  <c r="B57" i="34"/>
  <c r="B46" i="50"/>
  <c r="B69" i="34"/>
  <c r="B58" i="50"/>
  <c r="B81" i="34"/>
  <c r="A341" i="49"/>
  <c r="A86" i="34"/>
  <c r="B70" i="50"/>
  <c r="B93" i="34"/>
  <c r="A353" i="49"/>
  <c r="A98" i="34"/>
  <c r="A365" i="49"/>
  <c r="A110" i="34"/>
  <c r="A387" i="49"/>
  <c r="A132" i="34"/>
  <c r="B336" i="47"/>
  <c r="B81" i="33"/>
  <c r="A398" i="44"/>
  <c r="A28" i="31"/>
  <c r="B290" i="44"/>
  <c r="B35" i="31"/>
  <c r="B186" i="44"/>
  <c r="B47" i="31"/>
  <c r="A307" i="44"/>
  <c r="A52" i="31"/>
  <c r="B544" i="44"/>
  <c r="B59" i="31"/>
  <c r="A319" i="44"/>
  <c r="A64" i="31"/>
  <c r="B48" i="43"/>
  <c r="B71" i="31"/>
  <c r="B60" i="43"/>
  <c r="B83" i="31"/>
  <c r="A273" i="44"/>
  <c r="A134" i="31"/>
  <c r="B10" i="45"/>
  <c r="B33" i="32"/>
  <c r="A15" i="45"/>
  <c r="A129" i="45" s="1"/>
  <c r="A38" i="32"/>
  <c r="A27" i="45"/>
  <c r="A141" i="45" s="1"/>
  <c r="A50" i="32"/>
  <c r="A39" i="45"/>
  <c r="A153" i="45" s="1"/>
  <c r="A62" i="32"/>
  <c r="A51" i="45"/>
  <c r="A165" i="45" s="1"/>
  <c r="A74" i="32"/>
  <c r="A63" i="45"/>
  <c r="A177" i="45" s="1"/>
  <c r="A86" i="32"/>
  <c r="A98" i="32"/>
  <c r="A6" i="48"/>
  <c r="A120" i="48" s="1"/>
  <c r="A29" i="33"/>
  <c r="B13" i="48"/>
  <c r="B36" i="33"/>
  <c r="A18" i="48"/>
  <c r="A132" i="48" s="1"/>
  <c r="A41" i="33"/>
  <c r="B25" i="48"/>
  <c r="B48" i="33"/>
  <c r="A30" i="48"/>
  <c r="A144" i="48" s="1"/>
  <c r="A53" i="33"/>
  <c r="B37" i="48"/>
  <c r="B60" i="33"/>
  <c r="A42" i="48"/>
  <c r="A156" i="48" s="1"/>
  <c r="A65" i="33"/>
  <c r="B49" i="48"/>
  <c r="B72" i="33"/>
  <c r="A54" i="48"/>
  <c r="A168" i="48" s="1"/>
  <c r="A77" i="33"/>
  <c r="B61" i="48"/>
  <c r="B84" i="33"/>
  <c r="A66" i="48"/>
  <c r="A180" i="48" s="1"/>
  <c r="A89" i="33"/>
  <c r="B96" i="33"/>
  <c r="A101" i="33"/>
  <c r="A483" i="47"/>
  <c r="A113" i="33"/>
  <c r="A135" i="33"/>
  <c r="A8" i="50"/>
  <c r="A122" i="50" s="1"/>
  <c r="A31" i="34"/>
  <c r="B15" i="50"/>
  <c r="B38" i="34"/>
  <c r="A218" i="49"/>
  <c r="A79" i="34"/>
  <c r="B341" i="49"/>
  <c r="B86" i="34"/>
  <c r="A230" i="49"/>
  <c r="A91" i="34"/>
  <c r="A242" i="49"/>
  <c r="A103" i="34"/>
  <c r="B365" i="49"/>
  <c r="B287" i="44"/>
  <c r="B32" i="31"/>
  <c r="B335" i="44"/>
  <c r="B80" i="31"/>
  <c r="B55" i="45"/>
  <c r="B78" i="32"/>
  <c r="B398" i="44"/>
  <c r="B28" i="31"/>
  <c r="A403" i="44"/>
  <c r="A33" i="31"/>
  <c r="B410" i="44"/>
  <c r="B40" i="31"/>
  <c r="A300" i="44"/>
  <c r="A45" i="31"/>
  <c r="B307" i="44"/>
  <c r="B52" i="31"/>
  <c r="A196" i="44"/>
  <c r="A57" i="31"/>
  <c r="B319" i="44"/>
  <c r="B64" i="31"/>
  <c r="A208" i="44"/>
  <c r="A69" i="31"/>
  <c r="A360" i="44"/>
  <c r="A105" i="31"/>
  <c r="A127" i="31"/>
  <c r="A8" i="45"/>
  <c r="A122" i="45" s="1"/>
  <c r="A31" i="32"/>
  <c r="B15" i="45"/>
  <c r="B38" i="32"/>
  <c r="A20" i="45"/>
  <c r="A134" i="45" s="1"/>
  <c r="A43" i="32"/>
  <c r="B420" i="46"/>
  <c r="B50" i="32"/>
  <c r="A32" i="45"/>
  <c r="A146" i="45" s="1"/>
  <c r="A55" i="32"/>
  <c r="B317" i="46"/>
  <c r="B62" i="32"/>
  <c r="A44" i="45"/>
  <c r="A158" i="45" s="1"/>
  <c r="A67" i="32"/>
  <c r="A56" i="45"/>
  <c r="A170" i="45" s="1"/>
  <c r="A79" i="32"/>
  <c r="B341" i="46"/>
  <c r="B86" i="32"/>
  <c r="B353" i="46"/>
  <c r="B6" i="48"/>
  <c r="B29" i="33"/>
  <c r="A11" i="48"/>
  <c r="A125" i="48" s="1"/>
  <c r="A34" i="33"/>
  <c r="B18" i="48"/>
  <c r="B41" i="33"/>
  <c r="A23" i="48"/>
  <c r="A137" i="48" s="1"/>
  <c r="A46" i="33"/>
  <c r="B30" i="48"/>
  <c r="B53" i="33"/>
  <c r="A35" i="48"/>
  <c r="A149" i="48" s="1"/>
  <c r="A58" i="33"/>
  <c r="B42" i="48"/>
  <c r="B65" i="33"/>
  <c r="A47" i="48"/>
  <c r="A161" i="48" s="1"/>
  <c r="A70" i="33"/>
  <c r="B54" i="48"/>
  <c r="B77" i="33"/>
  <c r="A59" i="48"/>
  <c r="A173" i="48" s="1"/>
  <c r="A82" i="33"/>
  <c r="B66" i="48"/>
  <c r="B89" i="33"/>
  <c r="A94" i="33"/>
  <c r="A267" i="47"/>
  <c r="A128" i="33"/>
  <c r="B8" i="50"/>
  <c r="B31" i="34"/>
  <c r="A13" i="50"/>
  <c r="A127" i="50" s="1"/>
  <c r="A36" i="34"/>
  <c r="B20" i="50"/>
  <c r="B43" i="34"/>
  <c r="A25" i="50"/>
  <c r="A139" i="50" s="1"/>
  <c r="A48" i="34"/>
  <c r="B32" i="50"/>
  <c r="B55" i="34"/>
  <c r="A37" i="50"/>
  <c r="A151" i="50" s="1"/>
  <c r="A60" i="34"/>
  <c r="A49" i="50"/>
  <c r="A163" i="50" s="1"/>
  <c r="A72" i="34"/>
  <c r="B218" i="49"/>
  <c r="B79" i="34"/>
  <c r="A61" i="50"/>
  <c r="A175" i="50" s="1"/>
  <c r="A84" i="34"/>
  <c r="A96" i="34"/>
  <c r="B242" i="49"/>
  <c r="A108" i="34"/>
  <c r="A130" i="34"/>
  <c r="A38" i="43"/>
  <c r="A152" i="43" s="1"/>
  <c r="A61" i="31"/>
  <c r="B92" i="31"/>
  <c r="A12" i="45"/>
  <c r="A126" i="45" s="1"/>
  <c r="A35" i="32"/>
  <c r="A165" i="47"/>
  <c r="A26" i="33"/>
  <c r="B184" i="44"/>
  <c r="B45" i="31"/>
  <c r="A420" i="44"/>
  <c r="A50" i="31"/>
  <c r="B542" i="44"/>
  <c r="B57" i="31"/>
  <c r="A432" i="44"/>
  <c r="A62" i="31"/>
  <c r="B208" i="44"/>
  <c r="B69" i="31"/>
  <c r="A213" i="44"/>
  <c r="A74" i="31"/>
  <c r="A63" i="43"/>
  <c r="A177" i="43" s="1"/>
  <c r="A86" i="31"/>
  <c r="B244" i="44"/>
  <c r="B8" i="45"/>
  <c r="B31" i="32"/>
  <c r="A13" i="45"/>
  <c r="A127" i="45" s="1"/>
  <c r="A36" i="32"/>
  <c r="B20" i="45"/>
  <c r="B43" i="32"/>
  <c r="A25" i="45"/>
  <c r="A139" i="45" s="1"/>
  <c r="A48" i="32"/>
  <c r="B32" i="45"/>
  <c r="B55" i="32"/>
  <c r="A37" i="45"/>
  <c r="A151" i="45" s="1"/>
  <c r="A60" i="32"/>
  <c r="B44" i="45"/>
  <c r="B67" i="32"/>
  <c r="A49" i="45"/>
  <c r="A163" i="45" s="1"/>
  <c r="A72" i="32"/>
  <c r="B56" i="45"/>
  <c r="B79" i="32"/>
  <c r="A61" i="45"/>
  <c r="A175" i="45" s="1"/>
  <c r="A84" i="32"/>
  <c r="B91" i="32"/>
  <c r="A187" i="45"/>
  <c r="A96" i="32"/>
  <c r="A108" i="32"/>
  <c r="A130" i="32"/>
  <c r="A4" i="48"/>
  <c r="A118" i="48" s="1"/>
  <c r="A27" i="33"/>
  <c r="B11" i="48"/>
  <c r="B34" i="33"/>
  <c r="A16" i="48"/>
  <c r="A130" i="48" s="1"/>
  <c r="A39" i="33"/>
  <c r="B23" i="48"/>
  <c r="B46" i="33"/>
  <c r="A28" i="48"/>
  <c r="A142" i="48" s="1"/>
  <c r="A51" i="33"/>
  <c r="B35" i="48"/>
  <c r="B58" i="33"/>
  <c r="A40" i="48"/>
  <c r="A154" i="48" s="1"/>
  <c r="A63" i="33"/>
  <c r="B47" i="48"/>
  <c r="B70" i="33"/>
  <c r="A52" i="48"/>
  <c r="A166" i="48" s="1"/>
  <c r="A75" i="33"/>
  <c r="B59" i="48"/>
  <c r="B82" i="33"/>
  <c r="A64" i="48"/>
  <c r="A178" i="48" s="1"/>
  <c r="A87" i="33"/>
  <c r="B94" i="33"/>
  <c r="A99" i="33"/>
  <c r="A111" i="33"/>
  <c r="A133" i="33"/>
  <c r="A6" i="50"/>
  <c r="A120" i="50" s="1"/>
  <c r="A29" i="34"/>
  <c r="A18" i="50"/>
  <c r="A132" i="50" s="1"/>
  <c r="A41" i="34"/>
  <c r="A30" i="50"/>
  <c r="A144" i="50" s="1"/>
  <c r="A53" i="34"/>
  <c r="A42" i="50"/>
  <c r="A156" i="50" s="1"/>
  <c r="A65" i="34"/>
  <c r="A54" i="50"/>
  <c r="A168" i="50" s="1"/>
  <c r="A77" i="34"/>
  <c r="B61" i="50"/>
  <c r="B84" i="34"/>
  <c r="A228" i="49"/>
  <c r="A89" i="34"/>
  <c r="A240" i="49"/>
  <c r="A101" i="34"/>
  <c r="A483" i="49"/>
  <c r="A113" i="34"/>
  <c r="A135" i="34"/>
  <c r="A50" i="43"/>
  <c r="A164" i="43" s="1"/>
  <c r="A73" i="31"/>
  <c r="B19" i="45"/>
  <c r="B42" i="32"/>
  <c r="B10" i="48"/>
  <c r="B33" i="33"/>
  <c r="A365" i="47"/>
  <c r="A110" i="33"/>
  <c r="A17" i="50"/>
  <c r="A131" i="50" s="1"/>
  <c r="A40" i="34"/>
  <c r="A170" i="44"/>
  <c r="A31" i="31"/>
  <c r="B408" i="44"/>
  <c r="B38" i="31"/>
  <c r="A413" i="44"/>
  <c r="A43" i="31"/>
  <c r="B27" i="43"/>
  <c r="B50" i="31"/>
  <c r="A310" i="44"/>
  <c r="A55" i="31"/>
  <c r="A206" i="44"/>
  <c r="A67" i="31"/>
  <c r="B341" i="44"/>
  <c r="B86" i="31"/>
  <c r="A91" i="31"/>
  <c r="A242" i="44"/>
  <c r="A103" i="31"/>
  <c r="B365" i="44"/>
  <c r="A168" i="46"/>
  <c r="A29" i="32"/>
  <c r="B13" i="45"/>
  <c r="B36" i="32"/>
  <c r="B25" i="45"/>
  <c r="B48" i="32"/>
  <c r="A30" i="45"/>
  <c r="A144" i="45" s="1"/>
  <c r="A53" i="32"/>
  <c r="B37" i="45"/>
  <c r="B60" i="32"/>
  <c r="A435" i="46"/>
  <c r="A65" i="32"/>
  <c r="B49" i="45"/>
  <c r="B72" i="32"/>
  <c r="A216" i="46"/>
  <c r="A77" i="32"/>
  <c r="B61" i="45"/>
  <c r="B84" i="32"/>
  <c r="A66" i="45"/>
  <c r="A180" i="45" s="1"/>
  <c r="A89" i="32"/>
  <c r="A101" i="32"/>
  <c r="A135" i="32"/>
  <c r="B4" i="48"/>
  <c r="B27" i="33"/>
  <c r="A9" i="48"/>
  <c r="A123" i="48" s="1"/>
  <c r="A32" i="33"/>
  <c r="B16" i="48"/>
  <c r="B39" i="33"/>
  <c r="A21" i="48"/>
  <c r="A135" i="48" s="1"/>
  <c r="A44" i="33"/>
  <c r="B28" i="48"/>
  <c r="B51" i="33"/>
  <c r="B40" i="48"/>
  <c r="B63" i="33"/>
  <c r="B52" i="48"/>
  <c r="B75" i="33"/>
  <c r="B64" i="48"/>
  <c r="B87" i="33"/>
  <c r="B99" i="33"/>
  <c r="A381" i="47"/>
  <c r="A126" i="33"/>
  <c r="B6" i="50"/>
  <c r="B29" i="34"/>
  <c r="A11" i="50"/>
  <c r="A125" i="50" s="1"/>
  <c r="A34" i="34"/>
  <c r="A221" i="49"/>
  <c r="A82" i="34"/>
  <c r="B228" i="49"/>
  <c r="B89" i="34"/>
  <c r="A233" i="49"/>
  <c r="A94" i="34"/>
  <c r="B240" i="49"/>
  <c r="A245" i="49"/>
  <c r="A106" i="34"/>
  <c r="A128" i="34"/>
  <c r="A5" i="50"/>
  <c r="A119" i="50" s="1"/>
  <c r="A28" i="34"/>
  <c r="A65" i="50"/>
  <c r="A179" i="50" s="1"/>
  <c r="A88" i="34"/>
  <c r="B170" i="44"/>
  <c r="B31" i="31"/>
  <c r="B528" i="44"/>
  <c r="B43" i="31"/>
  <c r="B310" i="44"/>
  <c r="B55" i="31"/>
  <c r="A37" i="43"/>
  <c r="A151" i="43" s="1"/>
  <c r="A60" i="31"/>
  <c r="B206" i="44"/>
  <c r="B67" i="31"/>
  <c r="A49" i="43"/>
  <c r="A163" i="43" s="1"/>
  <c r="A72" i="31"/>
  <c r="A339" i="44"/>
  <c r="A84" i="31"/>
  <c r="B91" i="31"/>
  <c r="B242" i="44"/>
  <c r="A108" i="31"/>
  <c r="A130" i="31"/>
  <c r="B6" i="45"/>
  <c r="B29" i="32"/>
  <c r="A11" i="45"/>
  <c r="A125" i="45" s="1"/>
  <c r="A34" i="32"/>
  <c r="B180" i="46"/>
  <c r="B41" i="32"/>
  <c r="B204" i="46"/>
  <c r="B65" i="32"/>
  <c r="B216" i="46"/>
  <c r="B77" i="32"/>
  <c r="B228" i="46"/>
  <c r="B89" i="32"/>
  <c r="A361" i="46"/>
  <c r="A106" i="32"/>
  <c r="B252" i="46"/>
  <c r="A383" i="46"/>
  <c r="A128" i="32"/>
  <c r="B274" i="46"/>
  <c r="B9" i="48"/>
  <c r="B32" i="33"/>
  <c r="B21" i="48"/>
  <c r="B44" i="33"/>
  <c r="B33" i="48"/>
  <c r="B56" i="33"/>
  <c r="B45" i="48"/>
  <c r="B68" i="33"/>
  <c r="A443" i="47"/>
  <c r="A73" i="33"/>
  <c r="B57" i="48"/>
  <c r="B80" i="33"/>
  <c r="B92" i="33"/>
  <c r="A479" i="47"/>
  <c r="A109" i="33"/>
  <c r="A501" i="47"/>
  <c r="A131" i="33"/>
  <c r="A4" i="50"/>
  <c r="A118" i="50" s="1"/>
  <c r="A27" i="34"/>
  <c r="B11" i="50"/>
  <c r="B34" i="34"/>
  <c r="A16" i="50"/>
  <c r="A130" i="50" s="1"/>
  <c r="A39" i="34"/>
  <c r="B23" i="50"/>
  <c r="B46" i="34"/>
  <c r="A28" i="50"/>
  <c r="A142" i="50" s="1"/>
  <c r="A51" i="34"/>
  <c r="B35" i="50"/>
  <c r="B58" i="34"/>
  <c r="A40" i="50"/>
  <c r="A154" i="50" s="1"/>
  <c r="A63" i="34"/>
  <c r="B47" i="50"/>
  <c r="B70" i="34"/>
  <c r="A52" i="50"/>
  <c r="A166" i="50" s="1"/>
  <c r="A75" i="34"/>
  <c r="A64" i="50"/>
  <c r="A178" i="50" s="1"/>
  <c r="A87" i="34"/>
  <c r="B233" i="49"/>
  <c r="B94" i="34"/>
  <c r="A99" i="34"/>
  <c r="A111" i="34"/>
  <c r="A133" i="34"/>
  <c r="B95" i="34"/>
  <c r="A284" i="44"/>
  <c r="A29" i="31"/>
  <c r="A180" i="44"/>
  <c r="A41" i="31"/>
  <c r="B303" i="44"/>
  <c r="B48" i="31"/>
  <c r="A30" i="43"/>
  <c r="A144" i="43" s="1"/>
  <c r="A53" i="31"/>
  <c r="B315" i="44"/>
  <c r="B60" i="31"/>
  <c r="A42" i="43"/>
  <c r="A156" i="43" s="1"/>
  <c r="A65" i="31"/>
  <c r="B49" i="43"/>
  <c r="B72" i="31"/>
  <c r="A332" i="44"/>
  <c r="A77" i="31"/>
  <c r="A101" i="31"/>
  <c r="A113" i="31"/>
  <c r="A135" i="31"/>
  <c r="A4" i="45"/>
  <c r="A118" i="45" s="1"/>
  <c r="A27" i="32"/>
  <c r="B11" i="45"/>
  <c r="B34" i="32"/>
  <c r="A16" i="45"/>
  <c r="A130" i="45" s="1"/>
  <c r="A39" i="32"/>
  <c r="A28" i="45"/>
  <c r="A142" i="45" s="1"/>
  <c r="A51" i="32"/>
  <c r="A40" i="45"/>
  <c r="A154" i="45" s="1"/>
  <c r="A63" i="32"/>
  <c r="A52" i="45"/>
  <c r="A166" i="45" s="1"/>
  <c r="A75" i="32"/>
  <c r="A64" i="45"/>
  <c r="A178" i="45" s="1"/>
  <c r="A87" i="32"/>
  <c r="A99" i="32"/>
  <c r="A111" i="32"/>
  <c r="A133" i="32"/>
  <c r="B14" i="48"/>
  <c r="B37" i="33"/>
  <c r="A19" i="48"/>
  <c r="A133" i="48" s="1"/>
  <c r="A42" i="33"/>
  <c r="B26" i="48"/>
  <c r="B49" i="33"/>
  <c r="A31" i="48"/>
  <c r="A145" i="48" s="1"/>
  <c r="A54" i="33"/>
  <c r="A217" i="47"/>
  <c r="A78" i="33"/>
  <c r="A67" i="48"/>
  <c r="A181" i="48" s="1"/>
  <c r="A90" i="33"/>
  <c r="A114" i="33"/>
  <c r="B4" i="50"/>
  <c r="B27" i="34"/>
  <c r="A9" i="50"/>
  <c r="A123" i="50" s="1"/>
  <c r="A32" i="34"/>
  <c r="A33" i="50"/>
  <c r="A147" i="50" s="1"/>
  <c r="A56" i="34"/>
  <c r="B330" i="49"/>
  <c r="B75" i="34"/>
  <c r="A57" i="50"/>
  <c r="A171" i="50" s="1"/>
  <c r="A80" i="34"/>
  <c r="A69" i="50"/>
  <c r="A183" i="50" s="1"/>
  <c r="A92" i="34"/>
  <c r="B354" i="49"/>
  <c r="B99" i="34"/>
  <c r="A104" i="34"/>
  <c r="A381" i="49"/>
  <c r="A126" i="34"/>
  <c r="B21" i="43"/>
  <c r="B44" i="31"/>
  <c r="B45" i="43"/>
  <c r="B68" i="31"/>
  <c r="A62" i="43"/>
  <c r="A176" i="43" s="1"/>
  <c r="A85" i="31"/>
  <c r="B31" i="45"/>
  <c r="B54" i="32"/>
  <c r="B67" i="45"/>
  <c r="B90" i="32"/>
  <c r="A41" i="50"/>
  <c r="A155" i="50" s="1"/>
  <c r="A64" i="34"/>
  <c r="B284" i="44"/>
  <c r="B29" i="31"/>
  <c r="A519" i="44"/>
  <c r="A34" i="31"/>
  <c r="B180" i="44"/>
  <c r="B41" i="31"/>
  <c r="A185" i="44"/>
  <c r="A46" i="31"/>
  <c r="B30" i="43"/>
  <c r="B53" i="31"/>
  <c r="A35" i="43"/>
  <c r="A149" i="43" s="1"/>
  <c r="A58" i="31"/>
  <c r="B42" i="43"/>
  <c r="B65" i="31"/>
  <c r="A325" i="44"/>
  <c r="A70" i="31"/>
  <c r="B332" i="44"/>
  <c r="B77" i="31"/>
  <c r="A59" i="43"/>
  <c r="A173" i="43" s="1"/>
  <c r="A82" i="31"/>
  <c r="B344" i="44"/>
  <c r="B89" i="31"/>
  <c r="A106" i="31"/>
  <c r="B4" i="45"/>
  <c r="B27" i="32"/>
  <c r="A9" i="45"/>
  <c r="A123" i="45" s="1"/>
  <c r="A32" i="32"/>
  <c r="B16" i="45"/>
  <c r="B39" i="32"/>
  <c r="A21" i="45"/>
  <c r="A135" i="45" s="1"/>
  <c r="A44" i="32"/>
  <c r="B28" i="45"/>
  <c r="B51" i="32"/>
  <c r="A33" i="45"/>
  <c r="A147" i="45" s="1"/>
  <c r="A56" i="32"/>
  <c r="B40" i="45"/>
  <c r="B63" i="32"/>
  <c r="A45" i="45"/>
  <c r="A159" i="45" s="1"/>
  <c r="A68" i="32"/>
  <c r="B52" i="45"/>
  <c r="B75" i="32"/>
  <c r="A57" i="45"/>
  <c r="A171" i="45" s="1"/>
  <c r="A80" i="32"/>
  <c r="B64" i="45"/>
  <c r="B87" i="32"/>
  <c r="A183" i="45"/>
  <c r="A92" i="32"/>
  <c r="A104" i="32"/>
  <c r="A126" i="32"/>
  <c r="B7" i="48"/>
  <c r="B30" i="33"/>
  <c r="A12" i="48"/>
  <c r="A126" i="48" s="1"/>
  <c r="A35" i="33"/>
  <c r="A24" i="48"/>
  <c r="A138" i="48" s="1"/>
  <c r="A47" i="33"/>
  <c r="A36" i="48"/>
  <c r="A150" i="48" s="1"/>
  <c r="A59" i="33"/>
  <c r="A210" i="47"/>
  <c r="A71" i="33"/>
  <c r="B217" i="47"/>
  <c r="B78" i="33"/>
  <c r="B229" i="47"/>
  <c r="B90" i="33"/>
  <c r="A268" i="47"/>
  <c r="A129" i="33"/>
  <c r="A14" i="50"/>
  <c r="A128" i="50" s="1"/>
  <c r="A37" i="34"/>
  <c r="B335" i="49"/>
  <c r="B80" i="34"/>
  <c r="A224" i="49"/>
  <c r="A85" i="34"/>
  <c r="B347" i="49"/>
  <c r="B92" i="34"/>
  <c r="A236" i="49"/>
  <c r="A97" i="34"/>
  <c r="B359" i="49"/>
  <c r="A248" i="49"/>
  <c r="A109" i="34"/>
  <c r="A131" i="34"/>
  <c r="B7" i="45"/>
  <c r="B30" i="32"/>
  <c r="A225" i="47"/>
  <c r="A86" i="33"/>
  <c r="A387" i="47"/>
  <c r="A132" i="33"/>
  <c r="A112" i="34"/>
  <c r="A4" i="43"/>
  <c r="A118" i="43" s="1"/>
  <c r="A27" i="31"/>
  <c r="B11" i="43"/>
  <c r="B34" i="31"/>
  <c r="A16" i="43"/>
  <c r="A130" i="43" s="1"/>
  <c r="A39" i="31"/>
  <c r="B23" i="43"/>
  <c r="B46" i="31"/>
  <c r="B35" i="43"/>
  <c r="B58" i="31"/>
  <c r="A40" i="43"/>
  <c r="A154" i="43" s="1"/>
  <c r="A63" i="31"/>
  <c r="B440" i="44"/>
  <c r="B70" i="31"/>
  <c r="A445" i="44"/>
  <c r="A75" i="31"/>
  <c r="A457" i="44"/>
  <c r="A87" i="31"/>
  <c r="B94" i="31"/>
  <c r="A238" i="44"/>
  <c r="A99" i="31"/>
  <c r="A111" i="31"/>
  <c r="A133" i="31"/>
  <c r="B9" i="45"/>
  <c r="B32" i="32"/>
  <c r="A14" i="45"/>
  <c r="A128" i="45" s="1"/>
  <c r="A37" i="32"/>
  <c r="B21" i="45"/>
  <c r="B44" i="32"/>
  <c r="A26" i="45"/>
  <c r="A140" i="45" s="1"/>
  <c r="A49" i="32"/>
  <c r="B33" i="45"/>
  <c r="B56" i="32"/>
  <c r="A38" i="45"/>
  <c r="A152" i="45" s="1"/>
  <c r="A61" i="32"/>
  <c r="B45" i="45"/>
  <c r="B68" i="32"/>
  <c r="A50" i="45"/>
  <c r="A164" i="45" s="1"/>
  <c r="A73" i="32"/>
  <c r="B57" i="45"/>
  <c r="B80" i="32"/>
  <c r="A62" i="45"/>
  <c r="A176" i="45" s="1"/>
  <c r="A85" i="32"/>
  <c r="B92" i="32"/>
  <c r="A97" i="32"/>
  <c r="A109" i="32"/>
  <c r="A131" i="32"/>
  <c r="A5" i="48"/>
  <c r="A119" i="48" s="1"/>
  <c r="A28" i="33"/>
  <c r="B222" i="47"/>
  <c r="B83" i="33"/>
  <c r="A251" i="47"/>
  <c r="A112" i="33"/>
  <c r="A7" i="50"/>
  <c r="A121" i="50" s="1"/>
  <c r="A30" i="34"/>
  <c r="B14" i="50"/>
  <c r="B37" i="34"/>
  <c r="A19" i="50"/>
  <c r="A133" i="50" s="1"/>
  <c r="A42" i="34"/>
  <c r="B26" i="50"/>
  <c r="B49" i="34"/>
  <c r="A31" i="50"/>
  <c r="A145" i="50" s="1"/>
  <c r="A54" i="34"/>
  <c r="B38" i="50"/>
  <c r="B61" i="34"/>
  <c r="A43" i="50"/>
  <c r="A157" i="50" s="1"/>
  <c r="A66" i="34"/>
  <c r="B212" i="49"/>
  <c r="B73" i="34"/>
  <c r="A55" i="50"/>
  <c r="A169" i="50" s="1"/>
  <c r="A78" i="34"/>
  <c r="B224" i="49"/>
  <c r="B85" i="34"/>
  <c r="A67" i="50"/>
  <c r="A181" i="50" s="1"/>
  <c r="A90" i="34"/>
  <c r="B236" i="49"/>
  <c r="B97" i="34"/>
  <c r="A102" i="34"/>
  <c r="B248" i="49"/>
  <c r="A114" i="34"/>
  <c r="A26" i="43"/>
  <c r="A140" i="43" s="1"/>
  <c r="A49" i="31"/>
  <c r="A27" i="48"/>
  <c r="A141" i="48" s="1"/>
  <c r="A50" i="33"/>
  <c r="A237" i="47"/>
  <c r="A98" i="33"/>
  <c r="B12" i="50"/>
  <c r="B35" i="34"/>
  <c r="A29" i="50"/>
  <c r="A143" i="50" s="1"/>
  <c r="A52" i="34"/>
  <c r="A100" i="34"/>
  <c r="B4" i="43"/>
  <c r="B27" i="31"/>
  <c r="A9" i="43"/>
  <c r="A123" i="43" s="1"/>
  <c r="A32" i="31"/>
  <c r="B16" i="43"/>
  <c r="B39" i="31"/>
  <c r="A21" i="43"/>
  <c r="A135" i="43" s="1"/>
  <c r="A44" i="31"/>
  <c r="A33" i="43"/>
  <c r="A147" i="43" s="1"/>
  <c r="A56" i="31"/>
  <c r="B40" i="43"/>
  <c r="B63" i="31"/>
  <c r="A45" i="43"/>
  <c r="A159" i="43" s="1"/>
  <c r="A68" i="31"/>
  <c r="B560" i="44"/>
  <c r="B75" i="31"/>
  <c r="A57" i="43"/>
  <c r="A171" i="43" s="1"/>
  <c r="A80" i="31"/>
  <c r="B64" i="43"/>
  <c r="B87" i="31"/>
  <c r="A92" i="31"/>
  <c r="A104" i="31"/>
  <c r="A126" i="31"/>
  <c r="B176" i="46"/>
  <c r="B37" i="32"/>
  <c r="B304" i="46"/>
  <c r="B49" i="32"/>
  <c r="A31" i="45"/>
  <c r="A145" i="45" s="1"/>
  <c r="A54" i="32"/>
  <c r="B328" i="46"/>
  <c r="B73" i="32"/>
  <c r="A55" i="45"/>
  <c r="A169" i="45" s="1"/>
  <c r="A78" i="32"/>
  <c r="A67" i="45"/>
  <c r="A181" i="45" s="1"/>
  <c r="A90" i="32"/>
  <c r="A102" i="32"/>
  <c r="B364" i="46"/>
  <c r="B283" i="47"/>
  <c r="B28" i="33"/>
  <c r="A10" i="48"/>
  <c r="A124" i="48" s="1"/>
  <c r="A33" i="33"/>
  <c r="B17" i="48"/>
  <c r="B40" i="33"/>
  <c r="A300" i="47"/>
  <c r="A45" i="33"/>
  <c r="B29" i="48"/>
  <c r="B52" i="33"/>
  <c r="A46" i="48"/>
  <c r="A160" i="48" s="1"/>
  <c r="A69" i="33"/>
  <c r="B343" i="47"/>
  <c r="B88" i="33"/>
  <c r="B355" i="47"/>
  <c r="B100" i="33"/>
  <c r="A360" i="47"/>
  <c r="A105" i="33"/>
  <c r="A127" i="33"/>
  <c r="B7" i="50"/>
  <c r="B30" i="34"/>
  <c r="A12" i="50"/>
  <c r="A126" i="50" s="1"/>
  <c r="A35" i="34"/>
  <c r="B19" i="50"/>
  <c r="B42" i="34"/>
  <c r="A24" i="50"/>
  <c r="A138" i="50" s="1"/>
  <c r="A47" i="34"/>
  <c r="B31" i="50"/>
  <c r="B54" i="34"/>
  <c r="A36" i="50"/>
  <c r="A150" i="50" s="1"/>
  <c r="A59" i="34"/>
  <c r="B43" i="50"/>
  <c r="B66" i="34"/>
  <c r="A48" i="50"/>
  <c r="A162" i="50" s="1"/>
  <c r="A71" i="34"/>
  <c r="B55" i="50"/>
  <c r="B78" i="34"/>
  <c r="A60" i="50"/>
  <c r="A174" i="50" s="1"/>
  <c r="A83" i="34"/>
  <c r="B67" i="50"/>
  <c r="B90" i="34"/>
  <c r="A95" i="34"/>
  <c r="A107" i="34"/>
  <c r="A129" i="34"/>
  <c r="B130" i="43"/>
  <c r="A37" i="41"/>
  <c r="A151" i="41" s="1"/>
  <c r="A60" i="30"/>
  <c r="B7" i="41"/>
  <c r="B30" i="30"/>
  <c r="B31" i="41"/>
  <c r="B54" i="30"/>
  <c r="B43" i="41"/>
  <c r="B66" i="30"/>
  <c r="A48" i="41"/>
  <c r="A162" i="41" s="1"/>
  <c r="A71" i="30"/>
  <c r="B55" i="41"/>
  <c r="B78" i="30"/>
  <c r="B67" i="41"/>
  <c r="B90" i="30"/>
  <c r="B102" i="30"/>
  <c r="A107" i="30"/>
  <c r="A129" i="30"/>
  <c r="B12" i="41"/>
  <c r="B35" i="30"/>
  <c r="B24" i="41"/>
  <c r="B47" i="30"/>
  <c r="B36" i="41"/>
  <c r="B59" i="30"/>
  <c r="B48" i="41"/>
  <c r="B71" i="30"/>
  <c r="B60" i="41"/>
  <c r="B83" i="30"/>
  <c r="B72" i="41"/>
  <c r="B95" i="30"/>
  <c r="B56" i="41"/>
  <c r="B79" i="30"/>
  <c r="B5" i="41"/>
  <c r="B28" i="30"/>
  <c r="B17" i="41"/>
  <c r="B40" i="30"/>
  <c r="B29" i="41"/>
  <c r="B52" i="30"/>
  <c r="B41" i="41"/>
  <c r="B64" i="30"/>
  <c r="B53" i="41"/>
  <c r="B76" i="30"/>
  <c r="B65" i="41"/>
  <c r="B88" i="30"/>
  <c r="B100" i="30"/>
  <c r="A105" i="30"/>
  <c r="A127" i="30"/>
  <c r="B44" i="41"/>
  <c r="B67" i="30"/>
  <c r="A3" i="41"/>
  <c r="A117" i="41" s="1"/>
  <c r="A26" i="30"/>
  <c r="B10" i="41"/>
  <c r="B33" i="30"/>
  <c r="B22" i="41"/>
  <c r="B45" i="30"/>
  <c r="B34" i="41"/>
  <c r="B57" i="30"/>
  <c r="B46" i="41"/>
  <c r="B69" i="30"/>
  <c r="B58" i="41"/>
  <c r="B81" i="30"/>
  <c r="B70" i="41"/>
  <c r="B93" i="30"/>
  <c r="A13" i="41"/>
  <c r="A127" i="41" s="1"/>
  <c r="A36" i="30"/>
  <c r="B3" i="41"/>
  <c r="B26" i="30"/>
  <c r="B15" i="41"/>
  <c r="B38" i="30"/>
  <c r="B27" i="41"/>
  <c r="B50" i="30"/>
  <c r="B39" i="41"/>
  <c r="B62" i="30"/>
  <c r="A44" i="41"/>
  <c r="A158" i="41" s="1"/>
  <c r="A67" i="30"/>
  <c r="B51" i="41"/>
  <c r="B74" i="30"/>
  <c r="A56" i="41"/>
  <c r="A170" i="41" s="1"/>
  <c r="A79" i="30"/>
  <c r="B63" i="41"/>
  <c r="B86" i="30"/>
  <c r="B98" i="30"/>
  <c r="A103" i="30"/>
  <c r="A115" i="30"/>
  <c r="A73" i="41"/>
  <c r="A187" i="41" s="1"/>
  <c r="A96" i="30"/>
  <c r="B103" i="30"/>
  <c r="A108" i="30"/>
  <c r="A130" i="30"/>
  <c r="L1" i="33"/>
  <c r="L1" i="34"/>
  <c r="B8" i="41"/>
  <c r="B31" i="30"/>
  <c r="A25" i="41"/>
  <c r="A139" i="41" s="1"/>
  <c r="A48" i="30"/>
  <c r="B13" i="41"/>
  <c r="B36" i="30"/>
  <c r="A18" i="41"/>
  <c r="A132" i="41" s="1"/>
  <c r="A41" i="30"/>
  <c r="B25" i="41"/>
  <c r="B48" i="30"/>
  <c r="A30" i="41"/>
  <c r="A144" i="41" s="1"/>
  <c r="A53" i="30"/>
  <c r="B37" i="41"/>
  <c r="B60" i="30"/>
  <c r="A42" i="41"/>
  <c r="A156" i="41" s="1"/>
  <c r="A65" i="30"/>
  <c r="B49" i="41"/>
  <c r="B72" i="30"/>
  <c r="B61" i="41"/>
  <c r="B84" i="30"/>
  <c r="A66" i="41"/>
  <c r="A180" i="41" s="1"/>
  <c r="A89" i="30"/>
  <c r="B73" i="41"/>
  <c r="B96" i="30"/>
  <c r="A101" i="30"/>
  <c r="A113" i="30"/>
  <c r="B32" i="41"/>
  <c r="B55" i="30"/>
  <c r="A23" i="41"/>
  <c r="A137" i="41" s="1"/>
  <c r="A46" i="30"/>
  <c r="B30" i="41"/>
  <c r="B53" i="30"/>
  <c r="A35" i="41"/>
  <c r="A149" i="41" s="1"/>
  <c r="A58" i="30"/>
  <c r="B42" i="41"/>
  <c r="B65" i="30"/>
  <c r="A47" i="41"/>
  <c r="A161" i="41" s="1"/>
  <c r="A70" i="30"/>
  <c r="B54" i="41"/>
  <c r="B77" i="30"/>
  <c r="B66" i="41"/>
  <c r="B89" i="30"/>
  <c r="A71" i="41"/>
  <c r="A185" i="41" s="1"/>
  <c r="A94" i="30"/>
  <c r="B101" i="30"/>
  <c r="A106" i="30"/>
  <c r="A128" i="30"/>
  <c r="B68" i="41"/>
  <c r="B91" i="30"/>
  <c r="B11" i="41"/>
  <c r="B34" i="30"/>
  <c r="B23" i="41"/>
  <c r="B46" i="30"/>
  <c r="A28" i="41"/>
  <c r="A142" i="41" s="1"/>
  <c r="A51" i="30"/>
  <c r="B35" i="41"/>
  <c r="B58" i="30"/>
  <c r="B47" i="41"/>
  <c r="B70" i="30"/>
  <c r="B59" i="41"/>
  <c r="B82" i="30"/>
  <c r="B71" i="41"/>
  <c r="B94" i="30"/>
  <c r="A99" i="30"/>
  <c r="A111" i="30"/>
  <c r="N1" i="34"/>
  <c r="N1" i="33"/>
  <c r="B20" i="41"/>
  <c r="B43" i="30"/>
  <c r="B4" i="41"/>
  <c r="B27" i="30"/>
  <c r="B16" i="41"/>
  <c r="B39" i="30"/>
  <c r="B28" i="41"/>
  <c r="B51" i="30"/>
  <c r="B40" i="41"/>
  <c r="B63" i="30"/>
  <c r="B52" i="41"/>
  <c r="B75" i="30"/>
  <c r="B64" i="41"/>
  <c r="B87" i="30"/>
  <c r="B99" i="30"/>
  <c r="A61" i="41"/>
  <c r="A175" i="41" s="1"/>
  <c r="A84" i="30"/>
  <c r="B9" i="41"/>
  <c r="B32" i="30"/>
  <c r="B21" i="41"/>
  <c r="B44" i="30"/>
  <c r="A26" i="41"/>
  <c r="A140" i="41" s="1"/>
  <c r="A49" i="30"/>
  <c r="B33" i="41"/>
  <c r="B56" i="30"/>
  <c r="B45" i="41"/>
  <c r="B68" i="30"/>
  <c r="B57" i="41"/>
  <c r="B80" i="30"/>
  <c r="B69" i="41"/>
  <c r="B92" i="30"/>
  <c r="A97" i="30"/>
  <c r="B104" i="30"/>
  <c r="A109" i="30"/>
  <c r="A49" i="41"/>
  <c r="A163" i="41" s="1"/>
  <c r="A72" i="30"/>
  <c r="B14" i="41"/>
  <c r="B37" i="30"/>
  <c r="B26" i="41"/>
  <c r="B49" i="30"/>
  <c r="B38" i="41"/>
  <c r="B61" i="30"/>
  <c r="B50" i="41"/>
  <c r="B73" i="30"/>
  <c r="A55" i="41"/>
  <c r="A169" i="41" s="1"/>
  <c r="A78" i="30"/>
  <c r="B62" i="41"/>
  <c r="B85" i="30"/>
  <c r="B97" i="30"/>
  <c r="A102" i="30"/>
  <c r="A114" i="30"/>
  <c r="BB2" i="8"/>
  <c r="EV2" i="5"/>
  <c r="BA2" i="8"/>
  <c r="EU2" i="5"/>
  <c r="J113" i="45"/>
  <c r="BC2" i="8"/>
  <c r="EW2" i="5"/>
  <c r="BD2" i="8"/>
  <c r="EX2" i="5"/>
  <c r="A396" i="44"/>
  <c r="A3" i="43"/>
  <c r="A117" i="43" s="1"/>
  <c r="J113" i="48"/>
  <c r="B281" i="44"/>
  <c r="B3" i="43"/>
  <c r="J113" i="50"/>
  <c r="BE2" i="8"/>
  <c r="EY2" i="5"/>
  <c r="A631" i="42"/>
  <c r="A8" i="41"/>
  <c r="A122" i="41" s="1"/>
  <c r="C12" i="41"/>
  <c r="B126" i="41" s="1"/>
  <c r="A20" i="41"/>
  <c r="A134" i="41" s="1"/>
  <c r="A32" i="41"/>
  <c r="A146" i="41" s="1"/>
  <c r="A68" i="41"/>
  <c r="A182" i="41" s="1"/>
  <c r="C5" i="41"/>
  <c r="B119" i="41" s="1"/>
  <c r="A70" i="41"/>
  <c r="A184" i="41" s="1"/>
  <c r="A39" i="41"/>
  <c r="A153" i="41" s="1"/>
  <c r="A63" i="41"/>
  <c r="A177" i="41" s="1"/>
  <c r="A514" i="42"/>
  <c r="A6" i="41"/>
  <c r="A120" i="41" s="1"/>
  <c r="A54" i="41"/>
  <c r="A168" i="41" s="1"/>
  <c r="A305" i="42"/>
  <c r="A27" i="41"/>
  <c r="A141" i="41" s="1"/>
  <c r="B168" i="42"/>
  <c r="B6" i="41"/>
  <c r="A11" i="41"/>
  <c r="A125" i="41" s="1"/>
  <c r="B411" i="42"/>
  <c r="B18" i="41"/>
  <c r="A59" i="41"/>
  <c r="A173" i="41" s="1"/>
  <c r="A46" i="41"/>
  <c r="A160" i="41" s="1"/>
  <c r="A4" i="41"/>
  <c r="A118" i="41" s="1"/>
  <c r="A16" i="41"/>
  <c r="A130" i="41" s="1"/>
  <c r="A40" i="41"/>
  <c r="A154" i="41" s="1"/>
  <c r="A52" i="41"/>
  <c r="A166" i="41" s="1"/>
  <c r="A64" i="41"/>
  <c r="A178" i="41" s="1"/>
  <c r="A9" i="41"/>
  <c r="A123" i="41" s="1"/>
  <c r="A21" i="41"/>
  <c r="A135" i="41" s="1"/>
  <c r="A33" i="41"/>
  <c r="A147" i="41" s="1"/>
  <c r="A45" i="41"/>
  <c r="A159" i="41" s="1"/>
  <c r="A57" i="41"/>
  <c r="A171" i="41" s="1"/>
  <c r="A69" i="41"/>
  <c r="A183" i="41" s="1"/>
  <c r="A22" i="41"/>
  <c r="A136" i="41" s="1"/>
  <c r="A14" i="41"/>
  <c r="A128" i="41" s="1"/>
  <c r="A38" i="41"/>
  <c r="A152" i="41" s="1"/>
  <c r="A50" i="41"/>
  <c r="A164" i="41" s="1"/>
  <c r="A62" i="41"/>
  <c r="A176" i="41" s="1"/>
  <c r="A58" i="41"/>
  <c r="A172" i="41" s="1"/>
  <c r="A7" i="41"/>
  <c r="A121" i="41" s="1"/>
  <c r="A19" i="41"/>
  <c r="A133" i="41" s="1"/>
  <c r="A31" i="41"/>
  <c r="A145" i="41" s="1"/>
  <c r="A43" i="41"/>
  <c r="A157" i="41" s="1"/>
  <c r="A67" i="41"/>
  <c r="A181" i="41" s="1"/>
  <c r="A34" i="41"/>
  <c r="A148" i="41" s="1"/>
  <c r="A51" i="41"/>
  <c r="A165" i="41" s="1"/>
  <c r="A12" i="41"/>
  <c r="A126" i="41" s="1"/>
  <c r="C16" i="41"/>
  <c r="B130" i="41" s="1"/>
  <c r="B181" i="42"/>
  <c r="B19" i="41"/>
  <c r="A24" i="41"/>
  <c r="A138" i="41" s="1"/>
  <c r="C28" i="41"/>
  <c r="B142" i="41" s="1"/>
  <c r="A36" i="41"/>
  <c r="A150" i="41" s="1"/>
  <c r="C40" i="41"/>
  <c r="B154" i="41" s="1"/>
  <c r="C52" i="41"/>
  <c r="B166" i="41" s="1"/>
  <c r="A60" i="41"/>
  <c r="A174" i="41" s="1"/>
  <c r="C64" i="41"/>
  <c r="B178" i="41" s="1"/>
  <c r="A72" i="41"/>
  <c r="A186" i="41" s="1"/>
  <c r="A10" i="41"/>
  <c r="A124" i="41" s="1"/>
  <c r="A15" i="41"/>
  <c r="A129" i="41" s="1"/>
  <c r="A167" i="42"/>
  <c r="A5" i="41"/>
  <c r="A119" i="41" s="1"/>
  <c r="A17" i="41"/>
  <c r="A131" i="41" s="1"/>
  <c r="A29" i="41"/>
  <c r="A143" i="41" s="1"/>
  <c r="A41" i="41"/>
  <c r="A155" i="41" s="1"/>
  <c r="A53" i="41"/>
  <c r="A167" i="41" s="1"/>
  <c r="A65" i="41"/>
  <c r="A179" i="41" s="1"/>
  <c r="AQ84" i="5"/>
  <c r="H14" i="50"/>
  <c r="D128" i="50" s="1"/>
  <c r="H28" i="50"/>
  <c r="D142" i="50" s="1"/>
  <c r="H16" i="50"/>
  <c r="D130" i="50" s="1"/>
  <c r="H29" i="50"/>
  <c r="D143" i="50" s="1"/>
  <c r="H56" i="50"/>
  <c r="D170" i="50" s="1"/>
  <c r="H68" i="50"/>
  <c r="D182" i="50" s="1"/>
  <c r="H67" i="50"/>
  <c r="D181" i="50" s="1"/>
  <c r="H3" i="50"/>
  <c r="D117" i="50" s="1"/>
  <c r="CA2" i="5"/>
  <c r="H17" i="50"/>
  <c r="D131" i="50" s="1"/>
  <c r="H43" i="50"/>
  <c r="D157" i="50" s="1"/>
  <c r="H57" i="50"/>
  <c r="D171" i="50" s="1"/>
  <c r="H69" i="50"/>
  <c r="D183" i="50" s="1"/>
  <c r="H41" i="50"/>
  <c r="D155" i="50" s="1"/>
  <c r="D52" i="50"/>
  <c r="AQ51" i="5"/>
  <c r="AQ75" i="5"/>
  <c r="H5" i="50"/>
  <c r="D119" i="50" s="1"/>
  <c r="H31" i="50"/>
  <c r="D145" i="50" s="1"/>
  <c r="H44" i="50"/>
  <c r="D158" i="50" s="1"/>
  <c r="H58" i="50"/>
  <c r="D172" i="50" s="1"/>
  <c r="H70" i="50"/>
  <c r="D184" i="50" s="1"/>
  <c r="AQ96" i="5"/>
  <c r="D69" i="50"/>
  <c r="AQ68" i="5"/>
  <c r="H19" i="50"/>
  <c r="D133" i="50" s="1"/>
  <c r="H32" i="50"/>
  <c r="D146" i="50" s="1"/>
  <c r="H46" i="50"/>
  <c r="D160" i="50" s="1"/>
  <c r="H59" i="50"/>
  <c r="D173" i="50" s="1"/>
  <c r="D26" i="50"/>
  <c r="AQ25" i="5"/>
  <c r="D62" i="50"/>
  <c r="AQ61" i="5"/>
  <c r="AQ97" i="5"/>
  <c r="H7" i="50"/>
  <c r="D121" i="50" s="1"/>
  <c r="H20" i="50"/>
  <c r="D134" i="50" s="1"/>
  <c r="H33" i="50"/>
  <c r="D147" i="50" s="1"/>
  <c r="H47" i="50"/>
  <c r="D161" i="50" s="1"/>
  <c r="H60" i="50"/>
  <c r="D174" i="50" s="1"/>
  <c r="H8" i="50"/>
  <c r="D122" i="50" s="1"/>
  <c r="H21" i="50"/>
  <c r="D135" i="50" s="1"/>
  <c r="H34" i="50"/>
  <c r="D148" i="50" s="1"/>
  <c r="H48" i="50"/>
  <c r="D162" i="50" s="1"/>
  <c r="H61" i="50"/>
  <c r="D175" i="50" s="1"/>
  <c r="H9" i="50"/>
  <c r="D123" i="50" s="1"/>
  <c r="H22" i="50"/>
  <c r="D136" i="50" s="1"/>
  <c r="H35" i="50"/>
  <c r="D149" i="50" s="1"/>
  <c r="H49" i="50"/>
  <c r="D163" i="50" s="1"/>
  <c r="H62" i="50"/>
  <c r="D176" i="50" s="1"/>
  <c r="D29" i="50"/>
  <c r="AQ28" i="5"/>
  <c r="AQ76" i="5"/>
  <c r="AQ88" i="5"/>
  <c r="AQ100" i="5"/>
  <c r="H10" i="50"/>
  <c r="D124" i="50" s="1"/>
  <c r="H23" i="50"/>
  <c r="D137" i="50" s="1"/>
  <c r="H37" i="50"/>
  <c r="D151" i="50" s="1"/>
  <c r="H50" i="50"/>
  <c r="D164" i="50" s="1"/>
  <c r="H63" i="50"/>
  <c r="D177" i="50" s="1"/>
  <c r="D70" i="50"/>
  <c r="AQ69" i="5"/>
  <c r="AQ93" i="5"/>
  <c r="H11" i="50"/>
  <c r="D125" i="50" s="1"/>
  <c r="H24" i="50"/>
  <c r="D138" i="50" s="1"/>
  <c r="H38" i="50"/>
  <c r="D152" i="50" s="1"/>
  <c r="H51" i="50"/>
  <c r="D165" i="50" s="1"/>
  <c r="H64" i="50"/>
  <c r="D178" i="50" s="1"/>
  <c r="D63" i="50"/>
  <c r="AQ62" i="5"/>
  <c r="AQ86" i="5"/>
  <c r="H12" i="50"/>
  <c r="D126" i="50" s="1"/>
  <c r="H26" i="50"/>
  <c r="D140" i="50" s="1"/>
  <c r="H39" i="50"/>
  <c r="D153" i="50" s="1"/>
  <c r="H52" i="50"/>
  <c r="D166" i="50" s="1"/>
  <c r="D32" i="50"/>
  <c r="AQ31" i="5"/>
  <c r="D56" i="50"/>
  <c r="AQ55" i="5"/>
  <c r="D68" i="50"/>
  <c r="AQ67" i="5"/>
  <c r="AQ79" i="5"/>
  <c r="AQ91" i="5"/>
  <c r="H13" i="50"/>
  <c r="D127" i="50" s="1"/>
  <c r="H27" i="50"/>
  <c r="D141" i="50" s="1"/>
  <c r="H40" i="50"/>
  <c r="D154" i="50" s="1"/>
  <c r="H17" i="48"/>
  <c r="D131" i="48" s="1"/>
  <c r="H44" i="48"/>
  <c r="D158" i="48" s="1"/>
  <c r="H43" i="48"/>
  <c r="D157" i="48" s="1"/>
  <c r="H65" i="48"/>
  <c r="D179" i="48" s="1"/>
  <c r="D14" i="48"/>
  <c r="AP13" i="5"/>
  <c r="D16" i="48"/>
  <c r="AP15" i="5"/>
  <c r="D26" i="48"/>
  <c r="AP25" i="5"/>
  <c r="D66" i="48"/>
  <c r="AP65" i="5"/>
  <c r="AP75" i="5"/>
  <c r="H29" i="48"/>
  <c r="D143" i="48" s="1"/>
  <c r="H49" i="48"/>
  <c r="D163" i="48" s="1"/>
  <c r="H3" i="48"/>
  <c r="D117" i="48" s="1"/>
  <c r="BZ2" i="5"/>
  <c r="H6" i="48"/>
  <c r="D120" i="48" s="1"/>
  <c r="H9" i="48"/>
  <c r="D123" i="48" s="1"/>
  <c r="H38" i="48"/>
  <c r="D152" i="48" s="1"/>
  <c r="H56" i="48"/>
  <c r="D170" i="48" s="1"/>
  <c r="D17" i="48"/>
  <c r="AP16" i="5"/>
  <c r="D25" i="48"/>
  <c r="AP24" i="5"/>
  <c r="D29" i="48"/>
  <c r="AP28" i="5"/>
  <c r="AP72" i="5"/>
  <c r="AP84" i="5"/>
  <c r="AP100" i="5"/>
  <c r="H12" i="48"/>
  <c r="D126" i="48" s="1"/>
  <c r="H5" i="45"/>
  <c r="D119" i="45" s="1"/>
  <c r="H6" i="45"/>
  <c r="D120" i="45" s="1"/>
  <c r="H7" i="45"/>
  <c r="D121" i="45" s="1"/>
  <c r="H46" i="45"/>
  <c r="D160" i="45" s="1"/>
  <c r="D11" i="45"/>
  <c r="AO10" i="5"/>
  <c r="D13" i="45"/>
  <c r="AO12" i="5"/>
  <c r="D15" i="45"/>
  <c r="AO14" i="5"/>
  <c r="D27" i="45"/>
  <c r="AO26" i="5"/>
  <c r="D51" i="45"/>
  <c r="AO50" i="5"/>
  <c r="D63" i="45"/>
  <c r="AO62" i="5"/>
  <c r="H8" i="45"/>
  <c r="D122" i="45" s="1"/>
  <c r="H10" i="45"/>
  <c r="D124" i="45" s="1"/>
  <c r="H27" i="45"/>
  <c r="D141" i="45" s="1"/>
  <c r="H55" i="45"/>
  <c r="D169" i="45" s="1"/>
  <c r="H11" i="45"/>
  <c r="D125" i="45" s="1"/>
  <c r="H12" i="45"/>
  <c r="D126" i="45" s="1"/>
  <c r="H58" i="45"/>
  <c r="D172" i="45" s="1"/>
  <c r="H13" i="45"/>
  <c r="D127" i="45" s="1"/>
  <c r="H31" i="45"/>
  <c r="D145" i="45" s="1"/>
  <c r="H67" i="45"/>
  <c r="D181" i="45" s="1"/>
  <c r="D10" i="45"/>
  <c r="AO9" i="5"/>
  <c r="D12" i="45"/>
  <c r="AO11" i="5"/>
  <c r="D36" i="45"/>
  <c r="AO35" i="5"/>
  <c r="H34" i="45"/>
  <c r="D148" i="45" s="1"/>
  <c r="H17" i="45"/>
  <c r="D131" i="45" s="1"/>
  <c r="AN90" i="5"/>
  <c r="H24" i="43"/>
  <c r="D138" i="43" s="1"/>
  <c r="H39" i="43"/>
  <c r="D153" i="43" s="1"/>
  <c r="H55" i="43"/>
  <c r="D169" i="43" s="1"/>
  <c r="D12" i="43"/>
  <c r="AN11" i="5"/>
  <c r="H25" i="43"/>
  <c r="D139" i="43" s="1"/>
  <c r="H37" i="43"/>
  <c r="D151" i="43" s="1"/>
  <c r="D29" i="43"/>
  <c r="AN28" i="5"/>
  <c r="D41" i="43"/>
  <c r="AN40" i="5"/>
  <c r="H12" i="43"/>
  <c r="D126" i="43" s="1"/>
  <c r="H26" i="43"/>
  <c r="D140" i="43" s="1"/>
  <c r="D14" i="43"/>
  <c r="AN13" i="5"/>
  <c r="H23" i="43"/>
  <c r="D137" i="43" s="1"/>
  <c r="H52" i="43"/>
  <c r="D166" i="43" s="1"/>
  <c r="D34" i="43"/>
  <c r="AN33" i="5"/>
  <c r="H13" i="43"/>
  <c r="D127" i="43" s="1"/>
  <c r="H29" i="43"/>
  <c r="D143" i="43" s="1"/>
  <c r="H42" i="43"/>
  <c r="D156" i="43" s="1"/>
  <c r="D26" i="43"/>
  <c r="AN25" i="5"/>
  <c r="D39" i="43"/>
  <c r="AN38" i="5"/>
  <c r="D51" i="43"/>
  <c r="AN50" i="5"/>
  <c r="D8" i="43"/>
  <c r="AN7" i="5"/>
  <c r="D44" i="43"/>
  <c r="AN43" i="5"/>
  <c r="H15" i="43"/>
  <c r="D129" i="43" s="1"/>
  <c r="H31" i="43"/>
  <c r="D145" i="43" s="1"/>
  <c r="H44" i="43"/>
  <c r="D158" i="43" s="1"/>
  <c r="H62" i="43"/>
  <c r="D176" i="43" s="1"/>
  <c r="D25" i="43"/>
  <c r="AN24" i="5"/>
  <c r="H32" i="43"/>
  <c r="D146" i="43" s="1"/>
  <c r="H45" i="43"/>
  <c r="D159" i="43" s="1"/>
  <c r="H30" i="43"/>
  <c r="D144" i="43" s="1"/>
  <c r="D54" i="43"/>
  <c r="AN53" i="5"/>
  <c r="H33" i="43"/>
  <c r="D147" i="43" s="1"/>
  <c r="H46" i="43"/>
  <c r="D160" i="43" s="1"/>
  <c r="H3" i="43"/>
  <c r="D117" i="43" s="1"/>
  <c r="BX2" i="5"/>
  <c r="H20" i="43"/>
  <c r="D134" i="43" s="1"/>
  <c r="H47" i="43"/>
  <c r="D161" i="43" s="1"/>
  <c r="D4" i="43"/>
  <c r="AN3" i="5"/>
  <c r="D40" i="43"/>
  <c r="AN39" i="5"/>
  <c r="D64" i="43"/>
  <c r="AN63" i="5"/>
  <c r="AN87" i="5"/>
  <c r="H21" i="43"/>
  <c r="D135" i="43" s="1"/>
  <c r="H48" i="43"/>
  <c r="D162" i="43" s="1"/>
  <c r="H5" i="43"/>
  <c r="D119" i="43" s="1"/>
  <c r="H22" i="43"/>
  <c r="D136" i="43" s="1"/>
  <c r="H36" i="43"/>
  <c r="D150" i="43" s="1"/>
  <c r="H51" i="43"/>
  <c r="D165" i="43" s="1"/>
  <c r="H36" i="41"/>
  <c r="D150" i="41" s="1"/>
  <c r="H41" i="41"/>
  <c r="D155" i="41" s="1"/>
  <c r="H45" i="41"/>
  <c r="D159" i="41" s="1"/>
  <c r="H53" i="41"/>
  <c r="D167" i="41" s="1"/>
  <c r="H5" i="41"/>
  <c r="D119" i="41" s="1"/>
  <c r="H65" i="41"/>
  <c r="D179" i="41" s="1"/>
  <c r="H7" i="41"/>
  <c r="D121" i="41" s="1"/>
  <c r="D3" i="41"/>
  <c r="AM2" i="5"/>
  <c r="H10" i="41"/>
  <c r="D124" i="41" s="1"/>
  <c r="H17" i="41"/>
  <c r="D131" i="41" s="1"/>
  <c r="H29" i="41"/>
  <c r="D143" i="41" s="1"/>
  <c r="C14" i="43"/>
  <c r="B172" i="43"/>
  <c r="A233" i="47"/>
  <c r="B239" i="49"/>
  <c r="A23" i="43"/>
  <c r="A137" i="43" s="1"/>
  <c r="B132" i="45"/>
  <c r="B161" i="48"/>
  <c r="B283" i="44"/>
  <c r="C41" i="43"/>
  <c r="A54" i="43"/>
  <c r="A168" i="43" s="1"/>
  <c r="A324" i="47"/>
  <c r="E44" i="48"/>
  <c r="A55" i="48"/>
  <c r="A169" i="48" s="1"/>
  <c r="E9" i="50"/>
  <c r="B123" i="50" s="1"/>
  <c r="E50" i="50"/>
  <c r="F164" i="50" s="1"/>
  <c r="E61" i="50"/>
  <c r="B428" i="44"/>
  <c r="A29" i="43"/>
  <c r="A143" i="43" s="1"/>
  <c r="E33" i="43"/>
  <c r="E41" i="43"/>
  <c r="A192" i="46"/>
  <c r="E10" i="45"/>
  <c r="F124" i="45" s="1"/>
  <c r="E9" i="48"/>
  <c r="B245" i="42"/>
  <c r="A439" i="44"/>
  <c r="A11" i="43"/>
  <c r="A125" i="43" s="1"/>
  <c r="A20" i="43"/>
  <c r="A134" i="43" s="1"/>
  <c r="B29" i="43"/>
  <c r="B356" i="44"/>
  <c r="B20" i="43"/>
  <c r="B38" i="43"/>
  <c r="B238" i="46"/>
  <c r="E6" i="45"/>
  <c r="E15" i="45"/>
  <c r="B165" i="48"/>
  <c r="C16" i="48"/>
  <c r="B51" i="48"/>
  <c r="A483" i="42"/>
  <c r="E62" i="43"/>
  <c r="A228" i="46"/>
  <c r="E55" i="45"/>
  <c r="B5" i="48"/>
  <c r="A359" i="49"/>
  <c r="B17" i="50"/>
  <c r="B483" i="42"/>
  <c r="B226" i="44"/>
  <c r="A8" i="43"/>
  <c r="A122" i="43" s="1"/>
  <c r="E30" i="43"/>
  <c r="A382" i="47"/>
  <c r="E6" i="50"/>
  <c r="B120" i="50" s="1"/>
  <c r="A63" i="50"/>
  <c r="A177" i="50" s="1"/>
  <c r="A216" i="44"/>
  <c r="B8" i="43"/>
  <c r="E21" i="43"/>
  <c r="C26" i="43"/>
  <c r="B47" i="43"/>
  <c r="E12" i="45"/>
  <c r="A193" i="47"/>
  <c r="B194" i="44"/>
  <c r="A272" i="44"/>
  <c r="B17" i="43"/>
  <c r="C47" i="43"/>
  <c r="A274" i="46"/>
  <c r="A344" i="46"/>
  <c r="A443" i="46"/>
  <c r="C736" i="49"/>
  <c r="A184" i="44"/>
  <c r="A390" i="44"/>
  <c r="A505" i="44" s="1"/>
  <c r="A188" i="46"/>
  <c r="E22" i="45"/>
  <c r="E53" i="50"/>
  <c r="E64" i="50"/>
  <c r="A5" i="43"/>
  <c r="A119" i="43" s="1"/>
  <c r="E9" i="43"/>
  <c r="B44" i="43"/>
  <c r="C17" i="45"/>
  <c r="E28" i="45"/>
  <c r="E40" i="45"/>
  <c r="F150" i="47"/>
  <c r="A242" i="47"/>
  <c r="B5" i="43"/>
  <c r="B32" i="43"/>
  <c r="C44" i="43"/>
  <c r="A200" i="46"/>
  <c r="E46" i="45"/>
  <c r="B307" i="47"/>
  <c r="B227" i="49"/>
  <c r="E3" i="50"/>
  <c r="B176" i="42"/>
  <c r="A411" i="42"/>
  <c r="A467" i="42"/>
  <c r="B189" i="42"/>
  <c r="B221" i="42"/>
  <c r="B253" i="42"/>
  <c r="A620" i="42"/>
  <c r="B467" i="42"/>
  <c r="C736" i="42"/>
  <c r="A534" i="42"/>
  <c r="B285" i="42"/>
  <c r="A362" i="42"/>
  <c r="B167" i="42"/>
  <c r="B419" i="42"/>
  <c r="B274" i="42"/>
  <c r="B213" i="42"/>
  <c r="A291" i="44"/>
  <c r="A13" i="43"/>
  <c r="A127" i="43" s="1"/>
  <c r="A408" i="44"/>
  <c r="A15" i="43"/>
  <c r="A129" i="43" s="1"/>
  <c r="A410" i="44"/>
  <c r="A17" i="43"/>
  <c r="A131" i="43" s="1"/>
  <c r="E6" i="43"/>
  <c r="E18" i="43"/>
  <c r="B132" i="43" s="1"/>
  <c r="B216" i="42"/>
  <c r="A334" i="42"/>
  <c r="B345" i="42"/>
  <c r="B240" i="42"/>
  <c r="B192" i="42"/>
  <c r="B267" i="42"/>
  <c r="B209" i="42"/>
  <c r="B233" i="42"/>
  <c r="B173" i="42"/>
  <c r="B205" i="42"/>
  <c r="B237" i="42"/>
  <c r="A314" i="42"/>
  <c r="C3" i="41"/>
  <c r="B117" i="41" s="1"/>
  <c r="A326" i="42"/>
  <c r="F150" i="42"/>
  <c r="B297" i="42"/>
  <c r="B224" i="42"/>
  <c r="B248" i="42"/>
  <c r="A646" i="42"/>
  <c r="B200" i="42"/>
  <c r="A435" i="42"/>
  <c r="B185" i="42"/>
  <c r="A667" i="42"/>
  <c r="A459" i="42"/>
  <c r="B197" i="42"/>
  <c r="B229" i="42"/>
  <c r="B271" i="42"/>
  <c r="B324" i="42"/>
  <c r="B435" i="42"/>
  <c r="B459" i="42"/>
  <c r="A384" i="42"/>
  <c r="B166" i="42"/>
  <c r="B333" i="42"/>
  <c r="B291" i="44"/>
  <c r="B13" i="43"/>
  <c r="A418" i="44"/>
  <c r="A25" i="43"/>
  <c r="A139" i="43" s="1"/>
  <c r="E7" i="43"/>
  <c r="H40" i="43"/>
  <c r="D154" i="43" s="1"/>
  <c r="C48" i="43"/>
  <c r="B248" i="44"/>
  <c r="B596" i="44"/>
  <c r="B252" i="44"/>
  <c r="A370" i="44"/>
  <c r="A254" i="44"/>
  <c r="E52" i="45"/>
  <c r="E150" i="44"/>
  <c r="C3" i="43"/>
  <c r="C5" i="43"/>
  <c r="C7" i="43"/>
  <c r="C9" i="43"/>
  <c r="A436" i="44"/>
  <c r="A43" i="43"/>
  <c r="A157" i="43" s="1"/>
  <c r="B254" i="44"/>
  <c r="A266" i="44"/>
  <c r="A497" i="44"/>
  <c r="A499" i="44"/>
  <c r="E20" i="45"/>
  <c r="C15" i="43"/>
  <c r="C17" i="43"/>
  <c r="B432" i="44"/>
  <c r="B39" i="43"/>
  <c r="A448" i="44"/>
  <c r="A55" i="43"/>
  <c r="A169" i="43" s="1"/>
  <c r="C46" i="45"/>
  <c r="B160" i="45" s="1"/>
  <c r="E9" i="45"/>
  <c r="B329" i="44"/>
  <c r="B51" i="43"/>
  <c r="B446" i="44"/>
  <c r="B53" i="43"/>
  <c r="A351" i="44"/>
  <c r="A237" i="44"/>
  <c r="A355" i="44"/>
  <c r="E11" i="43"/>
  <c r="B125" i="43" s="1"/>
  <c r="A32" i="43"/>
  <c r="A146" i="43" s="1"/>
  <c r="B197" i="46"/>
  <c r="B35" i="45"/>
  <c r="B172" i="44"/>
  <c r="B518" i="44"/>
  <c r="B10" i="43"/>
  <c r="A290" i="44"/>
  <c r="A12" i="43"/>
  <c r="A126" i="43" s="1"/>
  <c r="A174" i="44"/>
  <c r="C35" i="43"/>
  <c r="B351" i="44"/>
  <c r="A190" i="44"/>
  <c r="A28" i="43"/>
  <c r="A142" i="43" s="1"/>
  <c r="B363" i="44"/>
  <c r="A249" i="44"/>
  <c r="A367" i="44"/>
  <c r="B331" i="44"/>
  <c r="B190" i="44"/>
  <c r="B28" i="43"/>
  <c r="C61" i="43"/>
  <c r="C63" i="43"/>
  <c r="H14" i="43"/>
  <c r="D128" i="43" s="1"/>
  <c r="B41" i="43"/>
  <c r="E59" i="43"/>
  <c r="A336" i="44"/>
  <c r="A58" i="43"/>
  <c r="A172" i="43" s="1"/>
  <c r="A453" i="44"/>
  <c r="A60" i="43"/>
  <c r="A174" i="43" s="1"/>
  <c r="E27" i="43"/>
  <c r="B141" i="43" s="1"/>
  <c r="A200" i="44"/>
  <c r="E49" i="43"/>
  <c r="E60" i="43"/>
  <c r="B174" i="43" s="1"/>
  <c r="C20" i="43"/>
  <c r="C22" i="43"/>
  <c r="C32" i="43"/>
  <c r="B218" i="44"/>
  <c r="B56" i="43"/>
  <c r="B566" i="44"/>
  <c r="B58" i="43"/>
  <c r="A348" i="44"/>
  <c r="A232" i="44"/>
  <c r="A350" i="44"/>
  <c r="E17" i="43"/>
  <c r="E28" i="43"/>
  <c r="E38" i="43"/>
  <c r="E50" i="43"/>
  <c r="B355" i="44"/>
  <c r="E61" i="43"/>
  <c r="A250" i="44"/>
  <c r="B359" i="44"/>
  <c r="A479" i="44"/>
  <c r="C8" i="43"/>
  <c r="C23" i="43"/>
  <c r="C29" i="43"/>
  <c r="B54" i="43"/>
  <c r="C64" i="45"/>
  <c r="C66" i="45"/>
  <c r="C56" i="43"/>
  <c r="A228" i="44"/>
  <c r="A434" i="44"/>
  <c r="E14" i="43"/>
  <c r="E26" i="43"/>
  <c r="E44" i="43"/>
  <c r="A46" i="43"/>
  <c r="A160" i="43" s="1"/>
  <c r="E47" i="43"/>
  <c r="F161" i="43" s="1"/>
  <c r="A52" i="43"/>
  <c r="A166" i="43" s="1"/>
  <c r="C54" i="43"/>
  <c r="B57" i="43"/>
  <c r="B329" i="46"/>
  <c r="B51" i="45"/>
  <c r="B215" i="46"/>
  <c r="B53" i="45"/>
  <c r="A221" i="46"/>
  <c r="A59" i="45"/>
  <c r="A173" i="45" s="1"/>
  <c r="E43" i="45"/>
  <c r="A446" i="44"/>
  <c r="A53" i="43"/>
  <c r="A167" i="43" s="1"/>
  <c r="E53" i="43"/>
  <c r="E63" i="43"/>
  <c r="A312" i="44"/>
  <c r="A389" i="44"/>
  <c r="E5" i="43"/>
  <c r="A7" i="43"/>
  <c r="A121" i="43" s="1"/>
  <c r="E8" i="43"/>
  <c r="A10" i="43"/>
  <c r="A124" i="43" s="1"/>
  <c r="A19" i="43"/>
  <c r="A133" i="43" s="1"/>
  <c r="E20" i="43"/>
  <c r="F134" i="43" s="1"/>
  <c r="A22" i="43"/>
  <c r="A136" i="43" s="1"/>
  <c r="E23" i="43"/>
  <c r="B25" i="43"/>
  <c r="E29" i="43"/>
  <c r="F143" i="43" s="1"/>
  <c r="E32" i="43"/>
  <c r="A34" i="43"/>
  <c r="A148" i="43" s="1"/>
  <c r="B37" i="43"/>
  <c r="B46" i="43"/>
  <c r="B52" i="43"/>
  <c r="C57" i="43"/>
  <c r="C23" i="45"/>
  <c r="C25" i="45"/>
  <c r="E24" i="45"/>
  <c r="B138" i="45" s="1"/>
  <c r="C13" i="43"/>
  <c r="B22" i="43"/>
  <c r="C25" i="43"/>
  <c r="B34" i="43"/>
  <c r="C40" i="43"/>
  <c r="C43" i="43"/>
  <c r="B157" i="43" s="1"/>
  <c r="B63" i="43"/>
  <c r="A180" i="46"/>
  <c r="A18" i="45"/>
  <c r="A132" i="45" s="1"/>
  <c r="B245" i="46"/>
  <c r="E66" i="45"/>
  <c r="B232" i="44"/>
  <c r="B234" i="44"/>
  <c r="B367" i="44"/>
  <c r="E54" i="43"/>
  <c r="E64" i="43"/>
  <c r="A344" i="44"/>
  <c r="A364" i="44"/>
  <c r="C4" i="43"/>
  <c r="H8" i="43"/>
  <c r="D122" i="43" s="1"/>
  <c r="C19" i="43"/>
  <c r="C28" i="43"/>
  <c r="C31" i="43"/>
  <c r="C34" i="43"/>
  <c r="A48" i="43"/>
  <c r="A162" i="43" s="1"/>
  <c r="A51" i="43"/>
  <c r="A165" i="43" s="1"/>
  <c r="E52" i="43"/>
  <c r="B166" i="43" s="1"/>
  <c r="A427" i="46"/>
  <c r="A34" i="45"/>
  <c r="A148" i="45" s="1"/>
  <c r="A198" i="46"/>
  <c r="A36" i="45"/>
  <c r="A150" i="45" s="1"/>
  <c r="C39" i="45"/>
  <c r="C41" i="45"/>
  <c r="C43" i="45"/>
  <c r="C45" i="45"/>
  <c r="E14" i="45"/>
  <c r="B128" i="45" s="1"/>
  <c r="A383" i="44"/>
  <c r="E13" i="43"/>
  <c r="A24" i="43"/>
  <c r="A138" i="43" s="1"/>
  <c r="E25" i="43"/>
  <c r="A27" i="43"/>
  <c r="A141" i="43" s="1"/>
  <c r="A36" i="43"/>
  <c r="A150" i="43" s="1"/>
  <c r="E37" i="43"/>
  <c r="B151" i="43" s="1"/>
  <c r="A39" i="43"/>
  <c r="A153" i="43" s="1"/>
  <c r="E40" i="43"/>
  <c r="F154" i="43" s="1"/>
  <c r="E46" i="43"/>
  <c r="B160" i="43" s="1"/>
  <c r="E55" i="43"/>
  <c r="B192" i="46"/>
  <c r="B30" i="45"/>
  <c r="B273" i="46"/>
  <c r="C275" i="46"/>
  <c r="E3" i="45"/>
  <c r="F150" i="44"/>
  <c r="C53" i="43"/>
  <c r="B452" i="44"/>
  <c r="B59" i="43"/>
  <c r="B238" i="44"/>
  <c r="A473" i="44"/>
  <c r="E56" i="43"/>
  <c r="B228" i="44"/>
  <c r="A613" i="44"/>
  <c r="E4" i="43"/>
  <c r="A6" i="43"/>
  <c r="A120" i="43" s="1"/>
  <c r="B12" i="43"/>
  <c r="B15" i="43"/>
  <c r="A18" i="43"/>
  <c r="A132" i="43" s="1"/>
  <c r="E19" i="43"/>
  <c r="E22" i="43"/>
  <c r="B24" i="43"/>
  <c r="E31" i="43"/>
  <c r="E34" i="43"/>
  <c r="B36" i="43"/>
  <c r="C51" i="43"/>
  <c r="A61" i="43"/>
  <c r="A175" i="43" s="1"/>
  <c r="B185" i="45"/>
  <c r="C55" i="43"/>
  <c r="B339" i="44"/>
  <c r="B61" i="43"/>
  <c r="A343" i="44"/>
  <c r="B358" i="44"/>
  <c r="A244" i="44"/>
  <c r="A246" i="44"/>
  <c r="A271" i="44"/>
  <c r="E57" i="43"/>
  <c r="A274" i="44"/>
  <c r="B369" i="44"/>
  <c r="C736" i="44"/>
  <c r="B6" i="43"/>
  <c r="B9" i="43"/>
  <c r="C12" i="43"/>
  <c r="B18" i="43"/>
  <c r="C39" i="43"/>
  <c r="A285" i="46"/>
  <c r="A7" i="45"/>
  <c r="A121" i="45" s="1"/>
  <c r="E49" i="45"/>
  <c r="B163" i="45" s="1"/>
  <c r="B343" i="44"/>
  <c r="A296" i="44"/>
  <c r="B353" i="44"/>
  <c r="E736" i="44"/>
  <c r="H4" i="43"/>
  <c r="D118" i="43" s="1"/>
  <c r="H19" i="43"/>
  <c r="D133" i="43" s="1"/>
  <c r="H34" i="43"/>
  <c r="D148" i="43" s="1"/>
  <c r="E48" i="43"/>
  <c r="E51" i="43"/>
  <c r="A64" i="43"/>
  <c r="A178" i="43" s="1"/>
  <c r="C20" i="45"/>
  <c r="B336" i="46"/>
  <c r="B58" i="45"/>
  <c r="A475" i="46"/>
  <c r="A244" i="46"/>
  <c r="A246" i="46"/>
  <c r="A218" i="44"/>
  <c r="A56" i="43"/>
  <c r="A170" i="43" s="1"/>
  <c r="C59" i="43"/>
  <c r="A579" i="44"/>
  <c r="A189" i="44"/>
  <c r="A221" i="44"/>
  <c r="A230" i="44"/>
  <c r="A248" i="44"/>
  <c r="B328" i="44"/>
  <c r="B422" i="44"/>
  <c r="E3" i="43"/>
  <c r="E12" i="43"/>
  <c r="E15" i="43"/>
  <c r="E24" i="43"/>
  <c r="E36" i="43"/>
  <c r="E39" i="43"/>
  <c r="A41" i="43"/>
  <c r="A155" i="43" s="1"/>
  <c r="E42" i="43"/>
  <c r="A44" i="43"/>
  <c r="A158" i="43" s="1"/>
  <c r="E45" i="43"/>
  <c r="F159" i="43" s="1"/>
  <c r="A47" i="43"/>
  <c r="A161" i="43" s="1"/>
  <c r="C64" i="43"/>
  <c r="B178" i="43" s="1"/>
  <c r="B240" i="46"/>
  <c r="B356" i="46"/>
  <c r="B242" i="46"/>
  <c r="E39" i="45"/>
  <c r="A224" i="46"/>
  <c r="C65" i="48"/>
  <c r="E40" i="48"/>
  <c r="A203" i="46"/>
  <c r="A41" i="45"/>
  <c r="A155" i="45" s="1"/>
  <c r="A321" i="46"/>
  <c r="A43" i="45"/>
  <c r="A157" i="45" s="1"/>
  <c r="B224" i="46"/>
  <c r="B62" i="45"/>
  <c r="A230" i="46"/>
  <c r="A182" i="45"/>
  <c r="A365" i="46"/>
  <c r="A251" i="46"/>
  <c r="A369" i="46"/>
  <c r="E21" i="45"/>
  <c r="A212" i="46"/>
  <c r="A248" i="46"/>
  <c r="C11" i="45"/>
  <c r="E17" i="45"/>
  <c r="B177" i="47"/>
  <c r="B15" i="48"/>
  <c r="B293" i="47"/>
  <c r="C20" i="48"/>
  <c r="C22" i="48"/>
  <c r="B136" i="48" s="1"/>
  <c r="A58" i="48"/>
  <c r="A172" i="48" s="1"/>
  <c r="A336" i="47"/>
  <c r="E30" i="48"/>
  <c r="B144" i="48" s="1"/>
  <c r="E41" i="48"/>
  <c r="E150" i="46"/>
  <c r="A186" i="46"/>
  <c r="A24" i="45"/>
  <c r="A138" i="45" s="1"/>
  <c r="C29" i="45"/>
  <c r="C31" i="45"/>
  <c r="B203" i="46"/>
  <c r="B41" i="45"/>
  <c r="A209" i="46"/>
  <c r="A47" i="45"/>
  <c r="A161" i="45" s="1"/>
  <c r="C52" i="45"/>
  <c r="C54" i="45"/>
  <c r="B168" i="45" s="1"/>
  <c r="A348" i="46"/>
  <c r="A184" i="45"/>
  <c r="A234" i="46"/>
  <c r="A186" i="45"/>
  <c r="B365" i="46"/>
  <c r="B251" i="46"/>
  <c r="A267" i="46"/>
  <c r="A184" i="46"/>
  <c r="E41" i="45"/>
  <c r="E50" i="45"/>
  <c r="B164" i="45" s="1"/>
  <c r="E59" i="45"/>
  <c r="B182" i="45"/>
  <c r="E5" i="45"/>
  <c r="B119" i="45" s="1"/>
  <c r="A179" i="47"/>
  <c r="A17" i="48"/>
  <c r="A131" i="48" s="1"/>
  <c r="A222" i="47"/>
  <c r="A60" i="48"/>
  <c r="A174" i="48" s="1"/>
  <c r="A224" i="47"/>
  <c r="A62" i="48"/>
  <c r="A176" i="48" s="1"/>
  <c r="E19" i="48"/>
  <c r="B133" i="48" s="1"/>
  <c r="F150" i="46"/>
  <c r="B300" i="46"/>
  <c r="B22" i="45"/>
  <c r="C35" i="45"/>
  <c r="B209" i="46"/>
  <c r="B47" i="45"/>
  <c r="C58" i="45"/>
  <c r="B348" i="46"/>
  <c r="B267" i="46"/>
  <c r="H22" i="45"/>
  <c r="D136" i="45" s="1"/>
  <c r="E32" i="45"/>
  <c r="A204" i="46"/>
  <c r="E51" i="45"/>
  <c r="E60" i="45"/>
  <c r="B174" i="45" s="1"/>
  <c r="B183" i="45"/>
  <c r="A240" i="46"/>
  <c r="E8" i="45"/>
  <c r="A10" i="45"/>
  <c r="A124" i="45" s="1"/>
  <c r="E11" i="45"/>
  <c r="A54" i="45"/>
  <c r="A168" i="45" s="1"/>
  <c r="B66" i="45"/>
  <c r="E20" i="48"/>
  <c r="B58" i="48"/>
  <c r="B188" i="46"/>
  <c r="B26" i="45"/>
  <c r="A215" i="46"/>
  <c r="A53" i="45"/>
  <c r="A167" i="45" s="1"/>
  <c r="B236" i="46"/>
  <c r="A242" i="46"/>
  <c r="A387" i="46"/>
  <c r="A273" i="46"/>
  <c r="E23" i="45"/>
  <c r="E33" i="45"/>
  <c r="B214" i="46"/>
  <c r="E61" i="45"/>
  <c r="B175" i="45" s="1"/>
  <c r="A232" i="46"/>
  <c r="B250" i="46"/>
  <c r="A269" i="46"/>
  <c r="C13" i="45"/>
  <c r="A42" i="45"/>
  <c r="A156" i="45" s="1"/>
  <c r="B54" i="45"/>
  <c r="E58" i="45"/>
  <c r="C3" i="48"/>
  <c r="C5" i="48"/>
  <c r="A185" i="49"/>
  <c r="A23" i="50"/>
  <c r="A137" i="50" s="1"/>
  <c r="C28" i="50"/>
  <c r="C30" i="50"/>
  <c r="B144" i="50" s="1"/>
  <c r="A212" i="49"/>
  <c r="A50" i="50"/>
  <c r="A164" i="50" s="1"/>
  <c r="A443" i="49"/>
  <c r="C10" i="45"/>
  <c r="B18" i="45"/>
  <c r="B42" i="45"/>
  <c r="B63" i="45"/>
  <c r="A43" i="48"/>
  <c r="A157" i="48" s="1"/>
  <c r="A205" i="47"/>
  <c r="A323" i="47"/>
  <c r="A45" i="48"/>
  <c r="A159" i="48" s="1"/>
  <c r="C48" i="48"/>
  <c r="C50" i="48"/>
  <c r="C52" i="48"/>
  <c r="E10" i="48"/>
  <c r="C3" i="50"/>
  <c r="C5" i="50"/>
  <c r="B299" i="49"/>
  <c r="B21" i="50"/>
  <c r="B183" i="49"/>
  <c r="C22" i="45"/>
  <c r="B312" i="46"/>
  <c r="B34" i="45"/>
  <c r="C47" i="45"/>
  <c r="B221" i="46"/>
  <c r="B59" i="45"/>
  <c r="B360" i="46"/>
  <c r="E25" i="45"/>
  <c r="E44" i="45"/>
  <c r="B158" i="45" s="1"/>
  <c r="E53" i="45"/>
  <c r="E62" i="45"/>
  <c r="B176" i="45" s="1"/>
  <c r="A270" i="46"/>
  <c r="B292" i="46"/>
  <c r="B352" i="46"/>
  <c r="A501" i="46"/>
  <c r="E4" i="45"/>
  <c r="E13" i="45"/>
  <c r="E34" i="45"/>
  <c r="C63" i="45"/>
  <c r="E67" i="45"/>
  <c r="B41" i="48"/>
  <c r="B319" i="47"/>
  <c r="B205" i="47"/>
  <c r="B43" i="48"/>
  <c r="A297" i="46"/>
  <c r="A19" i="45"/>
  <c r="A133" i="45" s="1"/>
  <c r="B200" i="46"/>
  <c r="B38" i="45"/>
  <c r="A227" i="46"/>
  <c r="A65" i="45"/>
  <c r="A179" i="45" s="1"/>
  <c r="B248" i="46"/>
  <c r="A483" i="46"/>
  <c r="A254" i="46"/>
  <c r="E35" i="45"/>
  <c r="E45" i="45"/>
  <c r="E63" i="45"/>
  <c r="B186" i="45"/>
  <c r="A252" i="46"/>
  <c r="B316" i="46"/>
  <c r="C736" i="46"/>
  <c r="C3" i="45"/>
  <c r="A6" i="45"/>
  <c r="A120" i="45" s="1"/>
  <c r="E7" i="45"/>
  <c r="B121" i="45" s="1"/>
  <c r="E16" i="45"/>
  <c r="B39" i="45"/>
  <c r="C51" i="45"/>
  <c r="B173" i="48"/>
  <c r="A185" i="46"/>
  <c r="A23" i="45"/>
  <c r="A137" i="45" s="1"/>
  <c r="C28" i="45"/>
  <c r="C30" i="45"/>
  <c r="B144" i="45" s="1"/>
  <c r="C32" i="45"/>
  <c r="A439" i="46"/>
  <c r="A46" i="45"/>
  <c r="A160" i="45" s="1"/>
  <c r="A210" i="46"/>
  <c r="A48" i="45"/>
  <c r="A162" i="45" s="1"/>
  <c r="C53" i="45"/>
  <c r="B167" i="45" s="1"/>
  <c r="C55" i="45"/>
  <c r="B169" i="45" s="1"/>
  <c r="B227" i="46"/>
  <c r="B65" i="45"/>
  <c r="A233" i="46"/>
  <c r="A185" i="45"/>
  <c r="B254" i="46"/>
  <c r="A497" i="46"/>
  <c r="A268" i="46"/>
  <c r="E26" i="45"/>
  <c r="B140" i="45" s="1"/>
  <c r="E36" i="45"/>
  <c r="A208" i="46"/>
  <c r="B226" i="46"/>
  <c r="A368" i="46"/>
  <c r="E736" i="46"/>
  <c r="C12" i="45"/>
  <c r="B126" i="45" s="1"/>
  <c r="C15" i="45"/>
  <c r="B27" i="45"/>
  <c r="A241" i="47"/>
  <c r="A359" i="47"/>
  <c r="E60" i="48"/>
  <c r="B185" i="46"/>
  <c r="B23" i="45"/>
  <c r="C34" i="45"/>
  <c r="B324" i="46"/>
  <c r="B46" i="45"/>
  <c r="C59" i="45"/>
  <c r="B233" i="46"/>
  <c r="E27" i="45"/>
  <c r="E37" i="45"/>
  <c r="B151" i="45" s="1"/>
  <c r="A236" i="46"/>
  <c r="B272" i="46"/>
  <c r="B340" i="46"/>
  <c r="A356" i="46"/>
  <c r="B368" i="46"/>
  <c r="C6" i="45"/>
  <c r="B120" i="45" s="1"/>
  <c r="C27" i="45"/>
  <c r="E31" i="45"/>
  <c r="E64" i="45"/>
  <c r="C33" i="48"/>
  <c r="B239" i="47"/>
  <c r="B241" i="47"/>
  <c r="A245" i="47"/>
  <c r="E61" i="48"/>
  <c r="A191" i="46"/>
  <c r="A29" i="45"/>
  <c r="A143" i="45" s="1"/>
  <c r="B212" i="46"/>
  <c r="B50" i="45"/>
  <c r="A239" i="46"/>
  <c r="B270" i="46"/>
  <c r="E47" i="45"/>
  <c r="E56" i="45"/>
  <c r="E65" i="45"/>
  <c r="E19" i="45"/>
  <c r="E50" i="48"/>
  <c r="C19" i="45"/>
  <c r="B191" i="46"/>
  <c r="B29" i="45"/>
  <c r="A197" i="46"/>
  <c r="A35" i="45"/>
  <c r="A149" i="45" s="1"/>
  <c r="C40" i="45"/>
  <c r="C42" i="45"/>
  <c r="B156" i="45" s="1"/>
  <c r="A336" i="46"/>
  <c r="A58" i="45"/>
  <c r="A172" i="45" s="1"/>
  <c r="A222" i="46"/>
  <c r="A60" i="45"/>
  <c r="A174" i="45" s="1"/>
  <c r="C65" i="45"/>
  <c r="C67" i="45"/>
  <c r="B239" i="46"/>
  <c r="A245" i="46"/>
  <c r="H19" i="45"/>
  <c r="D133" i="45" s="1"/>
  <c r="E29" i="45"/>
  <c r="E38" i="45"/>
  <c r="B152" i="45" s="1"/>
  <c r="E48" i="45"/>
  <c r="B162" i="45" s="1"/>
  <c r="E57" i="45"/>
  <c r="B171" i="45" s="1"/>
  <c r="B14" i="45"/>
  <c r="C36" i="45"/>
  <c r="C7" i="48"/>
  <c r="A194" i="47"/>
  <c r="A32" i="48"/>
  <c r="A146" i="48" s="1"/>
  <c r="C37" i="48"/>
  <c r="B224" i="47"/>
  <c r="B62" i="48"/>
  <c r="A173" i="47"/>
  <c r="E21" i="48"/>
  <c r="E31" i="48"/>
  <c r="B145" i="48" s="1"/>
  <c r="E42" i="48"/>
  <c r="B156" i="48" s="1"/>
  <c r="E52" i="48"/>
  <c r="E62" i="48"/>
  <c r="A271" i="47"/>
  <c r="A310" i="47"/>
  <c r="B55" i="48"/>
  <c r="F150" i="49"/>
  <c r="C9" i="48"/>
  <c r="C13" i="48"/>
  <c r="B181" i="47"/>
  <c r="B19" i="48"/>
  <c r="A427" i="47"/>
  <c r="A34" i="48"/>
  <c r="A148" i="48" s="1"/>
  <c r="C41" i="48"/>
  <c r="A213" i="47"/>
  <c r="A51" i="48"/>
  <c r="A165" i="48" s="1"/>
  <c r="C56" i="48"/>
  <c r="A230" i="47"/>
  <c r="A463" i="47"/>
  <c r="B249" i="47"/>
  <c r="B125" i="48"/>
  <c r="E32" i="48"/>
  <c r="A253" i="47"/>
  <c r="B295" i="47"/>
  <c r="A312" i="47"/>
  <c r="A358" i="47"/>
  <c r="B149" i="48"/>
  <c r="E6" i="48"/>
  <c r="B120" i="48" s="1"/>
  <c r="E38" i="48"/>
  <c r="A48" i="48"/>
  <c r="A162" i="48" s="1"/>
  <c r="C66" i="48"/>
  <c r="C13" i="50"/>
  <c r="B37" i="50"/>
  <c r="B199" i="49"/>
  <c r="B317" i="49"/>
  <c r="B39" i="50"/>
  <c r="C44" i="50"/>
  <c r="B312" i="47"/>
  <c r="B34" i="48"/>
  <c r="A431" i="47"/>
  <c r="A38" i="48"/>
  <c r="A152" i="48" s="1"/>
  <c r="A215" i="47"/>
  <c r="A53" i="48"/>
  <c r="A167" i="48" s="1"/>
  <c r="B230" i="47"/>
  <c r="A234" i="47"/>
  <c r="A236" i="47"/>
  <c r="B251" i="47"/>
  <c r="A185" i="47"/>
  <c r="E33" i="48"/>
  <c r="E54" i="48"/>
  <c r="B168" i="48" s="1"/>
  <c r="B329" i="47"/>
  <c r="C17" i="48"/>
  <c r="A176" i="47"/>
  <c r="A14" i="48"/>
  <c r="A128" i="48" s="1"/>
  <c r="B198" i="47"/>
  <c r="B36" i="48"/>
  <c r="B200" i="47"/>
  <c r="B38" i="48"/>
  <c r="B215" i="47"/>
  <c r="B53" i="48"/>
  <c r="A335" i="47"/>
  <c r="A57" i="48"/>
  <c r="A171" i="48" s="1"/>
  <c r="C60" i="48"/>
  <c r="C62" i="48"/>
  <c r="B176" i="48" s="1"/>
  <c r="B234" i="47"/>
  <c r="B236" i="47"/>
  <c r="B253" i="47"/>
  <c r="A273" i="47"/>
  <c r="E13" i="48"/>
  <c r="B137" i="48"/>
  <c r="E64" i="48"/>
  <c r="B178" i="48" s="1"/>
  <c r="A254" i="47"/>
  <c r="B331" i="47"/>
  <c r="E3" i="48"/>
  <c r="C14" i="48"/>
  <c r="E56" i="48"/>
  <c r="F170" i="48" s="1"/>
  <c r="B64" i="50"/>
  <c r="B342" i="49"/>
  <c r="B174" i="47"/>
  <c r="B12" i="48"/>
  <c r="B189" i="47"/>
  <c r="B27" i="48"/>
  <c r="A191" i="47"/>
  <c r="A29" i="48"/>
  <c r="A143" i="48" s="1"/>
  <c r="A206" i="47"/>
  <c r="A44" i="48"/>
  <c r="A158" i="48" s="1"/>
  <c r="A475" i="47"/>
  <c r="E14" i="48"/>
  <c r="E24" i="48"/>
  <c r="B138" i="48" s="1"/>
  <c r="A197" i="47"/>
  <c r="E45" i="48"/>
  <c r="E65" i="48"/>
  <c r="A346" i="47"/>
  <c r="A39" i="48"/>
  <c r="A153" i="48" s="1"/>
  <c r="B60" i="48"/>
  <c r="B67" i="48"/>
  <c r="C31" i="50"/>
  <c r="C33" i="50"/>
  <c r="C35" i="50"/>
  <c r="C4" i="48"/>
  <c r="C21" i="48"/>
  <c r="C49" i="48"/>
  <c r="A341" i="47"/>
  <c r="A63" i="48"/>
  <c r="A177" i="48" s="1"/>
  <c r="B242" i="47"/>
  <c r="B360" i="47"/>
  <c r="A246" i="47"/>
  <c r="E4" i="48"/>
  <c r="B129" i="48"/>
  <c r="E25" i="48"/>
  <c r="E66" i="48"/>
  <c r="A348" i="47"/>
  <c r="C736" i="47"/>
  <c r="C32" i="48"/>
  <c r="E49" i="48"/>
  <c r="E53" i="48"/>
  <c r="A188" i="49"/>
  <c r="A26" i="50"/>
  <c r="A140" i="50" s="1"/>
  <c r="B193" i="47"/>
  <c r="B31" i="48"/>
  <c r="A311" i="47"/>
  <c r="A33" i="48"/>
  <c r="A147" i="48" s="1"/>
  <c r="C36" i="48"/>
  <c r="C38" i="48"/>
  <c r="B324" i="47"/>
  <c r="B46" i="48"/>
  <c r="C53" i="48"/>
  <c r="B225" i="47"/>
  <c r="B63" i="48"/>
  <c r="A227" i="47"/>
  <c r="A65" i="48"/>
  <c r="A179" i="48" s="1"/>
  <c r="B246" i="47"/>
  <c r="E5" i="48"/>
  <c r="E16" i="48"/>
  <c r="E26" i="48"/>
  <c r="E36" i="48"/>
  <c r="A209" i="47"/>
  <c r="E57" i="48"/>
  <c r="B171" i="48" s="1"/>
  <c r="A229" i="47"/>
  <c r="A200" i="49"/>
  <c r="A38" i="50"/>
  <c r="A152" i="50" s="1"/>
  <c r="C41" i="50"/>
  <c r="C10" i="48"/>
  <c r="C12" i="48"/>
  <c r="A182" i="47"/>
  <c r="A20" i="48"/>
  <c r="A134" i="48" s="1"/>
  <c r="A415" i="47"/>
  <c r="A22" i="48"/>
  <c r="A136" i="48" s="1"/>
  <c r="B210" i="47"/>
  <c r="B48" i="48"/>
  <c r="A212" i="47"/>
  <c r="A50" i="48"/>
  <c r="A164" i="48" s="1"/>
  <c r="B227" i="47"/>
  <c r="B65" i="48"/>
  <c r="A347" i="47"/>
  <c r="B248" i="47"/>
  <c r="E17" i="48"/>
  <c r="B141" i="48"/>
  <c r="E37" i="48"/>
  <c r="B172" i="48"/>
  <c r="A288" i="47"/>
  <c r="A8" i="48"/>
  <c r="A122" i="48" s="1"/>
  <c r="C25" i="48"/>
  <c r="C29" i="48"/>
  <c r="E43" i="48"/>
  <c r="B157" i="48" s="1"/>
  <c r="A169" i="47"/>
  <c r="A7" i="48"/>
  <c r="A121" i="48" s="1"/>
  <c r="B300" i="47"/>
  <c r="B22" i="48"/>
  <c r="C44" i="48"/>
  <c r="B212" i="47"/>
  <c r="B50" i="48"/>
  <c r="A353" i="47"/>
  <c r="E7" i="48"/>
  <c r="E18" i="48"/>
  <c r="B132" i="48" s="1"/>
  <c r="E28" i="48"/>
  <c r="B142" i="48" s="1"/>
  <c r="E48" i="48"/>
  <c r="A221" i="47"/>
  <c r="A249" i="47"/>
  <c r="B9" i="50"/>
  <c r="B171" i="49"/>
  <c r="C16" i="50"/>
  <c r="C18" i="50"/>
  <c r="B186" i="47"/>
  <c r="B24" i="48"/>
  <c r="A188" i="47"/>
  <c r="A26" i="48"/>
  <c r="A140" i="48" s="1"/>
  <c r="B201" i="47"/>
  <c r="B39" i="48"/>
  <c r="A203" i="47"/>
  <c r="A41" i="48"/>
  <c r="A155" i="48" s="1"/>
  <c r="A218" i="47"/>
  <c r="A56" i="48"/>
  <c r="A170" i="48" s="1"/>
  <c r="C61" i="48"/>
  <c r="B237" i="47"/>
  <c r="A239" i="47"/>
  <c r="A270" i="47"/>
  <c r="E8" i="48"/>
  <c r="B122" i="48" s="1"/>
  <c r="A181" i="47"/>
  <c r="E29" i="48"/>
  <c r="B153" i="48"/>
  <c r="B305" i="47"/>
  <c r="A322" i="47"/>
  <c r="B353" i="47"/>
  <c r="E12" i="48"/>
  <c r="F126" i="48" s="1"/>
  <c r="C26" i="48"/>
  <c r="E45" i="50"/>
  <c r="B159" i="50" s="1"/>
  <c r="C7" i="50"/>
  <c r="B175" i="49"/>
  <c r="B13" i="50"/>
  <c r="C20" i="50"/>
  <c r="B306" i="49"/>
  <c r="B28" i="50"/>
  <c r="B192" i="49"/>
  <c r="B30" i="50"/>
  <c r="A194" i="49"/>
  <c r="A32" i="50"/>
  <c r="A146" i="50" s="1"/>
  <c r="B41" i="50"/>
  <c r="B203" i="49"/>
  <c r="C46" i="50"/>
  <c r="B216" i="49"/>
  <c r="B54" i="50"/>
  <c r="B235" i="49"/>
  <c r="B353" i="49"/>
  <c r="C32" i="50"/>
  <c r="C22" i="50"/>
  <c r="A312" i="49"/>
  <c r="A34" i="50"/>
  <c r="A148" i="50" s="1"/>
  <c r="C37" i="50"/>
  <c r="A323" i="49"/>
  <c r="A45" i="50"/>
  <c r="A159" i="50" s="1"/>
  <c r="B245" i="49"/>
  <c r="E36" i="50"/>
  <c r="B150" i="50" s="1"/>
  <c r="C69" i="50"/>
  <c r="C11" i="50"/>
  <c r="A299" i="49"/>
  <c r="A21" i="50"/>
  <c r="A135" i="50" s="1"/>
  <c r="B323" i="49"/>
  <c r="B207" i="49"/>
  <c r="B45" i="50"/>
  <c r="A209" i="49"/>
  <c r="A47" i="50"/>
  <c r="A161" i="50" s="1"/>
  <c r="C50" i="50"/>
  <c r="E25" i="50"/>
  <c r="A329" i="49"/>
  <c r="A51" i="50"/>
  <c r="A165" i="50" s="1"/>
  <c r="A348" i="49"/>
  <c r="A70" i="50"/>
  <c r="A184" i="50" s="1"/>
  <c r="E15" i="50"/>
  <c r="C29" i="50"/>
  <c r="C4" i="50"/>
  <c r="C17" i="50"/>
  <c r="B187" i="49"/>
  <c r="B25" i="50"/>
  <c r="B305" i="49"/>
  <c r="B27" i="50"/>
  <c r="C34" i="50"/>
  <c r="B318" i="49"/>
  <c r="B40" i="50"/>
  <c r="B211" i="49"/>
  <c r="B49" i="50"/>
  <c r="B329" i="49"/>
  <c r="B51" i="50"/>
  <c r="C58" i="50"/>
  <c r="B230" i="49"/>
  <c r="B68" i="50"/>
  <c r="E4" i="50"/>
  <c r="C19" i="50"/>
  <c r="B204" i="49"/>
  <c r="B42" i="50"/>
  <c r="B53" i="50"/>
  <c r="B215" i="49"/>
  <c r="C64" i="50"/>
  <c r="B178" i="50" s="1"/>
  <c r="C23" i="50"/>
  <c r="B311" i="49"/>
  <c r="B195" i="49"/>
  <c r="B33" i="50"/>
  <c r="A197" i="49"/>
  <c r="A35" i="50"/>
  <c r="A149" i="50" s="1"/>
  <c r="C38" i="50"/>
  <c r="A206" i="49"/>
  <c r="A44" i="50"/>
  <c r="A158" i="50" s="1"/>
  <c r="B167" i="49"/>
  <c r="B5" i="50"/>
  <c r="C10" i="50"/>
  <c r="B16" i="50"/>
  <c r="B294" i="49"/>
  <c r="B180" i="49"/>
  <c r="B18" i="50"/>
  <c r="A182" i="49"/>
  <c r="A20" i="50"/>
  <c r="A134" i="50" s="1"/>
  <c r="C25" i="50"/>
  <c r="B206" i="49"/>
  <c r="B44" i="50"/>
  <c r="A439" i="49"/>
  <c r="A46" i="50"/>
  <c r="A160" i="50" s="1"/>
  <c r="C49" i="50"/>
  <c r="B221" i="49"/>
  <c r="B59" i="50"/>
  <c r="B366" i="49"/>
  <c r="B252" i="49"/>
  <c r="E55" i="50"/>
  <c r="B169" i="50" s="1"/>
  <c r="C26" i="50"/>
  <c r="A66" i="50"/>
  <c r="A180" i="50" s="1"/>
  <c r="A300" i="49"/>
  <c r="A22" i="50"/>
  <c r="A136" i="50" s="1"/>
  <c r="A317" i="49"/>
  <c r="A39" i="50"/>
  <c r="A153" i="50" s="1"/>
  <c r="C53" i="50"/>
  <c r="B167" i="50" s="1"/>
  <c r="B247" i="49"/>
  <c r="E38" i="50"/>
  <c r="E41" i="50"/>
  <c r="E44" i="50"/>
  <c r="E47" i="50"/>
  <c r="B161" i="50" s="1"/>
  <c r="B52" i="50"/>
  <c r="E58" i="50"/>
  <c r="B63" i="50"/>
  <c r="B66" i="50"/>
  <c r="B219" i="49"/>
  <c r="A335" i="49"/>
  <c r="E26" i="50"/>
  <c r="E29" i="50"/>
  <c r="E32" i="50"/>
  <c r="E35" i="50"/>
  <c r="C52" i="50"/>
  <c r="C63" i="50"/>
  <c r="E69" i="50"/>
  <c r="E14" i="50"/>
  <c r="B128" i="50" s="1"/>
  <c r="E17" i="50"/>
  <c r="E20" i="50"/>
  <c r="E23" i="50"/>
  <c r="B57" i="50"/>
  <c r="A68" i="50"/>
  <c r="A182" i="50" s="1"/>
  <c r="A501" i="49"/>
  <c r="E5" i="50"/>
  <c r="F119" i="50" s="1"/>
  <c r="E8" i="50"/>
  <c r="F122" i="50" s="1"/>
  <c r="E11" i="50"/>
  <c r="E49" i="50"/>
  <c r="E52" i="50"/>
  <c r="E60" i="50"/>
  <c r="B174" i="50" s="1"/>
  <c r="A62" i="50"/>
  <c r="A176" i="50" s="1"/>
  <c r="E63" i="50"/>
  <c r="E66" i="50"/>
  <c r="B231" i="49"/>
  <c r="E37" i="50"/>
  <c r="F151" i="50" s="1"/>
  <c r="E40" i="50"/>
  <c r="E43" i="50"/>
  <c r="E46" i="50"/>
  <c r="A59" i="50"/>
  <c r="A173" i="50" s="1"/>
  <c r="B62" i="50"/>
  <c r="C68" i="50"/>
  <c r="B251" i="49"/>
  <c r="E736" i="49"/>
  <c r="E28" i="50"/>
  <c r="F142" i="50" s="1"/>
  <c r="E31" i="50"/>
  <c r="E34" i="50"/>
  <c r="F148" i="50" s="1"/>
  <c r="C54" i="50"/>
  <c r="E57" i="50"/>
  <c r="B171" i="50" s="1"/>
  <c r="C62" i="50"/>
  <c r="C65" i="50"/>
  <c r="B223" i="49"/>
  <c r="A347" i="49"/>
  <c r="E13" i="50"/>
  <c r="E16" i="50"/>
  <c r="E19" i="50"/>
  <c r="F133" i="50" s="1"/>
  <c r="E22" i="50"/>
  <c r="A56" i="50"/>
  <c r="A170" i="50" s="1"/>
  <c r="C59" i="50"/>
  <c r="E68" i="50"/>
  <c r="C70" i="50"/>
  <c r="B243" i="49"/>
  <c r="E7" i="50"/>
  <c r="E10" i="50"/>
  <c r="E48" i="50"/>
  <c r="B162" i="50" s="1"/>
  <c r="E51" i="50"/>
  <c r="B165" i="50" s="1"/>
  <c r="E54" i="50"/>
  <c r="B56" i="50"/>
  <c r="E62" i="50"/>
  <c r="E65" i="50"/>
  <c r="E39" i="50"/>
  <c r="E42" i="50"/>
  <c r="B156" i="50" s="1"/>
  <c r="B50" i="50"/>
  <c r="C56" i="50"/>
  <c r="A58" i="50"/>
  <c r="A172" i="50" s="1"/>
  <c r="E59" i="50"/>
  <c r="E70" i="50"/>
  <c r="E24" i="50"/>
  <c r="B138" i="50" s="1"/>
  <c r="E27" i="50"/>
  <c r="E33" i="50"/>
  <c r="F147" i="50" s="1"/>
  <c r="C61" i="50"/>
  <c r="B175" i="50" s="1"/>
  <c r="E12" i="50"/>
  <c r="B126" i="50" s="1"/>
  <c r="E18" i="50"/>
  <c r="E21" i="50"/>
  <c r="E56" i="50"/>
  <c r="E67" i="50"/>
  <c r="B181" i="50" s="1"/>
  <c r="B69" i="50"/>
  <c r="F128" i="50"/>
  <c r="A752" i="49"/>
  <c r="A637" i="49"/>
  <c r="A522" i="49"/>
  <c r="A176" i="49"/>
  <c r="A407" i="49"/>
  <c r="A292" i="49"/>
  <c r="A517" i="49"/>
  <c r="A402" i="49"/>
  <c r="A747" i="49"/>
  <c r="A632" i="49"/>
  <c r="A171" i="49"/>
  <c r="B637" i="49"/>
  <c r="B752" i="49" s="1"/>
  <c r="B522" i="49"/>
  <c r="B407" i="49"/>
  <c r="B176" i="49"/>
  <c r="B292" i="49"/>
  <c r="A765" i="49"/>
  <c r="A650" i="49"/>
  <c r="A535" i="49"/>
  <c r="A420" i="49"/>
  <c r="A305" i="49"/>
  <c r="A189" i="49"/>
  <c r="B661" i="49"/>
  <c r="B776" i="49" s="1"/>
  <c r="B546" i="49"/>
  <c r="B431" i="49"/>
  <c r="B200" i="49"/>
  <c r="B316" i="49"/>
  <c r="B681" i="49"/>
  <c r="B796" i="49" s="1"/>
  <c r="B566" i="49"/>
  <c r="B451" i="49"/>
  <c r="B336" i="49"/>
  <c r="B220" i="49"/>
  <c r="B705" i="49"/>
  <c r="B820" i="49" s="1"/>
  <c r="B590" i="49"/>
  <c r="B475" i="49"/>
  <c r="B360" i="49"/>
  <c r="B244" i="49"/>
  <c r="A627" i="49"/>
  <c r="A512" i="49"/>
  <c r="A397" i="49"/>
  <c r="A742" i="49"/>
  <c r="A282" i="49"/>
  <c r="A166" i="49"/>
  <c r="B517" i="49"/>
  <c r="B402" i="49"/>
  <c r="B632" i="49"/>
  <c r="B747" i="49" s="1"/>
  <c r="B287" i="49"/>
  <c r="A537" i="49"/>
  <c r="A422" i="49"/>
  <c r="A767" i="49"/>
  <c r="A652" i="49"/>
  <c r="A191" i="49"/>
  <c r="A307" i="49"/>
  <c r="A780" i="49"/>
  <c r="A665" i="49"/>
  <c r="A550" i="49"/>
  <c r="A320" i="49"/>
  <c r="A435" i="49"/>
  <c r="A204" i="49"/>
  <c r="A619" i="49"/>
  <c r="A504" i="49"/>
  <c r="A849" i="49"/>
  <c r="A734" i="49"/>
  <c r="A389" i="49"/>
  <c r="B555" i="49"/>
  <c r="B440" i="49"/>
  <c r="B670" i="49"/>
  <c r="B785" i="49" s="1"/>
  <c r="B325" i="49"/>
  <c r="B209" i="49"/>
  <c r="B627" i="49"/>
  <c r="B742" i="49" s="1"/>
  <c r="B512" i="49"/>
  <c r="B397" i="49"/>
  <c r="B166" i="49"/>
  <c r="A749" i="49"/>
  <c r="A519" i="49"/>
  <c r="A404" i="49"/>
  <c r="A634" i="49"/>
  <c r="A289" i="49"/>
  <c r="A173" i="49"/>
  <c r="A756" i="49"/>
  <c r="A641" i="49"/>
  <c r="A526" i="49"/>
  <c r="A296" i="49"/>
  <c r="A411" i="49"/>
  <c r="A180" i="49"/>
  <c r="B537" i="49"/>
  <c r="B422" i="49"/>
  <c r="B652" i="49"/>
  <c r="B767" i="49" s="1"/>
  <c r="B307" i="49"/>
  <c r="A541" i="49"/>
  <c r="A426" i="49"/>
  <c r="A771" i="49"/>
  <c r="A656" i="49"/>
  <c r="A195" i="49"/>
  <c r="A561" i="49"/>
  <c r="A446" i="49"/>
  <c r="A791" i="49"/>
  <c r="A676" i="49"/>
  <c r="A215" i="49"/>
  <c r="A331" i="49"/>
  <c r="A744" i="49"/>
  <c r="A629" i="49"/>
  <c r="A514" i="49"/>
  <c r="A284" i="49"/>
  <c r="A168" i="49"/>
  <c r="A399" i="49"/>
  <c r="B519" i="49"/>
  <c r="B634" i="49"/>
  <c r="B749" i="49" s="1"/>
  <c r="B289" i="49"/>
  <c r="B404" i="49"/>
  <c r="B173" i="49"/>
  <c r="A585" i="49"/>
  <c r="A470" i="49"/>
  <c r="A815" i="49"/>
  <c r="A700" i="49"/>
  <c r="A239" i="49"/>
  <c r="A355" i="49"/>
  <c r="B629" i="49"/>
  <c r="B744" i="49" s="1"/>
  <c r="B514" i="49"/>
  <c r="B399" i="49"/>
  <c r="B284" i="49"/>
  <c r="B168" i="49"/>
  <c r="A521" i="49"/>
  <c r="A636" i="49"/>
  <c r="A406" i="49"/>
  <c r="A751" i="49"/>
  <c r="A175" i="49"/>
  <c r="A291" i="49"/>
  <c r="B528" i="49"/>
  <c r="B413" i="49"/>
  <c r="B643" i="49"/>
  <c r="B758" i="49" s="1"/>
  <c r="B182" i="49"/>
  <c r="B298" i="49"/>
  <c r="B543" i="49"/>
  <c r="B428" i="49"/>
  <c r="B658" i="49"/>
  <c r="B773" i="49" s="1"/>
  <c r="B313" i="49"/>
  <c r="B197" i="49"/>
  <c r="A516" i="49"/>
  <c r="A401" i="49"/>
  <c r="A746" i="49"/>
  <c r="A631" i="49"/>
  <c r="A170" i="49"/>
  <c r="A286" i="49"/>
  <c r="B521" i="49"/>
  <c r="B636" i="49"/>
  <c r="B751" i="49" s="1"/>
  <c r="B406" i="49"/>
  <c r="B291" i="49"/>
  <c r="B645" i="49"/>
  <c r="B760" i="49" s="1"/>
  <c r="B530" i="49"/>
  <c r="B415" i="49"/>
  <c r="B300" i="49"/>
  <c r="B184" i="49"/>
  <c r="A532" i="49"/>
  <c r="A417" i="49"/>
  <c r="A647" i="49"/>
  <c r="A762" i="49"/>
  <c r="A186" i="49"/>
  <c r="A302" i="49"/>
  <c r="B669" i="49"/>
  <c r="B784" i="49" s="1"/>
  <c r="B554" i="49"/>
  <c r="B439" i="49"/>
  <c r="B324" i="49"/>
  <c r="B208" i="49"/>
  <c r="B842" i="49"/>
  <c r="A741" i="49"/>
  <c r="A626" i="49"/>
  <c r="A511" i="49"/>
  <c r="A396" i="49"/>
  <c r="A281" i="49"/>
  <c r="A165" i="49"/>
  <c r="B516" i="49"/>
  <c r="B401" i="49"/>
  <c r="B631" i="49"/>
  <c r="B746" i="49" s="1"/>
  <c r="B170" i="49"/>
  <c r="B286" i="49"/>
  <c r="A753" i="49"/>
  <c r="A638" i="49"/>
  <c r="A523" i="49"/>
  <c r="A408" i="49"/>
  <c r="A293" i="49"/>
  <c r="A177" i="49"/>
  <c r="B630" i="49"/>
  <c r="B745" i="49" s="1"/>
  <c r="B515" i="49"/>
  <c r="B169" i="49"/>
  <c r="B400" i="49"/>
  <c r="B285" i="49"/>
  <c r="B626" i="49"/>
  <c r="B741" i="49" s="1"/>
  <c r="B511" i="49"/>
  <c r="B396" i="49"/>
  <c r="B281" i="49"/>
  <c r="B165" i="49"/>
  <c r="A633" i="49"/>
  <c r="A748" i="49"/>
  <c r="A518" i="49"/>
  <c r="A403" i="49"/>
  <c r="A288" i="49"/>
  <c r="A172" i="49"/>
  <c r="B638" i="49"/>
  <c r="B753" i="49" s="1"/>
  <c r="B523" i="49"/>
  <c r="B293" i="49"/>
  <c r="B177" i="49"/>
  <c r="B408" i="49"/>
  <c r="B649" i="49"/>
  <c r="B764" i="49" s="1"/>
  <c r="B534" i="49"/>
  <c r="B419" i="49"/>
  <c r="B188" i="49"/>
  <c r="B304" i="49"/>
  <c r="A768" i="49"/>
  <c r="A653" i="49"/>
  <c r="A538" i="49"/>
  <c r="A423" i="49"/>
  <c r="A308" i="49"/>
  <c r="A192" i="49"/>
  <c r="A549" i="49"/>
  <c r="A434" i="49"/>
  <c r="A779" i="49"/>
  <c r="A664" i="49"/>
  <c r="A203" i="49"/>
  <c r="A319" i="49"/>
  <c r="B693" i="49"/>
  <c r="B808" i="49" s="1"/>
  <c r="B578" i="49"/>
  <c r="B463" i="49"/>
  <c r="B348" i="49"/>
  <c r="B232" i="49"/>
  <c r="B282" i="49"/>
  <c r="A311" i="49"/>
  <c r="A513" i="49"/>
  <c r="A398" i="49"/>
  <c r="A743" i="49"/>
  <c r="A628" i="49"/>
  <c r="A167" i="49"/>
  <c r="A283" i="49"/>
  <c r="B633" i="49"/>
  <c r="B748" i="49" s="1"/>
  <c r="B518" i="49"/>
  <c r="B403" i="49"/>
  <c r="B288" i="49"/>
  <c r="B172" i="49"/>
  <c r="A525" i="49"/>
  <c r="A410" i="49"/>
  <c r="A755" i="49"/>
  <c r="A640" i="49"/>
  <c r="A179" i="49"/>
  <c r="A295" i="49"/>
  <c r="A792" i="49"/>
  <c r="A677" i="49"/>
  <c r="A562" i="49"/>
  <c r="A332" i="49"/>
  <c r="A447" i="49"/>
  <c r="A216" i="49"/>
  <c r="A597" i="49"/>
  <c r="A482" i="49"/>
  <c r="A827" i="49"/>
  <c r="A712" i="49"/>
  <c r="A251" i="49"/>
  <c r="A367" i="49"/>
  <c r="B513" i="49"/>
  <c r="B398" i="49"/>
  <c r="B628" i="49"/>
  <c r="B743" i="49" s="1"/>
  <c r="B283" i="49"/>
  <c r="A520" i="49"/>
  <c r="A405" i="49"/>
  <c r="A635" i="49"/>
  <c r="A750" i="49"/>
  <c r="A174" i="49"/>
  <c r="A290" i="49"/>
  <c r="B525" i="49"/>
  <c r="B410" i="49"/>
  <c r="B640" i="49"/>
  <c r="B755" i="49" s="1"/>
  <c r="B295" i="49"/>
  <c r="A529" i="49"/>
  <c r="A414" i="49"/>
  <c r="A759" i="49"/>
  <c r="A644" i="49"/>
  <c r="A183" i="49"/>
  <c r="B540" i="49"/>
  <c r="B425" i="49"/>
  <c r="B655" i="49"/>
  <c r="B770" i="49" s="1"/>
  <c r="B194" i="49"/>
  <c r="B310" i="49"/>
  <c r="A573" i="49"/>
  <c r="A458" i="49"/>
  <c r="A803" i="49"/>
  <c r="A688" i="49"/>
  <c r="A227" i="49"/>
  <c r="A343" i="49"/>
  <c r="A287" i="49"/>
  <c r="B531" i="49"/>
  <c r="B416" i="49"/>
  <c r="B646" i="49"/>
  <c r="B761" i="49" s="1"/>
  <c r="B301" i="49"/>
  <c r="B185" i="49"/>
  <c r="A745" i="49"/>
  <c r="A630" i="49"/>
  <c r="A515" i="49"/>
  <c r="A400" i="49"/>
  <c r="A169" i="49"/>
  <c r="A285" i="49"/>
  <c r="B520" i="49"/>
  <c r="B405" i="49"/>
  <c r="B635" i="49"/>
  <c r="B750" i="49" s="1"/>
  <c r="B174" i="49"/>
  <c r="B290" i="49"/>
  <c r="B657" i="49"/>
  <c r="B772" i="49" s="1"/>
  <c r="B542" i="49"/>
  <c r="B427" i="49"/>
  <c r="B312" i="49"/>
  <c r="B196" i="49"/>
  <c r="A544" i="49"/>
  <c r="A429" i="49"/>
  <c r="A659" i="49"/>
  <c r="A774" i="49"/>
  <c r="A198" i="49"/>
  <c r="A314" i="49"/>
  <c r="B191" i="49"/>
  <c r="B549" i="49"/>
  <c r="B434" i="49"/>
  <c r="B664" i="49"/>
  <c r="B779" i="49" s="1"/>
  <c r="A556" i="49"/>
  <c r="A441" i="49"/>
  <c r="A671" i="49"/>
  <c r="A786" i="49"/>
  <c r="B561" i="49"/>
  <c r="B446" i="49"/>
  <c r="B676" i="49"/>
  <c r="B791" i="49" s="1"/>
  <c r="A568" i="49"/>
  <c r="A453" i="49"/>
  <c r="A683" i="49"/>
  <c r="A798" i="49"/>
  <c r="B573" i="49"/>
  <c r="B458" i="49"/>
  <c r="B688" i="49"/>
  <c r="B803" i="49" s="1"/>
  <c r="A580" i="49"/>
  <c r="A465" i="49"/>
  <c r="A695" i="49"/>
  <c r="A810" i="49"/>
  <c r="B585" i="49"/>
  <c r="B470" i="49"/>
  <c r="B700" i="49"/>
  <c r="B815" i="49" s="1"/>
  <c r="A592" i="49"/>
  <c r="A477" i="49"/>
  <c r="A707" i="49"/>
  <c r="A822" i="49"/>
  <c r="B482" i="49"/>
  <c r="B712" i="49"/>
  <c r="B827" i="49" s="1"/>
  <c r="A614" i="49"/>
  <c r="A499" i="49"/>
  <c r="A729" i="49"/>
  <c r="A844" i="49"/>
  <c r="B849" i="49"/>
  <c r="A304" i="49"/>
  <c r="A316" i="49"/>
  <c r="A328" i="49"/>
  <c r="A340" i="49"/>
  <c r="A352" i="49"/>
  <c r="A364" i="49"/>
  <c r="A386" i="49"/>
  <c r="A415" i="49"/>
  <c r="A463" i="49"/>
  <c r="A757" i="49"/>
  <c r="A642" i="49"/>
  <c r="A527" i="49"/>
  <c r="A412" i="49"/>
  <c r="B532" i="49"/>
  <c r="B417" i="49"/>
  <c r="B647" i="49"/>
  <c r="B762" i="49" s="1"/>
  <c r="A769" i="49"/>
  <c r="A654" i="49"/>
  <c r="A539" i="49"/>
  <c r="A424" i="49"/>
  <c r="B544" i="49"/>
  <c r="B429" i="49"/>
  <c r="B659" i="49"/>
  <c r="B774" i="49" s="1"/>
  <c r="A781" i="49"/>
  <c r="A666" i="49"/>
  <c r="A551" i="49"/>
  <c r="A436" i="49"/>
  <c r="B556" i="49"/>
  <c r="B441" i="49"/>
  <c r="B671" i="49"/>
  <c r="B786" i="49" s="1"/>
  <c r="A793" i="49"/>
  <c r="A678" i="49"/>
  <c r="A563" i="49"/>
  <c r="A448" i="49"/>
  <c r="B568" i="49"/>
  <c r="B453" i="49"/>
  <c r="B683" i="49"/>
  <c r="B798" i="49" s="1"/>
  <c r="A805" i="49"/>
  <c r="A690" i="49"/>
  <c r="A575" i="49"/>
  <c r="A460" i="49"/>
  <c r="B580" i="49"/>
  <c r="B465" i="49"/>
  <c r="B695" i="49"/>
  <c r="B810" i="49" s="1"/>
  <c r="A817" i="49"/>
  <c r="A702" i="49"/>
  <c r="A587" i="49"/>
  <c r="A472" i="49"/>
  <c r="B477" i="49"/>
  <c r="B707" i="49"/>
  <c r="B822" i="49" s="1"/>
  <c r="A829" i="49"/>
  <c r="A714" i="49"/>
  <c r="A599" i="49"/>
  <c r="A484" i="49"/>
  <c r="B844" i="49"/>
  <c r="A184" i="49"/>
  <c r="A196" i="49"/>
  <c r="A208" i="49"/>
  <c r="A220" i="49"/>
  <c r="A232" i="49"/>
  <c r="A244" i="49"/>
  <c r="A252" i="49"/>
  <c r="A297" i="49"/>
  <c r="A309" i="49"/>
  <c r="A321" i="49"/>
  <c r="B328" i="49"/>
  <c r="A333" i="49"/>
  <c r="B340" i="49"/>
  <c r="A345" i="49"/>
  <c r="B352" i="49"/>
  <c r="A357" i="49"/>
  <c r="B364" i="49"/>
  <c r="A369" i="49"/>
  <c r="B642" i="49"/>
  <c r="B757" i="49" s="1"/>
  <c r="B527" i="49"/>
  <c r="A764" i="49"/>
  <c r="A649" i="49"/>
  <c r="A534" i="49"/>
  <c r="B654" i="49"/>
  <c r="B769" i="49" s="1"/>
  <c r="B539" i="49"/>
  <c r="B424" i="49"/>
  <c r="A776" i="49"/>
  <c r="A661" i="49"/>
  <c r="A546" i="49"/>
  <c r="B666" i="49"/>
  <c r="B781" i="49" s="1"/>
  <c r="B551" i="49"/>
  <c r="B436" i="49"/>
  <c r="A788" i="49"/>
  <c r="A673" i="49"/>
  <c r="A558" i="49"/>
  <c r="B678" i="49"/>
  <c r="B793" i="49" s="1"/>
  <c r="B563" i="49"/>
  <c r="B448" i="49"/>
  <c r="A800" i="49"/>
  <c r="A685" i="49"/>
  <c r="A570" i="49"/>
  <c r="B690" i="49"/>
  <c r="B805" i="49" s="1"/>
  <c r="B575" i="49"/>
  <c r="B460" i="49"/>
  <c r="A812" i="49"/>
  <c r="A697" i="49"/>
  <c r="A582" i="49"/>
  <c r="B702" i="49"/>
  <c r="B817" i="49" s="1"/>
  <c r="B587" i="49"/>
  <c r="B472" i="49"/>
  <c r="A824" i="49"/>
  <c r="A709" i="49"/>
  <c r="A594" i="49"/>
  <c r="B829" i="49"/>
  <c r="B484" i="49"/>
  <c r="A846" i="49"/>
  <c r="A731" i="49"/>
  <c r="A616" i="49"/>
  <c r="B297" i="49"/>
  <c r="B309" i="49"/>
  <c r="B321" i="49"/>
  <c r="A326" i="49"/>
  <c r="B333" i="49"/>
  <c r="A338" i="49"/>
  <c r="B345" i="49"/>
  <c r="A350" i="49"/>
  <c r="B357" i="49"/>
  <c r="A362" i="49"/>
  <c r="A384" i="49"/>
  <c r="A455" i="49"/>
  <c r="A553" i="49"/>
  <c r="A438" i="49"/>
  <c r="A783" i="49"/>
  <c r="A668" i="49"/>
  <c r="B673" i="49"/>
  <c r="B788" i="49" s="1"/>
  <c r="B558" i="49"/>
  <c r="B443" i="49"/>
  <c r="A565" i="49"/>
  <c r="A450" i="49"/>
  <c r="A795" i="49"/>
  <c r="A680" i="49"/>
  <c r="B685" i="49"/>
  <c r="B800" i="49" s="1"/>
  <c r="B570" i="49"/>
  <c r="B455" i="49"/>
  <c r="A577" i="49"/>
  <c r="A462" i="49"/>
  <c r="A807" i="49"/>
  <c r="A692" i="49"/>
  <c r="B697" i="49"/>
  <c r="B812" i="49" s="1"/>
  <c r="B582" i="49"/>
  <c r="B467" i="49"/>
  <c r="A589" i="49"/>
  <c r="A474" i="49"/>
  <c r="A819" i="49"/>
  <c r="A704" i="49"/>
  <c r="B709" i="49"/>
  <c r="B824" i="49" s="1"/>
  <c r="B479" i="49"/>
  <c r="A611" i="49"/>
  <c r="A496" i="49"/>
  <c r="A841" i="49"/>
  <c r="A726" i="49"/>
  <c r="B846" i="49"/>
  <c r="B302" i="49"/>
  <c r="B314" i="49"/>
  <c r="B326" i="49"/>
  <c r="B338" i="49"/>
  <c r="B350" i="49"/>
  <c r="B362" i="49"/>
  <c r="A427" i="49"/>
  <c r="A475" i="49"/>
  <c r="A639" i="49"/>
  <c r="A524" i="49"/>
  <c r="A409" i="49"/>
  <c r="A754" i="49"/>
  <c r="B529" i="49"/>
  <c r="B414" i="49"/>
  <c r="B644" i="49"/>
  <c r="B759" i="49" s="1"/>
  <c r="A651" i="49"/>
  <c r="A536" i="49"/>
  <c r="A421" i="49"/>
  <c r="A766" i="49"/>
  <c r="B541" i="49"/>
  <c r="B426" i="49"/>
  <c r="B656" i="49"/>
  <c r="B771" i="49" s="1"/>
  <c r="A663" i="49"/>
  <c r="A548" i="49"/>
  <c r="A433" i="49"/>
  <c r="A778" i="49"/>
  <c r="B553" i="49"/>
  <c r="B438" i="49"/>
  <c r="B668" i="49"/>
  <c r="B783" i="49" s="1"/>
  <c r="A675" i="49"/>
  <c r="A560" i="49"/>
  <c r="A445" i="49"/>
  <c r="A790" i="49"/>
  <c r="B565" i="49"/>
  <c r="B450" i="49"/>
  <c r="B680" i="49"/>
  <c r="B795" i="49" s="1"/>
  <c r="A687" i="49"/>
  <c r="A572" i="49"/>
  <c r="A457" i="49"/>
  <c r="A802" i="49"/>
  <c r="B577" i="49"/>
  <c r="B462" i="49"/>
  <c r="B692" i="49"/>
  <c r="B807" i="49" s="1"/>
  <c r="A699" i="49"/>
  <c r="A584" i="49"/>
  <c r="A469" i="49"/>
  <c r="A814" i="49"/>
  <c r="B589" i="49"/>
  <c r="B474" i="49"/>
  <c r="B704" i="49"/>
  <c r="B819" i="49" s="1"/>
  <c r="A711" i="49"/>
  <c r="A596" i="49"/>
  <c r="A481" i="49"/>
  <c r="A826" i="49"/>
  <c r="B841" i="49"/>
  <c r="A733" i="49"/>
  <c r="A618" i="49"/>
  <c r="A503" i="49"/>
  <c r="A848" i="49"/>
  <c r="A181" i="49"/>
  <c r="A193" i="49"/>
  <c r="A201" i="49"/>
  <c r="A205" i="49"/>
  <c r="A213" i="49"/>
  <c r="A217" i="49"/>
  <c r="A225" i="49"/>
  <c r="A229" i="49"/>
  <c r="A237" i="49"/>
  <c r="A241" i="49"/>
  <c r="A249" i="49"/>
  <c r="C275" i="49"/>
  <c r="B319" i="49"/>
  <c r="A324" i="49"/>
  <c r="B331" i="49"/>
  <c r="A336" i="49"/>
  <c r="B343" i="49"/>
  <c r="B355" i="49"/>
  <c r="A382" i="49"/>
  <c r="B639" i="49"/>
  <c r="B754" i="49" s="1"/>
  <c r="B524" i="49"/>
  <c r="B409" i="49"/>
  <c r="A761" i="49"/>
  <c r="A531" i="49"/>
  <c r="A416" i="49"/>
  <c r="A646" i="49"/>
  <c r="B651" i="49"/>
  <c r="B766" i="49" s="1"/>
  <c r="B536" i="49"/>
  <c r="B421" i="49"/>
  <c r="A773" i="49"/>
  <c r="A543" i="49"/>
  <c r="A428" i="49"/>
  <c r="A658" i="49"/>
  <c r="B663" i="49"/>
  <c r="B778" i="49" s="1"/>
  <c r="B548" i="49"/>
  <c r="B433" i="49"/>
  <c r="A785" i="49"/>
  <c r="A555" i="49"/>
  <c r="A440" i="49"/>
  <c r="A670" i="49"/>
  <c r="B675" i="49"/>
  <c r="B790" i="49" s="1"/>
  <c r="B560" i="49"/>
  <c r="B445" i="49"/>
  <c r="A797" i="49"/>
  <c r="A567" i="49"/>
  <c r="A452" i="49"/>
  <c r="A682" i="49"/>
  <c r="B687" i="49"/>
  <c r="B802" i="49" s="1"/>
  <c r="B572" i="49"/>
  <c r="B457" i="49"/>
  <c r="A809" i="49"/>
  <c r="A579" i="49"/>
  <c r="A464" i="49"/>
  <c r="A694" i="49"/>
  <c r="B699" i="49"/>
  <c r="B814" i="49" s="1"/>
  <c r="B584" i="49"/>
  <c r="B469" i="49"/>
  <c r="A821" i="49"/>
  <c r="A591" i="49"/>
  <c r="A476" i="49"/>
  <c r="A706" i="49"/>
  <c r="B711" i="49"/>
  <c r="B826" i="49" s="1"/>
  <c r="B481" i="49"/>
  <c r="A843" i="49"/>
  <c r="A613" i="49"/>
  <c r="A498" i="49"/>
  <c r="A728" i="49"/>
  <c r="B848" i="49"/>
  <c r="B181" i="49"/>
  <c r="B189" i="49"/>
  <c r="B193" i="49"/>
  <c r="B201" i="49"/>
  <c r="B205" i="49"/>
  <c r="B213" i="49"/>
  <c r="B217" i="49"/>
  <c r="B225" i="49"/>
  <c r="B229" i="49"/>
  <c r="B237" i="49"/>
  <c r="B241" i="49"/>
  <c r="B249" i="49"/>
  <c r="A419" i="49"/>
  <c r="A467" i="49"/>
  <c r="B567" i="49"/>
  <c r="B452" i="49"/>
  <c r="B682" i="49"/>
  <c r="B797" i="49" s="1"/>
  <c r="A804" i="49"/>
  <c r="A689" i="49"/>
  <c r="A574" i="49"/>
  <c r="B579" i="49"/>
  <c r="B464" i="49"/>
  <c r="B694" i="49"/>
  <c r="B809" i="49" s="1"/>
  <c r="A816" i="49"/>
  <c r="A701" i="49"/>
  <c r="A586" i="49"/>
  <c r="B476" i="49"/>
  <c r="B706" i="49"/>
  <c r="B821" i="49" s="1"/>
  <c r="A828" i="49"/>
  <c r="A713" i="49"/>
  <c r="A598" i="49"/>
  <c r="B843" i="49"/>
  <c r="A390" i="49"/>
  <c r="A505" i="49" s="1"/>
  <c r="A850" i="49"/>
  <c r="A735" i="49"/>
  <c r="A620" i="49"/>
  <c r="A298" i="49"/>
  <c r="A310" i="49"/>
  <c r="A322" i="49"/>
  <c r="A334" i="49"/>
  <c r="A346" i="49"/>
  <c r="A358" i="49"/>
  <c r="A370" i="49"/>
  <c r="B641" i="49"/>
  <c r="B756" i="49" s="1"/>
  <c r="B526" i="49"/>
  <c r="B411" i="49"/>
  <c r="A533" i="49"/>
  <c r="A648" i="49"/>
  <c r="A418" i="49"/>
  <c r="A763" i="49"/>
  <c r="B653" i="49"/>
  <c r="B768" i="49" s="1"/>
  <c r="B538" i="49"/>
  <c r="B423" i="49"/>
  <c r="A545" i="49"/>
  <c r="A660" i="49"/>
  <c r="A430" i="49"/>
  <c r="A775" i="49"/>
  <c r="B665" i="49"/>
  <c r="B780" i="49" s="1"/>
  <c r="B550" i="49"/>
  <c r="B435" i="49"/>
  <c r="A557" i="49"/>
  <c r="A672" i="49"/>
  <c r="A442" i="49"/>
  <c r="A787" i="49"/>
  <c r="B677" i="49"/>
  <c r="B792" i="49" s="1"/>
  <c r="B562" i="49"/>
  <c r="B447" i="49"/>
  <c r="A569" i="49"/>
  <c r="A684" i="49"/>
  <c r="A454" i="49"/>
  <c r="A799" i="49"/>
  <c r="B689" i="49"/>
  <c r="B804" i="49" s="1"/>
  <c r="B574" i="49"/>
  <c r="B459" i="49"/>
  <c r="A581" i="49"/>
  <c r="A696" i="49"/>
  <c r="A466" i="49"/>
  <c r="A811" i="49"/>
  <c r="B701" i="49"/>
  <c r="B816" i="49" s="1"/>
  <c r="B586" i="49"/>
  <c r="B471" i="49"/>
  <c r="A593" i="49"/>
  <c r="A708" i="49"/>
  <c r="A478" i="49"/>
  <c r="A823" i="49"/>
  <c r="B713" i="49"/>
  <c r="B828" i="49" s="1"/>
  <c r="B483" i="49"/>
  <c r="A615" i="49"/>
  <c r="A730" i="49"/>
  <c r="A500" i="49"/>
  <c r="A845" i="49"/>
  <c r="B850" i="49"/>
  <c r="A178" i="49"/>
  <c r="A190" i="49"/>
  <c r="A202" i="49"/>
  <c r="A210" i="49"/>
  <c r="A214" i="49"/>
  <c r="A222" i="49"/>
  <c r="A226" i="49"/>
  <c r="A234" i="49"/>
  <c r="A238" i="49"/>
  <c r="A246" i="49"/>
  <c r="A250" i="49"/>
  <c r="A303" i="49"/>
  <c r="A315" i="49"/>
  <c r="B322" i="49"/>
  <c r="A327" i="49"/>
  <c r="B334" i="49"/>
  <c r="A339" i="49"/>
  <c r="B346" i="49"/>
  <c r="A351" i="49"/>
  <c r="B358" i="49"/>
  <c r="A363" i="49"/>
  <c r="A385" i="49"/>
  <c r="A459" i="49"/>
  <c r="A528" i="49"/>
  <c r="A413" i="49"/>
  <c r="A758" i="49"/>
  <c r="A643" i="49"/>
  <c r="B533" i="49"/>
  <c r="B648" i="49"/>
  <c r="B763" i="49" s="1"/>
  <c r="B418" i="49"/>
  <c r="A540" i="49"/>
  <c r="A425" i="49"/>
  <c r="A770" i="49"/>
  <c r="A655" i="49"/>
  <c r="B545" i="49"/>
  <c r="B660" i="49"/>
  <c r="B775" i="49" s="1"/>
  <c r="B430" i="49"/>
  <c r="A552" i="49"/>
  <c r="A437" i="49"/>
  <c r="A782" i="49"/>
  <c r="A667" i="49"/>
  <c r="B557" i="49"/>
  <c r="B672" i="49"/>
  <c r="B787" i="49" s="1"/>
  <c r="B442" i="49"/>
  <c r="A564" i="49"/>
  <c r="A449" i="49"/>
  <c r="A794" i="49"/>
  <c r="A679" i="49"/>
  <c r="B569" i="49"/>
  <c r="B684" i="49"/>
  <c r="B799" i="49" s="1"/>
  <c r="B454" i="49"/>
  <c r="A576" i="49"/>
  <c r="A461" i="49"/>
  <c r="A806" i="49"/>
  <c r="A691" i="49"/>
  <c r="B581" i="49"/>
  <c r="B696" i="49"/>
  <c r="B811" i="49" s="1"/>
  <c r="B466" i="49"/>
  <c r="A588" i="49"/>
  <c r="A473" i="49"/>
  <c r="A818" i="49"/>
  <c r="A703" i="49"/>
  <c r="B708" i="49"/>
  <c r="B823" i="49" s="1"/>
  <c r="B478" i="49"/>
  <c r="A600" i="49"/>
  <c r="A485" i="49"/>
  <c r="A830" i="49"/>
  <c r="A715" i="49"/>
  <c r="B845" i="49"/>
  <c r="B178" i="49"/>
  <c r="B186" i="49"/>
  <c r="B190" i="49"/>
  <c r="B198" i="49"/>
  <c r="B202" i="49"/>
  <c r="B210" i="49"/>
  <c r="B214" i="49"/>
  <c r="B222" i="49"/>
  <c r="B226" i="49"/>
  <c r="B234" i="49"/>
  <c r="B238" i="49"/>
  <c r="B246" i="49"/>
  <c r="B250" i="49"/>
  <c r="B303" i="49"/>
  <c r="B315" i="49"/>
  <c r="B327" i="49"/>
  <c r="B339" i="49"/>
  <c r="A344" i="49"/>
  <c r="B351" i="49"/>
  <c r="A356" i="49"/>
  <c r="B363" i="49"/>
  <c r="A368" i="49"/>
  <c r="B412" i="49"/>
  <c r="A431" i="49"/>
  <c r="A479" i="49"/>
  <c r="A777" i="49"/>
  <c r="A662" i="49"/>
  <c r="A547" i="49"/>
  <c r="A432" i="49"/>
  <c r="B552" i="49"/>
  <c r="B437" i="49"/>
  <c r="B667" i="49"/>
  <c r="B782" i="49" s="1"/>
  <c r="A789" i="49"/>
  <c r="A674" i="49"/>
  <c r="A559" i="49"/>
  <c r="A444" i="49"/>
  <c r="B564" i="49"/>
  <c r="B449" i="49"/>
  <c r="B679" i="49"/>
  <c r="B794" i="49" s="1"/>
  <c r="A801" i="49"/>
  <c r="A686" i="49"/>
  <c r="A571" i="49"/>
  <c r="A456" i="49"/>
  <c r="B576" i="49"/>
  <c r="B461" i="49"/>
  <c r="B691" i="49"/>
  <c r="B806" i="49" s="1"/>
  <c r="A813" i="49"/>
  <c r="A698" i="49"/>
  <c r="A583" i="49"/>
  <c r="A468" i="49"/>
  <c r="B588" i="49"/>
  <c r="B473" i="49"/>
  <c r="B703" i="49"/>
  <c r="B818" i="49" s="1"/>
  <c r="A825" i="49"/>
  <c r="A710" i="49"/>
  <c r="A595" i="49"/>
  <c r="A480" i="49"/>
  <c r="B485" i="49"/>
  <c r="B830" i="49"/>
  <c r="A847" i="49"/>
  <c r="A732" i="49"/>
  <c r="A617" i="49"/>
  <c r="A502" i="49"/>
  <c r="B296" i="49"/>
  <c r="A301" i="49"/>
  <c r="B308" i="49"/>
  <c r="A313" i="49"/>
  <c r="B320" i="49"/>
  <c r="A325" i="49"/>
  <c r="B332" i="49"/>
  <c r="A337" i="49"/>
  <c r="B344" i="49"/>
  <c r="A349" i="49"/>
  <c r="B356" i="49"/>
  <c r="A361" i="49"/>
  <c r="A383" i="49"/>
  <c r="A645" i="49"/>
  <c r="A760" i="49"/>
  <c r="A530" i="49"/>
  <c r="B650" i="49"/>
  <c r="B765" i="49" s="1"/>
  <c r="B535" i="49"/>
  <c r="B420" i="49"/>
  <c r="A657" i="49"/>
  <c r="A772" i="49"/>
  <c r="A542" i="49"/>
  <c r="B662" i="49"/>
  <c r="B777" i="49" s="1"/>
  <c r="B547" i="49"/>
  <c r="B432" i="49"/>
  <c r="A669" i="49"/>
  <c r="A784" i="49"/>
  <c r="A554" i="49"/>
  <c r="B674" i="49"/>
  <c r="B789" i="49" s="1"/>
  <c r="B559" i="49"/>
  <c r="B444" i="49"/>
  <c r="A681" i="49"/>
  <c r="A796" i="49"/>
  <c r="A566" i="49"/>
  <c r="B686" i="49"/>
  <c r="B801" i="49" s="1"/>
  <c r="B571" i="49"/>
  <c r="B456" i="49"/>
  <c r="A693" i="49"/>
  <c r="A808" i="49"/>
  <c r="A578" i="49"/>
  <c r="B698" i="49"/>
  <c r="B813" i="49" s="1"/>
  <c r="B583" i="49"/>
  <c r="B468" i="49"/>
  <c r="A705" i="49"/>
  <c r="A820" i="49"/>
  <c r="A590" i="49"/>
  <c r="B710" i="49"/>
  <c r="B825" i="49" s="1"/>
  <c r="B480" i="49"/>
  <c r="A727" i="49"/>
  <c r="A842" i="49"/>
  <c r="A612" i="49"/>
  <c r="B847" i="49"/>
  <c r="A187" i="49"/>
  <c r="A199" i="49"/>
  <c r="A207" i="49"/>
  <c r="A211" i="49"/>
  <c r="A219" i="49"/>
  <c r="A223" i="49"/>
  <c r="A231" i="49"/>
  <c r="A235" i="49"/>
  <c r="A243" i="49"/>
  <c r="A247" i="49"/>
  <c r="A294" i="49"/>
  <c r="A306" i="49"/>
  <c r="A318" i="49"/>
  <c r="A330" i="49"/>
  <c r="B337" i="49"/>
  <c r="A342" i="49"/>
  <c r="B349" i="49"/>
  <c r="A354" i="49"/>
  <c r="B361" i="49"/>
  <c r="A366" i="49"/>
  <c r="A388" i="49"/>
  <c r="A471" i="49"/>
  <c r="B159" i="48"/>
  <c r="B148" i="48"/>
  <c r="B160" i="48"/>
  <c r="A517" i="47"/>
  <c r="A402" i="47"/>
  <c r="A747" i="47"/>
  <c r="A632" i="47"/>
  <c r="A287" i="47"/>
  <c r="A171" i="47"/>
  <c r="A627" i="47"/>
  <c r="A512" i="47"/>
  <c r="A397" i="47"/>
  <c r="A742" i="47"/>
  <c r="A282" i="47"/>
  <c r="A166" i="47"/>
  <c r="B517" i="47"/>
  <c r="B402" i="47"/>
  <c r="B632" i="47"/>
  <c r="B747" i="47" s="1"/>
  <c r="B287" i="47"/>
  <c r="B171" i="47"/>
  <c r="B537" i="47"/>
  <c r="B422" i="47"/>
  <c r="B652" i="47"/>
  <c r="B767" i="47" s="1"/>
  <c r="B191" i="47"/>
  <c r="B565" i="47"/>
  <c r="B450" i="47"/>
  <c r="B680" i="47"/>
  <c r="B795" i="47" s="1"/>
  <c r="B335" i="47"/>
  <c r="B219" i="47"/>
  <c r="A699" i="47"/>
  <c r="A584" i="47"/>
  <c r="A469" i="47"/>
  <c r="A814" i="47"/>
  <c r="A354" i="47"/>
  <c r="A238" i="47"/>
  <c r="B627" i="47"/>
  <c r="B742" i="47" s="1"/>
  <c r="B512" i="47"/>
  <c r="B397" i="47"/>
  <c r="B282" i="47"/>
  <c r="B166" i="47"/>
  <c r="B528" i="47"/>
  <c r="B413" i="47"/>
  <c r="B643" i="47"/>
  <c r="B758" i="47" s="1"/>
  <c r="B182" i="47"/>
  <c r="B298" i="47"/>
  <c r="B552" i="47"/>
  <c r="B437" i="47"/>
  <c r="B667" i="47"/>
  <c r="B782" i="47" s="1"/>
  <c r="B206" i="47"/>
  <c r="B322" i="47"/>
  <c r="A816" i="47"/>
  <c r="A701" i="47"/>
  <c r="A586" i="47"/>
  <c r="A471" i="47"/>
  <c r="A240" i="47"/>
  <c r="A356" i="47"/>
  <c r="B611" i="47"/>
  <c r="A744" i="47"/>
  <c r="A629" i="47"/>
  <c r="A514" i="47"/>
  <c r="A168" i="47"/>
  <c r="A399" i="47"/>
  <c r="A284" i="47"/>
  <c r="B519" i="47"/>
  <c r="B404" i="47"/>
  <c r="B634" i="47"/>
  <c r="B749" i="47" s="1"/>
  <c r="B289" i="47"/>
  <c r="B173" i="47"/>
  <c r="A521" i="47"/>
  <c r="A636" i="47"/>
  <c r="A406" i="47"/>
  <c r="A751" i="47"/>
  <c r="A175" i="47"/>
  <c r="A291" i="47"/>
  <c r="A753" i="47"/>
  <c r="A638" i="47"/>
  <c r="A523" i="47"/>
  <c r="A408" i="47"/>
  <c r="A293" i="47"/>
  <c r="A532" i="47"/>
  <c r="A417" i="47"/>
  <c r="A647" i="47"/>
  <c r="A762" i="47"/>
  <c r="A302" i="47"/>
  <c r="A186" i="47"/>
  <c r="B541" i="47"/>
  <c r="B426" i="47"/>
  <c r="B656" i="47"/>
  <c r="B771" i="47" s="1"/>
  <c r="B311" i="47"/>
  <c r="B195" i="47"/>
  <c r="B567" i="47"/>
  <c r="B452" i="47"/>
  <c r="B682" i="47"/>
  <c r="B797" i="47" s="1"/>
  <c r="B337" i="47"/>
  <c r="B221" i="47"/>
  <c r="B613" i="47"/>
  <c r="B629" i="47"/>
  <c r="B744" i="47" s="1"/>
  <c r="B514" i="47"/>
  <c r="B399" i="47"/>
  <c r="B168" i="47"/>
  <c r="B284" i="47"/>
  <c r="A675" i="47"/>
  <c r="A560" i="47"/>
  <c r="A445" i="47"/>
  <c r="A790" i="47"/>
  <c r="A330" i="47"/>
  <c r="A214" i="47"/>
  <c r="B641" i="47"/>
  <c r="B756" i="47" s="1"/>
  <c r="B526" i="47"/>
  <c r="B411" i="47"/>
  <c r="B180" i="47"/>
  <c r="B296" i="47"/>
  <c r="A516" i="47"/>
  <c r="A401" i="47"/>
  <c r="A746" i="47"/>
  <c r="A631" i="47"/>
  <c r="A170" i="47"/>
  <c r="B649" i="47"/>
  <c r="B764" i="47" s="1"/>
  <c r="B534" i="47"/>
  <c r="B419" i="47"/>
  <c r="B188" i="47"/>
  <c r="B304" i="47"/>
  <c r="A651" i="47"/>
  <c r="A536" i="47"/>
  <c r="A421" i="47"/>
  <c r="A766" i="47"/>
  <c r="A306" i="47"/>
  <c r="A190" i="47"/>
  <c r="B543" i="47"/>
  <c r="B428" i="47"/>
  <c r="B658" i="47"/>
  <c r="B773" i="47" s="1"/>
  <c r="B313" i="47"/>
  <c r="B197" i="47"/>
  <c r="A545" i="47"/>
  <c r="A660" i="47"/>
  <c r="A430" i="47"/>
  <c r="A775" i="47"/>
  <c r="A199" i="47"/>
  <c r="A315" i="47"/>
  <c r="A777" i="47"/>
  <c r="A662" i="47"/>
  <c r="A547" i="47"/>
  <c r="A432" i="47"/>
  <c r="A317" i="47"/>
  <c r="A792" i="47"/>
  <c r="A677" i="47"/>
  <c r="A562" i="47"/>
  <c r="A216" i="47"/>
  <c r="A447" i="47"/>
  <c r="A332" i="47"/>
  <c r="A711" i="47"/>
  <c r="A596" i="47"/>
  <c r="A481" i="47"/>
  <c r="A826" i="47"/>
  <c r="A366" i="47"/>
  <c r="A250" i="47"/>
  <c r="A756" i="47"/>
  <c r="A641" i="47"/>
  <c r="A526" i="47"/>
  <c r="A180" i="47"/>
  <c r="A411" i="47"/>
  <c r="A296" i="47"/>
  <c r="A741" i="47"/>
  <c r="A626" i="47"/>
  <c r="A511" i="47"/>
  <c r="A396" i="47"/>
  <c r="A281" i="47"/>
  <c r="B516" i="47"/>
  <c r="B401" i="47"/>
  <c r="B631" i="47"/>
  <c r="B746" i="47" s="1"/>
  <c r="B170" i="47"/>
  <c r="B286" i="47"/>
  <c r="B525" i="47"/>
  <c r="B410" i="47"/>
  <c r="B640" i="47"/>
  <c r="B755" i="47" s="1"/>
  <c r="B179" i="47"/>
  <c r="A768" i="47"/>
  <c r="A653" i="47"/>
  <c r="A538" i="47"/>
  <c r="A423" i="47"/>
  <c r="A192" i="47"/>
  <c r="A308" i="47"/>
  <c r="B577" i="47"/>
  <c r="B462" i="47"/>
  <c r="B692" i="47"/>
  <c r="B807" i="47" s="1"/>
  <c r="B347" i="47"/>
  <c r="B231" i="47"/>
  <c r="A828" i="47"/>
  <c r="A713" i="47"/>
  <c r="A598" i="47"/>
  <c r="A252" i="47"/>
  <c r="A368" i="47"/>
  <c r="B630" i="47"/>
  <c r="B745" i="47" s="1"/>
  <c r="B515" i="47"/>
  <c r="B400" i="47"/>
  <c r="B285" i="47"/>
  <c r="B169" i="47"/>
  <c r="B626" i="47"/>
  <c r="B741" i="47" s="1"/>
  <c r="B511" i="47"/>
  <c r="B396" i="47"/>
  <c r="B165" i="47"/>
  <c r="A633" i="47"/>
  <c r="A748" i="47"/>
  <c r="A518" i="47"/>
  <c r="A403" i="47"/>
  <c r="A172" i="47"/>
  <c r="A529" i="47"/>
  <c r="A414" i="47"/>
  <c r="A759" i="47"/>
  <c r="A644" i="47"/>
  <c r="A299" i="47"/>
  <c r="A183" i="47"/>
  <c r="B653" i="47"/>
  <c r="B768" i="47" s="1"/>
  <c r="B538" i="47"/>
  <c r="B423" i="47"/>
  <c r="B192" i="47"/>
  <c r="B308" i="47"/>
  <c r="B549" i="47"/>
  <c r="B434" i="47"/>
  <c r="B664" i="47"/>
  <c r="B779" i="47" s="1"/>
  <c r="B203" i="47"/>
  <c r="B564" i="47"/>
  <c r="B449" i="47"/>
  <c r="B679" i="47"/>
  <c r="B794" i="47" s="1"/>
  <c r="B218" i="47"/>
  <c r="B334" i="47"/>
  <c r="B579" i="47"/>
  <c r="B464" i="47"/>
  <c r="B694" i="47"/>
  <c r="B809" i="47" s="1"/>
  <c r="B349" i="47"/>
  <c r="B233" i="47"/>
  <c r="A177" i="47"/>
  <c r="B591" i="47"/>
  <c r="B476" i="47"/>
  <c r="B706" i="47"/>
  <c r="B821" i="47" s="1"/>
  <c r="B361" i="47"/>
  <c r="B245" i="47"/>
  <c r="A513" i="47"/>
  <c r="A398" i="47"/>
  <c r="A743" i="47"/>
  <c r="A628" i="47"/>
  <c r="A283" i="47"/>
  <c r="A167" i="47"/>
  <c r="B633" i="47"/>
  <c r="B748" i="47" s="1"/>
  <c r="B518" i="47"/>
  <c r="B403" i="47"/>
  <c r="B172" i="47"/>
  <c r="B288" i="47"/>
  <c r="A520" i="47"/>
  <c r="A405" i="47"/>
  <c r="A635" i="47"/>
  <c r="A750" i="47"/>
  <c r="A290" i="47"/>
  <c r="A174" i="47"/>
  <c r="B529" i="47"/>
  <c r="B414" i="47"/>
  <c r="B644" i="47"/>
  <c r="B759" i="47" s="1"/>
  <c r="B299" i="47"/>
  <c r="B183" i="47"/>
  <c r="B553" i="47"/>
  <c r="B438" i="47"/>
  <c r="B668" i="47"/>
  <c r="B783" i="47" s="1"/>
  <c r="B323" i="47"/>
  <c r="B207" i="47"/>
  <c r="E736" i="47"/>
  <c r="C275" i="47"/>
  <c r="B513" i="47"/>
  <c r="B398" i="47"/>
  <c r="B628" i="47"/>
  <c r="B743" i="47" s="1"/>
  <c r="B167" i="47"/>
  <c r="B540" i="47"/>
  <c r="B425" i="47"/>
  <c r="B655" i="47"/>
  <c r="B770" i="47" s="1"/>
  <c r="B194" i="47"/>
  <c r="B310" i="47"/>
  <c r="A687" i="47"/>
  <c r="A572" i="47"/>
  <c r="A457" i="47"/>
  <c r="A802" i="47"/>
  <c r="A342" i="47"/>
  <c r="A226" i="47"/>
  <c r="A733" i="47"/>
  <c r="A618" i="47"/>
  <c r="A503" i="47"/>
  <c r="A388" i="47"/>
  <c r="A272" i="47"/>
  <c r="A390" i="47"/>
  <c r="A505" i="47" s="1"/>
  <c r="A735" i="47"/>
  <c r="A620" i="47"/>
  <c r="A274" i="47"/>
  <c r="A663" i="47"/>
  <c r="A548" i="47"/>
  <c r="A433" i="47"/>
  <c r="A778" i="47"/>
  <c r="A318" i="47"/>
  <c r="A202" i="47"/>
  <c r="A780" i="47"/>
  <c r="A665" i="47"/>
  <c r="A550" i="47"/>
  <c r="A204" i="47"/>
  <c r="A320" i="47"/>
  <c r="E150" i="47"/>
  <c r="A745" i="47"/>
  <c r="A630" i="47"/>
  <c r="A515" i="47"/>
  <c r="A400" i="47"/>
  <c r="A285" i="47"/>
  <c r="B637" i="47"/>
  <c r="B752" i="47" s="1"/>
  <c r="B522" i="47"/>
  <c r="B407" i="47"/>
  <c r="B176" i="47"/>
  <c r="B292" i="47"/>
  <c r="A639" i="47"/>
  <c r="A524" i="47"/>
  <c r="A409" i="47"/>
  <c r="A754" i="47"/>
  <c r="A294" i="47"/>
  <c r="A178" i="47"/>
  <c r="B531" i="47"/>
  <c r="B416" i="47"/>
  <c r="B646" i="47"/>
  <c r="B761" i="47" s="1"/>
  <c r="B301" i="47"/>
  <c r="B185" i="47"/>
  <c r="A533" i="47"/>
  <c r="A648" i="47"/>
  <c r="A418" i="47"/>
  <c r="A763" i="47"/>
  <c r="A187" i="47"/>
  <c r="A303" i="47"/>
  <c r="A765" i="47"/>
  <c r="A650" i="47"/>
  <c r="A535" i="47"/>
  <c r="A420" i="47"/>
  <c r="A305" i="47"/>
  <c r="A544" i="47"/>
  <c r="A429" i="47"/>
  <c r="A659" i="47"/>
  <c r="A774" i="47"/>
  <c r="A314" i="47"/>
  <c r="A198" i="47"/>
  <c r="B555" i="47"/>
  <c r="B440" i="47"/>
  <c r="B670" i="47"/>
  <c r="B785" i="47" s="1"/>
  <c r="B325" i="47"/>
  <c r="B209" i="47"/>
  <c r="A789" i="47"/>
  <c r="A674" i="47"/>
  <c r="A559" i="47"/>
  <c r="A444" i="47"/>
  <c r="A329" i="47"/>
  <c r="A804" i="47"/>
  <c r="A689" i="47"/>
  <c r="A574" i="47"/>
  <c r="A228" i="47"/>
  <c r="A459" i="47"/>
  <c r="A344" i="47"/>
  <c r="B589" i="47"/>
  <c r="B474" i="47"/>
  <c r="B704" i="47"/>
  <c r="B819" i="47" s="1"/>
  <c r="B359" i="47"/>
  <c r="B243" i="47"/>
  <c r="A189" i="47"/>
  <c r="A435" i="47"/>
  <c r="A749" i="47"/>
  <c r="A519" i="47"/>
  <c r="A404" i="47"/>
  <c r="A634" i="47"/>
  <c r="B639" i="47"/>
  <c r="B754" i="47" s="1"/>
  <c r="B524" i="47"/>
  <c r="B409" i="47"/>
  <c r="A761" i="47"/>
  <c r="A531" i="47"/>
  <c r="A416" i="47"/>
  <c r="A646" i="47"/>
  <c r="B651" i="47"/>
  <c r="B766" i="47" s="1"/>
  <c r="B536" i="47"/>
  <c r="B421" i="47"/>
  <c r="A773" i="47"/>
  <c r="A543" i="47"/>
  <c r="A428" i="47"/>
  <c r="A658" i="47"/>
  <c r="B663" i="47"/>
  <c r="B778" i="47" s="1"/>
  <c r="B548" i="47"/>
  <c r="B433" i="47"/>
  <c r="A785" i="47"/>
  <c r="A555" i="47"/>
  <c r="A440" i="47"/>
  <c r="A670" i="47"/>
  <c r="B675" i="47"/>
  <c r="B790" i="47" s="1"/>
  <c r="B560" i="47"/>
  <c r="B445" i="47"/>
  <c r="A797" i="47"/>
  <c r="A567" i="47"/>
  <c r="A452" i="47"/>
  <c r="A682" i="47"/>
  <c r="B687" i="47"/>
  <c r="B802" i="47" s="1"/>
  <c r="B572" i="47"/>
  <c r="B457" i="47"/>
  <c r="A809" i="47"/>
  <c r="A579" i="47"/>
  <c r="A464" i="47"/>
  <c r="A694" i="47"/>
  <c r="B699" i="47"/>
  <c r="B814" i="47" s="1"/>
  <c r="B584" i="47"/>
  <c r="B469" i="47"/>
  <c r="A821" i="47"/>
  <c r="A591" i="47"/>
  <c r="A476" i="47"/>
  <c r="A706" i="47"/>
  <c r="B711" i="47"/>
  <c r="B826" i="47" s="1"/>
  <c r="B596" i="47"/>
  <c r="B481" i="47"/>
  <c r="A613" i="47"/>
  <c r="A498" i="47"/>
  <c r="A728" i="47"/>
  <c r="B618" i="47"/>
  <c r="B665" i="47"/>
  <c r="B780" i="47" s="1"/>
  <c r="B550" i="47"/>
  <c r="B435" i="47"/>
  <c r="A557" i="47"/>
  <c r="A672" i="47"/>
  <c r="A442" i="47"/>
  <c r="A787" i="47"/>
  <c r="B677" i="47"/>
  <c r="B792" i="47" s="1"/>
  <c r="B562" i="47"/>
  <c r="B447" i="47"/>
  <c r="A569" i="47"/>
  <c r="A684" i="47"/>
  <c r="A454" i="47"/>
  <c r="A799" i="47"/>
  <c r="B689" i="47"/>
  <c r="B804" i="47" s="1"/>
  <c r="B574" i="47"/>
  <c r="B459" i="47"/>
  <c r="A581" i="47"/>
  <c r="A696" i="47"/>
  <c r="A466" i="47"/>
  <c r="A811" i="47"/>
  <c r="B701" i="47"/>
  <c r="B816" i="47" s="1"/>
  <c r="B586" i="47"/>
  <c r="B471" i="47"/>
  <c r="A593" i="47"/>
  <c r="A708" i="47"/>
  <c r="A478" i="47"/>
  <c r="A823" i="47"/>
  <c r="B713" i="47"/>
  <c r="B828" i="47" s="1"/>
  <c r="B598" i="47"/>
  <c r="A615" i="47"/>
  <c r="A730" i="47"/>
  <c r="A500" i="47"/>
  <c r="B620" i="47"/>
  <c r="A327" i="47"/>
  <c r="A339" i="47"/>
  <c r="B346" i="47"/>
  <c r="A351" i="47"/>
  <c r="B358" i="47"/>
  <c r="A363" i="47"/>
  <c r="A385" i="47"/>
  <c r="A407" i="47"/>
  <c r="A455" i="47"/>
  <c r="B521" i="47"/>
  <c r="B636" i="47"/>
  <c r="B751" i="47" s="1"/>
  <c r="B406" i="47"/>
  <c r="A528" i="47"/>
  <c r="A413" i="47"/>
  <c r="A758" i="47"/>
  <c r="A643" i="47"/>
  <c r="B533" i="47"/>
  <c r="B648" i="47"/>
  <c r="B763" i="47" s="1"/>
  <c r="B418" i="47"/>
  <c r="A540" i="47"/>
  <c r="A425" i="47"/>
  <c r="A770" i="47"/>
  <c r="A655" i="47"/>
  <c r="B545" i="47"/>
  <c r="B660" i="47"/>
  <c r="B775" i="47" s="1"/>
  <c r="B430" i="47"/>
  <c r="A552" i="47"/>
  <c r="A437" i="47"/>
  <c r="A782" i="47"/>
  <c r="A667" i="47"/>
  <c r="B557" i="47"/>
  <c r="B672" i="47"/>
  <c r="B787" i="47" s="1"/>
  <c r="B442" i="47"/>
  <c r="A564" i="47"/>
  <c r="A449" i="47"/>
  <c r="A794" i="47"/>
  <c r="A679" i="47"/>
  <c r="B569" i="47"/>
  <c r="B684" i="47"/>
  <c r="B799" i="47" s="1"/>
  <c r="B454" i="47"/>
  <c r="A576" i="47"/>
  <c r="A461" i="47"/>
  <c r="A806" i="47"/>
  <c r="A691" i="47"/>
  <c r="B581" i="47"/>
  <c r="B696" i="47"/>
  <c r="B811" i="47" s="1"/>
  <c r="B466" i="47"/>
  <c r="A588" i="47"/>
  <c r="A473" i="47"/>
  <c r="A818" i="47"/>
  <c r="A703" i="47"/>
  <c r="B593" i="47"/>
  <c r="B708" i="47"/>
  <c r="B823" i="47" s="1"/>
  <c r="B478" i="47"/>
  <c r="A600" i="47"/>
  <c r="A485" i="47"/>
  <c r="A715" i="47"/>
  <c r="B615" i="47"/>
  <c r="B178" i="47"/>
  <c r="B190" i="47"/>
  <c r="B202" i="47"/>
  <c r="B214" i="47"/>
  <c r="B226" i="47"/>
  <c r="B238" i="47"/>
  <c r="B250" i="47"/>
  <c r="B291" i="47"/>
  <c r="B303" i="47"/>
  <c r="B315" i="47"/>
  <c r="B327" i="47"/>
  <c r="B339" i="47"/>
  <c r="B351" i="47"/>
  <c r="B363" i="47"/>
  <c r="A801" i="47"/>
  <c r="A686" i="47"/>
  <c r="A571" i="47"/>
  <c r="A456" i="47"/>
  <c r="B576" i="47"/>
  <c r="B461" i="47"/>
  <c r="B691" i="47"/>
  <c r="B806" i="47" s="1"/>
  <c r="A813" i="47"/>
  <c r="A698" i="47"/>
  <c r="A583" i="47"/>
  <c r="A468" i="47"/>
  <c r="B588" i="47"/>
  <c r="B473" i="47"/>
  <c r="B703" i="47"/>
  <c r="B818" i="47" s="1"/>
  <c r="A825" i="47"/>
  <c r="A710" i="47"/>
  <c r="A595" i="47"/>
  <c r="A480" i="47"/>
  <c r="B600" i="47"/>
  <c r="A732" i="47"/>
  <c r="A617" i="47"/>
  <c r="A502" i="47"/>
  <c r="A289" i="47"/>
  <c r="A301" i="47"/>
  <c r="A313" i="47"/>
  <c r="B320" i="47"/>
  <c r="A325" i="47"/>
  <c r="B332" i="47"/>
  <c r="A337" i="47"/>
  <c r="B344" i="47"/>
  <c r="A349" i="47"/>
  <c r="B356" i="47"/>
  <c r="A361" i="47"/>
  <c r="A383" i="47"/>
  <c r="B638" i="47"/>
  <c r="B753" i="47" s="1"/>
  <c r="B523" i="47"/>
  <c r="B408" i="47"/>
  <c r="A645" i="47"/>
  <c r="A760" i="47"/>
  <c r="A530" i="47"/>
  <c r="B650" i="47"/>
  <c r="B765" i="47" s="1"/>
  <c r="B535" i="47"/>
  <c r="B420" i="47"/>
  <c r="A657" i="47"/>
  <c r="A772" i="47"/>
  <c r="A542" i="47"/>
  <c r="B662" i="47"/>
  <c r="B777" i="47" s="1"/>
  <c r="B547" i="47"/>
  <c r="B432" i="47"/>
  <c r="A669" i="47"/>
  <c r="A784" i="47"/>
  <c r="A554" i="47"/>
  <c r="B674" i="47"/>
  <c r="B789" i="47" s="1"/>
  <c r="B559" i="47"/>
  <c r="B444" i="47"/>
  <c r="A681" i="47"/>
  <c r="A796" i="47"/>
  <c r="A566" i="47"/>
  <c r="B686" i="47"/>
  <c r="B801" i="47" s="1"/>
  <c r="B571" i="47"/>
  <c r="B456" i="47"/>
  <c r="A693" i="47"/>
  <c r="A808" i="47"/>
  <c r="A578" i="47"/>
  <c r="B698" i="47"/>
  <c r="B813" i="47" s="1"/>
  <c r="B583" i="47"/>
  <c r="B468" i="47"/>
  <c r="A705" i="47"/>
  <c r="A820" i="47"/>
  <c r="A590" i="47"/>
  <c r="B710" i="47"/>
  <c r="B825" i="47" s="1"/>
  <c r="B595" i="47"/>
  <c r="B480" i="47"/>
  <c r="A727" i="47"/>
  <c r="A612" i="47"/>
  <c r="B617" i="47"/>
  <c r="A195" i="47"/>
  <c r="A207" i="47"/>
  <c r="A211" i="47"/>
  <c r="A219" i="47"/>
  <c r="A223" i="47"/>
  <c r="A231" i="47"/>
  <c r="A235" i="47"/>
  <c r="A243" i="47"/>
  <c r="A247" i="47"/>
  <c r="A265" i="47"/>
  <c r="A269" i="47"/>
  <c r="A419" i="47"/>
  <c r="A467" i="47"/>
  <c r="A525" i="47"/>
  <c r="A410" i="47"/>
  <c r="A755" i="47"/>
  <c r="A640" i="47"/>
  <c r="B645" i="47"/>
  <c r="B760" i="47" s="1"/>
  <c r="B530" i="47"/>
  <c r="B415" i="47"/>
  <c r="A537" i="47"/>
  <c r="A422" i="47"/>
  <c r="A767" i="47"/>
  <c r="A652" i="47"/>
  <c r="B657" i="47"/>
  <c r="B772" i="47" s="1"/>
  <c r="B542" i="47"/>
  <c r="B427" i="47"/>
  <c r="A549" i="47"/>
  <c r="A434" i="47"/>
  <c r="A779" i="47"/>
  <c r="A664" i="47"/>
  <c r="B669" i="47"/>
  <c r="B784" i="47" s="1"/>
  <c r="B554" i="47"/>
  <c r="B439" i="47"/>
  <c r="A561" i="47"/>
  <c r="A446" i="47"/>
  <c r="A791" i="47"/>
  <c r="A676" i="47"/>
  <c r="B681" i="47"/>
  <c r="B796" i="47" s="1"/>
  <c r="B566" i="47"/>
  <c r="B451" i="47"/>
  <c r="A573" i="47"/>
  <c r="A458" i="47"/>
  <c r="A803" i="47"/>
  <c r="A688" i="47"/>
  <c r="B693" i="47"/>
  <c r="B808" i="47" s="1"/>
  <c r="B578" i="47"/>
  <c r="B463" i="47"/>
  <c r="A585" i="47"/>
  <c r="A470" i="47"/>
  <c r="A815" i="47"/>
  <c r="A700" i="47"/>
  <c r="B705" i="47"/>
  <c r="B820" i="47" s="1"/>
  <c r="B590" i="47"/>
  <c r="B475" i="47"/>
  <c r="A597" i="47"/>
  <c r="A482" i="47"/>
  <c r="A827" i="47"/>
  <c r="A712" i="47"/>
  <c r="B612" i="47"/>
  <c r="A619" i="47"/>
  <c r="A504" i="47"/>
  <c r="A389" i="47"/>
  <c r="A734" i="47"/>
  <c r="B175" i="47"/>
  <c r="B187" i="47"/>
  <c r="B199" i="47"/>
  <c r="B211" i="47"/>
  <c r="B223" i="47"/>
  <c r="B235" i="47"/>
  <c r="B247" i="47"/>
  <c r="B294" i="47"/>
  <c r="B306" i="47"/>
  <c r="B318" i="47"/>
  <c r="B330" i="47"/>
  <c r="B342" i="47"/>
  <c r="B354" i="47"/>
  <c r="A439" i="47"/>
  <c r="A497" i="47"/>
  <c r="A556" i="47"/>
  <c r="A441" i="47"/>
  <c r="A671" i="47"/>
  <c r="A786" i="47"/>
  <c r="B561" i="47"/>
  <c r="B446" i="47"/>
  <c r="B676" i="47"/>
  <c r="B791" i="47" s="1"/>
  <c r="A568" i="47"/>
  <c r="A453" i="47"/>
  <c r="A683" i="47"/>
  <c r="A798" i="47"/>
  <c r="B573" i="47"/>
  <c r="B458" i="47"/>
  <c r="B688" i="47"/>
  <c r="B803" i="47" s="1"/>
  <c r="A580" i="47"/>
  <c r="A465" i="47"/>
  <c r="A695" i="47"/>
  <c r="A810" i="47"/>
  <c r="B585" i="47"/>
  <c r="B470" i="47"/>
  <c r="B700" i="47"/>
  <c r="B815" i="47" s="1"/>
  <c r="A592" i="47"/>
  <c r="A477" i="47"/>
  <c r="A707" i="47"/>
  <c r="A822" i="47"/>
  <c r="B597" i="47"/>
  <c r="B482" i="47"/>
  <c r="B712" i="47"/>
  <c r="B827" i="47" s="1"/>
  <c r="A614" i="47"/>
  <c r="A499" i="47"/>
  <c r="A729" i="47"/>
  <c r="B619" i="47"/>
  <c r="A292" i="47"/>
  <c r="A304" i="47"/>
  <c r="A316" i="47"/>
  <c r="A328" i="47"/>
  <c r="A340" i="47"/>
  <c r="A352" i="47"/>
  <c r="A364" i="47"/>
  <c r="A386" i="47"/>
  <c r="B520" i="47"/>
  <c r="B405" i="47"/>
  <c r="B635" i="47"/>
  <c r="B750" i="47" s="1"/>
  <c r="A757" i="47"/>
  <c r="A642" i="47"/>
  <c r="A527" i="47"/>
  <c r="A412" i="47"/>
  <c r="B532" i="47"/>
  <c r="B417" i="47"/>
  <c r="B647" i="47"/>
  <c r="B762" i="47" s="1"/>
  <c r="A769" i="47"/>
  <c r="A654" i="47"/>
  <c r="A539" i="47"/>
  <c r="A424" i="47"/>
  <c r="B544" i="47"/>
  <c r="B429" i="47"/>
  <c r="B659" i="47"/>
  <c r="B774" i="47" s="1"/>
  <c r="A781" i="47"/>
  <c r="A666" i="47"/>
  <c r="A551" i="47"/>
  <c r="A436" i="47"/>
  <c r="B556" i="47"/>
  <c r="B441" i="47"/>
  <c r="B671" i="47"/>
  <c r="B786" i="47" s="1"/>
  <c r="A793" i="47"/>
  <c r="A678" i="47"/>
  <c r="A563" i="47"/>
  <c r="A448" i="47"/>
  <c r="B568" i="47"/>
  <c r="B453" i="47"/>
  <c r="B683" i="47"/>
  <c r="B798" i="47" s="1"/>
  <c r="A805" i="47"/>
  <c r="A690" i="47"/>
  <c r="A575" i="47"/>
  <c r="A460" i="47"/>
  <c r="B580" i="47"/>
  <c r="B465" i="47"/>
  <c r="B695" i="47"/>
  <c r="B810" i="47" s="1"/>
  <c r="A817" i="47"/>
  <c r="A702" i="47"/>
  <c r="A587" i="47"/>
  <c r="A472" i="47"/>
  <c r="B592" i="47"/>
  <c r="B477" i="47"/>
  <c r="B707" i="47"/>
  <c r="B822" i="47" s="1"/>
  <c r="A829" i="47"/>
  <c r="A714" i="47"/>
  <c r="A599" i="47"/>
  <c r="A484" i="47"/>
  <c r="B614" i="47"/>
  <c r="A184" i="47"/>
  <c r="A196" i="47"/>
  <c r="A200" i="47"/>
  <c r="A208" i="47"/>
  <c r="A220" i="47"/>
  <c r="A232" i="47"/>
  <c r="A244" i="47"/>
  <c r="A248" i="47"/>
  <c r="A266" i="47"/>
  <c r="A297" i="47"/>
  <c r="A309" i="47"/>
  <c r="B316" i="47"/>
  <c r="A321" i="47"/>
  <c r="B328" i="47"/>
  <c r="A333" i="47"/>
  <c r="B340" i="47"/>
  <c r="A345" i="47"/>
  <c r="B352" i="47"/>
  <c r="A357" i="47"/>
  <c r="B364" i="47"/>
  <c r="A369" i="47"/>
  <c r="A752" i="47"/>
  <c r="A637" i="47"/>
  <c r="A522" i="47"/>
  <c r="B642" i="47"/>
  <c r="B757" i="47" s="1"/>
  <c r="B527" i="47"/>
  <c r="B412" i="47"/>
  <c r="A764" i="47"/>
  <c r="A649" i="47"/>
  <c r="A534" i="47"/>
  <c r="B654" i="47"/>
  <c r="B769" i="47" s="1"/>
  <c r="B539" i="47"/>
  <c r="B424" i="47"/>
  <c r="A776" i="47"/>
  <c r="A661" i="47"/>
  <c r="A546" i="47"/>
  <c r="B666" i="47"/>
  <c r="B781" i="47" s="1"/>
  <c r="B551" i="47"/>
  <c r="B436" i="47"/>
  <c r="A788" i="47"/>
  <c r="A673" i="47"/>
  <c r="A558" i="47"/>
  <c r="B678" i="47"/>
  <c r="B793" i="47" s="1"/>
  <c r="B563" i="47"/>
  <c r="B448" i="47"/>
  <c r="A800" i="47"/>
  <c r="A685" i="47"/>
  <c r="A570" i="47"/>
  <c r="B690" i="47"/>
  <c r="B805" i="47" s="1"/>
  <c r="B575" i="47"/>
  <c r="B460" i="47"/>
  <c r="A812" i="47"/>
  <c r="A697" i="47"/>
  <c r="A582" i="47"/>
  <c r="B702" i="47"/>
  <c r="B817" i="47" s="1"/>
  <c r="B587" i="47"/>
  <c r="B472" i="47"/>
  <c r="A824" i="47"/>
  <c r="A709" i="47"/>
  <c r="A594" i="47"/>
  <c r="B829" i="47"/>
  <c r="B599" i="47"/>
  <c r="A731" i="47"/>
  <c r="A616" i="47"/>
  <c r="B184" i="47"/>
  <c r="B196" i="47"/>
  <c r="B204" i="47"/>
  <c r="B208" i="47"/>
  <c r="B216" i="47"/>
  <c r="B220" i="47"/>
  <c r="B228" i="47"/>
  <c r="B232" i="47"/>
  <c r="B240" i="47"/>
  <c r="B244" i="47"/>
  <c r="B252" i="47"/>
  <c r="B297" i="47"/>
  <c r="B309" i="47"/>
  <c r="B321" i="47"/>
  <c r="A326" i="47"/>
  <c r="B333" i="47"/>
  <c r="A338" i="47"/>
  <c r="B345" i="47"/>
  <c r="A350" i="47"/>
  <c r="B357" i="47"/>
  <c r="A362" i="47"/>
  <c r="A384" i="47"/>
  <c r="A451" i="47"/>
  <c r="A541" i="47"/>
  <c r="A426" i="47"/>
  <c r="A771" i="47"/>
  <c r="A656" i="47"/>
  <c r="B661" i="47"/>
  <c r="B776" i="47" s="1"/>
  <c r="B546" i="47"/>
  <c r="B431" i="47"/>
  <c r="A553" i="47"/>
  <c r="A438" i="47"/>
  <c r="A783" i="47"/>
  <c r="A668" i="47"/>
  <c r="B673" i="47"/>
  <c r="B788" i="47" s="1"/>
  <c r="B558" i="47"/>
  <c r="B443" i="47"/>
  <c r="A565" i="47"/>
  <c r="A450" i="47"/>
  <c r="A795" i="47"/>
  <c r="A680" i="47"/>
  <c r="B685" i="47"/>
  <c r="B800" i="47" s="1"/>
  <c r="B570" i="47"/>
  <c r="B455" i="47"/>
  <c r="A577" i="47"/>
  <c r="A462" i="47"/>
  <c r="A807" i="47"/>
  <c r="A692" i="47"/>
  <c r="B697" i="47"/>
  <c r="B812" i="47" s="1"/>
  <c r="B582" i="47"/>
  <c r="B467" i="47"/>
  <c r="A589" i="47"/>
  <c r="A474" i="47"/>
  <c r="A819" i="47"/>
  <c r="A704" i="47"/>
  <c r="B709" i="47"/>
  <c r="B824" i="47" s="1"/>
  <c r="B594" i="47"/>
  <c r="B479" i="47"/>
  <c r="A611" i="47"/>
  <c r="A496" i="47"/>
  <c r="A726" i="47"/>
  <c r="B616" i="47"/>
  <c r="B290" i="47"/>
  <c r="A295" i="47"/>
  <c r="B302" i="47"/>
  <c r="A307" i="47"/>
  <c r="B314" i="47"/>
  <c r="A319" i="47"/>
  <c r="B326" i="47"/>
  <c r="A331" i="47"/>
  <c r="B338" i="47"/>
  <c r="A343" i="47"/>
  <c r="B350" i="47"/>
  <c r="A355" i="47"/>
  <c r="B362" i="47"/>
  <c r="A367" i="47"/>
  <c r="B147" i="45"/>
  <c r="B123" i="45"/>
  <c r="B630" i="46"/>
  <c r="B745" i="46" s="1"/>
  <c r="B515" i="46"/>
  <c r="B169" i="46"/>
  <c r="B400" i="46"/>
  <c r="B285" i="46"/>
  <c r="A752" i="46"/>
  <c r="A637" i="46"/>
  <c r="A522" i="46"/>
  <c r="A407" i="46"/>
  <c r="A292" i="46"/>
  <c r="A765" i="46"/>
  <c r="A650" i="46"/>
  <c r="A535" i="46"/>
  <c r="A420" i="46"/>
  <c r="A305" i="46"/>
  <c r="A189" i="46"/>
  <c r="A769" i="46"/>
  <c r="A654" i="46"/>
  <c r="A539" i="46"/>
  <c r="A424" i="46"/>
  <c r="A193" i="46"/>
  <c r="A564" i="46"/>
  <c r="A449" i="46"/>
  <c r="A794" i="46"/>
  <c r="A679" i="46"/>
  <c r="A218" i="46"/>
  <c r="A334" i="46"/>
  <c r="A813" i="46"/>
  <c r="A698" i="46"/>
  <c r="A583" i="46"/>
  <c r="A468" i="46"/>
  <c r="A353" i="46"/>
  <c r="A237" i="46"/>
  <c r="A817" i="46"/>
  <c r="A702" i="46"/>
  <c r="A587" i="46"/>
  <c r="A472" i="46"/>
  <c r="A241" i="46"/>
  <c r="A517" i="46"/>
  <c r="A402" i="46"/>
  <c r="A747" i="46"/>
  <c r="A632" i="46"/>
  <c r="A287" i="46"/>
  <c r="A171" i="46"/>
  <c r="B564" i="46"/>
  <c r="B449" i="46"/>
  <c r="B679" i="46"/>
  <c r="B794" i="46" s="1"/>
  <c r="B218" i="46"/>
  <c r="B334" i="46"/>
  <c r="A627" i="46"/>
  <c r="A512" i="46"/>
  <c r="A397" i="46"/>
  <c r="A742" i="46"/>
  <c r="A282" i="46"/>
  <c r="A166" i="46"/>
  <c r="B517" i="46"/>
  <c r="B402" i="46"/>
  <c r="B632" i="46"/>
  <c r="B747" i="46" s="1"/>
  <c r="B287" i="46"/>
  <c r="B171" i="46"/>
  <c r="B545" i="46"/>
  <c r="B660" i="46"/>
  <c r="B775" i="46" s="1"/>
  <c r="B430" i="46"/>
  <c r="B199" i="46"/>
  <c r="B315" i="46"/>
  <c r="B568" i="46"/>
  <c r="B453" i="46"/>
  <c r="B683" i="46"/>
  <c r="B798" i="46" s="1"/>
  <c r="B222" i="46"/>
  <c r="B338" i="46"/>
  <c r="B627" i="46"/>
  <c r="B742" i="46" s="1"/>
  <c r="B512" i="46"/>
  <c r="B397" i="46"/>
  <c r="B282" i="46"/>
  <c r="B166" i="46"/>
  <c r="A749" i="46"/>
  <c r="A519" i="46"/>
  <c r="A404" i="46"/>
  <c r="A634" i="46"/>
  <c r="A289" i="46"/>
  <c r="A173" i="46"/>
  <c r="A528" i="46"/>
  <c r="A413" i="46"/>
  <c r="A758" i="46"/>
  <c r="A643" i="46"/>
  <c r="A182" i="46"/>
  <c r="A298" i="46"/>
  <c r="A777" i="46"/>
  <c r="A662" i="46"/>
  <c r="A547" i="46"/>
  <c r="A432" i="46"/>
  <c r="A317" i="46"/>
  <c r="A201" i="46"/>
  <c r="A781" i="46"/>
  <c r="A666" i="46"/>
  <c r="A551" i="46"/>
  <c r="A436" i="46"/>
  <c r="A205" i="46"/>
  <c r="A829" i="46"/>
  <c r="A714" i="46"/>
  <c r="A599" i="46"/>
  <c r="A484" i="46"/>
  <c r="A253" i="46"/>
  <c r="A309" i="46"/>
  <c r="A744" i="46"/>
  <c r="A629" i="46"/>
  <c r="A514" i="46"/>
  <c r="A399" i="46"/>
  <c r="A284" i="46"/>
  <c r="B519" i="46"/>
  <c r="B634" i="46"/>
  <c r="B749" i="46" s="1"/>
  <c r="B289" i="46"/>
  <c r="B404" i="46"/>
  <c r="B173" i="46"/>
  <c r="B528" i="46"/>
  <c r="B413" i="46"/>
  <c r="B643" i="46"/>
  <c r="B758" i="46" s="1"/>
  <c r="B182" i="46"/>
  <c r="B298" i="46"/>
  <c r="A645" i="46"/>
  <c r="A760" i="46"/>
  <c r="A530" i="46"/>
  <c r="A415" i="46"/>
  <c r="A300" i="46"/>
  <c r="B576" i="46"/>
  <c r="B461" i="46"/>
  <c r="B691" i="46"/>
  <c r="B806" i="46" s="1"/>
  <c r="B230" i="46"/>
  <c r="B346" i="46"/>
  <c r="B629" i="46"/>
  <c r="B744" i="46" s="1"/>
  <c r="B514" i="46"/>
  <c r="B399" i="46"/>
  <c r="B284" i="46"/>
  <c r="B168" i="46"/>
  <c r="A521" i="46"/>
  <c r="A636" i="46"/>
  <c r="A406" i="46"/>
  <c r="A751" i="46"/>
  <c r="A175" i="46"/>
  <c r="A291" i="46"/>
  <c r="B532" i="46"/>
  <c r="B417" i="46"/>
  <c r="B647" i="46"/>
  <c r="B762" i="46" s="1"/>
  <c r="B186" i="46"/>
  <c r="B302" i="46"/>
  <c r="B557" i="46"/>
  <c r="B672" i="46"/>
  <c r="B787" i="46" s="1"/>
  <c r="B442" i="46"/>
  <c r="B211" i="46"/>
  <c r="B327" i="46"/>
  <c r="B580" i="46"/>
  <c r="B465" i="46"/>
  <c r="B695" i="46"/>
  <c r="B810" i="46" s="1"/>
  <c r="B234" i="46"/>
  <c r="B350" i="46"/>
  <c r="A516" i="46"/>
  <c r="A401" i="46"/>
  <c r="A746" i="46"/>
  <c r="A631" i="46"/>
  <c r="A170" i="46"/>
  <c r="A286" i="46"/>
  <c r="B521" i="46"/>
  <c r="B636" i="46"/>
  <c r="B751" i="46" s="1"/>
  <c r="B406" i="46"/>
  <c r="B175" i="46"/>
  <c r="B291" i="46"/>
  <c r="A540" i="46"/>
  <c r="A425" i="46"/>
  <c r="A770" i="46"/>
  <c r="A655" i="46"/>
  <c r="A194" i="46"/>
  <c r="A310" i="46"/>
  <c r="A789" i="46"/>
  <c r="A674" i="46"/>
  <c r="A559" i="46"/>
  <c r="A444" i="46"/>
  <c r="A329" i="46"/>
  <c r="A213" i="46"/>
  <c r="A793" i="46"/>
  <c r="A678" i="46"/>
  <c r="A563" i="46"/>
  <c r="A448" i="46"/>
  <c r="A217" i="46"/>
  <c r="A741" i="46"/>
  <c r="A626" i="46"/>
  <c r="A511" i="46"/>
  <c r="A396" i="46"/>
  <c r="A281" i="46"/>
  <c r="A165" i="46"/>
  <c r="B516" i="46"/>
  <c r="B401" i="46"/>
  <c r="B631" i="46"/>
  <c r="B746" i="46" s="1"/>
  <c r="B170" i="46"/>
  <c r="B286" i="46"/>
  <c r="A753" i="46"/>
  <c r="A638" i="46"/>
  <c r="A523" i="46"/>
  <c r="A408" i="46"/>
  <c r="A293" i="46"/>
  <c r="A177" i="46"/>
  <c r="B540" i="46"/>
  <c r="B425" i="46"/>
  <c r="B655" i="46"/>
  <c r="B770" i="46" s="1"/>
  <c r="B194" i="46"/>
  <c r="B310" i="46"/>
  <c r="B626" i="46"/>
  <c r="B741" i="46" s="1"/>
  <c r="B511" i="46"/>
  <c r="B396" i="46"/>
  <c r="B281" i="46"/>
  <c r="B165" i="46"/>
  <c r="A633" i="46"/>
  <c r="A748" i="46"/>
  <c r="A518" i="46"/>
  <c r="A403" i="46"/>
  <c r="A288" i="46"/>
  <c r="B638" i="46"/>
  <c r="B753" i="46" s="1"/>
  <c r="B523" i="46"/>
  <c r="B293" i="46"/>
  <c r="B177" i="46"/>
  <c r="B408" i="46"/>
  <c r="A525" i="46"/>
  <c r="A410" i="46"/>
  <c r="A755" i="46"/>
  <c r="A640" i="46"/>
  <c r="A179" i="46"/>
  <c r="A295" i="46"/>
  <c r="B544" i="46"/>
  <c r="B429" i="46"/>
  <c r="B659" i="46"/>
  <c r="B774" i="46" s="1"/>
  <c r="B198" i="46"/>
  <c r="B314" i="46"/>
  <c r="B569" i="46"/>
  <c r="B684" i="46"/>
  <c r="B799" i="46" s="1"/>
  <c r="B454" i="46"/>
  <c r="B223" i="46"/>
  <c r="B339" i="46"/>
  <c r="B592" i="46"/>
  <c r="B477" i="46"/>
  <c r="B707" i="46"/>
  <c r="B822" i="46" s="1"/>
  <c r="B246" i="46"/>
  <c r="B362" i="46"/>
  <c r="A513" i="46"/>
  <c r="A398" i="46"/>
  <c r="A743" i="46"/>
  <c r="A628" i="46"/>
  <c r="A167" i="46"/>
  <c r="A283" i="46"/>
  <c r="B633" i="46"/>
  <c r="B748" i="46" s="1"/>
  <c r="B518" i="46"/>
  <c r="B403" i="46"/>
  <c r="B288" i="46"/>
  <c r="B172" i="46"/>
  <c r="B525" i="46"/>
  <c r="B410" i="46"/>
  <c r="B640" i="46"/>
  <c r="B755" i="46" s="1"/>
  <c r="B179" i="46"/>
  <c r="B295" i="46"/>
  <c r="A757" i="46"/>
  <c r="A642" i="46"/>
  <c r="A527" i="46"/>
  <c r="A412" i="46"/>
  <c r="A181" i="46"/>
  <c r="A552" i="46"/>
  <c r="A437" i="46"/>
  <c r="A782" i="46"/>
  <c r="A667" i="46"/>
  <c r="A206" i="46"/>
  <c r="A322" i="46"/>
  <c r="A801" i="46"/>
  <c r="A686" i="46"/>
  <c r="A571" i="46"/>
  <c r="A456" i="46"/>
  <c r="A341" i="46"/>
  <c r="A225" i="46"/>
  <c r="A805" i="46"/>
  <c r="A690" i="46"/>
  <c r="A575" i="46"/>
  <c r="A460" i="46"/>
  <c r="A229" i="46"/>
  <c r="A176" i="46"/>
  <c r="B513" i="46"/>
  <c r="B398" i="46"/>
  <c r="B628" i="46"/>
  <c r="B743" i="46" s="1"/>
  <c r="B167" i="46"/>
  <c r="B283" i="46"/>
  <c r="A520" i="46"/>
  <c r="A405" i="46"/>
  <c r="A635" i="46"/>
  <c r="A750" i="46"/>
  <c r="A174" i="46"/>
  <c r="A290" i="46"/>
  <c r="B552" i="46"/>
  <c r="B437" i="46"/>
  <c r="B667" i="46"/>
  <c r="B782" i="46" s="1"/>
  <c r="B206" i="46"/>
  <c r="B322" i="46"/>
  <c r="A345" i="46"/>
  <c r="A745" i="46"/>
  <c r="A630" i="46"/>
  <c r="A515" i="46"/>
  <c r="A400" i="46"/>
  <c r="A169" i="46"/>
  <c r="B520" i="46"/>
  <c r="B405" i="46"/>
  <c r="B635" i="46"/>
  <c r="B750" i="46" s="1"/>
  <c r="B174" i="46"/>
  <c r="B290" i="46"/>
  <c r="B533" i="46"/>
  <c r="B648" i="46"/>
  <c r="B763" i="46" s="1"/>
  <c r="B418" i="46"/>
  <c r="B187" i="46"/>
  <c r="B303" i="46"/>
  <c r="B556" i="46"/>
  <c r="B441" i="46"/>
  <c r="B671" i="46"/>
  <c r="B786" i="46" s="1"/>
  <c r="B210" i="46"/>
  <c r="B326" i="46"/>
  <c r="B844" i="46"/>
  <c r="B268" i="46"/>
  <c r="A333" i="46"/>
  <c r="A357" i="46"/>
  <c r="B642" i="46"/>
  <c r="B757" i="46" s="1"/>
  <c r="B527" i="46"/>
  <c r="A764" i="46"/>
  <c r="A649" i="46"/>
  <c r="A534" i="46"/>
  <c r="B654" i="46"/>
  <c r="B769" i="46" s="1"/>
  <c r="B539" i="46"/>
  <c r="B424" i="46"/>
  <c r="A776" i="46"/>
  <c r="A661" i="46"/>
  <c r="A546" i="46"/>
  <c r="B666" i="46"/>
  <c r="B781" i="46" s="1"/>
  <c r="B551" i="46"/>
  <c r="B436" i="46"/>
  <c r="A788" i="46"/>
  <c r="A673" i="46"/>
  <c r="A558" i="46"/>
  <c r="B678" i="46"/>
  <c r="B793" i="46" s="1"/>
  <c r="B563" i="46"/>
  <c r="B448" i="46"/>
  <c r="A800" i="46"/>
  <c r="A685" i="46"/>
  <c r="A570" i="46"/>
  <c r="B690" i="46"/>
  <c r="B805" i="46" s="1"/>
  <c r="B575" i="46"/>
  <c r="B460" i="46"/>
  <c r="A812" i="46"/>
  <c r="A697" i="46"/>
  <c r="A582" i="46"/>
  <c r="B702" i="46"/>
  <c r="B817" i="46" s="1"/>
  <c r="B587" i="46"/>
  <c r="B472" i="46"/>
  <c r="A824" i="46"/>
  <c r="A709" i="46"/>
  <c r="A594" i="46"/>
  <c r="B714" i="46"/>
  <c r="B829" i="46" s="1"/>
  <c r="A846" i="46"/>
  <c r="A731" i="46"/>
  <c r="A616" i="46"/>
  <c r="B184" i="46"/>
  <c r="B196" i="46"/>
  <c r="B208" i="46"/>
  <c r="B220" i="46"/>
  <c r="B232" i="46"/>
  <c r="B244" i="46"/>
  <c r="B266" i="46"/>
  <c r="B297" i="46"/>
  <c r="A302" i="46"/>
  <c r="B309" i="46"/>
  <c r="A314" i="46"/>
  <c r="B321" i="46"/>
  <c r="A326" i="46"/>
  <c r="B333" i="46"/>
  <c r="A338" i="46"/>
  <c r="B345" i="46"/>
  <c r="A350" i="46"/>
  <c r="B357" i="46"/>
  <c r="A362" i="46"/>
  <c r="B369" i="46"/>
  <c r="A384" i="46"/>
  <c r="A389" i="46"/>
  <c r="B416" i="46"/>
  <c r="A463" i="46"/>
  <c r="B637" i="46"/>
  <c r="B752" i="46" s="1"/>
  <c r="B522" i="46"/>
  <c r="B407" i="46"/>
  <c r="A529" i="46"/>
  <c r="A414" i="46"/>
  <c r="A759" i="46"/>
  <c r="A644" i="46"/>
  <c r="B649" i="46"/>
  <c r="B764" i="46" s="1"/>
  <c r="B534" i="46"/>
  <c r="B419" i="46"/>
  <c r="A541" i="46"/>
  <c r="A426" i="46"/>
  <c r="A771" i="46"/>
  <c r="A656" i="46"/>
  <c r="B661" i="46"/>
  <c r="B776" i="46" s="1"/>
  <c r="B546" i="46"/>
  <c r="B431" i="46"/>
  <c r="A553" i="46"/>
  <c r="A438" i="46"/>
  <c r="A783" i="46"/>
  <c r="A668" i="46"/>
  <c r="B673" i="46"/>
  <c r="B788" i="46" s="1"/>
  <c r="B558" i="46"/>
  <c r="B443" i="46"/>
  <c r="A565" i="46"/>
  <c r="A450" i="46"/>
  <c r="A795" i="46"/>
  <c r="A680" i="46"/>
  <c r="B685" i="46"/>
  <c r="B800" i="46" s="1"/>
  <c r="B570" i="46"/>
  <c r="B455" i="46"/>
  <c r="A577" i="46"/>
  <c r="A462" i="46"/>
  <c r="A807" i="46"/>
  <c r="A692" i="46"/>
  <c r="B697" i="46"/>
  <c r="B812" i="46" s="1"/>
  <c r="B582" i="46"/>
  <c r="B467" i="46"/>
  <c r="A589" i="46"/>
  <c r="A474" i="46"/>
  <c r="A819" i="46"/>
  <c r="A704" i="46"/>
  <c r="B709" i="46"/>
  <c r="B824" i="46" s="1"/>
  <c r="B594" i="46"/>
  <c r="B479" i="46"/>
  <c r="A611" i="46"/>
  <c r="A496" i="46"/>
  <c r="A841" i="46"/>
  <c r="A726" i="46"/>
  <c r="B846" i="46"/>
  <c r="A307" i="46"/>
  <c r="A319" i="46"/>
  <c r="A331" i="46"/>
  <c r="A343" i="46"/>
  <c r="A355" i="46"/>
  <c r="A367" i="46"/>
  <c r="A639" i="46"/>
  <c r="A524" i="46"/>
  <c r="A409" i="46"/>
  <c r="A754" i="46"/>
  <c r="B529" i="46"/>
  <c r="B414" i="46"/>
  <c r="B644" i="46"/>
  <c r="B759" i="46" s="1"/>
  <c r="A651" i="46"/>
  <c r="A536" i="46"/>
  <c r="A421" i="46"/>
  <c r="A766" i="46"/>
  <c r="B541" i="46"/>
  <c r="B426" i="46"/>
  <c r="B656" i="46"/>
  <c r="B771" i="46" s="1"/>
  <c r="A663" i="46"/>
  <c r="A548" i="46"/>
  <c r="A433" i="46"/>
  <c r="A778" i="46"/>
  <c r="B553" i="46"/>
  <c r="B438" i="46"/>
  <c r="B668" i="46"/>
  <c r="B783" i="46" s="1"/>
  <c r="A675" i="46"/>
  <c r="A560" i="46"/>
  <c r="A445" i="46"/>
  <c r="A790" i="46"/>
  <c r="B565" i="46"/>
  <c r="B450" i="46"/>
  <c r="B680" i="46"/>
  <c r="B795" i="46" s="1"/>
  <c r="A687" i="46"/>
  <c r="A572" i="46"/>
  <c r="A457" i="46"/>
  <c r="A802" i="46"/>
  <c r="B577" i="46"/>
  <c r="B462" i="46"/>
  <c r="B692" i="46"/>
  <c r="B807" i="46" s="1"/>
  <c r="A699" i="46"/>
  <c r="A584" i="46"/>
  <c r="A469" i="46"/>
  <c r="A814" i="46"/>
  <c r="B589" i="46"/>
  <c r="B474" i="46"/>
  <c r="B704" i="46"/>
  <c r="B819" i="46" s="1"/>
  <c r="A711" i="46"/>
  <c r="A596" i="46"/>
  <c r="A481" i="46"/>
  <c r="A826" i="46"/>
  <c r="B841" i="46"/>
  <c r="A733" i="46"/>
  <c r="A618" i="46"/>
  <c r="A503" i="46"/>
  <c r="A848" i="46"/>
  <c r="A249" i="46"/>
  <c r="A271" i="46"/>
  <c r="B307" i="46"/>
  <c r="A312" i="46"/>
  <c r="B319" i="46"/>
  <c r="A324" i="46"/>
  <c r="B331" i="46"/>
  <c r="B343" i="46"/>
  <c r="B355" i="46"/>
  <c r="A360" i="46"/>
  <c r="B367" i="46"/>
  <c r="A382" i="46"/>
  <c r="A455" i="46"/>
  <c r="B639" i="46"/>
  <c r="B754" i="46" s="1"/>
  <c r="B524" i="46"/>
  <c r="B409" i="46"/>
  <c r="A761" i="46"/>
  <c r="A531" i="46"/>
  <c r="A416" i="46"/>
  <c r="A646" i="46"/>
  <c r="B651" i="46"/>
  <c r="B766" i="46" s="1"/>
  <c r="B536" i="46"/>
  <c r="B421" i="46"/>
  <c r="A773" i="46"/>
  <c r="A543" i="46"/>
  <c r="A428" i="46"/>
  <c r="A658" i="46"/>
  <c r="B663" i="46"/>
  <c r="B778" i="46" s="1"/>
  <c r="B548" i="46"/>
  <c r="B433" i="46"/>
  <c r="A785" i="46"/>
  <c r="A555" i="46"/>
  <c r="A440" i="46"/>
  <c r="A670" i="46"/>
  <c r="B675" i="46"/>
  <c r="B790" i="46" s="1"/>
  <c r="B560" i="46"/>
  <c r="B445" i="46"/>
  <c r="A797" i="46"/>
  <c r="A567" i="46"/>
  <c r="A452" i="46"/>
  <c r="A682" i="46"/>
  <c r="B687" i="46"/>
  <c r="B802" i="46" s="1"/>
  <c r="B572" i="46"/>
  <c r="B457" i="46"/>
  <c r="A809" i="46"/>
  <c r="A579" i="46"/>
  <c r="A464" i="46"/>
  <c r="A694" i="46"/>
  <c r="B699" i="46"/>
  <c r="B814" i="46" s="1"/>
  <c r="B584" i="46"/>
  <c r="B469" i="46"/>
  <c r="A821" i="46"/>
  <c r="A591" i="46"/>
  <c r="A476" i="46"/>
  <c r="A706" i="46"/>
  <c r="B711" i="46"/>
  <c r="B826" i="46" s="1"/>
  <c r="B596" i="46"/>
  <c r="A843" i="46"/>
  <c r="A613" i="46"/>
  <c r="A498" i="46"/>
  <c r="A728" i="46"/>
  <c r="B848" i="46"/>
  <c r="B181" i="46"/>
  <c r="B189" i="46"/>
  <c r="B193" i="46"/>
  <c r="B201" i="46"/>
  <c r="B205" i="46"/>
  <c r="B213" i="46"/>
  <c r="B217" i="46"/>
  <c r="B225" i="46"/>
  <c r="B229" i="46"/>
  <c r="B237" i="46"/>
  <c r="B241" i="46"/>
  <c r="B249" i="46"/>
  <c r="B253" i="46"/>
  <c r="B271" i="46"/>
  <c r="A756" i="46"/>
  <c r="A641" i="46"/>
  <c r="A526" i="46"/>
  <c r="B531" i="46"/>
  <c r="B646" i="46"/>
  <c r="B761" i="46" s="1"/>
  <c r="A768" i="46"/>
  <c r="A653" i="46"/>
  <c r="A538" i="46"/>
  <c r="B543" i="46"/>
  <c r="B428" i="46"/>
  <c r="B658" i="46"/>
  <c r="B773" i="46" s="1"/>
  <c r="A780" i="46"/>
  <c r="A665" i="46"/>
  <c r="A550" i="46"/>
  <c r="B555" i="46"/>
  <c r="B440" i="46"/>
  <c r="B670" i="46"/>
  <c r="B785" i="46" s="1"/>
  <c r="A792" i="46"/>
  <c r="A677" i="46"/>
  <c r="A562" i="46"/>
  <c r="B567" i="46"/>
  <c r="B452" i="46"/>
  <c r="B682" i="46"/>
  <c r="B797" i="46" s="1"/>
  <c r="A804" i="46"/>
  <c r="A689" i="46"/>
  <c r="A574" i="46"/>
  <c r="B579" i="46"/>
  <c r="B464" i="46"/>
  <c r="B694" i="46"/>
  <c r="B809" i="46" s="1"/>
  <c r="A816" i="46"/>
  <c r="A701" i="46"/>
  <c r="A586" i="46"/>
  <c r="B591" i="46"/>
  <c r="B476" i="46"/>
  <c r="B706" i="46"/>
  <c r="B821" i="46" s="1"/>
  <c r="A828" i="46"/>
  <c r="A713" i="46"/>
  <c r="A598" i="46"/>
  <c r="B843" i="46"/>
  <c r="A390" i="46"/>
  <c r="A505" i="46" s="1"/>
  <c r="A850" i="46"/>
  <c r="A735" i="46"/>
  <c r="A620" i="46"/>
  <c r="B305" i="46"/>
  <c r="A346" i="46"/>
  <c r="A358" i="46"/>
  <c r="A370" i="46"/>
  <c r="A411" i="46"/>
  <c r="A419" i="46"/>
  <c r="A447" i="46"/>
  <c r="B641" i="46"/>
  <c r="B756" i="46" s="1"/>
  <c r="B526" i="46"/>
  <c r="B411" i="46"/>
  <c r="A533" i="46"/>
  <c r="A648" i="46"/>
  <c r="A418" i="46"/>
  <c r="A763" i="46"/>
  <c r="B653" i="46"/>
  <c r="B768" i="46" s="1"/>
  <c r="B538" i="46"/>
  <c r="B423" i="46"/>
  <c r="A545" i="46"/>
  <c r="A660" i="46"/>
  <c r="A430" i="46"/>
  <c r="A775" i="46"/>
  <c r="B665" i="46"/>
  <c r="B780" i="46" s="1"/>
  <c r="B550" i="46"/>
  <c r="B435" i="46"/>
  <c r="A557" i="46"/>
  <c r="A672" i="46"/>
  <c r="A442" i="46"/>
  <c r="A787" i="46"/>
  <c r="B677" i="46"/>
  <c r="B792" i="46" s="1"/>
  <c r="B562" i="46"/>
  <c r="B447" i="46"/>
  <c r="A569" i="46"/>
  <c r="A684" i="46"/>
  <c r="A454" i="46"/>
  <c r="A799" i="46"/>
  <c r="B689" i="46"/>
  <c r="B804" i="46" s="1"/>
  <c r="B574" i="46"/>
  <c r="B459" i="46"/>
  <c r="A581" i="46"/>
  <c r="A696" i="46"/>
  <c r="A466" i="46"/>
  <c r="A811" i="46"/>
  <c r="B701" i="46"/>
  <c r="B816" i="46" s="1"/>
  <c r="B586" i="46"/>
  <c r="B471" i="46"/>
  <c r="A593" i="46"/>
  <c r="A708" i="46"/>
  <c r="A478" i="46"/>
  <c r="A823" i="46"/>
  <c r="B713" i="46"/>
  <c r="B828" i="46" s="1"/>
  <c r="A615" i="46"/>
  <c r="A730" i="46"/>
  <c r="A500" i="46"/>
  <c r="A845" i="46"/>
  <c r="B850" i="46"/>
  <c r="A178" i="46"/>
  <c r="A190" i="46"/>
  <c r="A202" i="46"/>
  <c r="A214" i="46"/>
  <c r="A226" i="46"/>
  <c r="A238" i="46"/>
  <c r="A250" i="46"/>
  <c r="A272" i="46"/>
  <c r="A303" i="46"/>
  <c r="A315" i="46"/>
  <c r="A327" i="46"/>
  <c r="A339" i="46"/>
  <c r="A351" i="46"/>
  <c r="B358" i="46"/>
  <c r="A363" i="46"/>
  <c r="A385" i="46"/>
  <c r="A467" i="46"/>
  <c r="A576" i="46"/>
  <c r="A461" i="46"/>
  <c r="A806" i="46"/>
  <c r="A691" i="46"/>
  <c r="B581" i="46"/>
  <c r="B696" i="46"/>
  <c r="B811" i="46" s="1"/>
  <c r="B466" i="46"/>
  <c r="A588" i="46"/>
  <c r="A473" i="46"/>
  <c r="A818" i="46"/>
  <c r="A703" i="46"/>
  <c r="B593" i="46"/>
  <c r="B708" i="46"/>
  <c r="B823" i="46" s="1"/>
  <c r="B478" i="46"/>
  <c r="A600" i="46"/>
  <c r="A485" i="46"/>
  <c r="A830" i="46"/>
  <c r="A715" i="46"/>
  <c r="B845" i="46"/>
  <c r="B178" i="46"/>
  <c r="B190" i="46"/>
  <c r="B202" i="46"/>
  <c r="A296" i="46"/>
  <c r="A308" i="46"/>
  <c r="A320" i="46"/>
  <c r="A332" i="46"/>
  <c r="B351" i="46"/>
  <c r="B363" i="46"/>
  <c r="B412" i="46"/>
  <c r="B588" i="46"/>
  <c r="B473" i="46"/>
  <c r="B703" i="46"/>
  <c r="B818" i="46" s="1"/>
  <c r="A825" i="46"/>
  <c r="A710" i="46"/>
  <c r="A595" i="46"/>
  <c r="A480" i="46"/>
  <c r="B830" i="46"/>
  <c r="A847" i="46"/>
  <c r="A732" i="46"/>
  <c r="A617" i="46"/>
  <c r="A502" i="46"/>
  <c r="B296" i="46"/>
  <c r="A301" i="46"/>
  <c r="B308" i="46"/>
  <c r="A313" i="46"/>
  <c r="B320" i="46"/>
  <c r="A325" i="46"/>
  <c r="B332" i="46"/>
  <c r="A337" i="46"/>
  <c r="B344" i="46"/>
  <c r="A349" i="46"/>
  <c r="A459" i="46"/>
  <c r="B650" i="46"/>
  <c r="B765" i="46" s="1"/>
  <c r="B535" i="46"/>
  <c r="A657" i="46"/>
  <c r="A772" i="46"/>
  <c r="A542" i="46"/>
  <c r="B662" i="46"/>
  <c r="B777" i="46" s="1"/>
  <c r="B547" i="46"/>
  <c r="B432" i="46"/>
  <c r="A669" i="46"/>
  <c r="A784" i="46"/>
  <c r="A554" i="46"/>
  <c r="B674" i="46"/>
  <c r="B789" i="46" s="1"/>
  <c r="B559" i="46"/>
  <c r="B444" i="46"/>
  <c r="A681" i="46"/>
  <c r="A796" i="46"/>
  <c r="A566" i="46"/>
  <c r="B686" i="46"/>
  <c r="B801" i="46" s="1"/>
  <c r="B571" i="46"/>
  <c r="B456" i="46"/>
  <c r="A693" i="46"/>
  <c r="A808" i="46"/>
  <c r="A578" i="46"/>
  <c r="B698" i="46"/>
  <c r="B813" i="46" s="1"/>
  <c r="B583" i="46"/>
  <c r="B468" i="46"/>
  <c r="A705" i="46"/>
  <c r="A820" i="46"/>
  <c r="A590" i="46"/>
  <c r="B710" i="46"/>
  <c r="B825" i="46" s="1"/>
  <c r="B595" i="46"/>
  <c r="A727" i="46"/>
  <c r="A842" i="46"/>
  <c r="A612" i="46"/>
  <c r="B847" i="46"/>
  <c r="A183" i="46"/>
  <c r="A187" i="46"/>
  <c r="A195" i="46"/>
  <c r="A199" i="46"/>
  <c r="A207" i="46"/>
  <c r="A211" i="46"/>
  <c r="A219" i="46"/>
  <c r="A223" i="46"/>
  <c r="A231" i="46"/>
  <c r="A235" i="46"/>
  <c r="A243" i="46"/>
  <c r="A247" i="46"/>
  <c r="A265" i="46"/>
  <c r="A294" i="46"/>
  <c r="B301" i="46"/>
  <c r="A306" i="46"/>
  <c r="B313" i="46"/>
  <c r="A318" i="46"/>
  <c r="B325" i="46"/>
  <c r="A330" i="46"/>
  <c r="B337" i="46"/>
  <c r="A342" i="46"/>
  <c r="B349" i="46"/>
  <c r="A354" i="46"/>
  <c r="B361" i="46"/>
  <c r="A366" i="46"/>
  <c r="A388" i="46"/>
  <c r="A431" i="46"/>
  <c r="A479" i="46"/>
  <c r="B645" i="46"/>
  <c r="B760" i="46" s="1"/>
  <c r="B530" i="46"/>
  <c r="B415" i="46"/>
  <c r="A537" i="46"/>
  <c r="A422" i="46"/>
  <c r="A767" i="46"/>
  <c r="A652" i="46"/>
  <c r="B657" i="46"/>
  <c r="B772" i="46" s="1"/>
  <c r="B542" i="46"/>
  <c r="B427" i="46"/>
  <c r="A549" i="46"/>
  <c r="A434" i="46"/>
  <c r="A779" i="46"/>
  <c r="A664" i="46"/>
  <c r="B669" i="46"/>
  <c r="B784" i="46" s="1"/>
  <c r="B554" i="46"/>
  <c r="B439" i="46"/>
  <c r="A561" i="46"/>
  <c r="A446" i="46"/>
  <c r="A791" i="46"/>
  <c r="A676" i="46"/>
  <c r="B681" i="46"/>
  <c r="B796" i="46" s="1"/>
  <c r="B566" i="46"/>
  <c r="B451" i="46"/>
  <c r="A573" i="46"/>
  <c r="A458" i="46"/>
  <c r="A803" i="46"/>
  <c r="A688" i="46"/>
  <c r="B693" i="46"/>
  <c r="B808" i="46" s="1"/>
  <c r="B578" i="46"/>
  <c r="B463" i="46"/>
  <c r="A585" i="46"/>
  <c r="A470" i="46"/>
  <c r="A815" i="46"/>
  <c r="A700" i="46"/>
  <c r="B705" i="46"/>
  <c r="B820" i="46" s="1"/>
  <c r="B590" i="46"/>
  <c r="B475" i="46"/>
  <c r="A597" i="46"/>
  <c r="A482" i="46"/>
  <c r="A827" i="46"/>
  <c r="A712" i="46"/>
  <c r="B842" i="46"/>
  <c r="A619" i="46"/>
  <c r="A504" i="46"/>
  <c r="A849" i="46"/>
  <c r="A734" i="46"/>
  <c r="B183" i="46"/>
  <c r="B195" i="46"/>
  <c r="B207" i="46"/>
  <c r="B219" i="46"/>
  <c r="B231" i="46"/>
  <c r="B235" i="46"/>
  <c r="B243" i="46"/>
  <c r="B247" i="46"/>
  <c r="B265" i="46"/>
  <c r="B269" i="46"/>
  <c r="B294" i="46"/>
  <c r="A299" i="46"/>
  <c r="B306" i="46"/>
  <c r="A311" i="46"/>
  <c r="B318" i="46"/>
  <c r="A323" i="46"/>
  <c r="B330" i="46"/>
  <c r="A335" i="46"/>
  <c r="B342" i="46"/>
  <c r="A347" i="46"/>
  <c r="B354" i="46"/>
  <c r="A359" i="46"/>
  <c r="B366" i="46"/>
  <c r="A381" i="46"/>
  <c r="A451" i="46"/>
  <c r="A532" i="46"/>
  <c r="A417" i="46"/>
  <c r="A647" i="46"/>
  <c r="A762" i="46"/>
  <c r="B537" i="46"/>
  <c r="B422" i="46"/>
  <c r="B652" i="46"/>
  <c r="B767" i="46" s="1"/>
  <c r="A544" i="46"/>
  <c r="A429" i="46"/>
  <c r="A659" i="46"/>
  <c r="A774" i="46"/>
  <c r="B549" i="46"/>
  <c r="B434" i="46"/>
  <c r="B664" i="46"/>
  <c r="B779" i="46" s="1"/>
  <c r="A556" i="46"/>
  <c r="A441" i="46"/>
  <c r="A671" i="46"/>
  <c r="A786" i="46"/>
  <c r="B561" i="46"/>
  <c r="B446" i="46"/>
  <c r="B676" i="46"/>
  <c r="B791" i="46" s="1"/>
  <c r="A568" i="46"/>
  <c r="A453" i="46"/>
  <c r="A683" i="46"/>
  <c r="A798" i="46"/>
  <c r="B573" i="46"/>
  <c r="B458" i="46"/>
  <c r="B688" i="46"/>
  <c r="B803" i="46" s="1"/>
  <c r="A580" i="46"/>
  <c r="A465" i="46"/>
  <c r="A695" i="46"/>
  <c r="A810" i="46"/>
  <c r="B585" i="46"/>
  <c r="B470" i="46"/>
  <c r="B700" i="46"/>
  <c r="B815" i="46" s="1"/>
  <c r="A592" i="46"/>
  <c r="A477" i="46"/>
  <c r="A707" i="46"/>
  <c r="A822" i="46"/>
  <c r="B712" i="46"/>
  <c r="B827" i="46" s="1"/>
  <c r="A614" i="46"/>
  <c r="A499" i="46"/>
  <c r="A729" i="46"/>
  <c r="A844" i="46"/>
  <c r="B849" i="46"/>
  <c r="B299" i="46"/>
  <c r="A304" i="46"/>
  <c r="B311" i="46"/>
  <c r="A316" i="46"/>
  <c r="B323" i="46"/>
  <c r="A328" i="46"/>
  <c r="B335" i="46"/>
  <c r="A340" i="46"/>
  <c r="B347" i="46"/>
  <c r="A352" i="46"/>
  <c r="B359" i="46"/>
  <c r="A364" i="46"/>
  <c r="A386" i="46"/>
  <c r="A423" i="46"/>
  <c r="A471" i="46"/>
  <c r="F160" i="45"/>
  <c r="F172" i="45"/>
  <c r="F181" i="45"/>
  <c r="F135" i="43"/>
  <c r="B453" i="44"/>
  <c r="B683" i="44"/>
  <c r="B798" i="44" s="1"/>
  <c r="B568" i="44"/>
  <c r="A817" i="44"/>
  <c r="A702" i="44"/>
  <c r="A472" i="44"/>
  <c r="A357" i="44"/>
  <c r="B630" i="44"/>
  <c r="B745" i="44" s="1"/>
  <c r="B515" i="44"/>
  <c r="B169" i="44"/>
  <c r="A752" i="44"/>
  <c r="A637" i="44"/>
  <c r="A522" i="44"/>
  <c r="B642" i="44"/>
  <c r="B757" i="44" s="1"/>
  <c r="B527" i="44"/>
  <c r="B181" i="44"/>
  <c r="A764" i="44"/>
  <c r="A649" i="44"/>
  <c r="A534" i="44"/>
  <c r="B654" i="44"/>
  <c r="B769" i="44" s="1"/>
  <c r="B539" i="44"/>
  <c r="B193" i="44"/>
  <c r="A776" i="44"/>
  <c r="A661" i="44"/>
  <c r="A546" i="44"/>
  <c r="B666" i="44"/>
  <c r="B781" i="44" s="1"/>
  <c r="B551" i="44"/>
  <c r="B205" i="44"/>
  <c r="A788" i="44"/>
  <c r="A673" i="44"/>
  <c r="A558" i="44"/>
  <c r="B678" i="44"/>
  <c r="B793" i="44" s="1"/>
  <c r="B563" i="44"/>
  <c r="B217" i="44"/>
  <c r="A800" i="44"/>
  <c r="A685" i="44"/>
  <c r="A570" i="44"/>
  <c r="B690" i="44"/>
  <c r="B805" i="44" s="1"/>
  <c r="B575" i="44"/>
  <c r="B229" i="44"/>
  <c r="A812" i="44"/>
  <c r="A697" i="44"/>
  <c r="A582" i="44"/>
  <c r="B702" i="44"/>
  <c r="B817" i="44" s="1"/>
  <c r="B587" i="44"/>
  <c r="B241" i="44"/>
  <c r="A824" i="44"/>
  <c r="A709" i="44"/>
  <c r="A594" i="44"/>
  <c r="B714" i="44"/>
  <c r="B829" i="44" s="1"/>
  <c r="B484" i="44"/>
  <c r="B253" i="44"/>
  <c r="A846" i="44"/>
  <c r="A731" i="44"/>
  <c r="A616" i="44"/>
  <c r="A386" i="44"/>
  <c r="A501" i="44"/>
  <c r="B174" i="44"/>
  <c r="A179" i="44"/>
  <c r="B216" i="44"/>
  <c r="B293" i="44"/>
  <c r="B296" i="44"/>
  <c r="B309" i="44"/>
  <c r="A322" i="44"/>
  <c r="A338" i="44"/>
  <c r="B357" i="44"/>
  <c r="B400" i="44"/>
  <c r="A417" i="44"/>
  <c r="B434" i="44"/>
  <c r="A451" i="44"/>
  <c r="A463" i="44"/>
  <c r="B536" i="44"/>
  <c r="B552" i="44"/>
  <c r="A595" i="44"/>
  <c r="A757" i="44"/>
  <c r="A642" i="44"/>
  <c r="A527" i="44"/>
  <c r="B441" i="44"/>
  <c r="B671" i="44"/>
  <c r="B786" i="44" s="1"/>
  <c r="A517" i="44"/>
  <c r="A747" i="44"/>
  <c r="A632" i="44"/>
  <c r="A287" i="44"/>
  <c r="B637" i="44"/>
  <c r="B752" i="44" s="1"/>
  <c r="B407" i="44"/>
  <c r="A529" i="44"/>
  <c r="A759" i="44"/>
  <c r="A644" i="44"/>
  <c r="A299" i="44"/>
  <c r="A183" i="44"/>
  <c r="B649" i="44"/>
  <c r="B764" i="44" s="1"/>
  <c r="B419" i="44"/>
  <c r="B534" i="44"/>
  <c r="A541" i="44"/>
  <c r="A771" i="44"/>
  <c r="A656" i="44"/>
  <c r="A311" i="44"/>
  <c r="A195" i="44"/>
  <c r="B661" i="44"/>
  <c r="B776" i="44" s="1"/>
  <c r="B431" i="44"/>
  <c r="A553" i="44"/>
  <c r="A783" i="44"/>
  <c r="A668" i="44"/>
  <c r="A323" i="44"/>
  <c r="A207" i="44"/>
  <c r="B673" i="44"/>
  <c r="B788" i="44" s="1"/>
  <c r="B443" i="44"/>
  <c r="A565" i="44"/>
  <c r="A795" i="44"/>
  <c r="A680" i="44"/>
  <c r="A335" i="44"/>
  <c r="A219" i="44"/>
  <c r="B685" i="44"/>
  <c r="B800" i="44" s="1"/>
  <c r="B455" i="44"/>
  <c r="A577" i="44"/>
  <c r="A462" i="44"/>
  <c r="A807" i="44"/>
  <c r="A692" i="44"/>
  <c r="A347" i="44"/>
  <c r="A231" i="44"/>
  <c r="B697" i="44"/>
  <c r="B812" i="44" s="1"/>
  <c r="B582" i="44"/>
  <c r="B467" i="44"/>
  <c r="A589" i="44"/>
  <c r="A474" i="44"/>
  <c r="A819" i="44"/>
  <c r="A704" i="44"/>
  <c r="A359" i="44"/>
  <c r="A243" i="44"/>
  <c r="B709" i="44"/>
  <c r="B824" i="44" s="1"/>
  <c r="B594" i="44"/>
  <c r="B479" i="44"/>
  <c r="A611" i="44"/>
  <c r="A496" i="44"/>
  <c r="A841" i="44"/>
  <c r="A726" i="44"/>
  <c r="A381" i="44"/>
  <c r="A265" i="44"/>
  <c r="A165" i="44"/>
  <c r="A222" i="44"/>
  <c r="A303" i="44"/>
  <c r="A316" i="44"/>
  <c r="B322" i="44"/>
  <c r="B338" i="44"/>
  <c r="B370" i="44"/>
  <c r="A407" i="44"/>
  <c r="B412" i="44"/>
  <c r="A429" i="44"/>
  <c r="B472" i="44"/>
  <c r="B480" i="44"/>
  <c r="A511" i="44"/>
  <c r="A587" i="44"/>
  <c r="A769" i="44"/>
  <c r="A654" i="44"/>
  <c r="A627" i="44"/>
  <c r="A512" i="44"/>
  <c r="A742" i="44"/>
  <c r="A282" i="44"/>
  <c r="B517" i="44"/>
  <c r="B632" i="44"/>
  <c r="B747" i="44" s="1"/>
  <c r="B171" i="44"/>
  <c r="A639" i="44"/>
  <c r="A524" i="44"/>
  <c r="A754" i="44"/>
  <c r="A294" i="44"/>
  <c r="B529" i="44"/>
  <c r="B644" i="44"/>
  <c r="B759" i="44" s="1"/>
  <c r="B183" i="44"/>
  <c r="A651" i="44"/>
  <c r="A536" i="44"/>
  <c r="A766" i="44"/>
  <c r="A306" i="44"/>
  <c r="B541" i="44"/>
  <c r="B656" i="44"/>
  <c r="B771" i="44" s="1"/>
  <c r="B195" i="44"/>
  <c r="A663" i="44"/>
  <c r="A548" i="44"/>
  <c r="A778" i="44"/>
  <c r="A318" i="44"/>
  <c r="B553" i="44"/>
  <c r="B668" i="44"/>
  <c r="B783" i="44" s="1"/>
  <c r="B207" i="44"/>
  <c r="A675" i="44"/>
  <c r="A560" i="44"/>
  <c r="A790" i="44"/>
  <c r="A330" i="44"/>
  <c r="B565" i="44"/>
  <c r="B680" i="44"/>
  <c r="B795" i="44" s="1"/>
  <c r="B219" i="44"/>
  <c r="A687" i="44"/>
  <c r="A572" i="44"/>
  <c r="A802" i="44"/>
  <c r="A342" i="44"/>
  <c r="B577" i="44"/>
  <c r="B692" i="44"/>
  <c r="B807" i="44" s="1"/>
  <c r="B231" i="44"/>
  <c r="A699" i="44"/>
  <c r="A584" i="44"/>
  <c r="A814" i="44"/>
  <c r="A354" i="44"/>
  <c r="B589" i="44"/>
  <c r="B474" i="44"/>
  <c r="B704" i="44"/>
  <c r="B819" i="44" s="1"/>
  <c r="B243" i="44"/>
  <c r="A711" i="44"/>
  <c r="A596" i="44"/>
  <c r="A826" i="44"/>
  <c r="A366" i="44"/>
  <c r="A733" i="44"/>
  <c r="A618" i="44"/>
  <c r="A848" i="44"/>
  <c r="A175" i="44"/>
  <c r="A201" i="44"/>
  <c r="A212" i="44"/>
  <c r="A217" i="44"/>
  <c r="B222" i="44"/>
  <c r="A233" i="44"/>
  <c r="A270" i="44"/>
  <c r="C275" i="44"/>
  <c r="A297" i="44"/>
  <c r="B316" i="44"/>
  <c r="A345" i="44"/>
  <c r="B364" i="44"/>
  <c r="A387" i="44"/>
  <c r="A424" i="44"/>
  <c r="A458" i="44"/>
  <c r="B570" i="44"/>
  <c r="B477" i="44"/>
  <c r="B707" i="44"/>
  <c r="B822" i="44" s="1"/>
  <c r="A309" i="44"/>
  <c r="B627" i="44"/>
  <c r="B742" i="44" s="1"/>
  <c r="B397" i="44"/>
  <c r="B282" i="44"/>
  <c r="A749" i="44"/>
  <c r="A634" i="44"/>
  <c r="A404" i="44"/>
  <c r="B639" i="44"/>
  <c r="B754" i="44" s="1"/>
  <c r="B409" i="44"/>
  <c r="B294" i="44"/>
  <c r="B524" i="44"/>
  <c r="A761" i="44"/>
  <c r="A646" i="44"/>
  <c r="A416" i="44"/>
  <c r="A531" i="44"/>
  <c r="B651" i="44"/>
  <c r="B766" i="44" s="1"/>
  <c r="B421" i="44"/>
  <c r="B306" i="44"/>
  <c r="A773" i="44"/>
  <c r="A658" i="44"/>
  <c r="A428" i="44"/>
  <c r="B663" i="44"/>
  <c r="B778" i="44" s="1"/>
  <c r="B433" i="44"/>
  <c r="B548" i="44"/>
  <c r="B318" i="44"/>
  <c r="A785" i="44"/>
  <c r="A670" i="44"/>
  <c r="A555" i="44"/>
  <c r="A440" i="44"/>
  <c r="B675" i="44"/>
  <c r="B790" i="44" s="1"/>
  <c r="B445" i="44"/>
  <c r="B330" i="44"/>
  <c r="A797" i="44"/>
  <c r="A682" i="44"/>
  <c r="A452" i="44"/>
  <c r="B687" i="44"/>
  <c r="B802" i="44" s="1"/>
  <c r="B457" i="44"/>
  <c r="B342" i="44"/>
  <c r="B572" i="44"/>
  <c r="A809" i="44"/>
  <c r="A464" i="44"/>
  <c r="A694" i="44"/>
  <c r="B699" i="44"/>
  <c r="B814" i="44" s="1"/>
  <c r="B469" i="44"/>
  <c r="B354" i="44"/>
  <c r="A821" i="44"/>
  <c r="A476" i="44"/>
  <c r="A706" i="44"/>
  <c r="A591" i="44"/>
  <c r="B711" i="44"/>
  <c r="B826" i="44" s="1"/>
  <c r="B481" i="44"/>
  <c r="B366" i="44"/>
  <c r="A843" i="44"/>
  <c r="A498" i="44"/>
  <c r="A728" i="44"/>
  <c r="A850" i="44"/>
  <c r="A735" i="44"/>
  <c r="A620" i="44"/>
  <c r="A166" i="44"/>
  <c r="B196" i="44"/>
  <c r="B212" i="44"/>
  <c r="B297" i="44"/>
  <c r="A313" i="44"/>
  <c r="A326" i="44"/>
  <c r="B345" i="44"/>
  <c r="A358" i="44"/>
  <c r="A361" i="44"/>
  <c r="A384" i="44"/>
  <c r="A402" i="44"/>
  <c r="B424" i="44"/>
  <c r="A465" i="44"/>
  <c r="A481" i="44"/>
  <c r="B512" i="44"/>
  <c r="B546" i="44"/>
  <c r="B588" i="44"/>
  <c r="B429" i="44"/>
  <c r="B659" i="44"/>
  <c r="B774" i="44" s="1"/>
  <c r="A829" i="44"/>
  <c r="A714" i="44"/>
  <c r="A484" i="44"/>
  <c r="A599" i="44"/>
  <c r="A744" i="44"/>
  <c r="A629" i="44"/>
  <c r="A514" i="44"/>
  <c r="A399" i="44"/>
  <c r="B519" i="44"/>
  <c r="B634" i="44"/>
  <c r="B749" i="44" s="1"/>
  <c r="B289" i="44"/>
  <c r="B173" i="44"/>
  <c r="A756" i="44"/>
  <c r="A641" i="44"/>
  <c r="A526" i="44"/>
  <c r="A411" i="44"/>
  <c r="B531" i="44"/>
  <c r="B646" i="44"/>
  <c r="B761" i="44" s="1"/>
  <c r="B301" i="44"/>
  <c r="B185" i="44"/>
  <c r="A768" i="44"/>
  <c r="A653" i="44"/>
  <c r="A538" i="44"/>
  <c r="A423" i="44"/>
  <c r="B543" i="44"/>
  <c r="B658" i="44"/>
  <c r="B773" i="44" s="1"/>
  <c r="B313" i="44"/>
  <c r="B197" i="44"/>
  <c r="A780" i="44"/>
  <c r="A665" i="44"/>
  <c r="A550" i="44"/>
  <c r="A435" i="44"/>
  <c r="B555" i="44"/>
  <c r="B670" i="44"/>
  <c r="B785" i="44" s="1"/>
  <c r="B325" i="44"/>
  <c r="B209" i="44"/>
  <c r="A792" i="44"/>
  <c r="A677" i="44"/>
  <c r="A562" i="44"/>
  <c r="A447" i="44"/>
  <c r="B567" i="44"/>
  <c r="B682" i="44"/>
  <c r="B797" i="44" s="1"/>
  <c r="B337" i="44"/>
  <c r="B221" i="44"/>
  <c r="A804" i="44"/>
  <c r="A689" i="44"/>
  <c r="A574" i="44"/>
  <c r="A459" i="44"/>
  <c r="B579" i="44"/>
  <c r="B694" i="44"/>
  <c r="B809" i="44" s="1"/>
  <c r="B464" i="44"/>
  <c r="B349" i="44"/>
  <c r="B233" i="44"/>
  <c r="A816" i="44"/>
  <c r="A701" i="44"/>
  <c r="A586" i="44"/>
  <c r="A471" i="44"/>
  <c r="B591" i="44"/>
  <c r="B706" i="44"/>
  <c r="B821" i="44" s="1"/>
  <c r="B361" i="44"/>
  <c r="B245" i="44"/>
  <c r="A828" i="44"/>
  <c r="A713" i="44"/>
  <c r="A598" i="44"/>
  <c r="B166" i="44"/>
  <c r="A171" i="44"/>
  <c r="A176" i="44"/>
  <c r="A186" i="44"/>
  <c r="A202" i="44"/>
  <c r="A234" i="44"/>
  <c r="A304" i="44"/>
  <c r="B323" i="44"/>
  <c r="B326" i="44"/>
  <c r="A352" i="44"/>
  <c r="B402" i="44"/>
  <c r="A419" i="44"/>
  <c r="A431" i="44"/>
  <c r="B436" i="44"/>
  <c r="A539" i="44"/>
  <c r="A563" i="44"/>
  <c r="B580" i="44"/>
  <c r="B629" i="44"/>
  <c r="B744" i="44" s="1"/>
  <c r="B399" i="44"/>
  <c r="B514" i="44"/>
  <c r="A521" i="44"/>
  <c r="A636" i="44"/>
  <c r="A751" i="44"/>
  <c r="A406" i="44"/>
  <c r="B641" i="44"/>
  <c r="B756" i="44" s="1"/>
  <c r="B411" i="44"/>
  <c r="A533" i="44"/>
  <c r="A648" i="44"/>
  <c r="A763" i="44"/>
  <c r="A187" i="44"/>
  <c r="B653" i="44"/>
  <c r="B768" i="44" s="1"/>
  <c r="B423" i="44"/>
  <c r="B538" i="44"/>
  <c r="A545" i="44"/>
  <c r="A660" i="44"/>
  <c r="A775" i="44"/>
  <c r="A430" i="44"/>
  <c r="A199" i="44"/>
  <c r="B665" i="44"/>
  <c r="B780" i="44" s="1"/>
  <c r="B435" i="44"/>
  <c r="A557" i="44"/>
  <c r="A672" i="44"/>
  <c r="A787" i="44"/>
  <c r="A211" i="44"/>
  <c r="B677" i="44"/>
  <c r="B792" i="44" s="1"/>
  <c r="B447" i="44"/>
  <c r="B562" i="44"/>
  <c r="A569" i="44"/>
  <c r="A684" i="44"/>
  <c r="A799" i="44"/>
  <c r="A454" i="44"/>
  <c r="A223" i="44"/>
  <c r="B689" i="44"/>
  <c r="B804" i="44" s="1"/>
  <c r="B459" i="44"/>
  <c r="A581" i="44"/>
  <c r="A696" i="44"/>
  <c r="A466" i="44"/>
  <c r="A811" i="44"/>
  <c r="A235" i="44"/>
  <c r="B701" i="44"/>
  <c r="B816" i="44" s="1"/>
  <c r="B586" i="44"/>
  <c r="B471" i="44"/>
  <c r="A593" i="44"/>
  <c r="A708" i="44"/>
  <c r="A478" i="44"/>
  <c r="A823" i="44"/>
  <c r="A247" i="44"/>
  <c r="B713" i="44"/>
  <c r="B828" i="44" s="1"/>
  <c r="B483" i="44"/>
  <c r="A615" i="44"/>
  <c r="A730" i="44"/>
  <c r="A500" i="44"/>
  <c r="A845" i="44"/>
  <c r="A269" i="44"/>
  <c r="B176" i="44"/>
  <c r="A181" i="44"/>
  <c r="A192" i="44"/>
  <c r="A197" i="44"/>
  <c r="B202" i="44"/>
  <c r="A224" i="44"/>
  <c r="A229" i="44"/>
  <c r="A240" i="44"/>
  <c r="A245" i="44"/>
  <c r="B250" i="44"/>
  <c r="A285" i="44"/>
  <c r="A288" i="44"/>
  <c r="B304" i="44"/>
  <c r="A320" i="44"/>
  <c r="A333" i="44"/>
  <c r="B352" i="44"/>
  <c r="A368" i="44"/>
  <c r="A388" i="44"/>
  <c r="A397" i="44"/>
  <c r="A414" i="44"/>
  <c r="A442" i="44"/>
  <c r="B522" i="44"/>
  <c r="B556" i="44"/>
  <c r="B417" i="44"/>
  <c r="B647" i="44"/>
  <c r="B762" i="44" s="1"/>
  <c r="A516" i="44"/>
  <c r="A746" i="44"/>
  <c r="A631" i="44"/>
  <c r="A401" i="44"/>
  <c r="B521" i="44"/>
  <c r="B636" i="44"/>
  <c r="B751" i="44" s="1"/>
  <c r="B406" i="44"/>
  <c r="B175" i="44"/>
  <c r="A528" i="44"/>
  <c r="A758" i="44"/>
  <c r="A643" i="44"/>
  <c r="B533" i="44"/>
  <c r="B648" i="44"/>
  <c r="B763" i="44" s="1"/>
  <c r="B187" i="44"/>
  <c r="B418" i="44"/>
  <c r="A540" i="44"/>
  <c r="A770" i="44"/>
  <c r="A655" i="44"/>
  <c r="A425" i="44"/>
  <c r="B545" i="44"/>
  <c r="B660" i="44"/>
  <c r="B775" i="44" s="1"/>
  <c r="B430" i="44"/>
  <c r="B199" i="44"/>
  <c r="A552" i="44"/>
  <c r="A782" i="44"/>
  <c r="A667" i="44"/>
  <c r="B557" i="44"/>
  <c r="B672" i="44"/>
  <c r="B787" i="44" s="1"/>
  <c r="B211" i="44"/>
  <c r="B442" i="44"/>
  <c r="A564" i="44"/>
  <c r="A794" i="44"/>
  <c r="A679" i="44"/>
  <c r="A449" i="44"/>
  <c r="B569" i="44"/>
  <c r="B684" i="44"/>
  <c r="B799" i="44" s="1"/>
  <c r="B454" i="44"/>
  <c r="B223" i="44"/>
  <c r="A576" i="44"/>
  <c r="A806" i="44"/>
  <c r="A691" i="44"/>
  <c r="B581" i="44"/>
  <c r="B696" i="44"/>
  <c r="B811" i="44" s="1"/>
  <c r="B466" i="44"/>
  <c r="B235" i="44"/>
  <c r="A588" i="44"/>
  <c r="A818" i="44"/>
  <c r="A703" i="44"/>
  <c r="B593" i="44"/>
  <c r="B708" i="44"/>
  <c r="B823" i="44" s="1"/>
  <c r="B478" i="44"/>
  <c r="B247" i="44"/>
  <c r="A600" i="44"/>
  <c r="A830" i="44"/>
  <c r="A715" i="44"/>
  <c r="A485" i="44"/>
  <c r="A167" i="44"/>
  <c r="A172" i="44"/>
  <c r="B192" i="44"/>
  <c r="B224" i="44"/>
  <c r="B240" i="44"/>
  <c r="B285" i="44"/>
  <c r="A298" i="44"/>
  <c r="A301" i="44"/>
  <c r="A314" i="44"/>
  <c r="B317" i="44"/>
  <c r="B320" i="44"/>
  <c r="B333" i="44"/>
  <c r="A346" i="44"/>
  <c r="A349" i="44"/>
  <c r="A362" i="44"/>
  <c r="B368" i="44"/>
  <c r="A385" i="44"/>
  <c r="A409" i="44"/>
  <c r="B414" i="44"/>
  <c r="A426" i="44"/>
  <c r="A437" i="44"/>
  <c r="B448" i="44"/>
  <c r="B460" i="44"/>
  <c r="A467" i="44"/>
  <c r="A483" i="44"/>
  <c r="B532" i="44"/>
  <c r="A781" i="44"/>
  <c r="A666" i="44"/>
  <c r="A793" i="44"/>
  <c r="A678" i="44"/>
  <c r="A805" i="44"/>
  <c r="A690" i="44"/>
  <c r="A575" i="44"/>
  <c r="A205" i="44"/>
  <c r="A253" i="44"/>
  <c r="A741" i="44"/>
  <c r="A626" i="44"/>
  <c r="A281" i="44"/>
  <c r="B401" i="44"/>
  <c r="B631" i="44"/>
  <c r="B746" i="44" s="1"/>
  <c r="B516" i="44"/>
  <c r="A753" i="44"/>
  <c r="A638" i="44"/>
  <c r="A523" i="44"/>
  <c r="A293" i="44"/>
  <c r="B413" i="44"/>
  <c r="B643" i="44"/>
  <c r="B758" i="44" s="1"/>
  <c r="A765" i="44"/>
  <c r="A650" i="44"/>
  <c r="A305" i="44"/>
  <c r="B425" i="44"/>
  <c r="B655" i="44"/>
  <c r="B770" i="44" s="1"/>
  <c r="B540" i="44"/>
  <c r="A777" i="44"/>
  <c r="A662" i="44"/>
  <c r="A547" i="44"/>
  <c r="A317" i="44"/>
  <c r="B437" i="44"/>
  <c r="B667" i="44"/>
  <c r="B782" i="44" s="1"/>
  <c r="A789" i="44"/>
  <c r="A674" i="44"/>
  <c r="A329" i="44"/>
  <c r="B449" i="44"/>
  <c r="B679" i="44"/>
  <c r="B794" i="44" s="1"/>
  <c r="B564" i="44"/>
  <c r="A801" i="44"/>
  <c r="A686" i="44"/>
  <c r="A571" i="44"/>
  <c r="A341" i="44"/>
  <c r="B461" i="44"/>
  <c r="B691" i="44"/>
  <c r="B806" i="44" s="1"/>
  <c r="A813" i="44"/>
  <c r="A698" i="44"/>
  <c r="A468" i="44"/>
  <c r="A583" i="44"/>
  <c r="A353" i="44"/>
  <c r="B473" i="44"/>
  <c r="B703" i="44"/>
  <c r="B818" i="44" s="1"/>
  <c r="A825" i="44"/>
  <c r="A710" i="44"/>
  <c r="A480" i="44"/>
  <c r="A365" i="44"/>
  <c r="B485" i="44"/>
  <c r="B830" i="44"/>
  <c r="A847" i="44"/>
  <c r="A732" i="44"/>
  <c r="A502" i="44"/>
  <c r="A617" i="44"/>
  <c r="A177" i="44"/>
  <c r="A182" i="44"/>
  <c r="A214" i="44"/>
  <c r="A292" i="44"/>
  <c r="A295" i="44"/>
  <c r="B298" i="44"/>
  <c r="B311" i="44"/>
  <c r="B314" i="44"/>
  <c r="A327" i="44"/>
  <c r="A340" i="44"/>
  <c r="B346" i="44"/>
  <c r="B362" i="44"/>
  <c r="B426" i="44"/>
  <c r="A443" i="44"/>
  <c r="A455" i="44"/>
  <c r="B476" i="44"/>
  <c r="A515" i="44"/>
  <c r="B574" i="44"/>
  <c r="B405" i="44"/>
  <c r="B635" i="44"/>
  <c r="B750" i="44" s="1"/>
  <c r="B520" i="44"/>
  <c r="B626" i="44"/>
  <c r="B741" i="44" s="1"/>
  <c r="B511" i="44"/>
  <c r="B396" i="44"/>
  <c r="B165" i="44"/>
  <c r="A633" i="44"/>
  <c r="A748" i="44"/>
  <c r="A518" i="44"/>
  <c r="B638" i="44"/>
  <c r="B753" i="44" s="1"/>
  <c r="B523" i="44"/>
  <c r="B177" i="44"/>
  <c r="A645" i="44"/>
  <c r="A760" i="44"/>
  <c r="A530" i="44"/>
  <c r="B650" i="44"/>
  <c r="B765" i="44" s="1"/>
  <c r="B535" i="44"/>
  <c r="B420" i="44"/>
  <c r="B189" i="44"/>
  <c r="A657" i="44"/>
  <c r="A772" i="44"/>
  <c r="A542" i="44"/>
  <c r="B662" i="44"/>
  <c r="B777" i="44" s="1"/>
  <c r="B547" i="44"/>
  <c r="B201" i="44"/>
  <c r="A669" i="44"/>
  <c r="A784" i="44"/>
  <c r="A554" i="44"/>
  <c r="B674" i="44"/>
  <c r="B789" i="44" s="1"/>
  <c r="B559" i="44"/>
  <c r="B444" i="44"/>
  <c r="B213" i="44"/>
  <c r="A681" i="44"/>
  <c r="A796" i="44"/>
  <c r="A566" i="44"/>
  <c r="B686" i="44"/>
  <c r="B801" i="44" s="1"/>
  <c r="B571" i="44"/>
  <c r="B225" i="44"/>
  <c r="A693" i="44"/>
  <c r="A808" i="44"/>
  <c r="A578" i="44"/>
  <c r="B698" i="44"/>
  <c r="B813" i="44" s="1"/>
  <c r="B583" i="44"/>
  <c r="B468" i="44"/>
  <c r="B237" i="44"/>
  <c r="A705" i="44"/>
  <c r="A820" i="44"/>
  <c r="A590" i="44"/>
  <c r="A475" i="44"/>
  <c r="B710" i="44"/>
  <c r="B825" i="44" s="1"/>
  <c r="B595" i="44"/>
  <c r="B249" i="44"/>
  <c r="A727" i="44"/>
  <c r="A842" i="44"/>
  <c r="A612" i="44"/>
  <c r="A168" i="44"/>
  <c r="B182" i="44"/>
  <c r="A188" i="44"/>
  <c r="A193" i="44"/>
  <c r="B198" i="44"/>
  <c r="A204" i="44"/>
  <c r="A209" i="44"/>
  <c r="B214" i="44"/>
  <c r="A220" i="44"/>
  <c r="A225" i="44"/>
  <c r="B230" i="44"/>
  <c r="A236" i="44"/>
  <c r="A241" i="44"/>
  <c r="B246" i="44"/>
  <c r="A252" i="44"/>
  <c r="A267" i="44"/>
  <c r="B292" i="44"/>
  <c r="B295" i="44"/>
  <c r="A308" i="44"/>
  <c r="A321" i="44"/>
  <c r="A324" i="44"/>
  <c r="B327" i="44"/>
  <c r="B340" i="44"/>
  <c r="A356" i="44"/>
  <c r="A369" i="44"/>
  <c r="A382" i="44"/>
  <c r="B404" i="44"/>
  <c r="A415" i="44"/>
  <c r="A421" i="44"/>
  <c r="A438" i="44"/>
  <c r="A461" i="44"/>
  <c r="A503" i="44"/>
  <c r="B550" i="44"/>
  <c r="B558" i="44"/>
  <c r="B592" i="44"/>
  <c r="B465" i="44"/>
  <c r="B695" i="44"/>
  <c r="B810" i="44" s="1"/>
  <c r="A169" i="44"/>
  <c r="A513" i="44"/>
  <c r="A743" i="44"/>
  <c r="A628" i="44"/>
  <c r="B633" i="44"/>
  <c r="B748" i="44" s="1"/>
  <c r="B403" i="44"/>
  <c r="B288" i="44"/>
  <c r="A525" i="44"/>
  <c r="A755" i="44"/>
  <c r="A640" i="44"/>
  <c r="B645" i="44"/>
  <c r="B760" i="44" s="1"/>
  <c r="B415" i="44"/>
  <c r="B530" i="44"/>
  <c r="B300" i="44"/>
  <c r="A537" i="44"/>
  <c r="A767" i="44"/>
  <c r="A652" i="44"/>
  <c r="A191" i="44"/>
  <c r="B657" i="44"/>
  <c r="B772" i="44" s="1"/>
  <c r="B427" i="44"/>
  <c r="B312" i="44"/>
  <c r="A549" i="44"/>
  <c r="A779" i="44"/>
  <c r="A664" i="44"/>
  <c r="A203" i="44"/>
  <c r="B669" i="44"/>
  <c r="B784" i="44" s="1"/>
  <c r="B439" i="44"/>
  <c r="B554" i="44"/>
  <c r="B324" i="44"/>
  <c r="A561" i="44"/>
  <c r="A791" i="44"/>
  <c r="A676" i="44"/>
  <c r="A215" i="44"/>
  <c r="B681" i="44"/>
  <c r="B796" i="44" s="1"/>
  <c r="B451" i="44"/>
  <c r="B336" i="44"/>
  <c r="A573" i="44"/>
  <c r="A803" i="44"/>
  <c r="A688" i="44"/>
  <c r="A227" i="44"/>
  <c r="B693" i="44"/>
  <c r="B808" i="44" s="1"/>
  <c r="B578" i="44"/>
  <c r="B463" i="44"/>
  <c r="B348" i="44"/>
  <c r="A585" i="44"/>
  <c r="A470" i="44"/>
  <c r="A815" i="44"/>
  <c r="A700" i="44"/>
  <c r="A239" i="44"/>
  <c r="B705" i="44"/>
  <c r="B820" i="44" s="1"/>
  <c r="B590" i="44"/>
  <c r="B475" i="44"/>
  <c r="B360" i="44"/>
  <c r="A597" i="44"/>
  <c r="A482" i="44"/>
  <c r="A827" i="44"/>
  <c r="A712" i="44"/>
  <c r="A251" i="44"/>
  <c r="B168" i="44"/>
  <c r="A173" i="44"/>
  <c r="A178" i="44"/>
  <c r="B188" i="44"/>
  <c r="B204" i="44"/>
  <c r="B220" i="44"/>
  <c r="B236" i="44"/>
  <c r="A286" i="44"/>
  <c r="A289" i="44"/>
  <c r="B305" i="44"/>
  <c r="B308" i="44"/>
  <c r="B321" i="44"/>
  <c r="A334" i="44"/>
  <c r="A337" i="44"/>
  <c r="A427" i="44"/>
  <c r="A433" i="44"/>
  <c r="B438" i="44"/>
  <c r="A444" i="44"/>
  <c r="A450" i="44"/>
  <c r="A456" i="44"/>
  <c r="A469" i="44"/>
  <c r="B584" i="44"/>
  <c r="A745" i="44"/>
  <c r="A630" i="44"/>
  <c r="B210" i="44"/>
  <c r="B513" i="44"/>
  <c r="B628" i="44"/>
  <c r="B743" i="44" s="1"/>
  <c r="B167" i="44"/>
  <c r="A520" i="44"/>
  <c r="A635" i="44"/>
  <c r="A750" i="44"/>
  <c r="B525" i="44"/>
  <c r="B640" i="44"/>
  <c r="B755" i="44" s="1"/>
  <c r="B179" i="44"/>
  <c r="A532" i="44"/>
  <c r="A647" i="44"/>
  <c r="A762" i="44"/>
  <c r="B537" i="44"/>
  <c r="B652" i="44"/>
  <c r="B767" i="44" s="1"/>
  <c r="B191" i="44"/>
  <c r="A544" i="44"/>
  <c r="A659" i="44"/>
  <c r="A774" i="44"/>
  <c r="B549" i="44"/>
  <c r="B664" i="44"/>
  <c r="B779" i="44" s="1"/>
  <c r="B203" i="44"/>
  <c r="A556" i="44"/>
  <c r="A671" i="44"/>
  <c r="A786" i="44"/>
  <c r="B561" i="44"/>
  <c r="B676" i="44"/>
  <c r="B791" i="44" s="1"/>
  <c r="B215" i="44"/>
  <c r="A568" i="44"/>
  <c r="A683" i="44"/>
  <c r="A798" i="44"/>
  <c r="B573" i="44"/>
  <c r="B688" i="44"/>
  <c r="B803" i="44" s="1"/>
  <c r="B227" i="44"/>
  <c r="B458" i="44"/>
  <c r="A580" i="44"/>
  <c r="A695" i="44"/>
  <c r="A810" i="44"/>
  <c r="B585" i="44"/>
  <c r="B470" i="44"/>
  <c r="B700" i="44"/>
  <c r="B815" i="44" s="1"/>
  <c r="B239" i="44"/>
  <c r="A592" i="44"/>
  <c r="A707" i="44"/>
  <c r="A822" i="44"/>
  <c r="A477" i="44"/>
  <c r="B597" i="44"/>
  <c r="B482" i="44"/>
  <c r="B712" i="44"/>
  <c r="B827" i="44" s="1"/>
  <c r="B251" i="44"/>
  <c r="A614" i="44"/>
  <c r="A729" i="44"/>
  <c r="A844" i="44"/>
  <c r="B178" i="44"/>
  <c r="A194" i="44"/>
  <c r="A210" i="44"/>
  <c r="A226" i="44"/>
  <c r="A268" i="44"/>
  <c r="A283" i="44"/>
  <c r="B286" i="44"/>
  <c r="B299" i="44"/>
  <c r="B302" i="44"/>
  <c r="A315" i="44"/>
  <c r="A328" i="44"/>
  <c r="A331" i="44"/>
  <c r="B334" i="44"/>
  <c r="B347" i="44"/>
  <c r="B350" i="44"/>
  <c r="A363" i="44"/>
  <c r="A405" i="44"/>
  <c r="B416" i="44"/>
  <c r="A422" i="44"/>
  <c r="B450" i="44"/>
  <c r="B456" i="44"/>
  <c r="B462" i="44"/>
  <c r="B526" i="44"/>
  <c r="A535" i="44"/>
  <c r="A543" i="44"/>
  <c r="A551" i="44"/>
  <c r="A559" i="44"/>
  <c r="A567" i="44"/>
  <c r="B576" i="44"/>
  <c r="A619" i="44"/>
  <c r="A504" i="44"/>
  <c r="A849" i="44"/>
  <c r="A734" i="44"/>
  <c r="B152" i="43"/>
  <c r="B163" i="43"/>
  <c r="B150" i="43"/>
  <c r="F165" i="43"/>
  <c r="B149" i="43"/>
  <c r="J113" i="43"/>
  <c r="B135" i="43"/>
  <c r="B147" i="43"/>
  <c r="B159" i="43"/>
  <c r="F150" i="43"/>
  <c r="A540" i="42"/>
  <c r="A425" i="42"/>
  <c r="A770" i="42"/>
  <c r="A655" i="42"/>
  <c r="A194" i="42"/>
  <c r="A576" i="42"/>
  <c r="A461" i="42"/>
  <c r="A806" i="42"/>
  <c r="A691" i="42"/>
  <c r="A230" i="42"/>
  <c r="A588" i="42"/>
  <c r="A473" i="42"/>
  <c r="A818" i="42"/>
  <c r="A242" i="42"/>
  <c r="A600" i="42"/>
  <c r="A485" i="42"/>
  <c r="A830" i="42"/>
  <c r="A715" i="42"/>
  <c r="A254" i="42"/>
  <c r="B552" i="42"/>
  <c r="B437" i="42"/>
  <c r="B667" i="42"/>
  <c r="B782" i="42" s="1"/>
  <c r="B206" i="42"/>
  <c r="B322" i="42"/>
  <c r="B576" i="42"/>
  <c r="B461" i="42"/>
  <c r="B691" i="42"/>
  <c r="B806" i="42" s="1"/>
  <c r="B230" i="42"/>
  <c r="B346" i="42"/>
  <c r="B626" i="42"/>
  <c r="B741" i="42" s="1"/>
  <c r="B511" i="42"/>
  <c r="B396" i="42"/>
  <c r="A633" i="42"/>
  <c r="A748" i="42"/>
  <c r="A288" i="42"/>
  <c r="A172" i="42"/>
  <c r="A518" i="42"/>
  <c r="B638" i="42"/>
  <c r="B753" i="42" s="1"/>
  <c r="B523" i="42"/>
  <c r="B408" i="42"/>
  <c r="A645" i="42"/>
  <c r="A760" i="42"/>
  <c r="A300" i="42"/>
  <c r="A530" i="42"/>
  <c r="A184" i="42"/>
  <c r="A415" i="42"/>
  <c r="B650" i="42"/>
  <c r="B765" i="42" s="1"/>
  <c r="B535" i="42"/>
  <c r="B420" i="42"/>
  <c r="A657" i="42"/>
  <c r="A772" i="42"/>
  <c r="A542" i="42"/>
  <c r="A312" i="42"/>
  <c r="A196" i="42"/>
  <c r="B662" i="42"/>
  <c r="B777" i="42" s="1"/>
  <c r="B547" i="42"/>
  <c r="B432" i="42"/>
  <c r="A669" i="42"/>
  <c r="A784" i="42"/>
  <c r="A324" i="42"/>
  <c r="A208" i="42"/>
  <c r="A439" i="42"/>
  <c r="A554" i="42"/>
  <c r="B674" i="42"/>
  <c r="B789" i="42" s="1"/>
  <c r="B559" i="42"/>
  <c r="B444" i="42"/>
  <c r="A681" i="42"/>
  <c r="A796" i="42"/>
  <c r="A336" i="42"/>
  <c r="A220" i="42"/>
  <c r="A566" i="42"/>
  <c r="B686" i="42"/>
  <c r="B801" i="42" s="1"/>
  <c r="B571" i="42"/>
  <c r="B456" i="42"/>
  <c r="A693" i="42"/>
  <c r="A808" i="42"/>
  <c r="A348" i="42"/>
  <c r="A578" i="42"/>
  <c r="A232" i="42"/>
  <c r="A463" i="42"/>
  <c r="B698" i="42"/>
  <c r="B813" i="42" s="1"/>
  <c r="B583" i="42"/>
  <c r="B468" i="42"/>
  <c r="A705" i="42"/>
  <c r="A820" i="42"/>
  <c r="A590" i="42"/>
  <c r="A360" i="42"/>
  <c r="A244" i="42"/>
  <c r="B710" i="42"/>
  <c r="B825" i="42" s="1"/>
  <c r="B595" i="42"/>
  <c r="B480" i="42"/>
  <c r="A727" i="42"/>
  <c r="A842" i="42"/>
  <c r="A382" i="42"/>
  <c r="A266" i="42"/>
  <c r="A497" i="42"/>
  <c r="A612" i="42"/>
  <c r="B847" i="42"/>
  <c r="A286" i="42"/>
  <c r="B305" i="42"/>
  <c r="B353" i="42"/>
  <c r="A427" i="42"/>
  <c r="A475" i="42"/>
  <c r="B545" i="42"/>
  <c r="B660" i="42"/>
  <c r="B775" i="42" s="1"/>
  <c r="B430" i="42"/>
  <c r="B199" i="42"/>
  <c r="B315" i="42"/>
  <c r="A552" i="42"/>
  <c r="A437" i="42"/>
  <c r="A782" i="42"/>
  <c r="A206" i="42"/>
  <c r="B593" i="42"/>
  <c r="B708" i="42"/>
  <c r="B823" i="42" s="1"/>
  <c r="B478" i="42"/>
  <c r="B247" i="42"/>
  <c r="B363" i="42"/>
  <c r="B845" i="42"/>
  <c r="B269" i="42"/>
  <c r="B516" i="42"/>
  <c r="B401" i="42"/>
  <c r="B631" i="42"/>
  <c r="B746" i="42" s="1"/>
  <c r="B170" i="42"/>
  <c r="B286" i="42"/>
  <c r="B540" i="42"/>
  <c r="B425" i="42"/>
  <c r="B655" i="42"/>
  <c r="B770" i="42" s="1"/>
  <c r="B194" i="42"/>
  <c r="B310" i="42"/>
  <c r="A789" i="42"/>
  <c r="A674" i="42"/>
  <c r="A559" i="42"/>
  <c r="A444" i="42"/>
  <c r="A213" i="42"/>
  <c r="A513" i="42"/>
  <c r="A398" i="42"/>
  <c r="A743" i="42"/>
  <c r="A283" i="42"/>
  <c r="A628" i="42"/>
  <c r="B633" i="42"/>
  <c r="B748" i="42" s="1"/>
  <c r="B518" i="42"/>
  <c r="A525" i="42"/>
  <c r="A410" i="42"/>
  <c r="A755" i="42"/>
  <c r="A640" i="42"/>
  <c r="A295" i="42"/>
  <c r="A179" i="42"/>
  <c r="B645" i="42"/>
  <c r="B760" i="42" s="1"/>
  <c r="B530" i="42"/>
  <c r="B415" i="42"/>
  <c r="A537" i="42"/>
  <c r="A422" i="42"/>
  <c r="A767" i="42"/>
  <c r="A307" i="42"/>
  <c r="A191" i="42"/>
  <c r="A652" i="42"/>
  <c r="B657" i="42"/>
  <c r="B772" i="42" s="1"/>
  <c r="B542" i="42"/>
  <c r="A549" i="42"/>
  <c r="A434" i="42"/>
  <c r="A779" i="42"/>
  <c r="A319" i="42"/>
  <c r="A664" i="42"/>
  <c r="A203" i="42"/>
  <c r="B669" i="42"/>
  <c r="B784" i="42" s="1"/>
  <c r="B554" i="42"/>
  <c r="B439" i="42"/>
  <c r="A561" i="42"/>
  <c r="A446" i="42"/>
  <c r="A791" i="42"/>
  <c r="A676" i="42"/>
  <c r="A331" i="42"/>
  <c r="A215" i="42"/>
  <c r="B681" i="42"/>
  <c r="B796" i="42" s="1"/>
  <c r="B566" i="42"/>
  <c r="A573" i="42"/>
  <c r="A458" i="42"/>
  <c r="A803" i="42"/>
  <c r="A343" i="42"/>
  <c r="A227" i="42"/>
  <c r="A688" i="42"/>
  <c r="B693" i="42"/>
  <c r="B808" i="42" s="1"/>
  <c r="B578" i="42"/>
  <c r="B463" i="42"/>
  <c r="A585" i="42"/>
  <c r="A470" i="42"/>
  <c r="A815" i="42"/>
  <c r="A355" i="42"/>
  <c r="A700" i="42"/>
  <c r="A239" i="42"/>
  <c r="B705" i="42"/>
  <c r="B820" i="42" s="1"/>
  <c r="B590" i="42"/>
  <c r="A597" i="42"/>
  <c r="A482" i="42"/>
  <c r="A827" i="42"/>
  <c r="A712" i="42"/>
  <c r="A367" i="42"/>
  <c r="A251" i="42"/>
  <c r="B842" i="42"/>
  <c r="A619" i="42"/>
  <c r="A504" i="42"/>
  <c r="A849" i="42"/>
  <c r="A389" i="42"/>
  <c r="A273" i="42"/>
  <c r="A734" i="42"/>
  <c r="B427" i="42"/>
  <c r="B475" i="42"/>
  <c r="A528" i="42"/>
  <c r="A413" i="42"/>
  <c r="A758" i="42"/>
  <c r="A643" i="42"/>
  <c r="A182" i="42"/>
  <c r="A564" i="42"/>
  <c r="A449" i="42"/>
  <c r="A794" i="42"/>
  <c r="A679" i="42"/>
  <c r="A218" i="42"/>
  <c r="A777" i="42"/>
  <c r="A662" i="42"/>
  <c r="A547" i="42"/>
  <c r="A432" i="42"/>
  <c r="A201" i="42"/>
  <c r="A813" i="42"/>
  <c r="A698" i="42"/>
  <c r="A583" i="42"/>
  <c r="A468" i="42"/>
  <c r="A237" i="42"/>
  <c r="A825" i="42"/>
  <c r="A710" i="42"/>
  <c r="A595" i="42"/>
  <c r="A480" i="42"/>
  <c r="A249" i="42"/>
  <c r="A847" i="42"/>
  <c r="A732" i="42"/>
  <c r="A617" i="42"/>
  <c r="A502" i="42"/>
  <c r="A271" i="42"/>
  <c r="A353" i="42"/>
  <c r="B513" i="42"/>
  <c r="B398" i="42"/>
  <c r="B628" i="42"/>
  <c r="B743" i="42" s="1"/>
  <c r="B283" i="42"/>
  <c r="A520" i="42"/>
  <c r="A405" i="42"/>
  <c r="A635" i="42"/>
  <c r="A750" i="42"/>
  <c r="A174" i="42"/>
  <c r="B525" i="42"/>
  <c r="B410" i="42"/>
  <c r="B640" i="42"/>
  <c r="B755" i="42" s="1"/>
  <c r="B295" i="42"/>
  <c r="B179" i="42"/>
  <c r="A532" i="42"/>
  <c r="A417" i="42"/>
  <c r="A647" i="42"/>
  <c r="A762" i="42"/>
  <c r="A186" i="42"/>
  <c r="B537" i="42"/>
  <c r="B422" i="42"/>
  <c r="B652" i="42"/>
  <c r="B767" i="42" s="1"/>
  <c r="B307" i="42"/>
  <c r="B191" i="42"/>
  <c r="A544" i="42"/>
  <c r="A429" i="42"/>
  <c r="A659" i="42"/>
  <c r="A774" i="42"/>
  <c r="A198" i="42"/>
  <c r="B549" i="42"/>
  <c r="B434" i="42"/>
  <c r="B664" i="42"/>
  <c r="B779" i="42" s="1"/>
  <c r="B319" i="42"/>
  <c r="B203" i="42"/>
  <c r="A556" i="42"/>
  <c r="A441" i="42"/>
  <c r="A671" i="42"/>
  <c r="A786" i="42"/>
  <c r="A210" i="42"/>
  <c r="B561" i="42"/>
  <c r="B446" i="42"/>
  <c r="B676" i="42"/>
  <c r="B791" i="42" s="1"/>
  <c r="B331" i="42"/>
  <c r="B215" i="42"/>
  <c r="A568" i="42"/>
  <c r="A453" i="42"/>
  <c r="A683" i="42"/>
  <c r="A798" i="42"/>
  <c r="A222" i="42"/>
  <c r="B573" i="42"/>
  <c r="B458" i="42"/>
  <c r="B688" i="42"/>
  <c r="B803" i="42" s="1"/>
  <c r="B343" i="42"/>
  <c r="B227" i="42"/>
  <c r="A580" i="42"/>
  <c r="A465" i="42"/>
  <c r="A695" i="42"/>
  <c r="A810" i="42"/>
  <c r="A234" i="42"/>
  <c r="B585" i="42"/>
  <c r="B470" i="42"/>
  <c r="B700" i="42"/>
  <c r="B815" i="42" s="1"/>
  <c r="B355" i="42"/>
  <c r="B239" i="42"/>
  <c r="A592" i="42"/>
  <c r="A477" i="42"/>
  <c r="A707" i="42"/>
  <c r="A822" i="42"/>
  <c r="A246" i="42"/>
  <c r="B597" i="42"/>
  <c r="B482" i="42"/>
  <c r="B712" i="42"/>
  <c r="B827" i="42" s="1"/>
  <c r="B367" i="42"/>
  <c r="B251" i="42"/>
  <c r="A614" i="42"/>
  <c r="A499" i="42"/>
  <c r="A729" i="42"/>
  <c r="A844" i="42"/>
  <c r="A268" i="42"/>
  <c r="B849" i="42"/>
  <c r="B273" i="42"/>
  <c r="B288" i="42"/>
  <c r="A317" i="42"/>
  <c r="B336" i="42"/>
  <c r="A365" i="42"/>
  <c r="A419" i="42"/>
  <c r="A703" i="42"/>
  <c r="B528" i="42"/>
  <c r="B413" i="42"/>
  <c r="B643" i="42"/>
  <c r="B758" i="42" s="1"/>
  <c r="B182" i="42"/>
  <c r="B298" i="42"/>
  <c r="B485" i="42"/>
  <c r="B830" i="42"/>
  <c r="B254" i="42"/>
  <c r="B370" i="42"/>
  <c r="A745" i="42"/>
  <c r="A630" i="42"/>
  <c r="A515" i="42"/>
  <c r="A400" i="42"/>
  <c r="A169" i="42"/>
  <c r="A285" i="42"/>
  <c r="B520" i="42"/>
  <c r="B405" i="42"/>
  <c r="B635" i="42"/>
  <c r="B750" i="42" s="1"/>
  <c r="B290" i="42"/>
  <c r="B174" i="42"/>
  <c r="A757" i="42"/>
  <c r="A642" i="42"/>
  <c r="A527" i="42"/>
  <c r="A412" i="42"/>
  <c r="A181" i="42"/>
  <c r="A297" i="42"/>
  <c r="B532" i="42"/>
  <c r="B417" i="42"/>
  <c r="B647" i="42"/>
  <c r="B762" i="42" s="1"/>
  <c r="B302" i="42"/>
  <c r="B186" i="42"/>
  <c r="A769" i="42"/>
  <c r="A654" i="42"/>
  <c r="A539" i="42"/>
  <c r="A424" i="42"/>
  <c r="A193" i="42"/>
  <c r="A309" i="42"/>
  <c r="B544" i="42"/>
  <c r="B429" i="42"/>
  <c r="B659" i="42"/>
  <c r="B774" i="42" s="1"/>
  <c r="B314" i="42"/>
  <c r="B198" i="42"/>
  <c r="A781" i="42"/>
  <c r="A666" i="42"/>
  <c r="A551" i="42"/>
  <c r="A436" i="42"/>
  <c r="A205" i="42"/>
  <c r="A321" i="42"/>
  <c r="B556" i="42"/>
  <c r="B441" i="42"/>
  <c r="B671" i="42"/>
  <c r="B786" i="42" s="1"/>
  <c r="B326" i="42"/>
  <c r="B210" i="42"/>
  <c r="A793" i="42"/>
  <c r="A678" i="42"/>
  <c r="A563" i="42"/>
  <c r="A448" i="42"/>
  <c r="A217" i="42"/>
  <c r="A333" i="42"/>
  <c r="B568" i="42"/>
  <c r="B453" i="42"/>
  <c r="B683" i="42"/>
  <c r="B798" i="42" s="1"/>
  <c r="B338" i="42"/>
  <c r="B222" i="42"/>
  <c r="A805" i="42"/>
  <c r="A690" i="42"/>
  <c r="A575" i="42"/>
  <c r="A460" i="42"/>
  <c r="A229" i="42"/>
  <c r="A345" i="42"/>
  <c r="B580" i="42"/>
  <c r="B465" i="42"/>
  <c r="B695" i="42"/>
  <c r="B810" i="42" s="1"/>
  <c r="B350" i="42"/>
  <c r="B234" i="42"/>
  <c r="A817" i="42"/>
  <c r="A702" i="42"/>
  <c r="A587" i="42"/>
  <c r="A472" i="42"/>
  <c r="A241" i="42"/>
  <c r="A357" i="42"/>
  <c r="B592" i="42"/>
  <c r="B477" i="42"/>
  <c r="B707" i="42"/>
  <c r="B822" i="42" s="1"/>
  <c r="B362" i="42"/>
  <c r="B246" i="42"/>
  <c r="A829" i="42"/>
  <c r="A714" i="42"/>
  <c r="A599" i="42"/>
  <c r="A484" i="42"/>
  <c r="A253" i="42"/>
  <c r="A369" i="42"/>
  <c r="B844" i="42"/>
  <c r="B268" i="42"/>
  <c r="E150" i="42"/>
  <c r="B184" i="42"/>
  <c r="B208" i="42"/>
  <c r="B232" i="42"/>
  <c r="B266" i="42"/>
  <c r="A298" i="42"/>
  <c r="B317" i="42"/>
  <c r="A346" i="42"/>
  <c r="B365" i="42"/>
  <c r="B533" i="42"/>
  <c r="B648" i="42"/>
  <c r="B763" i="42" s="1"/>
  <c r="B418" i="42"/>
  <c r="B187" i="42"/>
  <c r="B303" i="42"/>
  <c r="B564" i="42"/>
  <c r="B449" i="42"/>
  <c r="B679" i="42"/>
  <c r="B794" i="42" s="1"/>
  <c r="B218" i="42"/>
  <c r="B334" i="42"/>
  <c r="B588" i="42"/>
  <c r="B473" i="42"/>
  <c r="B703" i="42"/>
  <c r="B818" i="42" s="1"/>
  <c r="B242" i="42"/>
  <c r="B358" i="42"/>
  <c r="B630" i="42"/>
  <c r="B745" i="42" s="1"/>
  <c r="B515" i="42"/>
  <c r="B400" i="42"/>
  <c r="A752" i="42"/>
  <c r="A522" i="42"/>
  <c r="A176" i="42"/>
  <c r="A292" i="42"/>
  <c r="A407" i="42"/>
  <c r="A637" i="42"/>
  <c r="B642" i="42"/>
  <c r="B757" i="42" s="1"/>
  <c r="B527" i="42"/>
  <c r="B412" i="42"/>
  <c r="A764" i="42"/>
  <c r="A188" i="42"/>
  <c r="A649" i="42"/>
  <c r="A304" i="42"/>
  <c r="B654" i="42"/>
  <c r="B769" i="42" s="1"/>
  <c r="B539" i="42"/>
  <c r="B424" i="42"/>
  <c r="A776" i="42"/>
  <c r="A661" i="42"/>
  <c r="A200" i="42"/>
  <c r="A316" i="42"/>
  <c r="A431" i="42"/>
  <c r="A546" i="42"/>
  <c r="B666" i="42"/>
  <c r="B781" i="42" s="1"/>
  <c r="B551" i="42"/>
  <c r="B436" i="42"/>
  <c r="A788" i="42"/>
  <c r="A212" i="42"/>
  <c r="A558" i="42"/>
  <c r="A328" i="42"/>
  <c r="A673" i="42"/>
  <c r="B678" i="42"/>
  <c r="B793" i="42" s="1"/>
  <c r="B563" i="42"/>
  <c r="B448" i="42"/>
  <c r="A800" i="42"/>
  <c r="A570" i="42"/>
  <c r="A224" i="42"/>
  <c r="A685" i="42"/>
  <c r="A340" i="42"/>
  <c r="A455" i="42"/>
  <c r="B690" i="42"/>
  <c r="B805" i="42" s="1"/>
  <c r="B575" i="42"/>
  <c r="B460" i="42"/>
  <c r="A812" i="42"/>
  <c r="A697" i="42"/>
  <c r="A236" i="42"/>
  <c r="A352" i="42"/>
  <c r="B702" i="42"/>
  <c r="B817" i="42" s="1"/>
  <c r="B587" i="42"/>
  <c r="B472" i="42"/>
  <c r="A824" i="42"/>
  <c r="A248" i="42"/>
  <c r="A364" i="42"/>
  <c r="A479" i="42"/>
  <c r="A594" i="42"/>
  <c r="A709" i="42"/>
  <c r="B829" i="42"/>
  <c r="B484" i="42"/>
  <c r="A846" i="42"/>
  <c r="A270" i="42"/>
  <c r="A731" i="42"/>
  <c r="A616" i="42"/>
  <c r="A386" i="42"/>
  <c r="A290" i="42"/>
  <c r="B309" i="42"/>
  <c r="A338" i="42"/>
  <c r="B357" i="42"/>
  <c r="A741" i="42"/>
  <c r="A626" i="42"/>
  <c r="A511" i="42"/>
  <c r="A396" i="42"/>
  <c r="A753" i="42"/>
  <c r="A638" i="42"/>
  <c r="A523" i="42"/>
  <c r="A408" i="42"/>
  <c r="A177" i="42"/>
  <c r="A765" i="42"/>
  <c r="A650" i="42"/>
  <c r="A535" i="42"/>
  <c r="A420" i="42"/>
  <c r="A189" i="42"/>
  <c r="A517" i="42"/>
  <c r="A402" i="42"/>
  <c r="A747" i="42"/>
  <c r="A632" i="42"/>
  <c r="A287" i="42"/>
  <c r="A171" i="42"/>
  <c r="B637" i="42"/>
  <c r="B752" i="42" s="1"/>
  <c r="B522" i="42"/>
  <c r="B292" i="42"/>
  <c r="B407" i="42"/>
  <c r="A529" i="42"/>
  <c r="A414" i="42"/>
  <c r="A759" i="42"/>
  <c r="A644" i="42"/>
  <c r="A299" i="42"/>
  <c r="A183" i="42"/>
  <c r="B649" i="42"/>
  <c r="B764" i="42" s="1"/>
  <c r="B534" i="42"/>
  <c r="B304" i="42"/>
  <c r="A541" i="42"/>
  <c r="A426" i="42"/>
  <c r="A771" i="42"/>
  <c r="A656" i="42"/>
  <c r="A311" i="42"/>
  <c r="A195" i="42"/>
  <c r="B661" i="42"/>
  <c r="B776" i="42" s="1"/>
  <c r="B546" i="42"/>
  <c r="B316" i="42"/>
  <c r="B431" i="42"/>
  <c r="A553" i="42"/>
  <c r="A438" i="42"/>
  <c r="A783" i="42"/>
  <c r="A668" i="42"/>
  <c r="A323" i="42"/>
  <c r="A207" i="42"/>
  <c r="B673" i="42"/>
  <c r="B788" i="42" s="1"/>
  <c r="B558" i="42"/>
  <c r="B328" i="42"/>
  <c r="A565" i="42"/>
  <c r="A450" i="42"/>
  <c r="A795" i="42"/>
  <c r="A680" i="42"/>
  <c r="A335" i="42"/>
  <c r="A219" i="42"/>
  <c r="B685" i="42"/>
  <c r="B800" i="42" s="1"/>
  <c r="B570" i="42"/>
  <c r="B340" i="42"/>
  <c r="B455" i="42"/>
  <c r="A577" i="42"/>
  <c r="A462" i="42"/>
  <c r="A807" i="42"/>
  <c r="A692" i="42"/>
  <c r="A347" i="42"/>
  <c r="A231" i="42"/>
  <c r="B697" i="42"/>
  <c r="B812" i="42" s="1"/>
  <c r="B582" i="42"/>
  <c r="B352" i="42"/>
  <c r="A589" i="42"/>
  <c r="A474" i="42"/>
  <c r="A819" i="42"/>
  <c r="A704" i="42"/>
  <c r="A359" i="42"/>
  <c r="A243" i="42"/>
  <c r="B709" i="42"/>
  <c r="B824" i="42" s="1"/>
  <c r="B594" i="42"/>
  <c r="B364" i="42"/>
  <c r="B479" i="42"/>
  <c r="A611" i="42"/>
  <c r="A496" i="42"/>
  <c r="A841" i="42"/>
  <c r="A726" i="42"/>
  <c r="A381" i="42"/>
  <c r="A265" i="42"/>
  <c r="B846" i="42"/>
  <c r="B169" i="42"/>
  <c r="B177" i="42"/>
  <c r="B193" i="42"/>
  <c r="B201" i="42"/>
  <c r="B217" i="42"/>
  <c r="B225" i="42"/>
  <c r="B241" i="42"/>
  <c r="B249" i="42"/>
  <c r="A281" i="42"/>
  <c r="B300" i="42"/>
  <c r="A329" i="42"/>
  <c r="B348" i="42"/>
  <c r="A387" i="42"/>
  <c r="A582" i="42"/>
  <c r="A516" i="42"/>
  <c r="A401" i="42"/>
  <c r="A746" i="42"/>
  <c r="A170" i="42"/>
  <c r="B557" i="42"/>
  <c r="B672" i="42"/>
  <c r="B787" i="42" s="1"/>
  <c r="B442" i="42"/>
  <c r="B211" i="42"/>
  <c r="B327" i="42"/>
  <c r="A801" i="42"/>
  <c r="A686" i="42"/>
  <c r="A571" i="42"/>
  <c r="A456" i="42"/>
  <c r="A225" i="42"/>
  <c r="A627" i="42"/>
  <c r="A512" i="42"/>
  <c r="A397" i="42"/>
  <c r="A742" i="42"/>
  <c r="A282" i="42"/>
  <c r="B517" i="42"/>
  <c r="B402" i="42"/>
  <c r="B632" i="42"/>
  <c r="B747" i="42" s="1"/>
  <c r="B287" i="42"/>
  <c r="B171" i="42"/>
  <c r="A639" i="42"/>
  <c r="A524" i="42"/>
  <c r="A409" i="42"/>
  <c r="A754" i="42"/>
  <c r="A294" i="42"/>
  <c r="A178" i="42"/>
  <c r="B529" i="42"/>
  <c r="B414" i="42"/>
  <c r="B644" i="42"/>
  <c r="B759" i="42" s="1"/>
  <c r="B299" i="42"/>
  <c r="B183" i="42"/>
  <c r="A651" i="42"/>
  <c r="A536" i="42"/>
  <c r="A421" i="42"/>
  <c r="A766" i="42"/>
  <c r="A306" i="42"/>
  <c r="A190" i="42"/>
  <c r="B541" i="42"/>
  <c r="B426" i="42"/>
  <c r="B656" i="42"/>
  <c r="B771" i="42" s="1"/>
  <c r="B311" i="42"/>
  <c r="B195" i="42"/>
  <c r="A663" i="42"/>
  <c r="A548" i="42"/>
  <c r="A433" i="42"/>
  <c r="A778" i="42"/>
  <c r="A318" i="42"/>
  <c r="A202" i="42"/>
  <c r="B553" i="42"/>
  <c r="B438" i="42"/>
  <c r="B668" i="42"/>
  <c r="B783" i="42" s="1"/>
  <c r="B323" i="42"/>
  <c r="B207" i="42"/>
  <c r="A675" i="42"/>
  <c r="A560" i="42"/>
  <c r="A445" i="42"/>
  <c r="A790" i="42"/>
  <c r="A330" i="42"/>
  <c r="A214" i="42"/>
  <c r="B565" i="42"/>
  <c r="B450" i="42"/>
  <c r="B680" i="42"/>
  <c r="B795" i="42" s="1"/>
  <c r="B335" i="42"/>
  <c r="B219" i="42"/>
  <c r="A687" i="42"/>
  <c r="A572" i="42"/>
  <c r="A457" i="42"/>
  <c r="A802" i="42"/>
  <c r="A342" i="42"/>
  <c r="A226" i="42"/>
  <c r="B577" i="42"/>
  <c r="B462" i="42"/>
  <c r="B692" i="42"/>
  <c r="B807" i="42" s="1"/>
  <c r="B347" i="42"/>
  <c r="B231" i="42"/>
  <c r="A699" i="42"/>
  <c r="A584" i="42"/>
  <c r="A469" i="42"/>
  <c r="A814" i="42"/>
  <c r="A354" i="42"/>
  <c r="A238" i="42"/>
  <c r="B589" i="42"/>
  <c r="B474" i="42"/>
  <c r="B704" i="42"/>
  <c r="B819" i="42" s="1"/>
  <c r="B359" i="42"/>
  <c r="B243" i="42"/>
  <c r="A711" i="42"/>
  <c r="A596" i="42"/>
  <c r="A481" i="42"/>
  <c r="A826" i="42"/>
  <c r="A366" i="42"/>
  <c r="A250" i="42"/>
  <c r="B841" i="42"/>
  <c r="B265" i="42"/>
  <c r="A733" i="42"/>
  <c r="A618" i="42"/>
  <c r="A503" i="42"/>
  <c r="A848" i="42"/>
  <c r="A388" i="42"/>
  <c r="A272" i="42"/>
  <c r="A165" i="42"/>
  <c r="B281" i="42"/>
  <c r="A310" i="42"/>
  <c r="B329" i="42"/>
  <c r="A358" i="42"/>
  <c r="A403" i="42"/>
  <c r="A451" i="42"/>
  <c r="B569" i="42"/>
  <c r="B684" i="42"/>
  <c r="B799" i="42" s="1"/>
  <c r="B454" i="42"/>
  <c r="B223" i="42"/>
  <c r="B339" i="42"/>
  <c r="B581" i="42"/>
  <c r="B696" i="42"/>
  <c r="B811" i="42" s="1"/>
  <c r="B466" i="42"/>
  <c r="B235" i="42"/>
  <c r="B351" i="42"/>
  <c r="B627" i="42"/>
  <c r="B742" i="42" s="1"/>
  <c r="B512" i="42"/>
  <c r="B397" i="42"/>
  <c r="B282" i="42"/>
  <c r="A749" i="42"/>
  <c r="A519" i="42"/>
  <c r="A404" i="42"/>
  <c r="A173" i="42"/>
  <c r="A634" i="42"/>
  <c r="A289" i="42"/>
  <c r="B639" i="42"/>
  <c r="B754" i="42" s="1"/>
  <c r="B524" i="42"/>
  <c r="B409" i="42"/>
  <c r="B294" i="42"/>
  <c r="B178" i="42"/>
  <c r="A761" i="42"/>
  <c r="A531" i="42"/>
  <c r="A416" i="42"/>
  <c r="A185" i="42"/>
  <c r="A301" i="42"/>
  <c r="B651" i="42"/>
  <c r="B766" i="42" s="1"/>
  <c r="B536" i="42"/>
  <c r="B421" i="42"/>
  <c r="B306" i="42"/>
  <c r="B190" i="42"/>
  <c r="A773" i="42"/>
  <c r="A543" i="42"/>
  <c r="A428" i="42"/>
  <c r="A197" i="42"/>
  <c r="A658" i="42"/>
  <c r="A313" i="42"/>
  <c r="B663" i="42"/>
  <c r="B778" i="42" s="1"/>
  <c r="B548" i="42"/>
  <c r="B433" i="42"/>
  <c r="B318" i="42"/>
  <c r="B202" i="42"/>
  <c r="A785" i="42"/>
  <c r="A555" i="42"/>
  <c r="A440" i="42"/>
  <c r="A209" i="42"/>
  <c r="A670" i="42"/>
  <c r="A325" i="42"/>
  <c r="B675" i="42"/>
  <c r="B790" i="42" s="1"/>
  <c r="B560" i="42"/>
  <c r="B445" i="42"/>
  <c r="B330" i="42"/>
  <c r="B214" i="42"/>
  <c r="A797" i="42"/>
  <c r="A567" i="42"/>
  <c r="A452" i="42"/>
  <c r="A221" i="42"/>
  <c r="A337" i="42"/>
  <c r="B687" i="42"/>
  <c r="B802" i="42" s="1"/>
  <c r="B572" i="42"/>
  <c r="B457" i="42"/>
  <c r="B342" i="42"/>
  <c r="B226" i="42"/>
  <c r="A809" i="42"/>
  <c r="A579" i="42"/>
  <c r="A464" i="42"/>
  <c r="A233" i="42"/>
  <c r="A694" i="42"/>
  <c r="A349" i="42"/>
  <c r="B699" i="42"/>
  <c r="B814" i="42" s="1"/>
  <c r="B584" i="42"/>
  <c r="B469" i="42"/>
  <c r="B354" i="42"/>
  <c r="B238" i="42"/>
  <c r="A821" i="42"/>
  <c r="A591" i="42"/>
  <c r="A476" i="42"/>
  <c r="A245" i="42"/>
  <c r="A706" i="42"/>
  <c r="A361" i="42"/>
  <c r="B711" i="42"/>
  <c r="B826" i="42" s="1"/>
  <c r="B596" i="42"/>
  <c r="B481" i="42"/>
  <c r="B366" i="42"/>
  <c r="B250" i="42"/>
  <c r="A843" i="42"/>
  <c r="A613" i="42"/>
  <c r="A498" i="42"/>
  <c r="A267" i="42"/>
  <c r="A383" i="42"/>
  <c r="B848" i="42"/>
  <c r="B272" i="42"/>
  <c r="B165" i="42"/>
  <c r="A302" i="42"/>
  <c r="B321" i="42"/>
  <c r="A350" i="42"/>
  <c r="B369" i="42"/>
  <c r="B403" i="42"/>
  <c r="B451" i="42"/>
  <c r="A682" i="42"/>
  <c r="A744" i="42"/>
  <c r="A629" i="42"/>
  <c r="A168" i="42"/>
  <c r="A399" i="42"/>
  <c r="A284" i="42"/>
  <c r="B519" i="42"/>
  <c r="B404" i="42"/>
  <c r="B634" i="42"/>
  <c r="B749" i="42" s="1"/>
  <c r="B289" i="42"/>
  <c r="A756" i="42"/>
  <c r="A641" i="42"/>
  <c r="A180" i="42"/>
  <c r="A526" i="42"/>
  <c r="A296" i="42"/>
  <c r="B531" i="42"/>
  <c r="B416" i="42"/>
  <c r="B646" i="42"/>
  <c r="B761" i="42" s="1"/>
  <c r="B301" i="42"/>
  <c r="A768" i="42"/>
  <c r="A653" i="42"/>
  <c r="A192" i="42"/>
  <c r="A538" i="42"/>
  <c r="A423" i="42"/>
  <c r="A308" i="42"/>
  <c r="B543" i="42"/>
  <c r="B428" i="42"/>
  <c r="B658" i="42"/>
  <c r="B773" i="42" s="1"/>
  <c r="B313" i="42"/>
  <c r="A780" i="42"/>
  <c r="A665" i="42"/>
  <c r="A550" i="42"/>
  <c r="A204" i="42"/>
  <c r="A320" i="42"/>
  <c r="B555" i="42"/>
  <c r="B440" i="42"/>
  <c r="B670" i="42"/>
  <c r="B785" i="42" s="1"/>
  <c r="B325" i="42"/>
  <c r="A792" i="42"/>
  <c r="A677" i="42"/>
  <c r="A216" i="42"/>
  <c r="A447" i="42"/>
  <c r="A332" i="42"/>
  <c r="B567" i="42"/>
  <c r="B452" i="42"/>
  <c r="B682" i="42"/>
  <c r="B797" i="42" s="1"/>
  <c r="B337" i="42"/>
  <c r="A804" i="42"/>
  <c r="A689" i="42"/>
  <c r="A228" i="42"/>
  <c r="A574" i="42"/>
  <c r="A344" i="42"/>
  <c r="B579" i="42"/>
  <c r="B464" i="42"/>
  <c r="B694" i="42"/>
  <c r="B809" i="42" s="1"/>
  <c r="B349" i="42"/>
  <c r="A816" i="42"/>
  <c r="A701" i="42"/>
  <c r="A240" i="42"/>
  <c r="A586" i="42"/>
  <c r="A471" i="42"/>
  <c r="A356" i="42"/>
  <c r="B591" i="42"/>
  <c r="B476" i="42"/>
  <c r="B706" i="42"/>
  <c r="B821" i="42" s="1"/>
  <c r="B361" i="42"/>
  <c r="A828" i="42"/>
  <c r="A713" i="42"/>
  <c r="A598" i="42"/>
  <c r="A252" i="42"/>
  <c r="A368" i="42"/>
  <c r="B843" i="42"/>
  <c r="A390" i="42"/>
  <c r="A505" i="42" s="1"/>
  <c r="A850" i="42"/>
  <c r="A735" i="42"/>
  <c r="A274" i="42"/>
  <c r="C275" i="42"/>
  <c r="A293" i="42"/>
  <c r="B312" i="42"/>
  <c r="A341" i="42"/>
  <c r="B360" i="42"/>
  <c r="A443" i="42"/>
  <c r="A501" i="42"/>
  <c r="A562" i="42"/>
  <c r="B521" i="42"/>
  <c r="B636" i="42"/>
  <c r="B751" i="42" s="1"/>
  <c r="B406" i="42"/>
  <c r="B175" i="42"/>
  <c r="B291" i="42"/>
  <c r="B629" i="42"/>
  <c r="B744" i="42" s="1"/>
  <c r="B514" i="42"/>
  <c r="B399" i="42"/>
  <c r="B284" i="42"/>
  <c r="A521" i="42"/>
  <c r="A636" i="42"/>
  <c r="A406" i="42"/>
  <c r="A751" i="42"/>
  <c r="A175" i="42"/>
  <c r="A291" i="42"/>
  <c r="B641" i="42"/>
  <c r="B756" i="42" s="1"/>
  <c r="B526" i="42"/>
  <c r="B296" i="42"/>
  <c r="A533" i="42"/>
  <c r="A648" i="42"/>
  <c r="A418" i="42"/>
  <c r="A763" i="42"/>
  <c r="A187" i="42"/>
  <c r="A303" i="42"/>
  <c r="B653" i="42"/>
  <c r="B768" i="42" s="1"/>
  <c r="B538" i="42"/>
  <c r="B423" i="42"/>
  <c r="B308" i="42"/>
  <c r="A545" i="42"/>
  <c r="A660" i="42"/>
  <c r="A430" i="42"/>
  <c r="A775" i="42"/>
  <c r="A199" i="42"/>
  <c r="A315" i="42"/>
  <c r="B665" i="42"/>
  <c r="B780" i="42" s="1"/>
  <c r="B550" i="42"/>
  <c r="B320" i="42"/>
  <c r="A557" i="42"/>
  <c r="A672" i="42"/>
  <c r="A442" i="42"/>
  <c r="A787" i="42"/>
  <c r="A211" i="42"/>
  <c r="A327" i="42"/>
  <c r="B677" i="42"/>
  <c r="B792" i="42" s="1"/>
  <c r="B562" i="42"/>
  <c r="B447" i="42"/>
  <c r="B332" i="42"/>
  <c r="A569" i="42"/>
  <c r="A684" i="42"/>
  <c r="A454" i="42"/>
  <c r="A799" i="42"/>
  <c r="A223" i="42"/>
  <c r="A339" i="42"/>
  <c r="B689" i="42"/>
  <c r="B804" i="42" s="1"/>
  <c r="B574" i="42"/>
  <c r="B344" i="42"/>
  <c r="A581" i="42"/>
  <c r="A696" i="42"/>
  <c r="A466" i="42"/>
  <c r="A811" i="42"/>
  <c r="A235" i="42"/>
  <c r="A351" i="42"/>
  <c r="B701" i="42"/>
  <c r="B816" i="42" s="1"/>
  <c r="B586" i="42"/>
  <c r="B471" i="42"/>
  <c r="B356" i="42"/>
  <c r="A593" i="42"/>
  <c r="A708" i="42"/>
  <c r="A478" i="42"/>
  <c r="A823" i="42"/>
  <c r="A247" i="42"/>
  <c r="A363" i="42"/>
  <c r="B828" i="42"/>
  <c r="B368" i="42"/>
  <c r="A615" i="42"/>
  <c r="A730" i="42"/>
  <c r="A500" i="42"/>
  <c r="A845" i="42"/>
  <c r="A269" i="42"/>
  <c r="A385" i="42"/>
  <c r="B850" i="42"/>
  <c r="A166" i="42"/>
  <c r="B172" i="42"/>
  <c r="B180" i="42"/>
  <c r="B188" i="42"/>
  <c r="B196" i="42"/>
  <c r="B204" i="42"/>
  <c r="B212" i="42"/>
  <c r="B220" i="42"/>
  <c r="B228" i="42"/>
  <c r="B236" i="42"/>
  <c r="B244" i="42"/>
  <c r="B252" i="42"/>
  <c r="B270" i="42"/>
  <c r="B293" i="42"/>
  <c r="A322" i="42"/>
  <c r="B341" i="42"/>
  <c r="A370" i="42"/>
  <c r="B443" i="42"/>
  <c r="A728" i="42"/>
  <c r="E736" i="42"/>
  <c r="J113" i="41"/>
  <c r="J52" i="39"/>
  <c r="J51" i="39"/>
  <c r="J50" i="39"/>
  <c r="J49" i="39"/>
  <c r="J48" i="39"/>
  <c r="J47" i="39"/>
  <c r="J46" i="39"/>
  <c r="J45" i="39"/>
  <c r="J44" i="39"/>
  <c r="J43" i="39"/>
  <c r="J42" i="39"/>
  <c r="J41" i="39"/>
  <c r="J40" i="39"/>
  <c r="J39" i="39"/>
  <c r="J38" i="39"/>
  <c r="J37" i="39"/>
  <c r="J36" i="39"/>
  <c r="J35" i="39"/>
  <c r="J34" i="39"/>
  <c r="J33" i="39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J11" i="39"/>
  <c r="J10" i="39"/>
  <c r="J9" i="39"/>
  <c r="J8" i="39"/>
  <c r="J7" i="39"/>
  <c r="J6" i="39"/>
  <c r="J5" i="39"/>
  <c r="J4" i="39"/>
  <c r="J3" i="39"/>
  <c r="H391" i="40"/>
  <c r="E52" i="39"/>
  <c r="E45" i="39"/>
  <c r="E40" i="39"/>
  <c r="E38" i="39"/>
  <c r="E33" i="39"/>
  <c r="E30" i="39"/>
  <c r="E29" i="39"/>
  <c r="E28" i="39"/>
  <c r="E27" i="39"/>
  <c r="E21" i="39"/>
  <c r="E16" i="39"/>
  <c r="E9" i="39"/>
  <c r="E4" i="39"/>
  <c r="A135" i="29"/>
  <c r="A126" i="29"/>
  <c r="A113" i="29"/>
  <c r="A111" i="29"/>
  <c r="A107" i="29"/>
  <c r="A105" i="29"/>
  <c r="A101" i="29"/>
  <c r="A99" i="29"/>
  <c r="B97" i="29"/>
  <c r="B95" i="29"/>
  <c r="A95" i="29"/>
  <c r="B94" i="29"/>
  <c r="B90" i="29"/>
  <c r="A90" i="29"/>
  <c r="B88" i="29"/>
  <c r="B87" i="29"/>
  <c r="A87" i="29"/>
  <c r="A85" i="29"/>
  <c r="B82" i="29"/>
  <c r="A82" i="29"/>
  <c r="A81" i="29"/>
  <c r="B80" i="29"/>
  <c r="A80" i="29"/>
  <c r="C52" i="39"/>
  <c r="C50" i="39"/>
  <c r="C49" i="39"/>
  <c r="B72" i="29"/>
  <c r="C48" i="39"/>
  <c r="B71" i="29"/>
  <c r="B70" i="29"/>
  <c r="B69" i="29"/>
  <c r="B68" i="29"/>
  <c r="C44" i="39"/>
  <c r="C43" i="39"/>
  <c r="B64" i="29"/>
  <c r="C40" i="39"/>
  <c r="B63" i="29"/>
  <c r="C38" i="39"/>
  <c r="A61" i="29"/>
  <c r="C37" i="39"/>
  <c r="B60" i="29"/>
  <c r="C36" i="39"/>
  <c r="C33" i="39"/>
  <c r="C32" i="39"/>
  <c r="B54" i="29"/>
  <c r="A53" i="29"/>
  <c r="C28" i="39"/>
  <c r="A51" i="29"/>
  <c r="C27" i="39"/>
  <c r="C26" i="39"/>
  <c r="B49" i="29"/>
  <c r="C25" i="39"/>
  <c r="C24" i="39"/>
  <c r="A47" i="29"/>
  <c r="A45" i="29"/>
  <c r="C20" i="39"/>
  <c r="B43" i="29"/>
  <c r="A42" i="29"/>
  <c r="C18" i="39"/>
  <c r="A41" i="29"/>
  <c r="B40" i="29"/>
  <c r="A40" i="29"/>
  <c r="C16" i="39"/>
  <c r="A39" i="29"/>
  <c r="C15" i="39"/>
  <c r="B37" i="29"/>
  <c r="A36" i="29"/>
  <c r="C12" i="39"/>
  <c r="B34" i="29"/>
  <c r="B32" i="29"/>
  <c r="C8" i="39"/>
  <c r="A31" i="29"/>
  <c r="C7" i="39"/>
  <c r="C6" i="39"/>
  <c r="B29" i="29"/>
  <c r="B28" i="29"/>
  <c r="A28" i="29"/>
  <c r="C4" i="39"/>
  <c r="B27" i="29"/>
  <c r="C3" i="39"/>
  <c r="A26" i="29"/>
  <c r="F25" i="40"/>
  <c r="N1" i="29"/>
  <c r="L1" i="29"/>
  <c r="A116" i="39"/>
  <c r="J64" i="38"/>
  <c r="J63" i="38"/>
  <c r="J62" i="38"/>
  <c r="J61" i="38"/>
  <c r="J60" i="38"/>
  <c r="J59" i="38"/>
  <c r="J58" i="38"/>
  <c r="J57" i="38"/>
  <c r="J56" i="38"/>
  <c r="J55" i="38"/>
  <c r="J54" i="38"/>
  <c r="J53" i="38"/>
  <c r="J52" i="38"/>
  <c r="J51" i="38"/>
  <c r="J50" i="38"/>
  <c r="J49" i="38"/>
  <c r="J48" i="38"/>
  <c r="J47" i="38"/>
  <c r="J46" i="38"/>
  <c r="J45" i="38"/>
  <c r="J44" i="38"/>
  <c r="J43" i="38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13" i="38"/>
  <c r="J12" i="38"/>
  <c r="J11" i="38"/>
  <c r="J10" i="38"/>
  <c r="J9" i="38"/>
  <c r="J8" i="38"/>
  <c r="J7" i="38"/>
  <c r="J6" i="38"/>
  <c r="J5" i="38"/>
  <c r="J4" i="38"/>
  <c r="J3" i="38"/>
  <c r="A116" i="38"/>
  <c r="E62" i="38"/>
  <c r="E57" i="38"/>
  <c r="E56" i="38"/>
  <c r="E55" i="38"/>
  <c r="E45" i="38"/>
  <c r="E40" i="38"/>
  <c r="E39" i="38"/>
  <c r="E33" i="38"/>
  <c r="E23" i="38"/>
  <c r="E13" i="38"/>
  <c r="E12" i="38"/>
  <c r="E11" i="38"/>
  <c r="E7" i="38"/>
  <c r="E5" i="38"/>
  <c r="A129" i="28"/>
  <c r="A126" i="28"/>
  <c r="A115" i="28"/>
  <c r="A112" i="28"/>
  <c r="A108" i="28"/>
  <c r="A107" i="28"/>
  <c r="B106" i="28"/>
  <c r="B105" i="28"/>
  <c r="A104" i="28"/>
  <c r="A103" i="28"/>
  <c r="B102" i="28"/>
  <c r="B101" i="28"/>
  <c r="B97" i="28"/>
  <c r="A96" i="28"/>
  <c r="B94" i="28"/>
  <c r="A94" i="28"/>
  <c r="A92" i="28"/>
  <c r="A91" i="28"/>
  <c r="A88" i="28"/>
  <c r="B85" i="28"/>
  <c r="A84" i="28"/>
  <c r="C59" i="38"/>
  <c r="B82" i="28"/>
  <c r="A82" i="28"/>
  <c r="C57" i="38"/>
  <c r="A80" i="28"/>
  <c r="A79" i="28"/>
  <c r="C54" i="38"/>
  <c r="B77" i="28"/>
  <c r="A76" i="28"/>
  <c r="C52" i="38"/>
  <c r="B73" i="28"/>
  <c r="A72" i="28"/>
  <c r="C47" i="38"/>
  <c r="B70" i="28"/>
  <c r="A70" i="28"/>
  <c r="C46" i="38"/>
  <c r="C45" i="38"/>
  <c r="A68" i="28"/>
  <c r="A67" i="28"/>
  <c r="C42" i="38"/>
  <c r="B65" i="28"/>
  <c r="B64" i="28"/>
  <c r="A64" i="28"/>
  <c r="C40" i="38"/>
  <c r="B61" i="28"/>
  <c r="A60" i="28"/>
  <c r="C35" i="38"/>
  <c r="A58" i="28"/>
  <c r="C34" i="38"/>
  <c r="A56" i="28"/>
  <c r="A55" i="28"/>
  <c r="B54" i="28"/>
  <c r="B53" i="28"/>
  <c r="A52" i="28"/>
  <c r="C28" i="38"/>
  <c r="A51" i="28"/>
  <c r="B49" i="28"/>
  <c r="A48" i="28"/>
  <c r="C23" i="38"/>
  <c r="B46" i="28"/>
  <c r="A46" i="28"/>
  <c r="A44" i="28"/>
  <c r="A43" i="28"/>
  <c r="C19" i="38"/>
  <c r="B42" i="28"/>
  <c r="B41" i="28"/>
  <c r="A40" i="28"/>
  <c r="A39" i="28"/>
  <c r="A36" i="28"/>
  <c r="A35" i="28"/>
  <c r="C11" i="38"/>
  <c r="B34" i="28"/>
  <c r="A34" i="28"/>
  <c r="C10" i="38"/>
  <c r="A32" i="28"/>
  <c r="A31" i="28"/>
  <c r="B29" i="28"/>
  <c r="A27" i="28"/>
  <c r="F25" i="37"/>
  <c r="N1" i="28"/>
  <c r="L1" i="28"/>
  <c r="F140" i="43" l="1"/>
  <c r="B177" i="50"/>
  <c r="F118" i="43"/>
  <c r="F145" i="43"/>
  <c r="B154" i="39"/>
  <c r="F144" i="43"/>
  <c r="F119" i="43"/>
  <c r="B140" i="43"/>
  <c r="B179" i="50"/>
  <c r="B184" i="50"/>
  <c r="F176" i="50"/>
  <c r="F183" i="50"/>
  <c r="B183" i="50"/>
  <c r="F177" i="50"/>
  <c r="F184" i="50"/>
  <c r="B182" i="50"/>
  <c r="F178" i="50"/>
  <c r="F181" i="50"/>
  <c r="F182" i="50"/>
  <c r="B176" i="50"/>
  <c r="B180" i="50"/>
  <c r="B180" i="48"/>
  <c r="F179" i="48"/>
  <c r="B179" i="48"/>
  <c r="F160" i="43"/>
  <c r="B177" i="43"/>
  <c r="F176" i="43"/>
  <c r="B176" i="43"/>
  <c r="F141" i="45"/>
  <c r="F146" i="43"/>
  <c r="F137" i="43"/>
  <c r="F129" i="43"/>
  <c r="F136" i="43"/>
  <c r="B161" i="43"/>
  <c r="F166" i="43"/>
  <c r="F148" i="43"/>
  <c r="Q112" i="53"/>
  <c r="F175" i="50"/>
  <c r="B164" i="50"/>
  <c r="B135" i="48"/>
  <c r="F120" i="48"/>
  <c r="B184" i="45"/>
  <c r="B154" i="45"/>
  <c r="B142" i="45"/>
  <c r="F151" i="43"/>
  <c r="F158" i="48"/>
  <c r="B150" i="45"/>
  <c r="F126" i="45"/>
  <c r="F139" i="43"/>
  <c r="U2" i="9"/>
  <c r="D2" i="61"/>
  <c r="AM51" i="5"/>
  <c r="W2" i="9"/>
  <c r="D2" i="63"/>
  <c r="T2" i="9"/>
  <c r="D2" i="60"/>
  <c r="V2" i="9"/>
  <c r="D2" i="62"/>
  <c r="D16" i="41"/>
  <c r="AM27" i="5"/>
  <c r="F122" i="45"/>
  <c r="F117" i="43"/>
  <c r="F143" i="50"/>
  <c r="F141" i="50"/>
  <c r="F117" i="50"/>
  <c r="B180" i="45"/>
  <c r="B187" i="45"/>
  <c r="B134" i="43"/>
  <c r="B117" i="50"/>
  <c r="B172" i="45"/>
  <c r="B173" i="45"/>
  <c r="F138" i="43"/>
  <c r="B129" i="45"/>
  <c r="F157" i="48"/>
  <c r="B127" i="50"/>
  <c r="B171" i="43"/>
  <c r="B117" i="48"/>
  <c r="F128" i="43"/>
  <c r="B170" i="48"/>
  <c r="B131" i="50"/>
  <c r="F147" i="43"/>
  <c r="B124" i="48"/>
  <c r="F131" i="45"/>
  <c r="F121" i="45"/>
  <c r="B136" i="45"/>
  <c r="B158" i="43"/>
  <c r="F166" i="50"/>
  <c r="B162" i="43"/>
  <c r="F169" i="43"/>
  <c r="F133" i="43"/>
  <c r="B126" i="48"/>
  <c r="B123" i="48"/>
  <c r="F152" i="48"/>
  <c r="F163" i="48"/>
  <c r="B119" i="48"/>
  <c r="B178" i="45"/>
  <c r="F125" i="45"/>
  <c r="F117" i="48"/>
  <c r="F170" i="50"/>
  <c r="F134" i="50"/>
  <c r="B131" i="45"/>
  <c r="B152" i="50"/>
  <c r="B130" i="48"/>
  <c r="AM4" i="5"/>
  <c r="B128" i="43"/>
  <c r="F153" i="50"/>
  <c r="F163" i="50"/>
  <c r="F140" i="50"/>
  <c r="F123" i="50"/>
  <c r="F158" i="50"/>
  <c r="F173" i="50"/>
  <c r="F121" i="50"/>
  <c r="F174" i="50"/>
  <c r="F123" i="48"/>
  <c r="F148" i="45"/>
  <c r="F127" i="45"/>
  <c r="F169" i="45"/>
  <c r="F120" i="45"/>
  <c r="B179" i="45"/>
  <c r="B144" i="43"/>
  <c r="F162" i="43"/>
  <c r="B123" i="43"/>
  <c r="B170" i="43"/>
  <c r="B136" i="50"/>
  <c r="B143" i="45"/>
  <c r="AM11" i="5"/>
  <c r="B137" i="50"/>
  <c r="D12" i="41"/>
  <c r="D5" i="41"/>
  <c r="AM87" i="5"/>
  <c r="B119" i="50"/>
  <c r="D64" i="41"/>
  <c r="B147" i="48"/>
  <c r="B148" i="43"/>
  <c r="B159" i="45"/>
  <c r="AM93" i="5"/>
  <c r="AM39" i="5"/>
  <c r="D40" i="41"/>
  <c r="A288" i="40"/>
  <c r="A33" i="29"/>
  <c r="B191" i="40"/>
  <c r="B52" i="29"/>
  <c r="A34" i="39"/>
  <c r="A148" i="39" s="1"/>
  <c r="A57" i="29"/>
  <c r="A46" i="39"/>
  <c r="A160" i="39" s="1"/>
  <c r="A69" i="29"/>
  <c r="B331" i="40"/>
  <c r="B76" i="29"/>
  <c r="A93" i="29"/>
  <c r="A127" i="29"/>
  <c r="A209" i="40"/>
  <c r="A70" i="29"/>
  <c r="B288" i="40"/>
  <c r="B33" i="29"/>
  <c r="A15" i="39"/>
  <c r="A129" i="39" s="1"/>
  <c r="A38" i="29"/>
  <c r="B22" i="39"/>
  <c r="B45" i="29"/>
  <c r="A27" i="39"/>
  <c r="A141" i="39" s="1"/>
  <c r="A50" i="29"/>
  <c r="B34" i="39"/>
  <c r="B57" i="29"/>
  <c r="A39" i="39"/>
  <c r="A153" i="39" s="1"/>
  <c r="A62" i="29"/>
  <c r="A51" i="39"/>
  <c r="A165" i="39" s="1"/>
  <c r="A74" i="29"/>
  <c r="B81" i="29"/>
  <c r="A86" i="29"/>
  <c r="B93" i="29"/>
  <c r="A98" i="29"/>
  <c r="A110" i="29"/>
  <c r="A132" i="29"/>
  <c r="B396" i="40"/>
  <c r="B26" i="29"/>
  <c r="B15" i="39"/>
  <c r="B38" i="29"/>
  <c r="A758" i="40"/>
  <c r="A43" i="29"/>
  <c r="B27" i="39"/>
  <c r="B50" i="29"/>
  <c r="A655" i="40"/>
  <c r="A55" i="29"/>
  <c r="B39" i="39"/>
  <c r="B62" i="29"/>
  <c r="A206" i="40"/>
  <c r="A67" i="29"/>
  <c r="B51" i="39"/>
  <c r="B74" i="29"/>
  <c r="A79" i="29"/>
  <c r="B86" i="29"/>
  <c r="A91" i="29"/>
  <c r="A103" i="29"/>
  <c r="A830" i="40"/>
  <c r="A115" i="29"/>
  <c r="B170" i="40"/>
  <c r="B31" i="29"/>
  <c r="A303" i="40"/>
  <c r="A48" i="29"/>
  <c r="B194" i="40"/>
  <c r="B55" i="29"/>
  <c r="A37" i="39"/>
  <c r="A151" i="39" s="1"/>
  <c r="A60" i="29"/>
  <c r="B206" i="40"/>
  <c r="B67" i="29"/>
  <c r="A49" i="39"/>
  <c r="A163" i="39" s="1"/>
  <c r="A72" i="29"/>
  <c r="B218" i="40"/>
  <c r="B79" i="29"/>
  <c r="A84" i="29"/>
  <c r="B91" i="29"/>
  <c r="A96" i="29"/>
  <c r="A108" i="29"/>
  <c r="A130" i="29"/>
  <c r="B689" i="40"/>
  <c r="B804" i="40" s="1"/>
  <c r="B89" i="29"/>
  <c r="A168" i="40"/>
  <c r="A29" i="29"/>
  <c r="B13" i="39"/>
  <c r="B36" i="29"/>
  <c r="B303" i="40"/>
  <c r="B48" i="29"/>
  <c r="A435" i="40"/>
  <c r="A65" i="29"/>
  <c r="A332" i="40"/>
  <c r="A77" i="29"/>
  <c r="B84" i="29"/>
  <c r="A459" i="40"/>
  <c r="A89" i="29"/>
  <c r="B96" i="29"/>
  <c r="A349" i="40"/>
  <c r="A94" i="29"/>
  <c r="A267" i="40"/>
  <c r="A128" i="29"/>
  <c r="B77" i="29"/>
  <c r="A742" i="40"/>
  <c r="A27" i="29"/>
  <c r="B185" i="40"/>
  <c r="B46" i="29"/>
  <c r="B197" i="40"/>
  <c r="B58" i="29"/>
  <c r="A40" i="39"/>
  <c r="A154" i="39" s="1"/>
  <c r="A63" i="29"/>
  <c r="A214" i="40"/>
  <c r="A75" i="29"/>
  <c r="A272" i="40"/>
  <c r="A133" i="29"/>
  <c r="AM63" i="5"/>
  <c r="B641" i="40"/>
  <c r="B756" i="40" s="1"/>
  <c r="B41" i="29"/>
  <c r="B653" i="40"/>
  <c r="B768" i="40" s="1"/>
  <c r="B53" i="29"/>
  <c r="B665" i="40"/>
  <c r="B780" i="40" s="1"/>
  <c r="B65" i="29"/>
  <c r="A171" i="40"/>
  <c r="A32" i="29"/>
  <c r="B16" i="39"/>
  <c r="B39" i="29"/>
  <c r="A299" i="40"/>
  <c r="A44" i="29"/>
  <c r="B306" i="40"/>
  <c r="B51" i="29"/>
  <c r="A195" i="40"/>
  <c r="A56" i="29"/>
  <c r="A207" i="40"/>
  <c r="A68" i="29"/>
  <c r="B52" i="39"/>
  <c r="B75" i="29"/>
  <c r="A92" i="29"/>
  <c r="A104" i="29"/>
  <c r="A185" i="40"/>
  <c r="A46" i="29"/>
  <c r="A197" i="40"/>
  <c r="A58" i="29"/>
  <c r="A706" i="40"/>
  <c r="A106" i="29"/>
  <c r="A407" i="40"/>
  <c r="A37" i="29"/>
  <c r="B183" i="40"/>
  <c r="B44" i="29"/>
  <c r="A188" i="40"/>
  <c r="A49" i="29"/>
  <c r="B195" i="40"/>
  <c r="B56" i="29"/>
  <c r="A673" i="40"/>
  <c r="A73" i="29"/>
  <c r="B92" i="29"/>
  <c r="A467" i="40"/>
  <c r="A97" i="29"/>
  <c r="A709" i="40"/>
  <c r="A109" i="29"/>
  <c r="A131" i="29"/>
  <c r="A7" i="39"/>
  <c r="A121" i="39" s="1"/>
  <c r="A30" i="29"/>
  <c r="A424" i="40"/>
  <c r="A54" i="29"/>
  <c r="B316" i="40"/>
  <c r="B61" i="29"/>
  <c r="A43" i="39"/>
  <c r="A157" i="39" s="1"/>
  <c r="A66" i="29"/>
  <c r="B328" i="40"/>
  <c r="B73" i="29"/>
  <c r="A169" i="39"/>
  <c r="A78" i="29"/>
  <c r="B455" i="40"/>
  <c r="B85" i="29"/>
  <c r="A102" i="29"/>
  <c r="B479" i="40"/>
  <c r="A114" i="29"/>
  <c r="A173" i="40"/>
  <c r="A34" i="29"/>
  <c r="B7" i="39"/>
  <c r="B30" i="29"/>
  <c r="A12" i="39"/>
  <c r="A126" i="39" s="1"/>
  <c r="A35" i="29"/>
  <c r="B412" i="40"/>
  <c r="B42" i="29"/>
  <c r="A36" i="39"/>
  <c r="A150" i="39" s="1"/>
  <c r="A59" i="29"/>
  <c r="B43" i="39"/>
  <c r="B66" i="29"/>
  <c r="A210" i="40"/>
  <c r="A71" i="29"/>
  <c r="B78" i="29"/>
  <c r="A83" i="29"/>
  <c r="A129" i="29"/>
  <c r="B12" i="39"/>
  <c r="B35" i="29"/>
  <c r="B186" i="40"/>
  <c r="B47" i="29"/>
  <c r="A191" i="40"/>
  <c r="A52" i="29"/>
  <c r="B314" i="40"/>
  <c r="B59" i="29"/>
  <c r="A664" i="40"/>
  <c r="A64" i="29"/>
  <c r="A215" i="40"/>
  <c r="A76" i="29"/>
  <c r="B338" i="40"/>
  <c r="B83" i="29"/>
  <c r="A688" i="40"/>
  <c r="A88" i="29"/>
  <c r="A100" i="29"/>
  <c r="A367" i="40"/>
  <c r="A112" i="29"/>
  <c r="A134" i="29"/>
  <c r="B637" i="37"/>
  <c r="B752" i="37" s="1"/>
  <c r="B37" i="28"/>
  <c r="A18" i="38"/>
  <c r="A132" i="38" s="1"/>
  <c r="A41" i="28"/>
  <c r="B25" i="38"/>
  <c r="B48" i="28"/>
  <c r="B37" i="38"/>
  <c r="B60" i="28"/>
  <c r="A135" i="28"/>
  <c r="B228" i="37"/>
  <c r="B89" i="28"/>
  <c r="A106" i="28"/>
  <c r="A128" i="28"/>
  <c r="A6" i="38"/>
  <c r="A120" i="38" s="1"/>
  <c r="A29" i="28"/>
  <c r="B13" i="38"/>
  <c r="B36" i="28"/>
  <c r="A42" i="38"/>
  <c r="A156" i="38" s="1"/>
  <c r="A65" i="28"/>
  <c r="B49" i="38"/>
  <c r="B72" i="28"/>
  <c r="A54" i="38"/>
  <c r="A168" i="38" s="1"/>
  <c r="A77" i="28"/>
  <c r="B61" i="38"/>
  <c r="B84" i="28"/>
  <c r="A101" i="28"/>
  <c r="B197" i="37"/>
  <c r="B58" i="28"/>
  <c r="A40" i="38"/>
  <c r="A154" i="38" s="1"/>
  <c r="A63" i="28"/>
  <c r="A52" i="38"/>
  <c r="A166" i="38" s="1"/>
  <c r="A75" i="28"/>
  <c r="A64" i="38"/>
  <c r="A178" i="38" s="1"/>
  <c r="A87" i="28"/>
  <c r="A99" i="28"/>
  <c r="A111" i="28"/>
  <c r="A133" i="28"/>
  <c r="A31" i="38"/>
  <c r="A145" i="38" s="1"/>
  <c r="A54" i="28"/>
  <c r="A43" i="38"/>
  <c r="A157" i="38" s="1"/>
  <c r="A66" i="28"/>
  <c r="A55" i="38"/>
  <c r="A169" i="38" s="1"/>
  <c r="A78" i="28"/>
  <c r="A30" i="38"/>
  <c r="A144" i="38" s="1"/>
  <c r="A53" i="28"/>
  <c r="A180" i="38"/>
  <c r="A89" i="28"/>
  <c r="B96" i="28"/>
  <c r="A113" i="28"/>
  <c r="B4" i="38"/>
  <c r="B27" i="28"/>
  <c r="B16" i="38"/>
  <c r="B39" i="28"/>
  <c r="B28" i="38"/>
  <c r="B51" i="28"/>
  <c r="B40" i="38"/>
  <c r="B63" i="28"/>
  <c r="B52" i="38"/>
  <c r="B75" i="28"/>
  <c r="B64" i="38"/>
  <c r="B87" i="28"/>
  <c r="B99" i="28"/>
  <c r="Z2" i="15"/>
  <c r="AR2" i="15" s="1"/>
  <c r="AS2" i="8"/>
  <c r="EM2" i="5"/>
  <c r="B9" i="38"/>
  <c r="B32" i="28"/>
  <c r="A14" i="38"/>
  <c r="A128" i="38" s="1"/>
  <c r="A37" i="28"/>
  <c r="B21" i="38"/>
  <c r="B44" i="28"/>
  <c r="A26" i="38"/>
  <c r="A140" i="38" s="1"/>
  <c r="A49" i="28"/>
  <c r="B33" i="38"/>
  <c r="B56" i="28"/>
  <c r="A316" i="37"/>
  <c r="A61" i="28"/>
  <c r="B207" i="37"/>
  <c r="B68" i="28"/>
  <c r="A212" i="37"/>
  <c r="A73" i="28"/>
  <c r="B57" i="38"/>
  <c r="B80" i="28"/>
  <c r="A62" i="38"/>
  <c r="A176" i="38" s="1"/>
  <c r="A85" i="28"/>
  <c r="B92" i="28"/>
  <c r="A236" i="37"/>
  <c r="A97" i="28"/>
  <c r="B104" i="28"/>
  <c r="A109" i="28"/>
  <c r="A131" i="28"/>
  <c r="A181" i="38"/>
  <c r="A90" i="28"/>
  <c r="B7" i="38"/>
  <c r="B30" i="28"/>
  <c r="A24" i="38"/>
  <c r="A138" i="38" s="1"/>
  <c r="A47" i="28"/>
  <c r="B43" i="38"/>
  <c r="B66" i="28"/>
  <c r="B55" i="38"/>
  <c r="B78" i="28"/>
  <c r="A5" i="38"/>
  <c r="A119" i="38" s="1"/>
  <c r="A28" i="28"/>
  <c r="B12" i="38"/>
  <c r="B35" i="28"/>
  <c r="B24" i="38"/>
  <c r="B47" i="28"/>
  <c r="B36" i="38"/>
  <c r="B59" i="28"/>
  <c r="B48" i="38"/>
  <c r="B71" i="28"/>
  <c r="B60" i="38"/>
  <c r="B83" i="28"/>
  <c r="B95" i="28"/>
  <c r="A100" i="28"/>
  <c r="B107" i="28"/>
  <c r="A273" i="37"/>
  <c r="A134" i="28"/>
  <c r="Y2" i="15"/>
  <c r="AQ2" i="15" s="1"/>
  <c r="AR2" i="8"/>
  <c r="EL2" i="5"/>
  <c r="A7" i="38"/>
  <c r="A121" i="38" s="1"/>
  <c r="A30" i="28"/>
  <c r="A19" i="38"/>
  <c r="A133" i="38" s="1"/>
  <c r="A42" i="28"/>
  <c r="B90" i="28"/>
  <c r="B5" i="38"/>
  <c r="B28" i="28"/>
  <c r="A10" i="38"/>
  <c r="A124" i="38" s="1"/>
  <c r="A33" i="28"/>
  <c r="B17" i="38"/>
  <c r="B40" i="28"/>
  <c r="A22" i="38"/>
  <c r="A136" i="38" s="1"/>
  <c r="A45" i="28"/>
  <c r="B29" i="38"/>
  <c r="B52" i="28"/>
  <c r="A34" i="38"/>
  <c r="A148" i="38" s="1"/>
  <c r="A57" i="28"/>
  <c r="A46" i="38"/>
  <c r="A160" i="38" s="1"/>
  <c r="A69" i="28"/>
  <c r="B215" i="37"/>
  <c r="B76" i="28"/>
  <c r="A58" i="38"/>
  <c r="A172" i="38" s="1"/>
  <c r="A81" i="28"/>
  <c r="B88" i="28"/>
  <c r="A93" i="28"/>
  <c r="B100" i="28"/>
  <c r="A105" i="28"/>
  <c r="A127" i="28"/>
  <c r="A48" i="38"/>
  <c r="A162" i="38" s="1"/>
  <c r="A71" i="28"/>
  <c r="A3" i="38"/>
  <c r="A117" i="38" s="1"/>
  <c r="A26" i="28"/>
  <c r="B10" i="38"/>
  <c r="B33" i="28"/>
  <c r="A15" i="38"/>
  <c r="A129" i="38" s="1"/>
  <c r="A38" i="28"/>
  <c r="B22" i="38"/>
  <c r="B45" i="28"/>
  <c r="A27" i="38"/>
  <c r="A141" i="38" s="1"/>
  <c r="A50" i="28"/>
  <c r="B34" i="38"/>
  <c r="B57" i="28"/>
  <c r="A39" i="38"/>
  <c r="A153" i="38" s="1"/>
  <c r="A62" i="28"/>
  <c r="B46" i="38"/>
  <c r="B69" i="28"/>
  <c r="A51" i="38"/>
  <c r="A165" i="38" s="1"/>
  <c r="A74" i="28"/>
  <c r="B58" i="38"/>
  <c r="B81" i="28"/>
  <c r="A63" i="38"/>
  <c r="A177" i="38" s="1"/>
  <c r="A86" i="28"/>
  <c r="B93" i="28"/>
  <c r="A98" i="28"/>
  <c r="A110" i="28"/>
  <c r="A132" i="28"/>
  <c r="A102" i="28"/>
  <c r="A114" i="28"/>
  <c r="B3" i="38"/>
  <c r="B26" i="28"/>
  <c r="B15" i="38"/>
  <c r="B38" i="28"/>
  <c r="B27" i="38"/>
  <c r="B50" i="28"/>
  <c r="B39" i="38"/>
  <c r="B62" i="28"/>
  <c r="B51" i="38"/>
  <c r="B74" i="28"/>
  <c r="B63" i="38"/>
  <c r="B86" i="28"/>
  <c r="B98" i="28"/>
  <c r="A36" i="38"/>
  <c r="A150" i="38" s="1"/>
  <c r="A59" i="28"/>
  <c r="A60" i="38"/>
  <c r="A174" i="38" s="1"/>
  <c r="A83" i="28"/>
  <c r="A95" i="28"/>
  <c r="B8" i="38"/>
  <c r="B31" i="28"/>
  <c r="B20" i="38"/>
  <c r="B43" i="28"/>
  <c r="B32" i="38"/>
  <c r="B55" i="28"/>
  <c r="B44" i="38"/>
  <c r="B67" i="28"/>
  <c r="B56" i="38"/>
  <c r="B79" i="28"/>
  <c r="B91" i="28"/>
  <c r="B103" i="28"/>
  <c r="A130" i="28"/>
  <c r="AZ2" i="8"/>
  <c r="ET2" i="5"/>
  <c r="AB2" i="15"/>
  <c r="AT2" i="15" s="1"/>
  <c r="AU2" i="8"/>
  <c r="EO2" i="5"/>
  <c r="B150" i="48"/>
  <c r="AE2" i="17"/>
  <c r="AA2" i="8"/>
  <c r="DU2" i="5"/>
  <c r="AK2" i="17"/>
  <c r="AC2" i="8"/>
  <c r="DW2" i="5"/>
  <c r="AA2" i="15"/>
  <c r="AS2" i="15" s="1"/>
  <c r="AT2" i="8"/>
  <c r="EN2" i="5"/>
  <c r="AM15" i="5"/>
  <c r="B172" i="50"/>
  <c r="B131" i="48"/>
  <c r="D52" i="41"/>
  <c r="AP46" i="5"/>
  <c r="AN2" i="17"/>
  <c r="AD2" i="8"/>
  <c r="DX2" i="5"/>
  <c r="AB2" i="17"/>
  <c r="Z2" i="8"/>
  <c r="DT2" i="5"/>
  <c r="AC2" i="15"/>
  <c r="AU2" i="15" s="1"/>
  <c r="AV2" i="8"/>
  <c r="EP2" i="5"/>
  <c r="AH2" i="17"/>
  <c r="AB2" i="8"/>
  <c r="DV2" i="5"/>
  <c r="D28" i="41"/>
  <c r="A2" i="15"/>
  <c r="B137" i="45"/>
  <c r="AM75" i="5"/>
  <c r="B163" i="50"/>
  <c r="B118" i="43"/>
  <c r="B139" i="50"/>
  <c r="B160" i="50"/>
  <c r="B165" i="43"/>
  <c r="D53" i="50"/>
  <c r="AQ52" i="5"/>
  <c r="D33" i="50"/>
  <c r="AQ32" i="5"/>
  <c r="AQ74" i="5"/>
  <c r="D30" i="50"/>
  <c r="AQ29" i="5"/>
  <c r="D67" i="50"/>
  <c r="AQ66" i="5"/>
  <c r="D24" i="50"/>
  <c r="AQ23" i="5"/>
  <c r="D12" i="50"/>
  <c r="AQ11" i="5"/>
  <c r="AQ78" i="5"/>
  <c r="D25" i="50"/>
  <c r="AQ24" i="5"/>
  <c r="D17" i="50"/>
  <c r="AQ16" i="5"/>
  <c r="D54" i="50"/>
  <c r="AQ53" i="5"/>
  <c r="AQ101" i="5"/>
  <c r="AQ71" i="5"/>
  <c r="D21" i="50"/>
  <c r="AQ20" i="5"/>
  <c r="D23" i="50"/>
  <c r="AQ22" i="5"/>
  <c r="D19" i="50"/>
  <c r="AQ18" i="5"/>
  <c r="D11" i="50"/>
  <c r="AQ10" i="5"/>
  <c r="D37" i="50"/>
  <c r="AQ36" i="5"/>
  <c r="AQ70" i="5"/>
  <c r="D48" i="50"/>
  <c r="AQ47" i="5"/>
  <c r="D42" i="50"/>
  <c r="AQ41" i="5"/>
  <c r="D39" i="50"/>
  <c r="AQ38" i="5"/>
  <c r="AQ95" i="5"/>
  <c r="D6" i="50"/>
  <c r="AQ5" i="5"/>
  <c r="D15" i="50"/>
  <c r="AQ14" i="5"/>
  <c r="D4" i="50"/>
  <c r="AQ3" i="5"/>
  <c r="H25" i="50"/>
  <c r="D139" i="50" s="1"/>
  <c r="F139" i="50" s="1"/>
  <c r="D31" i="50"/>
  <c r="AQ30" i="5"/>
  <c r="AQ72" i="5"/>
  <c r="D5" i="50"/>
  <c r="AQ4" i="5"/>
  <c r="AQ89" i="5"/>
  <c r="D28" i="50"/>
  <c r="AQ27" i="5"/>
  <c r="AQ92" i="5"/>
  <c r="AQ90" i="5"/>
  <c r="AQ82" i="5"/>
  <c r="H65" i="50"/>
  <c r="D179" i="50" s="1"/>
  <c r="D20" i="50"/>
  <c r="AQ19" i="5"/>
  <c r="D13" i="50"/>
  <c r="AQ12" i="5"/>
  <c r="D3" i="50"/>
  <c r="AQ2" i="5"/>
  <c r="AQ77" i="5"/>
  <c r="AQ73" i="5"/>
  <c r="D49" i="50"/>
  <c r="AQ48" i="5"/>
  <c r="D50" i="50"/>
  <c r="AQ49" i="5"/>
  <c r="D55" i="50"/>
  <c r="AQ54" i="5"/>
  <c r="D47" i="50"/>
  <c r="AQ46" i="5"/>
  <c r="D64" i="50"/>
  <c r="AQ63" i="5"/>
  <c r="H4" i="50"/>
  <c r="D118" i="50" s="1"/>
  <c r="F118" i="50" s="1"/>
  <c r="D22" i="50"/>
  <c r="AQ21" i="5"/>
  <c r="D46" i="50"/>
  <c r="AQ45" i="5"/>
  <c r="AQ87" i="5"/>
  <c r="D40" i="50"/>
  <c r="AQ39" i="5"/>
  <c r="D9" i="50"/>
  <c r="AQ8" i="5"/>
  <c r="AQ80" i="5"/>
  <c r="H18" i="50"/>
  <c r="D132" i="50" s="1"/>
  <c r="F132" i="50" s="1"/>
  <c r="H54" i="50"/>
  <c r="D168" i="50" s="1"/>
  <c r="F168" i="50" s="1"/>
  <c r="D38" i="50"/>
  <c r="AQ37" i="5"/>
  <c r="D34" i="50"/>
  <c r="AQ33" i="5"/>
  <c r="D18" i="50"/>
  <c r="AQ17" i="5"/>
  <c r="H15" i="50"/>
  <c r="D129" i="50" s="1"/>
  <c r="F129" i="50" s="1"/>
  <c r="H36" i="50"/>
  <c r="D150" i="50" s="1"/>
  <c r="F150" i="50" s="1"/>
  <c r="D7" i="50"/>
  <c r="AQ6" i="5"/>
  <c r="D41" i="50"/>
  <c r="AQ40" i="5"/>
  <c r="AQ81" i="5"/>
  <c r="H6" i="50"/>
  <c r="D120" i="50" s="1"/>
  <c r="F120" i="50" s="1"/>
  <c r="D60" i="50"/>
  <c r="AQ59" i="5"/>
  <c r="AQ94" i="5"/>
  <c r="H55" i="50"/>
  <c r="D169" i="50" s="1"/>
  <c r="F169" i="50" s="1"/>
  <c r="D45" i="50"/>
  <c r="AQ44" i="5"/>
  <c r="AQ99" i="5"/>
  <c r="D14" i="50"/>
  <c r="AQ13" i="5"/>
  <c r="AQ98" i="5"/>
  <c r="H66" i="50"/>
  <c r="D180" i="50" s="1"/>
  <c r="D10" i="50"/>
  <c r="AQ9" i="5"/>
  <c r="D43" i="50"/>
  <c r="AQ42" i="5"/>
  <c r="D16" i="50"/>
  <c r="AQ15" i="5"/>
  <c r="D35" i="50"/>
  <c r="AQ34" i="5"/>
  <c r="D44" i="50"/>
  <c r="AQ43" i="5"/>
  <c r="D27" i="50"/>
  <c r="AQ26" i="5"/>
  <c r="D65" i="50"/>
  <c r="AQ64" i="5"/>
  <c r="H53" i="50"/>
  <c r="D167" i="50" s="1"/>
  <c r="F167" i="50" s="1"/>
  <c r="D61" i="50"/>
  <c r="AQ60" i="5"/>
  <c r="AQ85" i="5"/>
  <c r="D36" i="50"/>
  <c r="AQ35" i="5"/>
  <c r="D8" i="50"/>
  <c r="AQ7" i="5"/>
  <c r="D58" i="50"/>
  <c r="AQ57" i="5"/>
  <c r="H45" i="50"/>
  <c r="D159" i="50" s="1"/>
  <c r="F159" i="50" s="1"/>
  <c r="AQ83" i="5"/>
  <c r="D51" i="50"/>
  <c r="AQ50" i="5"/>
  <c r="D66" i="50"/>
  <c r="AQ65" i="5"/>
  <c r="D57" i="50"/>
  <c r="AQ56" i="5"/>
  <c r="D59" i="50"/>
  <c r="AQ58" i="5"/>
  <c r="AP78" i="5"/>
  <c r="AP74" i="5"/>
  <c r="H11" i="48"/>
  <c r="D125" i="48" s="1"/>
  <c r="F125" i="48" s="1"/>
  <c r="AP73" i="5"/>
  <c r="D36" i="48"/>
  <c r="AP35" i="5"/>
  <c r="D64" i="48"/>
  <c r="AP63" i="5"/>
  <c r="D54" i="48"/>
  <c r="AP53" i="5"/>
  <c r="AP99" i="5"/>
  <c r="D13" i="48"/>
  <c r="AP12" i="5"/>
  <c r="H42" i="48"/>
  <c r="D156" i="48" s="1"/>
  <c r="F156" i="48" s="1"/>
  <c r="AP69" i="5"/>
  <c r="D52" i="48"/>
  <c r="AP51" i="5"/>
  <c r="H20" i="48"/>
  <c r="D134" i="48" s="1"/>
  <c r="F134" i="48" s="1"/>
  <c r="H41" i="48"/>
  <c r="D155" i="48" s="1"/>
  <c r="F155" i="48" s="1"/>
  <c r="D46" i="48"/>
  <c r="AP45" i="5"/>
  <c r="D28" i="48"/>
  <c r="AP27" i="5"/>
  <c r="D39" i="48"/>
  <c r="AP38" i="5"/>
  <c r="AP93" i="5"/>
  <c r="H46" i="48"/>
  <c r="D160" i="48" s="1"/>
  <c r="F160" i="48" s="1"/>
  <c r="D33" i="48"/>
  <c r="AP32" i="5"/>
  <c r="D19" i="48"/>
  <c r="AP18" i="5"/>
  <c r="D15" i="48"/>
  <c r="AP14" i="5"/>
  <c r="AP67" i="5"/>
  <c r="D23" i="48"/>
  <c r="AP22" i="5"/>
  <c r="D12" i="48"/>
  <c r="AP11" i="5"/>
  <c r="H5" i="48"/>
  <c r="D119" i="48" s="1"/>
  <c r="F119" i="48" s="1"/>
  <c r="H26" i="48"/>
  <c r="D140" i="48" s="1"/>
  <c r="F140" i="48" s="1"/>
  <c r="AP97" i="5"/>
  <c r="D56" i="48"/>
  <c r="AP55" i="5"/>
  <c r="D9" i="48"/>
  <c r="AP8" i="5"/>
  <c r="D30" i="48"/>
  <c r="AP29" i="5"/>
  <c r="D40" i="48"/>
  <c r="AP39" i="5"/>
  <c r="AP83" i="5"/>
  <c r="AP81" i="5"/>
  <c r="D32" i="48"/>
  <c r="AP31" i="5"/>
  <c r="AP98" i="5"/>
  <c r="H23" i="48"/>
  <c r="D137" i="48" s="1"/>
  <c r="F137" i="48" s="1"/>
  <c r="H8" i="48"/>
  <c r="D122" i="48" s="1"/>
  <c r="AP88" i="5"/>
  <c r="D7" i="48"/>
  <c r="AP6" i="5"/>
  <c r="H50" i="48"/>
  <c r="D164" i="48" s="1"/>
  <c r="F164" i="48" s="1"/>
  <c r="D50" i="48"/>
  <c r="AP49" i="5"/>
  <c r="D45" i="48"/>
  <c r="AP44" i="5"/>
  <c r="D55" i="48"/>
  <c r="AP54" i="5"/>
  <c r="H47" i="48"/>
  <c r="D161" i="48" s="1"/>
  <c r="F161" i="48" s="1"/>
  <c r="D43" i="48"/>
  <c r="AP42" i="5"/>
  <c r="D61" i="48"/>
  <c r="AP60" i="5"/>
  <c r="H28" i="48"/>
  <c r="D142" i="48" s="1"/>
  <c r="F142" i="48" s="1"/>
  <c r="D44" i="48"/>
  <c r="AP43" i="5"/>
  <c r="H37" i="48"/>
  <c r="D151" i="48" s="1"/>
  <c r="F151" i="48" s="1"/>
  <c r="D10" i="48"/>
  <c r="AP9" i="5"/>
  <c r="H16" i="48"/>
  <c r="D130" i="48" s="1"/>
  <c r="F130" i="48" s="1"/>
  <c r="H55" i="48"/>
  <c r="D169" i="48" s="1"/>
  <c r="D49" i="48"/>
  <c r="AP48" i="5"/>
  <c r="AP95" i="5"/>
  <c r="D48" i="48"/>
  <c r="AP47" i="5"/>
  <c r="D60" i="48"/>
  <c r="AP59" i="5"/>
  <c r="AP90" i="5"/>
  <c r="H58" i="48"/>
  <c r="D172" i="48" s="1"/>
  <c r="F172" i="48" s="1"/>
  <c r="D57" i="48"/>
  <c r="AP56" i="5"/>
  <c r="D6" i="48"/>
  <c r="AP5" i="5"/>
  <c r="H45" i="48"/>
  <c r="D159" i="48" s="1"/>
  <c r="F159" i="48" s="1"/>
  <c r="AP80" i="5"/>
  <c r="B155" i="48"/>
  <c r="AP89" i="5"/>
  <c r="AP71" i="5"/>
  <c r="AP101" i="5"/>
  <c r="H18" i="48"/>
  <c r="D132" i="48" s="1"/>
  <c r="D53" i="48"/>
  <c r="AP52" i="5"/>
  <c r="D21" i="48"/>
  <c r="AP20" i="5"/>
  <c r="H64" i="48"/>
  <c r="D178" i="48" s="1"/>
  <c r="D41" i="48"/>
  <c r="AP40" i="5"/>
  <c r="H61" i="48"/>
  <c r="D175" i="48" s="1"/>
  <c r="F175" i="48" s="1"/>
  <c r="H10" i="48"/>
  <c r="D124" i="48" s="1"/>
  <c r="AP68" i="5"/>
  <c r="H67" i="48"/>
  <c r="D181" i="48" s="1"/>
  <c r="D20" i="48"/>
  <c r="AP19" i="5"/>
  <c r="D51" i="48"/>
  <c r="AP50" i="5"/>
  <c r="D27" i="48"/>
  <c r="AP26" i="5"/>
  <c r="AP86" i="5"/>
  <c r="H27" i="48"/>
  <c r="D141" i="48" s="1"/>
  <c r="F141" i="48" s="1"/>
  <c r="D8" i="48"/>
  <c r="AP7" i="5"/>
  <c r="D24" i="48"/>
  <c r="AP23" i="5"/>
  <c r="AP91" i="5"/>
  <c r="D58" i="48"/>
  <c r="AP57" i="5"/>
  <c r="AP82" i="5"/>
  <c r="D35" i="48"/>
  <c r="AP34" i="5"/>
  <c r="H63" i="48"/>
  <c r="D177" i="48" s="1"/>
  <c r="D59" i="48"/>
  <c r="AP58" i="5"/>
  <c r="AP94" i="5"/>
  <c r="D67" i="48"/>
  <c r="AP66" i="5"/>
  <c r="D42" i="48"/>
  <c r="AP41" i="5"/>
  <c r="H22" i="48"/>
  <c r="D136" i="48" s="1"/>
  <c r="F136" i="48" s="1"/>
  <c r="D34" i="48"/>
  <c r="AP33" i="5"/>
  <c r="AP92" i="5"/>
  <c r="H66" i="48"/>
  <c r="D180" i="48" s="1"/>
  <c r="D4" i="48"/>
  <c r="AP3" i="5"/>
  <c r="H53" i="48"/>
  <c r="D167" i="48" s="1"/>
  <c r="AP76" i="5"/>
  <c r="H62" i="48"/>
  <c r="D176" i="48" s="1"/>
  <c r="AP85" i="5"/>
  <c r="D5" i="48"/>
  <c r="AP4" i="5"/>
  <c r="D22" i="48"/>
  <c r="AP21" i="5"/>
  <c r="D65" i="48"/>
  <c r="AP64" i="5"/>
  <c r="AP70" i="5"/>
  <c r="D11" i="48"/>
  <c r="AP10" i="5"/>
  <c r="D37" i="48"/>
  <c r="AP36" i="5"/>
  <c r="D63" i="48"/>
  <c r="AP62" i="5"/>
  <c r="AP96" i="5"/>
  <c r="H57" i="48"/>
  <c r="D171" i="48" s="1"/>
  <c r="F171" i="48" s="1"/>
  <c r="D62" i="48"/>
  <c r="AP61" i="5"/>
  <c r="H54" i="48"/>
  <c r="D168" i="48" s="1"/>
  <c r="F168" i="48" s="1"/>
  <c r="H32" i="48"/>
  <c r="D146" i="48" s="1"/>
  <c r="F146" i="48" s="1"/>
  <c r="D3" i="48"/>
  <c r="AP2" i="5"/>
  <c r="AP87" i="5"/>
  <c r="D18" i="48"/>
  <c r="AP17" i="5"/>
  <c r="D31" i="48"/>
  <c r="AP30" i="5"/>
  <c r="H35" i="48"/>
  <c r="D149" i="48" s="1"/>
  <c r="AP77" i="5"/>
  <c r="AP79" i="5"/>
  <c r="D38" i="48"/>
  <c r="AP37" i="5"/>
  <c r="H25" i="48"/>
  <c r="D139" i="48" s="1"/>
  <c r="F139" i="48" s="1"/>
  <c r="H14" i="48"/>
  <c r="D128" i="48" s="1"/>
  <c r="F128" i="48" s="1"/>
  <c r="H13" i="48"/>
  <c r="D127" i="48" s="1"/>
  <c r="F127" i="48" s="1"/>
  <c r="H52" i="48"/>
  <c r="D166" i="48" s="1"/>
  <c r="F166" i="48" s="1"/>
  <c r="AO87" i="5"/>
  <c r="AO83" i="5"/>
  <c r="D32" i="45"/>
  <c r="AO31" i="5"/>
  <c r="AO71" i="5"/>
  <c r="H54" i="45"/>
  <c r="D168" i="45" s="1"/>
  <c r="F168" i="45" s="1"/>
  <c r="H44" i="45"/>
  <c r="D158" i="45" s="1"/>
  <c r="F158" i="45" s="1"/>
  <c r="D33" i="45"/>
  <c r="AO32" i="5"/>
  <c r="AO95" i="5"/>
  <c r="H32" i="45"/>
  <c r="D146" i="45" s="1"/>
  <c r="F146" i="45" s="1"/>
  <c r="AO86" i="5"/>
  <c r="D184" i="45"/>
  <c r="F184" i="45" s="1"/>
  <c r="D9" i="45"/>
  <c r="AO8" i="5"/>
  <c r="D38" i="45"/>
  <c r="AO37" i="5"/>
  <c r="D57" i="45"/>
  <c r="AO56" i="5"/>
  <c r="D42" i="45"/>
  <c r="AO41" i="5"/>
  <c r="H56" i="45"/>
  <c r="D170" i="45" s="1"/>
  <c r="F170" i="45" s="1"/>
  <c r="D47" i="45"/>
  <c r="AO46" i="5"/>
  <c r="H23" i="45"/>
  <c r="D137" i="45" s="1"/>
  <c r="F137" i="45" s="1"/>
  <c r="D31" i="45"/>
  <c r="AO30" i="5"/>
  <c r="D64" i="45"/>
  <c r="AO63" i="5"/>
  <c r="H15" i="45"/>
  <c r="D129" i="45" s="1"/>
  <c r="F129" i="45" s="1"/>
  <c r="D6" i="45"/>
  <c r="AO5" i="5"/>
  <c r="AO91" i="5"/>
  <c r="H63" i="45"/>
  <c r="D177" i="45" s="1"/>
  <c r="F177" i="45" s="1"/>
  <c r="D59" i="45"/>
  <c r="AO58" i="5"/>
  <c r="H36" i="45"/>
  <c r="D150" i="45" s="1"/>
  <c r="F150" i="45" s="1"/>
  <c r="D30" i="45"/>
  <c r="AO29" i="5"/>
  <c r="D185" i="45"/>
  <c r="D35" i="45"/>
  <c r="AO34" i="5"/>
  <c r="H21" i="45"/>
  <c r="D135" i="45" s="1"/>
  <c r="F135" i="45" s="1"/>
  <c r="D49" i="45"/>
  <c r="AO48" i="5"/>
  <c r="D14" i="45"/>
  <c r="AO13" i="5"/>
  <c r="H24" i="45"/>
  <c r="D138" i="45" s="1"/>
  <c r="F138" i="45" s="1"/>
  <c r="AO73" i="5"/>
  <c r="D40" i="45"/>
  <c r="AO39" i="5"/>
  <c r="H47" i="45"/>
  <c r="D161" i="45" s="1"/>
  <c r="F161" i="45" s="1"/>
  <c r="D29" i="45"/>
  <c r="AO28" i="5"/>
  <c r="AO84" i="5"/>
  <c r="AO85" i="5"/>
  <c r="H42" i="45"/>
  <c r="D156" i="45" s="1"/>
  <c r="D61" i="45"/>
  <c r="AO60" i="5"/>
  <c r="AO67" i="5"/>
  <c r="H57" i="45"/>
  <c r="D171" i="45" s="1"/>
  <c r="F171" i="45" s="1"/>
  <c r="H26" i="45"/>
  <c r="D140" i="45" s="1"/>
  <c r="F140" i="45" s="1"/>
  <c r="D55" i="45"/>
  <c r="AO54" i="5"/>
  <c r="D28" i="45"/>
  <c r="AO27" i="5"/>
  <c r="H45" i="45"/>
  <c r="D159" i="45" s="1"/>
  <c r="F159" i="45" s="1"/>
  <c r="AO94" i="5"/>
  <c r="D24" i="45"/>
  <c r="AO23" i="5"/>
  <c r="AO72" i="5"/>
  <c r="D45" i="45"/>
  <c r="AO44" i="5"/>
  <c r="AO93" i="5"/>
  <c r="D46" i="45"/>
  <c r="AO45" i="5"/>
  <c r="AO97" i="5"/>
  <c r="D16" i="45"/>
  <c r="AO15" i="5"/>
  <c r="AO101" i="5"/>
  <c r="AO98" i="5"/>
  <c r="AO99" i="5"/>
  <c r="D67" i="45"/>
  <c r="AO66" i="5"/>
  <c r="AO82" i="5"/>
  <c r="D182" i="45"/>
  <c r="F182" i="45" s="1"/>
  <c r="D54" i="45"/>
  <c r="AO53" i="5"/>
  <c r="AO92" i="5"/>
  <c r="D25" i="45"/>
  <c r="AO24" i="5"/>
  <c r="AO89" i="5"/>
  <c r="D37" i="45"/>
  <c r="AO36" i="5"/>
  <c r="D44" i="45"/>
  <c r="AO43" i="5"/>
  <c r="D48" i="45"/>
  <c r="AO47" i="5"/>
  <c r="H40" i="45"/>
  <c r="D154" i="45" s="1"/>
  <c r="F154" i="45" s="1"/>
  <c r="D34" i="45"/>
  <c r="AO33" i="5"/>
  <c r="H16" i="45"/>
  <c r="D130" i="45" s="1"/>
  <c r="F130" i="45" s="1"/>
  <c r="D53" i="45"/>
  <c r="AO52" i="5"/>
  <c r="D22" i="45"/>
  <c r="AO21" i="5"/>
  <c r="D21" i="45"/>
  <c r="AO20" i="5"/>
  <c r="H66" i="45"/>
  <c r="D180" i="45" s="1"/>
  <c r="F180" i="45" s="1"/>
  <c r="AO77" i="5"/>
  <c r="AO75" i="5"/>
  <c r="D186" i="45"/>
  <c r="F186" i="45" s="1"/>
  <c r="D65" i="45"/>
  <c r="AO64" i="5"/>
  <c r="D26" i="45"/>
  <c r="AO25" i="5"/>
  <c r="D60" i="45"/>
  <c r="AO59" i="5"/>
  <c r="H59" i="45"/>
  <c r="D173" i="45" s="1"/>
  <c r="F173" i="45" s="1"/>
  <c r="D52" i="45"/>
  <c r="AO51" i="5"/>
  <c r="D8" i="45"/>
  <c r="AO7" i="5"/>
  <c r="H39" i="45"/>
  <c r="D153" i="45" s="1"/>
  <c r="F153" i="45" s="1"/>
  <c r="AO70" i="5"/>
  <c r="D43" i="45"/>
  <c r="AO42" i="5"/>
  <c r="AO96" i="5"/>
  <c r="H52" i="45"/>
  <c r="D166" i="45" s="1"/>
  <c r="F166" i="45" s="1"/>
  <c r="D3" i="45"/>
  <c r="AO2" i="5"/>
  <c r="AO100" i="5"/>
  <c r="H38" i="45"/>
  <c r="D152" i="45" s="1"/>
  <c r="F152" i="45" s="1"/>
  <c r="H62" i="45"/>
  <c r="D176" i="45" s="1"/>
  <c r="F176" i="45" s="1"/>
  <c r="AO69" i="5"/>
  <c r="H51" i="45"/>
  <c r="D165" i="45" s="1"/>
  <c r="F165" i="45" s="1"/>
  <c r="AO78" i="5"/>
  <c r="AO90" i="5"/>
  <c r="D23" i="45"/>
  <c r="AO22" i="5"/>
  <c r="H20" i="45"/>
  <c r="D134" i="45" s="1"/>
  <c r="F134" i="45" s="1"/>
  <c r="D18" i="45"/>
  <c r="AO17" i="5"/>
  <c r="F145" i="45"/>
  <c r="H60" i="45"/>
  <c r="D174" i="45" s="1"/>
  <c r="AO79" i="5"/>
  <c r="D19" i="45"/>
  <c r="AO18" i="5"/>
  <c r="D62" i="45"/>
  <c r="AO61" i="5"/>
  <c r="H28" i="45"/>
  <c r="D142" i="45" s="1"/>
  <c r="F142" i="45" s="1"/>
  <c r="D58" i="45"/>
  <c r="AO57" i="5"/>
  <c r="H50" i="45"/>
  <c r="D164" i="45" s="1"/>
  <c r="F164" i="45" s="1"/>
  <c r="AO68" i="5"/>
  <c r="D20" i="45"/>
  <c r="AO19" i="5"/>
  <c r="D41" i="45"/>
  <c r="AO40" i="5"/>
  <c r="AO80" i="5"/>
  <c r="H64" i="45"/>
  <c r="D178" i="45" s="1"/>
  <c r="F178" i="45" s="1"/>
  <c r="D4" i="45"/>
  <c r="AO3" i="5"/>
  <c r="H29" i="45"/>
  <c r="D143" i="45" s="1"/>
  <c r="F143" i="45" s="1"/>
  <c r="AO81" i="5"/>
  <c r="H53" i="45"/>
  <c r="D167" i="45" s="1"/>
  <c r="F167" i="45" s="1"/>
  <c r="B124" i="45"/>
  <c r="H4" i="45"/>
  <c r="D118" i="45" s="1"/>
  <c r="F118" i="45" s="1"/>
  <c r="D50" i="45"/>
  <c r="AO49" i="5"/>
  <c r="AO76" i="5"/>
  <c r="AO88" i="5"/>
  <c r="H3" i="45"/>
  <c r="D117" i="45" s="1"/>
  <c r="F117" i="45" s="1"/>
  <c r="BY2" i="5"/>
  <c r="D17" i="45"/>
  <c r="AO16" i="5"/>
  <c r="D5" i="45"/>
  <c r="AO4" i="5"/>
  <c r="H48" i="45"/>
  <c r="D162" i="45" s="1"/>
  <c r="F162" i="45" s="1"/>
  <c r="D56" i="45"/>
  <c r="AO55" i="5"/>
  <c r="H65" i="45"/>
  <c r="D179" i="45" s="1"/>
  <c r="F179" i="45" s="1"/>
  <c r="H41" i="45"/>
  <c r="D155" i="45" s="1"/>
  <c r="F155" i="45" s="1"/>
  <c r="AO74" i="5"/>
  <c r="D39" i="45"/>
  <c r="AO38" i="5"/>
  <c r="H43" i="45"/>
  <c r="D157" i="45" s="1"/>
  <c r="F157" i="45" s="1"/>
  <c r="D66" i="45"/>
  <c r="AO65" i="5"/>
  <c r="D7" i="45"/>
  <c r="AO6" i="5"/>
  <c r="D62" i="43"/>
  <c r="AN61" i="5"/>
  <c r="AN91" i="5"/>
  <c r="D21" i="43"/>
  <c r="AN20" i="5"/>
  <c r="H54" i="43"/>
  <c r="D168" i="43" s="1"/>
  <c r="F168" i="43" s="1"/>
  <c r="D11" i="43"/>
  <c r="AN10" i="5"/>
  <c r="H38" i="43"/>
  <c r="D152" i="43" s="1"/>
  <c r="F152" i="43" s="1"/>
  <c r="D49" i="43"/>
  <c r="AN48" i="5"/>
  <c r="D17" i="43"/>
  <c r="AN16" i="5"/>
  <c r="H43" i="43"/>
  <c r="D157" i="43" s="1"/>
  <c r="F157" i="43" s="1"/>
  <c r="D47" i="43"/>
  <c r="AN46" i="5"/>
  <c r="AN100" i="5"/>
  <c r="AN99" i="5"/>
  <c r="D3" i="43"/>
  <c r="AN2" i="5"/>
  <c r="AN94" i="5"/>
  <c r="AN101" i="5"/>
  <c r="H49" i="43"/>
  <c r="D163" i="43" s="1"/>
  <c r="F163" i="43" s="1"/>
  <c r="AN76" i="5"/>
  <c r="D63" i="43"/>
  <c r="AN62" i="5"/>
  <c r="H35" i="43"/>
  <c r="D149" i="43" s="1"/>
  <c r="F149" i="43" s="1"/>
  <c r="AN67" i="5"/>
  <c r="AN71" i="5"/>
  <c r="D37" i="43"/>
  <c r="AN36" i="5"/>
  <c r="H28" i="43"/>
  <c r="D142" i="43" s="1"/>
  <c r="F142" i="43" s="1"/>
  <c r="D61" i="43"/>
  <c r="AN60" i="5"/>
  <c r="D15" i="43"/>
  <c r="AN14" i="5"/>
  <c r="AN65" i="5"/>
  <c r="AN69" i="5"/>
  <c r="D27" i="43"/>
  <c r="AN26" i="5"/>
  <c r="AN72" i="5"/>
  <c r="D28" i="43"/>
  <c r="AN27" i="5"/>
  <c r="AN97" i="5"/>
  <c r="D32" i="43"/>
  <c r="AN31" i="5"/>
  <c r="AN74" i="5"/>
  <c r="AN83" i="5"/>
  <c r="D9" i="43"/>
  <c r="AN8" i="5"/>
  <c r="D48" i="43"/>
  <c r="AN47" i="5"/>
  <c r="AN95" i="5"/>
  <c r="D13" i="43"/>
  <c r="AN12" i="5"/>
  <c r="AN92" i="5"/>
  <c r="D24" i="43"/>
  <c r="AN23" i="5"/>
  <c r="D22" i="43"/>
  <c r="AN21" i="5"/>
  <c r="H27" i="43"/>
  <c r="D141" i="43" s="1"/>
  <c r="F141" i="43" s="1"/>
  <c r="D36" i="43"/>
  <c r="AN35" i="5"/>
  <c r="AN80" i="5"/>
  <c r="D23" i="43"/>
  <c r="AN22" i="5"/>
  <c r="AN82" i="5"/>
  <c r="AN68" i="5"/>
  <c r="AN66" i="5"/>
  <c r="D52" i="43"/>
  <c r="AN51" i="5"/>
  <c r="D59" i="43"/>
  <c r="AN58" i="5"/>
  <c r="AN88" i="5"/>
  <c r="H63" i="43"/>
  <c r="D177" i="43" s="1"/>
  <c r="AN79" i="5"/>
  <c r="D7" i="43"/>
  <c r="AN6" i="5"/>
  <c r="D46" i="43"/>
  <c r="AN45" i="5"/>
  <c r="D57" i="43"/>
  <c r="AN56" i="5"/>
  <c r="AN75" i="5"/>
  <c r="AN86" i="5"/>
  <c r="D55" i="43"/>
  <c r="AN54" i="5"/>
  <c r="AN70" i="5"/>
  <c r="D50" i="43"/>
  <c r="AN49" i="5"/>
  <c r="D20" i="43"/>
  <c r="AN19" i="5"/>
  <c r="D43" i="43"/>
  <c r="AN42" i="5"/>
  <c r="D33" i="43"/>
  <c r="AN32" i="5"/>
  <c r="D38" i="43"/>
  <c r="AN37" i="5"/>
  <c r="AN81" i="5"/>
  <c r="D58" i="43"/>
  <c r="AN57" i="5"/>
  <c r="H53" i="43"/>
  <c r="D167" i="43" s="1"/>
  <c r="F167" i="43" s="1"/>
  <c r="AN78" i="5"/>
  <c r="D60" i="43"/>
  <c r="AN59" i="5"/>
  <c r="D35" i="43"/>
  <c r="AN34" i="5"/>
  <c r="H11" i="43"/>
  <c r="D125" i="43" s="1"/>
  <c r="D5" i="43"/>
  <c r="AN4" i="5"/>
  <c r="H58" i="43"/>
  <c r="D172" i="43" s="1"/>
  <c r="F172" i="43" s="1"/>
  <c r="AN84" i="5"/>
  <c r="D10" i="43"/>
  <c r="AN9" i="5"/>
  <c r="D42" i="43"/>
  <c r="AN41" i="5"/>
  <c r="D45" i="43"/>
  <c r="AN44" i="5"/>
  <c r="D18" i="43"/>
  <c r="AN17" i="5"/>
  <c r="D31" i="43"/>
  <c r="AN30" i="5"/>
  <c r="AN93" i="5"/>
  <c r="AN73" i="5"/>
  <c r="D30" i="43"/>
  <c r="AN29" i="5"/>
  <c r="H61" i="43"/>
  <c r="D175" i="43" s="1"/>
  <c r="F175" i="43" s="1"/>
  <c r="H50" i="43"/>
  <c r="D164" i="43" s="1"/>
  <c r="H60" i="43"/>
  <c r="D174" i="43" s="1"/>
  <c r="H59" i="43"/>
  <c r="D173" i="43" s="1"/>
  <c r="F173" i="43" s="1"/>
  <c r="AN98" i="5"/>
  <c r="D6" i="43"/>
  <c r="AN5" i="5"/>
  <c r="H10" i="43"/>
  <c r="D124" i="43" s="1"/>
  <c r="D19" i="43"/>
  <c r="AN18" i="5"/>
  <c r="D16" i="43"/>
  <c r="AN15" i="5"/>
  <c r="D53" i="43"/>
  <c r="AN52" i="5"/>
  <c r="D56" i="43"/>
  <c r="AN55" i="5"/>
  <c r="AN64" i="5"/>
  <c r="AN96" i="5"/>
  <c r="H6" i="43"/>
  <c r="D120" i="43" s="1"/>
  <c r="F120" i="43" s="1"/>
  <c r="AN77" i="5"/>
  <c r="AN85" i="5"/>
  <c r="AN89" i="5"/>
  <c r="H40" i="41"/>
  <c r="D154" i="41" s="1"/>
  <c r="H47" i="41"/>
  <c r="D161" i="41" s="1"/>
  <c r="D10" i="41"/>
  <c r="AM9" i="5"/>
  <c r="H4" i="41"/>
  <c r="D118" i="41" s="1"/>
  <c r="H52" i="41"/>
  <c r="D166" i="41" s="1"/>
  <c r="H67" i="41"/>
  <c r="D181" i="41" s="1"/>
  <c r="H19" i="41"/>
  <c r="D133" i="41" s="1"/>
  <c r="D17" i="41"/>
  <c r="AM16" i="5"/>
  <c r="D69" i="41"/>
  <c r="AM68" i="5"/>
  <c r="H26" i="41"/>
  <c r="D140" i="41" s="1"/>
  <c r="D22" i="41"/>
  <c r="AM21" i="5"/>
  <c r="D42" i="41"/>
  <c r="AM41" i="5"/>
  <c r="H62" i="41"/>
  <c r="D176" i="41" s="1"/>
  <c r="D27" i="41"/>
  <c r="AM26" i="5"/>
  <c r="D25" i="41"/>
  <c r="AM24" i="5"/>
  <c r="AM76" i="5"/>
  <c r="H60" i="41"/>
  <c r="D174" i="41" s="1"/>
  <c r="D70" i="41"/>
  <c r="AM69" i="5"/>
  <c r="H33" i="41"/>
  <c r="D147" i="41" s="1"/>
  <c r="D34" i="41"/>
  <c r="AM33" i="5"/>
  <c r="H37" i="41"/>
  <c r="D151" i="41" s="1"/>
  <c r="AM89" i="5"/>
  <c r="D15" i="41"/>
  <c r="AM14" i="5"/>
  <c r="AM96" i="5"/>
  <c r="AM73" i="5"/>
  <c r="AM99" i="5"/>
  <c r="AM84" i="5"/>
  <c r="D23" i="41"/>
  <c r="AM22" i="5"/>
  <c r="D4" i="41"/>
  <c r="AM3" i="5"/>
  <c r="D30" i="41"/>
  <c r="AM29" i="5"/>
  <c r="D41" i="41"/>
  <c r="AM40" i="5"/>
  <c r="F159" i="41"/>
  <c r="H32" i="41"/>
  <c r="D146" i="41" s="1"/>
  <c r="H39" i="41"/>
  <c r="D153" i="41" s="1"/>
  <c r="D58" i="41"/>
  <c r="AM57" i="5"/>
  <c r="H42" i="41"/>
  <c r="D156" i="41" s="1"/>
  <c r="H57" i="41"/>
  <c r="D171" i="41" s="1"/>
  <c r="H44" i="41"/>
  <c r="D158" i="41" s="1"/>
  <c r="H59" i="41"/>
  <c r="D173" i="41" s="1"/>
  <c r="H11" i="41"/>
  <c r="D125" i="41" s="1"/>
  <c r="D66" i="41"/>
  <c r="AM65" i="5"/>
  <c r="H70" i="41"/>
  <c r="D184" i="41" s="1"/>
  <c r="D21" i="41"/>
  <c r="AM20" i="5"/>
  <c r="AM80" i="5"/>
  <c r="D7" i="41"/>
  <c r="AM6" i="5"/>
  <c r="D11" i="41"/>
  <c r="AM10" i="5"/>
  <c r="H73" i="41"/>
  <c r="D187" i="41" s="1"/>
  <c r="H66" i="41"/>
  <c r="D180" i="41" s="1"/>
  <c r="AM81" i="5"/>
  <c r="H54" i="41"/>
  <c r="D168" i="41" s="1"/>
  <c r="H13" i="41"/>
  <c r="D127" i="41" s="1"/>
  <c r="H46" i="41"/>
  <c r="D160" i="41" s="1"/>
  <c r="D54" i="41"/>
  <c r="AM53" i="5"/>
  <c r="H34" i="41"/>
  <c r="D148" i="41" s="1"/>
  <c r="D50" i="41"/>
  <c r="AM49" i="5"/>
  <c r="D72" i="41"/>
  <c r="AM71" i="5"/>
  <c r="AM82" i="5"/>
  <c r="H50" i="41"/>
  <c r="D164" i="41" s="1"/>
  <c r="H38" i="41"/>
  <c r="D152" i="41" s="1"/>
  <c r="D6" i="41"/>
  <c r="AM5" i="5"/>
  <c r="F143" i="41"/>
  <c r="H16" i="41"/>
  <c r="D130" i="41" s="1"/>
  <c r="H31" i="41"/>
  <c r="D145" i="41" s="1"/>
  <c r="H48" i="41"/>
  <c r="D162" i="41" s="1"/>
  <c r="H9" i="41"/>
  <c r="D123" i="41" s="1"/>
  <c r="H28" i="41"/>
  <c r="D142" i="41" s="1"/>
  <c r="H51" i="41"/>
  <c r="D165" i="41" s="1"/>
  <c r="H14" i="41"/>
  <c r="D128" i="41" s="1"/>
  <c r="D47" i="41"/>
  <c r="AM46" i="5"/>
  <c r="AM94" i="5"/>
  <c r="H22" i="41"/>
  <c r="D136" i="41" s="1"/>
  <c r="D48" i="41"/>
  <c r="AM47" i="5"/>
  <c r="D61" i="41"/>
  <c r="AM60" i="5"/>
  <c r="D59" i="41"/>
  <c r="AM58" i="5"/>
  <c r="D18" i="41"/>
  <c r="AM17" i="5"/>
  <c r="AM100" i="5"/>
  <c r="D8" i="41"/>
  <c r="AM7" i="5"/>
  <c r="H72" i="41"/>
  <c r="D186" i="41" s="1"/>
  <c r="H49" i="41"/>
  <c r="D163" i="41" s="1"/>
  <c r="H69" i="41"/>
  <c r="D183" i="41" s="1"/>
  <c r="D45" i="41"/>
  <c r="AM44" i="5"/>
  <c r="AM79" i="5"/>
  <c r="AM90" i="5"/>
  <c r="D39" i="41"/>
  <c r="AM38" i="5"/>
  <c r="D37" i="41"/>
  <c r="AM36" i="5"/>
  <c r="D57" i="41"/>
  <c r="AM56" i="5"/>
  <c r="D31" i="41"/>
  <c r="AM30" i="5"/>
  <c r="AM78" i="5"/>
  <c r="AM91" i="5"/>
  <c r="AM95" i="5"/>
  <c r="F131" i="41"/>
  <c r="F121" i="41"/>
  <c r="H8" i="41"/>
  <c r="D122" i="41" s="1"/>
  <c r="H71" i="41"/>
  <c r="D185" i="41" s="1"/>
  <c r="H23" i="41"/>
  <c r="D137" i="41" s="1"/>
  <c r="H30" i="41"/>
  <c r="D144" i="41" s="1"/>
  <c r="H20" i="41"/>
  <c r="D134" i="41" s="1"/>
  <c r="H43" i="41"/>
  <c r="D157" i="41" s="1"/>
  <c r="D56" i="41"/>
  <c r="AM55" i="5"/>
  <c r="AM86" i="5"/>
  <c r="D24" i="41"/>
  <c r="AM23" i="5"/>
  <c r="D33" i="41"/>
  <c r="AM32" i="5"/>
  <c r="D55" i="41"/>
  <c r="AM54" i="5"/>
  <c r="AM74" i="5"/>
  <c r="AM98" i="5"/>
  <c r="AM88" i="5"/>
  <c r="D65" i="41"/>
  <c r="AM64" i="5"/>
  <c r="H25" i="41"/>
  <c r="D139" i="41" s="1"/>
  <c r="H18" i="41"/>
  <c r="D132" i="41" s="1"/>
  <c r="H58" i="41"/>
  <c r="D172" i="41" s="1"/>
  <c r="AM85" i="5"/>
  <c r="D60" i="41"/>
  <c r="AM59" i="5"/>
  <c r="AM83" i="5"/>
  <c r="F124" i="41"/>
  <c r="F179" i="41"/>
  <c r="H64" i="41"/>
  <c r="D178" i="41" s="1"/>
  <c r="H63" i="41"/>
  <c r="D177" i="41" s="1"/>
  <c r="H15" i="41"/>
  <c r="D129" i="41" s="1"/>
  <c r="H6" i="41"/>
  <c r="D120" i="41" s="1"/>
  <c r="H35" i="41"/>
  <c r="D149" i="41" s="1"/>
  <c r="D73" i="41"/>
  <c r="AM72" i="5"/>
  <c r="D32" i="41"/>
  <c r="AM31" i="5"/>
  <c r="D26" i="41"/>
  <c r="AM25" i="5"/>
  <c r="D67" i="41"/>
  <c r="AM66" i="5"/>
  <c r="D14" i="41"/>
  <c r="AM13" i="5"/>
  <c r="D68" i="41"/>
  <c r="AM67" i="5"/>
  <c r="D53" i="41"/>
  <c r="AM52" i="5"/>
  <c r="H24" i="41"/>
  <c r="D138" i="41" s="1"/>
  <c r="H3" i="41"/>
  <c r="D117" i="41" s="1"/>
  <c r="BW2" i="5"/>
  <c r="H21" i="41"/>
  <c r="D135" i="41" s="1"/>
  <c r="AM92" i="5"/>
  <c r="D63" i="41"/>
  <c r="AM62" i="5"/>
  <c r="D46" i="41"/>
  <c r="AM45" i="5"/>
  <c r="D51" i="41"/>
  <c r="AM50" i="5"/>
  <c r="D9" i="41"/>
  <c r="AM8" i="5"/>
  <c r="AM101" i="5"/>
  <c r="H12" i="41"/>
  <c r="D126" i="41" s="1"/>
  <c r="F119" i="41"/>
  <c r="F155" i="41"/>
  <c r="H56" i="41"/>
  <c r="D170" i="41" s="1"/>
  <c r="H55" i="41"/>
  <c r="D169" i="41" s="1"/>
  <c r="H68" i="41"/>
  <c r="D182" i="41" s="1"/>
  <c r="H27" i="41"/>
  <c r="D141" i="41" s="1"/>
  <c r="D49" i="41"/>
  <c r="AM48" i="5"/>
  <c r="AM77" i="5"/>
  <c r="D13" i="41"/>
  <c r="AM12" i="5"/>
  <c r="D35" i="41"/>
  <c r="AM34" i="5"/>
  <c r="D44" i="41"/>
  <c r="AM43" i="5"/>
  <c r="D62" i="41"/>
  <c r="AM61" i="5"/>
  <c r="D29" i="41"/>
  <c r="AM28" i="5"/>
  <c r="H61" i="41"/>
  <c r="D175" i="41" s="1"/>
  <c r="D19" i="41"/>
  <c r="AM18" i="5"/>
  <c r="D71" i="41"/>
  <c r="AM70" i="5"/>
  <c r="D43" i="41"/>
  <c r="AM42" i="5"/>
  <c r="D20" i="41"/>
  <c r="AM19" i="5"/>
  <c r="D38" i="41"/>
  <c r="AM37" i="5"/>
  <c r="D36" i="41"/>
  <c r="AM35" i="5"/>
  <c r="AM97" i="5"/>
  <c r="F167" i="41"/>
  <c r="F150" i="41"/>
  <c r="AL71" i="5"/>
  <c r="AL83" i="5"/>
  <c r="H8" i="39"/>
  <c r="D122" i="39" s="1"/>
  <c r="H22" i="39"/>
  <c r="D136" i="39" s="1"/>
  <c r="H35" i="39"/>
  <c r="D149" i="39" s="1"/>
  <c r="D167" i="39"/>
  <c r="H23" i="39"/>
  <c r="D137" i="39" s="1"/>
  <c r="H37" i="39"/>
  <c r="D151" i="39" s="1"/>
  <c r="D169" i="39"/>
  <c r="D10" i="39"/>
  <c r="AL9" i="5"/>
  <c r="D22" i="39"/>
  <c r="AL21" i="5"/>
  <c r="D34" i="39"/>
  <c r="AL33" i="5"/>
  <c r="D46" i="39"/>
  <c r="AL45" i="5"/>
  <c r="H10" i="39"/>
  <c r="D124" i="39" s="1"/>
  <c r="H24" i="39"/>
  <c r="D138" i="39" s="1"/>
  <c r="D39" i="39"/>
  <c r="AL38" i="5"/>
  <c r="H11" i="39"/>
  <c r="D125" i="39" s="1"/>
  <c r="H26" i="39"/>
  <c r="D140" i="39" s="1"/>
  <c r="H13" i="39"/>
  <c r="D127" i="39" s="1"/>
  <c r="H14" i="39"/>
  <c r="D128" i="39" s="1"/>
  <c r="D30" i="39"/>
  <c r="AL29" i="5"/>
  <c r="H15" i="39"/>
  <c r="D129" i="39" s="1"/>
  <c r="H3" i="39"/>
  <c r="D117" i="39" s="1"/>
  <c r="BV2" i="5"/>
  <c r="H46" i="39"/>
  <c r="D160" i="39" s="1"/>
  <c r="AL75" i="5"/>
  <c r="H17" i="39"/>
  <c r="D131" i="39" s="1"/>
  <c r="H47" i="39"/>
  <c r="D161" i="39" s="1"/>
  <c r="D21" i="39"/>
  <c r="AL20" i="5"/>
  <c r="D45" i="39"/>
  <c r="AL44" i="5"/>
  <c r="AL56" i="5"/>
  <c r="AL80" i="5"/>
  <c r="AL92" i="5"/>
  <c r="H18" i="39"/>
  <c r="D132" i="39" s="1"/>
  <c r="H32" i="39"/>
  <c r="D146" i="39" s="1"/>
  <c r="H49" i="39"/>
  <c r="D163" i="39" s="1"/>
  <c r="D14" i="39"/>
  <c r="AL13" i="5"/>
  <c r="H6" i="39"/>
  <c r="D120" i="39" s="1"/>
  <c r="H19" i="39"/>
  <c r="D133" i="39" s="1"/>
  <c r="H50" i="39"/>
  <c r="D164" i="39" s="1"/>
  <c r="D31" i="39"/>
  <c r="AL30" i="5"/>
  <c r="AL54" i="5"/>
  <c r="H7" i="39"/>
  <c r="D121" i="39" s="1"/>
  <c r="H34" i="39"/>
  <c r="D148" i="39" s="1"/>
  <c r="H3" i="38"/>
  <c r="D117" i="38" s="1"/>
  <c r="BU2" i="5"/>
  <c r="H41" i="38"/>
  <c r="D155" i="38" s="1"/>
  <c r="H49" i="38"/>
  <c r="D163" i="38" s="1"/>
  <c r="H54" i="38"/>
  <c r="D168" i="38" s="1"/>
  <c r="D12" i="38"/>
  <c r="AK11" i="5"/>
  <c r="D48" i="38"/>
  <c r="AK47" i="5"/>
  <c r="H17" i="38"/>
  <c r="D131" i="38" s="1"/>
  <c r="D22" i="38"/>
  <c r="AK21" i="5"/>
  <c r="D58" i="38"/>
  <c r="AK57" i="5"/>
  <c r="AK81" i="5"/>
  <c r="H28" i="38"/>
  <c r="D142" i="38" s="1"/>
  <c r="AK79" i="5"/>
  <c r="D180" i="38"/>
  <c r="H38" i="38"/>
  <c r="D152" i="38" s="1"/>
  <c r="F124" i="50"/>
  <c r="B153" i="43"/>
  <c r="B126" i="43"/>
  <c r="F126" i="50"/>
  <c r="B163" i="48"/>
  <c r="B136" i="43"/>
  <c r="A21" i="39"/>
  <c r="A135" i="39" s="1"/>
  <c r="B44" i="39"/>
  <c r="F125" i="50"/>
  <c r="B127" i="45"/>
  <c r="B121" i="43"/>
  <c r="B247" i="37"/>
  <c r="C58" i="38"/>
  <c r="B132" i="50"/>
  <c r="B134" i="48"/>
  <c r="B175" i="43"/>
  <c r="B140" i="50"/>
  <c r="B35" i="38"/>
  <c r="B239" i="37"/>
  <c r="B164" i="48"/>
  <c r="B155" i="43"/>
  <c r="B139" i="45"/>
  <c r="A220" i="37"/>
  <c r="F162" i="50"/>
  <c r="B237" i="40"/>
  <c r="B25" i="39"/>
  <c r="B199" i="37"/>
  <c r="B166" i="50"/>
  <c r="B155" i="50"/>
  <c r="B154" i="43"/>
  <c r="A180" i="37"/>
  <c r="B444" i="40"/>
  <c r="E17" i="39"/>
  <c r="E35" i="39"/>
  <c r="E49" i="39"/>
  <c r="B163" i="39" s="1"/>
  <c r="F131" i="50"/>
  <c r="B118" i="48"/>
  <c r="B168" i="43"/>
  <c r="B191" i="37"/>
  <c r="B152" i="39"/>
  <c r="A222" i="40"/>
  <c r="A514" i="40"/>
  <c r="A9" i="39"/>
  <c r="A123" i="39" s="1"/>
  <c r="B140" i="48"/>
  <c r="C113" i="43"/>
  <c r="B302" i="40"/>
  <c r="A523" i="40"/>
  <c r="E5" i="39"/>
  <c r="C22" i="39"/>
  <c r="A45" i="39"/>
  <c r="A159" i="39" s="1"/>
  <c r="F172" i="50"/>
  <c r="B121" i="48"/>
  <c r="B129" i="43"/>
  <c r="A172" i="37"/>
  <c r="B223" i="37"/>
  <c r="B118" i="39"/>
  <c r="B130" i="39"/>
  <c r="B305" i="40"/>
  <c r="B546" i="40"/>
  <c r="B36" i="39"/>
  <c r="B50" i="39"/>
  <c r="F160" i="50"/>
  <c r="B173" i="50"/>
  <c r="B151" i="48"/>
  <c r="B142" i="43"/>
  <c r="B243" i="37"/>
  <c r="B251" i="37"/>
  <c r="A271" i="37"/>
  <c r="B345" i="37"/>
  <c r="A268" i="40"/>
  <c r="F158" i="43"/>
  <c r="B158" i="48"/>
  <c r="A204" i="37"/>
  <c r="B19" i="39"/>
  <c r="F136" i="50"/>
  <c r="F150" i="37"/>
  <c r="A244" i="37"/>
  <c r="B272" i="37"/>
  <c r="B382" i="40"/>
  <c r="E23" i="39"/>
  <c r="A196" i="37"/>
  <c r="B387" i="40"/>
  <c r="E11" i="39"/>
  <c r="B122" i="43"/>
  <c r="F153" i="43"/>
  <c r="E113" i="50"/>
  <c r="B161" i="45"/>
  <c r="B174" i="48"/>
  <c r="B133" i="43"/>
  <c r="B227" i="37"/>
  <c r="A245" i="37"/>
  <c r="B147" i="39"/>
  <c r="A218" i="40"/>
  <c r="B734" i="40"/>
  <c r="B849" i="40" s="1"/>
  <c r="E113" i="43"/>
  <c r="B146" i="48"/>
  <c r="F122" i="43"/>
  <c r="B167" i="37"/>
  <c r="A188" i="37"/>
  <c r="B265" i="37"/>
  <c r="A38" i="38"/>
  <c r="A152" i="38" s="1"/>
  <c r="A331" i="40"/>
  <c r="A403" i="40"/>
  <c r="B158" i="50"/>
  <c r="B152" i="48"/>
  <c r="B127" i="48"/>
  <c r="B166" i="48"/>
  <c r="A228" i="37"/>
  <c r="B287" i="37"/>
  <c r="B253" i="40"/>
  <c r="A44" i="39"/>
  <c r="A158" i="39" s="1"/>
  <c r="A167" i="39"/>
  <c r="F171" i="50"/>
  <c r="C113" i="50"/>
  <c r="A191" i="37"/>
  <c r="A29" i="38"/>
  <c r="A143" i="38" s="1"/>
  <c r="C53" i="38"/>
  <c r="A223" i="37"/>
  <c r="A61" i="38"/>
  <c r="A175" i="38" s="1"/>
  <c r="C38" i="38"/>
  <c r="A282" i="37"/>
  <c r="A4" i="38"/>
  <c r="A118" i="38" s="1"/>
  <c r="A170" i="37"/>
  <c r="A8" i="38"/>
  <c r="A122" i="38" s="1"/>
  <c r="C13" i="38"/>
  <c r="B127" i="38" s="1"/>
  <c r="C15" i="38"/>
  <c r="C17" i="38"/>
  <c r="B309" i="37"/>
  <c r="B31" i="38"/>
  <c r="A197" i="37"/>
  <c r="A35" i="38"/>
  <c r="A149" i="38" s="1"/>
  <c r="A328" i="37"/>
  <c r="A50" i="38"/>
  <c r="A164" i="38" s="1"/>
  <c r="C55" i="38"/>
  <c r="B169" i="38" s="1"/>
  <c r="A231" i="37"/>
  <c r="E10" i="38"/>
  <c r="B124" i="38" s="1"/>
  <c r="E18" i="38"/>
  <c r="E26" i="38"/>
  <c r="E34" i="38"/>
  <c r="E42" i="38"/>
  <c r="E50" i="38"/>
  <c r="E58" i="38"/>
  <c r="A252" i="37"/>
  <c r="C113" i="41"/>
  <c r="B168" i="37"/>
  <c r="B6" i="38"/>
  <c r="C21" i="38"/>
  <c r="A199" i="37"/>
  <c r="A37" i="38"/>
  <c r="A151" i="38" s="1"/>
  <c r="C44" i="38"/>
  <c r="B212" i="37"/>
  <c r="B50" i="38"/>
  <c r="B244" i="37"/>
  <c r="B125" i="38"/>
  <c r="E19" i="38"/>
  <c r="E27" i="38"/>
  <c r="E35" i="38"/>
  <c r="E43" i="38"/>
  <c r="E51" i="38"/>
  <c r="E59" i="38"/>
  <c r="A290" i="37"/>
  <c r="A12" i="38"/>
  <c r="A126" i="38" s="1"/>
  <c r="A294" i="37"/>
  <c r="A16" i="38"/>
  <c r="A130" i="38" s="1"/>
  <c r="C27" i="38"/>
  <c r="A203" i="37"/>
  <c r="A41" i="38"/>
  <c r="A155" i="38" s="1"/>
  <c r="B216" i="37"/>
  <c r="B54" i="38"/>
  <c r="A218" i="37"/>
  <c r="A56" i="38"/>
  <c r="A170" i="38" s="1"/>
  <c r="A233" i="37"/>
  <c r="A362" i="37"/>
  <c r="E4" i="38"/>
  <c r="E20" i="38"/>
  <c r="E28" i="38"/>
  <c r="E36" i="38"/>
  <c r="E44" i="38"/>
  <c r="E52" i="38"/>
  <c r="E60" i="38"/>
  <c r="A302" i="37"/>
  <c r="E3" i="38"/>
  <c r="F117" i="38" s="1"/>
  <c r="C25" i="38"/>
  <c r="B176" i="37"/>
  <c r="B14" i="38"/>
  <c r="B180" i="37"/>
  <c r="B18" i="38"/>
  <c r="A182" i="37"/>
  <c r="A20" i="38"/>
  <c r="A134" i="38" s="1"/>
  <c r="C29" i="38"/>
  <c r="C31" i="38"/>
  <c r="C33" i="38"/>
  <c r="B147" i="38" s="1"/>
  <c r="B319" i="37"/>
  <c r="B41" i="38"/>
  <c r="A207" i="37"/>
  <c r="A45" i="38"/>
  <c r="A159" i="38" s="1"/>
  <c r="C63" i="38"/>
  <c r="B233" i="37"/>
  <c r="A235" i="37"/>
  <c r="B248" i="37"/>
  <c r="B252" i="37"/>
  <c r="A254" i="37"/>
  <c r="B175" i="37"/>
  <c r="B183" i="37"/>
  <c r="B231" i="37"/>
  <c r="C22" i="38"/>
  <c r="C61" i="38"/>
  <c r="B221" i="37"/>
  <c r="B59" i="38"/>
  <c r="C4" i="38"/>
  <c r="C8" i="38"/>
  <c r="C50" i="38"/>
  <c r="B181" i="38"/>
  <c r="E21" i="38"/>
  <c r="E29" i="38"/>
  <c r="E37" i="38"/>
  <c r="A195" i="37"/>
  <c r="A33" i="38"/>
  <c r="A147" i="38" s="1"/>
  <c r="C36" i="38"/>
  <c r="B188" i="37"/>
  <c r="B26" i="38"/>
  <c r="A194" i="37"/>
  <c r="A32" i="38"/>
  <c r="A146" i="38" s="1"/>
  <c r="C37" i="38"/>
  <c r="C39" i="38"/>
  <c r="B153" i="38" s="1"/>
  <c r="A209" i="37"/>
  <c r="A47" i="38"/>
  <c r="A161" i="38" s="1"/>
  <c r="A243" i="37"/>
  <c r="B266" i="37"/>
  <c r="A168" i="37"/>
  <c r="A176" i="37"/>
  <c r="A184" i="37"/>
  <c r="A192" i="37"/>
  <c r="A200" i="37"/>
  <c r="A208" i="37"/>
  <c r="A216" i="37"/>
  <c r="A224" i="37"/>
  <c r="A232" i="37"/>
  <c r="A240" i="37"/>
  <c r="A171" i="37"/>
  <c r="A9" i="38"/>
  <c r="A123" i="38" s="1"/>
  <c r="C14" i="38"/>
  <c r="C16" i="38"/>
  <c r="C18" i="38"/>
  <c r="B192" i="37"/>
  <c r="B30" i="38"/>
  <c r="C41" i="38"/>
  <c r="B209" i="37"/>
  <c r="B47" i="38"/>
  <c r="A211" i="37"/>
  <c r="A49" i="38"/>
  <c r="A163" i="38" s="1"/>
  <c r="C56" i="38"/>
  <c r="B170" i="38" s="1"/>
  <c r="B224" i="37"/>
  <c r="B62" i="38"/>
  <c r="A230" i="37"/>
  <c r="B357" i="37"/>
  <c r="A384" i="37"/>
  <c r="E6" i="38"/>
  <c r="E14" i="38"/>
  <c r="E22" i="38"/>
  <c r="E30" i="38"/>
  <c r="E38" i="38"/>
  <c r="E46" i="38"/>
  <c r="E54" i="38"/>
  <c r="A248" i="37"/>
  <c r="A266" i="37"/>
  <c r="A227" i="37"/>
  <c r="A179" i="38"/>
  <c r="B240" i="37"/>
  <c r="A242" i="37"/>
  <c r="A173" i="37"/>
  <c r="A11" i="38"/>
  <c r="A125" i="38" s="1"/>
  <c r="C20" i="38"/>
  <c r="C43" i="38"/>
  <c r="A215" i="37"/>
  <c r="A53" i="38"/>
  <c r="A167" i="38" s="1"/>
  <c r="E15" i="38"/>
  <c r="B137" i="38"/>
  <c r="E31" i="38"/>
  <c r="E47" i="38"/>
  <c r="E63" i="38"/>
  <c r="C12" i="38"/>
  <c r="B126" i="38" s="1"/>
  <c r="A2" i="13"/>
  <c r="B173" i="37"/>
  <c r="B11" i="38"/>
  <c r="A175" i="37"/>
  <c r="A13" i="38"/>
  <c r="A127" i="38" s="1"/>
  <c r="A179" i="37"/>
  <c r="A17" i="38"/>
  <c r="A131" i="38" s="1"/>
  <c r="C24" i="38"/>
  <c r="C26" i="38"/>
  <c r="B200" i="37"/>
  <c r="B38" i="38"/>
  <c r="B331" i="37"/>
  <c r="B53" i="38"/>
  <c r="A219" i="37"/>
  <c r="A57" i="38"/>
  <c r="A171" i="38" s="1"/>
  <c r="B245" i="37"/>
  <c r="A247" i="37"/>
  <c r="A251" i="37"/>
  <c r="E8" i="38"/>
  <c r="E16" i="38"/>
  <c r="E24" i="38"/>
  <c r="E32" i="38"/>
  <c r="B154" i="38"/>
  <c r="E48" i="38"/>
  <c r="E64" i="38"/>
  <c r="A267" i="37"/>
  <c r="C48" i="38"/>
  <c r="C6" i="38"/>
  <c r="A306" i="37"/>
  <c r="A28" i="38"/>
  <c r="A142" i="38" s="1"/>
  <c r="B297" i="37"/>
  <c r="B19" i="38"/>
  <c r="A183" i="37"/>
  <c r="A21" i="38"/>
  <c r="A135" i="38" s="1"/>
  <c r="A185" i="37"/>
  <c r="A23" i="38"/>
  <c r="A137" i="38" s="1"/>
  <c r="C30" i="38"/>
  <c r="C32" i="38"/>
  <c r="B204" i="37"/>
  <c r="B42" i="38"/>
  <c r="A206" i="37"/>
  <c r="A44" i="38"/>
  <c r="A158" i="38" s="1"/>
  <c r="C60" i="38"/>
  <c r="C62" i="38"/>
  <c r="B176" i="38" s="1"/>
  <c r="C64" i="38"/>
  <c r="A352" i="37"/>
  <c r="A265" i="37"/>
  <c r="B171" i="37"/>
  <c r="B179" i="37"/>
  <c r="B187" i="37"/>
  <c r="B195" i="37"/>
  <c r="B203" i="37"/>
  <c r="B211" i="37"/>
  <c r="B219" i="37"/>
  <c r="B235" i="37"/>
  <c r="A340" i="37"/>
  <c r="B323" i="37"/>
  <c r="B45" i="38"/>
  <c r="E53" i="38"/>
  <c r="E61" i="38"/>
  <c r="D2" i="57"/>
  <c r="C3" i="38"/>
  <c r="C5" i="38"/>
  <c r="B119" i="38" s="1"/>
  <c r="C7" i="38"/>
  <c r="B121" i="38" s="1"/>
  <c r="C9" i="38"/>
  <c r="B185" i="37"/>
  <c r="B23" i="38"/>
  <c r="A187" i="37"/>
  <c r="A25" i="38"/>
  <c r="A139" i="38" s="1"/>
  <c r="C49" i="38"/>
  <c r="C51" i="38"/>
  <c r="A221" i="37"/>
  <c r="A59" i="38"/>
  <c r="A173" i="38" s="1"/>
  <c r="B236" i="37"/>
  <c r="B369" i="37"/>
  <c r="E9" i="38"/>
  <c r="E17" i="38"/>
  <c r="E25" i="38"/>
  <c r="E41" i="38"/>
  <c r="E49" i="38"/>
  <c r="B282" i="40"/>
  <c r="B4" i="39"/>
  <c r="B166" i="40"/>
  <c r="B168" i="40"/>
  <c r="B6" i="39"/>
  <c r="B424" i="40"/>
  <c r="B31" i="39"/>
  <c r="B352" i="40"/>
  <c r="B354" i="40"/>
  <c r="B356" i="40"/>
  <c r="A590" i="40"/>
  <c r="A360" i="40"/>
  <c r="A822" i="40"/>
  <c r="A246" i="40"/>
  <c r="H31" i="39"/>
  <c r="D145" i="39" s="1"/>
  <c r="E736" i="37"/>
  <c r="A170" i="40"/>
  <c r="A8" i="39"/>
  <c r="A122" i="39" s="1"/>
  <c r="C19" i="39"/>
  <c r="B199" i="40"/>
  <c r="B37" i="39"/>
  <c r="B370" i="40"/>
  <c r="E20" i="39"/>
  <c r="B134" i="39" s="1"/>
  <c r="E44" i="39"/>
  <c r="B158" i="39" s="1"/>
  <c r="H30" i="39"/>
  <c r="D144" i="39" s="1"/>
  <c r="F144" i="39" s="1"/>
  <c r="B407" i="40"/>
  <c r="B14" i="39"/>
  <c r="A16" i="39"/>
  <c r="A130" i="39" s="1"/>
  <c r="A178" i="40"/>
  <c r="A296" i="40"/>
  <c r="A18" i="39"/>
  <c r="A132" i="39" s="1"/>
  <c r="A22" i="39"/>
  <c r="A136" i="39" s="1"/>
  <c r="A530" i="40"/>
  <c r="A186" i="40"/>
  <c r="A24" i="39"/>
  <c r="A138" i="39" s="1"/>
  <c r="B207" i="40"/>
  <c r="B45" i="39"/>
  <c r="B209" i="40"/>
  <c r="B47" i="39"/>
  <c r="B643" i="40"/>
  <c r="B758" i="40" s="1"/>
  <c r="B298" i="40"/>
  <c r="B182" i="40"/>
  <c r="B20" i="39"/>
  <c r="B534" i="40"/>
  <c r="B26" i="39"/>
  <c r="A335" i="40"/>
  <c r="A221" i="40"/>
  <c r="A167" i="40"/>
  <c r="A5" i="39"/>
  <c r="A119" i="39" s="1"/>
  <c r="A766" i="40"/>
  <c r="A28" i="39"/>
  <c r="A142" i="39" s="1"/>
  <c r="A190" i="40"/>
  <c r="A423" i="40"/>
  <c r="A538" i="40"/>
  <c r="A30" i="39"/>
  <c r="A144" i="39" s="1"/>
  <c r="C41" i="39"/>
  <c r="B219" i="40"/>
  <c r="B221" i="40"/>
  <c r="B682" i="40"/>
  <c r="B797" i="40" s="1"/>
  <c r="E12" i="39"/>
  <c r="E36" i="39"/>
  <c r="E48" i="39"/>
  <c r="B162" i="39" s="1"/>
  <c r="A241" i="40"/>
  <c r="B167" i="40"/>
  <c r="B5" i="39"/>
  <c r="B628" i="40"/>
  <c r="B743" i="40" s="1"/>
  <c r="A200" i="40"/>
  <c r="A38" i="39"/>
  <c r="A152" i="39" s="1"/>
  <c r="A431" i="40"/>
  <c r="A546" i="40"/>
  <c r="E25" i="39"/>
  <c r="B139" i="39" s="1"/>
  <c r="A411" i="40"/>
  <c r="A291" i="40"/>
  <c r="A13" i="39"/>
  <c r="A127" i="39" s="1"/>
  <c r="C51" i="39"/>
  <c r="B265" i="40"/>
  <c r="B267" i="40"/>
  <c r="C31" i="39"/>
  <c r="B171" i="40"/>
  <c r="B9" i="39"/>
  <c r="B173" i="40"/>
  <c r="B11" i="39"/>
  <c r="A179" i="40"/>
  <c r="A17" i="39"/>
  <c r="A131" i="39" s="1"/>
  <c r="A295" i="40"/>
  <c r="B318" i="40"/>
  <c r="B202" i="40"/>
  <c r="B40" i="39"/>
  <c r="C10" i="39"/>
  <c r="C5" i="39"/>
  <c r="B179" i="40"/>
  <c r="B17" i="39"/>
  <c r="A412" i="40"/>
  <c r="A19" i="39"/>
  <c r="A133" i="39" s="1"/>
  <c r="B324" i="40"/>
  <c r="B208" i="40"/>
  <c r="B46" i="39"/>
  <c r="B210" i="40"/>
  <c r="B48" i="39"/>
  <c r="A212" i="40"/>
  <c r="A50" i="39"/>
  <c r="A164" i="39" s="1"/>
  <c r="B142" i="39"/>
  <c r="F150" i="40"/>
  <c r="A451" i="40"/>
  <c r="A455" i="40"/>
  <c r="E41" i="39"/>
  <c r="C9" i="39"/>
  <c r="B123" i="39" s="1"/>
  <c r="C11" i="39"/>
  <c r="C13" i="39"/>
  <c r="C42" i="39"/>
  <c r="B334" i="40"/>
  <c r="A814" i="40"/>
  <c r="A238" i="40"/>
  <c r="A471" i="40"/>
  <c r="A472" i="40"/>
  <c r="C35" i="39"/>
  <c r="A460" i="40"/>
  <c r="B360" i="40"/>
  <c r="E42" i="39"/>
  <c r="B273" i="40"/>
  <c r="A359" i="40"/>
  <c r="B384" i="40"/>
  <c r="A774" i="40"/>
  <c r="B21" i="39"/>
  <c r="C34" i="39"/>
  <c r="E37" i="39"/>
  <c r="F151" i="39" s="1"/>
  <c r="C39" i="39"/>
  <c r="B664" i="40"/>
  <c r="B779" i="40" s="1"/>
  <c r="B41" i="39"/>
  <c r="A790" i="40"/>
  <c r="A52" i="39"/>
  <c r="A166" i="39" s="1"/>
  <c r="B688" i="40"/>
  <c r="B803" i="40" s="1"/>
  <c r="B460" i="40"/>
  <c r="A323" i="40"/>
  <c r="B530" i="40"/>
  <c r="E10" i="39"/>
  <c r="A14" i="39"/>
  <c r="A128" i="39" s="1"/>
  <c r="A20" i="39"/>
  <c r="A134" i="39" s="1"/>
  <c r="C21" i="39"/>
  <c r="B135" i="39" s="1"/>
  <c r="E22" i="39"/>
  <c r="A26" i="39"/>
  <c r="A140" i="39" s="1"/>
  <c r="E31" i="39"/>
  <c r="A41" i="39"/>
  <c r="A155" i="39" s="1"/>
  <c r="C46" i="39"/>
  <c r="A48" i="39"/>
  <c r="A162" i="39" s="1"/>
  <c r="A250" i="40"/>
  <c r="A483" i="40"/>
  <c r="A166" i="40"/>
  <c r="A174" i="40"/>
  <c r="A182" i="40"/>
  <c r="A198" i="40"/>
  <c r="B213" i="40"/>
  <c r="A324" i="40"/>
  <c r="B341" i="40"/>
  <c r="B365" i="40"/>
  <c r="B8" i="39"/>
  <c r="B30" i="39"/>
  <c r="A33" i="39"/>
  <c r="A147" i="39" s="1"/>
  <c r="E34" i="39"/>
  <c r="E46" i="39"/>
  <c r="B233" i="40"/>
  <c r="B250" i="40"/>
  <c r="B174" i="40"/>
  <c r="B190" i="40"/>
  <c r="B198" i="40"/>
  <c r="E51" i="39"/>
  <c r="B232" i="40"/>
  <c r="B330" i="40"/>
  <c r="A634" i="40"/>
  <c r="E3" i="39"/>
  <c r="C14" i="39"/>
  <c r="E15" i="39"/>
  <c r="B129" i="39" s="1"/>
  <c r="A25" i="39"/>
  <c r="A139" i="39" s="1"/>
  <c r="C30" i="39"/>
  <c r="B144" i="39" s="1"/>
  <c r="B33" i="39"/>
  <c r="B211" i="40"/>
  <c r="B49" i="39"/>
  <c r="B472" i="40"/>
  <c r="B214" i="40"/>
  <c r="A233" i="40"/>
  <c r="B268" i="40"/>
  <c r="A287" i="40"/>
  <c r="B366" i="40"/>
  <c r="A479" i="40"/>
  <c r="A554" i="40"/>
  <c r="A6" i="39"/>
  <c r="A120" i="39" s="1"/>
  <c r="E8" i="39"/>
  <c r="B122" i="39" s="1"/>
  <c r="E14" i="39"/>
  <c r="E26" i="39"/>
  <c r="A29" i="39"/>
  <c r="A143" i="39" s="1"/>
  <c r="E43" i="39"/>
  <c r="B157" i="39" s="1"/>
  <c r="C45" i="39"/>
  <c r="B159" i="39" s="1"/>
  <c r="E50" i="39"/>
  <c r="B164" i="39" s="1"/>
  <c r="E150" i="40"/>
  <c r="A539" i="40"/>
  <c r="A31" i="39"/>
  <c r="A145" i="39" s="1"/>
  <c r="A226" i="40"/>
  <c r="A344" i="40"/>
  <c r="B706" i="40"/>
  <c r="B821" i="40" s="1"/>
  <c r="B242" i="40"/>
  <c r="B251" i="40"/>
  <c r="B294" i="40"/>
  <c r="A334" i="40"/>
  <c r="B431" i="40"/>
  <c r="B18" i="39"/>
  <c r="B24" i="39"/>
  <c r="B29" i="39"/>
  <c r="A32" i="39"/>
  <c r="A146" i="39" s="1"/>
  <c r="B38" i="39"/>
  <c r="A47" i="39"/>
  <c r="A161" i="39" s="1"/>
  <c r="A168" i="39"/>
  <c r="C47" i="39"/>
  <c r="B226" i="40"/>
  <c r="B363" i="40"/>
  <c r="A848" i="40"/>
  <c r="A620" i="40"/>
  <c r="E39" i="39"/>
  <c r="B367" i="40"/>
  <c r="B590" i="40"/>
  <c r="E7" i="39"/>
  <c r="B121" i="39" s="1"/>
  <c r="A11" i="39"/>
  <c r="A125" i="39" s="1"/>
  <c r="E13" i="39"/>
  <c r="E19" i="39"/>
  <c r="A23" i="39"/>
  <c r="A137" i="39" s="1"/>
  <c r="B32" i="39"/>
  <c r="A35" i="39"/>
  <c r="A149" i="39" s="1"/>
  <c r="H43" i="39"/>
  <c r="D157" i="39" s="1"/>
  <c r="B215" i="40"/>
  <c r="A234" i="40"/>
  <c r="B272" i="40"/>
  <c r="A194" i="40"/>
  <c r="A202" i="40"/>
  <c r="B243" i="40"/>
  <c r="A298" i="40"/>
  <c r="A370" i="40"/>
  <c r="A598" i="40"/>
  <c r="A728" i="40"/>
  <c r="B23" i="39"/>
  <c r="B35" i="39"/>
  <c r="A42" i="39"/>
  <c r="A156" i="39" s="1"/>
  <c r="E47" i="39"/>
  <c r="C29" i="39"/>
  <c r="B143" i="39" s="1"/>
  <c r="B350" i="40"/>
  <c r="B178" i="40"/>
  <c r="A253" i="40"/>
  <c r="A734" i="40"/>
  <c r="A4" i="39"/>
  <c r="A118" i="39" s="1"/>
  <c r="E6" i="39"/>
  <c r="A10" i="39"/>
  <c r="A124" i="39" s="1"/>
  <c r="C17" i="39"/>
  <c r="E18" i="39"/>
  <c r="B132" i="39" s="1"/>
  <c r="C23" i="39"/>
  <c r="E24" i="39"/>
  <c r="B28" i="39"/>
  <c r="E32" i="39"/>
  <c r="B146" i="39" s="1"/>
  <c r="B42" i="39"/>
  <c r="A381" i="40"/>
  <c r="H38" i="39"/>
  <c r="D152" i="39" s="1"/>
  <c r="F152" i="39" s="1"/>
  <c r="B10" i="39"/>
  <c r="H35" i="45"/>
  <c r="D149" i="45" s="1"/>
  <c r="F149" i="45" s="1"/>
  <c r="F127" i="43"/>
  <c r="B127" i="43"/>
  <c r="B143" i="43"/>
  <c r="H9" i="45"/>
  <c r="D123" i="45" s="1"/>
  <c r="B133" i="45"/>
  <c r="E113" i="45"/>
  <c r="F133" i="45"/>
  <c r="B170" i="45"/>
  <c r="E113" i="41"/>
  <c r="C113" i="48"/>
  <c r="B130" i="50"/>
  <c r="F130" i="50"/>
  <c r="B157" i="50"/>
  <c r="F157" i="50"/>
  <c r="B143" i="48"/>
  <c r="F143" i="48"/>
  <c r="F167" i="48"/>
  <c r="B167" i="48"/>
  <c r="B139" i="48"/>
  <c r="B128" i="48"/>
  <c r="E113" i="48"/>
  <c r="B153" i="45"/>
  <c r="B156" i="43"/>
  <c r="F156" i="43"/>
  <c r="F135" i="50"/>
  <c r="B135" i="50"/>
  <c r="B164" i="43"/>
  <c r="F164" i="43"/>
  <c r="H17" i="43"/>
  <c r="D131" i="43" s="1"/>
  <c r="F131" i="43" s="1"/>
  <c r="B118" i="50"/>
  <c r="F136" i="45"/>
  <c r="B145" i="45"/>
  <c r="C113" i="45"/>
  <c r="H15" i="48"/>
  <c r="D129" i="48" s="1"/>
  <c r="F129" i="48" s="1"/>
  <c r="H59" i="48"/>
  <c r="D173" i="48" s="1"/>
  <c r="F173" i="48" s="1"/>
  <c r="B154" i="50"/>
  <c r="B122" i="45"/>
  <c r="F138" i="50"/>
  <c r="F154" i="50"/>
  <c r="B141" i="50"/>
  <c r="B168" i="50"/>
  <c r="B151" i="50"/>
  <c r="B134" i="50"/>
  <c r="B162" i="48"/>
  <c r="B175" i="48"/>
  <c r="H30" i="45"/>
  <c r="D144" i="45" s="1"/>
  <c r="F144" i="45" s="1"/>
  <c r="B135" i="45"/>
  <c r="B169" i="43"/>
  <c r="B145" i="43"/>
  <c r="H39" i="48"/>
  <c r="D153" i="48" s="1"/>
  <c r="F153" i="48" s="1"/>
  <c r="G150" i="49"/>
  <c r="B147" i="50"/>
  <c r="B129" i="50"/>
  <c r="H48" i="48"/>
  <c r="D162" i="48" s="1"/>
  <c r="F162" i="48" s="1"/>
  <c r="H36" i="48"/>
  <c r="D150" i="48" s="1"/>
  <c r="F150" i="48" s="1"/>
  <c r="H18" i="45"/>
  <c r="D132" i="45" s="1"/>
  <c r="F132" i="45" s="1"/>
  <c r="D187" i="45"/>
  <c r="B148" i="45"/>
  <c r="H30" i="48"/>
  <c r="D144" i="48" s="1"/>
  <c r="B154" i="48"/>
  <c r="B117" i="45"/>
  <c r="B137" i="43"/>
  <c r="H9" i="43"/>
  <c r="D123" i="43" s="1"/>
  <c r="F123" i="43" s="1"/>
  <c r="F126" i="43"/>
  <c r="G150" i="47"/>
  <c r="D47" i="48"/>
  <c r="B148" i="50"/>
  <c r="B149" i="50"/>
  <c r="H4" i="48"/>
  <c r="D118" i="48" s="1"/>
  <c r="F118" i="48" s="1"/>
  <c r="B145" i="50"/>
  <c r="H33" i="48"/>
  <c r="D147" i="48" s="1"/>
  <c r="B181" i="45"/>
  <c r="D183" i="45"/>
  <c r="F183" i="45" s="1"/>
  <c r="H40" i="48"/>
  <c r="D154" i="48" s="1"/>
  <c r="B138" i="43"/>
  <c r="H18" i="43"/>
  <c r="D132" i="43" s="1"/>
  <c r="B146" i="50"/>
  <c r="H34" i="48"/>
  <c r="D148" i="48" s="1"/>
  <c r="F148" i="48" s="1"/>
  <c r="H37" i="45"/>
  <c r="D151" i="45" s="1"/>
  <c r="F151" i="45" s="1"/>
  <c r="H60" i="48"/>
  <c r="D174" i="48" s="1"/>
  <c r="F174" i="48" s="1"/>
  <c r="B118" i="45"/>
  <c r="F131" i="48"/>
  <c r="B173" i="43"/>
  <c r="B134" i="45"/>
  <c r="H7" i="43"/>
  <c r="D121" i="43" s="1"/>
  <c r="F121" i="43" s="1"/>
  <c r="B120" i="43"/>
  <c r="H16" i="43"/>
  <c r="D130" i="43" s="1"/>
  <c r="F130" i="43" s="1"/>
  <c r="F165" i="50"/>
  <c r="F145" i="50"/>
  <c r="B124" i="50"/>
  <c r="B142" i="50"/>
  <c r="B143" i="50"/>
  <c r="B141" i="45"/>
  <c r="B130" i="45"/>
  <c r="B131" i="43"/>
  <c r="G150" i="42"/>
  <c r="H7" i="48"/>
  <c r="D121" i="48" s="1"/>
  <c r="F155" i="50"/>
  <c r="B133" i="50"/>
  <c r="B121" i="50"/>
  <c r="B177" i="45"/>
  <c r="H61" i="45"/>
  <c r="D175" i="45" s="1"/>
  <c r="F175" i="45" s="1"/>
  <c r="B165" i="45"/>
  <c r="B117" i="43"/>
  <c r="H56" i="43"/>
  <c r="D170" i="43" s="1"/>
  <c r="F170" i="43" s="1"/>
  <c r="H14" i="45"/>
  <c r="D128" i="45" s="1"/>
  <c r="F128" i="45" s="1"/>
  <c r="B167" i="43"/>
  <c r="H51" i="48"/>
  <c r="D165" i="48" s="1"/>
  <c r="F165" i="48" s="1"/>
  <c r="B125" i="50"/>
  <c r="H64" i="43"/>
  <c r="D178" i="43" s="1"/>
  <c r="H41" i="43"/>
  <c r="D155" i="43" s="1"/>
  <c r="F155" i="43" s="1"/>
  <c r="H31" i="48"/>
  <c r="D145" i="48" s="1"/>
  <c r="F145" i="48" s="1"/>
  <c r="F161" i="50"/>
  <c r="B122" i="50"/>
  <c r="H19" i="48"/>
  <c r="D133" i="48" s="1"/>
  <c r="F133" i="48" s="1"/>
  <c r="H57" i="43"/>
  <c r="D171" i="43" s="1"/>
  <c r="F171" i="43" s="1"/>
  <c r="B166" i="45"/>
  <c r="F149" i="50"/>
  <c r="F127" i="50"/>
  <c r="F146" i="50"/>
  <c r="B153" i="50"/>
  <c r="H42" i="50"/>
  <c r="D156" i="50" s="1"/>
  <c r="F156" i="50" s="1"/>
  <c r="H30" i="50"/>
  <c r="D144" i="50" s="1"/>
  <c r="F144" i="50" s="1"/>
  <c r="H33" i="45"/>
  <c r="D147" i="45" s="1"/>
  <c r="F147" i="45" s="1"/>
  <c r="B146" i="45"/>
  <c r="B155" i="45"/>
  <c r="H49" i="45"/>
  <c r="D163" i="45" s="1"/>
  <c r="B139" i="43"/>
  <c r="B157" i="45"/>
  <c r="B119" i="43"/>
  <c r="F125" i="43"/>
  <c r="F137" i="50"/>
  <c r="F152" i="50"/>
  <c r="B170" i="50"/>
  <c r="H24" i="48"/>
  <c r="D138" i="48" s="1"/>
  <c r="F138" i="48" s="1"/>
  <c r="H21" i="48"/>
  <c r="D135" i="48" s="1"/>
  <c r="F135" i="48" s="1"/>
  <c r="B149" i="45"/>
  <c r="H25" i="45"/>
  <c r="D139" i="45" s="1"/>
  <c r="B125" i="45"/>
  <c r="F119" i="45"/>
  <c r="B146" i="43"/>
  <c r="G150" i="46"/>
  <c r="G150" i="44"/>
  <c r="A545" i="40"/>
  <c r="A660" i="40"/>
  <c r="A430" i="40"/>
  <c r="A775" i="40"/>
  <c r="B677" i="40"/>
  <c r="B792" i="40" s="1"/>
  <c r="B562" i="40"/>
  <c r="B521" i="40"/>
  <c r="B636" i="40"/>
  <c r="B751" i="40" s="1"/>
  <c r="B406" i="40"/>
  <c r="B730" i="40"/>
  <c r="B845" i="40" s="1"/>
  <c r="A741" i="40"/>
  <c r="A626" i="40"/>
  <c r="A396" i="40"/>
  <c r="B516" i="40"/>
  <c r="B401" i="40"/>
  <c r="B631" i="40"/>
  <c r="B746" i="40" s="1"/>
  <c r="A753" i="40"/>
  <c r="A638" i="40"/>
  <c r="A408" i="40"/>
  <c r="B528" i="40"/>
  <c r="B413" i="40"/>
  <c r="A765" i="40"/>
  <c r="A650" i="40"/>
  <c r="A535" i="40"/>
  <c r="A420" i="40"/>
  <c r="B540" i="40"/>
  <c r="B425" i="40"/>
  <c r="A777" i="40"/>
  <c r="A662" i="40"/>
  <c r="A547" i="40"/>
  <c r="A432" i="40"/>
  <c r="B552" i="40"/>
  <c r="B437" i="40"/>
  <c r="B667" i="40"/>
  <c r="B782" i="40" s="1"/>
  <c r="A789" i="40"/>
  <c r="A674" i="40"/>
  <c r="A559" i="40"/>
  <c r="A444" i="40"/>
  <c r="B564" i="40"/>
  <c r="B449" i="40"/>
  <c r="A801" i="40"/>
  <c r="A686" i="40"/>
  <c r="A571" i="40"/>
  <c r="A456" i="40"/>
  <c r="B576" i="40"/>
  <c r="B461" i="40"/>
  <c r="B691" i="40"/>
  <c r="B806" i="40" s="1"/>
  <c r="A813" i="40"/>
  <c r="A698" i="40"/>
  <c r="A583" i="40"/>
  <c r="A468" i="40"/>
  <c r="B588" i="40"/>
  <c r="B473" i="40"/>
  <c r="B703" i="40"/>
  <c r="B818" i="40" s="1"/>
  <c r="A825" i="40"/>
  <c r="A710" i="40"/>
  <c r="A595" i="40"/>
  <c r="A480" i="40"/>
  <c r="B600" i="40"/>
  <c r="A847" i="40"/>
  <c r="A732" i="40"/>
  <c r="A617" i="40"/>
  <c r="A502" i="40"/>
  <c r="A249" i="40"/>
  <c r="A254" i="40"/>
  <c r="B269" i="40"/>
  <c r="C275" i="40"/>
  <c r="A284" i="40"/>
  <c r="B291" i="40"/>
  <c r="B295" i="40"/>
  <c r="A320" i="40"/>
  <c r="B327" i="40"/>
  <c r="A356" i="40"/>
  <c r="B404" i="40"/>
  <c r="B411" i="40"/>
  <c r="B452" i="40"/>
  <c r="B459" i="40"/>
  <c r="A582" i="40"/>
  <c r="B634" i="40"/>
  <c r="B749" i="40" s="1"/>
  <c r="B673" i="40"/>
  <c r="B788" i="40" s="1"/>
  <c r="A557" i="40"/>
  <c r="A672" i="40"/>
  <c r="A442" i="40"/>
  <c r="A787" i="40"/>
  <c r="A581" i="40"/>
  <c r="A696" i="40"/>
  <c r="A466" i="40"/>
  <c r="A811" i="40"/>
  <c r="A235" i="40"/>
  <c r="A593" i="40"/>
  <c r="A708" i="40"/>
  <c r="A478" i="40"/>
  <c r="A823" i="40"/>
  <c r="A247" i="40"/>
  <c r="A552" i="40"/>
  <c r="A437" i="40"/>
  <c r="A667" i="40"/>
  <c r="A564" i="40"/>
  <c r="A449" i="40"/>
  <c r="A794" i="40"/>
  <c r="A576" i="40"/>
  <c r="A461" i="40"/>
  <c r="A588" i="40"/>
  <c r="A473" i="40"/>
  <c r="A703" i="40"/>
  <c r="A818" i="40"/>
  <c r="A327" i="40"/>
  <c r="B626" i="40"/>
  <c r="B741" i="40" s="1"/>
  <c r="B511" i="40"/>
  <c r="A633" i="40"/>
  <c r="A748" i="40"/>
  <c r="B638" i="40"/>
  <c r="B753" i="40" s="1"/>
  <c r="B523" i="40"/>
  <c r="A645" i="40"/>
  <c r="A760" i="40"/>
  <c r="B650" i="40"/>
  <c r="B765" i="40" s="1"/>
  <c r="B535" i="40"/>
  <c r="A657" i="40"/>
  <c r="A772" i="40"/>
  <c r="A542" i="40"/>
  <c r="B662" i="40"/>
  <c r="B777" i="40" s="1"/>
  <c r="B547" i="40"/>
  <c r="A669" i="40"/>
  <c r="A784" i="40"/>
  <c r="B674" i="40"/>
  <c r="B789" i="40" s="1"/>
  <c r="B559" i="40"/>
  <c r="A681" i="40"/>
  <c r="A796" i="40"/>
  <c r="A220" i="40"/>
  <c r="B686" i="40"/>
  <c r="B801" i="40" s="1"/>
  <c r="B571" i="40"/>
  <c r="A693" i="40"/>
  <c r="A808" i="40"/>
  <c r="A232" i="40"/>
  <c r="B698" i="40"/>
  <c r="B813" i="40" s="1"/>
  <c r="B583" i="40"/>
  <c r="A705" i="40"/>
  <c r="A820" i="40"/>
  <c r="A244" i="40"/>
  <c r="B710" i="40"/>
  <c r="B825" i="40" s="1"/>
  <c r="B595" i="40"/>
  <c r="A727" i="40"/>
  <c r="A842" i="40"/>
  <c r="A266" i="40"/>
  <c r="B732" i="40"/>
  <c r="B847" i="40" s="1"/>
  <c r="A175" i="40"/>
  <c r="A183" i="40"/>
  <c r="A187" i="40"/>
  <c r="A199" i="40"/>
  <c r="A203" i="40"/>
  <c r="A211" i="40"/>
  <c r="B224" i="40"/>
  <c r="A229" i="40"/>
  <c r="B238" i="40"/>
  <c r="B249" i="40"/>
  <c r="B254" i="40"/>
  <c r="A281" i="40"/>
  <c r="B284" i="40"/>
  <c r="A313" i="40"/>
  <c r="A317" i="40"/>
  <c r="B320" i="40"/>
  <c r="A353" i="40"/>
  <c r="A419" i="40"/>
  <c r="B432" i="40"/>
  <c r="A439" i="40"/>
  <c r="B480" i="40"/>
  <c r="A497" i="40"/>
  <c r="A531" i="40"/>
  <c r="A574" i="40"/>
  <c r="B582" i="40"/>
  <c r="A679" i="40"/>
  <c r="A615" i="40"/>
  <c r="A730" i="40"/>
  <c r="A500" i="40"/>
  <c r="A845" i="40"/>
  <c r="A269" i="40"/>
  <c r="A516" i="40"/>
  <c r="A401" i="40"/>
  <c r="A631" i="40"/>
  <c r="A746" i="40"/>
  <c r="A363" i="40"/>
  <c r="A513" i="40"/>
  <c r="A398" i="40"/>
  <c r="A743" i="40"/>
  <c r="B633" i="40"/>
  <c r="B748" i="40" s="1"/>
  <c r="B403" i="40"/>
  <c r="A525" i="40"/>
  <c r="A410" i="40"/>
  <c r="A755" i="40"/>
  <c r="A640" i="40"/>
  <c r="B645" i="40"/>
  <c r="B760" i="40" s="1"/>
  <c r="B415" i="40"/>
  <c r="A537" i="40"/>
  <c r="A422" i="40"/>
  <c r="A767" i="40"/>
  <c r="B657" i="40"/>
  <c r="B772" i="40" s="1"/>
  <c r="B542" i="40"/>
  <c r="B427" i="40"/>
  <c r="A549" i="40"/>
  <c r="A434" i="40"/>
  <c r="A779" i="40"/>
  <c r="B669" i="40"/>
  <c r="B784" i="40" s="1"/>
  <c r="B439" i="40"/>
  <c r="B554" i="40"/>
  <c r="A561" i="40"/>
  <c r="A446" i="40"/>
  <c r="A791" i="40"/>
  <c r="A676" i="40"/>
  <c r="B681" i="40"/>
  <c r="B796" i="40" s="1"/>
  <c r="B451" i="40"/>
  <c r="A573" i="40"/>
  <c r="A458" i="40"/>
  <c r="A803" i="40"/>
  <c r="A227" i="40"/>
  <c r="B693" i="40"/>
  <c r="B808" i="40" s="1"/>
  <c r="B463" i="40"/>
  <c r="B578" i="40"/>
  <c r="A585" i="40"/>
  <c r="A470" i="40"/>
  <c r="A815" i="40"/>
  <c r="A239" i="40"/>
  <c r="B705" i="40"/>
  <c r="B820" i="40" s="1"/>
  <c r="B244" i="40"/>
  <c r="B475" i="40"/>
  <c r="A597" i="40"/>
  <c r="A482" i="40"/>
  <c r="A827" i="40"/>
  <c r="A712" i="40"/>
  <c r="A251" i="40"/>
  <c r="B727" i="40"/>
  <c r="B842" i="40" s="1"/>
  <c r="B266" i="40"/>
  <c r="A619" i="40"/>
  <c r="A504" i="40"/>
  <c r="A849" i="40"/>
  <c r="A273" i="40"/>
  <c r="B175" i="40"/>
  <c r="B187" i="40"/>
  <c r="B203" i="40"/>
  <c r="B229" i="40"/>
  <c r="B281" i="40"/>
  <c r="A310" i="40"/>
  <c r="B317" i="40"/>
  <c r="B342" i="40"/>
  <c r="A346" i="40"/>
  <c r="B353" i="40"/>
  <c r="B388" i="40"/>
  <c r="A399" i="40"/>
  <c r="B419" i="40"/>
  <c r="A447" i="40"/>
  <c r="B467" i="40"/>
  <c r="A566" i="40"/>
  <c r="B574" i="40"/>
  <c r="B679" i="40"/>
  <c r="B794" i="40" s="1"/>
  <c r="A715" i="40"/>
  <c r="A806" i="40"/>
  <c r="A569" i="40"/>
  <c r="A684" i="40"/>
  <c r="A454" i="40"/>
  <c r="A799" i="40"/>
  <c r="A223" i="40"/>
  <c r="B569" i="40"/>
  <c r="B684" i="40"/>
  <c r="B799" i="40" s="1"/>
  <c r="B454" i="40"/>
  <c r="B223" i="40"/>
  <c r="B513" i="40"/>
  <c r="B398" i="40"/>
  <c r="A520" i="40"/>
  <c r="A405" i="40"/>
  <c r="A635" i="40"/>
  <c r="A290" i="40"/>
  <c r="B525" i="40"/>
  <c r="B410" i="40"/>
  <c r="B640" i="40"/>
  <c r="B755" i="40" s="1"/>
  <c r="A532" i="40"/>
  <c r="A417" i="40"/>
  <c r="A647" i="40"/>
  <c r="A302" i="40"/>
  <c r="A762" i="40"/>
  <c r="B537" i="40"/>
  <c r="B422" i="40"/>
  <c r="A544" i="40"/>
  <c r="A429" i="40"/>
  <c r="A659" i="40"/>
  <c r="A314" i="40"/>
  <c r="B549" i="40"/>
  <c r="B434" i="40"/>
  <c r="A556" i="40"/>
  <c r="A441" i="40"/>
  <c r="A671" i="40"/>
  <c r="A326" i="40"/>
  <c r="A786" i="40"/>
  <c r="B561" i="40"/>
  <c r="B446" i="40"/>
  <c r="B676" i="40"/>
  <c r="B791" i="40" s="1"/>
  <c r="A568" i="40"/>
  <c r="A453" i="40"/>
  <c r="A683" i="40"/>
  <c r="A338" i="40"/>
  <c r="B573" i="40"/>
  <c r="B458" i="40"/>
  <c r="A580" i="40"/>
  <c r="A465" i="40"/>
  <c r="A695" i="40"/>
  <c r="A350" i="40"/>
  <c r="A810" i="40"/>
  <c r="B585" i="40"/>
  <c r="B470" i="40"/>
  <c r="B700" i="40"/>
  <c r="B815" i="40" s="1"/>
  <c r="A592" i="40"/>
  <c r="A477" i="40"/>
  <c r="A707" i="40"/>
  <c r="A362" i="40"/>
  <c r="B597" i="40"/>
  <c r="B482" i="40"/>
  <c r="B712" i="40"/>
  <c r="B827" i="40" s="1"/>
  <c r="A614" i="40"/>
  <c r="A499" i="40"/>
  <c r="A729" i="40"/>
  <c r="A384" i="40"/>
  <c r="A844" i="40"/>
  <c r="B220" i="40"/>
  <c r="A225" i="40"/>
  <c r="B234" i="40"/>
  <c r="B239" i="40"/>
  <c r="A245" i="40"/>
  <c r="A271" i="40"/>
  <c r="A307" i="40"/>
  <c r="B310" i="40"/>
  <c r="A339" i="40"/>
  <c r="A343" i="40"/>
  <c r="B346" i="40"/>
  <c r="A385" i="40"/>
  <c r="A389" i="40"/>
  <c r="B399" i="40"/>
  <c r="B440" i="40"/>
  <c r="B447" i="40"/>
  <c r="A518" i="40"/>
  <c r="A526" i="40"/>
  <c r="A558" i="40"/>
  <c r="B566" i="40"/>
  <c r="A670" i="40"/>
  <c r="B715" i="40"/>
  <c r="B830" i="40" s="1"/>
  <c r="A521" i="40"/>
  <c r="A636" i="40"/>
  <c r="A406" i="40"/>
  <c r="A751" i="40"/>
  <c r="A745" i="40"/>
  <c r="A630" i="40"/>
  <c r="A515" i="40"/>
  <c r="A285" i="40"/>
  <c r="B520" i="40"/>
  <c r="B405" i="40"/>
  <c r="B635" i="40"/>
  <c r="B750" i="40" s="1"/>
  <c r="A757" i="40"/>
  <c r="A642" i="40"/>
  <c r="A297" i="40"/>
  <c r="B532" i="40"/>
  <c r="B417" i="40"/>
  <c r="B647" i="40"/>
  <c r="B762" i="40" s="1"/>
  <c r="A769" i="40"/>
  <c r="A654" i="40"/>
  <c r="A309" i="40"/>
  <c r="B544" i="40"/>
  <c r="B429" i="40"/>
  <c r="B659" i="40"/>
  <c r="B774" i="40" s="1"/>
  <c r="A781" i="40"/>
  <c r="A666" i="40"/>
  <c r="A321" i="40"/>
  <c r="B556" i="40"/>
  <c r="B441" i="40"/>
  <c r="B671" i="40"/>
  <c r="B786" i="40" s="1"/>
  <c r="A793" i="40"/>
  <c r="A678" i="40"/>
  <c r="A563" i="40"/>
  <c r="A333" i="40"/>
  <c r="B568" i="40"/>
  <c r="B453" i="40"/>
  <c r="B683" i="40"/>
  <c r="B798" i="40" s="1"/>
  <c r="A805" i="40"/>
  <c r="A690" i="40"/>
  <c r="A575" i="40"/>
  <c r="A345" i="40"/>
  <c r="B580" i="40"/>
  <c r="B465" i="40"/>
  <c r="B695" i="40"/>
  <c r="B810" i="40" s="1"/>
  <c r="A817" i="40"/>
  <c r="A702" i="40"/>
  <c r="A587" i="40"/>
  <c r="A357" i="40"/>
  <c r="B592" i="40"/>
  <c r="B477" i="40"/>
  <c r="B707" i="40"/>
  <c r="B822" i="40" s="1"/>
  <c r="A829" i="40"/>
  <c r="A714" i="40"/>
  <c r="A599" i="40"/>
  <c r="A369" i="40"/>
  <c r="B729" i="40"/>
  <c r="B844" i="40" s="1"/>
  <c r="A172" i="40"/>
  <c r="A176" i="40"/>
  <c r="A180" i="40"/>
  <c r="A184" i="40"/>
  <c r="A192" i="40"/>
  <c r="A196" i="40"/>
  <c r="A204" i="40"/>
  <c r="A208" i="40"/>
  <c r="A216" i="40"/>
  <c r="B225" i="40"/>
  <c r="A230" i="40"/>
  <c r="B245" i="40"/>
  <c r="B271" i="40"/>
  <c r="A300" i="40"/>
  <c r="B307" i="40"/>
  <c r="A336" i="40"/>
  <c r="B339" i="40"/>
  <c r="B343" i="40"/>
  <c r="A368" i="40"/>
  <c r="A382" i="40"/>
  <c r="B385" i="40"/>
  <c r="B389" i="40"/>
  <c r="B420" i="40"/>
  <c r="A427" i="40"/>
  <c r="B468" i="40"/>
  <c r="A475" i="40"/>
  <c r="B518" i="40"/>
  <c r="B526" i="40"/>
  <c r="B550" i="40"/>
  <c r="B558" i="40"/>
  <c r="A612" i="40"/>
  <c r="B655" i="40"/>
  <c r="B770" i="40" s="1"/>
  <c r="B670" i="40"/>
  <c r="B785" i="40" s="1"/>
  <c r="A700" i="40"/>
  <c r="A750" i="40"/>
  <c r="A798" i="40"/>
  <c r="A533" i="40"/>
  <c r="A648" i="40"/>
  <c r="A418" i="40"/>
  <c r="A763" i="40"/>
  <c r="B533" i="40"/>
  <c r="B648" i="40"/>
  <c r="B763" i="40" s="1"/>
  <c r="B418" i="40"/>
  <c r="B557" i="40"/>
  <c r="B672" i="40"/>
  <c r="B787" i="40" s="1"/>
  <c r="B442" i="40"/>
  <c r="B581" i="40"/>
  <c r="B696" i="40"/>
  <c r="B811" i="40" s="1"/>
  <c r="B466" i="40"/>
  <c r="B630" i="40"/>
  <c r="B745" i="40" s="1"/>
  <c r="B515" i="40"/>
  <c r="B285" i="40"/>
  <c r="A752" i="40"/>
  <c r="A522" i="40"/>
  <c r="A292" i="40"/>
  <c r="B642" i="40"/>
  <c r="B757" i="40" s="1"/>
  <c r="B527" i="40"/>
  <c r="B297" i="40"/>
  <c r="A764" i="40"/>
  <c r="A649" i="40"/>
  <c r="A304" i="40"/>
  <c r="A534" i="40"/>
  <c r="B654" i="40"/>
  <c r="B769" i="40" s="1"/>
  <c r="B539" i="40"/>
  <c r="B309" i="40"/>
  <c r="A776" i="40"/>
  <c r="A316" i="40"/>
  <c r="B666" i="40"/>
  <c r="B781" i="40" s="1"/>
  <c r="B551" i="40"/>
  <c r="B321" i="40"/>
  <c r="A788" i="40"/>
  <c r="A328" i="40"/>
  <c r="B678" i="40"/>
  <c r="B793" i="40" s="1"/>
  <c r="B563" i="40"/>
  <c r="B333" i="40"/>
  <c r="A800" i="40"/>
  <c r="A224" i="40"/>
  <c r="A685" i="40"/>
  <c r="A340" i="40"/>
  <c r="B690" i="40"/>
  <c r="B805" i="40" s="1"/>
  <c r="B575" i="40"/>
  <c r="B345" i="40"/>
  <c r="A812" i="40"/>
  <c r="A236" i="40"/>
  <c r="A352" i="40"/>
  <c r="B702" i="40"/>
  <c r="B817" i="40" s="1"/>
  <c r="B587" i="40"/>
  <c r="B357" i="40"/>
  <c r="A824" i="40"/>
  <c r="A248" i="40"/>
  <c r="A364" i="40"/>
  <c r="B714" i="40"/>
  <c r="B829" i="40" s="1"/>
  <c r="B599" i="40"/>
  <c r="B369" i="40"/>
  <c r="A846" i="40"/>
  <c r="A270" i="40"/>
  <c r="A731" i="40"/>
  <c r="A386" i="40"/>
  <c r="B172" i="40"/>
  <c r="B176" i="40"/>
  <c r="B180" i="40"/>
  <c r="B184" i="40"/>
  <c r="B188" i="40"/>
  <c r="B192" i="40"/>
  <c r="B196" i="40"/>
  <c r="B200" i="40"/>
  <c r="B204" i="40"/>
  <c r="B212" i="40"/>
  <c r="B216" i="40"/>
  <c r="B230" i="40"/>
  <c r="B235" i="40"/>
  <c r="A289" i="40"/>
  <c r="A293" i="40"/>
  <c r="B296" i="40"/>
  <c r="B300" i="40"/>
  <c r="A325" i="40"/>
  <c r="A329" i="40"/>
  <c r="B332" i="40"/>
  <c r="B336" i="40"/>
  <c r="A361" i="40"/>
  <c r="A365" i="40"/>
  <c r="B368" i="40"/>
  <c r="A400" i="40"/>
  <c r="A448" i="40"/>
  <c r="A594" i="40"/>
  <c r="A646" i="40"/>
  <c r="A661" i="40"/>
  <c r="B629" i="40"/>
  <c r="B744" i="40" s="1"/>
  <c r="B514" i="40"/>
  <c r="B701" i="40"/>
  <c r="B816" i="40" s="1"/>
  <c r="B240" i="40"/>
  <c r="B586" i="40"/>
  <c r="B390" i="40"/>
  <c r="B735" i="40"/>
  <c r="B850" i="40" s="1"/>
  <c r="B274" i="40"/>
  <c r="B593" i="40"/>
  <c r="B708" i="40"/>
  <c r="B823" i="40" s="1"/>
  <c r="B478" i="40"/>
  <c r="B598" i="40"/>
  <c r="A517" i="40"/>
  <c r="A402" i="40"/>
  <c r="A747" i="40"/>
  <c r="A632" i="40"/>
  <c r="B522" i="40"/>
  <c r="B292" i="40"/>
  <c r="A529" i="40"/>
  <c r="A414" i="40"/>
  <c r="A759" i="40"/>
  <c r="A644" i="40"/>
  <c r="B649" i="40"/>
  <c r="B764" i="40" s="1"/>
  <c r="B304" i="40"/>
  <c r="A541" i="40"/>
  <c r="A426" i="40"/>
  <c r="A771" i="40"/>
  <c r="A656" i="40"/>
  <c r="A553" i="40"/>
  <c r="A438" i="40"/>
  <c r="A783" i="40"/>
  <c r="A668" i="40"/>
  <c r="A565" i="40"/>
  <c r="A450" i="40"/>
  <c r="A795" i="40"/>
  <c r="A680" i="40"/>
  <c r="A219" i="40"/>
  <c r="B685" i="40"/>
  <c r="B800" i="40" s="1"/>
  <c r="B340" i="40"/>
  <c r="B570" i="40"/>
  <c r="A577" i="40"/>
  <c r="A462" i="40"/>
  <c r="A807" i="40"/>
  <c r="A692" i="40"/>
  <c r="A231" i="40"/>
  <c r="A589" i="40"/>
  <c r="A474" i="40"/>
  <c r="A819" i="40"/>
  <c r="A704" i="40"/>
  <c r="A243" i="40"/>
  <c r="B709" i="40"/>
  <c r="B824" i="40" s="1"/>
  <c r="B248" i="40"/>
  <c r="B364" i="40"/>
  <c r="B594" i="40"/>
  <c r="A611" i="40"/>
  <c r="A496" i="40"/>
  <c r="A841" i="40"/>
  <c r="A726" i="40"/>
  <c r="A265" i="40"/>
  <c r="B270" i="40"/>
  <c r="B731" i="40"/>
  <c r="B846" i="40" s="1"/>
  <c r="B386" i="40"/>
  <c r="A286" i="40"/>
  <c r="B293" i="40"/>
  <c r="A311" i="40"/>
  <c r="A322" i="40"/>
  <c r="B329" i="40"/>
  <c r="A347" i="40"/>
  <c r="A358" i="40"/>
  <c r="B400" i="40"/>
  <c r="B428" i="40"/>
  <c r="B435" i="40"/>
  <c r="B448" i="40"/>
  <c r="B476" i="40"/>
  <c r="A511" i="40"/>
  <c r="A519" i="40"/>
  <c r="A527" i="40"/>
  <c r="A543" i="40"/>
  <c r="A551" i="40"/>
  <c r="A586" i="40"/>
  <c r="B646" i="40"/>
  <c r="B761" i="40" s="1"/>
  <c r="B661" i="40"/>
  <c r="B776" i="40" s="1"/>
  <c r="A540" i="40"/>
  <c r="A425" i="40"/>
  <c r="A770" i="40"/>
  <c r="B538" i="40"/>
  <c r="A627" i="40"/>
  <c r="A512" i="40"/>
  <c r="A397" i="40"/>
  <c r="A282" i="40"/>
  <c r="B517" i="40"/>
  <c r="B402" i="40"/>
  <c r="B632" i="40"/>
  <c r="B747" i="40" s="1"/>
  <c r="B287" i="40"/>
  <c r="A639" i="40"/>
  <c r="A524" i="40"/>
  <c r="A409" i="40"/>
  <c r="A754" i="40"/>
  <c r="A294" i="40"/>
  <c r="B529" i="40"/>
  <c r="B414" i="40"/>
  <c r="B644" i="40"/>
  <c r="B759" i="40" s="1"/>
  <c r="B299" i="40"/>
  <c r="A651" i="40"/>
  <c r="A536" i="40"/>
  <c r="A421" i="40"/>
  <c r="A306" i="40"/>
  <c r="B541" i="40"/>
  <c r="B426" i="40"/>
  <c r="B656" i="40"/>
  <c r="B771" i="40" s="1"/>
  <c r="B311" i="40"/>
  <c r="A663" i="40"/>
  <c r="A548" i="40"/>
  <c r="A433" i="40"/>
  <c r="A778" i="40"/>
  <c r="A318" i="40"/>
  <c r="B553" i="40"/>
  <c r="B438" i="40"/>
  <c r="B668" i="40"/>
  <c r="B783" i="40" s="1"/>
  <c r="B323" i="40"/>
  <c r="A675" i="40"/>
  <c r="A560" i="40"/>
  <c r="A445" i="40"/>
  <c r="A330" i="40"/>
  <c r="B565" i="40"/>
  <c r="B450" i="40"/>
  <c r="B680" i="40"/>
  <c r="B795" i="40" s="1"/>
  <c r="B335" i="40"/>
  <c r="A687" i="40"/>
  <c r="A572" i="40"/>
  <c r="A457" i="40"/>
  <c r="A802" i="40"/>
  <c r="A342" i="40"/>
  <c r="B577" i="40"/>
  <c r="B462" i="40"/>
  <c r="B692" i="40"/>
  <c r="B807" i="40" s="1"/>
  <c r="B347" i="40"/>
  <c r="A699" i="40"/>
  <c r="A584" i="40"/>
  <c r="A469" i="40"/>
  <c r="A354" i="40"/>
  <c r="B589" i="40"/>
  <c r="B474" i="40"/>
  <c r="B704" i="40"/>
  <c r="B819" i="40" s="1"/>
  <c r="B359" i="40"/>
  <c r="A711" i="40"/>
  <c r="A596" i="40"/>
  <c r="A481" i="40"/>
  <c r="A826" i="40"/>
  <c r="A366" i="40"/>
  <c r="B726" i="40"/>
  <c r="B841" i="40" s="1"/>
  <c r="B381" i="40"/>
  <c r="A733" i="40"/>
  <c r="A618" i="40"/>
  <c r="A503" i="40"/>
  <c r="A388" i="40"/>
  <c r="A165" i="40"/>
  <c r="A169" i="40"/>
  <c r="A177" i="40"/>
  <c r="A181" i="40"/>
  <c r="A189" i="40"/>
  <c r="A193" i="40"/>
  <c r="A201" i="40"/>
  <c r="A205" i="40"/>
  <c r="A213" i="40"/>
  <c r="A217" i="40"/>
  <c r="B231" i="40"/>
  <c r="B236" i="40"/>
  <c r="B241" i="40"/>
  <c r="B246" i="40"/>
  <c r="A283" i="40"/>
  <c r="B286" i="40"/>
  <c r="B290" i="40"/>
  <c r="A315" i="40"/>
  <c r="A319" i="40"/>
  <c r="B322" i="40"/>
  <c r="B326" i="40"/>
  <c r="A351" i="40"/>
  <c r="A355" i="40"/>
  <c r="B358" i="40"/>
  <c r="B362" i="40"/>
  <c r="B408" i="40"/>
  <c r="A415" i="40"/>
  <c r="A443" i="40"/>
  <c r="B456" i="40"/>
  <c r="A463" i="40"/>
  <c r="A501" i="40"/>
  <c r="A578" i="40"/>
  <c r="A637" i="40"/>
  <c r="A652" i="40"/>
  <c r="A691" i="40"/>
  <c r="B545" i="40"/>
  <c r="B660" i="40"/>
  <c r="B775" i="40" s="1"/>
  <c r="B430" i="40"/>
  <c r="B228" i="40"/>
  <c r="B627" i="40"/>
  <c r="B742" i="40" s="1"/>
  <c r="B512" i="40"/>
  <c r="B397" i="40"/>
  <c r="A749" i="40"/>
  <c r="A404" i="40"/>
  <c r="B639" i="40"/>
  <c r="B754" i="40" s="1"/>
  <c r="B524" i="40"/>
  <c r="B409" i="40"/>
  <c r="A761" i="40"/>
  <c r="A416" i="40"/>
  <c r="B651" i="40"/>
  <c r="B766" i="40" s="1"/>
  <c r="B536" i="40"/>
  <c r="B421" i="40"/>
  <c r="A773" i="40"/>
  <c r="A428" i="40"/>
  <c r="A658" i="40"/>
  <c r="B663" i="40"/>
  <c r="B778" i="40" s="1"/>
  <c r="B548" i="40"/>
  <c r="B433" i="40"/>
  <c r="A785" i="40"/>
  <c r="A555" i="40"/>
  <c r="A440" i="40"/>
  <c r="B675" i="40"/>
  <c r="B790" i="40" s="1"/>
  <c r="B560" i="40"/>
  <c r="B445" i="40"/>
  <c r="A797" i="40"/>
  <c r="A567" i="40"/>
  <c r="A452" i="40"/>
  <c r="B687" i="40"/>
  <c r="B802" i="40" s="1"/>
  <c r="B572" i="40"/>
  <c r="B457" i="40"/>
  <c r="A809" i="40"/>
  <c r="A579" i="40"/>
  <c r="A464" i="40"/>
  <c r="A694" i="40"/>
  <c r="B699" i="40"/>
  <c r="B814" i="40" s="1"/>
  <c r="B584" i="40"/>
  <c r="B469" i="40"/>
  <c r="A821" i="40"/>
  <c r="A591" i="40"/>
  <c r="A476" i="40"/>
  <c r="B711" i="40"/>
  <c r="B826" i="40" s="1"/>
  <c r="B596" i="40"/>
  <c r="B481" i="40"/>
  <c r="A843" i="40"/>
  <c r="A613" i="40"/>
  <c r="A498" i="40"/>
  <c r="B733" i="40"/>
  <c r="B848" i="40" s="1"/>
  <c r="B165" i="40"/>
  <c r="B169" i="40"/>
  <c r="B177" i="40"/>
  <c r="B181" i="40"/>
  <c r="B189" i="40"/>
  <c r="B193" i="40"/>
  <c r="B201" i="40"/>
  <c r="B205" i="40"/>
  <c r="B217" i="40"/>
  <c r="B283" i="40"/>
  <c r="A308" i="40"/>
  <c r="A312" i="40"/>
  <c r="B315" i="40"/>
  <c r="B319" i="40"/>
  <c r="A348" i="40"/>
  <c r="B351" i="40"/>
  <c r="B355" i="40"/>
  <c r="A436" i="40"/>
  <c r="B443" i="40"/>
  <c r="A484" i="40"/>
  <c r="A570" i="40"/>
  <c r="B637" i="40"/>
  <c r="B752" i="40" s="1"/>
  <c r="B652" i="40"/>
  <c r="B767" i="40" s="1"/>
  <c r="A697" i="40"/>
  <c r="A782" i="40"/>
  <c r="B713" i="40"/>
  <c r="B828" i="40" s="1"/>
  <c r="B252" i="40"/>
  <c r="A528" i="40"/>
  <c r="A413" i="40"/>
  <c r="A600" i="40"/>
  <c r="A485" i="40"/>
  <c r="A744" i="40"/>
  <c r="A629" i="40"/>
  <c r="B519" i="40"/>
  <c r="B289" i="40"/>
  <c r="A756" i="40"/>
  <c r="A641" i="40"/>
  <c r="B531" i="40"/>
  <c r="B301" i="40"/>
  <c r="A768" i="40"/>
  <c r="A653" i="40"/>
  <c r="B543" i="40"/>
  <c r="B658" i="40"/>
  <c r="B773" i="40" s="1"/>
  <c r="B313" i="40"/>
  <c r="A780" i="40"/>
  <c r="A665" i="40"/>
  <c r="A550" i="40"/>
  <c r="B555" i="40"/>
  <c r="B325" i="40"/>
  <c r="A792" i="40"/>
  <c r="A677" i="40"/>
  <c r="B567" i="40"/>
  <c r="B337" i="40"/>
  <c r="A804" i="40"/>
  <c r="A689" i="40"/>
  <c r="A228" i="40"/>
  <c r="B579" i="40"/>
  <c r="B694" i="40"/>
  <c r="B809" i="40" s="1"/>
  <c r="B349" i="40"/>
  <c r="A816" i="40"/>
  <c r="A701" i="40"/>
  <c r="A240" i="40"/>
  <c r="B591" i="40"/>
  <c r="B361" i="40"/>
  <c r="A828" i="40"/>
  <c r="A713" i="40"/>
  <c r="A252" i="40"/>
  <c r="B728" i="40"/>
  <c r="B843" i="40" s="1"/>
  <c r="B383" i="40"/>
  <c r="A390" i="40"/>
  <c r="A505" i="40" s="1"/>
  <c r="A850" i="40"/>
  <c r="A735" i="40"/>
  <c r="A274" i="40"/>
  <c r="B222" i="40"/>
  <c r="B227" i="40"/>
  <c r="A237" i="40"/>
  <c r="A242" i="40"/>
  <c r="B247" i="40"/>
  <c r="A301" i="40"/>
  <c r="A305" i="40"/>
  <c r="B308" i="40"/>
  <c r="B312" i="40"/>
  <c r="A337" i="40"/>
  <c r="A341" i="40"/>
  <c r="B344" i="40"/>
  <c r="B348" i="40"/>
  <c r="A383" i="40"/>
  <c r="A387" i="40"/>
  <c r="B416" i="40"/>
  <c r="B423" i="40"/>
  <c r="B436" i="40"/>
  <c r="B464" i="40"/>
  <c r="B471" i="40"/>
  <c r="A562" i="40"/>
  <c r="A616" i="40"/>
  <c r="A628" i="40"/>
  <c r="A643" i="40"/>
  <c r="A682" i="40"/>
  <c r="B697" i="40"/>
  <c r="B812" i="40" s="1"/>
  <c r="C736" i="40"/>
  <c r="E736" i="40"/>
  <c r="F132" i="39"/>
  <c r="F136" i="39"/>
  <c r="B166" i="39"/>
  <c r="B141" i="39"/>
  <c r="B168" i="39"/>
  <c r="B120" i="39"/>
  <c r="J113" i="39"/>
  <c r="B159" i="38"/>
  <c r="J113" i="38"/>
  <c r="B171" i="38"/>
  <c r="B180" i="38"/>
  <c r="B633" i="37"/>
  <c r="B748" i="37" s="1"/>
  <c r="B403" i="37"/>
  <c r="B518" i="37"/>
  <c r="B288" i="37"/>
  <c r="B681" i="37"/>
  <c r="B796" i="37" s="1"/>
  <c r="B451" i="37"/>
  <c r="B566" i="37"/>
  <c r="B336" i="37"/>
  <c r="A585" i="37"/>
  <c r="A470" i="37"/>
  <c r="A815" i="37"/>
  <c r="A700" i="37"/>
  <c r="A355" i="37"/>
  <c r="A741" i="37"/>
  <c r="A626" i="37"/>
  <c r="A281" i="37"/>
  <c r="A511" i="37"/>
  <c r="A396" i="37"/>
  <c r="B516" i="37"/>
  <c r="B401" i="37"/>
  <c r="B286" i="37"/>
  <c r="B631" i="37"/>
  <c r="B746" i="37" s="1"/>
  <c r="A753" i="37"/>
  <c r="A638" i="37"/>
  <c r="A293" i="37"/>
  <c r="A408" i="37"/>
  <c r="A523" i="37"/>
  <c r="B528" i="37"/>
  <c r="B413" i="37"/>
  <c r="B298" i="37"/>
  <c r="A765" i="37"/>
  <c r="A650" i="37"/>
  <c r="A305" i="37"/>
  <c r="A535" i="37"/>
  <c r="A420" i="37"/>
  <c r="B540" i="37"/>
  <c r="B425" i="37"/>
  <c r="B310" i="37"/>
  <c r="B655" i="37"/>
  <c r="B770" i="37" s="1"/>
  <c r="A777" i="37"/>
  <c r="A662" i="37"/>
  <c r="A317" i="37"/>
  <c r="A432" i="37"/>
  <c r="A547" i="37"/>
  <c r="B552" i="37"/>
  <c r="B437" i="37"/>
  <c r="B322" i="37"/>
  <c r="B667" i="37"/>
  <c r="B782" i="37" s="1"/>
  <c r="A789" i="37"/>
  <c r="A674" i="37"/>
  <c r="A329" i="37"/>
  <c r="A559" i="37"/>
  <c r="A444" i="37"/>
  <c r="B564" i="37"/>
  <c r="B449" i="37"/>
  <c r="B334" i="37"/>
  <c r="A801" i="37"/>
  <c r="A686" i="37"/>
  <c r="A341" i="37"/>
  <c r="A456" i="37"/>
  <c r="A571" i="37"/>
  <c r="B576" i="37"/>
  <c r="B461" i="37"/>
  <c r="B346" i="37"/>
  <c r="B691" i="37"/>
  <c r="B806" i="37" s="1"/>
  <c r="A813" i="37"/>
  <c r="A698" i="37"/>
  <c r="A353" i="37"/>
  <c r="A583" i="37"/>
  <c r="A468" i="37"/>
  <c r="B588" i="37"/>
  <c r="B473" i="37"/>
  <c r="B358" i="37"/>
  <c r="B703" i="37"/>
  <c r="B818" i="37" s="1"/>
  <c r="A825" i="37"/>
  <c r="A710" i="37"/>
  <c r="A365" i="37"/>
  <c r="A480" i="37"/>
  <c r="A595" i="37"/>
  <c r="B600" i="37"/>
  <c r="B485" i="37"/>
  <c r="B370" i="37"/>
  <c r="A847" i="37"/>
  <c r="A732" i="37"/>
  <c r="A387" i="37"/>
  <c r="A617" i="37"/>
  <c r="A502" i="37"/>
  <c r="A513" i="37"/>
  <c r="A398" i="37"/>
  <c r="A743" i="37"/>
  <c r="A628" i="37"/>
  <c r="A283" i="37"/>
  <c r="A745" i="37"/>
  <c r="A630" i="37"/>
  <c r="A400" i="37"/>
  <c r="A285" i="37"/>
  <c r="A515" i="37"/>
  <c r="B626" i="37"/>
  <c r="B741" i="37" s="1"/>
  <c r="B511" i="37"/>
  <c r="B396" i="37"/>
  <c r="B281" i="37"/>
  <c r="A633" i="37"/>
  <c r="A748" i="37"/>
  <c r="A518" i="37"/>
  <c r="A403" i="37"/>
  <c r="A288" i="37"/>
  <c r="B638" i="37"/>
  <c r="B753" i="37" s="1"/>
  <c r="B523" i="37"/>
  <c r="B408" i="37"/>
  <c r="B293" i="37"/>
  <c r="A645" i="37"/>
  <c r="A760" i="37"/>
  <c r="A530" i="37"/>
  <c r="A415" i="37"/>
  <c r="A300" i="37"/>
  <c r="B650" i="37"/>
  <c r="B765" i="37" s="1"/>
  <c r="B535" i="37"/>
  <c r="B420" i="37"/>
  <c r="B305" i="37"/>
  <c r="A657" i="37"/>
  <c r="A772" i="37"/>
  <c r="A542" i="37"/>
  <c r="A427" i="37"/>
  <c r="A312" i="37"/>
  <c r="B662" i="37"/>
  <c r="B777" i="37" s="1"/>
  <c r="B547" i="37"/>
  <c r="B432" i="37"/>
  <c r="B317" i="37"/>
  <c r="A669" i="37"/>
  <c r="A784" i="37"/>
  <c r="A554" i="37"/>
  <c r="A439" i="37"/>
  <c r="A324" i="37"/>
  <c r="B674" i="37"/>
  <c r="B789" i="37" s="1"/>
  <c r="B559" i="37"/>
  <c r="B444" i="37"/>
  <c r="B329" i="37"/>
  <c r="A681" i="37"/>
  <c r="A796" i="37"/>
  <c r="A566" i="37"/>
  <c r="A451" i="37"/>
  <c r="A336" i="37"/>
  <c r="B686" i="37"/>
  <c r="B801" i="37" s="1"/>
  <c r="B571" i="37"/>
  <c r="B456" i="37"/>
  <c r="B341" i="37"/>
  <c r="A693" i="37"/>
  <c r="A808" i="37"/>
  <c r="A578" i="37"/>
  <c r="A463" i="37"/>
  <c r="A348" i="37"/>
  <c r="B698" i="37"/>
  <c r="B813" i="37" s="1"/>
  <c r="B583" i="37"/>
  <c r="B468" i="37"/>
  <c r="B353" i="37"/>
  <c r="A705" i="37"/>
  <c r="A820" i="37"/>
  <c r="A590" i="37"/>
  <c r="A475" i="37"/>
  <c r="A360" i="37"/>
  <c r="B710" i="37"/>
  <c r="B825" i="37" s="1"/>
  <c r="B595" i="37"/>
  <c r="B480" i="37"/>
  <c r="B365" i="37"/>
  <c r="A727" i="37"/>
  <c r="A842" i="37"/>
  <c r="A612" i="37"/>
  <c r="A497" i="37"/>
  <c r="A382" i="37"/>
  <c r="B732" i="37"/>
  <c r="B847" i="37" s="1"/>
  <c r="B617" i="37"/>
  <c r="B271" i="37"/>
  <c r="B502" i="37"/>
  <c r="B387" i="37"/>
  <c r="A167" i="37"/>
  <c r="A239" i="37"/>
  <c r="B645" i="37"/>
  <c r="B760" i="37" s="1"/>
  <c r="B415" i="37"/>
  <c r="B530" i="37"/>
  <c r="B300" i="37"/>
  <c r="B657" i="37"/>
  <c r="B772" i="37" s="1"/>
  <c r="B427" i="37"/>
  <c r="B542" i="37"/>
  <c r="B312" i="37"/>
  <c r="B513" i="37"/>
  <c r="B398" i="37"/>
  <c r="B628" i="37"/>
  <c r="B743" i="37" s="1"/>
  <c r="A520" i="37"/>
  <c r="A405" i="37"/>
  <c r="A635" i="37"/>
  <c r="A750" i="37"/>
  <c r="B525" i="37"/>
  <c r="B410" i="37"/>
  <c r="B640" i="37"/>
  <c r="B755" i="37" s="1"/>
  <c r="A532" i="37"/>
  <c r="A417" i="37"/>
  <c r="A647" i="37"/>
  <c r="A762" i="37"/>
  <c r="B537" i="37"/>
  <c r="B422" i="37"/>
  <c r="B652" i="37"/>
  <c r="B767" i="37" s="1"/>
  <c r="A544" i="37"/>
  <c r="A429" i="37"/>
  <c r="A659" i="37"/>
  <c r="A774" i="37"/>
  <c r="B549" i="37"/>
  <c r="B434" i="37"/>
  <c r="B664" i="37"/>
  <c r="B779" i="37" s="1"/>
  <c r="A556" i="37"/>
  <c r="A441" i="37"/>
  <c r="A671" i="37"/>
  <c r="A786" i="37"/>
  <c r="B561" i="37"/>
  <c r="B446" i="37"/>
  <c r="B676" i="37"/>
  <c r="B791" i="37" s="1"/>
  <c r="A568" i="37"/>
  <c r="A453" i="37"/>
  <c r="A683" i="37"/>
  <c r="A798" i="37"/>
  <c r="B573" i="37"/>
  <c r="B458" i="37"/>
  <c r="B688" i="37"/>
  <c r="B803" i="37" s="1"/>
  <c r="A580" i="37"/>
  <c r="A465" i="37"/>
  <c r="A695" i="37"/>
  <c r="A810" i="37"/>
  <c r="B585" i="37"/>
  <c r="B470" i="37"/>
  <c r="B700" i="37"/>
  <c r="B815" i="37" s="1"/>
  <c r="A592" i="37"/>
  <c r="A477" i="37"/>
  <c r="A707" i="37"/>
  <c r="A822" i="37"/>
  <c r="B597" i="37"/>
  <c r="B482" i="37"/>
  <c r="B712" i="37"/>
  <c r="B827" i="37" s="1"/>
  <c r="A614" i="37"/>
  <c r="A499" i="37"/>
  <c r="A729" i="37"/>
  <c r="A844" i="37"/>
  <c r="A268" i="37"/>
  <c r="B619" i="37"/>
  <c r="B504" i="37"/>
  <c r="B273" i="37"/>
  <c r="B734" i="37"/>
  <c r="B849" i="37" s="1"/>
  <c r="B389" i="37"/>
  <c r="B283" i="37"/>
  <c r="B532" i="37"/>
  <c r="B417" i="37"/>
  <c r="B647" i="37"/>
  <c r="B762" i="37" s="1"/>
  <c r="B302" i="37"/>
  <c r="A769" i="37"/>
  <c r="A654" i="37"/>
  <c r="A424" i="37"/>
  <c r="A309" i="37"/>
  <c r="A539" i="37"/>
  <c r="B544" i="37"/>
  <c r="B429" i="37"/>
  <c r="B659" i="37"/>
  <c r="B774" i="37" s="1"/>
  <c r="B314" i="37"/>
  <c r="A781" i="37"/>
  <c r="A666" i="37"/>
  <c r="A551" i="37"/>
  <c r="A321" i="37"/>
  <c r="A436" i="37"/>
  <c r="B556" i="37"/>
  <c r="B441" i="37"/>
  <c r="B671" i="37"/>
  <c r="B786" i="37" s="1"/>
  <c r="B326" i="37"/>
  <c r="A793" i="37"/>
  <c r="A678" i="37"/>
  <c r="A448" i="37"/>
  <c r="A333" i="37"/>
  <c r="A563" i="37"/>
  <c r="B568" i="37"/>
  <c r="B453" i="37"/>
  <c r="B683" i="37"/>
  <c r="B798" i="37" s="1"/>
  <c r="B338" i="37"/>
  <c r="A805" i="37"/>
  <c r="A690" i="37"/>
  <c r="A575" i="37"/>
  <c r="A345" i="37"/>
  <c r="A460" i="37"/>
  <c r="B580" i="37"/>
  <c r="B465" i="37"/>
  <c r="B695" i="37"/>
  <c r="B810" i="37" s="1"/>
  <c r="B350" i="37"/>
  <c r="A817" i="37"/>
  <c r="A702" i="37"/>
  <c r="A472" i="37"/>
  <c r="A357" i="37"/>
  <c r="A587" i="37"/>
  <c r="B592" i="37"/>
  <c r="B477" i="37"/>
  <c r="B707" i="37"/>
  <c r="B822" i="37" s="1"/>
  <c r="B362" i="37"/>
  <c r="A829" i="37"/>
  <c r="A714" i="37"/>
  <c r="A599" i="37"/>
  <c r="A369" i="37"/>
  <c r="A484" i="37"/>
  <c r="B614" i="37"/>
  <c r="B499" i="37"/>
  <c r="B729" i="37"/>
  <c r="B844" i="37" s="1"/>
  <c r="B384" i="37"/>
  <c r="E150" i="37"/>
  <c r="A525" i="37"/>
  <c r="A410" i="37"/>
  <c r="A755" i="37"/>
  <c r="A640" i="37"/>
  <c r="A295" i="37"/>
  <c r="B669" i="37"/>
  <c r="B784" i="37" s="1"/>
  <c r="B439" i="37"/>
  <c r="B554" i="37"/>
  <c r="B324" i="37"/>
  <c r="B693" i="37"/>
  <c r="B808" i="37" s="1"/>
  <c r="B463" i="37"/>
  <c r="B578" i="37"/>
  <c r="B348" i="37"/>
  <c r="B630" i="37"/>
  <c r="B745" i="37" s="1"/>
  <c r="B515" i="37"/>
  <c r="B400" i="37"/>
  <c r="A752" i="37"/>
  <c r="A637" i="37"/>
  <c r="A522" i="37"/>
  <c r="A407" i="37"/>
  <c r="B642" i="37"/>
  <c r="B757" i="37" s="1"/>
  <c r="B527" i="37"/>
  <c r="B412" i="37"/>
  <c r="A764" i="37"/>
  <c r="A649" i="37"/>
  <c r="A534" i="37"/>
  <c r="A419" i="37"/>
  <c r="B654" i="37"/>
  <c r="B769" i="37" s="1"/>
  <c r="B539" i="37"/>
  <c r="B424" i="37"/>
  <c r="A776" i="37"/>
  <c r="A661" i="37"/>
  <c r="A546" i="37"/>
  <c r="A431" i="37"/>
  <c r="B666" i="37"/>
  <c r="B781" i="37" s="1"/>
  <c r="B551" i="37"/>
  <c r="B436" i="37"/>
  <c r="A788" i="37"/>
  <c r="A673" i="37"/>
  <c r="A558" i="37"/>
  <c r="A443" i="37"/>
  <c r="B678" i="37"/>
  <c r="B793" i="37" s="1"/>
  <c r="B563" i="37"/>
  <c r="B448" i="37"/>
  <c r="A800" i="37"/>
  <c r="A685" i="37"/>
  <c r="A570" i="37"/>
  <c r="A455" i="37"/>
  <c r="B690" i="37"/>
  <c r="B805" i="37" s="1"/>
  <c r="B575" i="37"/>
  <c r="B460" i="37"/>
  <c r="A812" i="37"/>
  <c r="A697" i="37"/>
  <c r="A582" i="37"/>
  <c r="A467" i="37"/>
  <c r="B702" i="37"/>
  <c r="B817" i="37" s="1"/>
  <c r="B587" i="37"/>
  <c r="B472" i="37"/>
  <c r="A824" i="37"/>
  <c r="A709" i="37"/>
  <c r="A594" i="37"/>
  <c r="A479" i="37"/>
  <c r="B714" i="37"/>
  <c r="B829" i="37" s="1"/>
  <c r="B599" i="37"/>
  <c r="B484" i="37"/>
  <c r="A846" i="37"/>
  <c r="A731" i="37"/>
  <c r="A616" i="37"/>
  <c r="A501" i="37"/>
  <c r="A270" i="37"/>
  <c r="B172" i="37"/>
  <c r="B184" i="37"/>
  <c r="B196" i="37"/>
  <c r="B208" i="37"/>
  <c r="B220" i="37"/>
  <c r="B232" i="37"/>
  <c r="B643" i="37"/>
  <c r="B758" i="37" s="1"/>
  <c r="A517" i="37"/>
  <c r="A402" i="37"/>
  <c r="A747" i="37"/>
  <c r="A632" i="37"/>
  <c r="A287" i="37"/>
  <c r="B407" i="37"/>
  <c r="B522" i="37"/>
  <c r="B292" i="37"/>
  <c r="A529" i="37"/>
  <c r="A414" i="37"/>
  <c r="A759" i="37"/>
  <c r="A644" i="37"/>
  <c r="A299" i="37"/>
  <c r="B419" i="37"/>
  <c r="B649" i="37"/>
  <c r="B764" i="37" s="1"/>
  <c r="B534" i="37"/>
  <c r="B304" i="37"/>
  <c r="A541" i="37"/>
  <c r="A426" i="37"/>
  <c r="A771" i="37"/>
  <c r="A656" i="37"/>
  <c r="A311" i="37"/>
  <c r="B431" i="37"/>
  <c r="B546" i="37"/>
  <c r="B661" i="37"/>
  <c r="B776" i="37" s="1"/>
  <c r="B316" i="37"/>
  <c r="A553" i="37"/>
  <c r="A438" i="37"/>
  <c r="A783" i="37"/>
  <c r="A668" i="37"/>
  <c r="A323" i="37"/>
  <c r="B443" i="37"/>
  <c r="B558" i="37"/>
  <c r="B328" i="37"/>
  <c r="A565" i="37"/>
  <c r="A450" i="37"/>
  <c r="A795" i="37"/>
  <c r="A680" i="37"/>
  <c r="A335" i="37"/>
  <c r="B455" i="37"/>
  <c r="B570" i="37"/>
  <c r="B685" i="37"/>
  <c r="B800" i="37" s="1"/>
  <c r="B340" i="37"/>
  <c r="A577" i="37"/>
  <c r="A462" i="37"/>
  <c r="A807" i="37"/>
  <c r="A692" i="37"/>
  <c r="A347" i="37"/>
  <c r="B467" i="37"/>
  <c r="B697" i="37"/>
  <c r="B812" i="37" s="1"/>
  <c r="B582" i="37"/>
  <c r="B352" i="37"/>
  <c r="A589" i="37"/>
  <c r="A474" i="37"/>
  <c r="A819" i="37"/>
  <c r="A704" i="37"/>
  <c r="A359" i="37"/>
  <c r="B479" i="37"/>
  <c r="B594" i="37"/>
  <c r="B364" i="37"/>
  <c r="A611" i="37"/>
  <c r="A496" i="37"/>
  <c r="A841" i="37"/>
  <c r="A726" i="37"/>
  <c r="A381" i="37"/>
  <c r="B501" i="37"/>
  <c r="B270" i="37"/>
  <c r="B731" i="37"/>
  <c r="B846" i="37" s="1"/>
  <c r="B616" i="37"/>
  <c r="B386" i="37"/>
  <c r="B295" i="37"/>
  <c r="B321" i="37"/>
  <c r="B333" i="37"/>
  <c r="A350" i="37"/>
  <c r="B367" i="37"/>
  <c r="B673" i="37"/>
  <c r="B788" i="37" s="1"/>
  <c r="A597" i="37"/>
  <c r="A482" i="37"/>
  <c r="A827" i="37"/>
  <c r="A712" i="37"/>
  <c r="A367" i="37"/>
  <c r="A757" i="37"/>
  <c r="A642" i="37"/>
  <c r="A527" i="37"/>
  <c r="A297" i="37"/>
  <c r="A412" i="37"/>
  <c r="A627" i="37"/>
  <c r="A512" i="37"/>
  <c r="A397" i="37"/>
  <c r="A742" i="37"/>
  <c r="B517" i="37"/>
  <c r="B402" i="37"/>
  <c r="B632" i="37"/>
  <c r="B747" i="37" s="1"/>
  <c r="A639" i="37"/>
  <c r="A524" i="37"/>
  <c r="A409" i="37"/>
  <c r="A754" i="37"/>
  <c r="B529" i="37"/>
  <c r="B414" i="37"/>
  <c r="B644" i="37"/>
  <c r="B759" i="37" s="1"/>
  <c r="A651" i="37"/>
  <c r="A536" i="37"/>
  <c r="A421" i="37"/>
  <c r="A766" i="37"/>
  <c r="B541" i="37"/>
  <c r="B426" i="37"/>
  <c r="B656" i="37"/>
  <c r="B771" i="37" s="1"/>
  <c r="A663" i="37"/>
  <c r="A548" i="37"/>
  <c r="A433" i="37"/>
  <c r="A778" i="37"/>
  <c r="B553" i="37"/>
  <c r="B438" i="37"/>
  <c r="B668" i="37"/>
  <c r="B783" i="37" s="1"/>
  <c r="A675" i="37"/>
  <c r="A560" i="37"/>
  <c r="A445" i="37"/>
  <c r="A790" i="37"/>
  <c r="A330" i="37"/>
  <c r="B565" i="37"/>
  <c r="B450" i="37"/>
  <c r="B680" i="37"/>
  <c r="B795" i="37" s="1"/>
  <c r="B335" i="37"/>
  <c r="A687" i="37"/>
  <c r="A572" i="37"/>
  <c r="A457" i="37"/>
  <c r="A342" i="37"/>
  <c r="A802" i="37"/>
  <c r="B577" i="37"/>
  <c r="B462" i="37"/>
  <c r="B692" i="37"/>
  <c r="B807" i="37" s="1"/>
  <c r="B347" i="37"/>
  <c r="A699" i="37"/>
  <c r="A584" i="37"/>
  <c r="A469" i="37"/>
  <c r="A814" i="37"/>
  <c r="A354" i="37"/>
  <c r="B589" i="37"/>
  <c r="B474" i="37"/>
  <c r="B704" i="37"/>
  <c r="B819" i="37" s="1"/>
  <c r="B359" i="37"/>
  <c r="A711" i="37"/>
  <c r="A596" i="37"/>
  <c r="A481" i="37"/>
  <c r="A366" i="37"/>
  <c r="A826" i="37"/>
  <c r="B611" i="37"/>
  <c r="B496" i="37"/>
  <c r="B726" i="37"/>
  <c r="B841" i="37" s="1"/>
  <c r="B381" i="37"/>
  <c r="A733" i="37"/>
  <c r="A618" i="37"/>
  <c r="A503" i="37"/>
  <c r="A848" i="37"/>
  <c r="A388" i="37"/>
  <c r="A272" i="37"/>
  <c r="A165" i="37"/>
  <c r="A169" i="37"/>
  <c r="A177" i="37"/>
  <c r="A181" i="37"/>
  <c r="A189" i="37"/>
  <c r="A193" i="37"/>
  <c r="A201" i="37"/>
  <c r="A205" i="37"/>
  <c r="A213" i="37"/>
  <c r="A217" i="37"/>
  <c r="A225" i="37"/>
  <c r="A229" i="37"/>
  <c r="A237" i="37"/>
  <c r="A241" i="37"/>
  <c r="A249" i="37"/>
  <c r="A253" i="37"/>
  <c r="B299" i="37"/>
  <c r="A314" i="37"/>
  <c r="B679" i="37"/>
  <c r="B794" i="37" s="1"/>
  <c r="A561" i="37"/>
  <c r="A446" i="37"/>
  <c r="A791" i="37"/>
  <c r="A676" i="37"/>
  <c r="A331" i="37"/>
  <c r="B705" i="37"/>
  <c r="B820" i="37" s="1"/>
  <c r="B475" i="37"/>
  <c r="B590" i="37"/>
  <c r="B360" i="37"/>
  <c r="B627" i="37"/>
  <c r="B742" i="37" s="1"/>
  <c r="B512" i="37"/>
  <c r="B397" i="37"/>
  <c r="B282" i="37"/>
  <c r="A749" i="37"/>
  <c r="A634" i="37"/>
  <c r="A519" i="37"/>
  <c r="A289" i="37"/>
  <c r="A404" i="37"/>
  <c r="B639" i="37"/>
  <c r="B754" i="37" s="1"/>
  <c r="B524" i="37"/>
  <c r="B409" i="37"/>
  <c r="B294" i="37"/>
  <c r="A761" i="37"/>
  <c r="A646" i="37"/>
  <c r="A301" i="37"/>
  <c r="A416" i="37"/>
  <c r="A531" i="37"/>
  <c r="B651" i="37"/>
  <c r="B766" i="37" s="1"/>
  <c r="B536" i="37"/>
  <c r="B421" i="37"/>
  <c r="B306" i="37"/>
  <c r="A773" i="37"/>
  <c r="A658" i="37"/>
  <c r="A543" i="37"/>
  <c r="A313" i="37"/>
  <c r="A428" i="37"/>
  <c r="B663" i="37"/>
  <c r="B778" i="37" s="1"/>
  <c r="B548" i="37"/>
  <c r="B433" i="37"/>
  <c r="B318" i="37"/>
  <c r="A785" i="37"/>
  <c r="A670" i="37"/>
  <c r="A325" i="37"/>
  <c r="A440" i="37"/>
  <c r="A555" i="37"/>
  <c r="B675" i="37"/>
  <c r="B790" i="37" s="1"/>
  <c r="B560" i="37"/>
  <c r="B445" i="37"/>
  <c r="B330" i="37"/>
  <c r="A797" i="37"/>
  <c r="A682" i="37"/>
  <c r="A567" i="37"/>
  <c r="A337" i="37"/>
  <c r="A452" i="37"/>
  <c r="B687" i="37"/>
  <c r="B802" i="37" s="1"/>
  <c r="B572" i="37"/>
  <c r="B457" i="37"/>
  <c r="B342" i="37"/>
  <c r="A809" i="37"/>
  <c r="A694" i="37"/>
  <c r="A349" i="37"/>
  <c r="A464" i="37"/>
  <c r="A579" i="37"/>
  <c r="B699" i="37"/>
  <c r="B814" i="37" s="1"/>
  <c r="B584" i="37"/>
  <c r="B469" i="37"/>
  <c r="B354" i="37"/>
  <c r="A821" i="37"/>
  <c r="A706" i="37"/>
  <c r="A591" i="37"/>
  <c r="A361" i="37"/>
  <c r="A476" i="37"/>
  <c r="B711" i="37"/>
  <c r="B826" i="37" s="1"/>
  <c r="B596" i="37"/>
  <c r="B481" i="37"/>
  <c r="B366" i="37"/>
  <c r="A843" i="37"/>
  <c r="A728" i="37"/>
  <c r="A383" i="37"/>
  <c r="A498" i="37"/>
  <c r="A613" i="37"/>
  <c r="B733" i="37"/>
  <c r="B848" i="37" s="1"/>
  <c r="B618" i="37"/>
  <c r="B503" i="37"/>
  <c r="B388" i="37"/>
  <c r="B165" i="37"/>
  <c r="B169" i="37"/>
  <c r="B177" i="37"/>
  <c r="B181" i="37"/>
  <c r="B189" i="37"/>
  <c r="B193" i="37"/>
  <c r="B201" i="37"/>
  <c r="B205" i="37"/>
  <c r="B213" i="37"/>
  <c r="B217" i="37"/>
  <c r="B225" i="37"/>
  <c r="B229" i="37"/>
  <c r="B237" i="37"/>
  <c r="B241" i="37"/>
  <c r="B249" i="37"/>
  <c r="B253" i="37"/>
  <c r="A292" i="37"/>
  <c r="A338" i="37"/>
  <c r="B355" i="37"/>
  <c r="A386" i="37"/>
  <c r="B709" i="37"/>
  <c r="B824" i="37" s="1"/>
  <c r="B727" i="37"/>
  <c r="B842" i="37" s="1"/>
  <c r="B497" i="37"/>
  <c r="B612" i="37"/>
  <c r="B382" i="37"/>
  <c r="A744" i="37"/>
  <c r="A629" i="37"/>
  <c r="A514" i="37"/>
  <c r="A399" i="37"/>
  <c r="A284" i="37"/>
  <c r="B519" i="37"/>
  <c r="B289" i="37"/>
  <c r="B634" i="37"/>
  <c r="B749" i="37" s="1"/>
  <c r="B404" i="37"/>
  <c r="A756" i="37"/>
  <c r="A641" i="37"/>
  <c r="A526" i="37"/>
  <c r="A411" i="37"/>
  <c r="A296" i="37"/>
  <c r="B531" i="37"/>
  <c r="B646" i="37"/>
  <c r="B761" i="37" s="1"/>
  <c r="B301" i="37"/>
  <c r="B416" i="37"/>
  <c r="A768" i="37"/>
  <c r="A653" i="37"/>
  <c r="A538" i="37"/>
  <c r="A423" i="37"/>
  <c r="A308" i="37"/>
  <c r="B543" i="37"/>
  <c r="B313" i="37"/>
  <c r="B658" i="37"/>
  <c r="B773" i="37" s="1"/>
  <c r="B428" i="37"/>
  <c r="A780" i="37"/>
  <c r="A665" i="37"/>
  <c r="A550" i="37"/>
  <c r="A435" i="37"/>
  <c r="A320" i="37"/>
  <c r="B555" i="37"/>
  <c r="B325" i="37"/>
  <c r="B670" i="37"/>
  <c r="B785" i="37" s="1"/>
  <c r="B440" i="37"/>
  <c r="A792" i="37"/>
  <c r="A677" i="37"/>
  <c r="A562" i="37"/>
  <c r="A447" i="37"/>
  <c r="A332" i="37"/>
  <c r="B567" i="37"/>
  <c r="B682" i="37"/>
  <c r="B797" i="37" s="1"/>
  <c r="B337" i="37"/>
  <c r="B452" i="37"/>
  <c r="A804" i="37"/>
  <c r="A689" i="37"/>
  <c r="A574" i="37"/>
  <c r="A459" i="37"/>
  <c r="A344" i="37"/>
  <c r="B579" i="37"/>
  <c r="B349" i="37"/>
  <c r="B464" i="37"/>
  <c r="B694" i="37"/>
  <c r="B809" i="37" s="1"/>
  <c r="A816" i="37"/>
  <c r="A701" i="37"/>
  <c r="A586" i="37"/>
  <c r="A471" i="37"/>
  <c r="A356" i="37"/>
  <c r="B591" i="37"/>
  <c r="B361" i="37"/>
  <c r="B706" i="37"/>
  <c r="B821" i="37" s="1"/>
  <c r="B476" i="37"/>
  <c r="A828" i="37"/>
  <c r="A713" i="37"/>
  <c r="A598" i="37"/>
  <c r="A483" i="37"/>
  <c r="A368" i="37"/>
  <c r="B613" i="37"/>
  <c r="B728" i="37"/>
  <c r="B843" i="37" s="1"/>
  <c r="B267" i="37"/>
  <c r="B383" i="37"/>
  <c r="B498" i="37"/>
  <c r="A850" i="37"/>
  <c r="A390" i="37"/>
  <c r="A505" i="37" s="1"/>
  <c r="A735" i="37"/>
  <c r="A620" i="37"/>
  <c r="A274" i="37"/>
  <c r="C275" i="37"/>
  <c r="B268" i="37"/>
  <c r="B285" i="37"/>
  <c r="B307" i="37"/>
  <c r="A318" i="37"/>
  <c r="B715" i="37"/>
  <c r="B830" i="37" s="1"/>
  <c r="A537" i="37"/>
  <c r="A422" i="37"/>
  <c r="A767" i="37"/>
  <c r="A652" i="37"/>
  <c r="A307" i="37"/>
  <c r="B629" i="37"/>
  <c r="B744" i="37" s="1"/>
  <c r="B399" i="37"/>
  <c r="B514" i="37"/>
  <c r="B284" i="37"/>
  <c r="A521" i="37"/>
  <c r="A636" i="37"/>
  <c r="A406" i="37"/>
  <c r="A751" i="37"/>
  <c r="A291" i="37"/>
  <c r="B641" i="37"/>
  <c r="B756" i="37" s="1"/>
  <c r="B411" i="37"/>
  <c r="B296" i="37"/>
  <c r="B526" i="37"/>
  <c r="A533" i="37"/>
  <c r="A648" i="37"/>
  <c r="A418" i="37"/>
  <c r="A763" i="37"/>
  <c r="A303" i="37"/>
  <c r="B653" i="37"/>
  <c r="B768" i="37" s="1"/>
  <c r="B423" i="37"/>
  <c r="B538" i="37"/>
  <c r="B308" i="37"/>
  <c r="A545" i="37"/>
  <c r="A660" i="37"/>
  <c r="A430" i="37"/>
  <c r="A775" i="37"/>
  <c r="A315" i="37"/>
  <c r="B665" i="37"/>
  <c r="B780" i="37" s="1"/>
  <c r="B435" i="37"/>
  <c r="B320" i="37"/>
  <c r="B550" i="37"/>
  <c r="A557" i="37"/>
  <c r="A672" i="37"/>
  <c r="A442" i="37"/>
  <c r="A787" i="37"/>
  <c r="A327" i="37"/>
  <c r="B677" i="37"/>
  <c r="B792" i="37" s="1"/>
  <c r="B447" i="37"/>
  <c r="B562" i="37"/>
  <c r="B332" i="37"/>
  <c r="A569" i="37"/>
  <c r="A684" i="37"/>
  <c r="A454" i="37"/>
  <c r="A799" i="37"/>
  <c r="A339" i="37"/>
  <c r="B689" i="37"/>
  <c r="B804" i="37" s="1"/>
  <c r="B459" i="37"/>
  <c r="B344" i="37"/>
  <c r="B574" i="37"/>
  <c r="A581" i="37"/>
  <c r="A696" i="37"/>
  <c r="A466" i="37"/>
  <c r="A811" i="37"/>
  <c r="A351" i="37"/>
  <c r="B701" i="37"/>
  <c r="B816" i="37" s="1"/>
  <c r="B471" i="37"/>
  <c r="B586" i="37"/>
  <c r="B356" i="37"/>
  <c r="A593" i="37"/>
  <c r="A708" i="37"/>
  <c r="A478" i="37"/>
  <c r="A823" i="37"/>
  <c r="A363" i="37"/>
  <c r="B713" i="37"/>
  <c r="B828" i="37" s="1"/>
  <c r="B483" i="37"/>
  <c r="B368" i="37"/>
  <c r="B598" i="37"/>
  <c r="A615" i="37"/>
  <c r="A730" i="37"/>
  <c r="A500" i="37"/>
  <c r="A845" i="37"/>
  <c r="A385" i="37"/>
  <c r="B735" i="37"/>
  <c r="B850" i="37" s="1"/>
  <c r="B505" i="37"/>
  <c r="B620" i="37"/>
  <c r="B274" i="37"/>
  <c r="B390" i="37"/>
  <c r="A166" i="37"/>
  <c r="A174" i="37"/>
  <c r="A178" i="37"/>
  <c r="A186" i="37"/>
  <c r="A190" i="37"/>
  <c r="A198" i="37"/>
  <c r="A202" i="37"/>
  <c r="A210" i="37"/>
  <c r="A214" i="37"/>
  <c r="A222" i="37"/>
  <c r="A226" i="37"/>
  <c r="A234" i="37"/>
  <c r="A238" i="37"/>
  <c r="A246" i="37"/>
  <c r="A250" i="37"/>
  <c r="H391" i="37"/>
  <c r="B311" i="37"/>
  <c r="A326" i="37"/>
  <c r="B343" i="37"/>
  <c r="A364" i="37"/>
  <c r="A549" i="37"/>
  <c r="A434" i="37"/>
  <c r="A779" i="37"/>
  <c r="A664" i="37"/>
  <c r="A319" i="37"/>
  <c r="A573" i="37"/>
  <c r="A458" i="37"/>
  <c r="A803" i="37"/>
  <c r="A688" i="37"/>
  <c r="A343" i="37"/>
  <c r="A619" i="37"/>
  <c r="A504" i="37"/>
  <c r="A849" i="37"/>
  <c r="A734" i="37"/>
  <c r="A389" i="37"/>
  <c r="B520" i="37"/>
  <c r="B405" i="37"/>
  <c r="B635" i="37"/>
  <c r="B750" i="37" s="1"/>
  <c r="B290" i="37"/>
  <c r="A516" i="37"/>
  <c r="A401" i="37"/>
  <c r="A631" i="37"/>
  <c r="A286" i="37"/>
  <c r="A746" i="37"/>
  <c r="B521" i="37"/>
  <c r="B636" i="37"/>
  <c r="B751" i="37" s="1"/>
  <c r="B406" i="37"/>
  <c r="B291" i="37"/>
  <c r="A528" i="37"/>
  <c r="A413" i="37"/>
  <c r="A643" i="37"/>
  <c r="A298" i="37"/>
  <c r="A758" i="37"/>
  <c r="B533" i="37"/>
  <c r="B648" i="37"/>
  <c r="B763" i="37" s="1"/>
  <c r="B418" i="37"/>
  <c r="B303" i="37"/>
  <c r="A540" i="37"/>
  <c r="A425" i="37"/>
  <c r="A655" i="37"/>
  <c r="A310" i="37"/>
  <c r="A770" i="37"/>
  <c r="B545" i="37"/>
  <c r="B660" i="37"/>
  <c r="B775" i="37" s="1"/>
  <c r="B430" i="37"/>
  <c r="B315" i="37"/>
  <c r="A552" i="37"/>
  <c r="A437" i="37"/>
  <c r="A667" i="37"/>
  <c r="A322" i="37"/>
  <c r="A782" i="37"/>
  <c r="B557" i="37"/>
  <c r="B672" i="37"/>
  <c r="B787" i="37" s="1"/>
  <c r="B442" i="37"/>
  <c r="B327" i="37"/>
  <c r="A564" i="37"/>
  <c r="A449" i="37"/>
  <c r="A679" i="37"/>
  <c r="A334" i="37"/>
  <c r="A794" i="37"/>
  <c r="B569" i="37"/>
  <c r="B684" i="37"/>
  <c r="B799" i="37" s="1"/>
  <c r="B454" i="37"/>
  <c r="B339" i="37"/>
  <c r="A576" i="37"/>
  <c r="A461" i="37"/>
  <c r="A691" i="37"/>
  <c r="A346" i="37"/>
  <c r="A806" i="37"/>
  <c r="B581" i="37"/>
  <c r="B696" i="37"/>
  <c r="B811" i="37" s="1"/>
  <c r="B466" i="37"/>
  <c r="B351" i="37"/>
  <c r="A588" i="37"/>
  <c r="A473" i="37"/>
  <c r="A703" i="37"/>
  <c r="A358" i="37"/>
  <c r="A818" i="37"/>
  <c r="B593" i="37"/>
  <c r="B708" i="37"/>
  <c r="B823" i="37" s="1"/>
  <c r="B478" i="37"/>
  <c r="B363" i="37"/>
  <c r="A600" i="37"/>
  <c r="A485" i="37"/>
  <c r="A715" i="37"/>
  <c r="A370" i="37"/>
  <c r="A830" i="37"/>
  <c r="B615" i="37"/>
  <c r="B730" i="37"/>
  <c r="B845" i="37" s="1"/>
  <c r="B500" i="37"/>
  <c r="B385" i="37"/>
  <c r="B269" i="37"/>
  <c r="B166" i="37"/>
  <c r="B170" i="37"/>
  <c r="B174" i="37"/>
  <c r="B178" i="37"/>
  <c r="B182" i="37"/>
  <c r="B186" i="37"/>
  <c r="B190" i="37"/>
  <c r="B194" i="37"/>
  <c r="B198" i="37"/>
  <c r="B202" i="37"/>
  <c r="B206" i="37"/>
  <c r="B210" i="37"/>
  <c r="B214" i="37"/>
  <c r="B218" i="37"/>
  <c r="B222" i="37"/>
  <c r="B226" i="37"/>
  <c r="B230" i="37"/>
  <c r="B234" i="37"/>
  <c r="B238" i="37"/>
  <c r="B242" i="37"/>
  <c r="B246" i="37"/>
  <c r="B250" i="37"/>
  <c r="B254" i="37"/>
  <c r="A269" i="37"/>
  <c r="A304" i="37"/>
  <c r="C736" i="37"/>
  <c r="D281" i="3"/>
  <c r="D2" i="56"/>
  <c r="G25" i="19"/>
  <c r="H25" i="19"/>
  <c r="I25" i="19"/>
  <c r="F25" i="19"/>
  <c r="F180" i="50" l="1"/>
  <c r="F179" i="50"/>
  <c r="F176" i="48"/>
  <c r="F181" i="48"/>
  <c r="F180" i="48"/>
  <c r="F177" i="48"/>
  <c r="F178" i="48"/>
  <c r="F178" i="43"/>
  <c r="F177" i="43"/>
  <c r="F186" i="41"/>
  <c r="F184" i="41"/>
  <c r="F185" i="41"/>
  <c r="F187" i="41"/>
  <c r="F183" i="41"/>
  <c r="F117" i="39"/>
  <c r="F164" i="39"/>
  <c r="B119" i="39"/>
  <c r="B125" i="39"/>
  <c r="F121" i="39"/>
  <c r="F167" i="39"/>
  <c r="F161" i="39"/>
  <c r="F160" i="39"/>
  <c r="F145" i="39"/>
  <c r="D112" i="59"/>
  <c r="BS2" i="5"/>
  <c r="H2" i="56"/>
  <c r="O2" i="56" s="1"/>
  <c r="R2" i="9"/>
  <c r="D2" i="58"/>
  <c r="D112" i="56"/>
  <c r="D112" i="62"/>
  <c r="D112" i="63"/>
  <c r="D112" i="60"/>
  <c r="D112" i="61"/>
  <c r="F142" i="38"/>
  <c r="B150" i="38"/>
  <c r="F120" i="39"/>
  <c r="F140" i="39"/>
  <c r="F124" i="39"/>
  <c r="F155" i="38"/>
  <c r="B148" i="38"/>
  <c r="F131" i="38"/>
  <c r="F180" i="38"/>
  <c r="B151" i="39"/>
  <c r="B149" i="39"/>
  <c r="B153" i="39"/>
  <c r="B127" i="39"/>
  <c r="B124" i="39"/>
  <c r="B145" i="39"/>
  <c r="B123" i="38"/>
  <c r="B168" i="38"/>
  <c r="B173" i="38"/>
  <c r="B172" i="38"/>
  <c r="B175" i="38"/>
  <c r="B136" i="39"/>
  <c r="F149" i="39"/>
  <c r="F125" i="39"/>
  <c r="F122" i="39"/>
  <c r="F152" i="38"/>
  <c r="F168" i="38"/>
  <c r="B164" i="38"/>
  <c r="B117" i="39"/>
  <c r="F138" i="39"/>
  <c r="F163" i="39"/>
  <c r="B137" i="39"/>
  <c r="B140" i="39"/>
  <c r="B156" i="39"/>
  <c r="F148" i="39"/>
  <c r="F133" i="39"/>
  <c r="F128" i="39"/>
  <c r="F137" i="39"/>
  <c r="B128" i="39"/>
  <c r="B133" i="39"/>
  <c r="E113" i="38"/>
  <c r="B161" i="38"/>
  <c r="D113" i="41"/>
  <c r="B165" i="39"/>
  <c r="B135" i="38"/>
  <c r="X2" i="15"/>
  <c r="AP2" i="15" s="1"/>
  <c r="AQ2" i="8"/>
  <c r="EK2" i="5"/>
  <c r="AL3" i="5"/>
  <c r="W2" i="15"/>
  <c r="AO2" i="15" s="1"/>
  <c r="AP2" i="8"/>
  <c r="EJ2" i="5"/>
  <c r="F121" i="48"/>
  <c r="AY2" i="8"/>
  <c r="ES2" i="5"/>
  <c r="F149" i="48"/>
  <c r="F174" i="45"/>
  <c r="F122" i="48"/>
  <c r="F156" i="45"/>
  <c r="Y2" i="17"/>
  <c r="Y2" i="8"/>
  <c r="DS2" i="5"/>
  <c r="F131" i="39"/>
  <c r="F129" i="39"/>
  <c r="B131" i="39"/>
  <c r="V2" i="17"/>
  <c r="X2" i="8"/>
  <c r="DR2" i="5"/>
  <c r="EF2" i="5"/>
  <c r="AK2" i="15"/>
  <c r="AL2" i="8"/>
  <c r="EE2" i="5"/>
  <c r="AJ2" i="15"/>
  <c r="AK2" i="8"/>
  <c r="ED2" i="5"/>
  <c r="AI2" i="15"/>
  <c r="AJ2" i="8"/>
  <c r="EG2" i="5"/>
  <c r="AL2" i="15"/>
  <c r="AM2" i="8"/>
  <c r="AK2" i="5"/>
  <c r="Q2" i="9"/>
  <c r="EC2" i="5"/>
  <c r="AH2" i="15"/>
  <c r="AI2" i="8"/>
  <c r="D113" i="43"/>
  <c r="D113" i="50"/>
  <c r="D113" i="45"/>
  <c r="B179" i="38"/>
  <c r="B169" i="39"/>
  <c r="B138" i="38"/>
  <c r="D113" i="48"/>
  <c r="F127" i="39"/>
  <c r="F132" i="48"/>
  <c r="F169" i="48"/>
  <c r="F124" i="48"/>
  <c r="B227" i="45"/>
  <c r="F185" i="45"/>
  <c r="F174" i="43"/>
  <c r="F124" i="43"/>
  <c r="F129" i="41"/>
  <c r="F157" i="41"/>
  <c r="F137" i="41"/>
  <c r="F162" i="41"/>
  <c r="F125" i="41"/>
  <c r="F156" i="41"/>
  <c r="F147" i="41"/>
  <c r="D227" i="41"/>
  <c r="F117" i="41"/>
  <c r="F149" i="41"/>
  <c r="F177" i="41"/>
  <c r="F128" i="41"/>
  <c r="F145" i="41"/>
  <c r="F148" i="41"/>
  <c r="F173" i="41"/>
  <c r="F176" i="41"/>
  <c r="F133" i="41"/>
  <c r="F118" i="41"/>
  <c r="F182" i="41"/>
  <c r="F138" i="41"/>
  <c r="F178" i="41"/>
  <c r="F172" i="41"/>
  <c r="F134" i="41"/>
  <c r="F163" i="41"/>
  <c r="F165" i="41"/>
  <c r="F152" i="41"/>
  <c r="F180" i="41"/>
  <c r="F158" i="41"/>
  <c r="F153" i="41"/>
  <c r="F181" i="41"/>
  <c r="F126" i="41"/>
  <c r="F122" i="41"/>
  <c r="F130" i="41"/>
  <c r="F164" i="41"/>
  <c r="F160" i="41"/>
  <c r="F171" i="41"/>
  <c r="F151" i="41"/>
  <c r="F174" i="41"/>
  <c r="F161" i="41"/>
  <c r="F175" i="41"/>
  <c r="F169" i="41"/>
  <c r="F132" i="41"/>
  <c r="F136" i="41"/>
  <c r="F142" i="41"/>
  <c r="F127" i="41"/>
  <c r="F146" i="41"/>
  <c r="F140" i="41"/>
  <c r="F166" i="41"/>
  <c r="F141" i="41"/>
  <c r="F170" i="41"/>
  <c r="F135" i="41"/>
  <c r="F120" i="41"/>
  <c r="F139" i="41"/>
  <c r="F144" i="41"/>
  <c r="F123" i="41"/>
  <c r="F168" i="41"/>
  <c r="F154" i="41"/>
  <c r="AL94" i="5"/>
  <c r="D13" i="39"/>
  <c r="AL12" i="5"/>
  <c r="H12" i="39"/>
  <c r="D126" i="39" s="1"/>
  <c r="H20" i="39"/>
  <c r="D134" i="39" s="1"/>
  <c r="F134" i="39" s="1"/>
  <c r="AL84" i="5"/>
  <c r="D28" i="39"/>
  <c r="AL27" i="5"/>
  <c r="H4" i="39"/>
  <c r="D118" i="39" s="1"/>
  <c r="F118" i="39" s="1"/>
  <c r="AL87" i="5"/>
  <c r="D8" i="39"/>
  <c r="AL7" i="5"/>
  <c r="AL69" i="5"/>
  <c r="AL61" i="5"/>
  <c r="AL57" i="5"/>
  <c r="AL96" i="5"/>
  <c r="AL93" i="5"/>
  <c r="H33" i="39"/>
  <c r="D147" i="39" s="1"/>
  <c r="F147" i="39" s="1"/>
  <c r="D52" i="39"/>
  <c r="AL51" i="5"/>
  <c r="AL63" i="5"/>
  <c r="H42" i="39"/>
  <c r="D156" i="39" s="1"/>
  <c r="F156" i="39" s="1"/>
  <c r="AL66" i="5"/>
  <c r="AL99" i="5"/>
  <c r="D27" i="39"/>
  <c r="AL26" i="5"/>
  <c r="D38" i="39"/>
  <c r="AL37" i="5"/>
  <c r="AL89" i="5"/>
  <c r="D168" i="39"/>
  <c r="F168" i="39" s="1"/>
  <c r="AL58" i="5"/>
  <c r="D24" i="39"/>
  <c r="AL23" i="5"/>
  <c r="D11" i="39"/>
  <c r="AL10" i="5"/>
  <c r="AL53" i="5"/>
  <c r="D7" i="39"/>
  <c r="AL6" i="5"/>
  <c r="H29" i="39"/>
  <c r="D143" i="39" s="1"/>
  <c r="F143" i="39" s="1"/>
  <c r="H21" i="39"/>
  <c r="D135" i="39" s="1"/>
  <c r="F135" i="39" s="1"/>
  <c r="AL64" i="5"/>
  <c r="AL91" i="5"/>
  <c r="D3" i="39"/>
  <c r="AL2" i="5"/>
  <c r="AL59" i="5"/>
  <c r="D17" i="39"/>
  <c r="AL16" i="5"/>
  <c r="AL88" i="5"/>
  <c r="D5" i="39"/>
  <c r="AL4" i="5"/>
  <c r="D48" i="39"/>
  <c r="AL47" i="5"/>
  <c r="AL85" i="5"/>
  <c r="AL98" i="5"/>
  <c r="D32" i="39"/>
  <c r="AL31" i="5"/>
  <c r="AL60" i="5"/>
  <c r="H52" i="39"/>
  <c r="D166" i="39" s="1"/>
  <c r="F166" i="39" s="1"/>
  <c r="AL70" i="5"/>
  <c r="D9" i="39"/>
  <c r="AL8" i="5"/>
  <c r="AL86" i="5"/>
  <c r="AL74" i="5"/>
  <c r="D19" i="39"/>
  <c r="AL18" i="5"/>
  <c r="AL79" i="5"/>
  <c r="D16" i="39"/>
  <c r="AL15" i="5"/>
  <c r="D25" i="39"/>
  <c r="AL24" i="5"/>
  <c r="H48" i="39"/>
  <c r="D162" i="39" s="1"/>
  <c r="F162" i="39" s="1"/>
  <c r="AL65" i="5"/>
  <c r="D49" i="39"/>
  <c r="AL48" i="5"/>
  <c r="AL78" i="5"/>
  <c r="AL101" i="5"/>
  <c r="D40" i="39"/>
  <c r="AL39" i="5"/>
  <c r="H40" i="39"/>
  <c r="D154" i="39" s="1"/>
  <c r="F154" i="39" s="1"/>
  <c r="AL55" i="5"/>
  <c r="AL100" i="5"/>
  <c r="AL81" i="5"/>
  <c r="AL52" i="5"/>
  <c r="H25" i="39"/>
  <c r="D139" i="39" s="1"/>
  <c r="F139" i="39" s="1"/>
  <c r="D36" i="39"/>
  <c r="AL35" i="5"/>
  <c r="D41" i="39"/>
  <c r="AL40" i="5"/>
  <c r="AL67" i="5"/>
  <c r="D44" i="39"/>
  <c r="AL43" i="5"/>
  <c r="AL68" i="5"/>
  <c r="D18" i="39"/>
  <c r="AL17" i="5"/>
  <c r="H5" i="39"/>
  <c r="D119" i="39" s="1"/>
  <c r="F119" i="39" s="1"/>
  <c r="AL77" i="5"/>
  <c r="AL73" i="5"/>
  <c r="AL90" i="5"/>
  <c r="D51" i="39"/>
  <c r="AL50" i="5"/>
  <c r="AL62" i="5"/>
  <c r="AL72" i="5"/>
  <c r="H28" i="39"/>
  <c r="D142" i="39" s="1"/>
  <c r="D29" i="39"/>
  <c r="AL28" i="5"/>
  <c r="D47" i="39"/>
  <c r="AL46" i="5"/>
  <c r="H44" i="39"/>
  <c r="D158" i="39" s="1"/>
  <c r="F158" i="39" s="1"/>
  <c r="D15" i="39"/>
  <c r="AL14" i="5"/>
  <c r="D26" i="39"/>
  <c r="AL25" i="5"/>
  <c r="D23" i="39"/>
  <c r="AL22" i="5"/>
  <c r="AL82" i="5"/>
  <c r="D50" i="39"/>
  <c r="AL49" i="5"/>
  <c r="D35" i="39"/>
  <c r="AL34" i="5"/>
  <c r="D42" i="39"/>
  <c r="AL41" i="5"/>
  <c r="D12" i="39"/>
  <c r="AL11" i="5"/>
  <c r="D20" i="39"/>
  <c r="AL19" i="5"/>
  <c r="AL97" i="5"/>
  <c r="D6" i="39"/>
  <c r="AL5" i="5"/>
  <c r="H16" i="39"/>
  <c r="D130" i="39" s="1"/>
  <c r="AL76" i="5"/>
  <c r="H39" i="39"/>
  <c r="D153" i="39" s="1"/>
  <c r="F153" i="39" s="1"/>
  <c r="AL95" i="5"/>
  <c r="H51" i="39"/>
  <c r="D165" i="39" s="1"/>
  <c r="F165" i="39" s="1"/>
  <c r="D37" i="39"/>
  <c r="AL36" i="5"/>
  <c r="D33" i="39"/>
  <c r="AL32" i="5"/>
  <c r="D43" i="39"/>
  <c r="AL42" i="5"/>
  <c r="H13" i="38"/>
  <c r="D127" i="38" s="1"/>
  <c r="F127" i="38" s="1"/>
  <c r="H33" i="38"/>
  <c r="D147" i="38" s="1"/>
  <c r="F147" i="38" s="1"/>
  <c r="AK97" i="5"/>
  <c r="D51" i="38"/>
  <c r="AK50" i="5"/>
  <c r="D5" i="38"/>
  <c r="AK4" i="5"/>
  <c r="AK83" i="5"/>
  <c r="H21" i="38"/>
  <c r="D135" i="38" s="1"/>
  <c r="F135" i="38" s="1"/>
  <c r="D63" i="38"/>
  <c r="AK62" i="5"/>
  <c r="H51" i="38"/>
  <c r="D165" i="38" s="1"/>
  <c r="F165" i="38" s="1"/>
  <c r="H12" i="38"/>
  <c r="D126" i="38" s="1"/>
  <c r="F126" i="38" s="1"/>
  <c r="AK80" i="5"/>
  <c r="AK77" i="5"/>
  <c r="AK78" i="5"/>
  <c r="H5" i="38"/>
  <c r="D119" i="38" s="1"/>
  <c r="F119" i="38" s="1"/>
  <c r="H31" i="38"/>
  <c r="D145" i="38" s="1"/>
  <c r="F145" i="38" s="1"/>
  <c r="AK72" i="5"/>
  <c r="D14" i="38"/>
  <c r="AK13" i="5"/>
  <c r="D36" i="38"/>
  <c r="AK35" i="5"/>
  <c r="D61" i="38"/>
  <c r="AK60" i="5"/>
  <c r="D57" i="38"/>
  <c r="AK56" i="5"/>
  <c r="AK88" i="5"/>
  <c r="AK89" i="5"/>
  <c r="D181" i="38"/>
  <c r="F181" i="38" s="1"/>
  <c r="H62" i="38"/>
  <c r="D176" i="38" s="1"/>
  <c r="F176" i="38" s="1"/>
  <c r="AK95" i="5"/>
  <c r="D49" i="38"/>
  <c r="AK48" i="5"/>
  <c r="D10" i="38"/>
  <c r="AK9" i="5"/>
  <c r="H43" i="38"/>
  <c r="D157" i="38" s="1"/>
  <c r="F157" i="38" s="1"/>
  <c r="AK90" i="5"/>
  <c r="D44" i="38"/>
  <c r="AK43" i="5"/>
  <c r="D59" i="38"/>
  <c r="AK58" i="5"/>
  <c r="AK93" i="5"/>
  <c r="AK65" i="5"/>
  <c r="AK92" i="5"/>
  <c r="AK68" i="5"/>
  <c r="D39" i="38"/>
  <c r="AK38" i="5"/>
  <c r="AK96" i="5"/>
  <c r="AK82" i="5"/>
  <c r="D40" i="38"/>
  <c r="AK39" i="5"/>
  <c r="AK86" i="5"/>
  <c r="D38" i="38"/>
  <c r="AK37" i="5"/>
  <c r="D19" i="38"/>
  <c r="AK18" i="5"/>
  <c r="D34" i="38"/>
  <c r="AK33" i="5"/>
  <c r="H55" i="38"/>
  <c r="D169" i="38" s="1"/>
  <c r="F169" i="38" s="1"/>
  <c r="D32" i="38"/>
  <c r="AK31" i="5"/>
  <c r="D41" i="38"/>
  <c r="AK40" i="5"/>
  <c r="H34" i="38"/>
  <c r="D148" i="38" s="1"/>
  <c r="F148" i="38" s="1"/>
  <c r="D28" i="38"/>
  <c r="AK27" i="5"/>
  <c r="D42" i="38"/>
  <c r="AK41" i="5"/>
  <c r="AK98" i="5"/>
  <c r="D64" i="38"/>
  <c r="AK63" i="5"/>
  <c r="D43" i="38"/>
  <c r="AK42" i="5"/>
  <c r="D35" i="38"/>
  <c r="AK34" i="5"/>
  <c r="D37" i="38"/>
  <c r="AK36" i="5"/>
  <c r="AK66" i="5"/>
  <c r="AK84" i="5"/>
  <c r="D17" i="38"/>
  <c r="AK16" i="5"/>
  <c r="AK75" i="5"/>
  <c r="D47" i="38"/>
  <c r="AK46" i="5"/>
  <c r="H23" i="38"/>
  <c r="D137" i="38" s="1"/>
  <c r="F137" i="38" s="1"/>
  <c r="D30" i="38"/>
  <c r="AK29" i="5"/>
  <c r="D26" i="38"/>
  <c r="AK25" i="5"/>
  <c r="H63" i="38"/>
  <c r="D177" i="38" s="1"/>
  <c r="F177" i="38" s="1"/>
  <c r="H42" i="38"/>
  <c r="D156" i="38" s="1"/>
  <c r="F156" i="38" s="1"/>
  <c r="H27" i="38"/>
  <c r="D141" i="38" s="1"/>
  <c r="F141" i="38" s="1"/>
  <c r="D46" i="38"/>
  <c r="AK45" i="5"/>
  <c r="D62" i="38"/>
  <c r="AK61" i="5"/>
  <c r="D20" i="38"/>
  <c r="AK19" i="5"/>
  <c r="AK100" i="5"/>
  <c r="D50" i="38"/>
  <c r="AK49" i="5"/>
  <c r="D33" i="38"/>
  <c r="AK32" i="5"/>
  <c r="AK73" i="5"/>
  <c r="D21" i="38"/>
  <c r="AK20" i="5"/>
  <c r="D15" i="38"/>
  <c r="AK14" i="5"/>
  <c r="H57" i="38"/>
  <c r="D171" i="38" s="1"/>
  <c r="F171" i="38" s="1"/>
  <c r="H56" i="38"/>
  <c r="D170" i="38" s="1"/>
  <c r="F170" i="38" s="1"/>
  <c r="AK67" i="5"/>
  <c r="D9" i="38"/>
  <c r="AK8" i="5"/>
  <c r="H24" i="38"/>
  <c r="D138" i="38" s="1"/>
  <c r="F138" i="38" s="1"/>
  <c r="D24" i="38"/>
  <c r="AK23" i="5"/>
  <c r="AK87" i="5"/>
  <c r="D11" i="38"/>
  <c r="AK10" i="5"/>
  <c r="D54" i="38"/>
  <c r="AK53" i="5"/>
  <c r="H11" i="38"/>
  <c r="D125" i="38" s="1"/>
  <c r="F125" i="38" s="1"/>
  <c r="H7" i="38"/>
  <c r="D121" i="38" s="1"/>
  <c r="F121" i="38" s="1"/>
  <c r="D60" i="38"/>
  <c r="AK59" i="5"/>
  <c r="AK91" i="5"/>
  <c r="D56" i="38"/>
  <c r="AK55" i="5"/>
  <c r="D18" i="38"/>
  <c r="AK17" i="5"/>
  <c r="H29" i="38"/>
  <c r="D143" i="38" s="1"/>
  <c r="F143" i="38" s="1"/>
  <c r="D8" i="38"/>
  <c r="AK7" i="5"/>
  <c r="D31" i="38"/>
  <c r="AK30" i="5"/>
  <c r="D27" i="38"/>
  <c r="AK26" i="5"/>
  <c r="H19" i="38"/>
  <c r="D133" i="38" s="1"/>
  <c r="F133" i="38" s="1"/>
  <c r="AK71" i="5"/>
  <c r="D55" i="38"/>
  <c r="AK54" i="5"/>
  <c r="D13" i="38"/>
  <c r="AK12" i="5"/>
  <c r="D53" i="38"/>
  <c r="AK52" i="5"/>
  <c r="D23" i="38"/>
  <c r="AK22" i="5"/>
  <c r="AK94" i="5"/>
  <c r="H40" i="38"/>
  <c r="D154" i="38" s="1"/>
  <c r="F154" i="38" s="1"/>
  <c r="AK99" i="5"/>
  <c r="D7" i="38"/>
  <c r="AK6" i="5"/>
  <c r="H8" i="38"/>
  <c r="D122" i="38" s="1"/>
  <c r="F122" i="38" s="1"/>
  <c r="D45" i="38"/>
  <c r="AK44" i="5"/>
  <c r="D6" i="38"/>
  <c r="AK5" i="5"/>
  <c r="H16" i="38"/>
  <c r="D130" i="38" s="1"/>
  <c r="F130" i="38" s="1"/>
  <c r="AK76" i="5"/>
  <c r="AK85" i="5"/>
  <c r="D52" i="38"/>
  <c r="AK51" i="5"/>
  <c r="AK64" i="5"/>
  <c r="D25" i="38"/>
  <c r="AK24" i="5"/>
  <c r="AK69" i="5"/>
  <c r="H58" i="38"/>
  <c r="D172" i="38" s="1"/>
  <c r="F172" i="38" s="1"/>
  <c r="AK70" i="5"/>
  <c r="H39" i="38"/>
  <c r="D153" i="38" s="1"/>
  <c r="AK74" i="5"/>
  <c r="D16" i="38"/>
  <c r="AK15" i="5"/>
  <c r="D4" i="38"/>
  <c r="AK3" i="5"/>
  <c r="D29" i="38"/>
  <c r="AK28" i="5"/>
  <c r="AK101" i="5"/>
  <c r="F157" i="39"/>
  <c r="B227" i="41"/>
  <c r="B162" i="38"/>
  <c r="B136" i="38"/>
  <c r="B227" i="50"/>
  <c r="B160" i="39"/>
  <c r="B167" i="38"/>
  <c r="B227" i="43"/>
  <c r="C113" i="38"/>
  <c r="B227" i="48"/>
  <c r="C113" i="39"/>
  <c r="H27" i="39"/>
  <c r="D141" i="39" s="1"/>
  <c r="B129" i="38"/>
  <c r="H47" i="38"/>
  <c r="D161" i="38" s="1"/>
  <c r="H53" i="38"/>
  <c r="D167" i="38" s="1"/>
  <c r="B160" i="38"/>
  <c r="F146" i="39"/>
  <c r="F147" i="48"/>
  <c r="F187" i="45"/>
  <c r="B178" i="38"/>
  <c r="B177" i="38"/>
  <c r="H46" i="38"/>
  <c r="D160" i="38" s="1"/>
  <c r="F160" i="38" s="1"/>
  <c r="B151" i="38"/>
  <c r="B148" i="39"/>
  <c r="H60" i="38"/>
  <c r="D174" i="38" s="1"/>
  <c r="H32" i="38"/>
  <c r="D146" i="38" s="1"/>
  <c r="B163" i="38"/>
  <c r="F169" i="39"/>
  <c r="H9" i="39"/>
  <c r="D123" i="39" s="1"/>
  <c r="B138" i="39"/>
  <c r="B161" i="39"/>
  <c r="B150" i="39"/>
  <c r="B155" i="38"/>
  <c r="B152" i="38"/>
  <c r="B132" i="38"/>
  <c r="H52" i="38"/>
  <c r="D166" i="38" s="1"/>
  <c r="H30" i="38"/>
  <c r="D144" i="38" s="1"/>
  <c r="F144" i="38" s="1"/>
  <c r="H36" i="39"/>
  <c r="D150" i="39" s="1"/>
  <c r="F150" i="39" s="1"/>
  <c r="B143" i="38"/>
  <c r="B142" i="38"/>
  <c r="B165" i="38"/>
  <c r="H50" i="38"/>
  <c r="D164" i="38" s="1"/>
  <c r="F164" i="38" s="1"/>
  <c r="H35" i="38"/>
  <c r="D149" i="38" s="1"/>
  <c r="F149" i="38" s="1"/>
  <c r="H26" i="38"/>
  <c r="D140" i="38" s="1"/>
  <c r="F140" i="38" s="1"/>
  <c r="G150" i="37"/>
  <c r="D3" i="38"/>
  <c r="B130" i="38"/>
  <c r="B144" i="38"/>
  <c r="H36" i="38"/>
  <c r="D150" i="38" s="1"/>
  <c r="F150" i="38" s="1"/>
  <c r="H25" i="38"/>
  <c r="D139" i="38" s="1"/>
  <c r="F139" i="38" s="1"/>
  <c r="B126" i="39"/>
  <c r="B139" i="38"/>
  <c r="B134" i="38"/>
  <c r="D179" i="38"/>
  <c r="F179" i="38" s="1"/>
  <c r="H10" i="38"/>
  <c r="D124" i="38" s="1"/>
  <c r="H9" i="38"/>
  <c r="D123" i="38" s="1"/>
  <c r="H61" i="38"/>
  <c r="D175" i="38" s="1"/>
  <c r="F175" i="38" s="1"/>
  <c r="F139" i="45"/>
  <c r="F154" i="48"/>
  <c r="B122" i="38"/>
  <c r="B145" i="38"/>
  <c r="B156" i="38"/>
  <c r="H20" i="38"/>
  <c r="D134" i="38" s="1"/>
  <c r="H4" i="38"/>
  <c r="D118" i="38" s="1"/>
  <c r="F118" i="38" s="1"/>
  <c r="H44" i="38"/>
  <c r="D158" i="38" s="1"/>
  <c r="F158" i="38" s="1"/>
  <c r="H18" i="38"/>
  <c r="D132" i="38" s="1"/>
  <c r="H48" i="38"/>
  <c r="D162" i="38" s="1"/>
  <c r="F163" i="38"/>
  <c r="G150" i="40"/>
  <c r="D4" i="39"/>
  <c r="F132" i="43"/>
  <c r="F123" i="45"/>
  <c r="B131" i="38"/>
  <c r="B174" i="38"/>
  <c r="B157" i="38"/>
  <c r="H14" i="38"/>
  <c r="D128" i="38" s="1"/>
  <c r="F128" i="38" s="1"/>
  <c r="H59" i="38"/>
  <c r="D173" i="38" s="1"/>
  <c r="F173" i="38" s="1"/>
  <c r="H37" i="38"/>
  <c r="D151" i="38" s="1"/>
  <c r="H45" i="39"/>
  <c r="D159" i="39" s="1"/>
  <c r="F159" i="39" s="1"/>
  <c r="F163" i="45"/>
  <c r="B128" i="38"/>
  <c r="B117" i="38"/>
  <c r="B118" i="38"/>
  <c r="B149" i="38"/>
  <c r="H22" i="38"/>
  <c r="D136" i="38" s="1"/>
  <c r="E113" i="39"/>
  <c r="F144" i="48"/>
  <c r="B167" i="39"/>
  <c r="H41" i="39"/>
  <c r="D155" i="39" s="1"/>
  <c r="F155" i="39" s="1"/>
  <c r="B166" i="38"/>
  <c r="B133" i="38"/>
  <c r="H6" i="38"/>
  <c r="D120" i="38" s="1"/>
  <c r="F120" i="38" s="1"/>
  <c r="H45" i="38"/>
  <c r="D159" i="38" s="1"/>
  <c r="H15" i="38"/>
  <c r="D129" i="38" s="1"/>
  <c r="B155" i="39"/>
  <c r="B146" i="38"/>
  <c r="B120" i="38"/>
  <c r="B140" i="38"/>
  <c r="H64" i="38"/>
  <c r="D178" i="38" s="1"/>
  <c r="F227" i="50"/>
  <c r="B158" i="38"/>
  <c r="B141" i="38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690" i="19"/>
  <c r="C691" i="19"/>
  <c r="C692" i="19"/>
  <c r="C693" i="19"/>
  <c r="C694" i="19"/>
  <c r="C695" i="19"/>
  <c r="C696" i="19"/>
  <c r="C697" i="19"/>
  <c r="C698" i="19"/>
  <c r="C699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5" i="19"/>
  <c r="C626" i="19"/>
  <c r="J79" i="35"/>
  <c r="E79" i="35"/>
  <c r="C79" i="35"/>
  <c r="J78" i="35"/>
  <c r="E78" i="35"/>
  <c r="C78" i="35"/>
  <c r="J77" i="35"/>
  <c r="E77" i="35"/>
  <c r="C77" i="35"/>
  <c r="J76" i="35"/>
  <c r="E76" i="35"/>
  <c r="C76" i="35"/>
  <c r="J75" i="35"/>
  <c r="E75" i="35"/>
  <c r="C75" i="35"/>
  <c r="J74" i="35"/>
  <c r="E74" i="35"/>
  <c r="C74" i="35"/>
  <c r="J73" i="35"/>
  <c r="E73" i="35"/>
  <c r="C73" i="35"/>
  <c r="J72" i="35"/>
  <c r="E72" i="35"/>
  <c r="C72" i="35"/>
  <c r="J71" i="35"/>
  <c r="E71" i="35"/>
  <c r="C71" i="35"/>
  <c r="J70" i="35"/>
  <c r="E70" i="35"/>
  <c r="C70" i="35"/>
  <c r="J69" i="35"/>
  <c r="E69" i="35"/>
  <c r="C69" i="35"/>
  <c r="J68" i="35"/>
  <c r="E68" i="35"/>
  <c r="C68" i="35"/>
  <c r="J67" i="35"/>
  <c r="E67" i="35"/>
  <c r="C67" i="35"/>
  <c r="J66" i="35"/>
  <c r="E66" i="35"/>
  <c r="C66" i="35"/>
  <c r="J65" i="35"/>
  <c r="E65" i="35"/>
  <c r="C65" i="35"/>
  <c r="J64" i="35"/>
  <c r="E64" i="35"/>
  <c r="C64" i="35"/>
  <c r="J63" i="35"/>
  <c r="E63" i="35"/>
  <c r="C63" i="35"/>
  <c r="J62" i="35"/>
  <c r="E62" i="35"/>
  <c r="C62" i="35"/>
  <c r="J61" i="35"/>
  <c r="E61" i="35"/>
  <c r="C61" i="35"/>
  <c r="J60" i="35"/>
  <c r="E60" i="35"/>
  <c r="C60" i="35"/>
  <c r="J59" i="35"/>
  <c r="E59" i="35"/>
  <c r="C59" i="35"/>
  <c r="J58" i="35"/>
  <c r="E58" i="35"/>
  <c r="C58" i="35"/>
  <c r="J57" i="35"/>
  <c r="E57" i="35"/>
  <c r="C57" i="35"/>
  <c r="J56" i="35"/>
  <c r="E56" i="35"/>
  <c r="C56" i="35"/>
  <c r="J55" i="35"/>
  <c r="E55" i="35"/>
  <c r="C55" i="35"/>
  <c r="J54" i="35"/>
  <c r="E54" i="35"/>
  <c r="C54" i="35"/>
  <c r="J53" i="35"/>
  <c r="E53" i="35"/>
  <c r="C53" i="35"/>
  <c r="J52" i="35"/>
  <c r="E52" i="35"/>
  <c r="C52" i="35"/>
  <c r="J51" i="35"/>
  <c r="E51" i="35"/>
  <c r="C51" i="35"/>
  <c r="J50" i="35"/>
  <c r="E50" i="35"/>
  <c r="C50" i="35"/>
  <c r="J49" i="35"/>
  <c r="E49" i="35"/>
  <c r="C49" i="35"/>
  <c r="J48" i="35"/>
  <c r="E48" i="35"/>
  <c r="C48" i="35"/>
  <c r="J47" i="35"/>
  <c r="E47" i="35"/>
  <c r="C47" i="35"/>
  <c r="J46" i="35"/>
  <c r="E46" i="35"/>
  <c r="C46" i="35"/>
  <c r="J45" i="35"/>
  <c r="E45" i="35"/>
  <c r="C45" i="35"/>
  <c r="J44" i="35"/>
  <c r="E44" i="35"/>
  <c r="C44" i="35"/>
  <c r="J43" i="35"/>
  <c r="E43" i="35"/>
  <c r="C43" i="35"/>
  <c r="J42" i="35"/>
  <c r="E42" i="35"/>
  <c r="C42" i="35"/>
  <c r="J41" i="35"/>
  <c r="E41" i="35"/>
  <c r="C41" i="35"/>
  <c r="J40" i="35"/>
  <c r="E40" i="35"/>
  <c r="C40" i="35"/>
  <c r="J39" i="35"/>
  <c r="E39" i="35"/>
  <c r="C39" i="35"/>
  <c r="J38" i="35"/>
  <c r="E38" i="35"/>
  <c r="C38" i="35"/>
  <c r="J37" i="35"/>
  <c r="E37" i="35"/>
  <c r="C37" i="35"/>
  <c r="J36" i="35"/>
  <c r="E36" i="35"/>
  <c r="C36" i="35"/>
  <c r="J35" i="35"/>
  <c r="E35" i="35"/>
  <c r="C35" i="35"/>
  <c r="J34" i="35"/>
  <c r="E34" i="35"/>
  <c r="C34" i="35"/>
  <c r="J33" i="35"/>
  <c r="E33" i="35"/>
  <c r="C33" i="35"/>
  <c r="J32" i="35"/>
  <c r="E32" i="35"/>
  <c r="C32" i="35"/>
  <c r="J31" i="35"/>
  <c r="E31" i="35"/>
  <c r="C31" i="35"/>
  <c r="J30" i="35"/>
  <c r="E30" i="35"/>
  <c r="C30" i="35"/>
  <c r="J29" i="35"/>
  <c r="E29" i="35"/>
  <c r="C29" i="35"/>
  <c r="J28" i="35"/>
  <c r="E28" i="35"/>
  <c r="C28" i="35"/>
  <c r="J27" i="35"/>
  <c r="E27" i="35"/>
  <c r="C27" i="35"/>
  <c r="J26" i="35"/>
  <c r="E26" i="35"/>
  <c r="C26" i="35"/>
  <c r="J25" i="35"/>
  <c r="E25" i="35"/>
  <c r="C25" i="35"/>
  <c r="J24" i="35"/>
  <c r="E24" i="35"/>
  <c r="C24" i="35"/>
  <c r="J23" i="35"/>
  <c r="E23" i="35"/>
  <c r="C23" i="35"/>
  <c r="J22" i="35"/>
  <c r="E22" i="35"/>
  <c r="C22" i="35"/>
  <c r="J21" i="35"/>
  <c r="E21" i="35"/>
  <c r="C21" i="35"/>
  <c r="J20" i="35"/>
  <c r="E20" i="35"/>
  <c r="C20" i="35"/>
  <c r="J19" i="35"/>
  <c r="E19" i="35"/>
  <c r="C19" i="35"/>
  <c r="J18" i="35"/>
  <c r="E18" i="35"/>
  <c r="C18" i="35"/>
  <c r="J17" i="35"/>
  <c r="E17" i="35"/>
  <c r="C17" i="35"/>
  <c r="J16" i="35"/>
  <c r="E16" i="35"/>
  <c r="C16" i="35"/>
  <c r="J15" i="35"/>
  <c r="E15" i="35"/>
  <c r="C15" i="35"/>
  <c r="J14" i="35"/>
  <c r="E14" i="35"/>
  <c r="C14" i="35"/>
  <c r="J13" i="35"/>
  <c r="E13" i="35"/>
  <c r="C13" i="35"/>
  <c r="J12" i="35"/>
  <c r="E12" i="35"/>
  <c r="C12" i="35"/>
  <c r="J11" i="35"/>
  <c r="E11" i="35"/>
  <c r="C11" i="35"/>
  <c r="J10" i="35"/>
  <c r="E10" i="35"/>
  <c r="C10" i="35"/>
  <c r="J9" i="35"/>
  <c r="E9" i="35"/>
  <c r="C9" i="35"/>
  <c r="J8" i="35"/>
  <c r="E8" i="35"/>
  <c r="C8" i="35"/>
  <c r="J7" i="35"/>
  <c r="E7" i="35"/>
  <c r="C7" i="35"/>
  <c r="J6" i="35"/>
  <c r="E6" i="35"/>
  <c r="C6" i="35"/>
  <c r="J5" i="35"/>
  <c r="E5" i="35"/>
  <c r="C5" i="35"/>
  <c r="J4" i="35"/>
  <c r="E4" i="35"/>
  <c r="C4" i="35"/>
  <c r="J3" i="35"/>
  <c r="E3" i="35"/>
  <c r="C3" i="35"/>
  <c r="A116" i="35"/>
  <c r="H4" i="35"/>
  <c r="D118" i="35" s="1"/>
  <c r="H5" i="35"/>
  <c r="D119" i="35" s="1"/>
  <c r="H6" i="35"/>
  <c r="D120" i="35" s="1"/>
  <c r="H7" i="35"/>
  <c r="D121" i="35" s="1"/>
  <c r="H8" i="35"/>
  <c r="D122" i="35" s="1"/>
  <c r="H9" i="35"/>
  <c r="D123" i="35" s="1"/>
  <c r="H10" i="35"/>
  <c r="D124" i="35" s="1"/>
  <c r="H11" i="35"/>
  <c r="D125" i="35" s="1"/>
  <c r="H12" i="35"/>
  <c r="D126" i="35" s="1"/>
  <c r="H13" i="35"/>
  <c r="D127" i="35" s="1"/>
  <c r="H14" i="35"/>
  <c r="D128" i="35" s="1"/>
  <c r="H15" i="35"/>
  <c r="D129" i="35" s="1"/>
  <c r="H16" i="35"/>
  <c r="D130" i="35" s="1"/>
  <c r="H17" i="35"/>
  <c r="D131" i="35" s="1"/>
  <c r="H18" i="35"/>
  <c r="D132" i="35" s="1"/>
  <c r="H19" i="35"/>
  <c r="D133" i="35" s="1"/>
  <c r="H20" i="35"/>
  <c r="D134" i="35" s="1"/>
  <c r="H21" i="35"/>
  <c r="D135" i="35" s="1"/>
  <c r="H22" i="35"/>
  <c r="D136" i="35" s="1"/>
  <c r="H23" i="35"/>
  <c r="D137" i="35" s="1"/>
  <c r="H24" i="35"/>
  <c r="D138" i="35" s="1"/>
  <c r="H25" i="35"/>
  <c r="D139" i="35" s="1"/>
  <c r="H26" i="35"/>
  <c r="D140" i="35" s="1"/>
  <c r="H27" i="35"/>
  <c r="D141" i="35" s="1"/>
  <c r="H28" i="35"/>
  <c r="D142" i="35" s="1"/>
  <c r="H29" i="35"/>
  <c r="D143" i="35" s="1"/>
  <c r="H30" i="35"/>
  <c r="D144" i="35" s="1"/>
  <c r="H31" i="35"/>
  <c r="D145" i="35" s="1"/>
  <c r="H32" i="35"/>
  <c r="D146" i="35" s="1"/>
  <c r="H33" i="35"/>
  <c r="D147" i="35" s="1"/>
  <c r="H34" i="35"/>
  <c r="D148" i="35" s="1"/>
  <c r="H35" i="35"/>
  <c r="D149" i="35" s="1"/>
  <c r="H36" i="35"/>
  <c r="D150" i="35" s="1"/>
  <c r="H37" i="35"/>
  <c r="D151" i="35" s="1"/>
  <c r="H38" i="35"/>
  <c r="D152" i="35" s="1"/>
  <c r="H39" i="35"/>
  <c r="D153" i="35" s="1"/>
  <c r="H40" i="35"/>
  <c r="D154" i="35" s="1"/>
  <c r="H41" i="35"/>
  <c r="D155" i="35" s="1"/>
  <c r="H42" i="35"/>
  <c r="D156" i="35" s="1"/>
  <c r="H43" i="35"/>
  <c r="D157" i="35" s="1"/>
  <c r="H44" i="35"/>
  <c r="D158" i="35" s="1"/>
  <c r="H45" i="35"/>
  <c r="D159" i="35" s="1"/>
  <c r="H46" i="35"/>
  <c r="D160" i="35" s="1"/>
  <c r="H47" i="35"/>
  <c r="D161" i="35" s="1"/>
  <c r="H48" i="35"/>
  <c r="D162" i="35" s="1"/>
  <c r="H49" i="35"/>
  <c r="D163" i="35" s="1"/>
  <c r="H50" i="35"/>
  <c r="D164" i="35" s="1"/>
  <c r="H51" i="35"/>
  <c r="D165" i="35" s="1"/>
  <c r="H52" i="35"/>
  <c r="D166" i="35" s="1"/>
  <c r="H53" i="35"/>
  <c r="D167" i="35" s="1"/>
  <c r="H54" i="35"/>
  <c r="D168" i="35" s="1"/>
  <c r="H55" i="35"/>
  <c r="D169" i="35" s="1"/>
  <c r="H56" i="35"/>
  <c r="D170" i="35" s="1"/>
  <c r="H57" i="35"/>
  <c r="D171" i="35" s="1"/>
  <c r="H58" i="35"/>
  <c r="D172" i="35" s="1"/>
  <c r="H59" i="35"/>
  <c r="D173" i="35" s="1"/>
  <c r="H60" i="35"/>
  <c r="D174" i="35" s="1"/>
  <c r="H61" i="35"/>
  <c r="D175" i="35" s="1"/>
  <c r="H62" i="35"/>
  <c r="D176" i="35" s="1"/>
  <c r="H63" i="35"/>
  <c r="D177" i="35" s="1"/>
  <c r="H64" i="35"/>
  <c r="D178" i="35" s="1"/>
  <c r="H65" i="35"/>
  <c r="D179" i="35" s="1"/>
  <c r="H66" i="35"/>
  <c r="D180" i="35" s="1"/>
  <c r="H67" i="35"/>
  <c r="D181" i="35" s="1"/>
  <c r="H68" i="35"/>
  <c r="D182" i="35" s="1"/>
  <c r="H69" i="35"/>
  <c r="D183" i="35" s="1"/>
  <c r="H70" i="35"/>
  <c r="D184" i="35" s="1"/>
  <c r="H71" i="35"/>
  <c r="D185" i="35" s="1"/>
  <c r="H72" i="35"/>
  <c r="D186" i="35" s="1"/>
  <c r="H73" i="35"/>
  <c r="D187" i="35" s="1"/>
  <c r="H74" i="35"/>
  <c r="D188" i="35" s="1"/>
  <c r="H75" i="35"/>
  <c r="D189" i="35" s="1"/>
  <c r="H76" i="35"/>
  <c r="D190" i="35" s="1"/>
  <c r="H77" i="35"/>
  <c r="D191" i="35" s="1"/>
  <c r="H78" i="35"/>
  <c r="D192" i="35" s="1"/>
  <c r="H79" i="35"/>
  <c r="D193" i="35" s="1"/>
  <c r="H3" i="35"/>
  <c r="D117" i="35" s="1"/>
  <c r="C275" i="19"/>
  <c r="G1" i="19"/>
  <c r="N1" i="27" s="1"/>
  <c r="E1" i="19"/>
  <c r="L1" i="27" s="1"/>
  <c r="F192" i="35" l="1"/>
  <c r="B185" i="35"/>
  <c r="B184" i="35"/>
  <c r="B183" i="35"/>
  <c r="B189" i="35"/>
  <c r="B186" i="35"/>
  <c r="B187" i="35"/>
  <c r="B188" i="35"/>
  <c r="F191" i="35"/>
  <c r="B192" i="35"/>
  <c r="F190" i="35"/>
  <c r="F189" i="35"/>
  <c r="F188" i="35"/>
  <c r="B193" i="35"/>
  <c r="F187" i="35"/>
  <c r="F186" i="35"/>
  <c r="F185" i="35"/>
  <c r="B190" i="35"/>
  <c r="F184" i="35"/>
  <c r="F183" i="35"/>
  <c r="B191" i="35"/>
  <c r="F193" i="35"/>
  <c r="Q2" i="56"/>
  <c r="D112" i="58"/>
  <c r="D112" i="57"/>
  <c r="D3" i="53"/>
  <c r="P2" i="9"/>
  <c r="D2" i="53"/>
  <c r="D4" i="53"/>
  <c r="A73" i="35"/>
  <c r="A187" i="35" s="1"/>
  <c r="A811" i="19"/>
  <c r="A37" i="35"/>
  <c r="A151" i="35" s="1"/>
  <c r="A775" i="19"/>
  <c r="A820" i="19"/>
  <c r="A43" i="35"/>
  <c r="A157" i="35" s="1"/>
  <c r="A781" i="19"/>
  <c r="A849" i="19"/>
  <c r="A830" i="19"/>
  <c r="A824" i="19"/>
  <c r="A77" i="35"/>
  <c r="A191" i="35" s="1"/>
  <c r="A815" i="19"/>
  <c r="A74" i="35"/>
  <c r="A188" i="35" s="1"/>
  <c r="A812" i="19"/>
  <c r="A71" i="35"/>
  <c r="A185" i="35" s="1"/>
  <c r="A809" i="19"/>
  <c r="A68" i="35"/>
  <c r="A182" i="35" s="1"/>
  <c r="A806" i="19"/>
  <c r="A65" i="35"/>
  <c r="A179" i="35" s="1"/>
  <c r="A803" i="19"/>
  <c r="A62" i="35"/>
  <c r="A176" i="35" s="1"/>
  <c r="A800" i="19"/>
  <c r="A59" i="35"/>
  <c r="A173" i="35" s="1"/>
  <c r="A797" i="19"/>
  <c r="A56" i="35"/>
  <c r="A170" i="35" s="1"/>
  <c r="A794" i="19"/>
  <c r="A53" i="35"/>
  <c r="A167" i="35" s="1"/>
  <c r="A791" i="19"/>
  <c r="A50" i="35"/>
  <c r="A164" i="35" s="1"/>
  <c r="A788" i="19"/>
  <c r="A47" i="35"/>
  <c r="A161" i="35" s="1"/>
  <c r="A785" i="19"/>
  <c r="A44" i="35"/>
  <c r="A158" i="35" s="1"/>
  <c r="A782" i="19"/>
  <c r="A41" i="35"/>
  <c r="A155" i="35" s="1"/>
  <c r="A779" i="19"/>
  <c r="A38" i="35"/>
  <c r="A152" i="35" s="1"/>
  <c r="A776" i="19"/>
  <c r="A35" i="35"/>
  <c r="A149" i="35" s="1"/>
  <c r="A773" i="19"/>
  <c r="A32" i="35"/>
  <c r="A146" i="35" s="1"/>
  <c r="A770" i="19"/>
  <c r="A29" i="35"/>
  <c r="A143" i="35" s="1"/>
  <c r="A767" i="19"/>
  <c r="A26" i="35"/>
  <c r="A140" i="35" s="1"/>
  <c r="A764" i="19"/>
  <c r="A23" i="35"/>
  <c r="A137" i="35" s="1"/>
  <c r="A761" i="19"/>
  <c r="A20" i="35"/>
  <c r="A134" i="35" s="1"/>
  <c r="A758" i="19"/>
  <c r="A17" i="35"/>
  <c r="A131" i="35" s="1"/>
  <c r="A755" i="19"/>
  <c r="A14" i="35"/>
  <c r="A128" i="35" s="1"/>
  <c r="A752" i="19"/>
  <c r="A11" i="35"/>
  <c r="A125" i="35" s="1"/>
  <c r="A749" i="19"/>
  <c r="A8" i="35"/>
  <c r="A122" i="35" s="1"/>
  <c r="A746" i="19"/>
  <c r="A5" i="35"/>
  <c r="A119" i="35" s="1"/>
  <c r="A743" i="19"/>
  <c r="A845" i="19"/>
  <c r="A64" i="35"/>
  <c r="A178" i="35" s="1"/>
  <c r="A802" i="19"/>
  <c r="A843" i="19"/>
  <c r="A821" i="19"/>
  <c r="A3" i="35"/>
  <c r="A117" i="35" s="1"/>
  <c r="A741" i="19"/>
  <c r="A76" i="35"/>
  <c r="A190" i="35" s="1"/>
  <c r="A814" i="19"/>
  <c r="A55" i="35"/>
  <c r="A169" i="35" s="1"/>
  <c r="A793" i="19"/>
  <c r="A846" i="19"/>
  <c r="A827" i="19"/>
  <c r="A818" i="19"/>
  <c r="A826" i="19"/>
  <c r="A49" i="35"/>
  <c r="A163" i="35" s="1"/>
  <c r="A787" i="19"/>
  <c r="A848" i="19"/>
  <c r="A70" i="35"/>
  <c r="A184" i="35" s="1"/>
  <c r="A808" i="19"/>
  <c r="A61" i="35"/>
  <c r="A175" i="35" s="1"/>
  <c r="A799" i="19"/>
  <c r="A34" i="35"/>
  <c r="A148" i="35" s="1"/>
  <c r="A772" i="19"/>
  <c r="A31" i="35"/>
  <c r="A145" i="35" s="1"/>
  <c r="A769" i="19"/>
  <c r="A28" i="35"/>
  <c r="A142" i="35" s="1"/>
  <c r="A766" i="19"/>
  <c r="A25" i="35"/>
  <c r="A139" i="35" s="1"/>
  <c r="A763" i="19"/>
  <c r="A22" i="35"/>
  <c r="A136" i="35" s="1"/>
  <c r="A760" i="19"/>
  <c r="A19" i="35"/>
  <c r="A133" i="35" s="1"/>
  <c r="A757" i="19"/>
  <c r="A16" i="35"/>
  <c r="A130" i="35" s="1"/>
  <c r="A754" i="19"/>
  <c r="A13" i="35"/>
  <c r="A127" i="35" s="1"/>
  <c r="A751" i="19"/>
  <c r="A10" i="35"/>
  <c r="A124" i="35" s="1"/>
  <c r="A748" i="19"/>
  <c r="A7" i="35"/>
  <c r="A121" i="35" s="1"/>
  <c r="A745" i="19"/>
  <c r="A4" i="35"/>
  <c r="A118" i="35" s="1"/>
  <c r="A742" i="19"/>
  <c r="A823" i="19"/>
  <c r="A67" i="35"/>
  <c r="A181" i="35" s="1"/>
  <c r="A805" i="19"/>
  <c r="A79" i="35"/>
  <c r="A193" i="35" s="1"/>
  <c r="A817" i="19"/>
  <c r="A58" i="35"/>
  <c r="A172" i="35" s="1"/>
  <c r="A796" i="19"/>
  <c r="A829" i="19"/>
  <c r="A52" i="35"/>
  <c r="A166" i="35" s="1"/>
  <c r="A790" i="19"/>
  <c r="A850" i="19"/>
  <c r="A847" i="19"/>
  <c r="A844" i="19"/>
  <c r="A841" i="19"/>
  <c r="A828" i="19"/>
  <c r="A825" i="19"/>
  <c r="A822" i="19"/>
  <c r="A819" i="19"/>
  <c r="A78" i="35"/>
  <c r="A192" i="35" s="1"/>
  <c r="A816" i="19"/>
  <c r="A75" i="35"/>
  <c r="A189" i="35" s="1"/>
  <c r="A813" i="19"/>
  <c r="A72" i="35"/>
  <c r="A186" i="35" s="1"/>
  <c r="A810" i="19"/>
  <c r="A69" i="35"/>
  <c r="A183" i="35" s="1"/>
  <c r="A807" i="19"/>
  <c r="A66" i="35"/>
  <c r="A180" i="35" s="1"/>
  <c r="A804" i="19"/>
  <c r="A63" i="35"/>
  <c r="A177" i="35" s="1"/>
  <c r="A801" i="19"/>
  <c r="A60" i="35"/>
  <c r="A174" i="35" s="1"/>
  <c r="A798" i="19"/>
  <c r="A57" i="35"/>
  <c r="A171" i="35" s="1"/>
  <c r="A795" i="19"/>
  <c r="A54" i="35"/>
  <c r="A168" i="35" s="1"/>
  <c r="A792" i="19"/>
  <c r="A51" i="35"/>
  <c r="A165" i="35" s="1"/>
  <c r="A789" i="19"/>
  <c r="A48" i="35"/>
  <c r="A162" i="35" s="1"/>
  <c r="A786" i="19"/>
  <c r="A45" i="35"/>
  <c r="A159" i="35" s="1"/>
  <c r="A783" i="19"/>
  <c r="A42" i="35"/>
  <c r="A156" i="35" s="1"/>
  <c r="A780" i="19"/>
  <c r="A39" i="35"/>
  <c r="A153" i="35" s="1"/>
  <c r="A777" i="19"/>
  <c r="A36" i="35"/>
  <c r="A150" i="35" s="1"/>
  <c r="A774" i="19"/>
  <c r="A33" i="35"/>
  <c r="A147" i="35" s="1"/>
  <c r="A771" i="19"/>
  <c r="A30" i="35"/>
  <c r="A144" i="35" s="1"/>
  <c r="A768" i="19"/>
  <c r="A27" i="35"/>
  <c r="A141" i="35" s="1"/>
  <c r="A765" i="19"/>
  <c r="A24" i="35"/>
  <c r="A138" i="35" s="1"/>
  <c r="A762" i="19"/>
  <c r="A21" i="35"/>
  <c r="A135" i="35" s="1"/>
  <c r="A759" i="19"/>
  <c r="A18" i="35"/>
  <c r="A132" i="35" s="1"/>
  <c r="A756" i="19"/>
  <c r="A15" i="35"/>
  <c r="A129" i="35" s="1"/>
  <c r="A753" i="19"/>
  <c r="A12" i="35"/>
  <c r="A126" i="35" s="1"/>
  <c r="A750" i="19"/>
  <c r="A9" i="35"/>
  <c r="A123" i="35" s="1"/>
  <c r="A747" i="19"/>
  <c r="A6" i="35"/>
  <c r="A120" i="35" s="1"/>
  <c r="A744" i="19"/>
  <c r="A842" i="19"/>
  <c r="A46" i="35"/>
  <c r="A160" i="35" s="1"/>
  <c r="A784" i="19"/>
  <c r="A40" i="35"/>
  <c r="A154" i="35" s="1"/>
  <c r="A778" i="19"/>
  <c r="B846" i="19"/>
  <c r="B827" i="19"/>
  <c r="B77" i="35"/>
  <c r="B815" i="19"/>
  <c r="B65" i="35"/>
  <c r="B803" i="19"/>
  <c r="B53" i="35"/>
  <c r="B791" i="19"/>
  <c r="B38" i="35"/>
  <c r="B776" i="19"/>
  <c r="B29" i="35"/>
  <c r="B767" i="19"/>
  <c r="B26" i="35"/>
  <c r="B764" i="19"/>
  <c r="B23" i="35"/>
  <c r="B761" i="19"/>
  <c r="B20" i="35"/>
  <c r="B758" i="19"/>
  <c r="B8" i="35"/>
  <c r="B746" i="19"/>
  <c r="B850" i="19"/>
  <c r="B830" i="19"/>
  <c r="B818" i="19"/>
  <c r="B71" i="35"/>
  <c r="B809" i="19"/>
  <c r="B62" i="35"/>
  <c r="B800" i="19"/>
  <c r="B56" i="35"/>
  <c r="B794" i="19"/>
  <c r="B44" i="35"/>
  <c r="B782" i="19"/>
  <c r="B35" i="35"/>
  <c r="B773" i="19"/>
  <c r="B17" i="35"/>
  <c r="B755" i="19"/>
  <c r="B849" i="19"/>
  <c r="B821" i="19"/>
  <c r="B68" i="35"/>
  <c r="B806" i="19"/>
  <c r="B50" i="35"/>
  <c r="B788" i="19"/>
  <c r="B41" i="35"/>
  <c r="B779" i="19"/>
  <c r="B32" i="35"/>
  <c r="B770" i="19"/>
  <c r="B14" i="35"/>
  <c r="B752" i="19"/>
  <c r="B843" i="19"/>
  <c r="B824" i="19"/>
  <c r="B74" i="35"/>
  <c r="B812" i="19"/>
  <c r="B59" i="35"/>
  <c r="B797" i="19"/>
  <c r="B47" i="35"/>
  <c r="B785" i="19"/>
  <c r="B11" i="35"/>
  <c r="B749" i="19"/>
  <c r="B842" i="19"/>
  <c r="B820" i="19"/>
  <c r="B73" i="35"/>
  <c r="B811" i="19"/>
  <c r="B61" i="35"/>
  <c r="B799" i="19"/>
  <c r="B52" i="35"/>
  <c r="B790" i="19"/>
  <c r="B40" i="35"/>
  <c r="B778" i="19"/>
  <c r="B31" i="35"/>
  <c r="B769" i="19"/>
  <c r="B28" i="35"/>
  <c r="B766" i="19"/>
  <c r="B25" i="35"/>
  <c r="B763" i="19"/>
  <c r="B16" i="35"/>
  <c r="B754" i="19"/>
  <c r="B10" i="35"/>
  <c r="B748" i="19"/>
  <c r="B7" i="35"/>
  <c r="B745" i="19"/>
  <c r="B847" i="19"/>
  <c r="B826" i="19"/>
  <c r="B76" i="35"/>
  <c r="B814" i="19"/>
  <c r="B67" i="35"/>
  <c r="B805" i="19"/>
  <c r="B55" i="35"/>
  <c r="B793" i="19"/>
  <c r="B43" i="35"/>
  <c r="B781" i="19"/>
  <c r="B19" i="35"/>
  <c r="B757" i="19"/>
  <c r="B848" i="19"/>
  <c r="B829" i="19"/>
  <c r="B79" i="35"/>
  <c r="B817" i="19"/>
  <c r="B64" i="35"/>
  <c r="B802" i="19"/>
  <c r="B49" i="35"/>
  <c r="B787" i="19"/>
  <c r="B37" i="35"/>
  <c r="B775" i="19"/>
  <c r="B22" i="35"/>
  <c r="B760" i="19"/>
  <c r="B844" i="19"/>
  <c r="B845" i="19"/>
  <c r="B823" i="19"/>
  <c r="B70" i="35"/>
  <c r="B808" i="19"/>
  <c r="B58" i="35"/>
  <c r="B796" i="19"/>
  <c r="B46" i="35"/>
  <c r="B784" i="19"/>
  <c r="B34" i="35"/>
  <c r="B772" i="19"/>
  <c r="B13" i="35"/>
  <c r="B751" i="19"/>
  <c r="B841" i="19"/>
  <c r="B75" i="35"/>
  <c r="B813" i="19"/>
  <c r="B39" i="35"/>
  <c r="B777" i="19"/>
  <c r="B30" i="35"/>
  <c r="B768" i="19"/>
  <c r="B24" i="35"/>
  <c r="B762" i="19"/>
  <c r="B21" i="35"/>
  <c r="B759" i="19"/>
  <c r="B9" i="35"/>
  <c r="B747" i="19"/>
  <c r="B825" i="19"/>
  <c r="B78" i="35"/>
  <c r="B816" i="19"/>
  <c r="B66" i="35"/>
  <c r="B804" i="19"/>
  <c r="B54" i="35"/>
  <c r="B792" i="19"/>
  <c r="B42" i="35"/>
  <c r="B780" i="19"/>
  <c r="B18" i="35"/>
  <c r="B756" i="19"/>
  <c r="B822" i="19"/>
  <c r="B72" i="35"/>
  <c r="B810" i="19"/>
  <c r="B63" i="35"/>
  <c r="B801" i="19"/>
  <c r="B57" i="35"/>
  <c r="B795" i="19"/>
  <c r="B51" i="35"/>
  <c r="B789" i="19"/>
  <c r="B45" i="35"/>
  <c r="B783" i="19"/>
  <c r="B33" i="35"/>
  <c r="B771" i="19"/>
  <c r="B27" i="35"/>
  <c r="B765" i="19"/>
  <c r="B12" i="35"/>
  <c r="B750" i="19"/>
  <c r="B828" i="19"/>
  <c r="B819" i="19"/>
  <c r="B69" i="35"/>
  <c r="B807" i="19"/>
  <c r="B60" i="35"/>
  <c r="B798" i="19"/>
  <c r="B48" i="35"/>
  <c r="B786" i="19"/>
  <c r="B36" i="35"/>
  <c r="B774" i="19"/>
  <c r="B15" i="35"/>
  <c r="B753" i="19"/>
  <c r="B5" i="35"/>
  <c r="B743" i="19"/>
  <c r="B4" i="35"/>
  <c r="B742" i="19"/>
  <c r="B3" i="35"/>
  <c r="B741" i="19"/>
  <c r="B6" i="35"/>
  <c r="B744" i="19"/>
  <c r="V2" i="15"/>
  <c r="AO2" i="8"/>
  <c r="EI2" i="5"/>
  <c r="EA2" i="5"/>
  <c r="AF2" i="15"/>
  <c r="AG2" i="8"/>
  <c r="EB2" i="5"/>
  <c r="AG2" i="15"/>
  <c r="AH2" i="8"/>
  <c r="D79" i="35"/>
  <c r="AJ78" i="5"/>
  <c r="D14" i="35"/>
  <c r="AJ13" i="5"/>
  <c r="AJ93" i="5"/>
  <c r="D77" i="35"/>
  <c r="AJ76" i="5"/>
  <c r="D60" i="35"/>
  <c r="AJ59" i="5"/>
  <c r="D45" i="35"/>
  <c r="AJ44" i="5"/>
  <c r="D29" i="35"/>
  <c r="AJ28" i="5"/>
  <c r="D12" i="35"/>
  <c r="AJ11" i="5"/>
  <c r="D18" i="35"/>
  <c r="AJ17" i="5"/>
  <c r="D63" i="35"/>
  <c r="AJ62" i="5"/>
  <c r="B227" i="39"/>
  <c r="AJ92" i="5"/>
  <c r="D76" i="35"/>
  <c r="AJ75" i="5"/>
  <c r="D59" i="35"/>
  <c r="AJ58" i="5"/>
  <c r="D44" i="35"/>
  <c r="AJ43" i="5"/>
  <c r="D28" i="35"/>
  <c r="AJ27" i="5"/>
  <c r="D10" i="35"/>
  <c r="AJ9" i="5"/>
  <c r="D3" i="35"/>
  <c r="AJ2" i="5"/>
  <c r="D51" i="35"/>
  <c r="AJ50" i="5"/>
  <c r="AJ94" i="5"/>
  <c r="AJ91" i="5"/>
  <c r="D74" i="35"/>
  <c r="AJ73" i="5"/>
  <c r="D58" i="35"/>
  <c r="AJ57" i="5"/>
  <c r="D43" i="35"/>
  <c r="AJ42" i="5"/>
  <c r="D26" i="35"/>
  <c r="AJ25" i="5"/>
  <c r="D9" i="35"/>
  <c r="AJ8" i="5"/>
  <c r="D49" i="35"/>
  <c r="AJ48" i="5"/>
  <c r="D30" i="35"/>
  <c r="AJ29" i="5"/>
  <c r="AJ90" i="5"/>
  <c r="D72" i="35"/>
  <c r="AJ71" i="5"/>
  <c r="D57" i="35"/>
  <c r="AJ56" i="5"/>
  <c r="D41" i="35"/>
  <c r="AJ40" i="5"/>
  <c r="D24" i="35"/>
  <c r="AJ23" i="5"/>
  <c r="D8" i="35"/>
  <c r="AJ7" i="5"/>
  <c r="AJ96" i="5"/>
  <c r="D39" i="35"/>
  <c r="AJ38" i="5"/>
  <c r="AJ88" i="5"/>
  <c r="D70" i="35"/>
  <c r="AJ69" i="5"/>
  <c r="D56" i="35"/>
  <c r="AJ55" i="5"/>
  <c r="D40" i="35"/>
  <c r="AJ39" i="5"/>
  <c r="D23" i="35"/>
  <c r="AJ22" i="5"/>
  <c r="D7" i="35"/>
  <c r="AJ6" i="5"/>
  <c r="AJ86" i="5"/>
  <c r="D35" i="35"/>
  <c r="AJ34" i="5"/>
  <c r="AJ87" i="5"/>
  <c r="D69" i="35"/>
  <c r="AJ68" i="5"/>
  <c r="D55" i="35"/>
  <c r="AJ54" i="5"/>
  <c r="D38" i="35"/>
  <c r="AJ37" i="5"/>
  <c r="D22" i="35"/>
  <c r="AJ21" i="5"/>
  <c r="D5" i="35"/>
  <c r="AJ4" i="5"/>
  <c r="AJ84" i="5"/>
  <c r="D27" i="35"/>
  <c r="AJ26" i="5"/>
  <c r="B126" i="35"/>
  <c r="B141" i="35"/>
  <c r="D61" i="35"/>
  <c r="AJ60" i="5"/>
  <c r="D66" i="35"/>
  <c r="AJ65" i="5"/>
  <c r="AJ85" i="5"/>
  <c r="D68" i="35"/>
  <c r="AJ67" i="5"/>
  <c r="D53" i="35"/>
  <c r="AJ52" i="5"/>
  <c r="D37" i="35"/>
  <c r="AJ36" i="5"/>
  <c r="D21" i="35"/>
  <c r="AJ20" i="5"/>
  <c r="D4" i="35"/>
  <c r="AJ3" i="5"/>
  <c r="AJ82" i="5"/>
  <c r="D25" i="35"/>
  <c r="AJ24" i="5"/>
  <c r="D46" i="35"/>
  <c r="AJ45" i="5"/>
  <c r="AJ83" i="5"/>
  <c r="D67" i="35"/>
  <c r="AJ66" i="5"/>
  <c r="D52" i="35"/>
  <c r="AJ51" i="5"/>
  <c r="D36" i="35"/>
  <c r="AJ35" i="5"/>
  <c r="D20" i="35"/>
  <c r="AJ19" i="5"/>
  <c r="D78" i="35"/>
  <c r="AJ77" i="5"/>
  <c r="D15" i="35"/>
  <c r="AJ14" i="5"/>
  <c r="AJ81" i="5"/>
  <c r="D65" i="35"/>
  <c r="AJ64" i="5"/>
  <c r="D50" i="35"/>
  <c r="AJ49" i="5"/>
  <c r="D34" i="35"/>
  <c r="AJ33" i="5"/>
  <c r="D19" i="35"/>
  <c r="AJ18" i="5"/>
  <c r="AJ89" i="5"/>
  <c r="D75" i="35"/>
  <c r="AJ74" i="5"/>
  <c r="D13" i="35"/>
  <c r="AJ12" i="5"/>
  <c r="D31" i="35"/>
  <c r="AJ30" i="5"/>
  <c r="AJ97" i="5"/>
  <c r="AJ80" i="5"/>
  <c r="D64" i="35"/>
  <c r="AJ63" i="5"/>
  <c r="D48" i="35"/>
  <c r="AJ47" i="5"/>
  <c r="D33" i="35"/>
  <c r="AJ32" i="5"/>
  <c r="D17" i="35"/>
  <c r="AJ16" i="5"/>
  <c r="D54" i="35"/>
  <c r="AJ53" i="5"/>
  <c r="D73" i="35"/>
  <c r="AJ72" i="5"/>
  <c r="D11" i="35"/>
  <c r="AJ10" i="5"/>
  <c r="D113" i="38"/>
  <c r="AJ95" i="5"/>
  <c r="AJ79" i="5"/>
  <c r="D62" i="35"/>
  <c r="AJ61" i="5"/>
  <c r="D47" i="35"/>
  <c r="AJ46" i="5"/>
  <c r="D32" i="35"/>
  <c r="AJ31" i="5"/>
  <c r="D16" i="35"/>
  <c r="AJ15" i="5"/>
  <c r="D42" i="35"/>
  <c r="AJ41" i="5"/>
  <c r="D71" i="35"/>
  <c r="AJ70" i="5"/>
  <c r="D6" i="35"/>
  <c r="AJ5" i="5"/>
  <c r="F227" i="48"/>
  <c r="F126" i="39"/>
  <c r="F142" i="39"/>
  <c r="D113" i="39"/>
  <c r="F130" i="39"/>
  <c r="F153" i="38"/>
  <c r="B119" i="35"/>
  <c r="B134" i="35"/>
  <c r="B146" i="35"/>
  <c r="B158" i="35"/>
  <c r="B150" i="35"/>
  <c r="B174" i="35"/>
  <c r="B227" i="38"/>
  <c r="F227" i="41"/>
  <c r="F227" i="43"/>
  <c r="F124" i="38"/>
  <c r="F167" i="38"/>
  <c r="F136" i="38"/>
  <c r="F161" i="38"/>
  <c r="F227" i="45"/>
  <c r="F159" i="38"/>
  <c r="F166" i="38"/>
  <c r="F141" i="39"/>
  <c r="F174" i="38"/>
  <c r="F151" i="38"/>
  <c r="F123" i="39"/>
  <c r="F146" i="38"/>
  <c r="F162" i="38"/>
  <c r="F134" i="38"/>
  <c r="F123" i="38"/>
  <c r="F129" i="38"/>
  <c r="F178" i="38"/>
  <c r="F132" i="38"/>
  <c r="B153" i="35"/>
  <c r="B138" i="35"/>
  <c r="B170" i="35"/>
  <c r="B182" i="35"/>
  <c r="F123" i="35"/>
  <c r="F158" i="35"/>
  <c r="F134" i="35"/>
  <c r="F122" i="35"/>
  <c r="F156" i="35"/>
  <c r="F174" i="35"/>
  <c r="F171" i="35"/>
  <c r="F146" i="35"/>
  <c r="F181" i="35"/>
  <c r="F169" i="35"/>
  <c r="F157" i="35"/>
  <c r="F145" i="35"/>
  <c r="F133" i="35"/>
  <c r="F121" i="35"/>
  <c r="F138" i="35"/>
  <c r="F182" i="35"/>
  <c r="F147" i="35"/>
  <c r="F170" i="35"/>
  <c r="F179" i="35"/>
  <c r="F167" i="35"/>
  <c r="F155" i="35"/>
  <c r="F143" i="35"/>
  <c r="F131" i="35"/>
  <c r="F119" i="35"/>
  <c r="F120" i="35"/>
  <c r="F178" i="35"/>
  <c r="F166" i="35"/>
  <c r="F154" i="35"/>
  <c r="F142" i="35"/>
  <c r="F130" i="35"/>
  <c r="F118" i="35"/>
  <c r="F180" i="35"/>
  <c r="F177" i="35"/>
  <c r="F165" i="35"/>
  <c r="F153" i="35"/>
  <c r="F141" i="35"/>
  <c r="F129" i="35"/>
  <c r="F144" i="35"/>
  <c r="F135" i="35"/>
  <c r="F176" i="35"/>
  <c r="F140" i="35"/>
  <c r="F128" i="35"/>
  <c r="F126" i="35"/>
  <c r="F164" i="35"/>
  <c r="F175" i="35"/>
  <c r="F163" i="35"/>
  <c r="F151" i="35"/>
  <c r="F139" i="35"/>
  <c r="F127" i="35"/>
  <c r="F152" i="35"/>
  <c r="F168" i="35"/>
  <c r="F173" i="35"/>
  <c r="F149" i="35"/>
  <c r="F137" i="35"/>
  <c r="F125" i="35"/>
  <c r="F150" i="35"/>
  <c r="F159" i="35"/>
  <c r="F161" i="35"/>
  <c r="F172" i="35"/>
  <c r="F160" i="35"/>
  <c r="F148" i="35"/>
  <c r="F136" i="35"/>
  <c r="F124" i="35"/>
  <c r="B149" i="35"/>
  <c r="B161" i="35"/>
  <c r="B136" i="35"/>
  <c r="B142" i="35"/>
  <c r="B148" i="35"/>
  <c r="B154" i="35"/>
  <c r="B160" i="35"/>
  <c r="B166" i="35"/>
  <c r="B172" i="35"/>
  <c r="B178" i="35"/>
  <c r="B143" i="35"/>
  <c r="B173" i="35"/>
  <c r="B123" i="35"/>
  <c r="B130" i="35"/>
  <c r="B135" i="35"/>
  <c r="B147" i="35"/>
  <c r="B159" i="35"/>
  <c r="B171" i="35"/>
  <c r="B122" i="35"/>
  <c r="B128" i="35"/>
  <c r="B179" i="35"/>
  <c r="B131" i="35"/>
  <c r="B140" i="35"/>
  <c r="B152" i="35"/>
  <c r="B164" i="35"/>
  <c r="B176" i="35"/>
  <c r="B177" i="35"/>
  <c r="B129" i="35"/>
  <c r="B124" i="35"/>
  <c r="B121" i="35"/>
  <c r="B127" i="35"/>
  <c r="B133" i="35"/>
  <c r="B139" i="35"/>
  <c r="B145" i="35"/>
  <c r="B151" i="35"/>
  <c r="B157" i="35"/>
  <c r="B163" i="35"/>
  <c r="B169" i="35"/>
  <c r="B175" i="35"/>
  <c r="B181" i="35"/>
  <c r="B167" i="35"/>
  <c r="B118" i="35"/>
  <c r="B120" i="35"/>
  <c r="B165" i="35"/>
  <c r="F162" i="35"/>
  <c r="F132" i="35"/>
  <c r="B132" i="35"/>
  <c r="B144" i="35"/>
  <c r="B156" i="35"/>
  <c r="B168" i="35"/>
  <c r="B180" i="35"/>
  <c r="B162" i="35"/>
  <c r="B137" i="35"/>
  <c r="B125" i="35"/>
  <c r="B155" i="35"/>
  <c r="F117" i="35"/>
  <c r="B117" i="35"/>
  <c r="C113" i="35"/>
  <c r="E113" i="35"/>
  <c r="J113" i="35"/>
  <c r="C12" i="19"/>
  <c r="C13" i="19"/>
  <c r="C14" i="19"/>
  <c r="C11" i="19"/>
  <c r="C9" i="19"/>
  <c r="Q112" i="56" l="1"/>
  <c r="F227" i="39"/>
  <c r="F227" i="38"/>
  <c r="F227" i="35"/>
  <c r="B227" i="35"/>
  <c r="A135" i="27"/>
  <c r="A134" i="27"/>
  <c r="A133" i="27"/>
  <c r="A132" i="27"/>
  <c r="A131" i="27"/>
  <c r="A130" i="27"/>
  <c r="A129" i="27"/>
  <c r="A128" i="27"/>
  <c r="A127" i="27"/>
  <c r="A12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B101" i="27"/>
  <c r="A101" i="27"/>
  <c r="B100" i="27"/>
  <c r="A100" i="27"/>
  <c r="B99" i="27"/>
  <c r="A99" i="27"/>
  <c r="B98" i="27"/>
  <c r="A98" i="27"/>
  <c r="B97" i="27"/>
  <c r="A97" i="27"/>
  <c r="B96" i="27"/>
  <c r="A96" i="27"/>
  <c r="B95" i="27"/>
  <c r="A95" i="27"/>
  <c r="B94" i="27"/>
  <c r="A94" i="27"/>
  <c r="B93" i="27"/>
  <c r="A93" i="27"/>
  <c r="B92" i="27"/>
  <c r="A92" i="27"/>
  <c r="B91" i="27"/>
  <c r="A91" i="27"/>
  <c r="B90" i="27"/>
  <c r="A90" i="27"/>
  <c r="B89" i="27"/>
  <c r="A89" i="27"/>
  <c r="B88" i="27"/>
  <c r="A88" i="27"/>
  <c r="B87" i="27"/>
  <c r="A87" i="27"/>
  <c r="B86" i="27"/>
  <c r="A86" i="27"/>
  <c r="B85" i="27"/>
  <c r="A85" i="27"/>
  <c r="B84" i="27"/>
  <c r="A84" i="27"/>
  <c r="B83" i="27"/>
  <c r="A83" i="27"/>
  <c r="B82" i="27"/>
  <c r="A82" i="27"/>
  <c r="B81" i="27"/>
  <c r="A81" i="27"/>
  <c r="B80" i="27"/>
  <c r="A80" i="27"/>
  <c r="B79" i="27"/>
  <c r="A79" i="27"/>
  <c r="B78" i="27"/>
  <c r="A78" i="27"/>
  <c r="B77" i="27"/>
  <c r="A77" i="27"/>
  <c r="B76" i="27"/>
  <c r="A76" i="27"/>
  <c r="B75" i="27"/>
  <c r="A75" i="27"/>
  <c r="B74" i="27"/>
  <c r="A74" i="27"/>
  <c r="B73" i="27"/>
  <c r="A73" i="27"/>
  <c r="B72" i="27"/>
  <c r="A72" i="27"/>
  <c r="B71" i="27"/>
  <c r="A71" i="27"/>
  <c r="B70" i="27"/>
  <c r="A70" i="27"/>
  <c r="B69" i="27"/>
  <c r="A69" i="27"/>
  <c r="B68" i="27"/>
  <c r="A68" i="27"/>
  <c r="B67" i="27"/>
  <c r="A67" i="27"/>
  <c r="B66" i="27"/>
  <c r="A66" i="27"/>
  <c r="B65" i="27"/>
  <c r="A65" i="27"/>
  <c r="B64" i="27"/>
  <c r="A64" i="27"/>
  <c r="B63" i="27"/>
  <c r="A63" i="27"/>
  <c r="B62" i="27"/>
  <c r="A62" i="27"/>
  <c r="B61" i="27"/>
  <c r="A61" i="27"/>
  <c r="B60" i="27"/>
  <c r="A60" i="27"/>
  <c r="B59" i="27"/>
  <c r="A59" i="27"/>
  <c r="B58" i="27"/>
  <c r="A58" i="27"/>
  <c r="B57" i="27"/>
  <c r="A57" i="27"/>
  <c r="B56" i="27"/>
  <c r="A56" i="27"/>
  <c r="B55" i="27"/>
  <c r="A55" i="27"/>
  <c r="B54" i="27"/>
  <c r="A54" i="27"/>
  <c r="B53" i="27"/>
  <c r="A53" i="27"/>
  <c r="B52" i="27"/>
  <c r="A52" i="27"/>
  <c r="B51" i="27"/>
  <c r="A51" i="27"/>
  <c r="B50" i="27"/>
  <c r="A50" i="27"/>
  <c r="B49" i="27"/>
  <c r="A49" i="27"/>
  <c r="B48" i="27"/>
  <c r="A48" i="27"/>
  <c r="B47" i="27"/>
  <c r="A47" i="27"/>
  <c r="B46" i="27"/>
  <c r="A46" i="27"/>
  <c r="B45" i="27"/>
  <c r="A45" i="27"/>
  <c r="B44" i="27"/>
  <c r="A44" i="27"/>
  <c r="B43" i="27"/>
  <c r="A43" i="27"/>
  <c r="B42" i="27"/>
  <c r="A42" i="27"/>
  <c r="B41" i="27"/>
  <c r="A41" i="27"/>
  <c r="B40" i="27"/>
  <c r="A40" i="27"/>
  <c r="B39" i="27"/>
  <c r="A39" i="27"/>
  <c r="B38" i="27"/>
  <c r="A38" i="27"/>
  <c r="B37" i="27"/>
  <c r="A37" i="27"/>
  <c r="B36" i="27"/>
  <c r="A36" i="27"/>
  <c r="B35" i="27"/>
  <c r="A35" i="27"/>
  <c r="B34" i="27"/>
  <c r="A34" i="27"/>
  <c r="B33" i="27"/>
  <c r="A33" i="27"/>
  <c r="B32" i="27"/>
  <c r="A32" i="27"/>
  <c r="B31" i="27"/>
  <c r="A31" i="27"/>
  <c r="B30" i="27"/>
  <c r="A30" i="27"/>
  <c r="B29" i="27"/>
  <c r="A29" i="27"/>
  <c r="B28" i="27"/>
  <c r="A28" i="27"/>
  <c r="B27" i="27"/>
  <c r="A27" i="27"/>
  <c r="B26" i="27"/>
  <c r="A26" i="27"/>
  <c r="L136" i="34"/>
  <c r="K136" i="34"/>
  <c r="J136" i="34"/>
  <c r="H136" i="34"/>
  <c r="G136" i="34"/>
  <c r="F136" i="34"/>
  <c r="E136" i="34"/>
  <c r="D136" i="34"/>
  <c r="C136" i="34"/>
  <c r="M100" i="34"/>
  <c r="AP76" i="63" s="1"/>
  <c r="I100" i="34"/>
  <c r="AL76" i="63" s="1"/>
  <c r="M99" i="34"/>
  <c r="AP75" i="63" s="1"/>
  <c r="I99" i="34"/>
  <c r="AL75" i="63" s="1"/>
  <c r="M98" i="34"/>
  <c r="AP74" i="63" s="1"/>
  <c r="I98" i="34"/>
  <c r="AL74" i="63" s="1"/>
  <c r="M97" i="34"/>
  <c r="AP73" i="63" s="1"/>
  <c r="I97" i="34"/>
  <c r="AL73" i="63" s="1"/>
  <c r="M96" i="34"/>
  <c r="AP72" i="63" s="1"/>
  <c r="I96" i="34"/>
  <c r="AL72" i="63" s="1"/>
  <c r="M95" i="34"/>
  <c r="AP71" i="63" s="1"/>
  <c r="I95" i="34"/>
  <c r="AL71" i="63" s="1"/>
  <c r="M94" i="34"/>
  <c r="AP70" i="63" s="1"/>
  <c r="I94" i="34"/>
  <c r="AL70" i="63" s="1"/>
  <c r="M93" i="34"/>
  <c r="AP69" i="63" s="1"/>
  <c r="I93" i="34"/>
  <c r="AL69" i="63" s="1"/>
  <c r="M92" i="34"/>
  <c r="AP68" i="63" s="1"/>
  <c r="I92" i="34"/>
  <c r="AL68" i="63" s="1"/>
  <c r="M91" i="34"/>
  <c r="AP67" i="63" s="1"/>
  <c r="I91" i="34"/>
  <c r="AL67" i="63" s="1"/>
  <c r="M90" i="34"/>
  <c r="AP66" i="63" s="1"/>
  <c r="I90" i="34"/>
  <c r="AL66" i="63" s="1"/>
  <c r="M89" i="34"/>
  <c r="AP65" i="63" s="1"/>
  <c r="I89" i="34"/>
  <c r="AL65" i="63" s="1"/>
  <c r="M88" i="34"/>
  <c r="AP64" i="63" s="1"/>
  <c r="I88" i="34"/>
  <c r="AL64" i="63" s="1"/>
  <c r="M87" i="34"/>
  <c r="AP63" i="63" s="1"/>
  <c r="I87" i="34"/>
  <c r="AL63" i="63" s="1"/>
  <c r="M86" i="34"/>
  <c r="AP62" i="63" s="1"/>
  <c r="I86" i="34"/>
  <c r="AL62" i="63" s="1"/>
  <c r="M85" i="34"/>
  <c r="AP61" i="63" s="1"/>
  <c r="I85" i="34"/>
  <c r="AL61" i="63" s="1"/>
  <c r="M84" i="34"/>
  <c r="AP60" i="63" s="1"/>
  <c r="I84" i="34"/>
  <c r="AL60" i="63" s="1"/>
  <c r="M83" i="34"/>
  <c r="AP59" i="63" s="1"/>
  <c r="I83" i="34"/>
  <c r="AL59" i="63" s="1"/>
  <c r="M82" i="34"/>
  <c r="AP58" i="63" s="1"/>
  <c r="I82" i="34"/>
  <c r="AL58" i="63" s="1"/>
  <c r="M81" i="34"/>
  <c r="AP57" i="63" s="1"/>
  <c r="I81" i="34"/>
  <c r="AL57" i="63" s="1"/>
  <c r="M80" i="34"/>
  <c r="AP56" i="63" s="1"/>
  <c r="I80" i="34"/>
  <c r="AL56" i="63" s="1"/>
  <c r="M79" i="34"/>
  <c r="AP55" i="63" s="1"/>
  <c r="I79" i="34"/>
  <c r="AL55" i="63" s="1"/>
  <c r="M78" i="34"/>
  <c r="AP54" i="63" s="1"/>
  <c r="I78" i="34"/>
  <c r="AL54" i="63" s="1"/>
  <c r="M77" i="34"/>
  <c r="AP53" i="63" s="1"/>
  <c r="I77" i="34"/>
  <c r="AL53" i="63" s="1"/>
  <c r="M76" i="34"/>
  <c r="AP52" i="63" s="1"/>
  <c r="I76" i="34"/>
  <c r="AL52" i="63" s="1"/>
  <c r="M75" i="34"/>
  <c r="AP51" i="63" s="1"/>
  <c r="I75" i="34"/>
  <c r="AL51" i="63" s="1"/>
  <c r="M74" i="34"/>
  <c r="AP50" i="63" s="1"/>
  <c r="I74" i="34"/>
  <c r="AL50" i="63" s="1"/>
  <c r="M73" i="34"/>
  <c r="AP49" i="63" s="1"/>
  <c r="I73" i="34"/>
  <c r="AL49" i="63" s="1"/>
  <c r="M72" i="34"/>
  <c r="AP48" i="63" s="1"/>
  <c r="I72" i="34"/>
  <c r="AL48" i="63" s="1"/>
  <c r="M71" i="34"/>
  <c r="AP47" i="63" s="1"/>
  <c r="I71" i="34"/>
  <c r="AL47" i="63" s="1"/>
  <c r="M70" i="34"/>
  <c r="AP46" i="63" s="1"/>
  <c r="I70" i="34"/>
  <c r="AL46" i="63" s="1"/>
  <c r="M69" i="34"/>
  <c r="AP45" i="63" s="1"/>
  <c r="I69" i="34"/>
  <c r="AL45" i="63" s="1"/>
  <c r="M68" i="34"/>
  <c r="AP44" i="63" s="1"/>
  <c r="I68" i="34"/>
  <c r="AL44" i="63" s="1"/>
  <c r="M67" i="34"/>
  <c r="AP43" i="63" s="1"/>
  <c r="I67" i="34"/>
  <c r="AL43" i="63" s="1"/>
  <c r="M66" i="34"/>
  <c r="AP42" i="63" s="1"/>
  <c r="I66" i="34"/>
  <c r="AL42" i="63" s="1"/>
  <c r="M65" i="34"/>
  <c r="AP41" i="63" s="1"/>
  <c r="I65" i="34"/>
  <c r="AL41" i="63" s="1"/>
  <c r="M64" i="34"/>
  <c r="AP40" i="63" s="1"/>
  <c r="I64" i="34"/>
  <c r="AL40" i="63" s="1"/>
  <c r="M63" i="34"/>
  <c r="AP39" i="63" s="1"/>
  <c r="I63" i="34"/>
  <c r="AL39" i="63" s="1"/>
  <c r="M62" i="34"/>
  <c r="AP38" i="63" s="1"/>
  <c r="I62" i="34"/>
  <c r="AL38" i="63" s="1"/>
  <c r="M61" i="34"/>
  <c r="AP37" i="63" s="1"/>
  <c r="I61" i="34"/>
  <c r="AL37" i="63" s="1"/>
  <c r="M60" i="34"/>
  <c r="AP36" i="63" s="1"/>
  <c r="I60" i="34"/>
  <c r="AL36" i="63" s="1"/>
  <c r="M59" i="34"/>
  <c r="AP35" i="63" s="1"/>
  <c r="I59" i="34"/>
  <c r="AL35" i="63" s="1"/>
  <c r="M58" i="34"/>
  <c r="AP34" i="63" s="1"/>
  <c r="I58" i="34"/>
  <c r="AL34" i="63" s="1"/>
  <c r="M57" i="34"/>
  <c r="AP33" i="63" s="1"/>
  <c r="I57" i="34"/>
  <c r="AL33" i="63" s="1"/>
  <c r="M56" i="34"/>
  <c r="AP32" i="63" s="1"/>
  <c r="I56" i="34"/>
  <c r="AL32" i="63" s="1"/>
  <c r="M55" i="34"/>
  <c r="AP31" i="63" s="1"/>
  <c r="I55" i="34"/>
  <c r="AL31" i="63" s="1"/>
  <c r="M54" i="34"/>
  <c r="AP30" i="63" s="1"/>
  <c r="I54" i="34"/>
  <c r="AL30" i="63" s="1"/>
  <c r="M53" i="34"/>
  <c r="AP29" i="63" s="1"/>
  <c r="I53" i="34"/>
  <c r="AL29" i="63" s="1"/>
  <c r="M52" i="34"/>
  <c r="AP28" i="63" s="1"/>
  <c r="I52" i="34"/>
  <c r="AL28" i="63" s="1"/>
  <c r="M51" i="34"/>
  <c r="AP27" i="63" s="1"/>
  <c r="I51" i="34"/>
  <c r="AL27" i="63" s="1"/>
  <c r="M50" i="34"/>
  <c r="AP26" i="63" s="1"/>
  <c r="I50" i="34"/>
  <c r="AL26" i="63" s="1"/>
  <c r="M49" i="34"/>
  <c r="AP25" i="63" s="1"/>
  <c r="I49" i="34"/>
  <c r="AL25" i="63" s="1"/>
  <c r="M48" i="34"/>
  <c r="AP24" i="63" s="1"/>
  <c r="I48" i="34"/>
  <c r="AL24" i="63" s="1"/>
  <c r="M47" i="34"/>
  <c r="AP23" i="63" s="1"/>
  <c r="I47" i="34"/>
  <c r="AL23" i="63" s="1"/>
  <c r="M46" i="34"/>
  <c r="AP22" i="63" s="1"/>
  <c r="I46" i="34"/>
  <c r="AL22" i="63" s="1"/>
  <c r="M45" i="34"/>
  <c r="AP21" i="63" s="1"/>
  <c r="I45" i="34"/>
  <c r="AL21" i="63" s="1"/>
  <c r="M44" i="34"/>
  <c r="AP20" i="63" s="1"/>
  <c r="I44" i="34"/>
  <c r="AL20" i="63" s="1"/>
  <c r="M43" i="34"/>
  <c r="AP19" i="63" s="1"/>
  <c r="I43" i="34"/>
  <c r="AL19" i="63" s="1"/>
  <c r="M42" i="34"/>
  <c r="AP18" i="63" s="1"/>
  <c r="I42" i="34"/>
  <c r="AL18" i="63" s="1"/>
  <c r="M41" i="34"/>
  <c r="AP17" i="63" s="1"/>
  <c r="I41" i="34"/>
  <c r="AL17" i="63" s="1"/>
  <c r="M40" i="34"/>
  <c r="AP16" i="63" s="1"/>
  <c r="I40" i="34"/>
  <c r="AL16" i="63" s="1"/>
  <c r="M39" i="34"/>
  <c r="AP15" i="63" s="1"/>
  <c r="I39" i="34"/>
  <c r="AL15" i="63" s="1"/>
  <c r="M38" i="34"/>
  <c r="AP14" i="63" s="1"/>
  <c r="I38" i="34"/>
  <c r="AL14" i="63" s="1"/>
  <c r="M37" i="34"/>
  <c r="AP13" i="63" s="1"/>
  <c r="I37" i="34"/>
  <c r="AL13" i="63" s="1"/>
  <c r="M36" i="34"/>
  <c r="AP12" i="63" s="1"/>
  <c r="I36" i="34"/>
  <c r="AL12" i="63" s="1"/>
  <c r="M35" i="34"/>
  <c r="AP11" i="63" s="1"/>
  <c r="I35" i="34"/>
  <c r="AL11" i="63" s="1"/>
  <c r="M34" i="34"/>
  <c r="AP10" i="63" s="1"/>
  <c r="I34" i="34"/>
  <c r="AL10" i="63" s="1"/>
  <c r="M33" i="34"/>
  <c r="AP9" i="63" s="1"/>
  <c r="I33" i="34"/>
  <c r="AL9" i="63" s="1"/>
  <c r="M32" i="34"/>
  <c r="AP8" i="63" s="1"/>
  <c r="I32" i="34"/>
  <c r="AL8" i="63" s="1"/>
  <c r="M31" i="34"/>
  <c r="AP7" i="63" s="1"/>
  <c r="I31" i="34"/>
  <c r="AL7" i="63" s="1"/>
  <c r="M30" i="34"/>
  <c r="AP6" i="63" s="1"/>
  <c r="I30" i="34"/>
  <c r="AL6" i="63" s="1"/>
  <c r="M29" i="34"/>
  <c r="AP5" i="63" s="1"/>
  <c r="I29" i="34"/>
  <c r="AL5" i="63" s="1"/>
  <c r="M28" i="34"/>
  <c r="AP4" i="63" s="1"/>
  <c r="I28" i="34"/>
  <c r="AL4" i="63" s="1"/>
  <c r="M27" i="34"/>
  <c r="AP3" i="63" s="1"/>
  <c r="I27" i="34"/>
  <c r="AL3" i="63" s="1"/>
  <c r="M26" i="34"/>
  <c r="AP2" i="63" s="1"/>
  <c r="I26" i="34"/>
  <c r="AL2" i="63" s="1"/>
  <c r="L136" i="33"/>
  <c r="K136" i="33"/>
  <c r="J136" i="33"/>
  <c r="H136" i="33"/>
  <c r="G136" i="33"/>
  <c r="F136" i="33"/>
  <c r="E136" i="33"/>
  <c r="D136" i="33"/>
  <c r="C136" i="33"/>
  <c r="M100" i="33"/>
  <c r="AP76" i="62" s="1"/>
  <c r="I100" i="33"/>
  <c r="AL76" i="62" s="1"/>
  <c r="M99" i="33"/>
  <c r="AP75" i="62" s="1"/>
  <c r="I99" i="33"/>
  <c r="AL75" i="62" s="1"/>
  <c r="M98" i="33"/>
  <c r="AP74" i="62" s="1"/>
  <c r="I98" i="33"/>
  <c r="AL74" i="62" s="1"/>
  <c r="M97" i="33"/>
  <c r="AP73" i="62" s="1"/>
  <c r="I97" i="33"/>
  <c r="AL73" i="62" s="1"/>
  <c r="M96" i="33"/>
  <c r="AP72" i="62" s="1"/>
  <c r="I96" i="33"/>
  <c r="AL72" i="62" s="1"/>
  <c r="M95" i="33"/>
  <c r="AP71" i="62" s="1"/>
  <c r="I95" i="33"/>
  <c r="AL71" i="62" s="1"/>
  <c r="M94" i="33"/>
  <c r="AP70" i="62" s="1"/>
  <c r="I94" i="33"/>
  <c r="AL70" i="62" s="1"/>
  <c r="M93" i="33"/>
  <c r="AP69" i="62" s="1"/>
  <c r="I93" i="33"/>
  <c r="AL69" i="62" s="1"/>
  <c r="M92" i="33"/>
  <c r="AP68" i="62" s="1"/>
  <c r="I92" i="33"/>
  <c r="AL68" i="62" s="1"/>
  <c r="M91" i="33"/>
  <c r="AP67" i="62" s="1"/>
  <c r="I91" i="33"/>
  <c r="AL67" i="62" s="1"/>
  <c r="M90" i="33"/>
  <c r="AP66" i="62" s="1"/>
  <c r="I90" i="33"/>
  <c r="AL66" i="62" s="1"/>
  <c r="M89" i="33"/>
  <c r="AP65" i="62" s="1"/>
  <c r="I89" i="33"/>
  <c r="AL65" i="62" s="1"/>
  <c r="M88" i="33"/>
  <c r="AP64" i="62" s="1"/>
  <c r="I88" i="33"/>
  <c r="AL64" i="62" s="1"/>
  <c r="M87" i="33"/>
  <c r="AP63" i="62" s="1"/>
  <c r="I87" i="33"/>
  <c r="AL63" i="62" s="1"/>
  <c r="M86" i="33"/>
  <c r="AP62" i="62" s="1"/>
  <c r="I86" i="33"/>
  <c r="AL62" i="62" s="1"/>
  <c r="M85" i="33"/>
  <c r="AP61" i="62" s="1"/>
  <c r="I85" i="33"/>
  <c r="AL61" i="62" s="1"/>
  <c r="M84" i="33"/>
  <c r="AP60" i="62" s="1"/>
  <c r="I84" i="33"/>
  <c r="AL60" i="62" s="1"/>
  <c r="M83" i="33"/>
  <c r="AP59" i="62" s="1"/>
  <c r="I83" i="33"/>
  <c r="AL59" i="62" s="1"/>
  <c r="M82" i="33"/>
  <c r="AP58" i="62" s="1"/>
  <c r="I82" i="33"/>
  <c r="AL58" i="62" s="1"/>
  <c r="M81" i="33"/>
  <c r="AP57" i="62" s="1"/>
  <c r="I81" i="33"/>
  <c r="AL57" i="62" s="1"/>
  <c r="M80" i="33"/>
  <c r="AP56" i="62" s="1"/>
  <c r="I80" i="33"/>
  <c r="AL56" i="62" s="1"/>
  <c r="M79" i="33"/>
  <c r="AP55" i="62" s="1"/>
  <c r="I79" i="33"/>
  <c r="AL55" i="62" s="1"/>
  <c r="M78" i="33"/>
  <c r="AP54" i="62" s="1"/>
  <c r="I78" i="33"/>
  <c r="AL54" i="62" s="1"/>
  <c r="M77" i="33"/>
  <c r="AP53" i="62" s="1"/>
  <c r="I77" i="33"/>
  <c r="AL53" i="62" s="1"/>
  <c r="M76" i="33"/>
  <c r="AP52" i="62" s="1"/>
  <c r="I76" i="33"/>
  <c r="AL52" i="62" s="1"/>
  <c r="M75" i="33"/>
  <c r="AP51" i="62" s="1"/>
  <c r="I75" i="33"/>
  <c r="AL51" i="62" s="1"/>
  <c r="M74" i="33"/>
  <c r="AP50" i="62" s="1"/>
  <c r="I74" i="33"/>
  <c r="AL50" i="62" s="1"/>
  <c r="M73" i="33"/>
  <c r="AP49" i="62" s="1"/>
  <c r="I73" i="33"/>
  <c r="AL49" i="62" s="1"/>
  <c r="M72" i="33"/>
  <c r="AP48" i="62" s="1"/>
  <c r="I72" i="33"/>
  <c r="AL48" i="62" s="1"/>
  <c r="M71" i="33"/>
  <c r="AP47" i="62" s="1"/>
  <c r="I71" i="33"/>
  <c r="AL47" i="62" s="1"/>
  <c r="M70" i="33"/>
  <c r="AP46" i="62" s="1"/>
  <c r="I70" i="33"/>
  <c r="AL46" i="62" s="1"/>
  <c r="M69" i="33"/>
  <c r="AP45" i="62" s="1"/>
  <c r="I69" i="33"/>
  <c r="AL45" i="62" s="1"/>
  <c r="M68" i="33"/>
  <c r="AP44" i="62" s="1"/>
  <c r="I68" i="33"/>
  <c r="AL44" i="62" s="1"/>
  <c r="M67" i="33"/>
  <c r="AP43" i="62" s="1"/>
  <c r="I67" i="33"/>
  <c r="AL43" i="62" s="1"/>
  <c r="M66" i="33"/>
  <c r="AP42" i="62" s="1"/>
  <c r="I66" i="33"/>
  <c r="AL42" i="62" s="1"/>
  <c r="M65" i="33"/>
  <c r="AP41" i="62" s="1"/>
  <c r="I65" i="33"/>
  <c r="AL41" i="62" s="1"/>
  <c r="M64" i="33"/>
  <c r="AP40" i="62" s="1"/>
  <c r="I64" i="33"/>
  <c r="AL40" i="62" s="1"/>
  <c r="M63" i="33"/>
  <c r="AP39" i="62" s="1"/>
  <c r="I63" i="33"/>
  <c r="AL39" i="62" s="1"/>
  <c r="M62" i="33"/>
  <c r="AP38" i="62" s="1"/>
  <c r="I62" i="33"/>
  <c r="AL38" i="62" s="1"/>
  <c r="M61" i="33"/>
  <c r="AP37" i="62" s="1"/>
  <c r="I61" i="33"/>
  <c r="AL37" i="62" s="1"/>
  <c r="M60" i="33"/>
  <c r="AP36" i="62" s="1"/>
  <c r="I60" i="33"/>
  <c r="AL36" i="62" s="1"/>
  <c r="M59" i="33"/>
  <c r="AP35" i="62" s="1"/>
  <c r="I59" i="33"/>
  <c r="AL35" i="62" s="1"/>
  <c r="M58" i="33"/>
  <c r="AP34" i="62" s="1"/>
  <c r="I58" i="33"/>
  <c r="AL34" i="62" s="1"/>
  <c r="M57" i="33"/>
  <c r="AP33" i="62" s="1"/>
  <c r="I57" i="33"/>
  <c r="AL33" i="62" s="1"/>
  <c r="M56" i="33"/>
  <c r="AP32" i="62" s="1"/>
  <c r="I56" i="33"/>
  <c r="AL32" i="62" s="1"/>
  <c r="M55" i="33"/>
  <c r="AP31" i="62" s="1"/>
  <c r="I55" i="33"/>
  <c r="AL31" i="62" s="1"/>
  <c r="M54" i="33"/>
  <c r="AP30" i="62" s="1"/>
  <c r="I54" i="33"/>
  <c r="AL30" i="62" s="1"/>
  <c r="M53" i="33"/>
  <c r="AP29" i="62" s="1"/>
  <c r="I53" i="33"/>
  <c r="AL29" i="62" s="1"/>
  <c r="M52" i="33"/>
  <c r="AP28" i="62" s="1"/>
  <c r="I52" i="33"/>
  <c r="AL28" i="62" s="1"/>
  <c r="M51" i="33"/>
  <c r="AP27" i="62" s="1"/>
  <c r="I51" i="33"/>
  <c r="AL27" i="62" s="1"/>
  <c r="M50" i="33"/>
  <c r="AP26" i="62" s="1"/>
  <c r="I50" i="33"/>
  <c r="AL26" i="62" s="1"/>
  <c r="M49" i="33"/>
  <c r="AP25" i="62" s="1"/>
  <c r="I49" i="33"/>
  <c r="AL25" i="62" s="1"/>
  <c r="M48" i="33"/>
  <c r="AP24" i="62" s="1"/>
  <c r="I48" i="33"/>
  <c r="AL24" i="62" s="1"/>
  <c r="M47" i="33"/>
  <c r="AP23" i="62" s="1"/>
  <c r="I47" i="33"/>
  <c r="AL23" i="62" s="1"/>
  <c r="M46" i="33"/>
  <c r="AP22" i="62" s="1"/>
  <c r="I46" i="33"/>
  <c r="AL22" i="62" s="1"/>
  <c r="M45" i="33"/>
  <c r="AP21" i="62" s="1"/>
  <c r="I45" i="33"/>
  <c r="AL21" i="62" s="1"/>
  <c r="M44" i="33"/>
  <c r="AP20" i="62" s="1"/>
  <c r="I44" i="33"/>
  <c r="AL20" i="62" s="1"/>
  <c r="M43" i="33"/>
  <c r="AP19" i="62" s="1"/>
  <c r="I43" i="33"/>
  <c r="AL19" i="62" s="1"/>
  <c r="M42" i="33"/>
  <c r="AP18" i="62" s="1"/>
  <c r="I42" i="33"/>
  <c r="AL18" i="62" s="1"/>
  <c r="M41" i="33"/>
  <c r="AP17" i="62" s="1"/>
  <c r="I41" i="33"/>
  <c r="AL17" i="62" s="1"/>
  <c r="M40" i="33"/>
  <c r="AP16" i="62" s="1"/>
  <c r="I40" i="33"/>
  <c r="AL16" i="62" s="1"/>
  <c r="M39" i="33"/>
  <c r="AP15" i="62" s="1"/>
  <c r="I39" i="33"/>
  <c r="AL15" i="62" s="1"/>
  <c r="M38" i="33"/>
  <c r="AP14" i="62" s="1"/>
  <c r="I38" i="33"/>
  <c r="AL14" i="62" s="1"/>
  <c r="M37" i="33"/>
  <c r="AP13" i="62" s="1"/>
  <c r="I37" i="33"/>
  <c r="AL13" i="62" s="1"/>
  <c r="M36" i="33"/>
  <c r="AP12" i="62" s="1"/>
  <c r="I36" i="33"/>
  <c r="AL12" i="62" s="1"/>
  <c r="M35" i="33"/>
  <c r="AP11" i="62" s="1"/>
  <c r="I35" i="33"/>
  <c r="AL11" i="62" s="1"/>
  <c r="M34" i="33"/>
  <c r="AP10" i="62" s="1"/>
  <c r="I34" i="33"/>
  <c r="AL10" i="62" s="1"/>
  <c r="M33" i="33"/>
  <c r="AP9" i="62" s="1"/>
  <c r="I33" i="33"/>
  <c r="AL9" i="62" s="1"/>
  <c r="M32" i="33"/>
  <c r="AP8" i="62" s="1"/>
  <c r="I32" i="33"/>
  <c r="AL8" i="62" s="1"/>
  <c r="M31" i="33"/>
  <c r="AP7" i="62" s="1"/>
  <c r="I31" i="33"/>
  <c r="AL7" i="62" s="1"/>
  <c r="M30" i="33"/>
  <c r="AP6" i="62" s="1"/>
  <c r="I30" i="33"/>
  <c r="AL6" i="62" s="1"/>
  <c r="M29" i="33"/>
  <c r="AP5" i="62" s="1"/>
  <c r="I29" i="33"/>
  <c r="AL5" i="62" s="1"/>
  <c r="M28" i="33"/>
  <c r="AP4" i="62" s="1"/>
  <c r="I28" i="33"/>
  <c r="AL4" i="62" s="1"/>
  <c r="M27" i="33"/>
  <c r="AP3" i="62" s="1"/>
  <c r="I27" i="33"/>
  <c r="AL3" i="62" s="1"/>
  <c r="M26" i="33"/>
  <c r="AP2" i="62" s="1"/>
  <c r="I26" i="33"/>
  <c r="AL2" i="62" s="1"/>
  <c r="L136" i="32"/>
  <c r="K136" i="32"/>
  <c r="J136" i="32"/>
  <c r="H136" i="32"/>
  <c r="G136" i="32"/>
  <c r="F136" i="32"/>
  <c r="E136" i="32"/>
  <c r="D136" i="32"/>
  <c r="C136" i="32"/>
  <c r="I95" i="32"/>
  <c r="M94" i="32"/>
  <c r="AP70" i="61" s="1"/>
  <c r="I94" i="32"/>
  <c r="AL70" i="61" s="1"/>
  <c r="M93" i="32"/>
  <c r="AP69" i="61" s="1"/>
  <c r="I93" i="32"/>
  <c r="AL69" i="61" s="1"/>
  <c r="M92" i="32"/>
  <c r="AP68" i="61" s="1"/>
  <c r="I92" i="32"/>
  <c r="AL68" i="61" s="1"/>
  <c r="M91" i="32"/>
  <c r="AP67" i="61" s="1"/>
  <c r="I91" i="32"/>
  <c r="AL67" i="61" s="1"/>
  <c r="M90" i="32"/>
  <c r="AP66" i="61" s="1"/>
  <c r="I90" i="32"/>
  <c r="AL66" i="61" s="1"/>
  <c r="M89" i="32"/>
  <c r="AP65" i="61" s="1"/>
  <c r="I89" i="32"/>
  <c r="AL65" i="61" s="1"/>
  <c r="M88" i="32"/>
  <c r="AP64" i="61" s="1"/>
  <c r="I88" i="32"/>
  <c r="AL64" i="61" s="1"/>
  <c r="M87" i="32"/>
  <c r="AP63" i="61" s="1"/>
  <c r="I87" i="32"/>
  <c r="AL63" i="61" s="1"/>
  <c r="M86" i="32"/>
  <c r="AP62" i="61" s="1"/>
  <c r="I86" i="32"/>
  <c r="AL62" i="61" s="1"/>
  <c r="M85" i="32"/>
  <c r="AP61" i="61" s="1"/>
  <c r="I85" i="32"/>
  <c r="AL61" i="61" s="1"/>
  <c r="M84" i="32"/>
  <c r="AP60" i="61" s="1"/>
  <c r="I84" i="32"/>
  <c r="AL60" i="61" s="1"/>
  <c r="M83" i="32"/>
  <c r="AP59" i="61" s="1"/>
  <c r="I83" i="32"/>
  <c r="AL59" i="61" s="1"/>
  <c r="M82" i="32"/>
  <c r="AP58" i="61" s="1"/>
  <c r="I82" i="32"/>
  <c r="AL58" i="61" s="1"/>
  <c r="M81" i="32"/>
  <c r="AP57" i="61" s="1"/>
  <c r="I81" i="32"/>
  <c r="AL57" i="61" s="1"/>
  <c r="M80" i="32"/>
  <c r="AP56" i="61" s="1"/>
  <c r="I80" i="32"/>
  <c r="AL56" i="61" s="1"/>
  <c r="M79" i="32"/>
  <c r="AP55" i="61" s="1"/>
  <c r="I79" i="32"/>
  <c r="AL55" i="61" s="1"/>
  <c r="M78" i="32"/>
  <c r="AP54" i="61" s="1"/>
  <c r="I78" i="32"/>
  <c r="AL54" i="61" s="1"/>
  <c r="M77" i="32"/>
  <c r="AP53" i="61" s="1"/>
  <c r="I77" i="32"/>
  <c r="AL53" i="61" s="1"/>
  <c r="M76" i="32"/>
  <c r="AP52" i="61" s="1"/>
  <c r="I76" i="32"/>
  <c r="AL52" i="61" s="1"/>
  <c r="M75" i="32"/>
  <c r="AP51" i="61" s="1"/>
  <c r="I75" i="32"/>
  <c r="AL51" i="61" s="1"/>
  <c r="M74" i="32"/>
  <c r="AP50" i="61" s="1"/>
  <c r="I74" i="32"/>
  <c r="AL50" i="61" s="1"/>
  <c r="M73" i="32"/>
  <c r="AP49" i="61" s="1"/>
  <c r="I73" i="32"/>
  <c r="AL49" i="61" s="1"/>
  <c r="M72" i="32"/>
  <c r="AP48" i="61" s="1"/>
  <c r="I72" i="32"/>
  <c r="AL48" i="61" s="1"/>
  <c r="M71" i="32"/>
  <c r="AP47" i="61" s="1"/>
  <c r="I71" i="32"/>
  <c r="AL47" i="61" s="1"/>
  <c r="M70" i="32"/>
  <c r="AP46" i="61" s="1"/>
  <c r="I70" i="32"/>
  <c r="AL46" i="61" s="1"/>
  <c r="M69" i="32"/>
  <c r="AP45" i="61" s="1"/>
  <c r="I69" i="32"/>
  <c r="AL45" i="61" s="1"/>
  <c r="M68" i="32"/>
  <c r="AP44" i="61" s="1"/>
  <c r="I68" i="32"/>
  <c r="AL44" i="61" s="1"/>
  <c r="M67" i="32"/>
  <c r="AP43" i="61" s="1"/>
  <c r="I67" i="32"/>
  <c r="AL43" i="61" s="1"/>
  <c r="M66" i="32"/>
  <c r="AP42" i="61" s="1"/>
  <c r="I66" i="32"/>
  <c r="AL42" i="61" s="1"/>
  <c r="M65" i="32"/>
  <c r="AP41" i="61" s="1"/>
  <c r="I65" i="32"/>
  <c r="AL41" i="61" s="1"/>
  <c r="M64" i="32"/>
  <c r="AP40" i="61" s="1"/>
  <c r="I64" i="32"/>
  <c r="AL40" i="61" s="1"/>
  <c r="M63" i="32"/>
  <c r="AP39" i="61" s="1"/>
  <c r="I63" i="32"/>
  <c r="AL39" i="61" s="1"/>
  <c r="M62" i="32"/>
  <c r="AP38" i="61" s="1"/>
  <c r="I62" i="32"/>
  <c r="AL38" i="61" s="1"/>
  <c r="M61" i="32"/>
  <c r="AP37" i="61" s="1"/>
  <c r="I61" i="32"/>
  <c r="AL37" i="61" s="1"/>
  <c r="M60" i="32"/>
  <c r="AP36" i="61" s="1"/>
  <c r="I60" i="32"/>
  <c r="AL36" i="61" s="1"/>
  <c r="M59" i="32"/>
  <c r="AP35" i="61" s="1"/>
  <c r="I59" i="32"/>
  <c r="AL35" i="61" s="1"/>
  <c r="M58" i="32"/>
  <c r="AP34" i="61" s="1"/>
  <c r="I58" i="32"/>
  <c r="AL34" i="61" s="1"/>
  <c r="M57" i="32"/>
  <c r="AP33" i="61" s="1"/>
  <c r="I57" i="32"/>
  <c r="AL33" i="61" s="1"/>
  <c r="M56" i="32"/>
  <c r="AP32" i="61" s="1"/>
  <c r="I56" i="32"/>
  <c r="AL32" i="61" s="1"/>
  <c r="M55" i="32"/>
  <c r="AP31" i="61" s="1"/>
  <c r="I55" i="32"/>
  <c r="AL31" i="61" s="1"/>
  <c r="M54" i="32"/>
  <c r="AP30" i="61" s="1"/>
  <c r="I54" i="32"/>
  <c r="AL30" i="61" s="1"/>
  <c r="M53" i="32"/>
  <c r="AP29" i="61" s="1"/>
  <c r="I53" i="32"/>
  <c r="AL29" i="61" s="1"/>
  <c r="M52" i="32"/>
  <c r="AP28" i="61" s="1"/>
  <c r="I52" i="32"/>
  <c r="AL28" i="61" s="1"/>
  <c r="M51" i="32"/>
  <c r="AP27" i="61" s="1"/>
  <c r="I51" i="32"/>
  <c r="AL27" i="61" s="1"/>
  <c r="M50" i="32"/>
  <c r="AP26" i="61" s="1"/>
  <c r="I50" i="32"/>
  <c r="AL26" i="61" s="1"/>
  <c r="M49" i="32"/>
  <c r="AP25" i="61" s="1"/>
  <c r="I49" i="32"/>
  <c r="AL25" i="61" s="1"/>
  <c r="M48" i="32"/>
  <c r="AP24" i="61" s="1"/>
  <c r="I48" i="32"/>
  <c r="AL24" i="61" s="1"/>
  <c r="M47" i="32"/>
  <c r="AP23" i="61" s="1"/>
  <c r="I47" i="32"/>
  <c r="AL23" i="61" s="1"/>
  <c r="M46" i="32"/>
  <c r="AP22" i="61" s="1"/>
  <c r="I46" i="32"/>
  <c r="AL22" i="61" s="1"/>
  <c r="M45" i="32"/>
  <c r="AP21" i="61" s="1"/>
  <c r="I45" i="32"/>
  <c r="AL21" i="61" s="1"/>
  <c r="M44" i="32"/>
  <c r="AP20" i="61" s="1"/>
  <c r="I44" i="32"/>
  <c r="AL20" i="61" s="1"/>
  <c r="M43" i="32"/>
  <c r="AP19" i="61" s="1"/>
  <c r="I43" i="32"/>
  <c r="AL19" i="61" s="1"/>
  <c r="M42" i="32"/>
  <c r="AP18" i="61" s="1"/>
  <c r="I42" i="32"/>
  <c r="AL18" i="61" s="1"/>
  <c r="M41" i="32"/>
  <c r="AP17" i="61" s="1"/>
  <c r="I41" i="32"/>
  <c r="AL17" i="61" s="1"/>
  <c r="M40" i="32"/>
  <c r="AP16" i="61" s="1"/>
  <c r="I40" i="32"/>
  <c r="AL16" i="61" s="1"/>
  <c r="M39" i="32"/>
  <c r="AP15" i="61" s="1"/>
  <c r="I39" i="32"/>
  <c r="AL15" i="61" s="1"/>
  <c r="M38" i="32"/>
  <c r="AP14" i="61" s="1"/>
  <c r="I38" i="32"/>
  <c r="AL14" i="61" s="1"/>
  <c r="M37" i="32"/>
  <c r="AP13" i="61" s="1"/>
  <c r="I37" i="32"/>
  <c r="AL13" i="61" s="1"/>
  <c r="M36" i="32"/>
  <c r="AP12" i="61" s="1"/>
  <c r="I36" i="32"/>
  <c r="AL12" i="61" s="1"/>
  <c r="M35" i="32"/>
  <c r="AP11" i="61" s="1"/>
  <c r="I35" i="32"/>
  <c r="AL11" i="61" s="1"/>
  <c r="M34" i="32"/>
  <c r="AP10" i="61" s="1"/>
  <c r="I34" i="32"/>
  <c r="AL10" i="61" s="1"/>
  <c r="M33" i="32"/>
  <c r="AP9" i="61" s="1"/>
  <c r="I33" i="32"/>
  <c r="AL9" i="61" s="1"/>
  <c r="M32" i="32"/>
  <c r="AP8" i="61" s="1"/>
  <c r="I32" i="32"/>
  <c r="AL8" i="61" s="1"/>
  <c r="M31" i="32"/>
  <c r="AP7" i="61" s="1"/>
  <c r="I31" i="32"/>
  <c r="AL7" i="61" s="1"/>
  <c r="M30" i="32"/>
  <c r="AP6" i="61" s="1"/>
  <c r="I30" i="32"/>
  <c r="AL6" i="61" s="1"/>
  <c r="M29" i="32"/>
  <c r="AP5" i="61" s="1"/>
  <c r="I29" i="32"/>
  <c r="AL5" i="61" s="1"/>
  <c r="M28" i="32"/>
  <c r="AP4" i="61" s="1"/>
  <c r="I28" i="32"/>
  <c r="AL4" i="61" s="1"/>
  <c r="M27" i="32"/>
  <c r="AP3" i="61" s="1"/>
  <c r="I27" i="32"/>
  <c r="AL3" i="61" s="1"/>
  <c r="M26" i="32"/>
  <c r="AP2" i="61" s="1"/>
  <c r="I26" i="32"/>
  <c r="AL2" i="61" s="1"/>
  <c r="L136" i="31"/>
  <c r="K136" i="31"/>
  <c r="J136" i="31"/>
  <c r="H136" i="31"/>
  <c r="G136" i="31"/>
  <c r="F136" i="31"/>
  <c r="E136" i="31"/>
  <c r="D136" i="31"/>
  <c r="C136" i="31"/>
  <c r="M94" i="31"/>
  <c r="AP70" i="60" s="1"/>
  <c r="I94" i="31"/>
  <c r="AL70" i="60" s="1"/>
  <c r="M93" i="31"/>
  <c r="AP69" i="60" s="1"/>
  <c r="I93" i="31"/>
  <c r="AL69" i="60" s="1"/>
  <c r="M92" i="31"/>
  <c r="AP68" i="60" s="1"/>
  <c r="I92" i="31"/>
  <c r="AL68" i="60" s="1"/>
  <c r="M91" i="31"/>
  <c r="AP67" i="60" s="1"/>
  <c r="I91" i="31"/>
  <c r="AL67" i="60" s="1"/>
  <c r="M90" i="31"/>
  <c r="AP66" i="60" s="1"/>
  <c r="I90" i="31"/>
  <c r="AL66" i="60" s="1"/>
  <c r="M89" i="31"/>
  <c r="AP65" i="60" s="1"/>
  <c r="I89" i="31"/>
  <c r="AL65" i="60" s="1"/>
  <c r="M88" i="31"/>
  <c r="AP64" i="60" s="1"/>
  <c r="I88" i="31"/>
  <c r="AL64" i="60" s="1"/>
  <c r="M87" i="31"/>
  <c r="AP63" i="60" s="1"/>
  <c r="I87" i="31"/>
  <c r="AL63" i="60" s="1"/>
  <c r="M86" i="31"/>
  <c r="AP62" i="60" s="1"/>
  <c r="I86" i="31"/>
  <c r="AL62" i="60" s="1"/>
  <c r="M85" i="31"/>
  <c r="AP61" i="60" s="1"/>
  <c r="I85" i="31"/>
  <c r="AL61" i="60" s="1"/>
  <c r="M84" i="31"/>
  <c r="AP60" i="60" s="1"/>
  <c r="I84" i="31"/>
  <c r="AL60" i="60" s="1"/>
  <c r="M83" i="31"/>
  <c r="AP59" i="60" s="1"/>
  <c r="I83" i="31"/>
  <c r="AL59" i="60" s="1"/>
  <c r="M82" i="31"/>
  <c r="AP58" i="60" s="1"/>
  <c r="I82" i="31"/>
  <c r="AL58" i="60" s="1"/>
  <c r="M81" i="31"/>
  <c r="AP57" i="60" s="1"/>
  <c r="I81" i="31"/>
  <c r="AL57" i="60" s="1"/>
  <c r="M80" i="31"/>
  <c r="AP56" i="60" s="1"/>
  <c r="I80" i="31"/>
  <c r="AL56" i="60" s="1"/>
  <c r="M79" i="31"/>
  <c r="AP55" i="60" s="1"/>
  <c r="I79" i="31"/>
  <c r="AL55" i="60" s="1"/>
  <c r="M78" i="31"/>
  <c r="AP54" i="60" s="1"/>
  <c r="I78" i="31"/>
  <c r="AL54" i="60" s="1"/>
  <c r="M77" i="31"/>
  <c r="AP53" i="60" s="1"/>
  <c r="I77" i="31"/>
  <c r="AL53" i="60" s="1"/>
  <c r="M76" i="31"/>
  <c r="AP52" i="60" s="1"/>
  <c r="I76" i="31"/>
  <c r="AL52" i="60" s="1"/>
  <c r="M75" i="31"/>
  <c r="AP51" i="60" s="1"/>
  <c r="I75" i="31"/>
  <c r="AL51" i="60" s="1"/>
  <c r="M74" i="31"/>
  <c r="AP50" i="60" s="1"/>
  <c r="I74" i="31"/>
  <c r="AL50" i="60" s="1"/>
  <c r="M73" i="31"/>
  <c r="AP49" i="60" s="1"/>
  <c r="I73" i="31"/>
  <c r="AL49" i="60" s="1"/>
  <c r="M72" i="31"/>
  <c r="AP48" i="60" s="1"/>
  <c r="I72" i="31"/>
  <c r="AL48" i="60" s="1"/>
  <c r="M71" i="31"/>
  <c r="AP47" i="60" s="1"/>
  <c r="I71" i="31"/>
  <c r="AL47" i="60" s="1"/>
  <c r="M70" i="31"/>
  <c r="AP46" i="60" s="1"/>
  <c r="I70" i="31"/>
  <c r="AL46" i="60" s="1"/>
  <c r="M69" i="31"/>
  <c r="AP45" i="60" s="1"/>
  <c r="I69" i="31"/>
  <c r="AL45" i="60" s="1"/>
  <c r="M68" i="31"/>
  <c r="AP44" i="60" s="1"/>
  <c r="I68" i="31"/>
  <c r="AL44" i="60" s="1"/>
  <c r="M67" i="31"/>
  <c r="AP43" i="60" s="1"/>
  <c r="I67" i="31"/>
  <c r="AL43" i="60" s="1"/>
  <c r="M66" i="31"/>
  <c r="AP42" i="60" s="1"/>
  <c r="I66" i="31"/>
  <c r="AL42" i="60" s="1"/>
  <c r="M65" i="31"/>
  <c r="AP41" i="60" s="1"/>
  <c r="I65" i="31"/>
  <c r="AL41" i="60" s="1"/>
  <c r="M64" i="31"/>
  <c r="AP40" i="60" s="1"/>
  <c r="I64" i="31"/>
  <c r="AL40" i="60" s="1"/>
  <c r="M63" i="31"/>
  <c r="AP39" i="60" s="1"/>
  <c r="I63" i="31"/>
  <c r="AL39" i="60" s="1"/>
  <c r="M62" i="31"/>
  <c r="AP38" i="60" s="1"/>
  <c r="I62" i="31"/>
  <c r="AL38" i="60" s="1"/>
  <c r="M61" i="31"/>
  <c r="AP37" i="60" s="1"/>
  <c r="I61" i="31"/>
  <c r="AL37" i="60" s="1"/>
  <c r="M60" i="31"/>
  <c r="AP36" i="60" s="1"/>
  <c r="I60" i="31"/>
  <c r="AL36" i="60" s="1"/>
  <c r="M59" i="31"/>
  <c r="AP35" i="60" s="1"/>
  <c r="I59" i="31"/>
  <c r="AL35" i="60" s="1"/>
  <c r="M58" i="31"/>
  <c r="AP34" i="60" s="1"/>
  <c r="I58" i="31"/>
  <c r="AL34" i="60" s="1"/>
  <c r="M57" i="31"/>
  <c r="AP33" i="60" s="1"/>
  <c r="I57" i="31"/>
  <c r="AL33" i="60" s="1"/>
  <c r="M56" i="31"/>
  <c r="AP32" i="60" s="1"/>
  <c r="I56" i="31"/>
  <c r="AL32" i="60" s="1"/>
  <c r="M55" i="31"/>
  <c r="AP31" i="60" s="1"/>
  <c r="I55" i="31"/>
  <c r="AL31" i="60" s="1"/>
  <c r="M54" i="31"/>
  <c r="AP30" i="60" s="1"/>
  <c r="I54" i="31"/>
  <c r="AL30" i="60" s="1"/>
  <c r="M53" i="31"/>
  <c r="AP29" i="60" s="1"/>
  <c r="I53" i="31"/>
  <c r="AL29" i="60" s="1"/>
  <c r="M52" i="31"/>
  <c r="AP28" i="60" s="1"/>
  <c r="I52" i="31"/>
  <c r="AL28" i="60" s="1"/>
  <c r="M51" i="31"/>
  <c r="AP27" i="60" s="1"/>
  <c r="I51" i="31"/>
  <c r="AL27" i="60" s="1"/>
  <c r="M50" i="31"/>
  <c r="AP26" i="60" s="1"/>
  <c r="I50" i="31"/>
  <c r="AL26" i="60" s="1"/>
  <c r="M49" i="31"/>
  <c r="AP25" i="60" s="1"/>
  <c r="I49" i="31"/>
  <c r="AL25" i="60" s="1"/>
  <c r="M48" i="31"/>
  <c r="AP24" i="60" s="1"/>
  <c r="I48" i="31"/>
  <c r="AL24" i="60" s="1"/>
  <c r="M47" i="31"/>
  <c r="AP23" i="60" s="1"/>
  <c r="I47" i="31"/>
  <c r="AL23" i="60" s="1"/>
  <c r="M46" i="31"/>
  <c r="AP22" i="60" s="1"/>
  <c r="I46" i="31"/>
  <c r="AL22" i="60" s="1"/>
  <c r="M45" i="31"/>
  <c r="AP21" i="60" s="1"/>
  <c r="I45" i="31"/>
  <c r="AL21" i="60" s="1"/>
  <c r="M44" i="31"/>
  <c r="AP20" i="60" s="1"/>
  <c r="I44" i="31"/>
  <c r="AL20" i="60" s="1"/>
  <c r="M43" i="31"/>
  <c r="AP19" i="60" s="1"/>
  <c r="I43" i="31"/>
  <c r="AL19" i="60" s="1"/>
  <c r="M42" i="31"/>
  <c r="AP18" i="60" s="1"/>
  <c r="I42" i="31"/>
  <c r="AL18" i="60" s="1"/>
  <c r="M41" i="31"/>
  <c r="AP17" i="60" s="1"/>
  <c r="I41" i="31"/>
  <c r="AL17" i="60" s="1"/>
  <c r="M40" i="31"/>
  <c r="AP16" i="60" s="1"/>
  <c r="I40" i="31"/>
  <c r="AL16" i="60" s="1"/>
  <c r="M39" i="31"/>
  <c r="AP15" i="60" s="1"/>
  <c r="I39" i="31"/>
  <c r="AL15" i="60" s="1"/>
  <c r="M38" i="31"/>
  <c r="AP14" i="60" s="1"/>
  <c r="I38" i="31"/>
  <c r="AL14" i="60" s="1"/>
  <c r="M37" i="31"/>
  <c r="AP13" i="60" s="1"/>
  <c r="I37" i="31"/>
  <c r="AL13" i="60" s="1"/>
  <c r="M36" i="31"/>
  <c r="AP12" i="60" s="1"/>
  <c r="I36" i="31"/>
  <c r="AL12" i="60" s="1"/>
  <c r="M35" i="31"/>
  <c r="AP11" i="60" s="1"/>
  <c r="I35" i="31"/>
  <c r="AL11" i="60" s="1"/>
  <c r="M34" i="31"/>
  <c r="AP10" i="60" s="1"/>
  <c r="I34" i="31"/>
  <c r="AL10" i="60" s="1"/>
  <c r="M33" i="31"/>
  <c r="AP9" i="60" s="1"/>
  <c r="I33" i="31"/>
  <c r="AL9" i="60" s="1"/>
  <c r="M32" i="31"/>
  <c r="AP8" i="60" s="1"/>
  <c r="I32" i="31"/>
  <c r="AL8" i="60" s="1"/>
  <c r="M31" i="31"/>
  <c r="AP7" i="60" s="1"/>
  <c r="I31" i="31"/>
  <c r="AL7" i="60" s="1"/>
  <c r="M30" i="31"/>
  <c r="AP6" i="60" s="1"/>
  <c r="I30" i="31"/>
  <c r="AL6" i="60" s="1"/>
  <c r="M29" i="31"/>
  <c r="AP5" i="60" s="1"/>
  <c r="I29" i="31"/>
  <c r="AL5" i="60" s="1"/>
  <c r="M28" i="31"/>
  <c r="AP4" i="60" s="1"/>
  <c r="I28" i="31"/>
  <c r="AL4" i="60" s="1"/>
  <c r="M27" i="31"/>
  <c r="AP3" i="60" s="1"/>
  <c r="I27" i="31"/>
  <c r="AL3" i="60" s="1"/>
  <c r="M26" i="31"/>
  <c r="AP2" i="60" s="1"/>
  <c r="I26" i="31"/>
  <c r="AL2" i="60" s="1"/>
  <c r="L136" i="30"/>
  <c r="K136" i="30"/>
  <c r="J136" i="30"/>
  <c r="H136" i="30"/>
  <c r="G136" i="30"/>
  <c r="F136" i="30"/>
  <c r="E136" i="30"/>
  <c r="D136" i="30"/>
  <c r="C136" i="30"/>
  <c r="M99" i="30"/>
  <c r="I99" i="30"/>
  <c r="AL75" i="59" s="1"/>
  <c r="M98" i="30"/>
  <c r="I98" i="30"/>
  <c r="AL74" i="59" s="1"/>
  <c r="M97" i="30"/>
  <c r="AP73" i="59" s="1"/>
  <c r="I97" i="30"/>
  <c r="AL73" i="59" s="1"/>
  <c r="M96" i="30"/>
  <c r="AP72" i="59" s="1"/>
  <c r="I96" i="30"/>
  <c r="AL72" i="59" s="1"/>
  <c r="M95" i="30"/>
  <c r="AP71" i="59" s="1"/>
  <c r="I95" i="30"/>
  <c r="AL71" i="59" s="1"/>
  <c r="M94" i="30"/>
  <c r="AP70" i="59" s="1"/>
  <c r="I94" i="30"/>
  <c r="AL70" i="59" s="1"/>
  <c r="M93" i="30"/>
  <c r="AP69" i="59" s="1"/>
  <c r="I93" i="30"/>
  <c r="AL69" i="59" s="1"/>
  <c r="M92" i="30"/>
  <c r="AP68" i="59" s="1"/>
  <c r="I92" i="30"/>
  <c r="AL68" i="59" s="1"/>
  <c r="M91" i="30"/>
  <c r="AP67" i="59" s="1"/>
  <c r="I91" i="30"/>
  <c r="AL67" i="59" s="1"/>
  <c r="M90" i="30"/>
  <c r="AP66" i="59" s="1"/>
  <c r="I90" i="30"/>
  <c r="AL66" i="59" s="1"/>
  <c r="M89" i="30"/>
  <c r="AP65" i="59" s="1"/>
  <c r="I89" i="30"/>
  <c r="AL65" i="59" s="1"/>
  <c r="M88" i="30"/>
  <c r="AP64" i="59" s="1"/>
  <c r="I88" i="30"/>
  <c r="AL64" i="59" s="1"/>
  <c r="M87" i="30"/>
  <c r="AP63" i="59" s="1"/>
  <c r="I87" i="30"/>
  <c r="AL63" i="59" s="1"/>
  <c r="M86" i="30"/>
  <c r="AP62" i="59" s="1"/>
  <c r="I86" i="30"/>
  <c r="AL62" i="59" s="1"/>
  <c r="M85" i="30"/>
  <c r="AP61" i="59" s="1"/>
  <c r="I85" i="30"/>
  <c r="AL61" i="59" s="1"/>
  <c r="M84" i="30"/>
  <c r="AP60" i="59" s="1"/>
  <c r="I84" i="30"/>
  <c r="AL60" i="59" s="1"/>
  <c r="M83" i="30"/>
  <c r="AP59" i="59" s="1"/>
  <c r="I83" i="30"/>
  <c r="AL59" i="59" s="1"/>
  <c r="M82" i="30"/>
  <c r="AP58" i="59" s="1"/>
  <c r="I82" i="30"/>
  <c r="AL58" i="59" s="1"/>
  <c r="M81" i="30"/>
  <c r="AP57" i="59" s="1"/>
  <c r="I81" i="30"/>
  <c r="AL57" i="59" s="1"/>
  <c r="M80" i="30"/>
  <c r="AP56" i="59" s="1"/>
  <c r="I80" i="30"/>
  <c r="AL56" i="59" s="1"/>
  <c r="M79" i="30"/>
  <c r="AP55" i="59" s="1"/>
  <c r="I79" i="30"/>
  <c r="AL55" i="59" s="1"/>
  <c r="M78" i="30"/>
  <c r="AP54" i="59" s="1"/>
  <c r="I78" i="30"/>
  <c r="AL54" i="59" s="1"/>
  <c r="M77" i="30"/>
  <c r="AP53" i="59" s="1"/>
  <c r="I77" i="30"/>
  <c r="AL53" i="59" s="1"/>
  <c r="M76" i="30"/>
  <c r="AP52" i="59" s="1"/>
  <c r="I76" i="30"/>
  <c r="AL52" i="59" s="1"/>
  <c r="M75" i="30"/>
  <c r="AP51" i="59" s="1"/>
  <c r="I75" i="30"/>
  <c r="AL51" i="59" s="1"/>
  <c r="M74" i="30"/>
  <c r="AP50" i="59" s="1"/>
  <c r="I74" i="30"/>
  <c r="AL50" i="59" s="1"/>
  <c r="M73" i="30"/>
  <c r="AP49" i="59" s="1"/>
  <c r="I73" i="30"/>
  <c r="AL49" i="59" s="1"/>
  <c r="M72" i="30"/>
  <c r="AP48" i="59" s="1"/>
  <c r="I72" i="30"/>
  <c r="AL48" i="59" s="1"/>
  <c r="M71" i="30"/>
  <c r="AP47" i="59" s="1"/>
  <c r="I71" i="30"/>
  <c r="AL47" i="59" s="1"/>
  <c r="M70" i="30"/>
  <c r="AP46" i="59" s="1"/>
  <c r="I70" i="30"/>
  <c r="AL46" i="59" s="1"/>
  <c r="M69" i="30"/>
  <c r="AP45" i="59" s="1"/>
  <c r="I69" i="30"/>
  <c r="AL45" i="59" s="1"/>
  <c r="M68" i="30"/>
  <c r="AP44" i="59" s="1"/>
  <c r="I68" i="30"/>
  <c r="AL44" i="59" s="1"/>
  <c r="M67" i="30"/>
  <c r="AP43" i="59" s="1"/>
  <c r="I67" i="30"/>
  <c r="AL43" i="59" s="1"/>
  <c r="M66" i="30"/>
  <c r="AP42" i="59" s="1"/>
  <c r="I66" i="30"/>
  <c r="AL42" i="59" s="1"/>
  <c r="M65" i="30"/>
  <c r="AP41" i="59" s="1"/>
  <c r="I65" i="30"/>
  <c r="AL41" i="59" s="1"/>
  <c r="M64" i="30"/>
  <c r="AP40" i="59" s="1"/>
  <c r="I64" i="30"/>
  <c r="AL40" i="59" s="1"/>
  <c r="M63" i="30"/>
  <c r="AP39" i="59" s="1"/>
  <c r="I63" i="30"/>
  <c r="AL39" i="59" s="1"/>
  <c r="M62" i="30"/>
  <c r="AP38" i="59" s="1"/>
  <c r="I62" i="30"/>
  <c r="AL38" i="59" s="1"/>
  <c r="M61" i="30"/>
  <c r="AP37" i="59" s="1"/>
  <c r="I61" i="30"/>
  <c r="AL37" i="59" s="1"/>
  <c r="M60" i="30"/>
  <c r="AP36" i="59" s="1"/>
  <c r="I60" i="30"/>
  <c r="AL36" i="59" s="1"/>
  <c r="M59" i="30"/>
  <c r="AP35" i="59" s="1"/>
  <c r="I59" i="30"/>
  <c r="AL35" i="59" s="1"/>
  <c r="M58" i="30"/>
  <c r="AP34" i="59" s="1"/>
  <c r="I58" i="30"/>
  <c r="AL34" i="59" s="1"/>
  <c r="M57" i="30"/>
  <c r="AP33" i="59" s="1"/>
  <c r="I57" i="30"/>
  <c r="AL33" i="59" s="1"/>
  <c r="M56" i="30"/>
  <c r="AP32" i="59" s="1"/>
  <c r="I56" i="30"/>
  <c r="AL32" i="59" s="1"/>
  <c r="M55" i="30"/>
  <c r="AP31" i="59" s="1"/>
  <c r="I55" i="30"/>
  <c r="AL31" i="59" s="1"/>
  <c r="M54" i="30"/>
  <c r="AP30" i="59" s="1"/>
  <c r="I54" i="30"/>
  <c r="AL30" i="59" s="1"/>
  <c r="M53" i="30"/>
  <c r="AP29" i="59" s="1"/>
  <c r="I53" i="30"/>
  <c r="AL29" i="59" s="1"/>
  <c r="M52" i="30"/>
  <c r="AP28" i="59" s="1"/>
  <c r="I52" i="30"/>
  <c r="AL28" i="59" s="1"/>
  <c r="M51" i="30"/>
  <c r="AP27" i="59" s="1"/>
  <c r="I51" i="30"/>
  <c r="AL27" i="59" s="1"/>
  <c r="M50" i="30"/>
  <c r="AP26" i="59" s="1"/>
  <c r="I50" i="30"/>
  <c r="AL26" i="59" s="1"/>
  <c r="M49" i="30"/>
  <c r="AP25" i="59" s="1"/>
  <c r="I49" i="30"/>
  <c r="AL25" i="59" s="1"/>
  <c r="M48" i="30"/>
  <c r="AP24" i="59" s="1"/>
  <c r="I48" i="30"/>
  <c r="AL24" i="59" s="1"/>
  <c r="M47" i="30"/>
  <c r="AP23" i="59" s="1"/>
  <c r="I47" i="30"/>
  <c r="AL23" i="59" s="1"/>
  <c r="M46" i="30"/>
  <c r="AP22" i="59" s="1"/>
  <c r="I46" i="30"/>
  <c r="AL22" i="59" s="1"/>
  <c r="M45" i="30"/>
  <c r="AP21" i="59" s="1"/>
  <c r="I45" i="30"/>
  <c r="AL21" i="59" s="1"/>
  <c r="M44" i="30"/>
  <c r="AP20" i="59" s="1"/>
  <c r="I44" i="30"/>
  <c r="AL20" i="59" s="1"/>
  <c r="M43" i="30"/>
  <c r="AP19" i="59" s="1"/>
  <c r="I43" i="30"/>
  <c r="AL19" i="59" s="1"/>
  <c r="M42" i="30"/>
  <c r="AP18" i="59" s="1"/>
  <c r="I42" i="30"/>
  <c r="AL18" i="59" s="1"/>
  <c r="M41" i="30"/>
  <c r="AP17" i="59" s="1"/>
  <c r="I41" i="30"/>
  <c r="AL17" i="59" s="1"/>
  <c r="M40" i="30"/>
  <c r="AP16" i="59" s="1"/>
  <c r="I40" i="30"/>
  <c r="AL16" i="59" s="1"/>
  <c r="M39" i="30"/>
  <c r="AP15" i="59" s="1"/>
  <c r="I39" i="30"/>
  <c r="AL15" i="59" s="1"/>
  <c r="M38" i="30"/>
  <c r="AP14" i="59" s="1"/>
  <c r="I38" i="30"/>
  <c r="AL14" i="59" s="1"/>
  <c r="M37" i="30"/>
  <c r="AP13" i="59" s="1"/>
  <c r="I37" i="30"/>
  <c r="AL13" i="59" s="1"/>
  <c r="M36" i="30"/>
  <c r="AP12" i="59" s="1"/>
  <c r="I36" i="30"/>
  <c r="AL12" i="59" s="1"/>
  <c r="M35" i="30"/>
  <c r="AP11" i="59" s="1"/>
  <c r="I35" i="30"/>
  <c r="AL11" i="59" s="1"/>
  <c r="M34" i="30"/>
  <c r="AP10" i="59" s="1"/>
  <c r="I34" i="30"/>
  <c r="AL10" i="59" s="1"/>
  <c r="M33" i="30"/>
  <c r="AP9" i="59" s="1"/>
  <c r="I33" i="30"/>
  <c r="AL9" i="59" s="1"/>
  <c r="M32" i="30"/>
  <c r="AP8" i="59" s="1"/>
  <c r="I32" i="30"/>
  <c r="AL8" i="59" s="1"/>
  <c r="M31" i="30"/>
  <c r="AP7" i="59" s="1"/>
  <c r="I31" i="30"/>
  <c r="AL7" i="59" s="1"/>
  <c r="M30" i="30"/>
  <c r="AP6" i="59" s="1"/>
  <c r="I30" i="30"/>
  <c r="AL6" i="59" s="1"/>
  <c r="M29" i="30"/>
  <c r="AP5" i="59" s="1"/>
  <c r="I29" i="30"/>
  <c r="AL5" i="59" s="1"/>
  <c r="M28" i="30"/>
  <c r="AP4" i="59" s="1"/>
  <c r="I28" i="30"/>
  <c r="AL4" i="59" s="1"/>
  <c r="M27" i="30"/>
  <c r="AP3" i="59" s="1"/>
  <c r="I27" i="30"/>
  <c r="AL3" i="59" s="1"/>
  <c r="M26" i="30"/>
  <c r="AP2" i="59" s="1"/>
  <c r="I26" i="30"/>
  <c r="AL2" i="59" s="1"/>
  <c r="L136" i="29"/>
  <c r="K136" i="29"/>
  <c r="J136" i="29"/>
  <c r="H136" i="29"/>
  <c r="G136" i="29"/>
  <c r="F136" i="29"/>
  <c r="E136" i="29"/>
  <c r="D136" i="29"/>
  <c r="C136" i="29"/>
  <c r="M103" i="29"/>
  <c r="M102" i="29"/>
  <c r="AP78" i="58" s="1"/>
  <c r="M101" i="29"/>
  <c r="AP77" i="58" s="1"/>
  <c r="M100" i="29"/>
  <c r="AP76" i="58" s="1"/>
  <c r="M99" i="29"/>
  <c r="AP75" i="58" s="1"/>
  <c r="M98" i="29"/>
  <c r="AP74" i="58" s="1"/>
  <c r="M97" i="29"/>
  <c r="AP73" i="58" s="1"/>
  <c r="M96" i="29"/>
  <c r="AP72" i="58" s="1"/>
  <c r="I96" i="29"/>
  <c r="AL72" i="58" s="1"/>
  <c r="M95" i="29"/>
  <c r="AP71" i="58" s="1"/>
  <c r="I95" i="29"/>
  <c r="AL71" i="58" s="1"/>
  <c r="M94" i="29"/>
  <c r="AP70" i="58" s="1"/>
  <c r="I94" i="29"/>
  <c r="AL70" i="58" s="1"/>
  <c r="M93" i="29"/>
  <c r="AP69" i="58" s="1"/>
  <c r="I93" i="29"/>
  <c r="AL69" i="58" s="1"/>
  <c r="M92" i="29"/>
  <c r="AP68" i="58" s="1"/>
  <c r="I92" i="29"/>
  <c r="AL68" i="58" s="1"/>
  <c r="M91" i="29"/>
  <c r="AP67" i="58" s="1"/>
  <c r="I91" i="29"/>
  <c r="AL67" i="58" s="1"/>
  <c r="M90" i="29"/>
  <c r="AP66" i="58" s="1"/>
  <c r="I90" i="29"/>
  <c r="AL66" i="58" s="1"/>
  <c r="M89" i="29"/>
  <c r="AP65" i="58" s="1"/>
  <c r="I89" i="29"/>
  <c r="AL65" i="58" s="1"/>
  <c r="M88" i="29"/>
  <c r="AP64" i="58" s="1"/>
  <c r="I88" i="29"/>
  <c r="AL64" i="58" s="1"/>
  <c r="M87" i="29"/>
  <c r="AP63" i="58" s="1"/>
  <c r="I87" i="29"/>
  <c r="AL63" i="58" s="1"/>
  <c r="M86" i="29"/>
  <c r="AP62" i="58" s="1"/>
  <c r="I86" i="29"/>
  <c r="AL62" i="58" s="1"/>
  <c r="M85" i="29"/>
  <c r="AP61" i="58" s="1"/>
  <c r="I85" i="29"/>
  <c r="AL61" i="58" s="1"/>
  <c r="M84" i="29"/>
  <c r="AP60" i="58" s="1"/>
  <c r="I84" i="29"/>
  <c r="AL60" i="58" s="1"/>
  <c r="M83" i="29"/>
  <c r="AP59" i="58" s="1"/>
  <c r="I83" i="29"/>
  <c r="AL59" i="58" s="1"/>
  <c r="M82" i="29"/>
  <c r="AP58" i="58" s="1"/>
  <c r="I82" i="29"/>
  <c r="AL58" i="58" s="1"/>
  <c r="M81" i="29"/>
  <c r="AP57" i="58" s="1"/>
  <c r="I81" i="29"/>
  <c r="AL57" i="58" s="1"/>
  <c r="M80" i="29"/>
  <c r="AP56" i="58" s="1"/>
  <c r="I80" i="29"/>
  <c r="AL56" i="58" s="1"/>
  <c r="M79" i="29"/>
  <c r="AP55" i="58" s="1"/>
  <c r="I79" i="29"/>
  <c r="AL55" i="58" s="1"/>
  <c r="M78" i="29"/>
  <c r="AP54" i="58" s="1"/>
  <c r="I78" i="29"/>
  <c r="AL54" i="58" s="1"/>
  <c r="M77" i="29"/>
  <c r="AP53" i="58" s="1"/>
  <c r="I77" i="29"/>
  <c r="AL53" i="58" s="1"/>
  <c r="M76" i="29"/>
  <c r="AP52" i="58" s="1"/>
  <c r="I76" i="29"/>
  <c r="AL52" i="58" s="1"/>
  <c r="M75" i="29"/>
  <c r="AP51" i="58" s="1"/>
  <c r="I75" i="29"/>
  <c r="AL51" i="58" s="1"/>
  <c r="M74" i="29"/>
  <c r="AP50" i="58" s="1"/>
  <c r="I74" i="29"/>
  <c r="AL50" i="58" s="1"/>
  <c r="M73" i="29"/>
  <c r="AP49" i="58" s="1"/>
  <c r="I73" i="29"/>
  <c r="AL49" i="58" s="1"/>
  <c r="M72" i="29"/>
  <c r="AP48" i="58" s="1"/>
  <c r="I72" i="29"/>
  <c r="AL48" i="58" s="1"/>
  <c r="M71" i="29"/>
  <c r="AP47" i="58" s="1"/>
  <c r="I71" i="29"/>
  <c r="AL47" i="58" s="1"/>
  <c r="M70" i="29"/>
  <c r="AP46" i="58" s="1"/>
  <c r="I70" i="29"/>
  <c r="AL46" i="58" s="1"/>
  <c r="M69" i="29"/>
  <c r="AP45" i="58" s="1"/>
  <c r="I69" i="29"/>
  <c r="AL45" i="58" s="1"/>
  <c r="M68" i="29"/>
  <c r="AP44" i="58" s="1"/>
  <c r="I68" i="29"/>
  <c r="AL44" i="58" s="1"/>
  <c r="M67" i="29"/>
  <c r="AP43" i="58" s="1"/>
  <c r="I67" i="29"/>
  <c r="AL43" i="58" s="1"/>
  <c r="M66" i="29"/>
  <c r="AP42" i="58" s="1"/>
  <c r="I66" i="29"/>
  <c r="AL42" i="58" s="1"/>
  <c r="M65" i="29"/>
  <c r="AP41" i="58" s="1"/>
  <c r="I65" i="29"/>
  <c r="AL41" i="58" s="1"/>
  <c r="M64" i="29"/>
  <c r="AP40" i="58" s="1"/>
  <c r="I64" i="29"/>
  <c r="AL40" i="58" s="1"/>
  <c r="M63" i="29"/>
  <c r="AP39" i="58" s="1"/>
  <c r="I63" i="29"/>
  <c r="AL39" i="58" s="1"/>
  <c r="M62" i="29"/>
  <c r="AP38" i="58" s="1"/>
  <c r="I62" i="29"/>
  <c r="AL38" i="58" s="1"/>
  <c r="M61" i="29"/>
  <c r="AP37" i="58" s="1"/>
  <c r="I61" i="29"/>
  <c r="AL37" i="58" s="1"/>
  <c r="M60" i="29"/>
  <c r="AP36" i="58" s="1"/>
  <c r="I60" i="29"/>
  <c r="AL36" i="58" s="1"/>
  <c r="M59" i="29"/>
  <c r="AP35" i="58" s="1"/>
  <c r="I59" i="29"/>
  <c r="AL35" i="58" s="1"/>
  <c r="M58" i="29"/>
  <c r="AP34" i="58" s="1"/>
  <c r="I58" i="29"/>
  <c r="AL34" i="58" s="1"/>
  <c r="M57" i="29"/>
  <c r="AP33" i="58" s="1"/>
  <c r="I57" i="29"/>
  <c r="AL33" i="58" s="1"/>
  <c r="M56" i="29"/>
  <c r="AP32" i="58" s="1"/>
  <c r="I56" i="29"/>
  <c r="AL32" i="58" s="1"/>
  <c r="M55" i="29"/>
  <c r="AP31" i="58" s="1"/>
  <c r="I55" i="29"/>
  <c r="AL31" i="58" s="1"/>
  <c r="M54" i="29"/>
  <c r="AP30" i="58" s="1"/>
  <c r="I54" i="29"/>
  <c r="AL30" i="58" s="1"/>
  <c r="M53" i="29"/>
  <c r="AP29" i="58" s="1"/>
  <c r="I53" i="29"/>
  <c r="AL29" i="58" s="1"/>
  <c r="M52" i="29"/>
  <c r="AP28" i="58" s="1"/>
  <c r="I52" i="29"/>
  <c r="AL28" i="58" s="1"/>
  <c r="M51" i="29"/>
  <c r="AP27" i="58" s="1"/>
  <c r="I51" i="29"/>
  <c r="AL27" i="58" s="1"/>
  <c r="M50" i="29"/>
  <c r="AP26" i="58" s="1"/>
  <c r="I50" i="29"/>
  <c r="AL26" i="58" s="1"/>
  <c r="M49" i="29"/>
  <c r="AP25" i="58" s="1"/>
  <c r="I49" i="29"/>
  <c r="AL25" i="58" s="1"/>
  <c r="M48" i="29"/>
  <c r="AP24" i="58" s="1"/>
  <c r="I48" i="29"/>
  <c r="AL24" i="58" s="1"/>
  <c r="M47" i="29"/>
  <c r="AP23" i="58" s="1"/>
  <c r="I47" i="29"/>
  <c r="AL23" i="58" s="1"/>
  <c r="M46" i="29"/>
  <c r="AP22" i="58" s="1"/>
  <c r="I46" i="29"/>
  <c r="AL22" i="58" s="1"/>
  <c r="M45" i="29"/>
  <c r="AP21" i="58" s="1"/>
  <c r="I45" i="29"/>
  <c r="AL21" i="58" s="1"/>
  <c r="M44" i="29"/>
  <c r="AP20" i="58" s="1"/>
  <c r="I44" i="29"/>
  <c r="AL20" i="58" s="1"/>
  <c r="M43" i="29"/>
  <c r="AP19" i="58" s="1"/>
  <c r="I43" i="29"/>
  <c r="AL19" i="58" s="1"/>
  <c r="M42" i="29"/>
  <c r="AP18" i="58" s="1"/>
  <c r="I42" i="29"/>
  <c r="AL18" i="58" s="1"/>
  <c r="M41" i="29"/>
  <c r="AP17" i="58" s="1"/>
  <c r="I41" i="29"/>
  <c r="AL17" i="58" s="1"/>
  <c r="M40" i="29"/>
  <c r="AP16" i="58" s="1"/>
  <c r="I40" i="29"/>
  <c r="AL16" i="58" s="1"/>
  <c r="M39" i="29"/>
  <c r="AP15" i="58" s="1"/>
  <c r="I39" i="29"/>
  <c r="AL15" i="58" s="1"/>
  <c r="M38" i="29"/>
  <c r="AP14" i="58" s="1"/>
  <c r="I38" i="29"/>
  <c r="AL14" i="58" s="1"/>
  <c r="M37" i="29"/>
  <c r="AP13" i="58" s="1"/>
  <c r="I37" i="29"/>
  <c r="AL13" i="58" s="1"/>
  <c r="M36" i="29"/>
  <c r="AP12" i="58" s="1"/>
  <c r="I36" i="29"/>
  <c r="AL12" i="58" s="1"/>
  <c r="M35" i="29"/>
  <c r="AP11" i="58" s="1"/>
  <c r="I35" i="29"/>
  <c r="AL11" i="58" s="1"/>
  <c r="M34" i="29"/>
  <c r="AP10" i="58" s="1"/>
  <c r="I34" i="29"/>
  <c r="AL10" i="58" s="1"/>
  <c r="M33" i="29"/>
  <c r="AP9" i="58" s="1"/>
  <c r="I33" i="29"/>
  <c r="AL9" i="58" s="1"/>
  <c r="M32" i="29"/>
  <c r="AP8" i="58" s="1"/>
  <c r="I32" i="29"/>
  <c r="AL8" i="58" s="1"/>
  <c r="M31" i="29"/>
  <c r="AP7" i="58" s="1"/>
  <c r="I31" i="29"/>
  <c r="AL7" i="58" s="1"/>
  <c r="M30" i="29"/>
  <c r="AP6" i="58" s="1"/>
  <c r="I30" i="29"/>
  <c r="AL6" i="58" s="1"/>
  <c r="M29" i="29"/>
  <c r="AP5" i="58" s="1"/>
  <c r="I29" i="29"/>
  <c r="AL5" i="58" s="1"/>
  <c r="M28" i="29"/>
  <c r="AP4" i="58" s="1"/>
  <c r="I28" i="29"/>
  <c r="AL4" i="58" s="1"/>
  <c r="M27" i="29"/>
  <c r="AP3" i="58" s="1"/>
  <c r="I27" i="29"/>
  <c r="AL3" i="58" s="1"/>
  <c r="M26" i="29"/>
  <c r="AP2" i="58" s="1"/>
  <c r="I26" i="29"/>
  <c r="AL2" i="58" s="1"/>
  <c r="L136" i="28"/>
  <c r="K136" i="28"/>
  <c r="J136" i="28"/>
  <c r="H136" i="28"/>
  <c r="G136" i="28"/>
  <c r="F136" i="28"/>
  <c r="E136" i="28"/>
  <c r="D136" i="28"/>
  <c r="C136" i="28"/>
  <c r="M101" i="28"/>
  <c r="AP77" i="57" s="1"/>
  <c r="M100" i="28"/>
  <c r="AP76" i="57" s="1"/>
  <c r="M99" i="28"/>
  <c r="AP75" i="57" s="1"/>
  <c r="M98" i="28"/>
  <c r="AP74" i="57" s="1"/>
  <c r="I98" i="28"/>
  <c r="AL74" i="57" s="1"/>
  <c r="M97" i="28"/>
  <c r="AP73" i="57" s="1"/>
  <c r="I97" i="28"/>
  <c r="AL73" i="57" s="1"/>
  <c r="M96" i="28"/>
  <c r="AP72" i="57" s="1"/>
  <c r="I96" i="28"/>
  <c r="AL72" i="57" s="1"/>
  <c r="M95" i="28"/>
  <c r="AP71" i="57" s="1"/>
  <c r="I95" i="28"/>
  <c r="AL71" i="57" s="1"/>
  <c r="M94" i="28"/>
  <c r="AP70" i="57" s="1"/>
  <c r="I94" i="28"/>
  <c r="AL70" i="57" s="1"/>
  <c r="M93" i="28"/>
  <c r="AP69" i="57" s="1"/>
  <c r="I93" i="28"/>
  <c r="AL69" i="57" s="1"/>
  <c r="M92" i="28"/>
  <c r="AP68" i="57" s="1"/>
  <c r="I92" i="28"/>
  <c r="AL68" i="57" s="1"/>
  <c r="M91" i="28"/>
  <c r="AP67" i="57" s="1"/>
  <c r="I91" i="28"/>
  <c r="AL67" i="57" s="1"/>
  <c r="M90" i="28"/>
  <c r="AP66" i="57" s="1"/>
  <c r="I90" i="28"/>
  <c r="AL66" i="57" s="1"/>
  <c r="M89" i="28"/>
  <c r="AP65" i="57" s="1"/>
  <c r="I89" i="28"/>
  <c r="AL65" i="57" s="1"/>
  <c r="M88" i="28"/>
  <c r="AP64" i="57" s="1"/>
  <c r="I88" i="28"/>
  <c r="AL64" i="57" s="1"/>
  <c r="M87" i="28"/>
  <c r="AP63" i="57" s="1"/>
  <c r="I87" i="28"/>
  <c r="AL63" i="57" s="1"/>
  <c r="M86" i="28"/>
  <c r="AP62" i="57" s="1"/>
  <c r="I86" i="28"/>
  <c r="AL62" i="57" s="1"/>
  <c r="M85" i="28"/>
  <c r="AP61" i="57" s="1"/>
  <c r="I85" i="28"/>
  <c r="AL61" i="57" s="1"/>
  <c r="M84" i="28"/>
  <c r="AP60" i="57" s="1"/>
  <c r="I84" i="28"/>
  <c r="AL60" i="57" s="1"/>
  <c r="M83" i="28"/>
  <c r="AP59" i="57" s="1"/>
  <c r="I83" i="28"/>
  <c r="AL59" i="57" s="1"/>
  <c r="M82" i="28"/>
  <c r="AP58" i="57" s="1"/>
  <c r="I82" i="28"/>
  <c r="AL58" i="57" s="1"/>
  <c r="M81" i="28"/>
  <c r="AP57" i="57" s="1"/>
  <c r="I81" i="28"/>
  <c r="AL57" i="57" s="1"/>
  <c r="M80" i="28"/>
  <c r="AP56" i="57" s="1"/>
  <c r="I80" i="28"/>
  <c r="AL56" i="57" s="1"/>
  <c r="M79" i="28"/>
  <c r="AP55" i="57" s="1"/>
  <c r="I79" i="28"/>
  <c r="AL55" i="57" s="1"/>
  <c r="M78" i="28"/>
  <c r="AP54" i="57" s="1"/>
  <c r="I78" i="28"/>
  <c r="AL54" i="57" s="1"/>
  <c r="M77" i="28"/>
  <c r="AP53" i="57" s="1"/>
  <c r="I77" i="28"/>
  <c r="AL53" i="57" s="1"/>
  <c r="M76" i="28"/>
  <c r="AP52" i="57" s="1"/>
  <c r="I76" i="28"/>
  <c r="AL52" i="57" s="1"/>
  <c r="M75" i="28"/>
  <c r="AP51" i="57" s="1"/>
  <c r="I75" i="28"/>
  <c r="AL51" i="57" s="1"/>
  <c r="M74" i="28"/>
  <c r="AP50" i="57" s="1"/>
  <c r="I74" i="28"/>
  <c r="AL50" i="57" s="1"/>
  <c r="M73" i="28"/>
  <c r="AP49" i="57" s="1"/>
  <c r="I73" i="28"/>
  <c r="AL49" i="57" s="1"/>
  <c r="M72" i="28"/>
  <c r="AP48" i="57" s="1"/>
  <c r="I72" i="28"/>
  <c r="AL48" i="57" s="1"/>
  <c r="M71" i="28"/>
  <c r="AP47" i="57" s="1"/>
  <c r="I71" i="28"/>
  <c r="AL47" i="57" s="1"/>
  <c r="M70" i="28"/>
  <c r="AP46" i="57" s="1"/>
  <c r="I70" i="28"/>
  <c r="AL46" i="57" s="1"/>
  <c r="M69" i="28"/>
  <c r="AP45" i="57" s="1"/>
  <c r="I69" i="28"/>
  <c r="AL45" i="57" s="1"/>
  <c r="M68" i="28"/>
  <c r="AP44" i="57" s="1"/>
  <c r="I68" i="28"/>
  <c r="AL44" i="57" s="1"/>
  <c r="M67" i="28"/>
  <c r="AP43" i="57" s="1"/>
  <c r="I67" i="28"/>
  <c r="AL43" i="57" s="1"/>
  <c r="M66" i="28"/>
  <c r="AP42" i="57" s="1"/>
  <c r="I66" i="28"/>
  <c r="AL42" i="57" s="1"/>
  <c r="M65" i="28"/>
  <c r="AP41" i="57" s="1"/>
  <c r="I65" i="28"/>
  <c r="AL41" i="57" s="1"/>
  <c r="M64" i="28"/>
  <c r="AP40" i="57" s="1"/>
  <c r="I64" i="28"/>
  <c r="AL40" i="57" s="1"/>
  <c r="M63" i="28"/>
  <c r="AP39" i="57" s="1"/>
  <c r="I63" i="28"/>
  <c r="AL39" i="57" s="1"/>
  <c r="M62" i="28"/>
  <c r="AP38" i="57" s="1"/>
  <c r="I62" i="28"/>
  <c r="AL38" i="57" s="1"/>
  <c r="M61" i="28"/>
  <c r="AP37" i="57" s="1"/>
  <c r="I61" i="28"/>
  <c r="AL37" i="57" s="1"/>
  <c r="M60" i="28"/>
  <c r="AP36" i="57" s="1"/>
  <c r="I60" i="28"/>
  <c r="AL36" i="57" s="1"/>
  <c r="M59" i="28"/>
  <c r="AP35" i="57" s="1"/>
  <c r="I59" i="28"/>
  <c r="AL35" i="57" s="1"/>
  <c r="M58" i="28"/>
  <c r="AP34" i="57" s="1"/>
  <c r="I58" i="28"/>
  <c r="AL34" i="57" s="1"/>
  <c r="M57" i="28"/>
  <c r="AP33" i="57" s="1"/>
  <c r="I57" i="28"/>
  <c r="AL33" i="57" s="1"/>
  <c r="M56" i="28"/>
  <c r="AP32" i="57" s="1"/>
  <c r="I56" i="28"/>
  <c r="AL32" i="57" s="1"/>
  <c r="M55" i="28"/>
  <c r="AP31" i="57" s="1"/>
  <c r="I55" i="28"/>
  <c r="AL31" i="57" s="1"/>
  <c r="M54" i="28"/>
  <c r="AP30" i="57" s="1"/>
  <c r="I54" i="28"/>
  <c r="AL30" i="57" s="1"/>
  <c r="M53" i="28"/>
  <c r="AP29" i="57" s="1"/>
  <c r="I53" i="28"/>
  <c r="AL29" i="57" s="1"/>
  <c r="M52" i="28"/>
  <c r="AP28" i="57" s="1"/>
  <c r="I52" i="28"/>
  <c r="AL28" i="57" s="1"/>
  <c r="M51" i="28"/>
  <c r="AP27" i="57" s="1"/>
  <c r="I51" i="28"/>
  <c r="AL27" i="57" s="1"/>
  <c r="M50" i="28"/>
  <c r="AP26" i="57" s="1"/>
  <c r="I50" i="28"/>
  <c r="AL26" i="57" s="1"/>
  <c r="M49" i="28"/>
  <c r="AP25" i="57" s="1"/>
  <c r="I49" i="28"/>
  <c r="AL25" i="57" s="1"/>
  <c r="M48" i="28"/>
  <c r="AP24" i="57" s="1"/>
  <c r="I48" i="28"/>
  <c r="AL24" i="57" s="1"/>
  <c r="M47" i="28"/>
  <c r="AP23" i="57" s="1"/>
  <c r="I47" i="28"/>
  <c r="AL23" i="57" s="1"/>
  <c r="M46" i="28"/>
  <c r="AP22" i="57" s="1"/>
  <c r="I46" i="28"/>
  <c r="AL22" i="57" s="1"/>
  <c r="M45" i="28"/>
  <c r="AP21" i="57" s="1"/>
  <c r="I45" i="28"/>
  <c r="AL21" i="57" s="1"/>
  <c r="M44" i="28"/>
  <c r="AP20" i="57" s="1"/>
  <c r="I44" i="28"/>
  <c r="AL20" i="57" s="1"/>
  <c r="M43" i="28"/>
  <c r="AP19" i="57" s="1"/>
  <c r="I43" i="28"/>
  <c r="AL19" i="57" s="1"/>
  <c r="M42" i="28"/>
  <c r="AP18" i="57" s="1"/>
  <c r="I42" i="28"/>
  <c r="AL18" i="57" s="1"/>
  <c r="M41" i="28"/>
  <c r="AP17" i="57" s="1"/>
  <c r="I41" i="28"/>
  <c r="AL17" i="57" s="1"/>
  <c r="M40" i="28"/>
  <c r="AP16" i="57" s="1"/>
  <c r="I40" i="28"/>
  <c r="AL16" i="57" s="1"/>
  <c r="M39" i="28"/>
  <c r="AP15" i="57" s="1"/>
  <c r="I39" i="28"/>
  <c r="AL15" i="57" s="1"/>
  <c r="M38" i="28"/>
  <c r="AP14" i="57" s="1"/>
  <c r="I38" i="28"/>
  <c r="AL14" i="57" s="1"/>
  <c r="M37" i="28"/>
  <c r="AP13" i="57" s="1"/>
  <c r="I37" i="28"/>
  <c r="AL13" i="57" s="1"/>
  <c r="M36" i="28"/>
  <c r="AP12" i="57" s="1"/>
  <c r="I36" i="28"/>
  <c r="AL12" i="57" s="1"/>
  <c r="M35" i="28"/>
  <c r="AP11" i="57" s="1"/>
  <c r="I35" i="28"/>
  <c r="AL11" i="57" s="1"/>
  <c r="M34" i="28"/>
  <c r="AP10" i="57" s="1"/>
  <c r="I34" i="28"/>
  <c r="AL10" i="57" s="1"/>
  <c r="M33" i="28"/>
  <c r="AP9" i="57" s="1"/>
  <c r="I33" i="28"/>
  <c r="AL9" i="57" s="1"/>
  <c r="M32" i="28"/>
  <c r="AP8" i="57" s="1"/>
  <c r="I32" i="28"/>
  <c r="AL8" i="57" s="1"/>
  <c r="M31" i="28"/>
  <c r="AP7" i="57" s="1"/>
  <c r="I31" i="28"/>
  <c r="AL7" i="57" s="1"/>
  <c r="M30" i="28"/>
  <c r="AP6" i="57" s="1"/>
  <c r="I30" i="28"/>
  <c r="AL6" i="57" s="1"/>
  <c r="M29" i="28"/>
  <c r="AP5" i="57" s="1"/>
  <c r="I29" i="28"/>
  <c r="AL5" i="57" s="1"/>
  <c r="M28" i="28"/>
  <c r="AP4" i="57" s="1"/>
  <c r="I28" i="28"/>
  <c r="AL4" i="57" s="1"/>
  <c r="M27" i="28"/>
  <c r="AP3" i="57" s="1"/>
  <c r="I27" i="28"/>
  <c r="AL3" i="57" s="1"/>
  <c r="M26" i="28"/>
  <c r="AP2" i="57" s="1"/>
  <c r="I26" i="28"/>
  <c r="AL2" i="57" s="1"/>
  <c r="L136" i="27"/>
  <c r="K136" i="27"/>
  <c r="J136" i="27"/>
  <c r="H136" i="27"/>
  <c r="G136" i="27"/>
  <c r="F136" i="27"/>
  <c r="E136" i="27"/>
  <c r="D136" i="27"/>
  <c r="C136" i="27"/>
  <c r="I102" i="27"/>
  <c r="AL78" i="53" s="1"/>
  <c r="I101" i="27"/>
  <c r="AL77" i="53" s="1"/>
  <c r="I100" i="27"/>
  <c r="AL76" i="53" s="1"/>
  <c r="I99" i="27"/>
  <c r="AL75" i="53" s="1"/>
  <c r="I98" i="27"/>
  <c r="AL74" i="53" s="1"/>
  <c r="I97" i="27"/>
  <c r="AL73" i="53" s="1"/>
  <c r="I96" i="27"/>
  <c r="AL72" i="53" s="1"/>
  <c r="I95" i="27"/>
  <c r="AL71" i="53" s="1"/>
  <c r="I94" i="27"/>
  <c r="AL70" i="53" s="1"/>
  <c r="I93" i="27"/>
  <c r="AL69" i="53" s="1"/>
  <c r="I92" i="27"/>
  <c r="AL68" i="53" s="1"/>
  <c r="I91" i="27"/>
  <c r="AL67" i="53" s="1"/>
  <c r="I90" i="27"/>
  <c r="AL66" i="53" s="1"/>
  <c r="I89" i="27"/>
  <c r="AL65" i="53" s="1"/>
  <c r="I88" i="27"/>
  <c r="AL64" i="53" s="1"/>
  <c r="I87" i="27"/>
  <c r="AL63" i="53" s="1"/>
  <c r="I86" i="27"/>
  <c r="AL62" i="53" s="1"/>
  <c r="I85" i="27"/>
  <c r="AL61" i="53" s="1"/>
  <c r="I84" i="27"/>
  <c r="AL60" i="53" s="1"/>
  <c r="I83" i="27"/>
  <c r="AL59" i="53" s="1"/>
  <c r="I82" i="27"/>
  <c r="AL58" i="53" s="1"/>
  <c r="I81" i="27"/>
  <c r="AL57" i="53" s="1"/>
  <c r="I80" i="27"/>
  <c r="AL56" i="53" s="1"/>
  <c r="I79" i="27"/>
  <c r="AL55" i="53" s="1"/>
  <c r="I78" i="27"/>
  <c r="AL54" i="53" s="1"/>
  <c r="I77" i="27"/>
  <c r="AL53" i="53" s="1"/>
  <c r="I76" i="27"/>
  <c r="AL52" i="53" s="1"/>
  <c r="I75" i="27"/>
  <c r="AL51" i="53" s="1"/>
  <c r="I74" i="27"/>
  <c r="AL50" i="53" s="1"/>
  <c r="I73" i="27"/>
  <c r="AL49" i="53" s="1"/>
  <c r="I72" i="27"/>
  <c r="AL48" i="53" s="1"/>
  <c r="I71" i="27"/>
  <c r="AL47" i="53" s="1"/>
  <c r="I70" i="27"/>
  <c r="AL46" i="53" s="1"/>
  <c r="I69" i="27"/>
  <c r="AL45" i="53" s="1"/>
  <c r="I68" i="27"/>
  <c r="AL44" i="53" s="1"/>
  <c r="I67" i="27"/>
  <c r="AL43" i="53" s="1"/>
  <c r="I66" i="27"/>
  <c r="AL42" i="53" s="1"/>
  <c r="I65" i="27"/>
  <c r="AL41" i="53" s="1"/>
  <c r="I64" i="27"/>
  <c r="AL40" i="53" s="1"/>
  <c r="I63" i="27"/>
  <c r="AL39" i="53" s="1"/>
  <c r="I62" i="27"/>
  <c r="AL38" i="53" s="1"/>
  <c r="I61" i="27"/>
  <c r="AL37" i="53" s="1"/>
  <c r="I60" i="27"/>
  <c r="AL36" i="53" s="1"/>
  <c r="I59" i="27"/>
  <c r="AL35" i="53" s="1"/>
  <c r="I58" i="27"/>
  <c r="AL34" i="53" s="1"/>
  <c r="I57" i="27"/>
  <c r="AL33" i="53" s="1"/>
  <c r="I56" i="27"/>
  <c r="AL32" i="53" s="1"/>
  <c r="I55" i="27"/>
  <c r="AL31" i="53" s="1"/>
  <c r="I54" i="27"/>
  <c r="AL30" i="53" s="1"/>
  <c r="I53" i="27"/>
  <c r="AL29" i="53" s="1"/>
  <c r="I52" i="27"/>
  <c r="AL28" i="53" s="1"/>
  <c r="I51" i="27"/>
  <c r="AL27" i="53" s="1"/>
  <c r="I50" i="27"/>
  <c r="AL26" i="53" s="1"/>
  <c r="I49" i="27"/>
  <c r="AL25" i="53" s="1"/>
  <c r="I48" i="27"/>
  <c r="AL24" i="53" s="1"/>
  <c r="I47" i="27"/>
  <c r="AL23" i="53" s="1"/>
  <c r="I46" i="27"/>
  <c r="AL22" i="53" s="1"/>
  <c r="I45" i="27"/>
  <c r="AL21" i="53" s="1"/>
  <c r="I44" i="27"/>
  <c r="AL20" i="53" s="1"/>
  <c r="I43" i="27"/>
  <c r="AL19" i="53" s="1"/>
  <c r="I42" i="27"/>
  <c r="AL18" i="53" s="1"/>
  <c r="I41" i="27"/>
  <c r="AL17" i="53" s="1"/>
  <c r="I40" i="27"/>
  <c r="AL16" i="53" s="1"/>
  <c r="I39" i="27"/>
  <c r="AL15" i="53" s="1"/>
  <c r="I38" i="27"/>
  <c r="AL14" i="53" s="1"/>
  <c r="I37" i="27"/>
  <c r="AL13" i="53" s="1"/>
  <c r="I36" i="27"/>
  <c r="AL12" i="53" s="1"/>
  <c r="I35" i="27"/>
  <c r="AL11" i="53" s="1"/>
  <c r="I34" i="27"/>
  <c r="AL10" i="53" s="1"/>
  <c r="I33" i="27"/>
  <c r="AL9" i="53" s="1"/>
  <c r="I32" i="27"/>
  <c r="AL8" i="53" s="1"/>
  <c r="I31" i="27"/>
  <c r="AL7" i="53" s="1"/>
  <c r="I30" i="27"/>
  <c r="AL6" i="53" s="1"/>
  <c r="I29" i="27"/>
  <c r="AL5" i="53" s="1"/>
  <c r="I28" i="27"/>
  <c r="AL4" i="53" s="1"/>
  <c r="I27" i="27"/>
  <c r="AL3" i="53" s="1"/>
  <c r="I26" i="27"/>
  <c r="AL2" i="53" s="1"/>
  <c r="E736" i="19"/>
  <c r="C736" i="19"/>
  <c r="A735" i="19"/>
  <c r="A734" i="19"/>
  <c r="A733" i="19"/>
  <c r="A732" i="19"/>
  <c r="A731" i="19"/>
  <c r="A730" i="19"/>
  <c r="A729" i="19"/>
  <c r="A728" i="19"/>
  <c r="A727" i="19"/>
  <c r="A726" i="19"/>
  <c r="B715" i="19"/>
  <c r="A715" i="19"/>
  <c r="B714" i="19"/>
  <c r="A714" i="19"/>
  <c r="B713" i="19"/>
  <c r="A713" i="19"/>
  <c r="B712" i="19"/>
  <c r="A712" i="19"/>
  <c r="B711" i="19"/>
  <c r="A711" i="19"/>
  <c r="B710" i="19"/>
  <c r="A710" i="19"/>
  <c r="B709" i="19"/>
  <c r="A709" i="19"/>
  <c r="B708" i="19"/>
  <c r="A708" i="19"/>
  <c r="B707" i="19"/>
  <c r="A707" i="19"/>
  <c r="B706" i="19"/>
  <c r="A706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9" i="19"/>
  <c r="A699" i="19"/>
  <c r="B698" i="19"/>
  <c r="A698" i="19"/>
  <c r="B697" i="19"/>
  <c r="A697" i="19"/>
  <c r="B696" i="19"/>
  <c r="A696" i="19"/>
  <c r="B695" i="19"/>
  <c r="A695" i="19"/>
  <c r="B694" i="19"/>
  <c r="A694" i="19"/>
  <c r="B693" i="19"/>
  <c r="A693" i="19"/>
  <c r="B692" i="19"/>
  <c r="A692" i="19"/>
  <c r="B691" i="19"/>
  <c r="A691" i="19"/>
  <c r="B690" i="19"/>
  <c r="A690" i="19"/>
  <c r="B689" i="19"/>
  <c r="A689" i="19"/>
  <c r="B688" i="19"/>
  <c r="A688" i="19"/>
  <c r="B687" i="19"/>
  <c r="A687" i="19"/>
  <c r="B686" i="19"/>
  <c r="A686" i="19"/>
  <c r="B685" i="19"/>
  <c r="A685" i="19"/>
  <c r="B684" i="19"/>
  <c r="A684" i="19"/>
  <c r="B683" i="19"/>
  <c r="A683" i="19"/>
  <c r="B682" i="19"/>
  <c r="A682" i="19"/>
  <c r="B681" i="19"/>
  <c r="A681" i="19"/>
  <c r="B680" i="19"/>
  <c r="A680" i="19"/>
  <c r="B679" i="19"/>
  <c r="A679" i="19"/>
  <c r="B678" i="19"/>
  <c r="A678" i="19"/>
  <c r="B677" i="19"/>
  <c r="A677" i="19"/>
  <c r="B676" i="19"/>
  <c r="A676" i="19"/>
  <c r="B675" i="19"/>
  <c r="A675" i="19"/>
  <c r="B674" i="19"/>
  <c r="A674" i="19"/>
  <c r="B673" i="19"/>
  <c r="A673" i="19"/>
  <c r="B672" i="19"/>
  <c r="A672" i="19"/>
  <c r="B671" i="19"/>
  <c r="A671" i="19"/>
  <c r="B670" i="19"/>
  <c r="A670" i="19"/>
  <c r="B669" i="19"/>
  <c r="A669" i="19"/>
  <c r="B668" i="19"/>
  <c r="A668" i="19"/>
  <c r="B667" i="19"/>
  <c r="A667" i="19"/>
  <c r="B666" i="19"/>
  <c r="A666" i="19"/>
  <c r="B665" i="19"/>
  <c r="A665" i="19"/>
  <c r="B664" i="19"/>
  <c r="A664" i="19"/>
  <c r="B663" i="19"/>
  <c r="A663" i="19"/>
  <c r="B662" i="19"/>
  <c r="A662" i="19"/>
  <c r="B661" i="19"/>
  <c r="A661" i="19"/>
  <c r="B660" i="19"/>
  <c r="A660" i="19"/>
  <c r="B659" i="19"/>
  <c r="A659" i="19"/>
  <c r="B658" i="19"/>
  <c r="A658" i="19"/>
  <c r="B657" i="19"/>
  <c r="A657" i="19"/>
  <c r="B656" i="19"/>
  <c r="A656" i="19"/>
  <c r="B655" i="19"/>
  <c r="A655" i="19"/>
  <c r="B654" i="19"/>
  <c r="A654" i="19"/>
  <c r="B653" i="19"/>
  <c r="A653" i="19"/>
  <c r="B652" i="19"/>
  <c r="A652" i="19"/>
  <c r="B651" i="19"/>
  <c r="A651" i="19"/>
  <c r="B650" i="19"/>
  <c r="A650" i="19"/>
  <c r="B649" i="19"/>
  <c r="A649" i="19"/>
  <c r="B648" i="19"/>
  <c r="A648" i="19"/>
  <c r="B647" i="19"/>
  <c r="A647" i="19"/>
  <c r="B646" i="19"/>
  <c r="A646" i="19"/>
  <c r="B645" i="19"/>
  <c r="A645" i="19"/>
  <c r="B644" i="19"/>
  <c r="A644" i="19"/>
  <c r="B643" i="19"/>
  <c r="A643" i="19"/>
  <c r="B642" i="19"/>
  <c r="A642" i="19"/>
  <c r="B641" i="19"/>
  <c r="A641" i="19"/>
  <c r="B640" i="19"/>
  <c r="A640" i="19"/>
  <c r="B639" i="19"/>
  <c r="A639" i="19"/>
  <c r="B638" i="19"/>
  <c r="A638" i="19"/>
  <c r="B637" i="19"/>
  <c r="A637" i="19"/>
  <c r="B636" i="19"/>
  <c r="A636" i="19"/>
  <c r="B635" i="19"/>
  <c r="A635" i="19"/>
  <c r="B634" i="19"/>
  <c r="A634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626" i="19"/>
  <c r="A626" i="19"/>
  <c r="A620" i="19"/>
  <c r="A619" i="19"/>
  <c r="A618" i="19"/>
  <c r="A617" i="19"/>
  <c r="A616" i="19"/>
  <c r="A615" i="19"/>
  <c r="A614" i="19"/>
  <c r="A613" i="19"/>
  <c r="A612" i="19"/>
  <c r="A61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74" i="19"/>
  <c r="A574" i="19"/>
  <c r="B573" i="19"/>
  <c r="A573" i="19"/>
  <c r="B572" i="19"/>
  <c r="A572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62" i="19"/>
  <c r="A562" i="19"/>
  <c r="B561" i="19"/>
  <c r="A561" i="19"/>
  <c r="B560" i="19"/>
  <c r="A560" i="19"/>
  <c r="B559" i="19"/>
  <c r="A559" i="19"/>
  <c r="B558" i="19"/>
  <c r="A558" i="19"/>
  <c r="B557" i="19"/>
  <c r="A557" i="19"/>
  <c r="B556" i="19"/>
  <c r="A556" i="19"/>
  <c r="B555" i="19"/>
  <c r="A555" i="19"/>
  <c r="B554" i="19"/>
  <c r="A554" i="19"/>
  <c r="B553" i="19"/>
  <c r="A553" i="19"/>
  <c r="B552" i="19"/>
  <c r="A552" i="19"/>
  <c r="B551" i="19"/>
  <c r="A551" i="19"/>
  <c r="B550" i="19"/>
  <c r="A550" i="19"/>
  <c r="B549" i="19"/>
  <c r="A549" i="19"/>
  <c r="B548" i="19"/>
  <c r="A548" i="19"/>
  <c r="B547" i="19"/>
  <c r="A547" i="19"/>
  <c r="B546" i="19"/>
  <c r="A546" i="19"/>
  <c r="B545" i="19"/>
  <c r="A545" i="19"/>
  <c r="B544" i="19"/>
  <c r="A544" i="19"/>
  <c r="B543" i="19"/>
  <c r="A543" i="19"/>
  <c r="B542" i="19"/>
  <c r="A542" i="19"/>
  <c r="B541" i="19"/>
  <c r="A541" i="19"/>
  <c r="B540" i="19"/>
  <c r="A540" i="19"/>
  <c r="B539" i="19"/>
  <c r="A539" i="19"/>
  <c r="B538" i="19"/>
  <c r="A538" i="19"/>
  <c r="B537" i="19"/>
  <c r="A537" i="19"/>
  <c r="B536" i="19"/>
  <c r="A536" i="19"/>
  <c r="B535" i="19"/>
  <c r="A535" i="19"/>
  <c r="B534" i="19"/>
  <c r="A534" i="19"/>
  <c r="B533" i="19"/>
  <c r="A533" i="19"/>
  <c r="B532" i="19"/>
  <c r="A532" i="19"/>
  <c r="B531" i="19"/>
  <c r="A531" i="19"/>
  <c r="B530" i="19"/>
  <c r="A530" i="19"/>
  <c r="B529" i="19"/>
  <c r="A529" i="19"/>
  <c r="B528" i="19"/>
  <c r="A528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A504" i="19"/>
  <c r="A503" i="19"/>
  <c r="A502" i="19"/>
  <c r="A501" i="19"/>
  <c r="A500" i="19"/>
  <c r="A499" i="19"/>
  <c r="A498" i="19"/>
  <c r="A497" i="19"/>
  <c r="A496" i="19"/>
  <c r="A485" i="19"/>
  <c r="A484" i="19"/>
  <c r="A483" i="19"/>
  <c r="B482" i="19"/>
  <c r="A482" i="19"/>
  <c r="B481" i="19"/>
  <c r="A481" i="19"/>
  <c r="B480" i="19"/>
  <c r="A480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5" i="19"/>
  <c r="A465" i="19"/>
  <c r="B464" i="19"/>
  <c r="A464" i="19"/>
  <c r="B463" i="19"/>
  <c r="A463" i="19"/>
  <c r="B462" i="19"/>
  <c r="A462" i="19"/>
  <c r="B461" i="19"/>
  <c r="A461" i="19"/>
  <c r="B460" i="19"/>
  <c r="A460" i="19"/>
  <c r="B459" i="19"/>
  <c r="A459" i="19"/>
  <c r="B458" i="19"/>
  <c r="A458" i="19"/>
  <c r="B457" i="19"/>
  <c r="A457" i="19"/>
  <c r="B456" i="19"/>
  <c r="A456" i="19"/>
  <c r="B455" i="19"/>
  <c r="A455" i="19"/>
  <c r="B454" i="19"/>
  <c r="A454" i="19"/>
  <c r="B453" i="19"/>
  <c r="A453" i="19"/>
  <c r="B452" i="19"/>
  <c r="A452" i="19"/>
  <c r="B451" i="19"/>
  <c r="A451" i="19"/>
  <c r="B450" i="19"/>
  <c r="A450" i="19"/>
  <c r="B449" i="19"/>
  <c r="A449" i="19"/>
  <c r="B448" i="19"/>
  <c r="A448" i="19"/>
  <c r="B447" i="19"/>
  <c r="A447" i="19"/>
  <c r="B446" i="19"/>
  <c r="A446" i="19"/>
  <c r="B445" i="19"/>
  <c r="A445" i="19"/>
  <c r="B444" i="19"/>
  <c r="A444" i="19"/>
  <c r="B443" i="19"/>
  <c r="A443" i="19"/>
  <c r="B442" i="19"/>
  <c r="A442" i="19"/>
  <c r="B441" i="19"/>
  <c r="A441" i="19"/>
  <c r="B440" i="19"/>
  <c r="A440" i="19"/>
  <c r="B439" i="19"/>
  <c r="A439" i="19"/>
  <c r="B438" i="19"/>
  <c r="A438" i="19"/>
  <c r="B437" i="19"/>
  <c r="A437" i="19"/>
  <c r="B436" i="19"/>
  <c r="A436" i="19"/>
  <c r="B435" i="19"/>
  <c r="A435" i="19"/>
  <c r="B434" i="19"/>
  <c r="A434" i="19"/>
  <c r="B433" i="19"/>
  <c r="A433" i="19"/>
  <c r="B432" i="19"/>
  <c r="A432" i="19"/>
  <c r="B431" i="19"/>
  <c r="A431" i="19"/>
  <c r="B430" i="19"/>
  <c r="A430" i="19"/>
  <c r="B429" i="19"/>
  <c r="A429" i="19"/>
  <c r="B428" i="19"/>
  <c r="A428" i="19"/>
  <c r="B427" i="19"/>
  <c r="A427" i="19"/>
  <c r="B426" i="19"/>
  <c r="A426" i="19"/>
  <c r="B425" i="19"/>
  <c r="A425" i="19"/>
  <c r="B424" i="19"/>
  <c r="A424" i="19"/>
  <c r="B423" i="19"/>
  <c r="A423" i="19"/>
  <c r="B422" i="19"/>
  <c r="A422" i="19"/>
  <c r="B421" i="19"/>
  <c r="A421" i="19"/>
  <c r="B420" i="19"/>
  <c r="A420" i="19"/>
  <c r="B419" i="19"/>
  <c r="A419" i="19"/>
  <c r="B418" i="19"/>
  <c r="A418" i="19"/>
  <c r="B417" i="19"/>
  <c r="A417" i="19"/>
  <c r="B416" i="19"/>
  <c r="A416" i="19"/>
  <c r="B415" i="19"/>
  <c r="A415" i="19"/>
  <c r="B414" i="19"/>
  <c r="A414" i="19"/>
  <c r="B413" i="19"/>
  <c r="A413" i="19"/>
  <c r="B412" i="19"/>
  <c r="A412" i="19"/>
  <c r="B411" i="19"/>
  <c r="A411" i="19"/>
  <c r="B410" i="19"/>
  <c r="A410" i="19"/>
  <c r="B409" i="19"/>
  <c r="A409" i="19"/>
  <c r="B408" i="19"/>
  <c r="A408" i="19"/>
  <c r="B407" i="19"/>
  <c r="A407" i="19"/>
  <c r="B406" i="19"/>
  <c r="A406" i="19"/>
  <c r="B405" i="19"/>
  <c r="A405" i="19"/>
  <c r="B404" i="19"/>
  <c r="A404" i="19"/>
  <c r="B403" i="19"/>
  <c r="A403" i="19"/>
  <c r="B402" i="19"/>
  <c r="A402" i="19"/>
  <c r="B401" i="19"/>
  <c r="A401" i="19"/>
  <c r="B400" i="19"/>
  <c r="A400" i="19"/>
  <c r="B399" i="19"/>
  <c r="A399" i="19"/>
  <c r="B398" i="19"/>
  <c r="A398" i="19"/>
  <c r="B397" i="19"/>
  <c r="A397" i="19"/>
  <c r="B396" i="19"/>
  <c r="A396" i="19"/>
  <c r="H391" i="19"/>
  <c r="A390" i="19"/>
  <c r="A505" i="19" s="1"/>
  <c r="A389" i="19"/>
  <c r="A388" i="19"/>
  <c r="A387" i="19"/>
  <c r="A386" i="19"/>
  <c r="A385" i="19"/>
  <c r="A384" i="19"/>
  <c r="A383" i="19"/>
  <c r="A382" i="19"/>
  <c r="A381" i="19"/>
  <c r="B370" i="19"/>
  <c r="A370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52" i="19"/>
  <c r="A352" i="19"/>
  <c r="B351" i="19"/>
  <c r="A351" i="19"/>
  <c r="B350" i="19"/>
  <c r="A350" i="19"/>
  <c r="B349" i="19"/>
  <c r="A349" i="19"/>
  <c r="B348" i="19"/>
  <c r="A348" i="19"/>
  <c r="B347" i="19"/>
  <c r="A347" i="19"/>
  <c r="B346" i="19"/>
  <c r="A346" i="19"/>
  <c r="B345" i="19"/>
  <c r="A345" i="19"/>
  <c r="B344" i="19"/>
  <c r="A344" i="19"/>
  <c r="B343" i="19"/>
  <c r="A343" i="19"/>
  <c r="B342" i="19"/>
  <c r="A342" i="19"/>
  <c r="B341" i="19"/>
  <c r="A341" i="19"/>
  <c r="B340" i="19"/>
  <c r="A340" i="19"/>
  <c r="B339" i="19"/>
  <c r="A339" i="19"/>
  <c r="B338" i="19"/>
  <c r="A338" i="19"/>
  <c r="B337" i="19"/>
  <c r="A337" i="19"/>
  <c r="B336" i="19"/>
  <c r="A336" i="19"/>
  <c r="B335" i="19"/>
  <c r="A335" i="19"/>
  <c r="B334" i="19"/>
  <c r="A334" i="19"/>
  <c r="B333" i="19"/>
  <c r="A333" i="19"/>
  <c r="B332" i="19"/>
  <c r="A332" i="19"/>
  <c r="B331" i="19"/>
  <c r="A331" i="19"/>
  <c r="B330" i="19"/>
  <c r="A330" i="19"/>
  <c r="B329" i="19"/>
  <c r="A329" i="19"/>
  <c r="B328" i="19"/>
  <c r="A328" i="19"/>
  <c r="B327" i="19"/>
  <c r="A327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7" i="19"/>
  <c r="A317" i="19"/>
  <c r="B316" i="19"/>
  <c r="A316" i="19"/>
  <c r="B315" i="19"/>
  <c r="A315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97" i="19"/>
  <c r="A297" i="19"/>
  <c r="B296" i="19"/>
  <c r="A296" i="19"/>
  <c r="B295" i="19"/>
  <c r="A295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88" i="19"/>
  <c r="A288" i="19"/>
  <c r="B287" i="19"/>
  <c r="A287" i="19"/>
  <c r="B286" i="19"/>
  <c r="A286" i="19"/>
  <c r="B285" i="19"/>
  <c r="A285" i="19"/>
  <c r="B284" i="19"/>
  <c r="A284" i="19"/>
  <c r="B283" i="19"/>
  <c r="A283" i="19"/>
  <c r="B282" i="19"/>
  <c r="A282" i="19"/>
  <c r="B281" i="19"/>
  <c r="A281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45" i="19"/>
  <c r="A245" i="19"/>
  <c r="B244" i="19"/>
  <c r="A244" i="19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F150" i="19"/>
  <c r="E150" i="19"/>
  <c r="AL71" i="61" l="1"/>
  <c r="N95" i="32"/>
  <c r="AQ71" i="61" s="1"/>
  <c r="N99" i="30"/>
  <c r="AQ75" i="59" s="1"/>
  <c r="AP75" i="59"/>
  <c r="N98" i="30"/>
  <c r="AQ74" i="59" s="1"/>
  <c r="AP74" i="59"/>
  <c r="AP79" i="58"/>
  <c r="N103" i="29"/>
  <c r="AQ79" i="58" s="1"/>
  <c r="N29" i="32"/>
  <c r="AQ5" i="61" s="1"/>
  <c r="N53" i="32"/>
  <c r="AQ29" i="61" s="1"/>
  <c r="C491" i="44"/>
  <c r="N39" i="32"/>
  <c r="AQ15" i="61" s="1"/>
  <c r="N81" i="32"/>
  <c r="AQ57" i="61" s="1"/>
  <c r="C481" i="46"/>
  <c r="C487" i="46"/>
  <c r="C493" i="46"/>
  <c r="N41" i="29"/>
  <c r="AQ17" i="58" s="1"/>
  <c r="N53" i="29"/>
  <c r="AQ29" i="58" s="1"/>
  <c r="N71" i="29"/>
  <c r="AQ47" i="58" s="1"/>
  <c r="N90" i="28"/>
  <c r="AQ66" i="57" s="1"/>
  <c r="N49" i="34"/>
  <c r="AQ25" i="63" s="1"/>
  <c r="N77" i="29"/>
  <c r="AQ53" i="58" s="1"/>
  <c r="C495" i="42"/>
  <c r="N95" i="29"/>
  <c r="AQ71" i="58" s="1"/>
  <c r="N33" i="34"/>
  <c r="AQ9" i="63" s="1"/>
  <c r="C491" i="49"/>
  <c r="C493" i="42"/>
  <c r="N31" i="27"/>
  <c r="AQ7" i="53" s="1"/>
  <c r="N63" i="27"/>
  <c r="AQ39" i="53" s="1"/>
  <c r="N69" i="27"/>
  <c r="AQ45" i="53" s="1"/>
  <c r="N75" i="27"/>
  <c r="AQ51" i="53" s="1"/>
  <c r="C495" i="19"/>
  <c r="N34" i="34"/>
  <c r="AQ10" i="63" s="1"/>
  <c r="C490" i="49"/>
  <c r="N51" i="34"/>
  <c r="AQ27" i="63" s="1"/>
  <c r="N63" i="34"/>
  <c r="AQ39" i="63" s="1"/>
  <c r="N75" i="34"/>
  <c r="AQ51" i="63" s="1"/>
  <c r="N46" i="34"/>
  <c r="AQ22" i="63" s="1"/>
  <c r="N100" i="34"/>
  <c r="AQ76" i="63" s="1"/>
  <c r="N89" i="34"/>
  <c r="AQ65" i="63" s="1"/>
  <c r="C495" i="49"/>
  <c r="N60" i="34"/>
  <c r="AQ36" i="63" s="1"/>
  <c r="N78" i="34"/>
  <c r="AQ54" i="63" s="1"/>
  <c r="N84" i="34"/>
  <c r="AQ60" i="63" s="1"/>
  <c r="N90" i="34"/>
  <c r="AQ66" i="63" s="1"/>
  <c r="N56" i="32"/>
  <c r="AQ32" i="61" s="1"/>
  <c r="N40" i="32"/>
  <c r="AQ16" i="61" s="1"/>
  <c r="N46" i="32"/>
  <c r="AQ22" i="61" s="1"/>
  <c r="N52" i="32"/>
  <c r="AQ28" i="61" s="1"/>
  <c r="N76" i="32"/>
  <c r="AQ52" i="61" s="1"/>
  <c r="N82" i="32"/>
  <c r="AQ58" i="61" s="1"/>
  <c r="N49" i="32"/>
  <c r="AQ25" i="61" s="1"/>
  <c r="C485" i="46"/>
  <c r="N89" i="32"/>
  <c r="AQ65" i="61" s="1"/>
  <c r="C483" i="46"/>
  <c r="C489" i="46"/>
  <c r="C495" i="46"/>
  <c r="N34" i="28"/>
  <c r="AQ10" i="57" s="1"/>
  <c r="N58" i="28"/>
  <c r="AQ34" i="57" s="1"/>
  <c r="N49" i="29"/>
  <c r="AQ25" i="58" s="1"/>
  <c r="N67" i="29"/>
  <c r="AQ43" i="58" s="1"/>
  <c r="N73" i="29"/>
  <c r="AQ49" i="58" s="1"/>
  <c r="N85" i="29"/>
  <c r="AQ61" i="58" s="1"/>
  <c r="N53" i="28"/>
  <c r="AQ29" i="57" s="1"/>
  <c r="N65" i="28"/>
  <c r="AQ41" i="57" s="1"/>
  <c r="N77" i="28"/>
  <c r="AQ53" i="57" s="1"/>
  <c r="N43" i="30"/>
  <c r="AQ19" i="59" s="1"/>
  <c r="N67" i="30"/>
  <c r="AQ43" i="59" s="1"/>
  <c r="N91" i="30"/>
  <c r="AQ67" i="59" s="1"/>
  <c r="N34" i="30"/>
  <c r="AQ10" i="59" s="1"/>
  <c r="N40" i="30"/>
  <c r="AQ16" i="59" s="1"/>
  <c r="N58" i="30"/>
  <c r="AQ34" i="59" s="1"/>
  <c r="N64" i="30"/>
  <c r="AQ40" i="59" s="1"/>
  <c r="N82" i="30"/>
  <c r="AQ58" i="59" s="1"/>
  <c r="N88" i="30"/>
  <c r="AQ64" i="59" s="1"/>
  <c r="N35" i="30"/>
  <c r="AQ11" i="59" s="1"/>
  <c r="N59" i="30"/>
  <c r="AQ35" i="59" s="1"/>
  <c r="N33" i="29"/>
  <c r="AQ9" i="58" s="1"/>
  <c r="N63" i="29"/>
  <c r="AQ39" i="58" s="1"/>
  <c r="C487" i="40"/>
  <c r="N40" i="29"/>
  <c r="AQ16" i="58" s="1"/>
  <c r="N52" i="29"/>
  <c r="AQ28" i="58" s="1"/>
  <c r="N70" i="29"/>
  <c r="AQ46" i="58" s="1"/>
  <c r="N82" i="29"/>
  <c r="AQ58" i="58" s="1"/>
  <c r="N88" i="29"/>
  <c r="AQ64" i="58" s="1"/>
  <c r="N48" i="29"/>
  <c r="AQ24" i="58" s="1"/>
  <c r="C490" i="40"/>
  <c r="N101" i="28"/>
  <c r="AQ77" i="57" s="1"/>
  <c r="C495" i="37"/>
  <c r="N60" i="28"/>
  <c r="AQ36" i="57" s="1"/>
  <c r="N55" i="28"/>
  <c r="AQ31" i="57" s="1"/>
  <c r="N33" i="28"/>
  <c r="AQ9" i="57" s="1"/>
  <c r="N39" i="28"/>
  <c r="AQ15" i="57" s="1"/>
  <c r="N51" i="28"/>
  <c r="AQ27" i="57" s="1"/>
  <c r="N57" i="28"/>
  <c r="AQ33" i="57" s="1"/>
  <c r="N94" i="28"/>
  <c r="AQ70" i="57" s="1"/>
  <c r="N100" i="28"/>
  <c r="AQ76" i="57" s="1"/>
  <c r="N43" i="27"/>
  <c r="AQ19" i="53" s="1"/>
  <c r="N32" i="27"/>
  <c r="AQ8" i="53" s="1"/>
  <c r="N44" i="27"/>
  <c r="AQ20" i="53" s="1"/>
  <c r="N62" i="27"/>
  <c r="AQ38" i="53" s="1"/>
  <c r="N68" i="27"/>
  <c r="AQ44" i="53" s="1"/>
  <c r="N27" i="27"/>
  <c r="AQ3" i="53" s="1"/>
  <c r="N39" i="27"/>
  <c r="AQ15" i="53" s="1"/>
  <c r="N51" i="27"/>
  <c r="AQ27" i="53" s="1"/>
  <c r="N86" i="27"/>
  <c r="AQ62" i="53" s="1"/>
  <c r="N87" i="27"/>
  <c r="AQ63" i="53" s="1"/>
  <c r="N99" i="27"/>
  <c r="AQ75" i="53" s="1"/>
  <c r="C493" i="19"/>
  <c r="N53" i="27"/>
  <c r="AQ29" i="53" s="1"/>
  <c r="N59" i="27"/>
  <c r="AQ35" i="53" s="1"/>
  <c r="N45" i="27"/>
  <c r="AQ21" i="53" s="1"/>
  <c r="N57" i="27"/>
  <c r="AQ33" i="53" s="1"/>
  <c r="C485" i="19"/>
  <c r="N52" i="27"/>
  <c r="AQ28" i="53" s="1"/>
  <c r="N58" i="27"/>
  <c r="AQ34" i="53" s="1"/>
  <c r="N34" i="27"/>
  <c r="AQ10" i="53" s="1"/>
  <c r="N29" i="27"/>
  <c r="AQ5" i="53" s="1"/>
  <c r="N35" i="27"/>
  <c r="AQ11" i="53" s="1"/>
  <c r="N41" i="27"/>
  <c r="AQ17" i="53" s="1"/>
  <c r="N65" i="27"/>
  <c r="AQ41" i="53" s="1"/>
  <c r="N76" i="27"/>
  <c r="AQ52" i="53" s="1"/>
  <c r="N100" i="27"/>
  <c r="AQ76" i="53" s="1"/>
  <c r="C487" i="19"/>
  <c r="N40" i="27"/>
  <c r="AQ16" i="53" s="1"/>
  <c r="N36" i="27"/>
  <c r="AQ12" i="53" s="1"/>
  <c r="N42" i="27"/>
  <c r="AQ18" i="53" s="1"/>
  <c r="N77" i="27"/>
  <c r="AQ53" i="53" s="1"/>
  <c r="N89" i="27"/>
  <c r="AQ65" i="53" s="1"/>
  <c r="N101" i="27"/>
  <c r="AQ77" i="53" s="1"/>
  <c r="C494" i="19"/>
  <c r="N28" i="27"/>
  <c r="AQ4" i="53" s="1"/>
  <c r="N60" i="27"/>
  <c r="AQ36" i="53" s="1"/>
  <c r="N90" i="27"/>
  <c r="AQ66" i="53" s="1"/>
  <c r="C486" i="19"/>
  <c r="N61" i="27"/>
  <c r="AQ37" i="53" s="1"/>
  <c r="N67" i="27"/>
  <c r="AQ43" i="53" s="1"/>
  <c r="N91" i="34"/>
  <c r="AQ67" i="63" s="1"/>
  <c r="C486" i="49"/>
  <c r="N81" i="34"/>
  <c r="AQ57" i="63" s="1"/>
  <c r="N87" i="34"/>
  <c r="AQ63" i="63" s="1"/>
  <c r="N93" i="34"/>
  <c r="AQ69" i="63" s="1"/>
  <c r="N65" i="34"/>
  <c r="AQ41" i="63" s="1"/>
  <c r="N77" i="34"/>
  <c r="AQ53" i="63" s="1"/>
  <c r="C487" i="49"/>
  <c r="C493" i="49"/>
  <c r="N47" i="34"/>
  <c r="AQ23" i="63" s="1"/>
  <c r="C488" i="49"/>
  <c r="N36" i="34"/>
  <c r="AQ12" i="63" s="1"/>
  <c r="N72" i="34"/>
  <c r="AQ48" i="63" s="1"/>
  <c r="N96" i="34"/>
  <c r="AQ72" i="63" s="1"/>
  <c r="M136" i="34"/>
  <c r="N79" i="34"/>
  <c r="AQ55" i="63" s="1"/>
  <c r="N97" i="34"/>
  <c r="AQ73" i="63" s="1"/>
  <c r="N27" i="34"/>
  <c r="AQ3" i="63" s="1"/>
  <c r="N50" i="34"/>
  <c r="AQ26" i="63" s="1"/>
  <c r="N62" i="34"/>
  <c r="AQ38" i="63" s="1"/>
  <c r="N74" i="34"/>
  <c r="AQ50" i="63" s="1"/>
  <c r="N80" i="34"/>
  <c r="AQ56" i="63" s="1"/>
  <c r="N86" i="34"/>
  <c r="AQ62" i="63" s="1"/>
  <c r="N39" i="34"/>
  <c r="AQ15" i="63" s="1"/>
  <c r="N92" i="34"/>
  <c r="AQ68" i="63" s="1"/>
  <c r="N98" i="34"/>
  <c r="AQ74" i="63" s="1"/>
  <c r="N99" i="34"/>
  <c r="AQ75" i="63" s="1"/>
  <c r="N86" i="33"/>
  <c r="AQ62" i="62" s="1"/>
  <c r="N51" i="33"/>
  <c r="AQ27" i="62" s="1"/>
  <c r="N53" i="33"/>
  <c r="AQ29" i="62" s="1"/>
  <c r="N95" i="33"/>
  <c r="AQ71" i="62" s="1"/>
  <c r="C495" i="47"/>
  <c r="N87" i="33"/>
  <c r="AQ63" i="62" s="1"/>
  <c r="N93" i="33"/>
  <c r="AQ69" i="62" s="1"/>
  <c r="N99" i="33"/>
  <c r="AQ75" i="62" s="1"/>
  <c r="N27" i="33"/>
  <c r="AQ3" i="62" s="1"/>
  <c r="N92" i="33"/>
  <c r="AQ68" i="62" s="1"/>
  <c r="N63" i="33"/>
  <c r="AQ39" i="62" s="1"/>
  <c r="N58" i="33"/>
  <c r="AQ34" i="62" s="1"/>
  <c r="N55" i="33"/>
  <c r="AQ31" i="62" s="1"/>
  <c r="N32" i="33"/>
  <c r="AQ8" i="62" s="1"/>
  <c r="N56" i="33"/>
  <c r="AQ32" i="62" s="1"/>
  <c r="N33" i="33"/>
  <c r="AQ9" i="62" s="1"/>
  <c r="C486" i="47"/>
  <c r="N75" i="33"/>
  <c r="AQ51" i="62" s="1"/>
  <c r="C487" i="47"/>
  <c r="N29" i="33"/>
  <c r="AQ5" i="62" s="1"/>
  <c r="N35" i="33"/>
  <c r="AQ11" i="62" s="1"/>
  <c r="N41" i="33"/>
  <c r="AQ17" i="62" s="1"/>
  <c r="N64" i="33"/>
  <c r="AQ40" i="62" s="1"/>
  <c r="N36" i="33"/>
  <c r="AQ12" i="62" s="1"/>
  <c r="N30" i="33"/>
  <c r="AQ6" i="62" s="1"/>
  <c r="C493" i="47"/>
  <c r="N59" i="33"/>
  <c r="AQ35" i="62" s="1"/>
  <c r="N76" i="33"/>
  <c r="AQ52" i="62" s="1"/>
  <c r="N31" i="33"/>
  <c r="AQ7" i="62" s="1"/>
  <c r="N65" i="33"/>
  <c r="AQ41" i="62" s="1"/>
  <c r="N100" i="33"/>
  <c r="AQ76" i="62" s="1"/>
  <c r="C494" i="47"/>
  <c r="N72" i="33"/>
  <c r="AQ48" i="62" s="1"/>
  <c r="N77" i="33"/>
  <c r="AQ53" i="62" s="1"/>
  <c r="N89" i="33"/>
  <c r="AQ65" i="62" s="1"/>
  <c r="C483" i="47"/>
  <c r="N39" i="33"/>
  <c r="AQ15" i="62" s="1"/>
  <c r="N67" i="33"/>
  <c r="AQ43" i="62" s="1"/>
  <c r="N90" i="33"/>
  <c r="AQ66" i="62" s="1"/>
  <c r="N96" i="33"/>
  <c r="AQ72" i="62" s="1"/>
  <c r="N28" i="33"/>
  <c r="AQ4" i="62" s="1"/>
  <c r="N34" i="33"/>
  <c r="AQ10" i="62" s="1"/>
  <c r="N40" i="33"/>
  <c r="AQ16" i="62" s="1"/>
  <c r="N57" i="33"/>
  <c r="AQ33" i="62" s="1"/>
  <c r="N91" i="33"/>
  <c r="AQ67" i="62" s="1"/>
  <c r="N52" i="33"/>
  <c r="AQ28" i="62" s="1"/>
  <c r="N84" i="32"/>
  <c r="AQ60" i="61" s="1"/>
  <c r="C484" i="46"/>
  <c r="C490" i="46"/>
  <c r="N85" i="32"/>
  <c r="AQ61" i="61" s="1"/>
  <c r="N91" i="32"/>
  <c r="AQ67" i="61" s="1"/>
  <c r="N33" i="32"/>
  <c r="AQ9" i="61" s="1"/>
  <c r="N45" i="32"/>
  <c r="AQ21" i="61" s="1"/>
  <c r="N51" i="32"/>
  <c r="AQ27" i="61" s="1"/>
  <c r="N63" i="32"/>
  <c r="AQ39" i="61" s="1"/>
  <c r="N75" i="32"/>
  <c r="AQ51" i="61" s="1"/>
  <c r="N87" i="32"/>
  <c r="AQ63" i="61" s="1"/>
  <c r="C480" i="46"/>
  <c r="C486" i="46"/>
  <c r="C492" i="46"/>
  <c r="N88" i="32"/>
  <c r="AQ64" i="61" s="1"/>
  <c r="N86" i="32"/>
  <c r="AQ62" i="61" s="1"/>
  <c r="N41" i="32"/>
  <c r="AQ17" i="61" s="1"/>
  <c r="N47" i="32"/>
  <c r="AQ23" i="61" s="1"/>
  <c r="N65" i="32"/>
  <c r="AQ41" i="61" s="1"/>
  <c r="N77" i="32"/>
  <c r="AQ53" i="61" s="1"/>
  <c r="N27" i="32"/>
  <c r="AQ3" i="61" s="1"/>
  <c r="N30" i="32"/>
  <c r="AQ6" i="61" s="1"/>
  <c r="N83" i="32"/>
  <c r="AQ59" i="61" s="1"/>
  <c r="N94" i="32"/>
  <c r="AQ70" i="61" s="1"/>
  <c r="N48" i="32"/>
  <c r="AQ24" i="61" s="1"/>
  <c r="N54" i="32"/>
  <c r="AQ30" i="61" s="1"/>
  <c r="N55" i="32"/>
  <c r="AQ31" i="61" s="1"/>
  <c r="N90" i="32"/>
  <c r="AQ66" i="61" s="1"/>
  <c r="N57" i="32"/>
  <c r="AQ33" i="61" s="1"/>
  <c r="M136" i="32"/>
  <c r="N50" i="32"/>
  <c r="AQ26" i="61" s="1"/>
  <c r="C493" i="44"/>
  <c r="N71" i="31"/>
  <c r="AQ47" i="60" s="1"/>
  <c r="C489" i="44"/>
  <c r="N27" i="31"/>
  <c r="AQ3" i="60" s="1"/>
  <c r="N64" i="31"/>
  <c r="AQ40" i="60" s="1"/>
  <c r="N33" i="31"/>
  <c r="AQ9" i="60" s="1"/>
  <c r="N45" i="31"/>
  <c r="AQ21" i="60" s="1"/>
  <c r="N35" i="31"/>
  <c r="AQ11" i="60" s="1"/>
  <c r="N47" i="31"/>
  <c r="AQ23" i="60" s="1"/>
  <c r="N55" i="31"/>
  <c r="AQ31" i="60" s="1"/>
  <c r="N80" i="31"/>
  <c r="AQ56" i="60" s="1"/>
  <c r="N57" i="31"/>
  <c r="AQ33" i="60" s="1"/>
  <c r="N63" i="31"/>
  <c r="AQ39" i="60" s="1"/>
  <c r="N82" i="31"/>
  <c r="AQ58" i="60" s="1"/>
  <c r="N89" i="31"/>
  <c r="AQ65" i="60" s="1"/>
  <c r="N84" i="31"/>
  <c r="AQ60" i="60" s="1"/>
  <c r="N90" i="31"/>
  <c r="AQ66" i="60" s="1"/>
  <c r="N67" i="31"/>
  <c r="AQ43" i="60" s="1"/>
  <c r="N79" i="31"/>
  <c r="AQ55" i="60" s="1"/>
  <c r="N34" i="31"/>
  <c r="AQ10" i="60" s="1"/>
  <c r="N40" i="31"/>
  <c r="AQ16" i="60" s="1"/>
  <c r="N46" i="31"/>
  <c r="AQ22" i="60" s="1"/>
  <c r="N52" i="31"/>
  <c r="AQ28" i="60" s="1"/>
  <c r="N81" i="31"/>
  <c r="AQ57" i="60" s="1"/>
  <c r="N87" i="31"/>
  <c r="AQ63" i="60" s="1"/>
  <c r="N58" i="31"/>
  <c r="AQ34" i="60" s="1"/>
  <c r="N76" i="31"/>
  <c r="AQ52" i="60" s="1"/>
  <c r="N88" i="31"/>
  <c r="AQ64" i="60" s="1"/>
  <c r="N65" i="31"/>
  <c r="AQ41" i="60" s="1"/>
  <c r="C494" i="44"/>
  <c r="N31" i="31"/>
  <c r="AQ7" i="60" s="1"/>
  <c r="N37" i="31"/>
  <c r="AQ13" i="60" s="1"/>
  <c r="N43" i="31"/>
  <c r="AQ19" i="60" s="1"/>
  <c r="N49" i="31"/>
  <c r="AQ25" i="60" s="1"/>
  <c r="N60" i="31"/>
  <c r="AQ36" i="60" s="1"/>
  <c r="N66" i="31"/>
  <c r="AQ42" i="60" s="1"/>
  <c r="N73" i="31"/>
  <c r="AQ49" i="60" s="1"/>
  <c r="N32" i="31"/>
  <c r="AQ8" i="60" s="1"/>
  <c r="N44" i="31"/>
  <c r="AQ20" i="60" s="1"/>
  <c r="N91" i="31"/>
  <c r="AQ67" i="60" s="1"/>
  <c r="N39" i="31"/>
  <c r="AQ15" i="60" s="1"/>
  <c r="N51" i="31"/>
  <c r="AQ27" i="60" s="1"/>
  <c r="N56" i="31"/>
  <c r="AQ32" i="60" s="1"/>
  <c r="N62" i="31"/>
  <c r="AQ38" i="60" s="1"/>
  <c r="N75" i="31"/>
  <c r="AQ51" i="60" s="1"/>
  <c r="N86" i="31"/>
  <c r="AQ62" i="60" s="1"/>
  <c r="N39" i="30"/>
  <c r="AQ15" i="59" s="1"/>
  <c r="N63" i="30"/>
  <c r="AQ39" i="59" s="1"/>
  <c r="N87" i="30"/>
  <c r="AQ63" i="59" s="1"/>
  <c r="N83" i="30"/>
  <c r="AQ59" i="59" s="1"/>
  <c r="C489" i="42"/>
  <c r="C494" i="42"/>
  <c r="N41" i="30"/>
  <c r="AQ17" i="59" s="1"/>
  <c r="N65" i="30"/>
  <c r="AQ41" i="59" s="1"/>
  <c r="N89" i="30"/>
  <c r="AQ65" i="59" s="1"/>
  <c r="N42" i="30"/>
  <c r="AQ18" i="59" s="1"/>
  <c r="N48" i="30"/>
  <c r="AQ24" i="59" s="1"/>
  <c r="N66" i="30"/>
  <c r="AQ42" i="59" s="1"/>
  <c r="N72" i="30"/>
  <c r="AQ48" i="59" s="1"/>
  <c r="N90" i="30"/>
  <c r="AQ66" i="59" s="1"/>
  <c r="N96" i="30"/>
  <c r="AQ72" i="59" s="1"/>
  <c r="N31" i="30"/>
  <c r="AQ7" i="59" s="1"/>
  <c r="N37" i="30"/>
  <c r="AQ13" i="59" s="1"/>
  <c r="N55" i="30"/>
  <c r="AQ31" i="59" s="1"/>
  <c r="N61" i="30"/>
  <c r="AQ37" i="59" s="1"/>
  <c r="N79" i="30"/>
  <c r="AQ55" i="59" s="1"/>
  <c r="N85" i="30"/>
  <c r="AQ61" i="59" s="1"/>
  <c r="C491" i="42"/>
  <c r="N26" i="30"/>
  <c r="N32" i="30"/>
  <c r="AQ8" i="59" s="1"/>
  <c r="N50" i="30"/>
  <c r="AQ26" i="59" s="1"/>
  <c r="N56" i="30"/>
  <c r="AQ32" i="59" s="1"/>
  <c r="N74" i="30"/>
  <c r="AQ50" i="59" s="1"/>
  <c r="N80" i="30"/>
  <c r="AQ56" i="59" s="1"/>
  <c r="N33" i="30"/>
  <c r="AQ9" i="59" s="1"/>
  <c r="N51" i="30"/>
  <c r="AQ27" i="59" s="1"/>
  <c r="N57" i="30"/>
  <c r="AQ33" i="59" s="1"/>
  <c r="N75" i="30"/>
  <c r="AQ51" i="59" s="1"/>
  <c r="N81" i="30"/>
  <c r="AQ57" i="59" s="1"/>
  <c r="N46" i="30"/>
  <c r="AQ22" i="59" s="1"/>
  <c r="N70" i="30"/>
  <c r="AQ46" i="59" s="1"/>
  <c r="N94" i="30"/>
  <c r="AQ70" i="59" s="1"/>
  <c r="C488" i="42"/>
  <c r="N27" i="29"/>
  <c r="AQ3" i="58" s="1"/>
  <c r="N68" i="29"/>
  <c r="AQ44" i="58" s="1"/>
  <c r="N74" i="29"/>
  <c r="AQ50" i="58" s="1"/>
  <c r="N92" i="29"/>
  <c r="AQ68" i="58" s="1"/>
  <c r="N39" i="29"/>
  <c r="AQ15" i="58" s="1"/>
  <c r="N51" i="29"/>
  <c r="AQ27" i="58" s="1"/>
  <c r="N75" i="29"/>
  <c r="AQ51" i="58" s="1"/>
  <c r="N87" i="29"/>
  <c r="AQ63" i="58" s="1"/>
  <c r="N93" i="29"/>
  <c r="AQ69" i="58" s="1"/>
  <c r="C481" i="40"/>
  <c r="N101" i="29"/>
  <c r="AQ77" i="58" s="1"/>
  <c r="N31" i="29"/>
  <c r="AQ7" i="58" s="1"/>
  <c r="N78" i="29"/>
  <c r="AQ54" i="58" s="1"/>
  <c r="N90" i="29"/>
  <c r="AQ66" i="58" s="1"/>
  <c r="N96" i="29"/>
  <c r="AQ72" i="58" s="1"/>
  <c r="N43" i="29"/>
  <c r="AQ19" i="58" s="1"/>
  <c r="I136" i="27"/>
  <c r="I136" i="33"/>
  <c r="M136" i="27"/>
  <c r="N37" i="27"/>
  <c r="AQ13" i="53" s="1"/>
  <c r="N48" i="27"/>
  <c r="AQ24" i="53" s="1"/>
  <c r="N64" i="27"/>
  <c r="AQ40" i="53" s="1"/>
  <c r="N80" i="27"/>
  <c r="AQ56" i="53" s="1"/>
  <c r="N91" i="27"/>
  <c r="AQ67" i="53" s="1"/>
  <c r="N97" i="27"/>
  <c r="AQ73" i="53" s="1"/>
  <c r="N102" i="27"/>
  <c r="AQ78" i="53" s="1"/>
  <c r="C488" i="19"/>
  <c r="N43" i="28"/>
  <c r="AQ19" i="57" s="1"/>
  <c r="N44" i="29"/>
  <c r="AQ20" i="58" s="1"/>
  <c r="N91" i="29"/>
  <c r="AQ67" i="58" s="1"/>
  <c r="C483" i="40"/>
  <c r="C495" i="40"/>
  <c r="N53" i="30"/>
  <c r="AQ29" i="59" s="1"/>
  <c r="N69" i="30"/>
  <c r="AQ45" i="59" s="1"/>
  <c r="C487" i="42"/>
  <c r="N29" i="31"/>
  <c r="AQ5" i="60" s="1"/>
  <c r="N50" i="31"/>
  <c r="AQ26" i="60" s="1"/>
  <c r="N61" i="31"/>
  <c r="AQ37" i="60" s="1"/>
  <c r="N92" i="31"/>
  <c r="AQ68" i="60" s="1"/>
  <c r="I136" i="32"/>
  <c r="N36" i="32"/>
  <c r="AQ12" i="61" s="1"/>
  <c r="N62" i="32"/>
  <c r="AQ38" i="61" s="1"/>
  <c r="N67" i="32"/>
  <c r="AQ43" i="61" s="1"/>
  <c r="N73" i="32"/>
  <c r="AQ49" i="61" s="1"/>
  <c r="N78" i="32"/>
  <c r="AQ54" i="61" s="1"/>
  <c r="M136" i="33"/>
  <c r="N37" i="33"/>
  <c r="AQ13" i="62" s="1"/>
  <c r="N42" i="33"/>
  <c r="AQ18" i="62" s="1"/>
  <c r="N48" i="33"/>
  <c r="AQ24" i="62" s="1"/>
  <c r="N68" i="33"/>
  <c r="AQ44" i="62" s="1"/>
  <c r="N74" i="33"/>
  <c r="AQ50" i="62" s="1"/>
  <c r="N79" i="33"/>
  <c r="AQ55" i="62" s="1"/>
  <c r="N85" i="33"/>
  <c r="AQ61" i="62" s="1"/>
  <c r="C492" i="47"/>
  <c r="N28" i="34"/>
  <c r="AQ4" i="63" s="1"/>
  <c r="N45" i="34"/>
  <c r="AQ21" i="63" s="1"/>
  <c r="N56" i="34"/>
  <c r="AQ32" i="63" s="1"/>
  <c r="N67" i="34"/>
  <c r="AQ43" i="63" s="1"/>
  <c r="N73" i="34"/>
  <c r="AQ49" i="63" s="1"/>
  <c r="N94" i="34"/>
  <c r="AQ70" i="63" s="1"/>
  <c r="M136" i="30"/>
  <c r="N33" i="27"/>
  <c r="AQ9" i="53" s="1"/>
  <c r="N38" i="27"/>
  <c r="AQ14" i="53" s="1"/>
  <c r="N49" i="27"/>
  <c r="AQ25" i="53" s="1"/>
  <c r="N54" i="27"/>
  <c r="AQ30" i="53" s="1"/>
  <c r="N70" i="27"/>
  <c r="AQ46" i="53" s="1"/>
  <c r="N81" i="27"/>
  <c r="AQ57" i="53" s="1"/>
  <c r="N92" i="27"/>
  <c r="AQ68" i="53" s="1"/>
  <c r="N98" i="27"/>
  <c r="AQ74" i="53" s="1"/>
  <c r="C489" i="19"/>
  <c r="C491" i="37"/>
  <c r="N56" i="29"/>
  <c r="AQ32" i="58" s="1"/>
  <c r="N27" i="30"/>
  <c r="AQ3" i="59" s="1"/>
  <c r="N38" i="30"/>
  <c r="AQ14" i="59" s="1"/>
  <c r="N49" i="30"/>
  <c r="AQ25" i="59" s="1"/>
  <c r="N54" i="30"/>
  <c r="AQ30" i="59" s="1"/>
  <c r="N86" i="30"/>
  <c r="AQ62" i="59" s="1"/>
  <c r="N97" i="30"/>
  <c r="AQ73" i="59" s="1"/>
  <c r="N30" i="31"/>
  <c r="AQ6" i="60" s="1"/>
  <c r="N72" i="31"/>
  <c r="AQ48" i="60" s="1"/>
  <c r="N77" i="31"/>
  <c r="AQ53" i="60" s="1"/>
  <c r="N83" i="31"/>
  <c r="AQ59" i="60" s="1"/>
  <c r="N93" i="31"/>
  <c r="AQ69" i="60" s="1"/>
  <c r="C490" i="44"/>
  <c r="C495" i="44"/>
  <c r="N31" i="32"/>
  <c r="AQ7" i="61" s="1"/>
  <c r="N37" i="32"/>
  <c r="AQ13" i="61" s="1"/>
  <c r="N42" i="32"/>
  <c r="AQ18" i="61" s="1"/>
  <c r="N68" i="32"/>
  <c r="AQ44" i="61" s="1"/>
  <c r="N74" i="32"/>
  <c r="AQ50" i="61" s="1"/>
  <c r="N79" i="32"/>
  <c r="AQ55" i="61" s="1"/>
  <c r="C491" i="46"/>
  <c r="N38" i="33"/>
  <c r="AQ14" i="62" s="1"/>
  <c r="N43" i="33"/>
  <c r="AQ19" i="62" s="1"/>
  <c r="N49" i="33"/>
  <c r="AQ25" i="62" s="1"/>
  <c r="N54" i="33"/>
  <c r="AQ30" i="62" s="1"/>
  <c r="N69" i="33"/>
  <c r="AQ45" i="62" s="1"/>
  <c r="N80" i="33"/>
  <c r="AQ56" i="62" s="1"/>
  <c r="N29" i="34"/>
  <c r="AQ5" i="63" s="1"/>
  <c r="N35" i="34"/>
  <c r="AQ11" i="63" s="1"/>
  <c r="N40" i="34"/>
  <c r="AQ16" i="63" s="1"/>
  <c r="N57" i="34"/>
  <c r="AQ33" i="63" s="1"/>
  <c r="N68" i="34"/>
  <c r="AQ44" i="63" s="1"/>
  <c r="N85" i="34"/>
  <c r="AQ61" i="63" s="1"/>
  <c r="N95" i="34"/>
  <c r="AQ71" i="63" s="1"/>
  <c r="AX2" i="8"/>
  <c r="ER2" i="5"/>
  <c r="I136" i="31"/>
  <c r="N50" i="27"/>
  <c r="AQ26" i="53" s="1"/>
  <c r="N55" i="27"/>
  <c r="AQ31" i="53" s="1"/>
  <c r="N66" i="27"/>
  <c r="AQ42" i="53" s="1"/>
  <c r="N71" i="27"/>
  <c r="AQ47" i="53" s="1"/>
  <c r="N82" i="27"/>
  <c r="AQ58" i="53" s="1"/>
  <c r="N88" i="27"/>
  <c r="AQ64" i="53" s="1"/>
  <c r="N93" i="27"/>
  <c r="AQ69" i="53" s="1"/>
  <c r="C490" i="19"/>
  <c r="N80" i="28"/>
  <c r="AQ56" i="57" s="1"/>
  <c r="N29" i="29"/>
  <c r="AQ5" i="58" s="1"/>
  <c r="N57" i="29"/>
  <c r="AQ33" i="58" s="1"/>
  <c r="C485" i="40"/>
  <c r="C491" i="40"/>
  <c r="N28" i="30"/>
  <c r="AQ4" i="59" s="1"/>
  <c r="N44" i="30"/>
  <c r="AQ20" i="59" s="1"/>
  <c r="N60" i="30"/>
  <c r="AQ36" i="59" s="1"/>
  <c r="N71" i="30"/>
  <c r="AQ47" i="59" s="1"/>
  <c r="N76" i="30"/>
  <c r="AQ52" i="59" s="1"/>
  <c r="N92" i="30"/>
  <c r="AQ68" i="59" s="1"/>
  <c r="N26" i="31"/>
  <c r="N36" i="31"/>
  <c r="AQ12" i="60" s="1"/>
  <c r="N41" i="31"/>
  <c r="AQ17" i="60" s="1"/>
  <c r="N78" i="31"/>
  <c r="AQ54" i="60" s="1"/>
  <c r="N94" i="31"/>
  <c r="AQ70" i="60" s="1"/>
  <c r="N32" i="32"/>
  <c r="AQ8" i="61" s="1"/>
  <c r="N38" i="32"/>
  <c r="AQ14" i="61" s="1"/>
  <c r="N43" i="32"/>
  <c r="AQ19" i="61" s="1"/>
  <c r="N58" i="32"/>
  <c r="AQ34" i="61" s="1"/>
  <c r="N64" i="32"/>
  <c r="AQ40" i="61" s="1"/>
  <c r="N69" i="32"/>
  <c r="AQ45" i="61" s="1"/>
  <c r="N80" i="32"/>
  <c r="AQ56" i="61" s="1"/>
  <c r="N44" i="33"/>
  <c r="AQ20" i="62" s="1"/>
  <c r="N50" i="33"/>
  <c r="AQ26" i="62" s="1"/>
  <c r="N70" i="33"/>
  <c r="AQ46" i="62" s="1"/>
  <c r="N81" i="33"/>
  <c r="AQ57" i="62" s="1"/>
  <c r="N97" i="33"/>
  <c r="AQ73" i="62" s="1"/>
  <c r="C488" i="47"/>
  <c r="N30" i="34"/>
  <c r="AQ6" i="63" s="1"/>
  <c r="N41" i="34"/>
  <c r="AQ17" i="63" s="1"/>
  <c r="N52" i="34"/>
  <c r="AQ28" i="63" s="1"/>
  <c r="N58" i="34"/>
  <c r="AQ34" i="63" s="1"/>
  <c r="N69" i="34"/>
  <c r="AQ45" i="63" s="1"/>
  <c r="C492" i="49"/>
  <c r="N56" i="27"/>
  <c r="AQ32" i="53" s="1"/>
  <c r="N72" i="27"/>
  <c r="AQ48" i="53" s="1"/>
  <c r="N83" i="27"/>
  <c r="AQ59" i="53" s="1"/>
  <c r="N94" i="27"/>
  <c r="AQ70" i="53" s="1"/>
  <c r="C491" i="19"/>
  <c r="N46" i="28"/>
  <c r="AQ22" i="57" s="1"/>
  <c r="N52" i="28"/>
  <c r="AQ28" i="57" s="1"/>
  <c r="N87" i="28"/>
  <c r="AQ63" i="57" s="1"/>
  <c r="N30" i="29"/>
  <c r="AQ6" i="58" s="1"/>
  <c r="N47" i="29"/>
  <c r="AQ23" i="58" s="1"/>
  <c r="N64" i="29"/>
  <c r="AQ40" i="58" s="1"/>
  <c r="N99" i="29"/>
  <c r="AQ75" i="58" s="1"/>
  <c r="N29" i="30"/>
  <c r="AQ5" i="59" s="1"/>
  <c r="N45" i="30"/>
  <c r="AQ21" i="59" s="1"/>
  <c r="N77" i="30"/>
  <c r="AQ53" i="59" s="1"/>
  <c r="N93" i="30"/>
  <c r="AQ69" i="59" s="1"/>
  <c r="C490" i="42"/>
  <c r="N42" i="31"/>
  <c r="AQ18" i="60" s="1"/>
  <c r="N68" i="31"/>
  <c r="AQ44" i="60" s="1"/>
  <c r="N74" i="31"/>
  <c r="AQ50" i="60" s="1"/>
  <c r="N85" i="31"/>
  <c r="AQ61" i="60" s="1"/>
  <c r="C486" i="44"/>
  <c r="C492" i="44"/>
  <c r="N28" i="32"/>
  <c r="AQ4" i="61" s="1"/>
  <c r="N44" i="32"/>
  <c r="AQ20" i="61" s="1"/>
  <c r="N59" i="32"/>
  <c r="AQ35" i="61" s="1"/>
  <c r="N70" i="32"/>
  <c r="AQ46" i="61" s="1"/>
  <c r="C482" i="46"/>
  <c r="N45" i="33"/>
  <c r="AQ21" i="62" s="1"/>
  <c r="N60" i="33"/>
  <c r="AQ36" i="62" s="1"/>
  <c r="N66" i="33"/>
  <c r="AQ42" i="62" s="1"/>
  <c r="N71" i="33"/>
  <c r="AQ47" i="62" s="1"/>
  <c r="N82" i="33"/>
  <c r="AQ58" i="62" s="1"/>
  <c r="N98" i="33"/>
  <c r="AQ74" i="62" s="1"/>
  <c r="C484" i="47"/>
  <c r="C489" i="47"/>
  <c r="I136" i="34"/>
  <c r="N31" i="34"/>
  <c r="AQ7" i="63" s="1"/>
  <c r="N37" i="34"/>
  <c r="AQ13" i="63" s="1"/>
  <c r="N42" i="34"/>
  <c r="AQ18" i="63" s="1"/>
  <c r="N48" i="34"/>
  <c r="AQ24" i="63" s="1"/>
  <c r="N53" i="34"/>
  <c r="AQ29" i="63" s="1"/>
  <c r="N59" i="34"/>
  <c r="AQ35" i="63" s="1"/>
  <c r="N64" i="34"/>
  <c r="AQ40" i="63" s="1"/>
  <c r="N70" i="34"/>
  <c r="AQ46" i="63" s="1"/>
  <c r="N30" i="27"/>
  <c r="AQ6" i="53" s="1"/>
  <c r="N46" i="27"/>
  <c r="AQ22" i="53" s="1"/>
  <c r="N73" i="27"/>
  <c r="AQ49" i="53" s="1"/>
  <c r="N78" i="27"/>
  <c r="AQ54" i="53" s="1"/>
  <c r="N84" i="27"/>
  <c r="AQ60" i="53" s="1"/>
  <c r="N95" i="27"/>
  <c r="AQ71" i="53" s="1"/>
  <c r="C492" i="19"/>
  <c r="N59" i="29"/>
  <c r="AQ35" i="58" s="1"/>
  <c r="N65" i="29"/>
  <c r="AQ41" i="58" s="1"/>
  <c r="N89" i="29"/>
  <c r="AQ65" i="58" s="1"/>
  <c r="N100" i="29"/>
  <c r="AQ76" i="58" s="1"/>
  <c r="C493" i="40"/>
  <c r="N30" i="30"/>
  <c r="AQ6" i="59" s="1"/>
  <c r="N62" i="30"/>
  <c r="AQ38" i="59" s="1"/>
  <c r="N73" i="30"/>
  <c r="AQ49" i="59" s="1"/>
  <c r="N78" i="30"/>
  <c r="AQ54" i="59" s="1"/>
  <c r="N38" i="31"/>
  <c r="AQ14" i="60" s="1"/>
  <c r="N48" i="31"/>
  <c r="AQ24" i="60" s="1"/>
  <c r="N53" i="31"/>
  <c r="AQ29" i="60" s="1"/>
  <c r="N59" i="31"/>
  <c r="AQ35" i="60" s="1"/>
  <c r="N69" i="31"/>
  <c r="AQ45" i="60" s="1"/>
  <c r="C487" i="44"/>
  <c r="N34" i="32"/>
  <c r="AQ10" i="61" s="1"/>
  <c r="N60" i="32"/>
  <c r="AQ36" i="61" s="1"/>
  <c r="N71" i="32"/>
  <c r="AQ47" i="61" s="1"/>
  <c r="N46" i="33"/>
  <c r="AQ22" i="62" s="1"/>
  <c r="N61" i="33"/>
  <c r="AQ37" i="62" s="1"/>
  <c r="N83" i="33"/>
  <c r="AQ59" i="62" s="1"/>
  <c r="N88" i="33"/>
  <c r="AQ64" i="62" s="1"/>
  <c r="C490" i="47"/>
  <c r="N32" i="34"/>
  <c r="AQ8" i="63" s="1"/>
  <c r="N43" i="34"/>
  <c r="AQ19" i="63" s="1"/>
  <c r="N54" i="34"/>
  <c r="AQ30" i="63" s="1"/>
  <c r="N71" i="34"/>
  <c r="AQ47" i="63" s="1"/>
  <c r="N76" i="34"/>
  <c r="AQ52" i="63" s="1"/>
  <c r="M136" i="31"/>
  <c r="N92" i="32"/>
  <c r="AQ68" i="61" s="1"/>
  <c r="C488" i="46"/>
  <c r="N94" i="33"/>
  <c r="AQ70" i="62" s="1"/>
  <c r="C485" i="47"/>
  <c r="N38" i="34"/>
  <c r="AQ14" i="63" s="1"/>
  <c r="N82" i="34"/>
  <c r="AQ58" i="63" s="1"/>
  <c r="C494" i="49"/>
  <c r="S2" i="17"/>
  <c r="W2" i="8"/>
  <c r="DQ2" i="5"/>
  <c r="N47" i="27"/>
  <c r="AQ23" i="53" s="1"/>
  <c r="N74" i="27"/>
  <c r="AQ50" i="53" s="1"/>
  <c r="N79" i="27"/>
  <c r="AQ55" i="53" s="1"/>
  <c r="N85" i="27"/>
  <c r="AQ61" i="53" s="1"/>
  <c r="N96" i="27"/>
  <c r="AQ72" i="53" s="1"/>
  <c r="N42" i="28"/>
  <c r="AQ18" i="57" s="1"/>
  <c r="N66" i="28"/>
  <c r="AQ42" i="57" s="1"/>
  <c r="N32" i="29"/>
  <c r="AQ8" i="58" s="1"/>
  <c r="N54" i="29"/>
  <c r="AQ30" i="58" s="1"/>
  <c r="N60" i="29"/>
  <c r="AQ36" i="58" s="1"/>
  <c r="C482" i="40"/>
  <c r="C488" i="40"/>
  <c r="I136" i="30"/>
  <c r="N36" i="30"/>
  <c r="AQ12" i="59" s="1"/>
  <c r="N47" i="30"/>
  <c r="AQ23" i="59" s="1"/>
  <c r="N52" i="30"/>
  <c r="AQ28" i="59" s="1"/>
  <c r="N68" i="30"/>
  <c r="AQ44" i="59" s="1"/>
  <c r="N84" i="30"/>
  <c r="AQ60" i="59" s="1"/>
  <c r="N95" i="30"/>
  <c r="AQ71" i="59" s="1"/>
  <c r="C486" i="42"/>
  <c r="C492" i="42"/>
  <c r="N28" i="31"/>
  <c r="AQ4" i="60" s="1"/>
  <c r="N54" i="31"/>
  <c r="AQ30" i="60" s="1"/>
  <c r="N70" i="31"/>
  <c r="AQ46" i="60" s="1"/>
  <c r="C488" i="44"/>
  <c r="N35" i="32"/>
  <c r="AQ11" i="61" s="1"/>
  <c r="N61" i="32"/>
  <c r="AQ37" i="61" s="1"/>
  <c r="N66" i="32"/>
  <c r="AQ42" i="61" s="1"/>
  <c r="N72" i="32"/>
  <c r="AQ48" i="61" s="1"/>
  <c r="N93" i="32"/>
  <c r="AQ69" i="61" s="1"/>
  <c r="C494" i="46"/>
  <c r="N47" i="33"/>
  <c r="AQ23" i="62" s="1"/>
  <c r="N62" i="33"/>
  <c r="AQ38" i="62" s="1"/>
  <c r="N73" i="33"/>
  <c r="AQ49" i="62" s="1"/>
  <c r="N78" i="33"/>
  <c r="AQ54" i="62" s="1"/>
  <c r="N84" i="33"/>
  <c r="AQ60" i="62" s="1"/>
  <c r="C491" i="47"/>
  <c r="N44" i="34"/>
  <c r="AQ20" i="63" s="1"/>
  <c r="N55" i="34"/>
  <c r="AQ31" i="63" s="1"/>
  <c r="N61" i="34"/>
  <c r="AQ37" i="63" s="1"/>
  <c r="N66" i="34"/>
  <c r="AQ42" i="63" s="1"/>
  <c r="N83" i="34"/>
  <c r="AQ59" i="63" s="1"/>
  <c r="N88" i="34"/>
  <c r="AQ64" i="63" s="1"/>
  <c r="C489" i="49"/>
  <c r="N38" i="29"/>
  <c r="AQ14" i="58" s="1"/>
  <c r="N76" i="29"/>
  <c r="AQ52" i="58" s="1"/>
  <c r="N98" i="29"/>
  <c r="AQ74" i="58" s="1"/>
  <c r="C484" i="40"/>
  <c r="N28" i="29"/>
  <c r="AQ4" i="58" s="1"/>
  <c r="N50" i="29"/>
  <c r="AQ26" i="58" s="1"/>
  <c r="N55" i="29"/>
  <c r="AQ31" i="58" s="1"/>
  <c r="N61" i="29"/>
  <c r="AQ37" i="58" s="1"/>
  <c r="N66" i="29"/>
  <c r="AQ42" i="58" s="1"/>
  <c r="N72" i="29"/>
  <c r="AQ48" i="58" s="1"/>
  <c r="N83" i="29"/>
  <c r="AQ59" i="58" s="1"/>
  <c r="N94" i="29"/>
  <c r="AQ70" i="58" s="1"/>
  <c r="N34" i="29"/>
  <c r="AQ10" i="58" s="1"/>
  <c r="N45" i="29"/>
  <c r="AQ21" i="58" s="1"/>
  <c r="N62" i="29"/>
  <c r="AQ38" i="58" s="1"/>
  <c r="N84" i="29"/>
  <c r="AQ60" i="58" s="1"/>
  <c r="C486" i="40"/>
  <c r="C492" i="40"/>
  <c r="N35" i="29"/>
  <c r="AQ11" i="58" s="1"/>
  <c r="N46" i="29"/>
  <c r="AQ22" i="58" s="1"/>
  <c r="N79" i="29"/>
  <c r="AQ55" i="58" s="1"/>
  <c r="N36" i="29"/>
  <c r="AQ12" i="58" s="1"/>
  <c r="I136" i="29"/>
  <c r="N58" i="29"/>
  <c r="AQ34" i="58" s="1"/>
  <c r="N69" i="29"/>
  <c r="AQ45" i="58" s="1"/>
  <c r="N80" i="29"/>
  <c r="AQ56" i="58" s="1"/>
  <c r="N86" i="29"/>
  <c r="AQ62" i="58" s="1"/>
  <c r="C494" i="40"/>
  <c r="M136" i="29"/>
  <c r="N37" i="29"/>
  <c r="AQ13" i="58" s="1"/>
  <c r="N42" i="29"/>
  <c r="AQ18" i="58" s="1"/>
  <c r="N81" i="29"/>
  <c r="AQ57" i="58" s="1"/>
  <c r="N97" i="29"/>
  <c r="AQ73" i="58" s="1"/>
  <c r="N102" i="29"/>
  <c r="AQ78" i="58" s="1"/>
  <c r="C489" i="40"/>
  <c r="N32" i="28"/>
  <c r="AQ8" i="57" s="1"/>
  <c r="N37" i="28"/>
  <c r="AQ13" i="57" s="1"/>
  <c r="N72" i="28"/>
  <c r="AQ48" i="57" s="1"/>
  <c r="N89" i="28"/>
  <c r="AQ65" i="57" s="1"/>
  <c r="N27" i="28"/>
  <c r="AQ3" i="57" s="1"/>
  <c r="N44" i="28"/>
  <c r="AQ20" i="57" s="1"/>
  <c r="N50" i="28"/>
  <c r="AQ26" i="57" s="1"/>
  <c r="N73" i="28"/>
  <c r="AQ49" i="57" s="1"/>
  <c r="N96" i="28"/>
  <c r="AQ72" i="57" s="1"/>
  <c r="N56" i="28"/>
  <c r="AQ32" i="57" s="1"/>
  <c r="N79" i="28"/>
  <c r="AQ55" i="57" s="1"/>
  <c r="C490" i="37"/>
  <c r="N63" i="28"/>
  <c r="AQ39" i="57" s="1"/>
  <c r="N74" i="28"/>
  <c r="AQ50" i="57" s="1"/>
  <c r="N29" i="28"/>
  <c r="AQ5" i="57" s="1"/>
  <c r="N75" i="28"/>
  <c r="AQ51" i="57" s="1"/>
  <c r="N92" i="28"/>
  <c r="AQ68" i="57" s="1"/>
  <c r="N98" i="28"/>
  <c r="AQ74" i="57" s="1"/>
  <c r="N35" i="28"/>
  <c r="AQ11" i="57" s="1"/>
  <c r="N47" i="28"/>
  <c r="AQ23" i="57" s="1"/>
  <c r="N70" i="28"/>
  <c r="AQ46" i="57" s="1"/>
  <c r="N76" i="28"/>
  <c r="AQ52" i="57" s="1"/>
  <c r="N99" i="28"/>
  <c r="AQ75" i="57" s="1"/>
  <c r="N82" i="28"/>
  <c r="AQ58" i="57" s="1"/>
  <c r="C493" i="37"/>
  <c r="N31" i="28"/>
  <c r="AQ7" i="57" s="1"/>
  <c r="N36" i="28"/>
  <c r="AQ12" i="57" s="1"/>
  <c r="N48" i="28"/>
  <c r="AQ24" i="57" s="1"/>
  <c r="N54" i="28"/>
  <c r="AQ30" i="57" s="1"/>
  <c r="N71" i="28"/>
  <c r="AQ47" i="57" s="1"/>
  <c r="N88" i="28"/>
  <c r="AQ64" i="57" s="1"/>
  <c r="C488" i="37"/>
  <c r="N30" i="28"/>
  <c r="AQ6" i="57" s="1"/>
  <c r="N40" i="28"/>
  <c r="AQ16" i="57" s="1"/>
  <c r="N62" i="28"/>
  <c r="AQ38" i="57" s="1"/>
  <c r="N67" i="28"/>
  <c r="AQ43" i="57" s="1"/>
  <c r="N78" i="28"/>
  <c r="AQ54" i="57" s="1"/>
  <c r="N83" i="28"/>
  <c r="AQ59" i="57" s="1"/>
  <c r="N41" i="28"/>
  <c r="AQ17" i="57" s="1"/>
  <c r="N68" i="28"/>
  <c r="AQ44" i="57" s="1"/>
  <c r="N84" i="28"/>
  <c r="AQ60" i="57" s="1"/>
  <c r="C486" i="37"/>
  <c r="I136" i="28"/>
  <c r="N95" i="28"/>
  <c r="AQ71" i="57" s="1"/>
  <c r="C492" i="37"/>
  <c r="M136" i="28"/>
  <c r="N64" i="28"/>
  <c r="AQ40" i="57" s="1"/>
  <c r="N69" i="28"/>
  <c r="AQ45" i="57" s="1"/>
  <c r="N85" i="28"/>
  <c r="AQ61" i="57" s="1"/>
  <c r="C487" i="37"/>
  <c r="N59" i="28"/>
  <c r="AQ35" i="57" s="1"/>
  <c r="N86" i="28"/>
  <c r="AQ62" i="57" s="1"/>
  <c r="N91" i="28"/>
  <c r="AQ67" i="57" s="1"/>
  <c r="N38" i="28"/>
  <c r="AQ14" i="57" s="1"/>
  <c r="N49" i="28"/>
  <c r="AQ25" i="57" s="1"/>
  <c r="N81" i="28"/>
  <c r="AQ57" i="57" s="1"/>
  <c r="N97" i="28"/>
  <c r="AQ73" i="57" s="1"/>
  <c r="C494" i="37"/>
  <c r="N28" i="28"/>
  <c r="AQ4" i="57" s="1"/>
  <c r="C489" i="37"/>
  <c r="N45" i="28"/>
  <c r="AQ21" i="57" s="1"/>
  <c r="N61" i="28"/>
  <c r="AQ37" i="57" s="1"/>
  <c r="N93" i="28"/>
  <c r="AQ69" i="57" s="1"/>
  <c r="N26" i="34"/>
  <c r="AQ2" i="63" s="1"/>
  <c r="N26" i="33"/>
  <c r="AQ2" i="62" s="1"/>
  <c r="N26" i="32"/>
  <c r="AQ2" i="61" s="1"/>
  <c r="N26" i="29"/>
  <c r="AQ2" i="58" s="1"/>
  <c r="N26" i="28"/>
  <c r="AQ2" i="57" s="1"/>
  <c r="N26" i="27"/>
  <c r="AQ2" i="53" s="1"/>
  <c r="CH100" i="9" l="1"/>
  <c r="F101" i="50"/>
  <c r="CH95" i="9"/>
  <c r="F96" i="50"/>
  <c r="CH96" i="9"/>
  <c r="F97" i="50"/>
  <c r="F99" i="50"/>
  <c r="CH98" i="9"/>
  <c r="F93" i="50"/>
  <c r="CH92" i="9"/>
  <c r="F102" i="50"/>
  <c r="CH101" i="9"/>
  <c r="F95" i="50"/>
  <c r="CH94" i="9"/>
  <c r="F100" i="50"/>
  <c r="CH99" i="9"/>
  <c r="F98" i="50"/>
  <c r="CH97" i="9"/>
  <c r="F94" i="50"/>
  <c r="CH93" i="9"/>
  <c r="CG99" i="9"/>
  <c r="F100" i="48"/>
  <c r="F97" i="48"/>
  <c r="CG96" i="9"/>
  <c r="CG91" i="9"/>
  <c r="F92" i="48"/>
  <c r="F90" i="48"/>
  <c r="CG89" i="9"/>
  <c r="CG95" i="9"/>
  <c r="F96" i="48"/>
  <c r="F99" i="48"/>
  <c r="CG98" i="9"/>
  <c r="F101" i="48"/>
  <c r="CG100" i="9"/>
  <c r="F98" i="48"/>
  <c r="CG97" i="9"/>
  <c r="CG93" i="9"/>
  <c r="F94" i="48"/>
  <c r="CG90" i="9"/>
  <c r="F91" i="48"/>
  <c r="CG94" i="9"/>
  <c r="F95" i="48"/>
  <c r="F93" i="48"/>
  <c r="CG92" i="9"/>
  <c r="F102" i="48"/>
  <c r="CG101" i="9"/>
  <c r="F89" i="45"/>
  <c r="CF88" i="9"/>
  <c r="F97" i="45"/>
  <c r="CF96" i="9"/>
  <c r="F102" i="45"/>
  <c r="CF101" i="9"/>
  <c r="F101" i="45"/>
  <c r="CF100" i="9"/>
  <c r="F98" i="45"/>
  <c r="CF97" i="9"/>
  <c r="F99" i="45"/>
  <c r="CF98" i="9"/>
  <c r="F91" i="45"/>
  <c r="CF90" i="9"/>
  <c r="F96" i="45"/>
  <c r="CF95" i="9"/>
  <c r="F93" i="45"/>
  <c r="CF92" i="9"/>
  <c r="F90" i="45"/>
  <c r="CF89" i="9"/>
  <c r="F95" i="45"/>
  <c r="CF94" i="9"/>
  <c r="CF86" i="9"/>
  <c r="F87" i="45"/>
  <c r="F92" i="45"/>
  <c r="CF91" i="9"/>
  <c r="F100" i="45"/>
  <c r="CF99" i="9"/>
  <c r="F94" i="45"/>
  <c r="CF93" i="9"/>
  <c r="F88" i="45"/>
  <c r="CF87" i="9"/>
  <c r="F97" i="43"/>
  <c r="CE96" i="9"/>
  <c r="F98" i="43"/>
  <c r="CE97" i="9"/>
  <c r="CE100" i="9"/>
  <c r="F101" i="43"/>
  <c r="F99" i="43"/>
  <c r="CE98" i="9"/>
  <c r="F93" i="43"/>
  <c r="CE92" i="9"/>
  <c r="F96" i="43"/>
  <c r="CE95" i="9"/>
  <c r="CE94" i="9"/>
  <c r="F95" i="43"/>
  <c r="CE93" i="9"/>
  <c r="F94" i="43"/>
  <c r="F100" i="43"/>
  <c r="CE99" i="9"/>
  <c r="CE101" i="9"/>
  <c r="F102" i="43"/>
  <c r="F97" i="41"/>
  <c r="CD96" i="9"/>
  <c r="CD94" i="9"/>
  <c r="F95" i="41"/>
  <c r="CD98" i="9"/>
  <c r="F99" i="41"/>
  <c r="F94" i="41"/>
  <c r="CD93" i="9"/>
  <c r="F102" i="41"/>
  <c r="CD101" i="9"/>
  <c r="F93" i="41"/>
  <c r="CD92" i="9"/>
  <c r="CD97" i="9"/>
  <c r="F98" i="41"/>
  <c r="F101" i="41"/>
  <c r="CD100" i="9"/>
  <c r="CD95" i="9"/>
  <c r="F96" i="41"/>
  <c r="CD99" i="9"/>
  <c r="F100" i="41"/>
  <c r="CC91" i="9"/>
  <c r="F92" i="39"/>
  <c r="CC87" i="9"/>
  <c r="F88" i="39"/>
  <c r="CC95" i="9"/>
  <c r="F96" i="39"/>
  <c r="CC101" i="9"/>
  <c r="F102" i="39"/>
  <c r="CC93" i="9"/>
  <c r="F94" i="39"/>
  <c r="CC89" i="9"/>
  <c r="F90" i="39"/>
  <c r="CC98" i="9"/>
  <c r="F99" i="39"/>
  <c r="CC99" i="9"/>
  <c r="F100" i="39"/>
  <c r="F93" i="39"/>
  <c r="CC92" i="9"/>
  <c r="F97" i="39"/>
  <c r="CC96" i="9"/>
  <c r="F101" i="39"/>
  <c r="CC100" i="9"/>
  <c r="CC90" i="9"/>
  <c r="F91" i="39"/>
  <c r="CC94" i="9"/>
  <c r="F95" i="39"/>
  <c r="F89" i="39"/>
  <c r="CC88" i="9"/>
  <c r="CC97" i="9"/>
  <c r="F98" i="39"/>
  <c r="CB97" i="9"/>
  <c r="F98" i="38"/>
  <c r="F100" i="38"/>
  <c r="CB99" i="9"/>
  <c r="F97" i="38"/>
  <c r="CB96" i="9"/>
  <c r="CB95" i="9"/>
  <c r="F96" i="38"/>
  <c r="F94" i="38"/>
  <c r="CB93" i="9"/>
  <c r="F101" i="38"/>
  <c r="CB100" i="9"/>
  <c r="CB98" i="9"/>
  <c r="F99" i="38"/>
  <c r="CB94" i="9"/>
  <c r="F95" i="38"/>
  <c r="F102" i="38"/>
  <c r="CB101" i="9"/>
  <c r="F93" i="38"/>
  <c r="CB92" i="9"/>
  <c r="CA97" i="9"/>
  <c r="F98" i="35"/>
  <c r="CA98" i="9"/>
  <c r="F99" i="35"/>
  <c r="CA100" i="9"/>
  <c r="F101" i="35"/>
  <c r="F96" i="35"/>
  <c r="CA95" i="9"/>
  <c r="F97" i="35"/>
  <c r="CA96" i="9"/>
  <c r="F102" i="35"/>
  <c r="CA101" i="9"/>
  <c r="F92" i="35"/>
  <c r="CA91" i="9"/>
  <c r="CA93" i="9"/>
  <c r="F94" i="35"/>
  <c r="CA94" i="9"/>
  <c r="F95" i="35"/>
  <c r="CA92" i="9"/>
  <c r="F93" i="35"/>
  <c r="F100" i="35"/>
  <c r="CA99" i="9"/>
  <c r="F100" i="63"/>
  <c r="DB100" i="5"/>
  <c r="F95" i="63"/>
  <c r="DB95" i="5"/>
  <c r="DB96" i="5"/>
  <c r="F96" i="63"/>
  <c r="F98" i="63"/>
  <c r="DB98" i="5"/>
  <c r="DB92" i="5"/>
  <c r="F92" i="63"/>
  <c r="F101" i="63"/>
  <c r="DB101" i="5"/>
  <c r="F94" i="63"/>
  <c r="DB94" i="5"/>
  <c r="DB99" i="5"/>
  <c r="F99" i="63"/>
  <c r="DB97" i="5"/>
  <c r="F97" i="63"/>
  <c r="DB93" i="5"/>
  <c r="F93" i="63"/>
  <c r="DA99" i="5"/>
  <c r="F99" i="62"/>
  <c r="DA96" i="5"/>
  <c r="F96" i="62"/>
  <c r="F91" i="62"/>
  <c r="DA91" i="5"/>
  <c r="DA89" i="5"/>
  <c r="F89" i="62"/>
  <c r="F95" i="62"/>
  <c r="DA95" i="5"/>
  <c r="F90" i="62"/>
  <c r="DA90" i="5"/>
  <c r="F98" i="62"/>
  <c r="DA98" i="5"/>
  <c r="F100" i="62"/>
  <c r="DA100" i="5"/>
  <c r="DA97" i="5"/>
  <c r="F97" i="62"/>
  <c r="DA93" i="5"/>
  <c r="F93" i="62"/>
  <c r="F94" i="62"/>
  <c r="DA94" i="5"/>
  <c r="DA92" i="5"/>
  <c r="F92" i="62"/>
  <c r="F101" i="62"/>
  <c r="DA101" i="5"/>
  <c r="CZ88" i="5"/>
  <c r="F88" i="61"/>
  <c r="CZ100" i="5"/>
  <c r="F100" i="61"/>
  <c r="CZ96" i="5"/>
  <c r="F96" i="61"/>
  <c r="F101" i="61"/>
  <c r="CZ101" i="5"/>
  <c r="F97" i="61"/>
  <c r="CZ97" i="5"/>
  <c r="CZ98" i="5"/>
  <c r="F98" i="61"/>
  <c r="CZ90" i="5"/>
  <c r="F90" i="61"/>
  <c r="F95" i="61"/>
  <c r="CZ95" i="5"/>
  <c r="CZ92" i="5"/>
  <c r="F92" i="61"/>
  <c r="F89" i="61"/>
  <c r="CZ89" i="5"/>
  <c r="CZ94" i="5"/>
  <c r="F94" i="61"/>
  <c r="CZ86" i="5"/>
  <c r="F86" i="61"/>
  <c r="CZ91" i="5"/>
  <c r="F91" i="61"/>
  <c r="F99" i="61"/>
  <c r="CZ99" i="5"/>
  <c r="F93" i="61"/>
  <c r="CZ93" i="5"/>
  <c r="CZ87" i="5"/>
  <c r="F87" i="61"/>
  <c r="F93" i="60"/>
  <c r="CY93" i="5"/>
  <c r="CY99" i="5"/>
  <c r="F99" i="60"/>
  <c r="F101" i="60"/>
  <c r="CY101" i="5"/>
  <c r="CY96" i="5"/>
  <c r="F96" i="60"/>
  <c r="F97" i="60"/>
  <c r="CY97" i="5"/>
  <c r="F100" i="60"/>
  <c r="CY100" i="5"/>
  <c r="CY98" i="5"/>
  <c r="F98" i="60"/>
  <c r="CY92" i="5"/>
  <c r="F92" i="60"/>
  <c r="F95" i="60"/>
  <c r="CY95" i="5"/>
  <c r="CY94" i="5"/>
  <c r="F94" i="60"/>
  <c r="F96" i="59"/>
  <c r="CX96" i="5"/>
  <c r="F94" i="59"/>
  <c r="CX94" i="5"/>
  <c r="CX98" i="5"/>
  <c r="F98" i="59"/>
  <c r="F93" i="59"/>
  <c r="CX93" i="5"/>
  <c r="CX101" i="5"/>
  <c r="F101" i="59"/>
  <c r="F92" i="59"/>
  <c r="CX92" i="5"/>
  <c r="CX97" i="5"/>
  <c r="F97" i="59"/>
  <c r="CX100" i="5"/>
  <c r="F100" i="59"/>
  <c r="CX95" i="5"/>
  <c r="F95" i="59"/>
  <c r="CX99" i="5"/>
  <c r="F99" i="59"/>
  <c r="CW99" i="5"/>
  <c r="F99" i="58"/>
  <c r="CW96" i="5"/>
  <c r="F96" i="58"/>
  <c r="CW98" i="5"/>
  <c r="F98" i="58"/>
  <c r="CW92" i="5"/>
  <c r="F92" i="58"/>
  <c r="CW100" i="5"/>
  <c r="F100" i="58"/>
  <c r="CW90" i="5"/>
  <c r="F90" i="58"/>
  <c r="CW94" i="5"/>
  <c r="F94" i="58"/>
  <c r="CW88" i="5"/>
  <c r="F88" i="58"/>
  <c r="CW97" i="5"/>
  <c r="F97" i="58"/>
  <c r="CW91" i="5"/>
  <c r="F91" i="58"/>
  <c r="CW87" i="5"/>
  <c r="F87" i="58"/>
  <c r="CW95" i="5"/>
  <c r="F95" i="58"/>
  <c r="CW101" i="5"/>
  <c r="F101" i="58"/>
  <c r="CW93" i="5"/>
  <c r="F93" i="58"/>
  <c r="CW89" i="5"/>
  <c r="F89" i="58"/>
  <c r="CV98" i="5"/>
  <c r="F98" i="57"/>
  <c r="CV94" i="5"/>
  <c r="F94" i="57"/>
  <c r="CV101" i="5"/>
  <c r="F101" i="57"/>
  <c r="CV92" i="5"/>
  <c r="F92" i="57"/>
  <c r="CV100" i="5"/>
  <c r="F100" i="57"/>
  <c r="CV97" i="5"/>
  <c r="F97" i="57"/>
  <c r="CV99" i="5"/>
  <c r="F99" i="57"/>
  <c r="CV93" i="5"/>
  <c r="F93" i="57"/>
  <c r="CV95" i="5"/>
  <c r="F95" i="57"/>
  <c r="CV96" i="5"/>
  <c r="F96" i="57"/>
  <c r="F96" i="53"/>
  <c r="CU96" i="5"/>
  <c r="CU101" i="5"/>
  <c r="F101" i="53"/>
  <c r="CU91" i="5"/>
  <c r="F91" i="53"/>
  <c r="CU93" i="5"/>
  <c r="F93" i="53"/>
  <c r="CU94" i="5"/>
  <c r="F94" i="53"/>
  <c r="CU92" i="5"/>
  <c r="F92" i="53"/>
  <c r="F99" i="53"/>
  <c r="CU99" i="5"/>
  <c r="F97" i="53"/>
  <c r="CU97" i="5"/>
  <c r="CU98" i="5"/>
  <c r="F98" i="53"/>
  <c r="CU100" i="5"/>
  <c r="F100" i="53"/>
  <c r="F95" i="53"/>
  <c r="CU95" i="5"/>
  <c r="C415" i="37"/>
  <c r="CB21" i="9" s="1"/>
  <c r="C477" i="37"/>
  <c r="C456" i="37"/>
  <c r="CB62" i="9" s="1"/>
  <c r="C465" i="37"/>
  <c r="C350" i="37" s="1"/>
  <c r="C453" i="37"/>
  <c r="CB59" i="9" s="1"/>
  <c r="C373" i="37"/>
  <c r="C401" i="37"/>
  <c r="CB7" i="9" s="1"/>
  <c r="C446" i="37"/>
  <c r="CB52" i="9" s="1"/>
  <c r="C445" i="37"/>
  <c r="CB51" i="9" s="1"/>
  <c r="C449" i="37"/>
  <c r="CB55" i="9" s="1"/>
  <c r="C397" i="37"/>
  <c r="CB3" i="9" s="1"/>
  <c r="C472" i="40"/>
  <c r="C450" i="40"/>
  <c r="C405" i="40"/>
  <c r="CC11" i="9" s="1"/>
  <c r="C415" i="40"/>
  <c r="CC21" i="9" s="1"/>
  <c r="C431" i="40"/>
  <c r="CC37" i="9" s="1"/>
  <c r="C446" i="40"/>
  <c r="C425" i="49"/>
  <c r="CH31" i="9" s="1"/>
  <c r="C432" i="47"/>
  <c r="CG38" i="9" s="1"/>
  <c r="C436" i="46"/>
  <c r="CF42" i="9" s="1"/>
  <c r="C424" i="44"/>
  <c r="CE30" i="9" s="1"/>
  <c r="C454" i="42"/>
  <c r="CD60" i="9" s="1"/>
  <c r="C436" i="37"/>
  <c r="CB42" i="9" s="1"/>
  <c r="C464" i="47"/>
  <c r="C424" i="49"/>
  <c r="CH30" i="9" s="1"/>
  <c r="C441" i="46"/>
  <c r="CF47" i="9" s="1"/>
  <c r="C466" i="44"/>
  <c r="C480" i="42"/>
  <c r="C470" i="40"/>
  <c r="C440" i="49"/>
  <c r="CH46" i="9" s="1"/>
  <c r="C407" i="49"/>
  <c r="CH13" i="9" s="1"/>
  <c r="C468" i="47"/>
  <c r="C463" i="42"/>
  <c r="CD69" i="9" s="1"/>
  <c r="C434" i="40"/>
  <c r="CC40" i="9" s="1"/>
  <c r="C411" i="49"/>
  <c r="CH17" i="9" s="1"/>
  <c r="C420" i="47"/>
  <c r="CG26" i="9" s="1"/>
  <c r="C413" i="46"/>
  <c r="CF19" i="9" s="1"/>
  <c r="C406" i="44"/>
  <c r="CE12" i="9" s="1"/>
  <c r="C430" i="42"/>
  <c r="CD36" i="9" s="1"/>
  <c r="C399" i="40"/>
  <c r="CC5" i="9" s="1"/>
  <c r="C427" i="49"/>
  <c r="CH33" i="9" s="1"/>
  <c r="C439" i="47"/>
  <c r="CG45" i="9" s="1"/>
  <c r="C475" i="46"/>
  <c r="C407" i="46"/>
  <c r="CF13" i="9" s="1"/>
  <c r="C447" i="44"/>
  <c r="CE53" i="9" s="1"/>
  <c r="C424" i="42"/>
  <c r="CD30" i="9" s="1"/>
  <c r="C473" i="37"/>
  <c r="C398" i="49"/>
  <c r="CH4" i="9" s="1"/>
  <c r="C418" i="47"/>
  <c r="CG24" i="9" s="1"/>
  <c r="C437" i="46"/>
  <c r="CF43" i="9" s="1"/>
  <c r="C462" i="44"/>
  <c r="C439" i="42"/>
  <c r="CD45" i="9" s="1"/>
  <c r="C414" i="40"/>
  <c r="CC20" i="9" s="1"/>
  <c r="C460" i="40"/>
  <c r="C457" i="40"/>
  <c r="C462" i="40"/>
  <c r="C440" i="42"/>
  <c r="CD46" i="9" s="1"/>
  <c r="C427" i="42"/>
  <c r="CD33" i="9" s="1"/>
  <c r="C444" i="42"/>
  <c r="CD50" i="9" s="1"/>
  <c r="C479" i="42"/>
  <c r="C407" i="42"/>
  <c r="CD13" i="9" s="1"/>
  <c r="C436" i="42"/>
  <c r="CD42" i="9" s="1"/>
  <c r="C411" i="42"/>
  <c r="CD17" i="9" s="1"/>
  <c r="C481" i="42"/>
  <c r="C485" i="44"/>
  <c r="C414" i="44"/>
  <c r="CE20" i="9" s="1"/>
  <c r="C430" i="44"/>
  <c r="CE36" i="9" s="1"/>
  <c r="C476" i="44"/>
  <c r="C446" i="44"/>
  <c r="CE52" i="9" s="1"/>
  <c r="C410" i="44"/>
  <c r="CE16" i="9" s="1"/>
  <c r="C460" i="44"/>
  <c r="C427" i="44"/>
  <c r="CE33" i="9" s="1"/>
  <c r="C405" i="44"/>
  <c r="CE11" i="9" s="1"/>
  <c r="C427" i="46"/>
  <c r="CF33" i="9" s="1"/>
  <c r="C418" i="46"/>
  <c r="CF24" i="9" s="1"/>
  <c r="C447" i="46"/>
  <c r="CF53" i="9" s="1"/>
  <c r="C377" i="46"/>
  <c r="C433" i="46"/>
  <c r="CF39" i="9" s="1"/>
  <c r="C375" i="46"/>
  <c r="C479" i="47"/>
  <c r="C478" i="47"/>
  <c r="C459" i="47"/>
  <c r="CG65" i="9" s="1"/>
  <c r="C435" i="47"/>
  <c r="CG41" i="9" s="1"/>
  <c r="C400" i="47"/>
  <c r="CG6" i="9" s="1"/>
  <c r="C372" i="47"/>
  <c r="C425" i="47"/>
  <c r="CG31" i="9" s="1"/>
  <c r="C472" i="47"/>
  <c r="C471" i="47"/>
  <c r="C474" i="49"/>
  <c r="C450" i="49"/>
  <c r="CH56" i="9" s="1"/>
  <c r="C479" i="49"/>
  <c r="C442" i="49"/>
  <c r="CH48" i="9" s="1"/>
  <c r="C481" i="49"/>
  <c r="C451" i="49"/>
  <c r="CH57" i="9" s="1"/>
  <c r="C409" i="37"/>
  <c r="CB15" i="9" s="1"/>
  <c r="C410" i="40"/>
  <c r="CC16" i="9" s="1"/>
  <c r="C476" i="42"/>
  <c r="C404" i="42"/>
  <c r="CD10" i="9" s="1"/>
  <c r="C435" i="37"/>
  <c r="CB41" i="9" s="1"/>
  <c r="C419" i="40"/>
  <c r="CC25" i="9" s="1"/>
  <c r="C477" i="46"/>
  <c r="C452" i="46"/>
  <c r="CF58" i="9" s="1"/>
  <c r="C478" i="49"/>
  <c r="C433" i="49"/>
  <c r="CH39" i="9" s="1"/>
  <c r="C480" i="49"/>
  <c r="C447" i="40"/>
  <c r="C378" i="46"/>
  <c r="C376" i="44"/>
  <c r="C429" i="37"/>
  <c r="CB35" i="9" s="1"/>
  <c r="C455" i="37"/>
  <c r="CB61" i="9" s="1"/>
  <c r="C448" i="37"/>
  <c r="CB54" i="9" s="1"/>
  <c r="C458" i="37"/>
  <c r="C378" i="37"/>
  <c r="C440" i="37"/>
  <c r="CB46" i="9" s="1"/>
  <c r="C399" i="37"/>
  <c r="CB5" i="9" s="1"/>
  <c r="C426" i="37"/>
  <c r="CB32" i="9" s="1"/>
  <c r="C459" i="37"/>
  <c r="C467" i="40"/>
  <c r="C352" i="40" s="1"/>
  <c r="C439" i="40"/>
  <c r="CC45" i="9" s="1"/>
  <c r="C404" i="40"/>
  <c r="CC10" i="9" s="1"/>
  <c r="C425" i="40"/>
  <c r="CC31" i="9" s="1"/>
  <c r="C408" i="40"/>
  <c r="CC14" i="9" s="1"/>
  <c r="C414" i="49"/>
  <c r="CH20" i="9" s="1"/>
  <c r="C417" i="47"/>
  <c r="CG23" i="9" s="1"/>
  <c r="C431" i="46"/>
  <c r="CF37" i="9" s="1"/>
  <c r="C398" i="44"/>
  <c r="CE4" i="9" s="1"/>
  <c r="C438" i="42"/>
  <c r="CD44" i="9" s="1"/>
  <c r="C412" i="37"/>
  <c r="CB18" i="9" s="1"/>
  <c r="C473" i="49"/>
  <c r="C474" i="47"/>
  <c r="C430" i="46"/>
  <c r="CF36" i="9" s="1"/>
  <c r="C439" i="44"/>
  <c r="CE45" i="9" s="1"/>
  <c r="C448" i="42"/>
  <c r="CD54" i="9" s="1"/>
  <c r="C459" i="40"/>
  <c r="C434" i="49"/>
  <c r="CH40" i="9" s="1"/>
  <c r="C401" i="49"/>
  <c r="CH7" i="9" s="1"/>
  <c r="C452" i="47"/>
  <c r="CG58" i="9" s="1"/>
  <c r="C440" i="46"/>
  <c r="CF46" i="9" s="1"/>
  <c r="C455" i="44"/>
  <c r="CE61" i="9" s="1"/>
  <c r="C447" i="42"/>
  <c r="CD53" i="9" s="1"/>
  <c r="C417" i="40"/>
  <c r="CC23" i="9" s="1"/>
  <c r="C400" i="49"/>
  <c r="CH6" i="9" s="1"/>
  <c r="C414" i="47"/>
  <c r="CG20" i="9" s="1"/>
  <c r="C408" i="46"/>
  <c r="CF14" i="9" s="1"/>
  <c r="C396" i="44"/>
  <c r="F2" i="60" s="1"/>
  <c r="AQ2" i="60"/>
  <c r="C414" i="42"/>
  <c r="CD20" i="9" s="1"/>
  <c r="C474" i="37"/>
  <c r="C410" i="49"/>
  <c r="CH16" i="9" s="1"/>
  <c r="C424" i="47"/>
  <c r="CG30" i="9" s="1"/>
  <c r="C470" i="46"/>
  <c r="C401" i="46"/>
  <c r="CF7" i="9" s="1"/>
  <c r="C442" i="44"/>
  <c r="CE48" i="9" s="1"/>
  <c r="C419" i="42"/>
  <c r="CD25" i="9" s="1"/>
  <c r="C464" i="49"/>
  <c r="C412" i="47"/>
  <c r="CG18" i="9" s="1"/>
  <c r="C432" i="46"/>
  <c r="CF38" i="9" s="1"/>
  <c r="C431" i="44"/>
  <c r="CE37" i="9" s="1"/>
  <c r="C423" i="42"/>
  <c r="CD29" i="9" s="1"/>
  <c r="C413" i="37"/>
  <c r="CB19" i="9" s="1"/>
  <c r="C448" i="40"/>
  <c r="C445" i="40"/>
  <c r="CC51" i="9" s="1"/>
  <c r="C444" i="40"/>
  <c r="CC50" i="9" s="1"/>
  <c r="C416" i="42"/>
  <c r="CD22" i="9" s="1"/>
  <c r="C421" i="42"/>
  <c r="CD27" i="9" s="1"/>
  <c r="C426" i="42"/>
  <c r="CD32" i="9" s="1"/>
  <c r="C473" i="42"/>
  <c r="C401" i="42"/>
  <c r="CD7" i="9" s="1"/>
  <c r="C418" i="42"/>
  <c r="CD24" i="9" s="1"/>
  <c r="C379" i="42"/>
  <c r="C457" i="42"/>
  <c r="CD63" i="9" s="1"/>
  <c r="C432" i="44"/>
  <c r="CE38" i="9" s="1"/>
  <c r="C402" i="44"/>
  <c r="CE8" i="9" s="1"/>
  <c r="C419" i="44"/>
  <c r="CE25" i="9" s="1"/>
  <c r="C465" i="44"/>
  <c r="C428" i="44"/>
  <c r="CE34" i="9" s="1"/>
  <c r="C404" i="44"/>
  <c r="CE10" i="9" s="1"/>
  <c r="C454" i="44"/>
  <c r="CE60" i="9" s="1"/>
  <c r="C480" i="44"/>
  <c r="C415" i="44"/>
  <c r="CE21" i="9" s="1"/>
  <c r="C441" i="44"/>
  <c r="CE47" i="9" s="1"/>
  <c r="C460" i="46"/>
  <c r="CF66" i="9" s="1"/>
  <c r="C476" i="46"/>
  <c r="C435" i="46"/>
  <c r="CF41" i="9" s="1"/>
  <c r="C421" i="46"/>
  <c r="CF27" i="9" s="1"/>
  <c r="C461" i="47"/>
  <c r="C466" i="47"/>
  <c r="C447" i="47"/>
  <c r="CG53" i="9" s="1"/>
  <c r="C401" i="47"/>
  <c r="CG7" i="9" s="1"/>
  <c r="C406" i="47"/>
  <c r="CG12" i="9" s="1"/>
  <c r="C445" i="47"/>
  <c r="CG51" i="9" s="1"/>
  <c r="C428" i="47"/>
  <c r="CG34" i="9" s="1"/>
  <c r="C469" i="47"/>
  <c r="C465" i="47"/>
  <c r="C468" i="49"/>
  <c r="C444" i="49"/>
  <c r="CH50" i="9" s="1"/>
  <c r="C467" i="49"/>
  <c r="C406" i="49"/>
  <c r="CH12" i="9" s="1"/>
  <c r="C447" i="49"/>
  <c r="CH53" i="9" s="1"/>
  <c r="C403" i="37"/>
  <c r="CB9" i="9" s="1"/>
  <c r="C418" i="40"/>
  <c r="CC24" i="9" s="1"/>
  <c r="C372" i="40"/>
  <c r="C458" i="42"/>
  <c r="CD64" i="9" s="1"/>
  <c r="C485" i="42"/>
  <c r="C423" i="37"/>
  <c r="CB29" i="9" s="1"/>
  <c r="C428" i="37"/>
  <c r="CB34" i="9" s="1"/>
  <c r="C465" i="46"/>
  <c r="C446" i="46"/>
  <c r="CF52" i="9" s="1"/>
  <c r="C472" i="49"/>
  <c r="C483" i="49"/>
  <c r="C421" i="49"/>
  <c r="CH27" i="9" s="1"/>
  <c r="C376" i="49"/>
  <c r="C419" i="49"/>
  <c r="CH25" i="9" s="1"/>
  <c r="C372" i="46"/>
  <c r="C467" i="44"/>
  <c r="C467" i="37"/>
  <c r="C439" i="37"/>
  <c r="CB45" i="9" s="1"/>
  <c r="C437" i="37"/>
  <c r="CB43" i="9" s="1"/>
  <c r="C441" i="37"/>
  <c r="CB47" i="9" s="1"/>
  <c r="C481" i="37"/>
  <c r="C366" i="37" s="1"/>
  <c r="F366" i="37" s="1"/>
  <c r="C417" i="37"/>
  <c r="CB23" i="9" s="1"/>
  <c r="C444" i="37"/>
  <c r="CB50" i="9" s="1"/>
  <c r="C466" i="37"/>
  <c r="C442" i="37"/>
  <c r="CB48" i="9" s="1"/>
  <c r="C451" i="40"/>
  <c r="C428" i="40"/>
  <c r="CC34" i="9" s="1"/>
  <c r="C406" i="40"/>
  <c r="CC12" i="9" s="1"/>
  <c r="C464" i="40"/>
  <c r="C420" i="40"/>
  <c r="CC26" i="9" s="1"/>
  <c r="C458" i="49"/>
  <c r="CH64" i="9" s="1"/>
  <c r="C405" i="46"/>
  <c r="CF11" i="9" s="1"/>
  <c r="C422" i="42"/>
  <c r="CD28" i="9" s="1"/>
  <c r="C430" i="40"/>
  <c r="CC36" i="9" s="1"/>
  <c r="C452" i="49"/>
  <c r="CH58" i="9" s="1"/>
  <c r="C478" i="46"/>
  <c r="C458" i="47"/>
  <c r="CG64" i="9" s="1"/>
  <c r="C404" i="46"/>
  <c r="CF10" i="9" s="1"/>
  <c r="C429" i="44"/>
  <c r="CE35" i="9" s="1"/>
  <c r="C443" i="42"/>
  <c r="CD49" i="9" s="1"/>
  <c r="C435" i="40"/>
  <c r="CC41" i="9" s="1"/>
  <c r="C429" i="49"/>
  <c r="CH35" i="9" s="1"/>
  <c r="C441" i="47"/>
  <c r="CG47" i="9" s="1"/>
  <c r="C429" i="46"/>
  <c r="CF35" i="9" s="1"/>
  <c r="C444" i="44"/>
  <c r="CE50" i="9" s="1"/>
  <c r="C415" i="42"/>
  <c r="CD21" i="9" s="1"/>
  <c r="C400" i="40"/>
  <c r="CC6" i="9" s="1"/>
  <c r="C476" i="49"/>
  <c r="C450" i="46"/>
  <c r="CF56" i="9" s="1"/>
  <c r="C402" i="46"/>
  <c r="CF8" i="9" s="1"/>
  <c r="C478" i="42"/>
  <c r="C363" i="42" s="1"/>
  <c r="C398" i="42"/>
  <c r="CD4" i="9" s="1"/>
  <c r="C450" i="37"/>
  <c r="CB56" i="9" s="1"/>
  <c r="C405" i="49"/>
  <c r="CH11" i="9" s="1"/>
  <c r="C419" i="47"/>
  <c r="CG25" i="9" s="1"/>
  <c r="C449" i="46"/>
  <c r="CF55" i="9" s="1"/>
  <c r="C400" i="44"/>
  <c r="CE6" i="9" s="1"/>
  <c r="C408" i="42"/>
  <c r="CD14" i="9" s="1"/>
  <c r="C443" i="49"/>
  <c r="CH49" i="9" s="1"/>
  <c r="C455" i="47"/>
  <c r="CG61" i="9" s="1"/>
  <c r="C407" i="47"/>
  <c r="CG13" i="9" s="1"/>
  <c r="C406" i="46"/>
  <c r="CF12" i="9" s="1"/>
  <c r="C420" i="44"/>
  <c r="CE26" i="9" s="1"/>
  <c r="C380" i="40"/>
  <c r="C401" i="40"/>
  <c r="CC7" i="9" s="1"/>
  <c r="C421" i="40"/>
  <c r="CC27" i="9" s="1"/>
  <c r="C438" i="40"/>
  <c r="CC44" i="9" s="1"/>
  <c r="C475" i="42"/>
  <c r="C403" i="42"/>
  <c r="CD9" i="9" s="1"/>
  <c r="C420" i="42"/>
  <c r="CD26" i="9" s="1"/>
  <c r="C455" i="42"/>
  <c r="CD61" i="9" s="1"/>
  <c r="C484" i="42"/>
  <c r="C412" i="42"/>
  <c r="CD18" i="9" s="1"/>
  <c r="C374" i="42"/>
  <c r="C433" i="42"/>
  <c r="CD39" i="9" s="1"/>
  <c r="C426" i="44"/>
  <c r="CE32" i="9" s="1"/>
  <c r="C484" i="44"/>
  <c r="C413" i="44"/>
  <c r="CE19" i="9" s="1"/>
  <c r="C435" i="44"/>
  <c r="CE41" i="9" s="1"/>
  <c r="C457" i="44"/>
  <c r="CE63" i="9" s="1"/>
  <c r="C473" i="44"/>
  <c r="C459" i="44"/>
  <c r="C474" i="44"/>
  <c r="C403" i="44"/>
  <c r="CE9" i="9" s="1"/>
  <c r="C425" i="46"/>
  <c r="CF31" i="9" s="1"/>
  <c r="C464" i="46"/>
  <c r="C349" i="46" s="1"/>
  <c r="C417" i="46"/>
  <c r="CF23" i="9" s="1"/>
  <c r="C415" i="46"/>
  <c r="CF21" i="9" s="1"/>
  <c r="C472" i="46"/>
  <c r="C427" i="47"/>
  <c r="CG33" i="9" s="1"/>
  <c r="C460" i="47"/>
  <c r="CG66" i="9" s="1"/>
  <c r="C442" i="47"/>
  <c r="CG48" i="9" s="1"/>
  <c r="C446" i="47"/>
  <c r="CG52" i="9" s="1"/>
  <c r="C434" i="47"/>
  <c r="CG40" i="9" s="1"/>
  <c r="C481" i="47"/>
  <c r="C463" i="47"/>
  <c r="C423" i="47"/>
  <c r="CG29" i="9" s="1"/>
  <c r="C462" i="49"/>
  <c r="CH68" i="9" s="1"/>
  <c r="C432" i="49"/>
  <c r="CH38" i="9" s="1"/>
  <c r="C449" i="49"/>
  <c r="CH55" i="9" s="1"/>
  <c r="C373" i="49"/>
  <c r="C435" i="49"/>
  <c r="C461" i="49"/>
  <c r="CH67" i="9" s="1"/>
  <c r="C470" i="37"/>
  <c r="C425" i="37"/>
  <c r="CB31" i="9" s="1"/>
  <c r="C458" i="40"/>
  <c r="C433" i="40"/>
  <c r="CC39" i="9" s="1"/>
  <c r="C452" i="42"/>
  <c r="CD58" i="9" s="1"/>
  <c r="C461" i="42"/>
  <c r="CD67" i="9" s="1"/>
  <c r="C455" i="40"/>
  <c r="C404" i="37"/>
  <c r="CB10" i="9" s="1"/>
  <c r="C459" i="46"/>
  <c r="CF65" i="9" s="1"/>
  <c r="C422" i="46"/>
  <c r="CF28" i="9" s="1"/>
  <c r="C460" i="49"/>
  <c r="CH66" i="9" s="1"/>
  <c r="C459" i="49"/>
  <c r="CH65" i="9" s="1"/>
  <c r="C375" i="49"/>
  <c r="C484" i="37"/>
  <c r="C460" i="37"/>
  <c r="C423" i="46"/>
  <c r="CF29" i="9" s="1"/>
  <c r="C479" i="37"/>
  <c r="C451" i="37"/>
  <c r="CB57" i="9" s="1"/>
  <c r="C434" i="37"/>
  <c r="CB40" i="9" s="1"/>
  <c r="C454" i="37"/>
  <c r="CB60" i="9" s="1"/>
  <c r="C432" i="37"/>
  <c r="CB38" i="9" s="1"/>
  <c r="C424" i="37"/>
  <c r="CB30" i="9" s="1"/>
  <c r="C475" i="37"/>
  <c r="C360" i="37" s="1"/>
  <c r="F360" i="37" s="1"/>
  <c r="C405" i="37"/>
  <c r="CB11" i="9" s="1"/>
  <c r="C433" i="37"/>
  <c r="CB39" i="9" s="1"/>
  <c r="C443" i="37"/>
  <c r="CB49" i="9" s="1"/>
  <c r="C407" i="37"/>
  <c r="CB13" i="9" s="1"/>
  <c r="C412" i="40"/>
  <c r="CC18" i="9" s="1"/>
  <c r="C476" i="40"/>
  <c r="C453" i="40"/>
  <c r="C398" i="40"/>
  <c r="CC4" i="9" s="1"/>
  <c r="C479" i="40"/>
  <c r="C364" i="40" s="1"/>
  <c r="C453" i="49"/>
  <c r="CH59" i="9" s="1"/>
  <c r="C454" i="47"/>
  <c r="CG60" i="9" s="1"/>
  <c r="C479" i="46"/>
  <c r="C417" i="42"/>
  <c r="CD23" i="9" s="1"/>
  <c r="C424" i="40"/>
  <c r="CC30" i="9" s="1"/>
  <c r="C408" i="49"/>
  <c r="CH14" i="9" s="1"/>
  <c r="C468" i="46"/>
  <c r="C453" i="47"/>
  <c r="CG59" i="9" s="1"/>
  <c r="C423" i="44"/>
  <c r="CE29" i="9" s="1"/>
  <c r="C432" i="42"/>
  <c r="CD38" i="9" s="1"/>
  <c r="C429" i="40"/>
  <c r="CC35" i="9" s="1"/>
  <c r="C423" i="49"/>
  <c r="CH29" i="9" s="1"/>
  <c r="C436" i="47"/>
  <c r="CG42" i="9" s="1"/>
  <c r="C414" i="46"/>
  <c r="CF20" i="9" s="1"/>
  <c r="C438" i="44"/>
  <c r="CE44" i="9" s="1"/>
  <c r="C399" i="42"/>
  <c r="CD5" i="9" s="1"/>
  <c r="C457" i="37"/>
  <c r="CB63" i="9" s="1"/>
  <c r="C439" i="49"/>
  <c r="CH45" i="9" s="1"/>
  <c r="C467" i="47"/>
  <c r="C439" i="46"/>
  <c r="CF45" i="9" s="1"/>
  <c r="C464" i="44"/>
  <c r="C349" i="44" s="1"/>
  <c r="C462" i="42"/>
  <c r="CD68" i="9" s="1"/>
  <c r="C376" i="40"/>
  <c r="C465" i="49"/>
  <c r="C350" i="49" s="1"/>
  <c r="C399" i="49"/>
  <c r="CH5" i="9" s="1"/>
  <c r="C413" i="47"/>
  <c r="CG19" i="9" s="1"/>
  <c r="C444" i="46"/>
  <c r="CF50" i="9" s="1"/>
  <c r="C472" i="42"/>
  <c r="C397" i="42"/>
  <c r="CD3" i="9" s="1"/>
  <c r="C437" i="49"/>
  <c r="CH43" i="9" s="1"/>
  <c r="C449" i="47"/>
  <c r="CG55" i="9" s="1"/>
  <c r="C399" i="44"/>
  <c r="CE5" i="9" s="1"/>
  <c r="C471" i="40"/>
  <c r="C409" i="40"/>
  <c r="CC15" i="9" s="1"/>
  <c r="C397" i="40"/>
  <c r="CC3" i="9" s="1"/>
  <c r="C469" i="42"/>
  <c r="C474" i="42"/>
  <c r="C402" i="42"/>
  <c r="CD8" i="9" s="1"/>
  <c r="C449" i="42"/>
  <c r="CD55" i="9" s="1"/>
  <c r="C466" i="42"/>
  <c r="CD72" i="9" s="1"/>
  <c r="C483" i="42"/>
  <c r="C477" i="42"/>
  <c r="C409" i="42"/>
  <c r="CD15" i="9" s="1"/>
  <c r="C421" i="44"/>
  <c r="CE27" i="9" s="1"/>
  <c r="C443" i="44"/>
  <c r="CE49" i="9" s="1"/>
  <c r="C407" i="44"/>
  <c r="CE13" i="9" s="1"/>
  <c r="C481" i="44"/>
  <c r="C451" i="44"/>
  <c r="CE57" i="9" s="1"/>
  <c r="C449" i="44"/>
  <c r="CE55" i="9" s="1"/>
  <c r="C470" i="44"/>
  <c r="C450" i="44"/>
  <c r="CE56" i="9" s="1"/>
  <c r="C482" i="44"/>
  <c r="C469" i="44"/>
  <c r="C467" i="46"/>
  <c r="C453" i="46"/>
  <c r="CF59" i="9" s="1"/>
  <c r="C411" i="46"/>
  <c r="CF17" i="9" s="1"/>
  <c r="C474" i="46"/>
  <c r="C403" i="46"/>
  <c r="CF9" i="9" s="1"/>
  <c r="C466" i="46"/>
  <c r="C351" i="46" s="1"/>
  <c r="C410" i="47"/>
  <c r="CG16" i="9" s="1"/>
  <c r="C437" i="47"/>
  <c r="CG43" i="9" s="1"/>
  <c r="C429" i="47"/>
  <c r="CG35" i="9" s="1"/>
  <c r="C411" i="47"/>
  <c r="CG17" i="9" s="1"/>
  <c r="C403" i="47"/>
  <c r="CG9" i="9" s="1"/>
  <c r="C433" i="47"/>
  <c r="CG39" i="9" s="1"/>
  <c r="C457" i="47"/>
  <c r="CG63" i="9" s="1"/>
  <c r="C421" i="47"/>
  <c r="CG27" i="9" s="1"/>
  <c r="C409" i="49"/>
  <c r="CH15" i="9" s="1"/>
  <c r="C420" i="49"/>
  <c r="CH26" i="9" s="1"/>
  <c r="C417" i="49"/>
  <c r="CH23" i="9" s="1"/>
  <c r="C475" i="49"/>
  <c r="C464" i="37"/>
  <c r="C349" i="37" s="1"/>
  <c r="C430" i="37"/>
  <c r="CB36" i="9" s="1"/>
  <c r="C452" i="40"/>
  <c r="C403" i="40"/>
  <c r="CC9" i="9" s="1"/>
  <c r="C434" i="42"/>
  <c r="CD40" i="9" s="1"/>
  <c r="C437" i="42"/>
  <c r="CD43" i="9" s="1"/>
  <c r="C477" i="40"/>
  <c r="C370" i="46"/>
  <c r="C416" i="46"/>
  <c r="CF22" i="9" s="1"/>
  <c r="C454" i="49"/>
  <c r="CH60" i="9" s="1"/>
  <c r="C470" i="49"/>
  <c r="C404" i="49"/>
  <c r="CH10" i="9" s="1"/>
  <c r="C403" i="49"/>
  <c r="CH9" i="9" s="1"/>
  <c r="C441" i="40"/>
  <c r="CC47" i="9" s="1"/>
  <c r="C469" i="46"/>
  <c r="C354" i="46" s="1"/>
  <c r="C399" i="46"/>
  <c r="CF5" i="9" s="1"/>
  <c r="C463" i="37"/>
  <c r="C398" i="37"/>
  <c r="CB4" i="9" s="1"/>
  <c r="C419" i="37"/>
  <c r="CB25" i="9" s="1"/>
  <c r="C438" i="37"/>
  <c r="CB44" i="9" s="1"/>
  <c r="C485" i="37"/>
  <c r="C410" i="37"/>
  <c r="CB16" i="9" s="1"/>
  <c r="C418" i="37"/>
  <c r="CB24" i="9" s="1"/>
  <c r="C452" i="37"/>
  <c r="CB58" i="9" s="1"/>
  <c r="C468" i="37"/>
  <c r="C375" i="37"/>
  <c r="C420" i="37"/>
  <c r="CB26" i="9" s="1"/>
  <c r="C402" i="37"/>
  <c r="CB8" i="9" s="1"/>
  <c r="C407" i="40"/>
  <c r="CC13" i="9" s="1"/>
  <c r="C449" i="40"/>
  <c r="C454" i="40"/>
  <c r="C339" i="40" s="1"/>
  <c r="C442" i="40"/>
  <c r="CC48" i="9" s="1"/>
  <c r="C473" i="40"/>
  <c r="C436" i="49"/>
  <c r="CH42" i="9" s="1"/>
  <c r="C448" i="47"/>
  <c r="CG54" i="9" s="1"/>
  <c r="C463" i="46"/>
  <c r="C472" i="44"/>
  <c r="C470" i="42"/>
  <c r="C406" i="42"/>
  <c r="CD12" i="9" s="1"/>
  <c r="C402" i="40"/>
  <c r="CC8" i="9" s="1"/>
  <c r="C462" i="46"/>
  <c r="C446" i="49"/>
  <c r="CH52" i="9" s="1"/>
  <c r="C413" i="49"/>
  <c r="CH19" i="9" s="1"/>
  <c r="C431" i="47"/>
  <c r="CG37" i="9" s="1"/>
  <c r="C477" i="44"/>
  <c r="C418" i="44"/>
  <c r="CE24" i="9" s="1"/>
  <c r="C400" i="42"/>
  <c r="CD6" i="9" s="1"/>
  <c r="C482" i="37"/>
  <c r="C367" i="37" s="1"/>
  <c r="C482" i="49"/>
  <c r="C418" i="49"/>
  <c r="CH24" i="9" s="1"/>
  <c r="C430" i="47"/>
  <c r="CG36" i="9" s="1"/>
  <c r="C398" i="46"/>
  <c r="CF4" i="9" s="1"/>
  <c r="C412" i="44"/>
  <c r="CE18" i="9" s="1"/>
  <c r="C475" i="40"/>
  <c r="C422" i="37"/>
  <c r="CB28" i="9" s="1"/>
  <c r="C428" i="49"/>
  <c r="CH34" i="9" s="1"/>
  <c r="C451" i="47"/>
  <c r="CG57" i="9" s="1"/>
  <c r="C434" i="46"/>
  <c r="CF40" i="9" s="1"/>
  <c r="C448" i="44"/>
  <c r="CE54" i="9" s="1"/>
  <c r="C446" i="42"/>
  <c r="CD52" i="9" s="1"/>
  <c r="C455" i="49"/>
  <c r="CH61" i="9" s="1"/>
  <c r="C482" i="47"/>
  <c r="C408" i="47"/>
  <c r="CG14" i="9" s="1"/>
  <c r="C438" i="46"/>
  <c r="CF44" i="9" s="1"/>
  <c r="C463" i="44"/>
  <c r="C467" i="42"/>
  <c r="C426" i="40"/>
  <c r="CC32" i="9" s="1"/>
  <c r="C426" i="49"/>
  <c r="CH32" i="9" s="1"/>
  <c r="C444" i="47"/>
  <c r="CG50" i="9" s="1"/>
  <c r="C448" i="46"/>
  <c r="CF54" i="9" s="1"/>
  <c r="C479" i="44"/>
  <c r="C478" i="40"/>
  <c r="C413" i="40"/>
  <c r="CC19" i="9" s="1"/>
  <c r="C480" i="40"/>
  <c r="C373" i="42"/>
  <c r="C451" i="42"/>
  <c r="CD57" i="9" s="1"/>
  <c r="C468" i="42"/>
  <c r="C396" i="42"/>
  <c r="AQ2" i="59"/>
  <c r="C431" i="42"/>
  <c r="CD37" i="9" s="1"/>
  <c r="C460" i="42"/>
  <c r="CD66" i="9" s="1"/>
  <c r="C459" i="42"/>
  <c r="CD65" i="9" s="1"/>
  <c r="C453" i="42"/>
  <c r="CD59" i="9" s="1"/>
  <c r="C456" i="44"/>
  <c r="CE62" i="9" s="1"/>
  <c r="C409" i="44"/>
  <c r="CE15" i="9" s="1"/>
  <c r="C483" i="44"/>
  <c r="C401" i="44"/>
  <c r="CE7" i="9" s="1"/>
  <c r="C475" i="44"/>
  <c r="C422" i="44"/>
  <c r="CE28" i="9" s="1"/>
  <c r="C437" i="44"/>
  <c r="CE43" i="9" s="1"/>
  <c r="C452" i="44"/>
  <c r="CE58" i="9" s="1"/>
  <c r="C425" i="44"/>
  <c r="CE31" i="9" s="1"/>
  <c r="C434" i="44"/>
  <c r="CE40" i="9" s="1"/>
  <c r="C420" i="46"/>
  <c r="CF26" i="9" s="1"/>
  <c r="C471" i="46"/>
  <c r="C400" i="46"/>
  <c r="CF6" i="9" s="1"/>
  <c r="C456" i="46"/>
  <c r="CF62" i="9" s="1"/>
  <c r="C457" i="46"/>
  <c r="CF63" i="9" s="1"/>
  <c r="C461" i="46"/>
  <c r="C346" i="46" s="1"/>
  <c r="C454" i="46"/>
  <c r="CF60" i="9" s="1"/>
  <c r="C404" i="47"/>
  <c r="CG10" i="9" s="1"/>
  <c r="C409" i="47"/>
  <c r="CG15" i="9" s="1"/>
  <c r="C476" i="47"/>
  <c r="C378" i="47"/>
  <c r="C405" i="47"/>
  <c r="CG11" i="9" s="1"/>
  <c r="C426" i="47"/>
  <c r="CG32" i="9" s="1"/>
  <c r="C462" i="47"/>
  <c r="C380" i="47"/>
  <c r="C456" i="47"/>
  <c r="CG62" i="9" s="1"/>
  <c r="C485" i="49"/>
  <c r="C397" i="49"/>
  <c r="CH3" i="9" s="1"/>
  <c r="C466" i="49"/>
  <c r="C378" i="49"/>
  <c r="C463" i="49"/>
  <c r="CH69" i="9" s="1"/>
  <c r="C427" i="37"/>
  <c r="CB33" i="9" s="1"/>
  <c r="C380" i="37"/>
  <c r="C440" i="40"/>
  <c r="CC46" i="9" s="1"/>
  <c r="C429" i="42"/>
  <c r="CD35" i="9" s="1"/>
  <c r="C428" i="42"/>
  <c r="CD34" i="9" s="1"/>
  <c r="C413" i="42"/>
  <c r="CD19" i="9" s="1"/>
  <c r="C443" i="40"/>
  <c r="CC49" i="9" s="1"/>
  <c r="C473" i="46"/>
  <c r="C410" i="46"/>
  <c r="CF16" i="9" s="1"/>
  <c r="C448" i="49"/>
  <c r="CH54" i="9" s="1"/>
  <c r="C416" i="49"/>
  <c r="CH22" i="9" s="1"/>
  <c r="C465" i="40"/>
  <c r="C423" i="40"/>
  <c r="CC29" i="9" s="1"/>
  <c r="C451" i="46"/>
  <c r="CF57" i="9" s="1"/>
  <c r="C431" i="37"/>
  <c r="CB37" i="9" s="1"/>
  <c r="C408" i="37"/>
  <c r="CB14" i="9" s="1"/>
  <c r="C461" i="37"/>
  <c r="C411" i="37"/>
  <c r="CB17" i="9" s="1"/>
  <c r="C480" i="37"/>
  <c r="C365" i="37" s="1"/>
  <c r="C400" i="37"/>
  <c r="CB6" i="9" s="1"/>
  <c r="C406" i="37"/>
  <c r="CB12" i="9" s="1"/>
  <c r="C469" i="37"/>
  <c r="C354" i="37" s="1"/>
  <c r="C462" i="37"/>
  <c r="C478" i="37"/>
  <c r="C363" i="37" s="1"/>
  <c r="C414" i="37"/>
  <c r="CB20" i="9" s="1"/>
  <c r="C456" i="40"/>
  <c r="C416" i="40"/>
  <c r="CC22" i="9" s="1"/>
  <c r="C432" i="40"/>
  <c r="CC38" i="9" s="1"/>
  <c r="C436" i="40"/>
  <c r="CC42" i="9" s="1"/>
  <c r="C468" i="40"/>
  <c r="C431" i="49"/>
  <c r="CH37" i="9" s="1"/>
  <c r="C443" i="47"/>
  <c r="CG49" i="9" s="1"/>
  <c r="C442" i="46"/>
  <c r="CF48" i="9" s="1"/>
  <c r="C440" i="44"/>
  <c r="CE46" i="9" s="1"/>
  <c r="C465" i="42"/>
  <c r="CD71" i="9" s="1"/>
  <c r="C483" i="37"/>
  <c r="C480" i="47"/>
  <c r="C441" i="49"/>
  <c r="CH47" i="9" s="1"/>
  <c r="C402" i="49"/>
  <c r="CH8" i="9" s="1"/>
  <c r="C416" i="47"/>
  <c r="CG22" i="9" s="1"/>
  <c r="C471" i="44"/>
  <c r="C408" i="44"/>
  <c r="CE14" i="9" s="1"/>
  <c r="C476" i="37"/>
  <c r="C477" i="49"/>
  <c r="C412" i="49"/>
  <c r="CH18" i="9" s="1"/>
  <c r="C473" i="47"/>
  <c r="C415" i="47"/>
  <c r="CG21" i="9" s="1"/>
  <c r="C469" i="40"/>
  <c r="C416" i="37"/>
  <c r="CB22" i="9" s="1"/>
  <c r="C422" i="49"/>
  <c r="CH28" i="9" s="1"/>
  <c r="C440" i="47"/>
  <c r="CG46" i="9" s="1"/>
  <c r="C428" i="46"/>
  <c r="CF34" i="9" s="1"/>
  <c r="C411" i="44"/>
  <c r="CE17" i="9" s="1"/>
  <c r="C441" i="42"/>
  <c r="CD47" i="9" s="1"/>
  <c r="C427" i="40"/>
  <c r="CC33" i="9" s="1"/>
  <c r="C438" i="49"/>
  <c r="CH44" i="9" s="1"/>
  <c r="C450" i="47"/>
  <c r="CG56" i="9" s="1"/>
  <c r="C412" i="46"/>
  <c r="CF18" i="9" s="1"/>
  <c r="C453" i="44"/>
  <c r="CE59" i="9" s="1"/>
  <c r="C456" i="42"/>
  <c r="CD62" i="9" s="1"/>
  <c r="C376" i="37"/>
  <c r="C415" i="49"/>
  <c r="CH21" i="9" s="1"/>
  <c r="C438" i="47"/>
  <c r="CG44" i="9" s="1"/>
  <c r="C443" i="46"/>
  <c r="CF49" i="9" s="1"/>
  <c r="C468" i="44"/>
  <c r="C471" i="42"/>
  <c r="C461" i="40"/>
  <c r="C346" i="40" s="1"/>
  <c r="C466" i="40"/>
  <c r="C463" i="40"/>
  <c r="C474" i="40"/>
  <c r="C464" i="42"/>
  <c r="CD70" i="9" s="1"/>
  <c r="C445" i="42"/>
  <c r="CD51" i="9" s="1"/>
  <c r="C450" i="42"/>
  <c r="CD56" i="9" s="1"/>
  <c r="C425" i="42"/>
  <c r="CD31" i="9" s="1"/>
  <c r="C442" i="42"/>
  <c r="CD48" i="9" s="1"/>
  <c r="C435" i="42"/>
  <c r="CD41" i="9" s="1"/>
  <c r="C482" i="42"/>
  <c r="C445" i="44"/>
  <c r="CE51" i="9" s="1"/>
  <c r="C461" i="44"/>
  <c r="C436" i="44"/>
  <c r="CE42" i="9" s="1"/>
  <c r="C379" i="44"/>
  <c r="C458" i="44"/>
  <c r="C416" i="44"/>
  <c r="CE22" i="9" s="1"/>
  <c r="C478" i="44"/>
  <c r="C433" i="44"/>
  <c r="CE39" i="9" s="1"/>
  <c r="C417" i="44"/>
  <c r="CE23" i="9" s="1"/>
  <c r="C397" i="44"/>
  <c r="CE3" i="9" s="1"/>
  <c r="C424" i="46"/>
  <c r="CF30" i="9" s="1"/>
  <c r="C397" i="46"/>
  <c r="CF3" i="9" s="1"/>
  <c r="C458" i="46"/>
  <c r="CF64" i="9" s="1"/>
  <c r="C445" i="46"/>
  <c r="CF51" i="9" s="1"/>
  <c r="C455" i="46"/>
  <c r="CF61" i="9" s="1"/>
  <c r="C422" i="47"/>
  <c r="CG28" i="9" s="1"/>
  <c r="C398" i="47"/>
  <c r="CG4" i="9" s="1"/>
  <c r="C470" i="47"/>
  <c r="C475" i="47"/>
  <c r="C399" i="47"/>
  <c r="CG5" i="9" s="1"/>
  <c r="C402" i="47"/>
  <c r="CG8" i="9" s="1"/>
  <c r="C397" i="47"/>
  <c r="CG3" i="9" s="1"/>
  <c r="C477" i="47"/>
  <c r="C469" i="49"/>
  <c r="C456" i="49"/>
  <c r="CH62" i="9" s="1"/>
  <c r="C484" i="49"/>
  <c r="C471" i="49"/>
  <c r="C372" i="49"/>
  <c r="C457" i="49"/>
  <c r="CH63" i="9" s="1"/>
  <c r="C421" i="37"/>
  <c r="CB27" i="9" s="1"/>
  <c r="C471" i="37"/>
  <c r="C356" i="37" s="1"/>
  <c r="C422" i="40"/>
  <c r="CC28" i="9" s="1"/>
  <c r="C405" i="42"/>
  <c r="CD11" i="9" s="1"/>
  <c r="C410" i="42"/>
  <c r="CD16" i="9" s="1"/>
  <c r="C447" i="37"/>
  <c r="CB53" i="9" s="1"/>
  <c r="C437" i="40"/>
  <c r="CC43" i="9" s="1"/>
  <c r="C419" i="46"/>
  <c r="CF25" i="9" s="1"/>
  <c r="C426" i="46"/>
  <c r="CF32" i="9" s="1"/>
  <c r="C430" i="49"/>
  <c r="CH36" i="9" s="1"/>
  <c r="C445" i="49"/>
  <c r="CH51" i="9" s="1"/>
  <c r="C411" i="40"/>
  <c r="CC17" i="9" s="1"/>
  <c r="C409" i="46"/>
  <c r="CF15" i="9" s="1"/>
  <c r="C472" i="37"/>
  <c r="C380" i="19"/>
  <c r="C482" i="19"/>
  <c r="C443" i="19"/>
  <c r="CA49" i="9" s="1"/>
  <c r="C426" i="19"/>
  <c r="CA32" i="9" s="1"/>
  <c r="C474" i="19"/>
  <c r="C425" i="19"/>
  <c r="CA31" i="9" s="1"/>
  <c r="C462" i="19"/>
  <c r="CA68" i="9" s="1"/>
  <c r="C403" i="19"/>
  <c r="CA9" i="9" s="1"/>
  <c r="C467" i="19"/>
  <c r="CA73" i="9" s="1"/>
  <c r="C437" i="19"/>
  <c r="CA43" i="9" s="1"/>
  <c r="C398" i="19"/>
  <c r="F5" i="35" s="1"/>
  <c r="L119" i="35" s="1"/>
  <c r="C406" i="19"/>
  <c r="CA12" i="9" s="1"/>
  <c r="C411" i="19"/>
  <c r="CA17" i="9" s="1"/>
  <c r="C422" i="19"/>
  <c r="CA28" i="9" s="1"/>
  <c r="C423" i="19"/>
  <c r="CA29" i="9" s="1"/>
  <c r="C479" i="19"/>
  <c r="C432" i="19"/>
  <c r="CA38" i="9" s="1"/>
  <c r="C483" i="19"/>
  <c r="C466" i="19"/>
  <c r="CA72" i="9" s="1"/>
  <c r="C416" i="19"/>
  <c r="CA22" i="9" s="1"/>
  <c r="C463" i="19"/>
  <c r="CA69" i="9" s="1"/>
  <c r="C420" i="19"/>
  <c r="CA26" i="9" s="1"/>
  <c r="C451" i="19"/>
  <c r="CA57" i="9" s="1"/>
  <c r="C461" i="19"/>
  <c r="CA67" i="9" s="1"/>
  <c r="C431" i="19"/>
  <c r="CA37" i="9" s="1"/>
  <c r="C410" i="19"/>
  <c r="CA16" i="9" s="1"/>
  <c r="C405" i="19"/>
  <c r="CA11" i="9" s="1"/>
  <c r="C476" i="19"/>
  <c r="C421" i="19"/>
  <c r="CA27" i="9" s="1"/>
  <c r="C414" i="19"/>
  <c r="CA20" i="9" s="1"/>
  <c r="C475" i="19"/>
  <c r="C455" i="19"/>
  <c r="CA61" i="9" s="1"/>
  <c r="C400" i="19"/>
  <c r="CA6" i="9" s="1"/>
  <c r="C458" i="19"/>
  <c r="CA64" i="9" s="1"/>
  <c r="C440" i="19"/>
  <c r="CA46" i="9" s="1"/>
  <c r="C450" i="19"/>
  <c r="CA56" i="9" s="1"/>
  <c r="C471" i="19"/>
  <c r="CA77" i="9" s="1"/>
  <c r="C372" i="19"/>
  <c r="C399" i="19"/>
  <c r="CA5" i="9" s="1"/>
  <c r="C427" i="19"/>
  <c r="CA33" i="9" s="1"/>
  <c r="C378" i="19"/>
  <c r="C409" i="19"/>
  <c r="CA15" i="9" s="1"/>
  <c r="C402" i="19"/>
  <c r="CA8" i="9" s="1"/>
  <c r="C445" i="19"/>
  <c r="CA51" i="9" s="1"/>
  <c r="C449" i="19"/>
  <c r="CA55" i="9" s="1"/>
  <c r="C465" i="19"/>
  <c r="CA71" i="9" s="1"/>
  <c r="C464" i="19"/>
  <c r="CA70" i="9" s="1"/>
  <c r="C452" i="19"/>
  <c r="CA58" i="9" s="1"/>
  <c r="C424" i="19"/>
  <c r="CA30" i="9" s="1"/>
  <c r="C434" i="19"/>
  <c r="CA40" i="9" s="1"/>
  <c r="C477" i="19"/>
  <c r="C459" i="19"/>
  <c r="CA65" i="9" s="1"/>
  <c r="C470" i="19"/>
  <c r="CA76" i="9" s="1"/>
  <c r="C404" i="19"/>
  <c r="CA10" i="9" s="1"/>
  <c r="C415" i="19"/>
  <c r="CA21" i="9" s="1"/>
  <c r="C469" i="19"/>
  <c r="CA75" i="9" s="1"/>
  <c r="C397" i="19"/>
  <c r="C413" i="19"/>
  <c r="CA19" i="9" s="1"/>
  <c r="C439" i="19"/>
  <c r="CA45" i="9" s="1"/>
  <c r="C444" i="19"/>
  <c r="CA50" i="9" s="1"/>
  <c r="C454" i="19"/>
  <c r="CA60" i="9" s="1"/>
  <c r="C453" i="19"/>
  <c r="CA59" i="9" s="1"/>
  <c r="C441" i="19"/>
  <c r="CA47" i="9" s="1"/>
  <c r="C473" i="19"/>
  <c r="C419" i="19"/>
  <c r="CA25" i="9" s="1"/>
  <c r="C418" i="19"/>
  <c r="CA24" i="9" s="1"/>
  <c r="C460" i="19"/>
  <c r="CA66" i="9" s="1"/>
  <c r="C447" i="19"/>
  <c r="CA53" i="9" s="1"/>
  <c r="C446" i="19"/>
  <c r="CA52" i="9" s="1"/>
  <c r="C481" i="19"/>
  <c r="C366" i="19" s="1"/>
  <c r="C484" i="19"/>
  <c r="C457" i="19"/>
  <c r="CA63" i="9" s="1"/>
  <c r="C480" i="19"/>
  <c r="C433" i="19"/>
  <c r="CA39" i="9" s="1"/>
  <c r="C417" i="19"/>
  <c r="CA23" i="9" s="1"/>
  <c r="C448" i="19"/>
  <c r="CA54" i="9" s="1"/>
  <c r="C442" i="19"/>
  <c r="CA48" i="9" s="1"/>
  <c r="C436" i="19"/>
  <c r="CA42" i="9" s="1"/>
  <c r="C468" i="19"/>
  <c r="CA74" i="9" s="1"/>
  <c r="C408" i="19"/>
  <c r="CA14" i="9" s="1"/>
  <c r="C472" i="19"/>
  <c r="CA78" i="9" s="1"/>
  <c r="C407" i="19"/>
  <c r="CA13" i="9" s="1"/>
  <c r="C478" i="19"/>
  <c r="C430" i="19"/>
  <c r="CA36" i="9" s="1"/>
  <c r="C412" i="19"/>
  <c r="CA18" i="9" s="1"/>
  <c r="C435" i="19"/>
  <c r="CA41" i="9" s="1"/>
  <c r="C428" i="19"/>
  <c r="CA34" i="9" s="1"/>
  <c r="C429" i="19"/>
  <c r="CA35" i="9" s="1"/>
  <c r="C456" i="19"/>
  <c r="CA62" i="9" s="1"/>
  <c r="C438" i="19"/>
  <c r="CA44" i="9" s="1"/>
  <c r="C401" i="19"/>
  <c r="CA7" i="9" s="1"/>
  <c r="C334" i="44"/>
  <c r="AU55" i="9" s="1"/>
  <c r="C345" i="37"/>
  <c r="F59" i="45"/>
  <c r="C173" i="45" s="1"/>
  <c r="C337" i="46"/>
  <c r="AV58" i="9" s="1"/>
  <c r="C345" i="40"/>
  <c r="F49" i="41"/>
  <c r="C370" i="40"/>
  <c r="F17" i="39"/>
  <c r="C295" i="40"/>
  <c r="AS16" i="9" s="1"/>
  <c r="F9" i="43"/>
  <c r="C370" i="42"/>
  <c r="C355" i="19"/>
  <c r="AQ76" i="9" s="1"/>
  <c r="F37" i="38"/>
  <c r="L151" i="38" s="1"/>
  <c r="C361" i="42"/>
  <c r="C311" i="42"/>
  <c r="AT32" i="9" s="1"/>
  <c r="C315" i="37"/>
  <c r="AR36" i="9" s="1"/>
  <c r="C367" i="44"/>
  <c r="F61" i="50"/>
  <c r="L175" i="50" s="1"/>
  <c r="C363" i="49"/>
  <c r="C335" i="49"/>
  <c r="AX56" i="9" s="1"/>
  <c r="C365" i="49"/>
  <c r="F57" i="50"/>
  <c r="L171" i="50" s="1"/>
  <c r="F49" i="48"/>
  <c r="J163" i="48" s="1"/>
  <c r="C370" i="19"/>
  <c r="C295" i="19"/>
  <c r="AQ16" i="9" s="1"/>
  <c r="C314" i="42"/>
  <c r="AT35" i="9" s="1"/>
  <c r="C344" i="40"/>
  <c r="F344" i="40" s="1"/>
  <c r="C297" i="42"/>
  <c r="AT18" i="9" s="1"/>
  <c r="F16" i="38"/>
  <c r="J130" i="38" s="1"/>
  <c r="C358" i="37"/>
  <c r="C364" i="49"/>
  <c r="C359" i="49"/>
  <c r="C326" i="44"/>
  <c r="AU47" i="9" s="1"/>
  <c r="F64" i="41"/>
  <c r="C342" i="42"/>
  <c r="AT63" i="9" s="1"/>
  <c r="C340" i="42"/>
  <c r="AT61" i="9" s="1"/>
  <c r="C366" i="42"/>
  <c r="C364" i="42"/>
  <c r="F19" i="41"/>
  <c r="L133" i="41" s="1"/>
  <c r="F34" i="41"/>
  <c r="C148" i="41" s="1"/>
  <c r="C312" i="42"/>
  <c r="AT33" i="9" s="1"/>
  <c r="C355" i="40"/>
  <c r="F44" i="39"/>
  <c r="C158" i="39" s="1"/>
  <c r="C322" i="40"/>
  <c r="AS43" i="9" s="1"/>
  <c r="C359" i="40"/>
  <c r="C363" i="47"/>
  <c r="C357" i="47"/>
  <c r="F42" i="48"/>
  <c r="L156" i="48" s="1"/>
  <c r="C313" i="44"/>
  <c r="AU34" i="9" s="1"/>
  <c r="C304" i="44"/>
  <c r="AU25" i="9" s="1"/>
  <c r="F52" i="39"/>
  <c r="J166" i="39" s="1"/>
  <c r="C330" i="40"/>
  <c r="AS51" i="9" s="1"/>
  <c r="F12" i="43"/>
  <c r="L126" i="43" s="1"/>
  <c r="F3" i="41"/>
  <c r="L117" i="41" s="1"/>
  <c r="C306" i="49"/>
  <c r="AX27" i="9" s="1"/>
  <c r="F42" i="50"/>
  <c r="L156" i="50" s="1"/>
  <c r="F13" i="50"/>
  <c r="C127" i="50" s="1"/>
  <c r="C357" i="49"/>
  <c r="C291" i="49"/>
  <c r="AX12" i="9" s="1"/>
  <c r="F63" i="50"/>
  <c r="C341" i="49"/>
  <c r="AX62" i="9" s="1"/>
  <c r="C330" i="49"/>
  <c r="AX51" i="9" s="1"/>
  <c r="F67" i="48"/>
  <c r="C345" i="47"/>
  <c r="AW66" i="9" s="1"/>
  <c r="C348" i="47"/>
  <c r="C331" i="47"/>
  <c r="AW52" i="9" s="1"/>
  <c r="C283" i="47"/>
  <c r="AW4" i="9" s="1"/>
  <c r="F66" i="45"/>
  <c r="J180" i="45" s="1"/>
  <c r="F32" i="45"/>
  <c r="L146" i="45" s="1"/>
  <c r="C368" i="46"/>
  <c r="F10" i="43"/>
  <c r="L124" i="43" s="1"/>
  <c r="C350" i="44"/>
  <c r="C344" i="44"/>
  <c r="F11" i="43"/>
  <c r="F64" i="43"/>
  <c r="F42" i="41"/>
  <c r="L156" i="41" s="1"/>
  <c r="C353" i="42"/>
  <c r="F38" i="41"/>
  <c r="L152" i="41" s="1"/>
  <c r="F8" i="41"/>
  <c r="C122" i="41" s="1"/>
  <c r="F48" i="38"/>
  <c r="L162" i="38" s="1"/>
  <c r="F64" i="38"/>
  <c r="C178" i="38" s="1"/>
  <c r="C342" i="37"/>
  <c r="AR63" i="9" s="1"/>
  <c r="C362" i="19"/>
  <c r="F37" i="35"/>
  <c r="L151" i="35" s="1"/>
  <c r="F36" i="35"/>
  <c r="L150" i="35" s="1"/>
  <c r="F46" i="35"/>
  <c r="L160" i="35" s="1"/>
  <c r="C324" i="19"/>
  <c r="AQ45" i="9" s="1"/>
  <c r="C369" i="19"/>
  <c r="F40" i="35"/>
  <c r="J154" i="35" s="1"/>
  <c r="C318" i="19"/>
  <c r="AQ39" i="9" s="1"/>
  <c r="F54" i="50"/>
  <c r="L168" i="50" s="1"/>
  <c r="C332" i="49"/>
  <c r="AX53" i="9" s="1"/>
  <c r="C341" i="47"/>
  <c r="AW62" i="9" s="1"/>
  <c r="F12" i="48"/>
  <c r="C126" i="48" s="1"/>
  <c r="C290" i="47"/>
  <c r="AW11" i="9" s="1"/>
  <c r="F10" i="48"/>
  <c r="J124" i="48" s="1"/>
  <c r="F64" i="48"/>
  <c r="C320" i="42"/>
  <c r="AT41" i="9" s="1"/>
  <c r="C359" i="42"/>
  <c r="F20" i="41"/>
  <c r="C134" i="41" s="1"/>
  <c r="C298" i="42"/>
  <c r="AT19" i="9" s="1"/>
  <c r="F73" i="41"/>
  <c r="F12" i="41"/>
  <c r="L126" i="41" s="1"/>
  <c r="F57" i="41"/>
  <c r="L171" i="41" s="1"/>
  <c r="C290" i="42"/>
  <c r="AT11" i="9" s="1"/>
  <c r="C335" i="42"/>
  <c r="AT56" i="9" s="1"/>
  <c r="C368" i="42"/>
  <c r="C347" i="37"/>
  <c r="F54" i="38"/>
  <c r="L168" i="38" s="1"/>
  <c r="C282" i="40"/>
  <c r="AS3" i="9" s="1"/>
  <c r="F40" i="45"/>
  <c r="L154" i="45" s="1"/>
  <c r="C318" i="46"/>
  <c r="AV39" i="9" s="1"/>
  <c r="F29" i="45"/>
  <c r="J143" i="45" s="1"/>
  <c r="F26" i="43"/>
  <c r="L140" i="43" s="1"/>
  <c r="F35" i="43"/>
  <c r="C149" i="43" s="1"/>
  <c r="F39" i="43"/>
  <c r="J153" i="43" s="1"/>
  <c r="C317" i="44"/>
  <c r="AU38" i="9" s="1"/>
  <c r="C328" i="44"/>
  <c r="AU49" i="9" s="1"/>
  <c r="C354" i="44"/>
  <c r="F56" i="43"/>
  <c r="C170" i="43" s="1"/>
  <c r="C366" i="44"/>
  <c r="C347" i="47"/>
  <c r="C327" i="47"/>
  <c r="AW48" i="9" s="1"/>
  <c r="C314" i="47"/>
  <c r="AW35" i="9" s="1"/>
  <c r="F34" i="48"/>
  <c r="L148" i="48" s="1"/>
  <c r="C312" i="47"/>
  <c r="AW33" i="9" s="1"/>
  <c r="F53" i="48"/>
  <c r="J167" i="48" s="1"/>
  <c r="C308" i="47"/>
  <c r="AW29" i="9" s="1"/>
  <c r="F36" i="48"/>
  <c r="F56" i="50"/>
  <c r="L170" i="50" s="1"/>
  <c r="F70" i="50"/>
  <c r="C348" i="49"/>
  <c r="AX69" i="9" s="1"/>
  <c r="F29" i="35"/>
  <c r="L143" i="35" s="1"/>
  <c r="C368" i="19"/>
  <c r="F13" i="35"/>
  <c r="C307" i="19"/>
  <c r="AQ28" i="9" s="1"/>
  <c r="F39" i="35"/>
  <c r="L153" i="35" s="1"/>
  <c r="C291" i="19"/>
  <c r="AQ12" i="9" s="1"/>
  <c r="F6" i="35"/>
  <c r="L120" i="35" s="1"/>
  <c r="C284" i="19"/>
  <c r="AQ5" i="9" s="1"/>
  <c r="C361" i="19"/>
  <c r="F12" i="35"/>
  <c r="L126" i="35" s="1"/>
  <c r="F4" i="35"/>
  <c r="J118" i="35" s="1"/>
  <c r="C282" i="19"/>
  <c r="C317" i="19"/>
  <c r="AQ38" i="9" s="1"/>
  <c r="F4" i="50"/>
  <c r="L118" i="50" s="1"/>
  <c r="F55" i="50"/>
  <c r="L169" i="50" s="1"/>
  <c r="C333" i="49"/>
  <c r="AX54" i="9" s="1"/>
  <c r="F67" i="50"/>
  <c r="C339" i="49"/>
  <c r="AX60" i="9" s="1"/>
  <c r="C345" i="49"/>
  <c r="AX66" i="9" s="1"/>
  <c r="C318" i="49"/>
  <c r="AX39" i="9" s="1"/>
  <c r="C355" i="49"/>
  <c r="C317" i="49"/>
  <c r="AX38" i="9" s="1"/>
  <c r="F16" i="50"/>
  <c r="L130" i="50" s="1"/>
  <c r="F35" i="48"/>
  <c r="L149" i="48" s="1"/>
  <c r="C350" i="47"/>
  <c r="C313" i="47"/>
  <c r="AW34" i="9" s="1"/>
  <c r="F13" i="48"/>
  <c r="C127" i="48" s="1"/>
  <c r="F7" i="48"/>
  <c r="L121" i="48" s="1"/>
  <c r="C285" i="47"/>
  <c r="AW6" i="9" s="1"/>
  <c r="F30" i="48"/>
  <c r="J144" i="48" s="1"/>
  <c r="C288" i="46"/>
  <c r="AV9" i="9" s="1"/>
  <c r="C301" i="46"/>
  <c r="AV22" i="9" s="1"/>
  <c r="C344" i="46"/>
  <c r="AV65" i="9" s="1"/>
  <c r="C369" i="46"/>
  <c r="C359" i="46"/>
  <c r="F60" i="45"/>
  <c r="L174" i="45" s="1"/>
  <c r="C358" i="46"/>
  <c r="F7" i="45"/>
  <c r="L121" i="45" s="1"/>
  <c r="F22" i="45"/>
  <c r="J136" i="45" s="1"/>
  <c r="C319" i="44"/>
  <c r="AU40" i="9" s="1"/>
  <c r="F59" i="43"/>
  <c r="C173" i="43" s="1"/>
  <c r="F29" i="43"/>
  <c r="C143" i="43" s="1"/>
  <c r="C337" i="44"/>
  <c r="AU58" i="9" s="1"/>
  <c r="C307" i="44"/>
  <c r="AU28" i="9" s="1"/>
  <c r="F19" i="38"/>
  <c r="C133" i="38" s="1"/>
  <c r="C297" i="37"/>
  <c r="AR18" i="9" s="1"/>
  <c r="F51" i="39"/>
  <c r="L165" i="39" s="1"/>
  <c r="C329" i="40"/>
  <c r="AS50" i="9" s="1"/>
  <c r="C333" i="40"/>
  <c r="F60" i="41"/>
  <c r="L174" i="41" s="1"/>
  <c r="CX2" i="5"/>
  <c r="C358" i="42"/>
  <c r="C338" i="42"/>
  <c r="AT59" i="9" s="1"/>
  <c r="F35" i="41"/>
  <c r="L149" i="41" s="1"/>
  <c r="C313" i="42"/>
  <c r="AT34" i="9" s="1"/>
  <c r="C286" i="42"/>
  <c r="AT7" i="9" s="1"/>
  <c r="F58" i="41"/>
  <c r="L172" i="41" s="1"/>
  <c r="F36" i="39"/>
  <c r="C150" i="39" s="1"/>
  <c r="C314" i="40"/>
  <c r="AS35" i="9" s="1"/>
  <c r="C368" i="40"/>
  <c r="F24" i="39"/>
  <c r="L138" i="39" s="1"/>
  <c r="C302" i="40"/>
  <c r="AS23" i="9" s="1"/>
  <c r="C292" i="37"/>
  <c r="AR13" i="9" s="1"/>
  <c r="F9" i="38"/>
  <c r="J123" i="38" s="1"/>
  <c r="C287" i="37"/>
  <c r="AR8" i="9" s="1"/>
  <c r="F43" i="43"/>
  <c r="J157" i="43" s="1"/>
  <c r="F22" i="43"/>
  <c r="L136" i="43" s="1"/>
  <c r="C287" i="44"/>
  <c r="AU8" i="9" s="1"/>
  <c r="C365" i="44"/>
  <c r="C300" i="44"/>
  <c r="AU21" i="9" s="1"/>
  <c r="C342" i="44"/>
  <c r="AU63" i="9" s="1"/>
  <c r="F61" i="43"/>
  <c r="L175" i="43" s="1"/>
  <c r="F33" i="43"/>
  <c r="L147" i="43" s="1"/>
  <c r="C369" i="44"/>
  <c r="F20" i="43"/>
  <c r="L134" i="43" s="1"/>
  <c r="C363" i="44"/>
  <c r="C298" i="44"/>
  <c r="AU19" i="9" s="1"/>
  <c r="F50" i="43"/>
  <c r="L164" i="43" s="1"/>
  <c r="F56" i="41"/>
  <c r="C170" i="41" s="1"/>
  <c r="C334" i="42"/>
  <c r="AT55" i="9" s="1"/>
  <c r="F41" i="41"/>
  <c r="C155" i="41" s="1"/>
  <c r="C319" i="42"/>
  <c r="AT40" i="9" s="1"/>
  <c r="C322" i="42"/>
  <c r="AT43" i="9" s="1"/>
  <c r="F28" i="41"/>
  <c r="J142" i="41" s="1"/>
  <c r="C360" i="40"/>
  <c r="C356" i="40"/>
  <c r="C367" i="40"/>
  <c r="C315" i="40"/>
  <c r="AS36" i="9" s="1"/>
  <c r="C355" i="37"/>
  <c r="C353" i="37"/>
  <c r="F25" i="38"/>
  <c r="C139" i="38" s="1"/>
  <c r="F53" i="38"/>
  <c r="J167" i="38" s="1"/>
  <c r="C303" i="37"/>
  <c r="AR24" i="9" s="1"/>
  <c r="C331" i="37"/>
  <c r="AR52" i="9" s="1"/>
  <c r="F33" i="38"/>
  <c r="C147" i="38" s="1"/>
  <c r="F54" i="35"/>
  <c r="L168" i="35" s="1"/>
  <c r="C332" i="19"/>
  <c r="AQ53" i="9" s="1"/>
  <c r="C354" i="19"/>
  <c r="AQ75" i="9" s="1"/>
  <c r="F64" i="35"/>
  <c r="C178" i="35" s="1"/>
  <c r="C342" i="19"/>
  <c r="AQ63" i="9" s="1"/>
  <c r="C363" i="19"/>
  <c r="C341" i="19"/>
  <c r="AQ62" i="9" s="1"/>
  <c r="F19" i="35"/>
  <c r="L133" i="35" s="1"/>
  <c r="F76" i="35"/>
  <c r="C346" i="47"/>
  <c r="C361" i="47"/>
  <c r="C356" i="46"/>
  <c r="F67" i="35"/>
  <c r="L181" i="35" s="1"/>
  <c r="C315" i="19"/>
  <c r="AQ36" i="9" s="1"/>
  <c r="F53" i="35"/>
  <c r="C167" i="35" s="1"/>
  <c r="F42" i="35"/>
  <c r="J156" i="35" s="1"/>
  <c r="C320" i="19"/>
  <c r="AQ41" i="9" s="1"/>
  <c r="F27" i="50"/>
  <c r="J141" i="50" s="1"/>
  <c r="C305" i="49"/>
  <c r="AX26" i="9" s="1"/>
  <c r="C354" i="49"/>
  <c r="C352" i="49"/>
  <c r="C353" i="49"/>
  <c r="F48" i="43"/>
  <c r="C162" i="43" s="1"/>
  <c r="C290" i="44"/>
  <c r="AU11" i="9" s="1"/>
  <c r="C344" i="47"/>
  <c r="AW65" i="9" s="1"/>
  <c r="F17" i="48"/>
  <c r="C295" i="47"/>
  <c r="AW16" i="9" s="1"/>
  <c r="F40" i="48"/>
  <c r="L154" i="48" s="1"/>
  <c r="F52" i="48"/>
  <c r="J166" i="48" s="1"/>
  <c r="C330" i="47"/>
  <c r="AW51" i="9" s="1"/>
  <c r="F8" i="48"/>
  <c r="L122" i="48" s="1"/>
  <c r="C286" i="47"/>
  <c r="AW7" i="9" s="1"/>
  <c r="F44" i="48"/>
  <c r="L158" i="48" s="1"/>
  <c r="C322" i="47"/>
  <c r="AW43" i="9" s="1"/>
  <c r="C360" i="47"/>
  <c r="F18" i="48"/>
  <c r="J132" i="48" s="1"/>
  <c r="C294" i="47"/>
  <c r="AW15" i="9" s="1"/>
  <c r="F54" i="48"/>
  <c r="J168" i="48" s="1"/>
  <c r="C332" i="47"/>
  <c r="AW53" i="9" s="1"/>
  <c r="F16" i="48"/>
  <c r="L130" i="48" s="1"/>
  <c r="C357" i="46"/>
  <c r="F67" i="45"/>
  <c r="J181" i="45" s="1"/>
  <c r="F28" i="45"/>
  <c r="L142" i="45" s="1"/>
  <c r="C306" i="46"/>
  <c r="AV27" i="9" s="1"/>
  <c r="F52" i="45"/>
  <c r="C166" i="45" s="1"/>
  <c r="C300" i="46"/>
  <c r="AV21" i="9" s="1"/>
  <c r="F44" i="43"/>
  <c r="F63" i="43"/>
  <c r="C322" i="44"/>
  <c r="AU43" i="9" s="1"/>
  <c r="C341" i="44"/>
  <c r="AU62" i="9" s="1"/>
  <c r="C346" i="44"/>
  <c r="F34" i="43"/>
  <c r="J148" i="43" s="1"/>
  <c r="C312" i="44"/>
  <c r="AU33" i="9" s="1"/>
  <c r="F17" i="43"/>
  <c r="C131" i="43" s="1"/>
  <c r="C295" i="44"/>
  <c r="AU16" i="9" s="1"/>
  <c r="C299" i="44"/>
  <c r="AU20" i="9" s="1"/>
  <c r="F21" i="43"/>
  <c r="L135" i="43" s="1"/>
  <c r="C355" i="44"/>
  <c r="F24" i="43"/>
  <c r="J138" i="43" s="1"/>
  <c r="C343" i="44"/>
  <c r="C302" i="44"/>
  <c r="AU23" i="9" s="1"/>
  <c r="C370" i="44"/>
  <c r="F40" i="43"/>
  <c r="L154" i="43" s="1"/>
  <c r="F14" i="43"/>
  <c r="L128" i="43" s="1"/>
  <c r="C292" i="44"/>
  <c r="AU13" i="9" s="1"/>
  <c r="F28" i="43"/>
  <c r="C142" i="43" s="1"/>
  <c r="F52" i="43"/>
  <c r="C306" i="44"/>
  <c r="AU27" i="9" s="1"/>
  <c r="F37" i="43"/>
  <c r="C151" i="43" s="1"/>
  <c r="C330" i="44"/>
  <c r="AU51" i="9" s="1"/>
  <c r="F8" i="43"/>
  <c r="L122" i="43" s="1"/>
  <c r="C315" i="44"/>
  <c r="AU36" i="9" s="1"/>
  <c r="F42" i="43"/>
  <c r="L156" i="43" s="1"/>
  <c r="C320" i="44"/>
  <c r="AU41" i="9" s="1"/>
  <c r="C292" i="42"/>
  <c r="AT13" i="9" s="1"/>
  <c r="F51" i="41"/>
  <c r="L165" i="41" s="1"/>
  <c r="C329" i="42"/>
  <c r="AT50" i="9" s="1"/>
  <c r="F52" i="41"/>
  <c r="L166" i="41" s="1"/>
  <c r="F23" i="41"/>
  <c r="L137" i="41" s="1"/>
  <c r="C330" i="42"/>
  <c r="AT51" i="9" s="1"/>
  <c r="C301" i="42"/>
  <c r="AT22" i="9" s="1"/>
  <c r="C281" i="42"/>
  <c r="G2" i="59" s="1"/>
  <c r="R2" i="59" s="1"/>
  <c r="C336" i="42"/>
  <c r="AT57" i="9" s="1"/>
  <c r="C360" i="42"/>
  <c r="F27" i="41"/>
  <c r="C141" i="41" s="1"/>
  <c r="C305" i="42"/>
  <c r="AT26" i="9" s="1"/>
  <c r="F71" i="41"/>
  <c r="C369" i="42"/>
  <c r="F32" i="41"/>
  <c r="L146" i="41" s="1"/>
  <c r="C354" i="40"/>
  <c r="F37" i="39"/>
  <c r="C151" i="39" s="1"/>
  <c r="F7" i="39"/>
  <c r="L121" i="39" s="1"/>
  <c r="C285" i="40"/>
  <c r="AS6" i="9" s="1"/>
  <c r="C366" i="40"/>
  <c r="J153" i="35"/>
  <c r="F25" i="48"/>
  <c r="C303" i="47"/>
  <c r="AW24" i="9" s="1"/>
  <c r="N136" i="33"/>
  <c r="C396" i="47"/>
  <c r="F2" i="62" s="1"/>
  <c r="F42" i="39"/>
  <c r="C156" i="39" s="1"/>
  <c r="C283" i="44"/>
  <c r="AU4" i="9" s="1"/>
  <c r="F5" i="43"/>
  <c r="C302" i="19"/>
  <c r="AQ23" i="9" s="1"/>
  <c r="F24" i="35"/>
  <c r="C286" i="49"/>
  <c r="AX7" i="9" s="1"/>
  <c r="C325" i="46"/>
  <c r="AV46" i="9" s="1"/>
  <c r="F47" i="45"/>
  <c r="C332" i="42"/>
  <c r="AT53" i="9" s="1"/>
  <c r="F54" i="41"/>
  <c r="C349" i="19"/>
  <c r="AQ70" i="9" s="1"/>
  <c r="F71" i="35"/>
  <c r="C293" i="46"/>
  <c r="AV14" i="9" s="1"/>
  <c r="F15" i="45"/>
  <c r="C299" i="42"/>
  <c r="AT20" i="9" s="1"/>
  <c r="F21" i="41"/>
  <c r="C304" i="47"/>
  <c r="AW25" i="9" s="1"/>
  <c r="F26" i="48"/>
  <c r="C293" i="42"/>
  <c r="AT14" i="9" s="1"/>
  <c r="F15" i="41"/>
  <c r="C304" i="19"/>
  <c r="AQ25" i="9" s="1"/>
  <c r="F26" i="35"/>
  <c r="F365" i="49"/>
  <c r="C317" i="46"/>
  <c r="AV38" i="9" s="1"/>
  <c r="F39" i="45"/>
  <c r="C308" i="42"/>
  <c r="AT29" i="9" s="1"/>
  <c r="F30" i="41"/>
  <c r="C319" i="19"/>
  <c r="AQ40" i="9" s="1"/>
  <c r="F41" i="35"/>
  <c r="C305" i="47"/>
  <c r="AW26" i="9" s="1"/>
  <c r="F27" i="48"/>
  <c r="N136" i="34"/>
  <c r="C396" i="49"/>
  <c r="F2" i="63" s="1"/>
  <c r="C320" i="40"/>
  <c r="AS41" i="9" s="1"/>
  <c r="C343" i="49"/>
  <c r="AX64" i="9" s="1"/>
  <c r="F65" i="50"/>
  <c r="C362" i="44"/>
  <c r="C285" i="42"/>
  <c r="AT6" i="9" s="1"/>
  <c r="F7" i="41"/>
  <c r="F36" i="45"/>
  <c r="C300" i="42"/>
  <c r="AT21" i="9" s="1"/>
  <c r="F22" i="41"/>
  <c r="C338" i="19"/>
  <c r="AQ59" i="9" s="1"/>
  <c r="F60" i="35"/>
  <c r="C298" i="47"/>
  <c r="AW19" i="9" s="1"/>
  <c r="F20" i="48"/>
  <c r="C282" i="42"/>
  <c r="AT3" i="9" s="1"/>
  <c r="F4" i="41"/>
  <c r="C293" i="19"/>
  <c r="AQ14" i="9" s="1"/>
  <c r="F15" i="35"/>
  <c r="C303" i="19"/>
  <c r="AQ24" i="9" s="1"/>
  <c r="F25" i="35"/>
  <c r="C338" i="49"/>
  <c r="AX59" i="9" s="1"/>
  <c r="F60" i="50"/>
  <c r="C331" i="49"/>
  <c r="AX52" i="9" s="1"/>
  <c r="F53" i="50"/>
  <c r="C338" i="47"/>
  <c r="AW59" i="9" s="1"/>
  <c r="F60" i="48"/>
  <c r="C356" i="44"/>
  <c r="C301" i="19"/>
  <c r="AQ22" i="9" s="1"/>
  <c r="F23" i="35"/>
  <c r="F21" i="45"/>
  <c r="C352" i="47"/>
  <c r="C321" i="19"/>
  <c r="AQ42" i="9" s="1"/>
  <c r="F43" i="35"/>
  <c r="C293" i="47"/>
  <c r="AW14" i="9" s="1"/>
  <c r="F15" i="48"/>
  <c r="C348" i="44"/>
  <c r="C288" i="19"/>
  <c r="AQ9" i="9" s="1"/>
  <c r="F10" i="35"/>
  <c r="F14" i="35"/>
  <c r="C117" i="41"/>
  <c r="C321" i="49"/>
  <c r="AX42" i="9" s="1"/>
  <c r="F43" i="50"/>
  <c r="C355" i="42"/>
  <c r="C316" i="47"/>
  <c r="AW37" i="9" s="1"/>
  <c r="F38" i="48"/>
  <c r="C351" i="44"/>
  <c r="C285" i="19"/>
  <c r="AQ6" i="9" s="1"/>
  <c r="F7" i="35"/>
  <c r="C283" i="46"/>
  <c r="AV4" i="9" s="1"/>
  <c r="F5" i="45"/>
  <c r="C311" i="19"/>
  <c r="AQ32" i="9" s="1"/>
  <c r="F33" i="35"/>
  <c r="C336" i="47"/>
  <c r="AW57" i="9" s="1"/>
  <c r="F58" i="48"/>
  <c r="C310" i="19"/>
  <c r="AQ31" i="9" s="1"/>
  <c r="F32" i="35"/>
  <c r="C323" i="49"/>
  <c r="AX44" i="9" s="1"/>
  <c r="F45" i="50"/>
  <c r="C338" i="44"/>
  <c r="AU59" i="9" s="1"/>
  <c r="F60" i="43"/>
  <c r="C364" i="44"/>
  <c r="F332" i="49"/>
  <c r="BP53" i="9" s="1"/>
  <c r="G54" i="50"/>
  <c r="G168" i="50" s="1"/>
  <c r="L158" i="43"/>
  <c r="J158" i="43"/>
  <c r="C158" i="43"/>
  <c r="L142" i="41"/>
  <c r="C314" i="44"/>
  <c r="AU35" i="9" s="1"/>
  <c r="F36" i="43"/>
  <c r="C327" i="44"/>
  <c r="AU48" i="9" s="1"/>
  <c r="F49" i="43"/>
  <c r="N136" i="32"/>
  <c r="C396" i="46"/>
  <c r="F2" i="61" s="1"/>
  <c r="C350" i="42"/>
  <c r="AT71" i="9" s="1"/>
  <c r="F72" i="41"/>
  <c r="F304" i="44"/>
  <c r="BM25" i="9" s="1"/>
  <c r="C309" i="49"/>
  <c r="AX30" i="9" s="1"/>
  <c r="F31" i="50"/>
  <c r="C301" i="47"/>
  <c r="AW22" i="9" s="1"/>
  <c r="F23" i="48"/>
  <c r="C324" i="44"/>
  <c r="AU45" i="9" s="1"/>
  <c r="F46" i="43"/>
  <c r="J131" i="48"/>
  <c r="L131" i="48"/>
  <c r="C131" i="48"/>
  <c r="G35" i="43"/>
  <c r="G149" i="43" s="1"/>
  <c r="C358" i="47"/>
  <c r="C325" i="47"/>
  <c r="AW46" i="9" s="1"/>
  <c r="F47" i="48"/>
  <c r="C305" i="19"/>
  <c r="AQ26" i="9" s="1"/>
  <c r="F27" i="35"/>
  <c r="C312" i="49"/>
  <c r="AX33" i="9" s="1"/>
  <c r="F34" i="50"/>
  <c r="C360" i="46"/>
  <c r="F337" i="44"/>
  <c r="BM58" i="9" s="1"/>
  <c r="G59" i="43"/>
  <c r="G173" i="43" s="1"/>
  <c r="C323" i="47"/>
  <c r="AW44" i="9" s="1"/>
  <c r="F45" i="48"/>
  <c r="C353" i="44"/>
  <c r="L125" i="43"/>
  <c r="J125" i="43"/>
  <c r="C125" i="43"/>
  <c r="G35" i="41"/>
  <c r="G149" i="41" s="1"/>
  <c r="L127" i="35"/>
  <c r="C127" i="35"/>
  <c r="J127" i="35"/>
  <c r="C321" i="46"/>
  <c r="AV42" i="9" s="1"/>
  <c r="F43" i="45"/>
  <c r="C325" i="49"/>
  <c r="AX46" i="9" s="1"/>
  <c r="F47" i="50"/>
  <c r="C355" i="46"/>
  <c r="N136" i="27"/>
  <c r="C396" i="19"/>
  <c r="F2" i="53" s="1"/>
  <c r="C299" i="49"/>
  <c r="AX20" i="9" s="1"/>
  <c r="F21" i="50"/>
  <c r="C323" i="42"/>
  <c r="AT44" i="9" s="1"/>
  <c r="F45" i="41"/>
  <c r="C349" i="47"/>
  <c r="C308" i="44"/>
  <c r="AU29" i="9" s="1"/>
  <c r="F30" i="43"/>
  <c r="C319" i="49"/>
  <c r="AX40" i="9" s="1"/>
  <c r="F41" i="50"/>
  <c r="C337" i="47"/>
  <c r="AW58" i="9" s="1"/>
  <c r="F59" i="48"/>
  <c r="C340" i="44"/>
  <c r="AU61" i="9" s="1"/>
  <c r="F62" i="43"/>
  <c r="CE2" i="9"/>
  <c r="CY2" i="5"/>
  <c r="C281" i="44"/>
  <c r="G2" i="60" s="1"/>
  <c r="R2" i="60" s="1"/>
  <c r="F3" i="43"/>
  <c r="C290" i="49"/>
  <c r="AX11" i="9" s="1"/>
  <c r="F12" i="50"/>
  <c r="F56" i="45"/>
  <c r="C349" i="49"/>
  <c r="C297" i="47"/>
  <c r="AW18" i="9" s="1"/>
  <c r="F19" i="48"/>
  <c r="C316" i="44"/>
  <c r="AU37" i="9" s="1"/>
  <c r="F38" i="43"/>
  <c r="F297" i="42"/>
  <c r="BL18" i="9" s="1"/>
  <c r="G19" i="41"/>
  <c r="G133" i="41" s="1"/>
  <c r="L178" i="41"/>
  <c r="C178" i="41"/>
  <c r="J178" i="41"/>
  <c r="F8" i="38"/>
  <c r="L122" i="38" s="1"/>
  <c r="C307" i="42"/>
  <c r="AT28" i="9" s="1"/>
  <c r="F29" i="41"/>
  <c r="C367" i="19"/>
  <c r="C163" i="48"/>
  <c r="C314" i="49"/>
  <c r="AX35" i="9" s="1"/>
  <c r="F36" i="50"/>
  <c r="C329" i="44"/>
  <c r="AU50" i="9" s="1"/>
  <c r="F51" i="43"/>
  <c r="C361" i="49"/>
  <c r="C335" i="46"/>
  <c r="AV56" i="9" s="1"/>
  <c r="F57" i="45"/>
  <c r="C357" i="42"/>
  <c r="F75" i="35"/>
  <c r="C180" i="45"/>
  <c r="L180" i="45"/>
  <c r="C328" i="49"/>
  <c r="AX49" i="9" s="1"/>
  <c r="F50" i="50"/>
  <c r="C292" i="47"/>
  <c r="AW13" i="9" s="1"/>
  <c r="F14" i="48"/>
  <c r="F342" i="42"/>
  <c r="BL63" i="9" s="1"/>
  <c r="G64" i="41"/>
  <c r="G178" i="41" s="1"/>
  <c r="Q178" i="41" s="1"/>
  <c r="L166" i="43"/>
  <c r="J166" i="43"/>
  <c r="C166" i="43"/>
  <c r="C286" i="37"/>
  <c r="AR7" i="9" s="1"/>
  <c r="F61" i="48"/>
  <c r="C339" i="47"/>
  <c r="AW60" i="9" s="1"/>
  <c r="C302" i="42"/>
  <c r="AT23" i="9" s="1"/>
  <c r="F24" i="41"/>
  <c r="C293" i="44"/>
  <c r="AU14" i="9" s="1"/>
  <c r="F15" i="43"/>
  <c r="L123" i="43"/>
  <c r="C123" i="43"/>
  <c r="J123" i="43"/>
  <c r="L163" i="41"/>
  <c r="J163" i="41"/>
  <c r="C163" i="41"/>
  <c r="C321" i="47"/>
  <c r="AW42" i="9" s="1"/>
  <c r="F43" i="48"/>
  <c r="C323" i="44"/>
  <c r="AU44" i="9" s="1"/>
  <c r="F45" i="43"/>
  <c r="F363" i="47"/>
  <c r="C324" i="46"/>
  <c r="AV45" i="9" s="1"/>
  <c r="F46" i="45"/>
  <c r="C352" i="42"/>
  <c r="C284" i="44"/>
  <c r="AU5" i="9" s="1"/>
  <c r="F6" i="43"/>
  <c r="F361" i="42"/>
  <c r="C339" i="42"/>
  <c r="AT60" i="9" s="1"/>
  <c r="F61" i="41"/>
  <c r="N136" i="30"/>
  <c r="C333" i="47"/>
  <c r="AW54" i="9" s="1"/>
  <c r="F55" i="48"/>
  <c r="C357" i="44"/>
  <c r="C291" i="42"/>
  <c r="AT12" i="9" s="1"/>
  <c r="F13" i="41"/>
  <c r="C340" i="19"/>
  <c r="AQ61" i="9" s="1"/>
  <c r="F62" i="35"/>
  <c r="C358" i="49"/>
  <c r="C353" i="46"/>
  <c r="C326" i="46"/>
  <c r="AV47" i="9" s="1"/>
  <c r="G77" i="35"/>
  <c r="G191" i="35" s="1"/>
  <c r="C303" i="49"/>
  <c r="AX24" i="9" s="1"/>
  <c r="F25" i="50"/>
  <c r="F37" i="48"/>
  <c r="C315" i="47"/>
  <c r="AW36" i="9" s="1"/>
  <c r="F35" i="50"/>
  <c r="C319" i="46"/>
  <c r="AV40" i="9" s="1"/>
  <c r="F41" i="45"/>
  <c r="C359" i="19"/>
  <c r="C164" i="43"/>
  <c r="C335" i="47"/>
  <c r="AW56" i="9" s="1"/>
  <c r="F57" i="48"/>
  <c r="C297" i="46"/>
  <c r="AV18" i="9" s="1"/>
  <c r="F19" i="45"/>
  <c r="C341" i="42"/>
  <c r="AT62" i="9" s="1"/>
  <c r="F63" i="41"/>
  <c r="C336" i="19"/>
  <c r="AQ57" i="9" s="1"/>
  <c r="F58" i="35"/>
  <c r="C311" i="49"/>
  <c r="AX32" i="9" s="1"/>
  <c r="F33" i="50"/>
  <c r="C135" i="43"/>
  <c r="L150" i="48"/>
  <c r="J150" i="48"/>
  <c r="C150" i="48"/>
  <c r="C310" i="49"/>
  <c r="AX31" i="9" s="1"/>
  <c r="F32" i="50"/>
  <c r="C353" i="47"/>
  <c r="N136" i="31"/>
  <c r="F52" i="38"/>
  <c r="C166" i="38" s="1"/>
  <c r="F21" i="39"/>
  <c r="L135" i="39" s="1"/>
  <c r="F47" i="43"/>
  <c r="C325" i="44"/>
  <c r="AU46" i="9" s="1"/>
  <c r="C334" i="19"/>
  <c r="AQ55" i="9" s="1"/>
  <c r="F56" i="35"/>
  <c r="C347" i="46"/>
  <c r="C287" i="49"/>
  <c r="AX8" i="9" s="1"/>
  <c r="F9" i="50"/>
  <c r="C315" i="46"/>
  <c r="AV36" i="9" s="1"/>
  <c r="F37" i="45"/>
  <c r="C333" i="42"/>
  <c r="AT54" i="9" s="1"/>
  <c r="C350" i="19"/>
  <c r="AQ71" i="9" s="1"/>
  <c r="F72" i="35"/>
  <c r="F19" i="50"/>
  <c r="C307" i="49"/>
  <c r="AX28" i="9" s="1"/>
  <c r="F29" i="50"/>
  <c r="C313" i="46"/>
  <c r="AV34" i="9" s="1"/>
  <c r="F35" i="45"/>
  <c r="F48" i="41"/>
  <c r="C324" i="47"/>
  <c r="AW45" i="9" s="1"/>
  <c r="F46" i="48"/>
  <c r="C292" i="46"/>
  <c r="AV13" i="9" s="1"/>
  <c r="F14" i="45"/>
  <c r="C309" i="42"/>
  <c r="AT30" i="9" s="1"/>
  <c r="F31" i="41"/>
  <c r="F363" i="19"/>
  <c r="C300" i="49"/>
  <c r="AX21" i="9" s="1"/>
  <c r="F22" i="50"/>
  <c r="C328" i="46"/>
  <c r="AV49" i="9" s="1"/>
  <c r="F50" i="45"/>
  <c r="C356" i="42"/>
  <c r="C346" i="19"/>
  <c r="AQ67" i="9" s="1"/>
  <c r="F68" i="35"/>
  <c r="G62" i="41"/>
  <c r="G176" i="41" s="1"/>
  <c r="C295" i="49"/>
  <c r="AX16" i="9" s="1"/>
  <c r="F17" i="50"/>
  <c r="C317" i="47"/>
  <c r="AW38" i="9" s="1"/>
  <c r="F39" i="48"/>
  <c r="C309" i="44"/>
  <c r="AU30" i="9" s="1"/>
  <c r="F31" i="43"/>
  <c r="C329" i="19"/>
  <c r="AQ50" i="9" s="1"/>
  <c r="F51" i="35"/>
  <c r="F15" i="50"/>
  <c r="C289" i="46"/>
  <c r="AV10" i="9" s="1"/>
  <c r="C328" i="42"/>
  <c r="AT49" i="9" s="1"/>
  <c r="F50" i="41"/>
  <c r="C292" i="49"/>
  <c r="AX13" i="9" s="1"/>
  <c r="F14" i="50"/>
  <c r="C367" i="46"/>
  <c r="C296" i="49"/>
  <c r="AX17" i="9" s="1"/>
  <c r="F18" i="50"/>
  <c r="C298" i="46"/>
  <c r="AV19" i="9" s="1"/>
  <c r="F20" i="45"/>
  <c r="C343" i="19"/>
  <c r="AQ64" i="9" s="1"/>
  <c r="F65" i="35"/>
  <c r="F368" i="42"/>
  <c r="C286" i="46"/>
  <c r="AV7" i="9" s="1"/>
  <c r="F8" i="45"/>
  <c r="C304" i="42"/>
  <c r="AT25" i="9" s="1"/>
  <c r="F26" i="41"/>
  <c r="C309" i="19"/>
  <c r="AQ30" i="9" s="1"/>
  <c r="F31" i="35"/>
  <c r="C283" i="49"/>
  <c r="AX4" i="9" s="1"/>
  <c r="F5" i="50"/>
  <c r="C322" i="46"/>
  <c r="AV43" i="9" s="1"/>
  <c r="F44" i="45"/>
  <c r="F46" i="41"/>
  <c r="F341" i="19"/>
  <c r="BI62" i="9" s="1"/>
  <c r="C118" i="35"/>
  <c r="F46" i="39"/>
  <c r="C336" i="40"/>
  <c r="C283" i="40"/>
  <c r="AS4" i="9" s="1"/>
  <c r="F5" i="39"/>
  <c r="C292" i="40"/>
  <c r="AS13" i="9" s="1"/>
  <c r="F14" i="39"/>
  <c r="C290" i="40"/>
  <c r="AS11" i="9" s="1"/>
  <c r="F12" i="39"/>
  <c r="C297" i="40"/>
  <c r="AS18" i="9" s="1"/>
  <c r="F19" i="39"/>
  <c r="C131" i="39"/>
  <c r="J131" i="39"/>
  <c r="L131" i="39"/>
  <c r="C361" i="40"/>
  <c r="C349" i="40"/>
  <c r="C369" i="40"/>
  <c r="C301" i="40"/>
  <c r="AS22" i="9" s="1"/>
  <c r="F23" i="39"/>
  <c r="C291" i="40"/>
  <c r="AS12" i="9" s="1"/>
  <c r="F13" i="39"/>
  <c r="C317" i="40"/>
  <c r="AS38" i="9" s="1"/>
  <c r="F39" i="39"/>
  <c r="N136" i="29"/>
  <c r="C396" i="40"/>
  <c r="L158" i="39"/>
  <c r="C300" i="40"/>
  <c r="AS21" i="9" s="1"/>
  <c r="F22" i="39"/>
  <c r="C327" i="40"/>
  <c r="AS48" i="9" s="1"/>
  <c r="F49" i="39"/>
  <c r="C321" i="40"/>
  <c r="AS42" i="9" s="1"/>
  <c r="F43" i="39"/>
  <c r="C353" i="40"/>
  <c r="C289" i="40"/>
  <c r="AS10" i="9" s="1"/>
  <c r="F11" i="39"/>
  <c r="C335" i="40"/>
  <c r="C293" i="40"/>
  <c r="AS14" i="9" s="1"/>
  <c r="F15" i="39"/>
  <c r="F51" i="38"/>
  <c r="L165" i="38" s="1"/>
  <c r="C329" i="37"/>
  <c r="AR50" i="9" s="1"/>
  <c r="F24" i="38"/>
  <c r="L138" i="38" s="1"/>
  <c r="C302" i="37"/>
  <c r="AR23" i="9" s="1"/>
  <c r="F12" i="38"/>
  <c r="C126" i="38" s="1"/>
  <c r="F47" i="38"/>
  <c r="J161" i="38" s="1"/>
  <c r="C326" i="37"/>
  <c r="AR47" i="9" s="1"/>
  <c r="C351" i="37"/>
  <c r="C290" i="37"/>
  <c r="AR11" i="9" s="1"/>
  <c r="C325" i="37"/>
  <c r="AR46" i="9" s="1"/>
  <c r="C311" i="37"/>
  <c r="AR32" i="9" s="1"/>
  <c r="C364" i="37"/>
  <c r="C162" i="38"/>
  <c r="C348" i="37"/>
  <c r="C338" i="37"/>
  <c r="AR59" i="9" s="1"/>
  <c r="F60" i="38"/>
  <c r="F38" i="38"/>
  <c r="C300" i="37"/>
  <c r="AR21" i="9" s="1"/>
  <c r="F22" i="38"/>
  <c r="C362" i="37"/>
  <c r="L166" i="38"/>
  <c r="N136" i="28"/>
  <c r="C396" i="37"/>
  <c r="F2" i="57" s="1"/>
  <c r="C317" i="37"/>
  <c r="AR38" i="9" s="1"/>
  <c r="F39" i="38"/>
  <c r="C295" i="37"/>
  <c r="AR16" i="9" s="1"/>
  <c r="F17" i="38"/>
  <c r="C285" i="37"/>
  <c r="AR6" i="9" s="1"/>
  <c r="F7" i="38"/>
  <c r="C336" i="37"/>
  <c r="AR57" i="9" s="1"/>
  <c r="F58" i="38"/>
  <c r="C341" i="37"/>
  <c r="AR62" i="9" s="1"/>
  <c r="F63" i="38"/>
  <c r="C324" i="37"/>
  <c r="AR45" i="9" s="1"/>
  <c r="F46" i="38"/>
  <c r="C323" i="37"/>
  <c r="AR44" i="9" s="1"/>
  <c r="F45" i="38"/>
  <c r="C352" i="37"/>
  <c r="C346" i="37"/>
  <c r="C340" i="37"/>
  <c r="AR61" i="9" s="1"/>
  <c r="F62" i="38"/>
  <c r="C293" i="37"/>
  <c r="AR14" i="9" s="1"/>
  <c r="F15" i="38"/>
  <c r="F18" i="38"/>
  <c r="X2" i="9"/>
  <c r="AR2" i="5"/>
  <c r="J156" i="48" l="1"/>
  <c r="J149" i="48"/>
  <c r="F313" i="44"/>
  <c r="BM34" i="9" s="1"/>
  <c r="G42" i="41"/>
  <c r="G156" i="41" s="1"/>
  <c r="C297" i="49"/>
  <c r="AX18" i="9" s="1"/>
  <c r="F51" i="48"/>
  <c r="L165" i="48" s="1"/>
  <c r="C329" i="47"/>
  <c r="AW50" i="9" s="1"/>
  <c r="F24" i="48"/>
  <c r="C302" i="47"/>
  <c r="AW23" i="9" s="1"/>
  <c r="F48" i="45"/>
  <c r="C320" i="46"/>
  <c r="AV41" i="9" s="1"/>
  <c r="F25" i="45"/>
  <c r="L139" i="45" s="1"/>
  <c r="F9" i="45"/>
  <c r="F42" i="45"/>
  <c r="L156" i="45" s="1"/>
  <c r="L173" i="45"/>
  <c r="C299" i="46"/>
  <c r="AV20" i="9" s="1"/>
  <c r="F13" i="45"/>
  <c r="C332" i="46"/>
  <c r="AV53" i="9" s="1"/>
  <c r="F11" i="45"/>
  <c r="J173" i="45"/>
  <c r="F49" i="45"/>
  <c r="C291" i="46"/>
  <c r="AV12" i="9" s="1"/>
  <c r="F54" i="45"/>
  <c r="L168" i="45" s="1"/>
  <c r="F63" i="45"/>
  <c r="L177" i="45" s="1"/>
  <c r="C331" i="46"/>
  <c r="C285" i="46"/>
  <c r="AV6" i="9" s="1"/>
  <c r="F53" i="45"/>
  <c r="C167" i="45" s="1"/>
  <c r="C334" i="46"/>
  <c r="AV55" i="9" s="1"/>
  <c r="C287" i="46"/>
  <c r="AV8" i="9" s="1"/>
  <c r="C314" i="46"/>
  <c r="AV35" i="9" s="1"/>
  <c r="C330" i="46"/>
  <c r="AV51" i="9" s="1"/>
  <c r="C303" i="46"/>
  <c r="AV24" i="9" s="1"/>
  <c r="G29" i="43"/>
  <c r="G143" i="43" s="1"/>
  <c r="F307" i="44"/>
  <c r="BM28" i="9" s="1"/>
  <c r="C294" i="44"/>
  <c r="AU15" i="9" s="1"/>
  <c r="F55" i="41"/>
  <c r="F53" i="41"/>
  <c r="C331" i="42"/>
  <c r="AT52" i="9" s="1"/>
  <c r="C324" i="42"/>
  <c r="AT45" i="9" s="1"/>
  <c r="F44" i="41"/>
  <c r="L158" i="41" s="1"/>
  <c r="C287" i="42"/>
  <c r="AT8" i="9" s="1"/>
  <c r="F9" i="41"/>
  <c r="L123" i="41" s="1"/>
  <c r="F9" i="39"/>
  <c r="C138" i="39"/>
  <c r="C328" i="40"/>
  <c r="AS49" i="9" s="1"/>
  <c r="F6" i="39"/>
  <c r="C120" i="39" s="1"/>
  <c r="F41" i="39"/>
  <c r="C155" i="39" s="1"/>
  <c r="C298" i="40"/>
  <c r="AS19" i="9" s="1"/>
  <c r="F50" i="39"/>
  <c r="C164" i="39" s="1"/>
  <c r="F20" i="39"/>
  <c r="C134" i="39" s="1"/>
  <c r="F38" i="39"/>
  <c r="C316" i="40"/>
  <c r="AS37" i="9" s="1"/>
  <c r="C284" i="40"/>
  <c r="AS5" i="9" s="1"/>
  <c r="F34" i="39"/>
  <c r="L148" i="39" s="1"/>
  <c r="C319" i="40"/>
  <c r="AS40" i="9" s="1"/>
  <c r="F61" i="38"/>
  <c r="C334" i="37"/>
  <c r="AR55" i="9" s="1"/>
  <c r="C304" i="37"/>
  <c r="AR25" i="9" s="1"/>
  <c r="C296" i="37"/>
  <c r="AR17" i="9" s="1"/>
  <c r="F21" i="38"/>
  <c r="F20" i="38"/>
  <c r="L134" i="38" s="1"/>
  <c r="J133" i="38"/>
  <c r="J162" i="38"/>
  <c r="C339" i="37"/>
  <c r="AR60" i="9" s="1"/>
  <c r="F50" i="38"/>
  <c r="C164" i="38" s="1"/>
  <c r="E164" i="38" s="1"/>
  <c r="C298" i="37"/>
  <c r="F26" i="38"/>
  <c r="C328" i="37"/>
  <c r="AR49" i="9" s="1"/>
  <c r="F56" i="38"/>
  <c r="C170" i="38" s="1"/>
  <c r="C301" i="37"/>
  <c r="AR22" i="9" s="1"/>
  <c r="C299" i="37"/>
  <c r="AR20" i="9" s="1"/>
  <c r="C353" i="19"/>
  <c r="AQ74" i="9" s="1"/>
  <c r="F73" i="35"/>
  <c r="C351" i="19"/>
  <c r="AQ72" i="9" s="1"/>
  <c r="F69" i="35"/>
  <c r="C347" i="19"/>
  <c r="AQ68" i="9" s="1"/>
  <c r="C345" i="19"/>
  <c r="AQ66" i="9" s="1"/>
  <c r="F61" i="35"/>
  <c r="C339" i="19"/>
  <c r="AQ60" i="9" s="1"/>
  <c r="F59" i="35"/>
  <c r="F57" i="35"/>
  <c r="C335" i="19"/>
  <c r="AQ56" i="9" s="1"/>
  <c r="F55" i="35"/>
  <c r="C333" i="19"/>
  <c r="AQ54" i="9" s="1"/>
  <c r="C331" i="19"/>
  <c r="AQ52" i="9" s="1"/>
  <c r="F48" i="35"/>
  <c r="J162" i="35" s="1"/>
  <c r="C326" i="19"/>
  <c r="AQ47" i="9" s="1"/>
  <c r="C292" i="19"/>
  <c r="AQ13" i="9" s="1"/>
  <c r="F11" i="35"/>
  <c r="C125" i="35" s="1"/>
  <c r="C289" i="19"/>
  <c r="C283" i="19"/>
  <c r="C156" i="48"/>
  <c r="F330" i="47"/>
  <c r="BO51" i="9" s="1"/>
  <c r="G53" i="48"/>
  <c r="G167" i="48" s="1"/>
  <c r="F331" i="47"/>
  <c r="BO52" i="9" s="1"/>
  <c r="J171" i="41"/>
  <c r="C171" i="41"/>
  <c r="J178" i="38"/>
  <c r="L178" i="38"/>
  <c r="G37" i="38"/>
  <c r="G151" i="38" s="1"/>
  <c r="Q151" i="38" s="1"/>
  <c r="F315" i="37"/>
  <c r="BJ36" i="9" s="1"/>
  <c r="L135" i="38"/>
  <c r="F355" i="19"/>
  <c r="BI76" i="9" s="1"/>
  <c r="C293" i="49"/>
  <c r="AX14" i="9" s="1"/>
  <c r="F7" i="50"/>
  <c r="F39" i="50"/>
  <c r="L153" i="50" s="1"/>
  <c r="F46" i="50"/>
  <c r="C285" i="49"/>
  <c r="AX6" i="9" s="1"/>
  <c r="F20" i="50"/>
  <c r="C134" i="50" s="1"/>
  <c r="C324" i="49"/>
  <c r="AX45" i="9" s="1"/>
  <c r="F38" i="50"/>
  <c r="F62" i="50"/>
  <c r="J127" i="50"/>
  <c r="C336" i="49"/>
  <c r="AX57" i="9" s="1"/>
  <c r="C316" i="49"/>
  <c r="AX37" i="9" s="1"/>
  <c r="C340" i="49"/>
  <c r="AX61" i="9" s="1"/>
  <c r="L127" i="50"/>
  <c r="F58" i="50"/>
  <c r="C298" i="49"/>
  <c r="AX19" i="9" s="1"/>
  <c r="F8" i="50"/>
  <c r="L122" i="50" s="1"/>
  <c r="C282" i="47"/>
  <c r="L133" i="38"/>
  <c r="J139" i="38"/>
  <c r="F57" i="38"/>
  <c r="J171" i="38" s="1"/>
  <c r="H171" i="38" s="1"/>
  <c r="P171" i="38" s="1"/>
  <c r="C309" i="37"/>
  <c r="AR30" i="9" s="1"/>
  <c r="F320" i="42"/>
  <c r="BL41" i="9" s="1"/>
  <c r="C284" i="47"/>
  <c r="AW5" i="9" s="1"/>
  <c r="F6" i="48"/>
  <c r="C120" i="48" s="1"/>
  <c r="F33" i="39"/>
  <c r="C147" i="39" s="1"/>
  <c r="F26" i="39"/>
  <c r="J140" i="39" s="1"/>
  <c r="F23" i="38"/>
  <c r="J137" i="38" s="1"/>
  <c r="H137" i="38" s="1"/>
  <c r="P137" i="38" s="1"/>
  <c r="F75" i="50"/>
  <c r="CH74" i="9"/>
  <c r="L216" i="50"/>
  <c r="C216" i="50"/>
  <c r="J216" i="50"/>
  <c r="CH72" i="9"/>
  <c r="F73" i="50"/>
  <c r="C320" i="49"/>
  <c r="AX41" i="9" s="1"/>
  <c r="CH41" i="9"/>
  <c r="L207" i="50"/>
  <c r="C207" i="50"/>
  <c r="J207" i="50"/>
  <c r="F78" i="50"/>
  <c r="CH77" i="9"/>
  <c r="CH83" i="9"/>
  <c r="F84" i="50"/>
  <c r="CH91" i="9"/>
  <c r="F92" i="50"/>
  <c r="F71" i="50"/>
  <c r="CH70" i="9"/>
  <c r="L208" i="50"/>
  <c r="C208" i="50"/>
  <c r="J208" i="50"/>
  <c r="L213" i="50"/>
  <c r="C213" i="50"/>
  <c r="J213" i="50"/>
  <c r="CH90" i="9"/>
  <c r="F91" i="50"/>
  <c r="CH88" i="9"/>
  <c r="F89" i="50"/>
  <c r="CH71" i="9"/>
  <c r="F72" i="50"/>
  <c r="L211" i="50"/>
  <c r="J211" i="50"/>
  <c r="C211" i="50"/>
  <c r="F82" i="50"/>
  <c r="CH81" i="9"/>
  <c r="CH79" i="9"/>
  <c r="F80" i="50"/>
  <c r="F87" i="50"/>
  <c r="CH86" i="9"/>
  <c r="F88" i="50"/>
  <c r="CH87" i="9"/>
  <c r="L212" i="50"/>
  <c r="C212" i="50"/>
  <c r="J212" i="50"/>
  <c r="F76" i="50"/>
  <c r="CH75" i="9"/>
  <c r="CH76" i="9"/>
  <c r="F77" i="50"/>
  <c r="L210" i="50"/>
  <c r="J210" i="50"/>
  <c r="C210" i="50"/>
  <c r="F83" i="50"/>
  <c r="CH82" i="9"/>
  <c r="CH84" i="9"/>
  <c r="F85" i="50"/>
  <c r="F86" i="50"/>
  <c r="CH85" i="9"/>
  <c r="L214" i="50"/>
  <c r="C214" i="50"/>
  <c r="J214" i="50"/>
  <c r="F90" i="50"/>
  <c r="CH89" i="9"/>
  <c r="J215" i="50"/>
  <c r="C215" i="50"/>
  <c r="L215" i="50"/>
  <c r="CH78" i="9"/>
  <c r="F79" i="50"/>
  <c r="F74" i="50"/>
  <c r="CH73" i="9"/>
  <c r="F81" i="50"/>
  <c r="CH80" i="9"/>
  <c r="L209" i="50"/>
  <c r="J209" i="50"/>
  <c r="C209" i="50"/>
  <c r="CG70" i="9"/>
  <c r="F71" i="48"/>
  <c r="F89" i="48"/>
  <c r="CG88" i="9"/>
  <c r="L207" i="48"/>
  <c r="C207" i="48"/>
  <c r="J207" i="48"/>
  <c r="L213" i="48"/>
  <c r="J213" i="48"/>
  <c r="C213" i="48"/>
  <c r="F81" i="48"/>
  <c r="CG80" i="9"/>
  <c r="L209" i="48"/>
  <c r="J209" i="48"/>
  <c r="C209" i="48"/>
  <c r="L210" i="48"/>
  <c r="J210" i="48"/>
  <c r="C210" i="48"/>
  <c r="F85" i="48"/>
  <c r="CG84" i="9"/>
  <c r="F69" i="48"/>
  <c r="CG68" i="9"/>
  <c r="F86" i="48"/>
  <c r="CG85" i="9"/>
  <c r="F75" i="48"/>
  <c r="CG74" i="9"/>
  <c r="L205" i="48"/>
  <c r="J205" i="48"/>
  <c r="C205" i="48"/>
  <c r="CG83" i="9"/>
  <c r="F84" i="48"/>
  <c r="CG69" i="9"/>
  <c r="F70" i="48"/>
  <c r="F73" i="48"/>
  <c r="CG72" i="9"/>
  <c r="L204" i="48"/>
  <c r="J204" i="48"/>
  <c r="C204" i="48"/>
  <c r="CG87" i="9"/>
  <c r="F88" i="48"/>
  <c r="CG67" i="9"/>
  <c r="F68" i="48"/>
  <c r="L208" i="48"/>
  <c r="C208" i="48"/>
  <c r="J208" i="48"/>
  <c r="L206" i="48"/>
  <c r="J206" i="48"/>
  <c r="C206" i="48"/>
  <c r="F74" i="48"/>
  <c r="CG73" i="9"/>
  <c r="F87" i="48"/>
  <c r="CG86" i="9"/>
  <c r="CG82" i="9"/>
  <c r="F83" i="48"/>
  <c r="F78" i="48"/>
  <c r="CG77" i="9"/>
  <c r="CG81" i="9"/>
  <c r="F82" i="48"/>
  <c r="CG78" i="9"/>
  <c r="F79" i="48"/>
  <c r="L212" i="48"/>
  <c r="C212" i="48"/>
  <c r="J212" i="48"/>
  <c r="C211" i="48"/>
  <c r="L211" i="48"/>
  <c r="J211" i="48"/>
  <c r="F77" i="48"/>
  <c r="CG76" i="9"/>
  <c r="CG71" i="9"/>
  <c r="F72" i="48"/>
  <c r="L214" i="48"/>
  <c r="C214" i="48"/>
  <c r="J214" i="48"/>
  <c r="CG79" i="9"/>
  <c r="F80" i="48"/>
  <c r="CG75" i="9"/>
  <c r="F76" i="48"/>
  <c r="L216" i="48"/>
  <c r="J216" i="48"/>
  <c r="C216" i="48"/>
  <c r="L215" i="48"/>
  <c r="J215" i="48"/>
  <c r="C215" i="48"/>
  <c r="F69" i="45"/>
  <c r="CF68" i="9"/>
  <c r="L201" i="45"/>
  <c r="C201" i="45"/>
  <c r="J201" i="45"/>
  <c r="F86" i="45"/>
  <c r="CF85" i="9"/>
  <c r="L213" i="45"/>
  <c r="J213" i="45"/>
  <c r="C213" i="45"/>
  <c r="F68" i="45"/>
  <c r="CF67" i="9"/>
  <c r="F76" i="45"/>
  <c r="CF75" i="9"/>
  <c r="CF78" i="9"/>
  <c r="F79" i="45"/>
  <c r="F31" i="45"/>
  <c r="L145" i="45" s="1"/>
  <c r="F80" i="45"/>
  <c r="CF79" i="9"/>
  <c r="L209" i="45"/>
  <c r="J209" i="45"/>
  <c r="C209" i="45"/>
  <c r="L212" i="45"/>
  <c r="J212" i="45"/>
  <c r="C212" i="45"/>
  <c r="F70" i="45"/>
  <c r="CF69" i="9"/>
  <c r="F73" i="45"/>
  <c r="L187" i="45" s="1"/>
  <c r="CF72" i="9"/>
  <c r="CF70" i="9"/>
  <c r="F71" i="45"/>
  <c r="L202" i="45"/>
  <c r="J202" i="45"/>
  <c r="C202" i="45"/>
  <c r="L204" i="45"/>
  <c r="J204" i="45"/>
  <c r="C204" i="45"/>
  <c r="L215" i="45"/>
  <c r="C215" i="45"/>
  <c r="J215" i="45"/>
  <c r="F78" i="45"/>
  <c r="CF77" i="9"/>
  <c r="F81" i="45"/>
  <c r="CF80" i="9"/>
  <c r="F85" i="45"/>
  <c r="CF84" i="9"/>
  <c r="F77" i="45"/>
  <c r="CF76" i="9"/>
  <c r="F82" i="45"/>
  <c r="CF81" i="9"/>
  <c r="L208" i="45"/>
  <c r="J208" i="45"/>
  <c r="C208" i="45"/>
  <c r="L207" i="45"/>
  <c r="J207" i="45"/>
  <c r="C207" i="45"/>
  <c r="L216" i="45"/>
  <c r="J216" i="45"/>
  <c r="C216" i="45"/>
  <c r="CF74" i="9"/>
  <c r="F75" i="45"/>
  <c r="F84" i="45"/>
  <c r="CF83" i="9"/>
  <c r="L214" i="45"/>
  <c r="C214" i="45"/>
  <c r="J214" i="45"/>
  <c r="L210" i="45"/>
  <c r="C210" i="45"/>
  <c r="J210" i="45"/>
  <c r="L211" i="45"/>
  <c r="J211" i="45"/>
  <c r="C211" i="45"/>
  <c r="F74" i="45"/>
  <c r="CF73" i="9"/>
  <c r="F72" i="45"/>
  <c r="CF71" i="9"/>
  <c r="CF82" i="9"/>
  <c r="F83" i="45"/>
  <c r="L206" i="45"/>
  <c r="J206" i="45"/>
  <c r="C206" i="45"/>
  <c r="L205" i="45"/>
  <c r="C205" i="45"/>
  <c r="J205" i="45"/>
  <c r="L203" i="45"/>
  <c r="C203" i="45"/>
  <c r="J203" i="45"/>
  <c r="F68" i="43"/>
  <c r="CE67" i="9"/>
  <c r="CE78" i="9"/>
  <c r="F79" i="43"/>
  <c r="F88" i="43"/>
  <c r="CE87" i="9"/>
  <c r="L210" i="43"/>
  <c r="C210" i="43"/>
  <c r="J210" i="43"/>
  <c r="F75" i="43"/>
  <c r="CE74" i="9"/>
  <c r="CE77" i="9"/>
  <c r="F78" i="43"/>
  <c r="F86" i="43"/>
  <c r="CE85" i="9"/>
  <c r="CE82" i="9"/>
  <c r="F83" i="43"/>
  <c r="CE70" i="9"/>
  <c r="F71" i="43"/>
  <c r="F72" i="43"/>
  <c r="CE71" i="9"/>
  <c r="L207" i="43"/>
  <c r="J207" i="43"/>
  <c r="C207" i="43"/>
  <c r="F84" i="43"/>
  <c r="CE83" i="9"/>
  <c r="F81" i="43"/>
  <c r="CE80" i="9"/>
  <c r="L216" i="43"/>
  <c r="C216" i="43"/>
  <c r="J216" i="43"/>
  <c r="CE65" i="9"/>
  <c r="F66" i="43"/>
  <c r="F92" i="43"/>
  <c r="CE91" i="9"/>
  <c r="L213" i="43"/>
  <c r="J213" i="43"/>
  <c r="C213" i="43"/>
  <c r="F80" i="43"/>
  <c r="CE79" i="9"/>
  <c r="L215" i="43"/>
  <c r="J215" i="43"/>
  <c r="C215" i="43"/>
  <c r="F85" i="43"/>
  <c r="CE84" i="9"/>
  <c r="F76" i="43"/>
  <c r="CE75" i="9"/>
  <c r="F69" i="43"/>
  <c r="CE68" i="9"/>
  <c r="F73" i="43"/>
  <c r="CE72" i="9"/>
  <c r="L214" i="43"/>
  <c r="C214" i="43"/>
  <c r="J214" i="43"/>
  <c r="CE69" i="9"/>
  <c r="F70" i="43"/>
  <c r="CE88" i="9"/>
  <c r="F89" i="43"/>
  <c r="L208" i="43"/>
  <c r="C208" i="43"/>
  <c r="J208" i="43"/>
  <c r="CE64" i="9"/>
  <c r="F65" i="43"/>
  <c r="CE81" i="9"/>
  <c r="F82" i="43"/>
  <c r="L212" i="43"/>
  <c r="C212" i="43"/>
  <c r="J212" i="43"/>
  <c r="CE76" i="9"/>
  <c r="F77" i="43"/>
  <c r="CE90" i="9"/>
  <c r="F91" i="43"/>
  <c r="L209" i="43"/>
  <c r="J209" i="43"/>
  <c r="C209" i="43"/>
  <c r="CE89" i="9"/>
  <c r="F90" i="43"/>
  <c r="F74" i="43"/>
  <c r="CE73" i="9"/>
  <c r="F87" i="43"/>
  <c r="CE86" i="9"/>
  <c r="CE66" i="9"/>
  <c r="F67" i="43"/>
  <c r="L211" i="43"/>
  <c r="C211" i="43"/>
  <c r="J211" i="43"/>
  <c r="L207" i="41"/>
  <c r="C207" i="41"/>
  <c r="J207" i="41"/>
  <c r="CD83" i="9"/>
  <c r="F84" i="41"/>
  <c r="CD87" i="9"/>
  <c r="F88" i="41"/>
  <c r="CD86" i="9"/>
  <c r="F87" i="41"/>
  <c r="CD73" i="9"/>
  <c r="F74" i="41"/>
  <c r="F90" i="41"/>
  <c r="CD89" i="9"/>
  <c r="F82" i="41"/>
  <c r="CD81" i="9"/>
  <c r="L216" i="41"/>
  <c r="C216" i="41"/>
  <c r="J216" i="41"/>
  <c r="CD74" i="9"/>
  <c r="F75" i="41"/>
  <c r="F79" i="41"/>
  <c r="CD78" i="9"/>
  <c r="L214" i="41"/>
  <c r="C214" i="41"/>
  <c r="J214" i="41"/>
  <c r="CD82" i="9"/>
  <c r="F83" i="41"/>
  <c r="L208" i="41"/>
  <c r="J208" i="41"/>
  <c r="C208" i="41"/>
  <c r="CD91" i="9"/>
  <c r="F92" i="41"/>
  <c r="CD85" i="9"/>
  <c r="F86" i="41"/>
  <c r="L210" i="41"/>
  <c r="J210" i="41"/>
  <c r="C210" i="41"/>
  <c r="L213" i="41"/>
  <c r="J213" i="41"/>
  <c r="C213" i="41"/>
  <c r="F77" i="41"/>
  <c r="CD76" i="9"/>
  <c r="F81" i="41"/>
  <c r="CD80" i="9"/>
  <c r="CD79" i="9"/>
  <c r="F80" i="41"/>
  <c r="CD75" i="9"/>
  <c r="F76" i="41"/>
  <c r="F85" i="41"/>
  <c r="CD84" i="9"/>
  <c r="L209" i="41"/>
  <c r="C209" i="41"/>
  <c r="J209" i="41"/>
  <c r="F78" i="41"/>
  <c r="CD77" i="9"/>
  <c r="L215" i="41"/>
  <c r="C215" i="41"/>
  <c r="J215" i="41"/>
  <c r="F89" i="41"/>
  <c r="CD88" i="9"/>
  <c r="L212" i="41"/>
  <c r="J212" i="41"/>
  <c r="C212" i="41"/>
  <c r="C295" i="42"/>
  <c r="AT16" i="9" s="1"/>
  <c r="F91" i="41"/>
  <c r="CD90" i="9"/>
  <c r="L211" i="41"/>
  <c r="J211" i="41"/>
  <c r="C211" i="41"/>
  <c r="CC65" i="9"/>
  <c r="F66" i="39"/>
  <c r="L205" i="39"/>
  <c r="J205" i="39"/>
  <c r="C205" i="39"/>
  <c r="L204" i="39"/>
  <c r="C204" i="39"/>
  <c r="J204" i="39"/>
  <c r="F81" i="39"/>
  <c r="CC80" i="9"/>
  <c r="F57" i="39"/>
  <c r="CC56" i="9"/>
  <c r="CC69" i="9"/>
  <c r="F70" i="39"/>
  <c r="CC58" i="9"/>
  <c r="F59" i="39"/>
  <c r="CC70" i="9"/>
  <c r="F71" i="39"/>
  <c r="CC78" i="9"/>
  <c r="F79" i="39"/>
  <c r="L208" i="39"/>
  <c r="J208" i="39"/>
  <c r="C208" i="39"/>
  <c r="F73" i="39"/>
  <c r="CC72" i="9"/>
  <c r="CC86" i="9"/>
  <c r="F87" i="39"/>
  <c r="L215" i="39"/>
  <c r="C215" i="39"/>
  <c r="J215" i="39"/>
  <c r="CC67" i="9"/>
  <c r="F68" i="39"/>
  <c r="CC85" i="9"/>
  <c r="F86" i="39"/>
  <c r="CC73" i="9"/>
  <c r="F74" i="39"/>
  <c r="CC53" i="9"/>
  <c r="F54" i="39"/>
  <c r="L168" i="39" s="1"/>
  <c r="L216" i="39"/>
  <c r="J216" i="39"/>
  <c r="C216" i="39"/>
  <c r="CC74" i="9"/>
  <c r="F75" i="39"/>
  <c r="F85" i="39"/>
  <c r="CC84" i="9"/>
  <c r="CC61" i="9"/>
  <c r="F62" i="39"/>
  <c r="CC57" i="9"/>
  <c r="F58" i="39"/>
  <c r="L211" i="39"/>
  <c r="C211" i="39"/>
  <c r="J211" i="39"/>
  <c r="CC59" i="9"/>
  <c r="F60" i="39"/>
  <c r="F69" i="39"/>
  <c r="CC68" i="9"/>
  <c r="L212" i="39"/>
  <c r="J212" i="39"/>
  <c r="C212" i="39"/>
  <c r="L210" i="39"/>
  <c r="J210" i="39"/>
  <c r="C210" i="39"/>
  <c r="CC77" i="9"/>
  <c r="F78" i="39"/>
  <c r="CC82" i="9"/>
  <c r="F83" i="39"/>
  <c r="CC63" i="9"/>
  <c r="F64" i="39"/>
  <c r="L207" i="39"/>
  <c r="J207" i="39"/>
  <c r="C207" i="39"/>
  <c r="CC79" i="9"/>
  <c r="F80" i="39"/>
  <c r="CC66" i="9"/>
  <c r="F67" i="39"/>
  <c r="L214" i="39"/>
  <c r="J214" i="39"/>
  <c r="C214" i="39"/>
  <c r="L202" i="39"/>
  <c r="J202" i="39"/>
  <c r="C202" i="39"/>
  <c r="CC62" i="9"/>
  <c r="F63" i="39"/>
  <c r="F65" i="39"/>
  <c r="CC64" i="9"/>
  <c r="CC54" i="9"/>
  <c r="F55" i="39"/>
  <c r="L169" i="39" s="1"/>
  <c r="F77" i="39"/>
  <c r="CC76" i="9"/>
  <c r="F53" i="39"/>
  <c r="CC52" i="9"/>
  <c r="L203" i="39"/>
  <c r="C203" i="39"/>
  <c r="J203" i="39"/>
  <c r="F61" i="39"/>
  <c r="CC60" i="9"/>
  <c r="CC83" i="9"/>
  <c r="F84" i="39"/>
  <c r="L209" i="39"/>
  <c r="C209" i="39"/>
  <c r="J209" i="39"/>
  <c r="L213" i="39"/>
  <c r="J213" i="39"/>
  <c r="C213" i="39"/>
  <c r="L206" i="39"/>
  <c r="J206" i="39"/>
  <c r="C206" i="39"/>
  <c r="CC75" i="9"/>
  <c r="F76" i="39"/>
  <c r="CC71" i="9"/>
  <c r="F72" i="39"/>
  <c r="CC81" i="9"/>
  <c r="F82" i="39"/>
  <c r="CC55" i="9"/>
  <c r="F56" i="39"/>
  <c r="CB67" i="9"/>
  <c r="F68" i="38"/>
  <c r="CB85" i="9"/>
  <c r="F86" i="38"/>
  <c r="F73" i="38"/>
  <c r="CB72" i="9"/>
  <c r="L215" i="38"/>
  <c r="C215" i="38"/>
  <c r="J215" i="38"/>
  <c r="CB91" i="9"/>
  <c r="F92" i="38"/>
  <c r="F67" i="38"/>
  <c r="CB66" i="9"/>
  <c r="L208" i="38"/>
  <c r="C208" i="38"/>
  <c r="J208" i="38"/>
  <c r="F91" i="38"/>
  <c r="CB90" i="9"/>
  <c r="F88" i="38"/>
  <c r="CB87" i="9"/>
  <c r="F81" i="38"/>
  <c r="CB80" i="9"/>
  <c r="F65" i="38"/>
  <c r="C179" i="38" s="1"/>
  <c r="M179" i="38" s="1"/>
  <c r="N179" i="38" s="1"/>
  <c r="CB64" i="9"/>
  <c r="CB71" i="9"/>
  <c r="F72" i="38"/>
  <c r="L210" i="38"/>
  <c r="C210" i="38"/>
  <c r="J210" i="38"/>
  <c r="F79" i="38"/>
  <c r="CB78" i="9"/>
  <c r="F78" i="38"/>
  <c r="CB77" i="9"/>
  <c r="F90" i="38"/>
  <c r="CB89" i="9"/>
  <c r="F85" i="38"/>
  <c r="CB84" i="9"/>
  <c r="F77" i="38"/>
  <c r="CB76" i="9"/>
  <c r="L207" i="38"/>
  <c r="J207" i="38"/>
  <c r="C207" i="38"/>
  <c r="F69" i="38"/>
  <c r="CB68" i="9"/>
  <c r="F70" i="38"/>
  <c r="CB69" i="9"/>
  <c r="CB83" i="9"/>
  <c r="F84" i="38"/>
  <c r="F76" i="38"/>
  <c r="CB75" i="9"/>
  <c r="F82" i="38"/>
  <c r="CB81" i="9"/>
  <c r="L216" i="38"/>
  <c r="J216" i="38"/>
  <c r="C216" i="38"/>
  <c r="L211" i="38"/>
  <c r="C211" i="38"/>
  <c r="J211" i="38"/>
  <c r="CB73" i="9"/>
  <c r="F74" i="38"/>
  <c r="L209" i="38"/>
  <c r="C209" i="38"/>
  <c r="J209" i="38"/>
  <c r="CB79" i="9"/>
  <c r="F80" i="38"/>
  <c r="L214" i="38"/>
  <c r="J214" i="38"/>
  <c r="C214" i="38"/>
  <c r="CB82" i="9"/>
  <c r="F83" i="38"/>
  <c r="CB86" i="9"/>
  <c r="F87" i="38"/>
  <c r="CB74" i="9"/>
  <c r="F75" i="38"/>
  <c r="CB70" i="9"/>
  <c r="F71" i="38"/>
  <c r="L213" i="38"/>
  <c r="J213" i="38"/>
  <c r="C213" i="38"/>
  <c r="L212" i="38"/>
  <c r="J212" i="38"/>
  <c r="C212" i="38"/>
  <c r="F89" i="38"/>
  <c r="CB88" i="9"/>
  <c r="F66" i="38"/>
  <c r="CB65" i="9"/>
  <c r="CA86" i="9"/>
  <c r="F87" i="35"/>
  <c r="L216" i="35"/>
  <c r="C216" i="35"/>
  <c r="J216" i="35"/>
  <c r="F85" i="35"/>
  <c r="CA84" i="9"/>
  <c r="CA90" i="9"/>
  <c r="F91" i="35"/>
  <c r="CU4" i="5"/>
  <c r="CA4" i="9"/>
  <c r="F88" i="35"/>
  <c r="CA87" i="9"/>
  <c r="L214" i="35"/>
  <c r="C214" i="35"/>
  <c r="J214" i="35"/>
  <c r="L211" i="35"/>
  <c r="C211" i="35"/>
  <c r="J211" i="35"/>
  <c r="CU3" i="5"/>
  <c r="CA3" i="9"/>
  <c r="L207" i="35"/>
  <c r="J207" i="35"/>
  <c r="C207" i="35"/>
  <c r="L210" i="35"/>
  <c r="C210" i="35"/>
  <c r="J210" i="35"/>
  <c r="CA81" i="9"/>
  <c r="F82" i="35"/>
  <c r="L209" i="35"/>
  <c r="C209" i="35"/>
  <c r="J209" i="35"/>
  <c r="L215" i="35"/>
  <c r="J215" i="35"/>
  <c r="C215" i="35"/>
  <c r="F90" i="35"/>
  <c r="CA89" i="9"/>
  <c r="CA80" i="9"/>
  <c r="F81" i="35"/>
  <c r="L208" i="35"/>
  <c r="C208" i="35"/>
  <c r="J208" i="35"/>
  <c r="L213" i="35"/>
  <c r="C213" i="35"/>
  <c r="J213" i="35"/>
  <c r="F80" i="35"/>
  <c r="CA79" i="9"/>
  <c r="CA82" i="9"/>
  <c r="F83" i="35"/>
  <c r="CA85" i="9"/>
  <c r="F86" i="35"/>
  <c r="F84" i="35"/>
  <c r="CA83" i="9"/>
  <c r="L212" i="35"/>
  <c r="C212" i="35"/>
  <c r="J212" i="35"/>
  <c r="CA88" i="9"/>
  <c r="F89" i="35"/>
  <c r="L206" i="35"/>
  <c r="C206" i="35"/>
  <c r="J206" i="35"/>
  <c r="L176" i="50"/>
  <c r="C176" i="50"/>
  <c r="J176" i="50"/>
  <c r="L177" i="50"/>
  <c r="C177" i="50"/>
  <c r="J177" i="50"/>
  <c r="L184" i="50"/>
  <c r="C184" i="50"/>
  <c r="J184" i="50"/>
  <c r="L179" i="50"/>
  <c r="J179" i="50"/>
  <c r="C179" i="50"/>
  <c r="L181" i="50"/>
  <c r="C181" i="50"/>
  <c r="J181" i="50"/>
  <c r="G100" i="50"/>
  <c r="G214" i="50" s="1"/>
  <c r="Q214" i="50" s="1"/>
  <c r="AX99" i="9"/>
  <c r="G80" i="50"/>
  <c r="G194" i="50" s="1"/>
  <c r="Q194" i="50" s="1"/>
  <c r="AX79" i="9"/>
  <c r="G94" i="50"/>
  <c r="G208" i="50" s="1"/>
  <c r="Q208" i="50" s="1"/>
  <c r="AX93" i="9"/>
  <c r="G95" i="50"/>
  <c r="G209" i="50" s="1"/>
  <c r="Q209" i="50" s="1"/>
  <c r="AX94" i="9"/>
  <c r="G71" i="50"/>
  <c r="G185" i="50" s="1"/>
  <c r="AX70" i="9"/>
  <c r="G72" i="50"/>
  <c r="G186" i="50" s="1"/>
  <c r="Q186" i="50" s="1"/>
  <c r="AX71" i="9"/>
  <c r="AX76" i="9"/>
  <c r="G77" i="50"/>
  <c r="G191" i="50" s="1"/>
  <c r="Q191" i="50" s="1"/>
  <c r="G79" i="50"/>
  <c r="G193" i="50" s="1"/>
  <c r="Q193" i="50" s="1"/>
  <c r="AX78" i="9"/>
  <c r="G87" i="50"/>
  <c r="G201" i="50" s="1"/>
  <c r="AX86" i="9"/>
  <c r="G98" i="50"/>
  <c r="G212" i="50" s="1"/>
  <c r="Q212" i="50" s="1"/>
  <c r="AX97" i="9"/>
  <c r="G83" i="50"/>
  <c r="G197" i="50" s="1"/>
  <c r="Q197" i="50" s="1"/>
  <c r="AX82" i="9"/>
  <c r="AX80" i="9"/>
  <c r="G81" i="50"/>
  <c r="G195" i="50" s="1"/>
  <c r="Q195" i="50" s="1"/>
  <c r="G86" i="50"/>
  <c r="G200" i="50" s="1"/>
  <c r="AX85" i="9"/>
  <c r="G75" i="50"/>
  <c r="G189" i="50" s="1"/>
  <c r="AX74" i="9"/>
  <c r="I87" i="50"/>
  <c r="BP86" i="9"/>
  <c r="G74" i="50"/>
  <c r="G188" i="50" s="1"/>
  <c r="AX73" i="9"/>
  <c r="AX84" i="9"/>
  <c r="G85" i="50"/>
  <c r="G199" i="50" s="1"/>
  <c r="Q199" i="50" s="1"/>
  <c r="G76" i="50"/>
  <c r="G190" i="50" s="1"/>
  <c r="Q190" i="50" s="1"/>
  <c r="AX75" i="9"/>
  <c r="AX96" i="9"/>
  <c r="G97" i="50"/>
  <c r="G211" i="50" s="1"/>
  <c r="Q211" i="50" s="1"/>
  <c r="L178" i="48"/>
  <c r="C178" i="48"/>
  <c r="J178" i="48"/>
  <c r="L181" i="48"/>
  <c r="J181" i="48"/>
  <c r="C181" i="48"/>
  <c r="G71" i="48"/>
  <c r="G185" i="48" s="1"/>
  <c r="Q185" i="48" s="1"/>
  <c r="AW70" i="9"/>
  <c r="G69" i="48"/>
  <c r="G183" i="48" s="1"/>
  <c r="AW68" i="9"/>
  <c r="G94" i="48"/>
  <c r="G208" i="48" s="1"/>
  <c r="Q208" i="48" s="1"/>
  <c r="AW93" i="9"/>
  <c r="G75" i="48"/>
  <c r="G189" i="48" s="1"/>
  <c r="Q189" i="48" s="1"/>
  <c r="AW74" i="9"/>
  <c r="I85" i="48"/>
  <c r="BO84" i="9"/>
  <c r="G79" i="48"/>
  <c r="G193" i="48" s="1"/>
  <c r="Q193" i="48" s="1"/>
  <c r="AW78" i="9"/>
  <c r="G74" i="48"/>
  <c r="G188" i="48" s="1"/>
  <c r="Q188" i="48" s="1"/>
  <c r="AW73" i="9"/>
  <c r="G85" i="48"/>
  <c r="G199" i="48" s="1"/>
  <c r="Q199" i="48" s="1"/>
  <c r="AW84" i="9"/>
  <c r="G102" i="48"/>
  <c r="G216" i="48" s="1"/>
  <c r="Q216" i="48" s="1"/>
  <c r="AW101" i="9"/>
  <c r="G83" i="48"/>
  <c r="G197" i="48" s="1"/>
  <c r="Q197" i="48" s="1"/>
  <c r="AW82" i="9"/>
  <c r="G80" i="48"/>
  <c r="G194" i="48" s="1"/>
  <c r="AW79" i="9"/>
  <c r="G68" i="48"/>
  <c r="G182" i="48" s="1"/>
  <c r="Q182" i="48" s="1"/>
  <c r="AW67" i="9"/>
  <c r="G82" i="48"/>
  <c r="G196" i="48" s="1"/>
  <c r="Q196" i="48" s="1"/>
  <c r="AW81" i="9"/>
  <c r="G70" i="48"/>
  <c r="G184" i="48" s="1"/>
  <c r="AW69" i="9"/>
  <c r="G100" i="48"/>
  <c r="G214" i="48" s="1"/>
  <c r="Q214" i="48" s="1"/>
  <c r="AW99" i="9"/>
  <c r="G72" i="48"/>
  <c r="G186" i="48" s="1"/>
  <c r="Q186" i="48" s="1"/>
  <c r="AW71" i="9"/>
  <c r="G75" i="45"/>
  <c r="G189" i="45" s="1"/>
  <c r="Q189" i="45" s="1"/>
  <c r="AV74" i="9"/>
  <c r="G82" i="45"/>
  <c r="G196" i="45" s="1"/>
  <c r="Q196" i="45" s="1"/>
  <c r="AV81" i="9"/>
  <c r="G73" i="45"/>
  <c r="AV72" i="9"/>
  <c r="G90" i="45"/>
  <c r="G204" i="45" s="1"/>
  <c r="Q204" i="45" s="1"/>
  <c r="AV89" i="9"/>
  <c r="G89" i="45"/>
  <c r="G203" i="45" s="1"/>
  <c r="Q203" i="45" s="1"/>
  <c r="AV88" i="9"/>
  <c r="G79" i="45"/>
  <c r="G193" i="45" s="1"/>
  <c r="Q193" i="45" s="1"/>
  <c r="AV78" i="9"/>
  <c r="G91" i="45"/>
  <c r="G205" i="45" s="1"/>
  <c r="Q205" i="45" s="1"/>
  <c r="AV90" i="9"/>
  <c r="G78" i="45"/>
  <c r="G192" i="45" s="1"/>
  <c r="Q192" i="45" s="1"/>
  <c r="AV77" i="9"/>
  <c r="G100" i="45"/>
  <c r="G214" i="45" s="1"/>
  <c r="Q214" i="45" s="1"/>
  <c r="AV99" i="9"/>
  <c r="G71" i="45"/>
  <c r="AV70" i="9"/>
  <c r="G94" i="45"/>
  <c r="G208" i="45" s="1"/>
  <c r="Q208" i="45" s="1"/>
  <c r="AV93" i="9"/>
  <c r="G69" i="45"/>
  <c r="AV68" i="9"/>
  <c r="G77" i="45"/>
  <c r="G191" i="45" s="1"/>
  <c r="AV76" i="9"/>
  <c r="G97" i="45"/>
  <c r="G211" i="45" s="1"/>
  <c r="Q211" i="45" s="1"/>
  <c r="AV96" i="9"/>
  <c r="G76" i="45"/>
  <c r="G190" i="45" s="1"/>
  <c r="AV75" i="9"/>
  <c r="G80" i="45"/>
  <c r="G194" i="45" s="1"/>
  <c r="Q194" i="45" s="1"/>
  <c r="AV79" i="9"/>
  <c r="G92" i="45"/>
  <c r="G206" i="45" s="1"/>
  <c r="Q206" i="45" s="1"/>
  <c r="AV91" i="9"/>
  <c r="G99" i="45"/>
  <c r="G213" i="45" s="1"/>
  <c r="Q213" i="45" s="1"/>
  <c r="AV98" i="9"/>
  <c r="G68" i="45"/>
  <c r="AV67" i="9"/>
  <c r="G81" i="45"/>
  <c r="G195" i="45" s="1"/>
  <c r="Q195" i="45" s="1"/>
  <c r="AV80" i="9"/>
  <c r="L176" i="43"/>
  <c r="J176" i="43"/>
  <c r="C176" i="43"/>
  <c r="L177" i="43"/>
  <c r="J177" i="43"/>
  <c r="C177" i="43"/>
  <c r="L178" i="43"/>
  <c r="C178" i="43"/>
  <c r="J178" i="43"/>
  <c r="G92" i="43"/>
  <c r="G206" i="43" s="1"/>
  <c r="AU91" i="9"/>
  <c r="G89" i="43"/>
  <c r="G203" i="43" s="1"/>
  <c r="AU88" i="9"/>
  <c r="G91" i="43"/>
  <c r="G205" i="43" s="1"/>
  <c r="AU90" i="9"/>
  <c r="G86" i="43"/>
  <c r="G200" i="43" s="1"/>
  <c r="Q200" i="43" s="1"/>
  <c r="AU85" i="9"/>
  <c r="G65" i="43"/>
  <c r="G179" i="43" s="1"/>
  <c r="Q179" i="43" s="1"/>
  <c r="AU64" i="9"/>
  <c r="G88" i="43"/>
  <c r="G202" i="43" s="1"/>
  <c r="Q202" i="43" s="1"/>
  <c r="AU87" i="9"/>
  <c r="G101" i="43"/>
  <c r="G215" i="43" s="1"/>
  <c r="Q215" i="43" s="1"/>
  <c r="AU100" i="9"/>
  <c r="G98" i="43"/>
  <c r="G212" i="43" s="1"/>
  <c r="Q212" i="43" s="1"/>
  <c r="AU97" i="9"/>
  <c r="G71" i="43"/>
  <c r="G185" i="43" s="1"/>
  <c r="Q185" i="43" s="1"/>
  <c r="AU70" i="9"/>
  <c r="G77" i="43"/>
  <c r="G191" i="43" s="1"/>
  <c r="Q191" i="43" s="1"/>
  <c r="AU76" i="9"/>
  <c r="G76" i="43"/>
  <c r="G190" i="43" s="1"/>
  <c r="Q190" i="43" s="1"/>
  <c r="AU75" i="9"/>
  <c r="G79" i="43"/>
  <c r="G193" i="43" s="1"/>
  <c r="Q193" i="43" s="1"/>
  <c r="AU78" i="9"/>
  <c r="G87" i="43"/>
  <c r="G201" i="43" s="1"/>
  <c r="Q201" i="43" s="1"/>
  <c r="AU86" i="9"/>
  <c r="G75" i="43"/>
  <c r="G189" i="43" s="1"/>
  <c r="Q189" i="43" s="1"/>
  <c r="AU74" i="9"/>
  <c r="G84" i="43"/>
  <c r="G198" i="43" s="1"/>
  <c r="Q198" i="43" s="1"/>
  <c r="AU83" i="9"/>
  <c r="G70" i="43"/>
  <c r="G184" i="43" s="1"/>
  <c r="Q184" i="43" s="1"/>
  <c r="AU69" i="9"/>
  <c r="G73" i="43"/>
  <c r="G187" i="43" s="1"/>
  <c r="Q187" i="43" s="1"/>
  <c r="AU72" i="9"/>
  <c r="G78" i="43"/>
  <c r="G192" i="43" s="1"/>
  <c r="Q192" i="43" s="1"/>
  <c r="AU77" i="9"/>
  <c r="G66" i="43"/>
  <c r="G180" i="43" s="1"/>
  <c r="Q180" i="43" s="1"/>
  <c r="AU65" i="9"/>
  <c r="G68" i="43"/>
  <c r="G182" i="43" s="1"/>
  <c r="Q182" i="43" s="1"/>
  <c r="AU67" i="9"/>
  <c r="G85" i="43"/>
  <c r="G199" i="43" s="1"/>
  <c r="Q199" i="43" s="1"/>
  <c r="AU84" i="9"/>
  <c r="G72" i="43"/>
  <c r="G186" i="43" s="1"/>
  <c r="Q186" i="43" s="1"/>
  <c r="AU71" i="9"/>
  <c r="L187" i="41"/>
  <c r="C187" i="41"/>
  <c r="J187" i="41"/>
  <c r="L186" i="41"/>
  <c r="J186" i="41"/>
  <c r="C186" i="41"/>
  <c r="L185" i="41"/>
  <c r="C185" i="41"/>
  <c r="J185" i="41"/>
  <c r="AT77" i="9"/>
  <c r="G78" i="41"/>
  <c r="G192" i="41" s="1"/>
  <c r="Q192" i="41" s="1"/>
  <c r="G101" i="41"/>
  <c r="G215" i="41" s="1"/>
  <c r="Q215" i="41" s="1"/>
  <c r="AT100" i="9"/>
  <c r="I83" i="41"/>
  <c r="BL82" i="9"/>
  <c r="G79" i="41"/>
  <c r="G193" i="41" s="1"/>
  <c r="Q193" i="41" s="1"/>
  <c r="AT78" i="9"/>
  <c r="G77" i="41"/>
  <c r="G191" i="41" s="1"/>
  <c r="Q191" i="41" s="1"/>
  <c r="AT76" i="9"/>
  <c r="AT85" i="9"/>
  <c r="G86" i="41"/>
  <c r="G200" i="41" s="1"/>
  <c r="Q200" i="41" s="1"/>
  <c r="AT81" i="9"/>
  <c r="G82" i="41"/>
  <c r="G196" i="41" s="1"/>
  <c r="Q196" i="41" s="1"/>
  <c r="AT87" i="9"/>
  <c r="G88" i="41"/>
  <c r="G202" i="41" s="1"/>
  <c r="Q202" i="41" s="1"/>
  <c r="G95" i="41"/>
  <c r="G209" i="41" s="1"/>
  <c r="Q209" i="41" s="1"/>
  <c r="AT94" i="9"/>
  <c r="G85" i="41"/>
  <c r="G199" i="41" s="1"/>
  <c r="Q199" i="41" s="1"/>
  <c r="AT84" i="9"/>
  <c r="G83" i="41"/>
  <c r="G197" i="41" s="1"/>
  <c r="Q197" i="41" s="1"/>
  <c r="AT82" i="9"/>
  <c r="AT79" i="9"/>
  <c r="G80" i="41"/>
  <c r="G194" i="41" s="1"/>
  <c r="Q194" i="41" s="1"/>
  <c r="AT95" i="9"/>
  <c r="G96" i="41"/>
  <c r="G210" i="41" s="1"/>
  <c r="Q210" i="41" s="1"/>
  <c r="I90" i="41"/>
  <c r="BL89" i="9"/>
  <c r="AT73" i="9"/>
  <c r="G74" i="41"/>
  <c r="G188" i="41" s="1"/>
  <c r="Q188" i="41" s="1"/>
  <c r="G81" i="41"/>
  <c r="G195" i="41" s="1"/>
  <c r="Q195" i="41" s="1"/>
  <c r="AT80" i="9"/>
  <c r="G75" i="41"/>
  <c r="G189" i="41" s="1"/>
  <c r="Q189" i="41" s="1"/>
  <c r="AT74" i="9"/>
  <c r="G91" i="41"/>
  <c r="G205" i="41" s="1"/>
  <c r="Q205" i="41" s="1"/>
  <c r="AT90" i="9"/>
  <c r="AT89" i="9"/>
  <c r="G90" i="41"/>
  <c r="G204" i="41" s="1"/>
  <c r="AT91" i="9"/>
  <c r="G92" i="41"/>
  <c r="G206" i="41" s="1"/>
  <c r="Q206" i="41" s="1"/>
  <c r="G66" i="39"/>
  <c r="G180" i="39" s="1"/>
  <c r="AS65" i="9"/>
  <c r="G91" i="39"/>
  <c r="G205" i="39" s="1"/>
  <c r="Q205" i="39" s="1"/>
  <c r="AS90" i="9"/>
  <c r="G74" i="39"/>
  <c r="G188" i="39" s="1"/>
  <c r="Q188" i="39" s="1"/>
  <c r="AS73" i="9"/>
  <c r="G68" i="39"/>
  <c r="G182" i="39" s="1"/>
  <c r="AS67" i="9"/>
  <c r="G102" i="39"/>
  <c r="G216" i="39" s="1"/>
  <c r="Q216" i="39" s="1"/>
  <c r="AS101" i="9"/>
  <c r="G57" i="39"/>
  <c r="G171" i="39" s="1"/>
  <c r="AS56" i="9"/>
  <c r="G71" i="39"/>
  <c r="G185" i="39" s="1"/>
  <c r="AS70" i="9"/>
  <c r="G88" i="39"/>
  <c r="G202" i="39" s="1"/>
  <c r="Q202" i="39" s="1"/>
  <c r="AS87" i="9"/>
  <c r="G92" i="39"/>
  <c r="G206" i="39" s="1"/>
  <c r="Q206" i="39" s="1"/>
  <c r="AS91" i="9"/>
  <c r="G94" i="39"/>
  <c r="G208" i="39" s="1"/>
  <c r="Q208" i="39" s="1"/>
  <c r="AS93" i="9"/>
  <c r="G61" i="39"/>
  <c r="G175" i="39" s="1"/>
  <c r="AS60" i="9"/>
  <c r="G90" i="39"/>
  <c r="G204" i="39" s="1"/>
  <c r="Q204" i="39" s="1"/>
  <c r="AS89" i="9"/>
  <c r="G98" i="39"/>
  <c r="G212" i="39" s="1"/>
  <c r="Q212" i="39" s="1"/>
  <c r="AS97" i="9"/>
  <c r="G81" i="39"/>
  <c r="G195" i="39" s="1"/>
  <c r="AS80" i="9"/>
  <c r="G86" i="39"/>
  <c r="G200" i="39" s="1"/>
  <c r="AS85" i="9"/>
  <c r="G76" i="39"/>
  <c r="G190" i="39" s="1"/>
  <c r="Q190" i="39" s="1"/>
  <c r="AS75" i="9"/>
  <c r="G67" i="39"/>
  <c r="G181" i="39" s="1"/>
  <c r="AS66" i="9"/>
  <c r="I66" i="39"/>
  <c r="BK65" i="9"/>
  <c r="G83" i="39"/>
  <c r="G197" i="39" s="1"/>
  <c r="Q197" i="39" s="1"/>
  <c r="AS82" i="9"/>
  <c r="G89" i="39"/>
  <c r="G203" i="39" s="1"/>
  <c r="Q203" i="39" s="1"/>
  <c r="AS88" i="9"/>
  <c r="G55" i="39"/>
  <c r="G169" i="39" s="1"/>
  <c r="AS54" i="9"/>
  <c r="G77" i="39"/>
  <c r="G191" i="39" s="1"/>
  <c r="AS76" i="9"/>
  <c r="G75" i="39"/>
  <c r="G189" i="39" s="1"/>
  <c r="Q189" i="39" s="1"/>
  <c r="AS74" i="9"/>
  <c r="G78" i="39"/>
  <c r="G192" i="39" s="1"/>
  <c r="Q192" i="39" s="1"/>
  <c r="AS77" i="9"/>
  <c r="G58" i="39"/>
  <c r="G172" i="39" s="1"/>
  <c r="Q172" i="39" s="1"/>
  <c r="AS57" i="9"/>
  <c r="G82" i="39"/>
  <c r="G196" i="39" s="1"/>
  <c r="AS81" i="9"/>
  <c r="AR84" i="9"/>
  <c r="G85" i="38"/>
  <c r="G199" i="38" s="1"/>
  <c r="Q199" i="38" s="1"/>
  <c r="G70" i="38"/>
  <c r="G184" i="38" s="1"/>
  <c r="Q184" i="38" s="1"/>
  <c r="AR69" i="9"/>
  <c r="AR87" i="9"/>
  <c r="G88" i="38"/>
  <c r="G202" i="38" s="1"/>
  <c r="AR75" i="9"/>
  <c r="G76" i="38"/>
  <c r="G190" i="38" s="1"/>
  <c r="AR96" i="9"/>
  <c r="G97" i="38"/>
  <c r="G211" i="38" s="1"/>
  <c r="Q211" i="38" s="1"/>
  <c r="I82" i="38"/>
  <c r="BJ81" i="9"/>
  <c r="G78" i="38"/>
  <c r="G192" i="38" s="1"/>
  <c r="AR77" i="9"/>
  <c r="AR72" i="9"/>
  <c r="G73" i="38"/>
  <c r="G187" i="38" s="1"/>
  <c r="G71" i="38"/>
  <c r="G185" i="38" s="1"/>
  <c r="Q185" i="38" s="1"/>
  <c r="AR70" i="9"/>
  <c r="AR67" i="9"/>
  <c r="G68" i="38"/>
  <c r="G182" i="38" s="1"/>
  <c r="Q182" i="38" s="1"/>
  <c r="AR83" i="9"/>
  <c r="G84" i="38"/>
  <c r="G198" i="38" s="1"/>
  <c r="Q198" i="38" s="1"/>
  <c r="G75" i="38"/>
  <c r="G189" i="38" s="1"/>
  <c r="AR74" i="9"/>
  <c r="AR68" i="9"/>
  <c r="G69" i="38"/>
  <c r="G183" i="38" s="1"/>
  <c r="G74" i="38"/>
  <c r="G188" i="38" s="1"/>
  <c r="Q188" i="38" s="1"/>
  <c r="AR73" i="9"/>
  <c r="BJ87" i="9"/>
  <c r="I88" i="38"/>
  <c r="AR76" i="9"/>
  <c r="G77" i="38"/>
  <c r="G191" i="38" s="1"/>
  <c r="Q191" i="38" s="1"/>
  <c r="AR71" i="9"/>
  <c r="G72" i="38"/>
  <c r="G186" i="38" s="1"/>
  <c r="G87" i="38"/>
  <c r="G201" i="38" s="1"/>
  <c r="Q201" i="38" s="1"/>
  <c r="AR86" i="9"/>
  <c r="G95" i="38"/>
  <c r="G209" i="38" s="1"/>
  <c r="Q209" i="38" s="1"/>
  <c r="AR94" i="9"/>
  <c r="AR88" i="9"/>
  <c r="G89" i="38"/>
  <c r="G203" i="38" s="1"/>
  <c r="AR79" i="9"/>
  <c r="G80" i="38"/>
  <c r="G194" i="38" s="1"/>
  <c r="G102" i="38"/>
  <c r="G216" i="38" s="1"/>
  <c r="Q216" i="38" s="1"/>
  <c r="AR101" i="9"/>
  <c r="AR99" i="9"/>
  <c r="G100" i="38"/>
  <c r="G214" i="38" s="1"/>
  <c r="Q214" i="38" s="1"/>
  <c r="G82" i="38"/>
  <c r="G196" i="38" s="1"/>
  <c r="Q196" i="38" s="1"/>
  <c r="AR81" i="9"/>
  <c r="G98" i="38"/>
  <c r="G212" i="38" s="1"/>
  <c r="Q212" i="38" s="1"/>
  <c r="AR97" i="9"/>
  <c r="G86" i="38"/>
  <c r="G200" i="38" s="1"/>
  <c r="Q200" i="38" s="1"/>
  <c r="AR85" i="9"/>
  <c r="G67" i="38"/>
  <c r="AR66" i="9"/>
  <c r="L185" i="35"/>
  <c r="C185" i="35"/>
  <c r="J185" i="35"/>
  <c r="L187" i="35"/>
  <c r="J187" i="35"/>
  <c r="C187" i="35"/>
  <c r="L183" i="35"/>
  <c r="J183" i="35"/>
  <c r="C183" i="35"/>
  <c r="L190" i="35"/>
  <c r="C190" i="35"/>
  <c r="J190" i="35"/>
  <c r="L186" i="35"/>
  <c r="C186" i="35"/>
  <c r="J186" i="35"/>
  <c r="L189" i="35"/>
  <c r="C189" i="35"/>
  <c r="J189" i="35"/>
  <c r="BK4" i="5"/>
  <c r="AQ4" i="9"/>
  <c r="G89" i="35"/>
  <c r="G203" i="35" s="1"/>
  <c r="AQ88" i="9"/>
  <c r="G90" i="35"/>
  <c r="G204" i="35" s="1"/>
  <c r="AQ89" i="9"/>
  <c r="BK3" i="5"/>
  <c r="AQ3" i="9"/>
  <c r="G92" i="35"/>
  <c r="G206" i="35" s="1"/>
  <c r="Q206" i="35" s="1"/>
  <c r="AQ91" i="9"/>
  <c r="BI84" i="9"/>
  <c r="I85" i="35"/>
  <c r="G88" i="35"/>
  <c r="G202" i="35" s="1"/>
  <c r="AQ87" i="9"/>
  <c r="G91" i="35"/>
  <c r="G205" i="35" s="1"/>
  <c r="Q205" i="35" s="1"/>
  <c r="AQ90" i="9"/>
  <c r="G83" i="35"/>
  <c r="G197" i="35" s="1"/>
  <c r="AQ82" i="9"/>
  <c r="G100" i="35"/>
  <c r="G214" i="35" s="1"/>
  <c r="Q214" i="35" s="1"/>
  <c r="AQ99" i="9"/>
  <c r="G81" i="35"/>
  <c r="G195" i="35" s="1"/>
  <c r="AQ80" i="9"/>
  <c r="G94" i="35"/>
  <c r="G208" i="35" s="1"/>
  <c r="Q208" i="35" s="1"/>
  <c r="AQ93" i="9"/>
  <c r="AQ83" i="9"/>
  <c r="G84" i="35"/>
  <c r="G198" i="35" s="1"/>
  <c r="G102" i="35"/>
  <c r="G216" i="35" s="1"/>
  <c r="Q216" i="35" s="1"/>
  <c r="AQ101" i="9"/>
  <c r="G85" i="35"/>
  <c r="G199" i="35" s="1"/>
  <c r="Q199" i="35" s="1"/>
  <c r="AQ84" i="9"/>
  <c r="J126" i="48"/>
  <c r="H126" i="48" s="1"/>
  <c r="P126" i="48" s="1"/>
  <c r="L126" i="48"/>
  <c r="C146" i="45"/>
  <c r="J146" i="45"/>
  <c r="J167" i="45"/>
  <c r="L167" i="45"/>
  <c r="C145" i="45"/>
  <c r="J145" i="45"/>
  <c r="J149" i="43"/>
  <c r="Q149" i="41"/>
  <c r="J149" i="41"/>
  <c r="C149" i="41"/>
  <c r="C168" i="38"/>
  <c r="J168" i="38"/>
  <c r="L154" i="35"/>
  <c r="F368" i="46"/>
  <c r="DB63" i="5"/>
  <c r="F63" i="63"/>
  <c r="DB54" i="5"/>
  <c r="F54" i="63"/>
  <c r="C351" i="49"/>
  <c r="F72" i="63"/>
  <c r="DB72" i="5"/>
  <c r="DB66" i="5"/>
  <c r="F66" i="63"/>
  <c r="DB41" i="5"/>
  <c r="F41" i="63"/>
  <c r="F64" i="63"/>
  <c r="DB64" i="5"/>
  <c r="F51" i="63"/>
  <c r="DB51" i="5"/>
  <c r="DB18" i="5"/>
  <c r="F18" i="63"/>
  <c r="F3" i="63"/>
  <c r="DB3" i="5"/>
  <c r="F11" i="63"/>
  <c r="DB11" i="5"/>
  <c r="F35" i="63"/>
  <c r="DB35" i="5"/>
  <c r="DB30" i="5"/>
  <c r="F30" i="63"/>
  <c r="U101" i="63"/>
  <c r="W101" i="63"/>
  <c r="N101" i="63"/>
  <c r="F37" i="50"/>
  <c r="L151" i="50" s="1"/>
  <c r="F36" i="63"/>
  <c r="DB36" i="5"/>
  <c r="DB77" i="5"/>
  <c r="F77" i="63"/>
  <c r="DB44" i="5"/>
  <c r="F44" i="63"/>
  <c r="F83" i="63"/>
  <c r="DB83" i="5"/>
  <c r="C370" i="49"/>
  <c r="F91" i="63"/>
  <c r="DB91" i="5"/>
  <c r="DB24" i="5"/>
  <c r="F24" i="63"/>
  <c r="DB5" i="5"/>
  <c r="F5" i="63"/>
  <c r="F59" i="63"/>
  <c r="DB59" i="5"/>
  <c r="F55" i="63"/>
  <c r="DB55" i="5"/>
  <c r="F4" i="63"/>
  <c r="DB4" i="5"/>
  <c r="W92" i="63"/>
  <c r="N92" i="63"/>
  <c r="U92" i="63"/>
  <c r="C369" i="49"/>
  <c r="DB90" i="5"/>
  <c r="F90" i="63"/>
  <c r="DB37" i="5"/>
  <c r="F37" i="63"/>
  <c r="DB61" i="5"/>
  <c r="F61" i="63"/>
  <c r="F88" i="63"/>
  <c r="DB88" i="5"/>
  <c r="F9" i="63"/>
  <c r="DB9" i="5"/>
  <c r="F71" i="63"/>
  <c r="DB71" i="5"/>
  <c r="F29" i="63"/>
  <c r="DB29" i="5"/>
  <c r="F38" i="63"/>
  <c r="DB38" i="5"/>
  <c r="DB70" i="5"/>
  <c r="F70" i="63"/>
  <c r="DB17" i="5"/>
  <c r="F17" i="63"/>
  <c r="F62" i="63"/>
  <c r="DB62" i="5"/>
  <c r="F11" i="50"/>
  <c r="C125" i="50" s="1"/>
  <c r="DB10" i="5"/>
  <c r="F10" i="63"/>
  <c r="F81" i="63"/>
  <c r="DB81" i="5"/>
  <c r="DB68" i="5"/>
  <c r="F68" i="63"/>
  <c r="DB6" i="5"/>
  <c r="F6" i="63"/>
  <c r="DB57" i="5"/>
  <c r="F57" i="63"/>
  <c r="W93" i="63"/>
  <c r="U93" i="63"/>
  <c r="N93" i="63"/>
  <c r="DB75" i="5"/>
  <c r="F75" i="63"/>
  <c r="F76" i="63"/>
  <c r="DB76" i="5"/>
  <c r="F24" i="50"/>
  <c r="L138" i="50" s="1"/>
  <c r="F23" i="63"/>
  <c r="DB23" i="5"/>
  <c r="F25" i="63"/>
  <c r="DB25" i="5"/>
  <c r="F79" i="63"/>
  <c r="DB79" i="5"/>
  <c r="DB86" i="5"/>
  <c r="F86" i="63"/>
  <c r="C366" i="49"/>
  <c r="F87" i="63"/>
  <c r="DB87" i="5"/>
  <c r="W98" i="63"/>
  <c r="N98" i="63"/>
  <c r="U98" i="63"/>
  <c r="DB42" i="5"/>
  <c r="F42" i="63"/>
  <c r="DB60" i="5"/>
  <c r="F60" i="63"/>
  <c r="F26" i="63"/>
  <c r="DB26" i="5"/>
  <c r="DB39" i="5"/>
  <c r="F39" i="63"/>
  <c r="F49" i="50"/>
  <c r="L163" i="50" s="1"/>
  <c r="F48" i="63"/>
  <c r="DB48" i="5"/>
  <c r="N97" i="63"/>
  <c r="U97" i="63"/>
  <c r="W97" i="63"/>
  <c r="W96" i="63"/>
  <c r="N96" i="63"/>
  <c r="U96" i="63"/>
  <c r="DB8" i="5"/>
  <c r="F8" i="63"/>
  <c r="F15" i="63"/>
  <c r="DB15" i="5"/>
  <c r="DB82" i="5"/>
  <c r="F82" i="63"/>
  <c r="DB27" i="5"/>
  <c r="F27" i="63"/>
  <c r="DB53" i="5"/>
  <c r="F53" i="63"/>
  <c r="F84" i="63"/>
  <c r="DB84" i="5"/>
  <c r="DB85" i="5"/>
  <c r="F85" i="63"/>
  <c r="DB13" i="5"/>
  <c r="F13" i="63"/>
  <c r="DB21" i="5"/>
  <c r="F21" i="63"/>
  <c r="DB28" i="5"/>
  <c r="F28" i="63"/>
  <c r="F47" i="63"/>
  <c r="DB47" i="5"/>
  <c r="DB32" i="5"/>
  <c r="F32" i="63"/>
  <c r="DB34" i="5"/>
  <c r="F34" i="63"/>
  <c r="DB49" i="5"/>
  <c r="F49" i="63"/>
  <c r="F58" i="63"/>
  <c r="DB58" i="5"/>
  <c r="C368" i="49"/>
  <c r="BR89" i="5" s="1"/>
  <c r="DB89" i="5"/>
  <c r="F89" i="63"/>
  <c r="F12" i="63"/>
  <c r="DB12" i="5"/>
  <c r="DB56" i="5"/>
  <c r="F56" i="63"/>
  <c r="DB46" i="5"/>
  <c r="F46" i="63"/>
  <c r="DB31" i="5"/>
  <c r="F31" i="63"/>
  <c r="W99" i="63"/>
  <c r="U99" i="63"/>
  <c r="N99" i="63"/>
  <c r="F19" i="63"/>
  <c r="DB19" i="5"/>
  <c r="F43" i="63"/>
  <c r="DB43" i="5"/>
  <c r="F45" i="63"/>
  <c r="DB45" i="5"/>
  <c r="DB14" i="5"/>
  <c r="F14" i="63"/>
  <c r="DB78" i="5"/>
  <c r="F78" i="63"/>
  <c r="DB73" i="5"/>
  <c r="F73" i="63"/>
  <c r="F16" i="63"/>
  <c r="DB16" i="5"/>
  <c r="DB80" i="5"/>
  <c r="F80" i="63"/>
  <c r="F33" i="63"/>
  <c r="DB33" i="5"/>
  <c r="W95" i="63"/>
  <c r="N95" i="63"/>
  <c r="U95" i="63"/>
  <c r="F69" i="63"/>
  <c r="DB69" i="5"/>
  <c r="F52" i="63"/>
  <c r="DB52" i="5"/>
  <c r="C329" i="49"/>
  <c r="AX50" i="9" s="1"/>
  <c r="DB50" i="5"/>
  <c r="F50" i="63"/>
  <c r="DB7" i="5"/>
  <c r="F7" i="63"/>
  <c r="F22" i="63"/>
  <c r="DB22" i="5"/>
  <c r="F65" i="63"/>
  <c r="DB65" i="5"/>
  <c r="C346" i="49"/>
  <c r="AX67" i="9" s="1"/>
  <c r="F67" i="63"/>
  <c r="DB67" i="5"/>
  <c r="F74" i="63"/>
  <c r="DB74" i="5"/>
  <c r="F40" i="63"/>
  <c r="DB40" i="5"/>
  <c r="DB20" i="5"/>
  <c r="F20" i="63"/>
  <c r="N94" i="63"/>
  <c r="U94" i="63"/>
  <c r="W94" i="63"/>
  <c r="N100" i="63"/>
  <c r="W100" i="63"/>
  <c r="U100" i="63"/>
  <c r="DA12" i="5"/>
  <c r="F12" i="62"/>
  <c r="F80" i="62"/>
  <c r="DA80" i="5"/>
  <c r="F65" i="62"/>
  <c r="DA65" i="5"/>
  <c r="W92" i="62"/>
  <c r="N92" i="62"/>
  <c r="U92" i="62"/>
  <c r="DA68" i="5"/>
  <c r="F68" i="62"/>
  <c r="DA54" i="5"/>
  <c r="F54" i="62"/>
  <c r="F29" i="62"/>
  <c r="DA29" i="5"/>
  <c r="F7" i="62"/>
  <c r="DA7" i="5"/>
  <c r="DA84" i="5"/>
  <c r="F84" i="62"/>
  <c r="N90" i="62"/>
  <c r="U90" i="62"/>
  <c r="W90" i="62"/>
  <c r="F83" i="62"/>
  <c r="DA83" i="5"/>
  <c r="F22" i="62"/>
  <c r="DA22" i="5"/>
  <c r="F33" i="48"/>
  <c r="F32" i="62"/>
  <c r="DA32" i="5"/>
  <c r="F69" i="62"/>
  <c r="DA69" i="5"/>
  <c r="F13" i="62"/>
  <c r="DA13" i="5"/>
  <c r="F64" i="62"/>
  <c r="DA64" i="5"/>
  <c r="F53" i="62"/>
  <c r="DA53" i="5"/>
  <c r="C364" i="47"/>
  <c r="F85" i="62"/>
  <c r="DA85" i="5"/>
  <c r="DA74" i="5"/>
  <c r="F74" i="62"/>
  <c r="DA3" i="5"/>
  <c r="F3" i="62"/>
  <c r="DA44" i="5"/>
  <c r="F44" i="62"/>
  <c r="F46" i="62"/>
  <c r="DA46" i="5"/>
  <c r="F11" i="62"/>
  <c r="DA11" i="5"/>
  <c r="DA50" i="5"/>
  <c r="F50" i="62"/>
  <c r="DA57" i="5"/>
  <c r="F57" i="62"/>
  <c r="F59" i="62"/>
  <c r="DA59" i="5"/>
  <c r="C366" i="47"/>
  <c r="G87" i="62" s="1"/>
  <c r="R87" i="62" s="1"/>
  <c r="AB87" i="62" s="1"/>
  <c r="DA87" i="5"/>
  <c r="F87" i="62"/>
  <c r="DA61" i="5"/>
  <c r="F61" i="62"/>
  <c r="F72" i="62"/>
  <c r="DA72" i="5"/>
  <c r="F38" i="62"/>
  <c r="DA38" i="5"/>
  <c r="N94" i="62"/>
  <c r="W94" i="62"/>
  <c r="U94" i="62"/>
  <c r="U95" i="62"/>
  <c r="N95" i="62"/>
  <c r="W95" i="62"/>
  <c r="F9" i="48"/>
  <c r="J123" i="48" s="1"/>
  <c r="I123" i="48" s="1"/>
  <c r="C517" i="47" s="1"/>
  <c r="CP8" i="9" s="1"/>
  <c r="F8" i="62"/>
  <c r="DA8" i="5"/>
  <c r="DA37" i="5"/>
  <c r="F37" i="62"/>
  <c r="C306" i="47"/>
  <c r="AW27" i="9" s="1"/>
  <c r="DA27" i="5"/>
  <c r="F27" i="62"/>
  <c r="F55" i="62"/>
  <c r="DA55" i="5"/>
  <c r="F73" i="62"/>
  <c r="DA73" i="5"/>
  <c r="F40" i="62"/>
  <c r="DA40" i="5"/>
  <c r="F67" i="62"/>
  <c r="DA67" i="5"/>
  <c r="DA30" i="5"/>
  <c r="F30" i="62"/>
  <c r="F45" i="62"/>
  <c r="DA45" i="5"/>
  <c r="W93" i="62"/>
  <c r="N93" i="62"/>
  <c r="U93" i="62"/>
  <c r="N89" i="62"/>
  <c r="U89" i="62"/>
  <c r="W89" i="62"/>
  <c r="F5" i="62"/>
  <c r="DA5" i="5"/>
  <c r="F86" i="62"/>
  <c r="DA86" i="5"/>
  <c r="DA82" i="5"/>
  <c r="F82" i="62"/>
  <c r="DA63" i="5"/>
  <c r="F63" i="62"/>
  <c r="F52" i="62"/>
  <c r="DA52" i="5"/>
  <c r="F58" i="62"/>
  <c r="DA58" i="5"/>
  <c r="DA81" i="5"/>
  <c r="F81" i="62"/>
  <c r="DA15" i="5"/>
  <c r="F15" i="62"/>
  <c r="DA39" i="5"/>
  <c r="F39" i="62"/>
  <c r="F48" i="62"/>
  <c r="DA48" i="5"/>
  <c r="DA23" i="5"/>
  <c r="F23" i="62"/>
  <c r="F77" i="62"/>
  <c r="DA77" i="5"/>
  <c r="N97" i="62"/>
  <c r="U97" i="62"/>
  <c r="W97" i="62"/>
  <c r="F76" i="62"/>
  <c r="DA76" i="5"/>
  <c r="F21" i="62"/>
  <c r="DA21" i="5"/>
  <c r="F11" i="48"/>
  <c r="J125" i="48" s="1"/>
  <c r="I125" i="48" s="1"/>
  <c r="C519" i="47" s="1"/>
  <c r="CP10" i="9" s="1"/>
  <c r="F10" i="62"/>
  <c r="DA10" i="5"/>
  <c r="DA9" i="5"/>
  <c r="F9" i="62"/>
  <c r="DA66" i="5"/>
  <c r="F66" i="62"/>
  <c r="DA78" i="5"/>
  <c r="F78" i="62"/>
  <c r="W91" i="62"/>
  <c r="N91" i="62"/>
  <c r="U91" i="62"/>
  <c r="F4" i="62"/>
  <c r="DA4" i="5"/>
  <c r="F79" i="62"/>
  <c r="DA79" i="5"/>
  <c r="F17" i="62"/>
  <c r="DA17" i="5"/>
  <c r="DA33" i="5"/>
  <c r="F33" i="62"/>
  <c r="F25" i="62"/>
  <c r="DA25" i="5"/>
  <c r="DA47" i="5"/>
  <c r="F47" i="62"/>
  <c r="DA71" i="5"/>
  <c r="F71" i="62"/>
  <c r="F32" i="48"/>
  <c r="L146" i="48" s="1"/>
  <c r="F31" i="62"/>
  <c r="DA31" i="5"/>
  <c r="N96" i="62"/>
  <c r="U96" i="62"/>
  <c r="W96" i="62"/>
  <c r="F28" i="62"/>
  <c r="DA28" i="5"/>
  <c r="F56" i="62"/>
  <c r="DA56" i="5"/>
  <c r="F14" i="62"/>
  <c r="DA14" i="5"/>
  <c r="DA36" i="5"/>
  <c r="F36" i="62"/>
  <c r="F35" i="62"/>
  <c r="DA35" i="5"/>
  <c r="F19" i="62"/>
  <c r="DA19" i="5"/>
  <c r="DA60" i="5"/>
  <c r="F60" i="62"/>
  <c r="C354" i="47"/>
  <c r="DA75" i="5"/>
  <c r="F75" i="62"/>
  <c r="DA24" i="5"/>
  <c r="F24" i="62"/>
  <c r="N100" i="62"/>
  <c r="W100" i="62"/>
  <c r="U100" i="62"/>
  <c r="F49" i="62"/>
  <c r="DA49" i="5"/>
  <c r="F88" i="62"/>
  <c r="DA88" i="5"/>
  <c r="F43" i="62"/>
  <c r="DA43" i="5"/>
  <c r="DA42" i="5"/>
  <c r="F42" i="62"/>
  <c r="DA34" i="5"/>
  <c r="F34" i="62"/>
  <c r="DA18" i="5"/>
  <c r="F18" i="62"/>
  <c r="DA6" i="5"/>
  <c r="F6" i="62"/>
  <c r="F26" i="62"/>
  <c r="DA26" i="5"/>
  <c r="F70" i="62"/>
  <c r="DA70" i="5"/>
  <c r="N99" i="62"/>
  <c r="W99" i="62"/>
  <c r="U99" i="62"/>
  <c r="F62" i="62"/>
  <c r="DA62" i="5"/>
  <c r="F16" i="62"/>
  <c r="DA16" i="5"/>
  <c r="DA51" i="5"/>
  <c r="F51" i="62"/>
  <c r="DA20" i="5"/>
  <c r="F20" i="62"/>
  <c r="F41" i="62"/>
  <c r="DA41" i="5"/>
  <c r="W101" i="62"/>
  <c r="N101" i="62"/>
  <c r="U101" i="62"/>
  <c r="U98" i="62"/>
  <c r="N98" i="62"/>
  <c r="W98" i="62"/>
  <c r="F61" i="61"/>
  <c r="CZ61" i="5"/>
  <c r="CZ79" i="5"/>
  <c r="F79" i="61"/>
  <c r="F64" i="45"/>
  <c r="L178" i="45" s="1"/>
  <c r="F63" i="61"/>
  <c r="CZ63" i="5"/>
  <c r="F65" i="61"/>
  <c r="CZ65" i="5"/>
  <c r="F21" i="61"/>
  <c r="CZ21" i="5"/>
  <c r="CZ14" i="5"/>
  <c r="F14" i="61"/>
  <c r="W86" i="61"/>
  <c r="N86" i="61"/>
  <c r="U86" i="61"/>
  <c r="W98" i="61"/>
  <c r="U98" i="61"/>
  <c r="N98" i="61"/>
  <c r="F33" i="45"/>
  <c r="J147" i="45" s="1"/>
  <c r="CZ32" i="5"/>
  <c r="F32" i="61"/>
  <c r="CZ51" i="5"/>
  <c r="F51" i="61"/>
  <c r="CZ62" i="5"/>
  <c r="F62" i="61"/>
  <c r="CZ36" i="5"/>
  <c r="F36" i="61"/>
  <c r="F25" i="61"/>
  <c r="CZ25" i="5"/>
  <c r="CZ64" i="5"/>
  <c r="F64" i="61"/>
  <c r="F6" i="61"/>
  <c r="CZ6" i="5"/>
  <c r="CZ69" i="5"/>
  <c r="F69" i="61"/>
  <c r="CZ72" i="5"/>
  <c r="F72" i="61"/>
  <c r="C302" i="46"/>
  <c r="AV23" i="9" s="1"/>
  <c r="CZ23" i="5"/>
  <c r="F23" i="61"/>
  <c r="N94" i="61"/>
  <c r="U94" i="61"/>
  <c r="W94" i="61"/>
  <c r="F4" i="45"/>
  <c r="L118" i="45" s="1"/>
  <c r="F3" i="61"/>
  <c r="CZ3" i="5"/>
  <c r="F77" i="61"/>
  <c r="CZ77" i="5"/>
  <c r="F9" i="61"/>
  <c r="CZ9" i="5"/>
  <c r="F70" i="61"/>
  <c r="CZ70" i="5"/>
  <c r="CZ12" i="5"/>
  <c r="F12" i="61"/>
  <c r="CZ8" i="5"/>
  <c r="F8" i="61"/>
  <c r="F10" i="61"/>
  <c r="CZ10" i="5"/>
  <c r="U97" i="61"/>
  <c r="N97" i="61"/>
  <c r="W97" i="61"/>
  <c r="F30" i="61"/>
  <c r="CZ30" i="5"/>
  <c r="CZ49" i="5"/>
  <c r="F49" i="61"/>
  <c r="F34" i="61"/>
  <c r="CZ34" i="5"/>
  <c r="F27" i="45"/>
  <c r="J141" i="45" s="1"/>
  <c r="F26" i="61"/>
  <c r="CZ26" i="5"/>
  <c r="F54" i="61"/>
  <c r="CZ54" i="5"/>
  <c r="CZ40" i="5"/>
  <c r="F40" i="61"/>
  <c r="CZ80" i="5"/>
  <c r="F80" i="61"/>
  <c r="CZ31" i="5"/>
  <c r="F31" i="61"/>
  <c r="CZ56" i="5"/>
  <c r="F56" i="61"/>
  <c r="CZ7" i="5"/>
  <c r="F7" i="61"/>
  <c r="F13" i="61"/>
  <c r="CZ13" i="5"/>
  <c r="CZ42" i="5"/>
  <c r="F42" i="61"/>
  <c r="W87" i="61"/>
  <c r="U87" i="61"/>
  <c r="N87" i="61"/>
  <c r="F22" i="61"/>
  <c r="CZ22" i="5"/>
  <c r="F17" i="61"/>
  <c r="CZ17" i="5"/>
  <c r="CZ45" i="5"/>
  <c r="F45" i="61"/>
  <c r="F29" i="61"/>
  <c r="CZ29" i="5"/>
  <c r="CZ84" i="5"/>
  <c r="F84" i="61"/>
  <c r="CZ76" i="5"/>
  <c r="F76" i="61"/>
  <c r="F81" i="61"/>
  <c r="CZ81" i="5"/>
  <c r="W89" i="61"/>
  <c r="U89" i="61"/>
  <c r="N89" i="61"/>
  <c r="W101" i="61"/>
  <c r="N101" i="61"/>
  <c r="U101" i="61"/>
  <c r="F57" i="61"/>
  <c r="CZ57" i="5"/>
  <c r="CZ59" i="5"/>
  <c r="F59" i="61"/>
  <c r="F74" i="61"/>
  <c r="CZ74" i="5"/>
  <c r="F46" i="61"/>
  <c r="CZ46" i="5"/>
  <c r="CZ58" i="5"/>
  <c r="F58" i="61"/>
  <c r="CZ39" i="5"/>
  <c r="F39" i="61"/>
  <c r="W92" i="61"/>
  <c r="N92" i="61"/>
  <c r="U92" i="61"/>
  <c r="W96" i="61"/>
  <c r="U96" i="61"/>
  <c r="N96" i="61"/>
  <c r="C352" i="46"/>
  <c r="F73" i="61"/>
  <c r="CZ73" i="5"/>
  <c r="CZ27" i="5"/>
  <c r="F27" i="61"/>
  <c r="F37" i="61"/>
  <c r="CZ37" i="5"/>
  <c r="CZ83" i="5"/>
  <c r="F83" i="61"/>
  <c r="W93" i="61"/>
  <c r="U93" i="61"/>
  <c r="N93" i="61"/>
  <c r="CZ52" i="5"/>
  <c r="F52" i="61"/>
  <c r="F41" i="61"/>
  <c r="CZ41" i="5"/>
  <c r="F53" i="61"/>
  <c r="CZ53" i="5"/>
  <c r="N100" i="61"/>
  <c r="W100" i="61"/>
  <c r="U100" i="61"/>
  <c r="CZ15" i="5"/>
  <c r="F15" i="61"/>
  <c r="CZ68" i="5"/>
  <c r="F68" i="61"/>
  <c r="CZ55" i="5"/>
  <c r="F55" i="61"/>
  <c r="CZ35" i="5"/>
  <c r="F35" i="61"/>
  <c r="CZ11" i="5"/>
  <c r="F11" i="61"/>
  <c r="C350" i="46"/>
  <c r="CZ71" i="5"/>
  <c r="F71" i="61"/>
  <c r="F82" i="61"/>
  <c r="CZ82" i="5"/>
  <c r="CZ24" i="5"/>
  <c r="F24" i="61"/>
  <c r="W99" i="61"/>
  <c r="U99" i="61"/>
  <c r="N99" i="61"/>
  <c r="W95" i="61"/>
  <c r="U95" i="61"/>
  <c r="N95" i="61"/>
  <c r="CZ18" i="5"/>
  <c r="F18" i="61"/>
  <c r="C339" i="46"/>
  <c r="CZ60" i="5"/>
  <c r="F60" i="61"/>
  <c r="CZ44" i="5"/>
  <c r="F44" i="61"/>
  <c r="CZ4" i="5"/>
  <c r="F4" i="61"/>
  <c r="CZ5" i="5"/>
  <c r="F5" i="61"/>
  <c r="F50" i="61"/>
  <c r="CZ50" i="5"/>
  <c r="F85" i="61"/>
  <c r="CZ85" i="5"/>
  <c r="CZ66" i="5"/>
  <c r="F66" i="61"/>
  <c r="F33" i="61"/>
  <c r="CZ33" i="5"/>
  <c r="F43" i="61"/>
  <c r="CZ43" i="5"/>
  <c r="CZ47" i="5"/>
  <c r="F47" i="61"/>
  <c r="W91" i="61"/>
  <c r="U91" i="61"/>
  <c r="N91" i="61"/>
  <c r="W90" i="61"/>
  <c r="N90" i="61"/>
  <c r="U90" i="61"/>
  <c r="N88" i="61"/>
  <c r="W88" i="61"/>
  <c r="U88" i="61"/>
  <c r="CZ48" i="5"/>
  <c r="F48" i="61"/>
  <c r="CZ16" i="5"/>
  <c r="F16" i="61"/>
  <c r="CZ67" i="5"/>
  <c r="F67" i="61"/>
  <c r="CZ75" i="5"/>
  <c r="F75" i="61"/>
  <c r="CZ20" i="5"/>
  <c r="F20" i="61"/>
  <c r="CZ28" i="5"/>
  <c r="F28" i="61"/>
  <c r="F78" i="61"/>
  <c r="CZ78" i="5"/>
  <c r="CZ38" i="5"/>
  <c r="F38" i="61"/>
  <c r="F19" i="61"/>
  <c r="CZ19" i="5"/>
  <c r="CY24" i="5"/>
  <c r="F24" i="60"/>
  <c r="F49" i="60"/>
  <c r="CY49" i="5"/>
  <c r="CY70" i="5"/>
  <c r="F70" i="60"/>
  <c r="F29" i="60"/>
  <c r="CY29" i="5"/>
  <c r="CY34" i="5"/>
  <c r="F34" i="60"/>
  <c r="CY82" i="5"/>
  <c r="F82" i="60"/>
  <c r="F3" i="60"/>
  <c r="CY3" i="5"/>
  <c r="F40" i="60"/>
  <c r="CY40" i="5"/>
  <c r="F83" i="60"/>
  <c r="CY83" i="5"/>
  <c r="CY27" i="5"/>
  <c r="F27" i="60"/>
  <c r="F5" i="60"/>
  <c r="CY5" i="5"/>
  <c r="CY9" i="5"/>
  <c r="F9" i="60"/>
  <c r="F71" i="60"/>
  <c r="CY71" i="5"/>
  <c r="F61" i="60"/>
  <c r="CY61" i="5"/>
  <c r="F36" i="60"/>
  <c r="CY36" i="5"/>
  <c r="W100" i="60"/>
  <c r="U100" i="60"/>
  <c r="N100" i="60"/>
  <c r="F23" i="60"/>
  <c r="CY23" i="5"/>
  <c r="C310" i="44"/>
  <c r="AU31" i="9" s="1"/>
  <c r="CY31" i="5"/>
  <c r="F31" i="60"/>
  <c r="CY80" i="5"/>
  <c r="F80" i="60"/>
  <c r="F25" i="60"/>
  <c r="CY25" i="5"/>
  <c r="CY4" i="5"/>
  <c r="F4" i="60"/>
  <c r="CY20" i="5"/>
  <c r="F20" i="60"/>
  <c r="CY39" i="5"/>
  <c r="F39" i="60"/>
  <c r="CY58" i="5"/>
  <c r="F58" i="60"/>
  <c r="F65" i="60"/>
  <c r="CY65" i="5"/>
  <c r="CY8" i="5"/>
  <c r="F8" i="60"/>
  <c r="F91" i="60"/>
  <c r="CY91" i="5"/>
  <c r="W97" i="60"/>
  <c r="U97" i="60"/>
  <c r="N97" i="60"/>
  <c r="F84" i="60"/>
  <c r="CY84" i="5"/>
  <c r="CY43" i="5"/>
  <c r="F43" i="60"/>
  <c r="F75" i="60"/>
  <c r="CY75" i="5"/>
  <c r="F79" i="60"/>
  <c r="CY79" i="5"/>
  <c r="CY6" i="5"/>
  <c r="F6" i="60"/>
  <c r="CY50" i="5"/>
  <c r="F50" i="60"/>
  <c r="CY38" i="5"/>
  <c r="F38" i="60"/>
  <c r="W94" i="60"/>
  <c r="U94" i="60"/>
  <c r="N94" i="60"/>
  <c r="W96" i="60"/>
  <c r="U96" i="60"/>
  <c r="N96" i="60"/>
  <c r="F23" i="43"/>
  <c r="J137" i="43" s="1"/>
  <c r="CY22" i="5"/>
  <c r="F22" i="60"/>
  <c r="F59" i="60"/>
  <c r="CY59" i="5"/>
  <c r="CY28" i="5"/>
  <c r="F28" i="60"/>
  <c r="CY69" i="5"/>
  <c r="F69" i="60"/>
  <c r="F18" i="60"/>
  <c r="CY18" i="5"/>
  <c r="CY88" i="5"/>
  <c r="F88" i="60"/>
  <c r="CY63" i="5"/>
  <c r="F63" i="60"/>
  <c r="F68" i="60"/>
  <c r="CY68" i="5"/>
  <c r="F72" i="60"/>
  <c r="CY72" i="5"/>
  <c r="CY64" i="5"/>
  <c r="F64" i="60"/>
  <c r="CY46" i="5"/>
  <c r="F46" i="60"/>
  <c r="CY81" i="5"/>
  <c r="F81" i="60"/>
  <c r="F56" i="60"/>
  <c r="CY56" i="5"/>
  <c r="F44" i="60"/>
  <c r="CY44" i="5"/>
  <c r="F41" i="60"/>
  <c r="CY41" i="5"/>
  <c r="F37" i="60"/>
  <c r="CY37" i="5"/>
  <c r="F12" i="60"/>
  <c r="CY12" i="5"/>
  <c r="F7" i="60"/>
  <c r="CY7" i="5"/>
  <c r="CY76" i="5"/>
  <c r="F76" i="60"/>
  <c r="F19" i="60"/>
  <c r="CY19" i="5"/>
  <c r="F47" i="60"/>
  <c r="CY47" i="5"/>
  <c r="F11" i="60"/>
  <c r="CY11" i="5"/>
  <c r="W95" i="60"/>
  <c r="N95" i="60"/>
  <c r="U95" i="60"/>
  <c r="W101" i="60"/>
  <c r="N101" i="60"/>
  <c r="U101" i="60"/>
  <c r="C321" i="44"/>
  <c r="AU42" i="9" s="1"/>
  <c r="F42" i="60"/>
  <c r="CY42" i="5"/>
  <c r="CY89" i="5"/>
  <c r="F89" i="60"/>
  <c r="CY55" i="5"/>
  <c r="F55" i="60"/>
  <c r="F90" i="60"/>
  <c r="CY90" i="5"/>
  <c r="CY21" i="5"/>
  <c r="F21" i="60"/>
  <c r="CY45" i="5"/>
  <c r="F45" i="60"/>
  <c r="CY33" i="5"/>
  <c r="F33" i="60"/>
  <c r="W92" i="60"/>
  <c r="U92" i="60"/>
  <c r="N92" i="60"/>
  <c r="W99" i="60"/>
  <c r="U99" i="60"/>
  <c r="N99" i="60"/>
  <c r="CY67" i="5"/>
  <c r="F67" i="60"/>
  <c r="CY15" i="5"/>
  <c r="F15" i="60"/>
  <c r="CY78" i="5"/>
  <c r="F78" i="60"/>
  <c r="C336" i="44"/>
  <c r="AU57" i="9" s="1"/>
  <c r="CY57" i="5"/>
  <c r="F57" i="60"/>
  <c r="F32" i="60"/>
  <c r="CY32" i="5"/>
  <c r="CY73" i="5"/>
  <c r="F73" i="60"/>
  <c r="F86" i="60"/>
  <c r="CY86" i="5"/>
  <c r="F66" i="60"/>
  <c r="CY66" i="5"/>
  <c r="CY51" i="5"/>
  <c r="F51" i="60"/>
  <c r="F14" i="60"/>
  <c r="CY14" i="5"/>
  <c r="CY62" i="5"/>
  <c r="F62" i="60"/>
  <c r="CY87" i="5"/>
  <c r="F87" i="60"/>
  <c r="F26" i="60"/>
  <c r="CY26" i="5"/>
  <c r="F35" i="60"/>
  <c r="CY35" i="5"/>
  <c r="F60" i="60"/>
  <c r="CY60" i="5"/>
  <c r="CY16" i="5"/>
  <c r="F16" i="60"/>
  <c r="W98" i="60"/>
  <c r="U98" i="60"/>
  <c r="N98" i="60"/>
  <c r="CY74" i="5"/>
  <c r="F74" i="60"/>
  <c r="CY17" i="5"/>
  <c r="F17" i="60"/>
  <c r="F77" i="60"/>
  <c r="CY77" i="5"/>
  <c r="CY85" i="5"/>
  <c r="F85" i="60"/>
  <c r="F54" i="60"/>
  <c r="CY54" i="5"/>
  <c r="CY13" i="5"/>
  <c r="F13" i="60"/>
  <c r="CY10" i="5"/>
  <c r="F10" i="60"/>
  <c r="F48" i="60"/>
  <c r="CY48" i="5"/>
  <c r="CY52" i="5"/>
  <c r="F52" i="60"/>
  <c r="F53" i="60"/>
  <c r="CY53" i="5"/>
  <c r="F30" i="60"/>
  <c r="CY30" i="5"/>
  <c r="W93" i="60"/>
  <c r="N93" i="60"/>
  <c r="U93" i="60"/>
  <c r="CX51" i="5"/>
  <c r="F51" i="59"/>
  <c r="CX62" i="5"/>
  <c r="F62" i="59"/>
  <c r="CX73" i="5"/>
  <c r="F73" i="59"/>
  <c r="F43" i="59"/>
  <c r="CX43" i="5"/>
  <c r="CX89" i="5"/>
  <c r="F89" i="59"/>
  <c r="CX3" i="5"/>
  <c r="F3" i="59"/>
  <c r="F9" i="59"/>
  <c r="CX9" i="5"/>
  <c r="CX28" i="5"/>
  <c r="F28" i="59"/>
  <c r="CX87" i="5"/>
  <c r="F87" i="59"/>
  <c r="CX45" i="5"/>
  <c r="F45" i="59"/>
  <c r="CX86" i="5"/>
  <c r="F86" i="59"/>
  <c r="F70" i="59"/>
  <c r="CX70" i="5"/>
  <c r="F71" i="59"/>
  <c r="CX71" i="5"/>
  <c r="F74" i="59"/>
  <c r="CX74" i="5"/>
  <c r="CX40" i="5"/>
  <c r="F40" i="59"/>
  <c r="CX72" i="5"/>
  <c r="F72" i="59"/>
  <c r="CX78" i="5"/>
  <c r="F78" i="59"/>
  <c r="CX5" i="5"/>
  <c r="F5" i="59"/>
  <c r="CX23" i="5"/>
  <c r="F23" i="59"/>
  <c r="F81" i="59"/>
  <c r="CX81" i="5"/>
  <c r="F63" i="59"/>
  <c r="CX63" i="5"/>
  <c r="CX29" i="5"/>
  <c r="F29" i="59"/>
  <c r="F20" i="59"/>
  <c r="CX20" i="5"/>
  <c r="C296" i="42"/>
  <c r="AT17" i="9" s="1"/>
  <c r="CX17" i="5"/>
  <c r="F17" i="59"/>
  <c r="F36" i="59"/>
  <c r="CX36" i="5"/>
  <c r="N92" i="59"/>
  <c r="W92" i="59"/>
  <c r="U92" i="59"/>
  <c r="F57" i="59"/>
  <c r="CX57" i="5"/>
  <c r="F55" i="59"/>
  <c r="CX55" i="5"/>
  <c r="F10" i="59"/>
  <c r="CX10" i="5"/>
  <c r="F43" i="41"/>
  <c r="L157" i="41" s="1"/>
  <c r="CX42" i="5"/>
  <c r="F42" i="59"/>
  <c r="W101" i="59"/>
  <c r="U101" i="59"/>
  <c r="N101" i="59"/>
  <c r="F12" i="59"/>
  <c r="CX12" i="5"/>
  <c r="F8" i="59"/>
  <c r="CX8" i="5"/>
  <c r="F25" i="41"/>
  <c r="F24" i="59"/>
  <c r="CX24" i="5"/>
  <c r="CX54" i="5"/>
  <c r="F54" i="59"/>
  <c r="F82" i="59"/>
  <c r="CX82" i="5"/>
  <c r="F13" i="59"/>
  <c r="CX13" i="5"/>
  <c r="CX76" i="5"/>
  <c r="F76" i="59"/>
  <c r="CX80" i="5"/>
  <c r="F80" i="59"/>
  <c r="F91" i="59"/>
  <c r="CX91" i="5"/>
  <c r="F7" i="59"/>
  <c r="CX7" i="5"/>
  <c r="F85" i="59"/>
  <c r="CX85" i="5"/>
  <c r="W99" i="59"/>
  <c r="U99" i="59"/>
  <c r="N99" i="59"/>
  <c r="CX75" i="5"/>
  <c r="F75" i="59"/>
  <c r="CX4" i="5"/>
  <c r="F4" i="59"/>
  <c r="F49" i="59"/>
  <c r="CX49" i="5"/>
  <c r="CX64" i="5"/>
  <c r="F64" i="59"/>
  <c r="F79" i="59"/>
  <c r="CX79" i="5"/>
  <c r="CX50" i="5"/>
  <c r="F50" i="59"/>
  <c r="W93" i="59"/>
  <c r="N93" i="59"/>
  <c r="U93" i="59"/>
  <c r="F77" i="59"/>
  <c r="CX77" i="5"/>
  <c r="CX47" i="5"/>
  <c r="F47" i="59"/>
  <c r="CX19" i="5"/>
  <c r="F19" i="59"/>
  <c r="CX52" i="5"/>
  <c r="F52" i="59"/>
  <c r="F40" i="41"/>
  <c r="F39" i="59"/>
  <c r="CX39" i="5"/>
  <c r="CX84" i="5"/>
  <c r="F84" i="59"/>
  <c r="F32" i="59"/>
  <c r="CX32" i="5"/>
  <c r="CX25" i="5"/>
  <c r="F25" i="59"/>
  <c r="F33" i="59"/>
  <c r="CX33" i="5"/>
  <c r="CX30" i="5"/>
  <c r="F30" i="59"/>
  <c r="F60" i="59"/>
  <c r="CX60" i="5"/>
  <c r="W95" i="59"/>
  <c r="N95" i="59"/>
  <c r="U95" i="59"/>
  <c r="W98" i="59"/>
  <c r="N98" i="59"/>
  <c r="U98" i="59"/>
  <c r="F88" i="59"/>
  <c r="CX88" i="5"/>
  <c r="CX34" i="5"/>
  <c r="F34" i="59"/>
  <c r="CX59" i="5"/>
  <c r="F59" i="59"/>
  <c r="CX6" i="5"/>
  <c r="F6" i="59"/>
  <c r="F68" i="59"/>
  <c r="CX68" i="5"/>
  <c r="CX38" i="5"/>
  <c r="F38" i="59"/>
  <c r="F68" i="41"/>
  <c r="L182" i="41" s="1"/>
  <c r="F67" i="59"/>
  <c r="CX67" i="5"/>
  <c r="CX27" i="5"/>
  <c r="F27" i="59"/>
  <c r="F47" i="41"/>
  <c r="C161" i="41" s="1"/>
  <c r="F46" i="59"/>
  <c r="CX46" i="5"/>
  <c r="CX69" i="5"/>
  <c r="F69" i="59"/>
  <c r="CX41" i="5"/>
  <c r="F41" i="59"/>
  <c r="F36" i="41"/>
  <c r="J150" i="41" s="1"/>
  <c r="F35" i="59"/>
  <c r="CX35" i="5"/>
  <c r="CX65" i="5"/>
  <c r="F65" i="59"/>
  <c r="F59" i="41"/>
  <c r="L173" i="41" s="1"/>
  <c r="F58" i="59"/>
  <c r="CX58" i="5"/>
  <c r="CX18" i="5"/>
  <c r="F18" i="59"/>
  <c r="CX22" i="5"/>
  <c r="F22" i="59"/>
  <c r="CX53" i="5"/>
  <c r="F53" i="59"/>
  <c r="W100" i="59"/>
  <c r="U100" i="59"/>
  <c r="N100" i="59"/>
  <c r="CX16" i="5"/>
  <c r="F16" i="59"/>
  <c r="CX48" i="5"/>
  <c r="F48" i="59"/>
  <c r="C345" i="42"/>
  <c r="AT66" i="9" s="1"/>
  <c r="CX66" i="5"/>
  <c r="F66" i="59"/>
  <c r="CX90" i="5"/>
  <c r="F90" i="59"/>
  <c r="F44" i="59"/>
  <c r="CX44" i="5"/>
  <c r="N94" i="59"/>
  <c r="W94" i="59"/>
  <c r="U94" i="59"/>
  <c r="CX11" i="5"/>
  <c r="F11" i="59"/>
  <c r="CX31" i="5"/>
  <c r="F31" i="59"/>
  <c r="CX37" i="5"/>
  <c r="F37" i="59"/>
  <c r="F16" i="41"/>
  <c r="C130" i="41" s="1"/>
  <c r="CX15" i="5"/>
  <c r="F15" i="59"/>
  <c r="F61" i="59"/>
  <c r="CX61" i="5"/>
  <c r="W97" i="59"/>
  <c r="N97" i="59"/>
  <c r="U97" i="59"/>
  <c r="F56" i="59"/>
  <c r="CX56" i="5"/>
  <c r="CX83" i="5"/>
  <c r="F83" i="59"/>
  <c r="CX26" i="5"/>
  <c r="F26" i="59"/>
  <c r="CX14" i="5"/>
  <c r="F14" i="59"/>
  <c r="F21" i="59"/>
  <c r="CX21" i="5"/>
  <c r="W96" i="59"/>
  <c r="N96" i="59"/>
  <c r="U96" i="59"/>
  <c r="CW72" i="5"/>
  <c r="F72" i="58"/>
  <c r="CW86" i="5"/>
  <c r="F86" i="58"/>
  <c r="CW47" i="5"/>
  <c r="F47" i="58"/>
  <c r="CW7" i="5"/>
  <c r="F7" i="58"/>
  <c r="CW41" i="5"/>
  <c r="F41" i="58"/>
  <c r="CW70" i="5"/>
  <c r="F70" i="58"/>
  <c r="CW10" i="5"/>
  <c r="F10" i="58"/>
  <c r="CW16" i="5"/>
  <c r="F16" i="58"/>
  <c r="CW78" i="5"/>
  <c r="F78" i="58"/>
  <c r="W95" i="58"/>
  <c r="N95" i="58"/>
  <c r="U95" i="58"/>
  <c r="W90" i="58"/>
  <c r="N90" i="58"/>
  <c r="U90" i="58"/>
  <c r="CW67" i="5"/>
  <c r="F67" i="58"/>
  <c r="CW33" i="5"/>
  <c r="F33" i="58"/>
  <c r="CW49" i="5"/>
  <c r="F49" i="58"/>
  <c r="CW19" i="5"/>
  <c r="F19" i="58"/>
  <c r="CW85" i="5"/>
  <c r="F85" i="58"/>
  <c r="CW12" i="5"/>
  <c r="F12" i="58"/>
  <c r="CW45" i="5"/>
  <c r="F45" i="58"/>
  <c r="CW74" i="5"/>
  <c r="F74" i="58"/>
  <c r="CW84" i="5"/>
  <c r="F84" i="58"/>
  <c r="CW3" i="5"/>
  <c r="F3" i="58"/>
  <c r="CW35" i="5"/>
  <c r="F35" i="58"/>
  <c r="CW4" i="5"/>
  <c r="F4" i="58"/>
  <c r="CW61" i="5"/>
  <c r="F61" i="58"/>
  <c r="CW34" i="5"/>
  <c r="F34" i="58"/>
  <c r="CW73" i="5"/>
  <c r="F73" i="58"/>
  <c r="CW53" i="5"/>
  <c r="F53" i="58"/>
  <c r="CW40" i="5"/>
  <c r="F40" i="58"/>
  <c r="W87" i="58"/>
  <c r="N87" i="58"/>
  <c r="U87" i="58"/>
  <c r="U100" i="58"/>
  <c r="W100" i="58"/>
  <c r="N100" i="58"/>
  <c r="CW43" i="5"/>
  <c r="F43" i="58"/>
  <c r="CW42" i="5"/>
  <c r="F42" i="58"/>
  <c r="CW15" i="5"/>
  <c r="F15" i="58"/>
  <c r="CW59" i="5"/>
  <c r="F59" i="58"/>
  <c r="CW57" i="5"/>
  <c r="F57" i="58"/>
  <c r="F25" i="39"/>
  <c r="J139" i="39" s="1"/>
  <c r="I139" i="39" s="1"/>
  <c r="C533" i="40" s="1"/>
  <c r="CL24" i="9" s="1"/>
  <c r="CW24" i="5"/>
  <c r="F24" i="58"/>
  <c r="CW23" i="5"/>
  <c r="F23" i="58"/>
  <c r="CW38" i="5"/>
  <c r="F38" i="58"/>
  <c r="CW77" i="5"/>
  <c r="F77" i="58"/>
  <c r="CW82" i="5"/>
  <c r="F82" i="58"/>
  <c r="CW68" i="5"/>
  <c r="F68" i="58"/>
  <c r="U91" i="58"/>
  <c r="W91" i="58"/>
  <c r="N91" i="58"/>
  <c r="W92" i="58"/>
  <c r="U92" i="58"/>
  <c r="N92" i="58"/>
  <c r="CW22" i="5"/>
  <c r="F22" i="58"/>
  <c r="F47" i="39"/>
  <c r="C161" i="39" s="1"/>
  <c r="M161" i="39" s="1"/>
  <c r="N161" i="39" s="1"/>
  <c r="CW46" i="5"/>
  <c r="F46" i="58"/>
  <c r="CW79" i="5"/>
  <c r="F79" i="58"/>
  <c r="CW18" i="5"/>
  <c r="F18" i="58"/>
  <c r="CW39" i="5"/>
  <c r="F39" i="58"/>
  <c r="CW50" i="5"/>
  <c r="F50" i="58"/>
  <c r="CW63" i="5"/>
  <c r="F63" i="58"/>
  <c r="CW62" i="5"/>
  <c r="F62" i="58"/>
  <c r="CW48" i="5"/>
  <c r="F48" i="58"/>
  <c r="CW64" i="5"/>
  <c r="F64" i="58"/>
  <c r="CW6" i="5"/>
  <c r="F6" i="58"/>
  <c r="CW51" i="5"/>
  <c r="F51" i="58"/>
  <c r="CW66" i="5"/>
  <c r="F66" i="58"/>
  <c r="W89" i="58"/>
  <c r="N89" i="58"/>
  <c r="U89" i="58"/>
  <c r="W97" i="58"/>
  <c r="U97" i="58"/>
  <c r="N97" i="58"/>
  <c r="W98" i="58"/>
  <c r="N98" i="58"/>
  <c r="U98" i="58"/>
  <c r="CW28" i="5"/>
  <c r="F28" i="58"/>
  <c r="CW29" i="5"/>
  <c r="F29" i="58"/>
  <c r="C311" i="40"/>
  <c r="AS32" i="9" s="1"/>
  <c r="CW32" i="5"/>
  <c r="F32" i="58"/>
  <c r="CW60" i="5"/>
  <c r="F60" i="58"/>
  <c r="CW83" i="5"/>
  <c r="F83" i="58"/>
  <c r="CW36" i="5"/>
  <c r="F36" i="58"/>
  <c r="CW54" i="5"/>
  <c r="F54" i="58"/>
  <c r="CW20" i="5"/>
  <c r="F20" i="58"/>
  <c r="CW76" i="5"/>
  <c r="F76" i="58"/>
  <c r="CW52" i="5"/>
  <c r="F52" i="58"/>
  <c r="CW75" i="5"/>
  <c r="F75" i="58"/>
  <c r="CW71" i="5"/>
  <c r="F71" i="58"/>
  <c r="CW81" i="5"/>
  <c r="F81" i="58"/>
  <c r="CW55" i="5"/>
  <c r="F55" i="58"/>
  <c r="F31" i="39"/>
  <c r="L145" i="39" s="1"/>
  <c r="CW30" i="5"/>
  <c r="F30" i="58"/>
  <c r="CW25" i="5"/>
  <c r="F25" i="58"/>
  <c r="CW5" i="5"/>
  <c r="F5" i="58"/>
  <c r="CW37" i="5"/>
  <c r="F37" i="58"/>
  <c r="W93" i="58"/>
  <c r="N93" i="58"/>
  <c r="U93" i="58"/>
  <c r="W88" i="58"/>
  <c r="N88" i="58"/>
  <c r="U88" i="58"/>
  <c r="W96" i="58"/>
  <c r="U96" i="58"/>
  <c r="N96" i="58"/>
  <c r="CW13" i="5"/>
  <c r="F13" i="58"/>
  <c r="CW21" i="5"/>
  <c r="F21" i="58"/>
  <c r="CW17" i="5"/>
  <c r="F17" i="58"/>
  <c r="CW80" i="5"/>
  <c r="F80" i="58"/>
  <c r="C287" i="40"/>
  <c r="AS8" i="9" s="1"/>
  <c r="CW8" i="5"/>
  <c r="F8" i="58"/>
  <c r="CW9" i="5"/>
  <c r="F9" i="58"/>
  <c r="CW44" i="5"/>
  <c r="F44" i="58"/>
  <c r="CW65" i="5"/>
  <c r="F65" i="58"/>
  <c r="CW14" i="5"/>
  <c r="F14" i="58"/>
  <c r="CW11" i="5"/>
  <c r="F11" i="58"/>
  <c r="W101" i="58"/>
  <c r="N101" i="58"/>
  <c r="U101" i="58"/>
  <c r="U94" i="58"/>
  <c r="N94" i="58"/>
  <c r="W94" i="58"/>
  <c r="W99" i="58"/>
  <c r="U99" i="58"/>
  <c r="N99" i="58"/>
  <c r="CW69" i="5"/>
  <c r="F69" i="58"/>
  <c r="CW58" i="5"/>
  <c r="F58" i="58"/>
  <c r="C306" i="40"/>
  <c r="AS27" i="9" s="1"/>
  <c r="CW27" i="5"/>
  <c r="F27" i="58"/>
  <c r="CW26" i="5"/>
  <c r="F26" i="58"/>
  <c r="CW31" i="5"/>
  <c r="F31" i="58"/>
  <c r="CW56" i="5"/>
  <c r="F56" i="58"/>
  <c r="CV44" i="5"/>
  <c r="F44" i="57"/>
  <c r="CV13" i="5"/>
  <c r="F13" i="57"/>
  <c r="CV66" i="5"/>
  <c r="F66" i="57"/>
  <c r="CV50" i="5"/>
  <c r="F50" i="57"/>
  <c r="CV46" i="5"/>
  <c r="F46" i="57"/>
  <c r="U97" i="57"/>
  <c r="W97" i="57"/>
  <c r="N97" i="57"/>
  <c r="CV22" i="5"/>
  <c r="F22" i="57"/>
  <c r="CV20" i="5"/>
  <c r="F20" i="57"/>
  <c r="F34" i="38"/>
  <c r="J148" i="38" s="1"/>
  <c r="H148" i="38" s="1"/>
  <c r="P148" i="38" s="1"/>
  <c r="CV33" i="5"/>
  <c r="F33" i="57"/>
  <c r="CV28" i="5"/>
  <c r="F28" i="57"/>
  <c r="CV25" i="5"/>
  <c r="F25" i="57"/>
  <c r="CV49" i="5"/>
  <c r="F49" i="57"/>
  <c r="C369" i="37"/>
  <c r="CV90" i="5"/>
  <c r="F90" i="57"/>
  <c r="F32" i="38"/>
  <c r="L146" i="38" s="1"/>
  <c r="CV31" i="5"/>
  <c r="F31" i="57"/>
  <c r="CV23" i="5"/>
  <c r="F23" i="57"/>
  <c r="CV59" i="5"/>
  <c r="F59" i="57"/>
  <c r="CV78" i="5"/>
  <c r="F78" i="57"/>
  <c r="CV77" i="5"/>
  <c r="F77" i="57"/>
  <c r="CV89" i="5"/>
  <c r="F89" i="57"/>
  <c r="CV84" i="5"/>
  <c r="F84" i="57"/>
  <c r="CV4" i="5"/>
  <c r="F4" i="57"/>
  <c r="CV63" i="5"/>
  <c r="F63" i="57"/>
  <c r="C318" i="37"/>
  <c r="AR39" i="9" s="1"/>
  <c r="CV39" i="5"/>
  <c r="F39" i="57"/>
  <c r="CV76" i="5"/>
  <c r="F76" i="57"/>
  <c r="CV87" i="5"/>
  <c r="F87" i="57"/>
  <c r="CV19" i="5"/>
  <c r="F19" i="57"/>
  <c r="CV80" i="5"/>
  <c r="F80" i="57"/>
  <c r="CV64" i="5"/>
  <c r="F64" i="57"/>
  <c r="CV71" i="5"/>
  <c r="F71" i="57"/>
  <c r="U100" i="57"/>
  <c r="W100" i="57"/>
  <c r="N100" i="57"/>
  <c r="CV27" i="5"/>
  <c r="F27" i="57"/>
  <c r="CV68" i="5"/>
  <c r="F68" i="57"/>
  <c r="CV69" i="5"/>
  <c r="F69" i="57"/>
  <c r="CV11" i="5"/>
  <c r="F11" i="57"/>
  <c r="CV47" i="5"/>
  <c r="F47" i="57"/>
  <c r="CV54" i="5"/>
  <c r="F54" i="57"/>
  <c r="CV41" i="5"/>
  <c r="F41" i="57"/>
  <c r="CV62" i="5"/>
  <c r="F62" i="57"/>
  <c r="CV75" i="5"/>
  <c r="F75" i="57"/>
  <c r="CV8" i="5"/>
  <c r="F8" i="57"/>
  <c r="CV81" i="5"/>
  <c r="F81" i="57"/>
  <c r="CV43" i="5"/>
  <c r="F43" i="57"/>
  <c r="CV34" i="5"/>
  <c r="F34" i="57"/>
  <c r="CV61" i="5"/>
  <c r="F61" i="57"/>
  <c r="CV83" i="5"/>
  <c r="F83" i="57"/>
  <c r="N96" i="57"/>
  <c r="W96" i="57"/>
  <c r="U96" i="57"/>
  <c r="N92" i="57"/>
  <c r="U92" i="57"/>
  <c r="W92" i="57"/>
  <c r="F13" i="38"/>
  <c r="L127" i="38" s="1"/>
  <c r="CV12" i="5"/>
  <c r="F12" i="57"/>
  <c r="C305" i="37"/>
  <c r="AR26" i="9" s="1"/>
  <c r="CV26" i="5"/>
  <c r="F26" i="57"/>
  <c r="CV30" i="5"/>
  <c r="F30" i="57"/>
  <c r="CV45" i="5"/>
  <c r="F45" i="57"/>
  <c r="CV29" i="5"/>
  <c r="F29" i="57"/>
  <c r="CV35" i="5"/>
  <c r="F35" i="57"/>
  <c r="CV21" i="5"/>
  <c r="F21" i="57"/>
  <c r="CV6" i="5"/>
  <c r="F6" i="57"/>
  <c r="CV36" i="5"/>
  <c r="F36" i="57"/>
  <c r="CV38" i="5"/>
  <c r="F38" i="57"/>
  <c r="CV56" i="5"/>
  <c r="F56" i="57"/>
  <c r="CV73" i="5"/>
  <c r="F73" i="57"/>
  <c r="U95" i="57"/>
  <c r="W95" i="57"/>
  <c r="N95" i="57"/>
  <c r="N101" i="57"/>
  <c r="U101" i="57"/>
  <c r="W101" i="57"/>
  <c r="CV82" i="5"/>
  <c r="F82" i="57"/>
  <c r="CV86" i="5"/>
  <c r="F86" i="57"/>
  <c r="CV74" i="5"/>
  <c r="F74" i="57"/>
  <c r="CV70" i="5"/>
  <c r="F70" i="57"/>
  <c r="CV60" i="5"/>
  <c r="F60" i="57"/>
  <c r="C289" i="37"/>
  <c r="AR10" i="9" s="1"/>
  <c r="CV10" i="5"/>
  <c r="F10" i="57"/>
  <c r="C294" i="37"/>
  <c r="AR15" i="9" s="1"/>
  <c r="CV15" i="5"/>
  <c r="F15" i="57"/>
  <c r="CV79" i="5"/>
  <c r="F79" i="57"/>
  <c r="F43" i="38"/>
  <c r="L157" i="38" s="1"/>
  <c r="CV42" i="5"/>
  <c r="F42" i="57"/>
  <c r="F4" i="38"/>
  <c r="J118" i="38" s="1"/>
  <c r="CV3" i="5"/>
  <c r="F3" i="57"/>
  <c r="CV17" i="5"/>
  <c r="F17" i="57"/>
  <c r="CV88" i="5"/>
  <c r="F88" i="57"/>
  <c r="F59" i="38"/>
  <c r="CV58" i="5"/>
  <c r="F58" i="57"/>
  <c r="CV40" i="5"/>
  <c r="F40" i="57"/>
  <c r="CV55" i="5"/>
  <c r="F55" i="57"/>
  <c r="W93" i="57"/>
  <c r="U93" i="57"/>
  <c r="N93" i="57"/>
  <c r="W94" i="57"/>
  <c r="N94" i="57"/>
  <c r="U94" i="57"/>
  <c r="C368" i="37"/>
  <c r="BL89" i="5" s="1"/>
  <c r="CV67" i="5"/>
  <c r="F67" i="57"/>
  <c r="CV24" i="5"/>
  <c r="F24" i="57"/>
  <c r="CV57" i="5"/>
  <c r="F57" i="57"/>
  <c r="CV65" i="5"/>
  <c r="F65" i="57"/>
  <c r="CV51" i="5"/>
  <c r="F51" i="57"/>
  <c r="CV53" i="5"/>
  <c r="F53" i="57"/>
  <c r="CV14" i="5"/>
  <c r="F14" i="57"/>
  <c r="CV16" i="5"/>
  <c r="F16" i="57"/>
  <c r="CV85" i="5"/>
  <c r="F85" i="57"/>
  <c r="C327" i="37"/>
  <c r="AR48" i="9" s="1"/>
  <c r="CV48" i="5"/>
  <c r="F48" i="57"/>
  <c r="CV9" i="5"/>
  <c r="F9" i="57"/>
  <c r="CV18" i="5"/>
  <c r="F18" i="57"/>
  <c r="CV32" i="5"/>
  <c r="F32" i="57"/>
  <c r="CV52" i="5"/>
  <c r="F52" i="57"/>
  <c r="W99" i="57"/>
  <c r="U99" i="57"/>
  <c r="N99" i="57"/>
  <c r="U98" i="57"/>
  <c r="W98" i="57"/>
  <c r="N98" i="57"/>
  <c r="CV37" i="5"/>
  <c r="F37" i="57"/>
  <c r="CV91" i="5"/>
  <c r="F91" i="57"/>
  <c r="CV72" i="5"/>
  <c r="F72" i="57"/>
  <c r="F6" i="38"/>
  <c r="L120" i="38" s="1"/>
  <c r="CV5" i="5"/>
  <c r="F5" i="57"/>
  <c r="CV7" i="5"/>
  <c r="F7" i="57"/>
  <c r="F13" i="53"/>
  <c r="CU13" i="5"/>
  <c r="CU87" i="5"/>
  <c r="F87" i="53"/>
  <c r="F19" i="53"/>
  <c r="CU19" i="5"/>
  <c r="F71" i="53"/>
  <c r="CU71" i="5"/>
  <c r="F64" i="53"/>
  <c r="CU64" i="5"/>
  <c r="F26" i="53"/>
  <c r="CU26" i="5"/>
  <c r="F43" i="53"/>
  <c r="CU43" i="5"/>
  <c r="W92" i="53"/>
  <c r="U92" i="53"/>
  <c r="N92" i="53"/>
  <c r="F78" i="53"/>
  <c r="CU78" i="5"/>
  <c r="F52" i="53"/>
  <c r="CU52" i="5"/>
  <c r="F55" i="53"/>
  <c r="CU55" i="5"/>
  <c r="F6" i="53"/>
  <c r="CU6" i="5"/>
  <c r="CU69" i="5"/>
  <c r="F69" i="53"/>
  <c r="F73" i="53"/>
  <c r="CU73" i="5"/>
  <c r="CU14" i="5"/>
  <c r="F14" i="53"/>
  <c r="F53" i="53"/>
  <c r="CU53" i="5"/>
  <c r="F75" i="53"/>
  <c r="CU75" i="5"/>
  <c r="C330" i="19"/>
  <c r="AQ51" i="9" s="1"/>
  <c r="CU51" i="5"/>
  <c r="F51" i="53"/>
  <c r="F61" i="53"/>
  <c r="CU61" i="5"/>
  <c r="CU22" i="5"/>
  <c r="F22" i="53"/>
  <c r="F9" i="53"/>
  <c r="CU9" i="5"/>
  <c r="W94" i="53"/>
  <c r="N94" i="53"/>
  <c r="U94" i="53"/>
  <c r="C286" i="19"/>
  <c r="AQ7" i="9" s="1"/>
  <c r="F7" i="53"/>
  <c r="CU7" i="5"/>
  <c r="CU74" i="5"/>
  <c r="F74" i="53"/>
  <c r="CU66" i="5"/>
  <c r="F66" i="53"/>
  <c r="C300" i="19"/>
  <c r="AQ21" i="9" s="1"/>
  <c r="CU21" i="5"/>
  <c r="F21" i="53"/>
  <c r="F9" i="35"/>
  <c r="C123" i="35" s="1"/>
  <c r="E123" i="35" s="1"/>
  <c r="CU8" i="5"/>
  <c r="F8" i="53"/>
  <c r="F81" i="53"/>
  <c r="CU81" i="5"/>
  <c r="F72" i="53"/>
  <c r="CU72" i="5"/>
  <c r="CU68" i="5"/>
  <c r="F68" i="53"/>
  <c r="W95" i="53"/>
  <c r="U95" i="53"/>
  <c r="N95" i="53"/>
  <c r="CU44" i="5"/>
  <c r="F44" i="53"/>
  <c r="F42" i="53"/>
  <c r="CU42" i="5"/>
  <c r="F24" i="53"/>
  <c r="CU24" i="5"/>
  <c r="CU10" i="5"/>
  <c r="F10" i="53"/>
  <c r="F15" i="53"/>
  <c r="CU15" i="5"/>
  <c r="C299" i="19"/>
  <c r="AQ20" i="9" s="1"/>
  <c r="CU20" i="5"/>
  <c r="F20" i="53"/>
  <c r="F89" i="53"/>
  <c r="CU89" i="5"/>
  <c r="F31" i="53"/>
  <c r="CU31" i="5"/>
  <c r="N100" i="53"/>
  <c r="W100" i="53"/>
  <c r="U100" i="53"/>
  <c r="W93" i="53"/>
  <c r="N93" i="53"/>
  <c r="U93" i="53"/>
  <c r="CU62" i="5"/>
  <c r="F62" i="53"/>
  <c r="CU48" i="5"/>
  <c r="F48" i="53"/>
  <c r="F25" i="53"/>
  <c r="CU25" i="5"/>
  <c r="CU76" i="5"/>
  <c r="F76" i="53"/>
  <c r="C306" i="19"/>
  <c r="AQ27" i="9" s="1"/>
  <c r="CU27" i="5"/>
  <c r="F27" i="53"/>
  <c r="CU38" i="5"/>
  <c r="F38" i="53"/>
  <c r="CU80" i="5"/>
  <c r="F80" i="53"/>
  <c r="F35" i="53"/>
  <c r="CU35" i="5"/>
  <c r="F54" i="53"/>
  <c r="CU54" i="5"/>
  <c r="F79" i="53"/>
  <c r="CU79" i="5"/>
  <c r="C344" i="19"/>
  <c r="AQ65" i="9" s="1"/>
  <c r="CU65" i="5"/>
  <c r="F65" i="53"/>
  <c r="F34" i="35"/>
  <c r="L148" i="35" s="1"/>
  <c r="CU33" i="5"/>
  <c r="F33" i="53"/>
  <c r="F82" i="53"/>
  <c r="CU82" i="5"/>
  <c r="F85" i="53"/>
  <c r="CU85" i="5"/>
  <c r="CU32" i="5"/>
  <c r="F32" i="53"/>
  <c r="W98" i="53"/>
  <c r="U98" i="53"/>
  <c r="N98" i="53"/>
  <c r="W91" i="53"/>
  <c r="U91" i="53"/>
  <c r="N91" i="53"/>
  <c r="F35" i="35"/>
  <c r="L149" i="35" s="1"/>
  <c r="F34" i="53"/>
  <c r="CU34" i="5"/>
  <c r="F23" i="53"/>
  <c r="CU23" i="5"/>
  <c r="CU47" i="5"/>
  <c r="F47" i="53"/>
  <c r="CU83" i="5"/>
  <c r="F83" i="53"/>
  <c r="CU5" i="5"/>
  <c r="F5" i="53"/>
  <c r="CU11" i="5"/>
  <c r="F11" i="53"/>
  <c r="C308" i="19"/>
  <c r="AQ29" i="9" s="1"/>
  <c r="CU29" i="5"/>
  <c r="F29" i="53"/>
  <c r="F49" i="53"/>
  <c r="CU49" i="5"/>
  <c r="CU41" i="5"/>
  <c r="F41" i="53"/>
  <c r="CU39" i="5"/>
  <c r="F39" i="53"/>
  <c r="F59" i="53"/>
  <c r="CU59" i="5"/>
  <c r="CU40" i="5"/>
  <c r="F40" i="53"/>
  <c r="F17" i="35"/>
  <c r="L131" i="35" s="1"/>
  <c r="F16" i="53"/>
  <c r="CU16" i="5"/>
  <c r="CU28" i="5"/>
  <c r="F28" i="53"/>
  <c r="F88" i="53"/>
  <c r="CU88" i="5"/>
  <c r="W101" i="53"/>
  <c r="U101" i="53"/>
  <c r="N101" i="53"/>
  <c r="CU18" i="5"/>
  <c r="F18" i="53"/>
  <c r="CU86" i="5"/>
  <c r="F86" i="53"/>
  <c r="F60" i="53"/>
  <c r="CU60" i="5"/>
  <c r="F30" i="53"/>
  <c r="CU30" i="5"/>
  <c r="C356" i="19"/>
  <c r="AQ77" i="9" s="1"/>
  <c r="CU77" i="5"/>
  <c r="F77" i="53"/>
  <c r="F38" i="35"/>
  <c r="CU37" i="5"/>
  <c r="F37" i="53"/>
  <c r="F18" i="35"/>
  <c r="F17" i="53"/>
  <c r="CU17" i="5"/>
  <c r="W97" i="53"/>
  <c r="U97" i="53"/>
  <c r="N97" i="53"/>
  <c r="F36" i="53"/>
  <c r="CU36" i="5"/>
  <c r="F63" i="53"/>
  <c r="CU63" i="5"/>
  <c r="CU50" i="5"/>
  <c r="F50" i="53"/>
  <c r="CU58" i="5"/>
  <c r="F58" i="53"/>
  <c r="CU56" i="5"/>
  <c r="F56" i="53"/>
  <c r="F67" i="53"/>
  <c r="CU67" i="5"/>
  <c r="F12" i="53"/>
  <c r="CU12" i="5"/>
  <c r="F84" i="53"/>
  <c r="CU84" i="5"/>
  <c r="F90" i="53"/>
  <c r="CU90" i="5"/>
  <c r="F45" i="53"/>
  <c r="CU45" i="5"/>
  <c r="CU70" i="5"/>
  <c r="F70" i="53"/>
  <c r="F46" i="53"/>
  <c r="CU46" i="5"/>
  <c r="CU57" i="5"/>
  <c r="F57" i="53"/>
  <c r="W99" i="53"/>
  <c r="N99" i="53"/>
  <c r="U99" i="53"/>
  <c r="W96" i="53"/>
  <c r="N96" i="53"/>
  <c r="U96" i="53"/>
  <c r="G82" i="63"/>
  <c r="R82" i="63" s="1"/>
  <c r="AB82" i="63" s="1"/>
  <c r="BR82" i="5"/>
  <c r="G26" i="63"/>
  <c r="R26" i="63" s="1"/>
  <c r="AB26" i="63" s="1"/>
  <c r="BR26" i="5"/>
  <c r="BR76" i="5"/>
  <c r="G76" i="63"/>
  <c r="R76" i="63" s="1"/>
  <c r="F370" i="49"/>
  <c r="BR91" i="5"/>
  <c r="G91" i="63"/>
  <c r="R91" i="63" s="1"/>
  <c r="BR18" i="5"/>
  <c r="G18" i="63"/>
  <c r="R18" i="63" s="1"/>
  <c r="AB18" i="63" s="1"/>
  <c r="BR8" i="5"/>
  <c r="G8" i="63"/>
  <c r="R8" i="63" s="1"/>
  <c r="AB8" i="63" s="1"/>
  <c r="BR30" i="5"/>
  <c r="G30" i="63"/>
  <c r="R30" i="63" s="1"/>
  <c r="AB30" i="63" s="1"/>
  <c r="G62" i="63"/>
  <c r="R62" i="63" s="1"/>
  <c r="BR62" i="5"/>
  <c r="F369" i="49"/>
  <c r="BR90" i="5"/>
  <c r="G90" i="63"/>
  <c r="R90" i="63" s="1"/>
  <c r="AB90" i="63" s="1"/>
  <c r="G19" i="63"/>
  <c r="R19" i="63" s="1"/>
  <c r="BR19" i="5"/>
  <c r="BR45" i="5"/>
  <c r="G45" i="63"/>
  <c r="R45" i="63" s="1"/>
  <c r="G49" i="63"/>
  <c r="R49" i="63" s="1"/>
  <c r="AB49" i="63" s="1"/>
  <c r="BR49" i="5"/>
  <c r="BR37" i="5"/>
  <c r="G37" i="63"/>
  <c r="R37" i="63" s="1"/>
  <c r="AB37" i="63" s="1"/>
  <c r="G59" i="63"/>
  <c r="R59" i="63" s="1"/>
  <c r="AB59" i="63" s="1"/>
  <c r="BR59" i="5"/>
  <c r="G24" i="63"/>
  <c r="R24" i="63" s="1"/>
  <c r="AB24" i="63" s="1"/>
  <c r="BR24" i="5"/>
  <c r="BR11" i="5"/>
  <c r="G11" i="63"/>
  <c r="R11" i="63" s="1"/>
  <c r="AB11" i="63" s="1"/>
  <c r="CJ86" i="5"/>
  <c r="I86" i="63"/>
  <c r="BR39" i="5"/>
  <c r="G39" i="63"/>
  <c r="R39" i="63" s="1"/>
  <c r="G12" i="63"/>
  <c r="R12" i="63" s="1"/>
  <c r="AB12" i="63" s="1"/>
  <c r="BR12" i="5"/>
  <c r="BR86" i="5"/>
  <c r="G86" i="63"/>
  <c r="R86" i="63" s="1"/>
  <c r="AB86" i="63" s="1"/>
  <c r="BR87" i="5"/>
  <c r="G87" i="63"/>
  <c r="R87" i="63" s="1"/>
  <c r="BR33" i="5"/>
  <c r="G33" i="63"/>
  <c r="R33" i="63" s="1"/>
  <c r="AB33" i="63" s="1"/>
  <c r="G7" i="63"/>
  <c r="R7" i="63" s="1"/>
  <c r="AB7" i="63" s="1"/>
  <c r="BR7" i="5"/>
  <c r="BR74" i="5"/>
  <c r="G74" i="63"/>
  <c r="R74" i="63" s="1"/>
  <c r="AB74" i="63" s="1"/>
  <c r="BR66" i="5"/>
  <c r="G66" i="63"/>
  <c r="R66" i="63" s="1"/>
  <c r="G78" i="63"/>
  <c r="R78" i="63" s="1"/>
  <c r="AB78" i="63" s="1"/>
  <c r="BR78" i="5"/>
  <c r="BR56" i="5"/>
  <c r="G56" i="63"/>
  <c r="R56" i="63" s="1"/>
  <c r="AB56" i="63" s="1"/>
  <c r="F376" i="49"/>
  <c r="BR97" i="5"/>
  <c r="G97" i="63"/>
  <c r="R97" i="63" s="1"/>
  <c r="AB97" i="63" s="1"/>
  <c r="BR13" i="5"/>
  <c r="G13" i="63"/>
  <c r="R13" i="63" s="1"/>
  <c r="AB13" i="63" s="1"/>
  <c r="G64" i="63"/>
  <c r="R64" i="63" s="1"/>
  <c r="AB64" i="63" s="1"/>
  <c r="BR64" i="5"/>
  <c r="BR32" i="5"/>
  <c r="G32" i="63"/>
  <c r="R32" i="63" s="1"/>
  <c r="AB32" i="63" s="1"/>
  <c r="BR40" i="5"/>
  <c r="G40" i="63"/>
  <c r="R40" i="63" s="1"/>
  <c r="AB40" i="63" s="1"/>
  <c r="G46" i="63"/>
  <c r="R46" i="63" s="1"/>
  <c r="BR46" i="5"/>
  <c r="BR44" i="5"/>
  <c r="G44" i="63"/>
  <c r="R44" i="63" s="1"/>
  <c r="AB44" i="63" s="1"/>
  <c r="BR61" i="5"/>
  <c r="G61" i="63"/>
  <c r="R61" i="63" s="1"/>
  <c r="AB61" i="63" s="1"/>
  <c r="BR60" i="5"/>
  <c r="G60" i="63"/>
  <c r="R60" i="63" s="1"/>
  <c r="AB60" i="63" s="1"/>
  <c r="G57" i="63"/>
  <c r="R57" i="63" s="1"/>
  <c r="AB57" i="63" s="1"/>
  <c r="F368" i="49"/>
  <c r="BR17" i="5"/>
  <c r="G17" i="63"/>
  <c r="R17" i="63" s="1"/>
  <c r="AB17" i="63" s="1"/>
  <c r="G14" i="63"/>
  <c r="R14" i="63" s="1"/>
  <c r="AB14" i="63" s="1"/>
  <c r="BR14" i="5"/>
  <c r="BR16" i="5"/>
  <c r="G16" i="63"/>
  <c r="R16" i="63" s="1"/>
  <c r="BR79" i="5"/>
  <c r="G79" i="63"/>
  <c r="R79" i="63" s="1"/>
  <c r="AB79" i="63" s="1"/>
  <c r="G35" i="63"/>
  <c r="R35" i="63" s="1"/>
  <c r="AB35" i="63" s="1"/>
  <c r="BR35" i="5"/>
  <c r="BR73" i="5"/>
  <c r="G73" i="63"/>
  <c r="R73" i="63" s="1"/>
  <c r="AB73" i="63" s="1"/>
  <c r="F359" i="49"/>
  <c r="BR80" i="5"/>
  <c r="G80" i="63"/>
  <c r="R80" i="63" s="1"/>
  <c r="AB80" i="63" s="1"/>
  <c r="BR21" i="5"/>
  <c r="G21" i="63"/>
  <c r="R21" i="63" s="1"/>
  <c r="AB21" i="63" s="1"/>
  <c r="BR28" i="5"/>
  <c r="G28" i="63"/>
  <c r="R28" i="63" s="1"/>
  <c r="AB28" i="63" s="1"/>
  <c r="CJ53" i="5"/>
  <c r="I53" i="63"/>
  <c r="BR52" i="5"/>
  <c r="G52" i="63"/>
  <c r="R52" i="63" s="1"/>
  <c r="AB52" i="63" s="1"/>
  <c r="BR75" i="5"/>
  <c r="G75" i="63"/>
  <c r="R75" i="63" s="1"/>
  <c r="AB75" i="63" s="1"/>
  <c r="F333" i="49"/>
  <c r="BP54" i="9" s="1"/>
  <c r="BR54" i="5"/>
  <c r="G54" i="63"/>
  <c r="R54" i="63" s="1"/>
  <c r="AB54" i="63" s="1"/>
  <c r="G27" i="63"/>
  <c r="R27" i="63" s="1"/>
  <c r="AB27" i="63" s="1"/>
  <c r="BR27" i="5"/>
  <c r="BR85" i="5"/>
  <c r="G85" i="63"/>
  <c r="R85" i="63" s="1"/>
  <c r="AB85" i="63" s="1"/>
  <c r="BR84" i="5"/>
  <c r="G84" i="63"/>
  <c r="R84" i="63" s="1"/>
  <c r="AB84" i="63" s="1"/>
  <c r="G41" i="63"/>
  <c r="R41" i="63" s="1"/>
  <c r="AB41" i="63" s="1"/>
  <c r="BR41" i="5"/>
  <c r="F375" i="49"/>
  <c r="BR96" i="5"/>
  <c r="G96" i="63"/>
  <c r="R96" i="63" s="1"/>
  <c r="AB96" i="63" s="1"/>
  <c r="BR50" i="5"/>
  <c r="G50" i="63"/>
  <c r="R50" i="63" s="1"/>
  <c r="AB50" i="63" s="1"/>
  <c r="G31" i="63"/>
  <c r="R31" i="63" s="1"/>
  <c r="AB31" i="63" s="1"/>
  <c r="BR31" i="5"/>
  <c r="G70" i="63"/>
  <c r="R70" i="63" s="1"/>
  <c r="AB70" i="63" s="1"/>
  <c r="BR70" i="5"/>
  <c r="BR20" i="5"/>
  <c r="G20" i="63"/>
  <c r="R20" i="63" s="1"/>
  <c r="AB20" i="63" s="1"/>
  <c r="BR53" i="5"/>
  <c r="G53" i="63"/>
  <c r="R53" i="63" s="1"/>
  <c r="AB53" i="63" s="1"/>
  <c r="F378" i="49"/>
  <c r="BR99" i="5"/>
  <c r="G99" i="63"/>
  <c r="R99" i="63" s="1"/>
  <c r="AB99" i="63" s="1"/>
  <c r="G67" i="63"/>
  <c r="R67" i="63" s="1"/>
  <c r="AB67" i="63" s="1"/>
  <c r="BR67" i="5"/>
  <c r="BR71" i="5"/>
  <c r="G71" i="63"/>
  <c r="R71" i="63" s="1"/>
  <c r="AB71" i="63" s="1"/>
  <c r="G38" i="63"/>
  <c r="R38" i="63" s="1"/>
  <c r="BR38" i="5"/>
  <c r="G72" i="63"/>
  <c r="R72" i="63" s="1"/>
  <c r="AB72" i="63" s="1"/>
  <c r="BR72" i="5"/>
  <c r="BR4" i="5"/>
  <c r="G4" i="63"/>
  <c r="R4" i="63" s="1"/>
  <c r="AB4" i="63" s="1"/>
  <c r="BR42" i="5"/>
  <c r="G42" i="63"/>
  <c r="R42" i="63" s="1"/>
  <c r="G6" i="63"/>
  <c r="R6" i="63" s="1"/>
  <c r="AB6" i="63" s="1"/>
  <c r="G70" i="50"/>
  <c r="G184" i="50" s="1"/>
  <c r="Q184" i="50" s="1"/>
  <c r="BR69" i="5"/>
  <c r="G69" i="63"/>
  <c r="R69" i="63" s="1"/>
  <c r="AB69" i="63" s="1"/>
  <c r="BR51" i="5"/>
  <c r="G51" i="63"/>
  <c r="R51" i="63" s="1"/>
  <c r="AB51" i="63" s="1"/>
  <c r="F372" i="49"/>
  <c r="BR93" i="5"/>
  <c r="G93" i="63"/>
  <c r="R93" i="63" s="1"/>
  <c r="AB93" i="63" s="1"/>
  <c r="F373" i="49"/>
  <c r="BR94" i="5"/>
  <c r="G94" i="63"/>
  <c r="R94" i="63" s="1"/>
  <c r="AB94" i="63" s="1"/>
  <c r="BQ57" i="5"/>
  <c r="G57" i="62"/>
  <c r="R57" i="62" s="1"/>
  <c r="BQ81" i="5"/>
  <c r="G81" i="62"/>
  <c r="R81" i="62" s="1"/>
  <c r="AB81" i="62" s="1"/>
  <c r="BQ78" i="5"/>
  <c r="G78" i="62"/>
  <c r="R78" i="62" s="1"/>
  <c r="AB78" i="62" s="1"/>
  <c r="I51" i="62"/>
  <c r="CI51" i="5"/>
  <c r="G60" i="62"/>
  <c r="R60" i="62" s="1"/>
  <c r="BQ60" i="5"/>
  <c r="BQ25" i="5"/>
  <c r="G25" i="62"/>
  <c r="R25" i="62" s="1"/>
  <c r="AB25" i="62" s="1"/>
  <c r="BQ6" i="5"/>
  <c r="G6" i="62"/>
  <c r="R6" i="62" s="1"/>
  <c r="AB6" i="62" s="1"/>
  <c r="G35" i="62"/>
  <c r="R35" i="62" s="1"/>
  <c r="AB35" i="62" s="1"/>
  <c r="BQ35" i="5"/>
  <c r="BQ84" i="5"/>
  <c r="G84" i="62"/>
  <c r="R84" i="62" s="1"/>
  <c r="AB84" i="62" s="1"/>
  <c r="BQ26" i="5"/>
  <c r="G26" i="62"/>
  <c r="R26" i="62" s="1"/>
  <c r="AB26" i="62" s="1"/>
  <c r="BQ43" i="5"/>
  <c r="G43" i="62"/>
  <c r="R43" i="62" s="1"/>
  <c r="AB43" i="62" s="1"/>
  <c r="G48" i="62"/>
  <c r="R48" i="62" s="1"/>
  <c r="AB48" i="62" s="1"/>
  <c r="BQ48" i="5"/>
  <c r="G4" i="62"/>
  <c r="R4" i="62" s="1"/>
  <c r="AB4" i="62" s="1"/>
  <c r="BQ4" i="5"/>
  <c r="F380" i="47"/>
  <c r="BQ101" i="5"/>
  <c r="G101" i="62"/>
  <c r="R101" i="62" s="1"/>
  <c r="AB101" i="62" s="1"/>
  <c r="BQ42" i="5"/>
  <c r="G42" i="62"/>
  <c r="R42" i="62" s="1"/>
  <c r="AB42" i="62" s="1"/>
  <c r="G58" i="62"/>
  <c r="R58" i="62" s="1"/>
  <c r="BQ58" i="5"/>
  <c r="G70" i="62"/>
  <c r="R70" i="62" s="1"/>
  <c r="AB70" i="62" s="1"/>
  <c r="BQ70" i="5"/>
  <c r="G50" i="62"/>
  <c r="R50" i="62" s="1"/>
  <c r="AB50" i="62" s="1"/>
  <c r="BQ50" i="5"/>
  <c r="G14" i="62"/>
  <c r="R14" i="62" s="1"/>
  <c r="AB14" i="62" s="1"/>
  <c r="BQ14" i="5"/>
  <c r="BQ73" i="5"/>
  <c r="G73" i="62"/>
  <c r="R73" i="62" s="1"/>
  <c r="AB73" i="62" s="1"/>
  <c r="BQ82" i="5"/>
  <c r="G82" i="62"/>
  <c r="R82" i="62" s="1"/>
  <c r="AB82" i="62" s="1"/>
  <c r="BQ68" i="5"/>
  <c r="G68" i="62"/>
  <c r="R68" i="62" s="1"/>
  <c r="AB68" i="62" s="1"/>
  <c r="G52" i="62"/>
  <c r="R52" i="62" s="1"/>
  <c r="AB52" i="62" s="1"/>
  <c r="BQ52" i="5"/>
  <c r="G38" i="62"/>
  <c r="R38" i="62" s="1"/>
  <c r="AB38" i="62" s="1"/>
  <c r="BQ38" i="5"/>
  <c r="G17" i="48"/>
  <c r="G131" i="48" s="1"/>
  <c r="Q131" i="48" s="1"/>
  <c r="BQ16" i="5"/>
  <c r="G16" i="62"/>
  <c r="R16" i="62" s="1"/>
  <c r="AB16" i="62" s="1"/>
  <c r="BQ67" i="5"/>
  <c r="G67" i="62"/>
  <c r="R67" i="62" s="1"/>
  <c r="AB67" i="62" s="1"/>
  <c r="G3" i="62"/>
  <c r="R3" i="62" s="1"/>
  <c r="AB3" i="62" s="1"/>
  <c r="BQ3" i="5"/>
  <c r="F364" i="47"/>
  <c r="BQ85" i="5"/>
  <c r="G85" i="62"/>
  <c r="R85" i="62" s="1"/>
  <c r="AB85" i="62" s="1"/>
  <c r="G37" i="62"/>
  <c r="R37" i="62" s="1"/>
  <c r="AB37" i="62" s="1"/>
  <c r="BQ37" i="5"/>
  <c r="G59" i="62"/>
  <c r="R59" i="62" s="1"/>
  <c r="AB59" i="62" s="1"/>
  <c r="BQ59" i="5"/>
  <c r="G34" i="62"/>
  <c r="R34" i="62" s="1"/>
  <c r="BQ34" i="5"/>
  <c r="BQ5" i="5"/>
  <c r="G5" i="62"/>
  <c r="R5" i="62" s="1"/>
  <c r="AB5" i="62" s="1"/>
  <c r="BQ87" i="5"/>
  <c r="BQ74" i="5"/>
  <c r="G74" i="62"/>
  <c r="R74" i="62" s="1"/>
  <c r="BQ56" i="5"/>
  <c r="G56" i="62"/>
  <c r="R56" i="62" s="1"/>
  <c r="AB56" i="62" s="1"/>
  <c r="G18" i="62"/>
  <c r="R18" i="62" s="1"/>
  <c r="AB18" i="62" s="1"/>
  <c r="BQ18" i="5"/>
  <c r="BQ79" i="5"/>
  <c r="G79" i="62"/>
  <c r="R79" i="62" s="1"/>
  <c r="G24" i="62"/>
  <c r="R24" i="62" s="1"/>
  <c r="AB24" i="62" s="1"/>
  <c r="BQ24" i="5"/>
  <c r="BQ7" i="5"/>
  <c r="G7" i="62"/>
  <c r="R7" i="62" s="1"/>
  <c r="AB7" i="62" s="1"/>
  <c r="BQ65" i="5"/>
  <c r="G65" i="62"/>
  <c r="R65" i="62" s="1"/>
  <c r="AB65" i="62" s="1"/>
  <c r="G71" i="62"/>
  <c r="R71" i="62" s="1"/>
  <c r="AB71" i="62" s="1"/>
  <c r="BQ71" i="5"/>
  <c r="G11" i="62"/>
  <c r="R11" i="62" s="1"/>
  <c r="AB11" i="62" s="1"/>
  <c r="BQ11" i="5"/>
  <c r="BQ69" i="5"/>
  <c r="G69" i="62"/>
  <c r="R69" i="62" s="1"/>
  <c r="F378" i="47"/>
  <c r="BQ99" i="5"/>
  <c r="G99" i="62"/>
  <c r="R99" i="62" s="1"/>
  <c r="AB99" i="62" s="1"/>
  <c r="BQ27" i="5"/>
  <c r="G27" i="62"/>
  <c r="R27" i="62" s="1"/>
  <c r="AB27" i="62" s="1"/>
  <c r="BQ44" i="5"/>
  <c r="G44" i="62"/>
  <c r="R44" i="62" s="1"/>
  <c r="AB44" i="62" s="1"/>
  <c r="BQ19" i="5"/>
  <c r="G19" i="62"/>
  <c r="R19" i="62" s="1"/>
  <c r="BQ53" i="5"/>
  <c r="G53" i="62"/>
  <c r="R53" i="62" s="1"/>
  <c r="BQ66" i="5"/>
  <c r="G66" i="62"/>
  <c r="R66" i="62" s="1"/>
  <c r="AB66" i="62" s="1"/>
  <c r="BQ45" i="5"/>
  <c r="G45" i="62"/>
  <c r="R45" i="62" s="1"/>
  <c r="BQ54" i="5"/>
  <c r="G54" i="62"/>
  <c r="R54" i="62" s="1"/>
  <c r="AB54" i="62" s="1"/>
  <c r="BQ29" i="5"/>
  <c r="G29" i="62"/>
  <c r="R29" i="62" s="1"/>
  <c r="AB29" i="62" s="1"/>
  <c r="BQ62" i="5"/>
  <c r="G62" i="62"/>
  <c r="R62" i="62" s="1"/>
  <c r="CI84" i="5"/>
  <c r="I84" i="62"/>
  <c r="G46" i="62"/>
  <c r="R46" i="62" s="1"/>
  <c r="AB46" i="62" s="1"/>
  <c r="BQ46" i="5"/>
  <c r="G22" i="62"/>
  <c r="R22" i="62" s="1"/>
  <c r="AB22" i="62" s="1"/>
  <c r="BQ22" i="5"/>
  <c r="I52" i="62"/>
  <c r="CI52" i="5"/>
  <c r="G15" i="62"/>
  <c r="R15" i="62" s="1"/>
  <c r="AB15" i="62" s="1"/>
  <c r="BQ15" i="5"/>
  <c r="BQ51" i="5"/>
  <c r="G51" i="62"/>
  <c r="R51" i="62" s="1"/>
  <c r="AB51" i="62" s="1"/>
  <c r="BQ33" i="5"/>
  <c r="G33" i="62"/>
  <c r="R33" i="62" s="1"/>
  <c r="AB33" i="62" s="1"/>
  <c r="G36" i="62"/>
  <c r="R36" i="62" s="1"/>
  <c r="BQ36" i="5"/>
  <c r="BQ13" i="5"/>
  <c r="G13" i="62"/>
  <c r="R13" i="62" s="1"/>
  <c r="AB13" i="62" s="1"/>
  <c r="G23" i="62"/>
  <c r="R23" i="62" s="1"/>
  <c r="AB23" i="62" s="1"/>
  <c r="BQ23" i="5"/>
  <c r="G75" i="62"/>
  <c r="R75" i="62" s="1"/>
  <c r="AB75" i="62" s="1"/>
  <c r="BQ75" i="5"/>
  <c r="F372" i="47"/>
  <c r="BQ93" i="5"/>
  <c r="G93" i="62"/>
  <c r="R93" i="62" s="1"/>
  <c r="AB93" i="62" s="1"/>
  <c r="BP55" i="5"/>
  <c r="G55" i="61"/>
  <c r="R55" i="61" s="1"/>
  <c r="AB55" i="61" s="1"/>
  <c r="BP67" i="5"/>
  <c r="G67" i="61"/>
  <c r="R67" i="61" s="1"/>
  <c r="BP90" i="5"/>
  <c r="G90" i="61"/>
  <c r="R90" i="61" s="1"/>
  <c r="AB90" i="61" s="1"/>
  <c r="BP81" i="5"/>
  <c r="G81" i="61"/>
  <c r="R81" i="61" s="1"/>
  <c r="BP35" i="5"/>
  <c r="G35" i="61"/>
  <c r="R35" i="61" s="1"/>
  <c r="AB35" i="61" s="1"/>
  <c r="BP46" i="5"/>
  <c r="G46" i="61"/>
  <c r="R46" i="61" s="1"/>
  <c r="AB46" i="61" s="1"/>
  <c r="BP27" i="5"/>
  <c r="G27" i="61"/>
  <c r="R27" i="61" s="1"/>
  <c r="AB27" i="61" s="1"/>
  <c r="BP6" i="5"/>
  <c r="G6" i="61"/>
  <c r="R6" i="61" s="1"/>
  <c r="AB6" i="61" s="1"/>
  <c r="BP65" i="5"/>
  <c r="G65" i="61"/>
  <c r="R65" i="61" s="1"/>
  <c r="F378" i="46"/>
  <c r="G99" i="61"/>
  <c r="R99" i="61" s="1"/>
  <c r="AB99" i="61" s="1"/>
  <c r="BP99" i="5"/>
  <c r="BP88" i="5"/>
  <c r="G88" i="61"/>
  <c r="R88" i="61" s="1"/>
  <c r="AB88" i="61" s="1"/>
  <c r="BP10" i="5"/>
  <c r="G10" i="61"/>
  <c r="R10" i="61" s="1"/>
  <c r="AB10" i="61" s="1"/>
  <c r="BP58" i="5"/>
  <c r="G58" i="61"/>
  <c r="R58" i="61" s="1"/>
  <c r="AB58" i="61" s="1"/>
  <c r="BP23" i="5"/>
  <c r="G23" i="61"/>
  <c r="R23" i="61" s="1"/>
  <c r="AB23" i="61" s="1"/>
  <c r="F372" i="46"/>
  <c r="BP93" i="5"/>
  <c r="G93" i="61"/>
  <c r="R93" i="61" s="1"/>
  <c r="AB93" i="61" s="1"/>
  <c r="BP18" i="5"/>
  <c r="G18" i="61"/>
  <c r="R18" i="61" s="1"/>
  <c r="BP76" i="5"/>
  <c r="G76" i="61"/>
  <c r="R76" i="61" s="1"/>
  <c r="BP79" i="5"/>
  <c r="G79" i="61"/>
  <c r="R79" i="61" s="1"/>
  <c r="AB79" i="61" s="1"/>
  <c r="BP22" i="5"/>
  <c r="G22" i="61"/>
  <c r="R22" i="61" s="1"/>
  <c r="AB22" i="61" s="1"/>
  <c r="BP75" i="5"/>
  <c r="G75" i="61"/>
  <c r="R75" i="61" s="1"/>
  <c r="AB75" i="61" s="1"/>
  <c r="BP19" i="5"/>
  <c r="G19" i="61"/>
  <c r="R19" i="61" s="1"/>
  <c r="BP68" i="5"/>
  <c r="G68" i="61"/>
  <c r="R68" i="61" s="1"/>
  <c r="AB68" i="61" s="1"/>
  <c r="BP8" i="5"/>
  <c r="G8" i="61"/>
  <c r="R8" i="61" s="1"/>
  <c r="AB8" i="61" s="1"/>
  <c r="BP41" i="5"/>
  <c r="G41" i="61"/>
  <c r="R41" i="61" s="1"/>
  <c r="AB41" i="61" s="1"/>
  <c r="BP78" i="5"/>
  <c r="G78" i="61"/>
  <c r="R78" i="61" s="1"/>
  <c r="BP24" i="5"/>
  <c r="G24" i="61"/>
  <c r="R24" i="61" s="1"/>
  <c r="AB24" i="61" s="1"/>
  <c r="BP49" i="5"/>
  <c r="G49" i="61"/>
  <c r="R49" i="61" s="1"/>
  <c r="AB49" i="61" s="1"/>
  <c r="BP13" i="5"/>
  <c r="G13" i="61"/>
  <c r="R13" i="61" s="1"/>
  <c r="AB13" i="61" s="1"/>
  <c r="BP34" i="5"/>
  <c r="G34" i="61"/>
  <c r="R34" i="61" s="1"/>
  <c r="AB34" i="61" s="1"/>
  <c r="BP74" i="5"/>
  <c r="G74" i="61"/>
  <c r="R74" i="61" s="1"/>
  <c r="BP80" i="5"/>
  <c r="G80" i="61"/>
  <c r="R80" i="61" s="1"/>
  <c r="AB80" i="61" s="1"/>
  <c r="F375" i="46"/>
  <c r="BP96" i="5"/>
  <c r="G96" i="61"/>
  <c r="R96" i="61" s="1"/>
  <c r="AB96" i="61" s="1"/>
  <c r="I89" i="61"/>
  <c r="CH89" i="5"/>
  <c r="BP4" i="5"/>
  <c r="G4" i="61"/>
  <c r="R4" i="61" s="1"/>
  <c r="AB4" i="61" s="1"/>
  <c r="BP20" i="5"/>
  <c r="G20" i="61"/>
  <c r="R20" i="61" s="1"/>
  <c r="AB20" i="61" s="1"/>
  <c r="BP53" i="5"/>
  <c r="G53" i="61"/>
  <c r="R53" i="61" s="1"/>
  <c r="AB53" i="61" s="1"/>
  <c r="BP9" i="5"/>
  <c r="G9" i="61"/>
  <c r="R9" i="61" s="1"/>
  <c r="AB9" i="61" s="1"/>
  <c r="BP52" i="5"/>
  <c r="G52" i="61"/>
  <c r="R52" i="61" s="1"/>
  <c r="AB52" i="61" s="1"/>
  <c r="F370" i="46"/>
  <c r="G91" i="61"/>
  <c r="R91" i="61" s="1"/>
  <c r="AB91" i="61" s="1"/>
  <c r="BP91" i="5"/>
  <c r="BP40" i="5"/>
  <c r="G40" i="61"/>
  <c r="R40" i="61" s="1"/>
  <c r="AB40" i="61" s="1"/>
  <c r="BP73" i="5"/>
  <c r="G73" i="61"/>
  <c r="R73" i="61" s="1"/>
  <c r="AB73" i="61" s="1"/>
  <c r="F377" i="46"/>
  <c r="G98" i="61"/>
  <c r="R98" i="61" s="1"/>
  <c r="AB98" i="61" s="1"/>
  <c r="BP98" i="5"/>
  <c r="BP43" i="5"/>
  <c r="G43" i="61"/>
  <c r="R43" i="61" s="1"/>
  <c r="AB43" i="61" s="1"/>
  <c r="BP14" i="5"/>
  <c r="G14" i="61"/>
  <c r="R14" i="61" s="1"/>
  <c r="AB14" i="61" s="1"/>
  <c r="BP89" i="5"/>
  <c r="G89" i="61"/>
  <c r="R89" i="61" s="1"/>
  <c r="AB89" i="61" s="1"/>
  <c r="BP7" i="5"/>
  <c r="G7" i="61"/>
  <c r="R7" i="61" s="1"/>
  <c r="AB7" i="61" s="1"/>
  <c r="BP42" i="5"/>
  <c r="G42" i="61"/>
  <c r="R42" i="61" s="1"/>
  <c r="AB42" i="61" s="1"/>
  <c r="BP12" i="5"/>
  <c r="G12" i="61"/>
  <c r="R12" i="61" s="1"/>
  <c r="AB12" i="61" s="1"/>
  <c r="BP21" i="5"/>
  <c r="G21" i="61"/>
  <c r="R21" i="61" s="1"/>
  <c r="AB21" i="61" s="1"/>
  <c r="BP77" i="5"/>
  <c r="G77" i="61"/>
  <c r="R77" i="61" s="1"/>
  <c r="AB77" i="61" s="1"/>
  <c r="BP72" i="5"/>
  <c r="G72" i="61"/>
  <c r="R72" i="61" s="1"/>
  <c r="AB72" i="61" s="1"/>
  <c r="BP71" i="5"/>
  <c r="G71" i="61"/>
  <c r="R71" i="61" s="1"/>
  <c r="AB71" i="61" s="1"/>
  <c r="BP36" i="5"/>
  <c r="G36" i="61"/>
  <c r="R36" i="61" s="1"/>
  <c r="AB36" i="61" s="1"/>
  <c r="BP56" i="5"/>
  <c r="G56" i="61"/>
  <c r="R56" i="61" s="1"/>
  <c r="AB56" i="61" s="1"/>
  <c r="BP51" i="5"/>
  <c r="G51" i="61"/>
  <c r="R51" i="61" s="1"/>
  <c r="AB51" i="61" s="1"/>
  <c r="BP70" i="5"/>
  <c r="G70" i="61"/>
  <c r="R70" i="61" s="1"/>
  <c r="AB70" i="61" s="1"/>
  <c r="BP39" i="5"/>
  <c r="G39" i="61"/>
  <c r="R39" i="61" s="1"/>
  <c r="AB39" i="61" s="1"/>
  <c r="BP47" i="5"/>
  <c r="G47" i="61"/>
  <c r="R47" i="61" s="1"/>
  <c r="AB47" i="61" s="1"/>
  <c r="BP45" i="5"/>
  <c r="G45" i="61"/>
  <c r="R45" i="61" s="1"/>
  <c r="AB45" i="61" s="1"/>
  <c r="BP38" i="5"/>
  <c r="G38" i="61"/>
  <c r="R38" i="61" s="1"/>
  <c r="BO44" i="5"/>
  <c r="G44" i="60"/>
  <c r="R44" i="60" s="1"/>
  <c r="AB44" i="60" s="1"/>
  <c r="BO61" i="5"/>
  <c r="G61" i="60"/>
  <c r="R61" i="60" s="1"/>
  <c r="AB61" i="60" s="1"/>
  <c r="BO85" i="5"/>
  <c r="G85" i="60"/>
  <c r="R85" i="60" s="1"/>
  <c r="AB85" i="60" s="1"/>
  <c r="BO69" i="5"/>
  <c r="G69" i="60"/>
  <c r="R69" i="60" s="1"/>
  <c r="AB69" i="60" s="1"/>
  <c r="BO27" i="5"/>
  <c r="G27" i="60"/>
  <c r="R27" i="60" s="1"/>
  <c r="AB27" i="60" s="1"/>
  <c r="BO76" i="5"/>
  <c r="G76" i="60"/>
  <c r="R76" i="60" s="1"/>
  <c r="AB76" i="60" s="1"/>
  <c r="G62" i="60"/>
  <c r="R62" i="60" s="1"/>
  <c r="AB62" i="60" s="1"/>
  <c r="BO62" i="5"/>
  <c r="BO11" i="5"/>
  <c r="G11" i="60"/>
  <c r="R11" i="60" s="1"/>
  <c r="AB11" i="60" s="1"/>
  <c r="G8" i="60"/>
  <c r="R8" i="60" s="1"/>
  <c r="AB8" i="60" s="1"/>
  <c r="BO8" i="5"/>
  <c r="BO47" i="5"/>
  <c r="G47" i="60"/>
  <c r="R47" i="60" s="1"/>
  <c r="AB47" i="60" s="1"/>
  <c r="BO88" i="5"/>
  <c r="G88" i="60"/>
  <c r="R88" i="60" s="1"/>
  <c r="AB88" i="60" s="1"/>
  <c r="BO42" i="5"/>
  <c r="G42" i="60"/>
  <c r="R42" i="60" s="1"/>
  <c r="AB42" i="60" s="1"/>
  <c r="F376" i="44"/>
  <c r="BO97" i="5"/>
  <c r="G97" i="60"/>
  <c r="R97" i="60" s="1"/>
  <c r="AB97" i="60" s="1"/>
  <c r="BO30" i="5"/>
  <c r="G30" i="60"/>
  <c r="R30" i="60" s="1"/>
  <c r="AB30" i="60" s="1"/>
  <c r="BO59" i="5"/>
  <c r="G59" i="60"/>
  <c r="R59" i="60" s="1"/>
  <c r="AB59" i="60" s="1"/>
  <c r="G43" i="60"/>
  <c r="R43" i="60" s="1"/>
  <c r="AB43" i="60" s="1"/>
  <c r="BO43" i="5"/>
  <c r="G15" i="60"/>
  <c r="R15" i="60" s="1"/>
  <c r="AB15" i="60" s="1"/>
  <c r="BO15" i="5"/>
  <c r="BO57" i="5"/>
  <c r="G57" i="60"/>
  <c r="R57" i="60" s="1"/>
  <c r="AB57" i="60" s="1"/>
  <c r="BO72" i="5"/>
  <c r="G72" i="60"/>
  <c r="R72" i="60" s="1"/>
  <c r="AB72" i="60" s="1"/>
  <c r="BO77" i="5"/>
  <c r="G77" i="60"/>
  <c r="R77" i="60" s="1"/>
  <c r="AB77" i="60" s="1"/>
  <c r="BO65" i="5"/>
  <c r="G65" i="60"/>
  <c r="R65" i="60" s="1"/>
  <c r="AB65" i="60" s="1"/>
  <c r="G14" i="60"/>
  <c r="R14" i="60" s="1"/>
  <c r="AB14" i="60" s="1"/>
  <c r="BO14" i="5"/>
  <c r="BO37" i="5"/>
  <c r="G37" i="60"/>
  <c r="R37" i="60" s="1"/>
  <c r="AB37" i="60" s="1"/>
  <c r="CG25" i="5"/>
  <c r="I25" i="60"/>
  <c r="G41" i="60"/>
  <c r="R41" i="60" s="1"/>
  <c r="AB41" i="60" s="1"/>
  <c r="BO41" i="5"/>
  <c r="G13" i="60"/>
  <c r="R13" i="60" s="1"/>
  <c r="BO13" i="5"/>
  <c r="G19" i="60"/>
  <c r="R19" i="60" s="1"/>
  <c r="AB19" i="60" s="1"/>
  <c r="BO19" i="5"/>
  <c r="G38" i="60"/>
  <c r="R38" i="60" s="1"/>
  <c r="AB38" i="60" s="1"/>
  <c r="BO38" i="5"/>
  <c r="BO71" i="5"/>
  <c r="G71" i="60"/>
  <c r="R71" i="60" s="1"/>
  <c r="AB71" i="60" s="1"/>
  <c r="G50" i="60"/>
  <c r="R50" i="60" s="1"/>
  <c r="AB50" i="60" s="1"/>
  <c r="BO50" i="5"/>
  <c r="BO74" i="5"/>
  <c r="G74" i="60"/>
  <c r="R74" i="60" s="1"/>
  <c r="AB74" i="60" s="1"/>
  <c r="BO84" i="5"/>
  <c r="G84" i="60"/>
  <c r="R84" i="60" s="1"/>
  <c r="AB84" i="60" s="1"/>
  <c r="BO78" i="5"/>
  <c r="G78" i="60"/>
  <c r="R78" i="60" s="1"/>
  <c r="AB78" i="60" s="1"/>
  <c r="I28" i="60"/>
  <c r="CG28" i="5"/>
  <c r="G20" i="60"/>
  <c r="R20" i="60" s="1"/>
  <c r="AB20" i="60" s="1"/>
  <c r="BO20" i="5"/>
  <c r="G36" i="60"/>
  <c r="R36" i="60" s="1"/>
  <c r="AB36" i="60" s="1"/>
  <c r="BO36" i="5"/>
  <c r="BO16" i="5"/>
  <c r="G16" i="60"/>
  <c r="R16" i="60" s="1"/>
  <c r="AB16" i="60" s="1"/>
  <c r="BO90" i="5"/>
  <c r="G90" i="60"/>
  <c r="R90" i="60" s="1"/>
  <c r="AB90" i="60" s="1"/>
  <c r="BO87" i="5"/>
  <c r="G87" i="60"/>
  <c r="R87" i="60" s="1"/>
  <c r="G31" i="60"/>
  <c r="R31" i="60" s="1"/>
  <c r="AB31" i="60" s="1"/>
  <c r="BO31" i="5"/>
  <c r="BO45" i="5"/>
  <c r="G45" i="60"/>
  <c r="R45" i="60" s="1"/>
  <c r="AB45" i="60" s="1"/>
  <c r="G48" i="60"/>
  <c r="R48" i="60" s="1"/>
  <c r="AB48" i="60" s="1"/>
  <c r="BO48" i="5"/>
  <c r="BO91" i="5"/>
  <c r="G91" i="60"/>
  <c r="R91" i="60" s="1"/>
  <c r="AB91" i="60" s="1"/>
  <c r="BO28" i="5"/>
  <c r="G28" i="60"/>
  <c r="R28" i="60" s="1"/>
  <c r="AB28" i="60" s="1"/>
  <c r="G5" i="60"/>
  <c r="R5" i="60" s="1"/>
  <c r="AB5" i="60" s="1"/>
  <c r="BO5" i="5"/>
  <c r="BO4" i="5"/>
  <c r="G4" i="60"/>
  <c r="R4" i="60" s="1"/>
  <c r="AB4" i="60" s="1"/>
  <c r="BO23" i="5"/>
  <c r="G23" i="60"/>
  <c r="R23" i="60" s="1"/>
  <c r="AB23" i="60" s="1"/>
  <c r="BO33" i="5"/>
  <c r="G33" i="60"/>
  <c r="R33" i="60" s="1"/>
  <c r="AB33" i="60" s="1"/>
  <c r="BO58" i="5"/>
  <c r="G58" i="60"/>
  <c r="R58" i="60" s="1"/>
  <c r="AB58" i="60" s="1"/>
  <c r="BO75" i="5"/>
  <c r="G75" i="60"/>
  <c r="R75" i="60" s="1"/>
  <c r="AB75" i="60" s="1"/>
  <c r="G25" i="60"/>
  <c r="R25" i="60" s="1"/>
  <c r="AB25" i="60" s="1"/>
  <c r="BO25" i="5"/>
  <c r="BO46" i="5"/>
  <c r="G46" i="60"/>
  <c r="R46" i="60" s="1"/>
  <c r="AB46" i="60" s="1"/>
  <c r="BO29" i="5"/>
  <c r="G29" i="60"/>
  <c r="R29" i="60" s="1"/>
  <c r="CG34" i="5"/>
  <c r="I34" i="60"/>
  <c r="BO64" i="5"/>
  <c r="G64" i="60"/>
  <c r="R64" i="60" s="1"/>
  <c r="AB64" i="60" s="1"/>
  <c r="G63" i="60"/>
  <c r="R63" i="60" s="1"/>
  <c r="AB63" i="60" s="1"/>
  <c r="BO63" i="5"/>
  <c r="BO34" i="5"/>
  <c r="G34" i="60"/>
  <c r="R34" i="60" s="1"/>
  <c r="AB34" i="60" s="1"/>
  <c r="G55" i="60"/>
  <c r="R55" i="60" s="1"/>
  <c r="AB55" i="60" s="1"/>
  <c r="BO55" i="5"/>
  <c r="I58" i="60"/>
  <c r="CG58" i="5"/>
  <c r="BO35" i="5"/>
  <c r="G35" i="60"/>
  <c r="R35" i="60" s="1"/>
  <c r="BO83" i="5"/>
  <c r="G83" i="60"/>
  <c r="R83" i="60" s="1"/>
  <c r="AB83" i="60" s="1"/>
  <c r="G52" i="43"/>
  <c r="G166" i="43" s="1"/>
  <c r="G51" i="60"/>
  <c r="R51" i="60" s="1"/>
  <c r="AB51" i="60" s="1"/>
  <c r="BO51" i="5"/>
  <c r="BO67" i="5"/>
  <c r="G67" i="60"/>
  <c r="R67" i="60" s="1"/>
  <c r="AB67" i="60" s="1"/>
  <c r="BO21" i="5"/>
  <c r="G21" i="60"/>
  <c r="R21" i="60" s="1"/>
  <c r="AB21" i="60" s="1"/>
  <c r="F328" i="44"/>
  <c r="BM49" i="9" s="1"/>
  <c r="BO49" i="5"/>
  <c r="G49" i="60"/>
  <c r="R49" i="60" s="1"/>
  <c r="AB49" i="60" s="1"/>
  <c r="G70" i="60"/>
  <c r="R70" i="60" s="1"/>
  <c r="AB70" i="60" s="1"/>
  <c r="BO70" i="5"/>
  <c r="BO86" i="5"/>
  <c r="G86" i="60"/>
  <c r="R86" i="60" s="1"/>
  <c r="AB86" i="60" s="1"/>
  <c r="BO40" i="5"/>
  <c r="G40" i="60"/>
  <c r="R40" i="60" s="1"/>
  <c r="AB40" i="60" s="1"/>
  <c r="F379" i="44"/>
  <c r="BO100" i="5"/>
  <c r="G100" i="60"/>
  <c r="R100" i="60" s="1"/>
  <c r="AB100" i="60" s="1"/>
  <c r="G62" i="59"/>
  <c r="R62" i="59" s="1"/>
  <c r="AB62" i="59" s="1"/>
  <c r="BN62" i="5"/>
  <c r="CF18" i="5"/>
  <c r="I18" i="59"/>
  <c r="G50" i="59"/>
  <c r="R50" i="59" s="1"/>
  <c r="BN50" i="5"/>
  <c r="BN18" i="5"/>
  <c r="G18" i="59"/>
  <c r="R18" i="59" s="1"/>
  <c r="AB18" i="59" s="1"/>
  <c r="G16" i="59"/>
  <c r="R16" i="59" s="1"/>
  <c r="AB16" i="59" s="1"/>
  <c r="BN16" i="5"/>
  <c r="G60" i="59"/>
  <c r="R60" i="59" s="1"/>
  <c r="AB60" i="59" s="1"/>
  <c r="BN60" i="5"/>
  <c r="BN81" i="5"/>
  <c r="G81" i="59"/>
  <c r="R81" i="59" s="1"/>
  <c r="AB81" i="59" s="1"/>
  <c r="BN43" i="5"/>
  <c r="G43" i="59"/>
  <c r="R43" i="59" s="1"/>
  <c r="BN41" i="5"/>
  <c r="G41" i="59"/>
  <c r="R41" i="59" s="1"/>
  <c r="AB41" i="59" s="1"/>
  <c r="BN77" i="5"/>
  <c r="G77" i="59"/>
  <c r="R77" i="59" s="1"/>
  <c r="AB77" i="59" s="1"/>
  <c r="BN30" i="5"/>
  <c r="G30" i="59"/>
  <c r="R30" i="59" s="1"/>
  <c r="AB30" i="59" s="1"/>
  <c r="G12" i="59"/>
  <c r="R12" i="59" s="1"/>
  <c r="AB12" i="59" s="1"/>
  <c r="BN12" i="5"/>
  <c r="BN57" i="5"/>
  <c r="G57" i="59"/>
  <c r="R57" i="59" s="1"/>
  <c r="AB57" i="59" s="1"/>
  <c r="G13" i="59"/>
  <c r="R13" i="59" s="1"/>
  <c r="AB13" i="59" s="1"/>
  <c r="BN13" i="5"/>
  <c r="BN89" i="5"/>
  <c r="G89" i="59"/>
  <c r="R89" i="59" s="1"/>
  <c r="AB89" i="59" s="1"/>
  <c r="BN33" i="5"/>
  <c r="G33" i="59"/>
  <c r="R33" i="59" s="1"/>
  <c r="AB33" i="59" s="1"/>
  <c r="I63" i="59"/>
  <c r="CF63" i="5"/>
  <c r="BN3" i="5"/>
  <c r="G3" i="59"/>
  <c r="R3" i="59" s="1"/>
  <c r="AB3" i="59" s="1"/>
  <c r="BN8" i="5"/>
  <c r="G8" i="59"/>
  <c r="R8" i="59" s="1"/>
  <c r="AB8" i="59" s="1"/>
  <c r="G7" i="59"/>
  <c r="R7" i="59" s="1"/>
  <c r="AB7" i="59" s="1"/>
  <c r="BN7" i="5"/>
  <c r="G56" i="59"/>
  <c r="R56" i="59" s="1"/>
  <c r="AB56" i="59" s="1"/>
  <c r="BN56" i="5"/>
  <c r="BN32" i="5"/>
  <c r="G32" i="59"/>
  <c r="R32" i="59" s="1"/>
  <c r="AB32" i="59" s="1"/>
  <c r="F374" i="42"/>
  <c r="BN95" i="5"/>
  <c r="G95" i="59"/>
  <c r="R95" i="59" s="1"/>
  <c r="AB95" i="59" s="1"/>
  <c r="G52" i="59"/>
  <c r="R52" i="59" s="1"/>
  <c r="BN52" i="5"/>
  <c r="BN73" i="5"/>
  <c r="G73" i="59"/>
  <c r="R73" i="59" s="1"/>
  <c r="AB73" i="59" s="1"/>
  <c r="CF41" i="5"/>
  <c r="I41" i="59"/>
  <c r="G40" i="59"/>
  <c r="R40" i="59" s="1"/>
  <c r="AB40" i="59" s="1"/>
  <c r="BN40" i="5"/>
  <c r="G34" i="59"/>
  <c r="R34" i="59" s="1"/>
  <c r="AB34" i="59" s="1"/>
  <c r="BN34" i="5"/>
  <c r="G11" i="59"/>
  <c r="R11" i="59" s="1"/>
  <c r="AB11" i="59" s="1"/>
  <c r="BN11" i="5"/>
  <c r="BN82" i="5"/>
  <c r="G82" i="59"/>
  <c r="R82" i="59" s="1"/>
  <c r="AB82" i="59" s="1"/>
  <c r="BN45" i="5"/>
  <c r="G45" i="59"/>
  <c r="R45" i="59" s="1"/>
  <c r="CF82" i="5"/>
  <c r="I82" i="59"/>
  <c r="BN20" i="5"/>
  <c r="G20" i="59"/>
  <c r="R20" i="59" s="1"/>
  <c r="AB20" i="59" s="1"/>
  <c r="BN85" i="5"/>
  <c r="G85" i="59"/>
  <c r="R85" i="59" s="1"/>
  <c r="AB85" i="59" s="1"/>
  <c r="G35" i="59"/>
  <c r="R35" i="59" s="1"/>
  <c r="AB35" i="59" s="1"/>
  <c r="BN35" i="5"/>
  <c r="BN66" i="5"/>
  <c r="G66" i="59"/>
  <c r="R66" i="59" s="1"/>
  <c r="AB66" i="59" s="1"/>
  <c r="BN25" i="5"/>
  <c r="G25" i="59"/>
  <c r="R25" i="59" s="1"/>
  <c r="AB25" i="59" s="1"/>
  <c r="BN44" i="5"/>
  <c r="G44" i="59"/>
  <c r="R44" i="59" s="1"/>
  <c r="BN22" i="5"/>
  <c r="G22" i="59"/>
  <c r="R22" i="59" s="1"/>
  <c r="G59" i="59"/>
  <c r="R59" i="59" s="1"/>
  <c r="AB59" i="59" s="1"/>
  <c r="BN59" i="5"/>
  <c r="BN87" i="5"/>
  <c r="G87" i="59"/>
  <c r="R87" i="59" s="1"/>
  <c r="AB87" i="59" s="1"/>
  <c r="G54" i="59"/>
  <c r="R54" i="59" s="1"/>
  <c r="AB54" i="59" s="1"/>
  <c r="BN54" i="5"/>
  <c r="BN84" i="5"/>
  <c r="G84" i="59"/>
  <c r="R84" i="59" s="1"/>
  <c r="AB84" i="59" s="1"/>
  <c r="BN6" i="5"/>
  <c r="G6" i="59"/>
  <c r="R6" i="59" s="1"/>
  <c r="AB6" i="59" s="1"/>
  <c r="G51" i="59"/>
  <c r="R51" i="59" s="1"/>
  <c r="BN51" i="5"/>
  <c r="G55" i="59"/>
  <c r="R55" i="59" s="1"/>
  <c r="AB55" i="59" s="1"/>
  <c r="BN55" i="5"/>
  <c r="BN79" i="5"/>
  <c r="G79" i="59"/>
  <c r="R79" i="59" s="1"/>
  <c r="AB79" i="59" s="1"/>
  <c r="BN28" i="5"/>
  <c r="G28" i="59"/>
  <c r="R28" i="59" s="1"/>
  <c r="AB28" i="59" s="1"/>
  <c r="BN76" i="5"/>
  <c r="G76" i="59"/>
  <c r="R76" i="59" s="1"/>
  <c r="AB76" i="59" s="1"/>
  <c r="G29" i="59"/>
  <c r="R29" i="59" s="1"/>
  <c r="AB29" i="59" s="1"/>
  <c r="BN29" i="5"/>
  <c r="G14" i="59"/>
  <c r="R14" i="59" s="1"/>
  <c r="AB14" i="59" s="1"/>
  <c r="BN14" i="5"/>
  <c r="BN90" i="5"/>
  <c r="G90" i="59"/>
  <c r="R90" i="59" s="1"/>
  <c r="AB90" i="59" s="1"/>
  <c r="G19" i="59"/>
  <c r="R19" i="59" s="1"/>
  <c r="AB19" i="59" s="1"/>
  <c r="BN19" i="5"/>
  <c r="BN74" i="5"/>
  <c r="G74" i="59"/>
  <c r="R74" i="59" s="1"/>
  <c r="AB74" i="59" s="1"/>
  <c r="G23" i="59"/>
  <c r="R23" i="59" s="1"/>
  <c r="AB23" i="59" s="1"/>
  <c r="BN23" i="5"/>
  <c r="G61" i="59"/>
  <c r="R61" i="59" s="1"/>
  <c r="AB61" i="59" s="1"/>
  <c r="BN61" i="5"/>
  <c r="BN91" i="5"/>
  <c r="G91" i="59"/>
  <c r="R91" i="59" s="1"/>
  <c r="AB91" i="59" s="1"/>
  <c r="G18" i="41"/>
  <c r="G132" i="41" s="1"/>
  <c r="G17" i="59"/>
  <c r="R17" i="59" s="1"/>
  <c r="AB17" i="59" s="1"/>
  <c r="BN17" i="5"/>
  <c r="BN71" i="5"/>
  <c r="G71" i="59"/>
  <c r="R71" i="59" s="1"/>
  <c r="AB71" i="59" s="1"/>
  <c r="BN21" i="5"/>
  <c r="G21" i="59"/>
  <c r="R21" i="59" s="1"/>
  <c r="AB21" i="59" s="1"/>
  <c r="BN53" i="5"/>
  <c r="G53" i="59"/>
  <c r="R53" i="59" s="1"/>
  <c r="AB53" i="59" s="1"/>
  <c r="BN80" i="5"/>
  <c r="G80" i="59"/>
  <c r="R80" i="59" s="1"/>
  <c r="AB80" i="59" s="1"/>
  <c r="BN63" i="5"/>
  <c r="G63" i="59"/>
  <c r="R63" i="59" s="1"/>
  <c r="AB63" i="59" s="1"/>
  <c r="F379" i="42"/>
  <c r="BN100" i="5"/>
  <c r="G100" i="59"/>
  <c r="R100" i="59" s="1"/>
  <c r="AB100" i="59" s="1"/>
  <c r="CF89" i="5"/>
  <c r="I89" i="59"/>
  <c r="G49" i="59"/>
  <c r="R49" i="59" s="1"/>
  <c r="AB49" i="59" s="1"/>
  <c r="BN49" i="5"/>
  <c r="BN78" i="5"/>
  <c r="G78" i="59"/>
  <c r="R78" i="59" s="1"/>
  <c r="AB78" i="59" s="1"/>
  <c r="G26" i="59"/>
  <c r="R26" i="59" s="1"/>
  <c r="AB26" i="59" s="1"/>
  <c r="BN26" i="5"/>
  <c r="F373" i="42"/>
  <c r="BN94" i="5"/>
  <c r="G94" i="59"/>
  <c r="R94" i="59" s="1"/>
  <c r="AB94" i="59" s="1"/>
  <c r="BM3" i="5"/>
  <c r="G3" i="58"/>
  <c r="R3" i="58" s="1"/>
  <c r="AB3" i="58" s="1"/>
  <c r="BM10" i="5"/>
  <c r="G10" i="58"/>
  <c r="R10" i="58" s="1"/>
  <c r="AB10" i="58" s="1"/>
  <c r="BM42" i="5"/>
  <c r="G42" i="58"/>
  <c r="R42" i="58" s="1"/>
  <c r="AB42" i="58" s="1"/>
  <c r="BM22" i="5"/>
  <c r="G22" i="58"/>
  <c r="R22" i="58" s="1"/>
  <c r="BM57" i="5"/>
  <c r="G57" i="58"/>
  <c r="R57" i="58" s="1"/>
  <c r="BM87" i="5"/>
  <c r="G87" i="58"/>
  <c r="R87" i="58" s="1"/>
  <c r="AB87" i="58" s="1"/>
  <c r="G24" i="39"/>
  <c r="G138" i="39" s="1"/>
  <c r="BM23" i="5"/>
  <c r="G23" i="58"/>
  <c r="R23" i="58" s="1"/>
  <c r="AB23" i="58" s="1"/>
  <c r="BM50" i="5"/>
  <c r="G50" i="58"/>
  <c r="R50" i="58" s="1"/>
  <c r="F355" i="40"/>
  <c r="BM76" i="5"/>
  <c r="G76" i="58"/>
  <c r="R76" i="58" s="1"/>
  <c r="AB76" i="58" s="1"/>
  <c r="BM66" i="5"/>
  <c r="G66" i="58"/>
  <c r="R66" i="58" s="1"/>
  <c r="AB66" i="58" s="1"/>
  <c r="F380" i="40"/>
  <c r="BM101" i="5"/>
  <c r="G101" i="58"/>
  <c r="R101" i="58" s="1"/>
  <c r="AB101" i="58" s="1"/>
  <c r="BM36" i="5"/>
  <c r="G36" i="58"/>
  <c r="R36" i="58" s="1"/>
  <c r="F346" i="40"/>
  <c r="BM67" i="5"/>
  <c r="G67" i="58"/>
  <c r="R67" i="58" s="1"/>
  <c r="AB67" i="58" s="1"/>
  <c r="F376" i="40"/>
  <c r="BM97" i="5"/>
  <c r="G97" i="58"/>
  <c r="R97" i="58" s="1"/>
  <c r="AB97" i="58" s="1"/>
  <c r="F372" i="40"/>
  <c r="BM93" i="5"/>
  <c r="G93" i="58"/>
  <c r="R93" i="58" s="1"/>
  <c r="AB93" i="58" s="1"/>
  <c r="BM14" i="5"/>
  <c r="G14" i="58"/>
  <c r="R14" i="58" s="1"/>
  <c r="AB14" i="58" s="1"/>
  <c r="BM13" i="5"/>
  <c r="G13" i="58"/>
  <c r="R13" i="58" s="1"/>
  <c r="BM6" i="5"/>
  <c r="G6" i="58"/>
  <c r="R6" i="58" s="1"/>
  <c r="AB6" i="58" s="1"/>
  <c r="BM37" i="5"/>
  <c r="G37" i="58"/>
  <c r="R37" i="58" s="1"/>
  <c r="BM48" i="5"/>
  <c r="G48" i="58"/>
  <c r="R48" i="58" s="1"/>
  <c r="AB48" i="58" s="1"/>
  <c r="BM85" i="5"/>
  <c r="G85" i="58"/>
  <c r="R85" i="58" s="1"/>
  <c r="AB85" i="58" s="1"/>
  <c r="G90" i="58"/>
  <c r="R90" i="58" s="1"/>
  <c r="AB90" i="58" s="1"/>
  <c r="BM90" i="5"/>
  <c r="G41" i="39"/>
  <c r="G155" i="39" s="1"/>
  <c r="Q155" i="39" s="1"/>
  <c r="BM88" i="5"/>
  <c r="G88" i="58"/>
  <c r="R88" i="58" s="1"/>
  <c r="AB88" i="58" s="1"/>
  <c r="F368" i="40"/>
  <c r="G89" i="58"/>
  <c r="R89" i="58" s="1"/>
  <c r="AB89" i="58" s="1"/>
  <c r="BM89" i="5"/>
  <c r="BM65" i="5"/>
  <c r="G65" i="58"/>
  <c r="R65" i="58" s="1"/>
  <c r="BM16" i="5"/>
  <c r="G16" i="58"/>
  <c r="R16" i="58" s="1"/>
  <c r="AB16" i="58" s="1"/>
  <c r="BM18" i="5"/>
  <c r="G18" i="58"/>
  <c r="R18" i="58" s="1"/>
  <c r="AB18" i="58" s="1"/>
  <c r="BM77" i="5"/>
  <c r="G77" i="58"/>
  <c r="R77" i="58" s="1"/>
  <c r="G82" i="58"/>
  <c r="R82" i="58" s="1"/>
  <c r="BM82" i="5"/>
  <c r="BM75" i="5"/>
  <c r="G75" i="58"/>
  <c r="R75" i="58" s="1"/>
  <c r="AB75" i="58" s="1"/>
  <c r="F330" i="40"/>
  <c r="BK51" i="9" s="1"/>
  <c r="BM51" i="5"/>
  <c r="G51" i="58"/>
  <c r="R51" i="58" s="1"/>
  <c r="G91" i="58"/>
  <c r="R91" i="58" s="1"/>
  <c r="AB91" i="58" s="1"/>
  <c r="BM91" i="5"/>
  <c r="BM21" i="5"/>
  <c r="G21" i="58"/>
  <c r="R21" i="58" s="1"/>
  <c r="AB21" i="58" s="1"/>
  <c r="BM38" i="5"/>
  <c r="G38" i="58"/>
  <c r="R38" i="58" s="1"/>
  <c r="AB38" i="58" s="1"/>
  <c r="BM70" i="5"/>
  <c r="G70" i="58"/>
  <c r="R70" i="58" s="1"/>
  <c r="BM41" i="5"/>
  <c r="G41" i="58"/>
  <c r="R41" i="58" s="1"/>
  <c r="BM81" i="5"/>
  <c r="G81" i="58"/>
  <c r="R81" i="58" s="1"/>
  <c r="AB81" i="58" s="1"/>
  <c r="BM32" i="5"/>
  <c r="G32" i="58"/>
  <c r="R32" i="58" s="1"/>
  <c r="CE65" i="5"/>
  <c r="I65" i="58"/>
  <c r="BM73" i="5"/>
  <c r="G73" i="58"/>
  <c r="R73" i="58" s="1"/>
  <c r="AB73" i="58" s="1"/>
  <c r="BM80" i="5"/>
  <c r="G80" i="58"/>
  <c r="R80" i="58" s="1"/>
  <c r="AB80" i="58" s="1"/>
  <c r="BM56" i="5"/>
  <c r="G56" i="58"/>
  <c r="R56" i="58" s="1"/>
  <c r="BM74" i="5"/>
  <c r="G74" i="58"/>
  <c r="R74" i="58" s="1"/>
  <c r="BM12" i="5"/>
  <c r="G12" i="58"/>
  <c r="R12" i="58" s="1"/>
  <c r="AB12" i="58" s="1"/>
  <c r="BM60" i="5"/>
  <c r="G60" i="58"/>
  <c r="R60" i="58" s="1"/>
  <c r="AB60" i="58" s="1"/>
  <c r="BM4" i="5"/>
  <c r="G4" i="58"/>
  <c r="R4" i="58" s="1"/>
  <c r="AB4" i="58" s="1"/>
  <c r="BM5" i="5"/>
  <c r="G5" i="58"/>
  <c r="R5" i="58" s="1"/>
  <c r="AB5" i="58" s="1"/>
  <c r="BM43" i="5"/>
  <c r="G43" i="58"/>
  <c r="R43" i="58" s="1"/>
  <c r="AB43" i="58" s="1"/>
  <c r="BM11" i="5"/>
  <c r="G11" i="58"/>
  <c r="R11" i="58" s="1"/>
  <c r="G36" i="39"/>
  <c r="G150" i="39" s="1"/>
  <c r="Q150" i="39" s="1"/>
  <c r="BM35" i="5"/>
  <c r="G35" i="58"/>
  <c r="R35" i="58" s="1"/>
  <c r="BM54" i="5"/>
  <c r="G54" i="58"/>
  <c r="R54" i="58" s="1"/>
  <c r="AB54" i="58" s="1"/>
  <c r="BM49" i="5"/>
  <c r="G49" i="58"/>
  <c r="R49" i="58" s="1"/>
  <c r="AB49" i="58" s="1"/>
  <c r="BM27" i="5"/>
  <c r="CD81" i="5"/>
  <c r="I81" i="57"/>
  <c r="BL44" i="5"/>
  <c r="G44" i="57"/>
  <c r="R44" i="57" s="1"/>
  <c r="AB44" i="57" s="1"/>
  <c r="BL47" i="5"/>
  <c r="G47" i="57"/>
  <c r="R47" i="57" s="1"/>
  <c r="G55" i="57"/>
  <c r="R55" i="57" s="1"/>
  <c r="AB55" i="57" s="1"/>
  <c r="BL55" i="5"/>
  <c r="F375" i="37"/>
  <c r="BL96" i="5"/>
  <c r="G96" i="57"/>
  <c r="R96" i="57" s="1"/>
  <c r="AB96" i="57" s="1"/>
  <c r="I36" i="57"/>
  <c r="CD36" i="5"/>
  <c r="BL10" i="5"/>
  <c r="G10" i="57"/>
  <c r="R10" i="57" s="1"/>
  <c r="AB10" i="57" s="1"/>
  <c r="G16" i="38"/>
  <c r="G130" i="38" s="1"/>
  <c r="G15" i="57"/>
  <c r="R15" i="57" s="1"/>
  <c r="AB15" i="57" s="1"/>
  <c r="BL15" i="5"/>
  <c r="G38" i="57"/>
  <c r="R38" i="57" s="1"/>
  <c r="BL38" i="5"/>
  <c r="BL52" i="5"/>
  <c r="G52" i="57"/>
  <c r="R52" i="57" s="1"/>
  <c r="G36" i="57"/>
  <c r="R36" i="57" s="1"/>
  <c r="BL36" i="5"/>
  <c r="G61" i="57"/>
  <c r="R61" i="57" s="1"/>
  <c r="BL61" i="5"/>
  <c r="BL45" i="5"/>
  <c r="G45" i="57"/>
  <c r="R45" i="57" s="1"/>
  <c r="G60" i="57"/>
  <c r="R60" i="57" s="1"/>
  <c r="AB60" i="57" s="1"/>
  <c r="BL60" i="5"/>
  <c r="BL21" i="5"/>
  <c r="G21" i="57"/>
  <c r="R21" i="57" s="1"/>
  <c r="G24" i="57"/>
  <c r="R24" i="57" s="1"/>
  <c r="BL24" i="5"/>
  <c r="BL18" i="5"/>
  <c r="G18" i="57"/>
  <c r="R18" i="57" s="1"/>
  <c r="G77" i="57"/>
  <c r="R77" i="57" s="1"/>
  <c r="AB77" i="57" s="1"/>
  <c r="BL77" i="5"/>
  <c r="BL63" i="5"/>
  <c r="G63" i="57"/>
  <c r="R63" i="57" s="1"/>
  <c r="AB63" i="57" s="1"/>
  <c r="CD87" i="5"/>
  <c r="I87" i="57"/>
  <c r="BL85" i="5"/>
  <c r="G85" i="57"/>
  <c r="R85" i="57" s="1"/>
  <c r="BL87" i="5"/>
  <c r="G87" i="57"/>
  <c r="R87" i="57" s="1"/>
  <c r="AB87" i="57" s="1"/>
  <c r="BL81" i="5"/>
  <c r="G81" i="57"/>
  <c r="R81" i="57" s="1"/>
  <c r="G66" i="57"/>
  <c r="R66" i="57" s="1"/>
  <c r="AB66" i="57" s="1"/>
  <c r="BL66" i="5"/>
  <c r="G48" i="57"/>
  <c r="R48" i="57" s="1"/>
  <c r="BL16" i="5"/>
  <c r="G16" i="57"/>
  <c r="R16" i="57" s="1"/>
  <c r="G23" i="57"/>
  <c r="R23" i="57" s="1"/>
  <c r="BL23" i="5"/>
  <c r="G7" i="57"/>
  <c r="R7" i="57" s="1"/>
  <c r="AB7" i="57" s="1"/>
  <c r="BL7" i="5"/>
  <c r="BL20" i="5"/>
  <c r="G20" i="57"/>
  <c r="R20" i="57" s="1"/>
  <c r="AB20" i="57" s="1"/>
  <c r="BL17" i="5"/>
  <c r="G17" i="57"/>
  <c r="R17" i="57" s="1"/>
  <c r="G67" i="57"/>
  <c r="R67" i="57" s="1"/>
  <c r="BL67" i="5"/>
  <c r="G62" i="57"/>
  <c r="R62" i="57" s="1"/>
  <c r="AB62" i="57" s="1"/>
  <c r="BL62" i="5"/>
  <c r="BL6" i="5"/>
  <c r="G6" i="57"/>
  <c r="R6" i="57" s="1"/>
  <c r="BL83" i="5"/>
  <c r="G83" i="57"/>
  <c r="R83" i="57" s="1"/>
  <c r="AB83" i="57" s="1"/>
  <c r="BL32" i="5"/>
  <c r="G32" i="57"/>
  <c r="R32" i="57" s="1"/>
  <c r="AB32" i="57" s="1"/>
  <c r="F287" i="37"/>
  <c r="BJ8" i="9" s="1"/>
  <c r="G8" i="57"/>
  <c r="R8" i="57" s="1"/>
  <c r="AB8" i="57" s="1"/>
  <c r="BL8" i="5"/>
  <c r="BL68" i="5"/>
  <c r="G68" i="57"/>
  <c r="R68" i="57" s="1"/>
  <c r="F380" i="37"/>
  <c r="BL101" i="5"/>
  <c r="G101" i="57"/>
  <c r="R101" i="57" s="1"/>
  <c r="AB101" i="57" s="1"/>
  <c r="F373" i="37"/>
  <c r="BL94" i="5"/>
  <c r="G94" i="57"/>
  <c r="R94" i="57" s="1"/>
  <c r="AB94" i="57" s="1"/>
  <c r="BL57" i="5"/>
  <c r="G57" i="57"/>
  <c r="R57" i="57" s="1"/>
  <c r="BL59" i="5"/>
  <c r="G59" i="57"/>
  <c r="R59" i="57" s="1"/>
  <c r="AB59" i="57" s="1"/>
  <c r="BL86" i="5"/>
  <c r="G86" i="57"/>
  <c r="R86" i="57" s="1"/>
  <c r="AB86" i="57" s="1"/>
  <c r="BL74" i="5"/>
  <c r="G74" i="57"/>
  <c r="R74" i="57" s="1"/>
  <c r="F376" i="37"/>
  <c r="BL97" i="5"/>
  <c r="G97" i="57"/>
  <c r="R97" i="57" s="1"/>
  <c r="AB97" i="57" s="1"/>
  <c r="BL90" i="5"/>
  <c r="G90" i="57"/>
  <c r="R90" i="57" s="1"/>
  <c r="F378" i="37"/>
  <c r="BL99" i="5"/>
  <c r="G99" i="57"/>
  <c r="R99" i="57" s="1"/>
  <c r="AB99" i="57" s="1"/>
  <c r="BL71" i="5"/>
  <c r="G71" i="57"/>
  <c r="R71" i="57" s="1"/>
  <c r="AB71" i="57" s="1"/>
  <c r="BL46" i="5"/>
  <c r="G46" i="57"/>
  <c r="R46" i="57" s="1"/>
  <c r="G39" i="57"/>
  <c r="R39" i="57" s="1"/>
  <c r="BL39" i="5"/>
  <c r="G14" i="57"/>
  <c r="R14" i="57" s="1"/>
  <c r="AB14" i="57" s="1"/>
  <c r="BL14" i="5"/>
  <c r="BL73" i="5"/>
  <c r="G73" i="57"/>
  <c r="R73" i="57" s="1"/>
  <c r="BL25" i="5"/>
  <c r="G25" i="57"/>
  <c r="R25" i="57" s="1"/>
  <c r="BL11" i="5"/>
  <c r="G11" i="57"/>
  <c r="R11" i="57" s="1"/>
  <c r="BL69" i="5"/>
  <c r="G69" i="57"/>
  <c r="R69" i="57" s="1"/>
  <c r="AB69" i="57" s="1"/>
  <c r="G49" i="57"/>
  <c r="R49" i="57" s="1"/>
  <c r="AB49" i="57" s="1"/>
  <c r="BL49" i="5"/>
  <c r="BL88" i="5"/>
  <c r="G88" i="57"/>
  <c r="R88" i="57" s="1"/>
  <c r="AB88" i="57" s="1"/>
  <c r="BL76" i="5"/>
  <c r="G76" i="57"/>
  <c r="R76" i="57" s="1"/>
  <c r="BL84" i="5"/>
  <c r="G84" i="57"/>
  <c r="R84" i="57" s="1"/>
  <c r="BL79" i="5"/>
  <c r="G79" i="57"/>
  <c r="R79" i="57" s="1"/>
  <c r="G19" i="57"/>
  <c r="R19" i="57" s="1"/>
  <c r="AB19" i="57" s="1"/>
  <c r="BL19" i="5"/>
  <c r="BL72" i="5"/>
  <c r="G72" i="57"/>
  <c r="R72" i="57" s="1"/>
  <c r="AB72" i="57" s="1"/>
  <c r="G50" i="57"/>
  <c r="R50" i="57" s="1"/>
  <c r="AB50" i="57" s="1"/>
  <c r="BL50" i="5"/>
  <c r="BL13" i="5"/>
  <c r="G13" i="57"/>
  <c r="R13" i="57" s="1"/>
  <c r="AB13" i="57" s="1"/>
  <c r="BL75" i="5"/>
  <c r="G75" i="57"/>
  <c r="R75" i="57" s="1"/>
  <c r="AB75" i="57" s="1"/>
  <c r="G70" i="57"/>
  <c r="R70" i="57" s="1"/>
  <c r="AB70" i="57" s="1"/>
  <c r="BL70" i="5"/>
  <c r="G26" i="57"/>
  <c r="R26" i="57" s="1"/>
  <c r="BL26" i="5"/>
  <c r="I62" i="53"/>
  <c r="CC62" i="5"/>
  <c r="G14" i="53"/>
  <c r="R14" i="53" s="1"/>
  <c r="AB14" i="53" s="1"/>
  <c r="BK14" i="5"/>
  <c r="BK54" i="5"/>
  <c r="G54" i="53"/>
  <c r="R54" i="53" s="1"/>
  <c r="G12" i="53"/>
  <c r="R12" i="53" s="1"/>
  <c r="AB12" i="53" s="1"/>
  <c r="BK12" i="5"/>
  <c r="BK83" i="5"/>
  <c r="G83" i="53"/>
  <c r="R83" i="53" s="1"/>
  <c r="AB83" i="53" s="1"/>
  <c r="BK91" i="5"/>
  <c r="G91" i="53"/>
  <c r="R91" i="53" s="1"/>
  <c r="AB91" i="53" s="1"/>
  <c r="BK51" i="5"/>
  <c r="G51" i="53"/>
  <c r="R51" i="53" s="1"/>
  <c r="G64" i="53"/>
  <c r="R64" i="53" s="1"/>
  <c r="AB64" i="53" s="1"/>
  <c r="BK64" i="5"/>
  <c r="BK80" i="5"/>
  <c r="G80" i="53"/>
  <c r="R80" i="53" s="1"/>
  <c r="AB80" i="53" s="1"/>
  <c r="BK68" i="5"/>
  <c r="G68" i="53"/>
  <c r="R68" i="53" s="1"/>
  <c r="AB68" i="53" s="1"/>
  <c r="BK7" i="5"/>
  <c r="G7" i="53"/>
  <c r="R7" i="53" s="1"/>
  <c r="AB7" i="53" s="1"/>
  <c r="BK56" i="5"/>
  <c r="G56" i="53"/>
  <c r="R56" i="53" s="1"/>
  <c r="AB56" i="53" s="1"/>
  <c r="G42" i="35"/>
  <c r="G156" i="35" s="1"/>
  <c r="Q156" i="35" s="1"/>
  <c r="G41" i="53"/>
  <c r="R41" i="53" s="1"/>
  <c r="AB41" i="53" s="1"/>
  <c r="BK41" i="5"/>
  <c r="G75" i="53"/>
  <c r="R75" i="53" s="1"/>
  <c r="AB75" i="53" s="1"/>
  <c r="BK75" i="5"/>
  <c r="G38" i="53"/>
  <c r="R38" i="53" s="1"/>
  <c r="BK38" i="5"/>
  <c r="G28" i="53"/>
  <c r="R28" i="53" s="1"/>
  <c r="AB28" i="53" s="1"/>
  <c r="BK28" i="5"/>
  <c r="G39" i="53"/>
  <c r="R39" i="53" s="1"/>
  <c r="AB39" i="53" s="1"/>
  <c r="BK39" i="5"/>
  <c r="G30" i="53"/>
  <c r="R30" i="53" s="1"/>
  <c r="BK30" i="5"/>
  <c r="BK32" i="5"/>
  <c r="G32" i="53"/>
  <c r="R32" i="53" s="1"/>
  <c r="AB32" i="53" s="1"/>
  <c r="BK52" i="5"/>
  <c r="G52" i="53"/>
  <c r="R52" i="53" s="1"/>
  <c r="AB52" i="53" s="1"/>
  <c r="BK53" i="5"/>
  <c r="G53" i="53"/>
  <c r="R53" i="53" s="1"/>
  <c r="AB53" i="53" s="1"/>
  <c r="F378" i="19"/>
  <c r="BK99" i="5"/>
  <c r="G99" i="53"/>
  <c r="R99" i="53" s="1"/>
  <c r="AB99" i="53" s="1"/>
  <c r="G27" i="53"/>
  <c r="R27" i="53" s="1"/>
  <c r="AB27" i="53" s="1"/>
  <c r="BK27" i="5"/>
  <c r="BK71" i="5"/>
  <c r="G71" i="53"/>
  <c r="R71" i="53" s="1"/>
  <c r="G10" i="53"/>
  <c r="R10" i="53" s="1"/>
  <c r="BK10" i="5"/>
  <c r="BK89" i="5"/>
  <c r="G89" i="53"/>
  <c r="R89" i="53" s="1"/>
  <c r="BK90" i="5"/>
  <c r="G90" i="53"/>
  <c r="R90" i="53" s="1"/>
  <c r="G65" i="53"/>
  <c r="R65" i="53" s="1"/>
  <c r="AB65" i="53" s="1"/>
  <c r="BK65" i="5"/>
  <c r="BK88" i="5"/>
  <c r="G88" i="53"/>
  <c r="R88" i="53" s="1"/>
  <c r="BK40" i="5"/>
  <c r="G40" i="53"/>
  <c r="R40" i="53" s="1"/>
  <c r="AB40" i="53" s="1"/>
  <c r="G25" i="53"/>
  <c r="R25" i="53" s="1"/>
  <c r="AB25" i="53" s="1"/>
  <c r="BK25" i="5"/>
  <c r="G23" i="53"/>
  <c r="R23" i="53" s="1"/>
  <c r="AB23" i="53" s="1"/>
  <c r="BK23" i="5"/>
  <c r="BK87" i="5"/>
  <c r="G87" i="53"/>
  <c r="R87" i="53" s="1"/>
  <c r="AB87" i="53" s="1"/>
  <c r="BK29" i="5"/>
  <c r="CC76" i="5"/>
  <c r="I76" i="53"/>
  <c r="BK72" i="5"/>
  <c r="G72" i="53"/>
  <c r="R72" i="53" s="1"/>
  <c r="AB72" i="53" s="1"/>
  <c r="G13" i="53"/>
  <c r="R13" i="53" s="1"/>
  <c r="AB13" i="53" s="1"/>
  <c r="BK13" i="5"/>
  <c r="G24" i="53"/>
  <c r="R24" i="53" s="1"/>
  <c r="AB24" i="53" s="1"/>
  <c r="BK24" i="5"/>
  <c r="BK76" i="5"/>
  <c r="G76" i="53"/>
  <c r="R76" i="53" s="1"/>
  <c r="AB76" i="53" s="1"/>
  <c r="F372" i="19"/>
  <c r="BK93" i="5"/>
  <c r="G93" i="53"/>
  <c r="R93" i="53" s="1"/>
  <c r="AB93" i="53" s="1"/>
  <c r="BK55" i="5"/>
  <c r="G55" i="53"/>
  <c r="R55" i="53" s="1"/>
  <c r="AB55" i="53" s="1"/>
  <c r="G26" i="53"/>
  <c r="R26" i="53" s="1"/>
  <c r="AB26" i="53" s="1"/>
  <c r="BK26" i="5"/>
  <c r="G59" i="53"/>
  <c r="R59" i="53" s="1"/>
  <c r="AB59" i="53" s="1"/>
  <c r="BK59" i="5"/>
  <c r="G70" i="53"/>
  <c r="R70" i="53" s="1"/>
  <c r="BK70" i="5"/>
  <c r="F345" i="19"/>
  <c r="BI66" i="9" s="1"/>
  <c r="BK66" i="5"/>
  <c r="G66" i="53"/>
  <c r="R66" i="53" s="1"/>
  <c r="AB66" i="53" s="1"/>
  <c r="BK45" i="5"/>
  <c r="G45" i="53"/>
  <c r="R45" i="53" s="1"/>
  <c r="AB45" i="53" s="1"/>
  <c r="BK77" i="5"/>
  <c r="G77" i="53"/>
  <c r="R77" i="53" s="1"/>
  <c r="AB77" i="53" s="1"/>
  <c r="F380" i="19"/>
  <c r="BK101" i="5"/>
  <c r="G101" i="53"/>
  <c r="R101" i="53" s="1"/>
  <c r="AB101" i="53" s="1"/>
  <c r="G60" i="53"/>
  <c r="R60" i="53" s="1"/>
  <c r="AB60" i="53" s="1"/>
  <c r="BK60" i="5"/>
  <c r="BK74" i="5"/>
  <c r="G74" i="53"/>
  <c r="R74" i="53" s="1"/>
  <c r="AB74" i="53" s="1"/>
  <c r="G36" i="53"/>
  <c r="R36" i="53" s="1"/>
  <c r="AB36" i="53" s="1"/>
  <c r="BK36" i="5"/>
  <c r="BK82" i="5"/>
  <c r="G82" i="53"/>
  <c r="R82" i="53" s="1"/>
  <c r="BK57" i="5"/>
  <c r="G57" i="53"/>
  <c r="R57" i="53" s="1"/>
  <c r="BK31" i="5"/>
  <c r="G31" i="53"/>
  <c r="R31" i="53" s="1"/>
  <c r="AB31" i="53" s="1"/>
  <c r="BK9" i="5"/>
  <c r="G9" i="53"/>
  <c r="R9" i="53" s="1"/>
  <c r="AB9" i="53" s="1"/>
  <c r="G42" i="53"/>
  <c r="R42" i="53" s="1"/>
  <c r="AB42" i="53" s="1"/>
  <c r="BK42" i="5"/>
  <c r="G63" i="35"/>
  <c r="G177" i="35" s="1"/>
  <c r="BK62" i="5"/>
  <c r="G62" i="53"/>
  <c r="R62" i="53" s="1"/>
  <c r="AB62" i="53" s="1"/>
  <c r="BK50" i="5"/>
  <c r="G50" i="53"/>
  <c r="R50" i="53" s="1"/>
  <c r="BK84" i="5"/>
  <c r="G84" i="53"/>
  <c r="R84" i="53" s="1"/>
  <c r="AB84" i="53" s="1"/>
  <c r="BK5" i="5"/>
  <c r="G5" i="53"/>
  <c r="R5" i="53" s="1"/>
  <c r="AB5" i="53" s="1"/>
  <c r="BK67" i="5"/>
  <c r="G67" i="53"/>
  <c r="R67" i="53" s="1"/>
  <c r="AB67" i="53" s="1"/>
  <c r="CC84" i="5"/>
  <c r="I84" i="53"/>
  <c r="G61" i="53"/>
  <c r="R61" i="53" s="1"/>
  <c r="AB61" i="53" s="1"/>
  <c r="BK61" i="5"/>
  <c r="BK6" i="5"/>
  <c r="G6" i="53"/>
  <c r="R6" i="53" s="1"/>
  <c r="AB6" i="53" s="1"/>
  <c r="G22" i="53"/>
  <c r="R22" i="53" s="1"/>
  <c r="AB22" i="53" s="1"/>
  <c r="BK22" i="5"/>
  <c r="G63" i="53"/>
  <c r="R63" i="53" s="1"/>
  <c r="AB63" i="53" s="1"/>
  <c r="BK63" i="5"/>
  <c r="G16" i="53"/>
  <c r="R16" i="53" s="1"/>
  <c r="AB16" i="53" s="1"/>
  <c r="BK16" i="5"/>
  <c r="C347" i="49"/>
  <c r="AX68" i="9" s="1"/>
  <c r="C288" i="49"/>
  <c r="AX9" i="9" s="1"/>
  <c r="C362" i="49"/>
  <c r="F10" i="50"/>
  <c r="C124" i="50" s="1"/>
  <c r="M124" i="50" s="1"/>
  <c r="N124" i="50" s="1"/>
  <c r="C337" i="49"/>
  <c r="AX58" i="9" s="1"/>
  <c r="M139" i="34"/>
  <c r="C496" i="49"/>
  <c r="F59" i="50"/>
  <c r="F31" i="48"/>
  <c r="F21" i="48"/>
  <c r="J135" i="48" s="1"/>
  <c r="F56" i="48"/>
  <c r="C309" i="47"/>
  <c r="AW30" i="9" s="1"/>
  <c r="C299" i="47"/>
  <c r="AW20" i="9" s="1"/>
  <c r="C334" i="47"/>
  <c r="AW55" i="9" s="1"/>
  <c r="M143" i="33"/>
  <c r="C496" i="47"/>
  <c r="C355" i="47"/>
  <c r="F355" i="47" s="1"/>
  <c r="F45" i="45"/>
  <c r="M143" i="32"/>
  <c r="C496" i="46"/>
  <c r="C506" i="46" s="1"/>
  <c r="F61" i="45"/>
  <c r="L175" i="45" s="1"/>
  <c r="F24" i="45"/>
  <c r="C323" i="46"/>
  <c r="AV44" i="9" s="1"/>
  <c r="F55" i="45"/>
  <c r="C169" i="45" s="1"/>
  <c r="C333" i="46"/>
  <c r="AV54" i="9" s="1"/>
  <c r="J184" i="45"/>
  <c r="C348" i="46"/>
  <c r="C168" i="45"/>
  <c r="J168" i="45"/>
  <c r="I168" i="45" s="1"/>
  <c r="C562" i="46" s="1"/>
  <c r="CO53" i="9" s="1"/>
  <c r="C364" i="46"/>
  <c r="F369" i="44"/>
  <c r="F53" i="43"/>
  <c r="L167" i="43" s="1"/>
  <c r="C360" i="44"/>
  <c r="C301" i="44"/>
  <c r="AU22" i="9" s="1"/>
  <c r="M143" i="31"/>
  <c r="C496" i="44"/>
  <c r="F54" i="43"/>
  <c r="C168" i="43" s="1"/>
  <c r="C332" i="44"/>
  <c r="AU53" i="9" s="1"/>
  <c r="F55" i="43"/>
  <c r="C333" i="44"/>
  <c r="AU54" i="9" s="1"/>
  <c r="F19" i="43"/>
  <c r="C297" i="44"/>
  <c r="AU18" i="9" s="1"/>
  <c r="C347" i="44"/>
  <c r="C326" i="42"/>
  <c r="AT47" i="9" s="1"/>
  <c r="L170" i="41"/>
  <c r="C344" i="42"/>
  <c r="AT65" i="9" s="1"/>
  <c r="F66" i="41"/>
  <c r="F11" i="41"/>
  <c r="F37" i="41"/>
  <c r="C362" i="42"/>
  <c r="C315" i="42"/>
  <c r="AT36" i="9" s="1"/>
  <c r="M143" i="30"/>
  <c r="C496" i="42"/>
  <c r="C506" i="42" s="1"/>
  <c r="G36" i="41"/>
  <c r="G150" i="41" s="1"/>
  <c r="Q150" i="41" s="1"/>
  <c r="C346" i="42"/>
  <c r="AT67" i="9" s="1"/>
  <c r="F70" i="41"/>
  <c r="F314" i="42"/>
  <c r="BL35" i="9" s="1"/>
  <c r="C348" i="42"/>
  <c r="AT69" i="9" s="1"/>
  <c r="L139" i="39"/>
  <c r="C334" i="40"/>
  <c r="F334" i="40" s="1"/>
  <c r="M143" i="29"/>
  <c r="C496" i="40"/>
  <c r="C371" i="40" s="1"/>
  <c r="F32" i="39"/>
  <c r="L146" i="39" s="1"/>
  <c r="C310" i="40"/>
  <c r="AS31" i="9" s="1"/>
  <c r="C303" i="40"/>
  <c r="AS24" i="9" s="1"/>
  <c r="C173" i="38"/>
  <c r="L173" i="38"/>
  <c r="J173" i="38"/>
  <c r="H173" i="38" s="1"/>
  <c r="P173" i="38" s="1"/>
  <c r="C321" i="37"/>
  <c r="AR42" i="9" s="1"/>
  <c r="C284" i="37"/>
  <c r="AR5" i="9" s="1"/>
  <c r="C337" i="37"/>
  <c r="AR58" i="9" s="1"/>
  <c r="F36" i="38"/>
  <c r="L150" i="38" s="1"/>
  <c r="C314" i="37"/>
  <c r="AR35" i="9" s="1"/>
  <c r="C361" i="37"/>
  <c r="M143" i="28"/>
  <c r="C496" i="37"/>
  <c r="C506" i="37" s="1"/>
  <c r="C381" i="37" s="1"/>
  <c r="F5" i="38"/>
  <c r="J119" i="38" s="1"/>
  <c r="C283" i="37"/>
  <c r="AR4" i="9" s="1"/>
  <c r="C360" i="19"/>
  <c r="F74" i="35"/>
  <c r="C337" i="19"/>
  <c r="AQ58" i="9" s="1"/>
  <c r="C352" i="19"/>
  <c r="AQ73" i="9" s="1"/>
  <c r="F366" i="19"/>
  <c r="F30" i="35"/>
  <c r="C144" i="35" s="1"/>
  <c r="F50" i="35"/>
  <c r="L164" i="35" s="1"/>
  <c r="C328" i="19"/>
  <c r="AQ49" i="9" s="1"/>
  <c r="M143" i="27"/>
  <c r="C496" i="19"/>
  <c r="C371" i="19" s="1"/>
  <c r="F317" i="19"/>
  <c r="BI38" i="9" s="1"/>
  <c r="C294" i="19"/>
  <c r="AQ15" i="9" s="1"/>
  <c r="F16" i="35"/>
  <c r="J130" i="35" s="1"/>
  <c r="F70" i="35"/>
  <c r="C348" i="19"/>
  <c r="AQ69" i="9" s="1"/>
  <c r="C342" i="49"/>
  <c r="F363" i="49"/>
  <c r="F44" i="50"/>
  <c r="C322" i="49"/>
  <c r="AX43" i="9" s="1"/>
  <c r="C289" i="49"/>
  <c r="AX10" i="9" s="1"/>
  <c r="F68" i="50"/>
  <c r="F6" i="50"/>
  <c r="C284" i="49"/>
  <c r="AX5" i="9" s="1"/>
  <c r="C344" i="49"/>
  <c r="AX65" i="9" s="1"/>
  <c r="C294" i="49"/>
  <c r="AX15" i="9" s="1"/>
  <c r="C360" i="49"/>
  <c r="C380" i="49"/>
  <c r="C377" i="49"/>
  <c r="C367" i="49"/>
  <c r="C374" i="49"/>
  <c r="C379" i="49"/>
  <c r="F30" i="50"/>
  <c r="L125" i="50"/>
  <c r="C308" i="49"/>
  <c r="AX29" i="9" s="1"/>
  <c r="Q168" i="50"/>
  <c r="C168" i="50"/>
  <c r="M168" i="50" s="1"/>
  <c r="N168" i="50" s="1"/>
  <c r="C315" i="49"/>
  <c r="AX36" i="9" s="1"/>
  <c r="J168" i="50"/>
  <c r="C302" i="49"/>
  <c r="AX23" i="9" s="1"/>
  <c r="C307" i="47"/>
  <c r="AW28" i="9" s="1"/>
  <c r="F29" i="48"/>
  <c r="C124" i="48"/>
  <c r="F22" i="48"/>
  <c r="L136" i="48" s="1"/>
  <c r="C300" i="47"/>
  <c r="AW21" i="9" s="1"/>
  <c r="C288" i="47"/>
  <c r="AW9" i="9" s="1"/>
  <c r="C168" i="48"/>
  <c r="C289" i="47"/>
  <c r="AW10" i="9" s="1"/>
  <c r="C365" i="47"/>
  <c r="C373" i="47"/>
  <c r="C368" i="47"/>
  <c r="C376" i="47"/>
  <c r="C367" i="47"/>
  <c r="C370" i="47"/>
  <c r="C379" i="47"/>
  <c r="C374" i="47"/>
  <c r="C375" i="47"/>
  <c r="C369" i="47"/>
  <c r="C377" i="47"/>
  <c r="G36" i="48"/>
  <c r="G150" i="48" s="1"/>
  <c r="Q150" i="48" s="1"/>
  <c r="F314" i="47"/>
  <c r="BO35" i="9" s="1"/>
  <c r="L147" i="48"/>
  <c r="J147" i="48"/>
  <c r="I147" i="48" s="1"/>
  <c r="C541" i="47" s="1"/>
  <c r="CP32" i="9" s="1"/>
  <c r="C147" i="48"/>
  <c r="G28" i="48"/>
  <c r="G142" i="48" s="1"/>
  <c r="F306" i="47"/>
  <c r="BO27" i="9" s="1"/>
  <c r="F48" i="48"/>
  <c r="C362" i="47"/>
  <c r="F28" i="48"/>
  <c r="C311" i="47"/>
  <c r="AW32" i="9" s="1"/>
  <c r="F50" i="48"/>
  <c r="C326" i="47"/>
  <c r="AW47" i="9" s="1"/>
  <c r="C359" i="47"/>
  <c r="C328" i="47"/>
  <c r="AW49" i="9" s="1"/>
  <c r="F65" i="48"/>
  <c r="C319" i="47"/>
  <c r="AW40" i="9" s="1"/>
  <c r="C343" i="47"/>
  <c r="AW64" i="9" s="1"/>
  <c r="C310" i="47"/>
  <c r="AW31" i="9" s="1"/>
  <c r="C351" i="47"/>
  <c r="F62" i="48"/>
  <c r="C340" i="47"/>
  <c r="AW61" i="9" s="1"/>
  <c r="G25" i="45"/>
  <c r="G139" i="45" s="1"/>
  <c r="Q139" i="45" s="1"/>
  <c r="C361" i="46"/>
  <c r="F51" i="45"/>
  <c r="F12" i="45"/>
  <c r="J126" i="45" s="1"/>
  <c r="C296" i="46"/>
  <c r="AV17" i="9" s="1"/>
  <c r="C329" i="46"/>
  <c r="AV50" i="9" s="1"/>
  <c r="C290" i="46"/>
  <c r="AV11" i="9" s="1"/>
  <c r="C282" i="46"/>
  <c r="AV3" i="9" s="1"/>
  <c r="G59" i="45"/>
  <c r="G173" i="45" s="1"/>
  <c r="Q173" i="45" s="1"/>
  <c r="F337" i="46"/>
  <c r="BN58" i="9" s="1"/>
  <c r="C374" i="46"/>
  <c r="C373" i="46"/>
  <c r="C380" i="46"/>
  <c r="C376" i="46"/>
  <c r="C379" i="46"/>
  <c r="L181" i="45"/>
  <c r="C181" i="45"/>
  <c r="M181" i="45" s="1"/>
  <c r="N181" i="45" s="1"/>
  <c r="G40" i="45"/>
  <c r="G154" i="45" s="1"/>
  <c r="Q154" i="45" s="1"/>
  <c r="F318" i="46"/>
  <c r="BN39" i="9" s="1"/>
  <c r="F38" i="45"/>
  <c r="L152" i="45" s="1"/>
  <c r="C312" i="46"/>
  <c r="AV33" i="9" s="1"/>
  <c r="C316" i="46"/>
  <c r="AV37" i="9" s="1"/>
  <c r="F34" i="45"/>
  <c r="L148" i="45" s="1"/>
  <c r="C342" i="46"/>
  <c r="AV63" i="9" s="1"/>
  <c r="C363" i="46"/>
  <c r="C365" i="46"/>
  <c r="L136" i="45"/>
  <c r="F58" i="43"/>
  <c r="J172" i="43" s="1"/>
  <c r="F32" i="43"/>
  <c r="J146" i="43" s="1"/>
  <c r="F367" i="44"/>
  <c r="G34" i="43"/>
  <c r="G148" i="43" s="1"/>
  <c r="F312" i="44"/>
  <c r="BM33" i="9" s="1"/>
  <c r="C368" i="44"/>
  <c r="F25" i="43"/>
  <c r="C303" i="44"/>
  <c r="AU24" i="9" s="1"/>
  <c r="C375" i="44"/>
  <c r="C374" i="44"/>
  <c r="C377" i="44"/>
  <c r="C380" i="44"/>
  <c r="C378" i="44"/>
  <c r="C372" i="44"/>
  <c r="C373" i="44"/>
  <c r="F290" i="44"/>
  <c r="BM11" i="9" s="1"/>
  <c r="F27" i="43"/>
  <c r="C361" i="44"/>
  <c r="G24" i="43"/>
  <c r="G138" i="43" s="1"/>
  <c r="Q138" i="43" s="1"/>
  <c r="C305" i="44"/>
  <c r="AU26" i="9" s="1"/>
  <c r="F302" i="44"/>
  <c r="BM23" i="9" s="1"/>
  <c r="G16" i="43"/>
  <c r="G130" i="43" s="1"/>
  <c r="J124" i="43"/>
  <c r="I124" i="43" s="1"/>
  <c r="C518" i="44" s="1"/>
  <c r="CN9" i="9" s="1"/>
  <c r="F294" i="44"/>
  <c r="BM15" i="9" s="1"/>
  <c r="C124" i="43"/>
  <c r="F13" i="43"/>
  <c r="F7" i="43"/>
  <c r="C291" i="44"/>
  <c r="AU12" i="9" s="1"/>
  <c r="C285" i="44"/>
  <c r="AU6" i="9" s="1"/>
  <c r="F18" i="43"/>
  <c r="J132" i="43" s="1"/>
  <c r="G12" i="43"/>
  <c r="G126" i="43" s="1"/>
  <c r="Q126" i="43" s="1"/>
  <c r="C296" i="44"/>
  <c r="AU17" i="9" s="1"/>
  <c r="F6" i="41"/>
  <c r="L120" i="41" s="1"/>
  <c r="Q133" i="41"/>
  <c r="C284" i="42"/>
  <c r="AT5" i="9" s="1"/>
  <c r="C133" i="41"/>
  <c r="J133" i="41"/>
  <c r="F69" i="41"/>
  <c r="C347" i="42"/>
  <c r="AT68" i="9" s="1"/>
  <c r="F5" i="41"/>
  <c r="L119" i="41" s="1"/>
  <c r="C283" i="42"/>
  <c r="AT4" i="9" s="1"/>
  <c r="C156" i="41"/>
  <c r="M156" i="41" s="1"/>
  <c r="N156" i="41" s="1"/>
  <c r="L154" i="41"/>
  <c r="J154" i="41"/>
  <c r="C154" i="41"/>
  <c r="C318" i="42"/>
  <c r="AT39" i="9" s="1"/>
  <c r="F10" i="41"/>
  <c r="L124" i="41" s="1"/>
  <c r="C337" i="42"/>
  <c r="AT58" i="9" s="1"/>
  <c r="C380" i="42"/>
  <c r="C376" i="42"/>
  <c r="C378" i="42"/>
  <c r="C377" i="42"/>
  <c r="C372" i="42"/>
  <c r="C375" i="42"/>
  <c r="L134" i="41"/>
  <c r="F364" i="42"/>
  <c r="F67" i="41"/>
  <c r="C321" i="42"/>
  <c r="AT42" i="9" s="1"/>
  <c r="J161" i="41"/>
  <c r="I161" i="41" s="1"/>
  <c r="C555" i="42" s="1"/>
  <c r="CM46" i="9" s="1"/>
  <c r="F39" i="41"/>
  <c r="C153" i="41" s="1"/>
  <c r="C317" i="42"/>
  <c r="AT38" i="9" s="1"/>
  <c r="C365" i="42"/>
  <c r="C324" i="40"/>
  <c r="AS45" i="9" s="1"/>
  <c r="F35" i="39"/>
  <c r="C149" i="39" s="1"/>
  <c r="C347" i="40"/>
  <c r="C313" i="40"/>
  <c r="AS34" i="9" s="1"/>
  <c r="C325" i="40"/>
  <c r="AS46" i="9" s="1"/>
  <c r="C351" i="40"/>
  <c r="C374" i="40"/>
  <c r="C377" i="40"/>
  <c r="C373" i="40"/>
  <c r="C378" i="40"/>
  <c r="G37" i="39"/>
  <c r="G151" i="39" s="1"/>
  <c r="Q151" i="39" s="1"/>
  <c r="C375" i="40"/>
  <c r="C379" i="40"/>
  <c r="G4" i="39"/>
  <c r="G118" i="39" s="1"/>
  <c r="F282" i="40"/>
  <c r="BK3" i="9" s="1"/>
  <c r="C357" i="40"/>
  <c r="F357" i="40" s="1"/>
  <c r="C338" i="40"/>
  <c r="F338" i="40" s="1"/>
  <c r="C341" i="40"/>
  <c r="F341" i="40" s="1"/>
  <c r="C358" i="40"/>
  <c r="F358" i="40" s="1"/>
  <c r="F27" i="39"/>
  <c r="C141" i="39" s="1"/>
  <c r="C332" i="40"/>
  <c r="C305" i="40"/>
  <c r="AS26" i="9" s="1"/>
  <c r="C348" i="40"/>
  <c r="C331" i="40"/>
  <c r="F331" i="40" s="1"/>
  <c r="F370" i="40"/>
  <c r="C370" i="37"/>
  <c r="C310" i="37"/>
  <c r="AR31" i="9" s="1"/>
  <c r="G11" i="38"/>
  <c r="G125" i="38" s="1"/>
  <c r="F334" i="37"/>
  <c r="BJ55" i="9" s="1"/>
  <c r="F41" i="38"/>
  <c r="J155" i="38" s="1"/>
  <c r="F353" i="37"/>
  <c r="F55" i="38"/>
  <c r="C169" i="38" s="1"/>
  <c r="C344" i="37"/>
  <c r="C319" i="37"/>
  <c r="AR40" i="9" s="1"/>
  <c r="C333" i="37"/>
  <c r="AR54" i="9" s="1"/>
  <c r="F49" i="38"/>
  <c r="L163" i="38" s="1"/>
  <c r="F44" i="38"/>
  <c r="C158" i="38" s="1"/>
  <c r="J180" i="38"/>
  <c r="I180" i="38" s="1"/>
  <c r="C574" i="37" s="1"/>
  <c r="C291" i="37"/>
  <c r="AR12" i="9" s="1"/>
  <c r="C134" i="38"/>
  <c r="M134" i="38" s="1"/>
  <c r="N134" i="38" s="1"/>
  <c r="C322" i="37"/>
  <c r="AR43" i="9" s="1"/>
  <c r="J134" i="38"/>
  <c r="H134" i="38" s="1"/>
  <c r="P134" i="38" s="1"/>
  <c r="F29" i="38"/>
  <c r="L143" i="38" s="1"/>
  <c r="F356" i="37"/>
  <c r="F27" i="38"/>
  <c r="L141" i="38" s="1"/>
  <c r="J151" i="38"/>
  <c r="H151" i="38" s="1"/>
  <c r="P151" i="38" s="1"/>
  <c r="C377" i="37"/>
  <c r="C374" i="37"/>
  <c r="C372" i="37"/>
  <c r="C379" i="37"/>
  <c r="J170" i="38"/>
  <c r="I170" i="38" s="1"/>
  <c r="C564" i="37" s="1"/>
  <c r="CK55" i="9" s="1"/>
  <c r="F21" i="35"/>
  <c r="F79" i="35"/>
  <c r="C358" i="19"/>
  <c r="C357" i="19"/>
  <c r="AQ78" i="9" s="1"/>
  <c r="F66" i="35"/>
  <c r="L180" i="35" s="1"/>
  <c r="F47" i="35"/>
  <c r="C325" i="19"/>
  <c r="AQ46" i="9" s="1"/>
  <c r="C313" i="19"/>
  <c r="AQ34" i="9" s="1"/>
  <c r="J132" i="35"/>
  <c r="H132" i="35" s="1"/>
  <c r="P132" i="35" s="1"/>
  <c r="C132" i="35"/>
  <c r="E132" i="35" s="1"/>
  <c r="L132" i="35"/>
  <c r="F78" i="35"/>
  <c r="C322" i="19"/>
  <c r="AQ43" i="9" s="1"/>
  <c r="C364" i="19"/>
  <c r="C287" i="19"/>
  <c r="AQ8" i="9" s="1"/>
  <c r="C296" i="19"/>
  <c r="AQ17" i="9" s="1"/>
  <c r="F44" i="35"/>
  <c r="C158" i="35" s="1"/>
  <c r="F306" i="19"/>
  <c r="BI27" i="9" s="1"/>
  <c r="G28" i="35"/>
  <c r="G142" i="35" s="1"/>
  <c r="C375" i="19"/>
  <c r="C376" i="19"/>
  <c r="C298" i="19"/>
  <c r="AQ19" i="9" s="1"/>
  <c r="C373" i="19"/>
  <c r="C374" i="19"/>
  <c r="F20" i="35"/>
  <c r="J134" i="35" s="1"/>
  <c r="F28" i="35"/>
  <c r="C377" i="19"/>
  <c r="C379" i="19"/>
  <c r="F318" i="19"/>
  <c r="BI39" i="9" s="1"/>
  <c r="J120" i="35"/>
  <c r="G40" i="35"/>
  <c r="G154" i="35" s="1"/>
  <c r="Q154" i="35" s="1"/>
  <c r="G39" i="35"/>
  <c r="G153" i="35" s="1"/>
  <c r="Q153" i="35" s="1"/>
  <c r="G4" i="35"/>
  <c r="G118" i="35" s="1"/>
  <c r="Q118" i="35" s="1"/>
  <c r="AJ100" i="5"/>
  <c r="F284" i="19"/>
  <c r="BI5" i="9" s="1"/>
  <c r="F294" i="19"/>
  <c r="BI15" i="9" s="1"/>
  <c r="G66" i="35"/>
  <c r="G180" i="35" s="1"/>
  <c r="F344" i="19"/>
  <c r="BI65" i="9" s="1"/>
  <c r="G16" i="35"/>
  <c r="G130" i="35" s="1"/>
  <c r="F48" i="50"/>
  <c r="C162" i="50" s="1"/>
  <c r="C326" i="49"/>
  <c r="AX47" i="9" s="1"/>
  <c r="C282" i="37"/>
  <c r="AR3" i="9" s="1"/>
  <c r="F354" i="47"/>
  <c r="G18" i="45"/>
  <c r="G132" i="45" s="1"/>
  <c r="F296" i="46"/>
  <c r="BN17" i="9" s="1"/>
  <c r="C139" i="39"/>
  <c r="M139" i="39" s="1"/>
  <c r="N139" i="39" s="1"/>
  <c r="F285" i="40"/>
  <c r="BK6" i="9" s="1"/>
  <c r="C327" i="46"/>
  <c r="AV48" i="9" s="1"/>
  <c r="C126" i="43"/>
  <c r="J126" i="43"/>
  <c r="Q166" i="43"/>
  <c r="L139" i="41"/>
  <c r="C139" i="41"/>
  <c r="M139" i="41" s="1"/>
  <c r="N139" i="41" s="1"/>
  <c r="C303" i="42"/>
  <c r="C316" i="37"/>
  <c r="AR37" i="9" s="1"/>
  <c r="C312" i="37"/>
  <c r="AR33" i="9" s="1"/>
  <c r="F77" i="35"/>
  <c r="Q191" i="35" s="1"/>
  <c r="F354" i="49"/>
  <c r="G3" i="41"/>
  <c r="G117" i="41" s="1"/>
  <c r="BN2" i="5"/>
  <c r="F281" i="42"/>
  <c r="I2" i="59" s="1"/>
  <c r="AT2" i="9"/>
  <c r="G32" i="38"/>
  <c r="G146" i="38" s="1"/>
  <c r="C142" i="41"/>
  <c r="C314" i="19"/>
  <c r="AQ35" i="9" s="1"/>
  <c r="G4" i="45"/>
  <c r="G118" i="45" s="1"/>
  <c r="C313" i="49"/>
  <c r="AX34" i="9" s="1"/>
  <c r="G63" i="48"/>
  <c r="G177" i="48" s="1"/>
  <c r="F341" i="47"/>
  <c r="BO62" i="9" s="1"/>
  <c r="G35" i="48"/>
  <c r="G149" i="48" s="1"/>
  <c r="Q149" i="48" s="1"/>
  <c r="F313" i="47"/>
  <c r="BO34" i="9" s="1"/>
  <c r="C136" i="45"/>
  <c r="M136" i="45" s="1"/>
  <c r="N136" i="45" s="1"/>
  <c r="F282" i="46"/>
  <c r="BN3" i="9" s="1"/>
  <c r="J154" i="45"/>
  <c r="I154" i="45" s="1"/>
  <c r="C548" i="46" s="1"/>
  <c r="CO39" i="9" s="1"/>
  <c r="C154" i="45"/>
  <c r="M154" i="45" s="1"/>
  <c r="N154" i="45" s="1"/>
  <c r="C187" i="45"/>
  <c r="M187" i="45" s="1"/>
  <c r="N187" i="45" s="1"/>
  <c r="C311" i="46"/>
  <c r="AV32" i="9" s="1"/>
  <c r="C177" i="45"/>
  <c r="M177" i="45" s="1"/>
  <c r="N177" i="45" s="1"/>
  <c r="J187" i="45"/>
  <c r="C305" i="46"/>
  <c r="AV26" i="9" s="1"/>
  <c r="J177" i="45"/>
  <c r="F22" i="35"/>
  <c r="L136" i="35" s="1"/>
  <c r="J166" i="45"/>
  <c r="L166" i="45"/>
  <c r="J158" i="39"/>
  <c r="I158" i="39" s="1"/>
  <c r="C552" i="40" s="1"/>
  <c r="CL43" i="9" s="1"/>
  <c r="F315" i="40"/>
  <c r="BK36" i="9" s="1"/>
  <c r="G7" i="39"/>
  <c r="G121" i="39" s="1"/>
  <c r="Q121" i="39" s="1"/>
  <c r="F330" i="19"/>
  <c r="BI51" i="9" s="1"/>
  <c r="L124" i="48"/>
  <c r="G63" i="43"/>
  <c r="G177" i="43" s="1"/>
  <c r="Q177" i="43" s="1"/>
  <c r="F350" i="44"/>
  <c r="G21" i="43"/>
  <c r="G135" i="43" s="1"/>
  <c r="F341" i="44"/>
  <c r="BM62" i="9" s="1"/>
  <c r="G44" i="43"/>
  <c r="G158" i="43" s="1"/>
  <c r="Q158" i="43" s="1"/>
  <c r="F299" i="44"/>
  <c r="BM20" i="9" s="1"/>
  <c r="G26" i="43"/>
  <c r="G140" i="43" s="1"/>
  <c r="F322" i="44"/>
  <c r="BM43" i="9" s="1"/>
  <c r="G56" i="43"/>
  <c r="G170" i="43" s="1"/>
  <c r="Q170" i="43" s="1"/>
  <c r="L118" i="35"/>
  <c r="G67" i="35"/>
  <c r="G181" i="35" s="1"/>
  <c r="Q181" i="35" s="1"/>
  <c r="J160" i="35"/>
  <c r="H160" i="35" s="1"/>
  <c r="P160" i="35" s="1"/>
  <c r="C154" i="35"/>
  <c r="M154" i="35" s="1"/>
  <c r="N154" i="35" s="1"/>
  <c r="J165" i="41"/>
  <c r="C150" i="41"/>
  <c r="C165" i="41"/>
  <c r="M165" i="41" s="1"/>
  <c r="N165" i="41" s="1"/>
  <c r="J166" i="38"/>
  <c r="H166" i="38" s="1"/>
  <c r="P166" i="38" s="1"/>
  <c r="F303" i="46"/>
  <c r="BN24" i="9" s="1"/>
  <c r="G66" i="45"/>
  <c r="G180" i="45" s="1"/>
  <c r="Q180" i="45" s="1"/>
  <c r="F350" i="46"/>
  <c r="G54" i="45"/>
  <c r="G168" i="45" s="1"/>
  <c r="Q168" i="45" s="1"/>
  <c r="F344" i="46"/>
  <c r="BN65" i="9" s="1"/>
  <c r="F332" i="46"/>
  <c r="BN53" i="9" s="1"/>
  <c r="F358" i="46"/>
  <c r="J170" i="41"/>
  <c r="I170" i="41" s="1"/>
  <c r="C564" i="42" s="1"/>
  <c r="CM55" i="9" s="1"/>
  <c r="F345" i="40"/>
  <c r="Q130" i="38"/>
  <c r="C149" i="48"/>
  <c r="M149" i="48" s="1"/>
  <c r="N149" i="48" s="1"/>
  <c r="C144" i="48"/>
  <c r="M144" i="48" s="1"/>
  <c r="N144" i="48" s="1"/>
  <c r="J122" i="48"/>
  <c r="I122" i="48" s="1"/>
  <c r="C516" i="47" s="1"/>
  <c r="CP7" i="9" s="1"/>
  <c r="L144" i="48"/>
  <c r="C122" i="48"/>
  <c r="L168" i="48"/>
  <c r="C294" i="42"/>
  <c r="AT15" i="9" s="1"/>
  <c r="C130" i="38"/>
  <c r="M130" i="38" s="1"/>
  <c r="N130" i="38" s="1"/>
  <c r="L130" i="38"/>
  <c r="F49" i="35"/>
  <c r="L163" i="35" s="1"/>
  <c r="C327" i="19"/>
  <c r="AQ48" i="9" s="1"/>
  <c r="J171" i="50"/>
  <c r="I171" i="50" s="1"/>
  <c r="C565" i="49" s="1"/>
  <c r="CQ56" i="9" s="1"/>
  <c r="C171" i="50"/>
  <c r="J125" i="50"/>
  <c r="I125" i="50" s="1"/>
  <c r="C519" i="49" s="1"/>
  <c r="CQ10" i="9" s="1"/>
  <c r="J169" i="50"/>
  <c r="H169" i="50" s="1"/>
  <c r="P169" i="50" s="1"/>
  <c r="C169" i="50"/>
  <c r="G42" i="50"/>
  <c r="G156" i="50" s="1"/>
  <c r="Q156" i="50" s="1"/>
  <c r="F320" i="49"/>
  <c r="BP41" i="9" s="1"/>
  <c r="F347" i="47"/>
  <c r="F370" i="42"/>
  <c r="J152" i="35"/>
  <c r="H152" i="35" s="1"/>
  <c r="P152" i="35" s="1"/>
  <c r="C152" i="35"/>
  <c r="E152" i="35" s="1"/>
  <c r="L152" i="35"/>
  <c r="C151" i="38"/>
  <c r="M151" i="38" s="1"/>
  <c r="N151" i="38" s="1"/>
  <c r="F289" i="37"/>
  <c r="BJ10" i="9" s="1"/>
  <c r="G44" i="39"/>
  <c r="G158" i="39" s="1"/>
  <c r="Q158" i="39" s="1"/>
  <c r="C166" i="39"/>
  <c r="M166" i="39" s="1"/>
  <c r="N166" i="39" s="1"/>
  <c r="J164" i="43"/>
  <c r="H164" i="43" s="1"/>
  <c r="P164" i="43" s="1"/>
  <c r="F290" i="42"/>
  <c r="BL11" i="9" s="1"/>
  <c r="G33" i="48"/>
  <c r="G147" i="48" s="1"/>
  <c r="Q147" i="48" s="1"/>
  <c r="J170" i="50"/>
  <c r="H170" i="50" s="1"/>
  <c r="P170" i="50" s="1"/>
  <c r="L149" i="43"/>
  <c r="L163" i="48"/>
  <c r="L182" i="45"/>
  <c r="C160" i="35"/>
  <c r="E160" i="35" s="1"/>
  <c r="F334" i="44"/>
  <c r="BM55" i="9" s="1"/>
  <c r="W2" i="63"/>
  <c r="U2" i="63"/>
  <c r="N2" i="63"/>
  <c r="L170" i="43"/>
  <c r="C296" i="40"/>
  <c r="AS17" i="9" s="1"/>
  <c r="F18" i="39"/>
  <c r="F52" i="50"/>
  <c r="C304" i="46"/>
  <c r="AV25" i="9" s="1"/>
  <c r="F26" i="45"/>
  <c r="C332" i="37"/>
  <c r="AR53" i="9" s="1"/>
  <c r="C307" i="40"/>
  <c r="AS28" i="9" s="1"/>
  <c r="F29" i="39"/>
  <c r="F64" i="50"/>
  <c r="C340" i="46"/>
  <c r="AV61" i="9" s="1"/>
  <c r="F62" i="45"/>
  <c r="C367" i="42"/>
  <c r="C310" i="42"/>
  <c r="AT31" i="9" s="1"/>
  <c r="C312" i="40"/>
  <c r="AS33" i="9" s="1"/>
  <c r="C336" i="46"/>
  <c r="AV57" i="9" s="1"/>
  <c r="F58" i="45"/>
  <c r="F23" i="50"/>
  <c r="C301" i="49"/>
  <c r="AX22" i="9" s="1"/>
  <c r="C282" i="49"/>
  <c r="AX3" i="9" s="1"/>
  <c r="F41" i="43"/>
  <c r="C286" i="44"/>
  <c r="AU7" i="9" s="1"/>
  <c r="C365" i="40"/>
  <c r="C363" i="40"/>
  <c r="F6" i="45"/>
  <c r="C284" i="46"/>
  <c r="AV5" i="9" s="1"/>
  <c r="F18" i="45"/>
  <c r="F4" i="39"/>
  <c r="F66" i="50"/>
  <c r="C343" i="40"/>
  <c r="C334" i="49"/>
  <c r="AX55" i="9" s="1"/>
  <c r="C311" i="44"/>
  <c r="AU32" i="9" s="1"/>
  <c r="C323" i="40"/>
  <c r="AS44" i="9" s="1"/>
  <c r="F45" i="39"/>
  <c r="C335" i="37"/>
  <c r="AR56" i="9" s="1"/>
  <c r="F28" i="50"/>
  <c r="C308" i="37"/>
  <c r="AR29" i="9" s="1"/>
  <c r="F30" i="38"/>
  <c r="C339" i="44"/>
  <c r="AU60" i="9" s="1"/>
  <c r="F33" i="41"/>
  <c r="W2" i="60"/>
  <c r="N2" i="60"/>
  <c r="U2" i="60"/>
  <c r="C304" i="40"/>
  <c r="AS25" i="9" s="1"/>
  <c r="C327" i="49"/>
  <c r="AX48" i="9" s="1"/>
  <c r="C320" i="47"/>
  <c r="AW41" i="9" s="1"/>
  <c r="C331" i="44"/>
  <c r="AU52" i="9" s="1"/>
  <c r="F18" i="41"/>
  <c r="C325" i="42"/>
  <c r="AT46" i="9" s="1"/>
  <c r="W2" i="57"/>
  <c r="N2" i="57"/>
  <c r="U2" i="57"/>
  <c r="G181" i="38"/>
  <c r="Q181" i="38" s="1"/>
  <c r="F322" i="40"/>
  <c r="BK43" i="9" s="1"/>
  <c r="F2" i="58"/>
  <c r="F360" i="40"/>
  <c r="F311" i="47"/>
  <c r="BO32" i="9" s="1"/>
  <c r="G34" i="48"/>
  <c r="G148" i="48" s="1"/>
  <c r="Q148" i="48" s="1"/>
  <c r="C170" i="50"/>
  <c r="M170" i="50" s="1"/>
  <c r="N170" i="50" s="1"/>
  <c r="G7" i="48"/>
  <c r="G121" i="48" s="1"/>
  <c r="Q121" i="48" s="1"/>
  <c r="J175" i="43"/>
  <c r="W2" i="61"/>
  <c r="U2" i="61"/>
  <c r="N2" i="61"/>
  <c r="F345" i="37"/>
  <c r="C134" i="43"/>
  <c r="F289" i="19"/>
  <c r="BI10" i="9" s="1"/>
  <c r="G6" i="35"/>
  <c r="G120" i="35" s="1"/>
  <c r="Q120" i="35" s="1"/>
  <c r="F312" i="47"/>
  <c r="BO33" i="9" s="1"/>
  <c r="J142" i="45"/>
  <c r="H142" i="45" s="1"/>
  <c r="P142" i="45" s="1"/>
  <c r="F285" i="47"/>
  <c r="BO6" i="9" s="1"/>
  <c r="C175" i="43"/>
  <c r="M175" i="43" s="1"/>
  <c r="N175" i="43" s="1"/>
  <c r="Q149" i="43"/>
  <c r="C122" i="43"/>
  <c r="F366" i="42"/>
  <c r="C119" i="35"/>
  <c r="E119" i="35" s="1"/>
  <c r="W2" i="62"/>
  <c r="U2" i="62"/>
  <c r="N2" i="62"/>
  <c r="C357" i="37"/>
  <c r="F17" i="41"/>
  <c r="F4" i="48"/>
  <c r="F5" i="48"/>
  <c r="C309" i="46"/>
  <c r="AV30" i="9" s="1"/>
  <c r="C318" i="44"/>
  <c r="AU39" i="9" s="1"/>
  <c r="C349" i="42"/>
  <c r="AT70" i="9" s="1"/>
  <c r="C308" i="40"/>
  <c r="AS29" i="9" s="1"/>
  <c r="F30" i="39"/>
  <c r="C316" i="42"/>
  <c r="AT37" i="9" s="1"/>
  <c r="C307" i="37"/>
  <c r="AR28" i="9" s="1"/>
  <c r="F23" i="45"/>
  <c r="C362" i="40"/>
  <c r="C288" i="40"/>
  <c r="AS9" i="9" s="1"/>
  <c r="F10" i="39"/>
  <c r="C342" i="47"/>
  <c r="AW63" i="9" s="1"/>
  <c r="C296" i="47"/>
  <c r="AW17" i="9" s="1"/>
  <c r="F10" i="45"/>
  <c r="C338" i="46"/>
  <c r="AV59" i="9" s="1"/>
  <c r="C351" i="42"/>
  <c r="AT72" i="9" s="1"/>
  <c r="C294" i="40"/>
  <c r="AS15" i="9" s="1"/>
  <c r="F16" i="39"/>
  <c r="C309" i="40"/>
  <c r="AS30" i="9" s="1"/>
  <c r="F40" i="38"/>
  <c r="F31" i="38"/>
  <c r="C308" i="46"/>
  <c r="AV29" i="9" s="1"/>
  <c r="F30" i="45"/>
  <c r="F11" i="38"/>
  <c r="F41" i="48"/>
  <c r="C288" i="44"/>
  <c r="AU9" i="9" s="1"/>
  <c r="C358" i="44"/>
  <c r="C288" i="42"/>
  <c r="AT9" i="9" s="1"/>
  <c r="F28" i="39"/>
  <c r="C304" i="49"/>
  <c r="AX25" i="9" s="1"/>
  <c r="F26" i="50"/>
  <c r="F51" i="50"/>
  <c r="C291" i="47"/>
  <c r="AW12" i="9" s="1"/>
  <c r="C289" i="44"/>
  <c r="AU10" i="9" s="1"/>
  <c r="C306" i="42"/>
  <c r="AT27" i="9" s="1"/>
  <c r="C359" i="37"/>
  <c r="C343" i="37"/>
  <c r="F40" i="50"/>
  <c r="C320" i="37"/>
  <c r="AR41" i="9" s="1"/>
  <c r="F42" i="38"/>
  <c r="C356" i="47"/>
  <c r="F66" i="48"/>
  <c r="C345" i="44"/>
  <c r="C299" i="40"/>
  <c r="AS20" i="9" s="1"/>
  <c r="C141" i="38"/>
  <c r="M141" i="38" s="1"/>
  <c r="N141" i="38" s="1"/>
  <c r="J134" i="43"/>
  <c r="I134" i="43" s="1"/>
  <c r="C528" i="44" s="1"/>
  <c r="CN19" i="9" s="1"/>
  <c r="G68" i="41"/>
  <c r="G182" i="41" s="1"/>
  <c r="G52" i="48"/>
  <c r="G166" i="48" s="1"/>
  <c r="Q166" i="48" s="1"/>
  <c r="F357" i="47"/>
  <c r="L134" i="35"/>
  <c r="C142" i="45"/>
  <c r="M142" i="45" s="1"/>
  <c r="N142" i="45" s="1"/>
  <c r="J122" i="43"/>
  <c r="G52" i="35"/>
  <c r="G166" i="35" s="1"/>
  <c r="C297" i="19"/>
  <c r="AQ18" i="9" s="1"/>
  <c r="F346" i="42"/>
  <c r="BL67" i="9" s="1"/>
  <c r="G12" i="41"/>
  <c r="G126" i="41" s="1"/>
  <c r="Q126" i="41" s="1"/>
  <c r="F366" i="49"/>
  <c r="F16" i="45"/>
  <c r="C294" i="46"/>
  <c r="AV15" i="9" s="1"/>
  <c r="C306" i="37"/>
  <c r="AR27" i="9" s="1"/>
  <c r="F28" i="38"/>
  <c r="C356" i="49"/>
  <c r="C287" i="47"/>
  <c r="AW8" i="9" s="1"/>
  <c r="F65" i="45"/>
  <c r="C343" i="46"/>
  <c r="AV64" i="9" s="1"/>
  <c r="C282" i="44"/>
  <c r="AU3" i="9" s="1"/>
  <c r="F4" i="43"/>
  <c r="C327" i="42"/>
  <c r="AT48" i="9" s="1"/>
  <c r="C350" i="40"/>
  <c r="C295" i="46"/>
  <c r="AV16" i="9" s="1"/>
  <c r="F17" i="45"/>
  <c r="F63" i="48"/>
  <c r="C341" i="46"/>
  <c r="AV62" i="9" s="1"/>
  <c r="F16" i="43"/>
  <c r="Q130" i="43" s="1"/>
  <c r="CD2" i="9"/>
  <c r="F2" i="59"/>
  <c r="C326" i="40"/>
  <c r="AS47" i="9" s="1"/>
  <c r="F48" i="39"/>
  <c r="C337" i="40"/>
  <c r="C318" i="47"/>
  <c r="AW39" i="9" s="1"/>
  <c r="F57" i="43"/>
  <c r="C335" i="44"/>
  <c r="AU56" i="9" s="1"/>
  <c r="C354" i="42"/>
  <c r="F14" i="38"/>
  <c r="C366" i="46"/>
  <c r="C307" i="46"/>
  <c r="AV28" i="9" s="1"/>
  <c r="C340" i="40"/>
  <c r="C318" i="40"/>
  <c r="AS39" i="9" s="1"/>
  <c r="F40" i="39"/>
  <c r="F69" i="50"/>
  <c r="C310" i="46"/>
  <c r="AV31" i="9" s="1"/>
  <c r="C359" i="44"/>
  <c r="F62" i="41"/>
  <c r="C286" i="40"/>
  <c r="AS7" i="9" s="1"/>
  <c r="F8" i="39"/>
  <c r="C352" i="44"/>
  <c r="C313" i="37"/>
  <c r="AR34" i="9" s="1"/>
  <c r="F35" i="38"/>
  <c r="C343" i="42"/>
  <c r="AT64" i="9" s="1"/>
  <c r="F65" i="41"/>
  <c r="C288" i="37"/>
  <c r="AR9" i="9" s="1"/>
  <c r="F10" i="38"/>
  <c r="C345" i="46"/>
  <c r="AV66" i="9" s="1"/>
  <c r="C362" i="46"/>
  <c r="C289" i="42"/>
  <c r="AT10" i="9" s="1"/>
  <c r="F14" i="41"/>
  <c r="C342" i="40"/>
  <c r="C330" i="37"/>
  <c r="AR51" i="9" s="1"/>
  <c r="G24" i="50"/>
  <c r="G138" i="50" s="1"/>
  <c r="Q138" i="50" s="1"/>
  <c r="F339" i="49"/>
  <c r="BP60" i="9" s="1"/>
  <c r="G40" i="50"/>
  <c r="G154" i="50" s="1"/>
  <c r="F319" i="47"/>
  <c r="BO40" i="9" s="1"/>
  <c r="F310" i="47"/>
  <c r="BO31" i="9" s="1"/>
  <c r="G49" i="48"/>
  <c r="G163" i="48" s="1"/>
  <c r="Q163" i="48" s="1"/>
  <c r="G16" i="48"/>
  <c r="G130" i="48" s="1"/>
  <c r="Q130" i="48" s="1"/>
  <c r="F369" i="46"/>
  <c r="G182" i="45"/>
  <c r="Q182" i="45" s="1"/>
  <c r="G7" i="45"/>
  <c r="G121" i="45" s="1"/>
  <c r="Q121" i="45" s="1"/>
  <c r="F302" i="46"/>
  <c r="BN23" i="9" s="1"/>
  <c r="F349" i="46"/>
  <c r="F359" i="46"/>
  <c r="F360" i="44"/>
  <c r="F292" i="44"/>
  <c r="BM13" i="9" s="1"/>
  <c r="G17" i="43"/>
  <c r="G131" i="43" s="1"/>
  <c r="Q131" i="43" s="1"/>
  <c r="F365" i="44"/>
  <c r="AB2" i="60"/>
  <c r="F320" i="44"/>
  <c r="BM41" i="9" s="1"/>
  <c r="F346" i="44"/>
  <c r="AB2" i="59"/>
  <c r="F305" i="42"/>
  <c r="BL26" i="9" s="1"/>
  <c r="F287" i="42"/>
  <c r="BL8" i="9" s="1"/>
  <c r="F329" i="42"/>
  <c r="BL50" i="9" s="1"/>
  <c r="F362" i="42"/>
  <c r="F313" i="42"/>
  <c r="BL34" i="9" s="1"/>
  <c r="G52" i="39"/>
  <c r="G166" i="39" s="1"/>
  <c r="Q166" i="39" s="1"/>
  <c r="G20" i="39"/>
  <c r="G134" i="39" s="1"/>
  <c r="Q134" i="39" s="1"/>
  <c r="F342" i="37"/>
  <c r="BJ63" i="9" s="1"/>
  <c r="F354" i="37"/>
  <c r="G48" i="38"/>
  <c r="G162" i="38" s="1"/>
  <c r="Q162" i="38" s="1"/>
  <c r="C120" i="35"/>
  <c r="M120" i="35" s="1"/>
  <c r="N120" i="35" s="1"/>
  <c r="G3" i="53"/>
  <c r="R3" i="53" s="1"/>
  <c r="F286" i="19"/>
  <c r="BI7" i="9" s="1"/>
  <c r="F356" i="19"/>
  <c r="BI77" i="9" s="1"/>
  <c r="F63" i="35"/>
  <c r="F52" i="35"/>
  <c r="C290" i="19"/>
  <c r="AQ11" i="9" s="1"/>
  <c r="C316" i="19"/>
  <c r="AQ37" i="9" s="1"/>
  <c r="F307" i="19"/>
  <c r="BI28" i="9" s="1"/>
  <c r="N2" i="53"/>
  <c r="W2" i="53"/>
  <c r="U2" i="53"/>
  <c r="F8" i="35"/>
  <c r="F3" i="53"/>
  <c r="C312" i="19"/>
  <c r="AQ33" i="9" s="1"/>
  <c r="F295" i="19"/>
  <c r="BI16" i="9" s="1"/>
  <c r="G4" i="53"/>
  <c r="R4" i="53" s="1"/>
  <c r="F361" i="19"/>
  <c r="C323" i="19"/>
  <c r="AQ44" i="9" s="1"/>
  <c r="F45" i="35"/>
  <c r="C365" i="19"/>
  <c r="F4" i="53"/>
  <c r="G8" i="35"/>
  <c r="G122" i="35" s="1"/>
  <c r="F341" i="49"/>
  <c r="BP62" i="9" s="1"/>
  <c r="G41" i="48"/>
  <c r="G155" i="48" s="1"/>
  <c r="F343" i="44"/>
  <c r="G41" i="43"/>
  <c r="G155" i="43" s="1"/>
  <c r="Q155" i="43" s="1"/>
  <c r="F361" i="44"/>
  <c r="F319" i="44"/>
  <c r="BM40" i="9" s="1"/>
  <c r="J158" i="41"/>
  <c r="G17" i="41"/>
  <c r="G131" i="41" s="1"/>
  <c r="F295" i="42"/>
  <c r="BL16" i="9" s="1"/>
  <c r="J173" i="43"/>
  <c r="H173" i="43" s="1"/>
  <c r="P173" i="43" s="1"/>
  <c r="G37" i="43"/>
  <c r="G151" i="43" s="1"/>
  <c r="Q151" i="43" s="1"/>
  <c r="L173" i="43"/>
  <c r="F315" i="44"/>
  <c r="BM36" i="9" s="1"/>
  <c r="Q173" i="43"/>
  <c r="G185" i="45"/>
  <c r="Q185" i="45" s="1"/>
  <c r="C140" i="39"/>
  <c r="M140" i="39" s="1"/>
  <c r="N140" i="39" s="1"/>
  <c r="F302" i="40"/>
  <c r="BK23" i="9" s="1"/>
  <c r="F325" i="40"/>
  <c r="BK46" i="9" s="1"/>
  <c r="L140" i="39"/>
  <c r="C135" i="39"/>
  <c r="M135" i="39" s="1"/>
  <c r="N135" i="39" s="1"/>
  <c r="F366" i="40"/>
  <c r="J147" i="39"/>
  <c r="H147" i="39" s="1"/>
  <c r="P147" i="39" s="1"/>
  <c r="L161" i="41"/>
  <c r="J156" i="41"/>
  <c r="J146" i="41"/>
  <c r="I146" i="41" s="1"/>
  <c r="C540" i="42" s="1"/>
  <c r="CM31" i="9" s="1"/>
  <c r="C146" i="41"/>
  <c r="M146" i="41" s="1"/>
  <c r="N146" i="41" s="1"/>
  <c r="Q156" i="41"/>
  <c r="J172" i="41"/>
  <c r="C172" i="41"/>
  <c r="E172" i="41" s="1"/>
  <c r="J152" i="41"/>
  <c r="I152" i="41" s="1"/>
  <c r="C546" i="42" s="1"/>
  <c r="CM37" i="9" s="1"/>
  <c r="C152" i="41"/>
  <c r="F294" i="47"/>
  <c r="BO15" i="9" s="1"/>
  <c r="J130" i="48"/>
  <c r="I130" i="48" s="1"/>
  <c r="C524" i="47" s="1"/>
  <c r="CP15" i="9" s="1"/>
  <c r="C130" i="48"/>
  <c r="E130" i="48" s="1"/>
  <c r="F348" i="47"/>
  <c r="F344" i="44"/>
  <c r="F351" i="49"/>
  <c r="G10" i="50"/>
  <c r="G124" i="50" s="1"/>
  <c r="C148" i="48"/>
  <c r="M148" i="48" s="1"/>
  <c r="N148" i="48" s="1"/>
  <c r="C132" i="48"/>
  <c r="M132" i="48" s="1"/>
  <c r="N132" i="48" s="1"/>
  <c r="J148" i="48"/>
  <c r="I148" i="48" s="1"/>
  <c r="C542" i="47" s="1"/>
  <c r="CP33" i="9" s="1"/>
  <c r="L132" i="48"/>
  <c r="J166" i="41"/>
  <c r="H166" i="41" s="1"/>
  <c r="P166" i="41" s="1"/>
  <c r="J148" i="35"/>
  <c r="I148" i="35" s="1"/>
  <c r="C542" i="19" s="1"/>
  <c r="CJ33" i="9" s="1"/>
  <c r="L170" i="38"/>
  <c r="F349" i="37"/>
  <c r="G9" i="38"/>
  <c r="G123" i="38" s="1"/>
  <c r="Q123" i="38" s="1"/>
  <c r="F369" i="37"/>
  <c r="F298" i="37"/>
  <c r="BJ19" i="9" s="1"/>
  <c r="F294" i="37"/>
  <c r="BJ15" i="9" s="1"/>
  <c r="G14" i="38"/>
  <c r="G128" i="38" s="1"/>
  <c r="F292" i="37"/>
  <c r="BJ13" i="9" s="1"/>
  <c r="G64" i="38"/>
  <c r="G178" i="38" s="1"/>
  <c r="Q178" i="38" s="1"/>
  <c r="C178" i="45"/>
  <c r="M178" i="45" s="1"/>
  <c r="N178" i="45" s="1"/>
  <c r="C139" i="45"/>
  <c r="M139" i="45" s="1"/>
  <c r="N139" i="45" s="1"/>
  <c r="G51" i="39"/>
  <c r="G165" i="39" s="1"/>
  <c r="Q165" i="39" s="1"/>
  <c r="F329" i="40"/>
  <c r="BK50" i="9" s="1"/>
  <c r="G17" i="39"/>
  <c r="G131" i="39" s="1"/>
  <c r="Q131" i="39" s="1"/>
  <c r="F295" i="40"/>
  <c r="BK16" i="9" s="1"/>
  <c r="C175" i="50"/>
  <c r="M175" i="50" s="1"/>
  <c r="N175" i="50" s="1"/>
  <c r="J175" i="50"/>
  <c r="I175" i="50" s="1"/>
  <c r="C569" i="49" s="1"/>
  <c r="CQ60" i="9" s="1"/>
  <c r="F330" i="44"/>
  <c r="BM51" i="9" s="1"/>
  <c r="G34" i="38"/>
  <c r="G148" i="38" s="1"/>
  <c r="F356" i="46"/>
  <c r="G28" i="45"/>
  <c r="G142" i="45" s="1"/>
  <c r="Q142" i="45" s="1"/>
  <c r="J118" i="45"/>
  <c r="I118" i="45" s="1"/>
  <c r="C512" i="46" s="1"/>
  <c r="CO3" i="9" s="1"/>
  <c r="F306" i="46"/>
  <c r="BN27" i="9" s="1"/>
  <c r="C118" i="45"/>
  <c r="M118" i="45" s="1"/>
  <c r="N118" i="45" s="1"/>
  <c r="J175" i="45"/>
  <c r="I175" i="45" s="1"/>
  <c r="C569" i="46" s="1"/>
  <c r="CO60" i="9" s="1"/>
  <c r="Q118" i="45"/>
  <c r="L148" i="41"/>
  <c r="G33" i="41"/>
  <c r="G147" i="41" s="1"/>
  <c r="Q147" i="41" s="1"/>
  <c r="J125" i="41"/>
  <c r="I125" i="41" s="1"/>
  <c r="C519" i="42" s="1"/>
  <c r="CM10" i="9" s="1"/>
  <c r="F311" i="42"/>
  <c r="BL32" i="9" s="1"/>
  <c r="C166" i="41"/>
  <c r="M166" i="41" s="1"/>
  <c r="N166" i="41" s="1"/>
  <c r="J122" i="41"/>
  <c r="I122" i="41" s="1"/>
  <c r="C516" i="42" s="1"/>
  <c r="CM7" i="9" s="1"/>
  <c r="L150" i="41"/>
  <c r="F353" i="42"/>
  <c r="J139" i="41"/>
  <c r="I139" i="41" s="1"/>
  <c r="C533" i="42" s="1"/>
  <c r="CM24" i="9" s="1"/>
  <c r="L122" i="41"/>
  <c r="G9" i="41"/>
  <c r="G123" i="41" s="1"/>
  <c r="Q123" i="41" s="1"/>
  <c r="J148" i="41"/>
  <c r="H148" i="41" s="1"/>
  <c r="P148" i="41" s="1"/>
  <c r="F338" i="42"/>
  <c r="BL59" i="9" s="1"/>
  <c r="L153" i="43"/>
  <c r="F354" i="46"/>
  <c r="F282" i="19"/>
  <c r="BI3" i="9" s="1"/>
  <c r="C167" i="48"/>
  <c r="E167" i="48" s="1"/>
  <c r="G60" i="41"/>
  <c r="G174" i="41" s="1"/>
  <c r="C148" i="35"/>
  <c r="E148" i="35" s="1"/>
  <c r="G51" i="41"/>
  <c r="G165" i="41" s="1"/>
  <c r="Q165" i="41" s="1"/>
  <c r="F359" i="40"/>
  <c r="L120" i="39"/>
  <c r="G22" i="45"/>
  <c r="G136" i="45" s="1"/>
  <c r="Q136" i="45" s="1"/>
  <c r="F300" i="46"/>
  <c r="BN21" i="9" s="1"/>
  <c r="G67" i="50"/>
  <c r="G181" i="50" s="1"/>
  <c r="Q181" i="50" s="1"/>
  <c r="L166" i="39"/>
  <c r="C145" i="39"/>
  <c r="M145" i="39" s="1"/>
  <c r="N145" i="39" s="1"/>
  <c r="F360" i="19"/>
  <c r="L148" i="43"/>
  <c r="J137" i="41"/>
  <c r="I137" i="41" s="1"/>
  <c r="C531" i="42" s="1"/>
  <c r="CM22" i="9" s="1"/>
  <c r="G34" i="41"/>
  <c r="G148" i="41" s="1"/>
  <c r="Q148" i="41" s="1"/>
  <c r="G28" i="50"/>
  <c r="G142" i="50" s="1"/>
  <c r="F306" i="49"/>
  <c r="BP27" i="9" s="1"/>
  <c r="F346" i="49"/>
  <c r="BP67" i="9" s="1"/>
  <c r="G52" i="41"/>
  <c r="G166" i="41" s="1"/>
  <c r="Q166" i="41" s="1"/>
  <c r="F363" i="37"/>
  <c r="C165" i="39"/>
  <c r="M165" i="39" s="1"/>
  <c r="N165" i="39" s="1"/>
  <c r="J165" i="39"/>
  <c r="H165" i="39" s="1"/>
  <c r="P165" i="39" s="1"/>
  <c r="F351" i="47"/>
  <c r="F346" i="47"/>
  <c r="F295" i="47"/>
  <c r="BO16" i="9" s="1"/>
  <c r="G67" i="48"/>
  <c r="G181" i="48" s="1"/>
  <c r="Q181" i="48" s="1"/>
  <c r="J121" i="48"/>
  <c r="I121" i="48" s="1"/>
  <c r="C515" i="47" s="1"/>
  <c r="CP6" i="9" s="1"/>
  <c r="C121" i="48"/>
  <c r="E121" i="48" s="1"/>
  <c r="F345" i="47"/>
  <c r="BO66" i="9" s="1"/>
  <c r="C137" i="41"/>
  <c r="F312" i="42"/>
  <c r="BL33" i="9" s="1"/>
  <c r="F358" i="42"/>
  <c r="G41" i="41"/>
  <c r="G155" i="41" s="1"/>
  <c r="Q155" i="41" s="1"/>
  <c r="F319" i="42"/>
  <c r="BL40" i="9" s="1"/>
  <c r="G67" i="41"/>
  <c r="G181" i="41" s="1"/>
  <c r="Q181" i="41" s="1"/>
  <c r="F345" i="42"/>
  <c r="BL66" i="9" s="1"/>
  <c r="F358" i="37"/>
  <c r="L167" i="48"/>
  <c r="G6" i="48"/>
  <c r="G120" i="48" s="1"/>
  <c r="Q120" i="48" s="1"/>
  <c r="F284" i="47"/>
  <c r="BO5" i="9" s="1"/>
  <c r="L125" i="48"/>
  <c r="C125" i="48"/>
  <c r="M125" i="48" s="1"/>
  <c r="N125" i="48" s="1"/>
  <c r="C181" i="35"/>
  <c r="E181" i="35" s="1"/>
  <c r="J138" i="38"/>
  <c r="H138" i="38" s="1"/>
  <c r="P138" i="38" s="1"/>
  <c r="L167" i="38"/>
  <c r="C138" i="38"/>
  <c r="M138" i="38" s="1"/>
  <c r="N138" i="38" s="1"/>
  <c r="C167" i="38"/>
  <c r="M167" i="38" s="1"/>
  <c r="N167" i="38" s="1"/>
  <c r="C127" i="38"/>
  <c r="M127" i="38" s="1"/>
  <c r="N127" i="38" s="1"/>
  <c r="J127" i="38"/>
  <c r="F351" i="37"/>
  <c r="J181" i="35"/>
  <c r="H181" i="35" s="1"/>
  <c r="P181" i="35" s="1"/>
  <c r="F362" i="19"/>
  <c r="F324" i="19"/>
  <c r="BI45" i="9" s="1"/>
  <c r="J135" i="43"/>
  <c r="L162" i="43"/>
  <c r="J162" i="43"/>
  <c r="I162" i="43" s="1"/>
  <c r="C556" i="44" s="1"/>
  <c r="CN47" i="9" s="1"/>
  <c r="Q135" i="43"/>
  <c r="F366" i="44"/>
  <c r="C153" i="43"/>
  <c r="E153" i="43" s="1"/>
  <c r="F370" i="19"/>
  <c r="J126" i="35"/>
  <c r="I126" i="35" s="1"/>
  <c r="C520" i="19" s="1"/>
  <c r="CJ11" i="9" s="1"/>
  <c r="C126" i="35"/>
  <c r="E126" i="35" s="1"/>
  <c r="G51" i="50"/>
  <c r="G165" i="50" s="1"/>
  <c r="Q165" i="50" s="1"/>
  <c r="F329" i="49"/>
  <c r="BP50" i="9" s="1"/>
  <c r="F364" i="49"/>
  <c r="F340" i="42"/>
  <c r="BL61" i="9" s="1"/>
  <c r="J155" i="41"/>
  <c r="I155" i="41" s="1"/>
  <c r="C549" i="42" s="1"/>
  <c r="CM40" i="9" s="1"/>
  <c r="J134" i="41"/>
  <c r="H134" i="41" s="1"/>
  <c r="P134" i="41" s="1"/>
  <c r="G44" i="35"/>
  <c r="G158" i="35" s="1"/>
  <c r="Q158" i="35" s="1"/>
  <c r="F322" i="19"/>
  <c r="BI43" i="9" s="1"/>
  <c r="C131" i="35"/>
  <c r="E131" i="35" s="1"/>
  <c r="J131" i="35"/>
  <c r="I131" i="35" s="1"/>
  <c r="C525" i="19" s="1"/>
  <c r="CJ16" i="9" s="1"/>
  <c r="F355" i="37"/>
  <c r="G21" i="38"/>
  <c r="G135" i="38" s="1"/>
  <c r="Q135" i="38" s="1"/>
  <c r="F299" i="37"/>
  <c r="BJ20" i="9" s="1"/>
  <c r="G17" i="35"/>
  <c r="G131" i="35" s="1"/>
  <c r="Q131" i="35" s="1"/>
  <c r="F288" i="46"/>
  <c r="BN9" i="9" s="1"/>
  <c r="G39" i="50"/>
  <c r="G153" i="50" s="1"/>
  <c r="Q153" i="50" s="1"/>
  <c r="G57" i="50"/>
  <c r="G171" i="50" s="1"/>
  <c r="Q171" i="50" s="1"/>
  <c r="F345" i="49"/>
  <c r="BP66" i="9" s="1"/>
  <c r="F317" i="49"/>
  <c r="BP38" i="9" s="1"/>
  <c r="F335" i="49"/>
  <c r="BP56" i="9" s="1"/>
  <c r="C156" i="50"/>
  <c r="M156" i="50" s="1"/>
  <c r="N156" i="50" s="1"/>
  <c r="J156" i="50"/>
  <c r="I156" i="50" s="1"/>
  <c r="C550" i="49" s="1"/>
  <c r="CQ41" i="9" s="1"/>
  <c r="F360" i="49"/>
  <c r="F348" i="49"/>
  <c r="BP69" i="9" s="1"/>
  <c r="G52" i="50"/>
  <c r="G166" i="50" s="1"/>
  <c r="F330" i="49"/>
  <c r="BP51" i="9" s="1"/>
  <c r="Q167" i="48"/>
  <c r="C141" i="45"/>
  <c r="M141" i="45" s="1"/>
  <c r="N141" i="45" s="1"/>
  <c r="L141" i="45"/>
  <c r="G23" i="45"/>
  <c r="G137" i="45" s="1"/>
  <c r="Q137" i="45" s="1"/>
  <c r="F301" i="46"/>
  <c r="BN22" i="9" s="1"/>
  <c r="F326" i="37"/>
  <c r="BJ47" i="9" s="1"/>
  <c r="G37" i="35"/>
  <c r="G151" i="35" s="1"/>
  <c r="Q151" i="35" s="1"/>
  <c r="F315" i="19"/>
  <c r="BI36" i="9" s="1"/>
  <c r="C153" i="35"/>
  <c r="E153" i="35" s="1"/>
  <c r="C134" i="35"/>
  <c r="E134" i="35" s="1"/>
  <c r="F320" i="19"/>
  <c r="BI41" i="9" s="1"/>
  <c r="F369" i="19"/>
  <c r="F368" i="19"/>
  <c r="C168" i="35"/>
  <c r="M168" i="35" s="1"/>
  <c r="N168" i="35" s="1"/>
  <c r="L158" i="35"/>
  <c r="G22" i="35"/>
  <c r="G136" i="35" s="1"/>
  <c r="G43" i="43"/>
  <c r="G157" i="43" s="1"/>
  <c r="Q157" i="43" s="1"/>
  <c r="F321" i="44"/>
  <c r="BM42" i="9" s="1"/>
  <c r="C140" i="43"/>
  <c r="E140" i="43" s="1"/>
  <c r="J140" i="43"/>
  <c r="I140" i="43" s="1"/>
  <c r="C534" i="44" s="1"/>
  <c r="CN25" i="9" s="1"/>
  <c r="Q140" i="43"/>
  <c r="F296" i="42"/>
  <c r="BL17" i="9" s="1"/>
  <c r="G48" i="43"/>
  <c r="G162" i="43" s="1"/>
  <c r="Q162" i="43" s="1"/>
  <c r="F326" i="44"/>
  <c r="BM47" i="9" s="1"/>
  <c r="F318" i="49"/>
  <c r="BP39" i="9" s="1"/>
  <c r="C158" i="41"/>
  <c r="M158" i="41" s="1"/>
  <c r="N158" i="41" s="1"/>
  <c r="J117" i="41"/>
  <c r="I117" i="41" s="1"/>
  <c r="C511" i="42" s="1"/>
  <c r="G14" i="41"/>
  <c r="G128" i="41" s="1"/>
  <c r="F292" i="42"/>
  <c r="BL13" i="9" s="1"/>
  <c r="C180" i="41"/>
  <c r="E180" i="41" s="1"/>
  <c r="F356" i="40"/>
  <c r="L147" i="39"/>
  <c r="L161" i="39"/>
  <c r="F354" i="40"/>
  <c r="J168" i="35"/>
  <c r="H168" i="35" s="1"/>
  <c r="P168" i="35" s="1"/>
  <c r="J126" i="41"/>
  <c r="I126" i="41" s="1"/>
  <c r="C520" i="42" s="1"/>
  <c r="CM11" i="9" s="1"/>
  <c r="C126" i="41"/>
  <c r="M126" i="41" s="1"/>
  <c r="N126" i="41" s="1"/>
  <c r="J138" i="50"/>
  <c r="I138" i="50" s="1"/>
  <c r="C532" i="49" s="1"/>
  <c r="CQ23" i="9" s="1"/>
  <c r="C138" i="50"/>
  <c r="M138" i="50" s="1"/>
  <c r="N138" i="50" s="1"/>
  <c r="G13" i="50"/>
  <c r="G127" i="50" s="1"/>
  <c r="Q127" i="50" s="1"/>
  <c r="G69" i="50"/>
  <c r="G183" i="50" s="1"/>
  <c r="F291" i="49"/>
  <c r="BP12" i="9" s="1"/>
  <c r="F347" i="49"/>
  <c r="BP68" i="9" s="1"/>
  <c r="C151" i="50"/>
  <c r="M151" i="50" s="1"/>
  <c r="N151" i="50" s="1"/>
  <c r="J151" i="50"/>
  <c r="I151" i="50" s="1"/>
  <c r="C545" i="49" s="1"/>
  <c r="CQ36" i="9" s="1"/>
  <c r="G9" i="43"/>
  <c r="G123" i="43" s="1"/>
  <c r="Q123" i="43" s="1"/>
  <c r="F287" i="44"/>
  <c r="BM8" i="9" s="1"/>
  <c r="F330" i="42"/>
  <c r="BL51" i="9" s="1"/>
  <c r="G13" i="35"/>
  <c r="G127" i="35" s="1"/>
  <c r="Q127" i="35" s="1"/>
  <c r="F291" i="19"/>
  <c r="BI12" i="9" s="1"/>
  <c r="G76" i="35"/>
  <c r="G190" i="35" s="1"/>
  <c r="Q190" i="35" s="1"/>
  <c r="G35" i="35"/>
  <c r="G149" i="35" s="1"/>
  <c r="F354" i="19"/>
  <c r="BI75" i="9" s="1"/>
  <c r="F313" i="19"/>
  <c r="BI34" i="9" s="1"/>
  <c r="L142" i="43"/>
  <c r="G39" i="43"/>
  <c r="G153" i="43" s="1"/>
  <c r="Q153" i="43" s="1"/>
  <c r="J142" i="43"/>
  <c r="H142" i="43" s="1"/>
  <c r="P142" i="43" s="1"/>
  <c r="G22" i="43"/>
  <c r="G136" i="43" s="1"/>
  <c r="Q136" i="43" s="1"/>
  <c r="F317" i="44"/>
  <c r="BM38" i="9" s="1"/>
  <c r="Q143" i="43"/>
  <c r="F300" i="44"/>
  <c r="BM21" i="9" s="1"/>
  <c r="F363" i="44"/>
  <c r="Q148" i="43"/>
  <c r="J143" i="43"/>
  <c r="C148" i="43"/>
  <c r="M148" i="43" s="1"/>
  <c r="N148" i="43" s="1"/>
  <c r="L143" i="43"/>
  <c r="C153" i="50"/>
  <c r="M153" i="50" s="1"/>
  <c r="N153" i="50" s="1"/>
  <c r="J153" i="50"/>
  <c r="I153" i="50" s="1"/>
  <c r="C547" i="49" s="1"/>
  <c r="CQ38" i="9" s="1"/>
  <c r="F302" i="49"/>
  <c r="BP23" i="9" s="1"/>
  <c r="G61" i="50"/>
  <c r="G175" i="50" s="1"/>
  <c r="Q175" i="50" s="1"/>
  <c r="F360" i="47"/>
  <c r="F357" i="49"/>
  <c r="C163" i="50"/>
  <c r="M163" i="50" s="1"/>
  <c r="N163" i="50" s="1"/>
  <c r="G55" i="50"/>
  <c r="G169" i="50" s="1"/>
  <c r="Q169" i="50" s="1"/>
  <c r="J130" i="50"/>
  <c r="I130" i="50" s="1"/>
  <c r="C524" i="49" s="1"/>
  <c r="CQ15" i="9" s="1"/>
  <c r="C130" i="50"/>
  <c r="M130" i="50" s="1"/>
  <c r="N130" i="50" s="1"/>
  <c r="F353" i="49"/>
  <c r="C118" i="50"/>
  <c r="M118" i="50" s="1"/>
  <c r="N118" i="50" s="1"/>
  <c r="J118" i="50"/>
  <c r="I118" i="50" s="1"/>
  <c r="C512" i="49" s="1"/>
  <c r="CQ3" i="9" s="1"/>
  <c r="G66" i="50"/>
  <c r="G180" i="50" s="1"/>
  <c r="F344" i="49"/>
  <c r="BP65" i="9" s="1"/>
  <c r="G63" i="50"/>
  <c r="G177" i="50" s="1"/>
  <c r="Q177" i="50" s="1"/>
  <c r="F327" i="47"/>
  <c r="BO48" i="9" s="1"/>
  <c r="C166" i="48"/>
  <c r="M166" i="48" s="1"/>
  <c r="N166" i="48" s="1"/>
  <c r="J120" i="48"/>
  <c r="I120" i="48" s="1"/>
  <c r="C514" i="47" s="1"/>
  <c r="CP5" i="9" s="1"/>
  <c r="L120" i="48"/>
  <c r="G5" i="48"/>
  <c r="G119" i="48" s="1"/>
  <c r="F283" i="47"/>
  <c r="BO4" i="9" s="1"/>
  <c r="L127" i="48"/>
  <c r="F286" i="47"/>
  <c r="BO7" i="9" s="1"/>
  <c r="L166" i="48"/>
  <c r="G12" i="48"/>
  <c r="G126" i="48" s="1"/>
  <c r="Q126" i="48" s="1"/>
  <c r="F290" i="47"/>
  <c r="BO11" i="9" s="1"/>
  <c r="G30" i="48"/>
  <c r="G144" i="48" s="1"/>
  <c r="Q144" i="48" s="1"/>
  <c r="F308" i="47"/>
  <c r="BO29" i="9" s="1"/>
  <c r="J127" i="48"/>
  <c r="H127" i="48" s="1"/>
  <c r="P127" i="48" s="1"/>
  <c r="F346" i="46"/>
  <c r="J121" i="45"/>
  <c r="I121" i="45" s="1"/>
  <c r="C515" i="46" s="1"/>
  <c r="CO6" i="9" s="1"/>
  <c r="C121" i="45"/>
  <c r="M121" i="45" s="1"/>
  <c r="N121" i="45" s="1"/>
  <c r="C174" i="45"/>
  <c r="M174" i="45" s="1"/>
  <c r="N174" i="45" s="1"/>
  <c r="G187" i="45"/>
  <c r="Q187" i="45" s="1"/>
  <c r="J174" i="45"/>
  <c r="H174" i="45" s="1"/>
  <c r="P174" i="45" s="1"/>
  <c r="J139" i="45"/>
  <c r="H139" i="45" s="1"/>
  <c r="P139" i="45" s="1"/>
  <c r="F365" i="46"/>
  <c r="C143" i="45"/>
  <c r="L143" i="45"/>
  <c r="G42" i="45"/>
  <c r="G156" i="45" s="1"/>
  <c r="Q156" i="45" s="1"/>
  <c r="F320" i="46"/>
  <c r="BN41" i="9" s="1"/>
  <c r="G24" i="45"/>
  <c r="G138" i="45" s="1"/>
  <c r="Q138" i="45" s="1"/>
  <c r="J170" i="43"/>
  <c r="I170" i="43" s="1"/>
  <c r="C564" i="44" s="1"/>
  <c r="CN55" i="9" s="1"/>
  <c r="F354" i="44"/>
  <c r="J136" i="43"/>
  <c r="I136" i="43" s="1"/>
  <c r="C530" i="44" s="1"/>
  <c r="CN21" i="9" s="1"/>
  <c r="C136" i="43"/>
  <c r="M136" i="43" s="1"/>
  <c r="N136" i="43" s="1"/>
  <c r="J130" i="41"/>
  <c r="I130" i="41" s="1"/>
  <c r="C524" i="42" s="1"/>
  <c r="CM15" i="9" s="1"/>
  <c r="L130" i="41"/>
  <c r="F359" i="42"/>
  <c r="J173" i="41"/>
  <c r="I173" i="41" s="1"/>
  <c r="C567" i="42" s="1"/>
  <c r="CM58" i="9" s="1"/>
  <c r="C173" i="41"/>
  <c r="E173" i="41" s="1"/>
  <c r="G56" i="41"/>
  <c r="G170" i="41" s="1"/>
  <c r="Q170" i="41" s="1"/>
  <c r="G57" i="41"/>
  <c r="G171" i="41" s="1"/>
  <c r="Q171" i="41" s="1"/>
  <c r="G58" i="41"/>
  <c r="G172" i="41" s="1"/>
  <c r="Q172" i="41" s="1"/>
  <c r="F334" i="42"/>
  <c r="BL55" i="9" s="1"/>
  <c r="F335" i="42"/>
  <c r="BL56" i="9" s="1"/>
  <c r="G8" i="41"/>
  <c r="G122" i="41" s="1"/>
  <c r="Q122" i="41" s="1"/>
  <c r="F336" i="42"/>
  <c r="BL57" i="9" s="1"/>
  <c r="F286" i="42"/>
  <c r="BL7" i="9" s="1"/>
  <c r="G20" i="41"/>
  <c r="G134" i="41" s="1"/>
  <c r="Q134" i="41" s="1"/>
  <c r="F298" i="42"/>
  <c r="BL19" i="9" s="1"/>
  <c r="J123" i="41"/>
  <c r="I123" i="41" s="1"/>
  <c r="C517" i="42" s="1"/>
  <c r="CM8" i="9" s="1"/>
  <c r="C123" i="41"/>
  <c r="M123" i="41" s="1"/>
  <c r="N123" i="41" s="1"/>
  <c r="Q174" i="41"/>
  <c r="J174" i="41"/>
  <c r="C174" i="41"/>
  <c r="M174" i="41" s="1"/>
  <c r="N174" i="41" s="1"/>
  <c r="J120" i="39"/>
  <c r="H120" i="39" s="1"/>
  <c r="P120" i="39" s="1"/>
  <c r="J145" i="39"/>
  <c r="H145" i="39" s="1"/>
  <c r="P145" i="39" s="1"/>
  <c r="G50" i="39"/>
  <c r="G164" i="39" s="1"/>
  <c r="C121" i="39"/>
  <c r="M121" i="39" s="1"/>
  <c r="N121" i="39" s="1"/>
  <c r="G33" i="39"/>
  <c r="G147" i="39" s="1"/>
  <c r="Q147" i="39" s="1"/>
  <c r="J121" i="39"/>
  <c r="I121" i="39" s="1"/>
  <c r="C515" i="40" s="1"/>
  <c r="CL6" i="9" s="1"/>
  <c r="F328" i="40"/>
  <c r="BK49" i="9" s="1"/>
  <c r="F311" i="40"/>
  <c r="BK32" i="9" s="1"/>
  <c r="J126" i="38"/>
  <c r="H126" i="38" s="1"/>
  <c r="P126" i="38" s="1"/>
  <c r="L126" i="38"/>
  <c r="C123" i="38"/>
  <c r="M123" i="38" s="1"/>
  <c r="N123" i="38" s="1"/>
  <c r="L123" i="38"/>
  <c r="F347" i="37"/>
  <c r="G19" i="38"/>
  <c r="G133" i="38" s="1"/>
  <c r="Q133" i="38" s="1"/>
  <c r="F297" i="37"/>
  <c r="BJ18" i="9" s="1"/>
  <c r="G25" i="38"/>
  <c r="G139" i="38" s="1"/>
  <c r="Q139" i="38" s="1"/>
  <c r="F303" i="37"/>
  <c r="BJ24" i="9" s="1"/>
  <c r="L123" i="35"/>
  <c r="J123" i="35"/>
  <c r="I123" i="35" s="1"/>
  <c r="C517" i="19" s="1"/>
  <c r="CJ8" i="9" s="1"/>
  <c r="L144" i="35"/>
  <c r="J144" i="35"/>
  <c r="H144" i="35" s="1"/>
  <c r="P144" i="35" s="1"/>
  <c r="C150" i="35"/>
  <c r="E150" i="35" s="1"/>
  <c r="C133" i="35"/>
  <c r="M133" i="35" s="1"/>
  <c r="N133" i="35" s="1"/>
  <c r="J150" i="35"/>
  <c r="I150" i="35" s="1"/>
  <c r="C544" i="19" s="1"/>
  <c r="CJ35" i="9" s="1"/>
  <c r="J133" i="35"/>
  <c r="H133" i="35" s="1"/>
  <c r="P133" i="35" s="1"/>
  <c r="C151" i="35"/>
  <c r="E151" i="35" s="1"/>
  <c r="J143" i="35"/>
  <c r="H143" i="35" s="1"/>
  <c r="P143" i="35" s="1"/>
  <c r="J151" i="35"/>
  <c r="I151" i="35" s="1"/>
  <c r="C545" i="19" s="1"/>
  <c r="CJ36" i="9" s="1"/>
  <c r="C143" i="35"/>
  <c r="E143" i="35" s="1"/>
  <c r="G54" i="35"/>
  <c r="G168" i="35" s="1"/>
  <c r="Q168" i="35" s="1"/>
  <c r="F332" i="19"/>
  <c r="BI53" i="9" s="1"/>
  <c r="G29" i="35"/>
  <c r="G143" i="35" s="1"/>
  <c r="Q143" i="35" s="1"/>
  <c r="J119" i="35"/>
  <c r="H119" i="35" s="1"/>
  <c r="P119" i="35" s="1"/>
  <c r="G46" i="35"/>
  <c r="G160" i="35" s="1"/>
  <c r="Q160" i="35" s="1"/>
  <c r="C158" i="48"/>
  <c r="M158" i="48" s="1"/>
  <c r="N158" i="48" s="1"/>
  <c r="J158" i="48"/>
  <c r="H158" i="48" s="1"/>
  <c r="P158" i="48" s="1"/>
  <c r="G11" i="48"/>
  <c r="G125" i="48" s="1"/>
  <c r="Q125" i="48" s="1"/>
  <c r="F285" i="46"/>
  <c r="BN6" i="9" s="1"/>
  <c r="F352" i="46"/>
  <c r="F351" i="46"/>
  <c r="G12" i="38"/>
  <c r="G126" i="38" s="1"/>
  <c r="Q126" i="38" s="1"/>
  <c r="J141" i="38"/>
  <c r="H141" i="38" s="1"/>
  <c r="P141" i="38" s="1"/>
  <c r="G40" i="38"/>
  <c r="G154" i="38" s="1"/>
  <c r="F290" i="37"/>
  <c r="BJ11" i="9" s="1"/>
  <c r="F318" i="37"/>
  <c r="BJ39" i="9" s="1"/>
  <c r="C165" i="38"/>
  <c r="M165" i="38" s="1"/>
  <c r="N165" i="38" s="1"/>
  <c r="J165" i="38"/>
  <c r="I165" i="38" s="1"/>
  <c r="C559" i="37" s="1"/>
  <c r="CK50" i="9" s="1"/>
  <c r="G13" i="38"/>
  <c r="G127" i="38" s="1"/>
  <c r="Q127" i="38" s="1"/>
  <c r="G24" i="38"/>
  <c r="G138" i="38" s="1"/>
  <c r="Q138" i="38" s="1"/>
  <c r="F291" i="37"/>
  <c r="BJ12" i="9" s="1"/>
  <c r="Q138" i="39"/>
  <c r="J138" i="39"/>
  <c r="I138" i="39" s="1"/>
  <c r="C532" i="40" s="1"/>
  <c r="CL23" i="9" s="1"/>
  <c r="J150" i="39"/>
  <c r="H150" i="39" s="1"/>
  <c r="P150" i="39" s="1"/>
  <c r="L150" i="39"/>
  <c r="C172" i="43"/>
  <c r="E172" i="43" s="1"/>
  <c r="F350" i="47"/>
  <c r="G61" i="45"/>
  <c r="G175" i="45" s="1"/>
  <c r="Q175" i="45" s="1"/>
  <c r="F339" i="46"/>
  <c r="BN60" i="9" s="1"/>
  <c r="G10" i="45"/>
  <c r="G124" i="45" s="1"/>
  <c r="J147" i="43"/>
  <c r="H147" i="43" s="1"/>
  <c r="P147" i="43" s="1"/>
  <c r="C147" i="43"/>
  <c r="M147" i="43" s="1"/>
  <c r="N147" i="43" s="1"/>
  <c r="C157" i="43"/>
  <c r="M157" i="43" s="1"/>
  <c r="N157" i="43" s="1"/>
  <c r="G50" i="43"/>
  <c r="G164" i="43" s="1"/>
  <c r="Q164" i="43" s="1"/>
  <c r="L157" i="43"/>
  <c r="L172" i="43"/>
  <c r="G8" i="48"/>
  <c r="G122" i="48" s="1"/>
  <c r="Q122" i="48" s="1"/>
  <c r="C146" i="48"/>
  <c r="E146" i="48" s="1"/>
  <c r="G54" i="48"/>
  <c r="G168" i="48" s="1"/>
  <c r="Q168" i="48" s="1"/>
  <c r="F332" i="47"/>
  <c r="BO53" i="9" s="1"/>
  <c r="F355" i="49"/>
  <c r="G68" i="50"/>
  <c r="G182" i="50" s="1"/>
  <c r="Q182" i="50" s="1"/>
  <c r="F352" i="49"/>
  <c r="G44" i="41"/>
  <c r="G158" i="41" s="1"/>
  <c r="Q158" i="41" s="1"/>
  <c r="F322" i="42"/>
  <c r="BL43" i="9" s="1"/>
  <c r="F369" i="42"/>
  <c r="F314" i="40"/>
  <c r="BK35" i="9" s="1"/>
  <c r="F333" i="40"/>
  <c r="G49" i="38"/>
  <c r="G163" i="38" s="1"/>
  <c r="F327" i="37"/>
  <c r="BJ48" i="9" s="1"/>
  <c r="G64" i="35"/>
  <c r="G178" i="35" s="1"/>
  <c r="Q178" i="35" s="1"/>
  <c r="C156" i="35"/>
  <c r="E156" i="35" s="1"/>
  <c r="L156" i="35"/>
  <c r="G78" i="35"/>
  <c r="G192" i="35" s="1"/>
  <c r="Q192" i="35" s="1"/>
  <c r="F342" i="19"/>
  <c r="BI63" i="9" s="1"/>
  <c r="G5" i="35"/>
  <c r="G119" i="35" s="1"/>
  <c r="Q119" i="35" s="1"/>
  <c r="F283" i="19"/>
  <c r="F331" i="19"/>
  <c r="BI52" i="9" s="1"/>
  <c r="L125" i="35"/>
  <c r="J125" i="35"/>
  <c r="I125" i="35" s="1"/>
  <c r="C519" i="19" s="1"/>
  <c r="CJ10" i="9" s="1"/>
  <c r="J163" i="50"/>
  <c r="I163" i="50" s="1"/>
  <c r="C557" i="49" s="1"/>
  <c r="CQ48" i="9" s="1"/>
  <c r="G27" i="50"/>
  <c r="G141" i="50" s="1"/>
  <c r="Q141" i="50" s="1"/>
  <c r="F305" i="49"/>
  <c r="BP26" i="9" s="1"/>
  <c r="C141" i="50"/>
  <c r="M141" i="50" s="1"/>
  <c r="N141" i="50" s="1"/>
  <c r="L141" i="50"/>
  <c r="G66" i="48"/>
  <c r="G180" i="48" s="1"/>
  <c r="F344" i="47"/>
  <c r="BO65" i="9" s="1"/>
  <c r="J146" i="48"/>
  <c r="H146" i="48" s="1"/>
  <c r="P146" i="48" s="1"/>
  <c r="J178" i="45"/>
  <c r="I178" i="45" s="1"/>
  <c r="C572" i="46" s="1"/>
  <c r="CO63" i="9" s="1"/>
  <c r="G52" i="45"/>
  <c r="G166" i="45" s="1"/>
  <c r="Q166" i="45" s="1"/>
  <c r="F312" i="46"/>
  <c r="BN33" i="9" s="1"/>
  <c r="F298" i="44"/>
  <c r="BM19" i="9" s="1"/>
  <c r="F298" i="40"/>
  <c r="BK19" i="9" s="1"/>
  <c r="J135" i="39"/>
  <c r="I135" i="39" s="1"/>
  <c r="C529" i="40" s="1"/>
  <c r="CL20" i="9" s="1"/>
  <c r="F367" i="40"/>
  <c r="J151" i="39"/>
  <c r="I151" i="39" s="1"/>
  <c r="C545" i="40" s="1"/>
  <c r="CL36" i="9" s="1"/>
  <c r="L151" i="39"/>
  <c r="L155" i="41"/>
  <c r="G16" i="41"/>
  <c r="G130" i="41" s="1"/>
  <c r="Q130" i="41" s="1"/>
  <c r="F294" i="42"/>
  <c r="BL15" i="9" s="1"/>
  <c r="J134" i="39"/>
  <c r="I134" i="39" s="1"/>
  <c r="C528" i="40" s="1"/>
  <c r="CL19" i="9" s="1"/>
  <c r="G6" i="39"/>
  <c r="G120" i="39" s="1"/>
  <c r="Q120" i="39" s="1"/>
  <c r="L134" i="39"/>
  <c r="F284" i="40"/>
  <c r="BK5" i="9" s="1"/>
  <c r="J155" i="39"/>
  <c r="H155" i="39" s="1"/>
  <c r="P155" i="39" s="1"/>
  <c r="L155" i="39"/>
  <c r="G53" i="38"/>
  <c r="G167" i="38" s="1"/>
  <c r="Q167" i="38" s="1"/>
  <c r="F370" i="44"/>
  <c r="G32" i="43"/>
  <c r="G146" i="43" s="1"/>
  <c r="G64" i="43"/>
  <c r="G178" i="43" s="1"/>
  <c r="Q178" i="43" s="1"/>
  <c r="F310" i="44"/>
  <c r="BM31" i="9" s="1"/>
  <c r="F342" i="44"/>
  <c r="BM63" i="9" s="1"/>
  <c r="G20" i="43"/>
  <c r="G134" i="43" s="1"/>
  <c r="Q134" i="43" s="1"/>
  <c r="G23" i="41"/>
  <c r="G137" i="41" s="1"/>
  <c r="Q137" i="41" s="1"/>
  <c r="F301" i="42"/>
  <c r="BL22" i="9" s="1"/>
  <c r="F360" i="42"/>
  <c r="L139" i="38"/>
  <c r="G27" i="38"/>
  <c r="G141" i="38" s="1"/>
  <c r="Q141" i="38" s="1"/>
  <c r="F305" i="37"/>
  <c r="BJ26" i="9" s="1"/>
  <c r="F367" i="37"/>
  <c r="F331" i="37"/>
  <c r="BJ52" i="9" s="1"/>
  <c r="L147" i="38"/>
  <c r="J147" i="38"/>
  <c r="I147" i="38" s="1"/>
  <c r="C541" i="37" s="1"/>
  <c r="CK32" i="9" s="1"/>
  <c r="G8" i="38"/>
  <c r="G122" i="38" s="1"/>
  <c r="Q122" i="38" s="1"/>
  <c r="F286" i="37"/>
  <c r="BJ7" i="9" s="1"/>
  <c r="J178" i="35"/>
  <c r="I178" i="35" s="1"/>
  <c r="C572" i="19" s="1"/>
  <c r="CJ63" i="9" s="1"/>
  <c r="L178" i="35"/>
  <c r="L167" i="35"/>
  <c r="J167" i="35"/>
  <c r="H167" i="35" s="1"/>
  <c r="P167" i="35" s="1"/>
  <c r="G32" i="48"/>
  <c r="G146" i="48" s="1"/>
  <c r="Q146" i="48" s="1"/>
  <c r="F361" i="47"/>
  <c r="F357" i="46"/>
  <c r="F329" i="37"/>
  <c r="BJ50" i="9" s="1"/>
  <c r="J141" i="41"/>
  <c r="I141" i="41" s="1"/>
  <c r="C535" i="42" s="1"/>
  <c r="CM26" i="9" s="1"/>
  <c r="L141" i="41"/>
  <c r="G47" i="38"/>
  <c r="G161" i="38" s="1"/>
  <c r="Q161" i="38" s="1"/>
  <c r="G53" i="35"/>
  <c r="G167" i="35" s="1"/>
  <c r="Q167" i="35" s="1"/>
  <c r="F322" i="47"/>
  <c r="BO43" i="9" s="1"/>
  <c r="C154" i="48"/>
  <c r="M154" i="48" s="1"/>
  <c r="N154" i="48" s="1"/>
  <c r="J154" i="48"/>
  <c r="H154" i="48" s="1"/>
  <c r="P154" i="48" s="1"/>
  <c r="G44" i="48"/>
  <c r="G158" i="48" s="1"/>
  <c r="Q158" i="48" s="1"/>
  <c r="F330" i="46"/>
  <c r="BN51" i="9" s="1"/>
  <c r="J156" i="45"/>
  <c r="I156" i="45" s="1"/>
  <c r="C550" i="46" s="1"/>
  <c r="CO41" i="9" s="1"/>
  <c r="C156" i="45"/>
  <c r="M156" i="45" s="1"/>
  <c r="N156" i="45" s="1"/>
  <c r="G28" i="43"/>
  <c r="G142" i="43" s="1"/>
  <c r="Q142" i="43" s="1"/>
  <c r="F295" i="44"/>
  <c r="BM16" i="9" s="1"/>
  <c r="F306" i="44"/>
  <c r="BM27" i="9" s="1"/>
  <c r="J156" i="43"/>
  <c r="I156" i="43" s="1"/>
  <c r="C550" i="44" s="1"/>
  <c r="CN41" i="9" s="1"/>
  <c r="C154" i="43"/>
  <c r="M154" i="43" s="1"/>
  <c r="N154" i="43" s="1"/>
  <c r="J151" i="43"/>
  <c r="F355" i="44"/>
  <c r="J154" i="43"/>
  <c r="H154" i="43" s="1"/>
  <c r="P154" i="43" s="1"/>
  <c r="J131" i="43"/>
  <c r="H131" i="43" s="1"/>
  <c r="P131" i="43" s="1"/>
  <c r="G58" i="43"/>
  <c r="G172" i="43" s="1"/>
  <c r="Q172" i="43" s="1"/>
  <c r="L151" i="43"/>
  <c r="G42" i="43"/>
  <c r="G156" i="43" s="1"/>
  <c r="Q156" i="43" s="1"/>
  <c r="L131" i="43"/>
  <c r="F336" i="44"/>
  <c r="BM57" i="9" s="1"/>
  <c r="J128" i="43"/>
  <c r="H128" i="43" s="1"/>
  <c r="P128" i="43" s="1"/>
  <c r="C128" i="43"/>
  <c r="M128" i="43" s="1"/>
  <c r="N128" i="43" s="1"/>
  <c r="C167" i="43"/>
  <c r="E167" i="43" s="1"/>
  <c r="C138" i="43"/>
  <c r="M138" i="43" s="1"/>
  <c r="N138" i="43" s="1"/>
  <c r="J167" i="43"/>
  <c r="H167" i="43" s="1"/>
  <c r="P167" i="43" s="1"/>
  <c r="L138" i="43"/>
  <c r="G14" i="43"/>
  <c r="G128" i="43" s="1"/>
  <c r="Q128" i="43" s="1"/>
  <c r="C156" i="43"/>
  <c r="E156" i="43" s="1"/>
  <c r="G27" i="41"/>
  <c r="G141" i="41" s="1"/>
  <c r="Q141" i="41" s="1"/>
  <c r="J156" i="39"/>
  <c r="H156" i="39" s="1"/>
  <c r="P156" i="39" s="1"/>
  <c r="E118" i="35"/>
  <c r="M118" i="35"/>
  <c r="N118" i="35" s="1"/>
  <c r="L132" i="50"/>
  <c r="C132" i="50"/>
  <c r="J132" i="50"/>
  <c r="M122" i="48"/>
  <c r="N122" i="48" s="1"/>
  <c r="E122" i="48"/>
  <c r="F339" i="47"/>
  <c r="BO60" i="9" s="1"/>
  <c r="G61" i="48"/>
  <c r="G175" i="48" s="1"/>
  <c r="Q175" i="48" s="1"/>
  <c r="I154" i="35"/>
  <c r="C548" i="19" s="1"/>
  <c r="CJ39" i="9" s="1"/>
  <c r="H154" i="35"/>
  <c r="P154" i="35" s="1"/>
  <c r="M166" i="43"/>
  <c r="N166" i="43" s="1"/>
  <c r="E166" i="43"/>
  <c r="C162" i="48"/>
  <c r="L162" i="48"/>
  <c r="J162" i="48"/>
  <c r="M146" i="45"/>
  <c r="N146" i="45" s="1"/>
  <c r="E146" i="45"/>
  <c r="F307" i="42"/>
  <c r="BL28" i="9" s="1"/>
  <c r="G29" i="41"/>
  <c r="G143" i="41" s="1"/>
  <c r="Q143" i="41" s="1"/>
  <c r="M134" i="41"/>
  <c r="N134" i="41" s="1"/>
  <c r="E134" i="41"/>
  <c r="F290" i="49"/>
  <c r="BP11" i="9" s="1"/>
  <c r="G12" i="50"/>
  <c r="G126" i="50" s="1"/>
  <c r="Q126" i="50" s="1"/>
  <c r="C117" i="43"/>
  <c r="J117" i="43"/>
  <c r="L117" i="43"/>
  <c r="L155" i="50"/>
  <c r="C155" i="50"/>
  <c r="J155" i="50"/>
  <c r="F308" i="44"/>
  <c r="BM29" i="9" s="1"/>
  <c r="G30" i="43"/>
  <c r="G144" i="43" s="1"/>
  <c r="Q144" i="43" s="1"/>
  <c r="F355" i="46"/>
  <c r="F325" i="49"/>
  <c r="BP46" i="9" s="1"/>
  <c r="G47" i="50"/>
  <c r="G161" i="50" s="1"/>
  <c r="Q161" i="50" s="1"/>
  <c r="F353" i="44"/>
  <c r="F296" i="44"/>
  <c r="BM17" i="9" s="1"/>
  <c r="G18" i="43"/>
  <c r="G132" i="43" s="1"/>
  <c r="C165" i="48"/>
  <c r="I144" i="48"/>
  <c r="C538" i="47" s="1"/>
  <c r="CP29" i="9" s="1"/>
  <c r="H144" i="48"/>
  <c r="P144" i="48" s="1"/>
  <c r="C159" i="50"/>
  <c r="L159" i="50"/>
  <c r="J159" i="50"/>
  <c r="L169" i="43"/>
  <c r="J169" i="43"/>
  <c r="C169" i="43"/>
  <c r="L137" i="35"/>
  <c r="J137" i="35"/>
  <c r="C137" i="35"/>
  <c r="L167" i="50"/>
  <c r="J167" i="50"/>
  <c r="C167" i="50"/>
  <c r="H153" i="43"/>
  <c r="P153" i="43" s="1"/>
  <c r="I153" i="43"/>
  <c r="C547" i="44" s="1"/>
  <c r="CN38" i="9" s="1"/>
  <c r="J174" i="35"/>
  <c r="C174" i="35"/>
  <c r="L174" i="35"/>
  <c r="L155" i="35"/>
  <c r="J155" i="35"/>
  <c r="C155" i="35"/>
  <c r="F293" i="42"/>
  <c r="BL14" i="9" s="1"/>
  <c r="G15" i="41"/>
  <c r="G129" i="41" s="1"/>
  <c r="Q129" i="41" s="1"/>
  <c r="L129" i="45"/>
  <c r="J129" i="45"/>
  <c r="C129" i="45"/>
  <c r="F332" i="42"/>
  <c r="BL53" i="9" s="1"/>
  <c r="G54" i="41"/>
  <c r="G168" i="41" s="1"/>
  <c r="Q168" i="41" s="1"/>
  <c r="E158" i="35"/>
  <c r="M158" i="35"/>
  <c r="N158" i="35" s="1"/>
  <c r="M167" i="45"/>
  <c r="N167" i="45" s="1"/>
  <c r="E167" i="45"/>
  <c r="L119" i="43"/>
  <c r="J119" i="43"/>
  <c r="C119" i="43"/>
  <c r="M124" i="48"/>
  <c r="N124" i="48" s="1"/>
  <c r="E124" i="48"/>
  <c r="F367" i="46"/>
  <c r="F333" i="42"/>
  <c r="BL54" i="9" s="1"/>
  <c r="G55" i="41"/>
  <c r="G169" i="41" s="1"/>
  <c r="Q169" i="41" s="1"/>
  <c r="F335" i="19"/>
  <c r="BI56" i="9" s="1"/>
  <c r="G57" i="35"/>
  <c r="G171" i="35" s="1"/>
  <c r="Q171" i="35" s="1"/>
  <c r="F283" i="49"/>
  <c r="BP4" i="9" s="1"/>
  <c r="G5" i="50"/>
  <c r="G119" i="50" s="1"/>
  <c r="Q119" i="50" s="1"/>
  <c r="F304" i="42"/>
  <c r="BL25" i="9" s="1"/>
  <c r="G26" i="41"/>
  <c r="G140" i="41" s="1"/>
  <c r="Q140" i="41" s="1"/>
  <c r="F343" i="19"/>
  <c r="BI64" i="9" s="1"/>
  <c r="G65" i="35"/>
  <c r="G179" i="35" s="1"/>
  <c r="Q179" i="35" s="1"/>
  <c r="F296" i="49"/>
  <c r="BP17" i="9" s="1"/>
  <c r="G18" i="50"/>
  <c r="G132" i="50" s="1"/>
  <c r="Q132" i="50" s="1"/>
  <c r="F293" i="49"/>
  <c r="BP14" i="9" s="1"/>
  <c r="G15" i="50"/>
  <c r="G129" i="50" s="1"/>
  <c r="Q129" i="50" s="1"/>
  <c r="L153" i="48"/>
  <c r="J153" i="48"/>
  <c r="C153" i="48"/>
  <c r="L173" i="50"/>
  <c r="C173" i="50"/>
  <c r="J173" i="50"/>
  <c r="M162" i="43"/>
  <c r="N162" i="43" s="1"/>
  <c r="E162" i="43"/>
  <c r="H134" i="35"/>
  <c r="P134" i="35" s="1"/>
  <c r="I134" i="35"/>
  <c r="C528" i="19" s="1"/>
  <c r="CJ19" i="9" s="1"/>
  <c r="H166" i="48"/>
  <c r="P166" i="48" s="1"/>
  <c r="I166" i="48"/>
  <c r="C560" i="47" s="1"/>
  <c r="CP51" i="9" s="1"/>
  <c r="L127" i="41"/>
  <c r="C127" i="41"/>
  <c r="J127" i="41"/>
  <c r="C120" i="43"/>
  <c r="L120" i="43"/>
  <c r="J120" i="43"/>
  <c r="J160" i="45"/>
  <c r="C160" i="45"/>
  <c r="L160" i="45"/>
  <c r="M156" i="48"/>
  <c r="N156" i="48" s="1"/>
  <c r="E156" i="48"/>
  <c r="I141" i="45"/>
  <c r="C535" i="46" s="1"/>
  <c r="CO26" i="9" s="1"/>
  <c r="H141" i="45"/>
  <c r="P141" i="45" s="1"/>
  <c r="F351" i="19"/>
  <c r="BI72" i="9" s="1"/>
  <c r="G73" i="35"/>
  <c r="G187" i="35" s="1"/>
  <c r="Q187" i="35" s="1"/>
  <c r="H166" i="43"/>
  <c r="P166" i="43" s="1"/>
  <c r="I166" i="43"/>
  <c r="C560" i="44" s="1"/>
  <c r="CN51" i="9" s="1"/>
  <c r="L128" i="48"/>
  <c r="C128" i="48"/>
  <c r="J128" i="48"/>
  <c r="E157" i="43"/>
  <c r="F363" i="42"/>
  <c r="H149" i="43"/>
  <c r="P149" i="43" s="1"/>
  <c r="I149" i="43"/>
  <c r="C543" i="44" s="1"/>
  <c r="CN34" i="9" s="1"/>
  <c r="I146" i="45"/>
  <c r="C540" i="46" s="1"/>
  <c r="CO31" i="9" s="1"/>
  <c r="H146" i="45"/>
  <c r="P146" i="45" s="1"/>
  <c r="AU2" i="9"/>
  <c r="F281" i="44"/>
  <c r="I2" i="60" s="1"/>
  <c r="BO2" i="5"/>
  <c r="G3" i="43"/>
  <c r="G117" i="43" s="1"/>
  <c r="F319" i="49"/>
  <c r="BP40" i="9" s="1"/>
  <c r="G41" i="50"/>
  <c r="G155" i="50" s="1"/>
  <c r="Q155" i="50" s="1"/>
  <c r="L137" i="48"/>
  <c r="J137" i="48"/>
  <c r="C137" i="48"/>
  <c r="M180" i="41"/>
  <c r="N180" i="41" s="1"/>
  <c r="F327" i="46"/>
  <c r="BN48" i="9" s="1"/>
  <c r="G49" i="45"/>
  <c r="G163" i="45" s="1"/>
  <c r="Q163" i="45" s="1"/>
  <c r="J163" i="43"/>
  <c r="C163" i="43"/>
  <c r="L163" i="43"/>
  <c r="M142" i="41"/>
  <c r="N142" i="41" s="1"/>
  <c r="E142" i="41"/>
  <c r="F329" i="47"/>
  <c r="BO50" i="9" s="1"/>
  <c r="G51" i="48"/>
  <c r="G165" i="48" s="1"/>
  <c r="F323" i="49"/>
  <c r="BP44" i="9" s="1"/>
  <c r="G45" i="50"/>
  <c r="G159" i="50" s="1"/>
  <c r="Q159" i="50" s="1"/>
  <c r="F333" i="44"/>
  <c r="BM54" i="9" s="1"/>
  <c r="G55" i="43"/>
  <c r="G169" i="43" s="1"/>
  <c r="Q169" i="43" s="1"/>
  <c r="L147" i="35"/>
  <c r="J147" i="35"/>
  <c r="C147" i="35"/>
  <c r="L157" i="50"/>
  <c r="C157" i="50"/>
  <c r="J157" i="50"/>
  <c r="C128" i="35"/>
  <c r="J128" i="35"/>
  <c r="L128" i="35"/>
  <c r="C129" i="48"/>
  <c r="J129" i="48"/>
  <c r="L129" i="48"/>
  <c r="I172" i="41"/>
  <c r="C566" i="42" s="1"/>
  <c r="CM57" i="9" s="1"/>
  <c r="H172" i="41"/>
  <c r="P172" i="41" s="1"/>
  <c r="F349" i="44"/>
  <c r="L135" i="45"/>
  <c r="C135" i="45"/>
  <c r="J135" i="45"/>
  <c r="F301" i="19"/>
  <c r="BI22" i="9" s="1"/>
  <c r="G23" i="35"/>
  <c r="G137" i="35" s="1"/>
  <c r="Q137" i="35" s="1"/>
  <c r="F331" i="49"/>
  <c r="BP52" i="9" s="1"/>
  <c r="G53" i="50"/>
  <c r="G167" i="50" s="1"/>
  <c r="Q167" i="50" s="1"/>
  <c r="C119" i="41"/>
  <c r="F338" i="19"/>
  <c r="BI59" i="9" s="1"/>
  <c r="G60" i="35"/>
  <c r="G174" i="35" s="1"/>
  <c r="Q174" i="35" s="1"/>
  <c r="F319" i="19"/>
  <c r="BI40" i="9" s="1"/>
  <c r="G41" i="35"/>
  <c r="G155" i="35" s="1"/>
  <c r="Q155" i="35" s="1"/>
  <c r="F293" i="46"/>
  <c r="BN14" i="9" s="1"/>
  <c r="G15" i="45"/>
  <c r="G129" i="45" s="1"/>
  <c r="Q129" i="45" s="1"/>
  <c r="I127" i="50"/>
  <c r="C521" i="49" s="1"/>
  <c r="CQ12" i="9" s="1"/>
  <c r="H127" i="50"/>
  <c r="P127" i="50" s="1"/>
  <c r="F283" i="44"/>
  <c r="BM4" i="9" s="1"/>
  <c r="G5" i="43"/>
  <c r="G119" i="43" s="1"/>
  <c r="Q119" i="43" s="1"/>
  <c r="I153" i="35"/>
  <c r="C547" i="19" s="1"/>
  <c r="CJ38" i="9" s="1"/>
  <c r="H153" i="35"/>
  <c r="P153" i="35" s="1"/>
  <c r="L140" i="41"/>
  <c r="J140" i="41"/>
  <c r="C140" i="41"/>
  <c r="H156" i="48"/>
  <c r="P156" i="48" s="1"/>
  <c r="I156" i="48"/>
  <c r="C550" i="47" s="1"/>
  <c r="CP41" i="9" s="1"/>
  <c r="H145" i="45"/>
  <c r="P145" i="45" s="1"/>
  <c r="I145" i="45"/>
  <c r="C539" i="46" s="1"/>
  <c r="CO30" i="9" s="1"/>
  <c r="F325" i="37"/>
  <c r="BJ46" i="9" s="1"/>
  <c r="I118" i="35"/>
  <c r="C512" i="19" s="1"/>
  <c r="H118" i="35"/>
  <c r="P118" i="35" s="1"/>
  <c r="M169" i="50"/>
  <c r="N169" i="50" s="1"/>
  <c r="E169" i="50"/>
  <c r="E167" i="35"/>
  <c r="M167" i="35"/>
  <c r="N167" i="35" s="1"/>
  <c r="I28" i="35"/>
  <c r="F317" i="47"/>
  <c r="BO38" i="9" s="1"/>
  <c r="G39" i="48"/>
  <c r="G153" i="48" s="1"/>
  <c r="Q153" i="48" s="1"/>
  <c r="M154" i="41"/>
  <c r="N154" i="41" s="1"/>
  <c r="E154" i="41"/>
  <c r="C164" i="45"/>
  <c r="L164" i="45"/>
  <c r="J164" i="45"/>
  <c r="L145" i="41"/>
  <c r="J145" i="41"/>
  <c r="C145" i="41"/>
  <c r="C149" i="45"/>
  <c r="L149" i="45"/>
  <c r="J149" i="45"/>
  <c r="H120" i="35"/>
  <c r="P120" i="35" s="1"/>
  <c r="I120" i="35"/>
  <c r="C514" i="19" s="1"/>
  <c r="CJ5" i="9" s="1"/>
  <c r="L170" i="35"/>
  <c r="C170" i="35"/>
  <c r="J170" i="35"/>
  <c r="L133" i="45"/>
  <c r="J133" i="45"/>
  <c r="C133" i="45"/>
  <c r="M164" i="43"/>
  <c r="N164" i="43" s="1"/>
  <c r="E164" i="43"/>
  <c r="L149" i="50"/>
  <c r="J149" i="50"/>
  <c r="C149" i="50"/>
  <c r="C151" i="48"/>
  <c r="L151" i="48"/>
  <c r="J151" i="48"/>
  <c r="F353" i="46"/>
  <c r="F291" i="42"/>
  <c r="BL12" i="9" s="1"/>
  <c r="G13" i="41"/>
  <c r="G127" i="41" s="1"/>
  <c r="Q127" i="41" s="1"/>
  <c r="F284" i="44"/>
  <c r="BM5" i="9" s="1"/>
  <c r="G6" i="43"/>
  <c r="G120" i="43" s="1"/>
  <c r="Q120" i="43" s="1"/>
  <c r="F352" i="42"/>
  <c r="F324" i="46"/>
  <c r="BN45" i="9" s="1"/>
  <c r="G46" i="45"/>
  <c r="G160" i="45" s="1"/>
  <c r="Q160" i="45" s="1"/>
  <c r="J159" i="43"/>
  <c r="C159" i="43"/>
  <c r="L159" i="43"/>
  <c r="I63" i="43"/>
  <c r="F292" i="47"/>
  <c r="BO13" i="9" s="1"/>
  <c r="G14" i="48"/>
  <c r="G128" i="48" s="1"/>
  <c r="Q128" i="48" s="1"/>
  <c r="M155" i="41"/>
  <c r="N155" i="41" s="1"/>
  <c r="E155" i="41"/>
  <c r="C165" i="45"/>
  <c r="L165" i="45"/>
  <c r="J165" i="45"/>
  <c r="L152" i="43"/>
  <c r="J152" i="43"/>
  <c r="C152" i="43"/>
  <c r="L135" i="50"/>
  <c r="J135" i="50"/>
  <c r="C135" i="50"/>
  <c r="I16" i="48"/>
  <c r="I40" i="45"/>
  <c r="I177" i="45"/>
  <c r="C571" i="46" s="1"/>
  <c r="CO62" i="9" s="1"/>
  <c r="H177" i="45"/>
  <c r="P177" i="45" s="1"/>
  <c r="F301" i="47"/>
  <c r="BO22" i="9" s="1"/>
  <c r="G23" i="48"/>
  <c r="G137" i="48" s="1"/>
  <c r="Q137" i="48" s="1"/>
  <c r="F327" i="44"/>
  <c r="BM48" i="9" s="1"/>
  <c r="G49" i="43"/>
  <c r="G163" i="43" s="1"/>
  <c r="Q163" i="43" s="1"/>
  <c r="I142" i="41"/>
  <c r="C536" i="42" s="1"/>
  <c r="CM27" i="9" s="1"/>
  <c r="H142" i="41"/>
  <c r="P142" i="41" s="1"/>
  <c r="H130" i="48"/>
  <c r="P130" i="48" s="1"/>
  <c r="M160" i="35"/>
  <c r="N160" i="35" s="1"/>
  <c r="M170" i="41"/>
  <c r="N170" i="41" s="1"/>
  <c r="E170" i="41"/>
  <c r="Q117" i="41"/>
  <c r="I171" i="41"/>
  <c r="C565" i="42" s="1"/>
  <c r="CM56" i="9" s="1"/>
  <c r="H171" i="41"/>
  <c r="P171" i="41" s="1"/>
  <c r="M173" i="43"/>
  <c r="N173" i="43" s="1"/>
  <c r="E173" i="43"/>
  <c r="F311" i="19"/>
  <c r="BI32" i="9" s="1"/>
  <c r="G33" i="35"/>
  <c r="G147" i="35" s="1"/>
  <c r="Q147" i="35" s="1"/>
  <c r="F321" i="49"/>
  <c r="BP42" i="9" s="1"/>
  <c r="G43" i="50"/>
  <c r="G157" i="50" s="1"/>
  <c r="Q157" i="50" s="1"/>
  <c r="I41" i="43"/>
  <c r="F292" i="19"/>
  <c r="BI13" i="9" s="1"/>
  <c r="G14" i="35"/>
  <c r="G128" i="35" s="1"/>
  <c r="Q128" i="35" s="1"/>
  <c r="F293" i="47"/>
  <c r="BO14" i="9" s="1"/>
  <c r="G15" i="48"/>
  <c r="G129" i="48" s="1"/>
  <c r="Q129" i="48" s="1"/>
  <c r="M172" i="41"/>
  <c r="N172" i="41" s="1"/>
  <c r="F299" i="46"/>
  <c r="BN20" i="9" s="1"/>
  <c r="G21" i="45"/>
  <c r="G135" i="45" s="1"/>
  <c r="Q135" i="45" s="1"/>
  <c r="L129" i="35"/>
  <c r="C129" i="35"/>
  <c r="J129" i="35"/>
  <c r="G5" i="41"/>
  <c r="G119" i="41" s="1"/>
  <c r="F362" i="44"/>
  <c r="I18" i="41"/>
  <c r="I187" i="45"/>
  <c r="C581" i="46" s="1"/>
  <c r="H187" i="45"/>
  <c r="P187" i="45" s="1"/>
  <c r="M127" i="50"/>
  <c r="N127" i="50" s="1"/>
  <c r="E127" i="50"/>
  <c r="I124" i="48"/>
  <c r="C518" i="47" s="1"/>
  <c r="CP9" i="9" s="1"/>
  <c r="H124" i="48"/>
  <c r="P124" i="48" s="1"/>
  <c r="H181" i="45"/>
  <c r="P181" i="45" s="1"/>
  <c r="I181" i="45"/>
  <c r="C575" i="46" s="1"/>
  <c r="CO66" i="9" s="1"/>
  <c r="H136" i="45"/>
  <c r="P136" i="45" s="1"/>
  <c r="I136" i="45"/>
  <c r="C530" i="46" s="1"/>
  <c r="CO21" i="9" s="1"/>
  <c r="L128" i="50"/>
  <c r="J128" i="50"/>
  <c r="C128" i="50"/>
  <c r="C125" i="45"/>
  <c r="J125" i="45"/>
  <c r="L125" i="45"/>
  <c r="I154" i="41"/>
  <c r="C548" i="42" s="1"/>
  <c r="CM39" i="9" s="1"/>
  <c r="H154" i="41"/>
  <c r="P154" i="41" s="1"/>
  <c r="F328" i="46"/>
  <c r="BN49" i="9" s="1"/>
  <c r="G50" i="45"/>
  <c r="G164" i="45" s="1"/>
  <c r="Q164" i="45" s="1"/>
  <c r="F309" i="42"/>
  <c r="BL30" i="9" s="1"/>
  <c r="G31" i="41"/>
  <c r="G145" i="41" s="1"/>
  <c r="Q145" i="41" s="1"/>
  <c r="F313" i="46"/>
  <c r="BN34" i="9" s="1"/>
  <c r="G35" i="45"/>
  <c r="G149" i="45" s="1"/>
  <c r="Q149" i="45" s="1"/>
  <c r="L151" i="45"/>
  <c r="J151" i="45"/>
  <c r="C151" i="45"/>
  <c r="F334" i="19"/>
  <c r="BI55" i="9" s="1"/>
  <c r="G56" i="35"/>
  <c r="G170" i="35" s="1"/>
  <c r="Q170" i="35" s="1"/>
  <c r="F353" i="47"/>
  <c r="L146" i="50"/>
  <c r="J146" i="50"/>
  <c r="C146" i="50"/>
  <c r="F297" i="46"/>
  <c r="BN18" i="9" s="1"/>
  <c r="G19" i="45"/>
  <c r="G133" i="45" s="1"/>
  <c r="Q133" i="45" s="1"/>
  <c r="L167" i="41"/>
  <c r="C167" i="41"/>
  <c r="J167" i="41"/>
  <c r="L139" i="50"/>
  <c r="C139" i="50"/>
  <c r="J139" i="50"/>
  <c r="F365" i="42"/>
  <c r="F323" i="44"/>
  <c r="BM44" i="9" s="1"/>
  <c r="G45" i="43"/>
  <c r="G159" i="43" s="1"/>
  <c r="Q159" i="43" s="1"/>
  <c r="L175" i="48"/>
  <c r="C175" i="48"/>
  <c r="J175" i="48"/>
  <c r="H157" i="43"/>
  <c r="P157" i="43" s="1"/>
  <c r="I157" i="43"/>
  <c r="C551" i="44" s="1"/>
  <c r="CN42" i="9" s="1"/>
  <c r="F329" i="46"/>
  <c r="BN50" i="9" s="1"/>
  <c r="G51" i="45"/>
  <c r="G165" i="45" s="1"/>
  <c r="Q165" i="45" s="1"/>
  <c r="M149" i="43"/>
  <c r="N149" i="43" s="1"/>
  <c r="E149" i="43"/>
  <c r="L126" i="45"/>
  <c r="I138" i="43"/>
  <c r="C532" i="44" s="1"/>
  <c r="CN23" i="9" s="1"/>
  <c r="H138" i="43"/>
  <c r="P138" i="43" s="1"/>
  <c r="F316" i="44"/>
  <c r="BM37" i="9" s="1"/>
  <c r="G38" i="43"/>
  <c r="G152" i="43" s="1"/>
  <c r="Q152" i="43" s="1"/>
  <c r="L121" i="43"/>
  <c r="J121" i="43"/>
  <c r="C121" i="43"/>
  <c r="F299" i="49"/>
  <c r="BP20" i="9" s="1"/>
  <c r="G21" i="50"/>
  <c r="G135" i="50" s="1"/>
  <c r="Q135" i="50" s="1"/>
  <c r="L157" i="45"/>
  <c r="J157" i="45"/>
  <c r="C157" i="45"/>
  <c r="L159" i="48"/>
  <c r="J159" i="48"/>
  <c r="C159" i="48"/>
  <c r="F360" i="46"/>
  <c r="L161" i="48"/>
  <c r="J161" i="48"/>
  <c r="C161" i="48"/>
  <c r="M130" i="48"/>
  <c r="N130" i="48" s="1"/>
  <c r="BL2" i="9"/>
  <c r="CF2" i="5"/>
  <c r="I3" i="41"/>
  <c r="M171" i="41"/>
  <c r="N171" i="41" s="1"/>
  <c r="E171" i="41"/>
  <c r="I59" i="45"/>
  <c r="H156" i="35"/>
  <c r="P156" i="35" s="1"/>
  <c r="I156" i="35"/>
  <c r="C550" i="19" s="1"/>
  <c r="CJ41" i="9" s="1"/>
  <c r="I168" i="48"/>
  <c r="C562" i="47" s="1"/>
  <c r="CP53" i="9" s="1"/>
  <c r="H168" i="48"/>
  <c r="P168" i="48" s="1"/>
  <c r="F347" i="44"/>
  <c r="F293" i="19"/>
  <c r="BI14" i="9" s="1"/>
  <c r="G15" i="35"/>
  <c r="G129" i="35" s="1"/>
  <c r="Q129" i="35" s="1"/>
  <c r="L134" i="48"/>
  <c r="C134" i="48"/>
  <c r="J134" i="48"/>
  <c r="I6" i="48"/>
  <c r="J161" i="45"/>
  <c r="C161" i="45"/>
  <c r="L161" i="45"/>
  <c r="CG2" i="9"/>
  <c r="DA2" i="5"/>
  <c r="C281" i="47"/>
  <c r="G2" i="62" s="1"/>
  <c r="R2" i="62" s="1"/>
  <c r="F3" i="48"/>
  <c r="C506" i="47"/>
  <c r="J119" i="50"/>
  <c r="C119" i="50"/>
  <c r="L119" i="50"/>
  <c r="L160" i="41"/>
  <c r="C160" i="41"/>
  <c r="J160" i="41"/>
  <c r="L122" i="45"/>
  <c r="J122" i="45"/>
  <c r="C122" i="45"/>
  <c r="L151" i="41"/>
  <c r="J151" i="41"/>
  <c r="C151" i="41"/>
  <c r="F292" i="49"/>
  <c r="BP13" i="9" s="1"/>
  <c r="G14" i="50"/>
  <c r="G128" i="50" s="1"/>
  <c r="Q128" i="50" s="1"/>
  <c r="F289" i="46"/>
  <c r="BN10" i="9" s="1"/>
  <c r="G11" i="45"/>
  <c r="G125" i="45" s="1"/>
  <c r="Q125" i="45" s="1"/>
  <c r="L165" i="35"/>
  <c r="J165" i="35"/>
  <c r="C165" i="35"/>
  <c r="I50" i="43"/>
  <c r="I52" i="48"/>
  <c r="F315" i="46"/>
  <c r="BN36" i="9" s="1"/>
  <c r="G37" i="45"/>
  <c r="G151" i="45" s="1"/>
  <c r="Q151" i="45" s="1"/>
  <c r="F310" i="49"/>
  <c r="BP31" i="9" s="1"/>
  <c r="G32" i="50"/>
  <c r="G146" i="50" s="1"/>
  <c r="Q146" i="50" s="1"/>
  <c r="F331" i="42"/>
  <c r="BL52" i="9" s="1"/>
  <c r="G53" i="41"/>
  <c r="G167" i="41" s="1"/>
  <c r="Q167" i="41" s="1"/>
  <c r="F303" i="49"/>
  <c r="BP24" i="9" s="1"/>
  <c r="G25" i="50"/>
  <c r="G139" i="50" s="1"/>
  <c r="Q139" i="50" s="1"/>
  <c r="L138" i="41"/>
  <c r="J138" i="41"/>
  <c r="C138" i="41"/>
  <c r="I132" i="48"/>
  <c r="C526" i="47" s="1"/>
  <c r="CP17" i="9" s="1"/>
  <c r="H132" i="48"/>
  <c r="P132" i="48" s="1"/>
  <c r="L171" i="45"/>
  <c r="C171" i="45"/>
  <c r="J171" i="45"/>
  <c r="L150" i="50"/>
  <c r="C150" i="50"/>
  <c r="J150" i="50"/>
  <c r="I19" i="41"/>
  <c r="F285" i="44"/>
  <c r="BM6" i="9" s="1"/>
  <c r="G7" i="43"/>
  <c r="G121" i="43" s="1"/>
  <c r="Q121" i="43" s="1"/>
  <c r="F321" i="46"/>
  <c r="BN42" i="9" s="1"/>
  <c r="G43" i="45"/>
  <c r="G157" i="45" s="1"/>
  <c r="Q157" i="45" s="1"/>
  <c r="F323" i="47"/>
  <c r="BO44" i="9" s="1"/>
  <c r="G45" i="48"/>
  <c r="G159" i="48" s="1"/>
  <c r="Q159" i="48" s="1"/>
  <c r="I57" i="41"/>
  <c r="I59" i="43"/>
  <c r="I39" i="50"/>
  <c r="F325" i="47"/>
  <c r="BO46" i="9" s="1"/>
  <c r="G47" i="48"/>
  <c r="G161" i="48" s="1"/>
  <c r="Q161" i="48" s="1"/>
  <c r="F358" i="47"/>
  <c r="L152" i="50"/>
  <c r="J152" i="50"/>
  <c r="C152" i="50"/>
  <c r="L150" i="43"/>
  <c r="J150" i="43"/>
  <c r="C150" i="43"/>
  <c r="C174" i="43"/>
  <c r="L174" i="43"/>
  <c r="J174" i="43"/>
  <c r="J172" i="48"/>
  <c r="L172" i="48"/>
  <c r="C172" i="48"/>
  <c r="F351" i="44"/>
  <c r="M130" i="41"/>
  <c r="N130" i="41" s="1"/>
  <c r="E130" i="41"/>
  <c r="M168" i="48"/>
  <c r="N168" i="48" s="1"/>
  <c r="E168" i="48"/>
  <c r="F298" i="47"/>
  <c r="BO19" i="9" s="1"/>
  <c r="G20" i="48"/>
  <c r="G134" i="48" s="1"/>
  <c r="Q134" i="48" s="1"/>
  <c r="L136" i="41"/>
  <c r="C136" i="41"/>
  <c r="J136" i="41"/>
  <c r="CH2" i="9"/>
  <c r="DB2" i="5"/>
  <c r="C281" i="49"/>
  <c r="G2" i="63" s="1"/>
  <c r="R2" i="63" s="1"/>
  <c r="F3" i="50"/>
  <c r="L144" i="41"/>
  <c r="J144" i="41"/>
  <c r="C144" i="41"/>
  <c r="L173" i="35"/>
  <c r="J173" i="35"/>
  <c r="C173" i="35"/>
  <c r="L121" i="50"/>
  <c r="C121" i="50"/>
  <c r="J121" i="50"/>
  <c r="F325" i="46"/>
  <c r="BN46" i="9" s="1"/>
  <c r="G47" i="45"/>
  <c r="G161" i="45" s="1"/>
  <c r="Q161" i="45" s="1"/>
  <c r="J169" i="35"/>
  <c r="L169" i="35"/>
  <c r="C169" i="35"/>
  <c r="C138" i="48"/>
  <c r="J138" i="48"/>
  <c r="L138" i="48"/>
  <c r="L171" i="35"/>
  <c r="C171" i="35"/>
  <c r="J171" i="35"/>
  <c r="L179" i="35"/>
  <c r="C179" i="35"/>
  <c r="J179" i="35"/>
  <c r="J129" i="50"/>
  <c r="L129" i="50"/>
  <c r="C129" i="50"/>
  <c r="F324" i="42"/>
  <c r="BL45" i="9" s="1"/>
  <c r="G46" i="41"/>
  <c r="G160" i="41" s="1"/>
  <c r="Q160" i="41" s="1"/>
  <c r="M150" i="41"/>
  <c r="N150" i="41" s="1"/>
  <c r="E150" i="41"/>
  <c r="F286" i="46"/>
  <c r="BN7" i="9" s="1"/>
  <c r="G8" i="45"/>
  <c r="G122" i="45" s="1"/>
  <c r="Q122" i="45" s="1"/>
  <c r="F315" i="42"/>
  <c r="BL36" i="9" s="1"/>
  <c r="G37" i="41"/>
  <c r="G151" i="41" s="1"/>
  <c r="Q151" i="41" s="1"/>
  <c r="F329" i="19"/>
  <c r="BI50" i="9" s="1"/>
  <c r="G51" i="35"/>
  <c r="G165" i="35" s="1"/>
  <c r="Q165" i="35" s="1"/>
  <c r="E174" i="45"/>
  <c r="M126" i="43"/>
  <c r="N126" i="43" s="1"/>
  <c r="E126" i="43"/>
  <c r="C182" i="35"/>
  <c r="J182" i="35"/>
  <c r="L182" i="35"/>
  <c r="J136" i="48"/>
  <c r="M150" i="48"/>
  <c r="N150" i="48" s="1"/>
  <c r="E150" i="48"/>
  <c r="F358" i="49"/>
  <c r="C158" i="50"/>
  <c r="L158" i="50"/>
  <c r="J158" i="50"/>
  <c r="J159" i="45"/>
  <c r="C159" i="45"/>
  <c r="L159" i="45"/>
  <c r="L160" i="50"/>
  <c r="J160" i="50"/>
  <c r="C160" i="50"/>
  <c r="I123" i="43"/>
  <c r="C517" i="44" s="1"/>
  <c r="CN8" i="9" s="1"/>
  <c r="H123" i="43"/>
  <c r="P123" i="43" s="1"/>
  <c r="I148" i="41"/>
  <c r="C542" i="42" s="1"/>
  <c r="CM33" i="9" s="1"/>
  <c r="F302" i="42"/>
  <c r="BL23" i="9" s="1"/>
  <c r="G24" i="41"/>
  <c r="G138" i="41" s="1"/>
  <c r="Q138" i="41" s="1"/>
  <c r="C164" i="50"/>
  <c r="L164" i="50"/>
  <c r="J164" i="50"/>
  <c r="F335" i="46"/>
  <c r="BN56" i="9" s="1"/>
  <c r="G57" i="45"/>
  <c r="G171" i="45" s="1"/>
  <c r="Q171" i="45" s="1"/>
  <c r="F314" i="49"/>
  <c r="BP35" i="9" s="1"/>
  <c r="G36" i="50"/>
  <c r="G150" i="50" s="1"/>
  <c r="Q150" i="50" s="1"/>
  <c r="I156" i="41"/>
  <c r="C550" i="42" s="1"/>
  <c r="CM41" i="9" s="1"/>
  <c r="H156" i="41"/>
  <c r="P156" i="41" s="1"/>
  <c r="F299" i="47"/>
  <c r="BO20" i="9" s="1"/>
  <c r="G21" i="48"/>
  <c r="G135" i="48" s="1"/>
  <c r="F340" i="44"/>
  <c r="BM61" i="9" s="1"/>
  <c r="G62" i="43"/>
  <c r="G176" i="43" s="1"/>
  <c r="Q176" i="43" s="1"/>
  <c r="H127" i="35"/>
  <c r="P127" i="35" s="1"/>
  <c r="I127" i="35"/>
  <c r="C521" i="19" s="1"/>
  <c r="CJ12" i="9" s="1"/>
  <c r="I35" i="43"/>
  <c r="L145" i="50"/>
  <c r="C145" i="50"/>
  <c r="J145" i="50"/>
  <c r="F316" i="49"/>
  <c r="BP37" i="9" s="1"/>
  <c r="G38" i="50"/>
  <c r="G152" i="50" s="1"/>
  <c r="Q152" i="50" s="1"/>
  <c r="F314" i="44"/>
  <c r="BM35" i="9" s="1"/>
  <c r="G36" i="43"/>
  <c r="G150" i="43" s="1"/>
  <c r="Q150" i="43" s="1"/>
  <c r="F338" i="44"/>
  <c r="BM59" i="9" s="1"/>
  <c r="G60" i="43"/>
  <c r="G174" i="43" s="1"/>
  <c r="Q174" i="43" s="1"/>
  <c r="F336" i="47"/>
  <c r="BO57" i="9" s="1"/>
  <c r="G58" i="48"/>
  <c r="G172" i="48" s="1"/>
  <c r="Q172" i="48" s="1"/>
  <c r="J119" i="45"/>
  <c r="L119" i="45"/>
  <c r="C119" i="45"/>
  <c r="I158" i="41"/>
  <c r="C552" i="42" s="1"/>
  <c r="CM43" i="9" s="1"/>
  <c r="H158" i="41"/>
  <c r="P158" i="41" s="1"/>
  <c r="M117" i="41"/>
  <c r="N117" i="41" s="1"/>
  <c r="E117" i="41"/>
  <c r="C170" i="48"/>
  <c r="L170" i="48"/>
  <c r="J170" i="48"/>
  <c r="L124" i="35"/>
  <c r="J124" i="35"/>
  <c r="C124" i="35"/>
  <c r="F356" i="44"/>
  <c r="C123" i="45"/>
  <c r="L123" i="45"/>
  <c r="J123" i="45"/>
  <c r="F300" i="42"/>
  <c r="BL21" i="9" s="1"/>
  <c r="G22" i="41"/>
  <c r="G136" i="41" s="1"/>
  <c r="Q136" i="41" s="1"/>
  <c r="F308" i="42"/>
  <c r="BL29" i="9" s="1"/>
  <c r="G30" i="41"/>
  <c r="G144" i="41" s="1"/>
  <c r="Q144" i="41" s="1"/>
  <c r="I35" i="48"/>
  <c r="F337" i="19"/>
  <c r="BI58" i="9" s="1"/>
  <c r="G59" i="35"/>
  <c r="G173" i="35" s="1"/>
  <c r="Q173" i="35" s="1"/>
  <c r="I128" i="43"/>
  <c r="C522" i="44" s="1"/>
  <c r="CN13" i="9" s="1"/>
  <c r="M170" i="43"/>
  <c r="N170" i="43" s="1"/>
  <c r="E170" i="43"/>
  <c r="F333" i="19"/>
  <c r="BI54" i="9" s="1"/>
  <c r="G55" i="35"/>
  <c r="G169" i="35" s="1"/>
  <c r="Q169" i="35" s="1"/>
  <c r="F302" i="47"/>
  <c r="BO23" i="9" s="1"/>
  <c r="G24" i="48"/>
  <c r="G138" i="48" s="1"/>
  <c r="Q138" i="48" s="1"/>
  <c r="M172" i="43"/>
  <c r="N172" i="43" s="1"/>
  <c r="I27" i="41"/>
  <c r="G33" i="38"/>
  <c r="G147" i="38" s="1"/>
  <c r="Q147" i="38" s="1"/>
  <c r="C122" i="38"/>
  <c r="E122" i="38" s="1"/>
  <c r="L161" i="38"/>
  <c r="L156" i="39"/>
  <c r="M137" i="41"/>
  <c r="N137" i="41" s="1"/>
  <c r="E137" i="41"/>
  <c r="M134" i="43"/>
  <c r="N134" i="43" s="1"/>
  <c r="E134" i="43"/>
  <c r="H166" i="45"/>
  <c r="P166" i="45" s="1"/>
  <c r="I166" i="45"/>
  <c r="C560" i="46" s="1"/>
  <c r="CO51" i="9" s="1"/>
  <c r="M122" i="41"/>
  <c r="N122" i="41" s="1"/>
  <c r="E122" i="41"/>
  <c r="I126" i="43"/>
  <c r="C520" i="44" s="1"/>
  <c r="CN11" i="9" s="1"/>
  <c r="H126" i="43"/>
  <c r="P126" i="43" s="1"/>
  <c r="F346" i="19"/>
  <c r="BI67" i="9" s="1"/>
  <c r="G68" i="35"/>
  <c r="G182" i="35" s="1"/>
  <c r="Q182" i="35" s="1"/>
  <c r="L136" i="50"/>
  <c r="J136" i="50"/>
  <c r="C136" i="50"/>
  <c r="L128" i="45"/>
  <c r="C128" i="45"/>
  <c r="J128" i="45"/>
  <c r="L143" i="50"/>
  <c r="J143" i="50"/>
  <c r="C143" i="50"/>
  <c r="C183" i="45"/>
  <c r="L183" i="45"/>
  <c r="J183" i="45"/>
  <c r="I150" i="48"/>
  <c r="C544" i="47" s="1"/>
  <c r="CP35" i="9" s="1"/>
  <c r="H150" i="48"/>
  <c r="P150" i="48" s="1"/>
  <c r="J172" i="35"/>
  <c r="L172" i="35"/>
  <c r="C172" i="35"/>
  <c r="C171" i="48"/>
  <c r="L171" i="48"/>
  <c r="J171" i="48"/>
  <c r="C162" i="45"/>
  <c r="L162" i="45"/>
  <c r="J162" i="45"/>
  <c r="F357" i="44"/>
  <c r="L175" i="41"/>
  <c r="C175" i="41"/>
  <c r="J175" i="41"/>
  <c r="I34" i="48"/>
  <c r="G44" i="50"/>
  <c r="G158" i="50" s="1"/>
  <c r="Q158" i="50" s="1"/>
  <c r="F323" i="46"/>
  <c r="BN44" i="9" s="1"/>
  <c r="G45" i="45"/>
  <c r="G159" i="45" s="1"/>
  <c r="Q159" i="45" s="1"/>
  <c r="F324" i="49"/>
  <c r="BP45" i="9" s="1"/>
  <c r="G46" i="50"/>
  <c r="G160" i="50" s="1"/>
  <c r="Q160" i="50" s="1"/>
  <c r="J157" i="48"/>
  <c r="L157" i="48"/>
  <c r="C157" i="48"/>
  <c r="M123" i="43"/>
  <c r="N123" i="43" s="1"/>
  <c r="E123" i="43"/>
  <c r="M148" i="41"/>
  <c r="N148" i="41" s="1"/>
  <c r="E148" i="41"/>
  <c r="M161" i="41"/>
  <c r="N161" i="41" s="1"/>
  <c r="E161" i="41"/>
  <c r="I142" i="45"/>
  <c r="C536" i="46" s="1"/>
  <c r="CO27" i="9" s="1"/>
  <c r="F328" i="49"/>
  <c r="BP49" i="9" s="1"/>
  <c r="G50" i="50"/>
  <c r="G164" i="50" s="1"/>
  <c r="Q164" i="50" s="1"/>
  <c r="F353" i="19"/>
  <c r="BI74" i="9" s="1"/>
  <c r="G75" i="35"/>
  <c r="G189" i="35" s="1"/>
  <c r="Q189" i="35" s="1"/>
  <c r="L120" i="50"/>
  <c r="J120" i="50"/>
  <c r="C120" i="50"/>
  <c r="I42" i="41"/>
  <c r="M171" i="50"/>
  <c r="N171" i="50" s="1"/>
  <c r="E171" i="50"/>
  <c r="J133" i="48"/>
  <c r="L133" i="48"/>
  <c r="C133" i="48"/>
  <c r="L159" i="41"/>
  <c r="C159" i="41"/>
  <c r="J159" i="41"/>
  <c r="M127" i="35"/>
  <c r="N127" i="35" s="1"/>
  <c r="E127" i="35"/>
  <c r="I40" i="50"/>
  <c r="L148" i="50"/>
  <c r="J148" i="50"/>
  <c r="C148" i="50"/>
  <c r="J141" i="35"/>
  <c r="L141" i="35"/>
  <c r="C141" i="35"/>
  <c r="F309" i="49"/>
  <c r="BP30" i="9" s="1"/>
  <c r="G31" i="50"/>
  <c r="G145" i="50" s="1"/>
  <c r="Q145" i="50" s="1"/>
  <c r="I26" i="43"/>
  <c r="I149" i="41"/>
  <c r="C543" i="42" s="1"/>
  <c r="CM34" i="9" s="1"/>
  <c r="H149" i="41"/>
  <c r="P149" i="41" s="1"/>
  <c r="I54" i="50"/>
  <c r="F283" i="46"/>
  <c r="BN4" i="9" s="1"/>
  <c r="G5" i="45"/>
  <c r="G119" i="45" s="1"/>
  <c r="Q119" i="45" s="1"/>
  <c r="F355" i="42"/>
  <c r="F334" i="47"/>
  <c r="BO55" i="9" s="1"/>
  <c r="G56" i="48"/>
  <c r="G170" i="48" s="1"/>
  <c r="Q170" i="48" s="1"/>
  <c r="F288" i="19"/>
  <c r="BI9" i="9" s="1"/>
  <c r="G10" i="35"/>
  <c r="G124" i="35" s="1"/>
  <c r="Q124" i="35" s="1"/>
  <c r="F340" i="49"/>
  <c r="BP61" i="9" s="1"/>
  <c r="G62" i="50"/>
  <c r="G176" i="50" s="1"/>
  <c r="Q176" i="50" s="1"/>
  <c r="F352" i="47"/>
  <c r="J127" i="43"/>
  <c r="L127" i="43"/>
  <c r="C127" i="43"/>
  <c r="I165" i="41"/>
  <c r="C559" i="42" s="1"/>
  <c r="CM50" i="9" s="1"/>
  <c r="H165" i="41"/>
  <c r="P165" i="41" s="1"/>
  <c r="J139" i="35"/>
  <c r="C139" i="35"/>
  <c r="L139" i="35"/>
  <c r="F287" i="46"/>
  <c r="BN8" i="9" s="1"/>
  <c r="G9" i="45"/>
  <c r="G123" i="45" s="1"/>
  <c r="Q123" i="45" s="1"/>
  <c r="F328" i="19"/>
  <c r="BI49" i="9" s="1"/>
  <c r="G50" i="35"/>
  <c r="G164" i="35" s="1"/>
  <c r="Q164" i="35" s="1"/>
  <c r="I28" i="43"/>
  <c r="E128" i="43"/>
  <c r="M120" i="48"/>
  <c r="N120" i="48" s="1"/>
  <c r="E120" i="48"/>
  <c r="F311" i="37"/>
  <c r="BJ32" i="9" s="1"/>
  <c r="J122" i="38"/>
  <c r="H122" i="38" s="1"/>
  <c r="P122" i="38" s="1"/>
  <c r="C161" i="38"/>
  <c r="M161" i="38" s="1"/>
  <c r="N161" i="38" s="1"/>
  <c r="I150" i="41"/>
  <c r="C544" i="42" s="1"/>
  <c r="CM35" i="9" s="1"/>
  <c r="H150" i="41"/>
  <c r="P150" i="41" s="1"/>
  <c r="I149" i="48"/>
  <c r="C543" i="47" s="1"/>
  <c r="CP34" i="9" s="1"/>
  <c r="H149" i="48"/>
  <c r="P149" i="48" s="1"/>
  <c r="L145" i="35"/>
  <c r="J145" i="35"/>
  <c r="C145" i="35"/>
  <c r="I11" i="35"/>
  <c r="J175" i="35"/>
  <c r="C175" i="35"/>
  <c r="L175" i="35"/>
  <c r="F300" i="49"/>
  <c r="BP21" i="9" s="1"/>
  <c r="G22" i="50"/>
  <c r="G136" i="50" s="1"/>
  <c r="Q136" i="50" s="1"/>
  <c r="F292" i="46"/>
  <c r="BN13" i="9" s="1"/>
  <c r="G14" i="45"/>
  <c r="G128" i="45" s="1"/>
  <c r="Q128" i="45" s="1"/>
  <c r="F348" i="19"/>
  <c r="BI69" i="9" s="1"/>
  <c r="G70" i="35"/>
  <c r="G184" i="35" s="1"/>
  <c r="F307" i="49"/>
  <c r="BP28" i="9" s="1"/>
  <c r="G29" i="50"/>
  <c r="G143" i="50" s="1"/>
  <c r="Q143" i="50" s="1"/>
  <c r="J123" i="50"/>
  <c r="C123" i="50"/>
  <c r="L123" i="50"/>
  <c r="F347" i="46"/>
  <c r="G183" i="45"/>
  <c r="Q183" i="45" s="1"/>
  <c r="F325" i="44"/>
  <c r="BM46" i="9" s="1"/>
  <c r="G47" i="43"/>
  <c r="G161" i="43" s="1"/>
  <c r="Q161" i="43" s="1"/>
  <c r="F336" i="19"/>
  <c r="BI57" i="9" s="1"/>
  <c r="G58" i="35"/>
  <c r="G172" i="35" s="1"/>
  <c r="Q172" i="35" s="1"/>
  <c r="F335" i="47"/>
  <c r="BO56" i="9" s="1"/>
  <c r="G57" i="48"/>
  <c r="G171" i="48" s="1"/>
  <c r="Q171" i="48" s="1"/>
  <c r="L155" i="45"/>
  <c r="J155" i="45"/>
  <c r="C155" i="45"/>
  <c r="J133" i="43"/>
  <c r="L133" i="43"/>
  <c r="C133" i="43"/>
  <c r="F326" i="46"/>
  <c r="BN47" i="9" s="1"/>
  <c r="G48" i="45"/>
  <c r="G162" i="45" s="1"/>
  <c r="Q162" i="45" s="1"/>
  <c r="F339" i="42"/>
  <c r="BL60" i="9" s="1"/>
  <c r="G61" i="41"/>
  <c r="G175" i="41" s="1"/>
  <c r="Q175" i="41" s="1"/>
  <c r="F321" i="47"/>
  <c r="BO42" i="9" s="1"/>
  <c r="G43" i="48"/>
  <c r="G157" i="48" s="1"/>
  <c r="Q157" i="48" s="1"/>
  <c r="I69" i="50"/>
  <c r="I64" i="41"/>
  <c r="F284" i="49"/>
  <c r="BP5" i="9" s="1"/>
  <c r="M163" i="48"/>
  <c r="N163" i="48" s="1"/>
  <c r="E163" i="48"/>
  <c r="M124" i="43"/>
  <c r="N124" i="43" s="1"/>
  <c r="E124" i="43"/>
  <c r="H168" i="50"/>
  <c r="P168" i="50" s="1"/>
  <c r="I168" i="50"/>
  <c r="C562" i="49" s="1"/>
  <c r="CQ53" i="9" s="1"/>
  <c r="F297" i="47"/>
  <c r="BO18" i="9" s="1"/>
  <c r="G19" i="48"/>
  <c r="G133" i="48" s="1"/>
  <c r="Q133" i="48" s="1"/>
  <c r="L170" i="45"/>
  <c r="C170" i="45"/>
  <c r="J170" i="45"/>
  <c r="F323" i="42"/>
  <c r="BL44" i="9" s="1"/>
  <c r="G45" i="41"/>
  <c r="G159" i="41" s="1"/>
  <c r="Q159" i="41" s="1"/>
  <c r="I141" i="50"/>
  <c r="C535" i="49" s="1"/>
  <c r="CQ26" i="9" s="1"/>
  <c r="H141" i="50"/>
  <c r="P141" i="50" s="1"/>
  <c r="F312" i="49"/>
  <c r="BP33" i="9" s="1"/>
  <c r="G34" i="50"/>
  <c r="G148" i="50" s="1"/>
  <c r="Q148" i="50" s="1"/>
  <c r="F305" i="19"/>
  <c r="BI26" i="9" s="1"/>
  <c r="G27" i="35"/>
  <c r="G141" i="35" s="1"/>
  <c r="Q141" i="35" s="1"/>
  <c r="H175" i="43"/>
  <c r="P175" i="43" s="1"/>
  <c r="I175" i="43"/>
  <c r="C569" i="44" s="1"/>
  <c r="CN60" i="9" s="1"/>
  <c r="M149" i="41"/>
  <c r="N149" i="41" s="1"/>
  <c r="E149" i="41"/>
  <c r="M158" i="43"/>
  <c r="N158" i="43" s="1"/>
  <c r="E158" i="43"/>
  <c r="J146" i="35"/>
  <c r="L146" i="35"/>
  <c r="C146" i="35"/>
  <c r="L152" i="48"/>
  <c r="C152" i="48"/>
  <c r="J152" i="48"/>
  <c r="F291" i="44"/>
  <c r="BM12" i="9" s="1"/>
  <c r="G13" i="43"/>
  <c r="G127" i="43" s="1"/>
  <c r="Q127" i="43" s="1"/>
  <c r="F303" i="19"/>
  <c r="BI24" i="9" s="1"/>
  <c r="G25" i="35"/>
  <c r="G139" i="35" s="1"/>
  <c r="Q139" i="35" s="1"/>
  <c r="L118" i="41"/>
  <c r="J118" i="41"/>
  <c r="C118" i="41"/>
  <c r="I17" i="41"/>
  <c r="J140" i="35"/>
  <c r="L140" i="35"/>
  <c r="C140" i="35"/>
  <c r="L140" i="48"/>
  <c r="C140" i="48"/>
  <c r="J140" i="48"/>
  <c r="C122" i="50"/>
  <c r="H172" i="43"/>
  <c r="P172" i="43" s="1"/>
  <c r="I172" i="43"/>
  <c r="C566" i="44" s="1"/>
  <c r="CN57" i="9" s="1"/>
  <c r="I68" i="41"/>
  <c r="M131" i="43"/>
  <c r="N131" i="43" s="1"/>
  <c r="E131" i="43"/>
  <c r="G42" i="39"/>
  <c r="G156" i="39" s="1"/>
  <c r="Q156" i="39" s="1"/>
  <c r="M166" i="45"/>
  <c r="N166" i="45" s="1"/>
  <c r="E166" i="45"/>
  <c r="M142" i="43"/>
  <c r="N142" i="43" s="1"/>
  <c r="E142" i="43"/>
  <c r="L158" i="45"/>
  <c r="J158" i="45"/>
  <c r="C158" i="45"/>
  <c r="F309" i="19"/>
  <c r="BI30" i="9" s="1"/>
  <c r="G31" i="35"/>
  <c r="G145" i="35" s="1"/>
  <c r="Q145" i="35" s="1"/>
  <c r="L145" i="48"/>
  <c r="C145" i="48"/>
  <c r="J145" i="48"/>
  <c r="L134" i="45"/>
  <c r="J134" i="45"/>
  <c r="C134" i="45"/>
  <c r="F348" i="42"/>
  <c r="BL69" i="9" s="1"/>
  <c r="G70" i="41"/>
  <c r="G184" i="41" s="1"/>
  <c r="Q184" i="41" s="1"/>
  <c r="F339" i="19"/>
  <c r="BI60" i="9" s="1"/>
  <c r="G61" i="35"/>
  <c r="G175" i="35" s="1"/>
  <c r="Q175" i="35" s="1"/>
  <c r="I167" i="43"/>
  <c r="C561" i="44" s="1"/>
  <c r="CN52" i="9" s="1"/>
  <c r="F350" i="19"/>
  <c r="BI71" i="9" s="1"/>
  <c r="G72" i="35"/>
  <c r="G186" i="35" s="1"/>
  <c r="Q186" i="35" s="1"/>
  <c r="F287" i="49"/>
  <c r="BP8" i="9" s="1"/>
  <c r="G9" i="50"/>
  <c r="G123" i="50" s="1"/>
  <c r="Q123" i="50" s="1"/>
  <c r="M133" i="41"/>
  <c r="N133" i="41" s="1"/>
  <c r="E133" i="41"/>
  <c r="M135" i="43"/>
  <c r="N135" i="43" s="1"/>
  <c r="E135" i="43"/>
  <c r="L147" i="50"/>
  <c r="J147" i="50"/>
  <c r="C147" i="50"/>
  <c r="F319" i="46"/>
  <c r="BN40" i="9" s="1"/>
  <c r="G41" i="45"/>
  <c r="G155" i="45" s="1"/>
  <c r="Q155" i="45" s="1"/>
  <c r="F297" i="44"/>
  <c r="BM18" i="9" s="1"/>
  <c r="G19" i="43"/>
  <c r="G133" i="43" s="1"/>
  <c r="Q133" i="43" s="1"/>
  <c r="E138" i="50"/>
  <c r="E148" i="48"/>
  <c r="M180" i="45"/>
  <c r="N180" i="45" s="1"/>
  <c r="E180" i="45"/>
  <c r="F361" i="49"/>
  <c r="L165" i="43"/>
  <c r="C165" i="43"/>
  <c r="J165" i="43"/>
  <c r="F367" i="19"/>
  <c r="F334" i="46"/>
  <c r="BN55" i="9" s="1"/>
  <c r="G56" i="45"/>
  <c r="G170" i="45" s="1"/>
  <c r="Q170" i="45" s="1"/>
  <c r="J173" i="48"/>
  <c r="C173" i="48"/>
  <c r="L173" i="48"/>
  <c r="I173" i="45"/>
  <c r="C567" i="46" s="1"/>
  <c r="CO58" i="9" s="1"/>
  <c r="H173" i="45"/>
  <c r="P173" i="45" s="1"/>
  <c r="H143" i="43"/>
  <c r="P143" i="43" s="1"/>
  <c r="I143" i="43"/>
  <c r="C537" i="44" s="1"/>
  <c r="CN28" i="9" s="1"/>
  <c r="M125" i="43"/>
  <c r="N125" i="43" s="1"/>
  <c r="E125" i="43"/>
  <c r="I24" i="45"/>
  <c r="F362" i="49"/>
  <c r="I174" i="41"/>
  <c r="C568" i="42" s="1"/>
  <c r="CM59" i="9" s="1"/>
  <c r="H174" i="41"/>
  <c r="P174" i="41" s="1"/>
  <c r="M131" i="48"/>
  <c r="N131" i="48" s="1"/>
  <c r="E131" i="48"/>
  <c r="CF2" i="9"/>
  <c r="CZ2" i="5"/>
  <c r="C281" i="46"/>
  <c r="G2" i="61" s="1"/>
  <c r="R2" i="61" s="1"/>
  <c r="F3" i="45"/>
  <c r="I158" i="43"/>
  <c r="C552" i="44" s="1"/>
  <c r="CN43" i="9" s="1"/>
  <c r="H158" i="43"/>
  <c r="P158" i="43" s="1"/>
  <c r="F310" i="19"/>
  <c r="BI31" i="9" s="1"/>
  <c r="G32" i="35"/>
  <c r="G146" i="35" s="1"/>
  <c r="Q146" i="35" s="1"/>
  <c r="F316" i="47"/>
  <c r="BO37" i="9" s="1"/>
  <c r="G38" i="48"/>
  <c r="G152" i="48" s="1"/>
  <c r="Q152" i="48" s="1"/>
  <c r="H140" i="43"/>
  <c r="P140" i="43" s="1"/>
  <c r="L157" i="35"/>
  <c r="J157" i="35"/>
  <c r="C157" i="35"/>
  <c r="C174" i="48"/>
  <c r="L174" i="48"/>
  <c r="J174" i="48"/>
  <c r="L174" i="50"/>
  <c r="J174" i="50"/>
  <c r="C174" i="50"/>
  <c r="E144" i="35"/>
  <c r="M144" i="35"/>
  <c r="N144" i="35" s="1"/>
  <c r="F282" i="42"/>
  <c r="BL3" i="9" s="1"/>
  <c r="G4" i="41"/>
  <c r="G118" i="41" s="1"/>
  <c r="Q118" i="41" s="1"/>
  <c r="F350" i="49"/>
  <c r="J150" i="45"/>
  <c r="L150" i="45"/>
  <c r="C150" i="45"/>
  <c r="L153" i="45"/>
  <c r="C153" i="45"/>
  <c r="J153" i="45"/>
  <c r="F304" i="19"/>
  <c r="BI25" i="9" s="1"/>
  <c r="G26" i="35"/>
  <c r="G140" i="35" s="1"/>
  <c r="Q140" i="35" s="1"/>
  <c r="F304" i="47"/>
  <c r="BO25" i="9" s="1"/>
  <c r="G26" i="48"/>
  <c r="G140" i="48" s="1"/>
  <c r="Q140" i="48" s="1"/>
  <c r="L135" i="41"/>
  <c r="C135" i="41"/>
  <c r="J135" i="41"/>
  <c r="I146" i="48"/>
  <c r="C540" i="47" s="1"/>
  <c r="CP31" i="9" s="1"/>
  <c r="F349" i="19"/>
  <c r="BI70" i="9" s="1"/>
  <c r="G71" i="35"/>
  <c r="G185" i="35" s="1"/>
  <c r="Q185" i="35" s="1"/>
  <c r="F286" i="49"/>
  <c r="BP7" i="9" s="1"/>
  <c r="G8" i="50"/>
  <c r="G122" i="50" s="1"/>
  <c r="L138" i="35"/>
  <c r="J138" i="35"/>
  <c r="C138" i="35"/>
  <c r="F303" i="47"/>
  <c r="BO24" i="9" s="1"/>
  <c r="G25" i="48"/>
  <c r="G139" i="48" s="1"/>
  <c r="Q139" i="48" s="1"/>
  <c r="F328" i="42"/>
  <c r="BL49" i="9" s="1"/>
  <c r="G50" i="41"/>
  <c r="G164" i="41" s="1"/>
  <c r="Q164" i="41" s="1"/>
  <c r="F359" i="19"/>
  <c r="F344" i="37"/>
  <c r="M143" i="45"/>
  <c r="N143" i="45" s="1"/>
  <c r="E143" i="45"/>
  <c r="I12" i="43"/>
  <c r="F322" i="46"/>
  <c r="BN43" i="9" s="1"/>
  <c r="G44" i="45"/>
  <c r="G158" i="45" s="1"/>
  <c r="Q158" i="45" s="1"/>
  <c r="F309" i="47"/>
  <c r="BO30" i="9" s="1"/>
  <c r="G31" i="48"/>
  <c r="G145" i="48" s="1"/>
  <c r="Q145" i="48" s="1"/>
  <c r="F298" i="46"/>
  <c r="BN19" i="9" s="1"/>
  <c r="G20" i="45"/>
  <c r="G134" i="45" s="1"/>
  <c r="Q134" i="45" s="1"/>
  <c r="I6" i="35"/>
  <c r="L145" i="43"/>
  <c r="C145" i="43"/>
  <c r="J145" i="43"/>
  <c r="L133" i="50"/>
  <c r="J133" i="50"/>
  <c r="C133" i="50"/>
  <c r="I133" i="41"/>
  <c r="C527" i="42" s="1"/>
  <c r="CM18" i="9" s="1"/>
  <c r="H133" i="41"/>
  <c r="P133" i="41" s="1"/>
  <c r="I135" i="43"/>
  <c r="C529" i="44" s="1"/>
  <c r="CN20" i="9" s="1"/>
  <c r="H135" i="43"/>
  <c r="P135" i="43" s="1"/>
  <c r="F352" i="19"/>
  <c r="BI73" i="9" s="1"/>
  <c r="G74" i="35"/>
  <c r="G188" i="35" s="1"/>
  <c r="Q188" i="35" s="1"/>
  <c r="F311" i="49"/>
  <c r="BP32" i="9" s="1"/>
  <c r="G33" i="50"/>
  <c r="G147" i="50" s="1"/>
  <c r="Q147" i="50" s="1"/>
  <c r="J176" i="35"/>
  <c r="C176" i="35"/>
  <c r="L176" i="35"/>
  <c r="J169" i="48"/>
  <c r="L169" i="48"/>
  <c r="C169" i="48"/>
  <c r="I16" i="35"/>
  <c r="I148" i="43"/>
  <c r="C542" i="44" s="1"/>
  <c r="CN33" i="9" s="1"/>
  <c r="H148" i="43"/>
  <c r="P148" i="43" s="1"/>
  <c r="L129" i="43"/>
  <c r="C129" i="43"/>
  <c r="J129" i="43"/>
  <c r="J141" i="43"/>
  <c r="C141" i="43"/>
  <c r="L141" i="43"/>
  <c r="I180" i="45"/>
  <c r="C574" i="46" s="1"/>
  <c r="CO65" i="9" s="1"/>
  <c r="H180" i="45"/>
  <c r="P180" i="45" s="1"/>
  <c r="M125" i="50"/>
  <c r="N125" i="50" s="1"/>
  <c r="E125" i="50"/>
  <c r="F329" i="44"/>
  <c r="BM50" i="9" s="1"/>
  <c r="G51" i="43"/>
  <c r="G165" i="43" s="1"/>
  <c r="Q165" i="43" s="1"/>
  <c r="H163" i="48"/>
  <c r="P163" i="48" s="1"/>
  <c r="I163" i="48"/>
  <c r="C557" i="47" s="1"/>
  <c r="CP48" i="9" s="1"/>
  <c r="F337" i="47"/>
  <c r="BO58" i="9" s="1"/>
  <c r="G59" i="48"/>
  <c r="G173" i="48" s="1"/>
  <c r="Q173" i="48" s="1"/>
  <c r="I39" i="35"/>
  <c r="M173" i="45"/>
  <c r="N173" i="45" s="1"/>
  <c r="E173" i="45"/>
  <c r="CA2" i="9"/>
  <c r="CU2" i="5"/>
  <c r="C281" i="19"/>
  <c r="F3" i="35"/>
  <c r="I125" i="43"/>
  <c r="C519" i="44" s="1"/>
  <c r="CN10" i="9" s="1"/>
  <c r="H125" i="43"/>
  <c r="P125" i="43" s="1"/>
  <c r="L160" i="43"/>
  <c r="C160" i="43"/>
  <c r="J160" i="43"/>
  <c r="F350" i="42"/>
  <c r="BL71" i="9" s="1"/>
  <c r="G72" i="41"/>
  <c r="G186" i="41" s="1"/>
  <c r="Q186" i="41" s="1"/>
  <c r="M122" i="43"/>
  <c r="N122" i="43" s="1"/>
  <c r="E122" i="43"/>
  <c r="F364" i="44"/>
  <c r="F321" i="19"/>
  <c r="BI42" i="9" s="1"/>
  <c r="G43" i="35"/>
  <c r="G157" i="35" s="1"/>
  <c r="Q157" i="35" s="1"/>
  <c r="J120" i="41"/>
  <c r="C120" i="41"/>
  <c r="F338" i="47"/>
  <c r="BO59" i="9" s="1"/>
  <c r="G60" i="48"/>
  <c r="G174" i="48" s="1"/>
  <c r="Q174" i="48" s="1"/>
  <c r="F338" i="49"/>
  <c r="BP59" i="9" s="1"/>
  <c r="G60" i="50"/>
  <c r="G174" i="50" s="1"/>
  <c r="Q174" i="50" s="1"/>
  <c r="I23" i="45"/>
  <c r="C162" i="35"/>
  <c r="F314" i="46"/>
  <c r="BN35" i="9" s="1"/>
  <c r="G36" i="45"/>
  <c r="G150" i="45" s="1"/>
  <c r="Q150" i="45" s="1"/>
  <c r="L121" i="41"/>
  <c r="J121" i="41"/>
  <c r="C121" i="41"/>
  <c r="F343" i="49"/>
  <c r="BP64" i="9" s="1"/>
  <c r="G65" i="50"/>
  <c r="G179" i="50" s="1"/>
  <c r="Q179" i="50" s="1"/>
  <c r="L141" i="48"/>
  <c r="J141" i="48"/>
  <c r="C141" i="48"/>
  <c r="F317" i="46"/>
  <c r="BN38" i="9" s="1"/>
  <c r="G39" i="45"/>
  <c r="G153" i="45" s="1"/>
  <c r="Q153" i="45" s="1"/>
  <c r="I36" i="41"/>
  <c r="I32" i="43"/>
  <c r="F299" i="42"/>
  <c r="BL20" i="9" s="1"/>
  <c r="G21" i="41"/>
  <c r="G135" i="41" s="1"/>
  <c r="Q135" i="41" s="1"/>
  <c r="F302" i="19"/>
  <c r="BI23" i="9" s="1"/>
  <c r="G24" i="35"/>
  <c r="G138" i="35" s="1"/>
  <c r="Q138" i="35" s="1"/>
  <c r="I53" i="48"/>
  <c r="L163" i="45"/>
  <c r="J163" i="45"/>
  <c r="C163" i="45"/>
  <c r="G51" i="38"/>
  <c r="G165" i="38" s="1"/>
  <c r="Q165" i="38" s="1"/>
  <c r="F320" i="40"/>
  <c r="BK41" i="9" s="1"/>
  <c r="I63" i="35"/>
  <c r="F309" i="44"/>
  <c r="BM30" i="9" s="1"/>
  <c r="G31" i="43"/>
  <c r="G145" i="43" s="1"/>
  <c r="Q145" i="43" s="1"/>
  <c r="M168" i="45"/>
  <c r="N168" i="45" s="1"/>
  <c r="E168" i="45"/>
  <c r="J161" i="35"/>
  <c r="C161" i="35"/>
  <c r="L161" i="35"/>
  <c r="L160" i="48"/>
  <c r="J160" i="48"/>
  <c r="C160" i="48"/>
  <c r="L162" i="41"/>
  <c r="J162" i="41"/>
  <c r="C162" i="41"/>
  <c r="F297" i="49"/>
  <c r="BP18" i="9" s="1"/>
  <c r="G19" i="50"/>
  <c r="G133" i="50" s="1"/>
  <c r="Q133" i="50" s="1"/>
  <c r="F337" i="49"/>
  <c r="BP58" i="9" s="1"/>
  <c r="G59" i="50"/>
  <c r="G173" i="50" s="1"/>
  <c r="Q173" i="50" s="1"/>
  <c r="C161" i="43"/>
  <c r="L161" i="43"/>
  <c r="J161" i="43"/>
  <c r="L177" i="41"/>
  <c r="C177" i="41"/>
  <c r="J177" i="41"/>
  <c r="J134" i="50"/>
  <c r="F340" i="19"/>
  <c r="BI61" i="9" s="1"/>
  <c r="G62" i="35"/>
  <c r="G176" i="35" s="1"/>
  <c r="Q176" i="35" s="1"/>
  <c r="F333" i="47"/>
  <c r="BO54" i="9" s="1"/>
  <c r="G55" i="48"/>
  <c r="G169" i="48" s="1"/>
  <c r="Q169" i="48" s="1"/>
  <c r="F347" i="19"/>
  <c r="BI68" i="9" s="1"/>
  <c r="G69" i="35"/>
  <c r="G183" i="35" s="1"/>
  <c r="Q183" i="35" s="1"/>
  <c r="F347" i="42"/>
  <c r="BL68" i="9" s="1"/>
  <c r="G69" i="41"/>
  <c r="G183" i="41" s="1"/>
  <c r="Q183" i="41" s="1"/>
  <c r="L144" i="50"/>
  <c r="C144" i="50"/>
  <c r="J144" i="50"/>
  <c r="M163" i="41"/>
  <c r="N163" i="41" s="1"/>
  <c r="E163" i="41"/>
  <c r="M126" i="48"/>
  <c r="N126" i="48" s="1"/>
  <c r="E126" i="48"/>
  <c r="F293" i="44"/>
  <c r="BM14" i="9" s="1"/>
  <c r="G15" i="43"/>
  <c r="G129" i="43" s="1"/>
  <c r="Q129" i="43" s="1"/>
  <c r="L139" i="43"/>
  <c r="J139" i="43"/>
  <c r="C139" i="43"/>
  <c r="I29" i="43"/>
  <c r="I178" i="41"/>
  <c r="C572" i="42" s="1"/>
  <c r="CM63" i="9" s="1"/>
  <c r="H178" i="41"/>
  <c r="P178" i="41" s="1"/>
  <c r="M143" i="43"/>
  <c r="N143" i="43" s="1"/>
  <c r="E143" i="43"/>
  <c r="I4" i="45"/>
  <c r="M141" i="41"/>
  <c r="N141" i="41" s="1"/>
  <c r="E141" i="41"/>
  <c r="H167" i="48"/>
  <c r="P167" i="48" s="1"/>
  <c r="I167" i="48"/>
  <c r="C561" i="47" s="1"/>
  <c r="CP52" i="9" s="1"/>
  <c r="H131" i="48"/>
  <c r="P131" i="48" s="1"/>
  <c r="I131" i="48"/>
  <c r="C525" i="47" s="1"/>
  <c r="CP16" i="9" s="1"/>
  <c r="F324" i="44"/>
  <c r="BM45" i="9" s="1"/>
  <c r="G46" i="43"/>
  <c r="G160" i="43" s="1"/>
  <c r="Q160" i="43" s="1"/>
  <c r="H151" i="43"/>
  <c r="P151" i="43" s="1"/>
  <c r="I151" i="43"/>
  <c r="C545" i="44" s="1"/>
  <c r="CN36" i="9" s="1"/>
  <c r="I122" i="43"/>
  <c r="C516" i="44" s="1"/>
  <c r="CN7" i="9" s="1"/>
  <c r="H122" i="43"/>
  <c r="P122" i="43" s="1"/>
  <c r="L121" i="35"/>
  <c r="J121" i="35"/>
  <c r="C121" i="35"/>
  <c r="F348" i="46"/>
  <c r="F348" i="44"/>
  <c r="I41" i="48"/>
  <c r="M119" i="35"/>
  <c r="N119" i="35" s="1"/>
  <c r="I54" i="35"/>
  <c r="C127" i="45"/>
  <c r="L127" i="45"/>
  <c r="J127" i="45"/>
  <c r="F326" i="19"/>
  <c r="BI47" i="9" s="1"/>
  <c r="G48" i="35"/>
  <c r="G162" i="35" s="1"/>
  <c r="Q162" i="35" s="1"/>
  <c r="I63" i="50"/>
  <c r="F285" i="42"/>
  <c r="BL6" i="9" s="1"/>
  <c r="G7" i="41"/>
  <c r="G121" i="41" s="1"/>
  <c r="Q121" i="41" s="1"/>
  <c r="F305" i="47"/>
  <c r="BO26" i="9" s="1"/>
  <c r="G27" i="48"/>
  <c r="G141" i="48" s="1"/>
  <c r="Q141" i="48" s="1"/>
  <c r="M152" i="41"/>
  <c r="N152" i="41" s="1"/>
  <c r="E152" i="41"/>
  <c r="I167" i="45"/>
  <c r="C561" i="46" s="1"/>
  <c r="CO52" i="9" s="1"/>
  <c r="H167" i="45"/>
  <c r="P167" i="45" s="1"/>
  <c r="F317" i="42"/>
  <c r="BL38" i="9" s="1"/>
  <c r="G39" i="41"/>
  <c r="G153" i="41" s="1"/>
  <c r="F295" i="49"/>
  <c r="BP16" i="9" s="1"/>
  <c r="G17" i="50"/>
  <c r="G131" i="50" s="1"/>
  <c r="Q131" i="50" s="1"/>
  <c r="E125" i="35"/>
  <c r="M125" i="35"/>
  <c r="N125" i="35" s="1"/>
  <c r="E170" i="50"/>
  <c r="M151" i="43"/>
  <c r="N151" i="43" s="1"/>
  <c r="E151" i="43"/>
  <c r="I166" i="41"/>
  <c r="C560" i="42" s="1"/>
  <c r="CM51" i="9" s="1"/>
  <c r="E178" i="35"/>
  <c r="M178" i="35"/>
  <c r="N178" i="35" s="1"/>
  <c r="I143" i="45"/>
  <c r="C537" i="46" s="1"/>
  <c r="CO28" i="9" s="1"/>
  <c r="H143" i="45"/>
  <c r="P143" i="45" s="1"/>
  <c r="L164" i="41"/>
  <c r="J164" i="41"/>
  <c r="C164" i="41"/>
  <c r="L131" i="50"/>
  <c r="C131" i="50"/>
  <c r="J131" i="50"/>
  <c r="F356" i="42"/>
  <c r="F325" i="19"/>
  <c r="BI46" i="9" s="1"/>
  <c r="G47" i="35"/>
  <c r="G161" i="35" s="1"/>
  <c r="Q161" i="35" s="1"/>
  <c r="F324" i="47"/>
  <c r="BO45" i="9" s="1"/>
  <c r="G46" i="48"/>
  <c r="G160" i="48" s="1"/>
  <c r="Q160" i="48" s="1"/>
  <c r="L169" i="41"/>
  <c r="J169" i="41"/>
  <c r="C169" i="41"/>
  <c r="L164" i="48"/>
  <c r="C164" i="48"/>
  <c r="J164" i="48"/>
  <c r="F341" i="42"/>
  <c r="BL62" i="9" s="1"/>
  <c r="G63" i="41"/>
  <c r="G177" i="41" s="1"/>
  <c r="Q177" i="41" s="1"/>
  <c r="G35" i="50"/>
  <c r="G149" i="50" s="1"/>
  <c r="Q149" i="50" s="1"/>
  <c r="F315" i="47"/>
  <c r="BO36" i="9" s="1"/>
  <c r="G37" i="48"/>
  <c r="G151" i="48" s="1"/>
  <c r="Q151" i="48" s="1"/>
  <c r="I77" i="35"/>
  <c r="F298" i="49"/>
  <c r="BP19" i="9" s="1"/>
  <c r="G20" i="50"/>
  <c r="G134" i="50" s="1"/>
  <c r="I34" i="41"/>
  <c r="I40" i="35"/>
  <c r="I9" i="41"/>
  <c r="F308" i="49"/>
  <c r="BP29" i="9" s="1"/>
  <c r="G30" i="50"/>
  <c r="G144" i="50" s="1"/>
  <c r="Q144" i="50" s="1"/>
  <c r="I163" i="41"/>
  <c r="C557" i="42" s="1"/>
  <c r="CM48" i="9" s="1"/>
  <c r="H163" i="41"/>
  <c r="P163" i="41" s="1"/>
  <c r="M147" i="48"/>
  <c r="N147" i="48" s="1"/>
  <c r="E147" i="48"/>
  <c r="E154" i="35"/>
  <c r="I24" i="43"/>
  <c r="F357" i="42"/>
  <c r="F303" i="44"/>
  <c r="BM24" i="9" s="1"/>
  <c r="G25" i="43"/>
  <c r="G139" i="43" s="1"/>
  <c r="Q139" i="43" s="1"/>
  <c r="L143" i="41"/>
  <c r="J143" i="41"/>
  <c r="C143" i="41"/>
  <c r="I134" i="41"/>
  <c r="C528" i="42" s="1"/>
  <c r="CM19" i="9" s="1"/>
  <c r="M127" i="48"/>
  <c r="N127" i="48" s="1"/>
  <c r="E127" i="48"/>
  <c r="M178" i="41"/>
  <c r="N178" i="41" s="1"/>
  <c r="E178" i="41"/>
  <c r="F349" i="49"/>
  <c r="L126" i="50"/>
  <c r="J126" i="50"/>
  <c r="C126" i="50"/>
  <c r="L144" i="43"/>
  <c r="J144" i="43"/>
  <c r="C144" i="43"/>
  <c r="F349" i="47"/>
  <c r="F316" i="46"/>
  <c r="BN37" i="9" s="1"/>
  <c r="G38" i="45"/>
  <c r="G152" i="45" s="1"/>
  <c r="L161" i="50"/>
  <c r="J161" i="50"/>
  <c r="C161" i="50"/>
  <c r="I16" i="43"/>
  <c r="M167" i="48"/>
  <c r="N167" i="48" s="1"/>
  <c r="M145" i="45"/>
  <c r="N145" i="45" s="1"/>
  <c r="E145" i="45"/>
  <c r="H139" i="41"/>
  <c r="P139" i="41" s="1"/>
  <c r="F285" i="19"/>
  <c r="BI6" i="9" s="1"/>
  <c r="G7" i="35"/>
  <c r="G121" i="35" s="1"/>
  <c r="Q121" i="35" s="1"/>
  <c r="J162" i="50"/>
  <c r="I60" i="41"/>
  <c r="I51" i="41"/>
  <c r="M123" i="35"/>
  <c r="N123" i="35" s="1"/>
  <c r="F291" i="46"/>
  <c r="BN12" i="9" s="1"/>
  <c r="G13" i="45"/>
  <c r="G127" i="45" s="1"/>
  <c r="Q127" i="45" s="1"/>
  <c r="M153" i="43"/>
  <c r="N153" i="43" s="1"/>
  <c r="I56" i="43"/>
  <c r="C129" i="41"/>
  <c r="L129" i="41"/>
  <c r="J129" i="41"/>
  <c r="L168" i="41"/>
  <c r="J168" i="41"/>
  <c r="C168" i="41"/>
  <c r="L139" i="48"/>
  <c r="J139" i="48"/>
  <c r="C139" i="48"/>
  <c r="C136" i="39"/>
  <c r="L136" i="39"/>
  <c r="J136" i="39"/>
  <c r="F301" i="40"/>
  <c r="BK22" i="9" s="1"/>
  <c r="G23" i="39"/>
  <c r="G137" i="39" s="1"/>
  <c r="Q137" i="39" s="1"/>
  <c r="F369" i="40"/>
  <c r="L149" i="39"/>
  <c r="L125" i="39"/>
  <c r="J125" i="39"/>
  <c r="C125" i="39"/>
  <c r="F353" i="40"/>
  <c r="F300" i="40"/>
  <c r="BK21" i="9" s="1"/>
  <c r="G22" i="39"/>
  <c r="G136" i="39" s="1"/>
  <c r="Q136" i="39" s="1"/>
  <c r="F335" i="40"/>
  <c r="F289" i="40"/>
  <c r="BK10" i="9" s="1"/>
  <c r="G11" i="39"/>
  <c r="G125" i="39" s="1"/>
  <c r="Q125" i="39" s="1"/>
  <c r="C167" i="39"/>
  <c r="L167" i="39"/>
  <c r="J167" i="39"/>
  <c r="M134" i="39"/>
  <c r="N134" i="39" s="1"/>
  <c r="E134" i="39"/>
  <c r="F364" i="40"/>
  <c r="J128" i="39"/>
  <c r="C128" i="39"/>
  <c r="L128" i="39"/>
  <c r="F292" i="40"/>
  <c r="BK13" i="9" s="1"/>
  <c r="G14" i="39"/>
  <c r="G128" i="39" s="1"/>
  <c r="Q128" i="39" s="1"/>
  <c r="L137" i="39"/>
  <c r="J137" i="39"/>
  <c r="C137" i="39"/>
  <c r="L157" i="39"/>
  <c r="C157" i="39"/>
  <c r="J157" i="39"/>
  <c r="L133" i="39"/>
  <c r="J133" i="39"/>
  <c r="C133" i="39"/>
  <c r="L126" i="39"/>
  <c r="C126" i="39"/>
  <c r="J126" i="39"/>
  <c r="F321" i="40"/>
  <c r="BK42" i="9" s="1"/>
  <c r="G43" i="39"/>
  <c r="G157" i="39" s="1"/>
  <c r="Q157" i="39" s="1"/>
  <c r="C153" i="39"/>
  <c r="L153" i="39"/>
  <c r="J153" i="39"/>
  <c r="H131" i="39"/>
  <c r="P131" i="39" s="1"/>
  <c r="I131" i="39"/>
  <c r="C525" i="40" s="1"/>
  <c r="CL16" i="9" s="1"/>
  <c r="F297" i="40"/>
  <c r="BK18" i="9" s="1"/>
  <c r="G19" i="39"/>
  <c r="G133" i="39" s="1"/>
  <c r="Q133" i="39" s="1"/>
  <c r="F290" i="40"/>
  <c r="BK11" i="9" s="1"/>
  <c r="G12" i="39"/>
  <c r="G126" i="39" s="1"/>
  <c r="Q126" i="39" s="1"/>
  <c r="F339" i="40"/>
  <c r="M120" i="39"/>
  <c r="N120" i="39" s="1"/>
  <c r="E120" i="39"/>
  <c r="F317" i="40"/>
  <c r="BK38" i="9" s="1"/>
  <c r="G39" i="39"/>
  <c r="G153" i="39" s="1"/>
  <c r="Q153" i="39" s="1"/>
  <c r="M150" i="39"/>
  <c r="N150" i="39" s="1"/>
  <c r="E150" i="39"/>
  <c r="M131" i="39"/>
  <c r="N131" i="39" s="1"/>
  <c r="E131" i="39"/>
  <c r="F293" i="40"/>
  <c r="BK14" i="9" s="1"/>
  <c r="G15" i="39"/>
  <c r="G129" i="39" s="1"/>
  <c r="Q129" i="39" s="1"/>
  <c r="F336" i="40"/>
  <c r="CC2" i="9"/>
  <c r="CW2" i="5"/>
  <c r="C281" i="40"/>
  <c r="G2" i="58" s="1"/>
  <c r="R2" i="58" s="1"/>
  <c r="F3" i="39"/>
  <c r="F349" i="40"/>
  <c r="M138" i="39"/>
  <c r="N138" i="39" s="1"/>
  <c r="E138" i="39"/>
  <c r="J119" i="39"/>
  <c r="C119" i="39"/>
  <c r="L119" i="39"/>
  <c r="I166" i="39"/>
  <c r="C560" i="40" s="1"/>
  <c r="CL51" i="9" s="1"/>
  <c r="H166" i="39"/>
  <c r="P166" i="39" s="1"/>
  <c r="C160" i="39"/>
  <c r="L160" i="39"/>
  <c r="J160" i="39"/>
  <c r="I140" i="39"/>
  <c r="C534" i="40" s="1"/>
  <c r="CL25" i="9" s="1"/>
  <c r="H140" i="39"/>
  <c r="P140" i="39" s="1"/>
  <c r="C163" i="39"/>
  <c r="J163" i="39"/>
  <c r="L163" i="39"/>
  <c r="M151" i="39"/>
  <c r="N151" i="39" s="1"/>
  <c r="E151" i="39"/>
  <c r="F283" i="40"/>
  <c r="BK4" i="9" s="1"/>
  <c r="G5" i="39"/>
  <c r="G119" i="39" s="1"/>
  <c r="Q119" i="39" s="1"/>
  <c r="G46" i="39"/>
  <c r="G160" i="39" s="1"/>
  <c r="Q160" i="39" s="1"/>
  <c r="L152" i="39"/>
  <c r="C152" i="39"/>
  <c r="J152" i="39"/>
  <c r="F327" i="40"/>
  <c r="BK48" i="9" s="1"/>
  <c r="G49" i="39"/>
  <c r="G163" i="39" s="1"/>
  <c r="Q163" i="39" s="1"/>
  <c r="M158" i="39"/>
  <c r="N158" i="39" s="1"/>
  <c r="E158" i="39"/>
  <c r="C127" i="39"/>
  <c r="L127" i="39"/>
  <c r="J127" i="39"/>
  <c r="F361" i="40"/>
  <c r="M164" i="39"/>
  <c r="N164" i="39" s="1"/>
  <c r="E164" i="39"/>
  <c r="F352" i="40"/>
  <c r="M155" i="39"/>
  <c r="N155" i="39" s="1"/>
  <c r="E155" i="39"/>
  <c r="M147" i="39"/>
  <c r="N147" i="39" s="1"/>
  <c r="E147" i="39"/>
  <c r="J129" i="39"/>
  <c r="L129" i="39"/>
  <c r="C129" i="39"/>
  <c r="F316" i="40"/>
  <c r="BK37" i="9" s="1"/>
  <c r="G38" i="39"/>
  <c r="G152" i="39" s="1"/>
  <c r="Q152" i="39" s="1"/>
  <c r="F291" i="40"/>
  <c r="BK12" i="9" s="1"/>
  <c r="G13" i="39"/>
  <c r="G127" i="39" s="1"/>
  <c r="Q127" i="39" s="1"/>
  <c r="M156" i="39"/>
  <c r="N156" i="39" s="1"/>
  <c r="E156" i="39"/>
  <c r="J164" i="38"/>
  <c r="H164" i="38" s="1"/>
  <c r="P164" i="38" s="1"/>
  <c r="F302" i="37"/>
  <c r="BJ23" i="9" s="1"/>
  <c r="G50" i="38"/>
  <c r="G164" i="38" s="1"/>
  <c r="F328" i="37"/>
  <c r="BJ49" i="9" s="1"/>
  <c r="I9" i="38"/>
  <c r="M126" i="38"/>
  <c r="N126" i="38" s="1"/>
  <c r="E126" i="38"/>
  <c r="C131" i="38"/>
  <c r="J131" i="38"/>
  <c r="L131" i="38"/>
  <c r="I161" i="38"/>
  <c r="C555" i="37" s="1"/>
  <c r="CK46" i="9" s="1"/>
  <c r="H161" i="38"/>
  <c r="P161" i="38" s="1"/>
  <c r="L160" i="38"/>
  <c r="C160" i="38"/>
  <c r="J160" i="38"/>
  <c r="I133" i="38"/>
  <c r="C527" i="37" s="1"/>
  <c r="CK18" i="9" s="1"/>
  <c r="H133" i="38"/>
  <c r="P133" i="38" s="1"/>
  <c r="F295" i="37"/>
  <c r="BJ16" i="9" s="1"/>
  <c r="G17" i="38"/>
  <c r="G131" i="38" s="1"/>
  <c r="Q131" i="38" s="1"/>
  <c r="I14" i="38"/>
  <c r="I37" i="38"/>
  <c r="L132" i="38"/>
  <c r="J132" i="38"/>
  <c r="C132" i="38"/>
  <c r="M133" i="38"/>
  <c r="N133" i="38" s="1"/>
  <c r="E133" i="38"/>
  <c r="CB2" i="9"/>
  <c r="CV2" i="5"/>
  <c r="C281" i="37"/>
  <c r="G2" i="57" s="1"/>
  <c r="R2" i="57" s="1"/>
  <c r="F3" i="38"/>
  <c r="M166" i="38"/>
  <c r="N166" i="38" s="1"/>
  <c r="E166" i="38"/>
  <c r="M164" i="38"/>
  <c r="N164" i="38" s="1"/>
  <c r="F350" i="37"/>
  <c r="F348" i="37"/>
  <c r="I168" i="38"/>
  <c r="C562" i="37" s="1"/>
  <c r="CK53" i="9" s="1"/>
  <c r="H168" i="38"/>
  <c r="P168" i="38" s="1"/>
  <c r="F296" i="37"/>
  <c r="BJ17" i="9" s="1"/>
  <c r="G18" i="38"/>
  <c r="G132" i="38" s="1"/>
  <c r="Q132" i="38" s="1"/>
  <c r="J150" i="38"/>
  <c r="I178" i="38"/>
  <c r="C572" i="37" s="1"/>
  <c r="CK63" i="9" s="1"/>
  <c r="H178" i="38"/>
  <c r="P178" i="38" s="1"/>
  <c r="M170" i="38"/>
  <c r="N170" i="38" s="1"/>
  <c r="E170" i="38"/>
  <c r="L158" i="38"/>
  <c r="J158" i="38"/>
  <c r="E138" i="38"/>
  <c r="F365" i="37"/>
  <c r="F338" i="37"/>
  <c r="BJ59" i="9" s="1"/>
  <c r="G60" i="38"/>
  <c r="G174" i="38" s="1"/>
  <c r="Q174" i="38" s="1"/>
  <c r="F324" i="37"/>
  <c r="BJ45" i="9" s="1"/>
  <c r="G46" i="38"/>
  <c r="G160" i="38" s="1"/>
  <c r="Q160" i="38" s="1"/>
  <c r="F314" i="37"/>
  <c r="BJ35" i="9" s="1"/>
  <c r="G36" i="38"/>
  <c r="G150" i="38" s="1"/>
  <c r="Q150" i="38" s="1"/>
  <c r="F346" i="37"/>
  <c r="J177" i="38"/>
  <c r="L177" i="38"/>
  <c r="C177" i="38"/>
  <c r="M147" i="38"/>
  <c r="N147" i="38" s="1"/>
  <c r="E147" i="38"/>
  <c r="J153" i="38"/>
  <c r="L153" i="38"/>
  <c r="C153" i="38"/>
  <c r="F352" i="37"/>
  <c r="F341" i="37"/>
  <c r="BJ62" i="9" s="1"/>
  <c r="G63" i="38"/>
  <c r="G177" i="38" s="1"/>
  <c r="Q177" i="38" s="1"/>
  <c r="M178" i="38"/>
  <c r="N178" i="38" s="1"/>
  <c r="E178" i="38"/>
  <c r="J175" i="38"/>
  <c r="C175" i="38"/>
  <c r="L175" i="38"/>
  <c r="C172" i="38"/>
  <c r="L172" i="38"/>
  <c r="J172" i="38"/>
  <c r="F317" i="37"/>
  <c r="BJ38" i="9" s="1"/>
  <c r="G39" i="38"/>
  <c r="G153" i="38" s="1"/>
  <c r="Q153" i="38" s="1"/>
  <c r="I167" i="38"/>
  <c r="C561" i="37" s="1"/>
  <c r="CK52" i="9" s="1"/>
  <c r="H167" i="38"/>
  <c r="P167" i="38" s="1"/>
  <c r="J152" i="38"/>
  <c r="L152" i="38"/>
  <c r="C152" i="38"/>
  <c r="F339" i="37"/>
  <c r="BJ60" i="9" s="1"/>
  <c r="G61" i="38"/>
  <c r="G175" i="38" s="1"/>
  <c r="Q175" i="38" s="1"/>
  <c r="F336" i="37"/>
  <c r="BJ57" i="9" s="1"/>
  <c r="G58" i="38"/>
  <c r="G172" i="38" s="1"/>
  <c r="Q172" i="38" s="1"/>
  <c r="F362" i="37"/>
  <c r="L136" i="38"/>
  <c r="J136" i="38"/>
  <c r="C136" i="38"/>
  <c r="E134" i="38"/>
  <c r="M173" i="38"/>
  <c r="N173" i="38" s="1"/>
  <c r="E173" i="38"/>
  <c r="C119" i="38"/>
  <c r="I123" i="38"/>
  <c r="C517" i="37" s="1"/>
  <c r="CK8" i="9" s="1"/>
  <c r="H123" i="38"/>
  <c r="P123" i="38" s="1"/>
  <c r="F300" i="37"/>
  <c r="BJ21" i="9" s="1"/>
  <c r="G22" i="38"/>
  <c r="G136" i="38" s="1"/>
  <c r="Q136" i="38" s="1"/>
  <c r="F364" i="37"/>
  <c r="C176" i="38"/>
  <c r="L176" i="38"/>
  <c r="J176" i="38"/>
  <c r="F293" i="37"/>
  <c r="BJ14" i="9" s="1"/>
  <c r="G15" i="38"/>
  <c r="G129" i="38" s="1"/>
  <c r="Q129" i="38" s="1"/>
  <c r="F340" i="37"/>
  <c r="BJ61" i="9" s="1"/>
  <c r="G62" i="38"/>
  <c r="G176" i="38" s="1"/>
  <c r="Q176" i="38" s="1"/>
  <c r="C159" i="38"/>
  <c r="L159" i="38"/>
  <c r="J159" i="38"/>
  <c r="L140" i="38"/>
  <c r="J140" i="38"/>
  <c r="C140" i="38"/>
  <c r="C121" i="38"/>
  <c r="J121" i="38"/>
  <c r="L121" i="38"/>
  <c r="M139" i="38"/>
  <c r="N139" i="38" s="1"/>
  <c r="E139" i="38"/>
  <c r="M162" i="38"/>
  <c r="N162" i="38" s="1"/>
  <c r="E162" i="38"/>
  <c r="I127" i="38"/>
  <c r="C521" i="37" s="1"/>
  <c r="CK12" i="9" s="1"/>
  <c r="H127" i="38"/>
  <c r="P127" i="38" s="1"/>
  <c r="L129" i="38"/>
  <c r="C129" i="38"/>
  <c r="J129" i="38"/>
  <c r="I130" i="38"/>
  <c r="C524" i="37" s="1"/>
  <c r="CK15" i="9" s="1"/>
  <c r="H130" i="38"/>
  <c r="P130" i="38" s="1"/>
  <c r="F323" i="37"/>
  <c r="BJ44" i="9" s="1"/>
  <c r="G45" i="38"/>
  <c r="G159" i="38" s="1"/>
  <c r="Q159" i="38" s="1"/>
  <c r="F304" i="37"/>
  <c r="BJ25" i="9" s="1"/>
  <c r="G26" i="38"/>
  <c r="G140" i="38" s="1"/>
  <c r="Q140" i="38" s="1"/>
  <c r="F285" i="37"/>
  <c r="BJ6" i="9" s="1"/>
  <c r="G7" i="38"/>
  <c r="G121" i="38" s="1"/>
  <c r="Q121" i="38" s="1"/>
  <c r="I139" i="38"/>
  <c r="C533" i="37" s="1"/>
  <c r="CK24" i="9" s="1"/>
  <c r="H139" i="38"/>
  <c r="P139" i="38" s="1"/>
  <c r="M168" i="38"/>
  <c r="N168" i="38" s="1"/>
  <c r="E168" i="38"/>
  <c r="C174" i="38"/>
  <c r="L174" i="38"/>
  <c r="J174" i="38"/>
  <c r="I162" i="38"/>
  <c r="C556" i="37" s="1"/>
  <c r="CK47" i="9" s="1"/>
  <c r="H162" i="38"/>
  <c r="P162" i="38" s="1"/>
  <c r="A3" i="16"/>
  <c r="B3" i="16"/>
  <c r="C3" i="16"/>
  <c r="D3" i="16"/>
  <c r="E3" i="16"/>
  <c r="F3" i="16"/>
  <c r="A4" i="16"/>
  <c r="B4" i="16"/>
  <c r="C4" i="16"/>
  <c r="D4" i="16"/>
  <c r="E4" i="16"/>
  <c r="F4" i="16"/>
  <c r="A5" i="16"/>
  <c r="B5" i="16"/>
  <c r="C5" i="16"/>
  <c r="D5" i="16"/>
  <c r="E5" i="16"/>
  <c r="F5" i="16"/>
  <c r="A6" i="16"/>
  <c r="B6" i="16"/>
  <c r="C6" i="16"/>
  <c r="D6" i="16"/>
  <c r="E6" i="16"/>
  <c r="F6" i="16"/>
  <c r="A7" i="16"/>
  <c r="B7" i="16"/>
  <c r="C7" i="16"/>
  <c r="D7" i="16"/>
  <c r="E7" i="16"/>
  <c r="F7" i="16"/>
  <c r="A8" i="16"/>
  <c r="B8" i="16"/>
  <c r="C8" i="16"/>
  <c r="D8" i="16"/>
  <c r="E8" i="16"/>
  <c r="F8" i="16"/>
  <c r="A9" i="16"/>
  <c r="B9" i="16"/>
  <c r="C9" i="16"/>
  <c r="D9" i="16"/>
  <c r="E9" i="16"/>
  <c r="F9" i="16"/>
  <c r="A10" i="16"/>
  <c r="B10" i="16"/>
  <c r="C10" i="16"/>
  <c r="D10" i="16"/>
  <c r="E10" i="16"/>
  <c r="F10" i="16"/>
  <c r="A11" i="16"/>
  <c r="B11" i="16"/>
  <c r="C11" i="16"/>
  <c r="D11" i="16"/>
  <c r="E11" i="16"/>
  <c r="F11" i="16"/>
  <c r="A12" i="16"/>
  <c r="B12" i="16"/>
  <c r="C12" i="16"/>
  <c r="D12" i="16"/>
  <c r="E12" i="16"/>
  <c r="F12" i="16"/>
  <c r="A13" i="16"/>
  <c r="B13" i="16"/>
  <c r="C13" i="16"/>
  <c r="D13" i="16"/>
  <c r="E13" i="16"/>
  <c r="F13" i="16"/>
  <c r="A14" i="16"/>
  <c r="B14" i="16"/>
  <c r="C14" i="16"/>
  <c r="D14" i="16"/>
  <c r="E14" i="16"/>
  <c r="F14" i="16"/>
  <c r="A15" i="16"/>
  <c r="B15" i="16"/>
  <c r="C15" i="16"/>
  <c r="D15" i="16"/>
  <c r="E15" i="16"/>
  <c r="F15" i="16"/>
  <c r="A16" i="16"/>
  <c r="B16" i="16"/>
  <c r="C16" i="16"/>
  <c r="D16" i="16"/>
  <c r="E16" i="16"/>
  <c r="F16" i="16"/>
  <c r="A17" i="16"/>
  <c r="B17" i="16"/>
  <c r="C17" i="16"/>
  <c r="D17" i="16"/>
  <c r="E17" i="16"/>
  <c r="F17" i="16"/>
  <c r="A18" i="16"/>
  <c r="B18" i="16"/>
  <c r="C18" i="16"/>
  <c r="D18" i="16"/>
  <c r="E18" i="16"/>
  <c r="F18" i="16"/>
  <c r="A19" i="16"/>
  <c r="B19" i="16"/>
  <c r="C19" i="16"/>
  <c r="D19" i="16"/>
  <c r="E19" i="16"/>
  <c r="F19" i="16"/>
  <c r="A20" i="16"/>
  <c r="B20" i="16"/>
  <c r="C20" i="16"/>
  <c r="D20" i="16"/>
  <c r="E20" i="16"/>
  <c r="F20" i="16"/>
  <c r="A21" i="16"/>
  <c r="B21" i="16"/>
  <c r="C21" i="16"/>
  <c r="D21" i="16"/>
  <c r="E21" i="16"/>
  <c r="F21" i="16"/>
  <c r="A22" i="16"/>
  <c r="B22" i="16"/>
  <c r="C22" i="16"/>
  <c r="D22" i="16"/>
  <c r="E22" i="16"/>
  <c r="F22" i="16"/>
  <c r="A23" i="16"/>
  <c r="B23" i="16"/>
  <c r="C23" i="16"/>
  <c r="D23" i="16"/>
  <c r="E23" i="16"/>
  <c r="F23" i="16"/>
  <c r="A24" i="16"/>
  <c r="B24" i="16"/>
  <c r="C24" i="16"/>
  <c r="D24" i="16"/>
  <c r="E24" i="16"/>
  <c r="F24" i="16"/>
  <c r="A25" i="16"/>
  <c r="B25" i="16"/>
  <c r="C25" i="16"/>
  <c r="D25" i="16"/>
  <c r="E25" i="16"/>
  <c r="F25" i="16"/>
  <c r="A26" i="16"/>
  <c r="B26" i="16"/>
  <c r="C26" i="16"/>
  <c r="D26" i="16"/>
  <c r="E26" i="16"/>
  <c r="F26" i="16"/>
  <c r="A27" i="16"/>
  <c r="B27" i="16"/>
  <c r="C27" i="16"/>
  <c r="D27" i="16"/>
  <c r="E27" i="16"/>
  <c r="F27" i="16"/>
  <c r="A28" i="16"/>
  <c r="B28" i="16"/>
  <c r="C28" i="16"/>
  <c r="D28" i="16"/>
  <c r="E28" i="16"/>
  <c r="F28" i="16"/>
  <c r="A29" i="16"/>
  <c r="B29" i="16"/>
  <c r="C29" i="16"/>
  <c r="D29" i="16"/>
  <c r="E29" i="16"/>
  <c r="F29" i="16"/>
  <c r="A30" i="16"/>
  <c r="B30" i="16"/>
  <c r="C30" i="16"/>
  <c r="D30" i="16"/>
  <c r="E30" i="16"/>
  <c r="F30" i="16"/>
  <c r="A31" i="16"/>
  <c r="B31" i="16"/>
  <c r="C31" i="16"/>
  <c r="D31" i="16"/>
  <c r="E31" i="16"/>
  <c r="F31" i="16"/>
  <c r="A32" i="16"/>
  <c r="B32" i="16"/>
  <c r="C32" i="16"/>
  <c r="D32" i="16"/>
  <c r="E32" i="16"/>
  <c r="F32" i="16"/>
  <c r="A33" i="16"/>
  <c r="B33" i="16"/>
  <c r="C33" i="16"/>
  <c r="D33" i="16"/>
  <c r="E33" i="16"/>
  <c r="F33" i="16"/>
  <c r="A34" i="16"/>
  <c r="B34" i="16"/>
  <c r="C34" i="16"/>
  <c r="D34" i="16"/>
  <c r="E34" i="16"/>
  <c r="F34" i="16"/>
  <c r="A35" i="16"/>
  <c r="B35" i="16"/>
  <c r="C35" i="16"/>
  <c r="D35" i="16"/>
  <c r="E35" i="16"/>
  <c r="F35" i="16"/>
  <c r="A36" i="16"/>
  <c r="B36" i="16"/>
  <c r="C36" i="16"/>
  <c r="D36" i="16"/>
  <c r="E36" i="16"/>
  <c r="F36" i="16"/>
  <c r="A37" i="16"/>
  <c r="B37" i="16"/>
  <c r="C37" i="16"/>
  <c r="D37" i="16"/>
  <c r="E37" i="16"/>
  <c r="F37" i="16"/>
  <c r="A38" i="16"/>
  <c r="B38" i="16"/>
  <c r="C38" i="16"/>
  <c r="D38" i="16"/>
  <c r="E38" i="16"/>
  <c r="F38" i="16"/>
  <c r="A39" i="16"/>
  <c r="B39" i="16"/>
  <c r="C39" i="16"/>
  <c r="D39" i="16"/>
  <c r="E39" i="16"/>
  <c r="F39" i="16"/>
  <c r="A40" i="16"/>
  <c r="B40" i="16"/>
  <c r="C40" i="16"/>
  <c r="D40" i="16"/>
  <c r="E40" i="16"/>
  <c r="F40" i="16"/>
  <c r="A41" i="16"/>
  <c r="B41" i="16"/>
  <c r="C41" i="16"/>
  <c r="D41" i="16"/>
  <c r="E41" i="16"/>
  <c r="F41" i="16"/>
  <c r="A42" i="16"/>
  <c r="B42" i="16"/>
  <c r="C42" i="16"/>
  <c r="D42" i="16"/>
  <c r="E42" i="16"/>
  <c r="F42" i="16"/>
  <c r="A43" i="16"/>
  <c r="B43" i="16"/>
  <c r="C43" i="16"/>
  <c r="D43" i="16"/>
  <c r="E43" i="16"/>
  <c r="F43" i="16"/>
  <c r="A44" i="16"/>
  <c r="B44" i="16"/>
  <c r="C44" i="16"/>
  <c r="D44" i="16"/>
  <c r="E44" i="16"/>
  <c r="F44" i="16"/>
  <c r="A45" i="16"/>
  <c r="B45" i="16"/>
  <c r="C45" i="16"/>
  <c r="D45" i="16"/>
  <c r="E45" i="16"/>
  <c r="F45" i="16"/>
  <c r="A46" i="16"/>
  <c r="B46" i="16"/>
  <c r="C46" i="16"/>
  <c r="D46" i="16"/>
  <c r="E46" i="16"/>
  <c r="F46" i="16"/>
  <c r="A47" i="16"/>
  <c r="B47" i="16"/>
  <c r="C47" i="16"/>
  <c r="D47" i="16"/>
  <c r="E47" i="16"/>
  <c r="F47" i="16"/>
  <c r="A48" i="16"/>
  <c r="B48" i="16"/>
  <c r="C48" i="16"/>
  <c r="D48" i="16"/>
  <c r="E48" i="16"/>
  <c r="F48" i="16"/>
  <c r="A49" i="16"/>
  <c r="B49" i="16"/>
  <c r="C49" i="16"/>
  <c r="D49" i="16"/>
  <c r="E49" i="16"/>
  <c r="F49" i="16"/>
  <c r="A50" i="16"/>
  <c r="B50" i="16"/>
  <c r="C50" i="16"/>
  <c r="D50" i="16"/>
  <c r="E50" i="16"/>
  <c r="F50" i="16"/>
  <c r="A51" i="16"/>
  <c r="B51" i="16"/>
  <c r="C51" i="16"/>
  <c r="D51" i="16"/>
  <c r="E51" i="16"/>
  <c r="F51" i="16"/>
  <c r="A52" i="16"/>
  <c r="B52" i="16"/>
  <c r="C52" i="16"/>
  <c r="D52" i="16"/>
  <c r="E52" i="16"/>
  <c r="F52" i="16"/>
  <c r="A53" i="16"/>
  <c r="B53" i="16"/>
  <c r="C53" i="16"/>
  <c r="D53" i="16"/>
  <c r="E53" i="16"/>
  <c r="F53" i="16"/>
  <c r="A54" i="16"/>
  <c r="B54" i="16"/>
  <c r="C54" i="16"/>
  <c r="D54" i="16"/>
  <c r="E54" i="16"/>
  <c r="F54" i="16"/>
  <c r="A55" i="16"/>
  <c r="B55" i="16"/>
  <c r="C55" i="16"/>
  <c r="D55" i="16"/>
  <c r="E55" i="16"/>
  <c r="F55" i="16"/>
  <c r="A56" i="16"/>
  <c r="B56" i="16"/>
  <c r="C56" i="16"/>
  <c r="D56" i="16"/>
  <c r="E56" i="16"/>
  <c r="F56" i="16"/>
  <c r="A57" i="16"/>
  <c r="B57" i="16"/>
  <c r="C57" i="16"/>
  <c r="D57" i="16"/>
  <c r="E57" i="16"/>
  <c r="F57" i="16"/>
  <c r="A58" i="16"/>
  <c r="B58" i="16"/>
  <c r="C58" i="16"/>
  <c r="D58" i="16"/>
  <c r="E58" i="16"/>
  <c r="F58" i="16"/>
  <c r="A59" i="16"/>
  <c r="B59" i="16"/>
  <c r="C59" i="16"/>
  <c r="D59" i="16"/>
  <c r="E59" i="16"/>
  <c r="F59" i="16"/>
  <c r="A60" i="16"/>
  <c r="B60" i="16"/>
  <c r="C60" i="16"/>
  <c r="D60" i="16"/>
  <c r="E60" i="16"/>
  <c r="F60" i="16"/>
  <c r="A61" i="16"/>
  <c r="B61" i="16"/>
  <c r="C61" i="16"/>
  <c r="D61" i="16"/>
  <c r="E61" i="16"/>
  <c r="F61" i="16"/>
  <c r="A62" i="16"/>
  <c r="B62" i="16"/>
  <c r="C62" i="16"/>
  <c r="D62" i="16"/>
  <c r="E62" i="16"/>
  <c r="F62" i="16"/>
  <c r="A63" i="16"/>
  <c r="B63" i="16"/>
  <c r="C63" i="16"/>
  <c r="D63" i="16"/>
  <c r="E63" i="16"/>
  <c r="F63" i="16"/>
  <c r="A64" i="16"/>
  <c r="B64" i="16"/>
  <c r="C64" i="16"/>
  <c r="D64" i="16"/>
  <c r="E64" i="16"/>
  <c r="F64" i="16"/>
  <c r="A65" i="16"/>
  <c r="B65" i="16"/>
  <c r="C65" i="16"/>
  <c r="D65" i="16"/>
  <c r="E65" i="16"/>
  <c r="F65" i="16"/>
  <c r="A66" i="16"/>
  <c r="B66" i="16"/>
  <c r="C66" i="16"/>
  <c r="D66" i="16"/>
  <c r="E66" i="16"/>
  <c r="F66" i="16"/>
  <c r="A67" i="16"/>
  <c r="B67" i="16"/>
  <c r="C67" i="16"/>
  <c r="D67" i="16"/>
  <c r="E67" i="16"/>
  <c r="F67" i="16"/>
  <c r="A68" i="16"/>
  <c r="B68" i="16"/>
  <c r="C68" i="16"/>
  <c r="D68" i="16"/>
  <c r="E68" i="16"/>
  <c r="F68" i="16"/>
  <c r="A69" i="16"/>
  <c r="B69" i="16"/>
  <c r="C69" i="16"/>
  <c r="D69" i="16"/>
  <c r="E69" i="16"/>
  <c r="F69" i="16"/>
  <c r="A70" i="16"/>
  <c r="B70" i="16"/>
  <c r="C70" i="16"/>
  <c r="D70" i="16"/>
  <c r="E70" i="16"/>
  <c r="F70" i="16"/>
  <c r="A71" i="16"/>
  <c r="B71" i="16"/>
  <c r="C71" i="16"/>
  <c r="D71" i="16"/>
  <c r="E71" i="16"/>
  <c r="F71" i="16"/>
  <c r="A72" i="16"/>
  <c r="B72" i="16"/>
  <c r="C72" i="16"/>
  <c r="D72" i="16"/>
  <c r="E72" i="16"/>
  <c r="F72" i="16"/>
  <c r="A73" i="16"/>
  <c r="B73" i="16"/>
  <c r="C73" i="16"/>
  <c r="D73" i="16"/>
  <c r="E73" i="16"/>
  <c r="F73" i="16"/>
  <c r="A74" i="16"/>
  <c r="B74" i="16"/>
  <c r="C74" i="16"/>
  <c r="D74" i="16"/>
  <c r="E74" i="16"/>
  <c r="F74" i="16"/>
  <c r="A75" i="16"/>
  <c r="B75" i="16"/>
  <c r="C75" i="16"/>
  <c r="D75" i="16"/>
  <c r="E75" i="16"/>
  <c r="F75" i="16"/>
  <c r="A76" i="16"/>
  <c r="B76" i="16"/>
  <c r="C76" i="16"/>
  <c r="D76" i="16"/>
  <c r="E76" i="16"/>
  <c r="F76" i="16"/>
  <c r="A77" i="16"/>
  <c r="B77" i="16"/>
  <c r="C77" i="16"/>
  <c r="D77" i="16"/>
  <c r="E77" i="16"/>
  <c r="F77" i="16"/>
  <c r="A78" i="16"/>
  <c r="B78" i="16"/>
  <c r="C78" i="16"/>
  <c r="D78" i="16"/>
  <c r="E78" i="16"/>
  <c r="F78" i="16"/>
  <c r="A79" i="16"/>
  <c r="B79" i="16"/>
  <c r="C79" i="16"/>
  <c r="D79" i="16"/>
  <c r="E79" i="16"/>
  <c r="F79" i="16"/>
  <c r="A80" i="16"/>
  <c r="B80" i="16"/>
  <c r="C80" i="16"/>
  <c r="D80" i="16"/>
  <c r="E80" i="16"/>
  <c r="F80" i="16"/>
  <c r="A81" i="16"/>
  <c r="B81" i="16"/>
  <c r="C81" i="16"/>
  <c r="D81" i="16"/>
  <c r="E81" i="16"/>
  <c r="F81" i="16"/>
  <c r="A82" i="16"/>
  <c r="B82" i="16"/>
  <c r="C82" i="16"/>
  <c r="D82" i="16"/>
  <c r="E82" i="16"/>
  <c r="F82" i="16"/>
  <c r="A83" i="16"/>
  <c r="B83" i="16"/>
  <c r="C83" i="16"/>
  <c r="D83" i="16"/>
  <c r="E83" i="16"/>
  <c r="F83" i="16"/>
  <c r="A84" i="16"/>
  <c r="B84" i="16"/>
  <c r="C84" i="16"/>
  <c r="D84" i="16"/>
  <c r="E84" i="16"/>
  <c r="F84" i="16"/>
  <c r="A85" i="16"/>
  <c r="B85" i="16"/>
  <c r="C85" i="16"/>
  <c r="D85" i="16"/>
  <c r="E85" i="16"/>
  <c r="F85" i="16"/>
  <c r="A86" i="16"/>
  <c r="B86" i="16"/>
  <c r="C86" i="16"/>
  <c r="D86" i="16"/>
  <c r="E86" i="16"/>
  <c r="F86" i="16"/>
  <c r="A87" i="16"/>
  <c r="B87" i="16"/>
  <c r="C87" i="16"/>
  <c r="D87" i="16"/>
  <c r="E87" i="16"/>
  <c r="F87" i="16"/>
  <c r="A88" i="16"/>
  <c r="B88" i="16"/>
  <c r="C88" i="16"/>
  <c r="D88" i="16"/>
  <c r="E88" i="16"/>
  <c r="F88" i="16"/>
  <c r="A89" i="16"/>
  <c r="B89" i="16"/>
  <c r="C89" i="16"/>
  <c r="D89" i="16"/>
  <c r="E89" i="16"/>
  <c r="F89" i="16"/>
  <c r="A90" i="16"/>
  <c r="B90" i="16"/>
  <c r="C90" i="16"/>
  <c r="D90" i="16"/>
  <c r="E90" i="16"/>
  <c r="F90" i="16"/>
  <c r="A91" i="16"/>
  <c r="B91" i="16"/>
  <c r="C91" i="16"/>
  <c r="D91" i="16"/>
  <c r="E91" i="16"/>
  <c r="F91" i="16"/>
  <c r="A92" i="16"/>
  <c r="B92" i="16"/>
  <c r="C92" i="16"/>
  <c r="D92" i="16"/>
  <c r="E92" i="16"/>
  <c r="F92" i="16"/>
  <c r="A93" i="16"/>
  <c r="B93" i="16"/>
  <c r="C93" i="16"/>
  <c r="D93" i="16"/>
  <c r="E93" i="16"/>
  <c r="F93" i="16"/>
  <c r="A94" i="16"/>
  <c r="B94" i="16"/>
  <c r="C94" i="16"/>
  <c r="D94" i="16"/>
  <c r="E94" i="16"/>
  <c r="F94" i="16"/>
  <c r="A95" i="16"/>
  <c r="B95" i="16"/>
  <c r="C95" i="16"/>
  <c r="D95" i="16"/>
  <c r="E95" i="16"/>
  <c r="F95" i="16"/>
  <c r="A96" i="16"/>
  <c r="B96" i="16"/>
  <c r="C96" i="16"/>
  <c r="D96" i="16"/>
  <c r="E96" i="16"/>
  <c r="F96" i="16"/>
  <c r="A97" i="16"/>
  <c r="B97" i="16"/>
  <c r="C97" i="16"/>
  <c r="D97" i="16"/>
  <c r="E97" i="16"/>
  <c r="F97" i="16"/>
  <c r="A98" i="16"/>
  <c r="B98" i="16"/>
  <c r="C98" i="16"/>
  <c r="D98" i="16"/>
  <c r="E98" i="16"/>
  <c r="F98" i="16"/>
  <c r="A99" i="16"/>
  <c r="B99" i="16"/>
  <c r="C99" i="16"/>
  <c r="D99" i="16"/>
  <c r="E99" i="16"/>
  <c r="F99" i="16"/>
  <c r="A100" i="16"/>
  <c r="B100" i="16"/>
  <c r="C100" i="16"/>
  <c r="D100" i="16"/>
  <c r="E100" i="16"/>
  <c r="F100" i="16"/>
  <c r="A101" i="16"/>
  <c r="B101" i="16"/>
  <c r="C101" i="16"/>
  <c r="D101" i="16"/>
  <c r="E101" i="16"/>
  <c r="F101" i="16"/>
  <c r="A102" i="16"/>
  <c r="B102" i="16"/>
  <c r="C102" i="16"/>
  <c r="D102" i="16"/>
  <c r="E102" i="16"/>
  <c r="F102" i="16"/>
  <c r="A103" i="16"/>
  <c r="B103" i="16"/>
  <c r="C103" i="16"/>
  <c r="D103" i="16"/>
  <c r="E103" i="16"/>
  <c r="F103" i="16"/>
  <c r="A104" i="16"/>
  <c r="B104" i="16"/>
  <c r="C104" i="16"/>
  <c r="D104" i="16"/>
  <c r="E104" i="16"/>
  <c r="F104" i="16"/>
  <c r="A105" i="16"/>
  <c r="B105" i="16"/>
  <c r="C105" i="16"/>
  <c r="D105" i="16"/>
  <c r="E105" i="16"/>
  <c r="F105" i="16"/>
  <c r="A106" i="16"/>
  <c r="B106" i="16"/>
  <c r="C106" i="16"/>
  <c r="D106" i="16"/>
  <c r="E106" i="16"/>
  <c r="F106" i="16"/>
  <c r="A107" i="16"/>
  <c r="B107" i="16"/>
  <c r="C107" i="16"/>
  <c r="D107" i="16"/>
  <c r="E107" i="16"/>
  <c r="F107" i="16"/>
  <c r="A108" i="16"/>
  <c r="B108" i="16"/>
  <c r="C108" i="16"/>
  <c r="D108" i="16"/>
  <c r="E108" i="16"/>
  <c r="F108" i="16"/>
  <c r="A109" i="16"/>
  <c r="B109" i="16"/>
  <c r="C109" i="16"/>
  <c r="D109" i="16"/>
  <c r="E109" i="16"/>
  <c r="F109" i="16"/>
  <c r="A110" i="16"/>
  <c r="B110" i="16"/>
  <c r="C110" i="16"/>
  <c r="D110" i="16"/>
  <c r="E110" i="16"/>
  <c r="F110" i="16"/>
  <c r="A111" i="16"/>
  <c r="B111" i="16"/>
  <c r="C111" i="16"/>
  <c r="D111" i="16"/>
  <c r="E111" i="16"/>
  <c r="F111" i="16"/>
  <c r="A112" i="16"/>
  <c r="B112" i="16"/>
  <c r="C112" i="16"/>
  <c r="D112" i="16"/>
  <c r="E112" i="16"/>
  <c r="F112" i="16"/>
  <c r="A113" i="16"/>
  <c r="B113" i="16"/>
  <c r="C113" i="16"/>
  <c r="D113" i="16"/>
  <c r="E113" i="16"/>
  <c r="F113" i="16"/>
  <c r="A114" i="16"/>
  <c r="B114" i="16"/>
  <c r="C114" i="16"/>
  <c r="D114" i="16"/>
  <c r="E114" i="16"/>
  <c r="F114" i="16"/>
  <c r="A115" i="16"/>
  <c r="B115" i="16"/>
  <c r="C115" i="16"/>
  <c r="D115" i="16"/>
  <c r="E115" i="16"/>
  <c r="F115" i="16"/>
  <c r="A116" i="16"/>
  <c r="B116" i="16"/>
  <c r="C116" i="16"/>
  <c r="D116" i="16"/>
  <c r="E116" i="16"/>
  <c r="F116" i="16"/>
  <c r="A117" i="16"/>
  <c r="B117" i="16"/>
  <c r="C117" i="16"/>
  <c r="D117" i="16"/>
  <c r="E117" i="16"/>
  <c r="F117" i="16"/>
  <c r="A118" i="16"/>
  <c r="B118" i="16"/>
  <c r="C118" i="16"/>
  <c r="D118" i="16"/>
  <c r="E118" i="16"/>
  <c r="F118" i="16"/>
  <c r="A119" i="16"/>
  <c r="B119" i="16"/>
  <c r="C119" i="16"/>
  <c r="D119" i="16"/>
  <c r="E119" i="16"/>
  <c r="F119" i="16"/>
  <c r="A120" i="16"/>
  <c r="B120" i="16"/>
  <c r="C120" i="16"/>
  <c r="D120" i="16"/>
  <c r="E120" i="16"/>
  <c r="F120" i="16"/>
  <c r="A121" i="16"/>
  <c r="B121" i="16"/>
  <c r="C121" i="16"/>
  <c r="D121" i="16"/>
  <c r="E121" i="16"/>
  <c r="F121" i="16"/>
  <c r="A122" i="16"/>
  <c r="B122" i="16"/>
  <c r="C122" i="16"/>
  <c r="D122" i="16"/>
  <c r="E122" i="16"/>
  <c r="F122" i="16"/>
  <c r="A123" i="16"/>
  <c r="B123" i="16"/>
  <c r="C123" i="16"/>
  <c r="D123" i="16"/>
  <c r="E123" i="16"/>
  <c r="F123" i="16"/>
  <c r="A124" i="16"/>
  <c r="B124" i="16"/>
  <c r="C124" i="16"/>
  <c r="D124" i="16"/>
  <c r="E124" i="16"/>
  <c r="F124" i="16"/>
  <c r="A125" i="16"/>
  <c r="B125" i="16"/>
  <c r="C125" i="16"/>
  <c r="D125" i="16"/>
  <c r="E125" i="16"/>
  <c r="F125" i="16"/>
  <c r="A126" i="16"/>
  <c r="B126" i="16"/>
  <c r="C126" i="16"/>
  <c r="D126" i="16"/>
  <c r="E126" i="16"/>
  <c r="F126" i="16"/>
  <c r="A127" i="16"/>
  <c r="B127" i="16"/>
  <c r="C127" i="16"/>
  <c r="D127" i="16"/>
  <c r="E127" i="16"/>
  <c r="F127" i="16"/>
  <c r="A128" i="16"/>
  <c r="B128" i="16"/>
  <c r="C128" i="16"/>
  <c r="D128" i="16"/>
  <c r="E128" i="16"/>
  <c r="F128" i="16"/>
  <c r="A129" i="16"/>
  <c r="B129" i="16"/>
  <c r="C129" i="16"/>
  <c r="D129" i="16"/>
  <c r="E129" i="16"/>
  <c r="F129" i="16"/>
  <c r="A130" i="16"/>
  <c r="B130" i="16"/>
  <c r="C130" i="16"/>
  <c r="D130" i="16"/>
  <c r="E130" i="16"/>
  <c r="F130" i="16"/>
  <c r="A131" i="16"/>
  <c r="B131" i="16"/>
  <c r="C131" i="16"/>
  <c r="D131" i="16"/>
  <c r="E131" i="16"/>
  <c r="F131" i="16"/>
  <c r="A132" i="16"/>
  <c r="B132" i="16"/>
  <c r="C132" i="16"/>
  <c r="D132" i="16"/>
  <c r="E132" i="16"/>
  <c r="F132" i="16"/>
  <c r="A133" i="16"/>
  <c r="B133" i="16"/>
  <c r="C133" i="16"/>
  <c r="D133" i="16"/>
  <c r="E133" i="16"/>
  <c r="F133" i="16"/>
  <c r="A134" i="16"/>
  <c r="B134" i="16"/>
  <c r="C134" i="16"/>
  <c r="D134" i="16"/>
  <c r="E134" i="16"/>
  <c r="F134" i="16"/>
  <c r="A135" i="16"/>
  <c r="B135" i="16"/>
  <c r="C135" i="16"/>
  <c r="D135" i="16"/>
  <c r="E135" i="16"/>
  <c r="F135" i="16"/>
  <c r="A136" i="16"/>
  <c r="B136" i="16"/>
  <c r="C136" i="16"/>
  <c r="D136" i="16"/>
  <c r="E136" i="16"/>
  <c r="F136" i="16"/>
  <c r="A137" i="16"/>
  <c r="B137" i="16"/>
  <c r="C137" i="16"/>
  <c r="D137" i="16"/>
  <c r="E137" i="16"/>
  <c r="F137" i="16"/>
  <c r="A138" i="16"/>
  <c r="B138" i="16"/>
  <c r="C138" i="16"/>
  <c r="D138" i="16"/>
  <c r="E138" i="16"/>
  <c r="F138" i="16"/>
  <c r="A139" i="16"/>
  <c r="B139" i="16"/>
  <c r="C139" i="16"/>
  <c r="D139" i="16"/>
  <c r="E139" i="16"/>
  <c r="F139" i="16"/>
  <c r="A140" i="16"/>
  <c r="B140" i="16"/>
  <c r="C140" i="16"/>
  <c r="D140" i="16"/>
  <c r="E140" i="16"/>
  <c r="F140" i="16"/>
  <c r="A141" i="16"/>
  <c r="B141" i="16"/>
  <c r="C141" i="16"/>
  <c r="D141" i="16"/>
  <c r="E141" i="16"/>
  <c r="F141" i="16"/>
  <c r="A142" i="16"/>
  <c r="B142" i="16"/>
  <c r="C142" i="16"/>
  <c r="D142" i="16"/>
  <c r="E142" i="16"/>
  <c r="F142" i="16"/>
  <c r="A143" i="16"/>
  <c r="B143" i="16"/>
  <c r="C143" i="16"/>
  <c r="D143" i="16"/>
  <c r="E143" i="16"/>
  <c r="F143" i="16"/>
  <c r="A144" i="16"/>
  <c r="B144" i="16"/>
  <c r="C144" i="16"/>
  <c r="D144" i="16"/>
  <c r="E144" i="16"/>
  <c r="F144" i="16"/>
  <c r="A145" i="16"/>
  <c r="B145" i="16"/>
  <c r="C145" i="16"/>
  <c r="D145" i="16"/>
  <c r="E145" i="16"/>
  <c r="F145" i="16"/>
  <c r="A146" i="16"/>
  <c r="B146" i="16"/>
  <c r="C146" i="16"/>
  <c r="D146" i="16"/>
  <c r="E146" i="16"/>
  <c r="F146" i="16"/>
  <c r="A147" i="16"/>
  <c r="B147" i="16"/>
  <c r="C147" i="16"/>
  <c r="D147" i="16"/>
  <c r="E147" i="16"/>
  <c r="F147" i="16"/>
  <c r="A148" i="16"/>
  <c r="B148" i="16"/>
  <c r="C148" i="16"/>
  <c r="D148" i="16"/>
  <c r="E148" i="16"/>
  <c r="F148" i="16"/>
  <c r="A149" i="16"/>
  <c r="B149" i="16"/>
  <c r="C149" i="16"/>
  <c r="D149" i="16"/>
  <c r="E149" i="16"/>
  <c r="F149" i="16"/>
  <c r="A150" i="16"/>
  <c r="B150" i="16"/>
  <c r="C150" i="16"/>
  <c r="D150" i="16"/>
  <c r="E150" i="16"/>
  <c r="F150" i="16"/>
  <c r="A151" i="16"/>
  <c r="B151" i="16"/>
  <c r="C151" i="16"/>
  <c r="D151" i="16"/>
  <c r="E151" i="16"/>
  <c r="F151" i="16"/>
  <c r="A152" i="16"/>
  <c r="B152" i="16"/>
  <c r="C152" i="16"/>
  <c r="D152" i="16"/>
  <c r="E152" i="16"/>
  <c r="F152" i="16"/>
  <c r="A153" i="16"/>
  <c r="B153" i="16"/>
  <c r="C153" i="16"/>
  <c r="D153" i="16"/>
  <c r="E153" i="16"/>
  <c r="F153" i="16"/>
  <c r="A154" i="16"/>
  <c r="B154" i="16"/>
  <c r="C154" i="16"/>
  <c r="D154" i="16"/>
  <c r="E154" i="16"/>
  <c r="F154" i="16"/>
  <c r="A155" i="16"/>
  <c r="B155" i="16"/>
  <c r="C155" i="16"/>
  <c r="D155" i="16"/>
  <c r="E155" i="16"/>
  <c r="F155" i="16"/>
  <c r="A156" i="16"/>
  <c r="B156" i="16"/>
  <c r="C156" i="16"/>
  <c r="D156" i="16"/>
  <c r="E156" i="16"/>
  <c r="F156" i="16"/>
  <c r="A157" i="16"/>
  <c r="B157" i="16"/>
  <c r="C157" i="16"/>
  <c r="D157" i="16"/>
  <c r="E157" i="16"/>
  <c r="F157" i="16"/>
  <c r="A158" i="16"/>
  <c r="B158" i="16"/>
  <c r="C158" i="16"/>
  <c r="D158" i="16"/>
  <c r="E158" i="16"/>
  <c r="F158" i="16"/>
  <c r="A159" i="16"/>
  <c r="B159" i="16"/>
  <c r="C159" i="16"/>
  <c r="D159" i="16"/>
  <c r="E159" i="16"/>
  <c r="F159" i="16"/>
  <c r="A160" i="16"/>
  <c r="B160" i="16"/>
  <c r="C160" i="16"/>
  <c r="D160" i="16"/>
  <c r="E160" i="16"/>
  <c r="F160" i="16"/>
  <c r="A161" i="16"/>
  <c r="B161" i="16"/>
  <c r="C161" i="16"/>
  <c r="D161" i="16"/>
  <c r="E161" i="16"/>
  <c r="F161" i="16"/>
  <c r="A162" i="16"/>
  <c r="B162" i="16"/>
  <c r="C162" i="16"/>
  <c r="D162" i="16"/>
  <c r="E162" i="16"/>
  <c r="F162" i="16"/>
  <c r="A163" i="16"/>
  <c r="B163" i="16"/>
  <c r="C163" i="16"/>
  <c r="D163" i="16"/>
  <c r="E163" i="16"/>
  <c r="F163" i="16"/>
  <c r="A164" i="16"/>
  <c r="B164" i="16"/>
  <c r="C164" i="16"/>
  <c r="D164" i="16"/>
  <c r="E164" i="16"/>
  <c r="F164" i="16"/>
  <c r="A165" i="16"/>
  <c r="B165" i="16"/>
  <c r="C165" i="16"/>
  <c r="D165" i="16"/>
  <c r="E165" i="16"/>
  <c r="F165" i="16"/>
  <c r="A166" i="16"/>
  <c r="B166" i="16"/>
  <c r="C166" i="16"/>
  <c r="D166" i="16"/>
  <c r="E166" i="16"/>
  <c r="F166" i="16"/>
  <c r="A167" i="16"/>
  <c r="B167" i="16"/>
  <c r="C167" i="16"/>
  <c r="D167" i="16"/>
  <c r="E167" i="16"/>
  <c r="F167" i="16"/>
  <c r="A168" i="16"/>
  <c r="B168" i="16"/>
  <c r="C168" i="16"/>
  <c r="D168" i="16"/>
  <c r="E168" i="16"/>
  <c r="F168" i="16"/>
  <c r="A169" i="16"/>
  <c r="B169" i="16"/>
  <c r="C169" i="16"/>
  <c r="D169" i="16"/>
  <c r="E169" i="16"/>
  <c r="F169" i="16"/>
  <c r="A170" i="16"/>
  <c r="B170" i="16"/>
  <c r="C170" i="16"/>
  <c r="D170" i="16"/>
  <c r="E170" i="16"/>
  <c r="F170" i="16"/>
  <c r="A171" i="16"/>
  <c r="B171" i="16"/>
  <c r="C171" i="16"/>
  <c r="D171" i="16"/>
  <c r="E171" i="16"/>
  <c r="F171" i="16"/>
  <c r="A172" i="16"/>
  <c r="B172" i="16"/>
  <c r="C172" i="16"/>
  <c r="D172" i="16"/>
  <c r="E172" i="16"/>
  <c r="F172" i="16"/>
  <c r="A173" i="16"/>
  <c r="B173" i="16"/>
  <c r="C173" i="16"/>
  <c r="D173" i="16"/>
  <c r="E173" i="16"/>
  <c r="F173" i="16"/>
  <c r="A174" i="16"/>
  <c r="B174" i="16"/>
  <c r="C174" i="16"/>
  <c r="D174" i="16"/>
  <c r="E174" i="16"/>
  <c r="F174" i="16"/>
  <c r="A175" i="16"/>
  <c r="B175" i="16"/>
  <c r="C175" i="16"/>
  <c r="D175" i="16"/>
  <c r="E175" i="16"/>
  <c r="F175" i="16"/>
  <c r="A176" i="16"/>
  <c r="B176" i="16"/>
  <c r="C176" i="16"/>
  <c r="D176" i="16"/>
  <c r="E176" i="16"/>
  <c r="F176" i="16"/>
  <c r="A177" i="16"/>
  <c r="B177" i="16"/>
  <c r="C177" i="16"/>
  <c r="D177" i="16"/>
  <c r="E177" i="16"/>
  <c r="F177" i="16"/>
  <c r="A178" i="16"/>
  <c r="B178" i="16"/>
  <c r="C178" i="16"/>
  <c r="D178" i="16"/>
  <c r="E178" i="16"/>
  <c r="F178" i="16"/>
  <c r="A179" i="16"/>
  <c r="B179" i="16"/>
  <c r="C179" i="16"/>
  <c r="D179" i="16"/>
  <c r="E179" i="16"/>
  <c r="F179" i="16"/>
  <c r="A180" i="16"/>
  <c r="B180" i="16"/>
  <c r="C180" i="16"/>
  <c r="D180" i="16"/>
  <c r="E180" i="16"/>
  <c r="F180" i="16"/>
  <c r="A181" i="16"/>
  <c r="B181" i="16"/>
  <c r="C181" i="16"/>
  <c r="D181" i="16"/>
  <c r="E181" i="16"/>
  <c r="F181" i="16"/>
  <c r="A182" i="16"/>
  <c r="B182" i="16"/>
  <c r="C182" i="16"/>
  <c r="D182" i="16"/>
  <c r="E182" i="16"/>
  <c r="F182" i="16"/>
  <c r="A183" i="16"/>
  <c r="B183" i="16"/>
  <c r="C183" i="16"/>
  <c r="D183" i="16"/>
  <c r="E183" i="16"/>
  <c r="F183" i="16"/>
  <c r="A184" i="16"/>
  <c r="B184" i="16"/>
  <c r="C184" i="16"/>
  <c r="D184" i="16"/>
  <c r="E184" i="16"/>
  <c r="F184" i="16"/>
  <c r="A185" i="16"/>
  <c r="B185" i="16"/>
  <c r="C185" i="16"/>
  <c r="D185" i="16"/>
  <c r="E185" i="16"/>
  <c r="F185" i="16"/>
  <c r="A186" i="16"/>
  <c r="B186" i="16"/>
  <c r="C186" i="16"/>
  <c r="D186" i="16"/>
  <c r="E186" i="16"/>
  <c r="F186" i="16"/>
  <c r="A187" i="16"/>
  <c r="B187" i="16"/>
  <c r="C187" i="16"/>
  <c r="D187" i="16"/>
  <c r="E187" i="16"/>
  <c r="F187" i="16"/>
  <c r="A188" i="16"/>
  <c r="B188" i="16"/>
  <c r="C188" i="16"/>
  <c r="D188" i="16"/>
  <c r="E188" i="16"/>
  <c r="F188" i="16"/>
  <c r="A189" i="16"/>
  <c r="B189" i="16"/>
  <c r="C189" i="16"/>
  <c r="D189" i="16"/>
  <c r="E189" i="16"/>
  <c r="F189" i="16"/>
  <c r="A190" i="16"/>
  <c r="B190" i="16"/>
  <c r="C190" i="16"/>
  <c r="D190" i="16"/>
  <c r="E190" i="16"/>
  <c r="F190" i="16"/>
  <c r="A191" i="16"/>
  <c r="B191" i="16"/>
  <c r="C191" i="16"/>
  <c r="D191" i="16"/>
  <c r="E191" i="16"/>
  <c r="F191" i="16"/>
  <c r="A192" i="16"/>
  <c r="B192" i="16"/>
  <c r="C192" i="16"/>
  <c r="D192" i="16"/>
  <c r="E192" i="16"/>
  <c r="F192" i="16"/>
  <c r="A193" i="16"/>
  <c r="B193" i="16"/>
  <c r="C193" i="16"/>
  <c r="D193" i="16"/>
  <c r="E193" i="16"/>
  <c r="F193" i="16"/>
  <c r="A194" i="16"/>
  <c r="B194" i="16"/>
  <c r="C194" i="16"/>
  <c r="D194" i="16"/>
  <c r="E194" i="16"/>
  <c r="F194" i="16"/>
  <c r="A195" i="16"/>
  <c r="B195" i="16"/>
  <c r="C195" i="16"/>
  <c r="D195" i="16"/>
  <c r="E195" i="16"/>
  <c r="F195" i="16"/>
  <c r="A196" i="16"/>
  <c r="B196" i="16"/>
  <c r="C196" i="16"/>
  <c r="D196" i="16"/>
  <c r="E196" i="16"/>
  <c r="F196" i="16"/>
  <c r="A197" i="16"/>
  <c r="B197" i="16"/>
  <c r="C197" i="16"/>
  <c r="D197" i="16"/>
  <c r="E197" i="16"/>
  <c r="F197" i="16"/>
  <c r="A198" i="16"/>
  <c r="B198" i="16"/>
  <c r="C198" i="16"/>
  <c r="D198" i="16"/>
  <c r="E198" i="16"/>
  <c r="F198" i="16"/>
  <c r="A199" i="16"/>
  <c r="B199" i="16"/>
  <c r="C199" i="16"/>
  <c r="D199" i="16"/>
  <c r="E199" i="16"/>
  <c r="F199" i="16"/>
  <c r="A200" i="16"/>
  <c r="B200" i="16"/>
  <c r="C200" i="16"/>
  <c r="D200" i="16"/>
  <c r="E200" i="16"/>
  <c r="F200" i="16"/>
  <c r="A201" i="16"/>
  <c r="B201" i="16"/>
  <c r="C201" i="16"/>
  <c r="D201" i="16"/>
  <c r="E201" i="16"/>
  <c r="F201" i="16"/>
  <c r="A202" i="16"/>
  <c r="B202" i="16"/>
  <c r="C202" i="16"/>
  <c r="D202" i="16"/>
  <c r="E202" i="16"/>
  <c r="F202" i="16"/>
  <c r="A203" i="16"/>
  <c r="B203" i="16"/>
  <c r="C203" i="16"/>
  <c r="D203" i="16"/>
  <c r="E203" i="16"/>
  <c r="F203" i="16"/>
  <c r="A204" i="16"/>
  <c r="B204" i="16"/>
  <c r="C204" i="16"/>
  <c r="D204" i="16"/>
  <c r="E204" i="16"/>
  <c r="F204" i="16"/>
  <c r="A205" i="16"/>
  <c r="B205" i="16"/>
  <c r="C205" i="16"/>
  <c r="D205" i="16"/>
  <c r="E205" i="16"/>
  <c r="F205" i="16"/>
  <c r="A206" i="16"/>
  <c r="B206" i="16"/>
  <c r="C206" i="16"/>
  <c r="D206" i="16"/>
  <c r="E206" i="16"/>
  <c r="F206" i="16"/>
  <c r="A207" i="16"/>
  <c r="B207" i="16"/>
  <c r="C207" i="16"/>
  <c r="D207" i="16"/>
  <c r="E207" i="16"/>
  <c r="F207" i="16"/>
  <c r="A208" i="16"/>
  <c r="B208" i="16"/>
  <c r="C208" i="16"/>
  <c r="D208" i="16"/>
  <c r="E208" i="16"/>
  <c r="F208" i="16"/>
  <c r="A209" i="16"/>
  <c r="B209" i="16"/>
  <c r="C209" i="16"/>
  <c r="D209" i="16"/>
  <c r="E209" i="16"/>
  <c r="F209" i="16"/>
  <c r="A210" i="16"/>
  <c r="B210" i="16"/>
  <c r="C210" i="16"/>
  <c r="D210" i="16"/>
  <c r="E210" i="16"/>
  <c r="F210" i="16"/>
  <c r="A211" i="16"/>
  <c r="B211" i="16"/>
  <c r="C211" i="16"/>
  <c r="D211" i="16"/>
  <c r="E211" i="16"/>
  <c r="F211" i="16"/>
  <c r="A212" i="16"/>
  <c r="B212" i="16"/>
  <c r="C212" i="16"/>
  <c r="D212" i="16"/>
  <c r="E212" i="16"/>
  <c r="F212" i="16"/>
  <c r="A213" i="16"/>
  <c r="B213" i="16"/>
  <c r="C213" i="16"/>
  <c r="D213" i="16"/>
  <c r="E213" i="16"/>
  <c r="F213" i="16"/>
  <c r="A214" i="16"/>
  <c r="B214" i="16"/>
  <c r="C214" i="16"/>
  <c r="D214" i="16"/>
  <c r="E214" i="16"/>
  <c r="F214" i="16"/>
  <c r="A215" i="16"/>
  <c r="B215" i="16"/>
  <c r="C215" i="16"/>
  <c r="D215" i="16"/>
  <c r="E215" i="16"/>
  <c r="F215" i="16"/>
  <c r="A216" i="16"/>
  <c r="B216" i="16"/>
  <c r="C216" i="16"/>
  <c r="D216" i="16"/>
  <c r="E216" i="16"/>
  <c r="F216" i="16"/>
  <c r="A217" i="16"/>
  <c r="B217" i="16"/>
  <c r="C217" i="16"/>
  <c r="D217" i="16"/>
  <c r="E217" i="16"/>
  <c r="F217" i="16"/>
  <c r="A218" i="16"/>
  <c r="B218" i="16"/>
  <c r="C218" i="16"/>
  <c r="D218" i="16"/>
  <c r="E218" i="16"/>
  <c r="F218" i="16"/>
  <c r="A219" i="16"/>
  <c r="B219" i="16"/>
  <c r="C219" i="16"/>
  <c r="D219" i="16"/>
  <c r="E219" i="16"/>
  <c r="F219" i="16"/>
  <c r="A220" i="16"/>
  <c r="B220" i="16"/>
  <c r="C220" i="16"/>
  <c r="D220" i="16"/>
  <c r="E220" i="16"/>
  <c r="F220" i="16"/>
  <c r="A221" i="16"/>
  <c r="B221" i="16"/>
  <c r="C221" i="16"/>
  <c r="D221" i="16"/>
  <c r="E221" i="16"/>
  <c r="F221" i="16"/>
  <c r="A222" i="16"/>
  <c r="B222" i="16"/>
  <c r="C222" i="16"/>
  <c r="D222" i="16"/>
  <c r="E222" i="16"/>
  <c r="F222" i="16"/>
  <c r="A223" i="16"/>
  <c r="B223" i="16"/>
  <c r="C223" i="16"/>
  <c r="D223" i="16"/>
  <c r="E223" i="16"/>
  <c r="F223" i="16"/>
  <c r="A224" i="16"/>
  <c r="B224" i="16"/>
  <c r="C224" i="16"/>
  <c r="D224" i="16"/>
  <c r="E224" i="16"/>
  <c r="F224" i="16"/>
  <c r="A225" i="16"/>
  <c r="B225" i="16"/>
  <c r="C225" i="16"/>
  <c r="D225" i="16"/>
  <c r="E225" i="16"/>
  <c r="F225" i="16"/>
  <c r="A226" i="16"/>
  <c r="B226" i="16"/>
  <c r="C226" i="16"/>
  <c r="D226" i="16"/>
  <c r="E226" i="16"/>
  <c r="F226" i="16"/>
  <c r="A227" i="16"/>
  <c r="B227" i="16"/>
  <c r="C227" i="16"/>
  <c r="D227" i="16"/>
  <c r="E227" i="16"/>
  <c r="F227" i="16"/>
  <c r="A228" i="16"/>
  <c r="B228" i="16"/>
  <c r="C228" i="16"/>
  <c r="D228" i="16"/>
  <c r="E228" i="16"/>
  <c r="F228" i="16"/>
  <c r="A229" i="16"/>
  <c r="B229" i="16"/>
  <c r="C229" i="16"/>
  <c r="D229" i="16"/>
  <c r="E229" i="16"/>
  <c r="F229" i="16"/>
  <c r="A230" i="16"/>
  <c r="B230" i="16"/>
  <c r="C230" i="16"/>
  <c r="D230" i="16"/>
  <c r="E230" i="16"/>
  <c r="F230" i="16"/>
  <c r="A231" i="16"/>
  <c r="B231" i="16"/>
  <c r="C231" i="16"/>
  <c r="D231" i="16"/>
  <c r="E231" i="16"/>
  <c r="F231" i="16"/>
  <c r="A232" i="16"/>
  <c r="B232" i="16"/>
  <c r="C232" i="16"/>
  <c r="D232" i="16"/>
  <c r="E232" i="16"/>
  <c r="F232" i="16"/>
  <c r="A233" i="16"/>
  <c r="B233" i="16"/>
  <c r="C233" i="16"/>
  <c r="D233" i="16"/>
  <c r="E233" i="16"/>
  <c r="F233" i="16"/>
  <c r="A234" i="16"/>
  <c r="B234" i="16"/>
  <c r="C234" i="16"/>
  <c r="D234" i="16"/>
  <c r="E234" i="16"/>
  <c r="F234" i="16"/>
  <c r="A235" i="16"/>
  <c r="B235" i="16"/>
  <c r="C235" i="16"/>
  <c r="D235" i="16"/>
  <c r="E235" i="16"/>
  <c r="F235" i="16"/>
  <c r="A236" i="16"/>
  <c r="B236" i="16"/>
  <c r="C236" i="16"/>
  <c r="D236" i="16"/>
  <c r="E236" i="16"/>
  <c r="F236" i="16"/>
  <c r="A237" i="16"/>
  <c r="B237" i="16"/>
  <c r="C237" i="16"/>
  <c r="D237" i="16"/>
  <c r="E237" i="16"/>
  <c r="F237" i="16"/>
  <c r="A238" i="16"/>
  <c r="B238" i="16"/>
  <c r="C238" i="16"/>
  <c r="D238" i="16"/>
  <c r="E238" i="16"/>
  <c r="F238" i="16"/>
  <c r="A239" i="16"/>
  <c r="B239" i="16"/>
  <c r="C239" i="16"/>
  <c r="D239" i="16"/>
  <c r="E239" i="16"/>
  <c r="F239" i="16"/>
  <c r="A240" i="16"/>
  <c r="B240" i="16"/>
  <c r="C240" i="16"/>
  <c r="D240" i="16"/>
  <c r="E240" i="16"/>
  <c r="F240" i="16"/>
  <c r="A241" i="16"/>
  <c r="B241" i="16"/>
  <c r="C241" i="16"/>
  <c r="D241" i="16"/>
  <c r="E241" i="16"/>
  <c r="F241" i="16"/>
  <c r="A242" i="16"/>
  <c r="B242" i="16"/>
  <c r="C242" i="16"/>
  <c r="D242" i="16"/>
  <c r="E242" i="16"/>
  <c r="F242" i="16"/>
  <c r="A243" i="16"/>
  <c r="B243" i="16"/>
  <c r="C243" i="16"/>
  <c r="D243" i="16"/>
  <c r="E243" i="16"/>
  <c r="F243" i="16"/>
  <c r="A244" i="16"/>
  <c r="B244" i="16"/>
  <c r="C244" i="16"/>
  <c r="D244" i="16"/>
  <c r="E244" i="16"/>
  <c r="F244" i="16"/>
  <c r="A245" i="16"/>
  <c r="B245" i="16"/>
  <c r="C245" i="16"/>
  <c r="D245" i="16"/>
  <c r="E245" i="16"/>
  <c r="F245" i="16"/>
  <c r="A246" i="16"/>
  <c r="B246" i="16"/>
  <c r="C246" i="16"/>
  <c r="D246" i="16"/>
  <c r="E246" i="16"/>
  <c r="F246" i="16"/>
  <c r="A247" i="16"/>
  <c r="B247" i="16"/>
  <c r="C247" i="16"/>
  <c r="D247" i="16"/>
  <c r="E247" i="16"/>
  <c r="F247" i="16"/>
  <c r="A248" i="16"/>
  <c r="B248" i="16"/>
  <c r="C248" i="16"/>
  <c r="D248" i="16"/>
  <c r="E248" i="16"/>
  <c r="F248" i="16"/>
  <c r="A249" i="16"/>
  <c r="B249" i="16"/>
  <c r="C249" i="16"/>
  <c r="D249" i="16"/>
  <c r="E249" i="16"/>
  <c r="F249" i="16"/>
  <c r="A250" i="16"/>
  <c r="B250" i="16"/>
  <c r="C250" i="16"/>
  <c r="D250" i="16"/>
  <c r="E250" i="16"/>
  <c r="F250" i="16"/>
  <c r="A251" i="16"/>
  <c r="B251" i="16"/>
  <c r="C251" i="16"/>
  <c r="D251" i="16"/>
  <c r="E251" i="16"/>
  <c r="F251" i="16"/>
  <c r="A252" i="16"/>
  <c r="B252" i="16"/>
  <c r="C252" i="16"/>
  <c r="D252" i="16"/>
  <c r="E252" i="16"/>
  <c r="F252" i="16"/>
  <c r="A253" i="16"/>
  <c r="B253" i="16"/>
  <c r="C253" i="16"/>
  <c r="D253" i="16"/>
  <c r="E253" i="16"/>
  <c r="F253" i="16"/>
  <c r="A254" i="16"/>
  <c r="B254" i="16"/>
  <c r="C254" i="16"/>
  <c r="D254" i="16"/>
  <c r="E254" i="16"/>
  <c r="F254" i="16"/>
  <c r="A255" i="16"/>
  <c r="B255" i="16"/>
  <c r="C255" i="16"/>
  <c r="D255" i="16"/>
  <c r="E255" i="16"/>
  <c r="F255" i="16"/>
  <c r="A256" i="16"/>
  <c r="B256" i="16"/>
  <c r="C256" i="16"/>
  <c r="D256" i="16"/>
  <c r="E256" i="16"/>
  <c r="F256" i="16"/>
  <c r="A257" i="16"/>
  <c r="B257" i="16"/>
  <c r="C257" i="16"/>
  <c r="D257" i="16"/>
  <c r="E257" i="16"/>
  <c r="F257" i="16"/>
  <c r="A258" i="16"/>
  <c r="B258" i="16"/>
  <c r="C258" i="16"/>
  <c r="D258" i="16"/>
  <c r="E258" i="16"/>
  <c r="F258" i="16"/>
  <c r="A259" i="16"/>
  <c r="B259" i="16"/>
  <c r="C259" i="16"/>
  <c r="D259" i="16"/>
  <c r="E259" i="16"/>
  <c r="F259" i="16"/>
  <c r="A260" i="16"/>
  <c r="B260" i="16"/>
  <c r="C260" i="16"/>
  <c r="D260" i="16"/>
  <c r="E260" i="16"/>
  <c r="F260" i="16"/>
  <c r="A261" i="16"/>
  <c r="B261" i="16"/>
  <c r="C261" i="16"/>
  <c r="D261" i="16"/>
  <c r="E261" i="16"/>
  <c r="F261" i="16"/>
  <c r="A262" i="16"/>
  <c r="B262" i="16"/>
  <c r="C262" i="16"/>
  <c r="D262" i="16"/>
  <c r="E262" i="16"/>
  <c r="F262" i="16"/>
  <c r="A263" i="16"/>
  <c r="B263" i="16"/>
  <c r="C263" i="16"/>
  <c r="D263" i="16"/>
  <c r="E263" i="16"/>
  <c r="F263" i="16"/>
  <c r="A264" i="16"/>
  <c r="B264" i="16"/>
  <c r="C264" i="16"/>
  <c r="D264" i="16"/>
  <c r="E264" i="16"/>
  <c r="F264" i="16"/>
  <c r="A265" i="16"/>
  <c r="B265" i="16"/>
  <c r="C265" i="16"/>
  <c r="D265" i="16"/>
  <c r="E265" i="16"/>
  <c r="F265" i="16"/>
  <c r="A266" i="16"/>
  <c r="B266" i="16"/>
  <c r="C266" i="16"/>
  <c r="D266" i="16"/>
  <c r="E266" i="16"/>
  <c r="F266" i="16"/>
  <c r="A267" i="16"/>
  <c r="B267" i="16"/>
  <c r="C267" i="16"/>
  <c r="D267" i="16"/>
  <c r="E267" i="16"/>
  <c r="F267" i="16"/>
  <c r="A268" i="16"/>
  <c r="B268" i="16"/>
  <c r="C268" i="16"/>
  <c r="D268" i="16"/>
  <c r="E268" i="16"/>
  <c r="F268" i="16"/>
  <c r="A269" i="16"/>
  <c r="B269" i="16"/>
  <c r="C269" i="16"/>
  <c r="D269" i="16"/>
  <c r="E269" i="16"/>
  <c r="F269" i="16"/>
  <c r="A270" i="16"/>
  <c r="B270" i="16"/>
  <c r="C270" i="16"/>
  <c r="D270" i="16"/>
  <c r="E270" i="16"/>
  <c r="F270" i="16"/>
  <c r="A271" i="16"/>
  <c r="B271" i="16"/>
  <c r="C271" i="16"/>
  <c r="D271" i="16"/>
  <c r="E271" i="16"/>
  <c r="F271" i="16"/>
  <c r="A272" i="16"/>
  <c r="B272" i="16"/>
  <c r="C272" i="16"/>
  <c r="D272" i="16"/>
  <c r="E272" i="16"/>
  <c r="F272" i="16"/>
  <c r="A273" i="16"/>
  <c r="B273" i="16"/>
  <c r="C273" i="16"/>
  <c r="D273" i="16"/>
  <c r="E273" i="16"/>
  <c r="F273" i="16"/>
  <c r="A274" i="16"/>
  <c r="B274" i="16"/>
  <c r="C274" i="16"/>
  <c r="D274" i="16"/>
  <c r="E274" i="16"/>
  <c r="F274" i="16"/>
  <c r="A275" i="16"/>
  <c r="B275" i="16"/>
  <c r="C275" i="16"/>
  <c r="D275" i="16"/>
  <c r="E275" i="16"/>
  <c r="F275" i="16"/>
  <c r="A276" i="16"/>
  <c r="B276" i="16"/>
  <c r="C276" i="16"/>
  <c r="D276" i="16"/>
  <c r="E276" i="16"/>
  <c r="F276" i="16"/>
  <c r="A277" i="16"/>
  <c r="B277" i="16"/>
  <c r="C277" i="16"/>
  <c r="D277" i="16"/>
  <c r="E277" i="16"/>
  <c r="F277" i="16"/>
  <c r="A278" i="16"/>
  <c r="B278" i="16"/>
  <c r="C278" i="16"/>
  <c r="D278" i="16"/>
  <c r="E278" i="16"/>
  <c r="F278" i="16"/>
  <c r="A279" i="16"/>
  <c r="B279" i="16"/>
  <c r="C279" i="16"/>
  <c r="D279" i="16"/>
  <c r="E279" i="16"/>
  <c r="F279" i="16"/>
  <c r="A280" i="16"/>
  <c r="B280" i="16"/>
  <c r="C280" i="16"/>
  <c r="D280" i="16"/>
  <c r="E280" i="16"/>
  <c r="F280" i="16"/>
  <c r="A281" i="16"/>
  <c r="B281" i="16"/>
  <c r="C281" i="16"/>
  <c r="D281" i="16"/>
  <c r="E281" i="16"/>
  <c r="F281" i="16"/>
  <c r="A282" i="16"/>
  <c r="B282" i="16"/>
  <c r="C282" i="16"/>
  <c r="D282" i="16"/>
  <c r="E282" i="16"/>
  <c r="F282" i="16"/>
  <c r="A283" i="16"/>
  <c r="B283" i="16"/>
  <c r="C283" i="16"/>
  <c r="D283" i="16"/>
  <c r="E283" i="16"/>
  <c r="F283" i="16"/>
  <c r="A284" i="16"/>
  <c r="B284" i="16"/>
  <c r="C284" i="16"/>
  <c r="D284" i="16"/>
  <c r="E284" i="16"/>
  <c r="F284" i="16"/>
  <c r="A285" i="16"/>
  <c r="B285" i="16"/>
  <c r="C285" i="16"/>
  <c r="D285" i="16"/>
  <c r="E285" i="16"/>
  <c r="F285" i="16"/>
  <c r="A286" i="16"/>
  <c r="B286" i="16"/>
  <c r="C286" i="16"/>
  <c r="D286" i="16"/>
  <c r="E286" i="16"/>
  <c r="F286" i="16"/>
  <c r="A287" i="16"/>
  <c r="B287" i="16"/>
  <c r="C287" i="16"/>
  <c r="D287" i="16"/>
  <c r="E287" i="16"/>
  <c r="F287" i="16"/>
  <c r="A288" i="16"/>
  <c r="B288" i="16"/>
  <c r="C288" i="16"/>
  <c r="D288" i="16"/>
  <c r="E288" i="16"/>
  <c r="F288" i="16"/>
  <c r="A289" i="16"/>
  <c r="B289" i="16"/>
  <c r="C289" i="16"/>
  <c r="D289" i="16"/>
  <c r="E289" i="16"/>
  <c r="F289" i="16"/>
  <c r="A290" i="16"/>
  <c r="B290" i="16"/>
  <c r="C290" i="16"/>
  <c r="D290" i="16"/>
  <c r="E290" i="16"/>
  <c r="F290" i="16"/>
  <c r="A291" i="16"/>
  <c r="B291" i="16"/>
  <c r="C291" i="16"/>
  <c r="D291" i="16"/>
  <c r="E291" i="16"/>
  <c r="F291" i="16"/>
  <c r="A292" i="16"/>
  <c r="B292" i="16"/>
  <c r="C292" i="16"/>
  <c r="D292" i="16"/>
  <c r="E292" i="16"/>
  <c r="F292" i="16"/>
  <c r="A293" i="16"/>
  <c r="B293" i="16"/>
  <c r="C293" i="16"/>
  <c r="D293" i="16"/>
  <c r="E293" i="16"/>
  <c r="F293" i="16"/>
  <c r="A294" i="16"/>
  <c r="B294" i="16"/>
  <c r="C294" i="16"/>
  <c r="D294" i="16"/>
  <c r="E294" i="16"/>
  <c r="F294" i="16"/>
  <c r="A295" i="16"/>
  <c r="B295" i="16"/>
  <c r="C295" i="16"/>
  <c r="D295" i="16"/>
  <c r="E295" i="16"/>
  <c r="F295" i="16"/>
  <c r="A296" i="16"/>
  <c r="B296" i="16"/>
  <c r="C296" i="16"/>
  <c r="D296" i="16"/>
  <c r="E296" i="16"/>
  <c r="F296" i="16"/>
  <c r="A297" i="16"/>
  <c r="B297" i="16"/>
  <c r="C297" i="16"/>
  <c r="D297" i="16"/>
  <c r="E297" i="16"/>
  <c r="F297" i="16"/>
  <c r="A298" i="16"/>
  <c r="B298" i="16"/>
  <c r="C298" i="16"/>
  <c r="D298" i="16"/>
  <c r="E298" i="16"/>
  <c r="F298" i="16"/>
  <c r="A299" i="16"/>
  <c r="B299" i="16"/>
  <c r="C299" i="16"/>
  <c r="D299" i="16"/>
  <c r="E299" i="16"/>
  <c r="F299" i="16"/>
  <c r="A300" i="16"/>
  <c r="B300" i="16"/>
  <c r="C300" i="16"/>
  <c r="D300" i="16"/>
  <c r="E300" i="16"/>
  <c r="F300" i="16"/>
  <c r="A301" i="16"/>
  <c r="B301" i="16"/>
  <c r="C301" i="16"/>
  <c r="D301" i="16"/>
  <c r="E301" i="16"/>
  <c r="F301" i="16"/>
  <c r="F2" i="16"/>
  <c r="D2" i="16"/>
  <c r="E2" i="16"/>
  <c r="C2" i="16"/>
  <c r="B2" i="16"/>
  <c r="A2" i="16"/>
  <c r="I120" i="39" l="1"/>
  <c r="C514" i="40" s="1"/>
  <c r="CL5" i="9" s="1"/>
  <c r="C168" i="39"/>
  <c r="E168" i="39" s="1"/>
  <c r="C148" i="39"/>
  <c r="M148" i="39" s="1"/>
  <c r="N148" i="39" s="1"/>
  <c r="G19" i="58"/>
  <c r="R19" i="58" s="1"/>
  <c r="AB19" i="58" s="1"/>
  <c r="J148" i="39"/>
  <c r="I148" i="39" s="1"/>
  <c r="C542" i="40" s="1"/>
  <c r="CL33" i="9" s="1"/>
  <c r="BM19" i="5"/>
  <c r="J120" i="38"/>
  <c r="I120" i="38" s="1"/>
  <c r="C514" i="37" s="1"/>
  <c r="CK5" i="9" s="1"/>
  <c r="Q154" i="38"/>
  <c r="F337" i="37"/>
  <c r="BJ58" i="9" s="1"/>
  <c r="C371" i="37"/>
  <c r="C157" i="38"/>
  <c r="AB57" i="57"/>
  <c r="Q202" i="38"/>
  <c r="L119" i="38"/>
  <c r="F321" i="37"/>
  <c r="BJ42" i="9" s="1"/>
  <c r="J157" i="38"/>
  <c r="I157" i="38" s="1"/>
  <c r="C551" i="37" s="1"/>
  <c r="CK42" i="9" s="1"/>
  <c r="AB18" i="57"/>
  <c r="C120" i="38"/>
  <c r="M120" i="38" s="1"/>
  <c r="N120" i="38" s="1"/>
  <c r="G59" i="38"/>
  <c r="G173" i="38" s="1"/>
  <c r="Q173" i="38" s="1"/>
  <c r="F310" i="37"/>
  <c r="BJ31" i="9" s="1"/>
  <c r="AB11" i="57"/>
  <c r="AB36" i="57"/>
  <c r="F312" i="37"/>
  <c r="BJ33" i="9" s="1"/>
  <c r="G43" i="38"/>
  <c r="G157" i="38" s="1"/>
  <c r="Q157" i="38" s="1"/>
  <c r="BL48" i="5"/>
  <c r="Q183" i="38"/>
  <c r="Q190" i="38"/>
  <c r="J122" i="50"/>
  <c r="F322" i="49"/>
  <c r="BP43" i="9" s="1"/>
  <c r="G7" i="50"/>
  <c r="G121" i="50" s="1"/>
  <c r="Q121" i="50" s="1"/>
  <c r="G16" i="50"/>
  <c r="G130" i="50" s="1"/>
  <c r="Q130" i="50" s="1"/>
  <c r="G58" i="50"/>
  <c r="G172" i="50" s="1"/>
  <c r="Q172" i="50" s="1"/>
  <c r="AB42" i="63"/>
  <c r="BR57" i="5"/>
  <c r="AB66" i="63"/>
  <c r="AB62" i="63"/>
  <c r="E153" i="50"/>
  <c r="F285" i="49"/>
  <c r="BP6" i="9" s="1"/>
  <c r="L124" i="50"/>
  <c r="AB38" i="63"/>
  <c r="AB91" i="63"/>
  <c r="E141" i="50"/>
  <c r="Q183" i="50"/>
  <c r="J124" i="50"/>
  <c r="I124" i="50" s="1"/>
  <c r="C518" i="49" s="1"/>
  <c r="CQ9" i="9" s="1"/>
  <c r="F294" i="49"/>
  <c r="BP15" i="9" s="1"/>
  <c r="AB46" i="63"/>
  <c r="AB87" i="63"/>
  <c r="AB39" i="63"/>
  <c r="Q122" i="50"/>
  <c r="F336" i="49"/>
  <c r="BP57" i="9" s="1"/>
  <c r="Q180" i="50"/>
  <c r="BR6" i="5"/>
  <c r="AB76" i="63"/>
  <c r="C136" i="48"/>
  <c r="G50" i="48"/>
  <c r="G164" i="48" s="1"/>
  <c r="Q164" i="48" s="1"/>
  <c r="J165" i="48"/>
  <c r="Q135" i="48"/>
  <c r="F328" i="47"/>
  <c r="BO49" i="9" s="1"/>
  <c r="AB36" i="62"/>
  <c r="AB69" i="62"/>
  <c r="AB74" i="62"/>
  <c r="AB34" i="62"/>
  <c r="Q184" i="48"/>
  <c r="Q194" i="48"/>
  <c r="Q183" i="48"/>
  <c r="I126" i="48"/>
  <c r="C520" i="47" s="1"/>
  <c r="CP11" i="9" s="1"/>
  <c r="Q180" i="48"/>
  <c r="AB53" i="62"/>
  <c r="AB60" i="62"/>
  <c r="Q165" i="48"/>
  <c r="AB58" i="62"/>
  <c r="AB57" i="62"/>
  <c r="AB62" i="62"/>
  <c r="AB45" i="62"/>
  <c r="F366" i="47"/>
  <c r="G22" i="48"/>
  <c r="G136" i="48" s="1"/>
  <c r="Q136" i="48" s="1"/>
  <c r="G62" i="48"/>
  <c r="G176" i="48" s="1"/>
  <c r="Q176" i="48" s="1"/>
  <c r="H147" i="48"/>
  <c r="P147" i="48" s="1"/>
  <c r="F300" i="47"/>
  <c r="BO21" i="9" s="1"/>
  <c r="F340" i="47"/>
  <c r="BO61" i="9" s="1"/>
  <c r="H125" i="48"/>
  <c r="P125" i="48" s="1"/>
  <c r="G89" i="63"/>
  <c r="R89" i="63" s="1"/>
  <c r="AB89" i="63" s="1"/>
  <c r="AB45" i="63"/>
  <c r="Q189" i="50"/>
  <c r="Q185" i="50"/>
  <c r="AB79" i="62"/>
  <c r="AB19" i="62"/>
  <c r="Q190" i="45"/>
  <c r="AB76" i="61"/>
  <c r="C175" i="45"/>
  <c r="M175" i="45" s="1"/>
  <c r="N175" i="45" s="1"/>
  <c r="C126" i="45"/>
  <c r="AV52" i="9"/>
  <c r="F331" i="46"/>
  <c r="G53" i="45"/>
  <c r="G167" i="45" s="1"/>
  <c r="Q167" i="45" s="1"/>
  <c r="AB29" i="60"/>
  <c r="F301" i="44"/>
  <c r="Q204" i="41"/>
  <c r="F337" i="42"/>
  <c r="BL58" i="9" s="1"/>
  <c r="G59" i="41"/>
  <c r="G173" i="41" s="1"/>
  <c r="Q173" i="41" s="1"/>
  <c r="AB50" i="59"/>
  <c r="AB45" i="59"/>
  <c r="AB22" i="59"/>
  <c r="Q200" i="39"/>
  <c r="AB74" i="58"/>
  <c r="Q182" i="39"/>
  <c r="F313" i="40"/>
  <c r="BK34" i="9" s="1"/>
  <c r="J146" i="39"/>
  <c r="C146" i="39"/>
  <c r="AB32" i="58"/>
  <c r="C506" i="40"/>
  <c r="AC2" i="58" s="1"/>
  <c r="L123" i="39"/>
  <c r="J123" i="39"/>
  <c r="C123" i="39"/>
  <c r="J149" i="39"/>
  <c r="Q164" i="39"/>
  <c r="F306" i="40"/>
  <c r="BK27" i="9" s="1"/>
  <c r="L164" i="39"/>
  <c r="AB82" i="58"/>
  <c r="I44" i="39"/>
  <c r="I52" i="39"/>
  <c r="G35" i="39"/>
  <c r="G149" i="39" s="1"/>
  <c r="Q149" i="39" s="1"/>
  <c r="G28" i="39"/>
  <c r="G142" i="39" s="1"/>
  <c r="Q142" i="39" s="1"/>
  <c r="G27" i="58"/>
  <c r="R27" i="58" s="1"/>
  <c r="AB27" i="58" s="1"/>
  <c r="AB65" i="58"/>
  <c r="Q196" i="39"/>
  <c r="Q175" i="39"/>
  <c r="J164" i="39"/>
  <c r="I164" i="39" s="1"/>
  <c r="C558" i="40" s="1"/>
  <c r="CL49" i="9" s="1"/>
  <c r="G40" i="58"/>
  <c r="R40" i="58" s="1"/>
  <c r="AB40" i="58" s="1"/>
  <c r="F319" i="40"/>
  <c r="BK40" i="9" s="1"/>
  <c r="BM40" i="5"/>
  <c r="G56" i="38"/>
  <c r="G170" i="38" s="1"/>
  <c r="Q170" i="38" s="1"/>
  <c r="AB39" i="57"/>
  <c r="BL30" i="5"/>
  <c r="I138" i="38"/>
  <c r="C532" i="37" s="1"/>
  <c r="CK23" i="9" s="1"/>
  <c r="AB23" i="57"/>
  <c r="AB21" i="57"/>
  <c r="AB17" i="57"/>
  <c r="G5" i="38"/>
  <c r="G119" i="38" s="1"/>
  <c r="Q119" i="38" s="1"/>
  <c r="F283" i="37"/>
  <c r="BJ4" i="9" s="1"/>
  <c r="C155" i="38"/>
  <c r="L179" i="38"/>
  <c r="C171" i="38"/>
  <c r="M171" i="38" s="1"/>
  <c r="N171" i="38" s="1"/>
  <c r="F301" i="37"/>
  <c r="BJ22" i="9" s="1"/>
  <c r="Q203" i="38"/>
  <c r="Q187" i="38"/>
  <c r="I151" i="38"/>
  <c r="C545" i="37" s="1"/>
  <c r="CK36" i="9" s="1"/>
  <c r="L155" i="38"/>
  <c r="Q163" i="38"/>
  <c r="G23" i="38"/>
  <c r="G137" i="38" s="1"/>
  <c r="E179" i="38"/>
  <c r="Q164" i="38"/>
  <c r="L171" i="38"/>
  <c r="AB48" i="57"/>
  <c r="I171" i="38"/>
  <c r="C565" i="37" s="1"/>
  <c r="CK56" i="9" s="1"/>
  <c r="L164" i="38"/>
  <c r="J179" i="38"/>
  <c r="I179" i="38" s="1"/>
  <c r="C573" i="37" s="1"/>
  <c r="J163" i="38"/>
  <c r="I163" i="38" s="1"/>
  <c r="C557" i="37" s="1"/>
  <c r="CK48" i="9" s="1"/>
  <c r="BL22" i="5"/>
  <c r="AB76" i="57"/>
  <c r="C163" i="38"/>
  <c r="M163" i="38" s="1"/>
  <c r="N163" i="38" s="1"/>
  <c r="G22" i="57"/>
  <c r="R22" i="57" s="1"/>
  <c r="AB22" i="57" s="1"/>
  <c r="AB90" i="57"/>
  <c r="Q194" i="38"/>
  <c r="AR19" i="9"/>
  <c r="G20" i="38"/>
  <c r="G134" i="38" s="1"/>
  <c r="Q134" i="38" s="1"/>
  <c r="J135" i="38"/>
  <c r="C135" i="38"/>
  <c r="AB90" i="53"/>
  <c r="AB89" i="53"/>
  <c r="Q203" i="35"/>
  <c r="Q202" i="35"/>
  <c r="Q197" i="35"/>
  <c r="AB82" i="53"/>
  <c r="Q195" i="35"/>
  <c r="Q184" i="35"/>
  <c r="J180" i="35"/>
  <c r="H180" i="35" s="1"/>
  <c r="P180" i="35" s="1"/>
  <c r="I67" i="35"/>
  <c r="C180" i="35"/>
  <c r="E180" i="35" s="1"/>
  <c r="Q180" i="35"/>
  <c r="AB57" i="53"/>
  <c r="AB54" i="53"/>
  <c r="AB51" i="53"/>
  <c r="L162" i="35"/>
  <c r="BK47" i="5"/>
  <c r="G47" i="53"/>
  <c r="R47" i="53" s="1"/>
  <c r="AB47" i="53" s="1"/>
  <c r="AB38" i="53"/>
  <c r="C506" i="19"/>
  <c r="FA2" i="5" s="1"/>
  <c r="AB10" i="53"/>
  <c r="AQ10" i="9"/>
  <c r="G11" i="35"/>
  <c r="G125" i="35" s="1"/>
  <c r="Q125" i="35" s="1"/>
  <c r="Q142" i="50"/>
  <c r="Q134" i="50"/>
  <c r="L134" i="50"/>
  <c r="AB19" i="63"/>
  <c r="AB16" i="63"/>
  <c r="E124" i="50"/>
  <c r="H124" i="50"/>
  <c r="P124" i="50" s="1"/>
  <c r="Q124" i="50"/>
  <c r="G6" i="50"/>
  <c r="G120" i="50" s="1"/>
  <c r="Q120" i="50" s="1"/>
  <c r="H175" i="50"/>
  <c r="P175" i="50" s="1"/>
  <c r="I170" i="50"/>
  <c r="C564" i="49" s="1"/>
  <c r="CQ55" i="9" s="1"/>
  <c r="I42" i="50"/>
  <c r="H151" i="50"/>
  <c r="P151" i="50" s="1"/>
  <c r="F288" i="49"/>
  <c r="BP9" i="9" s="1"/>
  <c r="Q188" i="50"/>
  <c r="Q200" i="50"/>
  <c r="Q201" i="50"/>
  <c r="H122" i="48"/>
  <c r="P122" i="48" s="1"/>
  <c r="AB78" i="61"/>
  <c r="Q191" i="45"/>
  <c r="AB87" i="60"/>
  <c r="AB13" i="60"/>
  <c r="M140" i="43"/>
  <c r="N140" i="43" s="1"/>
  <c r="Q205" i="43"/>
  <c r="M173" i="41"/>
  <c r="N173" i="41" s="1"/>
  <c r="AB52" i="59"/>
  <c r="G48" i="41"/>
  <c r="G162" i="41" s="1"/>
  <c r="Q162" i="41" s="1"/>
  <c r="F326" i="42"/>
  <c r="BL47" i="9" s="1"/>
  <c r="AB44" i="59"/>
  <c r="AB43" i="59"/>
  <c r="J157" i="41"/>
  <c r="H157" i="41" s="1"/>
  <c r="P157" i="41" s="1"/>
  <c r="C157" i="41"/>
  <c r="E157" i="41" s="1"/>
  <c r="E146" i="41"/>
  <c r="F284" i="42"/>
  <c r="BL5" i="9" s="1"/>
  <c r="G6" i="41"/>
  <c r="G120" i="41" s="1"/>
  <c r="Q120" i="41" s="1"/>
  <c r="F283" i="42"/>
  <c r="BL4" i="9" s="1"/>
  <c r="H155" i="41"/>
  <c r="P155" i="41" s="1"/>
  <c r="I12" i="41"/>
  <c r="H117" i="41"/>
  <c r="H161" i="41"/>
  <c r="P161" i="41" s="1"/>
  <c r="I35" i="41"/>
  <c r="Q185" i="39"/>
  <c r="AB57" i="58"/>
  <c r="Q171" i="39"/>
  <c r="E145" i="39"/>
  <c r="I165" i="39"/>
  <c r="C559" i="40" s="1"/>
  <c r="CL50" i="9" s="1"/>
  <c r="I156" i="39"/>
  <c r="C550" i="40" s="1"/>
  <c r="CL41" i="9" s="1"/>
  <c r="F303" i="40"/>
  <c r="BK24" i="9" s="1"/>
  <c r="F324" i="40"/>
  <c r="BK45" i="9" s="1"/>
  <c r="J169" i="39"/>
  <c r="I169" i="39" s="1"/>
  <c r="C563" i="40" s="1"/>
  <c r="CL54" i="9" s="1"/>
  <c r="F287" i="40"/>
  <c r="BK8" i="9" s="1"/>
  <c r="G8" i="58"/>
  <c r="R8" i="58" s="1"/>
  <c r="AB8" i="58" s="1"/>
  <c r="AB37" i="58"/>
  <c r="AB22" i="58"/>
  <c r="I147" i="39"/>
  <c r="C541" i="40" s="1"/>
  <c r="CL32" i="9" s="1"/>
  <c r="C169" i="39"/>
  <c r="M169" i="39" s="1"/>
  <c r="N169" i="39" s="1"/>
  <c r="AB77" i="58"/>
  <c r="Q181" i="39"/>
  <c r="Q195" i="39"/>
  <c r="Q169" i="39"/>
  <c r="I7" i="39"/>
  <c r="AB11" i="58"/>
  <c r="H164" i="39"/>
  <c r="P164" i="39" s="1"/>
  <c r="I41" i="39"/>
  <c r="G27" i="39"/>
  <c r="G141" i="39" s="1"/>
  <c r="E165" i="39"/>
  <c r="BM8" i="5"/>
  <c r="F305" i="40"/>
  <c r="BK26" i="9" s="1"/>
  <c r="G9" i="39"/>
  <c r="G123" i="39" s="1"/>
  <c r="Q123" i="39" s="1"/>
  <c r="E135" i="39"/>
  <c r="G25" i="39"/>
  <c r="G139" i="39" s="1"/>
  <c r="Q139" i="39" s="1"/>
  <c r="G89" i="57"/>
  <c r="R89" i="57" s="1"/>
  <c r="AB89" i="57" s="1"/>
  <c r="AB85" i="57"/>
  <c r="AB84" i="57"/>
  <c r="AB81" i="57"/>
  <c r="AB79" i="57"/>
  <c r="Q192" i="38"/>
  <c r="Q189" i="38"/>
  <c r="AB74" i="57"/>
  <c r="AB73" i="57"/>
  <c r="Q186" i="38"/>
  <c r="AB61" i="57"/>
  <c r="AB52" i="57"/>
  <c r="AB47" i="57"/>
  <c r="AB46" i="57"/>
  <c r="AB45" i="57"/>
  <c r="G41" i="38"/>
  <c r="G155" i="38" s="1"/>
  <c r="Q155" i="38" s="1"/>
  <c r="F319" i="37"/>
  <c r="BJ40" i="9" s="1"/>
  <c r="AB38" i="57"/>
  <c r="G31" i="38"/>
  <c r="G145" i="38" s="1"/>
  <c r="G30" i="57"/>
  <c r="R30" i="57" s="1"/>
  <c r="AB30" i="57" s="1"/>
  <c r="F309" i="37"/>
  <c r="BJ30" i="9" s="1"/>
  <c r="AB26" i="57"/>
  <c r="AB25" i="57"/>
  <c r="AB24" i="57"/>
  <c r="I137" i="38"/>
  <c r="C531" i="37" s="1"/>
  <c r="CK22" i="9" s="1"/>
  <c r="Q137" i="38"/>
  <c r="L137" i="38"/>
  <c r="C137" i="38"/>
  <c r="AB16" i="57"/>
  <c r="AB6" i="57"/>
  <c r="H118" i="38"/>
  <c r="P118" i="38" s="1"/>
  <c r="I118" i="38"/>
  <c r="C512" i="37" s="1"/>
  <c r="CK3" i="9" s="1"/>
  <c r="C118" i="38"/>
  <c r="L118" i="38"/>
  <c r="I32" i="38"/>
  <c r="G6" i="38"/>
  <c r="G120" i="38" s="1"/>
  <c r="Q120" i="38" s="1"/>
  <c r="F284" i="37"/>
  <c r="BJ5" i="9" s="1"/>
  <c r="I126" i="38"/>
  <c r="C520" i="37" s="1"/>
  <c r="CK11" i="9" s="1"/>
  <c r="I34" i="38"/>
  <c r="I11" i="38"/>
  <c r="I43" i="38"/>
  <c r="I134" i="38"/>
  <c r="C528" i="37" s="1"/>
  <c r="CK19" i="9" s="1"/>
  <c r="I16" i="38"/>
  <c r="I56" i="38"/>
  <c r="I166" i="38"/>
  <c r="C560" i="37" s="1"/>
  <c r="CK51" i="9" s="1"/>
  <c r="Q204" i="35"/>
  <c r="AB88" i="53"/>
  <c r="Q198" i="35"/>
  <c r="AB71" i="53"/>
  <c r="AB50" i="53"/>
  <c r="G49" i="35"/>
  <c r="G163" i="35" s="1"/>
  <c r="AB30" i="53"/>
  <c r="F308" i="19"/>
  <c r="BI29" i="9" s="1"/>
  <c r="G30" i="35"/>
  <c r="G144" i="35" s="1"/>
  <c r="Q144" i="35" s="1"/>
  <c r="G29" i="53"/>
  <c r="R29" i="53" s="1"/>
  <c r="AB29" i="53" s="1"/>
  <c r="I132" i="35"/>
  <c r="C526" i="19" s="1"/>
  <c r="CJ17" i="9" s="1"/>
  <c r="Q177" i="35"/>
  <c r="M152" i="35"/>
  <c r="N152" i="35" s="1"/>
  <c r="G36" i="35"/>
  <c r="G150" i="35" s="1"/>
  <c r="Q150" i="35" s="1"/>
  <c r="F314" i="19"/>
  <c r="F300" i="19"/>
  <c r="BI21" i="9" s="1"/>
  <c r="G21" i="53"/>
  <c r="R21" i="53" s="1"/>
  <c r="AB21" i="53" s="1"/>
  <c r="BK21" i="5"/>
  <c r="G20" i="53"/>
  <c r="R20" i="53" s="1"/>
  <c r="AB20" i="53" s="1"/>
  <c r="BK20" i="5"/>
  <c r="G21" i="35"/>
  <c r="G135" i="35" s="1"/>
  <c r="F299" i="19"/>
  <c r="F298" i="19"/>
  <c r="BI19" i="9" s="1"/>
  <c r="G20" i="35"/>
  <c r="G134" i="35" s="1"/>
  <c r="Q134" i="35" s="1"/>
  <c r="E133" i="35"/>
  <c r="M132" i="35"/>
  <c r="N132" i="35" s="1"/>
  <c r="F287" i="19"/>
  <c r="BI8" i="9" s="1"/>
  <c r="J172" i="50"/>
  <c r="L172" i="50"/>
  <c r="C172" i="50"/>
  <c r="AW3" i="9"/>
  <c r="F282" i="47"/>
  <c r="G4" i="48"/>
  <c r="G118" i="48" s="1"/>
  <c r="Q118" i="48" s="1"/>
  <c r="Q203" i="43"/>
  <c r="Q206" i="43"/>
  <c r="G48" i="48"/>
  <c r="G162" i="48" s="1"/>
  <c r="Q162" i="48" s="1"/>
  <c r="F326" i="47"/>
  <c r="BO47" i="9" s="1"/>
  <c r="F289" i="47"/>
  <c r="CI10" i="5" s="1"/>
  <c r="I54" i="48"/>
  <c r="F307" i="47"/>
  <c r="BO28" i="9" s="1"/>
  <c r="G29" i="48"/>
  <c r="G143" i="48" s="1"/>
  <c r="Q143" i="48" s="1"/>
  <c r="J168" i="39"/>
  <c r="I168" i="39" s="1"/>
  <c r="C562" i="40" s="1"/>
  <c r="K53" i="58" s="1"/>
  <c r="V53" i="58" s="1"/>
  <c r="Z53" i="58" s="1"/>
  <c r="AB41" i="58"/>
  <c r="I145" i="39"/>
  <c r="C539" i="40" s="1"/>
  <c r="CL30" i="9" s="1"/>
  <c r="AB35" i="58"/>
  <c r="AB50" i="58"/>
  <c r="AB13" i="58"/>
  <c r="AB36" i="58"/>
  <c r="Q180" i="39"/>
  <c r="AB38" i="61"/>
  <c r="AB51" i="59"/>
  <c r="C371" i="42"/>
  <c r="AT92" i="9" s="1"/>
  <c r="Q191" i="39"/>
  <c r="AB70" i="58"/>
  <c r="AB51" i="58"/>
  <c r="J161" i="39"/>
  <c r="I161" i="39" s="1"/>
  <c r="C555" i="40" s="1"/>
  <c r="CL46" i="9" s="1"/>
  <c r="E161" i="39"/>
  <c r="I55" i="50"/>
  <c r="J182" i="41"/>
  <c r="C182" i="41"/>
  <c r="Q182" i="41"/>
  <c r="AB56" i="58"/>
  <c r="I47" i="39"/>
  <c r="I173" i="38"/>
  <c r="C567" i="37" s="1"/>
  <c r="CK58" i="9" s="1"/>
  <c r="L195" i="50"/>
  <c r="C195" i="50"/>
  <c r="J195" i="50"/>
  <c r="L196" i="50"/>
  <c r="J196" i="50"/>
  <c r="C196" i="50"/>
  <c r="H207" i="50"/>
  <c r="P207" i="50" s="1"/>
  <c r="I207" i="50"/>
  <c r="L190" i="50"/>
  <c r="C190" i="50"/>
  <c r="J190" i="50"/>
  <c r="M211" i="50"/>
  <c r="N211" i="50" s="1"/>
  <c r="E211" i="50"/>
  <c r="I208" i="50"/>
  <c r="H208" i="50"/>
  <c r="P208" i="50" s="1"/>
  <c r="M207" i="50"/>
  <c r="N207" i="50" s="1"/>
  <c r="E207" i="50"/>
  <c r="L188" i="50"/>
  <c r="J188" i="50"/>
  <c r="C188" i="50"/>
  <c r="L200" i="50"/>
  <c r="J200" i="50"/>
  <c r="C200" i="50"/>
  <c r="H212" i="50"/>
  <c r="P212" i="50" s="1"/>
  <c r="I212" i="50"/>
  <c r="I211" i="50"/>
  <c r="H211" i="50"/>
  <c r="P211" i="50" s="1"/>
  <c r="M208" i="50"/>
  <c r="N208" i="50" s="1"/>
  <c r="E208" i="50"/>
  <c r="L193" i="50"/>
  <c r="J193" i="50"/>
  <c r="C193" i="50"/>
  <c r="L199" i="50"/>
  <c r="C199" i="50"/>
  <c r="J199" i="50"/>
  <c r="M212" i="50"/>
  <c r="N212" i="50" s="1"/>
  <c r="E212" i="50"/>
  <c r="L186" i="50"/>
  <c r="C186" i="50"/>
  <c r="J186" i="50"/>
  <c r="CH102" i="9"/>
  <c r="F103" i="50"/>
  <c r="F113" i="50" s="1"/>
  <c r="C185" i="50"/>
  <c r="L185" i="50"/>
  <c r="J185" i="50"/>
  <c r="L187" i="50"/>
  <c r="C187" i="50"/>
  <c r="J187" i="50"/>
  <c r="M215" i="50"/>
  <c r="N215" i="50" s="1"/>
  <c r="E215" i="50"/>
  <c r="L197" i="50"/>
  <c r="C197" i="50"/>
  <c r="J197" i="50"/>
  <c r="L202" i="50"/>
  <c r="C202" i="50"/>
  <c r="J202" i="50"/>
  <c r="L203" i="50"/>
  <c r="C203" i="50"/>
  <c r="J203" i="50"/>
  <c r="L206" i="50"/>
  <c r="C206" i="50"/>
  <c r="J206" i="50"/>
  <c r="H215" i="50"/>
  <c r="P215" i="50" s="1"/>
  <c r="I215" i="50"/>
  <c r="M210" i="50"/>
  <c r="N210" i="50" s="1"/>
  <c r="E210" i="50"/>
  <c r="H216" i="50"/>
  <c r="P216" i="50" s="1"/>
  <c r="I216" i="50"/>
  <c r="M209" i="50"/>
  <c r="N209" i="50" s="1"/>
  <c r="E209" i="50"/>
  <c r="H210" i="50"/>
  <c r="P210" i="50" s="1"/>
  <c r="I210" i="50"/>
  <c r="L201" i="50"/>
  <c r="J201" i="50"/>
  <c r="C201" i="50"/>
  <c r="L205" i="50"/>
  <c r="C205" i="50"/>
  <c r="J205" i="50"/>
  <c r="L198" i="50"/>
  <c r="J198" i="50"/>
  <c r="C198" i="50"/>
  <c r="M216" i="50"/>
  <c r="N216" i="50" s="1"/>
  <c r="E216" i="50"/>
  <c r="H209" i="50"/>
  <c r="P209" i="50" s="1"/>
  <c r="I209" i="50"/>
  <c r="L204" i="50"/>
  <c r="C204" i="50"/>
  <c r="J204" i="50"/>
  <c r="L194" i="50"/>
  <c r="C194" i="50"/>
  <c r="J194" i="50"/>
  <c r="I214" i="50"/>
  <c r="H214" i="50"/>
  <c r="P214" i="50" s="1"/>
  <c r="L191" i="50"/>
  <c r="C191" i="50"/>
  <c r="J191" i="50"/>
  <c r="H213" i="50"/>
  <c r="P213" i="50" s="1"/>
  <c r="I213" i="50"/>
  <c r="M214" i="50"/>
  <c r="N214" i="50" s="1"/>
  <c r="E214" i="50"/>
  <c r="M213" i="50"/>
  <c r="N213" i="50" s="1"/>
  <c r="E213" i="50"/>
  <c r="L192" i="50"/>
  <c r="J192" i="50"/>
  <c r="C192" i="50"/>
  <c r="L189" i="50"/>
  <c r="J189" i="50"/>
  <c r="C189" i="50"/>
  <c r="CG102" i="9"/>
  <c r="F103" i="48"/>
  <c r="M214" i="48"/>
  <c r="N214" i="48" s="1"/>
  <c r="E214" i="48"/>
  <c r="L193" i="48"/>
  <c r="J193" i="48"/>
  <c r="C193" i="48"/>
  <c r="M206" i="48"/>
  <c r="N206" i="48" s="1"/>
  <c r="E206" i="48"/>
  <c r="M215" i="48"/>
  <c r="N215" i="48" s="1"/>
  <c r="E215" i="48"/>
  <c r="H206" i="48"/>
  <c r="P206" i="48" s="1"/>
  <c r="I206" i="48"/>
  <c r="L200" i="48"/>
  <c r="C200" i="48"/>
  <c r="J200" i="48"/>
  <c r="L195" i="48"/>
  <c r="J195" i="48"/>
  <c r="C195" i="48"/>
  <c r="H215" i="48"/>
  <c r="P215" i="48" s="1"/>
  <c r="I215" i="48"/>
  <c r="L186" i="48"/>
  <c r="J186" i="48"/>
  <c r="C186" i="48"/>
  <c r="L196" i="48"/>
  <c r="J196" i="48"/>
  <c r="C196" i="48"/>
  <c r="L187" i="48"/>
  <c r="J187" i="48"/>
  <c r="C187" i="48"/>
  <c r="M213" i="48"/>
  <c r="N213" i="48" s="1"/>
  <c r="E213" i="48"/>
  <c r="I208" i="48"/>
  <c r="H208" i="48"/>
  <c r="P208" i="48" s="1"/>
  <c r="L184" i="48"/>
  <c r="C184" i="48"/>
  <c r="J184" i="48"/>
  <c r="L183" i="48"/>
  <c r="C183" i="48"/>
  <c r="J183" i="48"/>
  <c r="H213" i="48"/>
  <c r="P213" i="48" s="1"/>
  <c r="I213" i="48"/>
  <c r="M216" i="48"/>
  <c r="N216" i="48" s="1"/>
  <c r="E216" i="48"/>
  <c r="M208" i="48"/>
  <c r="N208" i="48" s="1"/>
  <c r="E208" i="48"/>
  <c r="H216" i="48"/>
  <c r="P216" i="48" s="1"/>
  <c r="I216" i="48"/>
  <c r="L191" i="48"/>
  <c r="J191" i="48"/>
  <c r="C191" i="48"/>
  <c r="L192" i="48"/>
  <c r="J192" i="48"/>
  <c r="C192" i="48"/>
  <c r="L198" i="48"/>
  <c r="J198" i="48"/>
  <c r="C198" i="48"/>
  <c r="L199" i="48"/>
  <c r="J199" i="48"/>
  <c r="C199" i="48"/>
  <c r="I207" i="48"/>
  <c r="H207" i="48"/>
  <c r="P207" i="48" s="1"/>
  <c r="H211" i="48"/>
  <c r="P211" i="48" s="1"/>
  <c r="I211" i="48"/>
  <c r="C197" i="48"/>
  <c r="L197" i="48"/>
  <c r="J197" i="48"/>
  <c r="L182" i="48"/>
  <c r="J182" i="48"/>
  <c r="C182" i="48"/>
  <c r="M210" i="48"/>
  <c r="N210" i="48" s="1"/>
  <c r="E210" i="48"/>
  <c r="M207" i="48"/>
  <c r="N207" i="48" s="1"/>
  <c r="E207" i="48"/>
  <c r="L190" i="48"/>
  <c r="J190" i="48"/>
  <c r="C190" i="48"/>
  <c r="M205" i="48"/>
  <c r="N205" i="48" s="1"/>
  <c r="E205" i="48"/>
  <c r="H210" i="48"/>
  <c r="P210" i="48" s="1"/>
  <c r="I210" i="48"/>
  <c r="M211" i="48"/>
  <c r="N211" i="48" s="1"/>
  <c r="E211" i="48"/>
  <c r="L202" i="48"/>
  <c r="C202" i="48"/>
  <c r="J202" i="48"/>
  <c r="H205" i="48"/>
  <c r="P205" i="48" s="1"/>
  <c r="I205" i="48"/>
  <c r="C599" i="47" s="1"/>
  <c r="L194" i="48"/>
  <c r="J194" i="48"/>
  <c r="C194" i="48"/>
  <c r="H212" i="48"/>
  <c r="P212" i="48" s="1"/>
  <c r="I212" i="48"/>
  <c r="L201" i="48"/>
  <c r="J201" i="48"/>
  <c r="C201" i="48"/>
  <c r="E209" i="48"/>
  <c r="M209" i="48"/>
  <c r="N209" i="48" s="1"/>
  <c r="L203" i="48"/>
  <c r="J203" i="48"/>
  <c r="C203" i="48"/>
  <c r="M212" i="48"/>
  <c r="N212" i="48" s="1"/>
  <c r="E212" i="48"/>
  <c r="M204" i="48"/>
  <c r="N204" i="48" s="1"/>
  <c r="E204" i="48"/>
  <c r="H209" i="48"/>
  <c r="P209" i="48" s="1"/>
  <c r="I209" i="48"/>
  <c r="L185" i="48"/>
  <c r="J185" i="48"/>
  <c r="C185" i="48"/>
  <c r="H214" i="48"/>
  <c r="P214" i="48" s="1"/>
  <c r="I214" i="48"/>
  <c r="L188" i="48"/>
  <c r="C188" i="48"/>
  <c r="J188" i="48"/>
  <c r="H204" i="48"/>
  <c r="P204" i="48" s="1"/>
  <c r="I204" i="48"/>
  <c r="C189" i="48"/>
  <c r="J189" i="48"/>
  <c r="L189" i="48"/>
  <c r="H205" i="45"/>
  <c r="P205" i="45" s="1"/>
  <c r="I205" i="45"/>
  <c r="M211" i="45"/>
  <c r="N211" i="45" s="1"/>
  <c r="E211" i="45"/>
  <c r="H204" i="45"/>
  <c r="P204" i="45" s="1"/>
  <c r="I204" i="45"/>
  <c r="H212" i="45"/>
  <c r="P212" i="45" s="1"/>
  <c r="I212" i="45"/>
  <c r="M205" i="45"/>
  <c r="N205" i="45" s="1"/>
  <c r="E205" i="45"/>
  <c r="H211" i="45"/>
  <c r="P211" i="45" s="1"/>
  <c r="I211" i="45"/>
  <c r="M216" i="45"/>
  <c r="N216" i="45" s="1"/>
  <c r="E216" i="45"/>
  <c r="L191" i="45"/>
  <c r="C191" i="45"/>
  <c r="J191" i="45"/>
  <c r="C182" i="45"/>
  <c r="J182" i="45"/>
  <c r="I216" i="45"/>
  <c r="H216" i="45"/>
  <c r="P216" i="45" s="1"/>
  <c r="M202" i="45"/>
  <c r="N202" i="45" s="1"/>
  <c r="E202" i="45"/>
  <c r="E209" i="45"/>
  <c r="M209" i="45"/>
  <c r="N209" i="45" s="1"/>
  <c r="M213" i="45"/>
  <c r="N213" i="45" s="1"/>
  <c r="E213" i="45"/>
  <c r="M206" i="45"/>
  <c r="N206" i="45" s="1"/>
  <c r="E206" i="45"/>
  <c r="H210" i="45"/>
  <c r="P210" i="45" s="1"/>
  <c r="I210" i="45"/>
  <c r="L199" i="45"/>
  <c r="C199" i="45"/>
  <c r="J199" i="45"/>
  <c r="H202" i="45"/>
  <c r="P202" i="45" s="1"/>
  <c r="I202" i="45"/>
  <c r="H209" i="45"/>
  <c r="P209" i="45" s="1"/>
  <c r="I209" i="45"/>
  <c r="I213" i="45"/>
  <c r="H213" i="45"/>
  <c r="P213" i="45" s="1"/>
  <c r="H206" i="45"/>
  <c r="P206" i="45" s="1"/>
  <c r="I206" i="45"/>
  <c r="M210" i="45"/>
  <c r="N210" i="45" s="1"/>
  <c r="E210" i="45"/>
  <c r="M207" i="45"/>
  <c r="N207" i="45" s="1"/>
  <c r="E207" i="45"/>
  <c r="H207" i="45"/>
  <c r="P207" i="45" s="1"/>
  <c r="I207" i="45"/>
  <c r="L195" i="45"/>
  <c r="C195" i="45"/>
  <c r="J195" i="45"/>
  <c r="L197" i="45"/>
  <c r="J197" i="45"/>
  <c r="C197" i="45"/>
  <c r="H214" i="45"/>
  <c r="P214" i="45" s="1"/>
  <c r="I214" i="45"/>
  <c r="L194" i="45"/>
  <c r="J194" i="45"/>
  <c r="C194" i="45"/>
  <c r="L200" i="45"/>
  <c r="J200" i="45"/>
  <c r="C200" i="45"/>
  <c r="F103" i="45"/>
  <c r="CF102" i="9"/>
  <c r="M214" i="45"/>
  <c r="N214" i="45" s="1"/>
  <c r="E214" i="45"/>
  <c r="M208" i="45"/>
  <c r="N208" i="45" s="1"/>
  <c r="E208" i="45"/>
  <c r="L192" i="45"/>
  <c r="C192" i="45"/>
  <c r="J192" i="45"/>
  <c r="H201" i="45"/>
  <c r="P201" i="45" s="1"/>
  <c r="I201" i="45"/>
  <c r="C595" i="46" s="1"/>
  <c r="CO86" i="9" s="1"/>
  <c r="I208" i="45"/>
  <c r="H208" i="45"/>
  <c r="P208" i="45" s="1"/>
  <c r="H215" i="45"/>
  <c r="P215" i="45" s="1"/>
  <c r="I215" i="45"/>
  <c r="L193" i="45"/>
  <c r="C193" i="45"/>
  <c r="J193" i="45"/>
  <c r="M201" i="45"/>
  <c r="N201" i="45" s="1"/>
  <c r="E201" i="45"/>
  <c r="H203" i="45"/>
  <c r="P203" i="45" s="1"/>
  <c r="I203" i="45"/>
  <c r="M215" i="45"/>
  <c r="N215" i="45" s="1"/>
  <c r="E215" i="45"/>
  <c r="M203" i="45"/>
  <c r="N203" i="45" s="1"/>
  <c r="E203" i="45"/>
  <c r="L198" i="45"/>
  <c r="J198" i="45"/>
  <c r="C198" i="45"/>
  <c r="L188" i="45"/>
  <c r="J188" i="45"/>
  <c r="C188" i="45"/>
  <c r="L189" i="45"/>
  <c r="C189" i="45"/>
  <c r="J189" i="45"/>
  <c r="L196" i="45"/>
  <c r="C196" i="45"/>
  <c r="J196" i="45"/>
  <c r="M204" i="45"/>
  <c r="N204" i="45" s="1"/>
  <c r="E204" i="45"/>
  <c r="M212" i="45"/>
  <c r="N212" i="45" s="1"/>
  <c r="E212" i="45"/>
  <c r="L190" i="45"/>
  <c r="C190" i="45"/>
  <c r="J190" i="45"/>
  <c r="L205" i="43"/>
  <c r="J205" i="43"/>
  <c r="C205" i="43"/>
  <c r="M208" i="43"/>
  <c r="N208" i="43" s="1"/>
  <c r="E208" i="43"/>
  <c r="L183" i="43"/>
  <c r="J183" i="43"/>
  <c r="C183" i="43"/>
  <c r="M207" i="43"/>
  <c r="N207" i="43" s="1"/>
  <c r="E207" i="43"/>
  <c r="L181" i="43"/>
  <c r="J181" i="43"/>
  <c r="C181" i="43"/>
  <c r="H207" i="43"/>
  <c r="P207" i="43" s="1"/>
  <c r="I207" i="43"/>
  <c r="L191" i="43"/>
  <c r="J191" i="43"/>
  <c r="C191" i="43"/>
  <c r="L203" i="43"/>
  <c r="J203" i="43"/>
  <c r="C203" i="43"/>
  <c r="L190" i="43"/>
  <c r="C190" i="43"/>
  <c r="J190" i="43"/>
  <c r="L206" i="43"/>
  <c r="C206" i="43"/>
  <c r="J206" i="43"/>
  <c r="L189" i="43"/>
  <c r="C189" i="43"/>
  <c r="J189" i="43"/>
  <c r="L180" i="43"/>
  <c r="C180" i="43"/>
  <c r="J180" i="43"/>
  <c r="I210" i="43"/>
  <c r="H210" i="43"/>
  <c r="P210" i="43" s="1"/>
  <c r="L201" i="43"/>
  <c r="J201" i="43"/>
  <c r="C201" i="43"/>
  <c r="H212" i="43"/>
  <c r="P212" i="43" s="1"/>
  <c r="I212" i="43"/>
  <c r="L184" i="43"/>
  <c r="C184" i="43"/>
  <c r="J184" i="43"/>
  <c r="L199" i="43"/>
  <c r="J199" i="43"/>
  <c r="C199" i="43"/>
  <c r="L186" i="43"/>
  <c r="J186" i="43"/>
  <c r="C186" i="43"/>
  <c r="M210" i="43"/>
  <c r="N210" i="43" s="1"/>
  <c r="E210" i="43"/>
  <c r="M212" i="43"/>
  <c r="N212" i="43" s="1"/>
  <c r="E212" i="43"/>
  <c r="M215" i="43"/>
  <c r="N215" i="43" s="1"/>
  <c r="E215" i="43"/>
  <c r="H216" i="43"/>
  <c r="P216" i="43" s="1"/>
  <c r="I216" i="43"/>
  <c r="L185" i="43"/>
  <c r="J185" i="43"/>
  <c r="C185" i="43"/>
  <c r="CE102" i="9"/>
  <c r="F103" i="43"/>
  <c r="L188" i="43"/>
  <c r="C188" i="43"/>
  <c r="J188" i="43"/>
  <c r="H214" i="43"/>
  <c r="P214" i="43" s="1"/>
  <c r="I214" i="43"/>
  <c r="H215" i="43"/>
  <c r="P215" i="43" s="1"/>
  <c r="I215" i="43"/>
  <c r="M216" i="43"/>
  <c r="N216" i="43" s="1"/>
  <c r="E216" i="43"/>
  <c r="L204" i="43"/>
  <c r="J204" i="43"/>
  <c r="C204" i="43"/>
  <c r="L196" i="43"/>
  <c r="J196" i="43"/>
  <c r="C196" i="43"/>
  <c r="M214" i="43"/>
  <c r="N214" i="43" s="1"/>
  <c r="E214" i="43"/>
  <c r="L197" i="43"/>
  <c r="J197" i="43"/>
  <c r="C197" i="43"/>
  <c r="L202" i="43"/>
  <c r="J202" i="43"/>
  <c r="C202" i="43"/>
  <c r="L193" i="43"/>
  <c r="J193" i="43"/>
  <c r="C193" i="43"/>
  <c r="M209" i="43"/>
  <c r="N209" i="43" s="1"/>
  <c r="E209" i="43"/>
  <c r="L179" i="43"/>
  <c r="C179" i="43"/>
  <c r="J179" i="43"/>
  <c r="L194" i="43"/>
  <c r="C194" i="43"/>
  <c r="J194" i="43"/>
  <c r="L195" i="43"/>
  <c r="J195" i="43"/>
  <c r="C195" i="43"/>
  <c r="H211" i="43"/>
  <c r="P211" i="43" s="1"/>
  <c r="I211" i="43"/>
  <c r="H209" i="43"/>
  <c r="P209" i="43" s="1"/>
  <c r="I209" i="43"/>
  <c r="L187" i="43"/>
  <c r="J187" i="43"/>
  <c r="C187" i="43"/>
  <c r="M213" i="43"/>
  <c r="N213" i="43" s="1"/>
  <c r="E213" i="43"/>
  <c r="L200" i="43"/>
  <c r="J200" i="43"/>
  <c r="C200" i="43"/>
  <c r="M211" i="43"/>
  <c r="N211" i="43" s="1"/>
  <c r="E211" i="43"/>
  <c r="I208" i="43"/>
  <c r="H208" i="43"/>
  <c r="P208" i="43" s="1"/>
  <c r="I213" i="43"/>
  <c r="H213" i="43"/>
  <c r="P213" i="43" s="1"/>
  <c r="L198" i="43"/>
  <c r="J198" i="43"/>
  <c r="C198" i="43"/>
  <c r="L192" i="43"/>
  <c r="J192" i="43"/>
  <c r="C192" i="43"/>
  <c r="L182" i="43"/>
  <c r="C182" i="43"/>
  <c r="J182" i="43"/>
  <c r="L190" i="41"/>
  <c r="J190" i="41"/>
  <c r="C190" i="41"/>
  <c r="I210" i="41"/>
  <c r="H210" i="41"/>
  <c r="P210" i="41" s="1"/>
  <c r="M214" i="41"/>
  <c r="N214" i="41" s="1"/>
  <c r="E214" i="41"/>
  <c r="L204" i="41"/>
  <c r="J204" i="41"/>
  <c r="C204" i="41"/>
  <c r="L203" i="41"/>
  <c r="J203" i="41"/>
  <c r="C203" i="41"/>
  <c r="L188" i="41"/>
  <c r="J188" i="41"/>
  <c r="C188" i="41"/>
  <c r="H215" i="41"/>
  <c r="P215" i="41" s="1"/>
  <c r="I215" i="41"/>
  <c r="L194" i="41"/>
  <c r="J194" i="41"/>
  <c r="C194" i="41"/>
  <c r="L200" i="41"/>
  <c r="C200" i="41"/>
  <c r="J200" i="41"/>
  <c r="M211" i="41"/>
  <c r="N211" i="41" s="1"/>
  <c r="E211" i="41"/>
  <c r="M215" i="41"/>
  <c r="N215" i="41" s="1"/>
  <c r="E215" i="41"/>
  <c r="L193" i="41"/>
  <c r="C193" i="41"/>
  <c r="J193" i="41"/>
  <c r="L201" i="41"/>
  <c r="C201" i="41"/>
  <c r="J201" i="41"/>
  <c r="H211" i="41"/>
  <c r="P211" i="41" s="1"/>
  <c r="I211" i="41"/>
  <c r="L206" i="41"/>
  <c r="J206" i="41"/>
  <c r="C206" i="41"/>
  <c r="L189" i="41"/>
  <c r="C189" i="41"/>
  <c r="J189" i="41"/>
  <c r="L195" i="41"/>
  <c r="J195" i="41"/>
  <c r="C195" i="41"/>
  <c r="L202" i="41"/>
  <c r="J202" i="41"/>
  <c r="C202" i="41"/>
  <c r="L192" i="41"/>
  <c r="J192" i="41"/>
  <c r="C192" i="41"/>
  <c r="M208" i="41"/>
  <c r="N208" i="41" s="1"/>
  <c r="E208" i="41"/>
  <c r="H216" i="41"/>
  <c r="P216" i="41" s="1"/>
  <c r="I216" i="41"/>
  <c r="L205" i="41"/>
  <c r="C205" i="41"/>
  <c r="J205" i="41"/>
  <c r="H209" i="41"/>
  <c r="P209" i="41" s="1"/>
  <c r="I209" i="41"/>
  <c r="L191" i="41"/>
  <c r="C191" i="41"/>
  <c r="J191" i="41"/>
  <c r="H208" i="41"/>
  <c r="P208" i="41" s="1"/>
  <c r="I208" i="41"/>
  <c r="M216" i="41"/>
  <c r="N216" i="41" s="1"/>
  <c r="E216" i="41"/>
  <c r="L198" i="41"/>
  <c r="J198" i="41"/>
  <c r="C198" i="41"/>
  <c r="M209" i="41"/>
  <c r="N209" i="41" s="1"/>
  <c r="E209" i="41"/>
  <c r="M213" i="41"/>
  <c r="N213" i="41" s="1"/>
  <c r="E213" i="41"/>
  <c r="M212" i="41"/>
  <c r="N212" i="41" s="1"/>
  <c r="E212" i="41"/>
  <c r="H213" i="41"/>
  <c r="P213" i="41" s="1"/>
  <c r="I213" i="41"/>
  <c r="L197" i="41"/>
  <c r="C197" i="41"/>
  <c r="J197" i="41"/>
  <c r="H207" i="41"/>
  <c r="P207" i="41" s="1"/>
  <c r="I207" i="41"/>
  <c r="H212" i="41"/>
  <c r="P212" i="41" s="1"/>
  <c r="I212" i="41"/>
  <c r="L196" i="41"/>
  <c r="J196" i="41"/>
  <c r="C196" i="41"/>
  <c r="M207" i="41"/>
  <c r="N207" i="41" s="1"/>
  <c r="E207" i="41"/>
  <c r="F103" i="41"/>
  <c r="F113" i="41" s="1"/>
  <c r="CD102" i="9"/>
  <c r="L199" i="41"/>
  <c r="J199" i="41"/>
  <c r="C199" i="41"/>
  <c r="M210" i="41"/>
  <c r="N210" i="41" s="1"/>
  <c r="E210" i="41"/>
  <c r="H214" i="41"/>
  <c r="P214" i="41" s="1"/>
  <c r="I214" i="41"/>
  <c r="L179" i="39"/>
  <c r="C179" i="39"/>
  <c r="J179" i="39"/>
  <c r="L188" i="39"/>
  <c r="C188" i="39"/>
  <c r="J188" i="39"/>
  <c r="L187" i="39"/>
  <c r="J187" i="39"/>
  <c r="C187" i="39"/>
  <c r="M206" i="39"/>
  <c r="N206" i="39" s="1"/>
  <c r="E206" i="39"/>
  <c r="L175" i="39"/>
  <c r="C175" i="39"/>
  <c r="J175" i="39"/>
  <c r="L177" i="39"/>
  <c r="C177" i="39"/>
  <c r="J177" i="39"/>
  <c r="M207" i="39"/>
  <c r="N207" i="39" s="1"/>
  <c r="E207" i="39"/>
  <c r="M212" i="39"/>
  <c r="N212" i="39" s="1"/>
  <c r="E212" i="39"/>
  <c r="L176" i="39"/>
  <c r="J176" i="39"/>
  <c r="C176" i="39"/>
  <c r="M208" i="39"/>
  <c r="N208" i="39" s="1"/>
  <c r="E208" i="39"/>
  <c r="L171" i="39"/>
  <c r="C171" i="39"/>
  <c r="J171" i="39"/>
  <c r="H206" i="39"/>
  <c r="P206" i="39" s="1"/>
  <c r="I206" i="39"/>
  <c r="H203" i="39"/>
  <c r="P203" i="39" s="1"/>
  <c r="I203" i="39"/>
  <c r="C597" i="40" s="1"/>
  <c r="H207" i="39"/>
  <c r="P207" i="39" s="1"/>
  <c r="I207" i="39"/>
  <c r="H212" i="39"/>
  <c r="P212" i="39" s="1"/>
  <c r="I212" i="39"/>
  <c r="L200" i="39"/>
  <c r="J200" i="39"/>
  <c r="C200" i="39"/>
  <c r="I208" i="39"/>
  <c r="H208" i="39"/>
  <c r="P208" i="39" s="1"/>
  <c r="M203" i="39"/>
  <c r="N203" i="39" s="1"/>
  <c r="E203" i="39"/>
  <c r="M202" i="39"/>
  <c r="N202" i="39" s="1"/>
  <c r="E202" i="39"/>
  <c r="L195" i="39"/>
  <c r="C195" i="39"/>
  <c r="J195" i="39"/>
  <c r="M213" i="39"/>
  <c r="N213" i="39" s="1"/>
  <c r="E213" i="39"/>
  <c r="I202" i="39"/>
  <c r="C596" i="40" s="1"/>
  <c r="CL87" i="9" s="1"/>
  <c r="H202" i="39"/>
  <c r="P202" i="39" s="1"/>
  <c r="L178" i="39"/>
  <c r="J178" i="39"/>
  <c r="C178" i="39"/>
  <c r="L199" i="39"/>
  <c r="J199" i="39"/>
  <c r="C199" i="39"/>
  <c r="L182" i="39"/>
  <c r="C182" i="39"/>
  <c r="J182" i="39"/>
  <c r="L193" i="39"/>
  <c r="J193" i="39"/>
  <c r="C193" i="39"/>
  <c r="H204" i="39"/>
  <c r="P204" i="39" s="1"/>
  <c r="I204" i="39"/>
  <c r="C598" i="40" s="1"/>
  <c r="L170" i="39"/>
  <c r="C170" i="39"/>
  <c r="J170" i="39"/>
  <c r="H213" i="39"/>
  <c r="P213" i="39" s="1"/>
  <c r="I213" i="39"/>
  <c r="L183" i="39"/>
  <c r="C183" i="39"/>
  <c r="J183" i="39"/>
  <c r="L189" i="39"/>
  <c r="C189" i="39"/>
  <c r="J189" i="39"/>
  <c r="M204" i="39"/>
  <c r="N204" i="39" s="1"/>
  <c r="E204" i="39"/>
  <c r="M214" i="39"/>
  <c r="N214" i="39" s="1"/>
  <c r="E214" i="39"/>
  <c r="L197" i="39"/>
  <c r="J197" i="39"/>
  <c r="C197" i="39"/>
  <c r="L174" i="39"/>
  <c r="C174" i="39"/>
  <c r="J174" i="39"/>
  <c r="H215" i="39"/>
  <c r="P215" i="39" s="1"/>
  <c r="I215" i="39"/>
  <c r="L185" i="39"/>
  <c r="J185" i="39"/>
  <c r="C185" i="39"/>
  <c r="L196" i="39"/>
  <c r="C196" i="39"/>
  <c r="J196" i="39"/>
  <c r="H209" i="39"/>
  <c r="P209" i="39" s="1"/>
  <c r="I209" i="39"/>
  <c r="I214" i="39"/>
  <c r="H214" i="39"/>
  <c r="P214" i="39" s="1"/>
  <c r="M216" i="39"/>
  <c r="N216" i="39" s="1"/>
  <c r="E216" i="39"/>
  <c r="M215" i="39"/>
  <c r="N215" i="39" s="1"/>
  <c r="E215" i="39"/>
  <c r="M205" i="39"/>
  <c r="N205" i="39" s="1"/>
  <c r="E205" i="39"/>
  <c r="M209" i="39"/>
  <c r="N209" i="39" s="1"/>
  <c r="E209" i="39"/>
  <c r="L191" i="39"/>
  <c r="J191" i="39"/>
  <c r="C191" i="39"/>
  <c r="L192" i="39"/>
  <c r="C192" i="39"/>
  <c r="J192" i="39"/>
  <c r="H211" i="39"/>
  <c r="P211" i="39" s="1"/>
  <c r="I211" i="39"/>
  <c r="H216" i="39"/>
  <c r="P216" i="39" s="1"/>
  <c r="I216" i="39"/>
  <c r="L173" i="39"/>
  <c r="J173" i="39"/>
  <c r="C173" i="39"/>
  <c r="H205" i="39"/>
  <c r="P205" i="39" s="1"/>
  <c r="I205" i="39"/>
  <c r="L186" i="39"/>
  <c r="J186" i="39"/>
  <c r="C186" i="39"/>
  <c r="L181" i="39"/>
  <c r="J181" i="39"/>
  <c r="C181" i="39"/>
  <c r="M211" i="39"/>
  <c r="N211" i="39" s="1"/>
  <c r="E211" i="39"/>
  <c r="L201" i="39"/>
  <c r="J201" i="39"/>
  <c r="C201" i="39"/>
  <c r="CC102" i="9"/>
  <c r="F103" i="39"/>
  <c r="F113" i="39" s="1"/>
  <c r="L198" i="39"/>
  <c r="J198" i="39"/>
  <c r="C198" i="39"/>
  <c r="M210" i="39"/>
  <c r="N210" i="39" s="1"/>
  <c r="E210" i="39"/>
  <c r="L184" i="39"/>
  <c r="C184" i="39"/>
  <c r="J184" i="39"/>
  <c r="L180" i="39"/>
  <c r="J180" i="39"/>
  <c r="C180" i="39"/>
  <c r="L190" i="39"/>
  <c r="C190" i="39"/>
  <c r="J190" i="39"/>
  <c r="L194" i="39"/>
  <c r="J194" i="39"/>
  <c r="C194" i="39"/>
  <c r="I210" i="39"/>
  <c r="H210" i="39"/>
  <c r="P210" i="39" s="1"/>
  <c r="L172" i="39"/>
  <c r="C172" i="39"/>
  <c r="J172" i="39"/>
  <c r="F103" i="38"/>
  <c r="F113" i="38" s="1"/>
  <c r="CB102" i="9"/>
  <c r="L201" i="38"/>
  <c r="C201" i="38"/>
  <c r="J201" i="38"/>
  <c r="L188" i="38"/>
  <c r="C188" i="38"/>
  <c r="J188" i="38"/>
  <c r="L198" i="38"/>
  <c r="J198" i="38"/>
  <c r="C198" i="38"/>
  <c r="L199" i="38"/>
  <c r="J199" i="38"/>
  <c r="C199" i="38"/>
  <c r="C181" i="38"/>
  <c r="L181" i="38"/>
  <c r="J181" i="38"/>
  <c r="L203" i="38"/>
  <c r="J203" i="38"/>
  <c r="C203" i="38"/>
  <c r="L206" i="38"/>
  <c r="J206" i="38"/>
  <c r="C206" i="38"/>
  <c r="M212" i="38"/>
  <c r="N212" i="38" s="1"/>
  <c r="E212" i="38"/>
  <c r="L197" i="38"/>
  <c r="C197" i="38"/>
  <c r="J197" i="38"/>
  <c r="I211" i="38"/>
  <c r="H211" i="38"/>
  <c r="P211" i="38" s="1"/>
  <c r="L204" i="38"/>
  <c r="J204" i="38"/>
  <c r="C204" i="38"/>
  <c r="H212" i="38"/>
  <c r="P212" i="38" s="1"/>
  <c r="I212" i="38"/>
  <c r="M211" i="38"/>
  <c r="N211" i="38" s="1"/>
  <c r="E211" i="38"/>
  <c r="L184" i="38"/>
  <c r="C184" i="38"/>
  <c r="J184" i="38"/>
  <c r="L195" i="38"/>
  <c r="C195" i="38"/>
  <c r="J195" i="38"/>
  <c r="H215" i="38"/>
  <c r="P215" i="38" s="1"/>
  <c r="I215" i="38"/>
  <c r="M214" i="38"/>
  <c r="N214" i="38" s="1"/>
  <c r="E214" i="38"/>
  <c r="L192" i="38"/>
  <c r="C192" i="38"/>
  <c r="J192" i="38"/>
  <c r="M215" i="38"/>
  <c r="N215" i="38" s="1"/>
  <c r="E215" i="38"/>
  <c r="M213" i="38"/>
  <c r="N213" i="38" s="1"/>
  <c r="E213" i="38"/>
  <c r="I214" i="38"/>
  <c r="H214" i="38"/>
  <c r="P214" i="38" s="1"/>
  <c r="M216" i="38"/>
  <c r="N216" i="38" s="1"/>
  <c r="E216" i="38"/>
  <c r="L183" i="38"/>
  <c r="C183" i="38"/>
  <c r="J183" i="38"/>
  <c r="L202" i="38"/>
  <c r="C202" i="38"/>
  <c r="J202" i="38"/>
  <c r="H213" i="38"/>
  <c r="P213" i="38" s="1"/>
  <c r="I213" i="38"/>
  <c r="H216" i="38"/>
  <c r="P216" i="38" s="1"/>
  <c r="I216" i="38"/>
  <c r="M207" i="38"/>
  <c r="N207" i="38" s="1"/>
  <c r="E207" i="38"/>
  <c r="L193" i="38"/>
  <c r="C193" i="38"/>
  <c r="J193" i="38"/>
  <c r="L194" i="38"/>
  <c r="C194" i="38"/>
  <c r="J194" i="38"/>
  <c r="H207" i="38"/>
  <c r="P207" i="38" s="1"/>
  <c r="I207" i="38"/>
  <c r="I210" i="38"/>
  <c r="H210" i="38"/>
  <c r="P210" i="38" s="1"/>
  <c r="L205" i="38"/>
  <c r="J205" i="38"/>
  <c r="C205" i="38"/>
  <c r="L187" i="38"/>
  <c r="J187" i="38"/>
  <c r="C187" i="38"/>
  <c r="L185" i="38"/>
  <c r="C185" i="38"/>
  <c r="J185" i="38"/>
  <c r="M210" i="38"/>
  <c r="N210" i="38" s="1"/>
  <c r="E210" i="38"/>
  <c r="H208" i="38"/>
  <c r="P208" i="38" s="1"/>
  <c r="I208" i="38"/>
  <c r="L200" i="38"/>
  <c r="C200" i="38"/>
  <c r="J200" i="38"/>
  <c r="H209" i="38"/>
  <c r="P209" i="38" s="1"/>
  <c r="I209" i="38"/>
  <c r="L196" i="38"/>
  <c r="J196" i="38"/>
  <c r="C196" i="38"/>
  <c r="M208" i="38"/>
  <c r="N208" i="38" s="1"/>
  <c r="E208" i="38"/>
  <c r="L189" i="38"/>
  <c r="J189" i="38"/>
  <c r="C189" i="38"/>
  <c r="M209" i="38"/>
  <c r="N209" i="38" s="1"/>
  <c r="E209" i="38"/>
  <c r="L191" i="38"/>
  <c r="C191" i="38"/>
  <c r="J191" i="38"/>
  <c r="L186" i="38"/>
  <c r="C186" i="38"/>
  <c r="J186" i="38"/>
  <c r="L182" i="38"/>
  <c r="C182" i="38"/>
  <c r="J182" i="38"/>
  <c r="L190" i="38"/>
  <c r="C190" i="38"/>
  <c r="J190" i="38"/>
  <c r="M206" i="35"/>
  <c r="N206" i="35" s="1"/>
  <c r="E206" i="35"/>
  <c r="L204" i="35"/>
  <c r="J204" i="35"/>
  <c r="C204" i="35"/>
  <c r="M207" i="35"/>
  <c r="N207" i="35" s="1"/>
  <c r="E207" i="35"/>
  <c r="L202" i="35"/>
  <c r="J202" i="35"/>
  <c r="C202" i="35"/>
  <c r="M215" i="35"/>
  <c r="N215" i="35" s="1"/>
  <c r="E215" i="35"/>
  <c r="H207" i="35"/>
  <c r="P207" i="35" s="1"/>
  <c r="I207" i="35"/>
  <c r="CA102" i="9"/>
  <c r="F103" i="35"/>
  <c r="F113" i="35" s="1"/>
  <c r="L203" i="35"/>
  <c r="C203" i="35"/>
  <c r="J203" i="35"/>
  <c r="L194" i="35"/>
  <c r="C194" i="35"/>
  <c r="J194" i="35"/>
  <c r="H215" i="35"/>
  <c r="P215" i="35" s="1"/>
  <c r="I215" i="35"/>
  <c r="H213" i="35"/>
  <c r="P213" i="35" s="1"/>
  <c r="I213" i="35"/>
  <c r="L205" i="35"/>
  <c r="J205" i="35"/>
  <c r="C205" i="35"/>
  <c r="H212" i="35"/>
  <c r="P212" i="35" s="1"/>
  <c r="I212" i="35"/>
  <c r="M213" i="35"/>
  <c r="N213" i="35" s="1"/>
  <c r="E213" i="35"/>
  <c r="H209" i="35"/>
  <c r="P209" i="35" s="1"/>
  <c r="I209" i="35"/>
  <c r="M212" i="35"/>
  <c r="N212" i="35" s="1"/>
  <c r="E212" i="35"/>
  <c r="M209" i="35"/>
  <c r="N209" i="35" s="1"/>
  <c r="E209" i="35"/>
  <c r="H211" i="35"/>
  <c r="P211" i="35" s="1"/>
  <c r="I211" i="35"/>
  <c r="I208" i="35"/>
  <c r="H208" i="35"/>
  <c r="P208" i="35" s="1"/>
  <c r="M211" i="35"/>
  <c r="N211" i="35" s="1"/>
  <c r="E211" i="35"/>
  <c r="L199" i="35"/>
  <c r="J199" i="35"/>
  <c r="C199" i="35"/>
  <c r="M208" i="35"/>
  <c r="N208" i="35" s="1"/>
  <c r="E208" i="35"/>
  <c r="L196" i="35"/>
  <c r="J196" i="35"/>
  <c r="C196" i="35"/>
  <c r="H216" i="35"/>
  <c r="P216" i="35" s="1"/>
  <c r="I216" i="35"/>
  <c r="L198" i="35"/>
  <c r="J198" i="35"/>
  <c r="C198" i="35"/>
  <c r="I214" i="35"/>
  <c r="H214" i="35"/>
  <c r="P214" i="35" s="1"/>
  <c r="M216" i="35"/>
  <c r="N216" i="35" s="1"/>
  <c r="E216" i="35"/>
  <c r="L200" i="35"/>
  <c r="C200" i="35"/>
  <c r="J200" i="35"/>
  <c r="L195" i="35"/>
  <c r="C195" i="35"/>
  <c r="J195" i="35"/>
  <c r="I210" i="35"/>
  <c r="H210" i="35"/>
  <c r="P210" i="35" s="1"/>
  <c r="M214" i="35"/>
  <c r="N214" i="35" s="1"/>
  <c r="E214" i="35"/>
  <c r="M210" i="35"/>
  <c r="N210" i="35" s="1"/>
  <c r="E210" i="35"/>
  <c r="L201" i="35"/>
  <c r="J201" i="35"/>
  <c r="C201" i="35"/>
  <c r="H206" i="35"/>
  <c r="P206" i="35" s="1"/>
  <c r="I206" i="35"/>
  <c r="C600" i="19" s="1"/>
  <c r="L197" i="35"/>
  <c r="C197" i="35"/>
  <c r="J197" i="35"/>
  <c r="M179" i="50"/>
  <c r="N179" i="50" s="1"/>
  <c r="E179" i="50"/>
  <c r="L180" i="50"/>
  <c r="C180" i="50"/>
  <c r="J180" i="50"/>
  <c r="H179" i="50"/>
  <c r="P179" i="50" s="1"/>
  <c r="I179" i="50"/>
  <c r="H184" i="50"/>
  <c r="P184" i="50" s="1"/>
  <c r="I184" i="50"/>
  <c r="C578" i="49" s="1"/>
  <c r="CQ69" i="9" s="1"/>
  <c r="L182" i="50"/>
  <c r="J182" i="50"/>
  <c r="C182" i="50"/>
  <c r="M184" i="50"/>
  <c r="N184" i="50" s="1"/>
  <c r="E184" i="50"/>
  <c r="H177" i="50"/>
  <c r="P177" i="50" s="1"/>
  <c r="I177" i="50"/>
  <c r="C571" i="49" s="1"/>
  <c r="CQ62" i="9" s="1"/>
  <c r="L183" i="50"/>
  <c r="C183" i="50"/>
  <c r="J183" i="50"/>
  <c r="M177" i="50"/>
  <c r="N177" i="50" s="1"/>
  <c r="E177" i="50"/>
  <c r="L178" i="50"/>
  <c r="C178" i="50"/>
  <c r="J178" i="50"/>
  <c r="H181" i="50"/>
  <c r="P181" i="50" s="1"/>
  <c r="I181" i="50"/>
  <c r="C575" i="49" s="1"/>
  <c r="CQ66" i="9" s="1"/>
  <c r="H176" i="50"/>
  <c r="P176" i="50" s="1"/>
  <c r="I176" i="50"/>
  <c r="M181" i="50"/>
  <c r="N181" i="50" s="1"/>
  <c r="E181" i="50"/>
  <c r="M176" i="50"/>
  <c r="N176" i="50" s="1"/>
  <c r="E176" i="50"/>
  <c r="BP73" i="9"/>
  <c r="I74" i="50"/>
  <c r="I79" i="50"/>
  <c r="BP78" i="9"/>
  <c r="G102" i="50"/>
  <c r="G216" i="50" s="1"/>
  <c r="Q216" i="50" s="1"/>
  <c r="AX101" i="9"/>
  <c r="G64" i="50"/>
  <c r="G178" i="50" s="1"/>
  <c r="Q178" i="50" s="1"/>
  <c r="AX63" i="9"/>
  <c r="BP96" i="9"/>
  <c r="I97" i="50"/>
  <c r="BP80" i="9"/>
  <c r="I81" i="50"/>
  <c r="BP97" i="9"/>
  <c r="I98" i="50"/>
  <c r="G82" i="50"/>
  <c r="G196" i="50" s="1"/>
  <c r="Q196" i="50" s="1"/>
  <c r="AX81" i="9"/>
  <c r="BP93" i="9"/>
  <c r="I94" i="50"/>
  <c r="G91" i="50"/>
  <c r="G205" i="50" s="1"/>
  <c r="Q205" i="50" s="1"/>
  <c r="AX90" i="9"/>
  <c r="G78" i="50"/>
  <c r="G192" i="50" s="1"/>
  <c r="Q192" i="50" s="1"/>
  <c r="AX77" i="9"/>
  <c r="I92" i="50"/>
  <c r="BP91" i="9"/>
  <c r="AX72" i="9"/>
  <c r="G73" i="50"/>
  <c r="G187" i="50" s="1"/>
  <c r="Q187" i="50" s="1"/>
  <c r="I71" i="50"/>
  <c r="BP70" i="9"/>
  <c r="I84" i="50"/>
  <c r="BP83" i="9"/>
  <c r="G84" i="50"/>
  <c r="G198" i="50" s="1"/>
  <c r="Q198" i="50" s="1"/>
  <c r="AX83" i="9"/>
  <c r="BP89" i="9"/>
  <c r="I90" i="50"/>
  <c r="I91" i="50"/>
  <c r="BP90" i="9"/>
  <c r="BP76" i="9"/>
  <c r="I77" i="50"/>
  <c r="G92" i="50"/>
  <c r="G206" i="50" s="1"/>
  <c r="Q206" i="50" s="1"/>
  <c r="AX91" i="9"/>
  <c r="G90" i="50"/>
  <c r="G204" i="50" s="1"/>
  <c r="Q204" i="50" s="1"/>
  <c r="AX89" i="9"/>
  <c r="I75" i="50"/>
  <c r="BP74" i="9"/>
  <c r="BP85" i="9"/>
  <c r="I86" i="50"/>
  <c r="I88" i="50"/>
  <c r="BP87" i="9"/>
  <c r="I76" i="50"/>
  <c r="BP75" i="9"/>
  <c r="I72" i="50"/>
  <c r="BP71" i="9"/>
  <c r="I83" i="50"/>
  <c r="BP82" i="9"/>
  <c r="AX100" i="9"/>
  <c r="G101" i="50"/>
  <c r="G215" i="50" s="1"/>
  <c r="Q215" i="50" s="1"/>
  <c r="BP81" i="9"/>
  <c r="I82" i="50"/>
  <c r="G96" i="50"/>
  <c r="G210" i="50" s="1"/>
  <c r="Q210" i="50" s="1"/>
  <c r="AX95" i="9"/>
  <c r="AX88" i="9"/>
  <c r="G89" i="50"/>
  <c r="G203" i="50" s="1"/>
  <c r="Q203" i="50" s="1"/>
  <c r="I95" i="50"/>
  <c r="BP94" i="9"/>
  <c r="I80" i="50"/>
  <c r="BP79" i="9"/>
  <c r="BP72" i="9"/>
  <c r="I73" i="50"/>
  <c r="G99" i="50"/>
  <c r="G213" i="50" s="1"/>
  <c r="Q213" i="50" s="1"/>
  <c r="AX98" i="9"/>
  <c r="BP84" i="9"/>
  <c r="I85" i="50"/>
  <c r="I100" i="50"/>
  <c r="BP99" i="9"/>
  <c r="G88" i="50"/>
  <c r="G202" i="50" s="1"/>
  <c r="Q202" i="50" s="1"/>
  <c r="AX87" i="9"/>
  <c r="L179" i="48"/>
  <c r="J179" i="48"/>
  <c r="C179" i="48"/>
  <c r="L180" i="48"/>
  <c r="C180" i="48"/>
  <c r="J180" i="48"/>
  <c r="L177" i="48"/>
  <c r="C177" i="48"/>
  <c r="J177" i="48"/>
  <c r="M181" i="48"/>
  <c r="N181" i="48" s="1"/>
  <c r="E181" i="48"/>
  <c r="H181" i="48"/>
  <c r="P181" i="48" s="1"/>
  <c r="I181" i="48"/>
  <c r="C575" i="47" s="1"/>
  <c r="CP66" i="9" s="1"/>
  <c r="Q177" i="48"/>
  <c r="H178" i="48"/>
  <c r="P178" i="48" s="1"/>
  <c r="I178" i="48"/>
  <c r="L176" i="48"/>
  <c r="J176" i="48"/>
  <c r="C176" i="48"/>
  <c r="M178" i="48"/>
  <c r="N178" i="48" s="1"/>
  <c r="E178" i="48"/>
  <c r="I80" i="48"/>
  <c r="BO79" i="9"/>
  <c r="I75" i="48"/>
  <c r="BO74" i="9"/>
  <c r="I68" i="48"/>
  <c r="BO67" i="9"/>
  <c r="I94" i="48"/>
  <c r="BO93" i="9"/>
  <c r="I83" i="48"/>
  <c r="BO82" i="9"/>
  <c r="I73" i="48"/>
  <c r="BO72" i="9"/>
  <c r="I79" i="48"/>
  <c r="BO78" i="9"/>
  <c r="G99" i="48"/>
  <c r="G213" i="48" s="1"/>
  <c r="Q213" i="48" s="1"/>
  <c r="AW98" i="9"/>
  <c r="I102" i="48"/>
  <c r="BO101" i="9"/>
  <c r="I72" i="48"/>
  <c r="BO71" i="9"/>
  <c r="I69" i="48"/>
  <c r="BO68" i="9"/>
  <c r="G91" i="48"/>
  <c r="G205" i="48" s="1"/>
  <c r="Q205" i="48" s="1"/>
  <c r="AW90" i="9"/>
  <c r="I71" i="48"/>
  <c r="BO70" i="9"/>
  <c r="I77" i="48"/>
  <c r="BO76" i="9"/>
  <c r="G97" i="48"/>
  <c r="G211" i="48" s="1"/>
  <c r="Q211" i="48" s="1"/>
  <c r="AW96" i="9"/>
  <c r="G88" i="48"/>
  <c r="G202" i="48" s="1"/>
  <c r="Q202" i="48" s="1"/>
  <c r="AW87" i="9"/>
  <c r="G84" i="48"/>
  <c r="G198" i="48" s="1"/>
  <c r="Q198" i="48" s="1"/>
  <c r="AW83" i="9"/>
  <c r="G96" i="48"/>
  <c r="G210" i="48" s="1"/>
  <c r="Q210" i="48" s="1"/>
  <c r="AW95" i="9"/>
  <c r="G73" i="48"/>
  <c r="G187" i="48" s="1"/>
  <c r="Q187" i="48" s="1"/>
  <c r="AW72" i="9"/>
  <c r="G101" i="48"/>
  <c r="G215" i="48" s="1"/>
  <c r="Q215" i="48" s="1"/>
  <c r="AW100" i="9"/>
  <c r="G76" i="48"/>
  <c r="G190" i="48" s="1"/>
  <c r="Q190" i="48" s="1"/>
  <c r="AW75" i="9"/>
  <c r="G92" i="48"/>
  <c r="G206" i="48" s="1"/>
  <c r="Q206" i="48" s="1"/>
  <c r="AW91" i="9"/>
  <c r="I74" i="48"/>
  <c r="BO73" i="9"/>
  <c r="I76" i="48"/>
  <c r="BO75" i="9"/>
  <c r="G89" i="48"/>
  <c r="G203" i="48" s="1"/>
  <c r="Q203" i="48" s="1"/>
  <c r="AW88" i="9"/>
  <c r="I86" i="48"/>
  <c r="BO85" i="9"/>
  <c r="G98" i="48"/>
  <c r="G212" i="48" s="1"/>
  <c r="Q212" i="48" s="1"/>
  <c r="AW97" i="9"/>
  <c r="I88" i="48"/>
  <c r="BO87" i="9"/>
  <c r="I82" i="48"/>
  <c r="BO81" i="9"/>
  <c r="G90" i="48"/>
  <c r="G204" i="48" s="1"/>
  <c r="Q204" i="48" s="1"/>
  <c r="AW89" i="9"/>
  <c r="G77" i="48"/>
  <c r="G191" i="48" s="1"/>
  <c r="Q191" i="48" s="1"/>
  <c r="AW76" i="9"/>
  <c r="I100" i="48"/>
  <c r="BO99" i="9"/>
  <c r="I70" i="48"/>
  <c r="BO69" i="9"/>
  <c r="G95" i="48"/>
  <c r="G209" i="48" s="1"/>
  <c r="Q209" i="48" s="1"/>
  <c r="AW94" i="9"/>
  <c r="G86" i="48"/>
  <c r="G200" i="48" s="1"/>
  <c r="Q200" i="48" s="1"/>
  <c r="AW85" i="9"/>
  <c r="G78" i="48"/>
  <c r="G192" i="48" s="1"/>
  <c r="Q192" i="48" s="1"/>
  <c r="AW77" i="9"/>
  <c r="G81" i="48"/>
  <c r="G195" i="48" s="1"/>
  <c r="Q195" i="48" s="1"/>
  <c r="AW80" i="9"/>
  <c r="G87" i="48"/>
  <c r="G201" i="48" s="1"/>
  <c r="Q201" i="48" s="1"/>
  <c r="AW86" i="9"/>
  <c r="G96" i="45"/>
  <c r="G210" i="45" s="1"/>
  <c r="Q210" i="45" s="1"/>
  <c r="AV95" i="9"/>
  <c r="I94" i="45"/>
  <c r="BN93" i="9"/>
  <c r="I75" i="45"/>
  <c r="BN74" i="9"/>
  <c r="I68" i="45"/>
  <c r="BN67" i="9"/>
  <c r="I99" i="45"/>
  <c r="BN98" i="9"/>
  <c r="G72" i="45"/>
  <c r="G186" i="45" s="1"/>
  <c r="AV71" i="9"/>
  <c r="I72" i="45"/>
  <c r="BN71" i="9"/>
  <c r="I78" i="45"/>
  <c r="BN77" i="9"/>
  <c r="I81" i="45"/>
  <c r="BN80" i="9"/>
  <c r="I70" i="45"/>
  <c r="BN69" i="9"/>
  <c r="I69" i="45"/>
  <c r="BN68" i="9"/>
  <c r="I71" i="45"/>
  <c r="BN70" i="9"/>
  <c r="G86" i="45"/>
  <c r="G200" i="45" s="1"/>
  <c r="Q200" i="45" s="1"/>
  <c r="AV85" i="9"/>
  <c r="I82" i="45"/>
  <c r="BN81" i="9"/>
  <c r="I73" i="45"/>
  <c r="BN72" i="9"/>
  <c r="I76" i="45"/>
  <c r="BN75" i="9"/>
  <c r="I74" i="45"/>
  <c r="BN73" i="9"/>
  <c r="I87" i="45"/>
  <c r="BN86" i="9"/>
  <c r="G88" i="45"/>
  <c r="G202" i="45" s="1"/>
  <c r="Q202" i="45" s="1"/>
  <c r="AV87" i="9"/>
  <c r="I89" i="45"/>
  <c r="BN88" i="9"/>
  <c r="I77" i="45"/>
  <c r="BN76" i="9"/>
  <c r="I79" i="45"/>
  <c r="BN78" i="9"/>
  <c r="G70" i="45"/>
  <c r="G184" i="45" s="1"/>
  <c r="AV69" i="9"/>
  <c r="I91" i="45"/>
  <c r="BN90" i="9"/>
  <c r="G87" i="45"/>
  <c r="G201" i="45" s="1"/>
  <c r="Q201" i="45" s="1"/>
  <c r="AV86" i="9"/>
  <c r="G101" i="45"/>
  <c r="G215" i="45" s="1"/>
  <c r="Q215" i="45" s="1"/>
  <c r="AV100" i="9"/>
  <c r="I92" i="45"/>
  <c r="BN91" i="9"/>
  <c r="G74" i="45"/>
  <c r="G188" i="45" s="1"/>
  <c r="Q188" i="45" s="1"/>
  <c r="AV73" i="9"/>
  <c r="G85" i="45"/>
  <c r="G199" i="45" s="1"/>
  <c r="Q199" i="45" s="1"/>
  <c r="AV84" i="9"/>
  <c r="G98" i="45"/>
  <c r="G212" i="45" s="1"/>
  <c r="Q212" i="45" s="1"/>
  <c r="AV97" i="9"/>
  <c r="G83" i="45"/>
  <c r="G197" i="45" s="1"/>
  <c r="Q197" i="45" s="1"/>
  <c r="AV82" i="9"/>
  <c r="I80" i="45"/>
  <c r="BN79" i="9"/>
  <c r="G102" i="45"/>
  <c r="G216" i="45" s="1"/>
  <c r="Q216" i="45" s="1"/>
  <c r="AV101" i="9"/>
  <c r="BP60" i="5"/>
  <c r="AV60" i="9"/>
  <c r="G84" i="45"/>
  <c r="G198" i="45" s="1"/>
  <c r="Q198" i="45" s="1"/>
  <c r="AV83" i="9"/>
  <c r="G95" i="45"/>
  <c r="G209" i="45" s="1"/>
  <c r="Q209" i="45" s="1"/>
  <c r="AV94" i="9"/>
  <c r="I97" i="45"/>
  <c r="BN96" i="9"/>
  <c r="I100" i="45"/>
  <c r="BN99" i="9"/>
  <c r="I90" i="45"/>
  <c r="BN89" i="9"/>
  <c r="H178" i="43"/>
  <c r="P178" i="43" s="1"/>
  <c r="I178" i="43"/>
  <c r="C572" i="44" s="1"/>
  <c r="CN63" i="9" s="1"/>
  <c r="M178" i="43"/>
  <c r="N178" i="43" s="1"/>
  <c r="E178" i="43"/>
  <c r="M177" i="43"/>
  <c r="N177" i="43" s="1"/>
  <c r="E177" i="43"/>
  <c r="H177" i="43"/>
  <c r="P177" i="43" s="1"/>
  <c r="I177" i="43"/>
  <c r="C571" i="44" s="1"/>
  <c r="CN62" i="9" s="1"/>
  <c r="M176" i="43"/>
  <c r="N176" i="43" s="1"/>
  <c r="E176" i="43"/>
  <c r="H176" i="43"/>
  <c r="P176" i="43" s="1"/>
  <c r="I176" i="43"/>
  <c r="I78" i="43"/>
  <c r="BM77" i="9"/>
  <c r="I76" i="43"/>
  <c r="BM75" i="9"/>
  <c r="I87" i="43"/>
  <c r="BM86" i="9"/>
  <c r="G81" i="43"/>
  <c r="G195" i="43" s="1"/>
  <c r="Q195" i="43" s="1"/>
  <c r="AU80" i="9"/>
  <c r="I70" i="43"/>
  <c r="BM69" i="9"/>
  <c r="I77" i="43"/>
  <c r="BM76" i="9"/>
  <c r="I72" i="43"/>
  <c r="BM71" i="9"/>
  <c r="G83" i="43"/>
  <c r="G197" i="43" s="1"/>
  <c r="Q197" i="43" s="1"/>
  <c r="AU82" i="9"/>
  <c r="G90" i="43"/>
  <c r="G204" i="43" s="1"/>
  <c r="Q204" i="43" s="1"/>
  <c r="AU89" i="9"/>
  <c r="G82" i="43"/>
  <c r="G196" i="43" s="1"/>
  <c r="Q196" i="43" s="1"/>
  <c r="AU81" i="9"/>
  <c r="I83" i="43"/>
  <c r="BM82" i="9"/>
  <c r="I82" i="43"/>
  <c r="BM81" i="9"/>
  <c r="I85" i="43"/>
  <c r="BM84" i="9"/>
  <c r="G69" i="43"/>
  <c r="G183" i="43" s="1"/>
  <c r="Q183" i="43" s="1"/>
  <c r="AU68" i="9"/>
  <c r="I91" i="43"/>
  <c r="BM90" i="9"/>
  <c r="I101" i="43"/>
  <c r="BM100" i="9"/>
  <c r="I86" i="43"/>
  <c r="BM85" i="9"/>
  <c r="I73" i="43"/>
  <c r="BM72" i="9"/>
  <c r="I75" i="43"/>
  <c r="BM74" i="9"/>
  <c r="I66" i="43"/>
  <c r="BM65" i="9"/>
  <c r="I65" i="43"/>
  <c r="BM64" i="9"/>
  <c r="G67" i="43"/>
  <c r="G181" i="43" s="1"/>
  <c r="Q181" i="43" s="1"/>
  <c r="AU66" i="9"/>
  <c r="G95" i="43"/>
  <c r="G209" i="43" s="1"/>
  <c r="Q209" i="43" s="1"/>
  <c r="AU94" i="9"/>
  <c r="I89" i="43"/>
  <c r="BM88" i="9"/>
  <c r="I88" i="43"/>
  <c r="BM87" i="9"/>
  <c r="G94" i="43"/>
  <c r="G208" i="43" s="1"/>
  <c r="Q208" i="43" s="1"/>
  <c r="AU93" i="9"/>
  <c r="I79" i="43"/>
  <c r="BM78" i="9"/>
  <c r="I84" i="43"/>
  <c r="BM83" i="9"/>
  <c r="G100" i="43"/>
  <c r="G214" i="43" s="1"/>
  <c r="Q214" i="43" s="1"/>
  <c r="AU99" i="9"/>
  <c r="G74" i="43"/>
  <c r="G188" i="43" s="1"/>
  <c r="Q188" i="43" s="1"/>
  <c r="AU73" i="9"/>
  <c r="G102" i="43"/>
  <c r="G216" i="43" s="1"/>
  <c r="Q216" i="43" s="1"/>
  <c r="AU101" i="9"/>
  <c r="I68" i="43"/>
  <c r="BM67" i="9"/>
  <c r="G80" i="43"/>
  <c r="G194" i="43" s="1"/>
  <c r="Q194" i="43" s="1"/>
  <c r="AU79" i="9"/>
  <c r="G99" i="43"/>
  <c r="G213" i="43" s="1"/>
  <c r="Q213" i="43" s="1"/>
  <c r="AU98" i="9"/>
  <c r="I71" i="43"/>
  <c r="BM70" i="9"/>
  <c r="I92" i="43"/>
  <c r="BM91" i="9"/>
  <c r="G96" i="43"/>
  <c r="G210" i="43" s="1"/>
  <c r="Q210" i="43" s="1"/>
  <c r="AU95" i="9"/>
  <c r="I69" i="43"/>
  <c r="BM68" i="9"/>
  <c r="G97" i="43"/>
  <c r="G211" i="43" s="1"/>
  <c r="Q211" i="43" s="1"/>
  <c r="AU96" i="9"/>
  <c r="I98" i="43"/>
  <c r="BM97" i="9"/>
  <c r="L183" i="41"/>
  <c r="J183" i="41"/>
  <c r="C183" i="41"/>
  <c r="H185" i="41"/>
  <c r="P185" i="41" s="1"/>
  <c r="I185" i="41"/>
  <c r="C579" i="42" s="1"/>
  <c r="CM70" i="9" s="1"/>
  <c r="M185" i="41"/>
  <c r="N185" i="41" s="1"/>
  <c r="E185" i="41"/>
  <c r="M186" i="41"/>
  <c r="N186" i="41" s="1"/>
  <c r="E186" i="41"/>
  <c r="L184" i="41"/>
  <c r="J184" i="41"/>
  <c r="C184" i="41"/>
  <c r="H186" i="41"/>
  <c r="P186" i="41" s="1"/>
  <c r="I186" i="41"/>
  <c r="C580" i="42" s="1"/>
  <c r="CM71" i="9" s="1"/>
  <c r="H187" i="41"/>
  <c r="P187" i="41" s="1"/>
  <c r="I187" i="41"/>
  <c r="C581" i="42" s="1"/>
  <c r="CM72" i="9" s="1"/>
  <c r="M187" i="41"/>
  <c r="N187" i="41" s="1"/>
  <c r="E187" i="41"/>
  <c r="I74" i="41"/>
  <c r="BL73" i="9"/>
  <c r="AT101" i="9"/>
  <c r="G102" i="41"/>
  <c r="G216" i="41" s="1"/>
  <c r="Q216" i="41" s="1"/>
  <c r="BL76" i="9"/>
  <c r="I77" i="41"/>
  <c r="BL87" i="9"/>
  <c r="I88" i="41"/>
  <c r="BL91" i="9"/>
  <c r="I92" i="41"/>
  <c r="AT75" i="9"/>
  <c r="G76" i="41"/>
  <c r="G190" i="41" s="1"/>
  <c r="Q190" i="41" s="1"/>
  <c r="BL79" i="9"/>
  <c r="I80" i="41"/>
  <c r="I86" i="41"/>
  <c r="BL85" i="9"/>
  <c r="I91" i="41"/>
  <c r="BL90" i="9"/>
  <c r="G89" i="41"/>
  <c r="G203" i="41" s="1"/>
  <c r="Q203" i="41" s="1"/>
  <c r="AT88" i="9"/>
  <c r="I79" i="41"/>
  <c r="BL78" i="9"/>
  <c r="I82" i="41"/>
  <c r="BL81" i="9"/>
  <c r="G97" i="41"/>
  <c r="G211" i="41" s="1"/>
  <c r="Q211" i="41" s="1"/>
  <c r="AT96" i="9"/>
  <c r="I75" i="41"/>
  <c r="BL74" i="9"/>
  <c r="AT93" i="9"/>
  <c r="G94" i="41"/>
  <c r="G208" i="41" s="1"/>
  <c r="Q208" i="41" s="1"/>
  <c r="G99" i="41"/>
  <c r="G213" i="41" s="1"/>
  <c r="Q213" i="41" s="1"/>
  <c r="AT98" i="9"/>
  <c r="I87" i="41"/>
  <c r="BL86" i="9"/>
  <c r="BL83" i="9"/>
  <c r="I84" i="41"/>
  <c r="G93" i="41"/>
  <c r="G207" i="41" s="1"/>
  <c r="Q207" i="41" s="1"/>
  <c r="I78" i="41"/>
  <c r="BL77" i="9"/>
  <c r="F303" i="42"/>
  <c r="BL24" i="9" s="1"/>
  <c r="AT24" i="9"/>
  <c r="G87" i="41"/>
  <c r="G201" i="41" s="1"/>
  <c r="Q201" i="41" s="1"/>
  <c r="AT86" i="9"/>
  <c r="AT99" i="9"/>
  <c r="G100" i="41"/>
  <c r="G214" i="41" s="1"/>
  <c r="Q214" i="41" s="1"/>
  <c r="AT83" i="9"/>
  <c r="G84" i="41"/>
  <c r="G198" i="41" s="1"/>
  <c r="Q198" i="41" s="1"/>
  <c r="BL100" i="9"/>
  <c r="I101" i="41"/>
  <c r="BL95" i="9"/>
  <c r="I96" i="41"/>
  <c r="BL84" i="9"/>
  <c r="I85" i="41"/>
  <c r="BL80" i="9"/>
  <c r="I81" i="41"/>
  <c r="AT97" i="9"/>
  <c r="G98" i="41"/>
  <c r="G212" i="41" s="1"/>
  <c r="Q212" i="41" s="1"/>
  <c r="I95" i="41"/>
  <c r="BL94" i="9"/>
  <c r="I63" i="39"/>
  <c r="BK62" i="9"/>
  <c r="G84" i="39"/>
  <c r="G198" i="39" s="1"/>
  <c r="Q198" i="39" s="1"/>
  <c r="AS83" i="9"/>
  <c r="G101" i="39"/>
  <c r="G215" i="39" s="1"/>
  <c r="Q215" i="39" s="1"/>
  <c r="AS100" i="9"/>
  <c r="I56" i="39"/>
  <c r="BK55" i="9"/>
  <c r="I78" i="39"/>
  <c r="BK77" i="9"/>
  <c r="I82" i="39"/>
  <c r="BK81" i="9"/>
  <c r="G54" i="39"/>
  <c r="G168" i="39" s="1"/>
  <c r="Q168" i="39" s="1"/>
  <c r="AS53" i="9"/>
  <c r="G97" i="39"/>
  <c r="G211" i="39" s="1"/>
  <c r="Q211" i="39" s="1"/>
  <c r="AS96" i="9"/>
  <c r="I58" i="39"/>
  <c r="BK57" i="9"/>
  <c r="G62" i="39"/>
  <c r="G176" i="39" s="1"/>
  <c r="Q176" i="39" s="1"/>
  <c r="AS61" i="9"/>
  <c r="I102" i="39"/>
  <c r="BK101" i="9"/>
  <c r="I74" i="39"/>
  <c r="BK73" i="9"/>
  <c r="I53" i="39"/>
  <c r="BK52" i="9"/>
  <c r="I75" i="39"/>
  <c r="BK74" i="9"/>
  <c r="G80" i="39"/>
  <c r="G194" i="39" s="1"/>
  <c r="Q194" i="39" s="1"/>
  <c r="AS79" i="9"/>
  <c r="G100" i="39"/>
  <c r="G214" i="39" s="1"/>
  <c r="Q214" i="39" s="1"/>
  <c r="AS99" i="9"/>
  <c r="G56" i="39"/>
  <c r="G170" i="39" s="1"/>
  <c r="Q170" i="39" s="1"/>
  <c r="AS55" i="9"/>
  <c r="I94" i="39"/>
  <c r="BK93" i="9"/>
  <c r="I79" i="39"/>
  <c r="BK78" i="9"/>
  <c r="G65" i="39"/>
  <c r="G179" i="39" s="1"/>
  <c r="Q179" i="39" s="1"/>
  <c r="AS64" i="9"/>
  <c r="G63" i="39"/>
  <c r="G177" i="39" s="1"/>
  <c r="Q177" i="39" s="1"/>
  <c r="AS62" i="9"/>
  <c r="G95" i="39"/>
  <c r="G209" i="39" s="1"/>
  <c r="Q209" i="39" s="1"/>
  <c r="AS94" i="9"/>
  <c r="I61" i="39"/>
  <c r="BK60" i="9"/>
  <c r="I67" i="39"/>
  <c r="BK66" i="9"/>
  <c r="G60" i="39"/>
  <c r="G174" i="39" s="1"/>
  <c r="Q174" i="39" s="1"/>
  <c r="AS59" i="9"/>
  <c r="G99" i="39"/>
  <c r="G213" i="39" s="1"/>
  <c r="Q213" i="39" s="1"/>
  <c r="AS98" i="9"/>
  <c r="I90" i="39"/>
  <c r="BK89" i="9"/>
  <c r="I83" i="39"/>
  <c r="BK82" i="9"/>
  <c r="I55" i="39"/>
  <c r="BK54" i="9"/>
  <c r="I76" i="39"/>
  <c r="BK75" i="9"/>
  <c r="I81" i="39"/>
  <c r="BK80" i="9"/>
  <c r="G64" i="39"/>
  <c r="G178" i="39" s="1"/>
  <c r="Q178" i="39" s="1"/>
  <c r="AS63" i="9"/>
  <c r="G79" i="39"/>
  <c r="G193" i="39" s="1"/>
  <c r="Q193" i="39" s="1"/>
  <c r="AS78" i="9"/>
  <c r="G93" i="39"/>
  <c r="G207" i="39" s="1"/>
  <c r="Q207" i="39" s="1"/>
  <c r="AS92" i="9"/>
  <c r="I98" i="39"/>
  <c r="BK97" i="9"/>
  <c r="I57" i="39"/>
  <c r="BK56" i="9"/>
  <c r="I88" i="39"/>
  <c r="BK87" i="9"/>
  <c r="G96" i="39"/>
  <c r="G210" i="39" s="1"/>
  <c r="Q210" i="39" s="1"/>
  <c r="AS95" i="9"/>
  <c r="I77" i="39"/>
  <c r="BK76" i="9"/>
  <c r="I71" i="39"/>
  <c r="BK70" i="9"/>
  <c r="G72" i="39"/>
  <c r="G186" i="39" s="1"/>
  <c r="Q186" i="39" s="1"/>
  <c r="AS71" i="9"/>
  <c r="G73" i="39"/>
  <c r="G187" i="39" s="1"/>
  <c r="Q187" i="39" s="1"/>
  <c r="AS72" i="9"/>
  <c r="I80" i="39"/>
  <c r="BK79" i="9"/>
  <c r="I92" i="39"/>
  <c r="BK91" i="9"/>
  <c r="I68" i="39"/>
  <c r="BK67" i="9"/>
  <c r="I60" i="39"/>
  <c r="BK59" i="9"/>
  <c r="I91" i="39"/>
  <c r="BK90" i="9"/>
  <c r="I89" i="39"/>
  <c r="BK88" i="9"/>
  <c r="G59" i="39"/>
  <c r="G173" i="39" s="1"/>
  <c r="Q173" i="39" s="1"/>
  <c r="AS58" i="9"/>
  <c r="G85" i="39"/>
  <c r="G199" i="39" s="1"/>
  <c r="Q199" i="39" s="1"/>
  <c r="AS84" i="9"/>
  <c r="G53" i="39"/>
  <c r="G167" i="39" s="1"/>
  <c r="Q167" i="39" s="1"/>
  <c r="AS52" i="9"/>
  <c r="I86" i="39"/>
  <c r="BK85" i="9"/>
  <c r="G87" i="39"/>
  <c r="G201" i="39" s="1"/>
  <c r="Q201" i="39" s="1"/>
  <c r="AS86" i="9"/>
  <c r="G70" i="39"/>
  <c r="G184" i="39" s="1"/>
  <c r="Q184" i="39" s="1"/>
  <c r="AS69" i="9"/>
  <c r="G69" i="39"/>
  <c r="G183" i="39" s="1"/>
  <c r="Q183" i="39" s="1"/>
  <c r="AS68" i="9"/>
  <c r="AR64" i="9"/>
  <c r="G65" i="38"/>
  <c r="AR95" i="9"/>
  <c r="G96" i="38"/>
  <c r="G210" i="38" s="1"/>
  <c r="Q210" i="38" s="1"/>
  <c r="F370" i="37"/>
  <c r="AR91" i="9"/>
  <c r="G92" i="38"/>
  <c r="G206" i="38" s="1"/>
  <c r="Q206" i="38" s="1"/>
  <c r="I70" i="38"/>
  <c r="BJ69" i="9"/>
  <c r="AR80" i="9"/>
  <c r="G81" i="38"/>
  <c r="G195" i="38" s="1"/>
  <c r="Q195" i="38" s="1"/>
  <c r="G99" i="38"/>
  <c r="G213" i="38" s="1"/>
  <c r="Q213" i="38" s="1"/>
  <c r="AR98" i="9"/>
  <c r="I74" i="38"/>
  <c r="BJ73" i="9"/>
  <c r="G103" i="38"/>
  <c r="G217" i="38" s="1"/>
  <c r="AR102" i="9"/>
  <c r="I85" i="38"/>
  <c r="BJ84" i="9"/>
  <c r="G83" i="38"/>
  <c r="G197" i="38" s="1"/>
  <c r="Q197" i="38" s="1"/>
  <c r="AR82" i="9"/>
  <c r="I98" i="38"/>
  <c r="BJ97" i="9"/>
  <c r="I77" i="38"/>
  <c r="BJ76" i="9"/>
  <c r="I73" i="38"/>
  <c r="BJ72" i="9"/>
  <c r="I91" i="38"/>
  <c r="BJ90" i="9"/>
  <c r="G79" i="38"/>
  <c r="G193" i="38" s="1"/>
  <c r="Q193" i="38" s="1"/>
  <c r="AR78" i="9"/>
  <c r="I95" i="38"/>
  <c r="BJ94" i="9"/>
  <c r="G90" i="38"/>
  <c r="G204" i="38" s="1"/>
  <c r="Q204" i="38" s="1"/>
  <c r="AR89" i="9"/>
  <c r="I86" i="38"/>
  <c r="BJ85" i="9"/>
  <c r="I66" i="38"/>
  <c r="BJ65" i="9"/>
  <c r="I69" i="38"/>
  <c r="BJ68" i="9"/>
  <c r="G66" i="38"/>
  <c r="G180" i="38" s="1"/>
  <c r="AR65" i="9"/>
  <c r="I87" i="38"/>
  <c r="BJ86" i="9"/>
  <c r="I71" i="38"/>
  <c r="BJ70" i="9"/>
  <c r="I78" i="38"/>
  <c r="BJ77" i="9"/>
  <c r="I97" i="38"/>
  <c r="BJ96" i="9"/>
  <c r="BJ79" i="9"/>
  <c r="I80" i="38"/>
  <c r="I75" i="38"/>
  <c r="BJ74" i="9"/>
  <c r="I102" i="38"/>
  <c r="BJ101" i="9"/>
  <c r="BJ83" i="9"/>
  <c r="I84" i="38"/>
  <c r="I67" i="38"/>
  <c r="BJ66" i="9"/>
  <c r="AR92" i="9"/>
  <c r="G93" i="38"/>
  <c r="G207" i="38" s="1"/>
  <c r="Q207" i="38" s="1"/>
  <c r="BJ71" i="9"/>
  <c r="I72" i="38"/>
  <c r="I89" i="38"/>
  <c r="BJ88" i="9"/>
  <c r="G91" i="38"/>
  <c r="G205" i="38" s="1"/>
  <c r="Q205" i="38" s="1"/>
  <c r="AR90" i="9"/>
  <c r="AR100" i="9"/>
  <c r="G101" i="38"/>
  <c r="G215" i="38" s="1"/>
  <c r="Q215" i="38" s="1"/>
  <c r="BJ99" i="9"/>
  <c r="I100" i="38"/>
  <c r="BJ67" i="9"/>
  <c r="I68" i="38"/>
  <c r="BJ75" i="9"/>
  <c r="I76" i="38"/>
  <c r="G94" i="38"/>
  <c r="G208" i="38" s="1"/>
  <c r="Q208" i="38" s="1"/>
  <c r="AR93" i="9"/>
  <c r="M190" i="35"/>
  <c r="N190" i="35" s="1"/>
  <c r="E190" i="35"/>
  <c r="L184" i="35"/>
  <c r="J184" i="35"/>
  <c r="C184" i="35"/>
  <c r="L188" i="35"/>
  <c r="C188" i="35"/>
  <c r="J188" i="35"/>
  <c r="M183" i="35"/>
  <c r="N183" i="35" s="1"/>
  <c r="E183" i="35"/>
  <c r="H183" i="35"/>
  <c r="P183" i="35" s="1"/>
  <c r="I183" i="35"/>
  <c r="H189" i="35"/>
  <c r="P189" i="35" s="1"/>
  <c r="I189" i="35"/>
  <c r="M189" i="35"/>
  <c r="N189" i="35" s="1"/>
  <c r="E189" i="35"/>
  <c r="M187" i="35"/>
  <c r="N187" i="35" s="1"/>
  <c r="E187" i="35"/>
  <c r="L193" i="35"/>
  <c r="J193" i="35"/>
  <c r="C193" i="35"/>
  <c r="H187" i="35"/>
  <c r="P187" i="35" s="1"/>
  <c r="I187" i="35"/>
  <c r="L191" i="35"/>
  <c r="J191" i="35"/>
  <c r="C191" i="35"/>
  <c r="H186" i="35"/>
  <c r="P186" i="35" s="1"/>
  <c r="I186" i="35"/>
  <c r="C580" i="19" s="1"/>
  <c r="CJ71" i="9" s="1"/>
  <c r="L192" i="35"/>
  <c r="C192" i="35"/>
  <c r="J192" i="35"/>
  <c r="M186" i="35"/>
  <c r="N186" i="35" s="1"/>
  <c r="E186" i="35"/>
  <c r="H185" i="35"/>
  <c r="P185" i="35" s="1"/>
  <c r="I185" i="35"/>
  <c r="M185" i="35"/>
  <c r="N185" i="35" s="1"/>
  <c r="E185" i="35"/>
  <c r="H190" i="35"/>
  <c r="P190" i="35" s="1"/>
  <c r="I190" i="35"/>
  <c r="C584" i="19" s="1"/>
  <c r="CJ75" i="9" s="1"/>
  <c r="G99" i="35"/>
  <c r="G213" i="35" s="1"/>
  <c r="Q213" i="35" s="1"/>
  <c r="AQ98" i="9"/>
  <c r="I100" i="35"/>
  <c r="BI99" i="9"/>
  <c r="CC4" i="5"/>
  <c r="BI4" i="9"/>
  <c r="G93" i="35"/>
  <c r="G207" i="35" s="1"/>
  <c r="Q207" i="35" s="1"/>
  <c r="AQ92" i="9"/>
  <c r="AQ79" i="9"/>
  <c r="G80" i="35"/>
  <c r="G194" i="35" s="1"/>
  <c r="Q194" i="35" s="1"/>
  <c r="I84" i="35"/>
  <c r="BI83" i="9"/>
  <c r="BI82" i="9"/>
  <c r="I83" i="35"/>
  <c r="AQ85" i="9"/>
  <c r="G86" i="35"/>
  <c r="G200" i="35" s="1"/>
  <c r="Q200" i="35" s="1"/>
  <c r="I82" i="35"/>
  <c r="BI81" i="9"/>
  <c r="I89" i="35"/>
  <c r="BI88" i="9"/>
  <c r="G96" i="35"/>
  <c r="G210" i="35" s="1"/>
  <c r="Q210" i="35" s="1"/>
  <c r="AQ95" i="9"/>
  <c r="BI80" i="9"/>
  <c r="I81" i="35"/>
  <c r="I92" i="35"/>
  <c r="BI91" i="9"/>
  <c r="G95" i="35"/>
  <c r="G209" i="35" s="1"/>
  <c r="Q209" i="35" s="1"/>
  <c r="AQ94" i="9"/>
  <c r="I88" i="35"/>
  <c r="BI87" i="9"/>
  <c r="I102" i="35"/>
  <c r="BI101" i="9"/>
  <c r="I90" i="35"/>
  <c r="BI89" i="9"/>
  <c r="I91" i="35"/>
  <c r="BI90" i="9"/>
  <c r="G98" i="35"/>
  <c r="G212" i="35" s="1"/>
  <c r="Q212" i="35" s="1"/>
  <c r="AQ97" i="9"/>
  <c r="G97" i="35"/>
  <c r="G211" i="35" s="1"/>
  <c r="Q211" i="35" s="1"/>
  <c r="AQ96" i="9"/>
  <c r="AQ81" i="9"/>
  <c r="G82" i="35"/>
  <c r="G196" i="35" s="1"/>
  <c r="Q196" i="35" s="1"/>
  <c r="G87" i="35"/>
  <c r="G201" i="35" s="1"/>
  <c r="Q201" i="35" s="1"/>
  <c r="AQ86" i="9"/>
  <c r="G101" i="35"/>
  <c r="G215" i="35" s="1"/>
  <c r="Q215" i="35" s="1"/>
  <c r="AQ100" i="9"/>
  <c r="I94" i="35"/>
  <c r="BI93" i="9"/>
  <c r="L162" i="50"/>
  <c r="H171" i="50"/>
  <c r="P171" i="50" s="1"/>
  <c r="L135" i="48"/>
  <c r="C135" i="48"/>
  <c r="I127" i="48"/>
  <c r="C521" i="47" s="1"/>
  <c r="CP12" i="9" s="1"/>
  <c r="E132" i="48"/>
  <c r="C123" i="48"/>
  <c r="M123" i="48" s="1"/>
  <c r="N123" i="48" s="1"/>
  <c r="L123" i="48"/>
  <c r="H123" i="48"/>
  <c r="P123" i="48" s="1"/>
  <c r="J152" i="45"/>
  <c r="C152" i="45"/>
  <c r="J169" i="45"/>
  <c r="L169" i="45"/>
  <c r="Q152" i="45"/>
  <c r="I139" i="45"/>
  <c r="C533" i="46" s="1"/>
  <c r="CO24" i="9" s="1"/>
  <c r="CO72" i="9"/>
  <c r="K73" i="45"/>
  <c r="H168" i="45"/>
  <c r="P168" i="45" s="1"/>
  <c r="E175" i="45"/>
  <c r="H118" i="45"/>
  <c r="P118" i="45" s="1"/>
  <c r="E121" i="45"/>
  <c r="E148" i="43"/>
  <c r="Q146" i="43"/>
  <c r="J168" i="43"/>
  <c r="L168" i="43"/>
  <c r="I137" i="43"/>
  <c r="C531" i="44" s="1"/>
  <c r="CN22" i="9" s="1"/>
  <c r="H137" i="43"/>
  <c r="P137" i="43" s="1"/>
  <c r="L137" i="43"/>
  <c r="C137" i="43"/>
  <c r="E165" i="41"/>
  <c r="Q128" i="41"/>
  <c r="Q132" i="41"/>
  <c r="E156" i="41"/>
  <c r="H173" i="41"/>
  <c r="P173" i="41" s="1"/>
  <c r="M168" i="39"/>
  <c r="N168" i="39" s="1"/>
  <c r="CL89" i="9"/>
  <c r="K90" i="39"/>
  <c r="K204" i="39" s="1"/>
  <c r="O204" i="39" s="1"/>
  <c r="CL88" i="9"/>
  <c r="K89" i="39"/>
  <c r="K203" i="39" s="1"/>
  <c r="O203" i="39" s="1"/>
  <c r="Q118" i="39"/>
  <c r="E139" i="39"/>
  <c r="H139" i="39"/>
  <c r="P139" i="39" s="1"/>
  <c r="H157" i="38"/>
  <c r="P157" i="38" s="1"/>
  <c r="CK65" i="9"/>
  <c r="K66" i="38"/>
  <c r="K180" i="38" s="1"/>
  <c r="O180" i="38" s="1"/>
  <c r="CK64" i="9"/>
  <c r="K65" i="38"/>
  <c r="Q125" i="38"/>
  <c r="Q148" i="38"/>
  <c r="J146" i="38"/>
  <c r="I146" i="38" s="1"/>
  <c r="C540" i="37" s="1"/>
  <c r="CK31" i="9" s="1"/>
  <c r="L148" i="38"/>
  <c r="C148" i="38"/>
  <c r="E148" i="38" s="1"/>
  <c r="C146" i="38"/>
  <c r="I148" i="38"/>
  <c r="C542" i="37" s="1"/>
  <c r="CK33" i="9" s="1"/>
  <c r="Q146" i="38"/>
  <c r="CJ91" i="9"/>
  <c r="K92" i="35"/>
  <c r="K206" i="35" s="1"/>
  <c r="O206" i="35" s="1"/>
  <c r="H130" i="35"/>
  <c r="P130" i="35" s="1"/>
  <c r="I130" i="35"/>
  <c r="C524" i="19" s="1"/>
  <c r="CJ15" i="9" s="1"/>
  <c r="Q149" i="35"/>
  <c r="C149" i="35"/>
  <c r="E149" i="35" s="1"/>
  <c r="DD3" i="5"/>
  <c r="CJ3" i="9"/>
  <c r="J149" i="35"/>
  <c r="I149" i="35" s="1"/>
  <c r="C543" i="19" s="1"/>
  <c r="CJ34" i="9" s="1"/>
  <c r="Q130" i="35"/>
  <c r="C371" i="44"/>
  <c r="C506" i="44"/>
  <c r="FE2" i="5" s="1"/>
  <c r="AB70" i="53"/>
  <c r="F342" i="49"/>
  <c r="BP63" i="9" s="1"/>
  <c r="AB19" i="61"/>
  <c r="H147" i="45"/>
  <c r="P147" i="45" s="1"/>
  <c r="I147" i="45"/>
  <c r="C541" i="46" s="1"/>
  <c r="CO32" i="9" s="1"/>
  <c r="AB74" i="61"/>
  <c r="AB67" i="61"/>
  <c r="Q184" i="45"/>
  <c r="E154" i="45"/>
  <c r="I174" i="45"/>
  <c r="C568" i="46" s="1"/>
  <c r="CO59" i="9" s="1"/>
  <c r="E181" i="45"/>
  <c r="AB18" i="61"/>
  <c r="L147" i="45"/>
  <c r="L184" i="45"/>
  <c r="C147" i="45"/>
  <c r="M147" i="45" s="1"/>
  <c r="N147" i="45" s="1"/>
  <c r="AB81" i="61"/>
  <c r="C184" i="45"/>
  <c r="AB65" i="61"/>
  <c r="G60" i="61"/>
  <c r="R60" i="61" s="1"/>
  <c r="AB60" i="61" s="1"/>
  <c r="AB35" i="60"/>
  <c r="H146" i="41"/>
  <c r="P146" i="41" s="1"/>
  <c r="G25" i="41"/>
  <c r="G139" i="41" s="1"/>
  <c r="Q139" i="41" s="1"/>
  <c r="AB68" i="57"/>
  <c r="AB67" i="57"/>
  <c r="N7" i="63"/>
  <c r="U7" i="63"/>
  <c r="W7" i="63"/>
  <c r="W34" i="63"/>
  <c r="U34" i="63"/>
  <c r="N34" i="63"/>
  <c r="N85" i="63"/>
  <c r="W85" i="63"/>
  <c r="U85" i="63"/>
  <c r="N39" i="63"/>
  <c r="W39" i="63"/>
  <c r="U39" i="63"/>
  <c r="N87" i="63"/>
  <c r="W87" i="63"/>
  <c r="U87" i="63"/>
  <c r="W76" i="63"/>
  <c r="N76" i="63"/>
  <c r="U76" i="63"/>
  <c r="W55" i="63"/>
  <c r="N55" i="63"/>
  <c r="U55" i="63"/>
  <c r="W44" i="63"/>
  <c r="N44" i="63"/>
  <c r="U44" i="63"/>
  <c r="W41" i="63"/>
  <c r="N41" i="63"/>
  <c r="U41" i="63"/>
  <c r="W33" i="63"/>
  <c r="U33" i="63"/>
  <c r="N33" i="63"/>
  <c r="W45" i="63"/>
  <c r="N45" i="63"/>
  <c r="U45" i="63"/>
  <c r="U56" i="63"/>
  <c r="W56" i="63"/>
  <c r="N56" i="63"/>
  <c r="W8" i="63"/>
  <c r="U8" i="63"/>
  <c r="N8" i="63"/>
  <c r="U75" i="63"/>
  <c r="N75" i="63"/>
  <c r="W75" i="63"/>
  <c r="N81" i="63"/>
  <c r="W81" i="63"/>
  <c r="U81" i="63"/>
  <c r="W38" i="63"/>
  <c r="N38" i="63"/>
  <c r="U38" i="63"/>
  <c r="N37" i="63"/>
  <c r="W37" i="63"/>
  <c r="U37" i="63"/>
  <c r="W35" i="63"/>
  <c r="N35" i="63"/>
  <c r="U35" i="63"/>
  <c r="N40" i="63"/>
  <c r="U40" i="63"/>
  <c r="W40" i="63"/>
  <c r="W50" i="63"/>
  <c r="N50" i="63"/>
  <c r="U50" i="63"/>
  <c r="W80" i="63"/>
  <c r="U80" i="63"/>
  <c r="N80" i="63"/>
  <c r="W32" i="63"/>
  <c r="N32" i="63"/>
  <c r="U32" i="63"/>
  <c r="W86" i="63"/>
  <c r="U86" i="63"/>
  <c r="N86" i="63"/>
  <c r="W59" i="63"/>
  <c r="N59" i="63"/>
  <c r="U59" i="63"/>
  <c r="W77" i="63"/>
  <c r="U77" i="63"/>
  <c r="N77" i="63"/>
  <c r="U66" i="63"/>
  <c r="W66" i="63"/>
  <c r="N66" i="63"/>
  <c r="N43" i="63"/>
  <c r="W43" i="63"/>
  <c r="U43" i="63"/>
  <c r="N84" i="63"/>
  <c r="U84" i="63"/>
  <c r="W84" i="63"/>
  <c r="S96" i="63"/>
  <c r="AA96" i="63" s="1"/>
  <c r="T96" i="63"/>
  <c r="N26" i="63"/>
  <c r="W26" i="63"/>
  <c r="U26" i="63"/>
  <c r="X93" i="63"/>
  <c r="Y93" i="63" s="1"/>
  <c r="P93" i="63"/>
  <c r="N10" i="63"/>
  <c r="W10" i="63"/>
  <c r="U10" i="63"/>
  <c r="W29" i="63"/>
  <c r="U29" i="63"/>
  <c r="N29" i="63"/>
  <c r="N90" i="63"/>
  <c r="W90" i="63"/>
  <c r="U90" i="63"/>
  <c r="W5" i="63"/>
  <c r="N5" i="63"/>
  <c r="U5" i="63"/>
  <c r="W11" i="63"/>
  <c r="N11" i="63"/>
  <c r="U11" i="63"/>
  <c r="C506" i="49"/>
  <c r="BN2" i="8" s="1"/>
  <c r="DB102" i="5"/>
  <c r="F102" i="63"/>
  <c r="F112" i="63" s="1"/>
  <c r="W74" i="63"/>
  <c r="U74" i="63"/>
  <c r="N74" i="63"/>
  <c r="W12" i="63"/>
  <c r="U12" i="63"/>
  <c r="N12" i="63"/>
  <c r="W53" i="63"/>
  <c r="N53" i="63"/>
  <c r="U53" i="63"/>
  <c r="X96" i="63"/>
  <c r="Y96" i="63" s="1"/>
  <c r="P96" i="63"/>
  <c r="W60" i="63"/>
  <c r="U60" i="63"/>
  <c r="N60" i="63"/>
  <c r="S93" i="63"/>
  <c r="AA93" i="63" s="1"/>
  <c r="T93" i="63"/>
  <c r="S100" i="63"/>
  <c r="AA100" i="63" s="1"/>
  <c r="T100" i="63"/>
  <c r="U16" i="63"/>
  <c r="W16" i="63"/>
  <c r="N16" i="63"/>
  <c r="U19" i="63"/>
  <c r="W19" i="63"/>
  <c r="N19" i="63"/>
  <c r="W89" i="63"/>
  <c r="U89" i="63"/>
  <c r="N89" i="63"/>
  <c r="W47" i="63"/>
  <c r="U47" i="63"/>
  <c r="N47" i="63"/>
  <c r="W79" i="63"/>
  <c r="N79" i="63"/>
  <c r="U79" i="63"/>
  <c r="W71" i="63"/>
  <c r="N71" i="63"/>
  <c r="U71" i="63"/>
  <c r="W24" i="63"/>
  <c r="N24" i="63"/>
  <c r="U24" i="63"/>
  <c r="N36" i="63"/>
  <c r="W36" i="63"/>
  <c r="U36" i="63"/>
  <c r="N3" i="63"/>
  <c r="U3" i="63"/>
  <c r="W3" i="63"/>
  <c r="U72" i="63"/>
  <c r="N72" i="63"/>
  <c r="W72" i="63"/>
  <c r="N67" i="63"/>
  <c r="U67" i="63"/>
  <c r="W67" i="63"/>
  <c r="U52" i="63"/>
  <c r="N52" i="63"/>
  <c r="W52" i="63"/>
  <c r="N73" i="63"/>
  <c r="U73" i="63"/>
  <c r="W73" i="63"/>
  <c r="X99" i="63"/>
  <c r="Y99" i="63" s="1"/>
  <c r="P99" i="63"/>
  <c r="W28" i="63"/>
  <c r="N28" i="63"/>
  <c r="U28" i="63"/>
  <c r="N27" i="63"/>
  <c r="W27" i="63"/>
  <c r="U27" i="63"/>
  <c r="W42" i="63"/>
  <c r="N42" i="63"/>
  <c r="U42" i="63"/>
  <c r="N57" i="63"/>
  <c r="W57" i="63"/>
  <c r="U57" i="63"/>
  <c r="T92" i="63"/>
  <c r="S92" i="63"/>
  <c r="AA92" i="63" s="1"/>
  <c r="N18" i="63"/>
  <c r="W18" i="63"/>
  <c r="U18" i="63"/>
  <c r="X100" i="63"/>
  <c r="Y100" i="63" s="1"/>
  <c r="P100" i="63"/>
  <c r="S99" i="63"/>
  <c r="AA99" i="63" s="1"/>
  <c r="T99" i="63"/>
  <c r="S97" i="63"/>
  <c r="AA97" i="63" s="1"/>
  <c r="T97" i="63"/>
  <c r="W25" i="63"/>
  <c r="N25" i="63"/>
  <c r="U25" i="63"/>
  <c r="W62" i="63"/>
  <c r="N62" i="63"/>
  <c r="U62" i="63"/>
  <c r="W9" i="63"/>
  <c r="N9" i="63"/>
  <c r="U9" i="63"/>
  <c r="X92" i="63"/>
  <c r="Y92" i="63" s="1"/>
  <c r="P92" i="63"/>
  <c r="P101" i="63"/>
  <c r="X101" i="63"/>
  <c r="Y101" i="63" s="1"/>
  <c r="W54" i="63"/>
  <c r="N54" i="63"/>
  <c r="U54" i="63"/>
  <c r="U69" i="63"/>
  <c r="N69" i="63"/>
  <c r="W69" i="63"/>
  <c r="U78" i="63"/>
  <c r="N78" i="63"/>
  <c r="W78" i="63"/>
  <c r="N21" i="63"/>
  <c r="U21" i="63"/>
  <c r="W21" i="63"/>
  <c r="N82" i="63"/>
  <c r="W82" i="63"/>
  <c r="U82" i="63"/>
  <c r="X97" i="63"/>
  <c r="Y97" i="63" s="1"/>
  <c r="P97" i="63"/>
  <c r="T98" i="63"/>
  <c r="S98" i="63"/>
  <c r="AA98" i="63" s="1"/>
  <c r="N6" i="63"/>
  <c r="U6" i="63"/>
  <c r="W6" i="63"/>
  <c r="W17" i="63"/>
  <c r="U17" i="63"/>
  <c r="N17" i="63"/>
  <c r="N91" i="63"/>
  <c r="W91" i="63"/>
  <c r="U91" i="63"/>
  <c r="S94" i="63"/>
  <c r="AA94" i="63" s="1"/>
  <c r="T94" i="63"/>
  <c r="W65" i="63"/>
  <c r="N65" i="63"/>
  <c r="U65" i="63"/>
  <c r="T95" i="63"/>
  <c r="S95" i="63"/>
  <c r="AA95" i="63" s="1"/>
  <c r="W31" i="63"/>
  <c r="N31" i="63"/>
  <c r="U31" i="63"/>
  <c r="N58" i="63"/>
  <c r="W58" i="63"/>
  <c r="U58" i="63"/>
  <c r="X98" i="63"/>
  <c r="Y98" i="63" s="1"/>
  <c r="P98" i="63"/>
  <c r="W23" i="63"/>
  <c r="N23" i="63"/>
  <c r="U23" i="63"/>
  <c r="N88" i="63"/>
  <c r="W88" i="63"/>
  <c r="U88" i="63"/>
  <c r="T101" i="63"/>
  <c r="S101" i="63"/>
  <c r="AA101" i="63" s="1"/>
  <c r="W51" i="63"/>
  <c r="N51" i="63"/>
  <c r="U51" i="63"/>
  <c r="W63" i="63"/>
  <c r="U63" i="63"/>
  <c r="N63" i="63"/>
  <c r="X94" i="63"/>
  <c r="Y94" i="63" s="1"/>
  <c r="P94" i="63"/>
  <c r="X95" i="63"/>
  <c r="Y95" i="63" s="1"/>
  <c r="P95" i="63"/>
  <c r="W14" i="63"/>
  <c r="N14" i="63"/>
  <c r="U14" i="63"/>
  <c r="N49" i="63"/>
  <c r="W49" i="63"/>
  <c r="U49" i="63"/>
  <c r="N13" i="63"/>
  <c r="W13" i="63"/>
  <c r="U13" i="63"/>
  <c r="W48" i="63"/>
  <c r="N48" i="63"/>
  <c r="U48" i="63"/>
  <c r="W68" i="63"/>
  <c r="U68" i="63"/>
  <c r="N68" i="63"/>
  <c r="W70" i="63"/>
  <c r="N70" i="63"/>
  <c r="U70" i="63"/>
  <c r="N4" i="63"/>
  <c r="W4" i="63"/>
  <c r="U4" i="63"/>
  <c r="W30" i="63"/>
  <c r="N30" i="63"/>
  <c r="U30" i="63"/>
  <c r="N20" i="63"/>
  <c r="W20" i="63"/>
  <c r="U20" i="63"/>
  <c r="U22" i="63"/>
  <c r="W22" i="63"/>
  <c r="N22" i="63"/>
  <c r="U46" i="63"/>
  <c r="W46" i="63"/>
  <c r="N46" i="63"/>
  <c r="U15" i="63"/>
  <c r="W15" i="63"/>
  <c r="N15" i="63"/>
  <c r="W61" i="63"/>
  <c r="U61" i="63"/>
  <c r="N61" i="63"/>
  <c r="W83" i="63"/>
  <c r="N83" i="63"/>
  <c r="U83" i="63"/>
  <c r="N64" i="63"/>
  <c r="W64" i="63"/>
  <c r="U64" i="63"/>
  <c r="DA102" i="5"/>
  <c r="F102" i="62"/>
  <c r="W41" i="62"/>
  <c r="U41" i="62"/>
  <c r="N41" i="62"/>
  <c r="W47" i="62"/>
  <c r="N47" i="62"/>
  <c r="U47" i="62"/>
  <c r="S91" i="62"/>
  <c r="AA91" i="62" s="1"/>
  <c r="T91" i="62"/>
  <c r="W48" i="62"/>
  <c r="N48" i="62"/>
  <c r="U48" i="62"/>
  <c r="T95" i="62"/>
  <c r="S95" i="62"/>
  <c r="AA95" i="62" s="1"/>
  <c r="W44" i="62"/>
  <c r="U44" i="62"/>
  <c r="N44" i="62"/>
  <c r="U64" i="62"/>
  <c r="W64" i="62"/>
  <c r="N64" i="62"/>
  <c r="N68" i="62"/>
  <c r="W68" i="62"/>
  <c r="U68" i="62"/>
  <c r="W20" i="62"/>
  <c r="N20" i="62"/>
  <c r="U20" i="62"/>
  <c r="N70" i="62"/>
  <c r="W70" i="62"/>
  <c r="U70" i="62"/>
  <c r="W43" i="62"/>
  <c r="N43" i="62"/>
  <c r="U43" i="62"/>
  <c r="W56" i="62"/>
  <c r="N56" i="62"/>
  <c r="U56" i="62"/>
  <c r="X91" i="62"/>
  <c r="Y91" i="62" s="1"/>
  <c r="P91" i="62"/>
  <c r="W21" i="62"/>
  <c r="N21" i="62"/>
  <c r="U21" i="62"/>
  <c r="W39" i="62"/>
  <c r="U39" i="62"/>
  <c r="N39" i="62"/>
  <c r="N82" i="62"/>
  <c r="W82" i="62"/>
  <c r="U82" i="62"/>
  <c r="W55" i="62"/>
  <c r="U55" i="62"/>
  <c r="N55" i="62"/>
  <c r="T94" i="62"/>
  <c r="S94" i="62"/>
  <c r="AA94" i="62" s="1"/>
  <c r="W60" i="62"/>
  <c r="U60" i="62"/>
  <c r="N60" i="62"/>
  <c r="W45" i="62"/>
  <c r="U45" i="62"/>
  <c r="N45" i="62"/>
  <c r="N27" i="62"/>
  <c r="W27" i="62"/>
  <c r="U27" i="62"/>
  <c r="N3" i="62"/>
  <c r="U3" i="62"/>
  <c r="W3" i="62"/>
  <c r="N13" i="62"/>
  <c r="U13" i="62"/>
  <c r="W13" i="62"/>
  <c r="S90" i="62"/>
  <c r="AA90" i="62" s="1"/>
  <c r="T90" i="62"/>
  <c r="W51" i="62"/>
  <c r="U51" i="62"/>
  <c r="N51" i="62"/>
  <c r="W26" i="62"/>
  <c r="U26" i="62"/>
  <c r="N26" i="62"/>
  <c r="W88" i="62"/>
  <c r="N88" i="62"/>
  <c r="U88" i="62"/>
  <c r="U28" i="62"/>
  <c r="W28" i="62"/>
  <c r="N28" i="62"/>
  <c r="U25" i="62"/>
  <c r="N25" i="62"/>
  <c r="W25" i="62"/>
  <c r="N78" i="62"/>
  <c r="W78" i="62"/>
  <c r="U78" i="62"/>
  <c r="W76" i="62"/>
  <c r="U76" i="62"/>
  <c r="N76" i="62"/>
  <c r="W15" i="62"/>
  <c r="N15" i="62"/>
  <c r="U15" i="62"/>
  <c r="W30" i="62"/>
  <c r="U30" i="62"/>
  <c r="N30" i="62"/>
  <c r="X94" i="62"/>
  <c r="Y94" i="62" s="1"/>
  <c r="P94" i="62"/>
  <c r="W59" i="62"/>
  <c r="N59" i="62"/>
  <c r="U59" i="62"/>
  <c r="X90" i="62"/>
  <c r="Y90" i="62" s="1"/>
  <c r="P90" i="62"/>
  <c r="S92" i="62"/>
  <c r="AA92" i="62" s="1"/>
  <c r="T92" i="62"/>
  <c r="N6" i="62"/>
  <c r="W6" i="62"/>
  <c r="U6" i="62"/>
  <c r="N33" i="62"/>
  <c r="U33" i="62"/>
  <c r="W33" i="62"/>
  <c r="W86" i="62"/>
  <c r="U86" i="62"/>
  <c r="N86" i="62"/>
  <c r="W57" i="62"/>
  <c r="U57" i="62"/>
  <c r="N57" i="62"/>
  <c r="W74" i="62"/>
  <c r="N74" i="62"/>
  <c r="U74" i="62"/>
  <c r="W69" i="62"/>
  <c r="N69" i="62"/>
  <c r="U69" i="62"/>
  <c r="W84" i="62"/>
  <c r="U84" i="62"/>
  <c r="N84" i="62"/>
  <c r="X92" i="62"/>
  <c r="Y92" i="62" s="1"/>
  <c r="P92" i="62"/>
  <c r="W49" i="62"/>
  <c r="U49" i="62"/>
  <c r="N49" i="62"/>
  <c r="W19" i="62"/>
  <c r="N19" i="62"/>
  <c r="U19" i="62"/>
  <c r="S96" i="62"/>
  <c r="AA96" i="62" s="1"/>
  <c r="T96" i="62"/>
  <c r="W66" i="62"/>
  <c r="U66" i="62"/>
  <c r="N66" i="62"/>
  <c r="T97" i="62"/>
  <c r="S97" i="62"/>
  <c r="AA97" i="62" s="1"/>
  <c r="W81" i="62"/>
  <c r="N81" i="62"/>
  <c r="U81" i="62"/>
  <c r="W37" i="62"/>
  <c r="U37" i="62"/>
  <c r="N37" i="62"/>
  <c r="W38" i="62"/>
  <c r="N38" i="62"/>
  <c r="U38" i="62"/>
  <c r="X98" i="62"/>
  <c r="Y98" i="62" s="1"/>
  <c r="P98" i="62"/>
  <c r="U16" i="62"/>
  <c r="W16" i="62"/>
  <c r="N16" i="62"/>
  <c r="W18" i="62"/>
  <c r="N18" i="62"/>
  <c r="U18" i="62"/>
  <c r="T100" i="62"/>
  <c r="S100" i="62"/>
  <c r="AA100" i="62" s="1"/>
  <c r="X96" i="62"/>
  <c r="Y96" i="62" s="1"/>
  <c r="P96" i="62"/>
  <c r="X97" i="62"/>
  <c r="Y97" i="62" s="1"/>
  <c r="P97" i="62"/>
  <c r="W5" i="62"/>
  <c r="N5" i="62"/>
  <c r="U5" i="62"/>
  <c r="W67" i="62"/>
  <c r="U67" i="62"/>
  <c r="N67" i="62"/>
  <c r="W50" i="62"/>
  <c r="N50" i="62"/>
  <c r="U50" i="62"/>
  <c r="W32" i="62"/>
  <c r="U32" i="62"/>
  <c r="N32" i="62"/>
  <c r="S98" i="62"/>
  <c r="AA98" i="62" s="1"/>
  <c r="T98" i="62"/>
  <c r="U35" i="62"/>
  <c r="N35" i="62"/>
  <c r="W35" i="62"/>
  <c r="W17" i="62"/>
  <c r="N17" i="62"/>
  <c r="U17" i="62"/>
  <c r="N9" i="62"/>
  <c r="W9" i="62"/>
  <c r="U9" i="62"/>
  <c r="W72" i="62"/>
  <c r="N72" i="62"/>
  <c r="U72" i="62"/>
  <c r="N85" i="62"/>
  <c r="W85" i="62"/>
  <c r="U85" i="62"/>
  <c r="W7" i="62"/>
  <c r="U7" i="62"/>
  <c r="N7" i="62"/>
  <c r="N65" i="62"/>
  <c r="U65" i="62"/>
  <c r="W65" i="62"/>
  <c r="T101" i="62"/>
  <c r="S101" i="62"/>
  <c r="AA101" i="62" s="1"/>
  <c r="N62" i="62"/>
  <c r="U62" i="62"/>
  <c r="W62" i="62"/>
  <c r="W34" i="62"/>
  <c r="U34" i="62"/>
  <c r="N34" i="62"/>
  <c r="X100" i="62"/>
  <c r="Y100" i="62" s="1"/>
  <c r="P100" i="62"/>
  <c r="N36" i="62"/>
  <c r="U36" i="62"/>
  <c r="W36" i="62"/>
  <c r="W31" i="62"/>
  <c r="U31" i="62"/>
  <c r="N31" i="62"/>
  <c r="U77" i="62"/>
  <c r="W77" i="62"/>
  <c r="N77" i="62"/>
  <c r="U58" i="62"/>
  <c r="W58" i="62"/>
  <c r="N58" i="62"/>
  <c r="S89" i="62"/>
  <c r="AA89" i="62" s="1"/>
  <c r="T89" i="62"/>
  <c r="W40" i="62"/>
  <c r="U40" i="62"/>
  <c r="N40" i="62"/>
  <c r="W8" i="62"/>
  <c r="N8" i="62"/>
  <c r="U8" i="62"/>
  <c r="X101" i="62"/>
  <c r="Y101" i="62" s="1"/>
  <c r="P101" i="62"/>
  <c r="S99" i="62"/>
  <c r="AA99" i="62" s="1"/>
  <c r="T99" i="62"/>
  <c r="W24" i="62"/>
  <c r="U24" i="62"/>
  <c r="N24" i="62"/>
  <c r="U79" i="62"/>
  <c r="W79" i="62"/>
  <c r="N79" i="62"/>
  <c r="U23" i="62"/>
  <c r="W23" i="62"/>
  <c r="N23" i="62"/>
  <c r="X89" i="62"/>
  <c r="Y89" i="62" s="1"/>
  <c r="P89" i="62"/>
  <c r="U61" i="62"/>
  <c r="W61" i="62"/>
  <c r="N61" i="62"/>
  <c r="W11" i="62"/>
  <c r="N11" i="62"/>
  <c r="U11" i="62"/>
  <c r="W22" i="62"/>
  <c r="U22" i="62"/>
  <c r="N22" i="62"/>
  <c r="W29" i="62"/>
  <c r="U29" i="62"/>
  <c r="N29" i="62"/>
  <c r="N80" i="62"/>
  <c r="W80" i="62"/>
  <c r="U80" i="62"/>
  <c r="N42" i="62"/>
  <c r="U42" i="62"/>
  <c r="W42" i="62"/>
  <c r="N71" i="62"/>
  <c r="U71" i="62"/>
  <c r="W71" i="62"/>
  <c r="W10" i="62"/>
  <c r="U10" i="62"/>
  <c r="N10" i="62"/>
  <c r="N52" i="62"/>
  <c r="U52" i="62"/>
  <c r="W52" i="62"/>
  <c r="T93" i="62"/>
  <c r="S93" i="62"/>
  <c r="AA93" i="62" s="1"/>
  <c r="W53" i="62"/>
  <c r="U53" i="62"/>
  <c r="N53" i="62"/>
  <c r="W54" i="62"/>
  <c r="N54" i="62"/>
  <c r="U54" i="62"/>
  <c r="N12" i="62"/>
  <c r="U12" i="62"/>
  <c r="W12" i="62"/>
  <c r="X99" i="62"/>
  <c r="Y99" i="62" s="1"/>
  <c r="P99" i="62"/>
  <c r="W75" i="62"/>
  <c r="N75" i="62"/>
  <c r="U75" i="62"/>
  <c r="U14" i="62"/>
  <c r="N14" i="62"/>
  <c r="W14" i="62"/>
  <c r="N4" i="62"/>
  <c r="W4" i="62"/>
  <c r="U4" i="62"/>
  <c r="W63" i="62"/>
  <c r="N63" i="62"/>
  <c r="U63" i="62"/>
  <c r="X93" i="62"/>
  <c r="Y93" i="62" s="1"/>
  <c r="P93" i="62"/>
  <c r="W73" i="62"/>
  <c r="U73" i="62"/>
  <c r="N73" i="62"/>
  <c r="X95" i="62"/>
  <c r="Y95" i="62" s="1"/>
  <c r="P95" i="62"/>
  <c r="W87" i="62"/>
  <c r="N87" i="62"/>
  <c r="U87" i="62"/>
  <c r="W46" i="62"/>
  <c r="N46" i="62"/>
  <c r="U46" i="62"/>
  <c r="W83" i="62"/>
  <c r="U83" i="62"/>
  <c r="N83" i="62"/>
  <c r="N20" i="61"/>
  <c r="U20" i="61"/>
  <c r="W20" i="61"/>
  <c r="X88" i="61"/>
  <c r="Y88" i="61" s="1"/>
  <c r="P88" i="61"/>
  <c r="W33" i="61"/>
  <c r="N33" i="61"/>
  <c r="U33" i="61"/>
  <c r="N24" i="61"/>
  <c r="W24" i="61"/>
  <c r="U24" i="61"/>
  <c r="U55" i="61"/>
  <c r="W55" i="61"/>
  <c r="N55" i="61"/>
  <c r="N41" i="61"/>
  <c r="U41" i="61"/>
  <c r="W41" i="61"/>
  <c r="X89" i="61"/>
  <c r="Y89" i="61" s="1"/>
  <c r="P89" i="61"/>
  <c r="N13" i="61"/>
  <c r="W13" i="61"/>
  <c r="U13" i="61"/>
  <c r="N54" i="61"/>
  <c r="W54" i="61"/>
  <c r="U54" i="61"/>
  <c r="T97" i="61"/>
  <c r="S97" i="61"/>
  <c r="AA97" i="61" s="1"/>
  <c r="W77" i="61"/>
  <c r="N77" i="61"/>
  <c r="U77" i="61"/>
  <c r="W69" i="61"/>
  <c r="U69" i="61"/>
  <c r="N69" i="61"/>
  <c r="N51" i="61"/>
  <c r="W51" i="61"/>
  <c r="U51" i="61"/>
  <c r="S90" i="61"/>
  <c r="AA90" i="61" s="1"/>
  <c r="T90" i="61"/>
  <c r="W66" i="61"/>
  <c r="N66" i="61"/>
  <c r="U66" i="61"/>
  <c r="N60" i="61"/>
  <c r="W60" i="61"/>
  <c r="U60" i="61"/>
  <c r="U52" i="61"/>
  <c r="W52" i="61"/>
  <c r="N52" i="61"/>
  <c r="N73" i="61"/>
  <c r="U73" i="61"/>
  <c r="W73" i="61"/>
  <c r="T89" i="61"/>
  <c r="S89" i="61"/>
  <c r="AA89" i="61" s="1"/>
  <c r="N7" i="61"/>
  <c r="W7" i="61"/>
  <c r="U7" i="61"/>
  <c r="W75" i="61"/>
  <c r="U75" i="61"/>
  <c r="N75" i="61"/>
  <c r="X90" i="61"/>
  <c r="Y90" i="61" s="1"/>
  <c r="P90" i="61"/>
  <c r="W68" i="61"/>
  <c r="U68" i="61"/>
  <c r="N68" i="61"/>
  <c r="U46" i="61"/>
  <c r="W46" i="61"/>
  <c r="N46" i="61"/>
  <c r="U17" i="61"/>
  <c r="N17" i="61"/>
  <c r="W17" i="61"/>
  <c r="W26" i="61"/>
  <c r="U26" i="61"/>
  <c r="N26" i="61"/>
  <c r="N10" i="61"/>
  <c r="W10" i="61"/>
  <c r="U10" i="61"/>
  <c r="N3" i="61"/>
  <c r="W3" i="61"/>
  <c r="U3" i="61"/>
  <c r="W32" i="61"/>
  <c r="N32" i="61"/>
  <c r="U32" i="61"/>
  <c r="N21" i="61"/>
  <c r="W21" i="61"/>
  <c r="U21" i="61"/>
  <c r="W82" i="61"/>
  <c r="N82" i="61"/>
  <c r="U82" i="61"/>
  <c r="X93" i="61"/>
  <c r="Y93" i="61" s="1"/>
  <c r="P93" i="61"/>
  <c r="X96" i="61"/>
  <c r="Y96" i="61" s="1"/>
  <c r="P96" i="61"/>
  <c r="N56" i="61"/>
  <c r="W56" i="61"/>
  <c r="U56" i="61"/>
  <c r="N8" i="61"/>
  <c r="U8" i="61"/>
  <c r="W8" i="61"/>
  <c r="W6" i="61"/>
  <c r="N6" i="61"/>
  <c r="U6" i="61"/>
  <c r="N67" i="61"/>
  <c r="U67" i="61"/>
  <c r="W67" i="61"/>
  <c r="X91" i="61"/>
  <c r="Y91" i="61" s="1"/>
  <c r="P91" i="61"/>
  <c r="N85" i="61"/>
  <c r="W85" i="61"/>
  <c r="U85" i="61"/>
  <c r="N18" i="61"/>
  <c r="W18" i="61"/>
  <c r="U18" i="61"/>
  <c r="W15" i="61"/>
  <c r="N15" i="61"/>
  <c r="U15" i="61"/>
  <c r="S93" i="61"/>
  <c r="AA93" i="61" s="1"/>
  <c r="T93" i="61"/>
  <c r="S96" i="61"/>
  <c r="AA96" i="61" s="1"/>
  <c r="T96" i="61"/>
  <c r="W74" i="61"/>
  <c r="U74" i="61"/>
  <c r="N74" i="61"/>
  <c r="W81" i="61"/>
  <c r="U81" i="61"/>
  <c r="N81" i="61"/>
  <c r="W64" i="61"/>
  <c r="N64" i="61"/>
  <c r="U64" i="61"/>
  <c r="W65" i="61"/>
  <c r="N65" i="61"/>
  <c r="U65" i="61"/>
  <c r="U19" i="61"/>
  <c r="N19" i="61"/>
  <c r="W19" i="61"/>
  <c r="S91" i="61"/>
  <c r="AA91" i="61" s="1"/>
  <c r="T91" i="61"/>
  <c r="W71" i="61"/>
  <c r="U71" i="61"/>
  <c r="N71" i="61"/>
  <c r="W59" i="61"/>
  <c r="N59" i="61"/>
  <c r="U59" i="61"/>
  <c r="N76" i="61"/>
  <c r="U76" i="61"/>
  <c r="W76" i="61"/>
  <c r="U22" i="61"/>
  <c r="N22" i="61"/>
  <c r="W22" i="61"/>
  <c r="N31" i="61"/>
  <c r="W31" i="61"/>
  <c r="U31" i="61"/>
  <c r="U34" i="61"/>
  <c r="N34" i="61"/>
  <c r="W34" i="61"/>
  <c r="W12" i="61"/>
  <c r="U12" i="61"/>
  <c r="N12" i="61"/>
  <c r="S94" i="61"/>
  <c r="AA94" i="61" s="1"/>
  <c r="T94" i="61"/>
  <c r="X98" i="61"/>
  <c r="Y98" i="61" s="1"/>
  <c r="P98" i="61"/>
  <c r="W38" i="61"/>
  <c r="U38" i="61"/>
  <c r="N38" i="61"/>
  <c r="U16" i="61"/>
  <c r="W16" i="61"/>
  <c r="N16" i="61"/>
  <c r="N50" i="61"/>
  <c r="W50" i="61"/>
  <c r="U50" i="61"/>
  <c r="X95" i="61"/>
  <c r="Y95" i="61" s="1"/>
  <c r="P95" i="61"/>
  <c r="S100" i="61"/>
  <c r="AA100" i="61" s="1"/>
  <c r="T100" i="61"/>
  <c r="W83" i="61"/>
  <c r="N83" i="61"/>
  <c r="U83" i="61"/>
  <c r="S92" i="61"/>
  <c r="AA92" i="61" s="1"/>
  <c r="T92" i="61"/>
  <c r="X87" i="61"/>
  <c r="Y87" i="61" s="1"/>
  <c r="P87" i="61"/>
  <c r="N49" i="61"/>
  <c r="U49" i="61"/>
  <c r="W49" i="61"/>
  <c r="X94" i="61"/>
  <c r="Y94" i="61" s="1"/>
  <c r="P94" i="61"/>
  <c r="S98" i="61"/>
  <c r="AA98" i="61" s="1"/>
  <c r="T98" i="61"/>
  <c r="N63" i="61"/>
  <c r="W63" i="61"/>
  <c r="U63" i="61"/>
  <c r="N47" i="61"/>
  <c r="W47" i="61"/>
  <c r="U47" i="61"/>
  <c r="U5" i="61"/>
  <c r="N5" i="61"/>
  <c r="W5" i="61"/>
  <c r="T95" i="61"/>
  <c r="S95" i="61"/>
  <c r="AA95" i="61" s="1"/>
  <c r="X92" i="61"/>
  <c r="Y92" i="61" s="1"/>
  <c r="P92" i="61"/>
  <c r="W84" i="61"/>
  <c r="N84" i="61"/>
  <c r="U84" i="61"/>
  <c r="T87" i="61"/>
  <c r="S87" i="61"/>
  <c r="AA87" i="61" s="1"/>
  <c r="W80" i="61"/>
  <c r="U80" i="61"/>
  <c r="N80" i="61"/>
  <c r="N23" i="61"/>
  <c r="U23" i="61"/>
  <c r="W23" i="61"/>
  <c r="U25" i="61"/>
  <c r="N25" i="61"/>
  <c r="W25" i="61"/>
  <c r="U48" i="61"/>
  <c r="N48" i="61"/>
  <c r="W48" i="61"/>
  <c r="N11" i="61"/>
  <c r="U11" i="61"/>
  <c r="W11" i="61"/>
  <c r="X100" i="61"/>
  <c r="Y100" i="61" s="1"/>
  <c r="P100" i="61"/>
  <c r="N57" i="61"/>
  <c r="W57" i="61"/>
  <c r="U57" i="61"/>
  <c r="N70" i="61"/>
  <c r="U70" i="61"/>
  <c r="W70" i="61"/>
  <c r="W36" i="61"/>
  <c r="N36" i="61"/>
  <c r="U36" i="61"/>
  <c r="S86" i="61"/>
  <c r="AA86" i="61" s="1"/>
  <c r="T86" i="61"/>
  <c r="N79" i="61"/>
  <c r="W79" i="61"/>
  <c r="U79" i="61"/>
  <c r="W78" i="61"/>
  <c r="U78" i="61"/>
  <c r="N78" i="61"/>
  <c r="U4" i="61"/>
  <c r="W4" i="61"/>
  <c r="N4" i="61"/>
  <c r="X99" i="61"/>
  <c r="Y99" i="61" s="1"/>
  <c r="P99" i="61"/>
  <c r="N37" i="61"/>
  <c r="U37" i="61"/>
  <c r="W37" i="61"/>
  <c r="N39" i="61"/>
  <c r="W39" i="61"/>
  <c r="U39" i="61"/>
  <c r="S101" i="61"/>
  <c r="AA101" i="61" s="1"/>
  <c r="T101" i="61"/>
  <c r="W42" i="61"/>
  <c r="U42" i="61"/>
  <c r="N42" i="61"/>
  <c r="W40" i="61"/>
  <c r="N40" i="61"/>
  <c r="U40" i="61"/>
  <c r="W30" i="61"/>
  <c r="U30" i="61"/>
  <c r="N30" i="61"/>
  <c r="X86" i="61"/>
  <c r="Y86" i="61" s="1"/>
  <c r="P86" i="61"/>
  <c r="CZ102" i="5"/>
  <c r="F102" i="61"/>
  <c r="F112" i="61" s="1"/>
  <c r="N28" i="61"/>
  <c r="W28" i="61"/>
  <c r="U28" i="61"/>
  <c r="T88" i="61"/>
  <c r="S88" i="61"/>
  <c r="AA88" i="61" s="1"/>
  <c r="U43" i="61"/>
  <c r="W43" i="61"/>
  <c r="N43" i="61"/>
  <c r="T99" i="61"/>
  <c r="S99" i="61"/>
  <c r="AA99" i="61" s="1"/>
  <c r="W35" i="61"/>
  <c r="N35" i="61"/>
  <c r="U35" i="61"/>
  <c r="N53" i="61"/>
  <c r="W53" i="61"/>
  <c r="U53" i="61"/>
  <c r="W27" i="61"/>
  <c r="U27" i="61"/>
  <c r="N27" i="61"/>
  <c r="X101" i="61"/>
  <c r="Y101" i="61" s="1"/>
  <c r="P101" i="61"/>
  <c r="N29" i="61"/>
  <c r="W29" i="61"/>
  <c r="U29" i="61"/>
  <c r="W9" i="61"/>
  <c r="N9" i="61"/>
  <c r="U9" i="61"/>
  <c r="W72" i="61"/>
  <c r="N72" i="61"/>
  <c r="U72" i="61"/>
  <c r="W62" i="61"/>
  <c r="N62" i="61"/>
  <c r="U62" i="61"/>
  <c r="N44" i="61"/>
  <c r="W44" i="61"/>
  <c r="U44" i="61"/>
  <c r="W58" i="61"/>
  <c r="U58" i="61"/>
  <c r="N58" i="61"/>
  <c r="U45" i="61"/>
  <c r="W45" i="61"/>
  <c r="N45" i="61"/>
  <c r="X97" i="61"/>
  <c r="Y97" i="61" s="1"/>
  <c r="P97" i="61"/>
  <c r="N14" i="61"/>
  <c r="U14" i="61"/>
  <c r="W14" i="61"/>
  <c r="U61" i="61"/>
  <c r="N61" i="61"/>
  <c r="W61" i="61"/>
  <c r="S93" i="60"/>
  <c r="AA93" i="60" s="1"/>
  <c r="T93" i="60"/>
  <c r="U10" i="60"/>
  <c r="N10" i="60"/>
  <c r="W10" i="60"/>
  <c r="W74" i="60"/>
  <c r="N74" i="60"/>
  <c r="U74" i="60"/>
  <c r="U26" i="60"/>
  <c r="N26" i="60"/>
  <c r="W26" i="60"/>
  <c r="W86" i="60"/>
  <c r="N86" i="60"/>
  <c r="U86" i="60"/>
  <c r="W67" i="60"/>
  <c r="U67" i="60"/>
  <c r="N67" i="60"/>
  <c r="N21" i="60"/>
  <c r="W21" i="60"/>
  <c r="U21" i="60"/>
  <c r="T101" i="60"/>
  <c r="S101" i="60"/>
  <c r="AA101" i="60" s="1"/>
  <c r="W76" i="60"/>
  <c r="N76" i="60"/>
  <c r="U76" i="60"/>
  <c r="W63" i="60"/>
  <c r="N63" i="60"/>
  <c r="U63" i="60"/>
  <c r="U22" i="60"/>
  <c r="N22" i="60"/>
  <c r="W22" i="60"/>
  <c r="X97" i="60"/>
  <c r="Y97" i="60" s="1"/>
  <c r="P97" i="60"/>
  <c r="X93" i="60"/>
  <c r="Y93" i="60" s="1"/>
  <c r="P93" i="60"/>
  <c r="W87" i="60"/>
  <c r="U87" i="60"/>
  <c r="N87" i="60"/>
  <c r="W73" i="60"/>
  <c r="U73" i="60"/>
  <c r="N73" i="60"/>
  <c r="X101" i="60"/>
  <c r="Y101" i="60" s="1"/>
  <c r="P101" i="60"/>
  <c r="N56" i="60"/>
  <c r="U56" i="60"/>
  <c r="W56" i="60"/>
  <c r="N6" i="60"/>
  <c r="W6" i="60"/>
  <c r="U6" i="60"/>
  <c r="S97" i="60"/>
  <c r="AA97" i="60" s="1"/>
  <c r="T97" i="60"/>
  <c r="U20" i="60"/>
  <c r="N20" i="60"/>
  <c r="W20" i="60"/>
  <c r="N23" i="60"/>
  <c r="U23" i="60"/>
  <c r="W23" i="60"/>
  <c r="U13" i="60"/>
  <c r="N13" i="60"/>
  <c r="W13" i="60"/>
  <c r="X98" i="60"/>
  <c r="Y98" i="60" s="1"/>
  <c r="P98" i="60"/>
  <c r="P99" i="60"/>
  <c r="X99" i="60"/>
  <c r="Y99" i="60" s="1"/>
  <c r="W81" i="60"/>
  <c r="U81" i="60"/>
  <c r="N81" i="60"/>
  <c r="W88" i="60"/>
  <c r="U88" i="60"/>
  <c r="N88" i="60"/>
  <c r="X100" i="60"/>
  <c r="Y100" i="60" s="1"/>
  <c r="P100" i="60"/>
  <c r="W5" i="60"/>
  <c r="U5" i="60"/>
  <c r="N5" i="60"/>
  <c r="U34" i="60"/>
  <c r="W34" i="60"/>
  <c r="N34" i="60"/>
  <c r="F102" i="60"/>
  <c r="CY102" i="5"/>
  <c r="T98" i="60"/>
  <c r="S98" i="60"/>
  <c r="AA98" i="60" s="1"/>
  <c r="U62" i="60"/>
  <c r="W62" i="60"/>
  <c r="N62" i="60"/>
  <c r="S99" i="60"/>
  <c r="AA99" i="60" s="1"/>
  <c r="T99" i="60"/>
  <c r="W90" i="60"/>
  <c r="N90" i="60"/>
  <c r="U90" i="60"/>
  <c r="S95" i="60"/>
  <c r="AA95" i="60" s="1"/>
  <c r="T95" i="60"/>
  <c r="U7" i="60"/>
  <c r="W7" i="60"/>
  <c r="N7" i="60"/>
  <c r="X96" i="60"/>
  <c r="Y96" i="60" s="1"/>
  <c r="P96" i="60"/>
  <c r="U4" i="60"/>
  <c r="W4" i="60"/>
  <c r="N4" i="60"/>
  <c r="S100" i="60"/>
  <c r="AA100" i="60" s="1"/>
  <c r="T100" i="60"/>
  <c r="W27" i="60"/>
  <c r="N27" i="60"/>
  <c r="U27" i="60"/>
  <c r="N30" i="60"/>
  <c r="W30" i="60"/>
  <c r="U30" i="60"/>
  <c r="N32" i="60"/>
  <c r="W32" i="60"/>
  <c r="U32" i="60"/>
  <c r="U55" i="60"/>
  <c r="W55" i="60"/>
  <c r="N55" i="60"/>
  <c r="X95" i="60"/>
  <c r="Y95" i="60" s="1"/>
  <c r="P95" i="60"/>
  <c r="U46" i="60"/>
  <c r="N46" i="60"/>
  <c r="W46" i="60"/>
  <c r="S96" i="60"/>
  <c r="AA96" i="60" s="1"/>
  <c r="T96" i="60"/>
  <c r="W79" i="60"/>
  <c r="U79" i="60"/>
  <c r="N79" i="60"/>
  <c r="W91" i="60"/>
  <c r="U91" i="60"/>
  <c r="N91" i="60"/>
  <c r="W54" i="60"/>
  <c r="N54" i="60"/>
  <c r="U54" i="60"/>
  <c r="N16" i="60"/>
  <c r="W16" i="60"/>
  <c r="U16" i="60"/>
  <c r="W57" i="60"/>
  <c r="U57" i="60"/>
  <c r="N57" i="60"/>
  <c r="X92" i="60"/>
  <c r="Y92" i="60" s="1"/>
  <c r="P92" i="60"/>
  <c r="W12" i="60"/>
  <c r="U12" i="60"/>
  <c r="N12" i="60"/>
  <c r="N18" i="60"/>
  <c r="U18" i="60"/>
  <c r="W18" i="60"/>
  <c r="U8" i="60"/>
  <c r="W8" i="60"/>
  <c r="N8" i="60"/>
  <c r="N29" i="60"/>
  <c r="W29" i="60"/>
  <c r="U29" i="60"/>
  <c r="U53" i="60"/>
  <c r="W53" i="60"/>
  <c r="N53" i="60"/>
  <c r="W85" i="60"/>
  <c r="U85" i="60"/>
  <c r="N85" i="60"/>
  <c r="U14" i="60"/>
  <c r="W14" i="60"/>
  <c r="N14" i="60"/>
  <c r="S92" i="60"/>
  <c r="AA92" i="60" s="1"/>
  <c r="T92" i="60"/>
  <c r="W89" i="60"/>
  <c r="N89" i="60"/>
  <c r="U89" i="60"/>
  <c r="U64" i="60"/>
  <c r="W64" i="60"/>
  <c r="N64" i="60"/>
  <c r="W69" i="60"/>
  <c r="U69" i="60"/>
  <c r="N69" i="60"/>
  <c r="X94" i="60"/>
  <c r="Y94" i="60" s="1"/>
  <c r="P94" i="60"/>
  <c r="U25" i="60"/>
  <c r="N25" i="60"/>
  <c r="W25" i="60"/>
  <c r="W36" i="60"/>
  <c r="N36" i="60"/>
  <c r="U36" i="60"/>
  <c r="W83" i="60"/>
  <c r="U83" i="60"/>
  <c r="N83" i="60"/>
  <c r="W70" i="60"/>
  <c r="U70" i="60"/>
  <c r="N70" i="60"/>
  <c r="N52" i="60"/>
  <c r="W52" i="60"/>
  <c r="U52" i="60"/>
  <c r="W51" i="60"/>
  <c r="N51" i="60"/>
  <c r="U51" i="60"/>
  <c r="W11" i="60"/>
  <c r="U11" i="60"/>
  <c r="N11" i="60"/>
  <c r="U37" i="60"/>
  <c r="W37" i="60"/>
  <c r="N37" i="60"/>
  <c r="T94" i="60"/>
  <c r="S94" i="60"/>
  <c r="AA94" i="60" s="1"/>
  <c r="W75" i="60"/>
  <c r="U75" i="60"/>
  <c r="N75" i="60"/>
  <c r="W80" i="60"/>
  <c r="N80" i="60"/>
  <c r="U80" i="60"/>
  <c r="W60" i="60"/>
  <c r="U60" i="60"/>
  <c r="N60" i="60"/>
  <c r="W78" i="60"/>
  <c r="N78" i="60"/>
  <c r="U78" i="60"/>
  <c r="W33" i="60"/>
  <c r="N33" i="60"/>
  <c r="U33" i="60"/>
  <c r="N28" i="60"/>
  <c r="W28" i="60"/>
  <c r="U28" i="60"/>
  <c r="U43" i="60"/>
  <c r="W43" i="60"/>
  <c r="N43" i="60"/>
  <c r="U65" i="60"/>
  <c r="W65" i="60"/>
  <c r="N65" i="60"/>
  <c r="N61" i="60"/>
  <c r="U61" i="60"/>
  <c r="W61" i="60"/>
  <c r="W40" i="60"/>
  <c r="U40" i="60"/>
  <c r="N40" i="60"/>
  <c r="W77" i="60"/>
  <c r="U77" i="60"/>
  <c r="N77" i="60"/>
  <c r="W47" i="60"/>
  <c r="U47" i="60"/>
  <c r="N47" i="60"/>
  <c r="U41" i="60"/>
  <c r="W41" i="60"/>
  <c r="N41" i="60"/>
  <c r="W72" i="60"/>
  <c r="N72" i="60"/>
  <c r="U72" i="60"/>
  <c r="U38" i="60"/>
  <c r="N38" i="60"/>
  <c r="W38" i="60"/>
  <c r="U58" i="60"/>
  <c r="W58" i="60"/>
  <c r="N58" i="60"/>
  <c r="U31" i="60"/>
  <c r="W31" i="60"/>
  <c r="N31" i="60"/>
  <c r="U49" i="60"/>
  <c r="N49" i="60"/>
  <c r="W49" i="60"/>
  <c r="U17" i="60"/>
  <c r="N17" i="60"/>
  <c r="W17" i="60"/>
  <c r="N35" i="60"/>
  <c r="W35" i="60"/>
  <c r="U35" i="60"/>
  <c r="U66" i="60"/>
  <c r="N66" i="60"/>
  <c r="W66" i="60"/>
  <c r="W15" i="60"/>
  <c r="U15" i="60"/>
  <c r="N15" i="60"/>
  <c r="W45" i="60"/>
  <c r="N45" i="60"/>
  <c r="U45" i="60"/>
  <c r="W42" i="60"/>
  <c r="U42" i="60"/>
  <c r="N42" i="60"/>
  <c r="W71" i="60"/>
  <c r="N71" i="60"/>
  <c r="U71" i="60"/>
  <c r="N3" i="60"/>
  <c r="U3" i="60"/>
  <c r="W3" i="60"/>
  <c r="W24" i="60"/>
  <c r="N24" i="60"/>
  <c r="U24" i="60"/>
  <c r="W48" i="60"/>
  <c r="N48" i="60"/>
  <c r="U48" i="60"/>
  <c r="U19" i="60"/>
  <c r="N19" i="60"/>
  <c r="W19" i="60"/>
  <c r="U44" i="60"/>
  <c r="W44" i="60"/>
  <c r="N44" i="60"/>
  <c r="W68" i="60"/>
  <c r="N68" i="60"/>
  <c r="U68" i="60"/>
  <c r="N59" i="60"/>
  <c r="U59" i="60"/>
  <c r="W59" i="60"/>
  <c r="U50" i="60"/>
  <c r="W50" i="60"/>
  <c r="N50" i="60"/>
  <c r="W84" i="60"/>
  <c r="U84" i="60"/>
  <c r="N84" i="60"/>
  <c r="W39" i="60"/>
  <c r="U39" i="60"/>
  <c r="N39" i="60"/>
  <c r="W9" i="60"/>
  <c r="N9" i="60"/>
  <c r="U9" i="60"/>
  <c r="W82" i="60"/>
  <c r="U82" i="60"/>
  <c r="N82" i="60"/>
  <c r="CX102" i="5"/>
  <c r="F102" i="59"/>
  <c r="F112" i="59" s="1"/>
  <c r="W14" i="59"/>
  <c r="U14" i="59"/>
  <c r="N14" i="59"/>
  <c r="T94" i="59"/>
  <c r="S94" i="59"/>
  <c r="AA94" i="59" s="1"/>
  <c r="W16" i="59"/>
  <c r="U16" i="59"/>
  <c r="N16" i="59"/>
  <c r="W58" i="59"/>
  <c r="N58" i="59"/>
  <c r="U58" i="59"/>
  <c r="N46" i="59"/>
  <c r="U46" i="59"/>
  <c r="W46" i="59"/>
  <c r="T93" i="59"/>
  <c r="S93" i="59"/>
  <c r="AA93" i="59" s="1"/>
  <c r="W91" i="59"/>
  <c r="N91" i="59"/>
  <c r="U91" i="59"/>
  <c r="W24" i="59"/>
  <c r="U24" i="59"/>
  <c r="N24" i="59"/>
  <c r="W5" i="59"/>
  <c r="N5" i="59"/>
  <c r="U5" i="59"/>
  <c r="N3" i="59"/>
  <c r="W3" i="59"/>
  <c r="U3" i="59"/>
  <c r="W59" i="59"/>
  <c r="N59" i="59"/>
  <c r="U59" i="59"/>
  <c r="X93" i="59"/>
  <c r="Y93" i="59" s="1"/>
  <c r="P93" i="59"/>
  <c r="U75" i="59"/>
  <c r="W75" i="59"/>
  <c r="N75" i="59"/>
  <c r="W80" i="59"/>
  <c r="N80" i="59"/>
  <c r="U80" i="59"/>
  <c r="U10" i="59"/>
  <c r="W10" i="59"/>
  <c r="N10" i="59"/>
  <c r="U70" i="59"/>
  <c r="W70" i="59"/>
  <c r="N70" i="59"/>
  <c r="W26" i="59"/>
  <c r="N26" i="59"/>
  <c r="U26" i="59"/>
  <c r="N61" i="59"/>
  <c r="W61" i="59"/>
  <c r="U61" i="59"/>
  <c r="X94" i="59"/>
  <c r="Y94" i="59" s="1"/>
  <c r="P94" i="59"/>
  <c r="X100" i="59"/>
  <c r="Y100" i="59" s="1"/>
  <c r="P100" i="59"/>
  <c r="W65" i="59"/>
  <c r="U65" i="59"/>
  <c r="N65" i="59"/>
  <c r="N27" i="59"/>
  <c r="W27" i="59"/>
  <c r="U27" i="59"/>
  <c r="N60" i="59"/>
  <c r="W60" i="59"/>
  <c r="U60" i="59"/>
  <c r="N39" i="59"/>
  <c r="U39" i="59"/>
  <c r="W39" i="59"/>
  <c r="W78" i="59"/>
  <c r="U78" i="59"/>
  <c r="N78" i="59"/>
  <c r="W86" i="59"/>
  <c r="N86" i="59"/>
  <c r="U86" i="59"/>
  <c r="N89" i="59"/>
  <c r="W89" i="59"/>
  <c r="U89" i="59"/>
  <c r="W15" i="59"/>
  <c r="N15" i="59"/>
  <c r="U15" i="59"/>
  <c r="T100" i="59"/>
  <c r="S100" i="59"/>
  <c r="AA100" i="59" s="1"/>
  <c r="N34" i="59"/>
  <c r="U34" i="59"/>
  <c r="W34" i="59"/>
  <c r="W30" i="59"/>
  <c r="U30" i="59"/>
  <c r="N30" i="59"/>
  <c r="U50" i="59"/>
  <c r="N50" i="59"/>
  <c r="W50" i="59"/>
  <c r="N76" i="59"/>
  <c r="U76" i="59"/>
  <c r="W76" i="59"/>
  <c r="N8" i="59"/>
  <c r="U8" i="59"/>
  <c r="W8" i="59"/>
  <c r="W55" i="59"/>
  <c r="U55" i="59"/>
  <c r="N55" i="59"/>
  <c r="N20" i="59"/>
  <c r="W20" i="59"/>
  <c r="U20" i="59"/>
  <c r="W83" i="59"/>
  <c r="N83" i="59"/>
  <c r="U83" i="59"/>
  <c r="W44" i="59"/>
  <c r="U44" i="59"/>
  <c r="N44" i="59"/>
  <c r="W52" i="59"/>
  <c r="N52" i="59"/>
  <c r="U52" i="59"/>
  <c r="X99" i="59"/>
  <c r="Y99" i="59" s="1"/>
  <c r="P99" i="59"/>
  <c r="W29" i="59"/>
  <c r="U29" i="59"/>
  <c r="N29" i="59"/>
  <c r="U72" i="59"/>
  <c r="W72" i="59"/>
  <c r="N72" i="59"/>
  <c r="N45" i="59"/>
  <c r="W45" i="59"/>
  <c r="U45" i="59"/>
  <c r="W90" i="59"/>
  <c r="N90" i="59"/>
  <c r="U90" i="59"/>
  <c r="W53" i="59"/>
  <c r="U53" i="59"/>
  <c r="N53" i="59"/>
  <c r="W35" i="59"/>
  <c r="N35" i="59"/>
  <c r="U35" i="59"/>
  <c r="N67" i="59"/>
  <c r="U67" i="59"/>
  <c r="W67" i="59"/>
  <c r="S99" i="59"/>
  <c r="AA99" i="59" s="1"/>
  <c r="T99" i="59"/>
  <c r="N12" i="59"/>
  <c r="W12" i="59"/>
  <c r="U12" i="59"/>
  <c r="N57" i="59"/>
  <c r="W57" i="59"/>
  <c r="U57" i="59"/>
  <c r="N43" i="59"/>
  <c r="W43" i="59"/>
  <c r="U43" i="59"/>
  <c r="N37" i="59"/>
  <c r="U37" i="59"/>
  <c r="W37" i="59"/>
  <c r="W88" i="59"/>
  <c r="N88" i="59"/>
  <c r="U88" i="59"/>
  <c r="W33" i="59"/>
  <c r="U33" i="59"/>
  <c r="N33" i="59"/>
  <c r="W19" i="59"/>
  <c r="N19" i="59"/>
  <c r="U19" i="59"/>
  <c r="N79" i="59"/>
  <c r="W79" i="59"/>
  <c r="U79" i="59"/>
  <c r="U13" i="59"/>
  <c r="W13" i="59"/>
  <c r="N13" i="59"/>
  <c r="X101" i="59"/>
  <c r="Y101" i="59" s="1"/>
  <c r="P101" i="59"/>
  <c r="T92" i="59"/>
  <c r="S92" i="59"/>
  <c r="AA92" i="59" s="1"/>
  <c r="U40" i="59"/>
  <c r="N40" i="59"/>
  <c r="W40" i="59"/>
  <c r="W87" i="59"/>
  <c r="U87" i="59"/>
  <c r="N87" i="59"/>
  <c r="N73" i="59"/>
  <c r="W73" i="59"/>
  <c r="U73" i="59"/>
  <c r="T96" i="59"/>
  <c r="S96" i="59"/>
  <c r="AA96" i="59" s="1"/>
  <c r="U66" i="59"/>
  <c r="W66" i="59"/>
  <c r="N66" i="59"/>
  <c r="W22" i="59"/>
  <c r="N22" i="59"/>
  <c r="U22" i="59"/>
  <c r="W41" i="59"/>
  <c r="N41" i="59"/>
  <c r="U41" i="59"/>
  <c r="W38" i="59"/>
  <c r="N38" i="59"/>
  <c r="U38" i="59"/>
  <c r="T98" i="59"/>
  <c r="S98" i="59"/>
  <c r="AA98" i="59" s="1"/>
  <c r="W25" i="59"/>
  <c r="U25" i="59"/>
  <c r="N25" i="59"/>
  <c r="N64" i="59"/>
  <c r="U64" i="59"/>
  <c r="W64" i="59"/>
  <c r="T101" i="59"/>
  <c r="S101" i="59"/>
  <c r="AA101" i="59" s="1"/>
  <c r="N63" i="59"/>
  <c r="U63" i="59"/>
  <c r="W63" i="59"/>
  <c r="X96" i="59"/>
  <c r="Y96" i="59" s="1"/>
  <c r="P96" i="59"/>
  <c r="W56" i="59"/>
  <c r="U56" i="59"/>
  <c r="N56" i="59"/>
  <c r="N31" i="59"/>
  <c r="U31" i="59"/>
  <c r="W31" i="59"/>
  <c r="X98" i="59"/>
  <c r="Y98" i="59" s="1"/>
  <c r="P98" i="59"/>
  <c r="U47" i="59"/>
  <c r="W47" i="59"/>
  <c r="N47" i="59"/>
  <c r="W85" i="59"/>
  <c r="N85" i="59"/>
  <c r="U85" i="59"/>
  <c r="N82" i="59"/>
  <c r="W82" i="59"/>
  <c r="U82" i="59"/>
  <c r="X92" i="59"/>
  <c r="Y92" i="59" s="1"/>
  <c r="P92" i="59"/>
  <c r="W28" i="59"/>
  <c r="U28" i="59"/>
  <c r="N28" i="59"/>
  <c r="W62" i="59"/>
  <c r="U62" i="59"/>
  <c r="N62" i="59"/>
  <c r="N18" i="59"/>
  <c r="W18" i="59"/>
  <c r="U18" i="59"/>
  <c r="U69" i="59"/>
  <c r="W69" i="59"/>
  <c r="N69" i="59"/>
  <c r="N54" i="59"/>
  <c r="W54" i="59"/>
  <c r="U54" i="59"/>
  <c r="W42" i="59"/>
  <c r="N42" i="59"/>
  <c r="U42" i="59"/>
  <c r="W81" i="59"/>
  <c r="U81" i="59"/>
  <c r="N81" i="59"/>
  <c r="W74" i="59"/>
  <c r="U74" i="59"/>
  <c r="N74" i="59"/>
  <c r="T97" i="59"/>
  <c r="S97" i="59"/>
  <c r="AA97" i="59" s="1"/>
  <c r="W11" i="59"/>
  <c r="U11" i="59"/>
  <c r="N11" i="59"/>
  <c r="W48" i="59"/>
  <c r="U48" i="59"/>
  <c r="N48" i="59"/>
  <c r="W68" i="59"/>
  <c r="N68" i="59"/>
  <c r="U68" i="59"/>
  <c r="T95" i="59"/>
  <c r="S95" i="59"/>
  <c r="AA95" i="59" s="1"/>
  <c r="N32" i="59"/>
  <c r="W32" i="59"/>
  <c r="U32" i="59"/>
  <c r="W49" i="59"/>
  <c r="U49" i="59"/>
  <c r="N49" i="59"/>
  <c r="N7" i="59"/>
  <c r="W7" i="59"/>
  <c r="U7" i="59"/>
  <c r="N36" i="59"/>
  <c r="W36" i="59"/>
  <c r="U36" i="59"/>
  <c r="N23" i="59"/>
  <c r="W23" i="59"/>
  <c r="U23" i="59"/>
  <c r="U51" i="59"/>
  <c r="N51" i="59"/>
  <c r="W51" i="59"/>
  <c r="W21" i="59"/>
  <c r="N21" i="59"/>
  <c r="U21" i="59"/>
  <c r="X97" i="59"/>
  <c r="Y97" i="59" s="1"/>
  <c r="P97" i="59"/>
  <c r="W6" i="59"/>
  <c r="U6" i="59"/>
  <c r="N6" i="59"/>
  <c r="X95" i="59"/>
  <c r="Y95" i="59" s="1"/>
  <c r="P95" i="59"/>
  <c r="W84" i="59"/>
  <c r="U84" i="59"/>
  <c r="N84" i="59"/>
  <c r="W77" i="59"/>
  <c r="N77" i="59"/>
  <c r="U77" i="59"/>
  <c r="U4" i="59"/>
  <c r="N4" i="59"/>
  <c r="W4" i="59"/>
  <c r="N17" i="59"/>
  <c r="U17" i="59"/>
  <c r="W17" i="59"/>
  <c r="W71" i="59"/>
  <c r="U71" i="59"/>
  <c r="N71" i="59"/>
  <c r="W9" i="59"/>
  <c r="U9" i="59"/>
  <c r="N9" i="59"/>
  <c r="W69" i="58"/>
  <c r="U69" i="58"/>
  <c r="N69" i="58"/>
  <c r="W11" i="58"/>
  <c r="N11" i="58"/>
  <c r="U11" i="58"/>
  <c r="S88" i="58"/>
  <c r="AA88" i="58" s="1"/>
  <c r="T88" i="58"/>
  <c r="N30" i="58"/>
  <c r="U30" i="58"/>
  <c r="W30" i="58"/>
  <c r="W39" i="58"/>
  <c r="N39" i="58"/>
  <c r="U39" i="58"/>
  <c r="S92" i="58"/>
  <c r="AA92" i="58" s="1"/>
  <c r="T92" i="58"/>
  <c r="U38" i="58"/>
  <c r="N38" i="58"/>
  <c r="W38" i="58"/>
  <c r="W35" i="58"/>
  <c r="U35" i="58"/>
  <c r="N35" i="58"/>
  <c r="W85" i="58"/>
  <c r="N85" i="58"/>
  <c r="U85" i="58"/>
  <c r="U41" i="58"/>
  <c r="W41" i="58"/>
  <c r="N41" i="58"/>
  <c r="W56" i="58"/>
  <c r="N56" i="58"/>
  <c r="U56" i="58"/>
  <c r="W80" i="58"/>
  <c r="U80" i="58"/>
  <c r="N80" i="58"/>
  <c r="X88" i="58"/>
  <c r="Y88" i="58" s="1"/>
  <c r="P88" i="58"/>
  <c r="W52" i="58"/>
  <c r="U52" i="58"/>
  <c r="N52" i="58"/>
  <c r="N60" i="58"/>
  <c r="W60" i="58"/>
  <c r="U60" i="58"/>
  <c r="X97" i="58"/>
  <c r="Y97" i="58" s="1"/>
  <c r="P97" i="58"/>
  <c r="U64" i="58"/>
  <c r="N64" i="58"/>
  <c r="W64" i="58"/>
  <c r="W42" i="58"/>
  <c r="U42" i="58"/>
  <c r="N42" i="58"/>
  <c r="N53" i="58"/>
  <c r="W53" i="58"/>
  <c r="U53" i="58"/>
  <c r="S95" i="58"/>
  <c r="AA95" i="58" s="1"/>
  <c r="T95" i="58"/>
  <c r="CW102" i="5"/>
  <c r="F102" i="58"/>
  <c r="F112" i="58" s="1"/>
  <c r="U14" i="58"/>
  <c r="W14" i="58"/>
  <c r="N14" i="58"/>
  <c r="S97" i="58"/>
  <c r="AA97" i="58" s="1"/>
  <c r="T97" i="58"/>
  <c r="W18" i="58"/>
  <c r="U18" i="58"/>
  <c r="N18" i="58"/>
  <c r="X91" i="58"/>
  <c r="Y91" i="58" s="1"/>
  <c r="P91" i="58"/>
  <c r="N23" i="58"/>
  <c r="U23" i="58"/>
  <c r="W23" i="58"/>
  <c r="N3" i="58"/>
  <c r="W3" i="58"/>
  <c r="U3" i="58"/>
  <c r="U19" i="58"/>
  <c r="W19" i="58"/>
  <c r="N19" i="58"/>
  <c r="X95" i="58"/>
  <c r="Y95" i="58" s="1"/>
  <c r="P95" i="58"/>
  <c r="W7" i="58"/>
  <c r="U7" i="58"/>
  <c r="N7" i="58"/>
  <c r="W31" i="58"/>
  <c r="N31" i="58"/>
  <c r="U31" i="58"/>
  <c r="X99" i="58"/>
  <c r="Y99" i="58" s="1"/>
  <c r="P99" i="58"/>
  <c r="W17" i="58"/>
  <c r="U17" i="58"/>
  <c r="N17" i="58"/>
  <c r="S93" i="58"/>
  <c r="AA93" i="58" s="1"/>
  <c r="T93" i="58"/>
  <c r="U55" i="58"/>
  <c r="N55" i="58"/>
  <c r="W55" i="58"/>
  <c r="U76" i="58"/>
  <c r="W76" i="58"/>
  <c r="N76" i="58"/>
  <c r="N32" i="58"/>
  <c r="W32" i="58"/>
  <c r="U32" i="58"/>
  <c r="W48" i="58"/>
  <c r="N48" i="58"/>
  <c r="U48" i="58"/>
  <c r="U43" i="58"/>
  <c r="W43" i="58"/>
  <c r="N43" i="58"/>
  <c r="S99" i="58"/>
  <c r="AA99" i="58" s="1"/>
  <c r="T99" i="58"/>
  <c r="U65" i="58"/>
  <c r="W65" i="58"/>
  <c r="N65" i="58"/>
  <c r="X93" i="58"/>
  <c r="Y93" i="58" s="1"/>
  <c r="P93" i="58"/>
  <c r="S89" i="58"/>
  <c r="AA89" i="58" s="1"/>
  <c r="T89" i="58"/>
  <c r="W79" i="58"/>
  <c r="N79" i="58"/>
  <c r="U79" i="58"/>
  <c r="S91" i="58"/>
  <c r="AA91" i="58" s="1"/>
  <c r="T91" i="58"/>
  <c r="N24" i="58"/>
  <c r="W24" i="58"/>
  <c r="U24" i="58"/>
  <c r="U73" i="58"/>
  <c r="W73" i="58"/>
  <c r="N73" i="58"/>
  <c r="W84" i="58"/>
  <c r="U84" i="58"/>
  <c r="N84" i="58"/>
  <c r="U49" i="58"/>
  <c r="W49" i="58"/>
  <c r="N49" i="58"/>
  <c r="W78" i="58"/>
  <c r="U78" i="58"/>
  <c r="N78" i="58"/>
  <c r="N47" i="58"/>
  <c r="U47" i="58"/>
  <c r="W47" i="58"/>
  <c r="U26" i="58"/>
  <c r="N26" i="58"/>
  <c r="W26" i="58"/>
  <c r="N21" i="58"/>
  <c r="W21" i="58"/>
  <c r="U21" i="58"/>
  <c r="W81" i="58"/>
  <c r="N81" i="58"/>
  <c r="U81" i="58"/>
  <c r="U20" i="58"/>
  <c r="W20" i="58"/>
  <c r="N20" i="58"/>
  <c r="X89" i="58"/>
  <c r="Y89" i="58" s="1"/>
  <c r="P89" i="58"/>
  <c r="N62" i="58"/>
  <c r="U62" i="58"/>
  <c r="W62" i="58"/>
  <c r="W68" i="58"/>
  <c r="U68" i="58"/>
  <c r="N68" i="58"/>
  <c r="X100" i="58"/>
  <c r="Y100" i="58" s="1"/>
  <c r="P100" i="58"/>
  <c r="U44" i="58"/>
  <c r="N44" i="58"/>
  <c r="W44" i="58"/>
  <c r="U37" i="58"/>
  <c r="W37" i="58"/>
  <c r="N37" i="58"/>
  <c r="N29" i="58"/>
  <c r="W29" i="58"/>
  <c r="U29" i="58"/>
  <c r="U46" i="58"/>
  <c r="W46" i="58"/>
  <c r="N46" i="58"/>
  <c r="W34" i="58"/>
  <c r="N34" i="58"/>
  <c r="U34" i="58"/>
  <c r="W74" i="58"/>
  <c r="N74" i="58"/>
  <c r="U74" i="58"/>
  <c r="N33" i="58"/>
  <c r="U33" i="58"/>
  <c r="W33" i="58"/>
  <c r="U16" i="58"/>
  <c r="N16" i="58"/>
  <c r="W16" i="58"/>
  <c r="W86" i="58"/>
  <c r="N86" i="58"/>
  <c r="U86" i="58"/>
  <c r="N27" i="58"/>
  <c r="W27" i="58"/>
  <c r="U27" i="58"/>
  <c r="X94" i="58"/>
  <c r="Y94" i="58" s="1"/>
  <c r="P94" i="58"/>
  <c r="U13" i="58"/>
  <c r="W13" i="58"/>
  <c r="N13" i="58"/>
  <c r="W71" i="58"/>
  <c r="U71" i="58"/>
  <c r="N71" i="58"/>
  <c r="W54" i="58"/>
  <c r="N54" i="58"/>
  <c r="U54" i="58"/>
  <c r="W66" i="58"/>
  <c r="U66" i="58"/>
  <c r="N66" i="58"/>
  <c r="N63" i="58"/>
  <c r="W63" i="58"/>
  <c r="U63" i="58"/>
  <c r="W57" i="58"/>
  <c r="N57" i="58"/>
  <c r="U57" i="58"/>
  <c r="S100" i="58"/>
  <c r="AA100" i="58" s="1"/>
  <c r="T100" i="58"/>
  <c r="S94" i="58"/>
  <c r="AA94" i="58" s="1"/>
  <c r="T94" i="58"/>
  <c r="N9" i="58"/>
  <c r="W9" i="58"/>
  <c r="U9" i="58"/>
  <c r="W5" i="58"/>
  <c r="N5" i="58"/>
  <c r="U5" i="58"/>
  <c r="U28" i="58"/>
  <c r="W28" i="58"/>
  <c r="N28" i="58"/>
  <c r="W82" i="58"/>
  <c r="U82" i="58"/>
  <c r="N82" i="58"/>
  <c r="S87" i="58"/>
  <c r="AA87" i="58" s="1"/>
  <c r="T87" i="58"/>
  <c r="W61" i="58"/>
  <c r="U61" i="58"/>
  <c r="N61" i="58"/>
  <c r="N45" i="58"/>
  <c r="U45" i="58"/>
  <c r="W45" i="58"/>
  <c r="W67" i="58"/>
  <c r="U67" i="58"/>
  <c r="N67" i="58"/>
  <c r="U10" i="58"/>
  <c r="W10" i="58"/>
  <c r="N10" i="58"/>
  <c r="S101" i="58"/>
  <c r="AA101" i="58" s="1"/>
  <c r="T101" i="58"/>
  <c r="X96" i="58"/>
  <c r="Y96" i="58" s="1"/>
  <c r="P96" i="58"/>
  <c r="W36" i="58"/>
  <c r="U36" i="58"/>
  <c r="N36" i="58"/>
  <c r="W51" i="58"/>
  <c r="N51" i="58"/>
  <c r="U51" i="58"/>
  <c r="U22" i="58"/>
  <c r="W22" i="58"/>
  <c r="N22" i="58"/>
  <c r="U59" i="58"/>
  <c r="N59" i="58"/>
  <c r="W59" i="58"/>
  <c r="X87" i="58"/>
  <c r="Y87" i="58" s="1"/>
  <c r="P87" i="58"/>
  <c r="W72" i="58"/>
  <c r="N72" i="58"/>
  <c r="U72" i="58"/>
  <c r="U58" i="58"/>
  <c r="W58" i="58"/>
  <c r="N58" i="58"/>
  <c r="X101" i="58"/>
  <c r="Y101" i="58" s="1"/>
  <c r="P101" i="58"/>
  <c r="U8" i="58"/>
  <c r="N8" i="58"/>
  <c r="W8" i="58"/>
  <c r="S96" i="58"/>
  <c r="AA96" i="58" s="1"/>
  <c r="T96" i="58"/>
  <c r="U25" i="58"/>
  <c r="W25" i="58"/>
  <c r="N25" i="58"/>
  <c r="W75" i="58"/>
  <c r="U75" i="58"/>
  <c r="N75" i="58"/>
  <c r="T98" i="58"/>
  <c r="S98" i="58"/>
  <c r="AA98" i="58" s="1"/>
  <c r="N50" i="58"/>
  <c r="W50" i="58"/>
  <c r="U50" i="58"/>
  <c r="W77" i="58"/>
  <c r="N77" i="58"/>
  <c r="U77" i="58"/>
  <c r="U4" i="58"/>
  <c r="W4" i="58"/>
  <c r="N4" i="58"/>
  <c r="N12" i="58"/>
  <c r="W12" i="58"/>
  <c r="U12" i="58"/>
  <c r="T90" i="58"/>
  <c r="S90" i="58"/>
  <c r="AA90" i="58" s="1"/>
  <c r="U70" i="58"/>
  <c r="W70" i="58"/>
  <c r="N70" i="58"/>
  <c r="W83" i="58"/>
  <c r="N83" i="58"/>
  <c r="U83" i="58"/>
  <c r="X98" i="58"/>
  <c r="Y98" i="58" s="1"/>
  <c r="P98" i="58"/>
  <c r="W6" i="58"/>
  <c r="N6" i="58"/>
  <c r="U6" i="58"/>
  <c r="X92" i="58"/>
  <c r="Y92" i="58" s="1"/>
  <c r="P92" i="58"/>
  <c r="N15" i="58"/>
  <c r="W15" i="58"/>
  <c r="U15" i="58"/>
  <c r="U40" i="58"/>
  <c r="W40" i="58"/>
  <c r="N40" i="58"/>
  <c r="X90" i="58"/>
  <c r="Y90" i="58" s="1"/>
  <c r="P90" i="58"/>
  <c r="U91" i="57"/>
  <c r="W91" i="57"/>
  <c r="N91" i="57"/>
  <c r="N32" i="57"/>
  <c r="W32" i="57"/>
  <c r="U32" i="57"/>
  <c r="N24" i="57"/>
  <c r="U24" i="57"/>
  <c r="W24" i="57"/>
  <c r="W60" i="57"/>
  <c r="N60" i="57"/>
  <c r="U60" i="57"/>
  <c r="X101" i="57"/>
  <c r="Y101" i="57" s="1"/>
  <c r="P101" i="57"/>
  <c r="W6" i="57"/>
  <c r="N6" i="57"/>
  <c r="U6" i="57"/>
  <c r="U26" i="57"/>
  <c r="W26" i="57"/>
  <c r="N26" i="57"/>
  <c r="W83" i="57"/>
  <c r="U83" i="57"/>
  <c r="N83" i="57"/>
  <c r="W75" i="57"/>
  <c r="N75" i="57"/>
  <c r="U75" i="57"/>
  <c r="W69" i="57"/>
  <c r="N69" i="57"/>
  <c r="U69" i="57"/>
  <c r="W63" i="57"/>
  <c r="U63" i="57"/>
  <c r="N63" i="57"/>
  <c r="U59" i="57"/>
  <c r="N59" i="57"/>
  <c r="W59" i="57"/>
  <c r="W25" i="57"/>
  <c r="U25" i="57"/>
  <c r="N25" i="57"/>
  <c r="W14" i="57"/>
  <c r="N14" i="57"/>
  <c r="U14" i="57"/>
  <c r="U40" i="57"/>
  <c r="N40" i="57"/>
  <c r="W40" i="57"/>
  <c r="N42" i="57"/>
  <c r="W42" i="57"/>
  <c r="U42" i="57"/>
  <c r="X95" i="57"/>
  <c r="Y95" i="57" s="1"/>
  <c r="P95" i="57"/>
  <c r="N80" i="57"/>
  <c r="W80" i="57"/>
  <c r="U80" i="57"/>
  <c r="S97" i="57"/>
  <c r="AA97" i="57" s="1"/>
  <c r="T97" i="57"/>
  <c r="CV102" i="5"/>
  <c r="F102" i="57"/>
  <c r="F112" i="57" s="1"/>
  <c r="N37" i="57"/>
  <c r="U37" i="57"/>
  <c r="W37" i="57"/>
  <c r="N18" i="57"/>
  <c r="U18" i="57"/>
  <c r="W18" i="57"/>
  <c r="U67" i="57"/>
  <c r="W67" i="57"/>
  <c r="N67" i="57"/>
  <c r="U70" i="57"/>
  <c r="W70" i="57"/>
  <c r="N70" i="57"/>
  <c r="N21" i="57"/>
  <c r="U21" i="57"/>
  <c r="W21" i="57"/>
  <c r="U61" i="57"/>
  <c r="W61" i="57"/>
  <c r="N61" i="57"/>
  <c r="N62" i="57"/>
  <c r="U62" i="57"/>
  <c r="W62" i="57"/>
  <c r="N68" i="57"/>
  <c r="W68" i="57"/>
  <c r="U68" i="57"/>
  <c r="U4" i="57"/>
  <c r="W4" i="57"/>
  <c r="N4" i="57"/>
  <c r="N23" i="57"/>
  <c r="U23" i="57"/>
  <c r="W23" i="57"/>
  <c r="W28" i="57"/>
  <c r="N28" i="57"/>
  <c r="U28" i="57"/>
  <c r="N46" i="57"/>
  <c r="U46" i="57"/>
  <c r="W46" i="57"/>
  <c r="W53" i="57"/>
  <c r="N53" i="57"/>
  <c r="U53" i="57"/>
  <c r="N58" i="57"/>
  <c r="U58" i="57"/>
  <c r="W58" i="57"/>
  <c r="S95" i="57"/>
  <c r="AA95" i="57" s="1"/>
  <c r="T95" i="57"/>
  <c r="W12" i="57"/>
  <c r="N12" i="57"/>
  <c r="U12" i="57"/>
  <c r="N19" i="57"/>
  <c r="W19" i="57"/>
  <c r="U19" i="57"/>
  <c r="X98" i="57"/>
  <c r="Y98" i="57" s="1"/>
  <c r="P98" i="57"/>
  <c r="W9" i="57"/>
  <c r="U9" i="57"/>
  <c r="N9" i="57"/>
  <c r="F368" i="37"/>
  <c r="U79" i="57"/>
  <c r="W79" i="57"/>
  <c r="N79" i="57"/>
  <c r="W74" i="57"/>
  <c r="U74" i="57"/>
  <c r="N74" i="57"/>
  <c r="U73" i="57"/>
  <c r="W73" i="57"/>
  <c r="N73" i="57"/>
  <c r="W35" i="57"/>
  <c r="U35" i="57"/>
  <c r="N35" i="57"/>
  <c r="N34" i="57"/>
  <c r="W34" i="57"/>
  <c r="U34" i="57"/>
  <c r="W41" i="57"/>
  <c r="N41" i="57"/>
  <c r="U41" i="57"/>
  <c r="N27" i="57"/>
  <c r="U27" i="57"/>
  <c r="W27" i="57"/>
  <c r="N84" i="57"/>
  <c r="W84" i="57"/>
  <c r="U84" i="57"/>
  <c r="N31" i="57"/>
  <c r="U31" i="57"/>
  <c r="W31" i="57"/>
  <c r="N33" i="57"/>
  <c r="U33" i="57"/>
  <c r="W33" i="57"/>
  <c r="N50" i="57"/>
  <c r="W50" i="57"/>
  <c r="U50" i="57"/>
  <c r="U7" i="57"/>
  <c r="N7" i="57"/>
  <c r="W7" i="57"/>
  <c r="N51" i="57"/>
  <c r="U51" i="57"/>
  <c r="W51" i="57"/>
  <c r="T94" i="57"/>
  <c r="S94" i="57"/>
  <c r="AA94" i="57" s="1"/>
  <c r="W87" i="57"/>
  <c r="N87" i="57"/>
  <c r="U87" i="57"/>
  <c r="S98" i="57"/>
  <c r="AA98" i="57" s="1"/>
  <c r="T98" i="57"/>
  <c r="N48" i="57"/>
  <c r="U48" i="57"/>
  <c r="W48" i="57"/>
  <c r="X94" i="57"/>
  <c r="Y94" i="57" s="1"/>
  <c r="P94" i="57"/>
  <c r="U88" i="57"/>
  <c r="W88" i="57"/>
  <c r="N88" i="57"/>
  <c r="W15" i="57"/>
  <c r="N15" i="57"/>
  <c r="U15" i="57"/>
  <c r="U86" i="57"/>
  <c r="N86" i="57"/>
  <c r="W86" i="57"/>
  <c r="W56" i="57"/>
  <c r="N56" i="57"/>
  <c r="U56" i="57"/>
  <c r="N29" i="57"/>
  <c r="U29" i="57"/>
  <c r="W29" i="57"/>
  <c r="N43" i="57"/>
  <c r="W43" i="57"/>
  <c r="U43" i="57"/>
  <c r="N54" i="57"/>
  <c r="U54" i="57"/>
  <c r="W54" i="57"/>
  <c r="X100" i="57"/>
  <c r="Y100" i="57" s="1"/>
  <c r="P100" i="57"/>
  <c r="N89" i="57"/>
  <c r="U89" i="57"/>
  <c r="W89" i="57"/>
  <c r="W66" i="57"/>
  <c r="N66" i="57"/>
  <c r="U66" i="57"/>
  <c r="W5" i="57"/>
  <c r="U5" i="57"/>
  <c r="N5" i="57"/>
  <c r="X99" i="57"/>
  <c r="Y99" i="57" s="1"/>
  <c r="P99" i="57"/>
  <c r="N65" i="57"/>
  <c r="U65" i="57"/>
  <c r="W65" i="57"/>
  <c r="T92" i="57"/>
  <c r="S92" i="57"/>
  <c r="AA92" i="57" s="1"/>
  <c r="U76" i="57"/>
  <c r="W76" i="57"/>
  <c r="N76" i="57"/>
  <c r="W90" i="57"/>
  <c r="N90" i="57"/>
  <c r="U90" i="57"/>
  <c r="W20" i="57"/>
  <c r="N20" i="57"/>
  <c r="U20" i="57"/>
  <c r="S99" i="57"/>
  <c r="AA99" i="57" s="1"/>
  <c r="T99" i="57"/>
  <c r="X93" i="57"/>
  <c r="Y93" i="57" s="1"/>
  <c r="P93" i="57"/>
  <c r="N17" i="57"/>
  <c r="U17" i="57"/>
  <c r="W17" i="57"/>
  <c r="U82" i="57"/>
  <c r="W82" i="57"/>
  <c r="N82" i="57"/>
  <c r="N38" i="57"/>
  <c r="W38" i="57"/>
  <c r="U38" i="57"/>
  <c r="W45" i="57"/>
  <c r="U45" i="57"/>
  <c r="N45" i="57"/>
  <c r="X92" i="57"/>
  <c r="Y92" i="57" s="1"/>
  <c r="P92" i="57"/>
  <c r="W81" i="57"/>
  <c r="U81" i="57"/>
  <c r="N81" i="57"/>
  <c r="N47" i="57"/>
  <c r="W47" i="57"/>
  <c r="U47" i="57"/>
  <c r="S100" i="57"/>
  <c r="AA100" i="57" s="1"/>
  <c r="T100" i="57"/>
  <c r="W77" i="57"/>
  <c r="U77" i="57"/>
  <c r="N77" i="57"/>
  <c r="N13" i="57"/>
  <c r="U13" i="57"/>
  <c r="W13" i="57"/>
  <c r="U85" i="57"/>
  <c r="W85" i="57"/>
  <c r="N85" i="57"/>
  <c r="T93" i="57"/>
  <c r="S93" i="57"/>
  <c r="AA93" i="57" s="1"/>
  <c r="U10" i="57"/>
  <c r="W10" i="57"/>
  <c r="N10" i="57"/>
  <c r="S96" i="57"/>
  <c r="AA96" i="57" s="1"/>
  <c r="T96" i="57"/>
  <c r="N71" i="57"/>
  <c r="W71" i="57"/>
  <c r="U71" i="57"/>
  <c r="W39" i="57"/>
  <c r="N39" i="57"/>
  <c r="U39" i="57"/>
  <c r="U22" i="57"/>
  <c r="W22" i="57"/>
  <c r="N22" i="57"/>
  <c r="N72" i="57"/>
  <c r="W72" i="57"/>
  <c r="U72" i="57"/>
  <c r="N52" i="57"/>
  <c r="U52" i="57"/>
  <c r="W52" i="57"/>
  <c r="N57" i="57"/>
  <c r="U57" i="57"/>
  <c r="W57" i="57"/>
  <c r="W3" i="57"/>
  <c r="N3" i="57"/>
  <c r="U3" i="57"/>
  <c r="U36" i="57"/>
  <c r="W36" i="57"/>
  <c r="N36" i="57"/>
  <c r="U30" i="57"/>
  <c r="W30" i="57"/>
  <c r="N30" i="57"/>
  <c r="W8" i="57"/>
  <c r="U8" i="57"/>
  <c r="N8" i="57"/>
  <c r="W11" i="57"/>
  <c r="U11" i="57"/>
  <c r="N11" i="57"/>
  <c r="N78" i="57"/>
  <c r="W78" i="57"/>
  <c r="U78" i="57"/>
  <c r="U49" i="57"/>
  <c r="W49" i="57"/>
  <c r="N49" i="57"/>
  <c r="W44" i="57"/>
  <c r="U44" i="57"/>
  <c r="N44" i="57"/>
  <c r="W16" i="57"/>
  <c r="U16" i="57"/>
  <c r="N16" i="57"/>
  <c r="N55" i="57"/>
  <c r="U55" i="57"/>
  <c r="W55" i="57"/>
  <c r="S101" i="57"/>
  <c r="AA101" i="57" s="1"/>
  <c r="T101" i="57"/>
  <c r="X96" i="57"/>
  <c r="Y96" i="57" s="1"/>
  <c r="P96" i="57"/>
  <c r="U64" i="57"/>
  <c r="W64" i="57"/>
  <c r="N64" i="57"/>
  <c r="P97" i="57"/>
  <c r="X97" i="57"/>
  <c r="Y97" i="57" s="1"/>
  <c r="N60" i="53"/>
  <c r="W60" i="53"/>
  <c r="U60" i="53"/>
  <c r="T98" i="53"/>
  <c r="S98" i="53"/>
  <c r="AA98" i="53" s="1"/>
  <c r="W65" i="53"/>
  <c r="U65" i="53"/>
  <c r="N65" i="53"/>
  <c r="W38" i="53"/>
  <c r="U38" i="53"/>
  <c r="N38" i="53"/>
  <c r="W62" i="53"/>
  <c r="U62" i="53"/>
  <c r="N62" i="53"/>
  <c r="W20" i="53"/>
  <c r="N20" i="53"/>
  <c r="U20" i="53"/>
  <c r="S94" i="53"/>
  <c r="AA94" i="53" s="1"/>
  <c r="T94" i="53"/>
  <c r="S96" i="53"/>
  <c r="AA96" i="53" s="1"/>
  <c r="T96" i="53"/>
  <c r="W58" i="53"/>
  <c r="N58" i="53"/>
  <c r="U58" i="53"/>
  <c r="W17" i="53"/>
  <c r="N17" i="53"/>
  <c r="U17" i="53"/>
  <c r="W86" i="53"/>
  <c r="U86" i="53"/>
  <c r="N86" i="53"/>
  <c r="W47" i="53"/>
  <c r="N47" i="53"/>
  <c r="U47" i="53"/>
  <c r="X95" i="53"/>
  <c r="Y95" i="53" s="1"/>
  <c r="P95" i="53"/>
  <c r="X94" i="53"/>
  <c r="Y94" i="53" s="1"/>
  <c r="P94" i="53"/>
  <c r="U75" i="53"/>
  <c r="N75" i="53"/>
  <c r="W75" i="53"/>
  <c r="N55" i="53"/>
  <c r="U55" i="53"/>
  <c r="W55" i="53"/>
  <c r="W26" i="53"/>
  <c r="N26" i="53"/>
  <c r="U26" i="53"/>
  <c r="X96" i="53"/>
  <c r="Y96" i="53" s="1"/>
  <c r="P96" i="53"/>
  <c r="U45" i="53"/>
  <c r="W45" i="53"/>
  <c r="N45" i="53"/>
  <c r="U16" i="53"/>
  <c r="N16" i="53"/>
  <c r="W16" i="53"/>
  <c r="N49" i="53"/>
  <c r="W49" i="53"/>
  <c r="U49" i="53"/>
  <c r="W32" i="53"/>
  <c r="U32" i="53"/>
  <c r="N32" i="53"/>
  <c r="W27" i="53"/>
  <c r="N27" i="53"/>
  <c r="U27" i="53"/>
  <c r="S93" i="53"/>
  <c r="AA93" i="53" s="1"/>
  <c r="T93" i="53"/>
  <c r="T95" i="53"/>
  <c r="S95" i="53"/>
  <c r="AA95" i="53" s="1"/>
  <c r="U21" i="53"/>
  <c r="W21" i="53"/>
  <c r="N21" i="53"/>
  <c r="N50" i="53"/>
  <c r="W50" i="53"/>
  <c r="U50" i="53"/>
  <c r="N37" i="53"/>
  <c r="U37" i="53"/>
  <c r="W37" i="53"/>
  <c r="U18" i="53"/>
  <c r="W18" i="53"/>
  <c r="N18" i="53"/>
  <c r="W29" i="53"/>
  <c r="U29" i="53"/>
  <c r="N29" i="53"/>
  <c r="X93" i="53"/>
  <c r="Y93" i="53" s="1"/>
  <c r="P93" i="53"/>
  <c r="W53" i="53"/>
  <c r="N53" i="53"/>
  <c r="U53" i="53"/>
  <c r="U52" i="53"/>
  <c r="N52" i="53"/>
  <c r="W52" i="53"/>
  <c r="W64" i="53"/>
  <c r="N64" i="53"/>
  <c r="U64" i="53"/>
  <c r="S99" i="53"/>
  <c r="AA99" i="53" s="1"/>
  <c r="T99" i="53"/>
  <c r="U90" i="53"/>
  <c r="N90" i="53"/>
  <c r="W90" i="53"/>
  <c r="N40" i="53"/>
  <c r="U40" i="53"/>
  <c r="W40" i="53"/>
  <c r="W23" i="53"/>
  <c r="N23" i="53"/>
  <c r="U23" i="53"/>
  <c r="N79" i="53"/>
  <c r="U79" i="53"/>
  <c r="W79" i="53"/>
  <c r="N15" i="53"/>
  <c r="U15" i="53"/>
  <c r="W15" i="53"/>
  <c r="W68" i="53"/>
  <c r="U68" i="53"/>
  <c r="N68" i="53"/>
  <c r="U9" i="53"/>
  <c r="N9" i="53"/>
  <c r="W9" i="53"/>
  <c r="W14" i="53"/>
  <c r="N14" i="53"/>
  <c r="U14" i="53"/>
  <c r="CU102" i="5"/>
  <c r="F102" i="53"/>
  <c r="X99" i="53"/>
  <c r="Y99" i="53" s="1"/>
  <c r="P99" i="53"/>
  <c r="W85" i="53"/>
  <c r="U85" i="53"/>
  <c r="N85" i="53"/>
  <c r="W76" i="53"/>
  <c r="N76" i="53"/>
  <c r="U76" i="53"/>
  <c r="S100" i="53"/>
  <c r="AA100" i="53" s="1"/>
  <c r="T100" i="53"/>
  <c r="N10" i="53"/>
  <c r="W10" i="53"/>
  <c r="U10" i="53"/>
  <c r="U66" i="53"/>
  <c r="N66" i="53"/>
  <c r="W66" i="53"/>
  <c r="N22" i="53"/>
  <c r="W22" i="53"/>
  <c r="U22" i="53"/>
  <c r="W71" i="53"/>
  <c r="U71" i="53"/>
  <c r="N71" i="53"/>
  <c r="U84" i="53"/>
  <c r="N84" i="53"/>
  <c r="W84" i="53"/>
  <c r="N63" i="53"/>
  <c r="W63" i="53"/>
  <c r="U63" i="53"/>
  <c r="W77" i="53"/>
  <c r="U77" i="53"/>
  <c r="N77" i="53"/>
  <c r="X101" i="53"/>
  <c r="Y101" i="53" s="1"/>
  <c r="P101" i="53"/>
  <c r="N11" i="53"/>
  <c r="W11" i="53"/>
  <c r="U11" i="53"/>
  <c r="N34" i="53"/>
  <c r="U34" i="53"/>
  <c r="W34" i="53"/>
  <c r="W54" i="53"/>
  <c r="N54" i="53"/>
  <c r="U54" i="53"/>
  <c r="N78" i="53"/>
  <c r="W78" i="53"/>
  <c r="U78" i="53"/>
  <c r="U57" i="53"/>
  <c r="W57" i="53"/>
  <c r="N57" i="53"/>
  <c r="S101" i="53"/>
  <c r="AA101" i="53" s="1"/>
  <c r="T101" i="53"/>
  <c r="W59" i="53"/>
  <c r="N59" i="53"/>
  <c r="U59" i="53"/>
  <c r="X100" i="53"/>
  <c r="Y100" i="53" s="1"/>
  <c r="P100" i="53"/>
  <c r="N72" i="53"/>
  <c r="W72" i="53"/>
  <c r="U72" i="53"/>
  <c r="W74" i="53"/>
  <c r="U74" i="53"/>
  <c r="N74" i="53"/>
  <c r="W73" i="53"/>
  <c r="N73" i="53"/>
  <c r="U73" i="53"/>
  <c r="P92" i="53"/>
  <c r="X92" i="53"/>
  <c r="Y92" i="53" s="1"/>
  <c r="N19" i="53"/>
  <c r="W19" i="53"/>
  <c r="U19" i="53"/>
  <c r="N12" i="53"/>
  <c r="U12" i="53"/>
  <c r="W12" i="53"/>
  <c r="W36" i="53"/>
  <c r="U36" i="53"/>
  <c r="N36" i="53"/>
  <c r="W39" i="53"/>
  <c r="U39" i="53"/>
  <c r="N39" i="53"/>
  <c r="N5" i="53"/>
  <c r="W5" i="53"/>
  <c r="U5" i="53"/>
  <c r="X91" i="53"/>
  <c r="Y91" i="53" s="1"/>
  <c r="P91" i="53"/>
  <c r="N82" i="53"/>
  <c r="W82" i="53"/>
  <c r="U82" i="53"/>
  <c r="W35" i="53"/>
  <c r="N35" i="53"/>
  <c r="U35" i="53"/>
  <c r="W24" i="53"/>
  <c r="N24" i="53"/>
  <c r="U24" i="53"/>
  <c r="W61" i="53"/>
  <c r="N61" i="53"/>
  <c r="U61" i="53"/>
  <c r="U69" i="53"/>
  <c r="N69" i="53"/>
  <c r="W69" i="53"/>
  <c r="T92" i="53"/>
  <c r="S92" i="53"/>
  <c r="AA92" i="53" s="1"/>
  <c r="U87" i="53"/>
  <c r="N87" i="53"/>
  <c r="W87" i="53"/>
  <c r="X97" i="53"/>
  <c r="Y97" i="53" s="1"/>
  <c r="P97" i="53"/>
  <c r="S91" i="53"/>
  <c r="AA91" i="53" s="1"/>
  <c r="T91" i="53"/>
  <c r="U33" i="53"/>
  <c r="W33" i="53"/>
  <c r="N33" i="53"/>
  <c r="W25" i="53"/>
  <c r="N25" i="53"/>
  <c r="U25" i="53"/>
  <c r="N31" i="53"/>
  <c r="U31" i="53"/>
  <c r="W31" i="53"/>
  <c r="N81" i="53"/>
  <c r="W81" i="53"/>
  <c r="U81" i="53"/>
  <c r="N51" i="53"/>
  <c r="U51" i="53"/>
  <c r="W51" i="53"/>
  <c r="U46" i="53"/>
  <c r="N46" i="53"/>
  <c r="W46" i="53"/>
  <c r="W67" i="53"/>
  <c r="N67" i="53"/>
  <c r="U67" i="53"/>
  <c r="S97" i="53"/>
  <c r="AA97" i="53" s="1"/>
  <c r="T97" i="53"/>
  <c r="U30" i="53"/>
  <c r="W30" i="53"/>
  <c r="N30" i="53"/>
  <c r="N88" i="53"/>
  <c r="W88" i="53"/>
  <c r="U88" i="53"/>
  <c r="W41" i="53"/>
  <c r="U41" i="53"/>
  <c r="N41" i="53"/>
  <c r="W83" i="53"/>
  <c r="U83" i="53"/>
  <c r="N83" i="53"/>
  <c r="W80" i="53"/>
  <c r="U80" i="53"/>
  <c r="N80" i="53"/>
  <c r="W48" i="53"/>
  <c r="U48" i="53"/>
  <c r="N48" i="53"/>
  <c r="W42" i="53"/>
  <c r="U42" i="53"/>
  <c r="N42" i="53"/>
  <c r="U7" i="53"/>
  <c r="W7" i="53"/>
  <c r="N7" i="53"/>
  <c r="W70" i="53"/>
  <c r="U70" i="53"/>
  <c r="N70" i="53"/>
  <c r="W56" i="53"/>
  <c r="U56" i="53"/>
  <c r="N56" i="53"/>
  <c r="W28" i="53"/>
  <c r="U28" i="53"/>
  <c r="N28" i="53"/>
  <c r="P98" i="53"/>
  <c r="X98" i="53"/>
  <c r="Y98" i="53" s="1"/>
  <c r="W89" i="53"/>
  <c r="U89" i="53"/>
  <c r="N89" i="53"/>
  <c r="W44" i="53"/>
  <c r="N44" i="53"/>
  <c r="U44" i="53"/>
  <c r="W8" i="53"/>
  <c r="U8" i="53"/>
  <c r="N8" i="53"/>
  <c r="U6" i="53"/>
  <c r="W6" i="53"/>
  <c r="N6" i="53"/>
  <c r="N43" i="53"/>
  <c r="W43" i="53"/>
  <c r="U43" i="53"/>
  <c r="N13" i="53"/>
  <c r="U13" i="53"/>
  <c r="W13" i="53"/>
  <c r="CJ18" i="5"/>
  <c r="I18" i="63"/>
  <c r="I64" i="63"/>
  <c r="CJ64" i="5"/>
  <c r="CJ71" i="5"/>
  <c r="I71" i="63"/>
  <c r="CJ31" i="5"/>
  <c r="I31" i="63"/>
  <c r="CJ81" i="5"/>
  <c r="I81" i="63"/>
  <c r="K10" i="63"/>
  <c r="V10" i="63" s="1"/>
  <c r="Z10" i="63" s="1"/>
  <c r="DK10" i="5"/>
  <c r="BR29" i="5"/>
  <c r="G29" i="63"/>
  <c r="R29" i="63" s="1"/>
  <c r="AB29" i="63" s="1"/>
  <c r="BR58" i="5"/>
  <c r="G58" i="63"/>
  <c r="R58" i="63" s="1"/>
  <c r="AB58" i="63" s="1"/>
  <c r="CJ94" i="5"/>
  <c r="I94" i="63"/>
  <c r="K60" i="63"/>
  <c r="V60" i="63" s="1"/>
  <c r="Z60" i="63" s="1"/>
  <c r="DK60" i="5"/>
  <c r="CJ19" i="5"/>
  <c r="I19" i="63"/>
  <c r="I59" i="63"/>
  <c r="CJ59" i="5"/>
  <c r="CJ82" i="5"/>
  <c r="I82" i="63"/>
  <c r="K53" i="63"/>
  <c r="V53" i="63" s="1"/>
  <c r="Z53" i="63" s="1"/>
  <c r="DK53" i="5"/>
  <c r="I24" i="63"/>
  <c r="CJ24" i="5"/>
  <c r="I46" i="63"/>
  <c r="CJ46" i="5"/>
  <c r="K23" i="63"/>
  <c r="V23" i="63" s="1"/>
  <c r="Z23" i="63" s="1"/>
  <c r="DK23" i="5"/>
  <c r="CJ57" i="5"/>
  <c r="I57" i="63"/>
  <c r="I72" i="63"/>
  <c r="CJ72" i="5"/>
  <c r="G77" i="63"/>
  <c r="R77" i="63" s="1"/>
  <c r="AB77" i="63" s="1"/>
  <c r="BR77" i="5"/>
  <c r="G43" i="63"/>
  <c r="R43" i="63" s="1"/>
  <c r="AB43" i="63" s="1"/>
  <c r="BR43" i="5"/>
  <c r="CJ99" i="5"/>
  <c r="I99" i="63"/>
  <c r="CJ54" i="5"/>
  <c r="I54" i="63"/>
  <c r="I5" i="63"/>
  <c r="CJ5" i="5"/>
  <c r="CJ61" i="5"/>
  <c r="I61" i="63"/>
  <c r="CJ20" i="5"/>
  <c r="I20" i="63"/>
  <c r="I51" i="63"/>
  <c r="CJ51" i="5"/>
  <c r="DK41" i="5"/>
  <c r="K41" i="63"/>
  <c r="V41" i="63" s="1"/>
  <c r="Z41" i="63" s="1"/>
  <c r="CJ62" i="5"/>
  <c r="I62" i="63"/>
  <c r="BR83" i="5"/>
  <c r="G83" i="63"/>
  <c r="R83" i="63" s="1"/>
  <c r="AB83" i="63" s="1"/>
  <c r="CJ96" i="5"/>
  <c r="I96" i="63"/>
  <c r="I8" i="63"/>
  <c r="CJ8" i="5"/>
  <c r="CJ45" i="5"/>
  <c r="I45" i="63"/>
  <c r="I35" i="63"/>
  <c r="CJ35" i="5"/>
  <c r="DK15" i="5"/>
  <c r="K15" i="63"/>
  <c r="V15" i="63" s="1"/>
  <c r="Z15" i="63" s="1"/>
  <c r="CJ23" i="5"/>
  <c r="I23" i="63"/>
  <c r="K62" i="63"/>
  <c r="V62" i="63" s="1"/>
  <c r="Z62" i="63" s="1"/>
  <c r="DK62" i="5"/>
  <c r="I41" i="63"/>
  <c r="CJ41" i="5"/>
  <c r="BR9" i="5"/>
  <c r="G9" i="63"/>
  <c r="R9" i="63" s="1"/>
  <c r="AB9" i="63" s="1"/>
  <c r="CJ93" i="5"/>
  <c r="I93" i="63"/>
  <c r="I80" i="63"/>
  <c r="CJ80" i="5"/>
  <c r="CJ97" i="5"/>
  <c r="I97" i="63"/>
  <c r="I70" i="63"/>
  <c r="CJ70" i="5"/>
  <c r="CJ37" i="5"/>
  <c r="I37" i="63"/>
  <c r="CJ79" i="5"/>
  <c r="I79" i="63"/>
  <c r="DK12" i="5"/>
  <c r="K12" i="63"/>
  <c r="V12" i="63" s="1"/>
  <c r="Z12" i="63" s="1"/>
  <c r="CJ14" i="5"/>
  <c r="I14" i="63"/>
  <c r="CJ4" i="5"/>
  <c r="I4" i="63"/>
  <c r="CJ11" i="5"/>
  <c r="I11" i="63"/>
  <c r="DK66" i="5"/>
  <c r="K66" i="63"/>
  <c r="V66" i="63" s="1"/>
  <c r="Z66" i="63" s="1"/>
  <c r="K38" i="63"/>
  <c r="V38" i="63" s="1"/>
  <c r="Z38" i="63" s="1"/>
  <c r="DK38" i="5"/>
  <c r="CJ56" i="5"/>
  <c r="I56" i="63"/>
  <c r="BR3" i="5"/>
  <c r="G3" i="63"/>
  <c r="R3" i="63" s="1"/>
  <c r="AB3" i="63" s="1"/>
  <c r="F379" i="49"/>
  <c r="BR100" i="5"/>
  <c r="G100" i="63"/>
  <c r="R100" i="63" s="1"/>
  <c r="AB100" i="63" s="1"/>
  <c r="G65" i="63"/>
  <c r="R65" i="63" s="1"/>
  <c r="AB65" i="63" s="1"/>
  <c r="BR65" i="5"/>
  <c r="CJ84" i="5"/>
  <c r="I84" i="63"/>
  <c r="BR68" i="5"/>
  <c r="G68" i="63"/>
  <c r="R68" i="63" s="1"/>
  <c r="AB68" i="63" s="1"/>
  <c r="I16" i="63"/>
  <c r="CJ16" i="5"/>
  <c r="CJ83" i="5"/>
  <c r="I83" i="63"/>
  <c r="CJ42" i="5"/>
  <c r="I42" i="63"/>
  <c r="CJ40" i="5"/>
  <c r="I40" i="63"/>
  <c r="CJ38" i="5"/>
  <c r="I38" i="63"/>
  <c r="BR23" i="5"/>
  <c r="G23" i="63"/>
  <c r="R23" i="63" s="1"/>
  <c r="AB23" i="63" s="1"/>
  <c r="F374" i="49"/>
  <c r="BR95" i="5"/>
  <c r="G95" i="63"/>
  <c r="R95" i="63" s="1"/>
  <c r="AB95" i="63" s="1"/>
  <c r="G5" i="63"/>
  <c r="R5" i="63" s="1"/>
  <c r="AB5" i="63" s="1"/>
  <c r="BR5" i="5"/>
  <c r="CJ91" i="5"/>
  <c r="I91" i="63"/>
  <c r="CJ32" i="5"/>
  <c r="I32" i="63"/>
  <c r="DK56" i="5"/>
  <c r="K56" i="63"/>
  <c r="V56" i="63" s="1"/>
  <c r="Z56" i="63" s="1"/>
  <c r="I65" i="63"/>
  <c r="CJ65" i="5"/>
  <c r="K36" i="63"/>
  <c r="V36" i="63" s="1"/>
  <c r="Z36" i="63" s="1"/>
  <c r="DK36" i="5"/>
  <c r="CJ69" i="5"/>
  <c r="I69" i="63"/>
  <c r="I66" i="63"/>
  <c r="CJ66" i="5"/>
  <c r="CJ85" i="5"/>
  <c r="I85" i="63"/>
  <c r="CJ9" i="5"/>
  <c r="I9" i="63"/>
  <c r="I60" i="63"/>
  <c r="CJ60" i="5"/>
  <c r="BR88" i="5"/>
  <c r="G88" i="63"/>
  <c r="R88" i="63" s="1"/>
  <c r="AB88" i="63" s="1"/>
  <c r="G63" i="63"/>
  <c r="R63" i="63" s="1"/>
  <c r="AB63" i="63" s="1"/>
  <c r="BR63" i="5"/>
  <c r="CJ89" i="5"/>
  <c r="I89" i="63"/>
  <c r="CJ90" i="5"/>
  <c r="I90" i="63"/>
  <c r="I44" i="63"/>
  <c r="CJ44" i="5"/>
  <c r="CJ17" i="5"/>
  <c r="I17" i="63"/>
  <c r="CJ76" i="5"/>
  <c r="I76" i="63"/>
  <c r="CJ78" i="5"/>
  <c r="I78" i="63"/>
  <c r="CJ50" i="5"/>
  <c r="I50" i="63"/>
  <c r="G22" i="63"/>
  <c r="R22" i="63" s="1"/>
  <c r="AB22" i="63" s="1"/>
  <c r="BR22" i="5"/>
  <c r="F377" i="49"/>
  <c r="BR98" i="5"/>
  <c r="G98" i="63"/>
  <c r="R98" i="63" s="1"/>
  <c r="AB98" i="63" s="1"/>
  <c r="I29" i="63"/>
  <c r="CJ29" i="5"/>
  <c r="CJ33" i="5"/>
  <c r="I33" i="63"/>
  <c r="CJ21" i="5"/>
  <c r="I21" i="63"/>
  <c r="CJ30" i="5"/>
  <c r="I30" i="63"/>
  <c r="I49" i="63"/>
  <c r="CJ49" i="5"/>
  <c r="CJ13" i="5"/>
  <c r="I13" i="63"/>
  <c r="CJ26" i="5"/>
  <c r="I26" i="63"/>
  <c r="DK3" i="5"/>
  <c r="K3" i="63"/>
  <c r="V3" i="63" s="1"/>
  <c r="Z3" i="63" s="1"/>
  <c r="CJ68" i="5"/>
  <c r="I68" i="63"/>
  <c r="CJ67" i="5"/>
  <c r="I67" i="63"/>
  <c r="G48" i="63"/>
  <c r="R48" i="63" s="1"/>
  <c r="AB48" i="63" s="1"/>
  <c r="BR48" i="5"/>
  <c r="CJ75" i="5"/>
  <c r="I75" i="63"/>
  <c r="G36" i="63"/>
  <c r="R36" i="63" s="1"/>
  <c r="AB36" i="63" s="1"/>
  <c r="BR36" i="5"/>
  <c r="F380" i="49"/>
  <c r="BR101" i="5"/>
  <c r="G101" i="63"/>
  <c r="R101" i="63" s="1"/>
  <c r="AB101" i="63" s="1"/>
  <c r="I58" i="63"/>
  <c r="CJ58" i="5"/>
  <c r="DK9" i="5"/>
  <c r="K9" i="63"/>
  <c r="V9" i="63" s="1"/>
  <c r="Z9" i="63" s="1"/>
  <c r="I6" i="63"/>
  <c r="CJ6" i="5"/>
  <c r="I52" i="63"/>
  <c r="CJ52" i="5"/>
  <c r="I12" i="63"/>
  <c r="CJ12" i="5"/>
  <c r="CJ39" i="5"/>
  <c r="I39" i="63"/>
  <c r="I27" i="63"/>
  <c r="CJ27" i="5"/>
  <c r="BR81" i="5"/>
  <c r="G81" i="63"/>
  <c r="R81" i="63" s="1"/>
  <c r="AB81" i="63" s="1"/>
  <c r="BR10" i="5"/>
  <c r="G10" i="63"/>
  <c r="R10" i="63" s="1"/>
  <c r="AB10" i="63" s="1"/>
  <c r="CJ7" i="5"/>
  <c r="I7" i="63"/>
  <c r="K26" i="63"/>
  <c r="V26" i="63" s="1"/>
  <c r="Z26" i="63" s="1"/>
  <c r="DK26" i="5"/>
  <c r="I28" i="63"/>
  <c r="CJ28" i="5"/>
  <c r="CJ43" i="5"/>
  <c r="I43" i="63"/>
  <c r="DK48" i="5"/>
  <c r="K48" i="63"/>
  <c r="V48" i="63" s="1"/>
  <c r="Z48" i="63" s="1"/>
  <c r="CJ73" i="5"/>
  <c r="I73" i="63"/>
  <c r="CJ74" i="5"/>
  <c r="I74" i="63"/>
  <c r="CJ87" i="5"/>
  <c r="I87" i="63"/>
  <c r="G25" i="63"/>
  <c r="R25" i="63" s="1"/>
  <c r="AB25" i="63" s="1"/>
  <c r="BR25" i="5"/>
  <c r="G55" i="63"/>
  <c r="R55" i="63" s="1"/>
  <c r="AB55" i="63" s="1"/>
  <c r="BR55" i="5"/>
  <c r="G34" i="63"/>
  <c r="R34" i="63" s="1"/>
  <c r="AB34" i="63" s="1"/>
  <c r="BR34" i="5"/>
  <c r="BR47" i="5"/>
  <c r="G47" i="63"/>
  <c r="R47" i="63" s="1"/>
  <c r="AB47" i="63" s="1"/>
  <c r="BR15" i="5"/>
  <c r="G15" i="63"/>
  <c r="R15" i="63" s="1"/>
  <c r="AB15" i="63" s="1"/>
  <c r="CI58" i="5"/>
  <c r="I58" i="62"/>
  <c r="CI37" i="5"/>
  <c r="I37" i="62"/>
  <c r="K53" i="62"/>
  <c r="V53" i="62" s="1"/>
  <c r="Z53" i="62" s="1"/>
  <c r="DJ53" i="5"/>
  <c r="I4" i="62"/>
  <c r="CI4" i="5"/>
  <c r="CI81" i="5"/>
  <c r="I81" i="62"/>
  <c r="I69" i="62"/>
  <c r="CI69" i="5"/>
  <c r="G39" i="62"/>
  <c r="R39" i="62" s="1"/>
  <c r="AB39" i="62" s="1"/>
  <c r="BQ39" i="5"/>
  <c r="I27" i="62"/>
  <c r="CI27" i="5"/>
  <c r="F374" i="47"/>
  <c r="BQ95" i="5"/>
  <c r="G95" i="62"/>
  <c r="R95" i="62" s="1"/>
  <c r="AB95" i="62" s="1"/>
  <c r="DJ16" i="5"/>
  <c r="K16" i="62"/>
  <c r="V16" i="62" s="1"/>
  <c r="Z16" i="62" s="1"/>
  <c r="CI82" i="5"/>
  <c r="I82" i="62"/>
  <c r="I65" i="62"/>
  <c r="CI65" i="5"/>
  <c r="I29" i="62"/>
  <c r="CI29" i="5"/>
  <c r="BQ8" i="5"/>
  <c r="G8" i="62"/>
  <c r="R8" i="62" s="1"/>
  <c r="AB8" i="62" s="1"/>
  <c r="CI6" i="5"/>
  <c r="I6" i="62"/>
  <c r="CI68" i="5"/>
  <c r="I68" i="62"/>
  <c r="BQ72" i="5"/>
  <c r="G72" i="62"/>
  <c r="R72" i="62" s="1"/>
  <c r="AB72" i="62" s="1"/>
  <c r="G49" i="62"/>
  <c r="R49" i="62" s="1"/>
  <c r="AB49" i="62" s="1"/>
  <c r="BQ49" i="5"/>
  <c r="F379" i="47"/>
  <c r="BQ100" i="5"/>
  <c r="G100" i="62"/>
  <c r="R100" i="62" s="1"/>
  <c r="AB100" i="62" s="1"/>
  <c r="BQ9" i="5"/>
  <c r="G9" i="62"/>
  <c r="R9" i="62" s="1"/>
  <c r="AB9" i="62" s="1"/>
  <c r="CI21" i="5"/>
  <c r="I21" i="62"/>
  <c r="DJ9" i="5"/>
  <c r="K9" i="62"/>
  <c r="V9" i="62" s="1"/>
  <c r="Z9" i="62" s="1"/>
  <c r="K41" i="62"/>
  <c r="V41" i="62" s="1"/>
  <c r="Z41" i="62" s="1"/>
  <c r="DJ41" i="5"/>
  <c r="I50" i="62"/>
  <c r="CI50" i="5"/>
  <c r="DJ8" i="5"/>
  <c r="K8" i="62"/>
  <c r="V8" i="62" s="1"/>
  <c r="Z8" i="62" s="1"/>
  <c r="I28" i="62"/>
  <c r="CI28" i="5"/>
  <c r="I31" i="62"/>
  <c r="CI31" i="5"/>
  <c r="G17" i="62"/>
  <c r="R17" i="62" s="1"/>
  <c r="AB17" i="62" s="1"/>
  <c r="BQ17" i="5"/>
  <c r="BQ80" i="5"/>
  <c r="G80" i="62"/>
  <c r="R80" i="62" s="1"/>
  <c r="AB80" i="62" s="1"/>
  <c r="BQ21" i="5"/>
  <c r="G21" i="62"/>
  <c r="R21" i="62" s="1"/>
  <c r="AB21" i="62" s="1"/>
  <c r="K52" i="62"/>
  <c r="V52" i="62" s="1"/>
  <c r="Z52" i="62" s="1"/>
  <c r="DJ52" i="5"/>
  <c r="K34" i="62"/>
  <c r="V34" i="62" s="1"/>
  <c r="Z34" i="62" s="1"/>
  <c r="DJ34" i="5"/>
  <c r="CI79" i="5"/>
  <c r="I79" i="62"/>
  <c r="CI44" i="5"/>
  <c r="I44" i="62"/>
  <c r="CI22" i="5"/>
  <c r="I22" i="62"/>
  <c r="CI13" i="5"/>
  <c r="I13" i="62"/>
  <c r="I76" i="62"/>
  <c r="CI76" i="5"/>
  <c r="K5" i="62"/>
  <c r="V5" i="62" s="1"/>
  <c r="Z5" i="62" s="1"/>
  <c r="DJ5" i="5"/>
  <c r="DJ15" i="5"/>
  <c r="K15" i="62"/>
  <c r="V15" i="62" s="1"/>
  <c r="Z15" i="62" s="1"/>
  <c r="I40" i="62"/>
  <c r="CI40" i="5"/>
  <c r="G63" i="62"/>
  <c r="R63" i="62" s="1"/>
  <c r="AB63" i="62" s="1"/>
  <c r="BQ63" i="5"/>
  <c r="BQ91" i="5"/>
  <c r="G91" i="62"/>
  <c r="R91" i="62" s="1"/>
  <c r="AB91" i="62" s="1"/>
  <c r="BQ55" i="5"/>
  <c r="G55" i="62"/>
  <c r="R55" i="62" s="1"/>
  <c r="AB55" i="62" s="1"/>
  <c r="CI85" i="5"/>
  <c r="I85" i="62"/>
  <c r="CI24" i="5"/>
  <c r="I24" i="62"/>
  <c r="I19" i="62"/>
  <c r="CI19" i="5"/>
  <c r="CI60" i="5"/>
  <c r="I60" i="62"/>
  <c r="CI71" i="5"/>
  <c r="I71" i="62"/>
  <c r="CI66" i="5"/>
  <c r="I66" i="62"/>
  <c r="DJ33" i="5"/>
  <c r="K33" i="62"/>
  <c r="V33" i="62" s="1"/>
  <c r="Z33" i="62" s="1"/>
  <c r="CI78" i="5"/>
  <c r="I78" i="62"/>
  <c r="BQ77" i="5"/>
  <c r="G77" i="62"/>
  <c r="R77" i="62" s="1"/>
  <c r="AB77" i="62" s="1"/>
  <c r="G12" i="62"/>
  <c r="R12" i="62" s="1"/>
  <c r="AB12" i="62" s="1"/>
  <c r="BQ12" i="5"/>
  <c r="I33" i="62"/>
  <c r="CI33" i="5"/>
  <c r="BQ31" i="5"/>
  <c r="G31" i="62"/>
  <c r="R31" i="62" s="1"/>
  <c r="AB31" i="62" s="1"/>
  <c r="G47" i="62"/>
  <c r="R47" i="62" s="1"/>
  <c r="AB47" i="62" s="1"/>
  <c r="BQ47" i="5"/>
  <c r="BQ88" i="5"/>
  <c r="G88" i="62"/>
  <c r="R88" i="62" s="1"/>
  <c r="AB88" i="62" s="1"/>
  <c r="BQ20" i="5"/>
  <c r="G20" i="62"/>
  <c r="R20" i="62" s="1"/>
  <c r="AB20" i="62" s="1"/>
  <c r="CI99" i="5"/>
  <c r="I99" i="62"/>
  <c r="CI87" i="5"/>
  <c r="I87" i="62"/>
  <c r="K11" i="62"/>
  <c r="V11" i="62" s="1"/>
  <c r="Z11" i="62" s="1"/>
  <c r="DJ11" i="5"/>
  <c r="CI42" i="5"/>
  <c r="I42" i="62"/>
  <c r="DJ29" i="5"/>
  <c r="K29" i="62"/>
  <c r="V29" i="62" s="1"/>
  <c r="Z29" i="62" s="1"/>
  <c r="CI11" i="5"/>
  <c r="I11" i="62"/>
  <c r="I15" i="62"/>
  <c r="CI15" i="5"/>
  <c r="I32" i="62"/>
  <c r="CI32" i="5"/>
  <c r="I75" i="62"/>
  <c r="CI75" i="5"/>
  <c r="F376" i="47"/>
  <c r="BQ97" i="5"/>
  <c r="G97" i="62"/>
  <c r="R97" i="62" s="1"/>
  <c r="AB97" i="62" s="1"/>
  <c r="BQ30" i="5"/>
  <c r="G30" i="62"/>
  <c r="R30" i="62" s="1"/>
  <c r="AB30" i="62" s="1"/>
  <c r="CI59" i="5"/>
  <c r="I59" i="62"/>
  <c r="DJ48" i="5"/>
  <c r="K48" i="62"/>
  <c r="V48" i="62" s="1"/>
  <c r="Z48" i="62" s="1"/>
  <c r="DJ31" i="5"/>
  <c r="K31" i="62"/>
  <c r="V31" i="62" s="1"/>
  <c r="Z31" i="62" s="1"/>
  <c r="I56" i="62"/>
  <c r="CI56" i="5"/>
  <c r="I46" i="62"/>
  <c r="CI46" i="5"/>
  <c r="CI74" i="5"/>
  <c r="I74" i="62"/>
  <c r="CI48" i="5"/>
  <c r="I48" i="62"/>
  <c r="DJ6" i="5"/>
  <c r="K6" i="62"/>
  <c r="V6" i="62" s="1"/>
  <c r="Z6" i="62" s="1"/>
  <c r="I10" i="62"/>
  <c r="BQ32" i="5"/>
  <c r="G32" i="62"/>
  <c r="R32" i="62" s="1"/>
  <c r="AB32" i="62" s="1"/>
  <c r="F368" i="47"/>
  <c r="BQ89" i="5"/>
  <c r="G89" i="62"/>
  <c r="R89" i="62" s="1"/>
  <c r="AB89" i="62" s="1"/>
  <c r="BQ28" i="5"/>
  <c r="G28" i="62"/>
  <c r="R28" i="62" s="1"/>
  <c r="AB28" i="62" s="1"/>
  <c r="CI70" i="5"/>
  <c r="I70" i="62"/>
  <c r="I45" i="62"/>
  <c r="CI45" i="5"/>
  <c r="K10" i="62"/>
  <c r="V10" i="62" s="1"/>
  <c r="Z10" i="62" s="1"/>
  <c r="DJ10" i="5"/>
  <c r="I30" i="62"/>
  <c r="CI30" i="5"/>
  <c r="CI57" i="5"/>
  <c r="I57" i="62"/>
  <c r="BQ41" i="5"/>
  <c r="G41" i="62"/>
  <c r="R41" i="62" s="1"/>
  <c r="AB41" i="62" s="1"/>
  <c r="I34" i="62"/>
  <c r="CI34" i="5"/>
  <c r="CI35" i="5"/>
  <c r="I35" i="62"/>
  <c r="CI93" i="5"/>
  <c r="I93" i="62"/>
  <c r="CI54" i="5"/>
  <c r="I54" i="62"/>
  <c r="CI23" i="5"/>
  <c r="I23" i="62"/>
  <c r="CI47" i="5"/>
  <c r="I47" i="62"/>
  <c r="F373" i="47"/>
  <c r="BQ94" i="5"/>
  <c r="G94" i="62"/>
  <c r="R94" i="62" s="1"/>
  <c r="AB94" i="62" s="1"/>
  <c r="DJ7" i="5"/>
  <c r="K7" i="62"/>
  <c r="V7" i="62" s="1"/>
  <c r="Z7" i="62" s="1"/>
  <c r="I26" i="62"/>
  <c r="CI26" i="5"/>
  <c r="CI73" i="5"/>
  <c r="I73" i="62"/>
  <c r="K35" i="62"/>
  <c r="V35" i="62" s="1"/>
  <c r="Z35" i="62" s="1"/>
  <c r="DJ35" i="5"/>
  <c r="CI20" i="5"/>
  <c r="I20" i="62"/>
  <c r="I14" i="62"/>
  <c r="CI14" i="5"/>
  <c r="I38" i="62"/>
  <c r="CI38" i="5"/>
  <c r="I16" i="62"/>
  <c r="CI16" i="5"/>
  <c r="G64" i="62"/>
  <c r="R64" i="62" s="1"/>
  <c r="AB64" i="62" s="1"/>
  <c r="BQ64" i="5"/>
  <c r="BQ83" i="5"/>
  <c r="G83" i="62"/>
  <c r="R83" i="62" s="1"/>
  <c r="AB83" i="62" s="1"/>
  <c r="F377" i="47"/>
  <c r="BQ98" i="5"/>
  <c r="G98" i="62"/>
  <c r="R98" i="62" s="1"/>
  <c r="AB98" i="62" s="1"/>
  <c r="F365" i="47"/>
  <c r="BQ86" i="5"/>
  <c r="G86" i="62"/>
  <c r="R86" i="62" s="1"/>
  <c r="AB86" i="62" s="1"/>
  <c r="G76" i="62"/>
  <c r="R76" i="62" s="1"/>
  <c r="AB76" i="62" s="1"/>
  <c r="BQ76" i="5"/>
  <c r="CI101" i="5"/>
  <c r="I101" i="62"/>
  <c r="CI36" i="5"/>
  <c r="I36" i="62"/>
  <c r="I55" i="62"/>
  <c r="CI55" i="5"/>
  <c r="DJ17" i="5"/>
  <c r="K17" i="62"/>
  <c r="V17" i="62" s="1"/>
  <c r="Z17" i="62" s="1"/>
  <c r="K51" i="62"/>
  <c r="V51" i="62" s="1"/>
  <c r="Z51" i="62" s="1"/>
  <c r="DJ51" i="5"/>
  <c r="DJ32" i="5"/>
  <c r="K32" i="62"/>
  <c r="V32" i="62" s="1"/>
  <c r="Z32" i="62" s="1"/>
  <c r="I53" i="62"/>
  <c r="CI53" i="5"/>
  <c r="CI7" i="5"/>
  <c r="I7" i="62"/>
  <c r="CI67" i="5"/>
  <c r="I67" i="62"/>
  <c r="I62" i="62"/>
  <c r="CI62" i="5"/>
  <c r="BQ61" i="5"/>
  <c r="G61" i="62"/>
  <c r="R61" i="62" s="1"/>
  <c r="AB61" i="62" s="1"/>
  <c r="BQ90" i="5"/>
  <c r="G90" i="62"/>
  <c r="R90" i="62" s="1"/>
  <c r="AB90" i="62" s="1"/>
  <c r="G10" i="62"/>
  <c r="R10" i="62" s="1"/>
  <c r="AB10" i="62" s="1"/>
  <c r="BQ10" i="5"/>
  <c r="CI25" i="5"/>
  <c r="I25" i="62"/>
  <c r="I18" i="62"/>
  <c r="CI18" i="5"/>
  <c r="K66" i="62"/>
  <c r="V66" i="62" s="1"/>
  <c r="Z66" i="62" s="1"/>
  <c r="DJ66" i="5"/>
  <c r="CI49" i="5"/>
  <c r="I49" i="62"/>
  <c r="CI43" i="5"/>
  <c r="I43" i="62"/>
  <c r="CI5" i="5"/>
  <c r="I5" i="62"/>
  <c r="I72" i="62"/>
  <c r="CI72" i="5"/>
  <c r="G40" i="62"/>
  <c r="R40" i="62" s="1"/>
  <c r="AB40" i="62" s="1"/>
  <c r="BQ40" i="5"/>
  <c r="F375" i="47"/>
  <c r="BQ96" i="5"/>
  <c r="G96" i="62"/>
  <c r="R96" i="62" s="1"/>
  <c r="AB96" i="62" s="1"/>
  <c r="DI86" i="5"/>
  <c r="K86" i="61"/>
  <c r="V86" i="61" s="1"/>
  <c r="Z86" i="61" s="1"/>
  <c r="DI53" i="5"/>
  <c r="K53" i="61"/>
  <c r="V53" i="61" s="1"/>
  <c r="Z53" i="61" s="1"/>
  <c r="CH69" i="5"/>
  <c r="I69" i="61"/>
  <c r="CH73" i="5"/>
  <c r="I73" i="61"/>
  <c r="BP32" i="5"/>
  <c r="G32" i="61"/>
  <c r="R32" i="61" s="1"/>
  <c r="AB32" i="61" s="1"/>
  <c r="CH58" i="5"/>
  <c r="I58" i="61"/>
  <c r="CH4" i="5"/>
  <c r="I4" i="61"/>
  <c r="CH42" i="5"/>
  <c r="I42" i="61"/>
  <c r="CH34" i="5"/>
  <c r="I34" i="61"/>
  <c r="CH76" i="5"/>
  <c r="I76" i="61"/>
  <c r="CH22" i="5"/>
  <c r="I22" i="61"/>
  <c r="CH80" i="5"/>
  <c r="I80" i="61"/>
  <c r="BP61" i="5"/>
  <c r="G61" i="61"/>
  <c r="R61" i="61" s="1"/>
  <c r="AB61" i="61" s="1"/>
  <c r="CH79" i="5"/>
  <c r="I79" i="61"/>
  <c r="BP48" i="5"/>
  <c r="G48" i="61"/>
  <c r="R48" i="61" s="1"/>
  <c r="AB48" i="61" s="1"/>
  <c r="CH39" i="5"/>
  <c r="I39" i="61"/>
  <c r="BP69" i="5"/>
  <c r="G69" i="61"/>
  <c r="R69" i="61" s="1"/>
  <c r="AB69" i="61" s="1"/>
  <c r="DI28" i="5"/>
  <c r="K28" i="61"/>
  <c r="V28" i="61" s="1"/>
  <c r="Z28" i="61" s="1"/>
  <c r="CH47" i="5"/>
  <c r="I47" i="61"/>
  <c r="CH13" i="5"/>
  <c r="I13" i="61"/>
  <c r="CH36" i="5"/>
  <c r="I36" i="61"/>
  <c r="CH10" i="5"/>
  <c r="I10" i="61"/>
  <c r="DI66" i="5"/>
  <c r="K66" i="61"/>
  <c r="V66" i="61" s="1"/>
  <c r="Z66" i="61" s="1"/>
  <c r="DI63" i="5"/>
  <c r="K63" i="61"/>
  <c r="V63" i="61" s="1"/>
  <c r="Z63" i="61" s="1"/>
  <c r="CH6" i="5"/>
  <c r="I6" i="61"/>
  <c r="CH21" i="5"/>
  <c r="I21" i="61"/>
  <c r="CH70" i="5"/>
  <c r="I70" i="61"/>
  <c r="BP62" i="5"/>
  <c r="G62" i="61"/>
  <c r="R62" i="61" s="1"/>
  <c r="AB62" i="61" s="1"/>
  <c r="CH53" i="5"/>
  <c r="I53" i="61"/>
  <c r="BP63" i="5"/>
  <c r="G63" i="61"/>
  <c r="R63" i="61" s="1"/>
  <c r="AB63" i="61" s="1"/>
  <c r="BP3" i="5"/>
  <c r="G3" i="61"/>
  <c r="R3" i="61" s="1"/>
  <c r="AB3" i="61" s="1"/>
  <c r="CH91" i="5"/>
  <c r="I91" i="61"/>
  <c r="CH38" i="5"/>
  <c r="I38" i="61"/>
  <c r="CH35" i="5"/>
  <c r="I35" i="61"/>
  <c r="DI58" i="5"/>
  <c r="K58" i="61"/>
  <c r="V58" i="61" s="1"/>
  <c r="Z58" i="61" s="1"/>
  <c r="DI62" i="5"/>
  <c r="K62" i="61"/>
  <c r="V62" i="61" s="1"/>
  <c r="Z62" i="61" s="1"/>
  <c r="CH14" i="5"/>
  <c r="I14" i="61"/>
  <c r="DI6" i="5"/>
  <c r="K6" i="61"/>
  <c r="V6" i="61" s="1"/>
  <c r="Z6" i="61" s="1"/>
  <c r="BP87" i="5"/>
  <c r="G87" i="61"/>
  <c r="R87" i="61" s="1"/>
  <c r="AB87" i="61" s="1"/>
  <c r="BP64" i="5"/>
  <c r="G64" i="61"/>
  <c r="R64" i="61" s="1"/>
  <c r="AB64" i="61" s="1"/>
  <c r="CH12" i="5"/>
  <c r="I12" i="61"/>
  <c r="CH7" i="5"/>
  <c r="I7" i="61"/>
  <c r="CH41" i="5"/>
  <c r="I41" i="61"/>
  <c r="DI60" i="5"/>
  <c r="K60" i="61"/>
  <c r="V60" i="61" s="1"/>
  <c r="Z60" i="61" s="1"/>
  <c r="CH23" i="5"/>
  <c r="I23" i="61"/>
  <c r="CH65" i="5"/>
  <c r="I65" i="61"/>
  <c r="CH43" i="5"/>
  <c r="I43" i="61"/>
  <c r="CH44" i="5"/>
  <c r="I44" i="61"/>
  <c r="CH56" i="5"/>
  <c r="I56" i="61"/>
  <c r="CH48" i="5"/>
  <c r="I48" i="61"/>
  <c r="CH67" i="5"/>
  <c r="I67" i="61"/>
  <c r="CH75" i="5"/>
  <c r="I75" i="61"/>
  <c r="BP66" i="5"/>
  <c r="G66" i="61"/>
  <c r="R66" i="61" s="1"/>
  <c r="AB66" i="61" s="1"/>
  <c r="BP15" i="5"/>
  <c r="G15" i="61"/>
  <c r="R15" i="61" s="1"/>
  <c r="AB15" i="61" s="1"/>
  <c r="BP54" i="5"/>
  <c r="G54" i="61"/>
  <c r="R54" i="61" s="1"/>
  <c r="AB54" i="61" s="1"/>
  <c r="I96" i="61"/>
  <c r="CH96" i="5"/>
  <c r="CH99" i="5"/>
  <c r="I99" i="61"/>
  <c r="DI32" i="5"/>
  <c r="K32" i="61"/>
  <c r="V32" i="61" s="1"/>
  <c r="Z32" i="61" s="1"/>
  <c r="DI72" i="5"/>
  <c r="K72" i="61"/>
  <c r="V72" i="61" s="1"/>
  <c r="Z72" i="61" s="1"/>
  <c r="CH9" i="5"/>
  <c r="I9" i="61"/>
  <c r="I28" i="45"/>
  <c r="CH27" i="5"/>
  <c r="I27" i="61"/>
  <c r="CH90" i="5"/>
  <c r="I90" i="61"/>
  <c r="BP29" i="5"/>
  <c r="G29" i="61"/>
  <c r="R29" i="61" s="1"/>
  <c r="AB29" i="61" s="1"/>
  <c r="BP30" i="5"/>
  <c r="G30" i="61"/>
  <c r="R30" i="61" s="1"/>
  <c r="AB30" i="61" s="1"/>
  <c r="DI39" i="5"/>
  <c r="K39" i="61"/>
  <c r="V39" i="61" s="1"/>
  <c r="Z39" i="61" s="1"/>
  <c r="BP37" i="5"/>
  <c r="G37" i="61"/>
  <c r="R37" i="61" s="1"/>
  <c r="AB37" i="61" s="1"/>
  <c r="F379" i="46"/>
  <c r="BP100" i="5"/>
  <c r="G100" i="61"/>
  <c r="R100" i="61" s="1"/>
  <c r="AB100" i="61" s="1"/>
  <c r="BP11" i="5"/>
  <c r="G11" i="61"/>
  <c r="R11" i="61" s="1"/>
  <c r="AB11" i="61" s="1"/>
  <c r="I93" i="61"/>
  <c r="CH93" i="5"/>
  <c r="CH18" i="5"/>
  <c r="I18" i="61"/>
  <c r="CH49" i="5"/>
  <c r="I49" i="61"/>
  <c r="CH45" i="5"/>
  <c r="I45" i="61"/>
  <c r="CH74" i="5"/>
  <c r="I74" i="61"/>
  <c r="DI30" i="5"/>
  <c r="K30" i="61"/>
  <c r="V30" i="61" s="1"/>
  <c r="Z30" i="61" s="1"/>
  <c r="I88" i="61"/>
  <c r="CH88" i="5"/>
  <c r="CH78" i="5"/>
  <c r="I78" i="61"/>
  <c r="BP59" i="5"/>
  <c r="G59" i="61"/>
  <c r="R59" i="61" s="1"/>
  <c r="AB59" i="61" s="1"/>
  <c r="CH71" i="5"/>
  <c r="I71" i="61"/>
  <c r="CH3" i="5"/>
  <c r="I3" i="61"/>
  <c r="BP33" i="5"/>
  <c r="G33" i="61"/>
  <c r="R33" i="61" s="1"/>
  <c r="AB33" i="61" s="1"/>
  <c r="F376" i="46"/>
  <c r="BP97" i="5"/>
  <c r="G97" i="61"/>
  <c r="R97" i="61" s="1"/>
  <c r="AB97" i="61" s="1"/>
  <c r="BP50" i="5"/>
  <c r="G50" i="61"/>
  <c r="R50" i="61" s="1"/>
  <c r="AB50" i="61" s="1"/>
  <c r="BP85" i="5"/>
  <c r="G85" i="61"/>
  <c r="R85" i="61" s="1"/>
  <c r="AB85" i="61" s="1"/>
  <c r="CH98" i="5"/>
  <c r="I98" i="61"/>
  <c r="DI52" i="5"/>
  <c r="K52" i="61"/>
  <c r="V52" i="61" s="1"/>
  <c r="Z52" i="61" s="1"/>
  <c r="CH40" i="5"/>
  <c r="I40" i="61"/>
  <c r="CH60" i="5"/>
  <c r="I60" i="61"/>
  <c r="CH86" i="5"/>
  <c r="I86" i="61"/>
  <c r="BP57" i="5"/>
  <c r="G57" i="61"/>
  <c r="R57" i="61" s="1"/>
  <c r="AB57" i="61" s="1"/>
  <c r="G27" i="45"/>
  <c r="G141" i="45" s="1"/>
  <c r="Q141" i="45" s="1"/>
  <c r="BP26" i="5"/>
  <c r="G26" i="61"/>
  <c r="R26" i="61" s="1"/>
  <c r="AB26" i="61" s="1"/>
  <c r="F380" i="46"/>
  <c r="BP101" i="5"/>
  <c r="G101" i="61"/>
  <c r="R101" i="61" s="1"/>
  <c r="AB101" i="61" s="1"/>
  <c r="BP17" i="5"/>
  <c r="G17" i="61"/>
  <c r="R17" i="61" s="1"/>
  <c r="AB17" i="61" s="1"/>
  <c r="BP44" i="5"/>
  <c r="G44" i="61"/>
  <c r="R44" i="61" s="1"/>
  <c r="AB44" i="61" s="1"/>
  <c r="DI65" i="5"/>
  <c r="K65" i="61"/>
  <c r="V65" i="61" s="1"/>
  <c r="Z65" i="61" s="1"/>
  <c r="DI3" i="5"/>
  <c r="K3" i="61"/>
  <c r="V3" i="61" s="1"/>
  <c r="Z3" i="61" s="1"/>
  <c r="DI27" i="5"/>
  <c r="K27" i="61"/>
  <c r="V27" i="61" s="1"/>
  <c r="Z27" i="61" s="1"/>
  <c r="CH46" i="5"/>
  <c r="I46" i="61"/>
  <c r="CH81" i="5"/>
  <c r="I81" i="61"/>
  <c r="CH50" i="5"/>
  <c r="I50" i="61"/>
  <c r="CH20" i="5"/>
  <c r="I20" i="61"/>
  <c r="DI26" i="5"/>
  <c r="K26" i="61"/>
  <c r="V26" i="61" s="1"/>
  <c r="Z26" i="61" s="1"/>
  <c r="CH77" i="5"/>
  <c r="I77" i="61"/>
  <c r="BP83" i="5"/>
  <c r="G83" i="61"/>
  <c r="R83" i="61" s="1"/>
  <c r="AB83" i="61" s="1"/>
  <c r="BP16" i="5"/>
  <c r="G16" i="61"/>
  <c r="R16" i="61" s="1"/>
  <c r="AB16" i="61" s="1"/>
  <c r="BP5" i="5"/>
  <c r="G5" i="61"/>
  <c r="R5" i="61" s="1"/>
  <c r="AB5" i="61" s="1"/>
  <c r="CH17" i="5"/>
  <c r="I17" i="61"/>
  <c r="DI24" i="5"/>
  <c r="K24" i="61"/>
  <c r="V24" i="61" s="1"/>
  <c r="Z24" i="61" s="1"/>
  <c r="CH8" i="5"/>
  <c r="I8" i="61"/>
  <c r="DI51" i="5"/>
  <c r="K51" i="61"/>
  <c r="V51" i="61" s="1"/>
  <c r="Z51" i="61" s="1"/>
  <c r="DI21" i="5"/>
  <c r="K21" i="61"/>
  <c r="V21" i="61" s="1"/>
  <c r="Z21" i="61" s="1"/>
  <c r="DI41" i="5"/>
  <c r="K41" i="61"/>
  <c r="V41" i="61" s="1"/>
  <c r="Z41" i="61" s="1"/>
  <c r="CH72" i="5"/>
  <c r="I72" i="61"/>
  <c r="BP86" i="5"/>
  <c r="G86" i="61"/>
  <c r="R86" i="61" s="1"/>
  <c r="AB86" i="61" s="1"/>
  <c r="F373" i="46"/>
  <c r="G94" i="61"/>
  <c r="R94" i="61" s="1"/>
  <c r="AB94" i="61" s="1"/>
  <c r="BP94" i="5"/>
  <c r="CH37" i="5"/>
  <c r="I37" i="61"/>
  <c r="CH19" i="5"/>
  <c r="I19" i="61"/>
  <c r="CH55" i="5"/>
  <c r="I55" i="61"/>
  <c r="CH68" i="5"/>
  <c r="I68" i="61"/>
  <c r="DI31" i="5"/>
  <c r="K31" i="61"/>
  <c r="V31" i="61" s="1"/>
  <c r="Z31" i="61" s="1"/>
  <c r="CH51" i="5"/>
  <c r="I51" i="61"/>
  <c r="CH33" i="5"/>
  <c r="I33" i="61"/>
  <c r="BP31" i="5"/>
  <c r="G31" i="61"/>
  <c r="R31" i="61" s="1"/>
  <c r="AB31" i="61" s="1"/>
  <c r="BP28" i="5"/>
  <c r="G28" i="61"/>
  <c r="R28" i="61" s="1"/>
  <c r="AB28" i="61" s="1"/>
  <c r="BP25" i="5"/>
  <c r="G25" i="61"/>
  <c r="R25" i="61" s="1"/>
  <c r="AB25" i="61" s="1"/>
  <c r="CH24" i="5"/>
  <c r="I24" i="61"/>
  <c r="BP84" i="5"/>
  <c r="G84" i="61"/>
  <c r="R84" i="61" s="1"/>
  <c r="AB84" i="61" s="1"/>
  <c r="F374" i="46"/>
  <c r="BP95" i="5"/>
  <c r="G95" i="61"/>
  <c r="R95" i="61" s="1"/>
  <c r="AB95" i="61" s="1"/>
  <c r="BP82" i="5"/>
  <c r="G82" i="61"/>
  <c r="R82" i="61" s="1"/>
  <c r="AB82" i="61" s="1"/>
  <c r="DH36" i="5"/>
  <c r="K36" i="60"/>
  <c r="V36" i="60" s="1"/>
  <c r="Z36" i="60" s="1"/>
  <c r="CG70" i="5"/>
  <c r="I70" i="60"/>
  <c r="I38" i="60"/>
  <c r="CG38" i="5"/>
  <c r="I42" i="60"/>
  <c r="CG42" i="5"/>
  <c r="CG51" i="5"/>
  <c r="I51" i="60"/>
  <c r="CG82" i="5"/>
  <c r="I82" i="60"/>
  <c r="DH19" i="5"/>
  <c r="K19" i="60"/>
  <c r="V19" i="60" s="1"/>
  <c r="Z19" i="60" s="1"/>
  <c r="CG20" i="5"/>
  <c r="I20" i="60"/>
  <c r="BO82" i="5"/>
  <c r="G82" i="60"/>
  <c r="R82" i="60" s="1"/>
  <c r="AB82" i="60" s="1"/>
  <c r="F374" i="44"/>
  <c r="BO95" i="5"/>
  <c r="G95" i="60"/>
  <c r="R95" i="60" s="1"/>
  <c r="AB95" i="60" s="1"/>
  <c r="CG49" i="5"/>
  <c r="I49" i="60"/>
  <c r="CG50" i="5"/>
  <c r="I50" i="60"/>
  <c r="CG78" i="5"/>
  <c r="I78" i="60"/>
  <c r="K13" i="60"/>
  <c r="V13" i="60" s="1"/>
  <c r="Z13" i="60" s="1"/>
  <c r="DH13" i="5"/>
  <c r="I68" i="60"/>
  <c r="CG68" i="5"/>
  <c r="CG29" i="5"/>
  <c r="I29" i="60"/>
  <c r="I57" i="60"/>
  <c r="CG57" i="5"/>
  <c r="DH41" i="5"/>
  <c r="K41" i="60"/>
  <c r="V41" i="60" s="1"/>
  <c r="Z41" i="60" s="1"/>
  <c r="BO79" i="5"/>
  <c r="G79" i="60"/>
  <c r="R79" i="60" s="1"/>
  <c r="AB79" i="60" s="1"/>
  <c r="G17" i="60"/>
  <c r="R17" i="60" s="1"/>
  <c r="AB17" i="60" s="1"/>
  <c r="BO17" i="5"/>
  <c r="G54" i="60"/>
  <c r="R54" i="60" s="1"/>
  <c r="AB54" i="60" s="1"/>
  <c r="BO54" i="5"/>
  <c r="I18" i="60"/>
  <c r="CG18" i="5"/>
  <c r="I12" i="60"/>
  <c r="CG12" i="5"/>
  <c r="CG59" i="5"/>
  <c r="I59" i="60"/>
  <c r="K8" i="60"/>
  <c r="V8" i="60" s="1"/>
  <c r="Z8" i="60" s="1"/>
  <c r="DH8" i="5"/>
  <c r="CG37" i="5"/>
  <c r="I37" i="60"/>
  <c r="I4" i="60"/>
  <c r="CG4" i="5"/>
  <c r="DH38" i="5"/>
  <c r="K38" i="60"/>
  <c r="V38" i="60" s="1"/>
  <c r="Z38" i="60" s="1"/>
  <c r="I67" i="60"/>
  <c r="CG67" i="5"/>
  <c r="CG81" i="5"/>
  <c r="I81" i="60"/>
  <c r="BO66" i="5"/>
  <c r="G66" i="60"/>
  <c r="R66" i="60" s="1"/>
  <c r="AB66" i="60" s="1"/>
  <c r="BO9" i="5"/>
  <c r="G9" i="60"/>
  <c r="R9" i="60" s="1"/>
  <c r="AB9" i="60" s="1"/>
  <c r="G39" i="60"/>
  <c r="R39" i="60" s="1"/>
  <c r="AB39" i="60" s="1"/>
  <c r="BO39" i="5"/>
  <c r="CG15" i="5"/>
  <c r="I15" i="60"/>
  <c r="F375" i="44"/>
  <c r="BO96" i="5"/>
  <c r="G96" i="60"/>
  <c r="R96" i="60" s="1"/>
  <c r="AB96" i="60" s="1"/>
  <c r="CG45" i="5"/>
  <c r="I45" i="60"/>
  <c r="DH52" i="5"/>
  <c r="K52" i="60"/>
  <c r="V52" i="60" s="1"/>
  <c r="Z52" i="60" s="1"/>
  <c r="CG27" i="5"/>
  <c r="I27" i="60"/>
  <c r="CG91" i="5"/>
  <c r="I91" i="60"/>
  <c r="I65" i="60"/>
  <c r="CG65" i="5"/>
  <c r="CG36" i="5"/>
  <c r="I36" i="60"/>
  <c r="G10" i="60"/>
  <c r="R10" i="60" s="1"/>
  <c r="AB10" i="60" s="1"/>
  <c r="BO10" i="5"/>
  <c r="K9" i="60"/>
  <c r="V9" i="60" s="1"/>
  <c r="Z9" i="60" s="1"/>
  <c r="DH9" i="5"/>
  <c r="BO24" i="5"/>
  <c r="G24" i="60"/>
  <c r="R24" i="60" s="1"/>
  <c r="AB24" i="60" s="1"/>
  <c r="G53" i="60"/>
  <c r="R53" i="60" s="1"/>
  <c r="AB53" i="60" s="1"/>
  <c r="BO53" i="5"/>
  <c r="CG90" i="5"/>
  <c r="I90" i="60"/>
  <c r="CG100" i="5"/>
  <c r="I100" i="60"/>
  <c r="CG69" i="5"/>
  <c r="I69" i="60"/>
  <c r="I14" i="60"/>
  <c r="CG14" i="5"/>
  <c r="CG48" i="5"/>
  <c r="I48" i="60"/>
  <c r="CG74" i="5"/>
  <c r="I74" i="60"/>
  <c r="I16" i="60"/>
  <c r="CG16" i="5"/>
  <c r="I47" i="60"/>
  <c r="CG47" i="5"/>
  <c r="I64" i="60"/>
  <c r="CG64" i="5"/>
  <c r="I41" i="60"/>
  <c r="CG41" i="5"/>
  <c r="I62" i="60"/>
  <c r="CG62" i="5"/>
  <c r="DH10" i="5"/>
  <c r="K10" i="60"/>
  <c r="V10" i="60" s="1"/>
  <c r="Z10" i="60" s="1"/>
  <c r="K57" i="60"/>
  <c r="V57" i="60" s="1"/>
  <c r="Z57" i="60" s="1"/>
  <c r="DH57" i="5"/>
  <c r="I46" i="60"/>
  <c r="CG46" i="5"/>
  <c r="CG77" i="5"/>
  <c r="I77" i="60"/>
  <c r="K23" i="60"/>
  <c r="V23" i="60" s="1"/>
  <c r="Z23" i="60" s="1"/>
  <c r="DH23" i="5"/>
  <c r="G7" i="60"/>
  <c r="R7" i="60" s="1"/>
  <c r="AB7" i="60" s="1"/>
  <c r="BO7" i="5"/>
  <c r="I11" i="60"/>
  <c r="CG11" i="5"/>
  <c r="DH22" i="5"/>
  <c r="K22" i="60"/>
  <c r="V22" i="60" s="1"/>
  <c r="Z22" i="60" s="1"/>
  <c r="CG85" i="5"/>
  <c r="I85" i="60"/>
  <c r="K20" i="60"/>
  <c r="V20" i="60" s="1"/>
  <c r="Z20" i="60" s="1"/>
  <c r="DH20" i="5"/>
  <c r="DH43" i="5"/>
  <c r="K43" i="60"/>
  <c r="V43" i="60" s="1"/>
  <c r="Z43" i="60" s="1"/>
  <c r="K21" i="60"/>
  <c r="V21" i="60" s="1"/>
  <c r="Z21" i="60" s="1"/>
  <c r="DH21" i="5"/>
  <c r="CG86" i="5"/>
  <c r="I86" i="60"/>
  <c r="BO52" i="5"/>
  <c r="G52" i="60"/>
  <c r="R52" i="60" s="1"/>
  <c r="AB52" i="60" s="1"/>
  <c r="I55" i="60"/>
  <c r="CG55" i="5"/>
  <c r="I43" i="60"/>
  <c r="CG43" i="5"/>
  <c r="F373" i="44"/>
  <c r="BO94" i="5"/>
  <c r="G94" i="60"/>
  <c r="R94" i="60" s="1"/>
  <c r="AB94" i="60" s="1"/>
  <c r="I35" i="60"/>
  <c r="CG35" i="5"/>
  <c r="CG72" i="5"/>
  <c r="I72" i="60"/>
  <c r="I19" i="60"/>
  <c r="CG19" i="5"/>
  <c r="CG75" i="5"/>
  <c r="I75" i="60"/>
  <c r="DH47" i="5"/>
  <c r="K47" i="60"/>
  <c r="V47" i="60" s="1"/>
  <c r="Z47" i="60" s="1"/>
  <c r="BO80" i="5"/>
  <c r="G80" i="60"/>
  <c r="R80" i="60" s="1"/>
  <c r="AB80" i="60" s="1"/>
  <c r="BO6" i="5"/>
  <c r="G6" i="60"/>
  <c r="R6" i="60" s="1"/>
  <c r="AB6" i="60" s="1"/>
  <c r="F372" i="44"/>
  <c r="BO93" i="5"/>
  <c r="G93" i="60"/>
  <c r="R93" i="60" s="1"/>
  <c r="AB93" i="60" s="1"/>
  <c r="BO89" i="5"/>
  <c r="G89" i="60"/>
  <c r="R89" i="60" s="1"/>
  <c r="AB89" i="60" s="1"/>
  <c r="DH60" i="5"/>
  <c r="K60" i="60"/>
  <c r="V60" i="60" s="1"/>
  <c r="Z60" i="60" s="1"/>
  <c r="K42" i="60"/>
  <c r="V42" i="60" s="1"/>
  <c r="Z42" i="60" s="1"/>
  <c r="DH42" i="5"/>
  <c r="CG84" i="5"/>
  <c r="I84" i="60"/>
  <c r="CG13" i="5"/>
  <c r="I13" i="60"/>
  <c r="CG22" i="5"/>
  <c r="I22" i="60"/>
  <c r="CG71" i="5"/>
  <c r="I71" i="60"/>
  <c r="G12" i="60"/>
  <c r="R12" i="60" s="1"/>
  <c r="AB12" i="60" s="1"/>
  <c r="BO12" i="5"/>
  <c r="F378" i="44"/>
  <c r="BO99" i="5"/>
  <c r="G99" i="60"/>
  <c r="R99" i="60" s="1"/>
  <c r="AB99" i="60" s="1"/>
  <c r="CG33" i="5"/>
  <c r="I33" i="60"/>
  <c r="BO68" i="5"/>
  <c r="G68" i="60"/>
  <c r="R68" i="60" s="1"/>
  <c r="AB68" i="60" s="1"/>
  <c r="G22" i="60"/>
  <c r="R22" i="60" s="1"/>
  <c r="AB22" i="60" s="1"/>
  <c r="BO22" i="5"/>
  <c r="K28" i="60"/>
  <c r="V28" i="60" s="1"/>
  <c r="Z28" i="60" s="1"/>
  <c r="DH28" i="5"/>
  <c r="I6" i="60"/>
  <c r="CG6" i="5"/>
  <c r="K34" i="60"/>
  <c r="V34" i="60" s="1"/>
  <c r="Z34" i="60" s="1"/>
  <c r="DH34" i="5"/>
  <c r="I17" i="60"/>
  <c r="CG17" i="5"/>
  <c r="CG76" i="5"/>
  <c r="I76" i="60"/>
  <c r="CG63" i="5"/>
  <c r="I63" i="60"/>
  <c r="I21" i="60"/>
  <c r="CG21" i="5"/>
  <c r="G73" i="60"/>
  <c r="R73" i="60" s="1"/>
  <c r="AB73" i="60" s="1"/>
  <c r="BO73" i="5"/>
  <c r="G60" i="60"/>
  <c r="R60" i="60" s="1"/>
  <c r="AB60" i="60" s="1"/>
  <c r="BO60" i="5"/>
  <c r="BO32" i="5"/>
  <c r="G32" i="60"/>
  <c r="R32" i="60" s="1"/>
  <c r="AB32" i="60" s="1"/>
  <c r="I23" i="60"/>
  <c r="CG23" i="5"/>
  <c r="F380" i="44"/>
  <c r="BO101" i="5"/>
  <c r="G101" i="60"/>
  <c r="R101" i="60" s="1"/>
  <c r="AB101" i="60" s="1"/>
  <c r="G18" i="60"/>
  <c r="R18" i="60" s="1"/>
  <c r="AB18" i="60" s="1"/>
  <c r="BO18" i="5"/>
  <c r="BO81" i="5"/>
  <c r="G81" i="60"/>
  <c r="R81" i="60" s="1"/>
  <c r="AB81" i="60" s="1"/>
  <c r="I24" i="60"/>
  <c r="CG24" i="5"/>
  <c r="DH33" i="5"/>
  <c r="K33" i="60"/>
  <c r="V33" i="60" s="1"/>
  <c r="Z33" i="60" s="1"/>
  <c r="K11" i="60"/>
  <c r="V11" i="60" s="1"/>
  <c r="Z11" i="60" s="1"/>
  <c r="DH11" i="5"/>
  <c r="CG61" i="5"/>
  <c r="I61" i="60"/>
  <c r="I44" i="60"/>
  <c r="CG44" i="5"/>
  <c r="I5" i="60"/>
  <c r="CG5" i="5"/>
  <c r="I54" i="60"/>
  <c r="CG54" i="5"/>
  <c r="DH63" i="5"/>
  <c r="K63" i="60"/>
  <c r="V63" i="60" s="1"/>
  <c r="Z63" i="60" s="1"/>
  <c r="CG31" i="5"/>
  <c r="I31" i="60"/>
  <c r="DH55" i="5"/>
  <c r="K55" i="60"/>
  <c r="V55" i="60" s="1"/>
  <c r="Z55" i="60" s="1"/>
  <c r="CG8" i="5"/>
  <c r="I8" i="60"/>
  <c r="K25" i="60"/>
  <c r="V25" i="60" s="1"/>
  <c r="Z25" i="60" s="1"/>
  <c r="DH25" i="5"/>
  <c r="G26" i="60"/>
  <c r="R26" i="60" s="1"/>
  <c r="AB26" i="60" s="1"/>
  <c r="BO26" i="5"/>
  <c r="F377" i="44"/>
  <c r="BO98" i="5"/>
  <c r="G98" i="60"/>
  <c r="R98" i="60" s="1"/>
  <c r="AB98" i="60" s="1"/>
  <c r="DH7" i="5"/>
  <c r="K7" i="60"/>
  <c r="V7" i="60" s="1"/>
  <c r="Z7" i="60" s="1"/>
  <c r="I30" i="60"/>
  <c r="CG30" i="5"/>
  <c r="CG83" i="5"/>
  <c r="I83" i="60"/>
  <c r="DH51" i="5"/>
  <c r="K51" i="60"/>
  <c r="V51" i="60" s="1"/>
  <c r="Z51" i="60" s="1"/>
  <c r="CG87" i="5"/>
  <c r="I87" i="60"/>
  <c r="I40" i="60"/>
  <c r="CG40" i="5"/>
  <c r="BO56" i="5"/>
  <c r="G56" i="60"/>
  <c r="R56" i="60" s="1"/>
  <c r="AB56" i="60" s="1"/>
  <c r="G3" i="60"/>
  <c r="R3" i="60" s="1"/>
  <c r="AB3" i="60" s="1"/>
  <c r="BO3" i="5"/>
  <c r="F371" i="44"/>
  <c r="BO92" i="5"/>
  <c r="G92" i="60"/>
  <c r="R92" i="60" s="1"/>
  <c r="AB92" i="60" s="1"/>
  <c r="CG88" i="5"/>
  <c r="I88" i="60"/>
  <c r="CG97" i="5"/>
  <c r="I97" i="60"/>
  <c r="K31" i="59"/>
  <c r="V31" i="59" s="1"/>
  <c r="Z31" i="59" s="1"/>
  <c r="DG31" i="5"/>
  <c r="CF29" i="5"/>
  <c r="I29" i="59"/>
  <c r="CF30" i="5"/>
  <c r="I30" i="59"/>
  <c r="CF12" i="5"/>
  <c r="I12" i="59"/>
  <c r="CF54" i="5"/>
  <c r="I54" i="59"/>
  <c r="CF90" i="5"/>
  <c r="I90" i="59"/>
  <c r="CF7" i="5"/>
  <c r="I7" i="59"/>
  <c r="CF80" i="5"/>
  <c r="I80" i="59"/>
  <c r="K24" i="59"/>
  <c r="V24" i="59" s="1"/>
  <c r="Z24" i="59" s="1"/>
  <c r="DG24" i="5"/>
  <c r="BN64" i="5"/>
  <c r="G64" i="59"/>
  <c r="R64" i="59" s="1"/>
  <c r="AB64" i="59" s="1"/>
  <c r="G37" i="59"/>
  <c r="R37" i="59" s="1"/>
  <c r="AB37" i="59" s="1"/>
  <c r="BN37" i="5"/>
  <c r="G46" i="59"/>
  <c r="R46" i="59" s="1"/>
  <c r="AB46" i="59" s="1"/>
  <c r="BN46" i="5"/>
  <c r="BN31" i="5"/>
  <c r="G31" i="59"/>
  <c r="R31" i="59" s="1"/>
  <c r="AB31" i="59" s="1"/>
  <c r="BN15" i="5"/>
  <c r="G15" i="59"/>
  <c r="R15" i="59" s="1"/>
  <c r="AB15" i="59" s="1"/>
  <c r="CF85" i="5"/>
  <c r="I85" i="59"/>
  <c r="BN4" i="5"/>
  <c r="G4" i="59"/>
  <c r="R4" i="59" s="1"/>
  <c r="AB4" i="59" s="1"/>
  <c r="BN65" i="5"/>
  <c r="G65" i="59"/>
  <c r="R65" i="59" s="1"/>
  <c r="AB65" i="59" s="1"/>
  <c r="I38" i="59"/>
  <c r="CF38" i="5"/>
  <c r="K27" i="59"/>
  <c r="V27" i="59" s="1"/>
  <c r="Z27" i="59" s="1"/>
  <c r="DG27" i="5"/>
  <c r="I57" i="59"/>
  <c r="CF57" i="5"/>
  <c r="CF74" i="5"/>
  <c r="I74" i="59"/>
  <c r="DG37" i="5"/>
  <c r="K37" i="59"/>
  <c r="V37" i="59" s="1"/>
  <c r="Z37" i="59" s="1"/>
  <c r="BN88" i="5"/>
  <c r="G88" i="59"/>
  <c r="R88" i="59" s="1"/>
  <c r="AB88" i="59" s="1"/>
  <c r="BN58" i="5"/>
  <c r="G58" i="59"/>
  <c r="R58" i="59" s="1"/>
  <c r="AB58" i="59" s="1"/>
  <c r="CF100" i="5"/>
  <c r="I100" i="59"/>
  <c r="DG51" i="5"/>
  <c r="K51" i="59"/>
  <c r="V51" i="59" s="1"/>
  <c r="Z51" i="59" s="1"/>
  <c r="CF71" i="5"/>
  <c r="I71" i="59"/>
  <c r="DG46" i="5"/>
  <c r="K46" i="59"/>
  <c r="V46" i="59" s="1"/>
  <c r="Z46" i="59" s="1"/>
  <c r="DG50" i="5"/>
  <c r="K50" i="59"/>
  <c r="V50" i="59" s="1"/>
  <c r="Z50" i="59" s="1"/>
  <c r="DG43" i="5"/>
  <c r="K43" i="59"/>
  <c r="V43" i="59" s="1"/>
  <c r="Z43" i="59" s="1"/>
  <c r="CF86" i="5"/>
  <c r="I86" i="59"/>
  <c r="K57" i="59"/>
  <c r="V57" i="59" s="1"/>
  <c r="Z57" i="59" s="1"/>
  <c r="DG57" i="5"/>
  <c r="CF84" i="5"/>
  <c r="I84" i="59"/>
  <c r="CF28" i="5"/>
  <c r="I28" i="59"/>
  <c r="CF43" i="5"/>
  <c r="I43" i="59"/>
  <c r="I40" i="59"/>
  <c r="CF40" i="5"/>
  <c r="I34" i="59"/>
  <c r="CF34" i="5"/>
  <c r="CF94" i="5"/>
  <c r="I94" i="59"/>
  <c r="CF95" i="5"/>
  <c r="I95" i="59"/>
  <c r="K19" i="59"/>
  <c r="V19" i="59" s="1"/>
  <c r="Z19" i="59" s="1"/>
  <c r="DG19" i="5"/>
  <c r="CF78" i="5"/>
  <c r="I78" i="59"/>
  <c r="CF68" i="5"/>
  <c r="I68" i="59"/>
  <c r="K41" i="59"/>
  <c r="V41" i="59" s="1"/>
  <c r="Z41" i="59" s="1"/>
  <c r="DG41" i="5"/>
  <c r="CF4" i="5"/>
  <c r="I4" i="59"/>
  <c r="CF81" i="5"/>
  <c r="I81" i="59"/>
  <c r="I56" i="59"/>
  <c r="CF56" i="5"/>
  <c r="DG15" i="5"/>
  <c r="K15" i="59"/>
  <c r="V15" i="59" s="1"/>
  <c r="Z15" i="59" s="1"/>
  <c r="K7" i="59"/>
  <c r="V7" i="59" s="1"/>
  <c r="Z7" i="59" s="1"/>
  <c r="DG7" i="5"/>
  <c r="F375" i="42"/>
  <c r="BN96" i="5"/>
  <c r="G96" i="59"/>
  <c r="R96" i="59" s="1"/>
  <c r="AB96" i="59" s="1"/>
  <c r="BN68" i="5"/>
  <c r="G68" i="59"/>
  <c r="R68" i="59" s="1"/>
  <c r="AB68" i="59" s="1"/>
  <c r="G36" i="59"/>
  <c r="R36" i="59" s="1"/>
  <c r="AB36" i="59" s="1"/>
  <c r="BN36" i="5"/>
  <c r="G47" i="59"/>
  <c r="R47" i="59" s="1"/>
  <c r="AB47" i="59" s="1"/>
  <c r="BN47" i="5"/>
  <c r="CF77" i="5"/>
  <c r="I77" i="59"/>
  <c r="I20" i="59"/>
  <c r="CF20" i="5"/>
  <c r="CF49" i="5"/>
  <c r="I49" i="59"/>
  <c r="CF55" i="5"/>
  <c r="I55" i="59"/>
  <c r="CF79" i="5"/>
  <c r="I79" i="59"/>
  <c r="CF83" i="5"/>
  <c r="I83" i="59"/>
  <c r="I8" i="59"/>
  <c r="CF8" i="5"/>
  <c r="G10" i="59"/>
  <c r="R10" i="59" s="1"/>
  <c r="AB10" i="59" s="1"/>
  <c r="BN10" i="5"/>
  <c r="I11" i="59"/>
  <c r="CF11" i="5"/>
  <c r="BN86" i="5"/>
  <c r="G86" i="59"/>
  <c r="R86" i="59" s="1"/>
  <c r="AB86" i="59" s="1"/>
  <c r="F372" i="42"/>
  <c r="BN93" i="5"/>
  <c r="G93" i="59"/>
  <c r="R93" i="59" s="1"/>
  <c r="AB93" i="59" s="1"/>
  <c r="BN83" i="5"/>
  <c r="G83" i="59"/>
  <c r="R83" i="59" s="1"/>
  <c r="AB83" i="59" s="1"/>
  <c r="CF6" i="5"/>
  <c r="I6" i="59"/>
  <c r="I60" i="59"/>
  <c r="CF60" i="5"/>
  <c r="CF53" i="5"/>
  <c r="I53" i="59"/>
  <c r="I22" i="59"/>
  <c r="CF22" i="5"/>
  <c r="CF15" i="5"/>
  <c r="I15" i="59"/>
  <c r="I58" i="59"/>
  <c r="CF58" i="5"/>
  <c r="CF13" i="5"/>
  <c r="I13" i="59"/>
  <c r="I33" i="59"/>
  <c r="CF33" i="5"/>
  <c r="I32" i="59"/>
  <c r="CF32" i="5"/>
  <c r="CF50" i="5"/>
  <c r="I50" i="59"/>
  <c r="BN75" i="5"/>
  <c r="G75" i="59"/>
  <c r="R75" i="59" s="1"/>
  <c r="AB75" i="59" s="1"/>
  <c r="K55" i="59"/>
  <c r="V55" i="59" s="1"/>
  <c r="Z55" i="59" s="1"/>
  <c r="DG55" i="5"/>
  <c r="F377" i="42"/>
  <c r="BN98" i="5"/>
  <c r="G98" i="59"/>
  <c r="R98" i="59" s="1"/>
  <c r="AB98" i="59" s="1"/>
  <c r="CF76" i="5"/>
  <c r="I76" i="59"/>
  <c r="DG39" i="5"/>
  <c r="K39" i="59"/>
  <c r="V39" i="59" s="1"/>
  <c r="Z39" i="59" s="1"/>
  <c r="K56" i="59"/>
  <c r="V56" i="59" s="1"/>
  <c r="Z56" i="59" s="1"/>
  <c r="DG56" i="5"/>
  <c r="CF73" i="5"/>
  <c r="I73" i="59"/>
  <c r="I25" i="59"/>
  <c r="CF25" i="5"/>
  <c r="K10" i="59"/>
  <c r="V10" i="59" s="1"/>
  <c r="Z10" i="59" s="1"/>
  <c r="DG10" i="5"/>
  <c r="I24" i="59"/>
  <c r="CF24" i="5"/>
  <c r="G48" i="59"/>
  <c r="R48" i="59" s="1"/>
  <c r="AB48" i="59" s="1"/>
  <c r="BN48" i="5"/>
  <c r="G38" i="59"/>
  <c r="R38" i="59" s="1"/>
  <c r="AB38" i="59" s="1"/>
  <c r="BN38" i="5"/>
  <c r="G39" i="59"/>
  <c r="R39" i="59" s="1"/>
  <c r="AB39" i="59" s="1"/>
  <c r="BN39" i="5"/>
  <c r="BN69" i="5"/>
  <c r="G69" i="59"/>
  <c r="R69" i="59" s="1"/>
  <c r="AB69" i="59" s="1"/>
  <c r="CF47" i="5"/>
  <c r="I47" i="59"/>
  <c r="DG18" i="5"/>
  <c r="K18" i="59"/>
  <c r="V18" i="59" s="1"/>
  <c r="Z18" i="59" s="1"/>
  <c r="DG34" i="5"/>
  <c r="K34" i="59"/>
  <c r="V34" i="59" s="1"/>
  <c r="Z34" i="59" s="1"/>
  <c r="I21" i="59"/>
  <c r="CF21" i="5"/>
  <c r="CF23" i="5"/>
  <c r="I23" i="59"/>
  <c r="CF45" i="5"/>
  <c r="I45" i="59"/>
  <c r="CF17" i="5"/>
  <c r="I17" i="59"/>
  <c r="CF16" i="5"/>
  <c r="I16" i="59"/>
  <c r="F378" i="42"/>
  <c r="BN99" i="5"/>
  <c r="G99" i="59"/>
  <c r="R99" i="59" s="1"/>
  <c r="AB99" i="59" s="1"/>
  <c r="I35" i="59"/>
  <c r="CF35" i="5"/>
  <c r="DG70" i="5"/>
  <c r="K70" i="59"/>
  <c r="V70" i="59" s="1"/>
  <c r="Z70" i="59" s="1"/>
  <c r="CF3" i="5"/>
  <c r="I3" i="59"/>
  <c r="K59" i="59"/>
  <c r="V59" i="59" s="1"/>
  <c r="Z59" i="59" s="1"/>
  <c r="DG59" i="5"/>
  <c r="I44" i="59"/>
  <c r="CF44" i="5"/>
  <c r="K8" i="59"/>
  <c r="V8" i="59" s="1"/>
  <c r="Z8" i="59" s="1"/>
  <c r="DG8" i="5"/>
  <c r="CF51" i="5"/>
  <c r="I51" i="59"/>
  <c r="DG11" i="5"/>
  <c r="K11" i="59"/>
  <c r="V11" i="59" s="1"/>
  <c r="Z11" i="59" s="1"/>
  <c r="I59" i="59"/>
  <c r="CF59" i="5"/>
  <c r="CF67" i="5"/>
  <c r="I67" i="59"/>
  <c r="BN70" i="5"/>
  <c r="G70" i="59"/>
  <c r="R70" i="59" s="1"/>
  <c r="AB70" i="59" s="1"/>
  <c r="CF5" i="5"/>
  <c r="I5" i="59"/>
  <c r="DG63" i="5"/>
  <c r="K63" i="59"/>
  <c r="V63" i="59" s="1"/>
  <c r="Z63" i="59" s="1"/>
  <c r="CF69" i="5"/>
  <c r="I69" i="59"/>
  <c r="CF36" i="5"/>
  <c r="I36" i="59"/>
  <c r="CF52" i="5"/>
  <c r="I52" i="59"/>
  <c r="K58" i="59"/>
  <c r="V58" i="59" s="1"/>
  <c r="Z58" i="59" s="1"/>
  <c r="DG58" i="5"/>
  <c r="DG72" i="5"/>
  <c r="K72" i="59"/>
  <c r="V72" i="59" s="1"/>
  <c r="Z72" i="59" s="1"/>
  <c r="I61" i="59"/>
  <c r="CF61" i="5"/>
  <c r="BN42" i="5"/>
  <c r="G42" i="59"/>
  <c r="R42" i="59" s="1"/>
  <c r="AB42" i="59" s="1"/>
  <c r="F376" i="42"/>
  <c r="BN97" i="5"/>
  <c r="G97" i="59"/>
  <c r="R97" i="59" s="1"/>
  <c r="AB97" i="59" s="1"/>
  <c r="G5" i="59"/>
  <c r="R5" i="59" s="1"/>
  <c r="AB5" i="59" s="1"/>
  <c r="BN5" i="5"/>
  <c r="BN67" i="5"/>
  <c r="G67" i="59"/>
  <c r="R67" i="59" s="1"/>
  <c r="AB67" i="59" s="1"/>
  <c r="I62" i="59"/>
  <c r="CF62" i="5"/>
  <c r="DG35" i="5"/>
  <c r="K35" i="59"/>
  <c r="V35" i="59" s="1"/>
  <c r="Z35" i="59" s="1"/>
  <c r="DG33" i="5"/>
  <c r="K33" i="59"/>
  <c r="V33" i="59" s="1"/>
  <c r="Z33" i="59" s="1"/>
  <c r="DG40" i="5"/>
  <c r="K40" i="59"/>
  <c r="V40" i="59" s="1"/>
  <c r="Z40" i="59" s="1"/>
  <c r="DG26" i="5"/>
  <c r="K26" i="59"/>
  <c r="V26" i="59" s="1"/>
  <c r="Z26" i="59" s="1"/>
  <c r="CF19" i="5"/>
  <c r="I19" i="59"/>
  <c r="K22" i="59"/>
  <c r="V22" i="59" s="1"/>
  <c r="Z22" i="59" s="1"/>
  <c r="DG22" i="5"/>
  <c r="BN72" i="5"/>
  <c r="G72" i="59"/>
  <c r="R72" i="59" s="1"/>
  <c r="AB72" i="59" s="1"/>
  <c r="CF87" i="5"/>
  <c r="I87" i="59"/>
  <c r="BN24" i="5"/>
  <c r="G24" i="59"/>
  <c r="R24" i="59" s="1"/>
  <c r="AB24" i="59" s="1"/>
  <c r="F380" i="42"/>
  <c r="BN101" i="5"/>
  <c r="G101" i="59"/>
  <c r="R101" i="59" s="1"/>
  <c r="AB101" i="59" s="1"/>
  <c r="DG48" i="5"/>
  <c r="K48" i="59"/>
  <c r="V48" i="59" s="1"/>
  <c r="Z48" i="59" s="1"/>
  <c r="CF14" i="5"/>
  <c r="I14" i="59"/>
  <c r="CF66" i="5"/>
  <c r="I66" i="59"/>
  <c r="CF26" i="5"/>
  <c r="I26" i="59"/>
  <c r="BN27" i="5"/>
  <c r="G27" i="59"/>
  <c r="R27" i="59" s="1"/>
  <c r="AB27" i="59" s="1"/>
  <c r="BN9" i="5"/>
  <c r="G9" i="59"/>
  <c r="R9" i="59" s="1"/>
  <c r="AB9" i="59" s="1"/>
  <c r="CF91" i="5"/>
  <c r="I91" i="59"/>
  <c r="CE70" i="5"/>
  <c r="I70" i="58"/>
  <c r="CE14" i="5"/>
  <c r="I14" i="58"/>
  <c r="CE38" i="5"/>
  <c r="I38" i="58"/>
  <c r="DF88" i="5"/>
  <c r="K88" i="58"/>
  <c r="V88" i="58" s="1"/>
  <c r="Z88" i="58" s="1"/>
  <c r="CE32" i="5"/>
  <c r="I32" i="58"/>
  <c r="BM7" i="5"/>
  <c r="G7" i="58"/>
  <c r="R7" i="58" s="1"/>
  <c r="AB7" i="58" s="1"/>
  <c r="G84" i="58"/>
  <c r="R84" i="58" s="1"/>
  <c r="AB84" i="58" s="1"/>
  <c r="BM84" i="5"/>
  <c r="BM17" i="5"/>
  <c r="G17" i="58"/>
  <c r="R17" i="58" s="1"/>
  <c r="AB17" i="58" s="1"/>
  <c r="BM62" i="5"/>
  <c r="G62" i="58"/>
  <c r="R62" i="58" s="1"/>
  <c r="AB62" i="58" s="1"/>
  <c r="G47" i="39"/>
  <c r="G161" i="39" s="1"/>
  <c r="Q161" i="39" s="1"/>
  <c r="BM46" i="5"/>
  <c r="G46" i="58"/>
  <c r="R46" i="58" s="1"/>
  <c r="AB46" i="58" s="1"/>
  <c r="CE12" i="5"/>
  <c r="I12" i="58"/>
  <c r="DF51" i="5"/>
  <c r="K51" i="58"/>
  <c r="V51" i="58" s="1"/>
  <c r="Z51" i="58" s="1"/>
  <c r="DF5" i="5"/>
  <c r="K5" i="58"/>
  <c r="V5" i="58" s="1"/>
  <c r="Z5" i="58" s="1"/>
  <c r="DF50" i="5"/>
  <c r="K50" i="58"/>
  <c r="V50" i="58" s="1"/>
  <c r="Z50" i="58" s="1"/>
  <c r="DF24" i="5"/>
  <c r="K24" i="58"/>
  <c r="V24" i="58" s="1"/>
  <c r="Z24" i="58" s="1"/>
  <c r="DF23" i="5"/>
  <c r="K23" i="58"/>
  <c r="V23" i="58" s="1"/>
  <c r="Z23" i="58" s="1"/>
  <c r="CE49" i="5"/>
  <c r="I49" i="58"/>
  <c r="CE77" i="5"/>
  <c r="I77" i="58"/>
  <c r="CE6" i="5"/>
  <c r="I6" i="58"/>
  <c r="BM52" i="5"/>
  <c r="G52" i="58"/>
  <c r="R52" i="58" s="1"/>
  <c r="AB52" i="58" s="1"/>
  <c r="F373" i="40"/>
  <c r="G94" i="58"/>
  <c r="R94" i="58" s="1"/>
  <c r="AB94" i="58" s="1"/>
  <c r="BM94" i="5"/>
  <c r="BM34" i="5"/>
  <c r="G34" i="58"/>
  <c r="R34" i="58" s="1"/>
  <c r="AB34" i="58" s="1"/>
  <c r="BM45" i="5"/>
  <c r="G45" i="58"/>
  <c r="R45" i="58" s="1"/>
  <c r="AB45" i="58" s="1"/>
  <c r="BM55" i="5"/>
  <c r="G55" i="58"/>
  <c r="R55" i="58" s="1"/>
  <c r="AB55" i="58" s="1"/>
  <c r="CE51" i="5"/>
  <c r="I51" i="58"/>
  <c r="I101" i="58"/>
  <c r="CE101" i="5"/>
  <c r="CE4" i="5"/>
  <c r="I4" i="58"/>
  <c r="CE62" i="5"/>
  <c r="I62" i="58"/>
  <c r="DF89" i="5"/>
  <c r="K89" i="58"/>
  <c r="V89" i="58" s="1"/>
  <c r="Z89" i="58" s="1"/>
  <c r="DF6" i="5"/>
  <c r="K6" i="58"/>
  <c r="V6" i="58" s="1"/>
  <c r="Z6" i="58" s="1"/>
  <c r="DF54" i="5"/>
  <c r="K54" i="58"/>
  <c r="V54" i="58" s="1"/>
  <c r="Z54" i="58" s="1"/>
  <c r="DF33" i="5"/>
  <c r="K33" i="58"/>
  <c r="V33" i="58" s="1"/>
  <c r="Z33" i="58" s="1"/>
  <c r="BM63" i="5"/>
  <c r="G63" i="58"/>
  <c r="R63" i="58" s="1"/>
  <c r="AB63" i="58" s="1"/>
  <c r="BM83" i="5"/>
  <c r="G83" i="58"/>
  <c r="R83" i="58" s="1"/>
  <c r="AB83" i="58" s="1"/>
  <c r="CE43" i="5"/>
  <c r="I43" i="58"/>
  <c r="G86" i="58"/>
  <c r="R86" i="58" s="1"/>
  <c r="AB86" i="58" s="1"/>
  <c r="BM86" i="5"/>
  <c r="CE66" i="5"/>
  <c r="I66" i="58"/>
  <c r="BM68" i="5"/>
  <c r="G68" i="58"/>
  <c r="R68" i="58" s="1"/>
  <c r="AB68" i="58" s="1"/>
  <c r="CE93" i="5"/>
  <c r="I93" i="58"/>
  <c r="CE73" i="5"/>
  <c r="I73" i="58"/>
  <c r="CE26" i="5"/>
  <c r="I26" i="58"/>
  <c r="DF19" i="5"/>
  <c r="K19" i="58"/>
  <c r="V19" i="58" s="1"/>
  <c r="Z19" i="58" s="1"/>
  <c r="DF20" i="5"/>
  <c r="K20" i="58"/>
  <c r="V20" i="58" s="1"/>
  <c r="Z20" i="58" s="1"/>
  <c r="CE75" i="5"/>
  <c r="I75" i="58"/>
  <c r="BM39" i="5"/>
  <c r="G39" i="58"/>
  <c r="R39" i="58" s="1"/>
  <c r="AB39" i="58" s="1"/>
  <c r="CE8" i="5"/>
  <c r="I8" i="58"/>
  <c r="CE3" i="5"/>
  <c r="I3" i="58"/>
  <c r="F377" i="40"/>
  <c r="G98" i="58"/>
  <c r="R98" i="58" s="1"/>
  <c r="AB98" i="58" s="1"/>
  <c r="BM98" i="5"/>
  <c r="CE11" i="5"/>
  <c r="I11" i="58"/>
  <c r="CE59" i="5"/>
  <c r="I59" i="58"/>
  <c r="CE19" i="5"/>
  <c r="I19" i="58"/>
  <c r="I87" i="58"/>
  <c r="CE87" i="5"/>
  <c r="CE46" i="5"/>
  <c r="I46" i="58"/>
  <c r="BM61" i="5"/>
  <c r="G61" i="58"/>
  <c r="R61" i="58" s="1"/>
  <c r="AB61" i="58" s="1"/>
  <c r="BM25" i="5"/>
  <c r="G25" i="58"/>
  <c r="R25" i="58" s="1"/>
  <c r="AB25" i="58" s="1"/>
  <c r="BM28" i="5"/>
  <c r="G28" i="58"/>
  <c r="R28" i="58" s="1"/>
  <c r="AB28" i="58" s="1"/>
  <c r="BM69" i="5"/>
  <c r="G69" i="58"/>
  <c r="R69" i="58" s="1"/>
  <c r="AB69" i="58" s="1"/>
  <c r="BM59" i="5"/>
  <c r="G59" i="58"/>
  <c r="R59" i="58" s="1"/>
  <c r="AB59" i="58" s="1"/>
  <c r="F371" i="40"/>
  <c r="BM92" i="5"/>
  <c r="G92" i="58"/>
  <c r="R92" i="58" s="1"/>
  <c r="AB92" i="58" s="1"/>
  <c r="I89" i="58"/>
  <c r="CE89" i="5"/>
  <c r="CE10" i="5"/>
  <c r="I10" i="58"/>
  <c r="CE34" i="5"/>
  <c r="I34" i="58"/>
  <c r="CE16" i="5"/>
  <c r="I16" i="58"/>
  <c r="CE23" i="5"/>
  <c r="I23" i="58"/>
  <c r="BM58" i="5"/>
  <c r="G58" i="58"/>
  <c r="R58" i="58" s="1"/>
  <c r="AB58" i="58" s="1"/>
  <c r="BM29" i="5"/>
  <c r="G29" i="58"/>
  <c r="R29" i="58" s="1"/>
  <c r="AB29" i="58" s="1"/>
  <c r="BM44" i="5"/>
  <c r="G44" i="58"/>
  <c r="R44" i="58" s="1"/>
  <c r="AB44" i="58" s="1"/>
  <c r="BM26" i="5"/>
  <c r="G26" i="58"/>
  <c r="R26" i="58" s="1"/>
  <c r="AB26" i="58" s="1"/>
  <c r="BM78" i="5"/>
  <c r="G78" i="58"/>
  <c r="R78" i="58" s="1"/>
  <c r="AB78" i="58" s="1"/>
  <c r="F379" i="40"/>
  <c r="BM100" i="5"/>
  <c r="G100" i="58"/>
  <c r="R100" i="58" s="1"/>
  <c r="AB100" i="58" s="1"/>
  <c r="F374" i="40"/>
  <c r="G95" i="58"/>
  <c r="R95" i="58" s="1"/>
  <c r="AB95" i="58" s="1"/>
  <c r="BM95" i="5"/>
  <c r="CE97" i="5"/>
  <c r="I97" i="58"/>
  <c r="CE48" i="5"/>
  <c r="I48" i="58"/>
  <c r="DF25" i="5"/>
  <c r="K25" i="58"/>
  <c r="V25" i="58" s="1"/>
  <c r="Z25" i="58" s="1"/>
  <c r="CE78" i="5"/>
  <c r="I78" i="58"/>
  <c r="CE21" i="5"/>
  <c r="I21" i="58"/>
  <c r="CE27" i="5"/>
  <c r="I27" i="58"/>
  <c r="CE80" i="5"/>
  <c r="I80" i="58"/>
  <c r="CE24" i="5"/>
  <c r="I24" i="58"/>
  <c r="BM71" i="5"/>
  <c r="G71" i="58"/>
  <c r="R71" i="58" s="1"/>
  <c r="AB71" i="58" s="1"/>
  <c r="BM30" i="5"/>
  <c r="G30" i="58"/>
  <c r="R30" i="58" s="1"/>
  <c r="AB30" i="58" s="1"/>
  <c r="F375" i="40"/>
  <c r="G96" i="58"/>
  <c r="R96" i="58" s="1"/>
  <c r="AB96" i="58" s="1"/>
  <c r="BM96" i="5"/>
  <c r="CE76" i="5"/>
  <c r="I76" i="58"/>
  <c r="CE18" i="5"/>
  <c r="I18" i="58"/>
  <c r="CE85" i="5"/>
  <c r="I85" i="58"/>
  <c r="BM53" i="5"/>
  <c r="G53" i="58"/>
  <c r="R53" i="58" s="1"/>
  <c r="AB53" i="58" s="1"/>
  <c r="BM24" i="5"/>
  <c r="G24" i="58"/>
  <c r="R24" i="58" s="1"/>
  <c r="AB24" i="58" s="1"/>
  <c r="CE82" i="5"/>
  <c r="I82" i="58"/>
  <c r="DF49" i="5"/>
  <c r="K49" i="58"/>
  <c r="V49" i="58" s="1"/>
  <c r="Z49" i="58" s="1"/>
  <c r="CE79" i="5"/>
  <c r="I79" i="58"/>
  <c r="CE56" i="5"/>
  <c r="I56" i="58"/>
  <c r="DF53" i="5"/>
  <c r="I90" i="58"/>
  <c r="CE90" i="5"/>
  <c r="DF36" i="5"/>
  <c r="K36" i="58"/>
  <c r="V36" i="58" s="1"/>
  <c r="Z36" i="58" s="1"/>
  <c r="CE54" i="5"/>
  <c r="I54" i="58"/>
  <c r="BM20" i="5"/>
  <c r="G20" i="58"/>
  <c r="R20" i="58" s="1"/>
  <c r="AB20" i="58" s="1"/>
  <c r="BM64" i="5"/>
  <c r="G64" i="58"/>
  <c r="R64" i="58" s="1"/>
  <c r="AB64" i="58" s="1"/>
  <c r="BM31" i="5"/>
  <c r="G31" i="58"/>
  <c r="R31" i="58" s="1"/>
  <c r="AB31" i="58" s="1"/>
  <c r="CE67" i="5"/>
  <c r="I67" i="58"/>
  <c r="DF32" i="5"/>
  <c r="CE57" i="5"/>
  <c r="I57" i="58"/>
  <c r="CE60" i="5"/>
  <c r="I60" i="58"/>
  <c r="DF16" i="5"/>
  <c r="K16" i="58"/>
  <c r="V16" i="58" s="1"/>
  <c r="Z16" i="58" s="1"/>
  <c r="CE55" i="5"/>
  <c r="I55" i="58"/>
  <c r="CE74" i="5"/>
  <c r="I74" i="58"/>
  <c r="CE88" i="5"/>
  <c r="I88" i="58"/>
  <c r="CE50" i="5"/>
  <c r="I50" i="58"/>
  <c r="BM15" i="5"/>
  <c r="G15" i="58"/>
  <c r="R15" i="58" s="1"/>
  <c r="AB15" i="58" s="1"/>
  <c r="BM33" i="5"/>
  <c r="G33" i="58"/>
  <c r="R33" i="58" s="1"/>
  <c r="AB33" i="58" s="1"/>
  <c r="BM79" i="5"/>
  <c r="G79" i="58"/>
  <c r="R79" i="58" s="1"/>
  <c r="AB79" i="58" s="1"/>
  <c r="CE37" i="5"/>
  <c r="I37" i="58"/>
  <c r="CE52" i="5"/>
  <c r="I52" i="58"/>
  <c r="CE41" i="5"/>
  <c r="I41" i="58"/>
  <c r="CE35" i="5"/>
  <c r="I35" i="58"/>
  <c r="BM9" i="5"/>
  <c r="G9" i="58"/>
  <c r="R9" i="58" s="1"/>
  <c r="AB9" i="58" s="1"/>
  <c r="CE36" i="5"/>
  <c r="I36" i="58"/>
  <c r="I91" i="58"/>
  <c r="CE91" i="5"/>
  <c r="F351" i="40"/>
  <c r="G72" i="58"/>
  <c r="R72" i="58" s="1"/>
  <c r="AB72" i="58" s="1"/>
  <c r="BM72" i="5"/>
  <c r="DF41" i="5"/>
  <c r="K41" i="58"/>
  <c r="V41" i="58" s="1"/>
  <c r="Z41" i="58" s="1"/>
  <c r="CE42" i="5"/>
  <c r="I42" i="58"/>
  <c r="CE13" i="5"/>
  <c r="I13" i="58"/>
  <c r="CE22" i="5"/>
  <c r="I22" i="58"/>
  <c r="CE5" i="5"/>
  <c r="I5" i="58"/>
  <c r="CE40" i="5"/>
  <c r="I40" i="58"/>
  <c r="BM47" i="5"/>
  <c r="G47" i="58"/>
  <c r="R47" i="58" s="1"/>
  <c r="AB47" i="58" s="1"/>
  <c r="CE81" i="5"/>
  <c r="I81" i="58"/>
  <c r="DF43" i="5"/>
  <c r="K43" i="58"/>
  <c r="V43" i="58" s="1"/>
  <c r="Z43" i="58" s="1"/>
  <c r="F378" i="40"/>
  <c r="G99" i="58"/>
  <c r="R99" i="58" s="1"/>
  <c r="AB99" i="58" s="1"/>
  <c r="BM99" i="5"/>
  <c r="CD85" i="5"/>
  <c r="I85" i="57"/>
  <c r="K53" i="57"/>
  <c r="V53" i="57" s="1"/>
  <c r="Z53" i="57" s="1"/>
  <c r="DE53" i="5"/>
  <c r="CD71" i="5"/>
  <c r="I71" i="57"/>
  <c r="I16" i="57"/>
  <c r="CD16" i="5"/>
  <c r="I18" i="57"/>
  <c r="CD18" i="5"/>
  <c r="BL9" i="5"/>
  <c r="G9" i="57"/>
  <c r="R9" i="57" s="1"/>
  <c r="AB9" i="57" s="1"/>
  <c r="G3" i="57"/>
  <c r="R3" i="57" s="1"/>
  <c r="AB3" i="57" s="1"/>
  <c r="BL3" i="5"/>
  <c r="CD74" i="5"/>
  <c r="I74" i="57"/>
  <c r="G5" i="57"/>
  <c r="R5" i="57" s="1"/>
  <c r="AB5" i="57" s="1"/>
  <c r="BL5" i="5"/>
  <c r="CD94" i="5"/>
  <c r="I94" i="57"/>
  <c r="I44" i="57"/>
  <c r="CD44" i="5"/>
  <c r="I61" i="57"/>
  <c r="CD61" i="5"/>
  <c r="I60" i="57"/>
  <c r="CD60" i="5"/>
  <c r="CD86" i="5"/>
  <c r="I86" i="57"/>
  <c r="CD84" i="5"/>
  <c r="I84" i="57"/>
  <c r="CD19" i="5"/>
  <c r="I19" i="57"/>
  <c r="G51" i="57"/>
  <c r="R51" i="57" s="1"/>
  <c r="AB51" i="57" s="1"/>
  <c r="BL51" i="5"/>
  <c r="G12" i="57"/>
  <c r="R12" i="57" s="1"/>
  <c r="AB12" i="57" s="1"/>
  <c r="BL12" i="5"/>
  <c r="BL4" i="5"/>
  <c r="G4" i="57"/>
  <c r="R4" i="57" s="1"/>
  <c r="AB4" i="57" s="1"/>
  <c r="BL42" i="5"/>
  <c r="G42" i="57"/>
  <c r="R42" i="57" s="1"/>
  <c r="AB42" i="57" s="1"/>
  <c r="DE24" i="5"/>
  <c r="K24" i="57"/>
  <c r="V24" i="57" s="1"/>
  <c r="Z24" i="57" s="1"/>
  <c r="CD35" i="5"/>
  <c r="I35" i="57"/>
  <c r="K22" i="57"/>
  <c r="V22" i="57" s="1"/>
  <c r="Z22" i="57" s="1"/>
  <c r="DE22" i="5"/>
  <c r="CD50" i="5"/>
  <c r="I50" i="57"/>
  <c r="I39" i="57"/>
  <c r="CD39" i="5"/>
  <c r="I68" i="57"/>
  <c r="CD68" i="5"/>
  <c r="CD90" i="5"/>
  <c r="I90" i="57"/>
  <c r="F371" i="37"/>
  <c r="BL92" i="5"/>
  <c r="G92" i="57"/>
  <c r="R92" i="57" s="1"/>
  <c r="AB92" i="57" s="1"/>
  <c r="CD77" i="5"/>
  <c r="I77" i="57"/>
  <c r="K65" i="57"/>
  <c r="V65" i="57" s="1"/>
  <c r="Z65" i="57" s="1"/>
  <c r="DE65" i="5"/>
  <c r="BL102" i="5"/>
  <c r="G102" i="57"/>
  <c r="R102" i="57" s="1"/>
  <c r="I49" i="57"/>
  <c r="CD49" i="5"/>
  <c r="CD46" i="5"/>
  <c r="I46" i="57"/>
  <c r="I8" i="38"/>
  <c r="CD7" i="5"/>
  <c r="I7" i="57"/>
  <c r="CD11" i="5"/>
  <c r="I11" i="57"/>
  <c r="G41" i="57"/>
  <c r="R41" i="57" s="1"/>
  <c r="AB41" i="57" s="1"/>
  <c r="BL41" i="5"/>
  <c r="BL56" i="5"/>
  <c r="G56" i="57"/>
  <c r="R56" i="57" s="1"/>
  <c r="AB56" i="57" s="1"/>
  <c r="CD10" i="5"/>
  <c r="I10" i="57"/>
  <c r="DE55" i="5"/>
  <c r="K55" i="57"/>
  <c r="V55" i="57" s="1"/>
  <c r="Z55" i="57" s="1"/>
  <c r="CD101" i="5"/>
  <c r="I101" i="57"/>
  <c r="CD96" i="5"/>
  <c r="I96" i="57"/>
  <c r="K15" i="57"/>
  <c r="V15" i="57" s="1"/>
  <c r="Z15" i="57" s="1"/>
  <c r="DE15" i="5"/>
  <c r="CD14" i="5"/>
  <c r="I14" i="57"/>
  <c r="I17" i="57"/>
  <c r="CD17" i="5"/>
  <c r="CD32" i="5"/>
  <c r="I32" i="57"/>
  <c r="I72" i="57"/>
  <c r="CD72" i="5"/>
  <c r="I22" i="57"/>
  <c r="CD22" i="5"/>
  <c r="I70" i="57"/>
  <c r="CD70" i="5"/>
  <c r="F379" i="37"/>
  <c r="BL100" i="5"/>
  <c r="G100" i="57"/>
  <c r="R100" i="57" s="1"/>
  <c r="AB100" i="57" s="1"/>
  <c r="CD21" i="5"/>
  <c r="I21" i="57"/>
  <c r="I45" i="57"/>
  <c r="CD45" i="5"/>
  <c r="CD69" i="5"/>
  <c r="I69" i="57"/>
  <c r="K18" i="57"/>
  <c r="V18" i="57" s="1"/>
  <c r="Z18" i="57" s="1"/>
  <c r="DE18" i="5"/>
  <c r="K46" i="57"/>
  <c r="V46" i="57" s="1"/>
  <c r="Z46" i="57" s="1"/>
  <c r="DE46" i="5"/>
  <c r="K32" i="57"/>
  <c r="V32" i="57" s="1"/>
  <c r="Z32" i="57" s="1"/>
  <c r="DE32" i="5"/>
  <c r="CD75" i="5"/>
  <c r="I75" i="57"/>
  <c r="G34" i="57"/>
  <c r="R34" i="57" s="1"/>
  <c r="AB34" i="57" s="1"/>
  <c r="BL34" i="5"/>
  <c r="CD91" i="5"/>
  <c r="I91" i="57"/>
  <c r="CD55" i="5"/>
  <c r="I55" i="57"/>
  <c r="BL82" i="5"/>
  <c r="G82" i="57"/>
  <c r="R82" i="57" s="1"/>
  <c r="AB82" i="57" s="1"/>
  <c r="CD99" i="5"/>
  <c r="I99" i="57"/>
  <c r="CD38" i="5"/>
  <c r="I38" i="57"/>
  <c r="I23" i="57"/>
  <c r="CD23" i="5"/>
  <c r="I12" i="57"/>
  <c r="CD12" i="5"/>
  <c r="CD20" i="5"/>
  <c r="I20" i="57"/>
  <c r="I63" i="57"/>
  <c r="CD63" i="5"/>
  <c r="BL78" i="5"/>
  <c r="G78" i="57"/>
  <c r="R78" i="57" s="1"/>
  <c r="AB78" i="57" s="1"/>
  <c r="F372" i="37"/>
  <c r="BL93" i="5"/>
  <c r="G93" i="57"/>
  <c r="R93" i="57" s="1"/>
  <c r="AB93" i="57" s="1"/>
  <c r="BL54" i="5"/>
  <c r="G54" i="57"/>
  <c r="R54" i="57" s="1"/>
  <c r="AB54" i="57" s="1"/>
  <c r="DE47" i="5"/>
  <c r="K47" i="57"/>
  <c r="V47" i="57" s="1"/>
  <c r="Z47" i="57" s="1"/>
  <c r="CD6" i="5"/>
  <c r="I6" i="57"/>
  <c r="DE11" i="5"/>
  <c r="K11" i="57"/>
  <c r="V11" i="57" s="1"/>
  <c r="Z11" i="57" s="1"/>
  <c r="CD83" i="5"/>
  <c r="I83" i="57"/>
  <c r="DE56" i="5"/>
  <c r="K56" i="57"/>
  <c r="V56" i="57" s="1"/>
  <c r="Z56" i="57" s="1"/>
  <c r="CD62" i="5"/>
  <c r="I62" i="57"/>
  <c r="DE23" i="5"/>
  <c r="K23" i="57"/>
  <c r="V23" i="57" s="1"/>
  <c r="Z23" i="57" s="1"/>
  <c r="I58" i="57"/>
  <c r="CD58" i="5"/>
  <c r="BL53" i="5"/>
  <c r="G53" i="57"/>
  <c r="R53" i="57" s="1"/>
  <c r="AB53" i="57" s="1"/>
  <c r="F374" i="37"/>
  <c r="BL95" i="5"/>
  <c r="G95" i="57"/>
  <c r="R95" i="57" s="1"/>
  <c r="AB95" i="57" s="1"/>
  <c r="G31" i="57"/>
  <c r="R31" i="57" s="1"/>
  <c r="AB31" i="57" s="1"/>
  <c r="BL31" i="5"/>
  <c r="K8" i="57"/>
  <c r="V8" i="57" s="1"/>
  <c r="Z8" i="57" s="1"/>
  <c r="DE8" i="5"/>
  <c r="K58" i="57"/>
  <c r="V58" i="57" s="1"/>
  <c r="Z58" i="57" s="1"/>
  <c r="DE58" i="5"/>
  <c r="CD59" i="5"/>
  <c r="I59" i="57"/>
  <c r="K63" i="57"/>
  <c r="V63" i="57" s="1"/>
  <c r="Z63" i="57" s="1"/>
  <c r="DE63" i="5"/>
  <c r="K51" i="57"/>
  <c r="V51" i="57" s="1"/>
  <c r="Z51" i="57" s="1"/>
  <c r="DE51" i="5"/>
  <c r="I5" i="57"/>
  <c r="CD5" i="5"/>
  <c r="I52" i="57"/>
  <c r="CD52" i="5"/>
  <c r="I48" i="57"/>
  <c r="CD48" i="5"/>
  <c r="DE64" i="5"/>
  <c r="K64" i="57"/>
  <c r="V64" i="57" s="1"/>
  <c r="Z64" i="57" s="1"/>
  <c r="I24" i="57"/>
  <c r="CD24" i="5"/>
  <c r="CD13" i="5"/>
  <c r="I13" i="57"/>
  <c r="I66" i="57"/>
  <c r="CD66" i="5"/>
  <c r="G29" i="57"/>
  <c r="R29" i="57" s="1"/>
  <c r="AB29" i="57" s="1"/>
  <c r="BL29" i="5"/>
  <c r="CD31" i="5"/>
  <c r="I31" i="57"/>
  <c r="F377" i="37"/>
  <c r="BL98" i="5"/>
  <c r="G98" i="57"/>
  <c r="R98" i="57" s="1"/>
  <c r="AB98" i="57" s="1"/>
  <c r="G40" i="57"/>
  <c r="R40" i="57" s="1"/>
  <c r="AB40" i="57" s="1"/>
  <c r="BL40" i="5"/>
  <c r="BL91" i="5"/>
  <c r="G91" i="57"/>
  <c r="R91" i="57" s="1"/>
  <c r="AB91" i="57" s="1"/>
  <c r="BL35" i="5"/>
  <c r="G35" i="57"/>
  <c r="R35" i="57" s="1"/>
  <c r="AB35" i="57" s="1"/>
  <c r="I8" i="57"/>
  <c r="CD8" i="5"/>
  <c r="DE12" i="5"/>
  <c r="K12" i="57"/>
  <c r="V12" i="57" s="1"/>
  <c r="Z12" i="57" s="1"/>
  <c r="K52" i="57"/>
  <c r="V52" i="57" s="1"/>
  <c r="Z52" i="57" s="1"/>
  <c r="DE52" i="5"/>
  <c r="I40" i="57"/>
  <c r="CD40" i="5"/>
  <c r="DE36" i="5"/>
  <c r="K36" i="57"/>
  <c r="V36" i="57" s="1"/>
  <c r="Z36" i="57" s="1"/>
  <c r="CD88" i="5"/>
  <c r="I88" i="57"/>
  <c r="CD79" i="5"/>
  <c r="I79" i="57"/>
  <c r="BL64" i="5"/>
  <c r="G64" i="57"/>
  <c r="R64" i="57" s="1"/>
  <c r="AB64" i="57" s="1"/>
  <c r="BL33" i="5"/>
  <c r="G33" i="57"/>
  <c r="R33" i="57" s="1"/>
  <c r="AB33" i="57" s="1"/>
  <c r="I25" i="57"/>
  <c r="CD25" i="5"/>
  <c r="CD57" i="5"/>
  <c r="I57" i="57"/>
  <c r="CD73" i="5"/>
  <c r="I73" i="57"/>
  <c r="K42" i="57"/>
  <c r="V42" i="57" s="1"/>
  <c r="Z42" i="57" s="1"/>
  <c r="DE42" i="5"/>
  <c r="I65" i="57"/>
  <c r="CD65" i="5"/>
  <c r="C389" i="37"/>
  <c r="F389" i="37" s="1"/>
  <c r="DE5" i="5"/>
  <c r="K5" i="57"/>
  <c r="V5" i="57" s="1"/>
  <c r="Z5" i="57" s="1"/>
  <c r="CD47" i="5"/>
  <c r="I47" i="57"/>
  <c r="CD76" i="5"/>
  <c r="I76" i="57"/>
  <c r="I15" i="57"/>
  <c r="CD15" i="5"/>
  <c r="G27" i="57"/>
  <c r="R27" i="57" s="1"/>
  <c r="AB27" i="57" s="1"/>
  <c r="BL27" i="5"/>
  <c r="BL28" i="5"/>
  <c r="G28" i="57"/>
  <c r="R28" i="57" s="1"/>
  <c r="AB28" i="57" s="1"/>
  <c r="G43" i="57"/>
  <c r="R43" i="57" s="1"/>
  <c r="AB43" i="57" s="1"/>
  <c r="BL43" i="5"/>
  <c r="G65" i="57"/>
  <c r="R65" i="57" s="1"/>
  <c r="AB65" i="57" s="1"/>
  <c r="BL65" i="5"/>
  <c r="I4" i="57"/>
  <c r="CD4" i="5"/>
  <c r="CD67" i="5"/>
  <c r="I67" i="57"/>
  <c r="CD26" i="5"/>
  <c r="I26" i="57"/>
  <c r="DE50" i="5"/>
  <c r="K50" i="57"/>
  <c r="V50" i="57" s="1"/>
  <c r="Z50" i="57" s="1"/>
  <c r="CD33" i="5"/>
  <c r="I33" i="57"/>
  <c r="BL80" i="5"/>
  <c r="G80" i="57"/>
  <c r="R80" i="57" s="1"/>
  <c r="AB80" i="57" s="1"/>
  <c r="BL37" i="5"/>
  <c r="G37" i="57"/>
  <c r="R37" i="57" s="1"/>
  <c r="AB37" i="57" s="1"/>
  <c r="I42" i="57"/>
  <c r="CD42" i="5"/>
  <c r="G58" i="57"/>
  <c r="R58" i="57" s="1"/>
  <c r="AB58" i="57" s="1"/>
  <c r="BL58" i="5"/>
  <c r="CD97" i="5"/>
  <c r="I97" i="57"/>
  <c r="CC6" i="5"/>
  <c r="I6" i="53"/>
  <c r="K41" i="53"/>
  <c r="V41" i="53" s="1"/>
  <c r="Z41" i="53" s="1"/>
  <c r="DD41" i="5"/>
  <c r="I40" i="53"/>
  <c r="CC40" i="5"/>
  <c r="CC12" i="5"/>
  <c r="I12" i="53"/>
  <c r="I28" i="53"/>
  <c r="CC28" i="5"/>
  <c r="F377" i="19"/>
  <c r="BK98" i="5"/>
  <c r="G98" i="53"/>
  <c r="R98" i="53" s="1"/>
  <c r="AB98" i="53" s="1"/>
  <c r="G46" i="53"/>
  <c r="R46" i="53" s="1"/>
  <c r="AB46" i="53" s="1"/>
  <c r="BK46" i="5"/>
  <c r="CC25" i="5"/>
  <c r="I25" i="53"/>
  <c r="CC58" i="5"/>
  <c r="I58" i="53"/>
  <c r="DD5" i="5"/>
  <c r="K5" i="53"/>
  <c r="V5" i="53" s="1"/>
  <c r="Z5" i="53" s="1"/>
  <c r="CC22" i="5"/>
  <c r="I22" i="53"/>
  <c r="DD10" i="5"/>
  <c r="K10" i="53"/>
  <c r="V10" i="53" s="1"/>
  <c r="Z10" i="53" s="1"/>
  <c r="DD8" i="5"/>
  <c r="K8" i="53"/>
  <c r="V8" i="53" s="1"/>
  <c r="Z8" i="53" s="1"/>
  <c r="CC90" i="5"/>
  <c r="I90" i="53"/>
  <c r="K33" i="53"/>
  <c r="V33" i="53" s="1"/>
  <c r="Z33" i="53" s="1"/>
  <c r="DD33" i="5"/>
  <c r="F371" i="19"/>
  <c r="BK92" i="5"/>
  <c r="G92" i="53"/>
  <c r="R92" i="53" s="1"/>
  <c r="AB92" i="53" s="1"/>
  <c r="CC20" i="5"/>
  <c r="I20" i="53"/>
  <c r="DD91" i="5"/>
  <c r="K91" i="53"/>
  <c r="V91" i="53" s="1"/>
  <c r="Z91" i="53" s="1"/>
  <c r="CC68" i="5"/>
  <c r="I68" i="53"/>
  <c r="CC31" i="5"/>
  <c r="I31" i="53"/>
  <c r="CC60" i="5"/>
  <c r="I60" i="53"/>
  <c r="I30" i="53"/>
  <c r="CC30" i="5"/>
  <c r="CC67" i="5"/>
  <c r="I67" i="53"/>
  <c r="DD12" i="5"/>
  <c r="K12" i="53"/>
  <c r="V12" i="53" s="1"/>
  <c r="Z12" i="53" s="1"/>
  <c r="I50" i="53"/>
  <c r="CC50" i="5"/>
  <c r="I14" i="53"/>
  <c r="CC14" i="5"/>
  <c r="CC8" i="5"/>
  <c r="I8" i="53"/>
  <c r="I41" i="53"/>
  <c r="CC41" i="5"/>
  <c r="CC81" i="5"/>
  <c r="I81" i="53"/>
  <c r="BK44" i="5"/>
  <c r="G44" i="53"/>
  <c r="R44" i="53" s="1"/>
  <c r="AB44" i="53" s="1"/>
  <c r="F296" i="19"/>
  <c r="BI17" i="9" s="1"/>
  <c r="BK17" i="5"/>
  <c r="G17" i="53"/>
  <c r="R17" i="53" s="1"/>
  <c r="AB17" i="53" s="1"/>
  <c r="G15" i="53"/>
  <c r="R15" i="53" s="1"/>
  <c r="AB15" i="53" s="1"/>
  <c r="BK15" i="5"/>
  <c r="CC87" i="5"/>
  <c r="I87" i="53"/>
  <c r="CC70" i="5"/>
  <c r="I70" i="53"/>
  <c r="CC69" i="5"/>
  <c r="I69" i="53"/>
  <c r="CC54" i="5"/>
  <c r="I54" i="53"/>
  <c r="DD36" i="5"/>
  <c r="K36" i="53"/>
  <c r="V36" i="53" s="1"/>
  <c r="Z36" i="53" s="1"/>
  <c r="DD11" i="5"/>
  <c r="K11" i="53"/>
  <c r="V11" i="53" s="1"/>
  <c r="Z11" i="53" s="1"/>
  <c r="G18" i="53"/>
  <c r="R18" i="53" s="1"/>
  <c r="AB18" i="53" s="1"/>
  <c r="BK18" i="5"/>
  <c r="G9" i="35"/>
  <c r="G123" i="35" s="1"/>
  <c r="Q123" i="35" s="1"/>
  <c r="BK8" i="5"/>
  <c r="G8" i="53"/>
  <c r="R8" i="53" s="1"/>
  <c r="AB8" i="53" s="1"/>
  <c r="BK73" i="5"/>
  <c r="G73" i="53"/>
  <c r="R73" i="53" s="1"/>
  <c r="AB73" i="53" s="1"/>
  <c r="CC101" i="5"/>
  <c r="I101" i="53"/>
  <c r="CC24" i="5"/>
  <c r="I24" i="53"/>
  <c r="I52" i="53"/>
  <c r="CC52" i="5"/>
  <c r="BK85" i="5"/>
  <c r="G85" i="53"/>
  <c r="R85" i="53" s="1"/>
  <c r="AB85" i="53" s="1"/>
  <c r="G58" i="53"/>
  <c r="R58" i="53" s="1"/>
  <c r="AB58" i="53" s="1"/>
  <c r="BK58" i="5"/>
  <c r="CC74" i="5"/>
  <c r="I74" i="53"/>
  <c r="CC34" i="5"/>
  <c r="I34" i="53"/>
  <c r="CC91" i="5"/>
  <c r="I91" i="53"/>
  <c r="CC82" i="5"/>
  <c r="I82" i="53"/>
  <c r="G37" i="53"/>
  <c r="R37" i="53" s="1"/>
  <c r="AB37" i="53" s="1"/>
  <c r="BK37" i="5"/>
  <c r="CC77" i="5"/>
  <c r="I77" i="53"/>
  <c r="BK48" i="5"/>
  <c r="G48" i="53"/>
  <c r="R48" i="53" s="1"/>
  <c r="AB48" i="53" s="1"/>
  <c r="F374" i="19"/>
  <c r="BK95" i="5"/>
  <c r="G95" i="53"/>
  <c r="R95" i="53" s="1"/>
  <c r="AB95" i="53" s="1"/>
  <c r="BK43" i="5"/>
  <c r="G43" i="53"/>
  <c r="R43" i="53" s="1"/>
  <c r="AB43" i="53" s="1"/>
  <c r="I38" i="53"/>
  <c r="CC38" i="5"/>
  <c r="I26" i="53"/>
  <c r="CC26" i="5"/>
  <c r="CC9" i="5"/>
  <c r="I9" i="53"/>
  <c r="CC59" i="5"/>
  <c r="I59" i="53"/>
  <c r="CC75" i="5"/>
  <c r="I75" i="53"/>
  <c r="I45" i="53"/>
  <c r="CC45" i="5"/>
  <c r="G11" i="53"/>
  <c r="R11" i="53" s="1"/>
  <c r="AB11" i="53" s="1"/>
  <c r="BK11" i="5"/>
  <c r="I65" i="53"/>
  <c r="CC65" i="5"/>
  <c r="F373" i="19"/>
  <c r="BK94" i="5"/>
  <c r="G94" i="53"/>
  <c r="R94" i="53" s="1"/>
  <c r="AB94" i="53" s="1"/>
  <c r="BK78" i="5"/>
  <c r="G78" i="53"/>
  <c r="R78" i="53" s="1"/>
  <c r="AB78" i="53" s="1"/>
  <c r="BK81" i="5"/>
  <c r="G81" i="53"/>
  <c r="R81" i="53" s="1"/>
  <c r="AB81" i="53" s="1"/>
  <c r="CC23" i="5"/>
  <c r="I23" i="53"/>
  <c r="CC80" i="5"/>
  <c r="I80" i="53"/>
  <c r="CC71" i="5"/>
  <c r="I71" i="53"/>
  <c r="DD38" i="5"/>
  <c r="K38" i="53"/>
  <c r="V38" i="53" s="1"/>
  <c r="Z38" i="53" s="1"/>
  <c r="CC83" i="5"/>
  <c r="I83" i="53"/>
  <c r="G35" i="53"/>
  <c r="R35" i="53" s="1"/>
  <c r="AB35" i="53" s="1"/>
  <c r="BK35" i="5"/>
  <c r="BK19" i="5"/>
  <c r="G19" i="53"/>
  <c r="R19" i="53" s="1"/>
  <c r="AB19" i="53" s="1"/>
  <c r="BK79" i="5"/>
  <c r="G79" i="53"/>
  <c r="R79" i="53" s="1"/>
  <c r="AB79" i="53" s="1"/>
  <c r="CC88" i="5"/>
  <c r="I88" i="53"/>
  <c r="CC57" i="5"/>
  <c r="I57" i="53"/>
  <c r="I56" i="53"/>
  <c r="CC56" i="5"/>
  <c r="I53" i="53"/>
  <c r="CC53" i="5"/>
  <c r="DD35" i="5"/>
  <c r="K35" i="53"/>
  <c r="V35" i="53" s="1"/>
  <c r="Z35" i="53" s="1"/>
  <c r="CC89" i="5"/>
  <c r="I89" i="53"/>
  <c r="K16" i="53"/>
  <c r="V16" i="53" s="1"/>
  <c r="Z16" i="53" s="1"/>
  <c r="DD16" i="5"/>
  <c r="BK33" i="5"/>
  <c r="G33" i="53"/>
  <c r="R33" i="53" s="1"/>
  <c r="AB33" i="53" s="1"/>
  <c r="CC7" i="5"/>
  <c r="I7" i="53"/>
  <c r="F376" i="19"/>
  <c r="BK97" i="5"/>
  <c r="G97" i="53"/>
  <c r="R97" i="53" s="1"/>
  <c r="AB97" i="53" s="1"/>
  <c r="BK49" i="5"/>
  <c r="G49" i="53"/>
  <c r="R49" i="53" s="1"/>
  <c r="AB49" i="53" s="1"/>
  <c r="CC46" i="5"/>
  <c r="I46" i="53"/>
  <c r="CC47" i="5"/>
  <c r="I47" i="53"/>
  <c r="CC32" i="5"/>
  <c r="I32" i="53"/>
  <c r="DD63" i="5"/>
  <c r="K63" i="53"/>
  <c r="V63" i="53" s="1"/>
  <c r="Z63" i="53" s="1"/>
  <c r="I63" i="53"/>
  <c r="CC63" i="5"/>
  <c r="CC36" i="5"/>
  <c r="I36" i="53"/>
  <c r="I3" i="53"/>
  <c r="CC3" i="5"/>
  <c r="CC35" i="5"/>
  <c r="I35" i="53"/>
  <c r="I15" i="53"/>
  <c r="CC15" i="5"/>
  <c r="I39" i="53"/>
  <c r="CC39" i="5"/>
  <c r="F375" i="19"/>
  <c r="BK96" i="5"/>
  <c r="G96" i="53"/>
  <c r="R96" i="53" s="1"/>
  <c r="AB96" i="53" s="1"/>
  <c r="CC93" i="5"/>
  <c r="I93" i="53"/>
  <c r="CC61" i="5"/>
  <c r="I61" i="53"/>
  <c r="CC73" i="5"/>
  <c r="I73" i="53"/>
  <c r="CC72" i="5"/>
  <c r="I72" i="53"/>
  <c r="CC43" i="5"/>
  <c r="I43" i="53"/>
  <c r="BK86" i="5"/>
  <c r="G86" i="53"/>
  <c r="R86" i="53" s="1"/>
  <c r="AB86" i="53" s="1"/>
  <c r="CC21" i="5"/>
  <c r="I21" i="53"/>
  <c r="CC10" i="5"/>
  <c r="I10" i="53"/>
  <c r="CC51" i="5"/>
  <c r="I51" i="53"/>
  <c r="F379" i="19"/>
  <c r="BK100" i="5"/>
  <c r="G100" i="53"/>
  <c r="R100" i="53" s="1"/>
  <c r="AB100" i="53" s="1"/>
  <c r="G34" i="53"/>
  <c r="R34" i="53" s="1"/>
  <c r="AB34" i="53" s="1"/>
  <c r="BK34" i="5"/>
  <c r="BK69" i="5"/>
  <c r="G69" i="53"/>
  <c r="R69" i="53" s="1"/>
  <c r="AB69" i="53" s="1"/>
  <c r="I66" i="53"/>
  <c r="CC66" i="5"/>
  <c r="CC99" i="5"/>
  <c r="I99" i="53"/>
  <c r="I42" i="53"/>
  <c r="CC42" i="5"/>
  <c r="CC49" i="5"/>
  <c r="I49" i="53"/>
  <c r="DD75" i="5"/>
  <c r="K75" i="53"/>
  <c r="V75" i="53" s="1"/>
  <c r="Z75" i="53" s="1"/>
  <c r="K17" i="53"/>
  <c r="V17" i="53" s="1"/>
  <c r="Z17" i="53" s="1"/>
  <c r="DD17" i="5"/>
  <c r="CC55" i="5"/>
  <c r="I55" i="53"/>
  <c r="CC13" i="5"/>
  <c r="I13" i="53"/>
  <c r="K19" i="53"/>
  <c r="V19" i="53" s="1"/>
  <c r="Z19" i="53" s="1"/>
  <c r="DD19" i="5"/>
  <c r="I64" i="53"/>
  <c r="CC64" i="5"/>
  <c r="DD39" i="5"/>
  <c r="K39" i="53"/>
  <c r="V39" i="53" s="1"/>
  <c r="Z39" i="53" s="1"/>
  <c r="I29" i="53"/>
  <c r="CC29" i="5"/>
  <c r="I16" i="53"/>
  <c r="CC16" i="5"/>
  <c r="CC5" i="5"/>
  <c r="I5" i="53"/>
  <c r="I27" i="53"/>
  <c r="CC27" i="5"/>
  <c r="E118" i="50"/>
  <c r="C371" i="49"/>
  <c r="E168" i="50"/>
  <c r="C371" i="47"/>
  <c r="E136" i="45"/>
  <c r="F363" i="46"/>
  <c r="I54" i="45"/>
  <c r="G55" i="45"/>
  <c r="G169" i="45" s="1"/>
  <c r="Q169" i="45" s="1"/>
  <c r="I25" i="45"/>
  <c r="J138" i="45"/>
  <c r="L138" i="45"/>
  <c r="C138" i="45"/>
  <c r="F333" i="46"/>
  <c r="BN54" i="9" s="1"/>
  <c r="C371" i="46"/>
  <c r="E139" i="45"/>
  <c r="F364" i="46"/>
  <c r="Q132" i="45"/>
  <c r="L132" i="43"/>
  <c r="E147" i="43"/>
  <c r="G54" i="43"/>
  <c r="G168" i="43" s="1"/>
  <c r="Q168" i="43" s="1"/>
  <c r="G23" i="43"/>
  <c r="G137" i="43" s="1"/>
  <c r="Q137" i="43" s="1"/>
  <c r="F332" i="44"/>
  <c r="BM53" i="9" s="1"/>
  <c r="I43" i="43"/>
  <c r="M167" i="43"/>
  <c r="N167" i="43" s="1"/>
  <c r="I34" i="43"/>
  <c r="H134" i="43"/>
  <c r="P134" i="43" s="1"/>
  <c r="F344" i="42"/>
  <c r="BL65" i="9" s="1"/>
  <c r="G66" i="41"/>
  <c r="G180" i="41" s="1"/>
  <c r="Q180" i="41" s="1"/>
  <c r="C386" i="42"/>
  <c r="K2" i="59"/>
  <c r="V2" i="59" s="1"/>
  <c r="Z2" i="59" s="1"/>
  <c r="CM2" i="9"/>
  <c r="DG2" i="5"/>
  <c r="K3" i="41"/>
  <c r="K117" i="41" s="1"/>
  <c r="O117" i="41" s="1"/>
  <c r="L125" i="41"/>
  <c r="C125" i="41"/>
  <c r="J180" i="41"/>
  <c r="L180" i="41"/>
  <c r="E169" i="39"/>
  <c r="G32" i="39"/>
  <c r="G146" i="39" s="1"/>
  <c r="Q146" i="39" s="1"/>
  <c r="H158" i="39"/>
  <c r="P158" i="39" s="1"/>
  <c r="F310" i="40"/>
  <c r="BK31" i="9" s="1"/>
  <c r="F347" i="40"/>
  <c r="E141" i="38"/>
  <c r="G44" i="38"/>
  <c r="G158" i="38" s="1"/>
  <c r="Q158" i="38" s="1"/>
  <c r="F322" i="37"/>
  <c r="BJ43" i="9" s="1"/>
  <c r="F361" i="37"/>
  <c r="C150" i="38"/>
  <c r="M150" i="38" s="1"/>
  <c r="N150" i="38" s="1"/>
  <c r="G55" i="38"/>
  <c r="G169" i="38" s="1"/>
  <c r="Q169" i="38" s="1"/>
  <c r="F333" i="37"/>
  <c r="BJ54" i="9" s="1"/>
  <c r="J136" i="35"/>
  <c r="H136" i="35" s="1"/>
  <c r="P136" i="35" s="1"/>
  <c r="C136" i="35"/>
  <c r="L130" i="35"/>
  <c r="C130" i="35"/>
  <c r="Q136" i="35"/>
  <c r="M143" i="35"/>
  <c r="N143" i="35" s="1"/>
  <c r="F358" i="19"/>
  <c r="C164" i="35"/>
  <c r="E164" i="35" s="1"/>
  <c r="J164" i="35"/>
  <c r="I61" i="50"/>
  <c r="C602" i="49"/>
  <c r="K94" i="50" s="1"/>
  <c r="K208" i="50" s="1"/>
  <c r="O208" i="50" s="1"/>
  <c r="Q166" i="50"/>
  <c r="C606" i="49"/>
  <c r="K98" i="50" s="1"/>
  <c r="K212" i="50" s="1"/>
  <c r="O212" i="50" s="1"/>
  <c r="C608" i="49"/>
  <c r="K100" i="50" s="1"/>
  <c r="K214" i="50" s="1"/>
  <c r="O214" i="50" s="1"/>
  <c r="C603" i="49"/>
  <c r="K95" i="50" s="1"/>
  <c r="K209" i="50" s="1"/>
  <c r="O209" i="50" s="1"/>
  <c r="F289" i="49"/>
  <c r="BP10" i="9" s="1"/>
  <c r="G11" i="50"/>
  <c r="G125" i="50" s="1"/>
  <c r="Q125" i="50" s="1"/>
  <c r="C605" i="49"/>
  <c r="K97" i="50" s="1"/>
  <c r="K211" i="50" s="1"/>
  <c r="O211" i="50" s="1"/>
  <c r="F367" i="49"/>
  <c r="C387" i="49"/>
  <c r="G37" i="50"/>
  <c r="G151" i="50" s="1"/>
  <c r="Q151" i="50" s="1"/>
  <c r="F315" i="49"/>
  <c r="BP36" i="9" s="1"/>
  <c r="F313" i="49"/>
  <c r="BP34" i="9" s="1"/>
  <c r="G48" i="50"/>
  <c r="G162" i="50" s="1"/>
  <c r="Q162" i="50" s="1"/>
  <c r="I67" i="50"/>
  <c r="F326" i="49"/>
  <c r="BP47" i="9" s="1"/>
  <c r="Q119" i="48"/>
  <c r="F288" i="47"/>
  <c r="BO9" i="9" s="1"/>
  <c r="G10" i="48"/>
  <c r="G124" i="48" s="1"/>
  <c r="Q124" i="48" s="1"/>
  <c r="E144" i="48"/>
  <c r="I154" i="48"/>
  <c r="C548" i="47" s="1"/>
  <c r="CP39" i="9" s="1"/>
  <c r="I36" i="48"/>
  <c r="L143" i="48"/>
  <c r="C143" i="48"/>
  <c r="J143" i="48"/>
  <c r="C610" i="47"/>
  <c r="K102" i="48" s="1"/>
  <c r="K216" i="48" s="1"/>
  <c r="O216" i="48" s="1"/>
  <c r="C609" i="47"/>
  <c r="K101" i="48" s="1"/>
  <c r="K215" i="48" s="1"/>
  <c r="O215" i="48" s="1"/>
  <c r="F367" i="47"/>
  <c r="H148" i="48"/>
  <c r="P148" i="48" s="1"/>
  <c r="Q142" i="48"/>
  <c r="F369" i="47"/>
  <c r="I32" i="48"/>
  <c r="C389" i="47"/>
  <c r="C390" i="47"/>
  <c r="F359" i="47"/>
  <c r="AC2" i="62"/>
  <c r="C381" i="47"/>
  <c r="I33" i="48"/>
  <c r="F370" i="47"/>
  <c r="M146" i="48"/>
  <c r="N146" i="48" s="1"/>
  <c r="I12" i="48"/>
  <c r="G65" i="48"/>
  <c r="G179" i="48" s="1"/>
  <c r="Q179" i="48" s="1"/>
  <c r="F343" i="47"/>
  <c r="BO64" i="9" s="1"/>
  <c r="I28" i="48"/>
  <c r="E149" i="48"/>
  <c r="F362" i="47"/>
  <c r="E158" i="48"/>
  <c r="J142" i="48"/>
  <c r="L142" i="48"/>
  <c r="C142" i="48"/>
  <c r="G12" i="45"/>
  <c r="G126" i="45" s="1"/>
  <c r="Q126" i="45" s="1"/>
  <c r="F290" i="46"/>
  <c r="BN11" i="9" s="1"/>
  <c r="E177" i="45"/>
  <c r="I18" i="45"/>
  <c r="C602" i="46"/>
  <c r="K94" i="45" s="1"/>
  <c r="K208" i="45" s="1"/>
  <c r="O208" i="45" s="1"/>
  <c r="H154" i="45"/>
  <c r="P154" i="45" s="1"/>
  <c r="Q124" i="45"/>
  <c r="C605" i="46"/>
  <c r="K97" i="45" s="1"/>
  <c r="K211" i="45" s="1"/>
  <c r="O211" i="45" s="1"/>
  <c r="C610" i="46"/>
  <c r="K102" i="45" s="1"/>
  <c r="K216" i="45" s="1"/>
  <c r="O216" i="45" s="1"/>
  <c r="C598" i="46"/>
  <c r="F361" i="46"/>
  <c r="C607" i="46"/>
  <c r="K99" i="45" s="1"/>
  <c r="K213" i="45" s="1"/>
  <c r="O213" i="45" s="1"/>
  <c r="C599" i="46"/>
  <c r="C387" i="46"/>
  <c r="C390" i="46"/>
  <c r="AC2" i="61"/>
  <c r="C381" i="46"/>
  <c r="I34" i="45"/>
  <c r="G34" i="45"/>
  <c r="G148" i="45" s="1"/>
  <c r="Q148" i="45" s="1"/>
  <c r="E187" i="45"/>
  <c r="E178" i="45"/>
  <c r="J148" i="45"/>
  <c r="C148" i="45"/>
  <c r="F342" i="46"/>
  <c r="BN63" i="9" s="1"/>
  <c r="G64" i="45"/>
  <c r="G178" i="45" s="1"/>
  <c r="Q178" i="45" s="1"/>
  <c r="I146" i="43"/>
  <c r="C540" i="44" s="1"/>
  <c r="CN31" i="9" s="1"/>
  <c r="H146" i="43"/>
  <c r="P146" i="43" s="1"/>
  <c r="C132" i="43"/>
  <c r="M132" i="43" s="1"/>
  <c r="N132" i="43" s="1"/>
  <c r="G27" i="43"/>
  <c r="G141" i="43" s="1"/>
  <c r="Q141" i="43" s="1"/>
  <c r="F305" i="44"/>
  <c r="BM26" i="9" s="1"/>
  <c r="I164" i="43"/>
  <c r="C558" i="44" s="1"/>
  <c r="CN49" i="9" s="1"/>
  <c r="Q132" i="43"/>
  <c r="F368" i="44"/>
  <c r="C609" i="44"/>
  <c r="L146" i="43"/>
  <c r="C146" i="43"/>
  <c r="H124" i="43"/>
  <c r="P124" i="43" s="1"/>
  <c r="I20" i="43"/>
  <c r="I42" i="43"/>
  <c r="I21" i="43"/>
  <c r="H162" i="43"/>
  <c r="P162" i="43" s="1"/>
  <c r="J119" i="41"/>
  <c r="Q119" i="41"/>
  <c r="I62" i="41"/>
  <c r="E166" i="41"/>
  <c r="C604" i="42"/>
  <c r="C603" i="42"/>
  <c r="C608" i="42"/>
  <c r="G40" i="41"/>
  <c r="G154" i="41" s="1"/>
  <c r="Q154" i="41" s="1"/>
  <c r="F318" i="42"/>
  <c r="BL39" i="9" s="1"/>
  <c r="C609" i="42"/>
  <c r="J124" i="41"/>
  <c r="C124" i="41"/>
  <c r="AC2" i="59"/>
  <c r="C381" i="42"/>
  <c r="E139" i="41"/>
  <c r="Q153" i="41"/>
  <c r="F321" i="42"/>
  <c r="BL42" i="9" s="1"/>
  <c r="G43" i="41"/>
  <c r="G157" i="41" s="1"/>
  <c r="Q157" i="41" s="1"/>
  <c r="J153" i="41"/>
  <c r="I153" i="41" s="1"/>
  <c r="C547" i="42" s="1"/>
  <c r="CM38" i="9" s="1"/>
  <c r="L153" i="41"/>
  <c r="H170" i="41"/>
  <c r="P170" i="41" s="1"/>
  <c r="L181" i="41"/>
  <c r="J181" i="41"/>
  <c r="C181" i="41"/>
  <c r="I51" i="39"/>
  <c r="C608" i="40"/>
  <c r="I4" i="39"/>
  <c r="I150" i="39"/>
  <c r="C544" i="40" s="1"/>
  <c r="CL35" i="9" s="1"/>
  <c r="I25" i="39"/>
  <c r="C610" i="40"/>
  <c r="C605" i="40"/>
  <c r="C606" i="40"/>
  <c r="C602" i="40"/>
  <c r="E166" i="39"/>
  <c r="C389" i="40"/>
  <c r="E148" i="39"/>
  <c r="C390" i="40"/>
  <c r="F348" i="40"/>
  <c r="E140" i="39"/>
  <c r="H148" i="39"/>
  <c r="P148" i="39" s="1"/>
  <c r="I37" i="39"/>
  <c r="I17" i="39"/>
  <c r="J141" i="39"/>
  <c r="L141" i="39"/>
  <c r="Q141" i="39"/>
  <c r="F332" i="40"/>
  <c r="C613" i="37"/>
  <c r="C603" i="37"/>
  <c r="C616" i="37"/>
  <c r="C606" i="37"/>
  <c r="I20" i="38"/>
  <c r="E127" i="38"/>
  <c r="H170" i="38"/>
  <c r="P170" i="38" s="1"/>
  <c r="J169" i="38"/>
  <c r="H169" i="38" s="1"/>
  <c r="P169" i="38" s="1"/>
  <c r="H180" i="38"/>
  <c r="P180" i="38" s="1"/>
  <c r="L169" i="38"/>
  <c r="C180" i="38"/>
  <c r="M180" i="38" s="1"/>
  <c r="N180" i="38" s="1"/>
  <c r="Q128" i="38"/>
  <c r="C143" i="38"/>
  <c r="L180" i="38"/>
  <c r="J143" i="38"/>
  <c r="I143" i="38" s="1"/>
  <c r="C537" i="37" s="1"/>
  <c r="CK28" i="9" s="1"/>
  <c r="E130" i="38"/>
  <c r="Q180" i="38"/>
  <c r="I141" i="38"/>
  <c r="C535" i="37" s="1"/>
  <c r="CK26" i="9" s="1"/>
  <c r="I48" i="38"/>
  <c r="F381" i="37"/>
  <c r="I21" i="38"/>
  <c r="F282" i="37"/>
  <c r="BJ3" i="9" s="1"/>
  <c r="G4" i="38"/>
  <c r="G118" i="38" s="1"/>
  <c r="Q118" i="38" s="1"/>
  <c r="I47" i="38"/>
  <c r="I18" i="35"/>
  <c r="C135" i="35"/>
  <c r="J135" i="35"/>
  <c r="L135" i="35"/>
  <c r="G18" i="35"/>
  <c r="G132" i="35" s="1"/>
  <c r="Q132" i="35" s="1"/>
  <c r="C608" i="19"/>
  <c r="Q135" i="35"/>
  <c r="G79" i="35"/>
  <c r="G193" i="35" s="1"/>
  <c r="Q193" i="35" s="1"/>
  <c r="F357" i="19"/>
  <c r="BI78" i="9" s="1"/>
  <c r="C610" i="19"/>
  <c r="C609" i="19"/>
  <c r="J158" i="35"/>
  <c r="H158" i="35" s="1"/>
  <c r="P158" i="35" s="1"/>
  <c r="F364" i="19"/>
  <c r="Q142" i="35"/>
  <c r="L142" i="35"/>
  <c r="J142" i="35"/>
  <c r="C142" i="35"/>
  <c r="K3" i="53"/>
  <c r="V3" i="53" s="1"/>
  <c r="Z3" i="53" s="1"/>
  <c r="C387" i="19"/>
  <c r="C389" i="19"/>
  <c r="H131" i="35"/>
  <c r="P131" i="35" s="1"/>
  <c r="I66" i="35"/>
  <c r="AJ101" i="5"/>
  <c r="G2" i="53"/>
  <c r="R2" i="53" s="1"/>
  <c r="AJ99" i="5"/>
  <c r="M149" i="35"/>
  <c r="N149" i="35" s="1"/>
  <c r="I180" i="35"/>
  <c r="C574" i="19" s="1"/>
  <c r="CJ65" i="9" s="1"/>
  <c r="I52" i="35"/>
  <c r="I169" i="50"/>
  <c r="C563" i="49" s="1"/>
  <c r="CQ54" i="9" s="1"/>
  <c r="I63" i="48"/>
  <c r="E125" i="48"/>
  <c r="E166" i="48"/>
  <c r="I22" i="45"/>
  <c r="G38" i="38"/>
  <c r="G152" i="38" s="1"/>
  <c r="Q152" i="38" s="1"/>
  <c r="F316" i="37"/>
  <c r="BJ37" i="9" s="1"/>
  <c r="M148" i="38"/>
  <c r="N148" i="38" s="1"/>
  <c r="E171" i="38"/>
  <c r="Q154" i="50"/>
  <c r="I28" i="50"/>
  <c r="H163" i="50"/>
  <c r="P163" i="50" s="1"/>
  <c r="E156" i="50"/>
  <c r="K16" i="38"/>
  <c r="K130" i="38" s="1"/>
  <c r="O130" i="38" s="1"/>
  <c r="K13" i="38"/>
  <c r="K127" i="38" s="1"/>
  <c r="O127" i="38" s="1"/>
  <c r="K27" i="38"/>
  <c r="K141" i="38" s="1"/>
  <c r="O141" i="38" s="1"/>
  <c r="K43" i="38"/>
  <c r="K157" i="38" s="1"/>
  <c r="O157" i="38" s="1"/>
  <c r="K179" i="38"/>
  <c r="O179" i="38" s="1"/>
  <c r="K59" i="38"/>
  <c r="K173" i="38" s="1"/>
  <c r="O173" i="38" s="1"/>
  <c r="K24" i="38"/>
  <c r="K138" i="38" s="1"/>
  <c r="O138" i="38" s="1"/>
  <c r="K37" i="38"/>
  <c r="K151" i="38" s="1"/>
  <c r="O151" i="38" s="1"/>
  <c r="K47" i="38"/>
  <c r="K161" i="38" s="1"/>
  <c r="O161" i="38" s="1"/>
  <c r="K12" i="38"/>
  <c r="K126" i="38" s="1"/>
  <c r="O126" i="38" s="1"/>
  <c r="K9" i="38"/>
  <c r="K123" i="38" s="1"/>
  <c r="O123" i="38" s="1"/>
  <c r="K56" i="38"/>
  <c r="K170" i="38" s="1"/>
  <c r="O170" i="38" s="1"/>
  <c r="K64" i="38"/>
  <c r="K178" i="38" s="1"/>
  <c r="O178" i="38" s="1"/>
  <c r="K33" i="38"/>
  <c r="K147" i="38" s="1"/>
  <c r="O147" i="38" s="1"/>
  <c r="K6" i="38"/>
  <c r="K120" i="38" s="1"/>
  <c r="O120" i="38" s="1"/>
  <c r="K49" i="38"/>
  <c r="K163" i="38" s="1"/>
  <c r="O163" i="38" s="1"/>
  <c r="K48" i="38"/>
  <c r="K162" i="38" s="1"/>
  <c r="O162" i="38" s="1"/>
  <c r="K4" i="38"/>
  <c r="K118" i="38" s="1"/>
  <c r="O118" i="38" s="1"/>
  <c r="K19" i="38"/>
  <c r="K133" i="38" s="1"/>
  <c r="O133" i="38" s="1"/>
  <c r="K51" i="38"/>
  <c r="K165" i="38" s="1"/>
  <c r="O165" i="38" s="1"/>
  <c r="K25" i="38"/>
  <c r="K139" i="38" s="1"/>
  <c r="O139" i="38" s="1"/>
  <c r="K53" i="38"/>
  <c r="K167" i="38" s="1"/>
  <c r="O167" i="38" s="1"/>
  <c r="K52" i="38"/>
  <c r="K166" i="38" s="1"/>
  <c r="O166" i="38" s="1"/>
  <c r="K23" i="38"/>
  <c r="K137" i="38" s="1"/>
  <c r="O137" i="38" s="1"/>
  <c r="K57" i="38"/>
  <c r="K171" i="38" s="1"/>
  <c r="O171" i="38" s="1"/>
  <c r="K54" i="38"/>
  <c r="K168" i="38" s="1"/>
  <c r="O168" i="38" s="1"/>
  <c r="I158" i="48"/>
  <c r="C552" i="47" s="1"/>
  <c r="CP43" i="9" s="1"/>
  <c r="I7" i="48"/>
  <c r="J163" i="35"/>
  <c r="I163" i="35" s="1"/>
  <c r="C557" i="19" s="1"/>
  <c r="CJ48" i="9" s="1"/>
  <c r="H148" i="35"/>
  <c r="P148" i="35" s="1"/>
  <c r="Q163" i="35"/>
  <c r="C163" i="35"/>
  <c r="E163" i="35" s="1"/>
  <c r="I22" i="35"/>
  <c r="E123" i="48"/>
  <c r="I66" i="45"/>
  <c r="I37" i="43"/>
  <c r="I14" i="43"/>
  <c r="I39" i="43"/>
  <c r="E175" i="43"/>
  <c r="I44" i="43"/>
  <c r="I48" i="43"/>
  <c r="FD2" i="5"/>
  <c r="I52" i="41"/>
  <c r="I24" i="39"/>
  <c r="H134" i="39"/>
  <c r="P134" i="39" s="1"/>
  <c r="I40" i="38"/>
  <c r="Q131" i="41"/>
  <c r="I28" i="39"/>
  <c r="Q186" i="45"/>
  <c r="G33" i="45"/>
  <c r="G147" i="45" s="1"/>
  <c r="Q147" i="45" s="1"/>
  <c r="E118" i="45"/>
  <c r="E147" i="45"/>
  <c r="F305" i="46"/>
  <c r="BN26" i="9" s="1"/>
  <c r="H169" i="39"/>
  <c r="P169" i="39" s="1"/>
  <c r="I158" i="35"/>
  <c r="C552" i="19" s="1"/>
  <c r="CJ43" i="9" s="1"/>
  <c r="F297" i="19"/>
  <c r="BI18" i="9" s="1"/>
  <c r="G19" i="35"/>
  <c r="G133" i="35" s="1"/>
  <c r="Q133" i="35" s="1"/>
  <c r="I5" i="48"/>
  <c r="H175" i="45"/>
  <c r="P175" i="45" s="1"/>
  <c r="F311" i="46"/>
  <c r="BN32" i="9" s="1"/>
  <c r="F113" i="43"/>
  <c r="I49" i="38"/>
  <c r="H125" i="50"/>
  <c r="P125" i="50" s="1"/>
  <c r="I67" i="48"/>
  <c r="H156" i="45"/>
  <c r="P156" i="45" s="1"/>
  <c r="BJ2" i="8"/>
  <c r="R116" i="41"/>
  <c r="H122" i="41"/>
  <c r="P122" i="41" s="1"/>
  <c r="H152" i="41"/>
  <c r="P152" i="41" s="1"/>
  <c r="I53" i="35"/>
  <c r="I4" i="35"/>
  <c r="I64" i="35"/>
  <c r="Q166" i="35"/>
  <c r="F327" i="19"/>
  <c r="BI48" i="9" s="1"/>
  <c r="I160" i="35"/>
  <c r="C554" i="19" s="1"/>
  <c r="CJ45" i="9" s="1"/>
  <c r="I42" i="35"/>
  <c r="I152" i="35"/>
  <c r="C546" i="19" s="1"/>
  <c r="CJ37" i="9" s="1"/>
  <c r="I17" i="35"/>
  <c r="M148" i="35"/>
  <c r="N148" i="35" s="1"/>
  <c r="I29" i="35"/>
  <c r="H137" i="41"/>
  <c r="P137" i="41" s="1"/>
  <c r="H125" i="41"/>
  <c r="P125" i="41" s="1"/>
  <c r="I41" i="41"/>
  <c r="I25" i="38"/>
  <c r="E151" i="38"/>
  <c r="I51" i="38"/>
  <c r="I64" i="38"/>
  <c r="I59" i="38"/>
  <c r="Q155" i="48"/>
  <c r="M121" i="48"/>
  <c r="N121" i="48" s="1"/>
  <c r="C572" i="47"/>
  <c r="CP63" i="9" s="1"/>
  <c r="I70" i="50"/>
  <c r="I16" i="50"/>
  <c r="I8" i="48"/>
  <c r="F112" i="62"/>
  <c r="E141" i="45"/>
  <c r="H121" i="45"/>
  <c r="P121" i="45" s="1"/>
  <c r="I7" i="45"/>
  <c r="E142" i="45"/>
  <c r="F112" i="60"/>
  <c r="I33" i="41"/>
  <c r="I50" i="39"/>
  <c r="H165" i="38"/>
  <c r="P165" i="38" s="1"/>
  <c r="I78" i="35"/>
  <c r="I144" i="35"/>
  <c r="C538" i="19" s="1"/>
  <c r="CJ29" i="9" s="1"/>
  <c r="I119" i="35"/>
  <c r="C513" i="19" s="1"/>
  <c r="L128" i="41"/>
  <c r="J128" i="41"/>
  <c r="C128" i="41"/>
  <c r="L149" i="38"/>
  <c r="C149" i="38"/>
  <c r="J149" i="38"/>
  <c r="G8" i="39"/>
  <c r="G122" i="39" s="1"/>
  <c r="Q122" i="39" s="1"/>
  <c r="F286" i="40"/>
  <c r="BK7" i="9" s="1"/>
  <c r="G29" i="45"/>
  <c r="G143" i="45" s="1"/>
  <c r="Q143" i="45" s="1"/>
  <c r="F307" i="46"/>
  <c r="BN28" i="9" s="1"/>
  <c r="F366" i="46"/>
  <c r="W2" i="59"/>
  <c r="U2" i="59"/>
  <c r="N2" i="59"/>
  <c r="G9" i="48"/>
  <c r="G123" i="48" s="1"/>
  <c r="Q123" i="48" s="1"/>
  <c r="F287" i="47"/>
  <c r="BO8" i="9" s="1"/>
  <c r="F306" i="37"/>
  <c r="BJ27" i="9" s="1"/>
  <c r="G28" i="38"/>
  <c r="G142" i="38" s="1"/>
  <c r="Q142" i="38" s="1"/>
  <c r="F299" i="40"/>
  <c r="BK20" i="9" s="1"/>
  <c r="G21" i="39"/>
  <c r="G135" i="39" s="1"/>
  <c r="Q135" i="39" s="1"/>
  <c r="F345" i="44"/>
  <c r="F356" i="47"/>
  <c r="L140" i="50"/>
  <c r="C140" i="50"/>
  <c r="J140" i="50"/>
  <c r="L145" i="38"/>
  <c r="C145" i="38"/>
  <c r="J145" i="38"/>
  <c r="L130" i="39"/>
  <c r="J130" i="39"/>
  <c r="C130" i="39"/>
  <c r="L124" i="39"/>
  <c r="C124" i="39"/>
  <c r="J124" i="39"/>
  <c r="F307" i="37"/>
  <c r="BJ28" i="9" s="1"/>
  <c r="G29" i="38"/>
  <c r="G143" i="38" s="1"/>
  <c r="Q143" i="38" s="1"/>
  <c r="G30" i="39"/>
  <c r="G144" i="39" s="1"/>
  <c r="Q144" i="39" s="1"/>
  <c r="F308" i="40"/>
  <c r="BK29" i="9" s="1"/>
  <c r="T2" i="61"/>
  <c r="S2" i="61"/>
  <c r="S2" i="57"/>
  <c r="T2" i="57"/>
  <c r="G61" i="43"/>
  <c r="G175" i="43" s="1"/>
  <c r="Q175" i="43" s="1"/>
  <c r="F339" i="44"/>
  <c r="BM60" i="9" s="1"/>
  <c r="L132" i="45"/>
  <c r="C132" i="45"/>
  <c r="J132" i="45"/>
  <c r="L137" i="50"/>
  <c r="C137" i="50"/>
  <c r="J137" i="50"/>
  <c r="F340" i="46"/>
  <c r="BN61" i="9" s="1"/>
  <c r="G62" i="45"/>
  <c r="G176" i="45" s="1"/>
  <c r="Q176" i="45" s="1"/>
  <c r="J140" i="45"/>
  <c r="L140" i="45"/>
  <c r="C140" i="45"/>
  <c r="C166" i="50"/>
  <c r="L166" i="50"/>
  <c r="J166" i="50"/>
  <c r="X2" i="63"/>
  <c r="Y2" i="63" s="1"/>
  <c r="P2" i="63"/>
  <c r="F345" i="46"/>
  <c r="BN66" i="9" s="1"/>
  <c r="G67" i="45"/>
  <c r="G181" i="45" s="1"/>
  <c r="Q181" i="45" s="1"/>
  <c r="L179" i="41"/>
  <c r="C179" i="41"/>
  <c r="J179" i="41"/>
  <c r="F313" i="37"/>
  <c r="BJ34" i="9" s="1"/>
  <c r="G35" i="38"/>
  <c r="G149" i="38" s="1"/>
  <c r="Q149" i="38" s="1"/>
  <c r="J176" i="41"/>
  <c r="C176" i="41"/>
  <c r="L176" i="41"/>
  <c r="F340" i="40"/>
  <c r="L128" i="38"/>
  <c r="C128" i="38"/>
  <c r="J128" i="38"/>
  <c r="F335" i="44"/>
  <c r="BM56" i="9" s="1"/>
  <c r="G57" i="43"/>
  <c r="G171" i="43" s="1"/>
  <c r="Q171" i="43" s="1"/>
  <c r="F341" i="46"/>
  <c r="BN62" i="9" s="1"/>
  <c r="G63" i="45"/>
  <c r="G177" i="45" s="1"/>
  <c r="Q177" i="45" s="1"/>
  <c r="J131" i="45"/>
  <c r="L131" i="45"/>
  <c r="C131" i="45"/>
  <c r="G28" i="41"/>
  <c r="G142" i="41" s="1"/>
  <c r="Q142" i="41" s="1"/>
  <c r="F306" i="42"/>
  <c r="BL27" i="9" s="1"/>
  <c r="F291" i="47"/>
  <c r="BO12" i="9" s="1"/>
  <c r="G13" i="48"/>
  <c r="G127" i="48" s="1"/>
  <c r="Q127" i="48" s="1"/>
  <c r="C186" i="45"/>
  <c r="L186" i="45"/>
  <c r="J186" i="45"/>
  <c r="F294" i="40"/>
  <c r="BK15" i="9" s="1"/>
  <c r="G16" i="39"/>
  <c r="G130" i="39" s="1"/>
  <c r="Q130" i="39" s="1"/>
  <c r="G73" i="41"/>
  <c r="G187" i="41" s="1"/>
  <c r="Q187" i="41" s="1"/>
  <c r="F351" i="42"/>
  <c r="BL72" i="9" s="1"/>
  <c r="L124" i="45"/>
  <c r="C124" i="45"/>
  <c r="J124" i="45"/>
  <c r="F342" i="47"/>
  <c r="BO63" i="9" s="1"/>
  <c r="G64" i="48"/>
  <c r="G178" i="48" s="1"/>
  <c r="Q178" i="48" s="1"/>
  <c r="F288" i="40"/>
  <c r="BK9" i="9" s="1"/>
  <c r="G10" i="39"/>
  <c r="G124" i="39" s="1"/>
  <c r="Q124" i="39" s="1"/>
  <c r="G40" i="43"/>
  <c r="G154" i="43" s="1"/>
  <c r="Q154" i="43" s="1"/>
  <c r="F318" i="44"/>
  <c r="BM39" i="9" s="1"/>
  <c r="X2" i="57"/>
  <c r="Y2" i="57" s="1"/>
  <c r="P2" i="57"/>
  <c r="G47" i="41"/>
  <c r="G161" i="41" s="1"/>
  <c r="Q161" i="41" s="1"/>
  <c r="F325" i="42"/>
  <c r="BL46" i="9" s="1"/>
  <c r="T2" i="60"/>
  <c r="S2" i="60"/>
  <c r="F335" i="37"/>
  <c r="BJ56" i="9" s="1"/>
  <c r="G57" i="38"/>
  <c r="G171" i="38" s="1"/>
  <c r="Q171" i="38" s="1"/>
  <c r="L120" i="45"/>
  <c r="J120" i="45"/>
  <c r="C120" i="45"/>
  <c r="F365" i="40"/>
  <c r="L155" i="43"/>
  <c r="J155" i="43"/>
  <c r="C155" i="43"/>
  <c r="G4" i="50"/>
  <c r="G118" i="50" s="1"/>
  <c r="Q118" i="50" s="1"/>
  <c r="F282" i="49"/>
  <c r="BP3" i="9" s="1"/>
  <c r="J143" i="39"/>
  <c r="L143" i="39"/>
  <c r="C143" i="39"/>
  <c r="G26" i="45"/>
  <c r="G140" i="45" s="1"/>
  <c r="Q140" i="45" s="1"/>
  <c r="F304" i="46"/>
  <c r="BN25" i="9" s="1"/>
  <c r="T2" i="63"/>
  <c r="S2" i="63"/>
  <c r="F342" i="40"/>
  <c r="G11" i="41"/>
  <c r="G125" i="41" s="1"/>
  <c r="Q125" i="41" s="1"/>
  <c r="F289" i="42"/>
  <c r="BL10" i="9" s="1"/>
  <c r="F343" i="42"/>
  <c r="BL64" i="9" s="1"/>
  <c r="G65" i="41"/>
  <c r="G179" i="41" s="1"/>
  <c r="Q179" i="41" s="1"/>
  <c r="F318" i="47"/>
  <c r="BO39" i="9" s="1"/>
  <c r="G40" i="48"/>
  <c r="G154" i="48" s="1"/>
  <c r="Q154" i="48" s="1"/>
  <c r="F337" i="40"/>
  <c r="L162" i="39"/>
  <c r="J162" i="39"/>
  <c r="C162" i="39"/>
  <c r="G17" i="45"/>
  <c r="G131" i="45" s="1"/>
  <c r="Q131" i="45" s="1"/>
  <c r="F295" i="46"/>
  <c r="BN16" i="9" s="1"/>
  <c r="F327" i="42"/>
  <c r="BL48" i="9" s="1"/>
  <c r="G49" i="41"/>
  <c r="G163" i="41" s="1"/>
  <c r="Q163" i="41" s="1"/>
  <c r="G65" i="45"/>
  <c r="G179" i="45" s="1"/>
  <c r="Q179" i="45" s="1"/>
  <c r="F343" i="46"/>
  <c r="BN64" i="9" s="1"/>
  <c r="L130" i="45"/>
  <c r="C130" i="45"/>
  <c r="J130" i="45"/>
  <c r="L156" i="38"/>
  <c r="C156" i="38"/>
  <c r="J156" i="38"/>
  <c r="F288" i="42"/>
  <c r="BL9" i="9" s="1"/>
  <c r="G10" i="41"/>
  <c r="G124" i="41" s="1"/>
  <c r="Q124" i="41" s="1"/>
  <c r="C154" i="38"/>
  <c r="J154" i="38"/>
  <c r="L154" i="38"/>
  <c r="F362" i="40"/>
  <c r="G31" i="45"/>
  <c r="G145" i="45" s="1"/>
  <c r="Q145" i="45" s="1"/>
  <c r="F309" i="46"/>
  <c r="BN30" i="9" s="1"/>
  <c r="X2" i="62"/>
  <c r="Y2" i="62" s="1"/>
  <c r="P2" i="62"/>
  <c r="F320" i="47"/>
  <c r="BO41" i="9" s="1"/>
  <c r="G42" i="48"/>
  <c r="G156" i="48" s="1"/>
  <c r="Q156" i="48" s="1"/>
  <c r="F327" i="49"/>
  <c r="BP48" i="9" s="1"/>
  <c r="G49" i="50"/>
  <c r="G163" i="50" s="1"/>
  <c r="Q163" i="50" s="1"/>
  <c r="G26" i="39"/>
  <c r="G140" i="39" s="1"/>
  <c r="Q140" i="39" s="1"/>
  <c r="F304" i="40"/>
  <c r="BK25" i="9" s="1"/>
  <c r="X2" i="60"/>
  <c r="Y2" i="60" s="1"/>
  <c r="P2" i="60"/>
  <c r="J147" i="41"/>
  <c r="C147" i="41"/>
  <c r="L147" i="41"/>
  <c r="L144" i="38"/>
  <c r="J144" i="38"/>
  <c r="C144" i="38"/>
  <c r="L159" i="39"/>
  <c r="J159" i="39"/>
  <c r="C159" i="39"/>
  <c r="F363" i="40"/>
  <c r="C132" i="39"/>
  <c r="L132" i="39"/>
  <c r="J132" i="39"/>
  <c r="F330" i="37"/>
  <c r="BJ51" i="9" s="1"/>
  <c r="G52" i="38"/>
  <c r="G166" i="38" s="1"/>
  <c r="Q166" i="38" s="1"/>
  <c r="F359" i="44"/>
  <c r="F354" i="42"/>
  <c r="C171" i="43"/>
  <c r="J171" i="43"/>
  <c r="L171" i="43"/>
  <c r="F326" i="40"/>
  <c r="BK47" i="9" s="1"/>
  <c r="G48" i="39"/>
  <c r="G162" i="39" s="1"/>
  <c r="Q162" i="39" s="1"/>
  <c r="Q176" i="41"/>
  <c r="G42" i="38"/>
  <c r="G156" i="38" s="1"/>
  <c r="Q156" i="38" s="1"/>
  <c r="F320" i="37"/>
  <c r="BJ41" i="9" s="1"/>
  <c r="L154" i="50"/>
  <c r="J154" i="50"/>
  <c r="C154" i="50"/>
  <c r="F343" i="37"/>
  <c r="G179" i="38"/>
  <c r="Q179" i="38" s="1"/>
  <c r="F359" i="37"/>
  <c r="G11" i="43"/>
  <c r="G125" i="43" s="1"/>
  <c r="Q125" i="43" s="1"/>
  <c r="F289" i="44"/>
  <c r="BM10" i="9" s="1"/>
  <c r="J185" i="45"/>
  <c r="C185" i="45"/>
  <c r="L185" i="45"/>
  <c r="C155" i="48"/>
  <c r="J155" i="48"/>
  <c r="L155" i="48"/>
  <c r="J125" i="38"/>
  <c r="C125" i="38"/>
  <c r="L125" i="38"/>
  <c r="C144" i="45"/>
  <c r="J144" i="45"/>
  <c r="L144" i="45"/>
  <c r="F349" i="42"/>
  <c r="BL70" i="9" s="1"/>
  <c r="G71" i="41"/>
  <c r="G185" i="41" s="1"/>
  <c r="Q185" i="41" s="1"/>
  <c r="L118" i="48"/>
  <c r="C118" i="48"/>
  <c r="J118" i="48"/>
  <c r="S2" i="62"/>
  <c r="T2" i="62"/>
  <c r="Q145" i="38"/>
  <c r="F308" i="37"/>
  <c r="BJ29" i="9" s="1"/>
  <c r="G30" i="38"/>
  <c r="G144" i="38" s="1"/>
  <c r="Q144" i="38" s="1"/>
  <c r="G45" i="39"/>
  <c r="G159" i="39" s="1"/>
  <c r="Q159" i="39" s="1"/>
  <c r="F323" i="40"/>
  <c r="BK44" i="9" s="1"/>
  <c r="F286" i="44"/>
  <c r="BM7" i="9" s="1"/>
  <c r="G8" i="43"/>
  <c r="G122" i="43" s="1"/>
  <c r="Q122" i="43" s="1"/>
  <c r="C172" i="45"/>
  <c r="L172" i="45"/>
  <c r="J172" i="45"/>
  <c r="F312" i="40"/>
  <c r="BK33" i="9" s="1"/>
  <c r="G34" i="39"/>
  <c r="G148" i="39" s="1"/>
  <c r="Q148" i="39" s="1"/>
  <c r="F310" i="42"/>
  <c r="BL31" i="9" s="1"/>
  <c r="G32" i="41"/>
  <c r="G146" i="41" s="1"/>
  <c r="Q146" i="41" s="1"/>
  <c r="F307" i="40"/>
  <c r="BK28" i="9" s="1"/>
  <c r="G29" i="39"/>
  <c r="G143" i="39" s="1"/>
  <c r="Q143" i="39" s="1"/>
  <c r="G18" i="39"/>
  <c r="G132" i="39" s="1"/>
  <c r="Q132" i="39" s="1"/>
  <c r="F296" i="40"/>
  <c r="BK17" i="9" s="1"/>
  <c r="Q122" i="35"/>
  <c r="C124" i="38"/>
  <c r="J124" i="38"/>
  <c r="L124" i="38"/>
  <c r="F352" i="44"/>
  <c r="J154" i="39"/>
  <c r="C154" i="39"/>
  <c r="L154" i="39"/>
  <c r="C118" i="43"/>
  <c r="L118" i="43"/>
  <c r="J118" i="43"/>
  <c r="F356" i="49"/>
  <c r="G26" i="50"/>
  <c r="G140" i="50" s="1"/>
  <c r="Q140" i="50" s="1"/>
  <c r="F304" i="49"/>
  <c r="BP25" i="9" s="1"/>
  <c r="J142" i="39"/>
  <c r="C142" i="39"/>
  <c r="L142" i="39"/>
  <c r="F358" i="44"/>
  <c r="G30" i="45"/>
  <c r="G144" i="45" s="1"/>
  <c r="Q144" i="45" s="1"/>
  <c r="F308" i="46"/>
  <c r="BN29" i="9" s="1"/>
  <c r="F309" i="40"/>
  <c r="BK30" i="9" s="1"/>
  <c r="G31" i="39"/>
  <c r="G145" i="39" s="1"/>
  <c r="Q145" i="39" s="1"/>
  <c r="C119" i="48"/>
  <c r="L119" i="48"/>
  <c r="J119" i="48"/>
  <c r="L131" i="41"/>
  <c r="J131" i="41"/>
  <c r="C131" i="41"/>
  <c r="C132" i="41"/>
  <c r="L132" i="41"/>
  <c r="J132" i="41"/>
  <c r="F331" i="44"/>
  <c r="BM52" i="9" s="1"/>
  <c r="G53" i="43"/>
  <c r="G167" i="43" s="1"/>
  <c r="Q167" i="43" s="1"/>
  <c r="J142" i="50"/>
  <c r="C142" i="50"/>
  <c r="L142" i="50"/>
  <c r="C118" i="39"/>
  <c r="L118" i="39"/>
  <c r="J118" i="39"/>
  <c r="G6" i="45"/>
  <c r="G120" i="45" s="1"/>
  <c r="Q120" i="45" s="1"/>
  <c r="F284" i="46"/>
  <c r="BN5" i="9" s="1"/>
  <c r="G58" i="45"/>
  <c r="G172" i="45" s="1"/>
  <c r="Q172" i="45" s="1"/>
  <c r="F336" i="46"/>
  <c r="BN57" i="9" s="1"/>
  <c r="F367" i="42"/>
  <c r="F362" i="46"/>
  <c r="G10" i="38"/>
  <c r="G124" i="38" s="1"/>
  <c r="Q124" i="38" s="1"/>
  <c r="F288" i="37"/>
  <c r="BJ9" i="9" s="1"/>
  <c r="L122" i="39"/>
  <c r="C122" i="39"/>
  <c r="J122" i="39"/>
  <c r="G32" i="45"/>
  <c r="G146" i="45" s="1"/>
  <c r="Q146" i="45" s="1"/>
  <c r="F310" i="46"/>
  <c r="BN31" i="9" s="1"/>
  <c r="F318" i="40"/>
  <c r="BK39" i="9" s="1"/>
  <c r="G40" i="39"/>
  <c r="G154" i="39" s="1"/>
  <c r="Q154" i="39" s="1"/>
  <c r="J130" i="43"/>
  <c r="C130" i="43"/>
  <c r="L130" i="43"/>
  <c r="F350" i="40"/>
  <c r="F282" i="44"/>
  <c r="BM3" i="9" s="1"/>
  <c r="G4" i="43"/>
  <c r="G118" i="43" s="1"/>
  <c r="Q118" i="43" s="1"/>
  <c r="C179" i="45"/>
  <c r="L179" i="45"/>
  <c r="J179" i="45"/>
  <c r="J142" i="38"/>
  <c r="L142" i="38"/>
  <c r="C142" i="38"/>
  <c r="F294" i="46"/>
  <c r="BN15" i="9" s="1"/>
  <c r="G16" i="45"/>
  <c r="G130" i="45" s="1"/>
  <c r="Q130" i="45" s="1"/>
  <c r="J165" i="50"/>
  <c r="C165" i="50"/>
  <c r="L165" i="50"/>
  <c r="G10" i="43"/>
  <c r="G124" i="43" s="1"/>
  <c r="Q124" i="43" s="1"/>
  <c r="F288" i="44"/>
  <c r="BM9" i="9" s="1"/>
  <c r="G60" i="45"/>
  <c r="G174" i="45" s="1"/>
  <c r="Q174" i="45" s="1"/>
  <c r="F338" i="46"/>
  <c r="BN59" i="9" s="1"/>
  <c r="G18" i="48"/>
  <c r="G132" i="48" s="1"/>
  <c r="Q132" i="48" s="1"/>
  <c r="F296" i="47"/>
  <c r="BO17" i="9" s="1"/>
  <c r="L137" i="45"/>
  <c r="J137" i="45"/>
  <c r="C137" i="45"/>
  <c r="F316" i="42"/>
  <c r="BL37" i="9" s="1"/>
  <c r="G38" i="41"/>
  <c r="G152" i="41" s="1"/>
  <c r="Q152" i="41" s="1"/>
  <c r="C144" i="39"/>
  <c r="L144" i="39"/>
  <c r="J144" i="39"/>
  <c r="F357" i="37"/>
  <c r="X2" i="61"/>
  <c r="Y2" i="61" s="1"/>
  <c r="P2" i="61"/>
  <c r="W2" i="58"/>
  <c r="N2" i="58"/>
  <c r="U2" i="58"/>
  <c r="G33" i="43"/>
  <c r="G147" i="43" s="1"/>
  <c r="Q147" i="43" s="1"/>
  <c r="F311" i="44"/>
  <c r="BM32" i="9" s="1"/>
  <c r="G56" i="50"/>
  <c r="G170" i="50" s="1"/>
  <c r="Q170" i="50" s="1"/>
  <c r="F334" i="49"/>
  <c r="BP55" i="9" s="1"/>
  <c r="F343" i="40"/>
  <c r="G23" i="50"/>
  <c r="G137" i="50" s="1"/>
  <c r="Q137" i="50" s="1"/>
  <c r="F301" i="49"/>
  <c r="BP22" i="9" s="1"/>
  <c r="J176" i="45"/>
  <c r="C176" i="45"/>
  <c r="L176" i="45"/>
  <c r="F332" i="37"/>
  <c r="BJ53" i="9" s="1"/>
  <c r="G54" i="38"/>
  <c r="G168" i="38" s="1"/>
  <c r="Q168" i="38" s="1"/>
  <c r="AB2" i="63"/>
  <c r="I51" i="50"/>
  <c r="AB2" i="62"/>
  <c r="I42" i="45"/>
  <c r="AB2" i="61"/>
  <c r="I20" i="39"/>
  <c r="AB2" i="58"/>
  <c r="R116" i="38"/>
  <c r="AC2" i="57"/>
  <c r="AB2" i="57"/>
  <c r="I6" i="38"/>
  <c r="I24" i="38"/>
  <c r="I12" i="38"/>
  <c r="I181" i="35"/>
  <c r="C575" i="19" s="1"/>
  <c r="CJ66" i="9" s="1"/>
  <c r="E120" i="35"/>
  <c r="I8" i="35"/>
  <c r="AB4" i="53"/>
  <c r="G38" i="35"/>
  <c r="G152" i="35" s="1"/>
  <c r="Q152" i="35" s="1"/>
  <c r="F316" i="19"/>
  <c r="BI37" i="9" s="1"/>
  <c r="J177" i="35"/>
  <c r="C177" i="35"/>
  <c r="L177" i="35"/>
  <c r="N3" i="53"/>
  <c r="W3" i="53"/>
  <c r="AB3" i="53"/>
  <c r="U3" i="53"/>
  <c r="F112" i="53"/>
  <c r="J166" i="35"/>
  <c r="C166" i="35"/>
  <c r="L166" i="35"/>
  <c r="AB2" i="53"/>
  <c r="I46" i="35"/>
  <c r="N4" i="53"/>
  <c r="U4" i="53"/>
  <c r="W4" i="53"/>
  <c r="X2" i="53"/>
  <c r="Y2" i="53" s="1"/>
  <c r="P2" i="53"/>
  <c r="G12" i="35"/>
  <c r="G126" i="35" s="1"/>
  <c r="Q126" i="35" s="1"/>
  <c r="F290" i="19"/>
  <c r="BI11" i="9" s="1"/>
  <c r="I4" i="53"/>
  <c r="L159" i="35"/>
  <c r="C159" i="35"/>
  <c r="J159" i="35"/>
  <c r="J122" i="35"/>
  <c r="L122" i="35"/>
  <c r="C122" i="35"/>
  <c r="F323" i="19"/>
  <c r="BI44" i="9" s="1"/>
  <c r="G45" i="35"/>
  <c r="G159" i="35" s="1"/>
  <c r="Q159" i="35" s="1"/>
  <c r="F365" i="19"/>
  <c r="F312" i="19"/>
  <c r="BI33" i="9" s="1"/>
  <c r="G34" i="35"/>
  <c r="G148" i="35" s="1"/>
  <c r="Q148" i="35" s="1"/>
  <c r="T2" i="53"/>
  <c r="S2" i="53"/>
  <c r="I68" i="50"/>
  <c r="I52" i="45"/>
  <c r="I52" i="43"/>
  <c r="E154" i="43"/>
  <c r="H170" i="43"/>
  <c r="P170" i="43" s="1"/>
  <c r="M156" i="35"/>
  <c r="N156" i="35" s="1"/>
  <c r="I52" i="50"/>
  <c r="I17" i="48"/>
  <c r="I17" i="43"/>
  <c r="I131" i="43"/>
  <c r="C525" i="44" s="1"/>
  <c r="CN16" i="9" s="1"/>
  <c r="I173" i="43"/>
  <c r="C567" i="44" s="1"/>
  <c r="CN58" i="9" s="1"/>
  <c r="I22" i="43"/>
  <c r="H121" i="48"/>
  <c r="P121" i="48" s="1"/>
  <c r="I29" i="48"/>
  <c r="H126" i="41"/>
  <c r="P126" i="41" s="1"/>
  <c r="I24" i="50"/>
  <c r="H120" i="48"/>
  <c r="P120" i="48" s="1"/>
  <c r="M150" i="35"/>
  <c r="N150" i="35" s="1"/>
  <c r="I20" i="41"/>
  <c r="E163" i="50"/>
  <c r="I58" i="50"/>
  <c r="H156" i="50"/>
  <c r="P156" i="50" s="1"/>
  <c r="I57" i="50"/>
  <c r="E151" i="50"/>
  <c r="E175" i="50"/>
  <c r="E167" i="38"/>
  <c r="I122" i="38"/>
  <c r="C516" i="37" s="1"/>
  <c r="CK7" i="9" s="1"/>
  <c r="I23" i="38"/>
  <c r="I53" i="38"/>
  <c r="E165" i="38"/>
  <c r="H121" i="39"/>
  <c r="P121" i="39" s="1"/>
  <c r="I10" i="45"/>
  <c r="I142" i="43"/>
  <c r="C536" i="44" s="1"/>
  <c r="CN27" i="9" s="1"/>
  <c r="H136" i="43"/>
  <c r="P136" i="43" s="1"/>
  <c r="H138" i="50"/>
  <c r="P138" i="50" s="1"/>
  <c r="I56" i="41"/>
  <c r="E158" i="41"/>
  <c r="E123" i="41"/>
  <c r="E126" i="41"/>
  <c r="I13" i="38"/>
  <c r="E156" i="45"/>
  <c r="I44" i="48"/>
  <c r="E168" i="35"/>
  <c r="M134" i="35"/>
  <c r="N134" i="35" s="1"/>
  <c r="I59" i="41"/>
  <c r="I168" i="35"/>
  <c r="C562" i="19" s="1"/>
  <c r="CJ53" i="9" s="1"/>
  <c r="H138" i="39"/>
  <c r="P138" i="39" s="1"/>
  <c r="I33" i="39"/>
  <c r="H178" i="45"/>
  <c r="P178" i="45" s="1"/>
  <c r="E121" i="39"/>
  <c r="H126" i="35"/>
  <c r="P126" i="35" s="1"/>
  <c r="M181" i="35"/>
  <c r="N181" i="35" s="1"/>
  <c r="M153" i="35"/>
  <c r="N153" i="35" s="1"/>
  <c r="M180" i="35"/>
  <c r="N180" i="35" s="1"/>
  <c r="H153" i="50"/>
  <c r="P153" i="50" s="1"/>
  <c r="I67" i="41"/>
  <c r="I8" i="41"/>
  <c r="I27" i="50"/>
  <c r="E130" i="50"/>
  <c r="I61" i="45"/>
  <c r="I44" i="41"/>
  <c r="M131" i="35"/>
  <c r="N131" i="35" s="1"/>
  <c r="E161" i="38"/>
  <c r="I27" i="38"/>
  <c r="H179" i="38"/>
  <c r="P179" i="38" s="1"/>
  <c r="I33" i="38"/>
  <c r="E163" i="38"/>
  <c r="I50" i="38"/>
  <c r="M122" i="38"/>
  <c r="N122" i="38" s="1"/>
  <c r="H120" i="38"/>
  <c r="P120" i="38" s="1"/>
  <c r="I76" i="35"/>
  <c r="I5" i="35"/>
  <c r="I9" i="35"/>
  <c r="I13" i="35"/>
  <c r="I44" i="35"/>
  <c r="I35" i="35"/>
  <c r="M126" i="35"/>
  <c r="N126" i="35" s="1"/>
  <c r="G8" i="16"/>
  <c r="E120" i="38"/>
  <c r="H123" i="35"/>
  <c r="P123" i="35" s="1"/>
  <c r="H151" i="35"/>
  <c r="P151" i="35" s="1"/>
  <c r="E154" i="48"/>
  <c r="I49" i="48"/>
  <c r="I23" i="41"/>
  <c r="H130" i="41"/>
  <c r="P130" i="41" s="1"/>
  <c r="I37" i="35"/>
  <c r="I133" i="35"/>
  <c r="C527" i="19" s="1"/>
  <c r="CJ18" i="9" s="1"/>
  <c r="M151" i="35"/>
  <c r="N151" i="35" s="1"/>
  <c r="I143" i="35"/>
  <c r="C537" i="19" s="1"/>
  <c r="CJ28" i="9" s="1"/>
  <c r="I147" i="43"/>
  <c r="C541" i="44" s="1"/>
  <c r="CN32" i="9" s="1"/>
  <c r="I58" i="41"/>
  <c r="M157" i="41"/>
  <c r="N157" i="41" s="1"/>
  <c r="H150" i="35"/>
  <c r="P150" i="35" s="1"/>
  <c r="I9" i="43"/>
  <c r="I58" i="43"/>
  <c r="I30" i="35"/>
  <c r="H178" i="35"/>
  <c r="P178" i="35" s="1"/>
  <c r="I13" i="50"/>
  <c r="I154" i="43"/>
  <c r="C548" i="44" s="1"/>
  <c r="CN39" i="9" s="1"/>
  <c r="I14" i="41"/>
  <c r="I66" i="50"/>
  <c r="H130" i="50"/>
  <c r="P130" i="50" s="1"/>
  <c r="E136" i="43"/>
  <c r="E123" i="38"/>
  <c r="H118" i="50"/>
  <c r="P118" i="50" s="1"/>
  <c r="I30" i="48"/>
  <c r="H156" i="43"/>
  <c r="P156" i="43" s="1"/>
  <c r="H123" i="41"/>
  <c r="P123" i="41" s="1"/>
  <c r="E174" i="41"/>
  <c r="I19" i="38"/>
  <c r="H125" i="35"/>
  <c r="P125" i="35" s="1"/>
  <c r="I167" i="35"/>
  <c r="C561" i="19" s="1"/>
  <c r="CJ52" i="9" s="1"/>
  <c r="H151" i="39"/>
  <c r="P151" i="39" s="1"/>
  <c r="I36" i="39"/>
  <c r="I155" i="39"/>
  <c r="C549" i="40" s="1"/>
  <c r="CL40" i="9" s="1"/>
  <c r="I16" i="41"/>
  <c r="H135" i="39"/>
  <c r="P135" i="39" s="1"/>
  <c r="I6" i="39"/>
  <c r="I66" i="48"/>
  <c r="I64" i="43"/>
  <c r="H141" i="41"/>
  <c r="P141" i="41" s="1"/>
  <c r="H147" i="38"/>
  <c r="P147" i="38" s="1"/>
  <c r="I164" i="38"/>
  <c r="C558" i="37" s="1"/>
  <c r="CK49" i="9" s="1"/>
  <c r="G188" i="16"/>
  <c r="M156" i="43"/>
  <c r="N156" i="43" s="1"/>
  <c r="E138" i="43"/>
  <c r="I42" i="39"/>
  <c r="M139" i="48"/>
  <c r="N139" i="48" s="1"/>
  <c r="E139" i="48"/>
  <c r="H144" i="43"/>
  <c r="P144" i="43" s="1"/>
  <c r="I144" i="43"/>
  <c r="C538" i="44" s="1"/>
  <c r="CN29" i="9" s="1"/>
  <c r="K20" i="41"/>
  <c r="K134" i="41" s="1"/>
  <c r="O134" i="41" s="1"/>
  <c r="I164" i="48"/>
  <c r="C558" i="47" s="1"/>
  <c r="CP49" i="9" s="1"/>
  <c r="H164" i="48"/>
  <c r="P164" i="48" s="1"/>
  <c r="K25" i="45"/>
  <c r="K139" i="45" s="1"/>
  <c r="O139" i="45" s="1"/>
  <c r="K29" i="45"/>
  <c r="K143" i="45" s="1"/>
  <c r="O143" i="45" s="1"/>
  <c r="I7" i="41"/>
  <c r="I6" i="41"/>
  <c r="M152" i="45"/>
  <c r="N152" i="45" s="1"/>
  <c r="E152" i="45"/>
  <c r="I69" i="41"/>
  <c r="E161" i="35"/>
  <c r="M161" i="35"/>
  <c r="N161" i="35" s="1"/>
  <c r="H160" i="43"/>
  <c r="P160" i="43" s="1"/>
  <c r="I160" i="43"/>
  <c r="C554" i="44" s="1"/>
  <c r="CN45" i="9" s="1"/>
  <c r="I59" i="48"/>
  <c r="K34" i="48"/>
  <c r="K148" i="48" s="1"/>
  <c r="O148" i="48" s="1"/>
  <c r="M129" i="43"/>
  <c r="N129" i="43" s="1"/>
  <c r="E129" i="43"/>
  <c r="M133" i="50"/>
  <c r="N133" i="50" s="1"/>
  <c r="E133" i="50"/>
  <c r="I138" i="35"/>
  <c r="C532" i="19" s="1"/>
  <c r="CJ23" i="9" s="1"/>
  <c r="H138" i="35"/>
  <c r="P138" i="35" s="1"/>
  <c r="I174" i="50"/>
  <c r="C568" i="49" s="1"/>
  <c r="CQ59" i="9" s="1"/>
  <c r="H174" i="50"/>
  <c r="P174" i="50" s="1"/>
  <c r="K59" i="45"/>
  <c r="K173" i="45" s="1"/>
  <c r="O173" i="45" s="1"/>
  <c r="E134" i="45"/>
  <c r="M134" i="45"/>
  <c r="N134" i="45" s="1"/>
  <c r="I13" i="43"/>
  <c r="M152" i="48"/>
  <c r="N152" i="48" s="1"/>
  <c r="E152" i="48"/>
  <c r="K27" i="50"/>
  <c r="K141" i="50" s="1"/>
  <c r="O141" i="50" s="1"/>
  <c r="H155" i="45"/>
  <c r="P155" i="45" s="1"/>
  <c r="I155" i="45"/>
  <c r="C549" i="46" s="1"/>
  <c r="CO40" i="9" s="1"/>
  <c r="I29" i="50"/>
  <c r="H145" i="35"/>
  <c r="P145" i="35" s="1"/>
  <c r="I145" i="35"/>
  <c r="C539" i="19" s="1"/>
  <c r="CJ30" i="9" s="1"/>
  <c r="M127" i="43"/>
  <c r="N127" i="43" s="1"/>
  <c r="E127" i="43"/>
  <c r="M148" i="50"/>
  <c r="N148" i="50" s="1"/>
  <c r="E148" i="50"/>
  <c r="I159" i="41"/>
  <c r="C553" i="42" s="1"/>
  <c r="CM44" i="9" s="1"/>
  <c r="H159" i="41"/>
  <c r="P159" i="41" s="1"/>
  <c r="H162" i="45"/>
  <c r="P162" i="45" s="1"/>
  <c r="I162" i="45"/>
  <c r="C556" i="46" s="1"/>
  <c r="CO47" i="9" s="1"/>
  <c r="M123" i="45"/>
  <c r="N123" i="45" s="1"/>
  <c r="E123" i="45"/>
  <c r="C570" i="49"/>
  <c r="CQ61" i="9" s="1"/>
  <c r="K16" i="41"/>
  <c r="K130" i="41" s="1"/>
  <c r="O130" i="41" s="1"/>
  <c r="M119" i="45"/>
  <c r="N119" i="45" s="1"/>
  <c r="E119" i="45"/>
  <c r="I57" i="45"/>
  <c r="K9" i="43"/>
  <c r="K123" i="43" s="1"/>
  <c r="O123" i="43" s="1"/>
  <c r="I179" i="35"/>
  <c r="C573" i="19" s="1"/>
  <c r="CJ64" i="9" s="1"/>
  <c r="H179" i="35"/>
  <c r="P179" i="35" s="1"/>
  <c r="H138" i="48"/>
  <c r="P138" i="48" s="1"/>
  <c r="I138" i="48"/>
  <c r="C532" i="47" s="1"/>
  <c r="CP23" i="9" s="1"/>
  <c r="M150" i="50"/>
  <c r="N150" i="50" s="1"/>
  <c r="E150" i="50"/>
  <c r="C117" i="48"/>
  <c r="J117" i="48"/>
  <c r="F113" i="48"/>
  <c r="L117" i="48"/>
  <c r="H161" i="48"/>
  <c r="P161" i="48" s="1"/>
  <c r="I161" i="48"/>
  <c r="C555" i="47" s="1"/>
  <c r="CP46" i="9" s="1"/>
  <c r="K58" i="41"/>
  <c r="K172" i="41" s="1"/>
  <c r="O172" i="41" s="1"/>
  <c r="M157" i="50"/>
  <c r="N157" i="50" s="1"/>
  <c r="E157" i="50"/>
  <c r="I49" i="45"/>
  <c r="K32" i="45"/>
  <c r="K146" i="45" s="1"/>
  <c r="O146" i="45" s="1"/>
  <c r="K9" i="48"/>
  <c r="K123" i="48" s="1"/>
  <c r="O123" i="48" s="1"/>
  <c r="K27" i="45"/>
  <c r="K141" i="45" s="1"/>
  <c r="O141" i="45" s="1"/>
  <c r="I120" i="43"/>
  <c r="C514" i="44" s="1"/>
  <c r="CN5" i="9" s="1"/>
  <c r="H120" i="43"/>
  <c r="P120" i="43" s="1"/>
  <c r="M129" i="45"/>
  <c r="N129" i="45" s="1"/>
  <c r="E129" i="45"/>
  <c r="K30" i="48"/>
  <c r="K144" i="48" s="1"/>
  <c r="O144" i="48" s="1"/>
  <c r="H139" i="48"/>
  <c r="P139" i="48" s="1"/>
  <c r="I139" i="48"/>
  <c r="C533" i="47" s="1"/>
  <c r="CP24" i="9" s="1"/>
  <c r="M168" i="41"/>
  <c r="N168" i="41" s="1"/>
  <c r="E168" i="41"/>
  <c r="I132" i="43"/>
  <c r="C526" i="44" s="1"/>
  <c r="CN17" i="9" s="1"/>
  <c r="H132" i="43"/>
  <c r="P132" i="43" s="1"/>
  <c r="M164" i="48"/>
  <c r="N164" i="48" s="1"/>
  <c r="E164" i="48"/>
  <c r="I48" i="41"/>
  <c r="I39" i="41"/>
  <c r="M127" i="45"/>
  <c r="N127" i="45" s="1"/>
  <c r="E127" i="45"/>
  <c r="M121" i="35"/>
  <c r="N121" i="35" s="1"/>
  <c r="E121" i="35"/>
  <c r="K8" i="43"/>
  <c r="K122" i="43" s="1"/>
  <c r="O122" i="43" s="1"/>
  <c r="I168" i="43"/>
  <c r="C562" i="44" s="1"/>
  <c r="CN53" i="9" s="1"/>
  <c r="H168" i="43"/>
  <c r="P168" i="43" s="1"/>
  <c r="I161" i="35"/>
  <c r="C555" i="19" s="1"/>
  <c r="CJ46" i="9" s="1"/>
  <c r="H161" i="35"/>
  <c r="P161" i="35" s="1"/>
  <c r="I36" i="45"/>
  <c r="K22" i="43"/>
  <c r="K136" i="43" s="1"/>
  <c r="O136" i="43" s="1"/>
  <c r="K40" i="45"/>
  <c r="K154" i="45" s="1"/>
  <c r="O154" i="45" s="1"/>
  <c r="M160" i="43"/>
  <c r="N160" i="43" s="1"/>
  <c r="E160" i="43"/>
  <c r="H169" i="48"/>
  <c r="P169" i="48" s="1"/>
  <c r="I169" i="48"/>
  <c r="C563" i="47" s="1"/>
  <c r="CP54" i="9" s="1"/>
  <c r="I133" i="50"/>
  <c r="C527" i="49" s="1"/>
  <c r="CQ18" i="9" s="1"/>
  <c r="H133" i="50"/>
  <c r="P133" i="50" s="1"/>
  <c r="I71" i="35"/>
  <c r="C573" i="49"/>
  <c r="CQ64" i="9" s="1"/>
  <c r="I134" i="45"/>
  <c r="C528" i="46" s="1"/>
  <c r="CO19" i="9" s="1"/>
  <c r="H134" i="45"/>
  <c r="P134" i="45" s="1"/>
  <c r="K67" i="50"/>
  <c r="K181" i="50" s="1"/>
  <c r="O181" i="50" s="1"/>
  <c r="K61" i="43"/>
  <c r="K175" i="43" s="1"/>
  <c r="O175" i="43" s="1"/>
  <c r="K20" i="43"/>
  <c r="K134" i="43" s="1"/>
  <c r="O134" i="43" s="1"/>
  <c r="K4" i="45"/>
  <c r="K118" i="45" s="1"/>
  <c r="O118" i="45" s="1"/>
  <c r="I148" i="50"/>
  <c r="C542" i="49" s="1"/>
  <c r="CQ33" i="9" s="1"/>
  <c r="H148" i="50"/>
  <c r="P148" i="50" s="1"/>
  <c r="M159" i="41"/>
  <c r="N159" i="41" s="1"/>
  <c r="E159" i="41"/>
  <c r="I157" i="48"/>
  <c r="C551" i="47" s="1"/>
  <c r="CP42" i="9" s="1"/>
  <c r="H157" i="48"/>
  <c r="P157" i="48" s="1"/>
  <c r="I22" i="48"/>
  <c r="E136" i="50"/>
  <c r="M136" i="50"/>
  <c r="N136" i="50" s="1"/>
  <c r="I30" i="41"/>
  <c r="E179" i="35"/>
  <c r="M179" i="35"/>
  <c r="N179" i="35" s="1"/>
  <c r="M138" i="48"/>
  <c r="N138" i="48" s="1"/>
  <c r="E138" i="48"/>
  <c r="I47" i="45"/>
  <c r="M174" i="43"/>
  <c r="N174" i="43" s="1"/>
  <c r="E174" i="43"/>
  <c r="M169" i="45"/>
  <c r="N169" i="45" s="1"/>
  <c r="E169" i="45"/>
  <c r="AW2" i="9"/>
  <c r="F281" i="47"/>
  <c r="I2" i="62" s="1"/>
  <c r="BQ2" i="5"/>
  <c r="G3" i="48"/>
  <c r="G117" i="48" s="1"/>
  <c r="H134" i="48"/>
  <c r="P134" i="48" s="1"/>
  <c r="I134" i="48"/>
  <c r="C528" i="47" s="1"/>
  <c r="CP19" i="9" s="1"/>
  <c r="K42" i="43"/>
  <c r="K156" i="43" s="1"/>
  <c r="O156" i="43" s="1"/>
  <c r="K16" i="50"/>
  <c r="K130" i="50" s="1"/>
  <c r="O130" i="50" s="1"/>
  <c r="K40" i="41"/>
  <c r="K154" i="41" s="1"/>
  <c r="O154" i="41" s="1"/>
  <c r="I5" i="41"/>
  <c r="I15" i="45"/>
  <c r="I60" i="35"/>
  <c r="I51" i="48"/>
  <c r="K35" i="43"/>
  <c r="K149" i="43" s="1"/>
  <c r="O149" i="43" s="1"/>
  <c r="I65" i="35"/>
  <c r="I55" i="41"/>
  <c r="I129" i="45"/>
  <c r="C523" i="46" s="1"/>
  <c r="CO14" i="9" s="1"/>
  <c r="H129" i="45"/>
  <c r="P129" i="45" s="1"/>
  <c r="M167" i="50"/>
  <c r="N167" i="50" s="1"/>
  <c r="E167" i="50"/>
  <c r="I162" i="48"/>
  <c r="C556" i="47" s="1"/>
  <c r="CP47" i="9" s="1"/>
  <c r="H162" i="48"/>
  <c r="P162" i="48" s="1"/>
  <c r="I168" i="41"/>
  <c r="C562" i="42" s="1"/>
  <c r="CM53" i="9" s="1"/>
  <c r="H168" i="41"/>
  <c r="P168" i="41" s="1"/>
  <c r="M162" i="50"/>
  <c r="N162" i="50" s="1"/>
  <c r="E162" i="50"/>
  <c r="M143" i="41"/>
  <c r="N143" i="41" s="1"/>
  <c r="E143" i="41"/>
  <c r="I20" i="50"/>
  <c r="H121" i="35"/>
  <c r="P121" i="35" s="1"/>
  <c r="I121" i="35"/>
  <c r="C515" i="19" s="1"/>
  <c r="CJ6" i="9" s="1"/>
  <c r="I46" i="43"/>
  <c r="K64" i="41"/>
  <c r="K178" i="41" s="1"/>
  <c r="O178" i="41" s="1"/>
  <c r="I19" i="50"/>
  <c r="I31" i="43"/>
  <c r="I4" i="41"/>
  <c r="H174" i="48"/>
  <c r="P174" i="48" s="1"/>
  <c r="I174" i="48"/>
  <c r="C568" i="47" s="1"/>
  <c r="CP59" i="9" s="1"/>
  <c r="K44" i="43"/>
  <c r="K158" i="43" s="1"/>
  <c r="O158" i="43" s="1"/>
  <c r="M173" i="48"/>
  <c r="N173" i="48" s="1"/>
  <c r="E173" i="48"/>
  <c r="M158" i="45"/>
  <c r="N158" i="45" s="1"/>
  <c r="E158" i="45"/>
  <c r="I140" i="48"/>
  <c r="C534" i="47" s="1"/>
  <c r="CP25" i="9" s="1"/>
  <c r="H140" i="48"/>
  <c r="P140" i="48" s="1"/>
  <c r="E146" i="35"/>
  <c r="M146" i="35"/>
  <c r="N146" i="35" s="1"/>
  <c r="I6" i="50"/>
  <c r="K33" i="45"/>
  <c r="K147" i="45" s="1"/>
  <c r="O147" i="45" s="1"/>
  <c r="E175" i="35"/>
  <c r="M175" i="35"/>
  <c r="N175" i="35" s="1"/>
  <c r="H127" i="43"/>
  <c r="P127" i="43" s="1"/>
  <c r="I127" i="43"/>
  <c r="C521" i="44" s="1"/>
  <c r="CN12" i="9" s="1"/>
  <c r="I62" i="50"/>
  <c r="M162" i="45"/>
  <c r="N162" i="45" s="1"/>
  <c r="E162" i="45"/>
  <c r="I136" i="50"/>
  <c r="C530" i="49" s="1"/>
  <c r="CQ21" i="9" s="1"/>
  <c r="H136" i="50"/>
  <c r="P136" i="50" s="1"/>
  <c r="I55" i="35"/>
  <c r="I7" i="50"/>
  <c r="I119" i="45"/>
  <c r="C513" i="46" s="1"/>
  <c r="CO4" i="9" s="1"/>
  <c r="H119" i="45"/>
  <c r="P119" i="45" s="1"/>
  <c r="I60" i="43"/>
  <c r="I36" i="43"/>
  <c r="I145" i="50"/>
  <c r="C539" i="49" s="1"/>
  <c r="CQ30" i="9" s="1"/>
  <c r="H145" i="50"/>
  <c r="P145" i="50" s="1"/>
  <c r="C583" i="19"/>
  <c r="CJ74" i="9" s="1"/>
  <c r="M159" i="45"/>
  <c r="N159" i="45" s="1"/>
  <c r="E159" i="45"/>
  <c r="H182" i="35"/>
  <c r="P182" i="35" s="1"/>
  <c r="I182" i="35"/>
  <c r="C576" i="19" s="1"/>
  <c r="CJ67" i="9" s="1"/>
  <c r="K32" i="43"/>
  <c r="K146" i="43" s="1"/>
  <c r="O146" i="43" s="1"/>
  <c r="E169" i="35"/>
  <c r="M169" i="35"/>
  <c r="N169" i="35" s="1"/>
  <c r="C117" i="50"/>
  <c r="L117" i="50"/>
  <c r="J117" i="50"/>
  <c r="K67" i="48"/>
  <c r="K181" i="48" s="1"/>
  <c r="O181" i="48" s="1"/>
  <c r="K42" i="50"/>
  <c r="K156" i="50" s="1"/>
  <c r="O156" i="50" s="1"/>
  <c r="I171" i="45"/>
  <c r="C565" i="46" s="1"/>
  <c r="CO56" i="9" s="1"/>
  <c r="H171" i="45"/>
  <c r="P171" i="45" s="1"/>
  <c r="M138" i="41"/>
  <c r="N138" i="41" s="1"/>
  <c r="E138" i="41"/>
  <c r="I11" i="45"/>
  <c r="M161" i="45"/>
  <c r="N161" i="45" s="1"/>
  <c r="E161" i="45"/>
  <c r="M134" i="48"/>
  <c r="N134" i="48" s="1"/>
  <c r="E134" i="48"/>
  <c r="I21" i="50"/>
  <c r="K24" i="43"/>
  <c r="K138" i="43" s="1"/>
  <c r="O138" i="43" s="1"/>
  <c r="I45" i="43"/>
  <c r="I139" i="50"/>
  <c r="C533" i="49" s="1"/>
  <c r="CQ24" i="9" s="1"/>
  <c r="H139" i="50"/>
  <c r="P139" i="50" s="1"/>
  <c r="I50" i="45"/>
  <c r="I14" i="35"/>
  <c r="K16" i="48"/>
  <c r="K130" i="48" s="1"/>
  <c r="O130" i="48" s="1"/>
  <c r="I23" i="48"/>
  <c r="I46" i="45"/>
  <c r="H149" i="45"/>
  <c r="P149" i="45" s="1"/>
  <c r="I149" i="45"/>
  <c r="C543" i="46" s="1"/>
  <c r="CO34" i="9" s="1"/>
  <c r="K7" i="45"/>
  <c r="K121" i="45" s="1"/>
  <c r="O121" i="45" s="1"/>
  <c r="I23" i="35"/>
  <c r="H129" i="48"/>
  <c r="P129" i="48" s="1"/>
  <c r="I129" i="48"/>
  <c r="C523" i="47" s="1"/>
  <c r="CP14" i="9" s="1"/>
  <c r="K11" i="41"/>
  <c r="K125" i="41" s="1"/>
  <c r="O125" i="41" s="1"/>
  <c r="M120" i="43"/>
  <c r="N120" i="43" s="1"/>
  <c r="E120" i="43"/>
  <c r="E174" i="35"/>
  <c r="M174" i="35"/>
  <c r="N174" i="35" s="1"/>
  <c r="I167" i="50"/>
  <c r="C561" i="49" s="1"/>
  <c r="CQ52" i="9" s="1"/>
  <c r="H167" i="50"/>
  <c r="P167" i="50" s="1"/>
  <c r="I117" i="43"/>
  <c r="H117" i="43"/>
  <c r="I162" i="50"/>
  <c r="C556" i="49" s="1"/>
  <c r="CQ47" i="9" s="1"/>
  <c r="H162" i="50"/>
  <c r="P162" i="50" s="1"/>
  <c r="I38" i="45"/>
  <c r="I143" i="41"/>
  <c r="C537" i="42" s="1"/>
  <c r="CM28" i="9" s="1"/>
  <c r="H143" i="41"/>
  <c r="P143" i="41" s="1"/>
  <c r="K49" i="41"/>
  <c r="K163" i="41" s="1"/>
  <c r="O163" i="41" s="1"/>
  <c r="K54" i="45"/>
  <c r="K168" i="45" s="1"/>
  <c r="O168" i="45" s="1"/>
  <c r="M168" i="43"/>
  <c r="N168" i="43" s="1"/>
  <c r="E168" i="43"/>
  <c r="K9" i="41"/>
  <c r="K123" i="41" s="1"/>
  <c r="O123" i="41" s="1"/>
  <c r="I55" i="48"/>
  <c r="I39" i="45"/>
  <c r="I65" i="50"/>
  <c r="M120" i="41"/>
  <c r="N120" i="41" s="1"/>
  <c r="E120" i="41"/>
  <c r="K66" i="45"/>
  <c r="K180" i="45" s="1"/>
  <c r="O180" i="45" s="1"/>
  <c r="E176" i="35"/>
  <c r="M176" i="35"/>
  <c r="N176" i="35" s="1"/>
  <c r="I44" i="45"/>
  <c r="M150" i="45"/>
  <c r="N150" i="45" s="1"/>
  <c r="E150" i="45"/>
  <c r="I32" i="35"/>
  <c r="H173" i="48"/>
  <c r="P173" i="48" s="1"/>
  <c r="I173" i="48"/>
  <c r="C567" i="47" s="1"/>
  <c r="CP58" i="9" s="1"/>
  <c r="I72" i="35"/>
  <c r="H145" i="48"/>
  <c r="P145" i="48" s="1"/>
  <c r="I145" i="48"/>
  <c r="C539" i="47" s="1"/>
  <c r="CP30" i="9" s="1"/>
  <c r="I158" i="45"/>
  <c r="C552" i="46" s="1"/>
  <c r="CO43" i="9" s="1"/>
  <c r="H158" i="45"/>
  <c r="P158" i="45" s="1"/>
  <c r="M140" i="48"/>
  <c r="N140" i="48" s="1"/>
  <c r="E140" i="48"/>
  <c r="I19" i="48"/>
  <c r="I43" i="48"/>
  <c r="I175" i="35"/>
  <c r="C569" i="19" s="1"/>
  <c r="CJ60" i="9" s="1"/>
  <c r="H175" i="35"/>
  <c r="P175" i="35" s="1"/>
  <c r="K35" i="48"/>
  <c r="K149" i="48" s="1"/>
  <c r="O149" i="48" s="1"/>
  <c r="E139" i="35"/>
  <c r="M139" i="35"/>
  <c r="N139" i="35" s="1"/>
  <c r="I5" i="45"/>
  <c r="K35" i="41"/>
  <c r="K149" i="41" s="1"/>
  <c r="O149" i="41" s="1"/>
  <c r="M133" i="48"/>
  <c r="N133" i="48" s="1"/>
  <c r="E133" i="48"/>
  <c r="I175" i="41"/>
  <c r="C569" i="42" s="1"/>
  <c r="CM60" i="9" s="1"/>
  <c r="H175" i="41"/>
  <c r="P175" i="41" s="1"/>
  <c r="M143" i="50"/>
  <c r="N143" i="50" s="1"/>
  <c r="E143" i="50"/>
  <c r="M124" i="35"/>
  <c r="N124" i="35" s="1"/>
  <c r="E124" i="35"/>
  <c r="M145" i="50"/>
  <c r="N145" i="50" s="1"/>
  <c r="E145" i="50"/>
  <c r="I159" i="45"/>
  <c r="C553" i="46" s="1"/>
  <c r="CO44" i="9" s="1"/>
  <c r="H159" i="45"/>
  <c r="P159" i="45" s="1"/>
  <c r="E182" i="35"/>
  <c r="M182" i="35"/>
  <c r="N182" i="35" s="1"/>
  <c r="I37" i="41"/>
  <c r="K48" i="43"/>
  <c r="K162" i="43" s="1"/>
  <c r="O162" i="43" s="1"/>
  <c r="H171" i="35"/>
  <c r="P171" i="35" s="1"/>
  <c r="I171" i="35"/>
  <c r="C565" i="19" s="1"/>
  <c r="CJ56" i="9" s="1"/>
  <c r="AX2" i="9"/>
  <c r="F281" i="49"/>
  <c r="I2" i="63" s="1"/>
  <c r="BR2" i="5"/>
  <c r="G3" i="50"/>
  <c r="G117" i="50" s="1"/>
  <c r="I47" i="48"/>
  <c r="M135" i="48"/>
  <c r="N135" i="48" s="1"/>
  <c r="E135" i="48"/>
  <c r="M171" i="45"/>
  <c r="N171" i="45" s="1"/>
  <c r="E171" i="45"/>
  <c r="I138" i="41"/>
  <c r="C532" i="42" s="1"/>
  <c r="CM23" i="9" s="1"/>
  <c r="H138" i="41"/>
  <c r="P138" i="41" s="1"/>
  <c r="I25" i="50"/>
  <c r="I160" i="41"/>
  <c r="C554" i="42" s="1"/>
  <c r="CM45" i="9" s="1"/>
  <c r="H160" i="41"/>
  <c r="P160" i="41" s="1"/>
  <c r="K8" i="41"/>
  <c r="K122" i="41" s="1"/>
  <c r="O122" i="41" s="1"/>
  <c r="I161" i="45"/>
  <c r="C555" i="46" s="1"/>
  <c r="CO46" i="9" s="1"/>
  <c r="H161" i="45"/>
  <c r="P161" i="45" s="1"/>
  <c r="H175" i="48"/>
  <c r="P175" i="48" s="1"/>
  <c r="I175" i="48"/>
  <c r="C569" i="47" s="1"/>
  <c r="CP60" i="9" s="1"/>
  <c r="M139" i="50"/>
  <c r="N139" i="50" s="1"/>
  <c r="E139" i="50"/>
  <c r="I19" i="45"/>
  <c r="K57" i="41"/>
  <c r="K171" i="41" s="1"/>
  <c r="O171" i="41" s="1"/>
  <c r="M152" i="43"/>
  <c r="N152" i="43" s="1"/>
  <c r="E152" i="43"/>
  <c r="I165" i="45"/>
  <c r="C559" i="46" s="1"/>
  <c r="CO50" i="9" s="1"/>
  <c r="H165" i="45"/>
  <c r="P165" i="45" s="1"/>
  <c r="M133" i="45"/>
  <c r="N133" i="45" s="1"/>
  <c r="E133" i="45"/>
  <c r="M129" i="48"/>
  <c r="N129" i="48" s="1"/>
  <c r="E129" i="48"/>
  <c r="H128" i="48"/>
  <c r="P128" i="48" s="1"/>
  <c r="I128" i="48"/>
  <c r="C522" i="47" s="1"/>
  <c r="CP13" i="9" s="1"/>
  <c r="I174" i="35"/>
  <c r="C568" i="19" s="1"/>
  <c r="CJ59" i="9" s="1"/>
  <c r="H174" i="35"/>
  <c r="P174" i="35" s="1"/>
  <c r="M165" i="48"/>
  <c r="N165" i="48" s="1"/>
  <c r="E165" i="48"/>
  <c r="M117" i="43"/>
  <c r="N117" i="43" s="1"/>
  <c r="E117" i="43"/>
  <c r="M162" i="48"/>
  <c r="N162" i="48" s="1"/>
  <c r="E162" i="48"/>
  <c r="I54" i="43"/>
  <c r="I131" i="50"/>
  <c r="C525" i="49" s="1"/>
  <c r="CQ16" i="9" s="1"/>
  <c r="H131" i="50"/>
  <c r="P131" i="50" s="1"/>
  <c r="K53" i="45"/>
  <c r="K167" i="45" s="1"/>
  <c r="O167" i="45" s="1"/>
  <c r="K17" i="48"/>
  <c r="K131" i="48" s="1"/>
  <c r="O131" i="48" s="1"/>
  <c r="M153" i="41"/>
  <c r="N153" i="41" s="1"/>
  <c r="E153" i="41"/>
  <c r="I120" i="41"/>
  <c r="C514" i="42" s="1"/>
  <c r="CM5" i="9" s="1"/>
  <c r="H120" i="41"/>
  <c r="P120" i="41" s="1"/>
  <c r="C577" i="19"/>
  <c r="CJ68" i="9" s="1"/>
  <c r="I176" i="35"/>
  <c r="C570" i="19" s="1"/>
  <c r="CJ61" i="9" s="1"/>
  <c r="H176" i="35"/>
  <c r="P176" i="35" s="1"/>
  <c r="I74" i="35"/>
  <c r="K32" i="48"/>
  <c r="K146" i="48" s="1"/>
  <c r="O146" i="48" s="1"/>
  <c r="I26" i="35"/>
  <c r="M174" i="48"/>
  <c r="N174" i="48" s="1"/>
  <c r="E174" i="48"/>
  <c r="M147" i="50"/>
  <c r="N147" i="50" s="1"/>
  <c r="E147" i="50"/>
  <c r="K53" i="43"/>
  <c r="K167" i="43" s="1"/>
  <c r="O167" i="43" s="1"/>
  <c r="M145" i="48"/>
  <c r="N145" i="48" s="1"/>
  <c r="E145" i="48"/>
  <c r="M122" i="50"/>
  <c r="N122" i="50" s="1"/>
  <c r="E122" i="50"/>
  <c r="I25" i="35"/>
  <c r="H146" i="35"/>
  <c r="P146" i="35" s="1"/>
  <c r="I146" i="35"/>
  <c r="C540" i="19" s="1"/>
  <c r="CJ31" i="9" s="1"/>
  <c r="M123" i="50"/>
  <c r="N123" i="50" s="1"/>
  <c r="E123" i="50"/>
  <c r="I139" i="35"/>
  <c r="C533" i="19" s="1"/>
  <c r="CJ24" i="9" s="1"/>
  <c r="H139" i="35"/>
  <c r="P139" i="35" s="1"/>
  <c r="M175" i="41"/>
  <c r="N175" i="41" s="1"/>
  <c r="E175" i="41"/>
  <c r="I143" i="50"/>
  <c r="C537" i="49" s="1"/>
  <c r="CQ28" i="9" s="1"/>
  <c r="H143" i="50"/>
  <c r="P143" i="50" s="1"/>
  <c r="I164" i="35"/>
  <c r="C558" i="19" s="1"/>
  <c r="CJ49" i="9" s="1"/>
  <c r="H164" i="35"/>
  <c r="P164" i="35" s="1"/>
  <c r="I124" i="35"/>
  <c r="C518" i="19" s="1"/>
  <c r="CJ9" i="9" s="1"/>
  <c r="H124" i="35"/>
  <c r="P124" i="35" s="1"/>
  <c r="K44" i="41"/>
  <c r="K158" i="41" s="1"/>
  <c r="O158" i="41" s="1"/>
  <c r="H158" i="50"/>
  <c r="P158" i="50" s="1"/>
  <c r="I158" i="50"/>
  <c r="C552" i="49" s="1"/>
  <c r="CQ43" i="9" s="1"/>
  <c r="E171" i="35"/>
  <c r="M171" i="35"/>
  <c r="N171" i="35" s="1"/>
  <c r="I169" i="35"/>
  <c r="C563" i="19" s="1"/>
  <c r="CJ54" i="9" s="1"/>
  <c r="H169" i="35"/>
  <c r="P169" i="35" s="1"/>
  <c r="M150" i="43"/>
  <c r="N150" i="43" s="1"/>
  <c r="E150" i="43"/>
  <c r="I43" i="45"/>
  <c r="H135" i="48"/>
  <c r="P135" i="48" s="1"/>
  <c r="I135" i="48"/>
  <c r="C529" i="47" s="1"/>
  <c r="CP20" i="9" s="1"/>
  <c r="K18" i="48"/>
  <c r="K132" i="48" s="1"/>
  <c r="O132" i="48" s="1"/>
  <c r="M151" i="41"/>
  <c r="N151" i="41" s="1"/>
  <c r="E151" i="41"/>
  <c r="M160" i="41"/>
  <c r="N160" i="41" s="1"/>
  <c r="E160" i="41"/>
  <c r="K54" i="48"/>
  <c r="K168" i="48" s="1"/>
  <c r="O168" i="48" s="1"/>
  <c r="M175" i="48"/>
  <c r="N175" i="48" s="1"/>
  <c r="E175" i="48"/>
  <c r="I35" i="45"/>
  <c r="I152" i="43"/>
  <c r="C546" i="44" s="1"/>
  <c r="CN37" i="9" s="1"/>
  <c r="H152" i="43"/>
  <c r="P152" i="43" s="1"/>
  <c r="I133" i="45"/>
  <c r="C527" i="46" s="1"/>
  <c r="CO18" i="9" s="1"/>
  <c r="H133" i="45"/>
  <c r="P133" i="45" s="1"/>
  <c r="H170" i="35"/>
  <c r="P170" i="35" s="1"/>
  <c r="I170" i="35"/>
  <c r="C564" i="19" s="1"/>
  <c r="CJ55" i="9" s="1"/>
  <c r="M149" i="45"/>
  <c r="N149" i="45" s="1"/>
  <c r="E149" i="45"/>
  <c r="K31" i="45"/>
  <c r="K145" i="45" s="1"/>
  <c r="O145" i="45" s="1"/>
  <c r="I135" i="45"/>
  <c r="C529" i="46" s="1"/>
  <c r="CO20" i="9" s="1"/>
  <c r="H135" i="45"/>
  <c r="P135" i="45" s="1"/>
  <c r="K56" i="41"/>
  <c r="K170" i="41" s="1"/>
  <c r="O170" i="41" s="1"/>
  <c r="M128" i="48"/>
  <c r="N128" i="48" s="1"/>
  <c r="E128" i="48"/>
  <c r="I127" i="41"/>
  <c r="C521" i="42" s="1"/>
  <c r="CM12" i="9" s="1"/>
  <c r="H127" i="41"/>
  <c r="P127" i="41" s="1"/>
  <c r="I173" i="50"/>
  <c r="C567" i="49" s="1"/>
  <c r="CQ58" i="9" s="1"/>
  <c r="H173" i="50"/>
  <c r="P173" i="50" s="1"/>
  <c r="K39" i="43"/>
  <c r="K153" i="43" s="1"/>
  <c r="O153" i="43" s="1"/>
  <c r="E137" i="35"/>
  <c r="M137" i="35"/>
  <c r="N137" i="35" s="1"/>
  <c r="I165" i="48"/>
  <c r="C559" i="47" s="1"/>
  <c r="CP50" i="9" s="1"/>
  <c r="H165" i="48"/>
  <c r="P165" i="48" s="1"/>
  <c r="I61" i="48"/>
  <c r="K25" i="41"/>
  <c r="K139" i="41" s="1"/>
  <c r="O139" i="41" s="1"/>
  <c r="M126" i="50"/>
  <c r="N126" i="50" s="1"/>
  <c r="E126" i="50"/>
  <c r="K8" i="48"/>
  <c r="K122" i="48" s="1"/>
  <c r="O122" i="48" s="1"/>
  <c r="I46" i="48"/>
  <c r="M131" i="50"/>
  <c r="N131" i="50" s="1"/>
  <c r="E131" i="50"/>
  <c r="I17" i="50"/>
  <c r="I27" i="48"/>
  <c r="K37" i="43"/>
  <c r="K151" i="43" s="1"/>
  <c r="O151" i="43" s="1"/>
  <c r="I144" i="50"/>
  <c r="C538" i="49" s="1"/>
  <c r="CQ29" i="9" s="1"/>
  <c r="H144" i="50"/>
  <c r="P144" i="50" s="1"/>
  <c r="H161" i="43"/>
  <c r="P161" i="43" s="1"/>
  <c r="I161" i="43"/>
  <c r="C555" i="44" s="1"/>
  <c r="CN46" i="9" s="1"/>
  <c r="M162" i="41"/>
  <c r="N162" i="41" s="1"/>
  <c r="E162" i="41"/>
  <c r="K73" i="41"/>
  <c r="K187" i="41" s="1"/>
  <c r="O187" i="41" s="1"/>
  <c r="K11" i="43"/>
  <c r="K125" i="43" s="1"/>
  <c r="O125" i="43" s="1"/>
  <c r="M141" i="43"/>
  <c r="N141" i="43" s="1"/>
  <c r="E141" i="43"/>
  <c r="K34" i="43"/>
  <c r="K148" i="43" s="1"/>
  <c r="O148" i="43" s="1"/>
  <c r="I145" i="43"/>
  <c r="C539" i="44" s="1"/>
  <c r="CN30" i="9" s="1"/>
  <c r="H145" i="43"/>
  <c r="P145" i="43" s="1"/>
  <c r="I20" i="45"/>
  <c r="I150" i="45"/>
  <c r="C544" i="46" s="1"/>
  <c r="CO35" i="9" s="1"/>
  <c r="H150" i="45"/>
  <c r="P150" i="45" s="1"/>
  <c r="K26" i="43"/>
  <c r="K140" i="43" s="1"/>
  <c r="O140" i="43" s="1"/>
  <c r="K11" i="50"/>
  <c r="K125" i="50" s="1"/>
  <c r="O125" i="50" s="1"/>
  <c r="I147" i="50"/>
  <c r="C541" i="49" s="1"/>
  <c r="CQ32" i="9" s="1"/>
  <c r="H147" i="50"/>
  <c r="P147" i="50" s="1"/>
  <c r="K58" i="43"/>
  <c r="K172" i="43" s="1"/>
  <c r="O172" i="43" s="1"/>
  <c r="H122" i="50"/>
  <c r="P122" i="50" s="1"/>
  <c r="I122" i="50"/>
  <c r="C516" i="49" s="1"/>
  <c r="CQ7" i="9" s="1"/>
  <c r="M140" i="35"/>
  <c r="N140" i="35" s="1"/>
  <c r="E140" i="35"/>
  <c r="P117" i="41"/>
  <c r="I27" i="35"/>
  <c r="K47" i="41"/>
  <c r="K161" i="41" s="1"/>
  <c r="O161" i="41" s="1"/>
  <c r="I123" i="50"/>
  <c r="C517" i="49" s="1"/>
  <c r="CQ8" i="9" s="1"/>
  <c r="H123" i="50"/>
  <c r="P123" i="50" s="1"/>
  <c r="I70" i="35"/>
  <c r="I22" i="50"/>
  <c r="I50" i="35"/>
  <c r="H133" i="48"/>
  <c r="P133" i="48" s="1"/>
  <c r="I133" i="48"/>
  <c r="C527" i="47" s="1"/>
  <c r="CP18" i="9" s="1"/>
  <c r="I45" i="45"/>
  <c r="H171" i="48"/>
  <c r="P171" i="48" s="1"/>
  <c r="I171" i="48"/>
  <c r="C565" i="47" s="1"/>
  <c r="CP56" i="9" s="1"/>
  <c r="I24" i="48"/>
  <c r="M163" i="35"/>
  <c r="N163" i="35" s="1"/>
  <c r="I58" i="48"/>
  <c r="I24" i="41"/>
  <c r="I150" i="43"/>
  <c r="C544" i="44" s="1"/>
  <c r="CN35" i="9" s="1"/>
  <c r="H150" i="43"/>
  <c r="P150" i="43" s="1"/>
  <c r="I151" i="41"/>
  <c r="C545" i="42" s="1"/>
  <c r="CM36" i="9" s="1"/>
  <c r="H151" i="41"/>
  <c r="P151" i="41" s="1"/>
  <c r="I125" i="45"/>
  <c r="C519" i="46" s="1"/>
  <c r="CO10" i="9" s="1"/>
  <c r="H125" i="45"/>
  <c r="P125" i="45" s="1"/>
  <c r="I129" i="35"/>
  <c r="C523" i="19" s="1"/>
  <c r="CJ14" i="9" s="1"/>
  <c r="H129" i="35"/>
  <c r="P129" i="35" s="1"/>
  <c r="K28" i="41"/>
  <c r="K142" i="41" s="1"/>
  <c r="O142" i="41" s="1"/>
  <c r="M165" i="45"/>
  <c r="N165" i="45" s="1"/>
  <c r="E165" i="45"/>
  <c r="I151" i="48"/>
  <c r="C545" i="47" s="1"/>
  <c r="CP36" i="9" s="1"/>
  <c r="H151" i="48"/>
  <c r="P151" i="48" s="1"/>
  <c r="M135" i="45"/>
  <c r="N135" i="45" s="1"/>
  <c r="E135" i="45"/>
  <c r="H128" i="35"/>
  <c r="P128" i="35" s="1"/>
  <c r="I128" i="35"/>
  <c r="C522" i="19" s="1"/>
  <c r="CJ13" i="9" s="1"/>
  <c r="M147" i="35"/>
  <c r="N147" i="35" s="1"/>
  <c r="E147" i="35"/>
  <c r="I45" i="50"/>
  <c r="I41" i="50"/>
  <c r="I48" i="48"/>
  <c r="M127" i="41"/>
  <c r="N127" i="41" s="1"/>
  <c r="E127" i="41"/>
  <c r="M173" i="50"/>
  <c r="N173" i="50" s="1"/>
  <c r="E173" i="50"/>
  <c r="I5" i="50"/>
  <c r="I15" i="41"/>
  <c r="I137" i="35"/>
  <c r="C531" i="19" s="1"/>
  <c r="CJ22" i="9" s="1"/>
  <c r="H137" i="35"/>
  <c r="P137" i="35" s="1"/>
  <c r="M169" i="43"/>
  <c r="N169" i="43" s="1"/>
  <c r="E169" i="43"/>
  <c r="I126" i="50"/>
  <c r="C520" i="49" s="1"/>
  <c r="CQ11" i="9" s="1"/>
  <c r="H126" i="50"/>
  <c r="P126" i="50" s="1"/>
  <c r="I30" i="50"/>
  <c r="I37" i="48"/>
  <c r="M169" i="41"/>
  <c r="N169" i="41" s="1"/>
  <c r="E169" i="41"/>
  <c r="K53" i="48"/>
  <c r="K167" i="48" s="1"/>
  <c r="O167" i="48" s="1"/>
  <c r="M144" i="50"/>
  <c r="N144" i="50" s="1"/>
  <c r="E144" i="50"/>
  <c r="I177" i="41"/>
  <c r="C571" i="42" s="1"/>
  <c r="CM62" i="9" s="1"/>
  <c r="H177" i="41"/>
  <c r="P177" i="41" s="1"/>
  <c r="I162" i="41"/>
  <c r="C556" i="42" s="1"/>
  <c r="CM47" i="9" s="1"/>
  <c r="H162" i="41"/>
  <c r="P162" i="41" s="1"/>
  <c r="M163" i="45"/>
  <c r="N163" i="45" s="1"/>
  <c r="E163" i="45"/>
  <c r="I60" i="50"/>
  <c r="K49" i="48"/>
  <c r="K163" i="48" s="1"/>
  <c r="O163" i="48" s="1"/>
  <c r="H141" i="43"/>
  <c r="P141" i="43" s="1"/>
  <c r="I141" i="43"/>
  <c r="C535" i="44" s="1"/>
  <c r="CN26" i="9" s="1"/>
  <c r="M145" i="43"/>
  <c r="N145" i="43" s="1"/>
  <c r="E145" i="43"/>
  <c r="I25" i="48"/>
  <c r="I135" i="41"/>
  <c r="C529" i="42" s="1"/>
  <c r="CM20" i="9" s="1"/>
  <c r="H135" i="41"/>
  <c r="P135" i="41" s="1"/>
  <c r="I153" i="45"/>
  <c r="C547" i="46" s="1"/>
  <c r="CO38" i="9" s="1"/>
  <c r="H153" i="45"/>
  <c r="P153" i="45" s="1"/>
  <c r="M157" i="35"/>
  <c r="N157" i="35" s="1"/>
  <c r="E157" i="35"/>
  <c r="I19" i="43"/>
  <c r="I61" i="35"/>
  <c r="K39" i="50"/>
  <c r="K153" i="50" s="1"/>
  <c r="O153" i="50" s="1"/>
  <c r="I45" i="41"/>
  <c r="K24" i="50"/>
  <c r="K138" i="50" s="1"/>
  <c r="O138" i="50" s="1"/>
  <c r="I48" i="45"/>
  <c r="I57" i="48"/>
  <c r="M120" i="50"/>
  <c r="N120" i="50" s="1"/>
  <c r="E120" i="50"/>
  <c r="I68" i="35"/>
  <c r="K63" i="50"/>
  <c r="K177" i="50" s="1"/>
  <c r="O177" i="50" s="1"/>
  <c r="I170" i="48"/>
  <c r="C564" i="47" s="1"/>
  <c r="CP55" i="9" s="1"/>
  <c r="H170" i="48"/>
  <c r="P170" i="48" s="1"/>
  <c r="I36" i="50"/>
  <c r="K40" i="48"/>
  <c r="K154" i="48" s="1"/>
  <c r="O154" i="48" s="1"/>
  <c r="M160" i="50"/>
  <c r="N160" i="50" s="1"/>
  <c r="E160" i="50"/>
  <c r="M158" i="50"/>
  <c r="N158" i="50" s="1"/>
  <c r="E158" i="50"/>
  <c r="K6" i="48"/>
  <c r="K120" i="48" s="1"/>
  <c r="O120" i="48" s="1"/>
  <c r="I20" i="48"/>
  <c r="M172" i="48"/>
  <c r="N172" i="48" s="1"/>
  <c r="E172" i="48"/>
  <c r="I32" i="50"/>
  <c r="I37" i="45"/>
  <c r="E165" i="35"/>
  <c r="M165" i="35"/>
  <c r="N165" i="35" s="1"/>
  <c r="I15" i="35"/>
  <c r="M121" i="43"/>
  <c r="N121" i="43" s="1"/>
  <c r="E121" i="43"/>
  <c r="K43" i="43"/>
  <c r="K157" i="43" s="1"/>
  <c r="O157" i="43" s="1"/>
  <c r="I167" i="41"/>
  <c r="C561" i="42" s="1"/>
  <c r="CM52" i="9" s="1"/>
  <c r="H167" i="41"/>
  <c r="P167" i="41" s="1"/>
  <c r="M125" i="45"/>
  <c r="N125" i="45" s="1"/>
  <c r="E125" i="45"/>
  <c r="M129" i="35"/>
  <c r="N129" i="35" s="1"/>
  <c r="E129" i="35"/>
  <c r="M159" i="43"/>
  <c r="N159" i="43" s="1"/>
  <c r="E159" i="43"/>
  <c r="E170" i="35"/>
  <c r="M170" i="35"/>
  <c r="N170" i="35" s="1"/>
  <c r="M145" i="41"/>
  <c r="N145" i="41" s="1"/>
  <c r="E145" i="41"/>
  <c r="K42" i="48"/>
  <c r="K156" i="48" s="1"/>
  <c r="O156" i="48" s="1"/>
  <c r="I5" i="43"/>
  <c r="K13" i="50"/>
  <c r="K127" i="50" s="1"/>
  <c r="O127" i="50" s="1"/>
  <c r="M119" i="41"/>
  <c r="N119" i="41" s="1"/>
  <c r="E119" i="41"/>
  <c r="M128" i="35"/>
  <c r="N128" i="35" s="1"/>
  <c r="E128" i="35"/>
  <c r="H147" i="35"/>
  <c r="P147" i="35" s="1"/>
  <c r="I147" i="35"/>
  <c r="C541" i="19" s="1"/>
  <c r="CJ32" i="9" s="1"/>
  <c r="K52" i="43"/>
  <c r="K166" i="43" s="1"/>
  <c r="O166" i="43" s="1"/>
  <c r="M160" i="45"/>
  <c r="N160" i="45" s="1"/>
  <c r="E160" i="45"/>
  <c r="M153" i="48"/>
  <c r="N153" i="48" s="1"/>
  <c r="E153" i="48"/>
  <c r="H169" i="43"/>
  <c r="P169" i="43" s="1"/>
  <c r="I169" i="43"/>
  <c r="C563" i="44" s="1"/>
  <c r="CN54" i="9" s="1"/>
  <c r="I12" i="50"/>
  <c r="I129" i="41"/>
  <c r="C523" i="42" s="1"/>
  <c r="CM14" i="9" s="1"/>
  <c r="H129" i="41"/>
  <c r="P129" i="41" s="1"/>
  <c r="I7" i="35"/>
  <c r="M161" i="50"/>
  <c r="N161" i="50" s="1"/>
  <c r="E161" i="50"/>
  <c r="I25" i="43"/>
  <c r="I169" i="41"/>
  <c r="C563" i="42" s="1"/>
  <c r="CM54" i="9" s="1"/>
  <c r="H169" i="41"/>
  <c r="P169" i="41" s="1"/>
  <c r="M177" i="41"/>
  <c r="N177" i="41" s="1"/>
  <c r="E177" i="41"/>
  <c r="M161" i="43"/>
  <c r="N161" i="43" s="1"/>
  <c r="E161" i="43"/>
  <c r="I163" i="45"/>
  <c r="C557" i="46" s="1"/>
  <c r="CO48" i="9" s="1"/>
  <c r="H163" i="45"/>
  <c r="P163" i="45" s="1"/>
  <c r="I162" i="35"/>
  <c r="C556" i="19" s="1"/>
  <c r="CJ47" i="9" s="1"/>
  <c r="H162" i="35"/>
  <c r="P162" i="35" s="1"/>
  <c r="K21" i="43"/>
  <c r="K135" i="43" s="1"/>
  <c r="O135" i="43" s="1"/>
  <c r="M135" i="41"/>
  <c r="N135" i="41" s="1"/>
  <c r="E135" i="41"/>
  <c r="E153" i="45"/>
  <c r="M153" i="45"/>
  <c r="N153" i="45" s="1"/>
  <c r="H157" i="35"/>
  <c r="P157" i="35" s="1"/>
  <c r="I157" i="35"/>
  <c r="C551" i="19" s="1"/>
  <c r="CJ42" i="9" s="1"/>
  <c r="H140" i="35"/>
  <c r="P140" i="35" s="1"/>
  <c r="I140" i="35"/>
  <c r="C534" i="19" s="1"/>
  <c r="CJ25" i="9" s="1"/>
  <c r="K36" i="41"/>
  <c r="K150" i="41" s="1"/>
  <c r="O150" i="41" s="1"/>
  <c r="I10" i="35"/>
  <c r="I120" i="50"/>
  <c r="C514" i="49" s="1"/>
  <c r="CQ5" i="9" s="1"/>
  <c r="H120" i="50"/>
  <c r="P120" i="50" s="1"/>
  <c r="I50" i="50"/>
  <c r="M171" i="48"/>
  <c r="N171" i="48" s="1"/>
  <c r="E171" i="48"/>
  <c r="K36" i="48"/>
  <c r="K150" i="48" s="1"/>
  <c r="O150" i="48" s="1"/>
  <c r="I59" i="35"/>
  <c r="I62" i="43"/>
  <c r="I160" i="50"/>
  <c r="C554" i="49" s="1"/>
  <c r="CQ45" i="9" s="1"/>
  <c r="H160" i="50"/>
  <c r="P160" i="50" s="1"/>
  <c r="I136" i="48"/>
  <c r="C530" i="47" s="1"/>
  <c r="CP21" i="9" s="1"/>
  <c r="H136" i="48"/>
  <c r="P136" i="48" s="1"/>
  <c r="I51" i="35"/>
  <c r="I8" i="45"/>
  <c r="I46" i="41"/>
  <c r="I121" i="50"/>
  <c r="C515" i="49" s="1"/>
  <c r="CQ6" i="9" s="1"/>
  <c r="H121" i="50"/>
  <c r="P121" i="50" s="1"/>
  <c r="M144" i="41"/>
  <c r="N144" i="41" s="1"/>
  <c r="E144" i="41"/>
  <c r="M152" i="50"/>
  <c r="N152" i="50" s="1"/>
  <c r="E152" i="50"/>
  <c r="I53" i="41"/>
  <c r="I165" i="35"/>
  <c r="C559" i="19" s="1"/>
  <c r="CJ50" i="9" s="1"/>
  <c r="H165" i="35"/>
  <c r="P165" i="35" s="1"/>
  <c r="M122" i="45"/>
  <c r="N122" i="45" s="1"/>
  <c r="E122" i="45"/>
  <c r="I121" i="43"/>
  <c r="C515" i="44" s="1"/>
  <c r="CN6" i="9" s="1"/>
  <c r="H121" i="43"/>
  <c r="P121" i="43" s="1"/>
  <c r="K7" i="48"/>
  <c r="K121" i="48" s="1"/>
  <c r="O121" i="48" s="1"/>
  <c r="M167" i="41"/>
  <c r="N167" i="41" s="1"/>
  <c r="E167" i="41"/>
  <c r="M146" i="50"/>
  <c r="N146" i="50" s="1"/>
  <c r="E146" i="50"/>
  <c r="I56" i="35"/>
  <c r="M128" i="50"/>
  <c r="N128" i="50" s="1"/>
  <c r="E128" i="50"/>
  <c r="K22" i="45"/>
  <c r="K136" i="45" s="1"/>
  <c r="O136" i="45" s="1"/>
  <c r="K10" i="48"/>
  <c r="K124" i="48" s="1"/>
  <c r="O124" i="48" s="1"/>
  <c r="H159" i="43"/>
  <c r="P159" i="43" s="1"/>
  <c r="I159" i="43"/>
  <c r="C553" i="44" s="1"/>
  <c r="CN44" i="9" s="1"/>
  <c r="I13" i="41"/>
  <c r="M151" i="48"/>
  <c r="N151" i="48" s="1"/>
  <c r="E151" i="48"/>
  <c r="I145" i="41"/>
  <c r="C539" i="42" s="1"/>
  <c r="CM30" i="9" s="1"/>
  <c r="H145" i="41"/>
  <c r="P145" i="41" s="1"/>
  <c r="I119" i="41"/>
  <c r="C513" i="42" s="1"/>
  <c r="CM4" i="9" s="1"/>
  <c r="H119" i="41"/>
  <c r="P119" i="41" s="1"/>
  <c r="Q117" i="43"/>
  <c r="I160" i="45"/>
  <c r="C554" i="46" s="1"/>
  <c r="CO45" i="9" s="1"/>
  <c r="H160" i="45"/>
  <c r="P160" i="45" s="1"/>
  <c r="K52" i="48"/>
  <c r="K166" i="48" s="1"/>
  <c r="O166" i="48" s="1"/>
  <c r="I153" i="48"/>
  <c r="C547" i="47" s="1"/>
  <c r="CP38" i="9" s="1"/>
  <c r="H153" i="48"/>
  <c r="P153" i="48" s="1"/>
  <c r="I26" i="41"/>
  <c r="I18" i="43"/>
  <c r="C581" i="19"/>
  <c r="CJ72" i="9" s="1"/>
  <c r="I132" i="50"/>
  <c r="C526" i="49" s="1"/>
  <c r="CQ17" i="9" s="1"/>
  <c r="H132" i="50"/>
  <c r="P132" i="50" s="1"/>
  <c r="I13" i="45"/>
  <c r="K42" i="45"/>
  <c r="K156" i="45" s="1"/>
  <c r="O156" i="45" s="1"/>
  <c r="H161" i="50"/>
  <c r="P161" i="50" s="1"/>
  <c r="I161" i="50"/>
  <c r="C555" i="49" s="1"/>
  <c r="CQ46" i="9" s="1"/>
  <c r="K61" i="45"/>
  <c r="K175" i="45" s="1"/>
  <c r="O175" i="45" s="1"/>
  <c r="K52" i="41"/>
  <c r="K166" i="41" s="1"/>
  <c r="O166" i="41" s="1"/>
  <c r="K4" i="50"/>
  <c r="K118" i="50" s="1"/>
  <c r="O118" i="50" s="1"/>
  <c r="I62" i="35"/>
  <c r="M160" i="48"/>
  <c r="N160" i="48" s="1"/>
  <c r="E160" i="48"/>
  <c r="K38" i="41"/>
  <c r="K152" i="41" s="1"/>
  <c r="O152" i="41" s="1"/>
  <c r="M121" i="41"/>
  <c r="N121" i="41" s="1"/>
  <c r="E121" i="41"/>
  <c r="E162" i="35"/>
  <c r="M162" i="35"/>
  <c r="N162" i="35" s="1"/>
  <c r="I43" i="35"/>
  <c r="I8" i="50"/>
  <c r="I38" i="48"/>
  <c r="R116" i="45"/>
  <c r="BL2" i="8"/>
  <c r="FF2" i="5"/>
  <c r="K60" i="41"/>
  <c r="K174" i="41" s="1"/>
  <c r="O174" i="41" s="1"/>
  <c r="K27" i="41"/>
  <c r="K141" i="41" s="1"/>
  <c r="O141" i="41" s="1"/>
  <c r="I31" i="35"/>
  <c r="M118" i="41"/>
  <c r="N118" i="41" s="1"/>
  <c r="E118" i="41"/>
  <c r="I170" i="45"/>
  <c r="C564" i="46" s="1"/>
  <c r="CO55" i="9" s="1"/>
  <c r="H170" i="45"/>
  <c r="P170" i="45" s="1"/>
  <c r="M133" i="43"/>
  <c r="N133" i="43" s="1"/>
  <c r="E133" i="43"/>
  <c r="K51" i="41"/>
  <c r="K165" i="41" s="1"/>
  <c r="O165" i="41" s="1"/>
  <c r="E141" i="35"/>
  <c r="M141" i="35"/>
  <c r="N141" i="35" s="1"/>
  <c r="I46" i="50"/>
  <c r="M172" i="35"/>
  <c r="N172" i="35" s="1"/>
  <c r="E172" i="35"/>
  <c r="I183" i="45"/>
  <c r="C577" i="46" s="1"/>
  <c r="H183" i="45"/>
  <c r="P183" i="45" s="1"/>
  <c r="K10" i="50"/>
  <c r="K124" i="50" s="1"/>
  <c r="O124" i="50" s="1"/>
  <c r="I22" i="41"/>
  <c r="M170" i="48"/>
  <c r="N170" i="48" s="1"/>
  <c r="E170" i="48"/>
  <c r="I38" i="50"/>
  <c r="K42" i="41"/>
  <c r="K156" i="41" s="1"/>
  <c r="O156" i="41" s="1"/>
  <c r="H164" i="50"/>
  <c r="P164" i="50" s="1"/>
  <c r="I164" i="50"/>
  <c r="C558" i="49" s="1"/>
  <c r="CQ49" i="9" s="1"/>
  <c r="K34" i="41"/>
  <c r="K148" i="41" s="1"/>
  <c r="O148" i="41" s="1"/>
  <c r="M136" i="48"/>
  <c r="N136" i="48" s="1"/>
  <c r="E136" i="48"/>
  <c r="K56" i="43"/>
  <c r="K170" i="43" s="1"/>
  <c r="O170" i="43" s="1"/>
  <c r="M121" i="50"/>
  <c r="N121" i="50" s="1"/>
  <c r="E121" i="50"/>
  <c r="I144" i="41"/>
  <c r="C538" i="42" s="1"/>
  <c r="CM29" i="9" s="1"/>
  <c r="H144" i="41"/>
  <c r="P144" i="41" s="1"/>
  <c r="H172" i="48"/>
  <c r="P172" i="48" s="1"/>
  <c r="I172" i="48"/>
  <c r="C566" i="47" s="1"/>
  <c r="CP57" i="9" s="1"/>
  <c r="H152" i="50"/>
  <c r="P152" i="50" s="1"/>
  <c r="I152" i="50"/>
  <c r="C546" i="49" s="1"/>
  <c r="CQ37" i="9" s="1"/>
  <c r="I14" i="50"/>
  <c r="I122" i="45"/>
  <c r="C516" i="46" s="1"/>
  <c r="CO7" i="9" s="1"/>
  <c r="H122" i="45"/>
  <c r="P122" i="45" s="1"/>
  <c r="M159" i="48"/>
  <c r="N159" i="48" s="1"/>
  <c r="E159" i="48"/>
  <c r="K37" i="50"/>
  <c r="K151" i="50" s="1"/>
  <c r="O151" i="50" s="1"/>
  <c r="M126" i="45"/>
  <c r="N126" i="45" s="1"/>
  <c r="E126" i="45"/>
  <c r="I146" i="50"/>
  <c r="C540" i="49" s="1"/>
  <c r="CQ31" i="9" s="1"/>
  <c r="H146" i="50"/>
  <c r="P146" i="50" s="1"/>
  <c r="H128" i="50"/>
  <c r="P128" i="50" s="1"/>
  <c r="I128" i="50"/>
  <c r="C522" i="49" s="1"/>
  <c r="CQ13" i="9" s="1"/>
  <c r="I33" i="35"/>
  <c r="I49" i="43"/>
  <c r="M149" i="50"/>
  <c r="N149" i="50" s="1"/>
  <c r="E149" i="50"/>
  <c r="I39" i="48"/>
  <c r="M163" i="43"/>
  <c r="N163" i="43" s="1"/>
  <c r="E163" i="43"/>
  <c r="E137" i="48"/>
  <c r="M137" i="48"/>
  <c r="N137" i="48" s="1"/>
  <c r="K64" i="43"/>
  <c r="K178" i="43" s="1"/>
  <c r="O178" i="43" s="1"/>
  <c r="I18" i="50"/>
  <c r="I54" i="41"/>
  <c r="I159" i="50"/>
  <c r="C553" i="49" s="1"/>
  <c r="CQ44" i="9" s="1"/>
  <c r="H159" i="50"/>
  <c r="P159" i="50" s="1"/>
  <c r="I30" i="43"/>
  <c r="M132" i="50"/>
  <c r="N132" i="50" s="1"/>
  <c r="E132" i="50"/>
  <c r="M129" i="41"/>
  <c r="N129" i="41" s="1"/>
  <c r="E129" i="41"/>
  <c r="I48" i="35"/>
  <c r="I15" i="43"/>
  <c r="I69" i="35"/>
  <c r="I160" i="48"/>
  <c r="C554" i="47" s="1"/>
  <c r="CP45" i="9" s="1"/>
  <c r="H160" i="48"/>
  <c r="P160" i="48" s="1"/>
  <c r="I121" i="41"/>
  <c r="C515" i="42" s="1"/>
  <c r="CM6" i="9" s="1"/>
  <c r="H121" i="41"/>
  <c r="P121" i="41" s="1"/>
  <c r="I31" i="48"/>
  <c r="L117" i="45"/>
  <c r="J117" i="45"/>
  <c r="F113" i="45"/>
  <c r="C117" i="45"/>
  <c r="K29" i="43"/>
  <c r="K143" i="43" s="1"/>
  <c r="O143" i="43" s="1"/>
  <c r="H165" i="43"/>
  <c r="P165" i="43" s="1"/>
  <c r="I165" i="43"/>
  <c r="C559" i="44" s="1"/>
  <c r="CN50" i="9" s="1"/>
  <c r="C579" i="19"/>
  <c r="CJ70" i="9" s="1"/>
  <c r="I118" i="41"/>
  <c r="C512" i="42" s="1"/>
  <c r="CM3" i="9" s="1"/>
  <c r="H118" i="41"/>
  <c r="P118" i="41" s="1"/>
  <c r="I34" i="50"/>
  <c r="M170" i="45"/>
  <c r="N170" i="45" s="1"/>
  <c r="E170" i="45"/>
  <c r="I47" i="43"/>
  <c r="I9" i="45"/>
  <c r="K28" i="45"/>
  <c r="K142" i="45" s="1"/>
  <c r="O142" i="45" s="1"/>
  <c r="I44" i="50"/>
  <c r="K12" i="43"/>
  <c r="K126" i="43" s="1"/>
  <c r="O126" i="43" s="1"/>
  <c r="K52" i="45"/>
  <c r="K166" i="45" s="1"/>
  <c r="O166" i="45" s="1"/>
  <c r="K57" i="50"/>
  <c r="K171" i="50" s="1"/>
  <c r="O171" i="50" s="1"/>
  <c r="M129" i="50"/>
  <c r="N129" i="50" s="1"/>
  <c r="E129" i="50"/>
  <c r="I45" i="48"/>
  <c r="I7" i="43"/>
  <c r="M119" i="50"/>
  <c r="N119" i="50" s="1"/>
  <c r="E119" i="50"/>
  <c r="H159" i="48"/>
  <c r="P159" i="48" s="1"/>
  <c r="I159" i="48"/>
  <c r="C553" i="47" s="1"/>
  <c r="CP44" i="9" s="1"/>
  <c r="M157" i="45"/>
  <c r="N157" i="45" s="1"/>
  <c r="E157" i="45"/>
  <c r="H126" i="45"/>
  <c r="P126" i="45" s="1"/>
  <c r="I126" i="45"/>
  <c r="C520" i="46" s="1"/>
  <c r="CO11" i="9" s="1"/>
  <c r="K41" i="41"/>
  <c r="K155" i="41" s="1"/>
  <c r="O155" i="41" s="1"/>
  <c r="M151" i="45"/>
  <c r="N151" i="45" s="1"/>
  <c r="E151" i="45"/>
  <c r="I21" i="45"/>
  <c r="I15" i="48"/>
  <c r="K63" i="45"/>
  <c r="K177" i="45" s="1"/>
  <c r="O177" i="45" s="1"/>
  <c r="I149" i="50"/>
  <c r="C543" i="49" s="1"/>
  <c r="CQ34" i="9" s="1"/>
  <c r="H149" i="50"/>
  <c r="P149" i="50" s="1"/>
  <c r="I164" i="45"/>
  <c r="C558" i="46" s="1"/>
  <c r="CO49" i="9" s="1"/>
  <c r="H164" i="45"/>
  <c r="P164" i="45" s="1"/>
  <c r="M140" i="41"/>
  <c r="N140" i="41" s="1"/>
  <c r="E140" i="41"/>
  <c r="I53" i="50"/>
  <c r="H163" i="43"/>
  <c r="P163" i="43" s="1"/>
  <c r="I163" i="43"/>
  <c r="C557" i="44" s="1"/>
  <c r="CN48" i="9" s="1"/>
  <c r="I137" i="48"/>
  <c r="C531" i="47" s="1"/>
  <c r="CP22" i="9" s="1"/>
  <c r="H137" i="48"/>
  <c r="P137" i="48" s="1"/>
  <c r="BM2" i="9"/>
  <c r="CG2" i="5"/>
  <c r="I3" i="43"/>
  <c r="I73" i="35"/>
  <c r="E119" i="43"/>
  <c r="M119" i="43"/>
  <c r="N119" i="43" s="1"/>
  <c r="I29" i="41"/>
  <c r="K61" i="50"/>
  <c r="K175" i="50" s="1"/>
  <c r="O175" i="50" s="1"/>
  <c r="I63" i="41"/>
  <c r="I47" i="35"/>
  <c r="M164" i="41"/>
  <c r="N164" i="41" s="1"/>
  <c r="E164" i="41"/>
  <c r="M139" i="43"/>
  <c r="N139" i="43" s="1"/>
  <c r="E139" i="43"/>
  <c r="M134" i="50"/>
  <c r="N134" i="50" s="1"/>
  <c r="E134" i="50"/>
  <c r="I59" i="50"/>
  <c r="K23" i="43"/>
  <c r="K137" i="43" s="1"/>
  <c r="O137" i="43" s="1"/>
  <c r="M141" i="48"/>
  <c r="N141" i="48" s="1"/>
  <c r="E141" i="48"/>
  <c r="I60" i="48"/>
  <c r="M184" i="45"/>
  <c r="N184" i="45" s="1"/>
  <c r="E184" i="45"/>
  <c r="I72" i="41"/>
  <c r="L117" i="35"/>
  <c r="J117" i="35"/>
  <c r="C117" i="35"/>
  <c r="I51" i="43"/>
  <c r="K32" i="41"/>
  <c r="K146" i="41" s="1"/>
  <c r="O146" i="41" s="1"/>
  <c r="AV2" i="9"/>
  <c r="F281" i="46"/>
  <c r="I2" i="61" s="1"/>
  <c r="G3" i="45"/>
  <c r="G117" i="45" s="1"/>
  <c r="BP2" i="5"/>
  <c r="M165" i="43"/>
  <c r="N165" i="43" s="1"/>
  <c r="E165" i="43"/>
  <c r="K12" i="48"/>
  <c r="K126" i="48" s="1"/>
  <c r="O126" i="48" s="1"/>
  <c r="I41" i="45"/>
  <c r="I9" i="50"/>
  <c r="I70" i="41"/>
  <c r="I133" i="43"/>
  <c r="C527" i="44" s="1"/>
  <c r="CN18" i="9" s="1"/>
  <c r="H133" i="43"/>
  <c r="P133" i="43" s="1"/>
  <c r="I141" i="35"/>
  <c r="C535" i="19" s="1"/>
  <c r="CJ26" i="9" s="1"/>
  <c r="H141" i="35"/>
  <c r="P141" i="35" s="1"/>
  <c r="K10" i="43"/>
  <c r="K124" i="43" s="1"/>
  <c r="O124" i="43" s="1"/>
  <c r="K12" i="41"/>
  <c r="K126" i="41" s="1"/>
  <c r="O126" i="41" s="1"/>
  <c r="H172" i="35"/>
  <c r="P172" i="35" s="1"/>
  <c r="I172" i="35"/>
  <c r="C566" i="19" s="1"/>
  <c r="CJ57" i="9" s="1"/>
  <c r="M183" i="45"/>
  <c r="N183" i="45" s="1"/>
  <c r="E183" i="45"/>
  <c r="H128" i="45"/>
  <c r="P128" i="45" s="1"/>
  <c r="I128" i="45"/>
  <c r="C522" i="46" s="1"/>
  <c r="CO13" i="9" s="1"/>
  <c r="K60" i="45"/>
  <c r="K174" i="45" s="1"/>
  <c r="O174" i="45" s="1"/>
  <c r="K14" i="43"/>
  <c r="K128" i="43" s="1"/>
  <c r="O128" i="43" s="1"/>
  <c r="H123" i="45"/>
  <c r="P123" i="45" s="1"/>
  <c r="I123" i="45"/>
  <c r="C517" i="46" s="1"/>
  <c r="CO8" i="9" s="1"/>
  <c r="M164" i="50"/>
  <c r="N164" i="50" s="1"/>
  <c r="E164" i="50"/>
  <c r="K49" i="50"/>
  <c r="K163" i="50" s="1"/>
  <c r="O163" i="50" s="1"/>
  <c r="K23" i="41"/>
  <c r="K137" i="41" s="1"/>
  <c r="O137" i="41" s="1"/>
  <c r="E173" i="35"/>
  <c r="M173" i="35"/>
  <c r="N173" i="35" s="1"/>
  <c r="I136" i="41"/>
  <c r="C530" i="42" s="1"/>
  <c r="CM21" i="9" s="1"/>
  <c r="H136" i="41"/>
  <c r="P136" i="41" s="1"/>
  <c r="H119" i="50"/>
  <c r="P119" i="50" s="1"/>
  <c r="I119" i="50"/>
  <c r="C513" i="49" s="1"/>
  <c r="CQ4" i="9" s="1"/>
  <c r="H157" i="45"/>
  <c r="P157" i="45" s="1"/>
  <c r="I157" i="45"/>
  <c r="C551" i="46" s="1"/>
  <c r="CO42" i="9" s="1"/>
  <c r="I151" i="45"/>
  <c r="C545" i="46" s="1"/>
  <c r="CO36" i="9" s="1"/>
  <c r="H151" i="45"/>
  <c r="P151" i="45" s="1"/>
  <c r="I31" i="41"/>
  <c r="K59" i="41"/>
  <c r="K173" i="41" s="1"/>
  <c r="O173" i="41" s="1"/>
  <c r="M135" i="50"/>
  <c r="N135" i="50" s="1"/>
  <c r="E135" i="50"/>
  <c r="I14" i="48"/>
  <c r="I6" i="43"/>
  <c r="I140" i="41"/>
  <c r="C534" i="42" s="1"/>
  <c r="CM25" i="9" s="1"/>
  <c r="H140" i="41"/>
  <c r="P140" i="41" s="1"/>
  <c r="I41" i="35"/>
  <c r="I55" i="43"/>
  <c r="I57" i="35"/>
  <c r="I119" i="43"/>
  <c r="C513" i="44" s="1"/>
  <c r="CN4" i="9" s="1"/>
  <c r="H119" i="43"/>
  <c r="P119" i="43" s="1"/>
  <c r="E155" i="35"/>
  <c r="M155" i="35"/>
  <c r="N155" i="35" s="1"/>
  <c r="M159" i="50"/>
  <c r="N159" i="50" s="1"/>
  <c r="E159" i="50"/>
  <c r="I47" i="50"/>
  <c r="I155" i="50"/>
  <c r="C549" i="49" s="1"/>
  <c r="CQ40" i="9" s="1"/>
  <c r="H155" i="50"/>
  <c r="P155" i="50" s="1"/>
  <c r="K71" i="41"/>
  <c r="K185" i="41" s="1"/>
  <c r="O185" i="41" s="1"/>
  <c r="M144" i="43"/>
  <c r="N144" i="43" s="1"/>
  <c r="E144" i="43"/>
  <c r="I164" i="41"/>
  <c r="C558" i="42" s="1"/>
  <c r="CM49" i="9" s="1"/>
  <c r="H164" i="41"/>
  <c r="P164" i="41" s="1"/>
  <c r="I127" i="45"/>
  <c r="C521" i="46" s="1"/>
  <c r="CO12" i="9" s="1"/>
  <c r="H127" i="45"/>
  <c r="P127" i="45" s="1"/>
  <c r="H152" i="45"/>
  <c r="P152" i="45" s="1"/>
  <c r="I152" i="45"/>
  <c r="C546" i="46" s="1"/>
  <c r="CO37" i="9" s="1"/>
  <c r="H139" i="43"/>
  <c r="P139" i="43" s="1"/>
  <c r="I139" i="43"/>
  <c r="C533" i="44" s="1"/>
  <c r="CN24" i="9" s="1"/>
  <c r="I134" i="50"/>
  <c r="C528" i="49" s="1"/>
  <c r="CQ19" i="9" s="1"/>
  <c r="H134" i="50"/>
  <c r="P134" i="50" s="1"/>
  <c r="I24" i="35"/>
  <c r="I21" i="41"/>
  <c r="I141" i="48"/>
  <c r="C535" i="47" s="1"/>
  <c r="CP26" i="9" s="1"/>
  <c r="H141" i="48"/>
  <c r="P141" i="48" s="1"/>
  <c r="I184" i="45"/>
  <c r="C578" i="46" s="1"/>
  <c r="H184" i="45"/>
  <c r="P184" i="45" s="1"/>
  <c r="K11" i="48"/>
  <c r="K125" i="48" s="1"/>
  <c r="O125" i="48" s="1"/>
  <c r="AQ2" i="9"/>
  <c r="BK2" i="5"/>
  <c r="F281" i="19"/>
  <c r="I2" i="53" s="1"/>
  <c r="G3" i="35"/>
  <c r="G117" i="35" s="1"/>
  <c r="H129" i="43"/>
  <c r="P129" i="43" s="1"/>
  <c r="I129" i="43"/>
  <c r="C523" i="44" s="1"/>
  <c r="CN14" i="9" s="1"/>
  <c r="M169" i="48"/>
  <c r="N169" i="48" s="1"/>
  <c r="E169" i="48"/>
  <c r="I33" i="50"/>
  <c r="K19" i="41"/>
  <c r="K133" i="41" s="1"/>
  <c r="O133" i="41" s="1"/>
  <c r="I50" i="41"/>
  <c r="E138" i="35"/>
  <c r="M138" i="35"/>
  <c r="N138" i="35" s="1"/>
  <c r="I26" i="48"/>
  <c r="M174" i="50"/>
  <c r="N174" i="50" s="1"/>
  <c r="E174" i="50"/>
  <c r="I56" i="45"/>
  <c r="I152" i="48"/>
  <c r="C546" i="47" s="1"/>
  <c r="CP37" i="9" s="1"/>
  <c r="H152" i="48"/>
  <c r="P152" i="48" s="1"/>
  <c r="K54" i="50"/>
  <c r="K168" i="50" s="1"/>
  <c r="O168" i="50" s="1"/>
  <c r="I61" i="41"/>
  <c r="M155" i="45"/>
  <c r="N155" i="45" s="1"/>
  <c r="E155" i="45"/>
  <c r="I58" i="35"/>
  <c r="I14" i="45"/>
  <c r="M145" i="35"/>
  <c r="N145" i="35" s="1"/>
  <c r="E145" i="35"/>
  <c r="I56" i="48"/>
  <c r="I31" i="50"/>
  <c r="I75" i="35"/>
  <c r="M157" i="48"/>
  <c r="N157" i="48" s="1"/>
  <c r="E157" i="48"/>
  <c r="M128" i="45"/>
  <c r="N128" i="45" s="1"/>
  <c r="E128" i="45"/>
  <c r="I21" i="48"/>
  <c r="I55" i="45"/>
  <c r="I129" i="50"/>
  <c r="C523" i="49" s="1"/>
  <c r="CQ14" i="9" s="1"/>
  <c r="H129" i="50"/>
  <c r="P129" i="50" s="1"/>
  <c r="H173" i="35"/>
  <c r="P173" i="35" s="1"/>
  <c r="I173" i="35"/>
  <c r="C567" i="19" s="1"/>
  <c r="CJ58" i="9" s="1"/>
  <c r="M136" i="41"/>
  <c r="N136" i="41" s="1"/>
  <c r="E136" i="41"/>
  <c r="I174" i="43"/>
  <c r="C568" i="44" s="1"/>
  <c r="CN59" i="9" s="1"/>
  <c r="H174" i="43"/>
  <c r="P174" i="43" s="1"/>
  <c r="C570" i="44"/>
  <c r="CN61" i="9" s="1"/>
  <c r="I150" i="50"/>
  <c r="C544" i="49" s="1"/>
  <c r="CQ35" i="9" s="1"/>
  <c r="H150" i="50"/>
  <c r="P150" i="50" s="1"/>
  <c r="I169" i="45"/>
  <c r="C563" i="46" s="1"/>
  <c r="CO54" i="9" s="1"/>
  <c r="H169" i="45"/>
  <c r="P169" i="45" s="1"/>
  <c r="R116" i="48"/>
  <c r="BM2" i="8"/>
  <c r="FG2" i="5"/>
  <c r="M161" i="48"/>
  <c r="N161" i="48" s="1"/>
  <c r="E161" i="48"/>
  <c r="I38" i="43"/>
  <c r="I51" i="45"/>
  <c r="K67" i="45"/>
  <c r="K181" i="45" s="1"/>
  <c r="O181" i="45" s="1"/>
  <c r="I50" i="48"/>
  <c r="K187" i="45"/>
  <c r="O187" i="45" s="1"/>
  <c r="I43" i="50"/>
  <c r="I135" i="50"/>
  <c r="C529" i="49" s="1"/>
  <c r="CQ20" i="9" s="1"/>
  <c r="H135" i="50"/>
  <c r="P135" i="50" s="1"/>
  <c r="M164" i="45"/>
  <c r="N164" i="45" s="1"/>
  <c r="E164" i="45"/>
  <c r="H157" i="50"/>
  <c r="P157" i="50" s="1"/>
  <c r="I157" i="50"/>
  <c r="C551" i="49" s="1"/>
  <c r="CQ42" i="9" s="1"/>
  <c r="I15" i="50"/>
  <c r="K64" i="45"/>
  <c r="K178" i="45" s="1"/>
  <c r="O178" i="45" s="1"/>
  <c r="H155" i="35"/>
  <c r="P155" i="35" s="1"/>
  <c r="I155" i="35"/>
  <c r="C549" i="19" s="1"/>
  <c r="CJ40" i="9" s="1"/>
  <c r="M155" i="50"/>
  <c r="N155" i="50" s="1"/>
  <c r="E155" i="50"/>
  <c r="K33" i="48"/>
  <c r="K147" i="48" s="1"/>
  <c r="O147" i="48" s="1"/>
  <c r="M141" i="39"/>
  <c r="N141" i="39" s="1"/>
  <c r="E141" i="39"/>
  <c r="M129" i="39"/>
  <c r="N129" i="39" s="1"/>
  <c r="E129" i="39"/>
  <c r="M163" i="39"/>
  <c r="N163" i="39" s="1"/>
  <c r="E163" i="39"/>
  <c r="M119" i="39"/>
  <c r="N119" i="39" s="1"/>
  <c r="E119" i="39"/>
  <c r="I133" i="39"/>
  <c r="C527" i="40" s="1"/>
  <c r="CL18" i="9" s="1"/>
  <c r="H133" i="39"/>
  <c r="P133" i="39" s="1"/>
  <c r="I14" i="39"/>
  <c r="M167" i="39"/>
  <c r="N167" i="39" s="1"/>
  <c r="E167" i="39"/>
  <c r="I35" i="39"/>
  <c r="I149" i="39"/>
  <c r="C543" i="40" s="1"/>
  <c r="CL34" i="9" s="1"/>
  <c r="H149" i="39"/>
  <c r="P149" i="39" s="1"/>
  <c r="H119" i="39"/>
  <c r="P119" i="39" s="1"/>
  <c r="I119" i="39"/>
  <c r="C513" i="40" s="1"/>
  <c r="CL4" i="9" s="1"/>
  <c r="K24" i="39"/>
  <c r="K138" i="39" s="1"/>
  <c r="O138" i="39" s="1"/>
  <c r="I157" i="39"/>
  <c r="C551" i="40" s="1"/>
  <c r="CL42" i="9" s="1"/>
  <c r="H157" i="39"/>
  <c r="P157" i="39" s="1"/>
  <c r="I27" i="39"/>
  <c r="H136" i="39"/>
  <c r="P136" i="39" s="1"/>
  <c r="I136" i="39"/>
  <c r="C530" i="40" s="1"/>
  <c r="CL21" i="9" s="1"/>
  <c r="I13" i="39"/>
  <c r="I129" i="39"/>
  <c r="C523" i="40" s="1"/>
  <c r="CL14" i="9" s="1"/>
  <c r="H129" i="39"/>
  <c r="P129" i="39" s="1"/>
  <c r="I5" i="39"/>
  <c r="K26" i="39"/>
  <c r="K140" i="39" s="1"/>
  <c r="O140" i="39" s="1"/>
  <c r="M157" i="39"/>
  <c r="N157" i="39" s="1"/>
  <c r="E157" i="39"/>
  <c r="I15" i="39"/>
  <c r="K7" i="39"/>
  <c r="K121" i="39" s="1"/>
  <c r="O121" i="39" s="1"/>
  <c r="M128" i="39"/>
  <c r="N128" i="39" s="1"/>
  <c r="E128" i="39"/>
  <c r="I11" i="39"/>
  <c r="K25" i="39"/>
  <c r="K139" i="39" s="1"/>
  <c r="O139" i="39" s="1"/>
  <c r="M136" i="39"/>
  <c r="N136" i="39" s="1"/>
  <c r="E136" i="39"/>
  <c r="I152" i="39"/>
  <c r="C546" i="40" s="1"/>
  <c r="CL37" i="9" s="1"/>
  <c r="H152" i="39"/>
  <c r="P152" i="39" s="1"/>
  <c r="I160" i="39"/>
  <c r="C554" i="40" s="1"/>
  <c r="CL45" i="9" s="1"/>
  <c r="H160" i="39"/>
  <c r="P160" i="39" s="1"/>
  <c r="I12" i="39"/>
  <c r="I128" i="39"/>
  <c r="C522" i="40" s="1"/>
  <c r="CL13" i="9" s="1"/>
  <c r="H128" i="39"/>
  <c r="P128" i="39" s="1"/>
  <c r="I38" i="39"/>
  <c r="M152" i="39"/>
  <c r="N152" i="39" s="1"/>
  <c r="E152" i="39"/>
  <c r="K50" i="39"/>
  <c r="K164" i="39" s="1"/>
  <c r="O164" i="39" s="1"/>
  <c r="I153" i="39"/>
  <c r="C547" i="40" s="1"/>
  <c r="CL38" i="9" s="1"/>
  <c r="H153" i="39"/>
  <c r="P153" i="39" s="1"/>
  <c r="AS2" i="9"/>
  <c r="F281" i="40"/>
  <c r="I2" i="58" s="1"/>
  <c r="BM2" i="5"/>
  <c r="G3" i="39"/>
  <c r="G117" i="39" s="1"/>
  <c r="K51" i="39"/>
  <c r="K165" i="39" s="1"/>
  <c r="O165" i="39" s="1"/>
  <c r="M160" i="39"/>
  <c r="N160" i="39" s="1"/>
  <c r="E160" i="39"/>
  <c r="M125" i="39"/>
  <c r="N125" i="39" s="1"/>
  <c r="E125" i="39"/>
  <c r="I163" i="39"/>
  <c r="C557" i="40" s="1"/>
  <c r="CL48" i="9" s="1"/>
  <c r="H163" i="39"/>
  <c r="P163" i="39" s="1"/>
  <c r="M133" i="39"/>
  <c r="N133" i="39" s="1"/>
  <c r="E133" i="39"/>
  <c r="I127" i="39"/>
  <c r="C521" i="40" s="1"/>
  <c r="CL12" i="9" s="1"/>
  <c r="H127" i="39"/>
  <c r="P127" i="39" s="1"/>
  <c r="M153" i="39"/>
  <c r="N153" i="39" s="1"/>
  <c r="E153" i="39"/>
  <c r="K6" i="39"/>
  <c r="K120" i="39" s="1"/>
  <c r="O120" i="39" s="1"/>
  <c r="I125" i="39"/>
  <c r="C519" i="40" s="1"/>
  <c r="CL10" i="9" s="1"/>
  <c r="H125" i="39"/>
  <c r="P125" i="39" s="1"/>
  <c r="K34" i="39"/>
  <c r="K148" i="39" s="1"/>
  <c r="O148" i="39" s="1"/>
  <c r="I49" i="39"/>
  <c r="K52" i="39"/>
  <c r="K166" i="39" s="1"/>
  <c r="O166" i="39" s="1"/>
  <c r="I39" i="39"/>
  <c r="I19" i="39"/>
  <c r="H126" i="39"/>
  <c r="P126" i="39" s="1"/>
  <c r="I126" i="39"/>
  <c r="C520" i="40" s="1"/>
  <c r="CL11" i="9" s="1"/>
  <c r="K21" i="39"/>
  <c r="K135" i="39" s="1"/>
  <c r="O135" i="39" s="1"/>
  <c r="M137" i="39"/>
  <c r="N137" i="39" s="1"/>
  <c r="E137" i="39"/>
  <c r="H146" i="39"/>
  <c r="P146" i="39" s="1"/>
  <c r="I146" i="39"/>
  <c r="C540" i="40" s="1"/>
  <c r="CL31" i="9" s="1"/>
  <c r="M127" i="39"/>
  <c r="N127" i="39" s="1"/>
  <c r="E127" i="39"/>
  <c r="K44" i="39"/>
  <c r="K158" i="39" s="1"/>
  <c r="O158" i="39" s="1"/>
  <c r="M126" i="39"/>
  <c r="N126" i="39" s="1"/>
  <c r="E126" i="39"/>
  <c r="I137" i="39"/>
  <c r="C531" i="40" s="1"/>
  <c r="CL22" i="9" s="1"/>
  <c r="H137" i="39"/>
  <c r="P137" i="39" s="1"/>
  <c r="H141" i="39"/>
  <c r="P141" i="39" s="1"/>
  <c r="I141" i="39"/>
  <c r="C535" i="40" s="1"/>
  <c r="CL26" i="9" s="1"/>
  <c r="I23" i="39"/>
  <c r="C599" i="40"/>
  <c r="M146" i="39"/>
  <c r="N146" i="39" s="1"/>
  <c r="E146" i="39"/>
  <c r="K42" i="39"/>
  <c r="K156" i="39" s="1"/>
  <c r="O156" i="39" s="1"/>
  <c r="C117" i="39"/>
  <c r="L117" i="39"/>
  <c r="J117" i="39"/>
  <c r="K37" i="39"/>
  <c r="K151" i="39" s="1"/>
  <c r="O151" i="39" s="1"/>
  <c r="K17" i="39"/>
  <c r="K131" i="39" s="1"/>
  <c r="O131" i="39" s="1"/>
  <c r="I43" i="39"/>
  <c r="I167" i="39"/>
  <c r="C561" i="40" s="1"/>
  <c r="H167" i="39"/>
  <c r="P167" i="39" s="1"/>
  <c r="I22" i="39"/>
  <c r="M149" i="39"/>
  <c r="N149" i="39" s="1"/>
  <c r="E149" i="39"/>
  <c r="K20" i="39"/>
  <c r="K134" i="39" s="1"/>
  <c r="O134" i="39" s="1"/>
  <c r="H174" i="38"/>
  <c r="P174" i="38" s="1"/>
  <c r="I174" i="38"/>
  <c r="C568" i="37" s="1"/>
  <c r="CK59" i="9" s="1"/>
  <c r="H152" i="38"/>
  <c r="P152" i="38" s="1"/>
  <c r="I152" i="38"/>
  <c r="C546" i="37" s="1"/>
  <c r="CK37" i="9" s="1"/>
  <c r="AR2" i="9"/>
  <c r="F281" i="37"/>
  <c r="I2" i="57" s="1"/>
  <c r="BL2" i="5"/>
  <c r="G3" i="38"/>
  <c r="G117" i="38" s="1"/>
  <c r="I132" i="38"/>
  <c r="C526" i="37" s="1"/>
  <c r="CK17" i="9" s="1"/>
  <c r="H132" i="38"/>
  <c r="P132" i="38" s="1"/>
  <c r="I26" i="38"/>
  <c r="M159" i="38"/>
  <c r="N159" i="38" s="1"/>
  <c r="E159" i="38"/>
  <c r="I61" i="38"/>
  <c r="M177" i="38"/>
  <c r="N177" i="38" s="1"/>
  <c r="E177" i="38"/>
  <c r="I150" i="38"/>
  <c r="C544" i="37" s="1"/>
  <c r="CK35" i="9" s="1"/>
  <c r="H150" i="38"/>
  <c r="P150" i="38" s="1"/>
  <c r="H159" i="38"/>
  <c r="P159" i="38" s="1"/>
  <c r="I159" i="38"/>
  <c r="C553" i="37" s="1"/>
  <c r="CK44" i="9" s="1"/>
  <c r="M174" i="38"/>
  <c r="N174" i="38" s="1"/>
  <c r="E174" i="38"/>
  <c r="I169" i="38"/>
  <c r="C563" i="37" s="1"/>
  <c r="CK54" i="9" s="1"/>
  <c r="M153" i="38"/>
  <c r="N153" i="38" s="1"/>
  <c r="E153" i="38"/>
  <c r="I177" i="38"/>
  <c r="C571" i="37" s="1"/>
  <c r="CK62" i="9" s="1"/>
  <c r="H177" i="38"/>
  <c r="P177" i="38" s="1"/>
  <c r="I36" i="38"/>
  <c r="I131" i="38"/>
  <c r="C525" i="37" s="1"/>
  <c r="CK16" i="9" s="1"/>
  <c r="H131" i="38"/>
  <c r="P131" i="38" s="1"/>
  <c r="I121" i="38"/>
  <c r="C515" i="37" s="1"/>
  <c r="CK6" i="9" s="1"/>
  <c r="H121" i="38"/>
  <c r="P121" i="38" s="1"/>
  <c r="I63" i="38"/>
  <c r="I18" i="38"/>
  <c r="M169" i="38"/>
  <c r="N169" i="38" s="1"/>
  <c r="E169" i="38"/>
  <c r="H160" i="38"/>
  <c r="P160" i="38" s="1"/>
  <c r="I160" i="38"/>
  <c r="C554" i="37" s="1"/>
  <c r="CK45" i="9" s="1"/>
  <c r="M131" i="38"/>
  <c r="N131" i="38" s="1"/>
  <c r="E131" i="38"/>
  <c r="M155" i="38"/>
  <c r="N155" i="38" s="1"/>
  <c r="E155" i="38"/>
  <c r="H175" i="38"/>
  <c r="P175" i="38" s="1"/>
  <c r="I175" i="38"/>
  <c r="C569" i="37" s="1"/>
  <c r="CK60" i="9" s="1"/>
  <c r="I45" i="38"/>
  <c r="M121" i="38"/>
  <c r="N121" i="38" s="1"/>
  <c r="E121" i="38"/>
  <c r="I39" i="38"/>
  <c r="I153" i="38"/>
  <c r="C547" i="37" s="1"/>
  <c r="CK38" i="9" s="1"/>
  <c r="H153" i="38"/>
  <c r="P153" i="38" s="1"/>
  <c r="I17" i="38"/>
  <c r="M160" i="38"/>
  <c r="N160" i="38" s="1"/>
  <c r="E160" i="38"/>
  <c r="I62" i="38"/>
  <c r="H172" i="38"/>
  <c r="P172" i="38" s="1"/>
  <c r="I172" i="38"/>
  <c r="C566" i="37" s="1"/>
  <c r="CK57" i="9" s="1"/>
  <c r="I155" i="38"/>
  <c r="C549" i="37" s="1"/>
  <c r="CK40" i="9" s="1"/>
  <c r="H155" i="38"/>
  <c r="P155" i="38" s="1"/>
  <c r="L117" i="38"/>
  <c r="J117" i="38"/>
  <c r="C117" i="38"/>
  <c r="I7" i="38"/>
  <c r="I129" i="38"/>
  <c r="C523" i="37" s="1"/>
  <c r="CK14" i="9" s="1"/>
  <c r="H129" i="38"/>
  <c r="P129" i="38" s="1"/>
  <c r="I176" i="38"/>
  <c r="C570" i="37" s="1"/>
  <c r="CK61" i="9" s="1"/>
  <c r="H176" i="38"/>
  <c r="P176" i="38" s="1"/>
  <c r="I22" i="38"/>
  <c r="I38" i="38"/>
  <c r="I46" i="38"/>
  <c r="M119" i="38"/>
  <c r="N119" i="38" s="1"/>
  <c r="E119" i="38"/>
  <c r="I60" i="38"/>
  <c r="M129" i="38"/>
  <c r="N129" i="38" s="1"/>
  <c r="E129" i="38"/>
  <c r="I5" i="38"/>
  <c r="M140" i="38"/>
  <c r="N140" i="38" s="1"/>
  <c r="E140" i="38"/>
  <c r="M172" i="38"/>
  <c r="N172" i="38" s="1"/>
  <c r="E172" i="38"/>
  <c r="M158" i="38"/>
  <c r="N158" i="38" s="1"/>
  <c r="E158" i="38"/>
  <c r="M132" i="38"/>
  <c r="N132" i="38" s="1"/>
  <c r="E132" i="38"/>
  <c r="H140" i="38"/>
  <c r="P140" i="38" s="1"/>
  <c r="I140" i="38"/>
  <c r="C534" i="37" s="1"/>
  <c r="CK25" i="9" s="1"/>
  <c r="M176" i="38"/>
  <c r="N176" i="38" s="1"/>
  <c r="E176" i="38"/>
  <c r="M136" i="38"/>
  <c r="N136" i="38" s="1"/>
  <c r="E136" i="38"/>
  <c r="I58" i="38"/>
  <c r="H158" i="38"/>
  <c r="P158" i="38" s="1"/>
  <c r="I158" i="38"/>
  <c r="C552" i="37" s="1"/>
  <c r="CK43" i="9" s="1"/>
  <c r="I15" i="38"/>
  <c r="I119" i="38"/>
  <c r="C513" i="37" s="1"/>
  <c r="CK4" i="9" s="1"/>
  <c r="H119" i="38"/>
  <c r="P119" i="38" s="1"/>
  <c r="H136" i="38"/>
  <c r="P136" i="38" s="1"/>
  <c r="I136" i="38"/>
  <c r="C530" i="37" s="1"/>
  <c r="CK21" i="9" s="1"/>
  <c r="M152" i="38"/>
  <c r="N152" i="38" s="1"/>
  <c r="E152" i="38"/>
  <c r="M175" i="38"/>
  <c r="N175" i="38" s="1"/>
  <c r="E175" i="38"/>
  <c r="I41" i="38"/>
  <c r="BH2" i="8"/>
  <c r="FB2" i="5"/>
  <c r="I55" i="38"/>
  <c r="G268" i="16"/>
  <c r="G224" i="16"/>
  <c r="G296" i="16"/>
  <c r="G254" i="16"/>
  <c r="G154" i="16"/>
  <c r="G74" i="16"/>
  <c r="G50" i="16"/>
  <c r="G46" i="16"/>
  <c r="G239" i="16"/>
  <c r="G290" i="16"/>
  <c r="G260" i="16"/>
  <c r="G218" i="16"/>
  <c r="G110" i="16"/>
  <c r="G107" i="16"/>
  <c r="G92" i="16"/>
  <c r="G89" i="16"/>
  <c r="G251" i="16"/>
  <c r="G236" i="16"/>
  <c r="G158" i="16"/>
  <c r="G182" i="16"/>
  <c r="G146" i="16"/>
  <c r="G140" i="16"/>
  <c r="G139" i="16"/>
  <c r="G138" i="16"/>
  <c r="G135" i="16"/>
  <c r="G134" i="16"/>
  <c r="G133" i="16"/>
  <c r="G132" i="16"/>
  <c r="G129" i="16"/>
  <c r="G38" i="16"/>
  <c r="G248" i="16"/>
  <c r="G247" i="16"/>
  <c r="G246" i="16"/>
  <c r="G243" i="16"/>
  <c r="G242" i="16"/>
  <c r="G230" i="16"/>
  <c r="G196" i="16"/>
  <c r="G194" i="16"/>
  <c r="G104" i="16"/>
  <c r="G103" i="16"/>
  <c r="G102" i="16"/>
  <c r="G99" i="16"/>
  <c r="G98" i="16"/>
  <c r="G97" i="16"/>
  <c r="G96" i="16"/>
  <c r="G93" i="16"/>
  <c r="G71" i="16"/>
  <c r="G56" i="16"/>
  <c r="G53" i="16"/>
  <c r="G14" i="16"/>
  <c r="G10" i="16"/>
  <c r="G215" i="16"/>
  <c r="G203" i="16"/>
  <c r="G200" i="16"/>
  <c r="G152" i="16"/>
  <c r="G68" i="16"/>
  <c r="G67" i="16"/>
  <c r="G66" i="16"/>
  <c r="G63" i="16"/>
  <c r="G62" i="16"/>
  <c r="G61" i="16"/>
  <c r="G60" i="16"/>
  <c r="G57" i="16"/>
  <c r="G35" i="16"/>
  <c r="G20" i="16"/>
  <c r="G17" i="16"/>
  <c r="G211" i="16"/>
  <c r="G206" i="16"/>
  <c r="G116" i="16"/>
  <c r="G32" i="16"/>
  <c r="G31" i="16"/>
  <c r="G30" i="16"/>
  <c r="G27" i="16"/>
  <c r="G26" i="16"/>
  <c r="G25" i="16"/>
  <c r="G24" i="16"/>
  <c r="G21" i="16"/>
  <c r="G212" i="16"/>
  <c r="G207" i="16"/>
  <c r="G287" i="16"/>
  <c r="G275" i="16"/>
  <c r="G272" i="16"/>
  <c r="G179" i="16"/>
  <c r="G164" i="16"/>
  <c r="G161" i="16"/>
  <c r="G122" i="16"/>
  <c r="G118" i="16"/>
  <c r="G80" i="16"/>
  <c r="G210" i="16"/>
  <c r="G284" i="16"/>
  <c r="G283" i="16"/>
  <c r="G282" i="16"/>
  <c r="G279" i="16"/>
  <c r="G278" i="16"/>
  <c r="G266" i="16"/>
  <c r="G232" i="16"/>
  <c r="G176" i="16"/>
  <c r="G175" i="16"/>
  <c r="G174" i="16"/>
  <c r="G171" i="16"/>
  <c r="G170" i="16"/>
  <c r="G169" i="16"/>
  <c r="G168" i="16"/>
  <c r="G165" i="16"/>
  <c r="G143" i="16"/>
  <c r="G128" i="16"/>
  <c r="G125" i="16"/>
  <c r="G86" i="16"/>
  <c r="G82" i="16"/>
  <c r="G44" i="16"/>
  <c r="G262" i="16"/>
  <c r="G233" i="16"/>
  <c r="G204" i="16"/>
  <c r="G299" i="16"/>
  <c r="G292" i="16"/>
  <c r="G271" i="16"/>
  <c r="G270" i="16"/>
  <c r="G267" i="16"/>
  <c r="G263" i="16"/>
  <c r="G256" i="16"/>
  <c r="G235" i="16"/>
  <c r="G234" i="16"/>
  <c r="G231" i="16"/>
  <c r="G227" i="16"/>
  <c r="G220" i="16"/>
  <c r="G199" i="16"/>
  <c r="G198" i="16"/>
  <c r="G195" i="16"/>
  <c r="G191" i="16"/>
  <c r="G184" i="16"/>
  <c r="G163" i="16"/>
  <c r="G162" i="16"/>
  <c r="G159" i="16"/>
  <c r="G155" i="16"/>
  <c r="G148" i="16"/>
  <c r="G127" i="16"/>
  <c r="G126" i="16"/>
  <c r="G123" i="16"/>
  <c r="G119" i="16"/>
  <c r="G112" i="16"/>
  <c r="G91" i="16"/>
  <c r="G90" i="16"/>
  <c r="G87" i="16"/>
  <c r="G83" i="16"/>
  <c r="G76" i="16"/>
  <c r="G55" i="16"/>
  <c r="G54" i="16"/>
  <c r="G51" i="16"/>
  <c r="G47" i="16"/>
  <c r="G40" i="16"/>
  <c r="G19" i="16"/>
  <c r="G18" i="16"/>
  <c r="G15" i="16"/>
  <c r="G11" i="16"/>
  <c r="G4" i="16"/>
  <c r="G277" i="16"/>
  <c r="G241" i="16"/>
  <c r="G201" i="16"/>
  <c r="G190" i="16"/>
  <c r="G301" i="16"/>
  <c r="G300" i="16"/>
  <c r="G297" i="16"/>
  <c r="G293" i="16"/>
  <c r="G286" i="16"/>
  <c r="G265" i="16"/>
  <c r="G264" i="16"/>
  <c r="G261" i="16"/>
  <c r="G257" i="16"/>
  <c r="G250" i="16"/>
  <c r="G229" i="16"/>
  <c r="G228" i="16"/>
  <c r="G225" i="16"/>
  <c r="G221" i="16"/>
  <c r="G214" i="16"/>
  <c r="G193" i="16"/>
  <c r="G192" i="16"/>
  <c r="G189" i="16"/>
  <c r="G185" i="16"/>
  <c r="G178" i="16"/>
  <c r="G157" i="16"/>
  <c r="G156" i="16"/>
  <c r="G153" i="16"/>
  <c r="G149" i="16"/>
  <c r="G142" i="16"/>
  <c r="G121" i="16"/>
  <c r="G120" i="16"/>
  <c r="G117" i="16"/>
  <c r="G113" i="16"/>
  <c r="G106" i="16"/>
  <c r="G85" i="16"/>
  <c r="G84" i="16"/>
  <c r="G81" i="16"/>
  <c r="G77" i="16"/>
  <c r="G70" i="16"/>
  <c r="G49" i="16"/>
  <c r="G48" i="16"/>
  <c r="G45" i="16"/>
  <c r="G41" i="16"/>
  <c r="G34" i="16"/>
  <c r="G13" i="16"/>
  <c r="G12" i="16"/>
  <c r="G9" i="16"/>
  <c r="G5" i="16"/>
  <c r="G276" i="16"/>
  <c r="G269" i="16"/>
  <c r="G240" i="16"/>
  <c r="G226" i="16"/>
  <c r="G295" i="16"/>
  <c r="G291" i="16"/>
  <c r="G259" i="16"/>
  <c r="G258" i="16"/>
  <c r="G255" i="16"/>
  <c r="G222" i="16"/>
  <c r="G219" i="16"/>
  <c r="G208" i="16"/>
  <c r="G187" i="16"/>
  <c r="G186" i="16"/>
  <c r="G183" i="16"/>
  <c r="G172" i="16"/>
  <c r="G151" i="16"/>
  <c r="G150" i="16"/>
  <c r="G147" i="16"/>
  <c r="G136" i="16"/>
  <c r="G115" i="16"/>
  <c r="G114" i="16"/>
  <c r="G111" i="16"/>
  <c r="G100" i="16"/>
  <c r="G79" i="16"/>
  <c r="G78" i="16"/>
  <c r="G75" i="16"/>
  <c r="G64" i="16"/>
  <c r="G43" i="16"/>
  <c r="G42" i="16"/>
  <c r="G39" i="16"/>
  <c r="G28" i="16"/>
  <c r="G7" i="16"/>
  <c r="G6" i="16"/>
  <c r="G3" i="16"/>
  <c r="G298" i="16"/>
  <c r="G273" i="16"/>
  <c r="G237" i="16"/>
  <c r="G205" i="16"/>
  <c r="G197" i="16"/>
  <c r="G294" i="16"/>
  <c r="G280" i="16"/>
  <c r="G244" i="16"/>
  <c r="G223" i="16"/>
  <c r="G289" i="16"/>
  <c r="G288" i="16"/>
  <c r="G285" i="16"/>
  <c r="G281" i="16"/>
  <c r="G274" i="16"/>
  <c r="G253" i="16"/>
  <c r="G252" i="16"/>
  <c r="G249" i="16"/>
  <c r="G245" i="16"/>
  <c r="G238" i="16"/>
  <c r="G217" i="16"/>
  <c r="G216" i="16"/>
  <c r="G213" i="16"/>
  <c r="G209" i="16"/>
  <c r="G202" i="16"/>
  <c r="G181" i="16"/>
  <c r="G180" i="16"/>
  <c r="G177" i="16"/>
  <c r="G173" i="16"/>
  <c r="G166" i="16"/>
  <c r="G145" i="16"/>
  <c r="G144" i="16"/>
  <c r="G141" i="16"/>
  <c r="G137" i="16"/>
  <c r="G130" i="16"/>
  <c r="G109" i="16"/>
  <c r="G108" i="16"/>
  <c r="G105" i="16"/>
  <c r="G101" i="16"/>
  <c r="G94" i="16"/>
  <c r="G73" i="16"/>
  <c r="G72" i="16"/>
  <c r="G69" i="16"/>
  <c r="G65" i="16"/>
  <c r="G58" i="16"/>
  <c r="G37" i="16"/>
  <c r="G36" i="16"/>
  <c r="G33" i="16"/>
  <c r="G29" i="16"/>
  <c r="G22" i="16"/>
  <c r="G167" i="16"/>
  <c r="G160" i="16"/>
  <c r="G131" i="16"/>
  <c r="G124" i="16"/>
  <c r="G95" i="16"/>
  <c r="G88" i="16"/>
  <c r="G59" i="16"/>
  <c r="G52" i="16"/>
  <c r="G23" i="16"/>
  <c r="G16" i="16"/>
  <c r="CT2" i="9"/>
  <c r="CS2" i="9"/>
  <c r="CR2" i="9"/>
  <c r="BQ2" i="9"/>
  <c r="AG2" i="9"/>
  <c r="F2" i="9"/>
  <c r="E2" i="9"/>
  <c r="D2" i="9"/>
  <c r="C2" i="9"/>
  <c r="B2" i="9"/>
  <c r="A2" i="9"/>
  <c r="CB1" i="8"/>
  <c r="CB2" i="8"/>
  <c r="CA2" i="8"/>
  <c r="T2" i="8"/>
  <c r="S2" i="8"/>
  <c r="R2" i="8"/>
  <c r="Q2" i="8"/>
  <c r="P2" i="8"/>
  <c r="O2" i="8"/>
  <c r="N2" i="8"/>
  <c r="M2" i="8"/>
  <c r="L2" i="8"/>
  <c r="J2" i="8"/>
  <c r="I2" i="8"/>
  <c r="H2" i="8"/>
  <c r="G2" i="8"/>
  <c r="F2" i="8"/>
  <c r="E2" i="8"/>
  <c r="D2" i="8"/>
  <c r="C2" i="8"/>
  <c r="B2" i="8"/>
  <c r="A2" i="8"/>
  <c r="M157" i="38" l="1"/>
  <c r="N157" i="38" s="1"/>
  <c r="E157" i="38"/>
  <c r="K55" i="63"/>
  <c r="V55" i="63" s="1"/>
  <c r="Z55" i="63" s="1"/>
  <c r="CJ15" i="5"/>
  <c r="DK55" i="5"/>
  <c r="K56" i="50"/>
  <c r="K170" i="50" s="1"/>
  <c r="O170" i="50" s="1"/>
  <c r="I15" i="63"/>
  <c r="CJ63" i="5"/>
  <c r="I63" i="63"/>
  <c r="I35" i="50"/>
  <c r="I61" i="62"/>
  <c r="CI61" i="5"/>
  <c r="I62" i="48"/>
  <c r="BN52" i="9"/>
  <c r="CH52" i="5"/>
  <c r="I52" i="61"/>
  <c r="I53" i="45"/>
  <c r="K63" i="43"/>
  <c r="K177" i="43" s="1"/>
  <c r="O177" i="43" s="1"/>
  <c r="K62" i="60"/>
  <c r="V62" i="60" s="1"/>
  <c r="Z62" i="60" s="1"/>
  <c r="DH62" i="5"/>
  <c r="BM22" i="9"/>
  <c r="I23" i="43"/>
  <c r="I157" i="41"/>
  <c r="C551" i="42" s="1"/>
  <c r="CM42" i="9" s="1"/>
  <c r="G92" i="59"/>
  <c r="R92" i="59" s="1"/>
  <c r="AB92" i="59" s="1"/>
  <c r="BN92" i="5"/>
  <c r="F371" i="42"/>
  <c r="I93" i="41" s="1"/>
  <c r="BI2" i="8"/>
  <c r="FC2" i="5"/>
  <c r="R116" i="39"/>
  <c r="C381" i="40"/>
  <c r="BM102" i="5" s="1"/>
  <c r="K46" i="58"/>
  <c r="V46" i="58" s="1"/>
  <c r="Z46" i="58" s="1"/>
  <c r="M123" i="39"/>
  <c r="N123" i="39" s="1"/>
  <c r="E123" i="39"/>
  <c r="I123" i="39"/>
  <c r="C517" i="40" s="1"/>
  <c r="H123" i="39"/>
  <c r="P123" i="39" s="1"/>
  <c r="K33" i="39"/>
  <c r="K147" i="39" s="1"/>
  <c r="O147" i="39" s="1"/>
  <c r="K87" i="58"/>
  <c r="V87" i="58" s="1"/>
  <c r="Z87" i="58" s="1"/>
  <c r="K88" i="39"/>
  <c r="K202" i="39" s="1"/>
  <c r="O202" i="39" s="1"/>
  <c r="I45" i="58"/>
  <c r="DF87" i="5"/>
  <c r="I46" i="39"/>
  <c r="CE45" i="5"/>
  <c r="K32" i="58"/>
  <c r="V32" i="58" s="1"/>
  <c r="Z32" i="58" s="1"/>
  <c r="Q217" i="38"/>
  <c r="K34" i="38"/>
  <c r="K148" i="38" s="1"/>
  <c r="O148" i="38" s="1"/>
  <c r="AB102" i="57"/>
  <c r="CD30" i="5"/>
  <c r="I31" i="38"/>
  <c r="I30" i="57"/>
  <c r="K19" i="57"/>
  <c r="V19" i="57" s="1"/>
  <c r="Z19" i="57" s="1"/>
  <c r="DE19" i="5"/>
  <c r="DE3" i="5"/>
  <c r="K3" i="57"/>
  <c r="V3" i="57" s="1"/>
  <c r="Z3" i="57" s="1"/>
  <c r="C387" i="37"/>
  <c r="F387" i="37" s="1"/>
  <c r="K48" i="57"/>
  <c r="V48" i="57" s="1"/>
  <c r="Z48" i="57" s="1"/>
  <c r="H163" i="38"/>
  <c r="P163" i="38" s="1"/>
  <c r="DE48" i="5"/>
  <c r="M135" i="38"/>
  <c r="N135" i="38" s="1"/>
  <c r="E135" i="38"/>
  <c r="I135" i="38"/>
  <c r="C529" i="37" s="1"/>
  <c r="H135" i="38"/>
  <c r="P135" i="38" s="1"/>
  <c r="BG2" i="8"/>
  <c r="AC2" i="53"/>
  <c r="C381" i="19"/>
  <c r="G103" i="35" s="1"/>
  <c r="G217" i="35" s="1"/>
  <c r="Q217" i="35" s="1"/>
  <c r="R116" i="35"/>
  <c r="K70" i="50"/>
  <c r="K184" i="50" s="1"/>
  <c r="O184" i="50" s="1"/>
  <c r="K69" i="63"/>
  <c r="V69" i="63" s="1"/>
  <c r="Z69" i="63" s="1"/>
  <c r="R116" i="50"/>
  <c r="I10" i="50"/>
  <c r="AC2" i="63"/>
  <c r="C381" i="49"/>
  <c r="AX102" i="9" s="1"/>
  <c r="FH2" i="5"/>
  <c r="DK69" i="5"/>
  <c r="I48" i="50"/>
  <c r="K44" i="48"/>
  <c r="K158" i="48" s="1"/>
  <c r="O158" i="48" s="1"/>
  <c r="K59" i="61"/>
  <c r="V59" i="61" s="1"/>
  <c r="Z59" i="61" s="1"/>
  <c r="DI59" i="5"/>
  <c r="R116" i="43"/>
  <c r="C381" i="44"/>
  <c r="AU102" i="9" s="1"/>
  <c r="BK2" i="8"/>
  <c r="AC2" i="60"/>
  <c r="I27" i="43"/>
  <c r="H153" i="41"/>
  <c r="P153" i="41" s="1"/>
  <c r="K55" i="39"/>
  <c r="K169" i="39" s="1"/>
  <c r="O169" i="39" s="1"/>
  <c r="I9" i="39"/>
  <c r="K54" i="39"/>
  <c r="K168" i="39" s="1"/>
  <c r="O168" i="39" s="1"/>
  <c r="CL53" i="9"/>
  <c r="H168" i="39"/>
  <c r="P168" i="39" s="1"/>
  <c r="K36" i="39"/>
  <c r="K150" i="39" s="1"/>
  <c r="O150" i="39" s="1"/>
  <c r="K31" i="39"/>
  <c r="K145" i="39" s="1"/>
  <c r="O145" i="39" s="1"/>
  <c r="K30" i="58"/>
  <c r="V30" i="58" s="1"/>
  <c r="Z30" i="58" s="1"/>
  <c r="DF30" i="5"/>
  <c r="DF46" i="5"/>
  <c r="K47" i="39"/>
  <c r="K161" i="39" s="1"/>
  <c r="O161" i="39" s="1"/>
  <c r="H161" i="39"/>
  <c r="P161" i="39" s="1"/>
  <c r="I32" i="39"/>
  <c r="I44" i="38"/>
  <c r="E137" i="38"/>
  <c r="M137" i="38"/>
  <c r="N137" i="38" s="1"/>
  <c r="E118" i="38"/>
  <c r="M118" i="38"/>
  <c r="N118" i="38" s="1"/>
  <c r="E180" i="38"/>
  <c r="E150" i="38"/>
  <c r="H146" i="38"/>
  <c r="P146" i="38" s="1"/>
  <c r="DE31" i="5"/>
  <c r="K31" i="57"/>
  <c r="V31" i="57" s="1"/>
  <c r="Z31" i="57" s="1"/>
  <c r="K32" i="38"/>
  <c r="K146" i="38" s="1"/>
  <c r="O146" i="38" s="1"/>
  <c r="K20" i="38"/>
  <c r="K134" i="38" s="1"/>
  <c r="O134" i="38" s="1"/>
  <c r="H163" i="35"/>
  <c r="P163" i="35" s="1"/>
  <c r="I19" i="53"/>
  <c r="CC19" i="5"/>
  <c r="I20" i="35"/>
  <c r="BI35" i="9"/>
  <c r="I36" i="35"/>
  <c r="H149" i="35"/>
  <c r="P149" i="35" s="1"/>
  <c r="K34" i="53"/>
  <c r="V34" i="53" s="1"/>
  <c r="Z34" i="53" s="1"/>
  <c r="DD34" i="5"/>
  <c r="BI20" i="9"/>
  <c r="I21" i="35"/>
  <c r="K15" i="53"/>
  <c r="V15" i="53" s="1"/>
  <c r="Z15" i="53" s="1"/>
  <c r="DD15" i="5"/>
  <c r="M172" i="50"/>
  <c r="N172" i="50" s="1"/>
  <c r="E172" i="50"/>
  <c r="H172" i="50"/>
  <c r="P172" i="50" s="1"/>
  <c r="I172" i="50"/>
  <c r="C566" i="49" s="1"/>
  <c r="BO3" i="9"/>
  <c r="I3" i="62"/>
  <c r="CI3" i="5"/>
  <c r="I4" i="48"/>
  <c r="K87" i="45"/>
  <c r="K201" i="45" s="1"/>
  <c r="O201" i="45" s="1"/>
  <c r="I4" i="38"/>
  <c r="I37" i="50"/>
  <c r="I25" i="41"/>
  <c r="I79" i="35"/>
  <c r="I49" i="35"/>
  <c r="BO10" i="9"/>
  <c r="I11" i="48"/>
  <c r="M182" i="41"/>
  <c r="N182" i="41" s="1"/>
  <c r="E182" i="41"/>
  <c r="I182" i="41"/>
  <c r="C576" i="42" s="1"/>
  <c r="H182" i="41"/>
  <c r="P182" i="41" s="1"/>
  <c r="M189" i="50"/>
  <c r="N189" i="50" s="1"/>
  <c r="E189" i="50"/>
  <c r="H191" i="50"/>
  <c r="P191" i="50" s="1"/>
  <c r="I191" i="50"/>
  <c r="C585" i="49" s="1"/>
  <c r="H187" i="50"/>
  <c r="P187" i="50" s="1"/>
  <c r="I187" i="50"/>
  <c r="C581" i="49" s="1"/>
  <c r="H189" i="50"/>
  <c r="P189" i="50" s="1"/>
  <c r="I189" i="50"/>
  <c r="C583" i="49" s="1"/>
  <c r="M191" i="50"/>
  <c r="N191" i="50" s="1"/>
  <c r="E191" i="50"/>
  <c r="H203" i="50"/>
  <c r="P203" i="50" s="1"/>
  <c r="I203" i="50"/>
  <c r="C597" i="49" s="1"/>
  <c r="M187" i="50"/>
  <c r="N187" i="50" s="1"/>
  <c r="E187" i="50"/>
  <c r="H199" i="50"/>
  <c r="P199" i="50" s="1"/>
  <c r="I199" i="50"/>
  <c r="C593" i="49" s="1"/>
  <c r="DK84" i="5" s="1"/>
  <c r="M200" i="50"/>
  <c r="N200" i="50" s="1"/>
  <c r="E200" i="50"/>
  <c r="H190" i="50"/>
  <c r="P190" i="50" s="1"/>
  <c r="I190" i="50"/>
  <c r="C584" i="49" s="1"/>
  <c r="M203" i="50"/>
  <c r="N203" i="50" s="1"/>
  <c r="E203" i="50"/>
  <c r="M199" i="50"/>
  <c r="N199" i="50" s="1"/>
  <c r="E199" i="50"/>
  <c r="H200" i="50"/>
  <c r="P200" i="50" s="1"/>
  <c r="I200" i="50"/>
  <c r="M190" i="50"/>
  <c r="N190" i="50" s="1"/>
  <c r="E190" i="50"/>
  <c r="M192" i="50"/>
  <c r="N192" i="50" s="1"/>
  <c r="E192" i="50"/>
  <c r="M198" i="50"/>
  <c r="N198" i="50" s="1"/>
  <c r="E198" i="50"/>
  <c r="H185" i="50"/>
  <c r="P185" i="50" s="1"/>
  <c r="I185" i="50"/>
  <c r="C579" i="49" s="1"/>
  <c r="CQ70" i="9" s="1"/>
  <c r="I192" i="50"/>
  <c r="C586" i="49" s="1"/>
  <c r="CQ77" i="9" s="1"/>
  <c r="H192" i="50"/>
  <c r="P192" i="50" s="1"/>
  <c r="H198" i="50"/>
  <c r="P198" i="50" s="1"/>
  <c r="I198" i="50"/>
  <c r="H202" i="50"/>
  <c r="P202" i="50" s="1"/>
  <c r="I202" i="50"/>
  <c r="C596" i="49" s="1"/>
  <c r="CQ87" i="9" s="1"/>
  <c r="M193" i="50"/>
  <c r="N193" i="50" s="1"/>
  <c r="E193" i="50"/>
  <c r="M188" i="50"/>
  <c r="N188" i="50" s="1"/>
  <c r="E188" i="50"/>
  <c r="H194" i="50"/>
  <c r="P194" i="50" s="1"/>
  <c r="I194" i="50"/>
  <c r="C588" i="49" s="1"/>
  <c r="CQ79" i="9" s="1"/>
  <c r="M202" i="50"/>
  <c r="N202" i="50" s="1"/>
  <c r="E202" i="50"/>
  <c r="M185" i="50"/>
  <c r="N185" i="50" s="1"/>
  <c r="E185" i="50"/>
  <c r="H193" i="50"/>
  <c r="P193" i="50" s="1"/>
  <c r="I193" i="50"/>
  <c r="C587" i="49" s="1"/>
  <c r="H188" i="50"/>
  <c r="P188" i="50" s="1"/>
  <c r="I188" i="50"/>
  <c r="C582" i="49" s="1"/>
  <c r="M194" i="50"/>
  <c r="N194" i="50" s="1"/>
  <c r="E194" i="50"/>
  <c r="H205" i="50"/>
  <c r="P205" i="50" s="1"/>
  <c r="I205" i="50"/>
  <c r="C599" i="49" s="1"/>
  <c r="CQ90" i="9" s="1"/>
  <c r="L217" i="50"/>
  <c r="L227" i="50" s="1"/>
  <c r="J217" i="50"/>
  <c r="C217" i="50"/>
  <c r="M196" i="50"/>
  <c r="N196" i="50" s="1"/>
  <c r="E196" i="50"/>
  <c r="M205" i="50"/>
  <c r="N205" i="50" s="1"/>
  <c r="E205" i="50"/>
  <c r="H197" i="50"/>
  <c r="P197" i="50" s="1"/>
  <c r="I197" i="50"/>
  <c r="I196" i="50"/>
  <c r="C590" i="49" s="1"/>
  <c r="H196" i="50"/>
  <c r="P196" i="50" s="1"/>
  <c r="I204" i="50"/>
  <c r="C598" i="49" s="1"/>
  <c r="CQ89" i="9" s="1"/>
  <c r="H204" i="50"/>
  <c r="P204" i="50" s="1"/>
  <c r="M197" i="50"/>
  <c r="N197" i="50" s="1"/>
  <c r="E197" i="50"/>
  <c r="H186" i="50"/>
  <c r="P186" i="50" s="1"/>
  <c r="I186" i="50"/>
  <c r="C580" i="49" s="1"/>
  <c r="DK71" i="5" s="1"/>
  <c r="M204" i="50"/>
  <c r="N204" i="50" s="1"/>
  <c r="E204" i="50"/>
  <c r="M201" i="50"/>
  <c r="N201" i="50" s="1"/>
  <c r="E201" i="50"/>
  <c r="M186" i="50"/>
  <c r="N186" i="50" s="1"/>
  <c r="E186" i="50"/>
  <c r="H195" i="50"/>
  <c r="P195" i="50" s="1"/>
  <c r="I195" i="50"/>
  <c r="C589" i="49" s="1"/>
  <c r="H201" i="50"/>
  <c r="P201" i="50" s="1"/>
  <c r="I201" i="50"/>
  <c r="C595" i="49" s="1"/>
  <c r="H206" i="50"/>
  <c r="P206" i="50" s="1"/>
  <c r="I206" i="50"/>
  <c r="M195" i="50"/>
  <c r="N195" i="50" s="1"/>
  <c r="E195" i="50"/>
  <c r="M206" i="50"/>
  <c r="N206" i="50" s="1"/>
  <c r="E206" i="50"/>
  <c r="M201" i="48"/>
  <c r="N201" i="48" s="1"/>
  <c r="E201" i="48"/>
  <c r="M199" i="48"/>
  <c r="N199" i="48" s="1"/>
  <c r="E199" i="48"/>
  <c r="M184" i="48"/>
  <c r="N184" i="48" s="1"/>
  <c r="E184" i="48"/>
  <c r="M186" i="48"/>
  <c r="N186" i="48" s="1"/>
  <c r="E186" i="48"/>
  <c r="H189" i="48"/>
  <c r="P189" i="48" s="1"/>
  <c r="I189" i="48"/>
  <c r="C583" i="47" s="1"/>
  <c r="CP74" i="9" s="1"/>
  <c r="H201" i="48"/>
  <c r="P201" i="48" s="1"/>
  <c r="I201" i="48"/>
  <c r="C595" i="47" s="1"/>
  <c r="CP86" i="9" s="1"/>
  <c r="H199" i="48"/>
  <c r="P199" i="48" s="1"/>
  <c r="I199" i="48"/>
  <c r="H186" i="48"/>
  <c r="P186" i="48" s="1"/>
  <c r="I186" i="48"/>
  <c r="C580" i="47" s="1"/>
  <c r="M189" i="48"/>
  <c r="N189" i="48" s="1"/>
  <c r="E189" i="48"/>
  <c r="M182" i="48"/>
  <c r="N182" i="48" s="1"/>
  <c r="E182" i="48"/>
  <c r="H182" i="48"/>
  <c r="P182" i="48" s="1"/>
  <c r="I182" i="48"/>
  <c r="M198" i="48"/>
  <c r="N198" i="48" s="1"/>
  <c r="E198" i="48"/>
  <c r="H198" i="48"/>
  <c r="P198" i="48" s="1"/>
  <c r="I198" i="48"/>
  <c r="H188" i="48"/>
  <c r="P188" i="48" s="1"/>
  <c r="I188" i="48"/>
  <c r="C582" i="47" s="1"/>
  <c r="K74" i="48" s="1"/>
  <c r="K188" i="48" s="1"/>
  <c r="O188" i="48" s="1"/>
  <c r="M194" i="48"/>
  <c r="N194" i="48" s="1"/>
  <c r="E194" i="48"/>
  <c r="H197" i="48"/>
  <c r="P197" i="48" s="1"/>
  <c r="I197" i="48"/>
  <c r="C591" i="47" s="1"/>
  <c r="M195" i="48"/>
  <c r="N195" i="48" s="1"/>
  <c r="E195" i="48"/>
  <c r="M193" i="48"/>
  <c r="N193" i="48" s="1"/>
  <c r="E193" i="48"/>
  <c r="M188" i="48"/>
  <c r="N188" i="48" s="1"/>
  <c r="E188" i="48"/>
  <c r="I194" i="48"/>
  <c r="C588" i="47" s="1"/>
  <c r="H194" i="48"/>
  <c r="P194" i="48" s="1"/>
  <c r="M192" i="48"/>
  <c r="N192" i="48" s="1"/>
  <c r="E192" i="48"/>
  <c r="M187" i="48"/>
  <c r="N187" i="48" s="1"/>
  <c r="E187" i="48"/>
  <c r="I195" i="48"/>
  <c r="C589" i="47" s="1"/>
  <c r="H195" i="48"/>
  <c r="P195" i="48" s="1"/>
  <c r="H193" i="48"/>
  <c r="P193" i="48" s="1"/>
  <c r="I193" i="48"/>
  <c r="C587" i="47" s="1"/>
  <c r="M203" i="48"/>
  <c r="N203" i="48" s="1"/>
  <c r="E203" i="48"/>
  <c r="M190" i="48"/>
  <c r="N190" i="48" s="1"/>
  <c r="E190" i="48"/>
  <c r="M197" i="48"/>
  <c r="N197" i="48" s="1"/>
  <c r="E197" i="48"/>
  <c r="I192" i="48"/>
  <c r="C586" i="47" s="1"/>
  <c r="H192" i="48"/>
  <c r="P192" i="48" s="1"/>
  <c r="H187" i="48"/>
  <c r="P187" i="48" s="1"/>
  <c r="I187" i="48"/>
  <c r="C581" i="47" s="1"/>
  <c r="H203" i="48"/>
  <c r="P203" i="48" s="1"/>
  <c r="I203" i="48"/>
  <c r="C597" i="47" s="1"/>
  <c r="K89" i="48" s="1"/>
  <c r="K203" i="48" s="1"/>
  <c r="O203" i="48" s="1"/>
  <c r="H190" i="48"/>
  <c r="P190" i="48" s="1"/>
  <c r="I190" i="48"/>
  <c r="C584" i="47" s="1"/>
  <c r="H183" i="48"/>
  <c r="P183" i="48" s="1"/>
  <c r="I183" i="48"/>
  <c r="C577" i="47" s="1"/>
  <c r="H200" i="48"/>
  <c r="P200" i="48" s="1"/>
  <c r="I200" i="48"/>
  <c r="C594" i="47" s="1"/>
  <c r="M191" i="48"/>
  <c r="N191" i="48" s="1"/>
  <c r="E191" i="48"/>
  <c r="M183" i="48"/>
  <c r="N183" i="48" s="1"/>
  <c r="E183" i="48"/>
  <c r="M196" i="48"/>
  <c r="N196" i="48" s="1"/>
  <c r="E196" i="48"/>
  <c r="M200" i="48"/>
  <c r="N200" i="48" s="1"/>
  <c r="E200" i="48"/>
  <c r="M185" i="48"/>
  <c r="N185" i="48" s="1"/>
  <c r="E185" i="48"/>
  <c r="H202" i="48"/>
  <c r="P202" i="48" s="1"/>
  <c r="I202" i="48"/>
  <c r="C596" i="47" s="1"/>
  <c r="I191" i="48"/>
  <c r="C585" i="47" s="1"/>
  <c r="H191" i="48"/>
  <c r="P191" i="48" s="1"/>
  <c r="I196" i="48"/>
  <c r="C590" i="47" s="1"/>
  <c r="H196" i="48"/>
  <c r="P196" i="48" s="1"/>
  <c r="C217" i="48"/>
  <c r="L217" i="48"/>
  <c r="L227" i="48" s="1"/>
  <c r="J217" i="48"/>
  <c r="H185" i="48"/>
  <c r="P185" i="48" s="1"/>
  <c r="I185" i="48"/>
  <c r="C579" i="47" s="1"/>
  <c r="M202" i="48"/>
  <c r="N202" i="48" s="1"/>
  <c r="E202" i="48"/>
  <c r="I184" i="48"/>
  <c r="C578" i="47" s="1"/>
  <c r="H184" i="48"/>
  <c r="P184" i="48" s="1"/>
  <c r="M189" i="45"/>
  <c r="N189" i="45" s="1"/>
  <c r="E189" i="45"/>
  <c r="H190" i="45"/>
  <c r="P190" i="45" s="1"/>
  <c r="I190" i="45"/>
  <c r="C584" i="46" s="1"/>
  <c r="H192" i="45"/>
  <c r="P192" i="45" s="1"/>
  <c r="I192" i="45"/>
  <c r="C586" i="46" s="1"/>
  <c r="M194" i="45"/>
  <c r="N194" i="45" s="1"/>
  <c r="E194" i="45"/>
  <c r="M190" i="45"/>
  <c r="N190" i="45" s="1"/>
  <c r="E190" i="45"/>
  <c r="M188" i="45"/>
  <c r="N188" i="45" s="1"/>
  <c r="E188" i="45"/>
  <c r="M192" i="45"/>
  <c r="N192" i="45" s="1"/>
  <c r="E192" i="45"/>
  <c r="I194" i="45"/>
  <c r="C588" i="46" s="1"/>
  <c r="H194" i="45"/>
  <c r="P194" i="45" s="1"/>
  <c r="H199" i="45"/>
  <c r="P199" i="45" s="1"/>
  <c r="I199" i="45"/>
  <c r="C593" i="46" s="1"/>
  <c r="H188" i="45"/>
  <c r="P188" i="45" s="1"/>
  <c r="I188" i="45"/>
  <c r="C582" i="46" s="1"/>
  <c r="DI73" i="5" s="1"/>
  <c r="M199" i="45"/>
  <c r="N199" i="45" s="1"/>
  <c r="E199" i="45"/>
  <c r="H193" i="45"/>
  <c r="P193" i="45" s="1"/>
  <c r="I193" i="45"/>
  <c r="C587" i="46" s="1"/>
  <c r="M198" i="45"/>
  <c r="N198" i="45" s="1"/>
  <c r="E198" i="45"/>
  <c r="M193" i="45"/>
  <c r="N193" i="45" s="1"/>
  <c r="E193" i="45"/>
  <c r="I182" i="45"/>
  <c r="C576" i="46" s="1"/>
  <c r="H182" i="45"/>
  <c r="P182" i="45" s="1"/>
  <c r="H198" i="45"/>
  <c r="P198" i="45" s="1"/>
  <c r="I198" i="45"/>
  <c r="C592" i="46" s="1"/>
  <c r="M197" i="45"/>
  <c r="N197" i="45" s="1"/>
  <c r="E197" i="45"/>
  <c r="M182" i="45"/>
  <c r="N182" i="45" s="1"/>
  <c r="E182" i="45"/>
  <c r="H197" i="45"/>
  <c r="P197" i="45" s="1"/>
  <c r="I197" i="45"/>
  <c r="C591" i="46" s="1"/>
  <c r="H191" i="45"/>
  <c r="P191" i="45" s="1"/>
  <c r="I191" i="45"/>
  <c r="C585" i="46" s="1"/>
  <c r="I196" i="45"/>
  <c r="C590" i="46" s="1"/>
  <c r="CO81" i="9" s="1"/>
  <c r="H196" i="45"/>
  <c r="P196" i="45" s="1"/>
  <c r="M191" i="45"/>
  <c r="N191" i="45" s="1"/>
  <c r="E191" i="45"/>
  <c r="M196" i="45"/>
  <c r="N196" i="45" s="1"/>
  <c r="E196" i="45"/>
  <c r="L217" i="45"/>
  <c r="L227" i="45" s="1"/>
  <c r="C217" i="45"/>
  <c r="J217" i="45"/>
  <c r="I195" i="45"/>
  <c r="C589" i="46" s="1"/>
  <c r="H195" i="45"/>
  <c r="P195" i="45" s="1"/>
  <c r="M200" i="45"/>
  <c r="N200" i="45" s="1"/>
  <c r="E200" i="45"/>
  <c r="M195" i="45"/>
  <c r="N195" i="45" s="1"/>
  <c r="E195" i="45"/>
  <c r="H189" i="45"/>
  <c r="P189" i="45" s="1"/>
  <c r="I189" i="45"/>
  <c r="C583" i="46" s="1"/>
  <c r="H200" i="45"/>
  <c r="P200" i="45" s="1"/>
  <c r="I200" i="45"/>
  <c r="C594" i="46" s="1"/>
  <c r="CO85" i="9" s="1"/>
  <c r="M198" i="43"/>
  <c r="N198" i="43" s="1"/>
  <c r="E198" i="43"/>
  <c r="I194" i="43"/>
  <c r="C588" i="44" s="1"/>
  <c r="H194" i="43"/>
  <c r="P194" i="43" s="1"/>
  <c r="H202" i="43"/>
  <c r="P202" i="43" s="1"/>
  <c r="I202" i="43"/>
  <c r="C596" i="44" s="1"/>
  <c r="M185" i="43"/>
  <c r="N185" i="43" s="1"/>
  <c r="E185" i="43"/>
  <c r="I186" i="43"/>
  <c r="C580" i="44" s="1"/>
  <c r="H186" i="43"/>
  <c r="P186" i="43" s="1"/>
  <c r="H190" i="43"/>
  <c r="P190" i="43" s="1"/>
  <c r="I190" i="43"/>
  <c r="H181" i="43"/>
  <c r="P181" i="43" s="1"/>
  <c r="I181" i="43"/>
  <c r="C575" i="44" s="1"/>
  <c r="K67" i="43" s="1"/>
  <c r="K181" i="43" s="1"/>
  <c r="O181" i="43" s="1"/>
  <c r="I198" i="43"/>
  <c r="C592" i="44" s="1"/>
  <c r="H198" i="43"/>
  <c r="P198" i="43" s="1"/>
  <c r="M194" i="43"/>
  <c r="N194" i="43" s="1"/>
  <c r="E194" i="43"/>
  <c r="H185" i="43"/>
  <c r="P185" i="43" s="1"/>
  <c r="I185" i="43"/>
  <c r="C579" i="44" s="1"/>
  <c r="CN70" i="9" s="1"/>
  <c r="M190" i="43"/>
  <c r="N190" i="43" s="1"/>
  <c r="E190" i="43"/>
  <c r="M187" i="43"/>
  <c r="N187" i="43" s="1"/>
  <c r="E187" i="43"/>
  <c r="M197" i="43"/>
  <c r="N197" i="43" s="1"/>
  <c r="E197" i="43"/>
  <c r="M199" i="43"/>
  <c r="N199" i="43" s="1"/>
  <c r="E199" i="43"/>
  <c r="H187" i="43"/>
  <c r="P187" i="43" s="1"/>
  <c r="I187" i="43"/>
  <c r="C581" i="44" s="1"/>
  <c r="CN72" i="9" s="1"/>
  <c r="I179" i="43"/>
  <c r="C573" i="44" s="1"/>
  <c r="H179" i="43"/>
  <c r="P179" i="43" s="1"/>
  <c r="H197" i="43"/>
  <c r="P197" i="43" s="1"/>
  <c r="I197" i="43"/>
  <c r="H199" i="43"/>
  <c r="P199" i="43" s="1"/>
  <c r="I199" i="43"/>
  <c r="C593" i="44" s="1"/>
  <c r="I180" i="43"/>
  <c r="C574" i="44" s="1"/>
  <c r="H180" i="43"/>
  <c r="P180" i="43" s="1"/>
  <c r="M203" i="43"/>
  <c r="N203" i="43" s="1"/>
  <c r="E203" i="43"/>
  <c r="M179" i="43"/>
  <c r="N179" i="43" s="1"/>
  <c r="E179" i="43"/>
  <c r="M180" i="43"/>
  <c r="N180" i="43" s="1"/>
  <c r="E180" i="43"/>
  <c r="H203" i="43"/>
  <c r="P203" i="43" s="1"/>
  <c r="I203" i="43"/>
  <c r="M183" i="43"/>
  <c r="N183" i="43" s="1"/>
  <c r="E183" i="43"/>
  <c r="I184" i="43"/>
  <c r="C578" i="44" s="1"/>
  <c r="K70" i="43" s="1"/>
  <c r="K184" i="43" s="1"/>
  <c r="O184" i="43" s="1"/>
  <c r="H184" i="43"/>
  <c r="P184" i="43" s="1"/>
  <c r="H183" i="43"/>
  <c r="P183" i="43" s="1"/>
  <c r="I183" i="43"/>
  <c r="C577" i="44" s="1"/>
  <c r="I182" i="43"/>
  <c r="H182" i="43"/>
  <c r="P182" i="43" s="1"/>
  <c r="M184" i="43"/>
  <c r="N184" i="43" s="1"/>
  <c r="E184" i="43"/>
  <c r="H189" i="43"/>
  <c r="P189" i="43" s="1"/>
  <c r="I189" i="43"/>
  <c r="C583" i="44" s="1"/>
  <c r="M191" i="43"/>
  <c r="N191" i="43" s="1"/>
  <c r="E191" i="43"/>
  <c r="M182" i="43"/>
  <c r="N182" i="43" s="1"/>
  <c r="E182" i="43"/>
  <c r="M196" i="43"/>
  <c r="N196" i="43" s="1"/>
  <c r="E196" i="43"/>
  <c r="H188" i="43"/>
  <c r="P188" i="43" s="1"/>
  <c r="I188" i="43"/>
  <c r="M189" i="43"/>
  <c r="N189" i="43" s="1"/>
  <c r="E189" i="43"/>
  <c r="H191" i="43"/>
  <c r="P191" i="43" s="1"/>
  <c r="I191" i="43"/>
  <c r="C585" i="44" s="1"/>
  <c r="M193" i="43"/>
  <c r="N193" i="43" s="1"/>
  <c r="E193" i="43"/>
  <c r="I196" i="43"/>
  <c r="C590" i="44" s="1"/>
  <c r="K82" i="43" s="1"/>
  <c r="K196" i="43" s="1"/>
  <c r="O196" i="43" s="1"/>
  <c r="H196" i="43"/>
  <c r="P196" i="43" s="1"/>
  <c r="M188" i="43"/>
  <c r="N188" i="43" s="1"/>
  <c r="E188" i="43"/>
  <c r="M192" i="43"/>
  <c r="N192" i="43" s="1"/>
  <c r="E192" i="43"/>
  <c r="M200" i="43"/>
  <c r="N200" i="43" s="1"/>
  <c r="E200" i="43"/>
  <c r="M195" i="43"/>
  <c r="N195" i="43" s="1"/>
  <c r="E195" i="43"/>
  <c r="H193" i="43"/>
  <c r="P193" i="43" s="1"/>
  <c r="I193" i="43"/>
  <c r="C587" i="44" s="1"/>
  <c r="I206" i="43"/>
  <c r="H206" i="43"/>
  <c r="P206" i="43" s="1"/>
  <c r="M205" i="43"/>
  <c r="N205" i="43" s="1"/>
  <c r="E205" i="43"/>
  <c r="H192" i="43"/>
  <c r="P192" i="43" s="1"/>
  <c r="I192" i="43"/>
  <c r="C586" i="44" s="1"/>
  <c r="CN77" i="9" s="1"/>
  <c r="H200" i="43"/>
  <c r="P200" i="43" s="1"/>
  <c r="I200" i="43"/>
  <c r="C594" i="44" s="1"/>
  <c r="K86" i="43" s="1"/>
  <c r="K200" i="43" s="1"/>
  <c r="O200" i="43" s="1"/>
  <c r="H195" i="43"/>
  <c r="P195" i="43" s="1"/>
  <c r="I195" i="43"/>
  <c r="C589" i="44" s="1"/>
  <c r="M204" i="43"/>
  <c r="N204" i="43" s="1"/>
  <c r="E204" i="43"/>
  <c r="L217" i="43"/>
  <c r="L227" i="43" s="1"/>
  <c r="J217" i="43"/>
  <c r="C217" i="43"/>
  <c r="M201" i="43"/>
  <c r="N201" i="43" s="1"/>
  <c r="E201" i="43"/>
  <c r="M206" i="43"/>
  <c r="N206" i="43" s="1"/>
  <c r="E206" i="43"/>
  <c r="H205" i="43"/>
  <c r="P205" i="43" s="1"/>
  <c r="I205" i="43"/>
  <c r="M202" i="43"/>
  <c r="N202" i="43" s="1"/>
  <c r="E202" i="43"/>
  <c r="H204" i="43"/>
  <c r="P204" i="43" s="1"/>
  <c r="I204" i="43"/>
  <c r="C598" i="44" s="1"/>
  <c r="M186" i="43"/>
  <c r="N186" i="43" s="1"/>
  <c r="E186" i="43"/>
  <c r="H201" i="43"/>
  <c r="P201" i="43" s="1"/>
  <c r="I201" i="43"/>
  <c r="C595" i="44" s="1"/>
  <c r="M181" i="43"/>
  <c r="N181" i="43" s="1"/>
  <c r="E181" i="43"/>
  <c r="M202" i="41"/>
  <c r="N202" i="41" s="1"/>
  <c r="E202" i="41"/>
  <c r="H200" i="41"/>
  <c r="P200" i="41" s="1"/>
  <c r="I200" i="41"/>
  <c r="C594" i="42" s="1"/>
  <c r="I203" i="41"/>
  <c r="C597" i="42" s="1"/>
  <c r="H203" i="41"/>
  <c r="P203" i="41" s="1"/>
  <c r="M199" i="41"/>
  <c r="N199" i="41" s="1"/>
  <c r="E199" i="41"/>
  <c r="H202" i="41"/>
  <c r="P202" i="41" s="1"/>
  <c r="I202" i="41"/>
  <c r="C596" i="42" s="1"/>
  <c r="M200" i="41"/>
  <c r="N200" i="41" s="1"/>
  <c r="E200" i="41"/>
  <c r="H199" i="41"/>
  <c r="P199" i="41" s="1"/>
  <c r="I199" i="41"/>
  <c r="C593" i="42" s="1"/>
  <c r="M198" i="41"/>
  <c r="N198" i="41" s="1"/>
  <c r="E198" i="41"/>
  <c r="H205" i="41"/>
  <c r="P205" i="41" s="1"/>
  <c r="I205" i="41"/>
  <c r="C599" i="42" s="1"/>
  <c r="K91" i="41" s="1"/>
  <c r="K205" i="41" s="1"/>
  <c r="O205" i="41" s="1"/>
  <c r="H201" i="41"/>
  <c r="P201" i="41" s="1"/>
  <c r="I201" i="41"/>
  <c r="C595" i="42" s="1"/>
  <c r="CM86" i="9" s="1"/>
  <c r="M204" i="41"/>
  <c r="N204" i="41" s="1"/>
  <c r="E204" i="41"/>
  <c r="H197" i="41"/>
  <c r="P197" i="41" s="1"/>
  <c r="I197" i="41"/>
  <c r="C591" i="42" s="1"/>
  <c r="H198" i="41"/>
  <c r="P198" i="41" s="1"/>
  <c r="I198" i="41"/>
  <c r="C592" i="42" s="1"/>
  <c r="M205" i="41"/>
  <c r="N205" i="41" s="1"/>
  <c r="E205" i="41"/>
  <c r="M195" i="41"/>
  <c r="N195" i="41" s="1"/>
  <c r="E195" i="41"/>
  <c r="M201" i="41"/>
  <c r="N201" i="41" s="1"/>
  <c r="E201" i="41"/>
  <c r="M194" i="41"/>
  <c r="N194" i="41" s="1"/>
  <c r="E194" i="41"/>
  <c r="H204" i="41"/>
  <c r="P204" i="41" s="1"/>
  <c r="I204" i="41"/>
  <c r="C598" i="42" s="1"/>
  <c r="K90" i="41" s="1"/>
  <c r="K204" i="41" s="1"/>
  <c r="O204" i="41" s="1"/>
  <c r="M197" i="41"/>
  <c r="N197" i="41" s="1"/>
  <c r="E197" i="41"/>
  <c r="H195" i="41"/>
  <c r="P195" i="41" s="1"/>
  <c r="I195" i="41"/>
  <c r="C589" i="42" s="1"/>
  <c r="H194" i="41"/>
  <c r="P194" i="41" s="1"/>
  <c r="I194" i="41"/>
  <c r="C588" i="42" s="1"/>
  <c r="L217" i="41"/>
  <c r="L227" i="41" s="1"/>
  <c r="J217" i="41"/>
  <c r="C217" i="41"/>
  <c r="H193" i="41"/>
  <c r="P193" i="41" s="1"/>
  <c r="I193" i="41"/>
  <c r="C587" i="42" s="1"/>
  <c r="CM78" i="9" s="1"/>
  <c r="H189" i="41"/>
  <c r="P189" i="41" s="1"/>
  <c r="I189" i="41"/>
  <c r="C583" i="42" s="1"/>
  <c r="M193" i="41"/>
  <c r="N193" i="41" s="1"/>
  <c r="E193" i="41"/>
  <c r="M189" i="41"/>
  <c r="N189" i="41" s="1"/>
  <c r="E189" i="41"/>
  <c r="M196" i="41"/>
  <c r="N196" i="41" s="1"/>
  <c r="E196" i="41"/>
  <c r="M188" i="41"/>
  <c r="N188" i="41" s="1"/>
  <c r="E188" i="41"/>
  <c r="H196" i="41"/>
  <c r="P196" i="41" s="1"/>
  <c r="I196" i="41"/>
  <c r="C590" i="42" s="1"/>
  <c r="I191" i="41"/>
  <c r="C585" i="42" s="1"/>
  <c r="CM76" i="9" s="1"/>
  <c r="H191" i="41"/>
  <c r="P191" i="41" s="1"/>
  <c r="M192" i="41"/>
  <c r="N192" i="41" s="1"/>
  <c r="E192" i="41"/>
  <c r="M206" i="41"/>
  <c r="N206" i="41" s="1"/>
  <c r="E206" i="41"/>
  <c r="I188" i="41"/>
  <c r="C582" i="42" s="1"/>
  <c r="H188" i="41"/>
  <c r="P188" i="41" s="1"/>
  <c r="M190" i="41"/>
  <c r="N190" i="41" s="1"/>
  <c r="E190" i="41"/>
  <c r="M191" i="41"/>
  <c r="N191" i="41" s="1"/>
  <c r="E191" i="41"/>
  <c r="I192" i="41"/>
  <c r="C586" i="42" s="1"/>
  <c r="CM77" i="9" s="1"/>
  <c r="H192" i="41"/>
  <c r="P192" i="41" s="1"/>
  <c r="H206" i="41"/>
  <c r="P206" i="41" s="1"/>
  <c r="I206" i="41"/>
  <c r="C600" i="42" s="1"/>
  <c r="K92" i="41" s="1"/>
  <c r="K206" i="41" s="1"/>
  <c r="O206" i="41" s="1"/>
  <c r="H190" i="41"/>
  <c r="P190" i="41" s="1"/>
  <c r="I190" i="41"/>
  <c r="C584" i="42" s="1"/>
  <c r="M203" i="41"/>
  <c r="N203" i="41" s="1"/>
  <c r="E203" i="41"/>
  <c r="I184" i="39"/>
  <c r="C578" i="40" s="1"/>
  <c r="H184" i="39"/>
  <c r="P184" i="39" s="1"/>
  <c r="H173" i="39"/>
  <c r="P173" i="39" s="1"/>
  <c r="I173" i="39"/>
  <c r="C567" i="40" s="1"/>
  <c r="H196" i="39"/>
  <c r="P196" i="39" s="1"/>
  <c r="I196" i="39"/>
  <c r="C590" i="40" s="1"/>
  <c r="I197" i="39"/>
  <c r="C591" i="40" s="1"/>
  <c r="CL82" i="9" s="1"/>
  <c r="H197" i="39"/>
  <c r="P197" i="39" s="1"/>
  <c r="M195" i="39"/>
  <c r="N195" i="39" s="1"/>
  <c r="E195" i="39"/>
  <c r="M176" i="39"/>
  <c r="N176" i="39" s="1"/>
  <c r="E176" i="39"/>
  <c r="M184" i="39"/>
  <c r="N184" i="39" s="1"/>
  <c r="E184" i="39"/>
  <c r="M196" i="39"/>
  <c r="N196" i="39" s="1"/>
  <c r="E196" i="39"/>
  <c r="M199" i="39"/>
  <c r="N199" i="39" s="1"/>
  <c r="E199" i="39"/>
  <c r="H176" i="39"/>
  <c r="P176" i="39" s="1"/>
  <c r="I176" i="39"/>
  <c r="C570" i="40" s="1"/>
  <c r="H170" i="39"/>
  <c r="P170" i="39" s="1"/>
  <c r="I170" i="39"/>
  <c r="C564" i="40" s="1"/>
  <c r="H199" i="39"/>
  <c r="P199" i="39" s="1"/>
  <c r="I199" i="39"/>
  <c r="C593" i="40" s="1"/>
  <c r="M194" i="39"/>
  <c r="N194" i="39" s="1"/>
  <c r="E194" i="39"/>
  <c r="M181" i="39"/>
  <c r="N181" i="39" s="1"/>
  <c r="E181" i="39"/>
  <c r="M185" i="39"/>
  <c r="N185" i="39" s="1"/>
  <c r="E185" i="39"/>
  <c r="M170" i="39"/>
  <c r="N170" i="39" s="1"/>
  <c r="E170" i="39"/>
  <c r="M187" i="39"/>
  <c r="N187" i="39" s="1"/>
  <c r="E187" i="39"/>
  <c r="H194" i="39"/>
  <c r="P194" i="39" s="1"/>
  <c r="I194" i="39"/>
  <c r="C588" i="40" s="1"/>
  <c r="CL79" i="9" s="1"/>
  <c r="H181" i="39"/>
  <c r="P181" i="39" s="1"/>
  <c r="I181" i="39"/>
  <c r="C575" i="40" s="1"/>
  <c r="H185" i="39"/>
  <c r="P185" i="39" s="1"/>
  <c r="I185" i="39"/>
  <c r="C579" i="40" s="1"/>
  <c r="K71" i="39" s="1"/>
  <c r="K185" i="39" s="1"/>
  <c r="O185" i="39" s="1"/>
  <c r="M178" i="39"/>
  <c r="N178" i="39" s="1"/>
  <c r="E178" i="39"/>
  <c r="H187" i="39"/>
  <c r="P187" i="39" s="1"/>
  <c r="I187" i="39"/>
  <c r="C581" i="40" s="1"/>
  <c r="M198" i="39"/>
  <c r="N198" i="39" s="1"/>
  <c r="E198" i="39"/>
  <c r="H178" i="39"/>
  <c r="P178" i="39" s="1"/>
  <c r="I178" i="39"/>
  <c r="C572" i="40" s="1"/>
  <c r="I190" i="39"/>
  <c r="C584" i="40" s="1"/>
  <c r="H190" i="39"/>
  <c r="P190" i="39" s="1"/>
  <c r="H198" i="39"/>
  <c r="P198" i="39" s="1"/>
  <c r="I198" i="39"/>
  <c r="M186" i="39"/>
  <c r="N186" i="39" s="1"/>
  <c r="E186" i="39"/>
  <c r="H192" i="39"/>
  <c r="P192" i="39" s="1"/>
  <c r="I192" i="39"/>
  <c r="C586" i="40" s="1"/>
  <c r="H189" i="39"/>
  <c r="P189" i="39" s="1"/>
  <c r="I189" i="39"/>
  <c r="C583" i="40" s="1"/>
  <c r="K75" i="39" s="1"/>
  <c r="K189" i="39" s="1"/>
  <c r="O189" i="39" s="1"/>
  <c r="H188" i="39"/>
  <c r="P188" i="39" s="1"/>
  <c r="I188" i="39"/>
  <c r="C582" i="40" s="1"/>
  <c r="CL73" i="9" s="1"/>
  <c r="M190" i="39"/>
  <c r="N190" i="39" s="1"/>
  <c r="E190" i="39"/>
  <c r="H186" i="39"/>
  <c r="P186" i="39" s="1"/>
  <c r="I186" i="39"/>
  <c r="C580" i="40" s="1"/>
  <c r="M192" i="39"/>
  <c r="N192" i="39" s="1"/>
  <c r="E192" i="39"/>
  <c r="M189" i="39"/>
  <c r="N189" i="39" s="1"/>
  <c r="E189" i="39"/>
  <c r="M193" i="39"/>
  <c r="N193" i="39" s="1"/>
  <c r="E193" i="39"/>
  <c r="H171" i="39"/>
  <c r="P171" i="39" s="1"/>
  <c r="I171" i="39"/>
  <c r="C565" i="40" s="1"/>
  <c r="K57" i="39" s="1"/>
  <c r="K171" i="39" s="1"/>
  <c r="O171" i="39" s="1"/>
  <c r="H177" i="39"/>
  <c r="P177" i="39" s="1"/>
  <c r="I177" i="39"/>
  <c r="C571" i="40" s="1"/>
  <c r="K63" i="39" s="1"/>
  <c r="K177" i="39" s="1"/>
  <c r="O177" i="39" s="1"/>
  <c r="M188" i="39"/>
  <c r="N188" i="39" s="1"/>
  <c r="E188" i="39"/>
  <c r="L217" i="39"/>
  <c r="L227" i="39" s="1"/>
  <c r="C217" i="39"/>
  <c r="J217" i="39"/>
  <c r="H174" i="39"/>
  <c r="P174" i="39" s="1"/>
  <c r="I174" i="39"/>
  <c r="C568" i="40" s="1"/>
  <c r="CL59" i="9" s="1"/>
  <c r="I193" i="39"/>
  <c r="C587" i="40" s="1"/>
  <c r="K79" i="39" s="1"/>
  <c r="K193" i="39" s="1"/>
  <c r="O193" i="39" s="1"/>
  <c r="H193" i="39"/>
  <c r="P193" i="39" s="1"/>
  <c r="M200" i="39"/>
  <c r="N200" i="39" s="1"/>
  <c r="E200" i="39"/>
  <c r="M171" i="39"/>
  <c r="N171" i="39" s="1"/>
  <c r="E171" i="39"/>
  <c r="M177" i="39"/>
  <c r="N177" i="39" s="1"/>
  <c r="E177" i="39"/>
  <c r="M180" i="39"/>
  <c r="N180" i="39" s="1"/>
  <c r="E180" i="39"/>
  <c r="M191" i="39"/>
  <c r="N191" i="39" s="1"/>
  <c r="E191" i="39"/>
  <c r="M174" i="39"/>
  <c r="N174" i="39" s="1"/>
  <c r="E174" i="39"/>
  <c r="H183" i="39"/>
  <c r="P183" i="39" s="1"/>
  <c r="I183" i="39"/>
  <c r="C577" i="40" s="1"/>
  <c r="H200" i="39"/>
  <c r="P200" i="39" s="1"/>
  <c r="I200" i="39"/>
  <c r="C594" i="40" s="1"/>
  <c r="CL85" i="9" s="1"/>
  <c r="H179" i="39"/>
  <c r="P179" i="39" s="1"/>
  <c r="I179" i="39"/>
  <c r="C573" i="40" s="1"/>
  <c r="H172" i="39"/>
  <c r="P172" i="39" s="1"/>
  <c r="I172" i="39"/>
  <c r="C566" i="40" s="1"/>
  <c r="CL57" i="9" s="1"/>
  <c r="H180" i="39"/>
  <c r="P180" i="39" s="1"/>
  <c r="I180" i="39"/>
  <c r="C574" i="40" s="1"/>
  <c r="M201" i="39"/>
  <c r="N201" i="39" s="1"/>
  <c r="E201" i="39"/>
  <c r="I191" i="39"/>
  <c r="C585" i="40" s="1"/>
  <c r="H191" i="39"/>
  <c r="P191" i="39" s="1"/>
  <c r="M183" i="39"/>
  <c r="N183" i="39" s="1"/>
  <c r="E183" i="39"/>
  <c r="H182" i="39"/>
  <c r="P182" i="39" s="1"/>
  <c r="I182" i="39"/>
  <c r="C576" i="40" s="1"/>
  <c r="H175" i="39"/>
  <c r="P175" i="39" s="1"/>
  <c r="I175" i="39"/>
  <c r="C569" i="40" s="1"/>
  <c r="CL60" i="9" s="1"/>
  <c r="M179" i="39"/>
  <c r="N179" i="39" s="1"/>
  <c r="E179" i="39"/>
  <c r="M172" i="39"/>
  <c r="N172" i="39" s="1"/>
  <c r="E172" i="39"/>
  <c r="H201" i="39"/>
  <c r="P201" i="39" s="1"/>
  <c r="I201" i="39"/>
  <c r="C595" i="40" s="1"/>
  <c r="M173" i="39"/>
  <c r="N173" i="39" s="1"/>
  <c r="E173" i="39"/>
  <c r="M197" i="39"/>
  <c r="N197" i="39" s="1"/>
  <c r="E197" i="39"/>
  <c r="M182" i="39"/>
  <c r="N182" i="39" s="1"/>
  <c r="E182" i="39"/>
  <c r="H195" i="39"/>
  <c r="P195" i="39" s="1"/>
  <c r="I195" i="39"/>
  <c r="C589" i="40" s="1"/>
  <c r="CL80" i="9" s="1"/>
  <c r="M175" i="39"/>
  <c r="N175" i="39" s="1"/>
  <c r="E175" i="39"/>
  <c r="I190" i="38"/>
  <c r="C584" i="37" s="1"/>
  <c r="H190" i="38"/>
  <c r="P190" i="38" s="1"/>
  <c r="H200" i="38"/>
  <c r="P200" i="38" s="1"/>
  <c r="I200" i="38"/>
  <c r="C594" i="37" s="1"/>
  <c r="M193" i="38"/>
  <c r="N193" i="38" s="1"/>
  <c r="E193" i="38"/>
  <c r="M183" i="38"/>
  <c r="N183" i="38" s="1"/>
  <c r="E183" i="38"/>
  <c r="M190" i="38"/>
  <c r="N190" i="38" s="1"/>
  <c r="E190" i="38"/>
  <c r="M200" i="38"/>
  <c r="N200" i="38" s="1"/>
  <c r="E200" i="38"/>
  <c r="M205" i="38"/>
  <c r="N205" i="38" s="1"/>
  <c r="E205" i="38"/>
  <c r="M206" i="38"/>
  <c r="N206" i="38" s="1"/>
  <c r="E206" i="38"/>
  <c r="M198" i="38"/>
  <c r="N198" i="38" s="1"/>
  <c r="E198" i="38"/>
  <c r="M189" i="38"/>
  <c r="N189" i="38" s="1"/>
  <c r="E189" i="38"/>
  <c r="H205" i="38"/>
  <c r="P205" i="38" s="1"/>
  <c r="I205" i="38"/>
  <c r="H206" i="38"/>
  <c r="P206" i="38" s="1"/>
  <c r="I206" i="38"/>
  <c r="C600" i="37" s="1"/>
  <c r="DE91" i="5" s="1"/>
  <c r="H198" i="38"/>
  <c r="P198" i="38" s="1"/>
  <c r="I198" i="38"/>
  <c r="C592" i="37" s="1"/>
  <c r="CK83" i="9" s="1"/>
  <c r="H182" i="38"/>
  <c r="P182" i="38" s="1"/>
  <c r="I182" i="38"/>
  <c r="C576" i="37" s="1"/>
  <c r="H189" i="38"/>
  <c r="P189" i="38" s="1"/>
  <c r="I189" i="38"/>
  <c r="C583" i="37" s="1"/>
  <c r="M204" i="38"/>
  <c r="N204" i="38" s="1"/>
  <c r="E204" i="38"/>
  <c r="M182" i="38"/>
  <c r="N182" i="38" s="1"/>
  <c r="E182" i="38"/>
  <c r="H204" i="38"/>
  <c r="P204" i="38" s="1"/>
  <c r="I204" i="38"/>
  <c r="M203" i="38"/>
  <c r="N203" i="38" s="1"/>
  <c r="E203" i="38"/>
  <c r="H188" i="38"/>
  <c r="P188" i="38" s="1"/>
  <c r="I188" i="38"/>
  <c r="C582" i="37" s="1"/>
  <c r="CK73" i="9" s="1"/>
  <c r="H195" i="38"/>
  <c r="P195" i="38" s="1"/>
  <c r="I195" i="38"/>
  <c r="C589" i="37" s="1"/>
  <c r="H203" i="38"/>
  <c r="P203" i="38" s="1"/>
  <c r="I203" i="38"/>
  <c r="C597" i="37" s="1"/>
  <c r="M188" i="38"/>
  <c r="N188" i="38" s="1"/>
  <c r="E188" i="38"/>
  <c r="H186" i="38"/>
  <c r="P186" i="38" s="1"/>
  <c r="I186" i="38"/>
  <c r="C580" i="37" s="1"/>
  <c r="DE71" i="5" s="1"/>
  <c r="M195" i="38"/>
  <c r="N195" i="38" s="1"/>
  <c r="E195" i="38"/>
  <c r="M186" i="38"/>
  <c r="N186" i="38" s="1"/>
  <c r="E186" i="38"/>
  <c r="M196" i="38"/>
  <c r="N196" i="38" s="1"/>
  <c r="E196" i="38"/>
  <c r="H185" i="38"/>
  <c r="P185" i="38" s="1"/>
  <c r="I185" i="38"/>
  <c r="C579" i="37" s="1"/>
  <c r="I181" i="38"/>
  <c r="C575" i="37" s="1"/>
  <c r="H181" i="38"/>
  <c r="P181" i="38" s="1"/>
  <c r="I201" i="38"/>
  <c r="C595" i="37" s="1"/>
  <c r="K86" i="57" s="1"/>
  <c r="V86" i="57" s="1"/>
  <c r="Z86" i="57" s="1"/>
  <c r="H201" i="38"/>
  <c r="P201" i="38" s="1"/>
  <c r="H196" i="38"/>
  <c r="P196" i="38" s="1"/>
  <c r="I196" i="38"/>
  <c r="C590" i="37" s="1"/>
  <c r="M185" i="38"/>
  <c r="N185" i="38" s="1"/>
  <c r="E185" i="38"/>
  <c r="H194" i="38"/>
  <c r="P194" i="38" s="1"/>
  <c r="I194" i="38"/>
  <c r="C588" i="37" s="1"/>
  <c r="I202" i="38"/>
  <c r="C596" i="37" s="1"/>
  <c r="H202" i="38"/>
  <c r="P202" i="38" s="1"/>
  <c r="H184" i="38"/>
  <c r="P184" i="38" s="1"/>
  <c r="I184" i="38"/>
  <c r="C578" i="37" s="1"/>
  <c r="H197" i="38"/>
  <c r="P197" i="38" s="1"/>
  <c r="I197" i="38"/>
  <c r="C591" i="37" s="1"/>
  <c r="M201" i="38"/>
  <c r="N201" i="38" s="1"/>
  <c r="E201" i="38"/>
  <c r="H191" i="38"/>
  <c r="P191" i="38" s="1"/>
  <c r="I191" i="38"/>
  <c r="C585" i="37" s="1"/>
  <c r="M194" i="38"/>
  <c r="N194" i="38" s="1"/>
  <c r="E194" i="38"/>
  <c r="M202" i="38"/>
  <c r="N202" i="38" s="1"/>
  <c r="E202" i="38"/>
  <c r="M184" i="38"/>
  <c r="N184" i="38" s="1"/>
  <c r="E184" i="38"/>
  <c r="M197" i="38"/>
  <c r="N197" i="38" s="1"/>
  <c r="E197" i="38"/>
  <c r="M181" i="38"/>
  <c r="N181" i="38" s="1"/>
  <c r="E181" i="38"/>
  <c r="M191" i="38"/>
  <c r="N191" i="38" s="1"/>
  <c r="E191" i="38"/>
  <c r="M187" i="38"/>
  <c r="N187" i="38" s="1"/>
  <c r="E187" i="38"/>
  <c r="H192" i="38"/>
  <c r="P192" i="38" s="1"/>
  <c r="I192" i="38"/>
  <c r="C586" i="37" s="1"/>
  <c r="M199" i="38"/>
  <c r="N199" i="38" s="1"/>
  <c r="E199" i="38"/>
  <c r="H187" i="38"/>
  <c r="P187" i="38" s="1"/>
  <c r="I187" i="38"/>
  <c r="C581" i="37" s="1"/>
  <c r="K72" i="57" s="1"/>
  <c r="V72" i="57" s="1"/>
  <c r="Z72" i="57" s="1"/>
  <c r="H193" i="38"/>
  <c r="P193" i="38" s="1"/>
  <c r="I193" i="38"/>
  <c r="H183" i="38"/>
  <c r="P183" i="38" s="1"/>
  <c r="I183" i="38"/>
  <c r="C577" i="37" s="1"/>
  <c r="M192" i="38"/>
  <c r="N192" i="38" s="1"/>
  <c r="E192" i="38"/>
  <c r="H199" i="38"/>
  <c r="P199" i="38" s="1"/>
  <c r="I199" i="38"/>
  <c r="C593" i="37" s="1"/>
  <c r="L217" i="38"/>
  <c r="L227" i="38" s="1"/>
  <c r="C217" i="38"/>
  <c r="J217" i="38"/>
  <c r="M199" i="35"/>
  <c r="N199" i="35" s="1"/>
  <c r="E199" i="35"/>
  <c r="H199" i="35"/>
  <c r="P199" i="35" s="1"/>
  <c r="I199" i="35"/>
  <c r="I197" i="35"/>
  <c r="C591" i="19" s="1"/>
  <c r="H197" i="35"/>
  <c r="P197" i="35" s="1"/>
  <c r="M198" i="35"/>
  <c r="N198" i="35" s="1"/>
  <c r="E198" i="35"/>
  <c r="H194" i="35"/>
  <c r="P194" i="35" s="1"/>
  <c r="I194" i="35"/>
  <c r="C588" i="19" s="1"/>
  <c r="CJ79" i="9" s="1"/>
  <c r="M202" i="35"/>
  <c r="N202" i="35" s="1"/>
  <c r="E202" i="35"/>
  <c r="M197" i="35"/>
  <c r="N197" i="35" s="1"/>
  <c r="E197" i="35"/>
  <c r="H198" i="35"/>
  <c r="P198" i="35" s="1"/>
  <c r="I198" i="35"/>
  <c r="C592" i="19" s="1"/>
  <c r="M194" i="35"/>
  <c r="N194" i="35" s="1"/>
  <c r="E194" i="35"/>
  <c r="H202" i="35"/>
  <c r="P202" i="35" s="1"/>
  <c r="I202" i="35"/>
  <c r="C596" i="19" s="1"/>
  <c r="H195" i="35"/>
  <c r="P195" i="35" s="1"/>
  <c r="I195" i="35"/>
  <c r="C589" i="19" s="1"/>
  <c r="M195" i="35"/>
  <c r="N195" i="35" s="1"/>
  <c r="E195" i="35"/>
  <c r="H203" i="35"/>
  <c r="P203" i="35" s="1"/>
  <c r="I203" i="35"/>
  <c r="C597" i="19" s="1"/>
  <c r="CJ88" i="9" s="1"/>
  <c r="M203" i="35"/>
  <c r="N203" i="35" s="1"/>
  <c r="E203" i="35"/>
  <c r="M201" i="35"/>
  <c r="N201" i="35" s="1"/>
  <c r="E201" i="35"/>
  <c r="H200" i="35"/>
  <c r="P200" i="35" s="1"/>
  <c r="I200" i="35"/>
  <c r="C594" i="19" s="1"/>
  <c r="M196" i="35"/>
  <c r="N196" i="35" s="1"/>
  <c r="E196" i="35"/>
  <c r="M205" i="35"/>
  <c r="N205" i="35" s="1"/>
  <c r="E205" i="35"/>
  <c r="M204" i="35"/>
  <c r="N204" i="35" s="1"/>
  <c r="E204" i="35"/>
  <c r="H201" i="35"/>
  <c r="P201" i="35" s="1"/>
  <c r="I201" i="35"/>
  <c r="C595" i="19" s="1"/>
  <c r="M200" i="35"/>
  <c r="N200" i="35" s="1"/>
  <c r="E200" i="35"/>
  <c r="H196" i="35"/>
  <c r="P196" i="35" s="1"/>
  <c r="I196" i="35"/>
  <c r="C590" i="19" s="1"/>
  <c r="H205" i="35"/>
  <c r="P205" i="35" s="1"/>
  <c r="I205" i="35"/>
  <c r="L217" i="35"/>
  <c r="L227" i="35" s="1"/>
  <c r="J217" i="35"/>
  <c r="C217" i="35"/>
  <c r="H204" i="35"/>
  <c r="P204" i="35" s="1"/>
  <c r="I204" i="35"/>
  <c r="C598" i="19" s="1"/>
  <c r="H178" i="50"/>
  <c r="P178" i="50" s="1"/>
  <c r="I178" i="50"/>
  <c r="M182" i="50"/>
  <c r="N182" i="50" s="1"/>
  <c r="E182" i="50"/>
  <c r="M178" i="50"/>
  <c r="N178" i="50" s="1"/>
  <c r="E178" i="50"/>
  <c r="H182" i="50"/>
  <c r="P182" i="50" s="1"/>
  <c r="I182" i="50"/>
  <c r="C576" i="49" s="1"/>
  <c r="CQ67" i="9" s="1"/>
  <c r="H183" i="50"/>
  <c r="P183" i="50" s="1"/>
  <c r="I183" i="50"/>
  <c r="M183" i="50"/>
  <c r="N183" i="50" s="1"/>
  <c r="E183" i="50"/>
  <c r="I180" i="50"/>
  <c r="H180" i="50"/>
  <c r="P180" i="50" s="1"/>
  <c r="M180" i="50"/>
  <c r="N180" i="50" s="1"/>
  <c r="E180" i="50"/>
  <c r="BP88" i="9"/>
  <c r="I89" i="50"/>
  <c r="I99" i="50"/>
  <c r="BP98" i="9"/>
  <c r="BP100" i="9"/>
  <c r="I101" i="50"/>
  <c r="BP77" i="9"/>
  <c r="I78" i="50"/>
  <c r="AX92" i="9"/>
  <c r="G93" i="50"/>
  <c r="G207" i="50" s="1"/>
  <c r="Q207" i="50" s="1"/>
  <c r="BP101" i="9"/>
  <c r="I102" i="50"/>
  <c r="I96" i="50"/>
  <c r="BP95" i="9"/>
  <c r="H177" i="48"/>
  <c r="P177" i="48" s="1"/>
  <c r="I177" i="48"/>
  <c r="M177" i="48"/>
  <c r="N177" i="48" s="1"/>
  <c r="E177" i="48"/>
  <c r="M176" i="48"/>
  <c r="N176" i="48" s="1"/>
  <c r="E176" i="48"/>
  <c r="H176" i="48"/>
  <c r="P176" i="48" s="1"/>
  <c r="I176" i="48"/>
  <c r="C570" i="47" s="1"/>
  <c r="CP61" i="9" s="1"/>
  <c r="H180" i="48"/>
  <c r="P180" i="48" s="1"/>
  <c r="I180" i="48"/>
  <c r="M180" i="48"/>
  <c r="N180" i="48" s="1"/>
  <c r="E180" i="48"/>
  <c r="M179" i="48"/>
  <c r="N179" i="48" s="1"/>
  <c r="E179" i="48"/>
  <c r="H179" i="48"/>
  <c r="P179" i="48" s="1"/>
  <c r="I179" i="48"/>
  <c r="C573" i="47" s="1"/>
  <c r="CP64" i="9" s="1"/>
  <c r="I84" i="48"/>
  <c r="BO83" i="9"/>
  <c r="I91" i="48"/>
  <c r="BO90" i="9"/>
  <c r="G93" i="48"/>
  <c r="G207" i="48" s="1"/>
  <c r="Q207" i="48" s="1"/>
  <c r="AW92" i="9"/>
  <c r="I87" i="48"/>
  <c r="BO86" i="9"/>
  <c r="I78" i="48"/>
  <c r="BO77" i="9"/>
  <c r="I97" i="48"/>
  <c r="BO96" i="9"/>
  <c r="I89" i="48"/>
  <c r="BO88" i="9"/>
  <c r="I99" i="48"/>
  <c r="BO98" i="9"/>
  <c r="I90" i="48"/>
  <c r="BO89" i="9"/>
  <c r="I92" i="48"/>
  <c r="BO91" i="9"/>
  <c r="I95" i="48"/>
  <c r="BO94" i="9"/>
  <c r="I96" i="48"/>
  <c r="BO95" i="9"/>
  <c r="G103" i="48"/>
  <c r="G217" i="48" s="1"/>
  <c r="Q217" i="48" s="1"/>
  <c r="AW102" i="9"/>
  <c r="I98" i="48"/>
  <c r="BO97" i="9"/>
  <c r="I101" i="48"/>
  <c r="BO100" i="9"/>
  <c r="I81" i="48"/>
  <c r="BO80" i="9"/>
  <c r="I84" i="45"/>
  <c r="BN83" i="9"/>
  <c r="I83" i="45"/>
  <c r="BN82" i="9"/>
  <c r="I85" i="45"/>
  <c r="BN84" i="9"/>
  <c r="I96" i="45"/>
  <c r="BN95" i="9"/>
  <c r="I98" i="45"/>
  <c r="BN97" i="9"/>
  <c r="I88" i="45"/>
  <c r="BN87" i="9"/>
  <c r="G103" i="45"/>
  <c r="G217" i="45" s="1"/>
  <c r="Q217" i="45" s="1"/>
  <c r="AV102" i="9"/>
  <c r="I86" i="45"/>
  <c r="BN85" i="9"/>
  <c r="I102" i="45"/>
  <c r="BN101" i="9"/>
  <c r="I95" i="45"/>
  <c r="BN94" i="9"/>
  <c r="G93" i="45"/>
  <c r="G207" i="45" s="1"/>
  <c r="Q207" i="45" s="1"/>
  <c r="AV92" i="9"/>
  <c r="I101" i="45"/>
  <c r="BN100" i="9"/>
  <c r="I95" i="43"/>
  <c r="BM94" i="9"/>
  <c r="I102" i="43"/>
  <c r="BM101" i="9"/>
  <c r="I99" i="43"/>
  <c r="BM98" i="9"/>
  <c r="G93" i="43"/>
  <c r="G207" i="43" s="1"/>
  <c r="Q207" i="43" s="1"/>
  <c r="AU92" i="9"/>
  <c r="I67" i="43"/>
  <c r="BM66" i="9"/>
  <c r="I97" i="43"/>
  <c r="BM96" i="9"/>
  <c r="I93" i="43"/>
  <c r="BM92" i="9"/>
  <c r="I94" i="43"/>
  <c r="BM93" i="9"/>
  <c r="I80" i="43"/>
  <c r="BM79" i="9"/>
  <c r="I81" i="43"/>
  <c r="BM80" i="9"/>
  <c r="I90" i="43"/>
  <c r="BM89" i="9"/>
  <c r="I74" i="43"/>
  <c r="BM73" i="9"/>
  <c r="I100" i="43"/>
  <c r="BM99" i="9"/>
  <c r="I96" i="43"/>
  <c r="BM95" i="9"/>
  <c r="M184" i="41"/>
  <c r="N184" i="41" s="1"/>
  <c r="E184" i="41"/>
  <c r="H184" i="41"/>
  <c r="P184" i="41" s="1"/>
  <c r="I184" i="41"/>
  <c r="C578" i="42" s="1"/>
  <c r="CM69" i="9" s="1"/>
  <c r="M183" i="41"/>
  <c r="N183" i="41" s="1"/>
  <c r="E183" i="41"/>
  <c r="H183" i="41"/>
  <c r="P183" i="41" s="1"/>
  <c r="I183" i="41"/>
  <c r="C577" i="42" s="1"/>
  <c r="CM68" i="9" s="1"/>
  <c r="I102" i="41"/>
  <c r="BL101" i="9"/>
  <c r="I94" i="41"/>
  <c r="BL93" i="9"/>
  <c r="BL99" i="9"/>
  <c r="I100" i="41"/>
  <c r="I99" i="41"/>
  <c r="BL98" i="9"/>
  <c r="I98" i="41"/>
  <c r="BL97" i="9"/>
  <c r="G103" i="41"/>
  <c r="G217" i="41" s="1"/>
  <c r="Q217" i="41" s="1"/>
  <c r="AT102" i="9"/>
  <c r="BL88" i="9"/>
  <c r="I89" i="41"/>
  <c r="BL75" i="9"/>
  <c r="I76" i="41"/>
  <c r="BL96" i="9"/>
  <c r="I97" i="41"/>
  <c r="I59" i="39"/>
  <c r="BK58" i="9"/>
  <c r="I69" i="39"/>
  <c r="BK68" i="9"/>
  <c r="I65" i="39"/>
  <c r="BK64" i="9"/>
  <c r="I84" i="39"/>
  <c r="BK83" i="9"/>
  <c r="I62" i="39"/>
  <c r="BK61" i="9"/>
  <c r="I97" i="39"/>
  <c r="BK96" i="9"/>
  <c r="I96" i="39"/>
  <c r="BK95" i="9"/>
  <c r="I95" i="39"/>
  <c r="BK94" i="9"/>
  <c r="I85" i="39"/>
  <c r="BK84" i="9"/>
  <c r="I70" i="39"/>
  <c r="BK69" i="9"/>
  <c r="I99" i="39"/>
  <c r="BK98" i="9"/>
  <c r="I93" i="39"/>
  <c r="BK92" i="9"/>
  <c r="I72" i="39"/>
  <c r="BK71" i="9"/>
  <c r="I64" i="39"/>
  <c r="BK63" i="9"/>
  <c r="I101" i="39"/>
  <c r="BK100" i="9"/>
  <c r="I87" i="39"/>
  <c r="BK86" i="9"/>
  <c r="I54" i="39"/>
  <c r="BK53" i="9"/>
  <c r="I73" i="39"/>
  <c r="BK72" i="9"/>
  <c r="I100" i="39"/>
  <c r="BK99" i="9"/>
  <c r="I65" i="38"/>
  <c r="BJ64" i="9"/>
  <c r="BJ95" i="9"/>
  <c r="I96" i="38"/>
  <c r="I90" i="38"/>
  <c r="BJ89" i="9"/>
  <c r="I99" i="38"/>
  <c r="BJ98" i="9"/>
  <c r="I94" i="38"/>
  <c r="BJ93" i="9"/>
  <c r="I93" i="38"/>
  <c r="BJ92" i="9"/>
  <c r="I79" i="38"/>
  <c r="BJ78" i="9"/>
  <c r="BJ91" i="9"/>
  <c r="I92" i="38"/>
  <c r="I83" i="38"/>
  <c r="BJ82" i="9"/>
  <c r="I101" i="38"/>
  <c r="BJ100" i="9"/>
  <c r="I81" i="38"/>
  <c r="BJ80" i="9"/>
  <c r="I103" i="38"/>
  <c r="BJ102" i="9"/>
  <c r="M193" i="35"/>
  <c r="N193" i="35" s="1"/>
  <c r="E193" i="35"/>
  <c r="H193" i="35"/>
  <c r="P193" i="35" s="1"/>
  <c r="I193" i="35"/>
  <c r="C587" i="19" s="1"/>
  <c r="CJ78" i="9" s="1"/>
  <c r="H188" i="35"/>
  <c r="P188" i="35" s="1"/>
  <c r="I188" i="35"/>
  <c r="C582" i="19" s="1"/>
  <c r="CJ73" i="9" s="1"/>
  <c r="H192" i="35"/>
  <c r="P192" i="35" s="1"/>
  <c r="I192" i="35"/>
  <c r="C586" i="19" s="1"/>
  <c r="M188" i="35"/>
  <c r="N188" i="35" s="1"/>
  <c r="E188" i="35"/>
  <c r="E192" i="35"/>
  <c r="M192" i="35"/>
  <c r="N192" i="35" s="1"/>
  <c r="M184" i="35"/>
  <c r="N184" i="35" s="1"/>
  <c r="E184" i="35"/>
  <c r="I184" i="35"/>
  <c r="C578" i="19" s="1"/>
  <c r="CJ69" i="9" s="1"/>
  <c r="H184" i="35"/>
  <c r="P184" i="35" s="1"/>
  <c r="M191" i="35"/>
  <c r="N191" i="35" s="1"/>
  <c r="E191" i="35"/>
  <c r="I191" i="35"/>
  <c r="H191" i="35"/>
  <c r="P191" i="35" s="1"/>
  <c r="I86" i="35"/>
  <c r="BI85" i="9"/>
  <c r="I97" i="35"/>
  <c r="BI96" i="9"/>
  <c r="I87" i="35"/>
  <c r="BI86" i="9"/>
  <c r="I99" i="35"/>
  <c r="BI98" i="9"/>
  <c r="I80" i="35"/>
  <c r="BI79" i="9"/>
  <c r="I101" i="35"/>
  <c r="BI100" i="9"/>
  <c r="I95" i="35"/>
  <c r="BI94" i="9"/>
  <c r="I93" i="35"/>
  <c r="BI92" i="9"/>
  <c r="I98" i="35"/>
  <c r="BI97" i="9"/>
  <c r="I96" i="35"/>
  <c r="BI95" i="9"/>
  <c r="AX108" i="9"/>
  <c r="G109" i="50"/>
  <c r="G223" i="50" s="1"/>
  <c r="Q223" i="50" s="1"/>
  <c r="CQ86" i="9"/>
  <c r="K87" i="50"/>
  <c r="K201" i="50" s="1"/>
  <c r="O201" i="50" s="1"/>
  <c r="K85" i="50"/>
  <c r="K199" i="50" s="1"/>
  <c r="O199" i="50" s="1"/>
  <c r="CQ93" i="9"/>
  <c r="CQ94" i="9"/>
  <c r="CQ99" i="9"/>
  <c r="CQ97" i="9"/>
  <c r="CQ96" i="9"/>
  <c r="K12" i="62"/>
  <c r="V12" i="62" s="1"/>
  <c r="Z12" i="62" s="1"/>
  <c r="DJ12" i="5"/>
  <c r="AW111" i="9"/>
  <c r="G112" i="48"/>
  <c r="G226" i="48" s="1"/>
  <c r="Q226" i="48" s="1"/>
  <c r="AW110" i="9"/>
  <c r="G111" i="48"/>
  <c r="G225" i="48" s="1"/>
  <c r="Q225" i="48" s="1"/>
  <c r="K13" i="48"/>
  <c r="K127" i="48" s="1"/>
  <c r="O127" i="48" s="1"/>
  <c r="CP88" i="9"/>
  <c r="CP70" i="9"/>
  <c r="K71" i="48"/>
  <c r="K185" i="48" s="1"/>
  <c r="O185" i="48" s="1"/>
  <c r="CP90" i="9"/>
  <c r="K91" i="48"/>
  <c r="K205" i="48" s="1"/>
  <c r="O205" i="48" s="1"/>
  <c r="CP79" i="9"/>
  <c r="K80" i="48"/>
  <c r="K194" i="48" s="1"/>
  <c r="O194" i="48" s="1"/>
  <c r="CP73" i="9"/>
  <c r="CP80" i="9"/>
  <c r="K81" i="48"/>
  <c r="K195" i="48" s="1"/>
  <c r="O195" i="48" s="1"/>
  <c r="CP76" i="9"/>
  <c r="K77" i="48"/>
  <c r="K191" i="48" s="1"/>
  <c r="O191" i="48" s="1"/>
  <c r="CP100" i="9"/>
  <c r="CP101" i="9"/>
  <c r="AV111" i="9"/>
  <c r="G112" i="45"/>
  <c r="G226" i="45" s="1"/>
  <c r="Q226" i="45" s="1"/>
  <c r="AV108" i="9"/>
  <c r="G109" i="45"/>
  <c r="G223" i="45" s="1"/>
  <c r="Q223" i="45" s="1"/>
  <c r="K73" i="61"/>
  <c r="V73" i="61" s="1"/>
  <c r="Z73" i="61" s="1"/>
  <c r="CO76" i="9"/>
  <c r="K77" i="45"/>
  <c r="K191" i="45" s="1"/>
  <c r="O191" i="45" s="1"/>
  <c r="CO89" i="9"/>
  <c r="K90" i="45"/>
  <c r="K204" i="45" s="1"/>
  <c r="O204" i="45" s="1"/>
  <c r="CO84" i="9"/>
  <c r="K85" i="45"/>
  <c r="K199" i="45" s="1"/>
  <c r="O199" i="45" s="1"/>
  <c r="CO74" i="9"/>
  <c r="K75" i="45"/>
  <c r="K189" i="45" s="1"/>
  <c r="O189" i="45" s="1"/>
  <c r="CO73" i="9"/>
  <c r="K74" i="45"/>
  <c r="K188" i="45" s="1"/>
  <c r="O188" i="45" s="1"/>
  <c r="CO68" i="9"/>
  <c r="K69" i="45"/>
  <c r="K183" i="45" s="1"/>
  <c r="O183" i="45" s="1"/>
  <c r="CO83" i="9"/>
  <c r="K84" i="45"/>
  <c r="K198" i="45" s="1"/>
  <c r="O198" i="45" s="1"/>
  <c r="CO82" i="9"/>
  <c r="K83" i="45"/>
  <c r="K197" i="45" s="1"/>
  <c r="O197" i="45" s="1"/>
  <c r="CO90" i="9"/>
  <c r="K91" i="45"/>
  <c r="K205" i="45" s="1"/>
  <c r="O205" i="45" s="1"/>
  <c r="CO69" i="9"/>
  <c r="K70" i="45"/>
  <c r="K86" i="45"/>
  <c r="K200" i="45" s="1"/>
  <c r="O200" i="45" s="1"/>
  <c r="CO98" i="9"/>
  <c r="CO101" i="9"/>
  <c r="CO96" i="9"/>
  <c r="CO93" i="9"/>
  <c r="E132" i="43"/>
  <c r="CN78" i="9"/>
  <c r="K79" i="43"/>
  <c r="K193" i="43" s="1"/>
  <c r="O193" i="43" s="1"/>
  <c r="CN69" i="9"/>
  <c r="CN68" i="9"/>
  <c r="K69" i="43"/>
  <c r="K183" i="43" s="1"/>
  <c r="O183" i="43" s="1"/>
  <c r="CN100" i="9"/>
  <c r="K101" i="43"/>
  <c r="K215" i="43" s="1"/>
  <c r="O215" i="43" s="1"/>
  <c r="CN74" i="9"/>
  <c r="K75" i="43"/>
  <c r="K189" i="43" s="1"/>
  <c r="O189" i="43" s="1"/>
  <c r="CN83" i="9"/>
  <c r="K84" i="43"/>
  <c r="K198" i="43" s="1"/>
  <c r="O198" i="43" s="1"/>
  <c r="K50" i="43"/>
  <c r="K164" i="43" s="1"/>
  <c r="O164" i="43" s="1"/>
  <c r="M137" i="43"/>
  <c r="N137" i="43" s="1"/>
  <c r="E137" i="43"/>
  <c r="C604" i="44"/>
  <c r="AT107" i="9"/>
  <c r="G108" i="41"/>
  <c r="G222" i="41" s="1"/>
  <c r="Q222" i="41" s="1"/>
  <c r="CM95" i="9"/>
  <c r="K96" i="41"/>
  <c r="K210" i="41" s="1"/>
  <c r="O210" i="41" s="1"/>
  <c r="CM89" i="9"/>
  <c r="CM73" i="9"/>
  <c r="K74" i="41"/>
  <c r="K188" i="41" s="1"/>
  <c r="O188" i="41" s="1"/>
  <c r="CM100" i="9"/>
  <c r="K101" i="41"/>
  <c r="K215" i="41" s="1"/>
  <c r="O215" i="41" s="1"/>
  <c r="K77" i="41"/>
  <c r="K191" i="41" s="1"/>
  <c r="O191" i="41" s="1"/>
  <c r="CM84" i="9"/>
  <c r="K85" i="41"/>
  <c r="K199" i="41" s="1"/>
  <c r="O199" i="41" s="1"/>
  <c r="CM99" i="9"/>
  <c r="K100" i="41"/>
  <c r="K214" i="41" s="1"/>
  <c r="O214" i="41" s="1"/>
  <c r="CM90" i="9"/>
  <c r="CM94" i="9"/>
  <c r="K95" i="41"/>
  <c r="K209" i="41" s="1"/>
  <c r="O209" i="41" s="1"/>
  <c r="AS111" i="9"/>
  <c r="G112" i="39"/>
  <c r="G226" i="39" s="1"/>
  <c r="Q226" i="39" s="1"/>
  <c r="AS110" i="9"/>
  <c r="G111" i="39"/>
  <c r="G225" i="39" s="1"/>
  <c r="Q225" i="39" s="1"/>
  <c r="CL74" i="9"/>
  <c r="CL99" i="9"/>
  <c r="K100" i="39"/>
  <c r="K214" i="39" s="1"/>
  <c r="O214" i="39" s="1"/>
  <c r="CL52" i="9"/>
  <c r="K53" i="39"/>
  <c r="CL70" i="9"/>
  <c r="CL78" i="9"/>
  <c r="CL93" i="9"/>
  <c r="K94" i="39"/>
  <c r="K208" i="39" s="1"/>
  <c r="O208" i="39" s="1"/>
  <c r="CL55" i="9"/>
  <c r="K56" i="39"/>
  <c r="K170" i="39" s="1"/>
  <c r="O170" i="39" s="1"/>
  <c r="CL97" i="9"/>
  <c r="K98" i="39"/>
  <c r="K212" i="39" s="1"/>
  <c r="O212" i="39" s="1"/>
  <c r="CL90" i="9"/>
  <c r="K91" i="39"/>
  <c r="K205" i="39" s="1"/>
  <c r="O205" i="39" s="1"/>
  <c r="CL96" i="9"/>
  <c r="K97" i="39"/>
  <c r="K211" i="39" s="1"/>
  <c r="O211" i="39" s="1"/>
  <c r="CL101" i="9"/>
  <c r="K102" i="39"/>
  <c r="K216" i="39" s="1"/>
  <c r="O216" i="39" s="1"/>
  <c r="AR110" i="9"/>
  <c r="G111" i="38"/>
  <c r="G225" i="38" s="1"/>
  <c r="Q225" i="38" s="1"/>
  <c r="DE33" i="5"/>
  <c r="BJ108" i="9"/>
  <c r="I109" i="38"/>
  <c r="K33" i="57"/>
  <c r="V33" i="57" s="1"/>
  <c r="Z33" i="57" s="1"/>
  <c r="H143" i="38"/>
  <c r="P143" i="38" s="1"/>
  <c r="AR108" i="9"/>
  <c r="G109" i="38"/>
  <c r="G223" i="38" s="1"/>
  <c r="Q223" i="38" s="1"/>
  <c r="K29" i="38"/>
  <c r="K143" i="38" s="1"/>
  <c r="O143" i="38" s="1"/>
  <c r="BJ110" i="9"/>
  <c r="I111" i="38"/>
  <c r="K74" i="38"/>
  <c r="K188" i="38" s="1"/>
  <c r="O188" i="38" s="1"/>
  <c r="CK97" i="9"/>
  <c r="K98" i="38"/>
  <c r="K212" i="38" s="1"/>
  <c r="O212" i="38" s="1"/>
  <c r="CK107" i="9"/>
  <c r="K108" i="38"/>
  <c r="K222" i="38" s="1"/>
  <c r="O222" i="38" s="1"/>
  <c r="CK94" i="9"/>
  <c r="K95" i="38"/>
  <c r="K209" i="38" s="1"/>
  <c r="O209" i="38" s="1"/>
  <c r="CK104" i="9"/>
  <c r="K105" i="38"/>
  <c r="K219" i="38" s="1"/>
  <c r="O219" i="38" s="1"/>
  <c r="CK68" i="9"/>
  <c r="K69" i="38"/>
  <c r="K183" i="38" s="1"/>
  <c r="O183" i="38" s="1"/>
  <c r="CK85" i="9"/>
  <c r="K86" i="38"/>
  <c r="K200" i="38" s="1"/>
  <c r="O200" i="38" s="1"/>
  <c r="CK69" i="9"/>
  <c r="K70" i="38"/>
  <c r="K184" i="38" s="1"/>
  <c r="O184" i="38" s="1"/>
  <c r="CK67" i="9"/>
  <c r="K68" i="38"/>
  <c r="K182" i="38" s="1"/>
  <c r="O182" i="38" s="1"/>
  <c r="M146" i="38"/>
  <c r="N146" i="38" s="1"/>
  <c r="E146" i="38"/>
  <c r="AQ110" i="9"/>
  <c r="G111" i="35"/>
  <c r="G225" i="35" s="1"/>
  <c r="Q225" i="35" s="1"/>
  <c r="AQ108" i="9"/>
  <c r="G109" i="35"/>
  <c r="G223" i="35" s="1"/>
  <c r="Q223" i="35" s="1"/>
  <c r="CJ80" i="9"/>
  <c r="K81" i="35"/>
  <c r="K195" i="35" s="1"/>
  <c r="O195" i="35" s="1"/>
  <c r="K80" i="35"/>
  <c r="K194" i="35" s="1"/>
  <c r="O194" i="35" s="1"/>
  <c r="CJ100" i="9"/>
  <c r="K101" i="35"/>
  <c r="K215" i="35" s="1"/>
  <c r="O215" i="35" s="1"/>
  <c r="CJ99" i="9"/>
  <c r="K100" i="35"/>
  <c r="K214" i="35" s="1"/>
  <c r="O214" i="35" s="1"/>
  <c r="CJ101" i="9"/>
  <c r="K102" i="35"/>
  <c r="K216" i="35" s="1"/>
  <c r="O216" i="35" s="1"/>
  <c r="CJ81" i="9"/>
  <c r="K82" i="35"/>
  <c r="K196" i="35" s="1"/>
  <c r="O196" i="35" s="1"/>
  <c r="M164" i="35"/>
  <c r="N164" i="35" s="1"/>
  <c r="DD4" i="5"/>
  <c r="CJ4" i="9"/>
  <c r="I136" i="35"/>
  <c r="C530" i="19" s="1"/>
  <c r="CJ21" i="9" s="1"/>
  <c r="I64" i="50"/>
  <c r="X30" i="63"/>
  <c r="Y30" i="63" s="1"/>
  <c r="P30" i="63"/>
  <c r="X48" i="63"/>
  <c r="Y48" i="63" s="1"/>
  <c r="P48" i="63"/>
  <c r="S17" i="63"/>
  <c r="AA17" i="63" s="1"/>
  <c r="T17" i="63"/>
  <c r="S57" i="63"/>
  <c r="AA57" i="63" s="1"/>
  <c r="T57" i="63"/>
  <c r="X72" i="63"/>
  <c r="Y72" i="63" s="1"/>
  <c r="P72" i="63"/>
  <c r="X71" i="63"/>
  <c r="Y71" i="63" s="1"/>
  <c r="P71" i="63"/>
  <c r="S29" i="63"/>
  <c r="AA29" i="63" s="1"/>
  <c r="T29" i="63"/>
  <c r="T59" i="63"/>
  <c r="S59" i="63"/>
  <c r="AA59" i="63" s="1"/>
  <c r="T50" i="63"/>
  <c r="S50" i="63"/>
  <c r="AA50" i="63" s="1"/>
  <c r="S38" i="63"/>
  <c r="AA38" i="63" s="1"/>
  <c r="T38" i="63"/>
  <c r="X56" i="63"/>
  <c r="Y56" i="63" s="1"/>
  <c r="P56" i="63"/>
  <c r="S44" i="63"/>
  <c r="AA44" i="63" s="1"/>
  <c r="T44" i="63"/>
  <c r="S39" i="63"/>
  <c r="AA39" i="63" s="1"/>
  <c r="T39" i="63"/>
  <c r="T15" i="63"/>
  <c r="S15" i="63"/>
  <c r="AA15" i="63" s="1"/>
  <c r="X88" i="63"/>
  <c r="Y88" i="63" s="1"/>
  <c r="P88" i="63"/>
  <c r="T21" i="63"/>
  <c r="S21" i="63"/>
  <c r="AA21" i="63" s="1"/>
  <c r="T72" i="63"/>
  <c r="S72" i="63"/>
  <c r="AA72" i="63" s="1"/>
  <c r="S19" i="63"/>
  <c r="AA19" i="63" s="1"/>
  <c r="T19" i="63"/>
  <c r="S84" i="63"/>
  <c r="AA84" i="63" s="1"/>
  <c r="T84" i="63"/>
  <c r="X59" i="63"/>
  <c r="Y59" i="63" s="1"/>
  <c r="P59" i="63"/>
  <c r="X50" i="63"/>
  <c r="Y50" i="63" s="1"/>
  <c r="P50" i="63"/>
  <c r="X38" i="63"/>
  <c r="Y38" i="63" s="1"/>
  <c r="P38" i="63"/>
  <c r="X44" i="63"/>
  <c r="Y44" i="63" s="1"/>
  <c r="P44" i="63"/>
  <c r="S64" i="63"/>
  <c r="AA64" i="63" s="1"/>
  <c r="T64" i="63"/>
  <c r="X46" i="63"/>
  <c r="Y46" i="63" s="1"/>
  <c r="P46" i="63"/>
  <c r="S4" i="63"/>
  <c r="AA4" i="63" s="1"/>
  <c r="T4" i="63"/>
  <c r="S13" i="63"/>
  <c r="AA13" i="63" s="1"/>
  <c r="T13" i="63"/>
  <c r="S23" i="63"/>
  <c r="AA23" i="63" s="1"/>
  <c r="T23" i="63"/>
  <c r="X21" i="63"/>
  <c r="Y21" i="63" s="1"/>
  <c r="P21" i="63"/>
  <c r="X57" i="63"/>
  <c r="Y57" i="63" s="1"/>
  <c r="P57" i="63"/>
  <c r="S79" i="63"/>
  <c r="AA79" i="63" s="1"/>
  <c r="T79" i="63"/>
  <c r="X16" i="63"/>
  <c r="Y16" i="63" s="1"/>
  <c r="P16" i="63"/>
  <c r="T53" i="63"/>
  <c r="S53" i="63"/>
  <c r="AA53" i="63" s="1"/>
  <c r="S11" i="63"/>
  <c r="AA11" i="63" s="1"/>
  <c r="T11" i="63"/>
  <c r="S10" i="63"/>
  <c r="AA10" i="63" s="1"/>
  <c r="T10" i="63"/>
  <c r="X84" i="63"/>
  <c r="Y84" i="63" s="1"/>
  <c r="P84" i="63"/>
  <c r="S56" i="63"/>
  <c r="AA56" i="63" s="1"/>
  <c r="T56" i="63"/>
  <c r="X39" i="63"/>
  <c r="Y39" i="63" s="1"/>
  <c r="P39" i="63"/>
  <c r="X63" i="63"/>
  <c r="Y63" i="63" s="1"/>
  <c r="P63" i="63"/>
  <c r="X23" i="63"/>
  <c r="Y23" i="63" s="1"/>
  <c r="P23" i="63"/>
  <c r="T65" i="63"/>
  <c r="S65" i="63"/>
  <c r="AA65" i="63" s="1"/>
  <c r="T6" i="63"/>
  <c r="S6" i="63"/>
  <c r="AA6" i="63" s="1"/>
  <c r="S42" i="63"/>
  <c r="AA42" i="63" s="1"/>
  <c r="T42" i="63"/>
  <c r="S73" i="63"/>
  <c r="AA73" i="63" s="1"/>
  <c r="T73" i="63"/>
  <c r="T3" i="63"/>
  <c r="S3" i="63"/>
  <c r="AA3" i="63" s="1"/>
  <c r="X79" i="63"/>
  <c r="Y79" i="63" s="1"/>
  <c r="P79" i="63"/>
  <c r="X53" i="63"/>
  <c r="Y53" i="63" s="1"/>
  <c r="P53" i="63"/>
  <c r="X11" i="63"/>
  <c r="Y11" i="63" s="1"/>
  <c r="P11" i="63"/>
  <c r="S43" i="63"/>
  <c r="AA43" i="63" s="1"/>
  <c r="T43" i="63"/>
  <c r="X86" i="63"/>
  <c r="Y86" i="63" s="1"/>
  <c r="P86" i="63"/>
  <c r="S81" i="63"/>
  <c r="AA81" i="63" s="1"/>
  <c r="T81" i="63"/>
  <c r="S45" i="63"/>
  <c r="AA45" i="63" s="1"/>
  <c r="T45" i="63"/>
  <c r="S55" i="63"/>
  <c r="AA55" i="63" s="1"/>
  <c r="T55" i="63"/>
  <c r="S85" i="63"/>
  <c r="AA85" i="63" s="1"/>
  <c r="T85" i="63"/>
  <c r="X64" i="63"/>
  <c r="Y64" i="63" s="1"/>
  <c r="P64" i="63"/>
  <c r="S46" i="63"/>
  <c r="AA46" i="63" s="1"/>
  <c r="T46" i="63"/>
  <c r="X4" i="63"/>
  <c r="Y4" i="63" s="1"/>
  <c r="P4" i="63"/>
  <c r="X13" i="63"/>
  <c r="Y13" i="63" s="1"/>
  <c r="P13" i="63"/>
  <c r="S63" i="63"/>
  <c r="AA63" i="63" s="1"/>
  <c r="T63" i="63"/>
  <c r="X65" i="63"/>
  <c r="Y65" i="63" s="1"/>
  <c r="P65" i="63"/>
  <c r="X6" i="63"/>
  <c r="Y6" i="63" s="1"/>
  <c r="P6" i="63"/>
  <c r="X78" i="63"/>
  <c r="Y78" i="63" s="1"/>
  <c r="P78" i="63"/>
  <c r="T9" i="63"/>
  <c r="S9" i="63"/>
  <c r="AA9" i="63" s="1"/>
  <c r="X42" i="63"/>
  <c r="Y42" i="63" s="1"/>
  <c r="P42" i="63"/>
  <c r="X73" i="63"/>
  <c r="Y73" i="63" s="1"/>
  <c r="P73" i="63"/>
  <c r="X3" i="63"/>
  <c r="Y3" i="63" s="1"/>
  <c r="P3" i="63"/>
  <c r="S16" i="63"/>
  <c r="AA16" i="63" s="1"/>
  <c r="T16" i="63"/>
  <c r="X10" i="63"/>
  <c r="Y10" i="63" s="1"/>
  <c r="P10" i="63"/>
  <c r="T86" i="63"/>
  <c r="S86" i="63"/>
  <c r="AA86" i="63" s="1"/>
  <c r="S40" i="63"/>
  <c r="AA40" i="63" s="1"/>
  <c r="T40" i="63"/>
  <c r="X45" i="63"/>
  <c r="Y45" i="63" s="1"/>
  <c r="P45" i="63"/>
  <c r="X55" i="63"/>
  <c r="Y55" i="63" s="1"/>
  <c r="P55" i="63"/>
  <c r="T83" i="63"/>
  <c r="S83" i="63"/>
  <c r="AA83" i="63" s="1"/>
  <c r="X22" i="63"/>
  <c r="Y22" i="63" s="1"/>
  <c r="P22" i="63"/>
  <c r="S70" i="63"/>
  <c r="AA70" i="63" s="1"/>
  <c r="T70" i="63"/>
  <c r="S49" i="63"/>
  <c r="AA49" i="63" s="1"/>
  <c r="T49" i="63"/>
  <c r="S78" i="63"/>
  <c r="AA78" i="63" s="1"/>
  <c r="T78" i="63"/>
  <c r="X9" i="63"/>
  <c r="Y9" i="63" s="1"/>
  <c r="P9" i="63"/>
  <c r="S36" i="63"/>
  <c r="AA36" i="63" s="1"/>
  <c r="T36" i="63"/>
  <c r="X47" i="63"/>
  <c r="Y47" i="63" s="1"/>
  <c r="P47" i="63"/>
  <c r="X12" i="63"/>
  <c r="Y12" i="63" s="1"/>
  <c r="P12" i="63"/>
  <c r="S5" i="63"/>
  <c r="AA5" i="63" s="1"/>
  <c r="T5" i="63"/>
  <c r="X43" i="63"/>
  <c r="Y43" i="63" s="1"/>
  <c r="P43" i="63"/>
  <c r="X40" i="63"/>
  <c r="Y40" i="63" s="1"/>
  <c r="P40" i="63"/>
  <c r="X81" i="63"/>
  <c r="Y81" i="63" s="1"/>
  <c r="P81" i="63"/>
  <c r="X85" i="63"/>
  <c r="Y85" i="63" s="1"/>
  <c r="P85" i="63"/>
  <c r="X83" i="63"/>
  <c r="Y83" i="63" s="1"/>
  <c r="P83" i="63"/>
  <c r="X70" i="63"/>
  <c r="Y70" i="63" s="1"/>
  <c r="P70" i="63"/>
  <c r="S51" i="63"/>
  <c r="AA51" i="63" s="1"/>
  <c r="T51" i="63"/>
  <c r="T27" i="63"/>
  <c r="S27" i="63"/>
  <c r="AA27" i="63" s="1"/>
  <c r="X52" i="63"/>
  <c r="Y52" i="63" s="1"/>
  <c r="P52" i="63"/>
  <c r="S47" i="63"/>
  <c r="AA47" i="63" s="1"/>
  <c r="T47" i="63"/>
  <c r="T12" i="63"/>
  <c r="S12" i="63"/>
  <c r="AA12" i="63" s="1"/>
  <c r="X5" i="63"/>
  <c r="Y5" i="63" s="1"/>
  <c r="P5" i="63"/>
  <c r="X66" i="63"/>
  <c r="Y66" i="63" s="1"/>
  <c r="P66" i="63"/>
  <c r="S32" i="63"/>
  <c r="AA32" i="63" s="1"/>
  <c r="T32" i="63"/>
  <c r="S35" i="63"/>
  <c r="AA35" i="63" s="1"/>
  <c r="T35" i="63"/>
  <c r="X33" i="63"/>
  <c r="Y33" i="63" s="1"/>
  <c r="P33" i="63"/>
  <c r="S76" i="63"/>
  <c r="AA76" i="63" s="1"/>
  <c r="T76" i="63"/>
  <c r="X34" i="63"/>
  <c r="Y34" i="63" s="1"/>
  <c r="P34" i="63"/>
  <c r="S22" i="63"/>
  <c r="AA22" i="63" s="1"/>
  <c r="T22" i="63"/>
  <c r="X49" i="63"/>
  <c r="Y49" i="63" s="1"/>
  <c r="P49" i="63"/>
  <c r="X51" i="63"/>
  <c r="Y51" i="63" s="1"/>
  <c r="P51" i="63"/>
  <c r="S58" i="63"/>
  <c r="AA58" i="63" s="1"/>
  <c r="T58" i="63"/>
  <c r="X69" i="63"/>
  <c r="Y69" i="63" s="1"/>
  <c r="P69" i="63"/>
  <c r="T62" i="63"/>
  <c r="S62" i="63"/>
  <c r="AA62" i="63" s="1"/>
  <c r="T18" i="63"/>
  <c r="S18" i="63"/>
  <c r="AA18" i="63" s="1"/>
  <c r="S52" i="63"/>
  <c r="AA52" i="63" s="1"/>
  <c r="T52" i="63"/>
  <c r="X36" i="63"/>
  <c r="Y36" i="63" s="1"/>
  <c r="P36" i="63"/>
  <c r="S26" i="63"/>
  <c r="AA26" i="63" s="1"/>
  <c r="T26" i="63"/>
  <c r="X32" i="63"/>
  <c r="Y32" i="63" s="1"/>
  <c r="P32" i="63"/>
  <c r="X35" i="63"/>
  <c r="Y35" i="63" s="1"/>
  <c r="P35" i="63"/>
  <c r="X75" i="63"/>
  <c r="Y75" i="63" s="1"/>
  <c r="P75" i="63"/>
  <c r="S33" i="63"/>
  <c r="AA33" i="63" s="1"/>
  <c r="T33" i="63"/>
  <c r="X76" i="63"/>
  <c r="Y76" i="63" s="1"/>
  <c r="P76" i="63"/>
  <c r="S34" i="63"/>
  <c r="AA34" i="63" s="1"/>
  <c r="T34" i="63"/>
  <c r="X61" i="63"/>
  <c r="Y61" i="63" s="1"/>
  <c r="P61" i="63"/>
  <c r="S20" i="63"/>
  <c r="AA20" i="63" s="1"/>
  <c r="T20" i="63"/>
  <c r="X68" i="63"/>
  <c r="Y68" i="63" s="1"/>
  <c r="P68" i="63"/>
  <c r="S14" i="63"/>
  <c r="AA14" i="63" s="1"/>
  <c r="T14" i="63"/>
  <c r="S91" i="63"/>
  <c r="AA91" i="63" s="1"/>
  <c r="T91" i="63"/>
  <c r="T69" i="63"/>
  <c r="S69" i="63"/>
  <c r="AA69" i="63" s="1"/>
  <c r="X62" i="63"/>
  <c r="Y62" i="63" s="1"/>
  <c r="P62" i="63"/>
  <c r="X27" i="63"/>
  <c r="Y27" i="63" s="1"/>
  <c r="P27" i="63"/>
  <c r="S24" i="63"/>
  <c r="AA24" i="63" s="1"/>
  <c r="T24" i="63"/>
  <c r="X89" i="63"/>
  <c r="Y89" i="63" s="1"/>
  <c r="P89" i="63"/>
  <c r="X74" i="63"/>
  <c r="Y74" i="63" s="1"/>
  <c r="P74" i="63"/>
  <c r="S90" i="63"/>
  <c r="AA90" i="63" s="1"/>
  <c r="T90" i="63"/>
  <c r="T66" i="63"/>
  <c r="S66" i="63"/>
  <c r="AA66" i="63" s="1"/>
  <c r="S75" i="63"/>
  <c r="AA75" i="63" s="1"/>
  <c r="T75" i="63"/>
  <c r="S61" i="63"/>
  <c r="AA61" i="63" s="1"/>
  <c r="T61" i="63"/>
  <c r="T68" i="63"/>
  <c r="S68" i="63"/>
  <c r="AA68" i="63" s="1"/>
  <c r="X14" i="63"/>
  <c r="Y14" i="63" s="1"/>
  <c r="P14" i="63"/>
  <c r="X58" i="63"/>
  <c r="Y58" i="63" s="1"/>
  <c r="P58" i="63"/>
  <c r="S82" i="63"/>
  <c r="AA82" i="63" s="1"/>
  <c r="T82" i="63"/>
  <c r="S54" i="63"/>
  <c r="AA54" i="63" s="1"/>
  <c r="T54" i="63"/>
  <c r="X18" i="63"/>
  <c r="Y18" i="63" s="1"/>
  <c r="P18" i="63"/>
  <c r="S28" i="63"/>
  <c r="AA28" i="63" s="1"/>
  <c r="T28" i="63"/>
  <c r="S67" i="63"/>
  <c r="AA67" i="63" s="1"/>
  <c r="T67" i="63"/>
  <c r="X24" i="63"/>
  <c r="Y24" i="63" s="1"/>
  <c r="P24" i="63"/>
  <c r="T89" i="63"/>
  <c r="S89" i="63"/>
  <c r="AA89" i="63" s="1"/>
  <c r="X60" i="63"/>
  <c r="Y60" i="63" s="1"/>
  <c r="P60" i="63"/>
  <c r="T74" i="63"/>
  <c r="S74" i="63"/>
  <c r="AA74" i="63" s="1"/>
  <c r="X26" i="63"/>
  <c r="Y26" i="63" s="1"/>
  <c r="P26" i="63"/>
  <c r="X77" i="63"/>
  <c r="Y77" i="63" s="1"/>
  <c r="P77" i="63"/>
  <c r="X80" i="63"/>
  <c r="Y80" i="63" s="1"/>
  <c r="P80" i="63"/>
  <c r="S37" i="63"/>
  <c r="AA37" i="63" s="1"/>
  <c r="T37" i="63"/>
  <c r="X8" i="63"/>
  <c r="Y8" i="63" s="1"/>
  <c r="P8" i="63"/>
  <c r="S41" i="63"/>
  <c r="AA41" i="63" s="1"/>
  <c r="T41" i="63"/>
  <c r="S87" i="63"/>
  <c r="AA87" i="63" s="1"/>
  <c r="T87" i="63"/>
  <c r="X20" i="63"/>
  <c r="Y20" i="63" s="1"/>
  <c r="P20" i="63"/>
  <c r="S31" i="63"/>
  <c r="AA31" i="63" s="1"/>
  <c r="T31" i="63"/>
  <c r="X91" i="63"/>
  <c r="Y91" i="63" s="1"/>
  <c r="P91" i="63"/>
  <c r="X54" i="63"/>
  <c r="Y54" i="63" s="1"/>
  <c r="P54" i="63"/>
  <c r="T25" i="63"/>
  <c r="S25" i="63"/>
  <c r="AA25" i="63" s="1"/>
  <c r="X28" i="63"/>
  <c r="Y28" i="63" s="1"/>
  <c r="P28" i="63"/>
  <c r="X67" i="63"/>
  <c r="Y67" i="63" s="1"/>
  <c r="P67" i="63"/>
  <c r="S60" i="63"/>
  <c r="AA60" i="63" s="1"/>
  <c r="T60" i="63"/>
  <c r="X90" i="63"/>
  <c r="Y90" i="63" s="1"/>
  <c r="P90" i="63"/>
  <c r="T77" i="63"/>
  <c r="S77" i="63"/>
  <c r="AA77" i="63" s="1"/>
  <c r="T80" i="63"/>
  <c r="S80" i="63"/>
  <c r="AA80" i="63" s="1"/>
  <c r="S8" i="63"/>
  <c r="AA8" i="63" s="1"/>
  <c r="T8" i="63"/>
  <c r="X41" i="63"/>
  <c r="Y41" i="63" s="1"/>
  <c r="P41" i="63"/>
  <c r="S7" i="63"/>
  <c r="AA7" i="63" s="1"/>
  <c r="T7" i="63"/>
  <c r="X15" i="63"/>
  <c r="Y15" i="63" s="1"/>
  <c r="P15" i="63"/>
  <c r="S30" i="63"/>
  <c r="AA30" i="63" s="1"/>
  <c r="T30" i="63"/>
  <c r="S48" i="63"/>
  <c r="AA48" i="63" s="1"/>
  <c r="T48" i="63"/>
  <c r="S88" i="63"/>
  <c r="AA88" i="63" s="1"/>
  <c r="T88" i="63"/>
  <c r="X31" i="63"/>
  <c r="Y31" i="63" s="1"/>
  <c r="P31" i="63"/>
  <c r="X17" i="63"/>
  <c r="Y17" i="63" s="1"/>
  <c r="P17" i="63"/>
  <c r="X82" i="63"/>
  <c r="Y82" i="63" s="1"/>
  <c r="P82" i="63"/>
  <c r="X25" i="63"/>
  <c r="Y25" i="63" s="1"/>
  <c r="P25" i="63"/>
  <c r="T71" i="63"/>
  <c r="S71" i="63"/>
  <c r="AA71" i="63" s="1"/>
  <c r="X19" i="63"/>
  <c r="Y19" i="63" s="1"/>
  <c r="P19" i="63"/>
  <c r="U102" i="63"/>
  <c r="W102" i="63"/>
  <c r="W112" i="63" s="1"/>
  <c r="N102" i="63"/>
  <c r="X29" i="63"/>
  <c r="Y29" i="63" s="1"/>
  <c r="P29" i="63"/>
  <c r="X37" i="63"/>
  <c r="Y37" i="63" s="1"/>
  <c r="P37" i="63"/>
  <c r="X87" i="63"/>
  <c r="Y87" i="63" s="1"/>
  <c r="P87" i="63"/>
  <c r="X7" i="63"/>
  <c r="Y7" i="63" s="1"/>
  <c r="P7" i="63"/>
  <c r="X83" i="62"/>
  <c r="Y83" i="62" s="1"/>
  <c r="P83" i="62"/>
  <c r="S73" i="62"/>
  <c r="AA73" i="62" s="1"/>
  <c r="T73" i="62"/>
  <c r="S14" i="62"/>
  <c r="AA14" i="62" s="1"/>
  <c r="T14" i="62"/>
  <c r="X53" i="62"/>
  <c r="Y53" i="62" s="1"/>
  <c r="P53" i="62"/>
  <c r="S71" i="62"/>
  <c r="AA71" i="62" s="1"/>
  <c r="T71" i="62"/>
  <c r="S22" i="62"/>
  <c r="AA22" i="62" s="1"/>
  <c r="T22" i="62"/>
  <c r="S23" i="62"/>
  <c r="AA23" i="62" s="1"/>
  <c r="T23" i="62"/>
  <c r="X8" i="62"/>
  <c r="Y8" i="62" s="1"/>
  <c r="P8" i="62"/>
  <c r="S77" i="62"/>
  <c r="AA77" i="62" s="1"/>
  <c r="T77" i="62"/>
  <c r="X35" i="62"/>
  <c r="Y35" i="62" s="1"/>
  <c r="P35" i="62"/>
  <c r="S81" i="62"/>
  <c r="AA81" i="62" s="1"/>
  <c r="T81" i="62"/>
  <c r="S74" i="62"/>
  <c r="AA74" i="62" s="1"/>
  <c r="T74" i="62"/>
  <c r="S6" i="62"/>
  <c r="AA6" i="62" s="1"/>
  <c r="T6" i="62"/>
  <c r="X30" i="62"/>
  <c r="Y30" i="62" s="1"/>
  <c r="P30" i="62"/>
  <c r="X51" i="62"/>
  <c r="Y51" i="62" s="1"/>
  <c r="P51" i="62"/>
  <c r="S56" i="62"/>
  <c r="AA56" i="62" s="1"/>
  <c r="T56" i="62"/>
  <c r="S68" i="62"/>
  <c r="AA68" i="62" s="1"/>
  <c r="T68" i="62"/>
  <c r="X48" i="62"/>
  <c r="Y48" i="62" s="1"/>
  <c r="P48" i="62"/>
  <c r="S83" i="62"/>
  <c r="AA83" i="62" s="1"/>
  <c r="T83" i="62"/>
  <c r="T75" i="62"/>
  <c r="S75" i="62"/>
  <c r="AA75" i="62" s="1"/>
  <c r="T53" i="62"/>
  <c r="S53" i="62"/>
  <c r="AA53" i="62" s="1"/>
  <c r="X71" i="62"/>
  <c r="Y71" i="62" s="1"/>
  <c r="P71" i="62"/>
  <c r="X79" i="62"/>
  <c r="Y79" i="62" s="1"/>
  <c r="P79" i="62"/>
  <c r="X31" i="62"/>
  <c r="Y31" i="62" s="1"/>
  <c r="P31" i="62"/>
  <c r="S62" i="62"/>
  <c r="AA62" i="62" s="1"/>
  <c r="T62" i="62"/>
  <c r="X85" i="62"/>
  <c r="Y85" i="62" s="1"/>
  <c r="P85" i="62"/>
  <c r="S35" i="62"/>
  <c r="AA35" i="62" s="1"/>
  <c r="T35" i="62"/>
  <c r="S5" i="62"/>
  <c r="AA5" i="62" s="1"/>
  <c r="T5" i="62"/>
  <c r="X16" i="62"/>
  <c r="Y16" i="62" s="1"/>
  <c r="P16" i="62"/>
  <c r="X81" i="62"/>
  <c r="Y81" i="62" s="1"/>
  <c r="P81" i="62"/>
  <c r="X49" i="62"/>
  <c r="Y49" i="62" s="1"/>
  <c r="P49" i="62"/>
  <c r="X74" i="62"/>
  <c r="Y74" i="62" s="1"/>
  <c r="P74" i="62"/>
  <c r="S30" i="62"/>
  <c r="AA30" i="62" s="1"/>
  <c r="T30" i="62"/>
  <c r="X25" i="62"/>
  <c r="Y25" i="62" s="1"/>
  <c r="P25" i="62"/>
  <c r="S51" i="62"/>
  <c r="AA51" i="62" s="1"/>
  <c r="T51" i="62"/>
  <c r="X27" i="62"/>
  <c r="Y27" i="62" s="1"/>
  <c r="P27" i="62"/>
  <c r="S82" i="62"/>
  <c r="AA82" i="62" s="1"/>
  <c r="T82" i="62"/>
  <c r="X56" i="62"/>
  <c r="Y56" i="62" s="1"/>
  <c r="P56" i="62"/>
  <c r="X75" i="62"/>
  <c r="Y75" i="62" s="1"/>
  <c r="P75" i="62"/>
  <c r="T11" i="62"/>
  <c r="S11" i="62"/>
  <c r="AA11" i="62" s="1"/>
  <c r="X40" i="62"/>
  <c r="Y40" i="62" s="1"/>
  <c r="P40" i="62"/>
  <c r="S31" i="62"/>
  <c r="AA31" i="62" s="1"/>
  <c r="T31" i="62"/>
  <c r="X62" i="62"/>
  <c r="Y62" i="62" s="1"/>
  <c r="P62" i="62"/>
  <c r="S72" i="62"/>
  <c r="AA72" i="62" s="1"/>
  <c r="T72" i="62"/>
  <c r="X5" i="62"/>
  <c r="Y5" i="62" s="1"/>
  <c r="P5" i="62"/>
  <c r="S49" i="62"/>
  <c r="AA49" i="62" s="1"/>
  <c r="T49" i="62"/>
  <c r="X6" i="62"/>
  <c r="Y6" i="62" s="1"/>
  <c r="P6" i="62"/>
  <c r="S25" i="62"/>
  <c r="AA25" i="62" s="1"/>
  <c r="T25" i="62"/>
  <c r="X45" i="62"/>
  <c r="Y45" i="62" s="1"/>
  <c r="P45" i="62"/>
  <c r="X68" i="62"/>
  <c r="Y68" i="62" s="1"/>
  <c r="P68" i="62"/>
  <c r="T46" i="62"/>
  <c r="S46" i="62"/>
  <c r="AA46" i="62" s="1"/>
  <c r="S42" i="62"/>
  <c r="AA42" i="62" s="1"/>
  <c r="T42" i="62"/>
  <c r="X11" i="62"/>
  <c r="Y11" i="62" s="1"/>
  <c r="P11" i="62"/>
  <c r="S79" i="62"/>
  <c r="AA79" i="62" s="1"/>
  <c r="T79" i="62"/>
  <c r="S40" i="62"/>
  <c r="AA40" i="62" s="1"/>
  <c r="T40" i="62"/>
  <c r="X72" i="62"/>
  <c r="Y72" i="62" s="1"/>
  <c r="P72" i="62"/>
  <c r="S16" i="62"/>
  <c r="AA16" i="62" s="1"/>
  <c r="T16" i="62"/>
  <c r="X57" i="62"/>
  <c r="Y57" i="62" s="1"/>
  <c r="P57" i="62"/>
  <c r="S15" i="62"/>
  <c r="AA15" i="62" s="1"/>
  <c r="T15" i="62"/>
  <c r="X28" i="62"/>
  <c r="Y28" i="62" s="1"/>
  <c r="P28" i="62"/>
  <c r="S45" i="62"/>
  <c r="AA45" i="62" s="1"/>
  <c r="T45" i="62"/>
  <c r="X82" i="62"/>
  <c r="Y82" i="62" s="1"/>
  <c r="P82" i="62"/>
  <c r="T43" i="62"/>
  <c r="S43" i="62"/>
  <c r="AA43" i="62" s="1"/>
  <c r="X64" i="62"/>
  <c r="Y64" i="62" s="1"/>
  <c r="P64" i="62"/>
  <c r="X46" i="62"/>
  <c r="Y46" i="62" s="1"/>
  <c r="P46" i="62"/>
  <c r="S63" i="62"/>
  <c r="AA63" i="62" s="1"/>
  <c r="T63" i="62"/>
  <c r="X42" i="62"/>
  <c r="Y42" i="62" s="1"/>
  <c r="P42" i="62"/>
  <c r="X24" i="62"/>
  <c r="Y24" i="62" s="1"/>
  <c r="P24" i="62"/>
  <c r="X32" i="62"/>
  <c r="Y32" i="62" s="1"/>
  <c r="P32" i="62"/>
  <c r="S57" i="62"/>
  <c r="AA57" i="62" s="1"/>
  <c r="T57" i="62"/>
  <c r="X15" i="62"/>
  <c r="Y15" i="62" s="1"/>
  <c r="P15" i="62"/>
  <c r="X39" i="62"/>
  <c r="Y39" i="62" s="1"/>
  <c r="P39" i="62"/>
  <c r="X43" i="62"/>
  <c r="Y43" i="62" s="1"/>
  <c r="P43" i="62"/>
  <c r="T47" i="62"/>
  <c r="S47" i="62"/>
  <c r="AA47" i="62" s="1"/>
  <c r="X63" i="62"/>
  <c r="Y63" i="62" s="1"/>
  <c r="P63" i="62"/>
  <c r="S80" i="62"/>
  <c r="AA80" i="62" s="1"/>
  <c r="T80" i="62"/>
  <c r="X61" i="62"/>
  <c r="Y61" i="62" s="1"/>
  <c r="P61" i="62"/>
  <c r="S24" i="62"/>
  <c r="AA24" i="62" s="1"/>
  <c r="T24" i="62"/>
  <c r="S36" i="62"/>
  <c r="AA36" i="62" s="1"/>
  <c r="T36" i="62"/>
  <c r="S9" i="62"/>
  <c r="AA9" i="62" s="1"/>
  <c r="T9" i="62"/>
  <c r="S32" i="62"/>
  <c r="AA32" i="62" s="1"/>
  <c r="T32" i="62"/>
  <c r="X66" i="62"/>
  <c r="Y66" i="62" s="1"/>
  <c r="P66" i="62"/>
  <c r="S28" i="62"/>
  <c r="AA28" i="62" s="1"/>
  <c r="T28" i="62"/>
  <c r="X60" i="62"/>
  <c r="Y60" i="62" s="1"/>
  <c r="P60" i="62"/>
  <c r="S39" i="62"/>
  <c r="AA39" i="62" s="1"/>
  <c r="T39" i="62"/>
  <c r="S64" i="62"/>
  <c r="AA64" i="62" s="1"/>
  <c r="T64" i="62"/>
  <c r="X47" i="62"/>
  <c r="Y47" i="62" s="1"/>
  <c r="P47" i="62"/>
  <c r="S87" i="62"/>
  <c r="AA87" i="62" s="1"/>
  <c r="T87" i="62"/>
  <c r="S52" i="62"/>
  <c r="AA52" i="62" s="1"/>
  <c r="T52" i="62"/>
  <c r="X36" i="62"/>
  <c r="Y36" i="62" s="1"/>
  <c r="P36" i="62"/>
  <c r="S65" i="62"/>
  <c r="AA65" i="62" s="1"/>
  <c r="T65" i="62"/>
  <c r="S38" i="62"/>
  <c r="AA38" i="62" s="1"/>
  <c r="T38" i="62"/>
  <c r="S66" i="62"/>
  <c r="AA66" i="62" s="1"/>
  <c r="T66" i="62"/>
  <c r="X84" i="62"/>
  <c r="Y84" i="62" s="1"/>
  <c r="P84" i="62"/>
  <c r="X86" i="62"/>
  <c r="Y86" i="62" s="1"/>
  <c r="P86" i="62"/>
  <c r="X76" i="62"/>
  <c r="Y76" i="62" s="1"/>
  <c r="P76" i="62"/>
  <c r="T88" i="62"/>
  <c r="S88" i="62"/>
  <c r="AA88" i="62" s="1"/>
  <c r="S13" i="62"/>
  <c r="AA13" i="62" s="1"/>
  <c r="T13" i="62"/>
  <c r="T60" i="62"/>
  <c r="S60" i="62"/>
  <c r="AA60" i="62" s="1"/>
  <c r="S70" i="62"/>
  <c r="AA70" i="62" s="1"/>
  <c r="T70" i="62"/>
  <c r="X44" i="62"/>
  <c r="Y44" i="62" s="1"/>
  <c r="P44" i="62"/>
  <c r="X87" i="62"/>
  <c r="Y87" i="62" s="1"/>
  <c r="P87" i="62"/>
  <c r="S4" i="62"/>
  <c r="AA4" i="62" s="1"/>
  <c r="T4" i="62"/>
  <c r="S12" i="62"/>
  <c r="AA12" i="62" s="1"/>
  <c r="T12" i="62"/>
  <c r="X52" i="62"/>
  <c r="Y52" i="62" s="1"/>
  <c r="P52" i="62"/>
  <c r="X80" i="62"/>
  <c r="Y80" i="62" s="1"/>
  <c r="P80" i="62"/>
  <c r="S61" i="62"/>
  <c r="AA61" i="62" s="1"/>
  <c r="T61" i="62"/>
  <c r="X58" i="62"/>
  <c r="Y58" i="62" s="1"/>
  <c r="P58" i="62"/>
  <c r="X65" i="62"/>
  <c r="Y65" i="62" s="1"/>
  <c r="P65" i="62"/>
  <c r="X9" i="62"/>
  <c r="Y9" i="62" s="1"/>
  <c r="P9" i="62"/>
  <c r="S50" i="62"/>
  <c r="AA50" i="62" s="1"/>
  <c r="T50" i="62"/>
  <c r="X38" i="62"/>
  <c r="Y38" i="62" s="1"/>
  <c r="P38" i="62"/>
  <c r="T84" i="62"/>
  <c r="S84" i="62"/>
  <c r="AA84" i="62" s="1"/>
  <c r="S86" i="62"/>
  <c r="AA86" i="62" s="1"/>
  <c r="T86" i="62"/>
  <c r="S59" i="62"/>
  <c r="AA59" i="62" s="1"/>
  <c r="T59" i="62"/>
  <c r="S76" i="62"/>
  <c r="AA76" i="62" s="1"/>
  <c r="T76" i="62"/>
  <c r="X88" i="62"/>
  <c r="Y88" i="62" s="1"/>
  <c r="P88" i="62"/>
  <c r="X13" i="62"/>
  <c r="Y13" i="62" s="1"/>
  <c r="P13" i="62"/>
  <c r="S21" i="62"/>
  <c r="AA21" i="62" s="1"/>
  <c r="T21" i="62"/>
  <c r="S44" i="62"/>
  <c r="AA44" i="62" s="1"/>
  <c r="T44" i="62"/>
  <c r="X41" i="62"/>
  <c r="Y41" i="62" s="1"/>
  <c r="P41" i="62"/>
  <c r="X12" i="62"/>
  <c r="Y12" i="62" s="1"/>
  <c r="P12" i="62"/>
  <c r="X10" i="62"/>
  <c r="Y10" i="62" s="1"/>
  <c r="P10" i="62"/>
  <c r="X29" i="62"/>
  <c r="Y29" i="62" s="1"/>
  <c r="P29" i="62"/>
  <c r="X7" i="62"/>
  <c r="Y7" i="62" s="1"/>
  <c r="P7" i="62"/>
  <c r="T17" i="62"/>
  <c r="S17" i="62"/>
  <c r="AA17" i="62" s="1"/>
  <c r="X50" i="62"/>
  <c r="Y50" i="62" s="1"/>
  <c r="P50" i="62"/>
  <c r="X59" i="62"/>
  <c r="Y59" i="62" s="1"/>
  <c r="P59" i="62"/>
  <c r="X21" i="62"/>
  <c r="Y21" i="62" s="1"/>
  <c r="P21" i="62"/>
  <c r="X70" i="62"/>
  <c r="Y70" i="62" s="1"/>
  <c r="P70" i="62"/>
  <c r="S41" i="62"/>
  <c r="AA41" i="62" s="1"/>
  <c r="T41" i="62"/>
  <c r="X4" i="62"/>
  <c r="Y4" i="62" s="1"/>
  <c r="P4" i="62"/>
  <c r="S54" i="62"/>
  <c r="AA54" i="62" s="1"/>
  <c r="T54" i="62"/>
  <c r="S10" i="62"/>
  <c r="AA10" i="62" s="1"/>
  <c r="T10" i="62"/>
  <c r="S29" i="62"/>
  <c r="AA29" i="62" s="1"/>
  <c r="T29" i="62"/>
  <c r="S58" i="62"/>
  <c r="AA58" i="62" s="1"/>
  <c r="T58" i="62"/>
  <c r="X34" i="62"/>
  <c r="Y34" i="62" s="1"/>
  <c r="P34" i="62"/>
  <c r="S7" i="62"/>
  <c r="AA7" i="62" s="1"/>
  <c r="T7" i="62"/>
  <c r="X17" i="62"/>
  <c r="Y17" i="62" s="1"/>
  <c r="P17" i="62"/>
  <c r="X37" i="62"/>
  <c r="Y37" i="62" s="1"/>
  <c r="P37" i="62"/>
  <c r="S69" i="62"/>
  <c r="AA69" i="62" s="1"/>
  <c r="T69" i="62"/>
  <c r="S78" i="62"/>
  <c r="AA78" i="62" s="1"/>
  <c r="T78" i="62"/>
  <c r="X26" i="62"/>
  <c r="Y26" i="62" s="1"/>
  <c r="P26" i="62"/>
  <c r="S3" i="62"/>
  <c r="AA3" i="62" s="1"/>
  <c r="T3" i="62"/>
  <c r="S20" i="62"/>
  <c r="AA20" i="62" s="1"/>
  <c r="T20" i="62"/>
  <c r="X54" i="62"/>
  <c r="Y54" i="62" s="1"/>
  <c r="P54" i="62"/>
  <c r="X23" i="62"/>
  <c r="Y23" i="62" s="1"/>
  <c r="P23" i="62"/>
  <c r="X77" i="62"/>
  <c r="Y77" i="62" s="1"/>
  <c r="P77" i="62"/>
  <c r="S34" i="62"/>
  <c r="AA34" i="62" s="1"/>
  <c r="T34" i="62"/>
  <c r="X67" i="62"/>
  <c r="Y67" i="62" s="1"/>
  <c r="P67" i="62"/>
  <c r="S18" i="62"/>
  <c r="AA18" i="62" s="1"/>
  <c r="T18" i="62"/>
  <c r="S37" i="62"/>
  <c r="AA37" i="62" s="1"/>
  <c r="T37" i="62"/>
  <c r="S19" i="62"/>
  <c r="AA19" i="62" s="1"/>
  <c r="T19" i="62"/>
  <c r="X69" i="62"/>
  <c r="Y69" i="62" s="1"/>
  <c r="P69" i="62"/>
  <c r="S33" i="62"/>
  <c r="AA33" i="62" s="1"/>
  <c r="T33" i="62"/>
  <c r="S26" i="62"/>
  <c r="AA26" i="62" s="1"/>
  <c r="T26" i="62"/>
  <c r="X3" i="62"/>
  <c r="Y3" i="62" s="1"/>
  <c r="P3" i="62"/>
  <c r="X55" i="62"/>
  <c r="Y55" i="62" s="1"/>
  <c r="P55" i="62"/>
  <c r="X20" i="62"/>
  <c r="Y20" i="62" s="1"/>
  <c r="P20" i="62"/>
  <c r="W102" i="62"/>
  <c r="W112" i="62" s="1"/>
  <c r="N102" i="62"/>
  <c r="U102" i="62"/>
  <c r="X73" i="62"/>
  <c r="Y73" i="62" s="1"/>
  <c r="P73" i="62"/>
  <c r="X14" i="62"/>
  <c r="Y14" i="62" s="1"/>
  <c r="P14" i="62"/>
  <c r="X22" i="62"/>
  <c r="Y22" i="62" s="1"/>
  <c r="P22" i="62"/>
  <c r="T8" i="62"/>
  <c r="S8" i="62"/>
  <c r="AA8" i="62" s="1"/>
  <c r="T85" i="62"/>
  <c r="S85" i="62"/>
  <c r="AA85" i="62" s="1"/>
  <c r="S67" i="62"/>
  <c r="AA67" i="62" s="1"/>
  <c r="T67" i="62"/>
  <c r="X18" i="62"/>
  <c r="Y18" i="62" s="1"/>
  <c r="P18" i="62"/>
  <c r="X19" i="62"/>
  <c r="Y19" i="62" s="1"/>
  <c r="P19" i="62"/>
  <c r="X33" i="62"/>
  <c r="Y33" i="62" s="1"/>
  <c r="P33" i="62"/>
  <c r="X78" i="62"/>
  <c r="Y78" i="62" s="1"/>
  <c r="P78" i="62"/>
  <c r="S27" i="62"/>
  <c r="AA27" i="62" s="1"/>
  <c r="T27" i="62"/>
  <c r="S55" i="62"/>
  <c r="AA55" i="62" s="1"/>
  <c r="T55" i="62"/>
  <c r="S48" i="62"/>
  <c r="AA48" i="62" s="1"/>
  <c r="T48" i="62"/>
  <c r="S4" i="61"/>
  <c r="AA4" i="61" s="1"/>
  <c r="T4" i="61"/>
  <c r="X48" i="61"/>
  <c r="Y48" i="61" s="1"/>
  <c r="P48" i="61"/>
  <c r="X12" i="61"/>
  <c r="Y12" i="61" s="1"/>
  <c r="P12" i="61"/>
  <c r="X19" i="61"/>
  <c r="Y19" i="61" s="1"/>
  <c r="P19" i="61"/>
  <c r="S74" i="61"/>
  <c r="AA74" i="61" s="1"/>
  <c r="T74" i="61"/>
  <c r="S85" i="61"/>
  <c r="AA85" i="61" s="1"/>
  <c r="T85" i="61"/>
  <c r="S8" i="61"/>
  <c r="AA8" i="61" s="1"/>
  <c r="T8" i="61"/>
  <c r="S21" i="61"/>
  <c r="AA21" i="61" s="1"/>
  <c r="T21" i="61"/>
  <c r="X26" i="61"/>
  <c r="Y26" i="61" s="1"/>
  <c r="P26" i="61"/>
  <c r="X73" i="61"/>
  <c r="Y73" i="61" s="1"/>
  <c r="P73" i="61"/>
  <c r="S51" i="61"/>
  <c r="AA51" i="61" s="1"/>
  <c r="T51" i="61"/>
  <c r="S55" i="61"/>
  <c r="AA55" i="61" s="1"/>
  <c r="T55" i="61"/>
  <c r="S14" i="61"/>
  <c r="AA14" i="61" s="1"/>
  <c r="T14" i="61"/>
  <c r="X44" i="61"/>
  <c r="Y44" i="61" s="1"/>
  <c r="P44" i="61"/>
  <c r="X29" i="61"/>
  <c r="Y29" i="61" s="1"/>
  <c r="P29" i="61"/>
  <c r="X78" i="61"/>
  <c r="Y78" i="61" s="1"/>
  <c r="P78" i="61"/>
  <c r="T70" i="61"/>
  <c r="S70" i="61"/>
  <c r="AA70" i="61" s="1"/>
  <c r="T48" i="61"/>
  <c r="S48" i="61"/>
  <c r="AA48" i="61" s="1"/>
  <c r="S84" i="61"/>
  <c r="AA84" i="61" s="1"/>
  <c r="T84" i="61"/>
  <c r="X47" i="61"/>
  <c r="Y47" i="61" s="1"/>
  <c r="P47" i="61"/>
  <c r="X50" i="61"/>
  <c r="Y50" i="61" s="1"/>
  <c r="P50" i="61"/>
  <c r="T12" i="61"/>
  <c r="S12" i="61"/>
  <c r="AA12" i="61" s="1"/>
  <c r="S76" i="61"/>
  <c r="AA76" i="61" s="1"/>
  <c r="T76" i="61"/>
  <c r="S19" i="61"/>
  <c r="AA19" i="61" s="1"/>
  <c r="T19" i="61"/>
  <c r="X8" i="61"/>
  <c r="Y8" i="61" s="1"/>
  <c r="P8" i="61"/>
  <c r="S26" i="61"/>
  <c r="AA26" i="61" s="1"/>
  <c r="T26" i="61"/>
  <c r="X52" i="61"/>
  <c r="Y52" i="61" s="1"/>
  <c r="P52" i="61"/>
  <c r="X54" i="61"/>
  <c r="Y54" i="61" s="1"/>
  <c r="P54" i="61"/>
  <c r="S24" i="61"/>
  <c r="AA24" i="61" s="1"/>
  <c r="T24" i="61"/>
  <c r="X14" i="61"/>
  <c r="Y14" i="61" s="1"/>
  <c r="P14" i="61"/>
  <c r="T62" i="61"/>
  <c r="S62" i="61"/>
  <c r="AA62" i="61" s="1"/>
  <c r="S39" i="61"/>
  <c r="AA39" i="61" s="1"/>
  <c r="T39" i="61"/>
  <c r="S78" i="61"/>
  <c r="AA78" i="61" s="1"/>
  <c r="T78" i="61"/>
  <c r="X70" i="61"/>
  <c r="Y70" i="61" s="1"/>
  <c r="P70" i="61"/>
  <c r="X84" i="61"/>
  <c r="Y84" i="61" s="1"/>
  <c r="P84" i="61"/>
  <c r="S63" i="61"/>
  <c r="AA63" i="61" s="1"/>
  <c r="T63" i="61"/>
  <c r="X16" i="61"/>
  <c r="Y16" i="61" s="1"/>
  <c r="P16" i="61"/>
  <c r="X76" i="61"/>
  <c r="Y76" i="61" s="1"/>
  <c r="P76" i="61"/>
  <c r="S65" i="61"/>
  <c r="AA65" i="61" s="1"/>
  <c r="T65" i="61"/>
  <c r="X85" i="61"/>
  <c r="Y85" i="61" s="1"/>
  <c r="P85" i="61"/>
  <c r="S56" i="61"/>
  <c r="AA56" i="61" s="1"/>
  <c r="T56" i="61"/>
  <c r="X21" i="61"/>
  <c r="Y21" i="61" s="1"/>
  <c r="P21" i="61"/>
  <c r="X75" i="61"/>
  <c r="Y75" i="61" s="1"/>
  <c r="P75" i="61"/>
  <c r="X51" i="61"/>
  <c r="Y51" i="61" s="1"/>
  <c r="P51" i="61"/>
  <c r="S13" i="61"/>
  <c r="AA13" i="61" s="1"/>
  <c r="T13" i="61"/>
  <c r="X62" i="61"/>
  <c r="Y62" i="61" s="1"/>
  <c r="P62" i="61"/>
  <c r="X43" i="61"/>
  <c r="Y43" i="61" s="1"/>
  <c r="P43" i="61"/>
  <c r="X30" i="61"/>
  <c r="Y30" i="61" s="1"/>
  <c r="P30" i="61"/>
  <c r="S57" i="61"/>
  <c r="AA57" i="61" s="1"/>
  <c r="T57" i="61"/>
  <c r="X25" i="61"/>
  <c r="Y25" i="61" s="1"/>
  <c r="P25" i="61"/>
  <c r="S59" i="61"/>
  <c r="AA59" i="61" s="1"/>
  <c r="T59" i="61"/>
  <c r="X65" i="61"/>
  <c r="Y65" i="61" s="1"/>
  <c r="P65" i="61"/>
  <c r="S32" i="61"/>
  <c r="AA32" i="61" s="1"/>
  <c r="T32" i="61"/>
  <c r="S75" i="61"/>
  <c r="AA75" i="61" s="1"/>
  <c r="T75" i="61"/>
  <c r="T52" i="61"/>
  <c r="S52" i="61"/>
  <c r="AA52" i="61" s="1"/>
  <c r="X69" i="61"/>
  <c r="Y69" i="61" s="1"/>
  <c r="P69" i="61"/>
  <c r="X24" i="61"/>
  <c r="Y24" i="61" s="1"/>
  <c r="P24" i="61"/>
  <c r="X27" i="61"/>
  <c r="Y27" i="61" s="1"/>
  <c r="P27" i="61"/>
  <c r="S30" i="61"/>
  <c r="AA30" i="61" s="1"/>
  <c r="T30" i="61"/>
  <c r="X39" i="61"/>
  <c r="Y39" i="61" s="1"/>
  <c r="P39" i="61"/>
  <c r="T79" i="61"/>
  <c r="S79" i="61"/>
  <c r="AA79" i="61" s="1"/>
  <c r="S25" i="61"/>
  <c r="AA25" i="61" s="1"/>
  <c r="T25" i="61"/>
  <c r="X63" i="61"/>
  <c r="Y63" i="61" s="1"/>
  <c r="P63" i="61"/>
  <c r="T83" i="61"/>
  <c r="S83" i="61"/>
  <c r="AA83" i="61" s="1"/>
  <c r="S16" i="61"/>
  <c r="AA16" i="61" s="1"/>
  <c r="T16" i="61"/>
  <c r="X34" i="61"/>
  <c r="Y34" i="61" s="1"/>
  <c r="P34" i="61"/>
  <c r="X59" i="61"/>
  <c r="Y59" i="61" s="1"/>
  <c r="P59" i="61"/>
  <c r="X56" i="61"/>
  <c r="Y56" i="61" s="1"/>
  <c r="P56" i="61"/>
  <c r="X32" i="61"/>
  <c r="Y32" i="61" s="1"/>
  <c r="P32" i="61"/>
  <c r="X17" i="61"/>
  <c r="Y17" i="61" s="1"/>
  <c r="P17" i="61"/>
  <c r="S60" i="61"/>
  <c r="AA60" i="61" s="1"/>
  <c r="T60" i="61"/>
  <c r="T69" i="61"/>
  <c r="S69" i="61"/>
  <c r="AA69" i="61" s="1"/>
  <c r="X13" i="61"/>
  <c r="Y13" i="61" s="1"/>
  <c r="P13" i="61"/>
  <c r="S33" i="61"/>
  <c r="AA33" i="61" s="1"/>
  <c r="T33" i="61"/>
  <c r="X45" i="61"/>
  <c r="Y45" i="61" s="1"/>
  <c r="P45" i="61"/>
  <c r="S72" i="61"/>
  <c r="AA72" i="61" s="1"/>
  <c r="T72" i="61"/>
  <c r="S27" i="61"/>
  <c r="AA27" i="61" s="1"/>
  <c r="T27" i="61"/>
  <c r="S43" i="61"/>
  <c r="AA43" i="61" s="1"/>
  <c r="T43" i="61"/>
  <c r="X57" i="61"/>
  <c r="Y57" i="61" s="1"/>
  <c r="P57" i="61"/>
  <c r="X83" i="61"/>
  <c r="Y83" i="61" s="1"/>
  <c r="P83" i="61"/>
  <c r="X38" i="61"/>
  <c r="Y38" i="61" s="1"/>
  <c r="P38" i="61"/>
  <c r="S34" i="61"/>
  <c r="AA34" i="61" s="1"/>
  <c r="T34" i="61"/>
  <c r="S64" i="61"/>
  <c r="AA64" i="61" s="1"/>
  <c r="T64" i="61"/>
  <c r="S17" i="61"/>
  <c r="AA17" i="61" s="1"/>
  <c r="T17" i="61"/>
  <c r="T7" i="61"/>
  <c r="S7" i="61"/>
  <c r="AA7" i="61" s="1"/>
  <c r="X33" i="61"/>
  <c r="Y33" i="61" s="1"/>
  <c r="P33" i="61"/>
  <c r="X72" i="61"/>
  <c r="Y72" i="61" s="1"/>
  <c r="P72" i="61"/>
  <c r="S40" i="61"/>
  <c r="AA40" i="61" s="1"/>
  <c r="T40" i="61"/>
  <c r="S37" i="61"/>
  <c r="AA37" i="61" s="1"/>
  <c r="T37" i="61"/>
  <c r="X79" i="61"/>
  <c r="Y79" i="61" s="1"/>
  <c r="P79" i="61"/>
  <c r="T23" i="61"/>
  <c r="S23" i="61"/>
  <c r="AA23" i="61" s="1"/>
  <c r="S38" i="61"/>
  <c r="AA38" i="61" s="1"/>
  <c r="T38" i="61"/>
  <c r="S31" i="61"/>
  <c r="AA31" i="61" s="1"/>
  <c r="T31" i="61"/>
  <c r="X71" i="61"/>
  <c r="Y71" i="61" s="1"/>
  <c r="P71" i="61"/>
  <c r="X64" i="61"/>
  <c r="Y64" i="61" s="1"/>
  <c r="P64" i="61"/>
  <c r="S15" i="61"/>
  <c r="AA15" i="61" s="1"/>
  <c r="T15" i="61"/>
  <c r="T67" i="61"/>
  <c r="S67" i="61"/>
  <c r="AA67" i="61" s="1"/>
  <c r="S3" i="61"/>
  <c r="AA3" i="61" s="1"/>
  <c r="T3" i="61"/>
  <c r="X46" i="61"/>
  <c r="Y46" i="61" s="1"/>
  <c r="P46" i="61"/>
  <c r="X60" i="61"/>
  <c r="Y60" i="61" s="1"/>
  <c r="P60" i="61"/>
  <c r="S77" i="61"/>
  <c r="AA77" i="61" s="1"/>
  <c r="T77" i="61"/>
  <c r="S45" i="61"/>
  <c r="AA45" i="61" s="1"/>
  <c r="T45" i="61"/>
  <c r="S53" i="61"/>
  <c r="AA53" i="61" s="1"/>
  <c r="T53" i="61"/>
  <c r="X40" i="61"/>
  <c r="Y40" i="61" s="1"/>
  <c r="P40" i="61"/>
  <c r="X37" i="61"/>
  <c r="Y37" i="61" s="1"/>
  <c r="P37" i="61"/>
  <c r="X23" i="61"/>
  <c r="Y23" i="61" s="1"/>
  <c r="P23" i="61"/>
  <c r="S71" i="61"/>
  <c r="AA71" i="61" s="1"/>
  <c r="T71" i="61"/>
  <c r="X15" i="61"/>
  <c r="Y15" i="61" s="1"/>
  <c r="P15" i="61"/>
  <c r="X67" i="61"/>
  <c r="Y67" i="61" s="1"/>
  <c r="P67" i="61"/>
  <c r="X7" i="61"/>
  <c r="Y7" i="61" s="1"/>
  <c r="P7" i="61"/>
  <c r="S66" i="61"/>
  <c r="AA66" i="61" s="1"/>
  <c r="T66" i="61"/>
  <c r="X77" i="61"/>
  <c r="Y77" i="61" s="1"/>
  <c r="P77" i="61"/>
  <c r="X58" i="61"/>
  <c r="Y58" i="61" s="1"/>
  <c r="P58" i="61"/>
  <c r="S9" i="61"/>
  <c r="AA9" i="61" s="1"/>
  <c r="T9" i="61"/>
  <c r="S28" i="61"/>
  <c r="AA28" i="61" s="1"/>
  <c r="T28" i="61"/>
  <c r="X80" i="61"/>
  <c r="Y80" i="61" s="1"/>
  <c r="P80" i="61"/>
  <c r="X31" i="61"/>
  <c r="Y31" i="61" s="1"/>
  <c r="P31" i="61"/>
  <c r="X81" i="61"/>
  <c r="Y81" i="61" s="1"/>
  <c r="P81" i="61"/>
  <c r="S6" i="61"/>
  <c r="AA6" i="61" s="1"/>
  <c r="T6" i="61"/>
  <c r="X3" i="61"/>
  <c r="Y3" i="61" s="1"/>
  <c r="P3" i="61"/>
  <c r="S46" i="61"/>
  <c r="AA46" i="61" s="1"/>
  <c r="T46" i="61"/>
  <c r="X66" i="61"/>
  <c r="Y66" i="61" s="1"/>
  <c r="P66" i="61"/>
  <c r="S41" i="61"/>
  <c r="AA41" i="61" s="1"/>
  <c r="T41" i="61"/>
  <c r="S58" i="61"/>
  <c r="AA58" i="61" s="1"/>
  <c r="T58" i="61"/>
  <c r="X9" i="61"/>
  <c r="Y9" i="61" s="1"/>
  <c r="P9" i="61"/>
  <c r="X53" i="61"/>
  <c r="Y53" i="61" s="1"/>
  <c r="P53" i="61"/>
  <c r="X42" i="61"/>
  <c r="Y42" i="61" s="1"/>
  <c r="P42" i="61"/>
  <c r="S36" i="61"/>
  <c r="AA36" i="61" s="1"/>
  <c r="T36" i="61"/>
  <c r="S11" i="61"/>
  <c r="AA11" i="61" s="1"/>
  <c r="T11" i="61"/>
  <c r="S80" i="61"/>
  <c r="AA80" i="61" s="1"/>
  <c r="T80" i="61"/>
  <c r="X5" i="61"/>
  <c r="Y5" i="61" s="1"/>
  <c r="P5" i="61"/>
  <c r="S81" i="61"/>
  <c r="AA81" i="61" s="1"/>
  <c r="T81" i="61"/>
  <c r="S18" i="61"/>
  <c r="AA18" i="61" s="1"/>
  <c r="T18" i="61"/>
  <c r="X6" i="61"/>
  <c r="Y6" i="61" s="1"/>
  <c r="P6" i="61"/>
  <c r="S82" i="61"/>
  <c r="AA82" i="61" s="1"/>
  <c r="T82" i="61"/>
  <c r="S10" i="61"/>
  <c r="AA10" i="61" s="1"/>
  <c r="T10" i="61"/>
  <c r="X68" i="61"/>
  <c r="Y68" i="61" s="1"/>
  <c r="P68" i="61"/>
  <c r="X41" i="61"/>
  <c r="Y41" i="61" s="1"/>
  <c r="P41" i="61"/>
  <c r="X61" i="61"/>
  <c r="Y61" i="61" s="1"/>
  <c r="P61" i="61"/>
  <c r="T35" i="61"/>
  <c r="S35" i="61"/>
  <c r="AA35" i="61" s="1"/>
  <c r="X28" i="61"/>
  <c r="Y28" i="61" s="1"/>
  <c r="P28" i="61"/>
  <c r="S42" i="61"/>
  <c r="AA42" i="61" s="1"/>
  <c r="T42" i="61"/>
  <c r="X4" i="61"/>
  <c r="Y4" i="61" s="1"/>
  <c r="P4" i="61"/>
  <c r="X36" i="61"/>
  <c r="Y36" i="61" s="1"/>
  <c r="P36" i="61"/>
  <c r="X11" i="61"/>
  <c r="Y11" i="61" s="1"/>
  <c r="P11" i="61"/>
  <c r="S5" i="61"/>
  <c r="AA5" i="61" s="1"/>
  <c r="T5" i="61"/>
  <c r="S49" i="61"/>
  <c r="AA49" i="61" s="1"/>
  <c r="T49" i="61"/>
  <c r="X22" i="61"/>
  <c r="Y22" i="61" s="1"/>
  <c r="P22" i="61"/>
  <c r="X82" i="61"/>
  <c r="Y82" i="61" s="1"/>
  <c r="P82" i="61"/>
  <c r="S68" i="61"/>
  <c r="AA68" i="61" s="1"/>
  <c r="T68" i="61"/>
  <c r="X55" i="61"/>
  <c r="Y55" i="61" s="1"/>
  <c r="P55" i="61"/>
  <c r="S20" i="61"/>
  <c r="AA20" i="61" s="1"/>
  <c r="T20" i="61"/>
  <c r="T61" i="61"/>
  <c r="S61" i="61"/>
  <c r="AA61" i="61" s="1"/>
  <c r="S44" i="61"/>
  <c r="AA44" i="61" s="1"/>
  <c r="T44" i="61"/>
  <c r="S29" i="61"/>
  <c r="AA29" i="61" s="1"/>
  <c r="T29" i="61"/>
  <c r="X35" i="61"/>
  <c r="Y35" i="61" s="1"/>
  <c r="P35" i="61"/>
  <c r="W102" i="61"/>
  <c r="U102" i="61"/>
  <c r="N102" i="61"/>
  <c r="S47" i="61"/>
  <c r="AA47" i="61" s="1"/>
  <c r="T47" i="61"/>
  <c r="X49" i="61"/>
  <c r="Y49" i="61" s="1"/>
  <c r="P49" i="61"/>
  <c r="S50" i="61"/>
  <c r="AA50" i="61" s="1"/>
  <c r="T50" i="61"/>
  <c r="S22" i="61"/>
  <c r="AA22" i="61" s="1"/>
  <c r="T22" i="61"/>
  <c r="X74" i="61"/>
  <c r="Y74" i="61" s="1"/>
  <c r="P74" i="61"/>
  <c r="X18" i="61"/>
  <c r="Y18" i="61" s="1"/>
  <c r="P18" i="61"/>
  <c r="X10" i="61"/>
  <c r="Y10" i="61" s="1"/>
  <c r="P10" i="61"/>
  <c r="S73" i="61"/>
  <c r="AA73" i="61" s="1"/>
  <c r="T73" i="61"/>
  <c r="T54" i="61"/>
  <c r="S54" i="61"/>
  <c r="AA54" i="61" s="1"/>
  <c r="X20" i="61"/>
  <c r="Y20" i="61" s="1"/>
  <c r="P20" i="61"/>
  <c r="X84" i="60"/>
  <c r="Y84" i="60" s="1"/>
  <c r="P84" i="60"/>
  <c r="X44" i="60"/>
  <c r="Y44" i="60" s="1"/>
  <c r="P44" i="60"/>
  <c r="X15" i="60"/>
  <c r="Y15" i="60" s="1"/>
  <c r="P15" i="60"/>
  <c r="T72" i="60"/>
  <c r="S72" i="60"/>
  <c r="AA72" i="60" s="1"/>
  <c r="X40" i="60"/>
  <c r="Y40" i="60" s="1"/>
  <c r="P40" i="60"/>
  <c r="S28" i="60"/>
  <c r="AA28" i="60" s="1"/>
  <c r="T28" i="60"/>
  <c r="S80" i="60"/>
  <c r="AA80" i="60" s="1"/>
  <c r="T80" i="60"/>
  <c r="S11" i="60"/>
  <c r="AA11" i="60" s="1"/>
  <c r="T11" i="60"/>
  <c r="T83" i="60"/>
  <c r="S83" i="60"/>
  <c r="AA83" i="60" s="1"/>
  <c r="X85" i="60"/>
  <c r="Y85" i="60" s="1"/>
  <c r="P85" i="60"/>
  <c r="S30" i="60"/>
  <c r="AA30" i="60" s="1"/>
  <c r="T30" i="60"/>
  <c r="X76" i="60"/>
  <c r="Y76" i="60" s="1"/>
  <c r="P76" i="60"/>
  <c r="S84" i="60"/>
  <c r="AA84" i="60" s="1"/>
  <c r="T84" i="60"/>
  <c r="S3" i="60"/>
  <c r="AA3" i="60" s="1"/>
  <c r="T3" i="60"/>
  <c r="S15" i="60"/>
  <c r="AA15" i="60" s="1"/>
  <c r="T15" i="60"/>
  <c r="X49" i="60"/>
  <c r="Y49" i="60" s="1"/>
  <c r="P49" i="60"/>
  <c r="X72" i="60"/>
  <c r="Y72" i="60" s="1"/>
  <c r="P72" i="60"/>
  <c r="S40" i="60"/>
  <c r="AA40" i="60" s="1"/>
  <c r="T40" i="60"/>
  <c r="X80" i="60"/>
  <c r="Y80" i="60" s="1"/>
  <c r="P80" i="60"/>
  <c r="X64" i="60"/>
  <c r="Y64" i="60" s="1"/>
  <c r="P64" i="60"/>
  <c r="S85" i="60"/>
  <c r="AA85" i="60" s="1"/>
  <c r="T85" i="60"/>
  <c r="S18" i="60"/>
  <c r="AA18" i="60" s="1"/>
  <c r="T18" i="60"/>
  <c r="X16" i="60"/>
  <c r="Y16" i="60" s="1"/>
  <c r="P16" i="60"/>
  <c r="X7" i="60"/>
  <c r="Y7" i="60" s="1"/>
  <c r="P7" i="60"/>
  <c r="T62" i="60"/>
  <c r="S62" i="60"/>
  <c r="AA62" i="60" s="1"/>
  <c r="X13" i="60"/>
  <c r="Y13" i="60" s="1"/>
  <c r="P13" i="60"/>
  <c r="X6" i="60"/>
  <c r="Y6" i="60" s="1"/>
  <c r="P6" i="60"/>
  <c r="S44" i="60"/>
  <c r="AA44" i="60" s="1"/>
  <c r="T44" i="60"/>
  <c r="X3" i="60"/>
  <c r="Y3" i="60" s="1"/>
  <c r="P3" i="60"/>
  <c r="S49" i="60"/>
  <c r="AA49" i="60" s="1"/>
  <c r="T49" i="60"/>
  <c r="X28" i="60"/>
  <c r="Y28" i="60" s="1"/>
  <c r="P28" i="60"/>
  <c r="S51" i="60"/>
  <c r="AA51" i="60" s="1"/>
  <c r="T51" i="60"/>
  <c r="S36" i="60"/>
  <c r="AA36" i="60" s="1"/>
  <c r="T36" i="60"/>
  <c r="X18" i="60"/>
  <c r="Y18" i="60" s="1"/>
  <c r="P18" i="60"/>
  <c r="S54" i="60"/>
  <c r="AA54" i="60" s="1"/>
  <c r="T54" i="60"/>
  <c r="X46" i="60"/>
  <c r="Y46" i="60" s="1"/>
  <c r="P46" i="60"/>
  <c r="X30" i="60"/>
  <c r="Y30" i="60" s="1"/>
  <c r="P30" i="60"/>
  <c r="X88" i="60"/>
  <c r="Y88" i="60" s="1"/>
  <c r="P88" i="60"/>
  <c r="S13" i="60"/>
  <c r="AA13" i="60" s="1"/>
  <c r="T13" i="60"/>
  <c r="X26" i="60"/>
  <c r="Y26" i="60" s="1"/>
  <c r="P26" i="60"/>
  <c r="X82" i="60"/>
  <c r="Y82" i="60" s="1"/>
  <c r="P82" i="60"/>
  <c r="X50" i="60"/>
  <c r="Y50" i="60" s="1"/>
  <c r="P50" i="60"/>
  <c r="S71" i="60"/>
  <c r="AA71" i="60" s="1"/>
  <c r="T71" i="60"/>
  <c r="X31" i="60"/>
  <c r="Y31" i="60" s="1"/>
  <c r="P31" i="60"/>
  <c r="X41" i="60"/>
  <c r="Y41" i="60" s="1"/>
  <c r="P41" i="60"/>
  <c r="S33" i="60"/>
  <c r="AA33" i="60" s="1"/>
  <c r="T33" i="60"/>
  <c r="X75" i="60"/>
  <c r="Y75" i="60" s="1"/>
  <c r="P75" i="60"/>
  <c r="X51" i="60"/>
  <c r="Y51" i="60" s="1"/>
  <c r="P51" i="60"/>
  <c r="X36" i="60"/>
  <c r="Y36" i="60" s="1"/>
  <c r="P36" i="60"/>
  <c r="S64" i="60"/>
  <c r="AA64" i="60" s="1"/>
  <c r="T64" i="60"/>
  <c r="X53" i="60"/>
  <c r="Y53" i="60" s="1"/>
  <c r="P53" i="60"/>
  <c r="X12" i="60"/>
  <c r="Y12" i="60" s="1"/>
  <c r="P12" i="60"/>
  <c r="X54" i="60"/>
  <c r="Y54" i="60" s="1"/>
  <c r="P54" i="60"/>
  <c r="S46" i="60"/>
  <c r="AA46" i="60" s="1"/>
  <c r="T46" i="60"/>
  <c r="S27" i="60"/>
  <c r="AA27" i="60" s="1"/>
  <c r="T27" i="60"/>
  <c r="S7" i="60"/>
  <c r="AA7" i="60" s="1"/>
  <c r="T7" i="60"/>
  <c r="T88" i="60"/>
  <c r="S88" i="60"/>
  <c r="AA88" i="60" s="1"/>
  <c r="S56" i="60"/>
  <c r="AA56" i="60" s="1"/>
  <c r="T56" i="60"/>
  <c r="S26" i="60"/>
  <c r="AA26" i="60" s="1"/>
  <c r="T26" i="60"/>
  <c r="S82" i="60"/>
  <c r="AA82" i="60" s="1"/>
  <c r="T82" i="60"/>
  <c r="X19" i="60"/>
  <c r="Y19" i="60" s="1"/>
  <c r="P19" i="60"/>
  <c r="X71" i="60"/>
  <c r="Y71" i="60" s="1"/>
  <c r="P71" i="60"/>
  <c r="X66" i="60"/>
  <c r="Y66" i="60" s="1"/>
  <c r="P66" i="60"/>
  <c r="S61" i="60"/>
  <c r="AA61" i="60" s="1"/>
  <c r="T61" i="60"/>
  <c r="X33" i="60"/>
  <c r="Y33" i="60" s="1"/>
  <c r="P33" i="60"/>
  <c r="S75" i="60"/>
  <c r="AA75" i="60" s="1"/>
  <c r="T75" i="60"/>
  <c r="T89" i="60"/>
  <c r="S89" i="60"/>
  <c r="AA89" i="60" s="1"/>
  <c r="S12" i="60"/>
  <c r="AA12" i="60" s="1"/>
  <c r="T12" i="60"/>
  <c r="X27" i="60"/>
  <c r="Y27" i="60" s="1"/>
  <c r="P27" i="60"/>
  <c r="S23" i="60"/>
  <c r="AA23" i="60" s="1"/>
  <c r="T23" i="60"/>
  <c r="X56" i="60"/>
  <c r="Y56" i="60" s="1"/>
  <c r="P56" i="60"/>
  <c r="S21" i="60"/>
  <c r="AA21" i="60" s="1"/>
  <c r="T21" i="60"/>
  <c r="S74" i="60"/>
  <c r="AA74" i="60" s="1"/>
  <c r="T74" i="60"/>
  <c r="S50" i="60"/>
  <c r="AA50" i="60" s="1"/>
  <c r="T50" i="60"/>
  <c r="S19" i="60"/>
  <c r="AA19" i="60" s="1"/>
  <c r="T19" i="60"/>
  <c r="S66" i="60"/>
  <c r="AA66" i="60" s="1"/>
  <c r="T66" i="60"/>
  <c r="S31" i="60"/>
  <c r="AA31" i="60" s="1"/>
  <c r="T31" i="60"/>
  <c r="S41" i="60"/>
  <c r="AA41" i="60" s="1"/>
  <c r="T41" i="60"/>
  <c r="X61" i="60"/>
  <c r="Y61" i="60" s="1"/>
  <c r="P61" i="60"/>
  <c r="S52" i="60"/>
  <c r="AA52" i="60" s="1"/>
  <c r="T52" i="60"/>
  <c r="X89" i="60"/>
  <c r="Y89" i="60" s="1"/>
  <c r="P89" i="60"/>
  <c r="S53" i="60"/>
  <c r="AA53" i="60" s="1"/>
  <c r="T53" i="60"/>
  <c r="X91" i="60"/>
  <c r="Y91" i="60" s="1"/>
  <c r="P91" i="60"/>
  <c r="W102" i="60"/>
  <c r="W112" i="60" s="1"/>
  <c r="N102" i="60"/>
  <c r="U102" i="60"/>
  <c r="X81" i="60"/>
  <c r="Y81" i="60" s="1"/>
  <c r="P81" i="60"/>
  <c r="X23" i="60"/>
  <c r="Y23" i="60" s="1"/>
  <c r="P23" i="60"/>
  <c r="X74" i="60"/>
  <c r="Y74" i="60" s="1"/>
  <c r="P74" i="60"/>
  <c r="S9" i="60"/>
  <c r="AA9" i="60" s="1"/>
  <c r="T9" i="60"/>
  <c r="S48" i="60"/>
  <c r="AA48" i="60" s="1"/>
  <c r="T48" i="60"/>
  <c r="X42" i="60"/>
  <c r="Y42" i="60" s="1"/>
  <c r="P42" i="60"/>
  <c r="S35" i="60"/>
  <c r="AA35" i="60" s="1"/>
  <c r="T35" i="60"/>
  <c r="X58" i="60"/>
  <c r="Y58" i="60" s="1"/>
  <c r="P58" i="60"/>
  <c r="X47" i="60"/>
  <c r="Y47" i="60" s="1"/>
  <c r="P47" i="60"/>
  <c r="X65" i="60"/>
  <c r="Y65" i="60" s="1"/>
  <c r="P65" i="60"/>
  <c r="S78" i="60"/>
  <c r="AA78" i="60" s="1"/>
  <c r="T78" i="60"/>
  <c r="X25" i="60"/>
  <c r="Y25" i="60" s="1"/>
  <c r="P25" i="60"/>
  <c r="S29" i="60"/>
  <c r="AA29" i="60" s="1"/>
  <c r="T29" i="60"/>
  <c r="S91" i="60"/>
  <c r="AA91" i="60" s="1"/>
  <c r="T91" i="60"/>
  <c r="X55" i="60"/>
  <c r="Y55" i="60" s="1"/>
  <c r="P55" i="60"/>
  <c r="S90" i="60"/>
  <c r="AA90" i="60" s="1"/>
  <c r="T90" i="60"/>
  <c r="X34" i="60"/>
  <c r="Y34" i="60" s="1"/>
  <c r="P34" i="60"/>
  <c r="S81" i="60"/>
  <c r="AA81" i="60" s="1"/>
  <c r="T81" i="60"/>
  <c r="X22" i="60"/>
  <c r="Y22" i="60" s="1"/>
  <c r="P22" i="60"/>
  <c r="X21" i="60"/>
  <c r="Y21" i="60" s="1"/>
  <c r="P21" i="60"/>
  <c r="X9" i="60"/>
  <c r="Y9" i="60" s="1"/>
  <c r="P9" i="60"/>
  <c r="S59" i="60"/>
  <c r="AA59" i="60" s="1"/>
  <c r="T59" i="60"/>
  <c r="X48" i="60"/>
  <c r="Y48" i="60" s="1"/>
  <c r="P48" i="60"/>
  <c r="S42" i="60"/>
  <c r="AA42" i="60" s="1"/>
  <c r="T42" i="60"/>
  <c r="S47" i="60"/>
  <c r="AA47" i="60" s="1"/>
  <c r="T47" i="60"/>
  <c r="X78" i="60"/>
  <c r="Y78" i="60" s="1"/>
  <c r="P78" i="60"/>
  <c r="X52" i="60"/>
  <c r="Y52" i="60" s="1"/>
  <c r="P52" i="60"/>
  <c r="S25" i="60"/>
  <c r="AA25" i="60" s="1"/>
  <c r="T25" i="60"/>
  <c r="X90" i="60"/>
  <c r="Y90" i="60" s="1"/>
  <c r="P90" i="60"/>
  <c r="X20" i="60"/>
  <c r="Y20" i="60" s="1"/>
  <c r="P20" i="60"/>
  <c r="X73" i="60"/>
  <c r="Y73" i="60" s="1"/>
  <c r="P73" i="60"/>
  <c r="S22" i="60"/>
  <c r="AA22" i="60" s="1"/>
  <c r="T22" i="60"/>
  <c r="X67" i="60"/>
  <c r="Y67" i="60" s="1"/>
  <c r="P67" i="60"/>
  <c r="X59" i="60"/>
  <c r="Y59" i="60" s="1"/>
  <c r="P59" i="60"/>
  <c r="X35" i="60"/>
  <c r="Y35" i="60" s="1"/>
  <c r="P35" i="60"/>
  <c r="S58" i="60"/>
  <c r="AA58" i="60" s="1"/>
  <c r="T58" i="60"/>
  <c r="S65" i="60"/>
  <c r="AA65" i="60" s="1"/>
  <c r="T65" i="60"/>
  <c r="X37" i="60"/>
  <c r="Y37" i="60" s="1"/>
  <c r="P37" i="60"/>
  <c r="X70" i="60"/>
  <c r="Y70" i="60" s="1"/>
  <c r="P70" i="60"/>
  <c r="X29" i="60"/>
  <c r="Y29" i="60" s="1"/>
  <c r="P29" i="60"/>
  <c r="X57" i="60"/>
  <c r="Y57" i="60" s="1"/>
  <c r="P57" i="60"/>
  <c r="X79" i="60"/>
  <c r="Y79" i="60" s="1"/>
  <c r="P79" i="60"/>
  <c r="S55" i="60"/>
  <c r="AA55" i="60" s="1"/>
  <c r="T55" i="60"/>
  <c r="X4" i="60"/>
  <c r="Y4" i="60" s="1"/>
  <c r="P4" i="60"/>
  <c r="S34" i="60"/>
  <c r="AA34" i="60" s="1"/>
  <c r="T34" i="60"/>
  <c r="T20" i="60"/>
  <c r="S20" i="60"/>
  <c r="AA20" i="60" s="1"/>
  <c r="S73" i="60"/>
  <c r="AA73" i="60" s="1"/>
  <c r="T73" i="60"/>
  <c r="S63" i="60"/>
  <c r="AA63" i="60" s="1"/>
  <c r="T63" i="60"/>
  <c r="S67" i="60"/>
  <c r="AA67" i="60" s="1"/>
  <c r="T67" i="60"/>
  <c r="X10" i="60"/>
  <c r="Y10" i="60" s="1"/>
  <c r="P10" i="60"/>
  <c r="X39" i="60"/>
  <c r="Y39" i="60" s="1"/>
  <c r="P39" i="60"/>
  <c r="S68" i="60"/>
  <c r="AA68" i="60" s="1"/>
  <c r="T68" i="60"/>
  <c r="S24" i="60"/>
  <c r="AA24" i="60" s="1"/>
  <c r="T24" i="60"/>
  <c r="S45" i="60"/>
  <c r="AA45" i="60" s="1"/>
  <c r="T45" i="60"/>
  <c r="X77" i="60"/>
  <c r="Y77" i="60" s="1"/>
  <c r="P77" i="60"/>
  <c r="X43" i="60"/>
  <c r="Y43" i="60" s="1"/>
  <c r="P43" i="60"/>
  <c r="X60" i="60"/>
  <c r="Y60" i="60" s="1"/>
  <c r="P60" i="60"/>
  <c r="S70" i="60"/>
  <c r="AA70" i="60" s="1"/>
  <c r="T70" i="60"/>
  <c r="X14" i="60"/>
  <c r="Y14" i="60" s="1"/>
  <c r="P14" i="60"/>
  <c r="X8" i="60"/>
  <c r="Y8" i="60" s="1"/>
  <c r="P8" i="60"/>
  <c r="S57" i="60"/>
  <c r="AA57" i="60" s="1"/>
  <c r="T57" i="60"/>
  <c r="S79" i="60"/>
  <c r="AA79" i="60" s="1"/>
  <c r="T79" i="60"/>
  <c r="T32" i="60"/>
  <c r="S32" i="60"/>
  <c r="AA32" i="60" s="1"/>
  <c r="X5" i="60"/>
  <c r="Y5" i="60" s="1"/>
  <c r="P5" i="60"/>
  <c r="X63" i="60"/>
  <c r="Y63" i="60" s="1"/>
  <c r="P63" i="60"/>
  <c r="S10" i="60"/>
  <c r="AA10" i="60" s="1"/>
  <c r="T10" i="60"/>
  <c r="S39" i="60"/>
  <c r="AA39" i="60" s="1"/>
  <c r="T39" i="60"/>
  <c r="X68" i="60"/>
  <c r="Y68" i="60" s="1"/>
  <c r="P68" i="60"/>
  <c r="X24" i="60"/>
  <c r="Y24" i="60" s="1"/>
  <c r="P24" i="60"/>
  <c r="X45" i="60"/>
  <c r="Y45" i="60" s="1"/>
  <c r="P45" i="60"/>
  <c r="X17" i="60"/>
  <c r="Y17" i="60" s="1"/>
  <c r="P17" i="60"/>
  <c r="X38" i="60"/>
  <c r="Y38" i="60" s="1"/>
  <c r="P38" i="60"/>
  <c r="S77" i="60"/>
  <c r="AA77" i="60" s="1"/>
  <c r="T77" i="60"/>
  <c r="S60" i="60"/>
  <c r="AA60" i="60" s="1"/>
  <c r="T60" i="60"/>
  <c r="S37" i="60"/>
  <c r="AA37" i="60" s="1"/>
  <c r="T37" i="60"/>
  <c r="X69" i="60"/>
  <c r="Y69" i="60" s="1"/>
  <c r="P69" i="60"/>
  <c r="S4" i="60"/>
  <c r="AA4" i="60" s="1"/>
  <c r="T4" i="60"/>
  <c r="S5" i="60"/>
  <c r="AA5" i="60" s="1"/>
  <c r="T5" i="60"/>
  <c r="X87" i="60"/>
  <c r="Y87" i="60" s="1"/>
  <c r="P87" i="60"/>
  <c r="S86" i="60"/>
  <c r="AA86" i="60" s="1"/>
  <c r="T86" i="60"/>
  <c r="S17" i="60"/>
  <c r="AA17" i="60" s="1"/>
  <c r="T17" i="60"/>
  <c r="S38" i="60"/>
  <c r="AA38" i="60" s="1"/>
  <c r="T38" i="60"/>
  <c r="S43" i="60"/>
  <c r="AA43" i="60" s="1"/>
  <c r="T43" i="60"/>
  <c r="X11" i="60"/>
  <c r="Y11" i="60" s="1"/>
  <c r="P11" i="60"/>
  <c r="X83" i="60"/>
  <c r="Y83" i="60" s="1"/>
  <c r="P83" i="60"/>
  <c r="S69" i="60"/>
  <c r="AA69" i="60" s="1"/>
  <c r="T69" i="60"/>
  <c r="S14" i="60"/>
  <c r="AA14" i="60" s="1"/>
  <c r="T14" i="60"/>
  <c r="S8" i="60"/>
  <c r="AA8" i="60" s="1"/>
  <c r="T8" i="60"/>
  <c r="S16" i="60"/>
  <c r="AA16" i="60" s="1"/>
  <c r="T16" i="60"/>
  <c r="X32" i="60"/>
  <c r="Y32" i="60" s="1"/>
  <c r="P32" i="60"/>
  <c r="X62" i="60"/>
  <c r="Y62" i="60" s="1"/>
  <c r="P62" i="60"/>
  <c r="S6" i="60"/>
  <c r="AA6" i="60" s="1"/>
  <c r="T6" i="60"/>
  <c r="S87" i="60"/>
  <c r="AA87" i="60" s="1"/>
  <c r="T87" i="60"/>
  <c r="S76" i="60"/>
  <c r="AA76" i="60" s="1"/>
  <c r="T76" i="60"/>
  <c r="X86" i="60"/>
  <c r="Y86" i="60" s="1"/>
  <c r="P86" i="60"/>
  <c r="S6" i="59"/>
  <c r="AA6" i="59" s="1"/>
  <c r="T6" i="59"/>
  <c r="X23" i="59"/>
  <c r="Y23" i="59" s="1"/>
  <c r="P23" i="59"/>
  <c r="X32" i="59"/>
  <c r="Y32" i="59" s="1"/>
  <c r="P32" i="59"/>
  <c r="S28" i="59"/>
  <c r="AA28" i="59" s="1"/>
  <c r="T28" i="59"/>
  <c r="S47" i="59"/>
  <c r="AA47" i="59" s="1"/>
  <c r="T47" i="59"/>
  <c r="S63" i="59"/>
  <c r="AA63" i="59" s="1"/>
  <c r="T63" i="59"/>
  <c r="S38" i="59"/>
  <c r="AA38" i="59" s="1"/>
  <c r="T38" i="59"/>
  <c r="X33" i="59"/>
  <c r="Y33" i="59" s="1"/>
  <c r="P33" i="59"/>
  <c r="S57" i="59"/>
  <c r="AA57" i="59" s="1"/>
  <c r="T57" i="59"/>
  <c r="X35" i="59"/>
  <c r="Y35" i="59" s="1"/>
  <c r="P35" i="59"/>
  <c r="X8" i="59"/>
  <c r="Y8" i="59" s="1"/>
  <c r="P8" i="59"/>
  <c r="X34" i="59"/>
  <c r="Y34" i="59" s="1"/>
  <c r="P34" i="59"/>
  <c r="X78" i="59"/>
  <c r="Y78" i="59" s="1"/>
  <c r="P78" i="59"/>
  <c r="X65" i="59"/>
  <c r="Y65" i="59" s="1"/>
  <c r="P65" i="59"/>
  <c r="S75" i="59"/>
  <c r="AA75" i="59" s="1"/>
  <c r="T75" i="59"/>
  <c r="X24" i="59"/>
  <c r="Y24" i="59" s="1"/>
  <c r="P24" i="59"/>
  <c r="X58" i="59"/>
  <c r="Y58" i="59" s="1"/>
  <c r="P58" i="59"/>
  <c r="X4" i="59"/>
  <c r="Y4" i="59" s="1"/>
  <c r="P4" i="59"/>
  <c r="T36" i="59"/>
  <c r="S36" i="59"/>
  <c r="AA36" i="59" s="1"/>
  <c r="X54" i="59"/>
  <c r="Y54" i="59" s="1"/>
  <c r="P54" i="59"/>
  <c r="X63" i="59"/>
  <c r="Y63" i="59" s="1"/>
  <c r="P63" i="59"/>
  <c r="X38" i="59"/>
  <c r="Y38" i="59" s="1"/>
  <c r="P38" i="59"/>
  <c r="S33" i="59"/>
  <c r="AA33" i="59" s="1"/>
  <c r="T33" i="59"/>
  <c r="S72" i="59"/>
  <c r="AA72" i="59" s="1"/>
  <c r="T72" i="59"/>
  <c r="T83" i="59"/>
  <c r="S83" i="59"/>
  <c r="AA83" i="59" s="1"/>
  <c r="T78" i="59"/>
  <c r="S78" i="59"/>
  <c r="AA78" i="59" s="1"/>
  <c r="S65" i="59"/>
  <c r="AA65" i="59" s="1"/>
  <c r="T65" i="59"/>
  <c r="X70" i="59"/>
  <c r="Y70" i="59" s="1"/>
  <c r="P70" i="59"/>
  <c r="S24" i="59"/>
  <c r="AA24" i="59" s="1"/>
  <c r="T24" i="59"/>
  <c r="S4" i="59"/>
  <c r="AA4" i="59" s="1"/>
  <c r="T4" i="59"/>
  <c r="X74" i="59"/>
  <c r="Y74" i="59" s="1"/>
  <c r="P74" i="59"/>
  <c r="X69" i="59"/>
  <c r="Y69" i="59" s="1"/>
  <c r="P69" i="59"/>
  <c r="T73" i="59"/>
  <c r="S73" i="59"/>
  <c r="AA73" i="59" s="1"/>
  <c r="X57" i="59"/>
  <c r="Y57" i="59" s="1"/>
  <c r="P57" i="59"/>
  <c r="X53" i="59"/>
  <c r="Y53" i="59" s="1"/>
  <c r="P53" i="59"/>
  <c r="X29" i="59"/>
  <c r="Y29" i="59" s="1"/>
  <c r="P29" i="59"/>
  <c r="X83" i="59"/>
  <c r="Y83" i="59" s="1"/>
  <c r="P83" i="59"/>
  <c r="T76" i="59"/>
  <c r="S76" i="59"/>
  <c r="AA76" i="59" s="1"/>
  <c r="X16" i="59"/>
  <c r="Y16" i="59" s="1"/>
  <c r="P16" i="59"/>
  <c r="X9" i="59"/>
  <c r="Y9" i="59" s="1"/>
  <c r="P9" i="59"/>
  <c r="S77" i="59"/>
  <c r="AA77" i="59" s="1"/>
  <c r="T77" i="59"/>
  <c r="X36" i="59"/>
  <c r="Y36" i="59" s="1"/>
  <c r="P36" i="59"/>
  <c r="S68" i="59"/>
  <c r="AA68" i="59" s="1"/>
  <c r="T68" i="59"/>
  <c r="S74" i="59"/>
  <c r="AA74" i="59" s="1"/>
  <c r="T74" i="59"/>
  <c r="S41" i="59"/>
  <c r="AA41" i="59" s="1"/>
  <c r="T41" i="59"/>
  <c r="X13" i="59"/>
  <c r="Y13" i="59" s="1"/>
  <c r="P13" i="59"/>
  <c r="T88" i="59"/>
  <c r="S88" i="59"/>
  <c r="AA88" i="59" s="1"/>
  <c r="S12" i="59"/>
  <c r="AA12" i="59" s="1"/>
  <c r="T12" i="59"/>
  <c r="S53" i="59"/>
  <c r="AA53" i="59" s="1"/>
  <c r="T53" i="59"/>
  <c r="S29" i="59"/>
  <c r="AA29" i="59" s="1"/>
  <c r="T29" i="59"/>
  <c r="X76" i="59"/>
  <c r="Y76" i="59" s="1"/>
  <c r="P76" i="59"/>
  <c r="S15" i="59"/>
  <c r="AA15" i="59" s="1"/>
  <c r="T15" i="59"/>
  <c r="S70" i="59"/>
  <c r="AA70" i="59" s="1"/>
  <c r="T70" i="59"/>
  <c r="S59" i="59"/>
  <c r="AA59" i="59" s="1"/>
  <c r="T59" i="59"/>
  <c r="T91" i="59"/>
  <c r="S91" i="59"/>
  <c r="AA91" i="59" s="1"/>
  <c r="S16" i="59"/>
  <c r="AA16" i="59" s="1"/>
  <c r="T16" i="59"/>
  <c r="S9" i="59"/>
  <c r="AA9" i="59" s="1"/>
  <c r="T9" i="59"/>
  <c r="X77" i="59"/>
  <c r="Y77" i="59" s="1"/>
  <c r="P77" i="59"/>
  <c r="T21" i="59"/>
  <c r="S21" i="59"/>
  <c r="AA21" i="59" s="1"/>
  <c r="S7" i="59"/>
  <c r="AA7" i="59" s="1"/>
  <c r="T7" i="59"/>
  <c r="X68" i="59"/>
  <c r="Y68" i="59" s="1"/>
  <c r="P68" i="59"/>
  <c r="T69" i="59"/>
  <c r="S69" i="59"/>
  <c r="AA69" i="59" s="1"/>
  <c r="T82" i="59"/>
  <c r="S82" i="59"/>
  <c r="AA82" i="59" s="1"/>
  <c r="S31" i="59"/>
  <c r="AA31" i="59" s="1"/>
  <c r="T31" i="59"/>
  <c r="X41" i="59"/>
  <c r="Y41" i="59" s="1"/>
  <c r="P41" i="59"/>
  <c r="X73" i="59"/>
  <c r="Y73" i="59" s="1"/>
  <c r="P73" i="59"/>
  <c r="X88" i="59"/>
  <c r="Y88" i="59" s="1"/>
  <c r="P88" i="59"/>
  <c r="S20" i="59"/>
  <c r="AA20" i="59" s="1"/>
  <c r="T20" i="59"/>
  <c r="X15" i="59"/>
  <c r="Y15" i="59" s="1"/>
  <c r="P15" i="59"/>
  <c r="S39" i="59"/>
  <c r="AA39" i="59" s="1"/>
  <c r="T39" i="59"/>
  <c r="X10" i="59"/>
  <c r="Y10" i="59" s="1"/>
  <c r="P10" i="59"/>
  <c r="X59" i="59"/>
  <c r="Y59" i="59" s="1"/>
  <c r="P59" i="59"/>
  <c r="X91" i="59"/>
  <c r="Y91" i="59" s="1"/>
  <c r="P91" i="59"/>
  <c r="X21" i="59"/>
  <c r="Y21" i="59" s="1"/>
  <c r="P21" i="59"/>
  <c r="X81" i="59"/>
  <c r="Y81" i="59" s="1"/>
  <c r="P81" i="59"/>
  <c r="S18" i="59"/>
  <c r="AA18" i="59" s="1"/>
  <c r="T18" i="59"/>
  <c r="X31" i="59"/>
  <c r="Y31" i="59" s="1"/>
  <c r="P31" i="59"/>
  <c r="S64" i="59"/>
  <c r="AA64" i="59" s="1"/>
  <c r="T64" i="59"/>
  <c r="X87" i="59"/>
  <c r="Y87" i="59" s="1"/>
  <c r="P87" i="59"/>
  <c r="S13" i="59"/>
  <c r="AA13" i="59" s="1"/>
  <c r="T13" i="59"/>
  <c r="X12" i="59"/>
  <c r="Y12" i="59" s="1"/>
  <c r="P12" i="59"/>
  <c r="T90" i="59"/>
  <c r="S90" i="59"/>
  <c r="AA90" i="59" s="1"/>
  <c r="X50" i="59"/>
  <c r="Y50" i="59" s="1"/>
  <c r="P50" i="59"/>
  <c r="X39" i="59"/>
  <c r="Y39" i="59" s="1"/>
  <c r="P39" i="59"/>
  <c r="X71" i="59"/>
  <c r="Y71" i="59" s="1"/>
  <c r="P71" i="59"/>
  <c r="X84" i="59"/>
  <c r="Y84" i="59" s="1"/>
  <c r="P84" i="59"/>
  <c r="X7" i="59"/>
  <c r="Y7" i="59" s="1"/>
  <c r="P7" i="59"/>
  <c r="X48" i="59"/>
  <c r="Y48" i="59" s="1"/>
  <c r="P48" i="59"/>
  <c r="S81" i="59"/>
  <c r="AA81" i="59" s="1"/>
  <c r="T81" i="59"/>
  <c r="X82" i="59"/>
  <c r="Y82" i="59" s="1"/>
  <c r="P82" i="59"/>
  <c r="X56" i="59"/>
  <c r="Y56" i="59" s="1"/>
  <c r="P56" i="59"/>
  <c r="X64" i="59"/>
  <c r="Y64" i="59" s="1"/>
  <c r="P64" i="59"/>
  <c r="S22" i="59"/>
  <c r="AA22" i="59" s="1"/>
  <c r="T22" i="59"/>
  <c r="S87" i="59"/>
  <c r="AA87" i="59" s="1"/>
  <c r="T87" i="59"/>
  <c r="T79" i="59"/>
  <c r="S79" i="59"/>
  <c r="AA79" i="59" s="1"/>
  <c r="X90" i="59"/>
  <c r="Y90" i="59" s="1"/>
  <c r="P90" i="59"/>
  <c r="X20" i="59"/>
  <c r="Y20" i="59" s="1"/>
  <c r="P20" i="59"/>
  <c r="S50" i="59"/>
  <c r="AA50" i="59" s="1"/>
  <c r="T50" i="59"/>
  <c r="S89" i="59"/>
  <c r="AA89" i="59" s="1"/>
  <c r="T89" i="59"/>
  <c r="S60" i="59"/>
  <c r="AA60" i="59" s="1"/>
  <c r="T60" i="59"/>
  <c r="S10" i="59"/>
  <c r="AA10" i="59" s="1"/>
  <c r="T10" i="59"/>
  <c r="S3" i="59"/>
  <c r="AA3" i="59" s="1"/>
  <c r="T3" i="59"/>
  <c r="S71" i="59"/>
  <c r="AA71" i="59" s="1"/>
  <c r="T71" i="59"/>
  <c r="S84" i="59"/>
  <c r="AA84" i="59" s="1"/>
  <c r="T84" i="59"/>
  <c r="X49" i="59"/>
  <c r="Y49" i="59" s="1"/>
  <c r="P49" i="59"/>
  <c r="S48" i="59"/>
  <c r="AA48" i="59" s="1"/>
  <c r="T48" i="59"/>
  <c r="X18" i="59"/>
  <c r="Y18" i="59" s="1"/>
  <c r="P18" i="59"/>
  <c r="S85" i="59"/>
  <c r="AA85" i="59" s="1"/>
  <c r="T85" i="59"/>
  <c r="S56" i="59"/>
  <c r="AA56" i="59" s="1"/>
  <c r="T56" i="59"/>
  <c r="X25" i="59"/>
  <c r="Y25" i="59" s="1"/>
  <c r="P25" i="59"/>
  <c r="X22" i="59"/>
  <c r="Y22" i="59" s="1"/>
  <c r="P22" i="59"/>
  <c r="S37" i="59"/>
  <c r="AA37" i="59" s="1"/>
  <c r="T37" i="59"/>
  <c r="S52" i="59"/>
  <c r="AA52" i="59" s="1"/>
  <c r="T52" i="59"/>
  <c r="X55" i="59"/>
  <c r="Y55" i="59" s="1"/>
  <c r="P55" i="59"/>
  <c r="X30" i="59"/>
  <c r="Y30" i="59" s="1"/>
  <c r="P30" i="59"/>
  <c r="S61" i="59"/>
  <c r="AA61" i="59" s="1"/>
  <c r="T61" i="59"/>
  <c r="S80" i="59"/>
  <c r="AA80" i="59" s="1"/>
  <c r="T80" i="59"/>
  <c r="X14" i="59"/>
  <c r="Y14" i="59" s="1"/>
  <c r="P14" i="59"/>
  <c r="X51" i="59"/>
  <c r="Y51" i="59" s="1"/>
  <c r="P51" i="59"/>
  <c r="S49" i="59"/>
  <c r="AA49" i="59" s="1"/>
  <c r="T49" i="59"/>
  <c r="S42" i="59"/>
  <c r="AA42" i="59" s="1"/>
  <c r="T42" i="59"/>
  <c r="X62" i="59"/>
  <c r="Y62" i="59" s="1"/>
  <c r="P62" i="59"/>
  <c r="X85" i="59"/>
  <c r="Y85" i="59" s="1"/>
  <c r="P85" i="59"/>
  <c r="S25" i="59"/>
  <c r="AA25" i="59" s="1"/>
  <c r="T25" i="59"/>
  <c r="X79" i="59"/>
  <c r="Y79" i="59" s="1"/>
  <c r="P79" i="59"/>
  <c r="X37" i="59"/>
  <c r="Y37" i="59" s="1"/>
  <c r="P37" i="59"/>
  <c r="S45" i="59"/>
  <c r="AA45" i="59" s="1"/>
  <c r="T45" i="59"/>
  <c r="X52" i="59"/>
  <c r="Y52" i="59" s="1"/>
  <c r="P52" i="59"/>
  <c r="S55" i="59"/>
  <c r="AA55" i="59" s="1"/>
  <c r="T55" i="59"/>
  <c r="T30" i="59"/>
  <c r="S30" i="59"/>
  <c r="AA30" i="59" s="1"/>
  <c r="X89" i="59"/>
  <c r="Y89" i="59" s="1"/>
  <c r="P89" i="59"/>
  <c r="X60" i="59"/>
  <c r="Y60" i="59" s="1"/>
  <c r="P60" i="59"/>
  <c r="X80" i="59"/>
  <c r="Y80" i="59" s="1"/>
  <c r="P80" i="59"/>
  <c r="X3" i="59"/>
  <c r="Y3" i="59" s="1"/>
  <c r="P3" i="59"/>
  <c r="S14" i="59"/>
  <c r="AA14" i="59" s="1"/>
  <c r="T14" i="59"/>
  <c r="S51" i="59"/>
  <c r="AA51" i="59" s="1"/>
  <c r="T51" i="59"/>
  <c r="X11" i="59"/>
  <c r="Y11" i="59" s="1"/>
  <c r="P11" i="59"/>
  <c r="X42" i="59"/>
  <c r="Y42" i="59" s="1"/>
  <c r="P42" i="59"/>
  <c r="T62" i="59"/>
  <c r="S62" i="59"/>
  <c r="AA62" i="59" s="1"/>
  <c r="X66" i="59"/>
  <c r="Y66" i="59" s="1"/>
  <c r="P66" i="59"/>
  <c r="X40" i="59"/>
  <c r="Y40" i="59" s="1"/>
  <c r="P40" i="59"/>
  <c r="S19" i="59"/>
  <c r="AA19" i="59" s="1"/>
  <c r="T19" i="59"/>
  <c r="T43" i="59"/>
  <c r="S43" i="59"/>
  <c r="AA43" i="59" s="1"/>
  <c r="T67" i="59"/>
  <c r="S67" i="59"/>
  <c r="AA67" i="59" s="1"/>
  <c r="T86" i="59"/>
  <c r="S86" i="59"/>
  <c r="AA86" i="59" s="1"/>
  <c r="S27" i="59"/>
  <c r="AA27" i="59" s="1"/>
  <c r="T27" i="59"/>
  <c r="X61" i="59"/>
  <c r="Y61" i="59" s="1"/>
  <c r="P61" i="59"/>
  <c r="S5" i="59"/>
  <c r="AA5" i="59" s="1"/>
  <c r="T5" i="59"/>
  <c r="S46" i="59"/>
  <c r="AA46" i="59" s="1"/>
  <c r="T46" i="59"/>
  <c r="S17" i="59"/>
  <c r="AA17" i="59" s="1"/>
  <c r="T17" i="59"/>
  <c r="S23" i="59"/>
  <c r="AA23" i="59" s="1"/>
  <c r="T23" i="59"/>
  <c r="S32" i="59"/>
  <c r="AA32" i="59" s="1"/>
  <c r="T32" i="59"/>
  <c r="S11" i="59"/>
  <c r="AA11" i="59" s="1"/>
  <c r="T11" i="59"/>
  <c r="X47" i="59"/>
  <c r="Y47" i="59" s="1"/>
  <c r="P47" i="59"/>
  <c r="S40" i="59"/>
  <c r="AA40" i="59" s="1"/>
  <c r="T40" i="59"/>
  <c r="X19" i="59"/>
  <c r="Y19" i="59" s="1"/>
  <c r="P19" i="59"/>
  <c r="X67" i="59"/>
  <c r="Y67" i="59" s="1"/>
  <c r="P67" i="59"/>
  <c r="X45" i="59"/>
  <c r="Y45" i="59" s="1"/>
  <c r="P45" i="59"/>
  <c r="X44" i="59"/>
  <c r="Y44" i="59" s="1"/>
  <c r="P44" i="59"/>
  <c r="X86" i="59"/>
  <c r="Y86" i="59" s="1"/>
  <c r="P86" i="59"/>
  <c r="S26" i="59"/>
  <c r="AA26" i="59" s="1"/>
  <c r="T26" i="59"/>
  <c r="X75" i="59"/>
  <c r="Y75" i="59" s="1"/>
  <c r="P75" i="59"/>
  <c r="X5" i="59"/>
  <c r="Y5" i="59" s="1"/>
  <c r="P5" i="59"/>
  <c r="X46" i="59"/>
  <c r="Y46" i="59" s="1"/>
  <c r="P46" i="59"/>
  <c r="W102" i="59"/>
  <c r="W112" i="59" s="1"/>
  <c r="U102" i="59"/>
  <c r="N102" i="59"/>
  <c r="X17" i="59"/>
  <c r="Y17" i="59" s="1"/>
  <c r="P17" i="59"/>
  <c r="X6" i="59"/>
  <c r="Y6" i="59" s="1"/>
  <c r="P6" i="59"/>
  <c r="S54" i="59"/>
  <c r="AA54" i="59" s="1"/>
  <c r="T54" i="59"/>
  <c r="X28" i="59"/>
  <c r="Y28" i="59" s="1"/>
  <c r="P28" i="59"/>
  <c r="S66" i="59"/>
  <c r="AA66" i="59" s="1"/>
  <c r="T66" i="59"/>
  <c r="X43" i="59"/>
  <c r="Y43" i="59" s="1"/>
  <c r="P43" i="59"/>
  <c r="S35" i="59"/>
  <c r="AA35" i="59" s="1"/>
  <c r="T35" i="59"/>
  <c r="X72" i="59"/>
  <c r="Y72" i="59" s="1"/>
  <c r="P72" i="59"/>
  <c r="S44" i="59"/>
  <c r="AA44" i="59" s="1"/>
  <c r="T44" i="59"/>
  <c r="S8" i="59"/>
  <c r="AA8" i="59" s="1"/>
  <c r="T8" i="59"/>
  <c r="S34" i="59"/>
  <c r="AA34" i="59" s="1"/>
  <c r="T34" i="59"/>
  <c r="X27" i="59"/>
  <c r="Y27" i="59" s="1"/>
  <c r="P27" i="59"/>
  <c r="X26" i="59"/>
  <c r="Y26" i="59" s="1"/>
  <c r="P26" i="59"/>
  <c r="S58" i="59"/>
  <c r="AA58" i="59" s="1"/>
  <c r="T58" i="59"/>
  <c r="X40" i="58"/>
  <c r="Y40" i="58" s="1"/>
  <c r="P40" i="58"/>
  <c r="X4" i="58"/>
  <c r="Y4" i="58" s="1"/>
  <c r="P4" i="58"/>
  <c r="S75" i="58"/>
  <c r="AA75" i="58" s="1"/>
  <c r="T75" i="58"/>
  <c r="X58" i="58"/>
  <c r="Y58" i="58" s="1"/>
  <c r="P58" i="58"/>
  <c r="X10" i="58"/>
  <c r="Y10" i="58" s="1"/>
  <c r="P10" i="58"/>
  <c r="X66" i="58"/>
  <c r="Y66" i="58" s="1"/>
  <c r="P66" i="58"/>
  <c r="S33" i="58"/>
  <c r="AA33" i="58" s="1"/>
  <c r="T33" i="58"/>
  <c r="S21" i="58"/>
  <c r="AA21" i="58" s="1"/>
  <c r="T21" i="58"/>
  <c r="X49" i="58"/>
  <c r="Y49" i="58" s="1"/>
  <c r="P49" i="58"/>
  <c r="S31" i="58"/>
  <c r="AA31" i="58" s="1"/>
  <c r="T31" i="58"/>
  <c r="X14" i="58"/>
  <c r="Y14" i="58" s="1"/>
  <c r="P14" i="58"/>
  <c r="X85" i="58"/>
  <c r="Y85" i="58" s="1"/>
  <c r="P85" i="58"/>
  <c r="S83" i="58"/>
  <c r="AA83" i="58" s="1"/>
  <c r="T83" i="58"/>
  <c r="S22" i="58"/>
  <c r="AA22" i="58" s="1"/>
  <c r="T22" i="58"/>
  <c r="X9" i="58"/>
  <c r="Y9" i="58" s="1"/>
  <c r="P9" i="58"/>
  <c r="S66" i="58"/>
  <c r="AA66" i="58" s="1"/>
  <c r="T66" i="58"/>
  <c r="X33" i="58"/>
  <c r="Y33" i="58" s="1"/>
  <c r="P33" i="58"/>
  <c r="X29" i="58"/>
  <c r="Y29" i="58" s="1"/>
  <c r="P29" i="58"/>
  <c r="S76" i="58"/>
  <c r="AA76" i="58" s="1"/>
  <c r="T76" i="58"/>
  <c r="X31" i="58"/>
  <c r="Y31" i="58" s="1"/>
  <c r="P31" i="58"/>
  <c r="X3" i="58"/>
  <c r="Y3" i="58" s="1"/>
  <c r="P3" i="58"/>
  <c r="T40" i="58"/>
  <c r="S40" i="58"/>
  <c r="AA40" i="58" s="1"/>
  <c r="X83" i="58"/>
  <c r="Y83" i="58" s="1"/>
  <c r="P83" i="58"/>
  <c r="S4" i="58"/>
  <c r="AA4" i="58" s="1"/>
  <c r="T4" i="58"/>
  <c r="X25" i="58"/>
  <c r="Y25" i="58" s="1"/>
  <c r="P25" i="58"/>
  <c r="S58" i="58"/>
  <c r="AA58" i="58" s="1"/>
  <c r="T58" i="58"/>
  <c r="S51" i="58"/>
  <c r="AA51" i="58" s="1"/>
  <c r="T51" i="58"/>
  <c r="S10" i="58"/>
  <c r="AA10" i="58" s="1"/>
  <c r="T10" i="58"/>
  <c r="X82" i="58"/>
  <c r="Y82" i="58" s="1"/>
  <c r="P82" i="58"/>
  <c r="T27" i="58"/>
  <c r="S27" i="58"/>
  <c r="AA27" i="58" s="1"/>
  <c r="S74" i="58"/>
  <c r="AA74" i="58" s="1"/>
  <c r="T74" i="58"/>
  <c r="X37" i="58"/>
  <c r="Y37" i="58" s="1"/>
  <c r="P37" i="58"/>
  <c r="S62" i="58"/>
  <c r="AA62" i="58" s="1"/>
  <c r="T62" i="58"/>
  <c r="X21" i="58"/>
  <c r="Y21" i="58" s="1"/>
  <c r="P21" i="58"/>
  <c r="T49" i="58"/>
  <c r="S49" i="58"/>
  <c r="AA49" i="58" s="1"/>
  <c r="S79" i="58"/>
  <c r="AA79" i="58" s="1"/>
  <c r="T79" i="58"/>
  <c r="X43" i="58"/>
  <c r="Y43" i="58" s="1"/>
  <c r="P43" i="58"/>
  <c r="S14" i="58"/>
  <c r="AA14" i="58" s="1"/>
  <c r="T14" i="58"/>
  <c r="X64" i="58"/>
  <c r="Y64" i="58" s="1"/>
  <c r="P64" i="58"/>
  <c r="X80" i="58"/>
  <c r="Y80" i="58" s="1"/>
  <c r="P80" i="58"/>
  <c r="X35" i="58"/>
  <c r="Y35" i="58" s="1"/>
  <c r="P35" i="58"/>
  <c r="S30" i="58"/>
  <c r="AA30" i="58" s="1"/>
  <c r="T30" i="58"/>
  <c r="S15" i="58"/>
  <c r="AA15" i="58" s="1"/>
  <c r="T15" i="58"/>
  <c r="S77" i="58"/>
  <c r="AA77" i="58" s="1"/>
  <c r="T77" i="58"/>
  <c r="S72" i="58"/>
  <c r="AA72" i="58" s="1"/>
  <c r="T72" i="58"/>
  <c r="X51" i="58"/>
  <c r="Y51" i="58" s="1"/>
  <c r="P51" i="58"/>
  <c r="X67" i="58"/>
  <c r="Y67" i="58" s="1"/>
  <c r="P67" i="58"/>
  <c r="S82" i="58"/>
  <c r="AA82" i="58" s="1"/>
  <c r="T82" i="58"/>
  <c r="S54" i="58"/>
  <c r="AA54" i="58" s="1"/>
  <c r="T54" i="58"/>
  <c r="X74" i="58"/>
  <c r="Y74" i="58" s="1"/>
  <c r="P74" i="58"/>
  <c r="X62" i="58"/>
  <c r="Y62" i="58" s="1"/>
  <c r="P62" i="58"/>
  <c r="X84" i="58"/>
  <c r="Y84" i="58" s="1"/>
  <c r="P84" i="58"/>
  <c r="X79" i="58"/>
  <c r="Y79" i="58" s="1"/>
  <c r="P79" i="58"/>
  <c r="X55" i="58"/>
  <c r="Y55" i="58" s="1"/>
  <c r="P55" i="58"/>
  <c r="X7" i="58"/>
  <c r="Y7" i="58" s="1"/>
  <c r="P7" i="58"/>
  <c r="S23" i="58"/>
  <c r="AA23" i="58" s="1"/>
  <c r="T23" i="58"/>
  <c r="W102" i="58"/>
  <c r="W112" i="58" s="1"/>
  <c r="U102" i="58"/>
  <c r="N102" i="58"/>
  <c r="S64" i="58"/>
  <c r="AA64" i="58" s="1"/>
  <c r="T64" i="58"/>
  <c r="S80" i="58"/>
  <c r="AA80" i="58" s="1"/>
  <c r="T80" i="58"/>
  <c r="S35" i="58"/>
  <c r="AA35" i="58" s="1"/>
  <c r="T35" i="58"/>
  <c r="X30" i="58"/>
  <c r="Y30" i="58" s="1"/>
  <c r="P30" i="58"/>
  <c r="X70" i="58"/>
  <c r="Y70" i="58" s="1"/>
  <c r="P70" i="58"/>
  <c r="X77" i="58"/>
  <c r="Y77" i="58" s="1"/>
  <c r="P77" i="58"/>
  <c r="S25" i="58"/>
  <c r="AA25" i="58" s="1"/>
  <c r="T25" i="58"/>
  <c r="X72" i="58"/>
  <c r="Y72" i="58" s="1"/>
  <c r="P72" i="58"/>
  <c r="S67" i="58"/>
  <c r="AA67" i="58" s="1"/>
  <c r="T67" i="58"/>
  <c r="X54" i="58"/>
  <c r="Y54" i="58" s="1"/>
  <c r="P54" i="58"/>
  <c r="X27" i="58"/>
  <c r="Y27" i="58" s="1"/>
  <c r="P27" i="58"/>
  <c r="T37" i="58"/>
  <c r="S37" i="58"/>
  <c r="AA37" i="58" s="1"/>
  <c r="X26" i="58"/>
  <c r="Y26" i="58" s="1"/>
  <c r="P26" i="58"/>
  <c r="S84" i="58"/>
  <c r="AA84" i="58" s="1"/>
  <c r="T84" i="58"/>
  <c r="S43" i="58"/>
  <c r="AA43" i="58" s="1"/>
  <c r="T43" i="58"/>
  <c r="S55" i="58"/>
  <c r="AA55" i="58" s="1"/>
  <c r="T55" i="58"/>
  <c r="S7" i="58"/>
  <c r="AA7" i="58" s="1"/>
  <c r="T7" i="58"/>
  <c r="X23" i="58"/>
  <c r="Y23" i="58" s="1"/>
  <c r="P23" i="58"/>
  <c r="X15" i="58"/>
  <c r="Y15" i="58" s="1"/>
  <c r="P15" i="58"/>
  <c r="X36" i="58"/>
  <c r="Y36" i="58" s="1"/>
  <c r="P36" i="58"/>
  <c r="X28" i="58"/>
  <c r="Y28" i="58" s="1"/>
  <c r="P28" i="58"/>
  <c r="S86" i="58"/>
  <c r="AA86" i="58" s="1"/>
  <c r="T86" i="58"/>
  <c r="S34" i="58"/>
  <c r="AA34" i="58" s="1"/>
  <c r="T34" i="58"/>
  <c r="S26" i="58"/>
  <c r="AA26" i="58" s="1"/>
  <c r="T26" i="58"/>
  <c r="S48" i="58"/>
  <c r="AA48" i="58" s="1"/>
  <c r="T48" i="58"/>
  <c r="S56" i="58"/>
  <c r="AA56" i="58" s="1"/>
  <c r="T56" i="58"/>
  <c r="S70" i="58"/>
  <c r="AA70" i="58" s="1"/>
  <c r="T70" i="58"/>
  <c r="S50" i="58"/>
  <c r="AA50" i="58" s="1"/>
  <c r="T50" i="58"/>
  <c r="S36" i="58"/>
  <c r="AA36" i="58" s="1"/>
  <c r="T36" i="58"/>
  <c r="S57" i="58"/>
  <c r="AA57" i="58" s="1"/>
  <c r="T57" i="58"/>
  <c r="X71" i="58"/>
  <c r="Y71" i="58" s="1"/>
  <c r="P71" i="58"/>
  <c r="X86" i="58"/>
  <c r="Y86" i="58" s="1"/>
  <c r="P86" i="58"/>
  <c r="X34" i="58"/>
  <c r="Y34" i="58" s="1"/>
  <c r="P34" i="58"/>
  <c r="X44" i="58"/>
  <c r="Y44" i="58" s="1"/>
  <c r="P44" i="58"/>
  <c r="X20" i="58"/>
  <c r="Y20" i="58" s="1"/>
  <c r="P20" i="58"/>
  <c r="X73" i="58"/>
  <c r="Y73" i="58" s="1"/>
  <c r="P73" i="58"/>
  <c r="X48" i="58"/>
  <c r="Y48" i="58" s="1"/>
  <c r="P48" i="58"/>
  <c r="S60" i="58"/>
  <c r="AA60" i="58" s="1"/>
  <c r="T60" i="58"/>
  <c r="X56" i="58"/>
  <c r="Y56" i="58" s="1"/>
  <c r="P56" i="58"/>
  <c r="X38" i="58"/>
  <c r="Y38" i="58" s="1"/>
  <c r="P38" i="58"/>
  <c r="S11" i="58"/>
  <c r="AA11" i="58" s="1"/>
  <c r="T11" i="58"/>
  <c r="S45" i="58"/>
  <c r="AA45" i="58" s="1"/>
  <c r="T45" i="58"/>
  <c r="S28" i="58"/>
  <c r="AA28" i="58" s="1"/>
  <c r="T28" i="58"/>
  <c r="X57" i="58"/>
  <c r="Y57" i="58" s="1"/>
  <c r="P57" i="58"/>
  <c r="S71" i="58"/>
  <c r="AA71" i="58" s="1"/>
  <c r="T71" i="58"/>
  <c r="S44" i="58"/>
  <c r="AA44" i="58" s="1"/>
  <c r="T44" i="58"/>
  <c r="S47" i="58"/>
  <c r="AA47" i="58" s="1"/>
  <c r="T47" i="58"/>
  <c r="X17" i="58"/>
  <c r="Y17" i="58" s="1"/>
  <c r="P17" i="58"/>
  <c r="X18" i="58"/>
  <c r="Y18" i="58" s="1"/>
  <c r="P18" i="58"/>
  <c r="S53" i="58"/>
  <c r="AA53" i="58" s="1"/>
  <c r="T53" i="58"/>
  <c r="S38" i="58"/>
  <c r="AA38" i="58" s="1"/>
  <c r="T38" i="58"/>
  <c r="X11" i="58"/>
  <c r="Y11" i="58" s="1"/>
  <c r="P11" i="58"/>
  <c r="S6" i="58"/>
  <c r="AA6" i="58" s="1"/>
  <c r="T6" i="58"/>
  <c r="X50" i="58"/>
  <c r="Y50" i="58" s="1"/>
  <c r="P50" i="58"/>
  <c r="X8" i="58"/>
  <c r="Y8" i="58" s="1"/>
  <c r="P8" i="58"/>
  <c r="X45" i="58"/>
  <c r="Y45" i="58" s="1"/>
  <c r="P45" i="58"/>
  <c r="S5" i="58"/>
  <c r="AA5" i="58" s="1"/>
  <c r="T5" i="58"/>
  <c r="X46" i="58"/>
  <c r="Y46" i="58" s="1"/>
  <c r="P46" i="58"/>
  <c r="S20" i="58"/>
  <c r="AA20" i="58" s="1"/>
  <c r="T20" i="58"/>
  <c r="X47" i="58"/>
  <c r="Y47" i="58" s="1"/>
  <c r="P47" i="58"/>
  <c r="S73" i="58"/>
  <c r="AA73" i="58" s="1"/>
  <c r="T73" i="58"/>
  <c r="T32" i="58"/>
  <c r="S32" i="58"/>
  <c r="AA32" i="58" s="1"/>
  <c r="S17" i="58"/>
  <c r="AA17" i="58" s="1"/>
  <c r="T17" i="58"/>
  <c r="X19" i="58"/>
  <c r="Y19" i="58" s="1"/>
  <c r="P19" i="58"/>
  <c r="S18" i="58"/>
  <c r="AA18" i="58" s="1"/>
  <c r="T18" i="58"/>
  <c r="X60" i="58"/>
  <c r="Y60" i="58" s="1"/>
  <c r="P60" i="58"/>
  <c r="X41" i="58"/>
  <c r="Y41" i="58" s="1"/>
  <c r="P41" i="58"/>
  <c r="X6" i="58"/>
  <c r="Y6" i="58" s="1"/>
  <c r="P6" i="58"/>
  <c r="S12" i="58"/>
  <c r="AA12" i="58" s="1"/>
  <c r="T12" i="58"/>
  <c r="S8" i="58"/>
  <c r="AA8" i="58" s="1"/>
  <c r="T8" i="58"/>
  <c r="X59" i="58"/>
  <c r="Y59" i="58" s="1"/>
  <c r="P59" i="58"/>
  <c r="X61" i="58"/>
  <c r="Y61" i="58" s="1"/>
  <c r="P61" i="58"/>
  <c r="X5" i="58"/>
  <c r="Y5" i="58" s="1"/>
  <c r="P5" i="58"/>
  <c r="S63" i="58"/>
  <c r="AA63" i="58" s="1"/>
  <c r="T63" i="58"/>
  <c r="X13" i="58"/>
  <c r="Y13" i="58" s="1"/>
  <c r="P13" i="58"/>
  <c r="X16" i="58"/>
  <c r="Y16" i="58" s="1"/>
  <c r="P16" i="58"/>
  <c r="S81" i="58"/>
  <c r="AA81" i="58" s="1"/>
  <c r="T81" i="58"/>
  <c r="X78" i="58"/>
  <c r="Y78" i="58" s="1"/>
  <c r="P78" i="58"/>
  <c r="S24" i="58"/>
  <c r="AA24" i="58" s="1"/>
  <c r="T24" i="58"/>
  <c r="X65" i="58"/>
  <c r="Y65" i="58" s="1"/>
  <c r="P65" i="58"/>
  <c r="X53" i="58"/>
  <c r="Y53" i="58" s="1"/>
  <c r="P53" i="58"/>
  <c r="X52" i="58"/>
  <c r="Y52" i="58" s="1"/>
  <c r="P52" i="58"/>
  <c r="X69" i="58"/>
  <c r="Y69" i="58" s="1"/>
  <c r="P69" i="58"/>
  <c r="T59" i="58"/>
  <c r="S59" i="58"/>
  <c r="AA59" i="58" s="1"/>
  <c r="S61" i="58"/>
  <c r="AA61" i="58" s="1"/>
  <c r="T61" i="58"/>
  <c r="S16" i="58"/>
  <c r="AA16" i="58" s="1"/>
  <c r="T16" i="58"/>
  <c r="S46" i="58"/>
  <c r="AA46" i="58" s="1"/>
  <c r="T46" i="58"/>
  <c r="X68" i="58"/>
  <c r="Y68" i="58" s="1"/>
  <c r="P68" i="58"/>
  <c r="X81" i="58"/>
  <c r="Y81" i="58" s="1"/>
  <c r="P81" i="58"/>
  <c r="S78" i="58"/>
  <c r="AA78" i="58" s="1"/>
  <c r="T78" i="58"/>
  <c r="X32" i="58"/>
  <c r="Y32" i="58" s="1"/>
  <c r="P32" i="58"/>
  <c r="S19" i="58"/>
  <c r="AA19" i="58" s="1"/>
  <c r="T19" i="58"/>
  <c r="X42" i="58"/>
  <c r="Y42" i="58" s="1"/>
  <c r="P42" i="58"/>
  <c r="S52" i="58"/>
  <c r="AA52" i="58" s="1"/>
  <c r="T52" i="58"/>
  <c r="S41" i="58"/>
  <c r="AA41" i="58" s="1"/>
  <c r="T41" i="58"/>
  <c r="S39" i="58"/>
  <c r="AA39" i="58" s="1"/>
  <c r="T39" i="58"/>
  <c r="S69" i="58"/>
  <c r="AA69" i="58" s="1"/>
  <c r="T69" i="58"/>
  <c r="X12" i="58"/>
  <c r="Y12" i="58" s="1"/>
  <c r="P12" i="58"/>
  <c r="X75" i="58"/>
  <c r="Y75" i="58" s="1"/>
  <c r="P75" i="58"/>
  <c r="X22" i="58"/>
  <c r="Y22" i="58" s="1"/>
  <c r="P22" i="58"/>
  <c r="S9" i="58"/>
  <c r="AA9" i="58" s="1"/>
  <c r="T9" i="58"/>
  <c r="X63" i="58"/>
  <c r="Y63" i="58" s="1"/>
  <c r="P63" i="58"/>
  <c r="S13" i="58"/>
  <c r="AA13" i="58" s="1"/>
  <c r="T13" i="58"/>
  <c r="S29" i="58"/>
  <c r="AA29" i="58" s="1"/>
  <c r="T29" i="58"/>
  <c r="S68" i="58"/>
  <c r="AA68" i="58" s="1"/>
  <c r="T68" i="58"/>
  <c r="X24" i="58"/>
  <c r="Y24" i="58" s="1"/>
  <c r="P24" i="58"/>
  <c r="T65" i="58"/>
  <c r="S65" i="58"/>
  <c r="AA65" i="58" s="1"/>
  <c r="X76" i="58"/>
  <c r="Y76" i="58" s="1"/>
  <c r="P76" i="58"/>
  <c r="S3" i="58"/>
  <c r="AA3" i="58" s="1"/>
  <c r="T3" i="58"/>
  <c r="S42" i="58"/>
  <c r="AA42" i="58" s="1"/>
  <c r="T42" i="58"/>
  <c r="S85" i="58"/>
  <c r="AA85" i="58" s="1"/>
  <c r="T85" i="58"/>
  <c r="X39" i="58"/>
  <c r="Y39" i="58" s="1"/>
  <c r="P39" i="58"/>
  <c r="X16" i="57"/>
  <c r="Y16" i="57" s="1"/>
  <c r="P16" i="57"/>
  <c r="X11" i="57"/>
  <c r="Y11" i="57" s="1"/>
  <c r="P11" i="57"/>
  <c r="S3" i="57"/>
  <c r="AA3" i="57" s="1"/>
  <c r="T3" i="57"/>
  <c r="X22" i="57"/>
  <c r="Y22" i="57" s="1"/>
  <c r="P22" i="57"/>
  <c r="T45" i="57"/>
  <c r="S45" i="57"/>
  <c r="AA45" i="57" s="1"/>
  <c r="X88" i="57"/>
  <c r="Y88" i="57" s="1"/>
  <c r="P88" i="57"/>
  <c r="S41" i="57"/>
  <c r="AA41" i="57" s="1"/>
  <c r="T41" i="57"/>
  <c r="X74" i="57"/>
  <c r="Y74" i="57" s="1"/>
  <c r="P74" i="57"/>
  <c r="X58" i="57"/>
  <c r="Y58" i="57" s="1"/>
  <c r="P58" i="57"/>
  <c r="X23" i="57"/>
  <c r="Y23" i="57" s="1"/>
  <c r="P23" i="57"/>
  <c r="S61" i="57"/>
  <c r="AA61" i="57" s="1"/>
  <c r="T61" i="57"/>
  <c r="X18" i="57"/>
  <c r="Y18" i="57" s="1"/>
  <c r="P18" i="57"/>
  <c r="S60" i="57"/>
  <c r="AA60" i="57" s="1"/>
  <c r="T60" i="57"/>
  <c r="S16" i="57"/>
  <c r="AA16" i="57" s="1"/>
  <c r="T16" i="57"/>
  <c r="S11" i="57"/>
  <c r="AA11" i="57" s="1"/>
  <c r="T11" i="57"/>
  <c r="X3" i="57"/>
  <c r="Y3" i="57" s="1"/>
  <c r="P3" i="57"/>
  <c r="S10" i="57"/>
  <c r="AA10" i="57" s="1"/>
  <c r="T10" i="57"/>
  <c r="S29" i="57"/>
  <c r="AA29" i="57" s="1"/>
  <c r="T29" i="57"/>
  <c r="S33" i="57"/>
  <c r="AA33" i="57" s="1"/>
  <c r="T33" i="57"/>
  <c r="X41" i="57"/>
  <c r="Y41" i="57" s="1"/>
  <c r="P41" i="57"/>
  <c r="S74" i="57"/>
  <c r="AA74" i="57" s="1"/>
  <c r="T74" i="57"/>
  <c r="S53" i="57"/>
  <c r="AA53" i="57" s="1"/>
  <c r="T53" i="57"/>
  <c r="X4" i="57"/>
  <c r="Y4" i="57" s="1"/>
  <c r="P4" i="57"/>
  <c r="S42" i="57"/>
  <c r="AA42" i="57" s="1"/>
  <c r="T42" i="57"/>
  <c r="X83" i="57"/>
  <c r="Y83" i="57" s="1"/>
  <c r="P83" i="57"/>
  <c r="X60" i="57"/>
  <c r="Y60" i="57" s="1"/>
  <c r="P60" i="57"/>
  <c r="X64" i="57"/>
  <c r="Y64" i="57" s="1"/>
  <c r="P64" i="57"/>
  <c r="S22" i="57"/>
  <c r="AA22" i="57" s="1"/>
  <c r="T22" i="57"/>
  <c r="S38" i="57"/>
  <c r="AA38" i="57" s="1"/>
  <c r="T38" i="57"/>
  <c r="S89" i="57"/>
  <c r="AA89" i="57" s="1"/>
  <c r="T89" i="57"/>
  <c r="X29" i="57"/>
  <c r="Y29" i="57" s="1"/>
  <c r="P29" i="57"/>
  <c r="S88" i="57"/>
  <c r="AA88" i="57" s="1"/>
  <c r="T88" i="57"/>
  <c r="X33" i="57"/>
  <c r="Y33" i="57" s="1"/>
  <c r="P33" i="57"/>
  <c r="S19" i="57"/>
  <c r="AA19" i="57" s="1"/>
  <c r="T19" i="57"/>
  <c r="X53" i="57"/>
  <c r="Y53" i="57" s="1"/>
  <c r="P53" i="57"/>
  <c r="T21" i="57"/>
  <c r="S21" i="57"/>
  <c r="AA21" i="57" s="1"/>
  <c r="S37" i="57"/>
  <c r="AA37" i="57" s="1"/>
  <c r="T37" i="57"/>
  <c r="X59" i="57"/>
  <c r="Y59" i="57" s="1"/>
  <c r="P59" i="57"/>
  <c r="S83" i="57"/>
  <c r="AA83" i="57" s="1"/>
  <c r="T83" i="57"/>
  <c r="X44" i="57"/>
  <c r="Y44" i="57" s="1"/>
  <c r="P44" i="57"/>
  <c r="X8" i="57"/>
  <c r="Y8" i="57" s="1"/>
  <c r="P8" i="57"/>
  <c r="S39" i="57"/>
  <c r="AA39" i="57" s="1"/>
  <c r="T39" i="57"/>
  <c r="S47" i="57"/>
  <c r="AA47" i="57" s="1"/>
  <c r="T47" i="57"/>
  <c r="S20" i="57"/>
  <c r="AA20" i="57" s="1"/>
  <c r="T20" i="57"/>
  <c r="S65" i="57"/>
  <c r="AA65" i="57" s="1"/>
  <c r="T65" i="57"/>
  <c r="X89" i="57"/>
  <c r="Y89" i="57" s="1"/>
  <c r="P89" i="57"/>
  <c r="S56" i="57"/>
  <c r="AA56" i="57" s="1"/>
  <c r="T56" i="57"/>
  <c r="S34" i="57"/>
  <c r="AA34" i="57" s="1"/>
  <c r="T34" i="57"/>
  <c r="X79" i="57"/>
  <c r="Y79" i="57" s="1"/>
  <c r="P79" i="57"/>
  <c r="S4" i="57"/>
  <c r="AA4" i="57" s="1"/>
  <c r="T4" i="57"/>
  <c r="X21" i="57"/>
  <c r="Y21" i="57" s="1"/>
  <c r="P21" i="57"/>
  <c r="X37" i="57"/>
  <c r="Y37" i="57" s="1"/>
  <c r="P37" i="57"/>
  <c r="X42" i="57"/>
  <c r="Y42" i="57" s="1"/>
  <c r="P42" i="57"/>
  <c r="S59" i="57"/>
  <c r="AA59" i="57" s="1"/>
  <c r="T59" i="57"/>
  <c r="S64" i="57"/>
  <c r="AA64" i="57" s="1"/>
  <c r="T64" i="57"/>
  <c r="S44" i="57"/>
  <c r="AA44" i="57" s="1"/>
  <c r="T44" i="57"/>
  <c r="S8" i="57"/>
  <c r="AA8" i="57" s="1"/>
  <c r="T8" i="57"/>
  <c r="S57" i="57"/>
  <c r="AA57" i="57" s="1"/>
  <c r="T57" i="57"/>
  <c r="X39" i="57"/>
  <c r="Y39" i="57" s="1"/>
  <c r="P39" i="57"/>
  <c r="X85" i="57"/>
  <c r="Y85" i="57" s="1"/>
  <c r="P85" i="57"/>
  <c r="X38" i="57"/>
  <c r="Y38" i="57" s="1"/>
  <c r="P38" i="57"/>
  <c r="X20" i="57"/>
  <c r="Y20" i="57" s="1"/>
  <c r="P20" i="57"/>
  <c r="X65" i="57"/>
  <c r="Y65" i="57" s="1"/>
  <c r="P65" i="57"/>
  <c r="X56" i="57"/>
  <c r="Y56" i="57" s="1"/>
  <c r="P56" i="57"/>
  <c r="S51" i="57"/>
  <c r="AA51" i="57" s="1"/>
  <c r="T51" i="57"/>
  <c r="S31" i="57"/>
  <c r="AA31" i="57" s="1"/>
  <c r="T31" i="57"/>
  <c r="X19" i="57"/>
  <c r="Y19" i="57" s="1"/>
  <c r="P19" i="57"/>
  <c r="S68" i="57"/>
  <c r="AA68" i="57" s="1"/>
  <c r="T68" i="57"/>
  <c r="X70" i="57"/>
  <c r="Y70" i="57" s="1"/>
  <c r="P70" i="57"/>
  <c r="W102" i="57"/>
  <c r="W112" i="57" s="1"/>
  <c r="U102" i="57"/>
  <c r="N102" i="57"/>
  <c r="X63" i="57"/>
  <c r="Y63" i="57" s="1"/>
  <c r="P63" i="57"/>
  <c r="X26" i="57"/>
  <c r="Y26" i="57" s="1"/>
  <c r="P26" i="57"/>
  <c r="S24" i="57"/>
  <c r="AA24" i="57" s="1"/>
  <c r="T24" i="57"/>
  <c r="X57" i="57"/>
  <c r="Y57" i="57" s="1"/>
  <c r="P57" i="57"/>
  <c r="X47" i="57"/>
  <c r="Y47" i="57" s="1"/>
  <c r="P47" i="57"/>
  <c r="X82" i="57"/>
  <c r="Y82" i="57" s="1"/>
  <c r="P82" i="57"/>
  <c r="X51" i="57"/>
  <c r="Y51" i="57" s="1"/>
  <c r="P51" i="57"/>
  <c r="X31" i="57"/>
  <c r="Y31" i="57" s="1"/>
  <c r="P31" i="57"/>
  <c r="X34" i="57"/>
  <c r="Y34" i="57" s="1"/>
  <c r="P34" i="57"/>
  <c r="S79" i="57"/>
  <c r="AA79" i="57" s="1"/>
  <c r="T79" i="57"/>
  <c r="S12" i="57"/>
  <c r="AA12" i="57" s="1"/>
  <c r="T12" i="57"/>
  <c r="S46" i="57"/>
  <c r="AA46" i="57" s="1"/>
  <c r="T46" i="57"/>
  <c r="X40" i="57"/>
  <c r="Y40" i="57" s="1"/>
  <c r="P40" i="57"/>
  <c r="S63" i="57"/>
  <c r="AA63" i="57" s="1"/>
  <c r="T63" i="57"/>
  <c r="X24" i="57"/>
  <c r="Y24" i="57" s="1"/>
  <c r="P24" i="57"/>
  <c r="X49" i="57"/>
  <c r="Y49" i="57" s="1"/>
  <c r="P49" i="57"/>
  <c r="X30" i="57"/>
  <c r="Y30" i="57" s="1"/>
  <c r="P30" i="57"/>
  <c r="S71" i="57"/>
  <c r="AA71" i="57" s="1"/>
  <c r="T71" i="57"/>
  <c r="S85" i="57"/>
  <c r="AA85" i="57" s="1"/>
  <c r="T85" i="57"/>
  <c r="X81" i="57"/>
  <c r="Y81" i="57" s="1"/>
  <c r="P81" i="57"/>
  <c r="T90" i="57"/>
  <c r="S90" i="57"/>
  <c r="AA90" i="57" s="1"/>
  <c r="S48" i="57"/>
  <c r="AA48" i="57" s="1"/>
  <c r="T48" i="57"/>
  <c r="S84" i="57"/>
  <c r="AA84" i="57" s="1"/>
  <c r="T84" i="57"/>
  <c r="X35" i="57"/>
  <c r="Y35" i="57" s="1"/>
  <c r="P35" i="57"/>
  <c r="X12" i="57"/>
  <c r="Y12" i="57" s="1"/>
  <c r="P12" i="57"/>
  <c r="X46" i="57"/>
  <c r="Y46" i="57" s="1"/>
  <c r="P46" i="57"/>
  <c r="X68" i="57"/>
  <c r="Y68" i="57" s="1"/>
  <c r="P68" i="57"/>
  <c r="S70" i="57"/>
  <c r="AA70" i="57" s="1"/>
  <c r="T70" i="57"/>
  <c r="S40" i="57"/>
  <c r="AA40" i="57" s="1"/>
  <c r="T40" i="57"/>
  <c r="S26" i="57"/>
  <c r="AA26" i="57" s="1"/>
  <c r="T26" i="57"/>
  <c r="S32" i="57"/>
  <c r="AA32" i="57" s="1"/>
  <c r="T32" i="57"/>
  <c r="S52" i="57"/>
  <c r="AA52" i="57" s="1"/>
  <c r="T52" i="57"/>
  <c r="S81" i="57"/>
  <c r="AA81" i="57" s="1"/>
  <c r="T81" i="57"/>
  <c r="S82" i="57"/>
  <c r="AA82" i="57" s="1"/>
  <c r="T82" i="57"/>
  <c r="X90" i="57"/>
  <c r="Y90" i="57" s="1"/>
  <c r="P90" i="57"/>
  <c r="X5" i="57"/>
  <c r="Y5" i="57" s="1"/>
  <c r="P5" i="57"/>
  <c r="S54" i="57"/>
  <c r="AA54" i="57" s="1"/>
  <c r="T54" i="57"/>
  <c r="X86" i="57"/>
  <c r="Y86" i="57" s="1"/>
  <c r="P86" i="57"/>
  <c r="X48" i="57"/>
  <c r="Y48" i="57" s="1"/>
  <c r="P48" i="57"/>
  <c r="X7" i="57"/>
  <c r="Y7" i="57" s="1"/>
  <c r="P7" i="57"/>
  <c r="S35" i="57"/>
  <c r="AA35" i="57" s="1"/>
  <c r="T35" i="57"/>
  <c r="CD89" i="5"/>
  <c r="I89" i="57"/>
  <c r="S28" i="57"/>
  <c r="AA28" i="57" s="1"/>
  <c r="T28" i="57"/>
  <c r="X67" i="57"/>
  <c r="Y67" i="57" s="1"/>
  <c r="P67" i="57"/>
  <c r="S14" i="57"/>
  <c r="AA14" i="57" s="1"/>
  <c r="T14" i="57"/>
  <c r="S69" i="57"/>
  <c r="AA69" i="57" s="1"/>
  <c r="T69" i="57"/>
  <c r="T6" i="57"/>
  <c r="S6" i="57"/>
  <c r="AA6" i="57" s="1"/>
  <c r="S49" i="57"/>
  <c r="AA49" i="57" s="1"/>
  <c r="T49" i="57"/>
  <c r="S30" i="57"/>
  <c r="AA30" i="57" s="1"/>
  <c r="T30" i="57"/>
  <c r="X52" i="57"/>
  <c r="Y52" i="57" s="1"/>
  <c r="P52" i="57"/>
  <c r="X71" i="57"/>
  <c r="Y71" i="57" s="1"/>
  <c r="P71" i="57"/>
  <c r="S13" i="57"/>
  <c r="AA13" i="57" s="1"/>
  <c r="T13" i="57"/>
  <c r="S5" i="57"/>
  <c r="AA5" i="57" s="1"/>
  <c r="T5" i="57"/>
  <c r="X54" i="57"/>
  <c r="Y54" i="57" s="1"/>
  <c r="P54" i="57"/>
  <c r="S86" i="57"/>
  <c r="AA86" i="57" s="1"/>
  <c r="T86" i="57"/>
  <c r="S7" i="57"/>
  <c r="AA7" i="57" s="1"/>
  <c r="T7" i="57"/>
  <c r="X84" i="57"/>
  <c r="Y84" i="57" s="1"/>
  <c r="P84" i="57"/>
  <c r="X28" i="57"/>
  <c r="Y28" i="57" s="1"/>
  <c r="P28" i="57"/>
  <c r="S62" i="57"/>
  <c r="AA62" i="57" s="1"/>
  <c r="T62" i="57"/>
  <c r="S80" i="57"/>
  <c r="AA80" i="57" s="1"/>
  <c r="T80" i="57"/>
  <c r="X14" i="57"/>
  <c r="Y14" i="57" s="1"/>
  <c r="P14" i="57"/>
  <c r="X69" i="57"/>
  <c r="Y69" i="57" s="1"/>
  <c r="P69" i="57"/>
  <c r="X6" i="57"/>
  <c r="Y6" i="57" s="1"/>
  <c r="P6" i="57"/>
  <c r="X32" i="57"/>
  <c r="Y32" i="57" s="1"/>
  <c r="P32" i="57"/>
  <c r="S78" i="57"/>
  <c r="AA78" i="57" s="1"/>
  <c r="T78" i="57"/>
  <c r="X36" i="57"/>
  <c r="Y36" i="57" s="1"/>
  <c r="P36" i="57"/>
  <c r="S72" i="57"/>
  <c r="AA72" i="57" s="1"/>
  <c r="T72" i="57"/>
  <c r="X13" i="57"/>
  <c r="Y13" i="57" s="1"/>
  <c r="P13" i="57"/>
  <c r="S17" i="57"/>
  <c r="AA17" i="57" s="1"/>
  <c r="T17" i="57"/>
  <c r="X76" i="57"/>
  <c r="Y76" i="57" s="1"/>
  <c r="P76" i="57"/>
  <c r="S43" i="57"/>
  <c r="AA43" i="57" s="1"/>
  <c r="T43" i="57"/>
  <c r="T15" i="57"/>
  <c r="S15" i="57"/>
  <c r="AA15" i="57" s="1"/>
  <c r="T50" i="57"/>
  <c r="S50" i="57"/>
  <c r="AA50" i="57" s="1"/>
  <c r="X73" i="57"/>
  <c r="Y73" i="57" s="1"/>
  <c r="P73" i="57"/>
  <c r="X9" i="57"/>
  <c r="Y9" i="57" s="1"/>
  <c r="P9" i="57"/>
  <c r="X62" i="57"/>
  <c r="Y62" i="57" s="1"/>
  <c r="P62" i="57"/>
  <c r="T67" i="57"/>
  <c r="S67" i="57"/>
  <c r="AA67" i="57" s="1"/>
  <c r="X91" i="57"/>
  <c r="Y91" i="57" s="1"/>
  <c r="P91" i="57"/>
  <c r="S55" i="57"/>
  <c r="AA55" i="57" s="1"/>
  <c r="T55" i="57"/>
  <c r="X77" i="57"/>
  <c r="Y77" i="57" s="1"/>
  <c r="P77" i="57"/>
  <c r="X17" i="57"/>
  <c r="Y17" i="57" s="1"/>
  <c r="P17" i="57"/>
  <c r="S66" i="57"/>
  <c r="AA66" i="57" s="1"/>
  <c r="T66" i="57"/>
  <c r="X15" i="57"/>
  <c r="Y15" i="57" s="1"/>
  <c r="P15" i="57"/>
  <c r="T87" i="57"/>
  <c r="S87" i="57"/>
  <c r="AA87" i="57" s="1"/>
  <c r="S27" i="57"/>
  <c r="AA27" i="57" s="1"/>
  <c r="T27" i="57"/>
  <c r="S9" i="57"/>
  <c r="AA9" i="57" s="1"/>
  <c r="T9" i="57"/>
  <c r="X61" i="57"/>
  <c r="Y61" i="57" s="1"/>
  <c r="P61" i="57"/>
  <c r="X80" i="57"/>
  <c r="Y80" i="57" s="1"/>
  <c r="P80" i="57"/>
  <c r="X25" i="57"/>
  <c r="Y25" i="57" s="1"/>
  <c r="P25" i="57"/>
  <c r="S75" i="57"/>
  <c r="AA75" i="57" s="1"/>
  <c r="T75" i="57"/>
  <c r="X55" i="57"/>
  <c r="Y55" i="57" s="1"/>
  <c r="P55" i="57"/>
  <c r="X78" i="57"/>
  <c r="Y78" i="57" s="1"/>
  <c r="P78" i="57"/>
  <c r="S36" i="57"/>
  <c r="AA36" i="57" s="1"/>
  <c r="T36" i="57"/>
  <c r="X72" i="57"/>
  <c r="Y72" i="57" s="1"/>
  <c r="P72" i="57"/>
  <c r="X10" i="57"/>
  <c r="Y10" i="57" s="1"/>
  <c r="P10" i="57"/>
  <c r="S77" i="57"/>
  <c r="AA77" i="57" s="1"/>
  <c r="T77" i="57"/>
  <c r="X45" i="57"/>
  <c r="Y45" i="57" s="1"/>
  <c r="P45" i="57"/>
  <c r="S76" i="57"/>
  <c r="AA76" i="57" s="1"/>
  <c r="T76" i="57"/>
  <c r="X66" i="57"/>
  <c r="Y66" i="57" s="1"/>
  <c r="P66" i="57"/>
  <c r="X43" i="57"/>
  <c r="Y43" i="57" s="1"/>
  <c r="P43" i="57"/>
  <c r="X87" i="57"/>
  <c r="Y87" i="57" s="1"/>
  <c r="P87" i="57"/>
  <c r="X50" i="57"/>
  <c r="Y50" i="57" s="1"/>
  <c r="P50" i="57"/>
  <c r="X27" i="57"/>
  <c r="Y27" i="57" s="1"/>
  <c r="P27" i="57"/>
  <c r="S73" i="57"/>
  <c r="AA73" i="57" s="1"/>
  <c r="T73" i="57"/>
  <c r="S58" i="57"/>
  <c r="AA58" i="57" s="1"/>
  <c r="T58" i="57"/>
  <c r="S23" i="57"/>
  <c r="AA23" i="57" s="1"/>
  <c r="T23" i="57"/>
  <c r="S18" i="57"/>
  <c r="AA18" i="57" s="1"/>
  <c r="T18" i="57"/>
  <c r="T25" i="57"/>
  <c r="S25" i="57"/>
  <c r="AA25" i="57" s="1"/>
  <c r="X75" i="57"/>
  <c r="Y75" i="57" s="1"/>
  <c r="P75" i="57"/>
  <c r="S91" i="57"/>
  <c r="AA91" i="57" s="1"/>
  <c r="T91" i="57"/>
  <c r="T89" i="53"/>
  <c r="S89" i="53"/>
  <c r="AA89" i="53" s="1"/>
  <c r="S30" i="53"/>
  <c r="AA30" i="53" s="1"/>
  <c r="T30" i="53"/>
  <c r="S81" i="53"/>
  <c r="AA81" i="53" s="1"/>
  <c r="T81" i="53"/>
  <c r="S61" i="53"/>
  <c r="AA61" i="53" s="1"/>
  <c r="T61" i="53"/>
  <c r="S12" i="53"/>
  <c r="AA12" i="53" s="1"/>
  <c r="T12" i="53"/>
  <c r="S84" i="53"/>
  <c r="AA84" i="53" s="1"/>
  <c r="T84" i="53"/>
  <c r="X10" i="53"/>
  <c r="Y10" i="53" s="1"/>
  <c r="P10" i="53"/>
  <c r="X15" i="53"/>
  <c r="Y15" i="53" s="1"/>
  <c r="P15" i="53"/>
  <c r="S90" i="53"/>
  <c r="AA90" i="53" s="1"/>
  <c r="T90" i="53"/>
  <c r="X32" i="53"/>
  <c r="Y32" i="53" s="1"/>
  <c r="P32" i="53"/>
  <c r="S58" i="53"/>
  <c r="AA58" i="53" s="1"/>
  <c r="T58" i="53"/>
  <c r="X43" i="53"/>
  <c r="Y43" i="53" s="1"/>
  <c r="P43" i="53"/>
  <c r="X7" i="53"/>
  <c r="Y7" i="53" s="1"/>
  <c r="P7" i="53"/>
  <c r="X83" i="53"/>
  <c r="Y83" i="53" s="1"/>
  <c r="P83" i="53"/>
  <c r="X61" i="53"/>
  <c r="Y61" i="53" s="1"/>
  <c r="P61" i="53"/>
  <c r="X12" i="53"/>
  <c r="Y12" i="53" s="1"/>
  <c r="P12" i="53"/>
  <c r="S72" i="53"/>
  <c r="AA72" i="53" s="1"/>
  <c r="T72" i="53"/>
  <c r="S57" i="53"/>
  <c r="AA57" i="53" s="1"/>
  <c r="T57" i="53"/>
  <c r="X11" i="53"/>
  <c r="Y11" i="53" s="1"/>
  <c r="P11" i="53"/>
  <c r="X71" i="53"/>
  <c r="Y71" i="53" s="1"/>
  <c r="P71" i="53"/>
  <c r="S14" i="53"/>
  <c r="AA14" i="53" s="1"/>
  <c r="T14" i="53"/>
  <c r="X50" i="53"/>
  <c r="Y50" i="53" s="1"/>
  <c r="P50" i="53"/>
  <c r="S32" i="53"/>
  <c r="AA32" i="53" s="1"/>
  <c r="T32" i="53"/>
  <c r="X58" i="53"/>
  <c r="Y58" i="53" s="1"/>
  <c r="P58" i="53"/>
  <c r="X38" i="53"/>
  <c r="Y38" i="53" s="1"/>
  <c r="P38" i="53"/>
  <c r="X6" i="53"/>
  <c r="Y6" i="53" s="1"/>
  <c r="P6" i="53"/>
  <c r="T83" i="53"/>
  <c r="S83" i="53"/>
  <c r="AA83" i="53" s="1"/>
  <c r="X81" i="53"/>
  <c r="Y81" i="53" s="1"/>
  <c r="P81" i="53"/>
  <c r="S5" i="53"/>
  <c r="AA5" i="53" s="1"/>
  <c r="T5" i="53"/>
  <c r="S19" i="53"/>
  <c r="AA19" i="53" s="1"/>
  <c r="T19" i="53"/>
  <c r="S78" i="53"/>
  <c r="AA78" i="53" s="1"/>
  <c r="T78" i="53"/>
  <c r="S71" i="53"/>
  <c r="AA71" i="53" s="1"/>
  <c r="T71" i="53"/>
  <c r="X14" i="53"/>
  <c r="Y14" i="53" s="1"/>
  <c r="P14" i="53"/>
  <c r="S79" i="53"/>
  <c r="AA79" i="53" s="1"/>
  <c r="T79" i="53"/>
  <c r="X29" i="53"/>
  <c r="Y29" i="53" s="1"/>
  <c r="P29" i="53"/>
  <c r="X21" i="53"/>
  <c r="Y21" i="53" s="1"/>
  <c r="P21" i="53"/>
  <c r="S26" i="53"/>
  <c r="AA26" i="53" s="1"/>
  <c r="T26" i="53"/>
  <c r="S38" i="53"/>
  <c r="AA38" i="53" s="1"/>
  <c r="T38" i="53"/>
  <c r="S7" i="53"/>
  <c r="AA7" i="53" s="1"/>
  <c r="T7" i="53"/>
  <c r="S67" i="53"/>
  <c r="AA67" i="53" s="1"/>
  <c r="T67" i="53"/>
  <c r="T24" i="53"/>
  <c r="S24" i="53"/>
  <c r="AA24" i="53" s="1"/>
  <c r="X72" i="53"/>
  <c r="Y72" i="53" s="1"/>
  <c r="P72" i="53"/>
  <c r="S76" i="53"/>
  <c r="AA76" i="53" s="1"/>
  <c r="T76" i="53"/>
  <c r="X79" i="53"/>
  <c r="Y79" i="53" s="1"/>
  <c r="P79" i="53"/>
  <c r="S64" i="53"/>
  <c r="AA64" i="53" s="1"/>
  <c r="T64" i="53"/>
  <c r="S29" i="53"/>
  <c r="AA29" i="53" s="1"/>
  <c r="T29" i="53"/>
  <c r="S49" i="53"/>
  <c r="AA49" i="53" s="1"/>
  <c r="T49" i="53"/>
  <c r="X26" i="53"/>
  <c r="Y26" i="53" s="1"/>
  <c r="P26" i="53"/>
  <c r="S47" i="53"/>
  <c r="AA47" i="53" s="1"/>
  <c r="T47" i="53"/>
  <c r="S6" i="53"/>
  <c r="AA6" i="53" s="1"/>
  <c r="T6" i="53"/>
  <c r="X28" i="53"/>
  <c r="Y28" i="53" s="1"/>
  <c r="P28" i="53"/>
  <c r="X42" i="53"/>
  <c r="Y42" i="53" s="1"/>
  <c r="P42" i="53"/>
  <c r="X41" i="53"/>
  <c r="Y41" i="53" s="1"/>
  <c r="P41" i="53"/>
  <c r="X67" i="53"/>
  <c r="Y67" i="53" s="1"/>
  <c r="P67" i="53"/>
  <c r="S31" i="53"/>
  <c r="AA31" i="53" s="1"/>
  <c r="T31" i="53"/>
  <c r="X24" i="53"/>
  <c r="Y24" i="53" s="1"/>
  <c r="P24" i="53"/>
  <c r="X5" i="53"/>
  <c r="Y5" i="53" s="1"/>
  <c r="P5" i="53"/>
  <c r="X19" i="53"/>
  <c r="Y19" i="53" s="1"/>
  <c r="P19" i="53"/>
  <c r="X78" i="53"/>
  <c r="Y78" i="53" s="1"/>
  <c r="P78" i="53"/>
  <c r="X77" i="53"/>
  <c r="Y77" i="53" s="1"/>
  <c r="P77" i="53"/>
  <c r="S22" i="53"/>
  <c r="AA22" i="53" s="1"/>
  <c r="T22" i="53"/>
  <c r="X76" i="53"/>
  <c r="Y76" i="53" s="1"/>
  <c r="P76" i="53"/>
  <c r="S23" i="53"/>
  <c r="AA23" i="53" s="1"/>
  <c r="T23" i="53"/>
  <c r="X64" i="53"/>
  <c r="Y64" i="53" s="1"/>
  <c r="P64" i="53"/>
  <c r="S21" i="53"/>
  <c r="AA21" i="53" s="1"/>
  <c r="T21" i="53"/>
  <c r="X47" i="53"/>
  <c r="Y47" i="53" s="1"/>
  <c r="P47" i="53"/>
  <c r="X65" i="53"/>
  <c r="Y65" i="53" s="1"/>
  <c r="P65" i="53"/>
  <c r="X8" i="53"/>
  <c r="Y8" i="53" s="1"/>
  <c r="P8" i="53"/>
  <c r="S28" i="53"/>
  <c r="AA28" i="53" s="1"/>
  <c r="T28" i="53"/>
  <c r="T42" i="53"/>
  <c r="S42" i="53"/>
  <c r="AA42" i="53" s="1"/>
  <c r="S41" i="53"/>
  <c r="AA41" i="53" s="1"/>
  <c r="T41" i="53"/>
  <c r="X31" i="53"/>
  <c r="Y31" i="53" s="1"/>
  <c r="P31" i="53"/>
  <c r="X87" i="53"/>
  <c r="Y87" i="53" s="1"/>
  <c r="P87" i="53"/>
  <c r="X39" i="53"/>
  <c r="Y39" i="53" s="1"/>
  <c r="P39" i="53"/>
  <c r="S54" i="53"/>
  <c r="AA54" i="53" s="1"/>
  <c r="T54" i="53"/>
  <c r="T77" i="53"/>
  <c r="S77" i="53"/>
  <c r="AA77" i="53" s="1"/>
  <c r="X9" i="53"/>
  <c r="Y9" i="53" s="1"/>
  <c r="P9" i="53"/>
  <c r="X23" i="53"/>
  <c r="Y23" i="53" s="1"/>
  <c r="P23" i="53"/>
  <c r="X18" i="53"/>
  <c r="Y18" i="53" s="1"/>
  <c r="P18" i="53"/>
  <c r="X49" i="53"/>
  <c r="Y49" i="53" s="1"/>
  <c r="P49" i="53"/>
  <c r="S65" i="53"/>
  <c r="AA65" i="53" s="1"/>
  <c r="T65" i="53"/>
  <c r="S8" i="53"/>
  <c r="AA8" i="53" s="1"/>
  <c r="T8" i="53"/>
  <c r="S25" i="53"/>
  <c r="AA25" i="53" s="1"/>
  <c r="T25" i="53"/>
  <c r="S87" i="53"/>
  <c r="AA87" i="53" s="1"/>
  <c r="T87" i="53"/>
  <c r="S35" i="53"/>
  <c r="AA35" i="53" s="1"/>
  <c r="T35" i="53"/>
  <c r="T39" i="53"/>
  <c r="S39" i="53"/>
  <c r="AA39" i="53" s="1"/>
  <c r="S59" i="53"/>
  <c r="AA59" i="53" s="1"/>
  <c r="T59" i="53"/>
  <c r="X54" i="53"/>
  <c r="Y54" i="53" s="1"/>
  <c r="P54" i="53"/>
  <c r="X22" i="53"/>
  <c r="Y22" i="53" s="1"/>
  <c r="P22" i="53"/>
  <c r="X85" i="53"/>
  <c r="Y85" i="53" s="1"/>
  <c r="P85" i="53"/>
  <c r="S9" i="53"/>
  <c r="AA9" i="53" s="1"/>
  <c r="T9" i="53"/>
  <c r="S55" i="53"/>
  <c r="AA55" i="53" s="1"/>
  <c r="T55" i="53"/>
  <c r="X86" i="53"/>
  <c r="Y86" i="53" s="1"/>
  <c r="P86" i="53"/>
  <c r="X56" i="53"/>
  <c r="Y56" i="53" s="1"/>
  <c r="P56" i="53"/>
  <c r="X48" i="53"/>
  <c r="Y48" i="53" s="1"/>
  <c r="P48" i="53"/>
  <c r="S88" i="53"/>
  <c r="AA88" i="53" s="1"/>
  <c r="T88" i="53"/>
  <c r="X46" i="53"/>
  <c r="Y46" i="53" s="1"/>
  <c r="P46" i="53"/>
  <c r="X25" i="53"/>
  <c r="Y25" i="53" s="1"/>
  <c r="P25" i="53"/>
  <c r="X35" i="53"/>
  <c r="Y35" i="53" s="1"/>
  <c r="P35" i="53"/>
  <c r="S73" i="53"/>
  <c r="AA73" i="53" s="1"/>
  <c r="T73" i="53"/>
  <c r="X59" i="53"/>
  <c r="Y59" i="53" s="1"/>
  <c r="P59" i="53"/>
  <c r="S63" i="53"/>
  <c r="AA63" i="53" s="1"/>
  <c r="T63" i="53"/>
  <c r="S85" i="53"/>
  <c r="AA85" i="53" s="1"/>
  <c r="T85" i="53"/>
  <c r="X68" i="53"/>
  <c r="Y68" i="53" s="1"/>
  <c r="P68" i="53"/>
  <c r="X52" i="53"/>
  <c r="Y52" i="53" s="1"/>
  <c r="P52" i="53"/>
  <c r="S18" i="53"/>
  <c r="AA18" i="53" s="1"/>
  <c r="T18" i="53"/>
  <c r="X16" i="53"/>
  <c r="Y16" i="53" s="1"/>
  <c r="P16" i="53"/>
  <c r="X55" i="53"/>
  <c r="Y55" i="53" s="1"/>
  <c r="P55" i="53"/>
  <c r="T86" i="53"/>
  <c r="S86" i="53"/>
  <c r="AA86" i="53" s="1"/>
  <c r="S20" i="53"/>
  <c r="AA20" i="53" s="1"/>
  <c r="T20" i="53"/>
  <c r="S44" i="53"/>
  <c r="AA44" i="53" s="1"/>
  <c r="T44" i="53"/>
  <c r="S56" i="53"/>
  <c r="AA56" i="53" s="1"/>
  <c r="T56" i="53"/>
  <c r="S48" i="53"/>
  <c r="AA48" i="53" s="1"/>
  <c r="T48" i="53"/>
  <c r="S46" i="53"/>
  <c r="AA46" i="53" s="1"/>
  <c r="T46" i="53"/>
  <c r="X36" i="53"/>
  <c r="Y36" i="53" s="1"/>
  <c r="P36" i="53"/>
  <c r="X73" i="53"/>
  <c r="Y73" i="53" s="1"/>
  <c r="P73" i="53"/>
  <c r="X66" i="53"/>
  <c r="Y66" i="53" s="1"/>
  <c r="P66" i="53"/>
  <c r="T68" i="53"/>
  <c r="S68" i="53"/>
  <c r="AA68" i="53" s="1"/>
  <c r="S40" i="53"/>
  <c r="AA40" i="53" s="1"/>
  <c r="T40" i="53"/>
  <c r="S52" i="53"/>
  <c r="AA52" i="53" s="1"/>
  <c r="T52" i="53"/>
  <c r="S16" i="53"/>
  <c r="AA16" i="53" s="1"/>
  <c r="T16" i="53"/>
  <c r="X20" i="53"/>
  <c r="Y20" i="53" s="1"/>
  <c r="P20" i="53"/>
  <c r="S13" i="53"/>
  <c r="AA13" i="53" s="1"/>
  <c r="T13" i="53"/>
  <c r="X44" i="53"/>
  <c r="Y44" i="53" s="1"/>
  <c r="P44" i="53"/>
  <c r="X88" i="53"/>
  <c r="Y88" i="53" s="1"/>
  <c r="P88" i="53"/>
  <c r="X33" i="53"/>
  <c r="Y33" i="53" s="1"/>
  <c r="P33" i="53"/>
  <c r="S82" i="53"/>
  <c r="AA82" i="53" s="1"/>
  <c r="T82" i="53"/>
  <c r="S36" i="53"/>
  <c r="AA36" i="53" s="1"/>
  <c r="T36" i="53"/>
  <c r="T34" i="53"/>
  <c r="S34" i="53"/>
  <c r="AA34" i="53" s="1"/>
  <c r="X63" i="53"/>
  <c r="Y63" i="53" s="1"/>
  <c r="P63" i="53"/>
  <c r="S66" i="53"/>
  <c r="AA66" i="53" s="1"/>
  <c r="T66" i="53"/>
  <c r="X40" i="53"/>
  <c r="Y40" i="53" s="1"/>
  <c r="P40" i="53"/>
  <c r="S53" i="53"/>
  <c r="AA53" i="53" s="1"/>
  <c r="T53" i="53"/>
  <c r="T37" i="53"/>
  <c r="S37" i="53"/>
  <c r="AA37" i="53" s="1"/>
  <c r="T27" i="53"/>
  <c r="S27" i="53"/>
  <c r="AA27" i="53" s="1"/>
  <c r="X45" i="53"/>
  <c r="Y45" i="53" s="1"/>
  <c r="P45" i="53"/>
  <c r="X75" i="53"/>
  <c r="Y75" i="53" s="1"/>
  <c r="P75" i="53"/>
  <c r="S17" i="53"/>
  <c r="AA17" i="53" s="1"/>
  <c r="T17" i="53"/>
  <c r="S60" i="53"/>
  <c r="AA60" i="53" s="1"/>
  <c r="T60" i="53"/>
  <c r="X13" i="53"/>
  <c r="Y13" i="53" s="1"/>
  <c r="P13" i="53"/>
  <c r="X70" i="53"/>
  <c r="Y70" i="53" s="1"/>
  <c r="P70" i="53"/>
  <c r="X80" i="53"/>
  <c r="Y80" i="53" s="1"/>
  <c r="P80" i="53"/>
  <c r="X30" i="53"/>
  <c r="Y30" i="53" s="1"/>
  <c r="P30" i="53"/>
  <c r="S51" i="53"/>
  <c r="AA51" i="53" s="1"/>
  <c r="T51" i="53"/>
  <c r="X69" i="53"/>
  <c r="Y69" i="53" s="1"/>
  <c r="P69" i="53"/>
  <c r="X74" i="53"/>
  <c r="Y74" i="53" s="1"/>
  <c r="P74" i="53"/>
  <c r="X34" i="53"/>
  <c r="Y34" i="53" s="1"/>
  <c r="P34" i="53"/>
  <c r="S10" i="53"/>
  <c r="AA10" i="53" s="1"/>
  <c r="T10" i="53"/>
  <c r="X53" i="53"/>
  <c r="Y53" i="53" s="1"/>
  <c r="P53" i="53"/>
  <c r="X37" i="53"/>
  <c r="Y37" i="53" s="1"/>
  <c r="P37" i="53"/>
  <c r="X27" i="53"/>
  <c r="Y27" i="53" s="1"/>
  <c r="P27" i="53"/>
  <c r="S75" i="53"/>
  <c r="AA75" i="53" s="1"/>
  <c r="T75" i="53"/>
  <c r="X17" i="53"/>
  <c r="Y17" i="53" s="1"/>
  <c r="P17" i="53"/>
  <c r="X62" i="53"/>
  <c r="Y62" i="53" s="1"/>
  <c r="P62" i="53"/>
  <c r="S43" i="53"/>
  <c r="AA43" i="53" s="1"/>
  <c r="T43" i="53"/>
  <c r="X89" i="53"/>
  <c r="Y89" i="53" s="1"/>
  <c r="P89" i="53"/>
  <c r="S70" i="53"/>
  <c r="AA70" i="53" s="1"/>
  <c r="T70" i="53"/>
  <c r="T80" i="53"/>
  <c r="S80" i="53"/>
  <c r="AA80" i="53" s="1"/>
  <c r="X51" i="53"/>
  <c r="Y51" i="53" s="1"/>
  <c r="P51" i="53"/>
  <c r="T33" i="53"/>
  <c r="S33" i="53"/>
  <c r="AA33" i="53" s="1"/>
  <c r="S69" i="53"/>
  <c r="AA69" i="53" s="1"/>
  <c r="T69" i="53"/>
  <c r="X82" i="53"/>
  <c r="Y82" i="53" s="1"/>
  <c r="P82" i="53"/>
  <c r="T74" i="53"/>
  <c r="S74" i="53"/>
  <c r="AA74" i="53" s="1"/>
  <c r="X57" i="53"/>
  <c r="Y57" i="53" s="1"/>
  <c r="P57" i="53"/>
  <c r="S11" i="53"/>
  <c r="AA11" i="53" s="1"/>
  <c r="T11" i="53"/>
  <c r="X84" i="53"/>
  <c r="Y84" i="53" s="1"/>
  <c r="P84" i="53"/>
  <c r="W102" i="53"/>
  <c r="W112" i="53" s="1"/>
  <c r="U102" i="53"/>
  <c r="N102" i="53"/>
  <c r="S15" i="53"/>
  <c r="AA15" i="53" s="1"/>
  <c r="T15" i="53"/>
  <c r="X90" i="53"/>
  <c r="Y90" i="53" s="1"/>
  <c r="P90" i="53"/>
  <c r="S50" i="53"/>
  <c r="AA50" i="53" s="1"/>
  <c r="T50" i="53"/>
  <c r="S45" i="53"/>
  <c r="AA45" i="53" s="1"/>
  <c r="T45" i="53"/>
  <c r="S62" i="53"/>
  <c r="AA62" i="53" s="1"/>
  <c r="T62" i="53"/>
  <c r="X60" i="53"/>
  <c r="Y60" i="53" s="1"/>
  <c r="P60" i="53"/>
  <c r="K17" i="63"/>
  <c r="V17" i="63" s="1"/>
  <c r="Z17" i="63" s="1"/>
  <c r="DK17" i="5"/>
  <c r="DK32" i="5"/>
  <c r="K32" i="63"/>
  <c r="V32" i="63" s="1"/>
  <c r="Z32" i="63" s="1"/>
  <c r="K28" i="63"/>
  <c r="V28" i="63" s="1"/>
  <c r="Z28" i="63" s="1"/>
  <c r="DK28" i="5"/>
  <c r="K47" i="63"/>
  <c r="V47" i="63" s="1"/>
  <c r="Z47" i="63" s="1"/>
  <c r="DK47" i="5"/>
  <c r="K59" i="63"/>
  <c r="V59" i="63" s="1"/>
  <c r="Z59" i="63" s="1"/>
  <c r="DK59" i="5"/>
  <c r="CJ95" i="5"/>
  <c r="I95" i="63"/>
  <c r="DK5" i="5"/>
  <c r="K5" i="63"/>
  <c r="V5" i="63" s="1"/>
  <c r="Z5" i="63" s="1"/>
  <c r="K58" i="63"/>
  <c r="V58" i="63" s="1"/>
  <c r="Z58" i="63" s="1"/>
  <c r="DK58" i="5"/>
  <c r="DK18" i="5"/>
  <c r="K18" i="63"/>
  <c r="V18" i="63" s="1"/>
  <c r="Z18" i="63" s="1"/>
  <c r="DK54" i="5"/>
  <c r="K54" i="63"/>
  <c r="V54" i="63" s="1"/>
  <c r="Z54" i="63" s="1"/>
  <c r="DK96" i="5"/>
  <c r="K96" i="63"/>
  <c r="V96" i="63" s="1"/>
  <c r="Z96" i="63" s="1"/>
  <c r="DK97" i="5"/>
  <c r="K97" i="63"/>
  <c r="V97" i="63" s="1"/>
  <c r="Z97" i="63" s="1"/>
  <c r="CJ100" i="5"/>
  <c r="I100" i="63"/>
  <c r="DK30" i="5"/>
  <c r="K30" i="63"/>
  <c r="V30" i="63" s="1"/>
  <c r="Z30" i="63" s="1"/>
  <c r="DK86" i="5"/>
  <c r="K86" i="63"/>
  <c r="V86" i="63" s="1"/>
  <c r="Z86" i="63" s="1"/>
  <c r="DK8" i="5"/>
  <c r="K8" i="63"/>
  <c r="V8" i="63" s="1"/>
  <c r="Z8" i="63" s="1"/>
  <c r="K7" i="63"/>
  <c r="V7" i="63" s="1"/>
  <c r="Z7" i="63" s="1"/>
  <c r="DK7" i="5"/>
  <c r="I48" i="63"/>
  <c r="CJ48" i="5"/>
  <c r="CJ10" i="5"/>
  <c r="I10" i="63"/>
  <c r="K11" i="63"/>
  <c r="V11" i="63" s="1"/>
  <c r="Z11" i="63" s="1"/>
  <c r="DK11" i="5"/>
  <c r="K16" i="63"/>
  <c r="V16" i="63" s="1"/>
  <c r="Z16" i="63" s="1"/>
  <c r="DK16" i="5"/>
  <c r="DK20" i="5"/>
  <c r="K20" i="63"/>
  <c r="V20" i="63" s="1"/>
  <c r="Z20" i="63" s="1"/>
  <c r="K19" i="63"/>
  <c r="V19" i="63" s="1"/>
  <c r="Z19" i="63" s="1"/>
  <c r="DK19" i="5"/>
  <c r="DK34" i="5"/>
  <c r="K34" i="63"/>
  <c r="V34" i="63" s="1"/>
  <c r="Z34" i="63" s="1"/>
  <c r="DK46" i="5"/>
  <c r="K46" i="63"/>
  <c r="V46" i="63" s="1"/>
  <c r="Z46" i="63" s="1"/>
  <c r="I25" i="63"/>
  <c r="CJ25" i="5"/>
  <c r="I34" i="63"/>
  <c r="CJ34" i="5"/>
  <c r="DK93" i="5"/>
  <c r="K93" i="63"/>
  <c r="V93" i="63" s="1"/>
  <c r="Z93" i="63" s="1"/>
  <c r="DK13" i="5"/>
  <c r="K13" i="63"/>
  <c r="V13" i="63" s="1"/>
  <c r="Z13" i="63" s="1"/>
  <c r="DK49" i="5"/>
  <c r="K49" i="63"/>
  <c r="V49" i="63" s="1"/>
  <c r="Z49" i="63" s="1"/>
  <c r="K71" i="63"/>
  <c r="V71" i="63" s="1"/>
  <c r="Z71" i="63" s="1"/>
  <c r="K29" i="63"/>
  <c r="V29" i="63" s="1"/>
  <c r="Z29" i="63" s="1"/>
  <c r="DK29" i="5"/>
  <c r="DK21" i="5"/>
  <c r="K21" i="63"/>
  <c r="V21" i="63" s="1"/>
  <c r="Z21" i="63" s="1"/>
  <c r="I77" i="63"/>
  <c r="CJ77" i="5"/>
  <c r="I36" i="63"/>
  <c r="CJ36" i="5"/>
  <c r="DK94" i="5"/>
  <c r="K94" i="63"/>
  <c r="V94" i="63" s="1"/>
  <c r="Z94" i="63" s="1"/>
  <c r="CJ101" i="5"/>
  <c r="I101" i="63"/>
  <c r="K45" i="63"/>
  <c r="V45" i="63" s="1"/>
  <c r="Z45" i="63" s="1"/>
  <c r="DK45" i="5"/>
  <c r="DK4" i="5"/>
  <c r="K4" i="63"/>
  <c r="V4" i="63" s="1"/>
  <c r="Z4" i="63" s="1"/>
  <c r="K43" i="63"/>
  <c r="V43" i="63" s="1"/>
  <c r="Z43" i="63" s="1"/>
  <c r="DK43" i="5"/>
  <c r="K52" i="63"/>
  <c r="V52" i="63" s="1"/>
  <c r="Z52" i="63" s="1"/>
  <c r="DK52" i="5"/>
  <c r="K24" i="63"/>
  <c r="V24" i="63" s="1"/>
  <c r="Z24" i="63" s="1"/>
  <c r="DK24" i="5"/>
  <c r="K79" i="63"/>
  <c r="V79" i="63" s="1"/>
  <c r="Z79" i="63" s="1"/>
  <c r="K64" i="63"/>
  <c r="V64" i="63" s="1"/>
  <c r="Z64" i="63" s="1"/>
  <c r="DK64" i="5"/>
  <c r="CJ3" i="5"/>
  <c r="I3" i="63"/>
  <c r="K40" i="63"/>
  <c r="V40" i="63" s="1"/>
  <c r="Z40" i="63" s="1"/>
  <c r="DK40" i="5"/>
  <c r="DK31" i="5"/>
  <c r="K31" i="63"/>
  <c r="V31" i="63" s="1"/>
  <c r="Z31" i="63" s="1"/>
  <c r="DK6" i="5"/>
  <c r="K6" i="63"/>
  <c r="V6" i="63" s="1"/>
  <c r="Z6" i="63" s="1"/>
  <c r="CJ55" i="5"/>
  <c r="I55" i="63"/>
  <c r="BR108" i="5"/>
  <c r="G108" i="63"/>
  <c r="R108" i="63" s="1"/>
  <c r="AB108" i="63" s="1"/>
  <c r="F371" i="49"/>
  <c r="BR92" i="5"/>
  <c r="G92" i="63"/>
  <c r="R92" i="63" s="1"/>
  <c r="AB92" i="63" s="1"/>
  <c r="DK42" i="5"/>
  <c r="K42" i="63"/>
  <c r="V42" i="63" s="1"/>
  <c r="Z42" i="63" s="1"/>
  <c r="DK44" i="5"/>
  <c r="K44" i="63"/>
  <c r="V44" i="63" s="1"/>
  <c r="Z44" i="63" s="1"/>
  <c r="K33" i="63"/>
  <c r="V33" i="63" s="1"/>
  <c r="Z33" i="63" s="1"/>
  <c r="DK33" i="5"/>
  <c r="DK61" i="5"/>
  <c r="K61" i="63"/>
  <c r="V61" i="63" s="1"/>
  <c r="Z61" i="63" s="1"/>
  <c r="I22" i="63"/>
  <c r="CJ22" i="5"/>
  <c r="CJ47" i="5"/>
  <c r="I47" i="63"/>
  <c r="CJ88" i="5"/>
  <c r="I88" i="63"/>
  <c r="K35" i="63"/>
  <c r="V35" i="63" s="1"/>
  <c r="Z35" i="63" s="1"/>
  <c r="DK35" i="5"/>
  <c r="K14" i="63"/>
  <c r="V14" i="63" s="1"/>
  <c r="Z14" i="63" s="1"/>
  <c r="DK14" i="5"/>
  <c r="DK37" i="5"/>
  <c r="K37" i="63"/>
  <c r="V37" i="63" s="1"/>
  <c r="Z37" i="63" s="1"/>
  <c r="DK99" i="5"/>
  <c r="K99" i="63"/>
  <c r="V99" i="63" s="1"/>
  <c r="Z99" i="63" s="1"/>
  <c r="CJ98" i="5"/>
  <c r="I98" i="63"/>
  <c r="K58" i="62"/>
  <c r="V58" i="62" s="1"/>
  <c r="Z58" i="62" s="1"/>
  <c r="DJ58" i="5"/>
  <c r="K70" i="62"/>
  <c r="V70" i="62" s="1"/>
  <c r="Z70" i="62" s="1"/>
  <c r="DJ70" i="5"/>
  <c r="K47" i="62"/>
  <c r="V47" i="62" s="1"/>
  <c r="Z47" i="62" s="1"/>
  <c r="DJ47" i="5"/>
  <c r="DJ19" i="5"/>
  <c r="K19" i="62"/>
  <c r="V19" i="62" s="1"/>
  <c r="Z19" i="62" s="1"/>
  <c r="K46" i="62"/>
  <c r="V46" i="62" s="1"/>
  <c r="Z46" i="62" s="1"/>
  <c r="DJ46" i="5"/>
  <c r="I17" i="62"/>
  <c r="CI17" i="5"/>
  <c r="CI88" i="5"/>
  <c r="I88" i="62"/>
  <c r="CI98" i="5"/>
  <c r="I98" i="62"/>
  <c r="K22" i="62"/>
  <c r="V22" i="62" s="1"/>
  <c r="Z22" i="62" s="1"/>
  <c r="DJ22" i="5"/>
  <c r="DJ57" i="5"/>
  <c r="K57" i="62"/>
  <c r="V57" i="62" s="1"/>
  <c r="Z57" i="62" s="1"/>
  <c r="K73" i="62"/>
  <c r="V73" i="62" s="1"/>
  <c r="Z73" i="62" s="1"/>
  <c r="DJ73" i="5"/>
  <c r="DJ90" i="5"/>
  <c r="K90" i="62"/>
  <c r="V90" i="62" s="1"/>
  <c r="Z90" i="62" s="1"/>
  <c r="CI80" i="5"/>
  <c r="I80" i="62"/>
  <c r="DJ100" i="5"/>
  <c r="K100" i="62"/>
  <c r="V100" i="62" s="1"/>
  <c r="Z100" i="62" s="1"/>
  <c r="CI9" i="5"/>
  <c r="I9" i="62"/>
  <c r="DJ37" i="5"/>
  <c r="K37" i="62"/>
  <c r="V37" i="62" s="1"/>
  <c r="Z37" i="62" s="1"/>
  <c r="DJ18" i="5"/>
  <c r="K18" i="62"/>
  <c r="V18" i="62" s="1"/>
  <c r="Z18" i="62" s="1"/>
  <c r="K54" i="62"/>
  <c r="V54" i="62" s="1"/>
  <c r="Z54" i="62" s="1"/>
  <c r="DJ54" i="5"/>
  <c r="DJ76" i="5"/>
  <c r="K76" i="62"/>
  <c r="V76" i="62" s="1"/>
  <c r="Z76" i="62" s="1"/>
  <c r="DJ101" i="5"/>
  <c r="K101" i="62"/>
  <c r="V101" i="62" s="1"/>
  <c r="Z101" i="62" s="1"/>
  <c r="CI83" i="5"/>
  <c r="I83" i="62"/>
  <c r="DJ44" i="5"/>
  <c r="K44" i="62"/>
  <c r="V44" i="62" s="1"/>
  <c r="Z44" i="62" s="1"/>
  <c r="K25" i="62"/>
  <c r="V25" i="62" s="1"/>
  <c r="Z25" i="62" s="1"/>
  <c r="DJ25" i="5"/>
  <c r="I77" i="62"/>
  <c r="CI77" i="5"/>
  <c r="CI89" i="5"/>
  <c r="I89" i="62"/>
  <c r="DJ21" i="5"/>
  <c r="K21" i="62"/>
  <c r="V21" i="62" s="1"/>
  <c r="Z21" i="62" s="1"/>
  <c r="DJ36" i="5"/>
  <c r="K36" i="62"/>
  <c r="V36" i="62" s="1"/>
  <c r="Z36" i="62" s="1"/>
  <c r="K59" i="62"/>
  <c r="V59" i="62" s="1"/>
  <c r="Z59" i="62" s="1"/>
  <c r="DJ59" i="5"/>
  <c r="I41" i="62"/>
  <c r="CI41" i="5"/>
  <c r="F390" i="47"/>
  <c r="BQ111" i="5"/>
  <c r="G111" i="62"/>
  <c r="R111" i="62" s="1"/>
  <c r="AB111" i="62" s="1"/>
  <c r="CI94" i="5"/>
  <c r="I94" i="62"/>
  <c r="CI95" i="5"/>
  <c r="I95" i="62"/>
  <c r="DJ45" i="5"/>
  <c r="K45" i="62"/>
  <c r="V45" i="62" s="1"/>
  <c r="Z45" i="62" s="1"/>
  <c r="DJ55" i="5"/>
  <c r="K55" i="62"/>
  <c r="V55" i="62" s="1"/>
  <c r="Z55" i="62" s="1"/>
  <c r="DJ42" i="5"/>
  <c r="K42" i="62"/>
  <c r="V42" i="62" s="1"/>
  <c r="Z42" i="62" s="1"/>
  <c r="K23" i="62"/>
  <c r="V23" i="62" s="1"/>
  <c r="Z23" i="62" s="1"/>
  <c r="DJ23" i="5"/>
  <c r="BQ110" i="5"/>
  <c r="G110" i="62"/>
  <c r="R110" i="62" s="1"/>
  <c r="AB110" i="62" s="1"/>
  <c r="F371" i="47"/>
  <c r="BQ92" i="5"/>
  <c r="G92" i="62"/>
  <c r="R92" i="62" s="1"/>
  <c r="AB92" i="62" s="1"/>
  <c r="K61" i="62"/>
  <c r="V61" i="62" s="1"/>
  <c r="Z61" i="62" s="1"/>
  <c r="DJ61" i="5"/>
  <c r="DJ79" i="5"/>
  <c r="K79" i="62"/>
  <c r="V79" i="62" s="1"/>
  <c r="Z79" i="62" s="1"/>
  <c r="K50" i="62"/>
  <c r="V50" i="62" s="1"/>
  <c r="Z50" i="62" s="1"/>
  <c r="DJ50" i="5"/>
  <c r="CI8" i="5"/>
  <c r="I8" i="62"/>
  <c r="CI91" i="5"/>
  <c r="I91" i="62"/>
  <c r="CI97" i="5"/>
  <c r="I97" i="62"/>
  <c r="DJ20" i="5"/>
  <c r="K20" i="62"/>
  <c r="V20" i="62" s="1"/>
  <c r="Z20" i="62" s="1"/>
  <c r="DJ30" i="5"/>
  <c r="K30" i="62"/>
  <c r="V30" i="62" s="1"/>
  <c r="Z30" i="62" s="1"/>
  <c r="I63" i="62"/>
  <c r="CI63" i="5"/>
  <c r="DJ39" i="5"/>
  <c r="K39" i="62"/>
  <c r="V39" i="62" s="1"/>
  <c r="Z39" i="62" s="1"/>
  <c r="CI96" i="5"/>
  <c r="I96" i="62"/>
  <c r="CI100" i="5"/>
  <c r="I100" i="62"/>
  <c r="DJ14" i="5"/>
  <c r="K14" i="62"/>
  <c r="V14" i="62" s="1"/>
  <c r="Z14" i="62" s="1"/>
  <c r="K24" i="62"/>
  <c r="V24" i="62" s="1"/>
  <c r="Z24" i="62" s="1"/>
  <c r="DJ24" i="5"/>
  <c r="DJ43" i="5"/>
  <c r="K43" i="62"/>
  <c r="V43" i="62" s="1"/>
  <c r="Z43" i="62" s="1"/>
  <c r="I64" i="62"/>
  <c r="CI64" i="5"/>
  <c r="CI90" i="5"/>
  <c r="I90" i="62"/>
  <c r="I86" i="62"/>
  <c r="CI86" i="5"/>
  <c r="DJ80" i="5"/>
  <c r="K80" i="62"/>
  <c r="V80" i="62" s="1"/>
  <c r="Z80" i="62" s="1"/>
  <c r="DJ38" i="5"/>
  <c r="K38" i="62"/>
  <c r="V38" i="62" s="1"/>
  <c r="Z38" i="62" s="1"/>
  <c r="DJ56" i="5"/>
  <c r="K56" i="62"/>
  <c r="V56" i="62" s="1"/>
  <c r="Z56" i="62" s="1"/>
  <c r="K60" i="62"/>
  <c r="V60" i="62" s="1"/>
  <c r="Z60" i="62" s="1"/>
  <c r="DJ60" i="5"/>
  <c r="K74" i="62"/>
  <c r="V74" i="62" s="1"/>
  <c r="Z74" i="62" s="1"/>
  <c r="DJ74" i="5"/>
  <c r="DJ49" i="5"/>
  <c r="K49" i="62"/>
  <c r="V49" i="62" s="1"/>
  <c r="Z49" i="62" s="1"/>
  <c r="I39" i="62"/>
  <c r="CI39" i="5"/>
  <c r="K26" i="62"/>
  <c r="V26" i="62" s="1"/>
  <c r="Z26" i="62" s="1"/>
  <c r="DJ26" i="5"/>
  <c r="K13" i="62"/>
  <c r="V13" i="62" s="1"/>
  <c r="Z13" i="62" s="1"/>
  <c r="DJ13" i="5"/>
  <c r="DJ64" i="5"/>
  <c r="K64" i="62"/>
  <c r="V64" i="62" s="1"/>
  <c r="Z64" i="62" s="1"/>
  <c r="CI12" i="5"/>
  <c r="I12" i="62"/>
  <c r="DJ63" i="5"/>
  <c r="K63" i="62"/>
  <c r="V63" i="62" s="1"/>
  <c r="Z63" i="62" s="1"/>
  <c r="BQ102" i="5"/>
  <c r="G102" i="62"/>
  <c r="R102" i="62" s="1"/>
  <c r="AB102" i="62" s="1"/>
  <c r="DI8" i="5"/>
  <c r="K8" i="61"/>
  <c r="V8" i="61" s="1"/>
  <c r="Z8" i="61" s="1"/>
  <c r="DI38" i="5"/>
  <c r="K38" i="61"/>
  <c r="V38" i="61" s="1"/>
  <c r="Z38" i="61" s="1"/>
  <c r="DI35" i="5"/>
  <c r="K35" i="61"/>
  <c r="V35" i="61" s="1"/>
  <c r="Z35" i="61" s="1"/>
  <c r="CH61" i="5"/>
  <c r="I61" i="61"/>
  <c r="K101" i="61"/>
  <c r="V101" i="61" s="1"/>
  <c r="Z101" i="61" s="1"/>
  <c r="DI101" i="5"/>
  <c r="CH85" i="5"/>
  <c r="I85" i="61"/>
  <c r="DI7" i="5"/>
  <c r="K7" i="61"/>
  <c r="V7" i="61" s="1"/>
  <c r="Z7" i="61" s="1"/>
  <c r="DI43" i="5"/>
  <c r="K43" i="61"/>
  <c r="V43" i="61" s="1"/>
  <c r="Z43" i="61" s="1"/>
  <c r="DI34" i="5"/>
  <c r="K34" i="61"/>
  <c r="V34" i="61" s="1"/>
  <c r="Z34" i="61" s="1"/>
  <c r="DI14" i="5"/>
  <c r="K14" i="61"/>
  <c r="V14" i="61" s="1"/>
  <c r="Z14" i="61" s="1"/>
  <c r="CH63" i="5"/>
  <c r="I63" i="61"/>
  <c r="BP102" i="5"/>
  <c r="G102" i="61"/>
  <c r="R102" i="61" s="1"/>
  <c r="AB102" i="61" s="1"/>
  <c r="DI54" i="5"/>
  <c r="K54" i="61"/>
  <c r="V54" i="61" s="1"/>
  <c r="Z54" i="61" s="1"/>
  <c r="DI37" i="5"/>
  <c r="K37" i="61"/>
  <c r="V37" i="61" s="1"/>
  <c r="Z37" i="61" s="1"/>
  <c r="DI4" i="5"/>
  <c r="K4" i="61"/>
  <c r="V4" i="61" s="1"/>
  <c r="Z4" i="61" s="1"/>
  <c r="K96" i="61"/>
  <c r="V96" i="61" s="1"/>
  <c r="Z96" i="61" s="1"/>
  <c r="DI96" i="5"/>
  <c r="DI69" i="5"/>
  <c r="K69" i="61"/>
  <c r="V69" i="61" s="1"/>
  <c r="Z69" i="61" s="1"/>
  <c r="DI50" i="5"/>
  <c r="K50" i="61"/>
  <c r="V50" i="61" s="1"/>
  <c r="Z50" i="61" s="1"/>
  <c r="DI44" i="5"/>
  <c r="K44" i="61"/>
  <c r="V44" i="61" s="1"/>
  <c r="Z44" i="61" s="1"/>
  <c r="CH83" i="5"/>
  <c r="I83" i="61"/>
  <c r="CH29" i="5"/>
  <c r="I29" i="61"/>
  <c r="CH30" i="5"/>
  <c r="I30" i="61"/>
  <c r="CH16" i="5"/>
  <c r="I16" i="61"/>
  <c r="F390" i="46"/>
  <c r="BP111" i="5"/>
  <c r="G111" i="61"/>
  <c r="R111" i="61" s="1"/>
  <c r="AB111" i="61" s="1"/>
  <c r="I100" i="61"/>
  <c r="CH100" i="5"/>
  <c r="DI18" i="5"/>
  <c r="K18" i="61"/>
  <c r="V18" i="61" s="1"/>
  <c r="Z18" i="61" s="1"/>
  <c r="BP108" i="5"/>
  <c r="G108" i="61"/>
  <c r="R108" i="61" s="1"/>
  <c r="AB108" i="61" s="1"/>
  <c r="CH84" i="5"/>
  <c r="I84" i="61"/>
  <c r="DI68" i="5"/>
  <c r="K68" i="61"/>
  <c r="V68" i="61" s="1"/>
  <c r="Z68" i="61" s="1"/>
  <c r="CH32" i="5"/>
  <c r="I32" i="61"/>
  <c r="K90" i="61"/>
  <c r="V90" i="61" s="1"/>
  <c r="Z90" i="61" s="1"/>
  <c r="DI90" i="5"/>
  <c r="DI93" i="5"/>
  <c r="K93" i="61"/>
  <c r="V93" i="61" s="1"/>
  <c r="Z93" i="61" s="1"/>
  <c r="F371" i="46"/>
  <c r="BP92" i="5"/>
  <c r="G92" i="61"/>
  <c r="R92" i="61" s="1"/>
  <c r="AB92" i="61" s="1"/>
  <c r="DI85" i="5"/>
  <c r="K85" i="61"/>
  <c r="V85" i="61" s="1"/>
  <c r="Z85" i="61" s="1"/>
  <c r="DI13" i="5"/>
  <c r="K13" i="61"/>
  <c r="V13" i="61" s="1"/>
  <c r="Z13" i="61" s="1"/>
  <c r="DI11" i="5"/>
  <c r="K11" i="61"/>
  <c r="V11" i="61" s="1"/>
  <c r="Z11" i="61" s="1"/>
  <c r="DI84" i="5"/>
  <c r="K84" i="61"/>
  <c r="V84" i="61" s="1"/>
  <c r="Z84" i="61" s="1"/>
  <c r="DI81" i="5"/>
  <c r="K81" i="61"/>
  <c r="V81" i="61" s="1"/>
  <c r="Z81" i="61" s="1"/>
  <c r="K98" i="61"/>
  <c r="V98" i="61" s="1"/>
  <c r="Z98" i="61" s="1"/>
  <c r="DI98" i="5"/>
  <c r="DI12" i="5"/>
  <c r="K12" i="61"/>
  <c r="V12" i="61" s="1"/>
  <c r="Z12" i="61" s="1"/>
  <c r="DI10" i="5"/>
  <c r="K10" i="61"/>
  <c r="V10" i="61" s="1"/>
  <c r="Z10" i="61" s="1"/>
  <c r="DI20" i="5"/>
  <c r="K20" i="61"/>
  <c r="V20" i="61" s="1"/>
  <c r="Z20" i="61" s="1"/>
  <c r="DI46" i="5"/>
  <c r="K46" i="61"/>
  <c r="V46" i="61" s="1"/>
  <c r="Z46" i="61" s="1"/>
  <c r="CH54" i="5"/>
  <c r="I54" i="61"/>
  <c r="I95" i="61"/>
  <c r="CH95" i="5"/>
  <c r="DI74" i="5"/>
  <c r="K74" i="61"/>
  <c r="V74" i="61" s="1"/>
  <c r="Z74" i="61" s="1"/>
  <c r="DI56" i="5"/>
  <c r="K56" i="61"/>
  <c r="V56" i="61" s="1"/>
  <c r="Z56" i="61" s="1"/>
  <c r="CH25" i="5"/>
  <c r="I25" i="61"/>
  <c r="CH87" i="5"/>
  <c r="I87" i="61"/>
  <c r="CH82" i="5"/>
  <c r="I82" i="61"/>
  <c r="I97" i="61"/>
  <c r="CH97" i="5"/>
  <c r="DI36" i="5"/>
  <c r="K36" i="61"/>
  <c r="V36" i="61" s="1"/>
  <c r="Z36" i="61" s="1"/>
  <c r="DI49" i="5"/>
  <c r="K49" i="61"/>
  <c r="V49" i="61" s="1"/>
  <c r="Z49" i="61" s="1"/>
  <c r="DI48" i="5"/>
  <c r="K48" i="61"/>
  <c r="V48" i="61" s="1"/>
  <c r="Z48" i="61" s="1"/>
  <c r="DI47" i="5"/>
  <c r="K47" i="61"/>
  <c r="V47" i="61" s="1"/>
  <c r="Z47" i="61" s="1"/>
  <c r="CH15" i="5"/>
  <c r="I15" i="61"/>
  <c r="CH57" i="5"/>
  <c r="I57" i="61"/>
  <c r="CH62" i="5"/>
  <c r="I62" i="61"/>
  <c r="DI42" i="5"/>
  <c r="K42" i="61"/>
  <c r="V42" i="61" s="1"/>
  <c r="Z42" i="61" s="1"/>
  <c r="DI76" i="5"/>
  <c r="K76" i="61"/>
  <c r="V76" i="61" s="1"/>
  <c r="Z76" i="61" s="1"/>
  <c r="DI45" i="5"/>
  <c r="K45" i="61"/>
  <c r="V45" i="61" s="1"/>
  <c r="Z45" i="61" s="1"/>
  <c r="CH59" i="5"/>
  <c r="I59" i="61"/>
  <c r="CH64" i="5"/>
  <c r="I64" i="61"/>
  <c r="CH66" i="5"/>
  <c r="I66" i="61"/>
  <c r="CH28" i="5"/>
  <c r="I28" i="61"/>
  <c r="CH26" i="5"/>
  <c r="I26" i="61"/>
  <c r="CH11" i="5"/>
  <c r="I11" i="61"/>
  <c r="I101" i="61"/>
  <c r="CH101" i="5"/>
  <c r="DI55" i="5"/>
  <c r="K55" i="61"/>
  <c r="V55" i="61" s="1"/>
  <c r="Z55" i="61" s="1"/>
  <c r="DI19" i="5"/>
  <c r="K19" i="61"/>
  <c r="V19" i="61" s="1"/>
  <c r="Z19" i="61" s="1"/>
  <c r="DI40" i="5"/>
  <c r="K40" i="61"/>
  <c r="V40" i="61" s="1"/>
  <c r="Z40" i="61" s="1"/>
  <c r="CH31" i="5"/>
  <c r="I31" i="61"/>
  <c r="CH5" i="5"/>
  <c r="I5" i="61"/>
  <c r="K89" i="61"/>
  <c r="V89" i="61" s="1"/>
  <c r="Z89" i="61" s="1"/>
  <c r="DI89" i="5"/>
  <c r="CH94" i="5"/>
  <c r="I94" i="61"/>
  <c r="K54" i="60"/>
  <c r="V54" i="60" s="1"/>
  <c r="Z54" i="60" s="1"/>
  <c r="DH54" i="5"/>
  <c r="DH5" i="5"/>
  <c r="K5" i="60"/>
  <c r="V5" i="60" s="1"/>
  <c r="Z5" i="60" s="1"/>
  <c r="DH83" i="5"/>
  <c r="K83" i="60"/>
  <c r="V83" i="60" s="1"/>
  <c r="Z83" i="60" s="1"/>
  <c r="DH30" i="5"/>
  <c r="K30" i="60"/>
  <c r="V30" i="60" s="1"/>
  <c r="Z30" i="60" s="1"/>
  <c r="DH77" i="5"/>
  <c r="K77" i="60"/>
  <c r="V77" i="60" s="1"/>
  <c r="Z77" i="60" s="1"/>
  <c r="DH53" i="5"/>
  <c r="K53" i="60"/>
  <c r="V53" i="60" s="1"/>
  <c r="Z53" i="60" s="1"/>
  <c r="CG10" i="5"/>
  <c r="I10" i="60"/>
  <c r="CG99" i="5"/>
  <c r="I99" i="60"/>
  <c r="DH78" i="5"/>
  <c r="K78" i="60"/>
  <c r="V78" i="60" s="1"/>
  <c r="Z78" i="60" s="1"/>
  <c r="DH74" i="5"/>
  <c r="K74" i="60"/>
  <c r="V74" i="60" s="1"/>
  <c r="Z74" i="60" s="1"/>
  <c r="CG32" i="5"/>
  <c r="I32" i="60"/>
  <c r="CG3" i="5"/>
  <c r="I3" i="60"/>
  <c r="I53" i="60"/>
  <c r="CG53" i="5"/>
  <c r="CG95" i="5"/>
  <c r="I95" i="60"/>
  <c r="DH14" i="5"/>
  <c r="K14" i="60"/>
  <c r="V14" i="60" s="1"/>
  <c r="Z14" i="60" s="1"/>
  <c r="K6" i="60"/>
  <c r="V6" i="60" s="1"/>
  <c r="Z6" i="60" s="1"/>
  <c r="DH6" i="5"/>
  <c r="K37" i="60"/>
  <c r="V37" i="60" s="1"/>
  <c r="Z37" i="60" s="1"/>
  <c r="DH37" i="5"/>
  <c r="I52" i="60"/>
  <c r="CG52" i="5"/>
  <c r="CG79" i="5"/>
  <c r="I79" i="60"/>
  <c r="DH95" i="5"/>
  <c r="K95" i="60"/>
  <c r="V95" i="60" s="1"/>
  <c r="Z95" i="60" s="1"/>
  <c r="CG98" i="5"/>
  <c r="I98" i="60"/>
  <c r="CG94" i="5"/>
  <c r="I94" i="60"/>
  <c r="DH61" i="5"/>
  <c r="K61" i="60"/>
  <c r="V61" i="60" s="1"/>
  <c r="Z61" i="60" s="1"/>
  <c r="K45" i="60"/>
  <c r="V45" i="60" s="1"/>
  <c r="Z45" i="60" s="1"/>
  <c r="DH45" i="5"/>
  <c r="DH100" i="5"/>
  <c r="K100" i="60"/>
  <c r="V100" i="60" s="1"/>
  <c r="Z100" i="60" s="1"/>
  <c r="CG101" i="5"/>
  <c r="I101" i="60"/>
  <c r="DH48" i="5"/>
  <c r="K48" i="60"/>
  <c r="V48" i="60" s="1"/>
  <c r="Z48" i="60" s="1"/>
  <c r="DH70" i="5"/>
  <c r="K70" i="60"/>
  <c r="V70" i="60" s="1"/>
  <c r="Z70" i="60" s="1"/>
  <c r="K68" i="60"/>
  <c r="V68" i="60" s="1"/>
  <c r="Z68" i="60" s="1"/>
  <c r="DH68" i="5"/>
  <c r="CG60" i="5"/>
  <c r="I60" i="60"/>
  <c r="K31" i="60"/>
  <c r="V31" i="60" s="1"/>
  <c r="Z31" i="60" s="1"/>
  <c r="DH31" i="5"/>
  <c r="K26" i="60"/>
  <c r="V26" i="60" s="1"/>
  <c r="Z26" i="60" s="1"/>
  <c r="DH26" i="5"/>
  <c r="DH46" i="5"/>
  <c r="K46" i="60"/>
  <c r="V46" i="60" s="1"/>
  <c r="Z46" i="60" s="1"/>
  <c r="DH12" i="5"/>
  <c r="K12" i="60"/>
  <c r="V12" i="60" s="1"/>
  <c r="Z12" i="60" s="1"/>
  <c r="DH69" i="5"/>
  <c r="K69" i="60"/>
  <c r="V69" i="60" s="1"/>
  <c r="Z69" i="60" s="1"/>
  <c r="DH58" i="5"/>
  <c r="K58" i="60"/>
  <c r="V58" i="60" s="1"/>
  <c r="Z58" i="60" s="1"/>
  <c r="CG89" i="5"/>
  <c r="I89" i="60"/>
  <c r="K66" i="60"/>
  <c r="V66" i="60" s="1"/>
  <c r="Z66" i="60" s="1"/>
  <c r="DH66" i="5"/>
  <c r="CG96" i="5"/>
  <c r="I96" i="60"/>
  <c r="DH32" i="5"/>
  <c r="K32" i="60"/>
  <c r="V32" i="60" s="1"/>
  <c r="Z32" i="60" s="1"/>
  <c r="DH16" i="5"/>
  <c r="K16" i="60"/>
  <c r="V16" i="60" s="1"/>
  <c r="Z16" i="60" s="1"/>
  <c r="CG80" i="5"/>
  <c r="I80" i="60"/>
  <c r="K59" i="60"/>
  <c r="V59" i="60" s="1"/>
  <c r="Z59" i="60" s="1"/>
  <c r="DH59" i="5"/>
  <c r="K18" i="60"/>
  <c r="V18" i="60" s="1"/>
  <c r="Z18" i="60" s="1"/>
  <c r="DH18" i="5"/>
  <c r="DH85" i="5"/>
  <c r="K85" i="60"/>
  <c r="V85" i="60" s="1"/>
  <c r="Z85" i="60" s="1"/>
  <c r="K44" i="60"/>
  <c r="V44" i="60" s="1"/>
  <c r="Z44" i="60" s="1"/>
  <c r="DH44" i="5"/>
  <c r="DH17" i="5"/>
  <c r="K17" i="60"/>
  <c r="V17" i="60" s="1"/>
  <c r="Z17" i="60" s="1"/>
  <c r="K29" i="60"/>
  <c r="V29" i="60" s="1"/>
  <c r="Z29" i="60" s="1"/>
  <c r="DH29" i="5"/>
  <c r="DH39" i="5"/>
  <c r="K39" i="60"/>
  <c r="V39" i="60" s="1"/>
  <c r="Z39" i="60" s="1"/>
  <c r="CG92" i="5"/>
  <c r="I92" i="60"/>
  <c r="K24" i="60"/>
  <c r="V24" i="60" s="1"/>
  <c r="Z24" i="60" s="1"/>
  <c r="DH24" i="5"/>
  <c r="DH50" i="5"/>
  <c r="K50" i="60"/>
  <c r="V50" i="60" s="1"/>
  <c r="Z50" i="60" s="1"/>
  <c r="CG73" i="5"/>
  <c r="I73" i="60"/>
  <c r="DH49" i="5"/>
  <c r="K49" i="60"/>
  <c r="V49" i="60" s="1"/>
  <c r="Z49" i="60" s="1"/>
  <c r="DH4" i="5"/>
  <c r="K4" i="60"/>
  <c r="V4" i="60" s="1"/>
  <c r="Z4" i="60" s="1"/>
  <c r="DH35" i="5"/>
  <c r="K35" i="60"/>
  <c r="V35" i="60" s="1"/>
  <c r="Z35" i="60" s="1"/>
  <c r="DH27" i="5"/>
  <c r="K27" i="60"/>
  <c r="V27" i="60" s="1"/>
  <c r="Z27" i="60" s="1"/>
  <c r="I9" i="60"/>
  <c r="CG9" i="5"/>
  <c r="I7" i="60"/>
  <c r="CG7" i="5"/>
  <c r="CG39" i="5"/>
  <c r="I39" i="60"/>
  <c r="I66" i="60"/>
  <c r="CG66" i="5"/>
  <c r="CG93" i="5"/>
  <c r="I93" i="60"/>
  <c r="DH72" i="5"/>
  <c r="K72" i="60"/>
  <c r="V72" i="60" s="1"/>
  <c r="Z72" i="60" s="1"/>
  <c r="I56" i="60"/>
  <c r="CG56" i="5"/>
  <c r="CG26" i="5"/>
  <c r="I26" i="60"/>
  <c r="DG3" i="5"/>
  <c r="K3" i="59"/>
  <c r="V3" i="59" s="1"/>
  <c r="Z3" i="59" s="1"/>
  <c r="DG76" i="5"/>
  <c r="K76" i="59"/>
  <c r="V76" i="59" s="1"/>
  <c r="Z76" i="59" s="1"/>
  <c r="DG68" i="5"/>
  <c r="K68" i="59"/>
  <c r="V68" i="59" s="1"/>
  <c r="Z68" i="59" s="1"/>
  <c r="DG54" i="5"/>
  <c r="K54" i="59"/>
  <c r="V54" i="59" s="1"/>
  <c r="Z54" i="59" s="1"/>
  <c r="DG71" i="5"/>
  <c r="K71" i="59"/>
  <c r="V71" i="59" s="1"/>
  <c r="Z71" i="59" s="1"/>
  <c r="DG5" i="5"/>
  <c r="K5" i="59"/>
  <c r="V5" i="59" s="1"/>
  <c r="Z5" i="59" s="1"/>
  <c r="K23" i="59"/>
  <c r="V23" i="59" s="1"/>
  <c r="Z23" i="59" s="1"/>
  <c r="DG23" i="5"/>
  <c r="DG90" i="5"/>
  <c r="K90" i="59"/>
  <c r="V90" i="59" s="1"/>
  <c r="Z90" i="59" s="1"/>
  <c r="CF65" i="5"/>
  <c r="I65" i="59"/>
  <c r="CF97" i="5"/>
  <c r="I97" i="59"/>
  <c r="DG73" i="5"/>
  <c r="K73" i="59"/>
  <c r="V73" i="59" s="1"/>
  <c r="Z73" i="59" s="1"/>
  <c r="DG30" i="5"/>
  <c r="K30" i="59"/>
  <c r="V30" i="59" s="1"/>
  <c r="Z30" i="59" s="1"/>
  <c r="DG52" i="5"/>
  <c r="K52" i="59"/>
  <c r="V52" i="59" s="1"/>
  <c r="Z52" i="59" s="1"/>
  <c r="CF88" i="5"/>
  <c r="I88" i="59"/>
  <c r="DG94" i="5"/>
  <c r="K94" i="59"/>
  <c r="V94" i="59" s="1"/>
  <c r="Z94" i="59" s="1"/>
  <c r="I46" i="59"/>
  <c r="CF46" i="5"/>
  <c r="CF27" i="5"/>
  <c r="I27" i="59"/>
  <c r="BN102" i="5"/>
  <c r="G102" i="59"/>
  <c r="R102" i="59" s="1"/>
  <c r="AB102" i="59" s="1"/>
  <c r="DG89" i="5"/>
  <c r="K89" i="59"/>
  <c r="V89" i="59" s="1"/>
  <c r="Z89" i="59" s="1"/>
  <c r="CF70" i="5"/>
  <c r="I70" i="59"/>
  <c r="CF64" i="5"/>
  <c r="I64" i="59"/>
  <c r="CF72" i="5"/>
  <c r="I72" i="59"/>
  <c r="DG95" i="5"/>
  <c r="K95" i="59"/>
  <c r="V95" i="59" s="1"/>
  <c r="Z95" i="59" s="1"/>
  <c r="DG49" i="5"/>
  <c r="K49" i="59"/>
  <c r="V49" i="59" s="1"/>
  <c r="Z49" i="59" s="1"/>
  <c r="K21" i="59"/>
  <c r="V21" i="59" s="1"/>
  <c r="Z21" i="59" s="1"/>
  <c r="DG21" i="5"/>
  <c r="K12" i="59"/>
  <c r="V12" i="59" s="1"/>
  <c r="Z12" i="59" s="1"/>
  <c r="DG12" i="5"/>
  <c r="CF10" i="5"/>
  <c r="I10" i="59"/>
  <c r="DG6" i="5"/>
  <c r="K6" i="59"/>
  <c r="V6" i="59" s="1"/>
  <c r="Z6" i="59" s="1"/>
  <c r="DG29" i="5"/>
  <c r="K29" i="59"/>
  <c r="V29" i="59" s="1"/>
  <c r="Z29" i="59" s="1"/>
  <c r="DG14" i="5"/>
  <c r="K14" i="59"/>
  <c r="V14" i="59" s="1"/>
  <c r="Z14" i="59" s="1"/>
  <c r="DG38" i="5"/>
  <c r="K38" i="59"/>
  <c r="V38" i="59" s="1"/>
  <c r="Z38" i="59" s="1"/>
  <c r="DG42" i="5"/>
  <c r="K42" i="59"/>
  <c r="V42" i="59" s="1"/>
  <c r="Z42" i="59" s="1"/>
  <c r="DG36" i="5"/>
  <c r="K36" i="59"/>
  <c r="V36" i="59" s="1"/>
  <c r="Z36" i="59" s="1"/>
  <c r="DG77" i="5"/>
  <c r="K77" i="59"/>
  <c r="V77" i="59" s="1"/>
  <c r="Z77" i="59" s="1"/>
  <c r="K45" i="59"/>
  <c r="V45" i="59" s="1"/>
  <c r="Z45" i="59" s="1"/>
  <c r="DG45" i="5"/>
  <c r="DG100" i="5"/>
  <c r="K100" i="59"/>
  <c r="V100" i="59" s="1"/>
  <c r="Z100" i="59" s="1"/>
  <c r="CF101" i="5"/>
  <c r="I101" i="59"/>
  <c r="CF96" i="5"/>
  <c r="I96" i="59"/>
  <c r="DG47" i="5"/>
  <c r="K47" i="59"/>
  <c r="V47" i="59" s="1"/>
  <c r="Z47" i="59" s="1"/>
  <c r="DG86" i="5"/>
  <c r="K86" i="59"/>
  <c r="V86" i="59" s="1"/>
  <c r="Z86" i="59" s="1"/>
  <c r="K60" i="59"/>
  <c r="V60" i="59" s="1"/>
  <c r="Z60" i="59" s="1"/>
  <c r="DG60" i="5"/>
  <c r="CF37" i="5"/>
  <c r="I37" i="59"/>
  <c r="CF39" i="5"/>
  <c r="I39" i="59"/>
  <c r="DG4" i="5"/>
  <c r="K4" i="59"/>
  <c r="V4" i="59" s="1"/>
  <c r="Z4" i="59" s="1"/>
  <c r="K20" i="59"/>
  <c r="V20" i="59" s="1"/>
  <c r="Z20" i="59" s="1"/>
  <c r="DG20" i="5"/>
  <c r="DG62" i="5"/>
  <c r="K62" i="59"/>
  <c r="V62" i="59" s="1"/>
  <c r="Z62" i="59" s="1"/>
  <c r="DG84" i="5"/>
  <c r="K84" i="59"/>
  <c r="V84" i="59" s="1"/>
  <c r="Z84" i="59" s="1"/>
  <c r="K28" i="59"/>
  <c r="V28" i="59" s="1"/>
  <c r="Z28" i="59" s="1"/>
  <c r="DG28" i="5"/>
  <c r="DG53" i="5"/>
  <c r="K53" i="59"/>
  <c r="V53" i="59" s="1"/>
  <c r="Z53" i="59" s="1"/>
  <c r="K44" i="59"/>
  <c r="V44" i="59" s="1"/>
  <c r="Z44" i="59" s="1"/>
  <c r="DG44" i="5"/>
  <c r="CF48" i="5"/>
  <c r="I48" i="59"/>
  <c r="CF42" i="5"/>
  <c r="I42" i="59"/>
  <c r="BN107" i="5"/>
  <c r="G107" i="59"/>
  <c r="R107" i="59" s="1"/>
  <c r="AB107" i="59" s="1"/>
  <c r="CF99" i="5"/>
  <c r="I99" i="59"/>
  <c r="CF98" i="5"/>
  <c r="I98" i="59"/>
  <c r="CF93" i="5"/>
  <c r="I93" i="59"/>
  <c r="DG69" i="5"/>
  <c r="K69" i="59"/>
  <c r="V69" i="59" s="1"/>
  <c r="Z69" i="59" s="1"/>
  <c r="DG91" i="5"/>
  <c r="K91" i="59"/>
  <c r="V91" i="59" s="1"/>
  <c r="Z91" i="59" s="1"/>
  <c r="CF92" i="5"/>
  <c r="I92" i="59"/>
  <c r="K25" i="59"/>
  <c r="V25" i="59" s="1"/>
  <c r="Z25" i="59" s="1"/>
  <c r="DG25" i="5"/>
  <c r="CF31" i="5"/>
  <c r="I31" i="59"/>
  <c r="CF75" i="5"/>
  <c r="I75" i="59"/>
  <c r="I9" i="59"/>
  <c r="CF9" i="5"/>
  <c r="DG99" i="5"/>
  <c r="K99" i="59"/>
  <c r="V99" i="59" s="1"/>
  <c r="Z99" i="59" s="1"/>
  <c r="DF78" i="5"/>
  <c r="K78" i="58"/>
  <c r="V78" i="58" s="1"/>
  <c r="Z78" i="58" s="1"/>
  <c r="K62" i="58"/>
  <c r="V62" i="58" s="1"/>
  <c r="Z62" i="58" s="1"/>
  <c r="DF18" i="5"/>
  <c r="K18" i="58"/>
  <c r="V18" i="58" s="1"/>
  <c r="Z18" i="58" s="1"/>
  <c r="CE39" i="5"/>
  <c r="I39" i="58"/>
  <c r="CE17" i="5"/>
  <c r="I17" i="58"/>
  <c r="CE33" i="5"/>
  <c r="I33" i="58"/>
  <c r="CE47" i="5"/>
  <c r="I47" i="58"/>
  <c r="CE83" i="5"/>
  <c r="I83" i="58"/>
  <c r="BM111" i="5"/>
  <c r="G111" i="58"/>
  <c r="R111" i="58" s="1"/>
  <c r="AB111" i="58" s="1"/>
  <c r="DF101" i="5"/>
  <c r="K101" i="58"/>
  <c r="V101" i="58" s="1"/>
  <c r="Z101" i="58" s="1"/>
  <c r="DF31" i="5"/>
  <c r="K31" i="58"/>
  <c r="V31" i="58" s="1"/>
  <c r="Z31" i="58" s="1"/>
  <c r="CE71" i="5"/>
  <c r="I71" i="58"/>
  <c r="CE61" i="5"/>
  <c r="I61" i="58"/>
  <c r="I72" i="58"/>
  <c r="CE72" i="5"/>
  <c r="DF38" i="5"/>
  <c r="K38" i="58"/>
  <c r="V38" i="58" s="1"/>
  <c r="Z38" i="58" s="1"/>
  <c r="DF34" i="5"/>
  <c r="K34" i="58"/>
  <c r="V34" i="58" s="1"/>
  <c r="Z34" i="58" s="1"/>
  <c r="K57" i="58"/>
  <c r="V57" i="58" s="1"/>
  <c r="Z57" i="58" s="1"/>
  <c r="I86" i="58"/>
  <c r="CE86" i="5"/>
  <c r="CE69" i="5"/>
  <c r="I69" i="58"/>
  <c r="CE99" i="5"/>
  <c r="I99" i="58"/>
  <c r="DF26" i="5"/>
  <c r="K26" i="58"/>
  <c r="V26" i="58" s="1"/>
  <c r="Z26" i="58" s="1"/>
  <c r="CE28" i="5"/>
  <c r="I28" i="58"/>
  <c r="DF35" i="5"/>
  <c r="K35" i="58"/>
  <c r="V35" i="58" s="1"/>
  <c r="Z35" i="58" s="1"/>
  <c r="DF85" i="5"/>
  <c r="K85" i="58"/>
  <c r="V85" i="58" s="1"/>
  <c r="Z85" i="58" s="1"/>
  <c r="DF74" i="5"/>
  <c r="K74" i="58"/>
  <c r="V74" i="58" s="1"/>
  <c r="Z74" i="58" s="1"/>
  <c r="DF45" i="5"/>
  <c r="K45" i="58"/>
  <c r="V45" i="58" s="1"/>
  <c r="Z45" i="58" s="1"/>
  <c r="DF14" i="5"/>
  <c r="K14" i="58"/>
  <c r="V14" i="58" s="1"/>
  <c r="Z14" i="58" s="1"/>
  <c r="DF42" i="5"/>
  <c r="K42" i="58"/>
  <c r="V42" i="58" s="1"/>
  <c r="Z42" i="58" s="1"/>
  <c r="CE64" i="5"/>
  <c r="I64" i="58"/>
  <c r="CE30" i="5"/>
  <c r="I30" i="58"/>
  <c r="CE9" i="5"/>
  <c r="I9" i="58"/>
  <c r="CE15" i="5"/>
  <c r="I15" i="58"/>
  <c r="BM110" i="5"/>
  <c r="G110" i="58"/>
  <c r="R110" i="58" s="1"/>
  <c r="AB110" i="58" s="1"/>
  <c r="DF52" i="5"/>
  <c r="K52" i="58"/>
  <c r="V52" i="58" s="1"/>
  <c r="Z52" i="58" s="1"/>
  <c r="K90" i="58"/>
  <c r="V90" i="58" s="1"/>
  <c r="Z90" i="58" s="1"/>
  <c r="DF90" i="5"/>
  <c r="DF22" i="5"/>
  <c r="K22" i="58"/>
  <c r="V22" i="58" s="1"/>
  <c r="Z22" i="58" s="1"/>
  <c r="DF70" i="5"/>
  <c r="K70" i="58"/>
  <c r="V70" i="58" s="1"/>
  <c r="Z70" i="58" s="1"/>
  <c r="DF79" i="5"/>
  <c r="K79" i="58"/>
  <c r="V79" i="58" s="1"/>
  <c r="Z79" i="58" s="1"/>
  <c r="DF48" i="5"/>
  <c r="K48" i="58"/>
  <c r="V48" i="58" s="1"/>
  <c r="Z48" i="58" s="1"/>
  <c r="DF13" i="5"/>
  <c r="K13" i="58"/>
  <c r="V13" i="58" s="1"/>
  <c r="Z13" i="58" s="1"/>
  <c r="CE58" i="5"/>
  <c r="I58" i="58"/>
  <c r="CE7" i="5"/>
  <c r="I7" i="58"/>
  <c r="CE53" i="5"/>
  <c r="I53" i="58"/>
  <c r="CE96" i="5"/>
  <c r="I96" i="58"/>
  <c r="DF11" i="5"/>
  <c r="K11" i="58"/>
  <c r="V11" i="58" s="1"/>
  <c r="Z11" i="58" s="1"/>
  <c r="I95" i="58"/>
  <c r="CE95" i="5"/>
  <c r="DF10" i="5"/>
  <c r="K10" i="58"/>
  <c r="V10" i="58" s="1"/>
  <c r="Z10" i="58" s="1"/>
  <c r="DF55" i="5"/>
  <c r="K55" i="58"/>
  <c r="V55" i="58" s="1"/>
  <c r="Z55" i="58" s="1"/>
  <c r="DF37" i="5"/>
  <c r="K37" i="58"/>
  <c r="V37" i="58" s="1"/>
  <c r="Z37" i="58" s="1"/>
  <c r="CE44" i="5"/>
  <c r="I44" i="58"/>
  <c r="I84" i="58"/>
  <c r="CE84" i="5"/>
  <c r="K99" i="58"/>
  <c r="V99" i="58" s="1"/>
  <c r="Z99" i="58" s="1"/>
  <c r="DF99" i="5"/>
  <c r="I98" i="58"/>
  <c r="CE98" i="5"/>
  <c r="I94" i="58"/>
  <c r="CE94" i="5"/>
  <c r="DF56" i="5"/>
  <c r="K56" i="58"/>
  <c r="V56" i="58" s="1"/>
  <c r="Z56" i="58" s="1"/>
  <c r="DF21" i="5"/>
  <c r="K21" i="58"/>
  <c r="V21" i="58" s="1"/>
  <c r="Z21" i="58" s="1"/>
  <c r="DF4" i="5"/>
  <c r="K4" i="58"/>
  <c r="V4" i="58" s="1"/>
  <c r="Z4" i="58" s="1"/>
  <c r="CE25" i="5"/>
  <c r="I25" i="58"/>
  <c r="CE63" i="5"/>
  <c r="I63" i="58"/>
  <c r="CE29" i="5"/>
  <c r="I29" i="58"/>
  <c r="CE20" i="5"/>
  <c r="I20" i="58"/>
  <c r="K80" i="58"/>
  <c r="V80" i="58" s="1"/>
  <c r="Z80" i="58" s="1"/>
  <c r="DF80" i="5"/>
  <c r="DF93" i="5"/>
  <c r="K93" i="58"/>
  <c r="V93" i="58" s="1"/>
  <c r="Z93" i="58" s="1"/>
  <c r="CE92" i="5"/>
  <c r="I92" i="58"/>
  <c r="K59" i="58"/>
  <c r="V59" i="58" s="1"/>
  <c r="Z59" i="58" s="1"/>
  <c r="DF12" i="5"/>
  <c r="K12" i="58"/>
  <c r="V12" i="58" s="1"/>
  <c r="Z12" i="58" s="1"/>
  <c r="K73" i="58"/>
  <c r="V73" i="58" s="1"/>
  <c r="Z73" i="58" s="1"/>
  <c r="DF40" i="5"/>
  <c r="K40" i="58"/>
  <c r="V40" i="58" s="1"/>
  <c r="Z40" i="58" s="1"/>
  <c r="K97" i="58"/>
  <c r="V97" i="58" s="1"/>
  <c r="Z97" i="58" s="1"/>
  <c r="DF97" i="5"/>
  <c r="CE68" i="5"/>
  <c r="I68" i="58"/>
  <c r="CE100" i="5"/>
  <c r="I100" i="58"/>
  <c r="DF96" i="5"/>
  <c r="K96" i="58"/>
  <c r="V96" i="58" s="1"/>
  <c r="Z96" i="58" s="1"/>
  <c r="CE31" i="5"/>
  <c r="I31" i="58"/>
  <c r="DE67" i="5"/>
  <c r="K67" i="57"/>
  <c r="V67" i="57" s="1"/>
  <c r="Z67" i="57" s="1"/>
  <c r="DE14" i="5"/>
  <c r="K14" i="57"/>
  <c r="V14" i="57" s="1"/>
  <c r="Z14" i="57" s="1"/>
  <c r="C390" i="37"/>
  <c r="DE6" i="5"/>
  <c r="K6" i="57"/>
  <c r="V6" i="57" s="1"/>
  <c r="Z6" i="57" s="1"/>
  <c r="DE62" i="5"/>
  <c r="K62" i="57"/>
  <c r="V62" i="57" s="1"/>
  <c r="Z62" i="57" s="1"/>
  <c r="DE7" i="5"/>
  <c r="K7" i="57"/>
  <c r="V7" i="57" s="1"/>
  <c r="Z7" i="57" s="1"/>
  <c r="I29" i="57"/>
  <c r="CD29" i="5"/>
  <c r="I28" i="57"/>
  <c r="CD28" i="5"/>
  <c r="BL110" i="5"/>
  <c r="G110" i="57"/>
  <c r="R110" i="57" s="1"/>
  <c r="AB110" i="57" s="1"/>
  <c r="DE21" i="5"/>
  <c r="K21" i="57"/>
  <c r="V21" i="57" s="1"/>
  <c r="Z21" i="57" s="1"/>
  <c r="DE43" i="5"/>
  <c r="K43" i="57"/>
  <c r="V43" i="57" s="1"/>
  <c r="Z43" i="57" s="1"/>
  <c r="DE57" i="5"/>
  <c r="K57" i="57"/>
  <c r="V57" i="57" s="1"/>
  <c r="Z57" i="57" s="1"/>
  <c r="DE69" i="5"/>
  <c r="K69" i="57"/>
  <c r="V69" i="57" s="1"/>
  <c r="Z69" i="57" s="1"/>
  <c r="DE37" i="5"/>
  <c r="K37" i="57"/>
  <c r="V37" i="57" s="1"/>
  <c r="Z37" i="57" s="1"/>
  <c r="CD78" i="5"/>
  <c r="I78" i="57"/>
  <c r="CD80" i="5"/>
  <c r="I80" i="57"/>
  <c r="DE72" i="5"/>
  <c r="DE97" i="5"/>
  <c r="K97" i="57"/>
  <c r="V97" i="57" s="1"/>
  <c r="Z97" i="57" s="1"/>
  <c r="CD54" i="5"/>
  <c r="I54" i="57"/>
  <c r="CD92" i="5"/>
  <c r="I92" i="57"/>
  <c r="K16" i="57"/>
  <c r="V16" i="57" s="1"/>
  <c r="Z16" i="57" s="1"/>
  <c r="DE16" i="5"/>
  <c r="CD9" i="5"/>
  <c r="I9" i="57"/>
  <c r="DE107" i="5"/>
  <c r="K107" i="57"/>
  <c r="V107" i="57" s="1"/>
  <c r="Z107" i="57" s="1"/>
  <c r="K25" i="57"/>
  <c r="V25" i="57" s="1"/>
  <c r="Z25" i="57" s="1"/>
  <c r="DE25" i="5"/>
  <c r="DE60" i="5"/>
  <c r="K60" i="57"/>
  <c r="V60" i="57" s="1"/>
  <c r="Z60" i="57" s="1"/>
  <c r="CD37" i="5"/>
  <c r="I37" i="57"/>
  <c r="K68" i="57"/>
  <c r="V68" i="57" s="1"/>
  <c r="Z68" i="57" s="1"/>
  <c r="DE68" i="5"/>
  <c r="DE94" i="5"/>
  <c r="K94" i="57"/>
  <c r="V94" i="57" s="1"/>
  <c r="Z94" i="57" s="1"/>
  <c r="C388" i="37"/>
  <c r="F388" i="37" s="1"/>
  <c r="K4" i="57"/>
  <c r="V4" i="57" s="1"/>
  <c r="Z4" i="57" s="1"/>
  <c r="DE4" i="5"/>
  <c r="K73" i="57"/>
  <c r="V73" i="57" s="1"/>
  <c r="Z73" i="57" s="1"/>
  <c r="DE73" i="5"/>
  <c r="DE83" i="5"/>
  <c r="K83" i="57"/>
  <c r="V83" i="57" s="1"/>
  <c r="Z83" i="57" s="1"/>
  <c r="K35" i="57"/>
  <c r="V35" i="57" s="1"/>
  <c r="Z35" i="57" s="1"/>
  <c r="DE35" i="5"/>
  <c r="CD53" i="5"/>
  <c r="I53" i="57"/>
  <c r="CD64" i="5"/>
  <c r="I64" i="57"/>
  <c r="I27" i="57"/>
  <c r="CD27" i="5"/>
  <c r="DE104" i="5"/>
  <c r="K104" i="57"/>
  <c r="V104" i="57" s="1"/>
  <c r="Z104" i="57" s="1"/>
  <c r="DE59" i="5"/>
  <c r="K59" i="57"/>
  <c r="V59" i="57" s="1"/>
  <c r="Z59" i="57" s="1"/>
  <c r="K49" i="57"/>
  <c r="V49" i="57" s="1"/>
  <c r="Z49" i="57" s="1"/>
  <c r="DE49" i="5"/>
  <c r="CD56" i="5"/>
  <c r="I56" i="57"/>
  <c r="DE26" i="5"/>
  <c r="K26" i="57"/>
  <c r="V26" i="57" s="1"/>
  <c r="Z26" i="57" s="1"/>
  <c r="CD82" i="5"/>
  <c r="I82" i="57"/>
  <c r="CD100" i="5"/>
  <c r="I100" i="57"/>
  <c r="DE38" i="5"/>
  <c r="K38" i="57"/>
  <c r="V38" i="57" s="1"/>
  <c r="Z38" i="57" s="1"/>
  <c r="K17" i="57"/>
  <c r="V17" i="57" s="1"/>
  <c r="Z17" i="57" s="1"/>
  <c r="DE17" i="5"/>
  <c r="I3" i="57"/>
  <c r="CD3" i="5"/>
  <c r="DE86" i="5"/>
  <c r="CD43" i="5"/>
  <c r="I43" i="57"/>
  <c r="DE45" i="5"/>
  <c r="K45" i="57"/>
  <c r="V45" i="57" s="1"/>
  <c r="Z45" i="57" s="1"/>
  <c r="K44" i="57"/>
  <c r="V44" i="57" s="1"/>
  <c r="Z44" i="57" s="1"/>
  <c r="DE44" i="5"/>
  <c r="I34" i="57"/>
  <c r="CD34" i="5"/>
  <c r="CD102" i="5"/>
  <c r="I102" i="57"/>
  <c r="BL108" i="5"/>
  <c r="G108" i="57"/>
  <c r="R108" i="57" s="1"/>
  <c r="AB108" i="57" s="1"/>
  <c r="CD95" i="5"/>
  <c r="I95" i="57"/>
  <c r="DE85" i="5"/>
  <c r="K85" i="57"/>
  <c r="V85" i="57" s="1"/>
  <c r="Z85" i="57" s="1"/>
  <c r="K61" i="57"/>
  <c r="V61" i="57" s="1"/>
  <c r="Z61" i="57" s="1"/>
  <c r="DE61" i="5"/>
  <c r="DE40" i="5"/>
  <c r="K40" i="57"/>
  <c r="V40" i="57" s="1"/>
  <c r="Z40" i="57" s="1"/>
  <c r="K54" i="57"/>
  <c r="V54" i="57" s="1"/>
  <c r="Z54" i="57" s="1"/>
  <c r="DE54" i="5"/>
  <c r="I41" i="57"/>
  <c r="CD41" i="5"/>
  <c r="I51" i="57"/>
  <c r="CD51" i="5"/>
  <c r="CD110" i="5"/>
  <c r="I110" i="57"/>
  <c r="CD98" i="5"/>
  <c r="I98" i="57"/>
  <c r="CD93" i="5"/>
  <c r="I93" i="57"/>
  <c r="CD108" i="5"/>
  <c r="I108" i="57"/>
  <c r="K28" i="57"/>
  <c r="V28" i="57" s="1"/>
  <c r="Z28" i="57" s="1"/>
  <c r="DE28" i="5"/>
  <c r="DD54" i="5"/>
  <c r="K54" i="53"/>
  <c r="V54" i="53" s="1"/>
  <c r="Z54" i="53" s="1"/>
  <c r="K52" i="53"/>
  <c r="V52" i="53" s="1"/>
  <c r="Z52" i="53" s="1"/>
  <c r="DD52" i="5"/>
  <c r="K29" i="53"/>
  <c r="V29" i="53" s="1"/>
  <c r="Z29" i="53" s="1"/>
  <c r="DD29" i="5"/>
  <c r="DD99" i="5"/>
  <c r="K99" i="53"/>
  <c r="V99" i="53" s="1"/>
  <c r="Z99" i="53" s="1"/>
  <c r="K78" i="53"/>
  <c r="V78" i="53" s="1"/>
  <c r="Z78" i="53" s="1"/>
  <c r="DD25" i="5"/>
  <c r="K25" i="53"/>
  <c r="V25" i="53" s="1"/>
  <c r="Z25" i="53" s="1"/>
  <c r="DD48" i="5"/>
  <c r="K48" i="53"/>
  <c r="V48" i="53" s="1"/>
  <c r="Z48" i="53" s="1"/>
  <c r="DD81" i="5"/>
  <c r="K81" i="53"/>
  <c r="V81" i="53" s="1"/>
  <c r="Z81" i="53" s="1"/>
  <c r="CC97" i="5"/>
  <c r="I97" i="53"/>
  <c r="K50" i="53"/>
  <c r="V50" i="53" s="1"/>
  <c r="Z50" i="53" s="1"/>
  <c r="DD50" i="5"/>
  <c r="K32" i="53"/>
  <c r="V32" i="53" s="1"/>
  <c r="Z32" i="53" s="1"/>
  <c r="DD32" i="5"/>
  <c r="DD55" i="5"/>
  <c r="K55" i="53"/>
  <c r="V55" i="53" s="1"/>
  <c r="Z55" i="53" s="1"/>
  <c r="DD60" i="5"/>
  <c r="K60" i="53"/>
  <c r="V60" i="53" s="1"/>
  <c r="Z60" i="53" s="1"/>
  <c r="DD67" i="5"/>
  <c r="K67" i="53"/>
  <c r="V67" i="53" s="1"/>
  <c r="Z67" i="53" s="1"/>
  <c r="DD80" i="5"/>
  <c r="K80" i="53"/>
  <c r="V80" i="53" s="1"/>
  <c r="Z80" i="53" s="1"/>
  <c r="K28" i="53"/>
  <c r="V28" i="53" s="1"/>
  <c r="Z28" i="53" s="1"/>
  <c r="DD28" i="5"/>
  <c r="K53" i="53"/>
  <c r="V53" i="53" s="1"/>
  <c r="Z53" i="53" s="1"/>
  <c r="DD53" i="5"/>
  <c r="CC94" i="5"/>
  <c r="I94" i="53"/>
  <c r="CC92" i="5"/>
  <c r="I92" i="53"/>
  <c r="DD58" i="5"/>
  <c r="K58" i="53"/>
  <c r="V58" i="53" s="1"/>
  <c r="Z58" i="53" s="1"/>
  <c r="DD79" i="5"/>
  <c r="K79" i="53"/>
  <c r="V79" i="53" s="1"/>
  <c r="Z79" i="53" s="1"/>
  <c r="K49" i="53"/>
  <c r="V49" i="53" s="1"/>
  <c r="Z49" i="53" s="1"/>
  <c r="DD49" i="5"/>
  <c r="K31" i="53"/>
  <c r="V31" i="53" s="1"/>
  <c r="Z31" i="53" s="1"/>
  <c r="DD31" i="5"/>
  <c r="K46" i="53"/>
  <c r="V46" i="53" s="1"/>
  <c r="Z46" i="53" s="1"/>
  <c r="DD46" i="5"/>
  <c r="K65" i="53"/>
  <c r="V65" i="53" s="1"/>
  <c r="Z65" i="53" s="1"/>
  <c r="DD65" i="5"/>
  <c r="CC95" i="5"/>
  <c r="I95" i="53"/>
  <c r="K64" i="53"/>
  <c r="V64" i="53" s="1"/>
  <c r="Z64" i="53" s="1"/>
  <c r="DD64" i="5"/>
  <c r="K66" i="53"/>
  <c r="V66" i="53" s="1"/>
  <c r="Z66" i="53" s="1"/>
  <c r="DD66" i="5"/>
  <c r="I18" i="53"/>
  <c r="CC18" i="5"/>
  <c r="CC85" i="5"/>
  <c r="I85" i="53"/>
  <c r="DD59" i="5"/>
  <c r="K59" i="53"/>
  <c r="V59" i="53" s="1"/>
  <c r="Z59" i="53" s="1"/>
  <c r="K18" i="53"/>
  <c r="V18" i="53" s="1"/>
  <c r="Z18" i="53" s="1"/>
  <c r="DD18" i="5"/>
  <c r="CC33" i="5"/>
  <c r="I33" i="53"/>
  <c r="CC11" i="5"/>
  <c r="I11" i="53"/>
  <c r="DD37" i="5"/>
  <c r="K37" i="53"/>
  <c r="V37" i="53" s="1"/>
  <c r="Z37" i="53" s="1"/>
  <c r="K43" i="53"/>
  <c r="V43" i="53" s="1"/>
  <c r="Z43" i="53" s="1"/>
  <c r="DD43" i="5"/>
  <c r="I17" i="53"/>
  <c r="CC17" i="5"/>
  <c r="DD69" i="5"/>
  <c r="K69" i="53"/>
  <c r="V69" i="53" s="1"/>
  <c r="Z69" i="53" s="1"/>
  <c r="DD14" i="5"/>
  <c r="K14" i="53"/>
  <c r="V14" i="53" s="1"/>
  <c r="Z14" i="53" s="1"/>
  <c r="CC86" i="5"/>
  <c r="I86" i="53"/>
  <c r="CC37" i="5"/>
  <c r="I37" i="53"/>
  <c r="BK110" i="5"/>
  <c r="G110" i="53"/>
  <c r="R110" i="53" s="1"/>
  <c r="AB110" i="53" s="1"/>
  <c r="DD70" i="5"/>
  <c r="K70" i="53"/>
  <c r="V70" i="53" s="1"/>
  <c r="Z70" i="53" s="1"/>
  <c r="DD71" i="5"/>
  <c r="K71" i="53"/>
  <c r="V71" i="53" s="1"/>
  <c r="Z71" i="53" s="1"/>
  <c r="K42" i="53"/>
  <c r="V42" i="53" s="1"/>
  <c r="Z42" i="53" s="1"/>
  <c r="DD42" i="5"/>
  <c r="DD13" i="5"/>
  <c r="K13" i="53"/>
  <c r="V13" i="53" s="1"/>
  <c r="Z13" i="53" s="1"/>
  <c r="K56" i="53"/>
  <c r="V56" i="53" s="1"/>
  <c r="Z56" i="53" s="1"/>
  <c r="DD56" i="5"/>
  <c r="DD74" i="5"/>
  <c r="K74" i="53"/>
  <c r="V74" i="53" s="1"/>
  <c r="Z74" i="53" s="1"/>
  <c r="DD100" i="5"/>
  <c r="K100" i="53"/>
  <c r="V100" i="53" s="1"/>
  <c r="Z100" i="53" s="1"/>
  <c r="DD26" i="5"/>
  <c r="K26" i="53"/>
  <c r="V26" i="53" s="1"/>
  <c r="Z26" i="53" s="1"/>
  <c r="K47" i="53"/>
  <c r="V47" i="53" s="1"/>
  <c r="Z47" i="53" s="1"/>
  <c r="DD47" i="5"/>
  <c r="K30" i="53"/>
  <c r="V30" i="53" s="1"/>
  <c r="Z30" i="53" s="1"/>
  <c r="DD30" i="5"/>
  <c r="K45" i="53"/>
  <c r="V45" i="53" s="1"/>
  <c r="Z45" i="53" s="1"/>
  <c r="DD45" i="5"/>
  <c r="DD101" i="5"/>
  <c r="K101" i="53"/>
  <c r="V101" i="53" s="1"/>
  <c r="Z101" i="53" s="1"/>
  <c r="CC96" i="5"/>
  <c r="I96" i="53"/>
  <c r="DD72" i="5"/>
  <c r="K72" i="53"/>
  <c r="V72" i="53" s="1"/>
  <c r="Z72" i="53" s="1"/>
  <c r="DD22" i="5"/>
  <c r="K22" i="53"/>
  <c r="V22" i="53" s="1"/>
  <c r="Z22" i="53" s="1"/>
  <c r="BK108" i="5"/>
  <c r="G108" i="53"/>
  <c r="R108" i="53" s="1"/>
  <c r="AB108" i="53" s="1"/>
  <c r="CC78" i="5"/>
  <c r="I78" i="53"/>
  <c r="CC79" i="5"/>
  <c r="I79" i="53"/>
  <c r="DD73" i="5"/>
  <c r="K73" i="53"/>
  <c r="V73" i="53" s="1"/>
  <c r="Z73" i="53" s="1"/>
  <c r="K88" i="53"/>
  <c r="V88" i="53" s="1"/>
  <c r="Z88" i="53" s="1"/>
  <c r="DD61" i="5"/>
  <c r="K61" i="53"/>
  <c r="V61" i="53" s="1"/>
  <c r="Z61" i="53" s="1"/>
  <c r="K6" i="53"/>
  <c r="V6" i="53" s="1"/>
  <c r="Z6" i="53" s="1"/>
  <c r="DD6" i="5"/>
  <c r="CC44" i="5"/>
  <c r="I44" i="53"/>
  <c r="CC48" i="5"/>
  <c r="I48" i="53"/>
  <c r="K40" i="53"/>
  <c r="V40" i="53" s="1"/>
  <c r="Z40" i="53" s="1"/>
  <c r="DD40" i="5"/>
  <c r="DD57" i="5"/>
  <c r="K57" i="53"/>
  <c r="V57" i="53" s="1"/>
  <c r="Z57" i="53" s="1"/>
  <c r="K9" i="53"/>
  <c r="V9" i="53" s="1"/>
  <c r="Z9" i="53" s="1"/>
  <c r="DD9" i="5"/>
  <c r="DD24" i="5"/>
  <c r="K24" i="53"/>
  <c r="V24" i="53" s="1"/>
  <c r="Z24" i="53" s="1"/>
  <c r="K68" i="53"/>
  <c r="V68" i="53" s="1"/>
  <c r="Z68" i="53" s="1"/>
  <c r="DD68" i="5"/>
  <c r="DD23" i="5"/>
  <c r="K23" i="53"/>
  <c r="V23" i="53" s="1"/>
  <c r="Z23" i="53" s="1"/>
  <c r="CC100" i="5"/>
  <c r="I100" i="53"/>
  <c r="CC98" i="5"/>
  <c r="I98" i="53"/>
  <c r="I12" i="45"/>
  <c r="M138" i="45"/>
  <c r="N138" i="45" s="1"/>
  <c r="E138" i="45"/>
  <c r="H138" i="45"/>
  <c r="P138" i="45" s="1"/>
  <c r="I138" i="45"/>
  <c r="C532" i="46" s="1"/>
  <c r="CO23" i="9" s="1"/>
  <c r="H180" i="41"/>
  <c r="P180" i="41" s="1"/>
  <c r="I180" i="41"/>
  <c r="C574" i="42" s="1"/>
  <c r="CM65" i="9" s="1"/>
  <c r="F386" i="42"/>
  <c r="M125" i="41"/>
  <c r="N125" i="41" s="1"/>
  <c r="E125" i="41"/>
  <c r="I66" i="41"/>
  <c r="C610" i="42"/>
  <c r="E130" i="35"/>
  <c r="M130" i="35"/>
  <c r="N130" i="35" s="1"/>
  <c r="E136" i="35"/>
  <c r="M136" i="35"/>
  <c r="N136" i="35" s="1"/>
  <c r="C599" i="19"/>
  <c r="K55" i="50"/>
  <c r="K169" i="50" s="1"/>
  <c r="O169" i="50" s="1"/>
  <c r="C609" i="49"/>
  <c r="K101" i="50" s="1"/>
  <c r="K215" i="50" s="1"/>
  <c r="O215" i="50" s="1"/>
  <c r="C592" i="49"/>
  <c r="I11" i="50"/>
  <c r="C604" i="49"/>
  <c r="K96" i="50" s="1"/>
  <c r="K210" i="50" s="1"/>
  <c r="O210" i="50" s="1"/>
  <c r="C591" i="49"/>
  <c r="C607" i="49"/>
  <c r="K99" i="50" s="1"/>
  <c r="K213" i="50" s="1"/>
  <c r="O213" i="50" s="1"/>
  <c r="C389" i="49"/>
  <c r="C390" i="49"/>
  <c r="F387" i="49"/>
  <c r="C388" i="49"/>
  <c r="C610" i="49"/>
  <c r="K102" i="50" s="1"/>
  <c r="K216" i="50" s="1"/>
  <c r="O216" i="50" s="1"/>
  <c r="H143" i="48"/>
  <c r="P143" i="48" s="1"/>
  <c r="I143" i="48"/>
  <c r="C537" i="47" s="1"/>
  <c r="CP28" i="9" s="1"/>
  <c r="M143" i="48"/>
  <c r="N143" i="48" s="1"/>
  <c r="E143" i="48"/>
  <c r="I65" i="48"/>
  <c r="I10" i="48"/>
  <c r="C607" i="47"/>
  <c r="K99" i="48" s="1"/>
  <c r="K213" i="48" s="1"/>
  <c r="O213" i="48" s="1"/>
  <c r="C603" i="47"/>
  <c r="K95" i="48" s="1"/>
  <c r="K209" i="48" s="1"/>
  <c r="O209" i="48" s="1"/>
  <c r="C604" i="47"/>
  <c r="K96" i="48" s="1"/>
  <c r="K210" i="48" s="1"/>
  <c r="O210" i="48" s="1"/>
  <c r="C605" i="47"/>
  <c r="K97" i="48" s="1"/>
  <c r="K211" i="48" s="1"/>
  <c r="O211" i="48" s="1"/>
  <c r="C600" i="47"/>
  <c r="C606" i="47"/>
  <c r="K98" i="48" s="1"/>
  <c r="K212" i="48" s="1"/>
  <c r="O212" i="48" s="1"/>
  <c r="F389" i="47"/>
  <c r="F381" i="47"/>
  <c r="E142" i="48"/>
  <c r="M142" i="48"/>
  <c r="N142" i="48" s="1"/>
  <c r="I142" i="48"/>
  <c r="C536" i="47" s="1"/>
  <c r="CP27" i="9" s="1"/>
  <c r="H142" i="48"/>
  <c r="P142" i="48" s="1"/>
  <c r="C597" i="46"/>
  <c r="K89" i="45" s="1"/>
  <c r="K203" i="45" s="1"/>
  <c r="O203" i="45" s="1"/>
  <c r="C609" i="46"/>
  <c r="K101" i="45" s="1"/>
  <c r="K215" i="45" s="1"/>
  <c r="O215" i="45" s="1"/>
  <c r="C606" i="46"/>
  <c r="K98" i="45" s="1"/>
  <c r="K212" i="45" s="1"/>
  <c r="O212" i="45" s="1"/>
  <c r="C603" i="46"/>
  <c r="K95" i="45" s="1"/>
  <c r="K209" i="45" s="1"/>
  <c r="O209" i="45" s="1"/>
  <c r="C388" i="46"/>
  <c r="F381" i="46"/>
  <c r="F387" i="46"/>
  <c r="I64" i="45"/>
  <c r="E148" i="45"/>
  <c r="M148" i="45"/>
  <c r="N148" i="45" s="1"/>
  <c r="I148" i="45"/>
  <c r="C542" i="46" s="1"/>
  <c r="CO33" i="9" s="1"/>
  <c r="H148" i="45"/>
  <c r="P148" i="45" s="1"/>
  <c r="C604" i="46"/>
  <c r="K96" i="45" s="1"/>
  <c r="K210" i="45" s="1"/>
  <c r="O210" i="45" s="1"/>
  <c r="C603" i="44"/>
  <c r="C610" i="44"/>
  <c r="C607" i="44"/>
  <c r="M146" i="43"/>
  <c r="N146" i="43" s="1"/>
  <c r="E146" i="43"/>
  <c r="C602" i="44"/>
  <c r="C605" i="44"/>
  <c r="C390" i="44"/>
  <c r="C388" i="44"/>
  <c r="C389" i="44"/>
  <c r="K33" i="43"/>
  <c r="K147" i="43" s="1"/>
  <c r="O147" i="43" s="1"/>
  <c r="K28" i="43"/>
  <c r="K142" i="43" s="1"/>
  <c r="O142" i="43" s="1"/>
  <c r="K43" i="41"/>
  <c r="K157" i="41" s="1"/>
  <c r="O157" i="41" s="1"/>
  <c r="M124" i="41"/>
  <c r="N124" i="41" s="1"/>
  <c r="E124" i="41"/>
  <c r="I124" i="41"/>
  <c r="C518" i="42" s="1"/>
  <c r="CM9" i="9" s="1"/>
  <c r="H124" i="41"/>
  <c r="P124" i="41" s="1"/>
  <c r="C607" i="42"/>
  <c r="C605" i="42"/>
  <c r="C602" i="42"/>
  <c r="I40" i="41"/>
  <c r="C388" i="42"/>
  <c r="C389" i="42"/>
  <c r="C390" i="42"/>
  <c r="C387" i="42"/>
  <c r="F381" i="42"/>
  <c r="I43" i="41"/>
  <c r="M181" i="41"/>
  <c r="N181" i="41" s="1"/>
  <c r="E181" i="41"/>
  <c r="I181" i="41"/>
  <c r="C575" i="42" s="1"/>
  <c r="CM66" i="9" s="1"/>
  <c r="H181" i="41"/>
  <c r="P181" i="41" s="1"/>
  <c r="C604" i="40"/>
  <c r="C607" i="40"/>
  <c r="C609" i="40"/>
  <c r="F390" i="40"/>
  <c r="F389" i="40"/>
  <c r="C388" i="40"/>
  <c r="C603" i="40"/>
  <c r="C619" i="37"/>
  <c r="C609" i="37"/>
  <c r="C618" i="37"/>
  <c r="C608" i="37"/>
  <c r="C614" i="37"/>
  <c r="C604" i="37"/>
  <c r="C612" i="37"/>
  <c r="C602" i="37"/>
  <c r="C617" i="37"/>
  <c r="C607" i="37"/>
  <c r="E143" i="38"/>
  <c r="M143" i="38"/>
  <c r="N143" i="38" s="1"/>
  <c r="C605" i="19"/>
  <c r="C602" i="19"/>
  <c r="C604" i="19"/>
  <c r="I135" i="35"/>
  <c r="C529" i="19" s="1"/>
  <c r="CJ20" i="9" s="1"/>
  <c r="H135" i="35"/>
  <c r="P135" i="35" s="1"/>
  <c r="C607" i="19"/>
  <c r="M135" i="35"/>
  <c r="N135" i="35" s="1"/>
  <c r="E135" i="35"/>
  <c r="C603" i="19"/>
  <c r="C606" i="19"/>
  <c r="C390" i="19"/>
  <c r="F389" i="19"/>
  <c r="F387" i="19"/>
  <c r="K4" i="53"/>
  <c r="V4" i="53" s="1"/>
  <c r="Z4" i="53" s="1"/>
  <c r="C388" i="19"/>
  <c r="E142" i="35"/>
  <c r="M142" i="35"/>
  <c r="N142" i="35" s="1"/>
  <c r="H142" i="35"/>
  <c r="P142" i="35" s="1"/>
  <c r="I142" i="35"/>
  <c r="C536" i="19" s="1"/>
  <c r="CJ27" i="9" s="1"/>
  <c r="D113" i="35"/>
  <c r="AJ98" i="5"/>
  <c r="D112" i="53"/>
  <c r="G150" i="19"/>
  <c r="I19" i="35"/>
  <c r="K22" i="38"/>
  <c r="K136" i="38" s="1"/>
  <c r="O136" i="38" s="1"/>
  <c r="K15" i="38"/>
  <c r="K129" i="38" s="1"/>
  <c r="O129" i="38" s="1"/>
  <c r="K39" i="38"/>
  <c r="K153" i="38" s="1"/>
  <c r="O153" i="38" s="1"/>
  <c r="K38" i="38"/>
  <c r="K152" i="38" s="1"/>
  <c r="O152" i="38" s="1"/>
  <c r="K44" i="38"/>
  <c r="K158" i="38" s="1"/>
  <c r="O158" i="38" s="1"/>
  <c r="K26" i="38"/>
  <c r="K140" i="38" s="1"/>
  <c r="O140" i="38" s="1"/>
  <c r="K61" i="38"/>
  <c r="K175" i="38" s="1"/>
  <c r="O175" i="38" s="1"/>
  <c r="K46" i="38"/>
  <c r="K160" i="38" s="1"/>
  <c r="O160" i="38" s="1"/>
  <c r="K50" i="38"/>
  <c r="K164" i="38" s="1"/>
  <c r="O164" i="38" s="1"/>
  <c r="K58" i="38"/>
  <c r="K172" i="38" s="1"/>
  <c r="O172" i="38" s="1"/>
  <c r="K7" i="38"/>
  <c r="K121" i="38" s="1"/>
  <c r="O121" i="38" s="1"/>
  <c r="K5" i="38"/>
  <c r="K119" i="38" s="1"/>
  <c r="O119" i="38" s="1"/>
  <c r="K55" i="38"/>
  <c r="K169" i="38" s="1"/>
  <c r="O169" i="38" s="1"/>
  <c r="K45" i="38"/>
  <c r="K159" i="38" s="1"/>
  <c r="O159" i="38" s="1"/>
  <c r="K62" i="38"/>
  <c r="K176" i="38" s="1"/>
  <c r="O176" i="38" s="1"/>
  <c r="K17" i="38"/>
  <c r="K131" i="38" s="1"/>
  <c r="O131" i="38" s="1"/>
  <c r="K63" i="38"/>
  <c r="K177" i="38" s="1"/>
  <c r="O177" i="38" s="1"/>
  <c r="K36" i="38"/>
  <c r="K150" i="38" s="1"/>
  <c r="O150" i="38" s="1"/>
  <c r="K60" i="38"/>
  <c r="K174" i="38" s="1"/>
  <c r="O174" i="38" s="1"/>
  <c r="K41" i="38"/>
  <c r="K155" i="38" s="1"/>
  <c r="O155" i="38" s="1"/>
  <c r="K18" i="38"/>
  <c r="K132" i="38" s="1"/>
  <c r="O132" i="38" s="1"/>
  <c r="K8" i="38"/>
  <c r="K122" i="38" s="1"/>
  <c r="O122" i="38" s="1"/>
  <c r="C585" i="19"/>
  <c r="CJ76" i="9" s="1"/>
  <c r="K59" i="43"/>
  <c r="K173" i="43" s="1"/>
  <c r="O173" i="43" s="1"/>
  <c r="I27" i="45"/>
  <c r="I33" i="45"/>
  <c r="C608" i="44"/>
  <c r="K40" i="43"/>
  <c r="K154" i="43" s="1"/>
  <c r="O154" i="43" s="1"/>
  <c r="K64" i="48"/>
  <c r="K178" i="48" s="1"/>
  <c r="O178" i="48" s="1"/>
  <c r="W112" i="61"/>
  <c r="I54" i="38"/>
  <c r="I23" i="50"/>
  <c r="M144" i="39"/>
  <c r="N144" i="39" s="1"/>
  <c r="E144" i="39"/>
  <c r="I18" i="48"/>
  <c r="I60" i="45"/>
  <c r="C596" i="46"/>
  <c r="I40" i="39"/>
  <c r="I53" i="43"/>
  <c r="I26" i="50"/>
  <c r="C591" i="44"/>
  <c r="M118" i="43"/>
  <c r="N118" i="43" s="1"/>
  <c r="E118" i="43"/>
  <c r="I18" i="39"/>
  <c r="I29" i="39"/>
  <c r="I45" i="39"/>
  <c r="I30" i="38"/>
  <c r="I11" i="43"/>
  <c r="M147" i="41"/>
  <c r="N147" i="41" s="1"/>
  <c r="E147" i="41"/>
  <c r="I154" i="38"/>
  <c r="C548" i="37" s="1"/>
  <c r="CK39" i="9" s="1"/>
  <c r="H154" i="38"/>
  <c r="P154" i="38" s="1"/>
  <c r="I156" i="38"/>
  <c r="C550" i="37" s="1"/>
  <c r="CK41" i="9" s="1"/>
  <c r="H156" i="38"/>
  <c r="P156" i="38" s="1"/>
  <c r="C574" i="47"/>
  <c r="CP65" i="9" s="1"/>
  <c r="I49" i="41"/>
  <c r="I17" i="45"/>
  <c r="I162" i="39"/>
  <c r="C556" i="40" s="1"/>
  <c r="CL47" i="9" s="1"/>
  <c r="H162" i="39"/>
  <c r="P162" i="39" s="1"/>
  <c r="I40" i="48"/>
  <c r="H143" i="39"/>
  <c r="P143" i="39" s="1"/>
  <c r="I143" i="39"/>
  <c r="C537" i="40" s="1"/>
  <c r="CL28" i="9" s="1"/>
  <c r="I4" i="50"/>
  <c r="H155" i="43"/>
  <c r="P155" i="43" s="1"/>
  <c r="I155" i="43"/>
  <c r="C549" i="44" s="1"/>
  <c r="CN40" i="9" s="1"/>
  <c r="M120" i="45"/>
  <c r="N120" i="45" s="1"/>
  <c r="E120" i="45"/>
  <c r="C606" i="44"/>
  <c r="I10" i="39"/>
  <c r="I73" i="41"/>
  <c r="H140" i="45"/>
  <c r="P140" i="45" s="1"/>
  <c r="I140" i="45"/>
  <c r="C534" i="46" s="1"/>
  <c r="CO25" i="9" s="1"/>
  <c r="I62" i="45"/>
  <c r="AA2" i="57"/>
  <c r="H124" i="39"/>
  <c r="P124" i="39" s="1"/>
  <c r="I124" i="39"/>
  <c r="C518" i="40" s="1"/>
  <c r="CL9" i="9" s="1"/>
  <c r="H145" i="38"/>
  <c r="P145" i="38" s="1"/>
  <c r="I145" i="38"/>
  <c r="C539" i="37" s="1"/>
  <c r="CK30" i="9" s="1"/>
  <c r="C600" i="40"/>
  <c r="I28" i="38"/>
  <c r="H149" i="38"/>
  <c r="P149" i="38" s="1"/>
  <c r="I149" i="38"/>
  <c r="C543" i="37" s="1"/>
  <c r="CK34" i="9" s="1"/>
  <c r="C599" i="44"/>
  <c r="I10" i="38"/>
  <c r="I58" i="45"/>
  <c r="I118" i="39"/>
  <c r="C512" i="40" s="1"/>
  <c r="CL3" i="9" s="1"/>
  <c r="H118" i="39"/>
  <c r="P118" i="39" s="1"/>
  <c r="H118" i="48"/>
  <c r="P118" i="48" s="1"/>
  <c r="I118" i="48"/>
  <c r="C512" i="47" s="1"/>
  <c r="CP3" i="9" s="1"/>
  <c r="C597" i="44"/>
  <c r="H144" i="45"/>
  <c r="P144" i="45" s="1"/>
  <c r="I144" i="45"/>
  <c r="C538" i="46" s="1"/>
  <c r="CO29" i="9" s="1"/>
  <c r="I155" i="48"/>
  <c r="C549" i="47" s="1"/>
  <c r="CP40" i="9" s="1"/>
  <c r="H155" i="48"/>
  <c r="P155" i="48" s="1"/>
  <c r="I48" i="39"/>
  <c r="H171" i="43"/>
  <c r="P171" i="43" s="1"/>
  <c r="I171" i="43"/>
  <c r="C565" i="44" s="1"/>
  <c r="CN56" i="9" s="1"/>
  <c r="I52" i="38"/>
  <c r="I147" i="41"/>
  <c r="C541" i="42" s="1"/>
  <c r="CM32" i="9" s="1"/>
  <c r="H147" i="41"/>
  <c r="P147" i="41" s="1"/>
  <c r="I26" i="39"/>
  <c r="I42" i="48"/>
  <c r="M154" i="38"/>
  <c r="N154" i="38" s="1"/>
  <c r="E154" i="38"/>
  <c r="I10" i="41"/>
  <c r="E156" i="38"/>
  <c r="M156" i="38"/>
  <c r="N156" i="38" s="1"/>
  <c r="I130" i="45"/>
  <c r="C524" i="46" s="1"/>
  <c r="CO15" i="9" s="1"/>
  <c r="H130" i="45"/>
  <c r="P130" i="45" s="1"/>
  <c r="I120" i="45"/>
  <c r="C514" i="46" s="1"/>
  <c r="CO5" i="9" s="1"/>
  <c r="H120" i="45"/>
  <c r="P120" i="45" s="1"/>
  <c r="I40" i="43"/>
  <c r="I16" i="39"/>
  <c r="E131" i="45"/>
  <c r="M131" i="45"/>
  <c r="N131" i="45" s="1"/>
  <c r="I63" i="45"/>
  <c r="I57" i="43"/>
  <c r="H128" i="38"/>
  <c r="P128" i="38" s="1"/>
  <c r="I128" i="38"/>
  <c r="C522" i="37" s="1"/>
  <c r="CK13" i="9" s="1"/>
  <c r="I67" i="45"/>
  <c r="H166" i="50"/>
  <c r="P166" i="50" s="1"/>
  <c r="I166" i="50"/>
  <c r="C560" i="49" s="1"/>
  <c r="CQ51" i="9" s="1"/>
  <c r="C572" i="49"/>
  <c r="CQ63" i="9" s="1"/>
  <c r="AA2" i="61"/>
  <c r="M124" i="39"/>
  <c r="N124" i="39" s="1"/>
  <c r="E124" i="39"/>
  <c r="E145" i="38"/>
  <c r="M145" i="38"/>
  <c r="N145" i="38" s="1"/>
  <c r="I140" i="50"/>
  <c r="C534" i="49" s="1"/>
  <c r="CQ25" i="9" s="1"/>
  <c r="H140" i="50"/>
  <c r="P140" i="50" s="1"/>
  <c r="X2" i="59"/>
  <c r="Y2" i="59" s="1"/>
  <c r="P2" i="59"/>
  <c r="M149" i="38"/>
  <c r="N149" i="38" s="1"/>
  <c r="E149" i="38"/>
  <c r="M128" i="41"/>
  <c r="N128" i="41" s="1"/>
  <c r="E128" i="41"/>
  <c r="T2" i="58"/>
  <c r="S2" i="58"/>
  <c r="I4" i="43"/>
  <c r="E131" i="41"/>
  <c r="M131" i="41"/>
  <c r="N131" i="41" s="1"/>
  <c r="H119" i="48"/>
  <c r="P119" i="48" s="1"/>
  <c r="I119" i="48"/>
  <c r="C513" i="47" s="1"/>
  <c r="CP4" i="9" s="1"/>
  <c r="M142" i="39"/>
  <c r="N142" i="39" s="1"/>
  <c r="E142" i="39"/>
  <c r="C606" i="42"/>
  <c r="C598" i="47"/>
  <c r="I32" i="41"/>
  <c r="I172" i="45"/>
  <c r="C566" i="46" s="1"/>
  <c r="CO57" i="9" s="1"/>
  <c r="H172" i="45"/>
  <c r="P172" i="45" s="1"/>
  <c r="M118" i="48"/>
  <c r="N118" i="48" s="1"/>
  <c r="E118" i="48"/>
  <c r="M144" i="45"/>
  <c r="N144" i="45" s="1"/>
  <c r="E144" i="45"/>
  <c r="M155" i="48"/>
  <c r="N155" i="48" s="1"/>
  <c r="E155" i="48"/>
  <c r="I42" i="38"/>
  <c r="M171" i="43"/>
  <c r="N171" i="43" s="1"/>
  <c r="E171" i="43"/>
  <c r="M144" i="38"/>
  <c r="N144" i="38" s="1"/>
  <c r="E144" i="38"/>
  <c r="I31" i="45"/>
  <c r="M130" i="45"/>
  <c r="N130" i="45" s="1"/>
  <c r="E130" i="45"/>
  <c r="I65" i="41"/>
  <c r="C600" i="49"/>
  <c r="H124" i="45"/>
  <c r="P124" i="45" s="1"/>
  <c r="I124" i="45"/>
  <c r="C518" i="46" s="1"/>
  <c r="CO9" i="9" s="1"/>
  <c r="I13" i="48"/>
  <c r="M128" i="38"/>
  <c r="N128" i="38" s="1"/>
  <c r="E128" i="38"/>
  <c r="M176" i="41"/>
  <c r="N176" i="41" s="1"/>
  <c r="E176" i="41"/>
  <c r="H179" i="41"/>
  <c r="P179" i="41" s="1"/>
  <c r="I179" i="41"/>
  <c r="C573" i="42" s="1"/>
  <c r="CM64" i="9" s="1"/>
  <c r="I132" i="45"/>
  <c r="C526" i="46" s="1"/>
  <c r="CO17" i="9" s="1"/>
  <c r="H132" i="45"/>
  <c r="P132" i="45" s="1"/>
  <c r="M140" i="50"/>
  <c r="N140" i="50" s="1"/>
  <c r="E140" i="50"/>
  <c r="T2" i="59"/>
  <c r="S2" i="59"/>
  <c r="I29" i="45"/>
  <c r="I8" i="39"/>
  <c r="I128" i="41"/>
  <c r="C522" i="42" s="1"/>
  <c r="CM13" i="9" s="1"/>
  <c r="H128" i="41"/>
  <c r="P128" i="41" s="1"/>
  <c r="I33" i="43"/>
  <c r="X2" i="58"/>
  <c r="Y2" i="58" s="1"/>
  <c r="P2" i="58"/>
  <c r="M137" i="45"/>
  <c r="N137" i="45" s="1"/>
  <c r="E137" i="45"/>
  <c r="E165" i="50"/>
  <c r="M165" i="50"/>
  <c r="N165" i="50" s="1"/>
  <c r="E142" i="38"/>
  <c r="M142" i="38"/>
  <c r="N142" i="38" s="1"/>
  <c r="I179" i="45"/>
  <c r="C573" i="46" s="1"/>
  <c r="CO64" i="9" s="1"/>
  <c r="H179" i="45"/>
  <c r="P179" i="45" s="1"/>
  <c r="I32" i="45"/>
  <c r="M118" i="39"/>
  <c r="N118" i="39" s="1"/>
  <c r="E118" i="39"/>
  <c r="I132" i="41"/>
  <c r="C526" i="42" s="1"/>
  <c r="CM17" i="9" s="1"/>
  <c r="H132" i="41"/>
  <c r="P132" i="41" s="1"/>
  <c r="C587" i="37"/>
  <c r="H131" i="41"/>
  <c r="P131" i="41" s="1"/>
  <c r="I131" i="41"/>
  <c r="C525" i="42" s="1"/>
  <c r="CM16" i="9" s="1"/>
  <c r="H142" i="39"/>
  <c r="P142" i="39" s="1"/>
  <c r="I142" i="39"/>
  <c r="C536" i="40" s="1"/>
  <c r="CL27" i="9" s="1"/>
  <c r="C602" i="47"/>
  <c r="K94" i="48" s="1"/>
  <c r="K208" i="48" s="1"/>
  <c r="O208" i="48" s="1"/>
  <c r="I34" i="39"/>
  <c r="I71" i="41"/>
  <c r="C608" i="47"/>
  <c r="K100" i="48" s="1"/>
  <c r="K214" i="48" s="1"/>
  <c r="O214" i="48" s="1"/>
  <c r="C571" i="47"/>
  <c r="CP62" i="9" s="1"/>
  <c r="H132" i="39"/>
  <c r="P132" i="39" s="1"/>
  <c r="I132" i="39"/>
  <c r="C526" i="40" s="1"/>
  <c r="CL17" i="9" s="1"/>
  <c r="C592" i="47"/>
  <c r="M159" i="39"/>
  <c r="N159" i="39" s="1"/>
  <c r="E159" i="39"/>
  <c r="H144" i="38"/>
  <c r="P144" i="38" s="1"/>
  <c r="I144" i="38"/>
  <c r="C538" i="37" s="1"/>
  <c r="CK29" i="9" s="1"/>
  <c r="I49" i="50"/>
  <c r="C599" i="37"/>
  <c r="C608" i="46"/>
  <c r="K100" i="45" s="1"/>
  <c r="K214" i="45" s="1"/>
  <c r="O214" i="45" s="1"/>
  <c r="C600" i="44"/>
  <c r="AA2" i="63"/>
  <c r="C592" i="40"/>
  <c r="M124" i="45"/>
  <c r="N124" i="45" s="1"/>
  <c r="E124" i="45"/>
  <c r="I186" i="45"/>
  <c r="C580" i="46" s="1"/>
  <c r="H186" i="45"/>
  <c r="P186" i="45" s="1"/>
  <c r="I131" i="45"/>
  <c r="C525" i="46" s="1"/>
  <c r="CO16" i="9" s="1"/>
  <c r="H131" i="45"/>
  <c r="P131" i="45" s="1"/>
  <c r="I176" i="41"/>
  <c r="C570" i="42" s="1"/>
  <c r="CM61" i="9" s="1"/>
  <c r="H176" i="41"/>
  <c r="P176" i="41" s="1"/>
  <c r="M179" i="41"/>
  <c r="N179" i="41" s="1"/>
  <c r="E179" i="41"/>
  <c r="E166" i="50"/>
  <c r="M166" i="50"/>
  <c r="N166" i="50" s="1"/>
  <c r="I137" i="50"/>
  <c r="C531" i="49" s="1"/>
  <c r="CQ22" i="9" s="1"/>
  <c r="H137" i="50"/>
  <c r="P137" i="50" s="1"/>
  <c r="M132" i="45"/>
  <c r="N132" i="45" s="1"/>
  <c r="E132" i="45"/>
  <c r="I30" i="39"/>
  <c r="I29" i="38"/>
  <c r="M130" i="39"/>
  <c r="N130" i="39" s="1"/>
  <c r="E130" i="39"/>
  <c r="I9" i="48"/>
  <c r="M176" i="45"/>
  <c r="N176" i="45" s="1"/>
  <c r="E176" i="45"/>
  <c r="I144" i="39"/>
  <c r="C538" i="40" s="1"/>
  <c r="CL29" i="9" s="1"/>
  <c r="H144" i="39"/>
  <c r="P144" i="39" s="1"/>
  <c r="I137" i="45"/>
  <c r="C531" i="46" s="1"/>
  <c r="CO22" i="9" s="1"/>
  <c r="H137" i="45"/>
  <c r="P137" i="45" s="1"/>
  <c r="I10" i="43"/>
  <c r="I165" i="50"/>
  <c r="C559" i="49" s="1"/>
  <c r="CQ50" i="9" s="1"/>
  <c r="H165" i="50"/>
  <c r="P165" i="50" s="1"/>
  <c r="I16" i="45"/>
  <c r="E130" i="43"/>
  <c r="M130" i="43"/>
  <c r="N130" i="43" s="1"/>
  <c r="H122" i="39"/>
  <c r="P122" i="39" s="1"/>
  <c r="I122" i="39"/>
  <c r="C516" i="40" s="1"/>
  <c r="CL7" i="9" s="1"/>
  <c r="C584" i="44"/>
  <c r="M142" i="50"/>
  <c r="N142" i="50" s="1"/>
  <c r="E142" i="50"/>
  <c r="M119" i="48"/>
  <c r="N119" i="48" s="1"/>
  <c r="E119" i="48"/>
  <c r="I30" i="45"/>
  <c r="H118" i="43"/>
  <c r="P118" i="43" s="1"/>
  <c r="I118" i="43"/>
  <c r="C512" i="44" s="1"/>
  <c r="CN3" i="9" s="1"/>
  <c r="E154" i="39"/>
  <c r="M154" i="39"/>
  <c r="N154" i="39" s="1"/>
  <c r="H124" i="38"/>
  <c r="P124" i="38" s="1"/>
  <c r="I124" i="38"/>
  <c r="C518" i="37" s="1"/>
  <c r="CK9" i="9" s="1"/>
  <c r="M172" i="45"/>
  <c r="N172" i="45" s="1"/>
  <c r="E172" i="45"/>
  <c r="I8" i="43"/>
  <c r="C576" i="44"/>
  <c r="M125" i="38"/>
  <c r="N125" i="38" s="1"/>
  <c r="E125" i="38"/>
  <c r="M185" i="45"/>
  <c r="N185" i="45" s="1"/>
  <c r="E185" i="45"/>
  <c r="M154" i="50"/>
  <c r="N154" i="50" s="1"/>
  <c r="E154" i="50"/>
  <c r="C600" i="46"/>
  <c r="C582" i="44"/>
  <c r="H159" i="39"/>
  <c r="P159" i="39" s="1"/>
  <c r="I159" i="39"/>
  <c r="C553" i="40" s="1"/>
  <c r="CL44" i="9" s="1"/>
  <c r="C593" i="47"/>
  <c r="M143" i="39"/>
  <c r="N143" i="39" s="1"/>
  <c r="E143" i="39"/>
  <c r="C574" i="49"/>
  <c r="CQ65" i="9" s="1"/>
  <c r="AA2" i="60"/>
  <c r="C594" i="49"/>
  <c r="C598" i="37"/>
  <c r="E140" i="45"/>
  <c r="M140" i="45"/>
  <c r="N140" i="45" s="1"/>
  <c r="M137" i="50"/>
  <c r="N137" i="50" s="1"/>
  <c r="E137" i="50"/>
  <c r="I61" i="43"/>
  <c r="H130" i="39"/>
  <c r="P130" i="39" s="1"/>
  <c r="I130" i="39"/>
  <c r="C524" i="40" s="1"/>
  <c r="CL15" i="9" s="1"/>
  <c r="I21" i="39"/>
  <c r="I176" i="45"/>
  <c r="C570" i="46" s="1"/>
  <c r="CO61" i="9" s="1"/>
  <c r="H176" i="45"/>
  <c r="P176" i="45" s="1"/>
  <c r="I56" i="50"/>
  <c r="I38" i="41"/>
  <c r="I142" i="38"/>
  <c r="C536" i="37" s="1"/>
  <c r="CK27" i="9" s="1"/>
  <c r="H142" i="38"/>
  <c r="P142" i="38" s="1"/>
  <c r="M179" i="45"/>
  <c r="N179" i="45" s="1"/>
  <c r="E179" i="45"/>
  <c r="H130" i="43"/>
  <c r="P130" i="43" s="1"/>
  <c r="I130" i="43"/>
  <c r="C524" i="44" s="1"/>
  <c r="CN15" i="9" s="1"/>
  <c r="E122" i="39"/>
  <c r="M122" i="39"/>
  <c r="N122" i="39" s="1"/>
  <c r="C576" i="47"/>
  <c r="I6" i="45"/>
  <c r="I142" i="50"/>
  <c r="C536" i="49" s="1"/>
  <c r="CQ27" i="9" s="1"/>
  <c r="H142" i="50"/>
  <c r="P142" i="50" s="1"/>
  <c r="M132" i="41"/>
  <c r="N132" i="41" s="1"/>
  <c r="E132" i="41"/>
  <c r="I31" i="39"/>
  <c r="I154" i="39"/>
  <c r="C548" i="40" s="1"/>
  <c r="CL39" i="9" s="1"/>
  <c r="H154" i="39"/>
  <c r="P154" i="39" s="1"/>
  <c r="M124" i="38"/>
  <c r="N124" i="38" s="1"/>
  <c r="E124" i="38"/>
  <c r="AA2" i="62"/>
  <c r="I125" i="38"/>
  <c r="C519" i="37" s="1"/>
  <c r="CK10" i="9" s="1"/>
  <c r="H125" i="38"/>
  <c r="P125" i="38" s="1"/>
  <c r="I185" i="45"/>
  <c r="C579" i="46" s="1"/>
  <c r="H185" i="45"/>
  <c r="P185" i="45" s="1"/>
  <c r="H154" i="50"/>
  <c r="P154" i="50" s="1"/>
  <c r="I154" i="50"/>
  <c r="C548" i="49" s="1"/>
  <c r="CQ39" i="9" s="1"/>
  <c r="C577" i="49"/>
  <c r="CQ68" i="9" s="1"/>
  <c r="E132" i="39"/>
  <c r="M132" i="39"/>
  <c r="N132" i="39" s="1"/>
  <c r="I65" i="45"/>
  <c r="M162" i="39"/>
  <c r="N162" i="39" s="1"/>
  <c r="E162" i="39"/>
  <c r="I11" i="41"/>
  <c r="I26" i="45"/>
  <c r="E155" i="43"/>
  <c r="M155" i="43"/>
  <c r="N155" i="43" s="1"/>
  <c r="I57" i="38"/>
  <c r="I47" i="41"/>
  <c r="I64" i="48"/>
  <c r="M186" i="45"/>
  <c r="N186" i="45" s="1"/>
  <c r="E186" i="45"/>
  <c r="I28" i="41"/>
  <c r="I35" i="38"/>
  <c r="K17" i="43"/>
  <c r="K131" i="43" s="1"/>
  <c r="O131" i="43" s="1"/>
  <c r="K41" i="39"/>
  <c r="K155" i="39" s="1"/>
  <c r="O155" i="39" s="1"/>
  <c r="I45" i="35"/>
  <c r="X3" i="53"/>
  <c r="Y3" i="53" s="1"/>
  <c r="P3" i="53"/>
  <c r="E166" i="35"/>
  <c r="M166" i="35"/>
  <c r="N166" i="35" s="1"/>
  <c r="AA2" i="53"/>
  <c r="M122" i="35"/>
  <c r="N122" i="35" s="1"/>
  <c r="E122" i="35"/>
  <c r="I12" i="35"/>
  <c r="I166" i="35"/>
  <c r="C560" i="19" s="1"/>
  <c r="CJ51" i="9" s="1"/>
  <c r="H166" i="35"/>
  <c r="P166" i="35" s="1"/>
  <c r="E177" i="35"/>
  <c r="M177" i="35"/>
  <c r="N177" i="35" s="1"/>
  <c r="I34" i="35"/>
  <c r="H159" i="35"/>
  <c r="P159" i="35" s="1"/>
  <c r="I159" i="35"/>
  <c r="C553" i="19" s="1"/>
  <c r="CJ44" i="9" s="1"/>
  <c r="S4" i="53"/>
  <c r="AA4" i="53" s="1"/>
  <c r="T4" i="53"/>
  <c r="T3" i="53"/>
  <c r="S3" i="53"/>
  <c r="AA3" i="53" s="1"/>
  <c r="I177" i="35"/>
  <c r="C571" i="19" s="1"/>
  <c r="CJ62" i="9" s="1"/>
  <c r="H177" i="35"/>
  <c r="P177" i="35" s="1"/>
  <c r="I122" i="35"/>
  <c r="C516" i="19" s="1"/>
  <c r="CJ7" i="9" s="1"/>
  <c r="H122" i="35"/>
  <c r="P122" i="35" s="1"/>
  <c r="E159" i="35"/>
  <c r="M159" i="35"/>
  <c r="N159" i="35" s="1"/>
  <c r="X4" i="53"/>
  <c r="Y4" i="53" s="1"/>
  <c r="P4" i="53"/>
  <c r="I38" i="35"/>
  <c r="C593" i="19"/>
  <c r="K62" i="48"/>
  <c r="K176" i="48" s="1"/>
  <c r="O176" i="48" s="1"/>
  <c r="BN2" i="9"/>
  <c r="CH2" i="5"/>
  <c r="I3" i="45"/>
  <c r="I117" i="45"/>
  <c r="H117" i="45"/>
  <c r="K69" i="41"/>
  <c r="K183" i="41" s="1"/>
  <c r="O183" i="41" s="1"/>
  <c r="K53" i="41"/>
  <c r="K167" i="41" s="1"/>
  <c r="O167" i="41" s="1"/>
  <c r="K14" i="48"/>
  <c r="K128" i="48" s="1"/>
  <c r="O128" i="48" s="1"/>
  <c r="K61" i="48"/>
  <c r="K175" i="48" s="1"/>
  <c r="O175" i="48" s="1"/>
  <c r="K20" i="45"/>
  <c r="K134" i="45" s="1"/>
  <c r="O134" i="45" s="1"/>
  <c r="K45" i="41"/>
  <c r="K159" i="41" s="1"/>
  <c r="O159" i="41" s="1"/>
  <c r="K14" i="45"/>
  <c r="K128" i="45" s="1"/>
  <c r="O128" i="45" s="1"/>
  <c r="K12" i="45"/>
  <c r="K126" i="45" s="1"/>
  <c r="O126" i="45" s="1"/>
  <c r="K58" i="48"/>
  <c r="K172" i="48" s="1"/>
  <c r="O172" i="48" s="1"/>
  <c r="K45" i="43"/>
  <c r="K159" i="43" s="1"/>
  <c r="O159" i="43" s="1"/>
  <c r="K7" i="43"/>
  <c r="K121" i="43" s="1"/>
  <c r="O121" i="43" s="1"/>
  <c r="K22" i="48"/>
  <c r="K136" i="48" s="1"/>
  <c r="O136" i="48" s="1"/>
  <c r="K55" i="43"/>
  <c r="K169" i="43" s="1"/>
  <c r="O169" i="43" s="1"/>
  <c r="K11" i="45"/>
  <c r="K125" i="45" s="1"/>
  <c r="O125" i="45" s="1"/>
  <c r="K65" i="48"/>
  <c r="K179" i="48" s="1"/>
  <c r="O179" i="48" s="1"/>
  <c r="K26" i="48"/>
  <c r="K140" i="48" s="1"/>
  <c r="O140" i="48" s="1"/>
  <c r="K48" i="48"/>
  <c r="K162" i="48" s="1"/>
  <c r="O162" i="48" s="1"/>
  <c r="K62" i="50"/>
  <c r="K176" i="50" s="1"/>
  <c r="O176" i="50" s="1"/>
  <c r="K41" i="45"/>
  <c r="K155" i="45" s="1"/>
  <c r="O155" i="45" s="1"/>
  <c r="K50" i="48"/>
  <c r="K164" i="48" s="1"/>
  <c r="O164" i="48" s="1"/>
  <c r="K30" i="43"/>
  <c r="K144" i="43" s="1"/>
  <c r="O144" i="43" s="1"/>
  <c r="K60" i="43"/>
  <c r="K174" i="43" s="1"/>
  <c r="O174" i="43" s="1"/>
  <c r="K41" i="50"/>
  <c r="K155" i="50" s="1"/>
  <c r="O155" i="50" s="1"/>
  <c r="K9" i="45"/>
  <c r="K123" i="45" s="1"/>
  <c r="O123" i="45" s="1"/>
  <c r="M117" i="35"/>
  <c r="N117" i="35" s="1"/>
  <c r="E117" i="35"/>
  <c r="K23" i="48"/>
  <c r="K137" i="48" s="1"/>
  <c r="O137" i="48" s="1"/>
  <c r="K7" i="41"/>
  <c r="K121" i="41" s="1"/>
  <c r="O121" i="41" s="1"/>
  <c r="K47" i="50"/>
  <c r="K161" i="50" s="1"/>
  <c r="O161" i="50" s="1"/>
  <c r="K39" i="48"/>
  <c r="K153" i="48" s="1"/>
  <c r="O153" i="48" s="1"/>
  <c r="K7" i="50"/>
  <c r="K121" i="50" s="1"/>
  <c r="O121" i="50" s="1"/>
  <c r="K27" i="43"/>
  <c r="K141" i="43" s="1"/>
  <c r="O141" i="43" s="1"/>
  <c r="K30" i="50"/>
  <c r="K144" i="50" s="1"/>
  <c r="O144" i="50" s="1"/>
  <c r="K48" i="50"/>
  <c r="K162" i="50" s="1"/>
  <c r="O162" i="50" s="1"/>
  <c r="K53" i="50"/>
  <c r="K167" i="50" s="1"/>
  <c r="O167" i="50" s="1"/>
  <c r="K25" i="48"/>
  <c r="K139" i="48" s="1"/>
  <c r="O139" i="48" s="1"/>
  <c r="I117" i="35"/>
  <c r="H117" i="35"/>
  <c r="K49" i="43"/>
  <c r="K163" i="43" s="1"/>
  <c r="O163" i="43" s="1"/>
  <c r="K5" i="41"/>
  <c r="K119" i="41" s="1"/>
  <c r="O119" i="41" s="1"/>
  <c r="K39" i="45"/>
  <c r="K153" i="45" s="1"/>
  <c r="O153" i="45" s="1"/>
  <c r="K19" i="48"/>
  <c r="K133" i="48" s="1"/>
  <c r="O133" i="48" s="1"/>
  <c r="K70" i="41"/>
  <c r="K184" i="41" s="1"/>
  <c r="O184" i="41" s="1"/>
  <c r="K31" i="43"/>
  <c r="K145" i="43" s="1"/>
  <c r="O145" i="43" s="1"/>
  <c r="K21" i="48"/>
  <c r="K135" i="48" s="1"/>
  <c r="O135" i="48" s="1"/>
  <c r="K34" i="50"/>
  <c r="K148" i="50" s="1"/>
  <c r="O148" i="50" s="1"/>
  <c r="K65" i="50"/>
  <c r="K179" i="50" s="1"/>
  <c r="O179" i="50" s="1"/>
  <c r="K55" i="45"/>
  <c r="K169" i="45" s="1"/>
  <c r="O169" i="45" s="1"/>
  <c r="K5" i="50"/>
  <c r="K119" i="50" s="1"/>
  <c r="O119" i="50" s="1"/>
  <c r="K46" i="48"/>
  <c r="K160" i="48" s="1"/>
  <c r="O160" i="48" s="1"/>
  <c r="K30" i="41"/>
  <c r="K144" i="41" s="1"/>
  <c r="O144" i="41" s="1"/>
  <c r="K15" i="41"/>
  <c r="K129" i="41" s="1"/>
  <c r="O129" i="41" s="1"/>
  <c r="K37" i="48"/>
  <c r="K151" i="48" s="1"/>
  <c r="O151" i="48" s="1"/>
  <c r="K59" i="50"/>
  <c r="K173" i="50" s="1"/>
  <c r="O173" i="50" s="1"/>
  <c r="K51" i="45"/>
  <c r="K165" i="45" s="1"/>
  <c r="O165" i="45" s="1"/>
  <c r="K59" i="48"/>
  <c r="K173" i="48" s="1"/>
  <c r="O173" i="48" s="1"/>
  <c r="K60" i="48"/>
  <c r="K174" i="48" s="1"/>
  <c r="O174" i="48" s="1"/>
  <c r="K60" i="50"/>
  <c r="K174" i="50" s="1"/>
  <c r="O174" i="50" s="1"/>
  <c r="K184" i="45"/>
  <c r="O184" i="45" s="1"/>
  <c r="K13" i="45"/>
  <c r="K127" i="45" s="1"/>
  <c r="O127" i="45" s="1"/>
  <c r="K45" i="48"/>
  <c r="K159" i="48" s="1"/>
  <c r="O159" i="48" s="1"/>
  <c r="K51" i="43"/>
  <c r="K165" i="43" s="1"/>
  <c r="O165" i="43" s="1"/>
  <c r="K46" i="50"/>
  <c r="K160" i="50" s="1"/>
  <c r="O160" i="50" s="1"/>
  <c r="K21" i="41"/>
  <c r="K135" i="41" s="1"/>
  <c r="O135" i="41" s="1"/>
  <c r="K19" i="45"/>
  <c r="K133" i="45" s="1"/>
  <c r="O133" i="45" s="1"/>
  <c r="Q117" i="50"/>
  <c r="P117" i="43"/>
  <c r="K5" i="43"/>
  <c r="K119" i="43" s="1"/>
  <c r="O119" i="43" s="1"/>
  <c r="K26" i="41"/>
  <c r="K140" i="41" s="1"/>
  <c r="O140" i="41" s="1"/>
  <c r="K14" i="50"/>
  <c r="K128" i="50" s="1"/>
  <c r="O128" i="50" s="1"/>
  <c r="K6" i="50"/>
  <c r="K120" i="50" s="1"/>
  <c r="O120" i="50" s="1"/>
  <c r="K55" i="41"/>
  <c r="K169" i="41" s="1"/>
  <c r="O169" i="41" s="1"/>
  <c r="K8" i="50"/>
  <c r="K122" i="50" s="1"/>
  <c r="O122" i="50" s="1"/>
  <c r="K33" i="50"/>
  <c r="K147" i="50" s="1"/>
  <c r="O147" i="50" s="1"/>
  <c r="K13" i="41"/>
  <c r="K127" i="41" s="1"/>
  <c r="O127" i="41" s="1"/>
  <c r="K21" i="45"/>
  <c r="K135" i="45" s="1"/>
  <c r="O135" i="45" s="1"/>
  <c r="K72" i="41"/>
  <c r="K186" i="41" s="1"/>
  <c r="O186" i="41" s="1"/>
  <c r="K47" i="45"/>
  <c r="K161" i="45" s="1"/>
  <c r="O161" i="45" s="1"/>
  <c r="K61" i="41"/>
  <c r="K175" i="41" s="1"/>
  <c r="O175" i="41" s="1"/>
  <c r="C511" i="44"/>
  <c r="K48" i="45"/>
  <c r="K162" i="45" s="1"/>
  <c r="O162" i="45" s="1"/>
  <c r="K21" i="50"/>
  <c r="K135" i="50" s="1"/>
  <c r="O135" i="50" s="1"/>
  <c r="K15" i="43"/>
  <c r="K129" i="43" s="1"/>
  <c r="O129" i="43" s="1"/>
  <c r="K50" i="41"/>
  <c r="K164" i="41" s="1"/>
  <c r="O164" i="41" s="1"/>
  <c r="K22" i="41"/>
  <c r="K136" i="41" s="1"/>
  <c r="O136" i="41" s="1"/>
  <c r="K45" i="50"/>
  <c r="K159" i="50" s="1"/>
  <c r="O159" i="50" s="1"/>
  <c r="K31" i="41"/>
  <c r="K145" i="41" s="1"/>
  <c r="O145" i="41" s="1"/>
  <c r="K49" i="45"/>
  <c r="K163" i="45" s="1"/>
  <c r="O163" i="45" s="1"/>
  <c r="K12" i="50"/>
  <c r="K126" i="50" s="1"/>
  <c r="O126" i="50" s="1"/>
  <c r="K37" i="41"/>
  <c r="K151" i="41" s="1"/>
  <c r="O151" i="41" s="1"/>
  <c r="K36" i="45"/>
  <c r="K150" i="45" s="1"/>
  <c r="O150" i="45" s="1"/>
  <c r="K38" i="43"/>
  <c r="K152" i="43" s="1"/>
  <c r="O152" i="43" s="1"/>
  <c r="K17" i="50"/>
  <c r="K131" i="50" s="1"/>
  <c r="O131" i="50" s="1"/>
  <c r="K24" i="41"/>
  <c r="K138" i="41" s="1"/>
  <c r="O138" i="41" s="1"/>
  <c r="BP2" i="9"/>
  <c r="CJ2" i="5"/>
  <c r="I3" i="50"/>
  <c r="K57" i="45"/>
  <c r="K171" i="45" s="1"/>
  <c r="O171" i="45" s="1"/>
  <c r="I117" i="50"/>
  <c r="H117" i="50"/>
  <c r="K5" i="45"/>
  <c r="K119" i="45" s="1"/>
  <c r="O119" i="45" s="1"/>
  <c r="K20" i="48"/>
  <c r="K134" i="48" s="1"/>
  <c r="O134" i="48" s="1"/>
  <c r="K6" i="43"/>
  <c r="K120" i="43" s="1"/>
  <c r="O120" i="43" s="1"/>
  <c r="K46" i="43"/>
  <c r="K160" i="43" s="1"/>
  <c r="O160" i="43" s="1"/>
  <c r="K43" i="50"/>
  <c r="K157" i="50" s="1"/>
  <c r="O157" i="50" s="1"/>
  <c r="K36" i="50"/>
  <c r="K150" i="50" s="1"/>
  <c r="O150" i="50" s="1"/>
  <c r="K15" i="50"/>
  <c r="K129" i="50" s="1"/>
  <c r="O129" i="50" s="1"/>
  <c r="K20" i="50"/>
  <c r="K134" i="50" s="1"/>
  <c r="O134" i="50" s="1"/>
  <c r="K45" i="45"/>
  <c r="K159" i="45" s="1"/>
  <c r="O159" i="45" s="1"/>
  <c r="K25" i="50"/>
  <c r="K139" i="50" s="1"/>
  <c r="O139" i="50" s="1"/>
  <c r="K39" i="41"/>
  <c r="K153" i="41" s="1"/>
  <c r="O153" i="41" s="1"/>
  <c r="K54" i="41"/>
  <c r="K168" i="41" s="1"/>
  <c r="O168" i="41" s="1"/>
  <c r="I117" i="48"/>
  <c r="H117" i="48"/>
  <c r="Q117" i="35"/>
  <c r="K27" i="48"/>
  <c r="K141" i="48" s="1"/>
  <c r="O141" i="48" s="1"/>
  <c r="K25" i="43"/>
  <c r="K139" i="43" s="1"/>
  <c r="O139" i="43" s="1"/>
  <c r="K50" i="45"/>
  <c r="K164" i="45" s="1"/>
  <c r="O164" i="45" s="1"/>
  <c r="K32" i="50"/>
  <c r="K146" i="50" s="1"/>
  <c r="O146" i="50" s="1"/>
  <c r="K46" i="45"/>
  <c r="K160" i="45" s="1"/>
  <c r="O160" i="45" s="1"/>
  <c r="K48" i="41"/>
  <c r="K162" i="41" s="1"/>
  <c r="O162" i="41" s="1"/>
  <c r="K36" i="43"/>
  <c r="K150" i="43" s="1"/>
  <c r="O150" i="43" s="1"/>
  <c r="K51" i="48"/>
  <c r="K165" i="48" s="1"/>
  <c r="O165" i="48" s="1"/>
  <c r="K6" i="41"/>
  <c r="K120" i="41" s="1"/>
  <c r="O120" i="41" s="1"/>
  <c r="K29" i="41"/>
  <c r="K143" i="41" s="1"/>
  <c r="O143" i="41" s="1"/>
  <c r="K15" i="48"/>
  <c r="K129" i="48" s="1"/>
  <c r="O129" i="48" s="1"/>
  <c r="Q117" i="48"/>
  <c r="K19" i="50"/>
  <c r="K133" i="50" s="1"/>
  <c r="O133" i="50" s="1"/>
  <c r="K18" i="43"/>
  <c r="K132" i="43" s="1"/>
  <c r="O132" i="43" s="1"/>
  <c r="M117" i="48"/>
  <c r="N117" i="48" s="1"/>
  <c r="E117" i="48"/>
  <c r="K62" i="43"/>
  <c r="K176" i="43" s="1"/>
  <c r="O176" i="43" s="1"/>
  <c r="K38" i="48"/>
  <c r="K152" i="48" s="1"/>
  <c r="O152" i="48" s="1"/>
  <c r="BI2" i="9"/>
  <c r="CC2" i="5"/>
  <c r="I3" i="35"/>
  <c r="K37" i="45"/>
  <c r="K151" i="45" s="1"/>
  <c r="O151" i="45" s="1"/>
  <c r="K19" i="43"/>
  <c r="K133" i="43" s="1"/>
  <c r="O133" i="43" s="1"/>
  <c r="K4" i="41"/>
  <c r="K118" i="41" s="1"/>
  <c r="O118" i="41" s="1"/>
  <c r="M117" i="45"/>
  <c r="N117" i="45" s="1"/>
  <c r="E117" i="45"/>
  <c r="K50" i="50"/>
  <c r="K164" i="50" s="1"/>
  <c r="O164" i="50" s="1"/>
  <c r="K57" i="48"/>
  <c r="K171" i="48" s="1"/>
  <c r="O171" i="48" s="1"/>
  <c r="K29" i="50"/>
  <c r="K143" i="50" s="1"/>
  <c r="O143" i="50" s="1"/>
  <c r="K44" i="45"/>
  <c r="K158" i="45" s="1"/>
  <c r="O158" i="45" s="1"/>
  <c r="M117" i="50"/>
  <c r="N117" i="50" s="1"/>
  <c r="E117" i="50"/>
  <c r="K22" i="50"/>
  <c r="K136" i="50" s="1"/>
  <c r="O136" i="50" s="1"/>
  <c r="K13" i="43"/>
  <c r="K127" i="43" s="1"/>
  <c r="O127" i="43" s="1"/>
  <c r="K55" i="48"/>
  <c r="K169" i="48" s="1"/>
  <c r="O169" i="48" s="1"/>
  <c r="K54" i="43"/>
  <c r="K168" i="43" s="1"/>
  <c r="O168" i="43" s="1"/>
  <c r="K38" i="45"/>
  <c r="K152" i="45" s="1"/>
  <c r="O152" i="45" s="1"/>
  <c r="K43" i="45"/>
  <c r="K157" i="45" s="1"/>
  <c r="O157" i="45" s="1"/>
  <c r="Q117" i="45"/>
  <c r="K35" i="50"/>
  <c r="K149" i="50" s="1"/>
  <c r="O149" i="50" s="1"/>
  <c r="K8" i="45"/>
  <c r="K122" i="45" s="1"/>
  <c r="O122" i="45" s="1"/>
  <c r="K38" i="50"/>
  <c r="K152" i="50" s="1"/>
  <c r="O152" i="50" s="1"/>
  <c r="K56" i="45"/>
  <c r="K170" i="45" s="1"/>
  <c r="O170" i="45" s="1"/>
  <c r="K18" i="50"/>
  <c r="K132" i="50" s="1"/>
  <c r="O132" i="50" s="1"/>
  <c r="K56" i="48"/>
  <c r="K170" i="48" s="1"/>
  <c r="O170" i="48" s="1"/>
  <c r="K63" i="41"/>
  <c r="K177" i="41" s="1"/>
  <c r="O177" i="41" s="1"/>
  <c r="K9" i="50"/>
  <c r="K123" i="50" s="1"/>
  <c r="O123" i="50" s="1"/>
  <c r="K47" i="43"/>
  <c r="K161" i="43" s="1"/>
  <c r="O161" i="43" s="1"/>
  <c r="K44" i="50"/>
  <c r="K158" i="50" s="1"/>
  <c r="O158" i="50" s="1"/>
  <c r="K46" i="41"/>
  <c r="K160" i="41" s="1"/>
  <c r="O160" i="41" s="1"/>
  <c r="K31" i="48"/>
  <c r="K145" i="48" s="1"/>
  <c r="O145" i="48" s="1"/>
  <c r="K35" i="45"/>
  <c r="K149" i="45" s="1"/>
  <c r="O149" i="45" s="1"/>
  <c r="K31" i="50"/>
  <c r="K145" i="50" s="1"/>
  <c r="O145" i="50" s="1"/>
  <c r="K15" i="45"/>
  <c r="K129" i="45" s="1"/>
  <c r="O129" i="45" s="1"/>
  <c r="BO2" i="9"/>
  <c r="CI2" i="5"/>
  <c r="I3" i="48"/>
  <c r="K43" i="48"/>
  <c r="K157" i="48" s="1"/>
  <c r="O157" i="48" s="1"/>
  <c r="K47" i="48"/>
  <c r="K161" i="48" s="1"/>
  <c r="O161" i="48" s="1"/>
  <c r="K24" i="48"/>
  <c r="K138" i="48" s="1"/>
  <c r="O138" i="48" s="1"/>
  <c r="K49" i="39"/>
  <c r="K163" i="39" s="1"/>
  <c r="O163" i="39" s="1"/>
  <c r="K12" i="39"/>
  <c r="K126" i="39" s="1"/>
  <c r="O126" i="39" s="1"/>
  <c r="K46" i="39"/>
  <c r="K160" i="39" s="1"/>
  <c r="O160" i="39" s="1"/>
  <c r="M117" i="39"/>
  <c r="N117" i="39" s="1"/>
  <c r="E117" i="39"/>
  <c r="K27" i="39"/>
  <c r="K141" i="39" s="1"/>
  <c r="O141" i="39" s="1"/>
  <c r="K13" i="39"/>
  <c r="K127" i="39" s="1"/>
  <c r="O127" i="39" s="1"/>
  <c r="K22" i="39"/>
  <c r="K136" i="39" s="1"/>
  <c r="O136" i="39" s="1"/>
  <c r="K43" i="39"/>
  <c r="K157" i="39" s="1"/>
  <c r="O157" i="39" s="1"/>
  <c r="K35" i="39"/>
  <c r="K149" i="39" s="1"/>
  <c r="O149" i="39" s="1"/>
  <c r="K19" i="39"/>
  <c r="K133" i="39" s="1"/>
  <c r="O133" i="39" s="1"/>
  <c r="K32" i="39"/>
  <c r="K146" i="39" s="1"/>
  <c r="O146" i="39" s="1"/>
  <c r="Q117" i="39"/>
  <c r="K38" i="39"/>
  <c r="K152" i="39" s="1"/>
  <c r="O152" i="39" s="1"/>
  <c r="K23" i="39"/>
  <c r="K137" i="39" s="1"/>
  <c r="O137" i="39" s="1"/>
  <c r="I117" i="39"/>
  <c r="H117" i="39"/>
  <c r="BK2" i="9"/>
  <c r="CE2" i="5"/>
  <c r="I3" i="39"/>
  <c r="K167" i="39"/>
  <c r="O167" i="39" s="1"/>
  <c r="K15" i="39"/>
  <c r="K129" i="39" s="1"/>
  <c r="O129" i="39" s="1"/>
  <c r="K11" i="39"/>
  <c r="K125" i="39" s="1"/>
  <c r="O125" i="39" s="1"/>
  <c r="K39" i="39"/>
  <c r="K153" i="39" s="1"/>
  <c r="O153" i="39" s="1"/>
  <c r="K14" i="39"/>
  <c r="K128" i="39" s="1"/>
  <c r="O128" i="39" s="1"/>
  <c r="K5" i="39"/>
  <c r="K119" i="39" s="1"/>
  <c r="O119" i="39" s="1"/>
  <c r="Q117" i="38"/>
  <c r="BJ2" i="9"/>
  <c r="CD2" i="5"/>
  <c r="I3" i="38"/>
  <c r="M117" i="38"/>
  <c r="N117" i="38" s="1"/>
  <c r="E117" i="38"/>
  <c r="I117" i="38"/>
  <c r="H117" i="38"/>
  <c r="AR2" i="17"/>
  <c r="J2" i="17"/>
  <c r="K75" i="48" l="1"/>
  <c r="K189" i="48" s="1"/>
  <c r="O189" i="48" s="1"/>
  <c r="CL56" i="9"/>
  <c r="K77" i="63"/>
  <c r="V77" i="63" s="1"/>
  <c r="Z77" i="63" s="1"/>
  <c r="K78" i="50"/>
  <c r="K192" i="50" s="1"/>
  <c r="O192" i="50" s="1"/>
  <c r="DK77" i="5"/>
  <c r="K89" i="63"/>
  <c r="V89" i="63" s="1"/>
  <c r="Z89" i="63" s="1"/>
  <c r="K90" i="63"/>
  <c r="V90" i="63" s="1"/>
  <c r="Z90" i="63" s="1"/>
  <c r="CQ84" i="9"/>
  <c r="K70" i="63"/>
  <c r="V70" i="63" s="1"/>
  <c r="Z70" i="63" s="1"/>
  <c r="DK90" i="5"/>
  <c r="K71" i="50"/>
  <c r="K185" i="50" s="1"/>
  <c r="O185" i="50" s="1"/>
  <c r="DK70" i="5"/>
  <c r="K84" i="63"/>
  <c r="V84" i="63" s="1"/>
  <c r="Z84" i="63" s="1"/>
  <c r="K91" i="50"/>
  <c r="K205" i="50" s="1"/>
  <c r="O205" i="50" s="1"/>
  <c r="K80" i="50"/>
  <c r="K194" i="50" s="1"/>
  <c r="O194" i="50" s="1"/>
  <c r="DK79" i="5"/>
  <c r="K86" i="62"/>
  <c r="V86" i="62" s="1"/>
  <c r="Z86" i="62" s="1"/>
  <c r="DJ86" i="5"/>
  <c r="K87" i="48"/>
  <c r="K201" i="48" s="1"/>
  <c r="O201" i="48" s="1"/>
  <c r="K88" i="62"/>
  <c r="V88" i="62" s="1"/>
  <c r="Z88" i="62" s="1"/>
  <c r="DJ88" i="5"/>
  <c r="K82" i="45"/>
  <c r="K196" i="45" s="1"/>
  <c r="O196" i="45" s="1"/>
  <c r="K86" i="39"/>
  <c r="K200" i="39" s="1"/>
  <c r="O200" i="39" s="1"/>
  <c r="DK89" i="5"/>
  <c r="K90" i="50"/>
  <c r="K204" i="50" s="1"/>
  <c r="O204" i="50" s="1"/>
  <c r="K87" i="63"/>
  <c r="V87" i="63" s="1"/>
  <c r="Z87" i="63" s="1"/>
  <c r="DK87" i="5"/>
  <c r="K88" i="50"/>
  <c r="K202" i="50" s="1"/>
  <c r="O202" i="50" s="1"/>
  <c r="K78" i="43"/>
  <c r="K192" i="43" s="1"/>
  <c r="O192" i="43" s="1"/>
  <c r="F381" i="44"/>
  <c r="I103" i="43" s="1"/>
  <c r="G102" i="60"/>
  <c r="R102" i="60" s="1"/>
  <c r="AB102" i="60" s="1"/>
  <c r="BO102" i="5"/>
  <c r="G103" i="43"/>
  <c r="G217" i="43" s="1"/>
  <c r="Q217" i="43" s="1"/>
  <c r="BL92" i="9"/>
  <c r="AS102" i="9"/>
  <c r="G102" i="58"/>
  <c r="R102" i="58" s="1"/>
  <c r="AB102" i="58" s="1"/>
  <c r="G103" i="39"/>
  <c r="G217" i="39" s="1"/>
  <c r="Q217" i="39" s="1"/>
  <c r="F381" i="40"/>
  <c r="BK102" i="9" s="1"/>
  <c r="CL8" i="9"/>
  <c r="DF8" i="5"/>
  <c r="K8" i="58"/>
  <c r="V8" i="58" s="1"/>
  <c r="Z8" i="58" s="1"/>
  <c r="K9" i="39"/>
  <c r="K123" i="39" s="1"/>
  <c r="O123" i="39" s="1"/>
  <c r="K80" i="39"/>
  <c r="K194" i="39" s="1"/>
  <c r="O194" i="39" s="1"/>
  <c r="CK20" i="9"/>
  <c r="K21" i="38"/>
  <c r="K135" i="38" s="1"/>
  <c r="O135" i="38" s="1"/>
  <c r="DE20" i="5"/>
  <c r="K20" i="57"/>
  <c r="V20" i="57" s="1"/>
  <c r="Z20" i="57" s="1"/>
  <c r="K87" i="38"/>
  <c r="K201" i="38" s="1"/>
  <c r="O201" i="38" s="1"/>
  <c r="DD88" i="5"/>
  <c r="K89" i="35"/>
  <c r="K203" i="35" s="1"/>
  <c r="O203" i="35" s="1"/>
  <c r="F381" i="19"/>
  <c r="I102" i="53" s="1"/>
  <c r="DD78" i="5"/>
  <c r="G102" i="53"/>
  <c r="R102" i="53" s="1"/>
  <c r="AB102" i="53" s="1"/>
  <c r="BK102" i="5"/>
  <c r="AQ102" i="9"/>
  <c r="F381" i="49"/>
  <c r="I103" i="50" s="1"/>
  <c r="G102" i="63"/>
  <c r="R102" i="63" s="1"/>
  <c r="AB102" i="63" s="1"/>
  <c r="BR102" i="5"/>
  <c r="G103" i="50"/>
  <c r="G217" i="50" s="1"/>
  <c r="Q217" i="50" s="1"/>
  <c r="K72" i="50"/>
  <c r="K186" i="50" s="1"/>
  <c r="O186" i="50" s="1"/>
  <c r="CQ71" i="9"/>
  <c r="K73" i="43"/>
  <c r="K187" i="43" s="1"/>
  <c r="O187" i="43" s="1"/>
  <c r="CN66" i="9"/>
  <c r="CN85" i="9"/>
  <c r="K71" i="43"/>
  <c r="K185" i="43" s="1"/>
  <c r="O185" i="43" s="1"/>
  <c r="K78" i="41"/>
  <c r="K192" i="41" s="1"/>
  <c r="O192" i="41" s="1"/>
  <c r="K78" i="59"/>
  <c r="V78" i="59" s="1"/>
  <c r="Z78" i="59" s="1"/>
  <c r="DG78" i="5"/>
  <c r="CM91" i="9"/>
  <c r="K82" i="58"/>
  <c r="V82" i="58" s="1"/>
  <c r="Z82" i="58" s="1"/>
  <c r="DF82" i="5"/>
  <c r="DF73" i="5"/>
  <c r="K74" i="39"/>
  <c r="K188" i="39" s="1"/>
  <c r="O188" i="39" s="1"/>
  <c r="DF60" i="5"/>
  <c r="K60" i="58"/>
  <c r="V60" i="58" s="1"/>
  <c r="Z60" i="58" s="1"/>
  <c r="DF57" i="5"/>
  <c r="K58" i="39"/>
  <c r="K172" i="39" s="1"/>
  <c r="O172" i="39" s="1"/>
  <c r="K81" i="39"/>
  <c r="K195" i="39" s="1"/>
  <c r="O195" i="39" s="1"/>
  <c r="K61" i="39"/>
  <c r="K175" i="39" s="1"/>
  <c r="O175" i="39" s="1"/>
  <c r="K83" i="39"/>
  <c r="K197" i="39" s="1"/>
  <c r="O197" i="39" s="1"/>
  <c r="CL62" i="9"/>
  <c r="DF62" i="5"/>
  <c r="CK86" i="9"/>
  <c r="K84" i="38"/>
  <c r="K198" i="38" s="1"/>
  <c r="O198" i="38" s="1"/>
  <c r="K73" i="38"/>
  <c r="K187" i="38" s="1"/>
  <c r="O187" i="38" s="1"/>
  <c r="K72" i="38"/>
  <c r="K186" i="38" s="1"/>
  <c r="O186" i="38" s="1"/>
  <c r="K92" i="38"/>
  <c r="K206" i="38" s="1"/>
  <c r="O206" i="38" s="1"/>
  <c r="K71" i="57"/>
  <c r="V71" i="57" s="1"/>
  <c r="Z71" i="57" s="1"/>
  <c r="K91" i="57"/>
  <c r="V91" i="57" s="1"/>
  <c r="Z91" i="57" s="1"/>
  <c r="CK72" i="9"/>
  <c r="CK71" i="9"/>
  <c r="CK91" i="9"/>
  <c r="DD21" i="5"/>
  <c r="K21" i="53"/>
  <c r="V21" i="53" s="1"/>
  <c r="Z21" i="53" s="1"/>
  <c r="CQ57" i="9"/>
  <c r="K57" i="63"/>
  <c r="V57" i="63" s="1"/>
  <c r="Z57" i="63" s="1"/>
  <c r="K58" i="50"/>
  <c r="K172" i="50" s="1"/>
  <c r="O172" i="50" s="1"/>
  <c r="DK57" i="5"/>
  <c r="K79" i="41"/>
  <c r="K193" i="41" s="1"/>
  <c r="O193" i="41" s="1"/>
  <c r="K87" i="41"/>
  <c r="K201" i="41" s="1"/>
  <c r="O201" i="41" s="1"/>
  <c r="CM67" i="9"/>
  <c r="DG67" i="5"/>
  <c r="K67" i="59"/>
  <c r="V67" i="59" s="1"/>
  <c r="Z67" i="59" s="1"/>
  <c r="K68" i="41"/>
  <c r="K182" i="41" s="1"/>
  <c r="O182" i="41" s="1"/>
  <c r="DF59" i="5"/>
  <c r="K60" i="39"/>
  <c r="K174" i="39" s="1"/>
  <c r="O174" i="39" s="1"/>
  <c r="H217" i="50"/>
  <c r="P217" i="50" s="1"/>
  <c r="I217" i="50"/>
  <c r="C601" i="49" s="1"/>
  <c r="K93" i="50" s="1"/>
  <c r="K207" i="50" s="1"/>
  <c r="O207" i="50" s="1"/>
  <c r="CQ80" i="9"/>
  <c r="K81" i="50"/>
  <c r="K195" i="50" s="1"/>
  <c r="O195" i="50" s="1"/>
  <c r="DK80" i="5"/>
  <c r="K80" i="63"/>
  <c r="V80" i="63" s="1"/>
  <c r="Z80" i="63" s="1"/>
  <c r="CQ81" i="9"/>
  <c r="K82" i="50"/>
  <c r="K196" i="50" s="1"/>
  <c r="O196" i="50" s="1"/>
  <c r="DK81" i="5"/>
  <c r="K81" i="63"/>
  <c r="V81" i="63" s="1"/>
  <c r="Z81" i="63" s="1"/>
  <c r="CQ75" i="9"/>
  <c r="K76" i="50"/>
  <c r="K190" i="50" s="1"/>
  <c r="O190" i="50" s="1"/>
  <c r="DK75" i="5"/>
  <c r="K75" i="63"/>
  <c r="V75" i="63" s="1"/>
  <c r="Z75" i="63" s="1"/>
  <c r="K74" i="63"/>
  <c r="V74" i="63" s="1"/>
  <c r="Z74" i="63" s="1"/>
  <c r="DK74" i="5"/>
  <c r="CQ74" i="9"/>
  <c r="K75" i="50"/>
  <c r="K189" i="50" s="1"/>
  <c r="O189" i="50" s="1"/>
  <c r="CQ73" i="9"/>
  <c r="DK73" i="5"/>
  <c r="K74" i="50"/>
  <c r="K188" i="50" s="1"/>
  <c r="O188" i="50" s="1"/>
  <c r="K73" i="63"/>
  <c r="V73" i="63" s="1"/>
  <c r="Z73" i="63" s="1"/>
  <c r="CQ72" i="9"/>
  <c r="K73" i="50"/>
  <c r="K187" i="50" s="1"/>
  <c r="O187" i="50" s="1"/>
  <c r="K72" i="63"/>
  <c r="V72" i="63" s="1"/>
  <c r="Z72" i="63" s="1"/>
  <c r="DK72" i="5"/>
  <c r="DK78" i="5"/>
  <c r="K78" i="63"/>
  <c r="V78" i="63" s="1"/>
  <c r="Z78" i="63" s="1"/>
  <c r="CQ78" i="9"/>
  <c r="K79" i="50"/>
  <c r="K193" i="50" s="1"/>
  <c r="O193" i="50" s="1"/>
  <c r="CQ76" i="9"/>
  <c r="K76" i="63"/>
  <c r="V76" i="63" s="1"/>
  <c r="Z76" i="63" s="1"/>
  <c r="K77" i="50"/>
  <c r="K191" i="50" s="1"/>
  <c r="O191" i="50" s="1"/>
  <c r="DK76" i="5"/>
  <c r="M217" i="50"/>
  <c r="N217" i="50" s="1"/>
  <c r="E217" i="50"/>
  <c r="DJ78" i="5"/>
  <c r="K78" i="62"/>
  <c r="V78" i="62" s="1"/>
  <c r="Z78" i="62" s="1"/>
  <c r="CP78" i="9"/>
  <c r="K79" i="48"/>
  <c r="K193" i="48" s="1"/>
  <c r="O193" i="48" s="1"/>
  <c r="M217" i="48"/>
  <c r="N217" i="48" s="1"/>
  <c r="E217" i="48"/>
  <c r="K72" i="62"/>
  <c r="V72" i="62" s="1"/>
  <c r="Z72" i="62" s="1"/>
  <c r="CP72" i="9"/>
  <c r="DJ72" i="5"/>
  <c r="K73" i="48"/>
  <c r="K187" i="48" s="1"/>
  <c r="O187" i="48" s="1"/>
  <c r="K82" i="48"/>
  <c r="K196" i="48" s="1"/>
  <c r="O196" i="48" s="1"/>
  <c r="DJ81" i="5"/>
  <c r="K81" i="62"/>
  <c r="V81" i="62" s="1"/>
  <c r="Z81" i="62" s="1"/>
  <c r="CP81" i="9"/>
  <c r="DJ82" i="5"/>
  <c r="CP82" i="9"/>
  <c r="K82" i="62"/>
  <c r="V82" i="62" s="1"/>
  <c r="Z82" i="62" s="1"/>
  <c r="K83" i="48"/>
  <c r="K197" i="48" s="1"/>
  <c r="O197" i="48" s="1"/>
  <c r="CP77" i="9"/>
  <c r="K78" i="48"/>
  <c r="K192" i="48" s="1"/>
  <c r="O192" i="48" s="1"/>
  <c r="DJ77" i="5"/>
  <c r="K77" i="62"/>
  <c r="V77" i="62" s="1"/>
  <c r="Z77" i="62" s="1"/>
  <c r="CP69" i="9"/>
  <c r="K70" i="48"/>
  <c r="K184" i="48" s="1"/>
  <c r="O184" i="48" s="1"/>
  <c r="DJ69" i="5"/>
  <c r="K69" i="62"/>
  <c r="V69" i="62" s="1"/>
  <c r="Z69" i="62" s="1"/>
  <c r="DJ87" i="5"/>
  <c r="CP87" i="9"/>
  <c r="K87" i="62"/>
  <c r="V87" i="62" s="1"/>
  <c r="Z87" i="62" s="1"/>
  <c r="K88" i="48"/>
  <c r="K202" i="48" s="1"/>
  <c r="O202" i="48" s="1"/>
  <c r="DJ68" i="5"/>
  <c r="K68" i="62"/>
  <c r="V68" i="62" s="1"/>
  <c r="Z68" i="62" s="1"/>
  <c r="CP68" i="9"/>
  <c r="K69" i="48"/>
  <c r="K183" i="48" s="1"/>
  <c r="O183" i="48" s="1"/>
  <c r="CP71" i="9"/>
  <c r="K72" i="48"/>
  <c r="K186" i="48" s="1"/>
  <c r="O186" i="48" s="1"/>
  <c r="K71" i="62"/>
  <c r="V71" i="62" s="1"/>
  <c r="Z71" i="62" s="1"/>
  <c r="DJ71" i="5"/>
  <c r="DJ75" i="5"/>
  <c r="K75" i="62"/>
  <c r="V75" i="62" s="1"/>
  <c r="Z75" i="62" s="1"/>
  <c r="CP75" i="9"/>
  <c r="K76" i="48"/>
  <c r="K190" i="48" s="1"/>
  <c r="O190" i="48" s="1"/>
  <c r="H217" i="48"/>
  <c r="P217" i="48" s="1"/>
  <c r="I217" i="48"/>
  <c r="C601" i="47" s="1"/>
  <c r="K93" i="48" s="1"/>
  <c r="K207" i="48" s="1"/>
  <c r="O207" i="48" s="1"/>
  <c r="M217" i="45"/>
  <c r="N217" i="45" s="1"/>
  <c r="E217" i="45"/>
  <c r="DI78" i="5"/>
  <c r="K78" i="61"/>
  <c r="V78" i="61" s="1"/>
  <c r="Z78" i="61" s="1"/>
  <c r="CO78" i="9"/>
  <c r="K79" i="45"/>
  <c r="K193" i="45" s="1"/>
  <c r="O193" i="45" s="1"/>
  <c r="K83" i="61"/>
  <c r="V83" i="61" s="1"/>
  <c r="Z83" i="61" s="1"/>
  <c r="DI83" i="5"/>
  <c r="CO77" i="9"/>
  <c r="K78" i="45"/>
  <c r="K192" i="45" s="1"/>
  <c r="O192" i="45" s="1"/>
  <c r="DI77" i="5"/>
  <c r="K77" i="61"/>
  <c r="V77" i="61" s="1"/>
  <c r="Z77" i="61" s="1"/>
  <c r="K67" i="61"/>
  <c r="V67" i="61" s="1"/>
  <c r="Z67" i="61" s="1"/>
  <c r="CO67" i="9"/>
  <c r="K68" i="45"/>
  <c r="K182" i="45" s="1"/>
  <c r="O182" i="45" s="1"/>
  <c r="DI67" i="5"/>
  <c r="CO75" i="9"/>
  <c r="K76" i="45"/>
  <c r="K190" i="45" s="1"/>
  <c r="O190" i="45" s="1"/>
  <c r="DI75" i="5"/>
  <c r="K75" i="61"/>
  <c r="V75" i="61" s="1"/>
  <c r="Z75" i="61" s="1"/>
  <c r="CO79" i="9"/>
  <c r="K80" i="45"/>
  <c r="K194" i="45" s="1"/>
  <c r="O194" i="45" s="1"/>
  <c r="DI79" i="5"/>
  <c r="K79" i="61"/>
  <c r="V79" i="61" s="1"/>
  <c r="Z79" i="61" s="1"/>
  <c r="K80" i="61"/>
  <c r="V80" i="61" s="1"/>
  <c r="Z80" i="61" s="1"/>
  <c r="CO80" i="9"/>
  <c r="K81" i="45"/>
  <c r="K195" i="45" s="1"/>
  <c r="O195" i="45" s="1"/>
  <c r="DI80" i="5"/>
  <c r="DI82" i="5"/>
  <c r="K82" i="61"/>
  <c r="V82" i="61" s="1"/>
  <c r="Z82" i="61" s="1"/>
  <c r="H217" i="45"/>
  <c r="P217" i="45" s="1"/>
  <c r="I217" i="45"/>
  <c r="C601" i="46" s="1"/>
  <c r="K93" i="45" s="1"/>
  <c r="K207" i="45" s="1"/>
  <c r="O207" i="45" s="1"/>
  <c r="CN84" i="9"/>
  <c r="K85" i="43"/>
  <c r="K199" i="43" s="1"/>
  <c r="O199" i="43" s="1"/>
  <c r="DH84" i="5"/>
  <c r="K84" i="60"/>
  <c r="V84" i="60" s="1"/>
  <c r="Z84" i="60" s="1"/>
  <c r="CN80" i="9"/>
  <c r="K81" i="43"/>
  <c r="K195" i="43" s="1"/>
  <c r="O195" i="43" s="1"/>
  <c r="DH80" i="5"/>
  <c r="K80" i="60"/>
  <c r="V80" i="60" s="1"/>
  <c r="Z80" i="60" s="1"/>
  <c r="CN76" i="9"/>
  <c r="K77" i="43"/>
  <c r="K191" i="43" s="1"/>
  <c r="O191" i="43" s="1"/>
  <c r="DH76" i="5"/>
  <c r="K76" i="60"/>
  <c r="V76" i="60" s="1"/>
  <c r="Z76" i="60" s="1"/>
  <c r="K71" i="60"/>
  <c r="V71" i="60" s="1"/>
  <c r="Z71" i="60" s="1"/>
  <c r="DH71" i="5"/>
  <c r="CN71" i="9"/>
  <c r="K72" i="43"/>
  <c r="K186" i="43" s="1"/>
  <c r="O186" i="43" s="1"/>
  <c r="CN64" i="9"/>
  <c r="K65" i="43"/>
  <c r="K179" i="43" s="1"/>
  <c r="O179" i="43" s="1"/>
  <c r="DH64" i="5"/>
  <c r="K64" i="60"/>
  <c r="V64" i="60" s="1"/>
  <c r="Z64" i="60" s="1"/>
  <c r="DH87" i="5"/>
  <c r="K87" i="60"/>
  <c r="V87" i="60" s="1"/>
  <c r="Z87" i="60" s="1"/>
  <c r="CN87" i="9"/>
  <c r="K88" i="43"/>
  <c r="K202" i="43" s="1"/>
  <c r="O202" i="43" s="1"/>
  <c r="CN86" i="9"/>
  <c r="K87" i="43"/>
  <c r="K201" i="43" s="1"/>
  <c r="O201" i="43" s="1"/>
  <c r="DH86" i="5"/>
  <c r="K86" i="60"/>
  <c r="V86" i="60" s="1"/>
  <c r="Z86" i="60" s="1"/>
  <c r="M217" i="43"/>
  <c r="N217" i="43" s="1"/>
  <c r="E217" i="43"/>
  <c r="CN79" i="9"/>
  <c r="K80" i="43"/>
  <c r="K194" i="43" s="1"/>
  <c r="O194" i="43" s="1"/>
  <c r="DH79" i="5"/>
  <c r="K79" i="60"/>
  <c r="V79" i="60" s="1"/>
  <c r="Z79" i="60" s="1"/>
  <c r="H217" i="43"/>
  <c r="P217" i="43" s="1"/>
  <c r="I217" i="43"/>
  <c r="C601" i="44" s="1"/>
  <c r="DH89" i="5"/>
  <c r="K89" i="60"/>
  <c r="V89" i="60" s="1"/>
  <c r="Z89" i="60" s="1"/>
  <c r="CN89" i="9"/>
  <c r="K90" i="43"/>
  <c r="K204" i="43" s="1"/>
  <c r="O204" i="43" s="1"/>
  <c r="DH65" i="5"/>
  <c r="K65" i="60"/>
  <c r="V65" i="60" s="1"/>
  <c r="Z65" i="60" s="1"/>
  <c r="CN65" i="9"/>
  <c r="K66" i="43"/>
  <c r="K180" i="43" s="1"/>
  <c r="O180" i="43" s="1"/>
  <c r="CM82" i="9"/>
  <c r="K83" i="41"/>
  <c r="K197" i="41" s="1"/>
  <c r="O197" i="41" s="1"/>
  <c r="DG82" i="5"/>
  <c r="K82" i="59"/>
  <c r="V82" i="59" s="1"/>
  <c r="Z82" i="59" s="1"/>
  <c r="DG81" i="5"/>
  <c r="CM81" i="9"/>
  <c r="K81" i="59"/>
  <c r="V81" i="59" s="1"/>
  <c r="Z81" i="59" s="1"/>
  <c r="K82" i="41"/>
  <c r="K196" i="41" s="1"/>
  <c r="O196" i="41" s="1"/>
  <c r="CM87" i="9"/>
  <c r="K88" i="41"/>
  <c r="K202" i="41" s="1"/>
  <c r="O202" i="41" s="1"/>
  <c r="DG87" i="5"/>
  <c r="K87" i="59"/>
  <c r="V87" i="59" s="1"/>
  <c r="Z87" i="59" s="1"/>
  <c r="M217" i="41"/>
  <c r="N217" i="41" s="1"/>
  <c r="E217" i="41"/>
  <c r="H217" i="41"/>
  <c r="P217" i="41" s="1"/>
  <c r="I217" i="41"/>
  <c r="C601" i="42" s="1"/>
  <c r="CM79" i="9"/>
  <c r="K80" i="41"/>
  <c r="K194" i="41" s="1"/>
  <c r="O194" i="41" s="1"/>
  <c r="DG79" i="5"/>
  <c r="K79" i="59"/>
  <c r="V79" i="59" s="1"/>
  <c r="Z79" i="59" s="1"/>
  <c r="K75" i="59"/>
  <c r="V75" i="59" s="1"/>
  <c r="Z75" i="59" s="1"/>
  <c r="CM75" i="9"/>
  <c r="K76" i="41"/>
  <c r="K190" i="41" s="1"/>
  <c r="O190" i="41" s="1"/>
  <c r="DG75" i="5"/>
  <c r="DG88" i="5"/>
  <c r="K88" i="59"/>
  <c r="V88" i="59" s="1"/>
  <c r="Z88" i="59" s="1"/>
  <c r="CM88" i="9"/>
  <c r="K89" i="41"/>
  <c r="K203" i="41" s="1"/>
  <c r="O203" i="41" s="1"/>
  <c r="DG80" i="5"/>
  <c r="K80" i="59"/>
  <c r="V80" i="59" s="1"/>
  <c r="Z80" i="59" s="1"/>
  <c r="CM80" i="9"/>
  <c r="K81" i="41"/>
  <c r="K195" i="41" s="1"/>
  <c r="O195" i="41" s="1"/>
  <c r="CM85" i="9"/>
  <c r="DG85" i="5"/>
  <c r="K86" i="41"/>
  <c r="K200" i="41" s="1"/>
  <c r="O200" i="41" s="1"/>
  <c r="K85" i="59"/>
  <c r="V85" i="59" s="1"/>
  <c r="Z85" i="59" s="1"/>
  <c r="DG83" i="5"/>
  <c r="K83" i="59"/>
  <c r="V83" i="59" s="1"/>
  <c r="Z83" i="59" s="1"/>
  <c r="CM83" i="9"/>
  <c r="K84" i="41"/>
  <c r="K198" i="41" s="1"/>
  <c r="O198" i="41" s="1"/>
  <c r="CM74" i="9"/>
  <c r="K75" i="41"/>
  <c r="K189" i="41" s="1"/>
  <c r="O189" i="41" s="1"/>
  <c r="DG74" i="5"/>
  <c r="K74" i="59"/>
  <c r="V74" i="59" s="1"/>
  <c r="Z74" i="59" s="1"/>
  <c r="CL76" i="9"/>
  <c r="K77" i="39"/>
  <c r="K191" i="39" s="1"/>
  <c r="O191" i="39" s="1"/>
  <c r="DF76" i="5"/>
  <c r="K76" i="58"/>
  <c r="V76" i="58" s="1"/>
  <c r="Z76" i="58" s="1"/>
  <c r="DF63" i="5"/>
  <c r="K63" i="58"/>
  <c r="V63" i="58" s="1"/>
  <c r="Z63" i="58" s="1"/>
  <c r="CL63" i="9"/>
  <c r="K64" i="39"/>
  <c r="K178" i="39" s="1"/>
  <c r="O178" i="39" s="1"/>
  <c r="CL65" i="9"/>
  <c r="K66" i="39"/>
  <c r="K180" i="39" s="1"/>
  <c r="O180" i="39" s="1"/>
  <c r="DF65" i="5"/>
  <c r="K65" i="58"/>
  <c r="V65" i="58" s="1"/>
  <c r="Z65" i="58" s="1"/>
  <c r="CL77" i="9"/>
  <c r="K78" i="39"/>
  <c r="K192" i="39" s="1"/>
  <c r="O192" i="39" s="1"/>
  <c r="DF77" i="5"/>
  <c r="K77" i="58"/>
  <c r="V77" i="58" s="1"/>
  <c r="Z77" i="58" s="1"/>
  <c r="CL72" i="9"/>
  <c r="DF72" i="5"/>
  <c r="K73" i="39"/>
  <c r="K187" i="39" s="1"/>
  <c r="O187" i="39" s="1"/>
  <c r="K72" i="58"/>
  <c r="V72" i="58" s="1"/>
  <c r="Z72" i="58" s="1"/>
  <c r="H217" i="39"/>
  <c r="P217" i="39" s="1"/>
  <c r="I217" i="39"/>
  <c r="C601" i="40" s="1"/>
  <c r="M217" i="39"/>
  <c r="N217" i="39" s="1"/>
  <c r="E217" i="39"/>
  <c r="DF81" i="5"/>
  <c r="CL81" i="9"/>
  <c r="K81" i="58"/>
  <c r="V81" i="58" s="1"/>
  <c r="Z81" i="58" s="1"/>
  <c r="K82" i="39"/>
  <c r="K196" i="39" s="1"/>
  <c r="O196" i="39" s="1"/>
  <c r="DF71" i="5"/>
  <c r="K71" i="58"/>
  <c r="V71" i="58" s="1"/>
  <c r="Z71" i="58" s="1"/>
  <c r="CL71" i="9"/>
  <c r="K72" i="39"/>
  <c r="K186" i="39" s="1"/>
  <c r="O186" i="39" s="1"/>
  <c r="K66" i="58"/>
  <c r="V66" i="58" s="1"/>
  <c r="Z66" i="58" s="1"/>
  <c r="CL66" i="9"/>
  <c r="K67" i="39"/>
  <c r="K181" i="39" s="1"/>
  <c r="O181" i="39" s="1"/>
  <c r="DF66" i="5"/>
  <c r="CL86" i="9"/>
  <c r="K87" i="39"/>
  <c r="K201" i="39" s="1"/>
  <c r="O201" i="39" s="1"/>
  <c r="DF86" i="5"/>
  <c r="K86" i="58"/>
  <c r="V86" i="58" s="1"/>
  <c r="Z86" i="58" s="1"/>
  <c r="CL68" i="9"/>
  <c r="K69" i="39"/>
  <c r="K183" i="39" s="1"/>
  <c r="O183" i="39" s="1"/>
  <c r="DF68" i="5"/>
  <c r="K68" i="58"/>
  <c r="V68" i="58" s="1"/>
  <c r="Z68" i="58" s="1"/>
  <c r="CL75" i="9"/>
  <c r="DF75" i="5"/>
  <c r="K76" i="39"/>
  <c r="K190" i="39" s="1"/>
  <c r="O190" i="39" s="1"/>
  <c r="K75" i="58"/>
  <c r="V75" i="58" s="1"/>
  <c r="Z75" i="58" s="1"/>
  <c r="DF69" i="5"/>
  <c r="K69" i="58"/>
  <c r="V69" i="58" s="1"/>
  <c r="Z69" i="58" s="1"/>
  <c r="CL69" i="9"/>
  <c r="K70" i="39"/>
  <c r="K184" i="39" s="1"/>
  <c r="O184" i="39" s="1"/>
  <c r="I217" i="38"/>
  <c r="I227" i="38" s="1"/>
  <c r="H217" i="38"/>
  <c r="P217" i="38" s="1"/>
  <c r="M217" i="38"/>
  <c r="N217" i="38" s="1"/>
  <c r="E217" i="38"/>
  <c r="DE66" i="5"/>
  <c r="K66" i="57"/>
  <c r="V66" i="57" s="1"/>
  <c r="Z66" i="57" s="1"/>
  <c r="CK66" i="9"/>
  <c r="K67" i="38"/>
  <c r="K181" i="38" s="1"/>
  <c r="O181" i="38" s="1"/>
  <c r="CK84" i="9"/>
  <c r="K85" i="38"/>
  <c r="K199" i="38" s="1"/>
  <c r="O199" i="38" s="1"/>
  <c r="DE84" i="5"/>
  <c r="K84" i="57"/>
  <c r="V84" i="57" s="1"/>
  <c r="Z84" i="57" s="1"/>
  <c r="CK77" i="9"/>
  <c r="DE77" i="5"/>
  <c r="K78" i="38"/>
  <c r="K192" i="38" s="1"/>
  <c r="O192" i="38" s="1"/>
  <c r="K77" i="57"/>
  <c r="V77" i="57" s="1"/>
  <c r="Z77" i="57" s="1"/>
  <c r="CK70" i="9"/>
  <c r="K70" i="57"/>
  <c r="V70" i="57" s="1"/>
  <c r="Z70" i="57" s="1"/>
  <c r="K71" i="38"/>
  <c r="K185" i="38" s="1"/>
  <c r="O185" i="38" s="1"/>
  <c r="DE70" i="5"/>
  <c r="CK88" i="9"/>
  <c r="DE88" i="5"/>
  <c r="K89" i="38"/>
  <c r="K203" i="38" s="1"/>
  <c r="O203" i="38" s="1"/>
  <c r="K88" i="57"/>
  <c r="V88" i="57" s="1"/>
  <c r="Z88" i="57" s="1"/>
  <c r="CK87" i="9"/>
  <c r="K88" i="38"/>
  <c r="K202" i="38" s="1"/>
  <c r="O202" i="38" s="1"/>
  <c r="DE87" i="5"/>
  <c r="K87" i="57"/>
  <c r="V87" i="57" s="1"/>
  <c r="Z87" i="57" s="1"/>
  <c r="DE79" i="5"/>
  <c r="K79" i="57"/>
  <c r="V79" i="57" s="1"/>
  <c r="Z79" i="57" s="1"/>
  <c r="CK79" i="9"/>
  <c r="K80" i="38"/>
  <c r="K194" i="38" s="1"/>
  <c r="O194" i="38" s="1"/>
  <c r="DE80" i="5"/>
  <c r="K80" i="57"/>
  <c r="V80" i="57" s="1"/>
  <c r="Z80" i="57" s="1"/>
  <c r="CK80" i="9"/>
  <c r="K81" i="38"/>
  <c r="K195" i="38" s="1"/>
  <c r="O195" i="38" s="1"/>
  <c r="CK74" i="9"/>
  <c r="DE74" i="5"/>
  <c r="K75" i="38"/>
  <c r="K189" i="38" s="1"/>
  <c r="O189" i="38" s="1"/>
  <c r="K74" i="57"/>
  <c r="V74" i="57" s="1"/>
  <c r="Z74" i="57" s="1"/>
  <c r="CK76" i="9"/>
  <c r="K77" i="38"/>
  <c r="K191" i="38" s="1"/>
  <c r="O191" i="38" s="1"/>
  <c r="DE76" i="5"/>
  <c r="K76" i="57"/>
  <c r="V76" i="57" s="1"/>
  <c r="Z76" i="57" s="1"/>
  <c r="DE81" i="5"/>
  <c r="CK81" i="9"/>
  <c r="K81" i="57"/>
  <c r="V81" i="57" s="1"/>
  <c r="Z81" i="57" s="1"/>
  <c r="K82" i="38"/>
  <c r="K196" i="38" s="1"/>
  <c r="O196" i="38" s="1"/>
  <c r="DE75" i="5"/>
  <c r="K75" i="57"/>
  <c r="V75" i="57" s="1"/>
  <c r="Z75" i="57" s="1"/>
  <c r="CK75" i="9"/>
  <c r="K76" i="38"/>
  <c r="K190" i="38" s="1"/>
  <c r="O190" i="38" s="1"/>
  <c r="H217" i="35"/>
  <c r="P217" i="35" s="1"/>
  <c r="I217" i="35"/>
  <c r="C601" i="19" s="1"/>
  <c r="CJ92" i="9" s="1"/>
  <c r="CJ85" i="9"/>
  <c r="K86" i="35"/>
  <c r="K200" i="35" s="1"/>
  <c r="O200" i="35" s="1"/>
  <c r="DD85" i="5"/>
  <c r="K85" i="53"/>
  <c r="V85" i="53" s="1"/>
  <c r="Z85" i="53" s="1"/>
  <c r="DD87" i="5"/>
  <c r="K87" i="53"/>
  <c r="V87" i="53" s="1"/>
  <c r="Z87" i="53" s="1"/>
  <c r="CJ87" i="9"/>
  <c r="K88" i="35"/>
  <c r="K202" i="35" s="1"/>
  <c r="O202" i="35" s="1"/>
  <c r="CJ82" i="9"/>
  <c r="K83" i="35"/>
  <c r="K197" i="35" s="1"/>
  <c r="O197" i="35" s="1"/>
  <c r="DD82" i="5"/>
  <c r="K82" i="53"/>
  <c r="V82" i="53" s="1"/>
  <c r="Z82" i="53" s="1"/>
  <c r="K86" i="53"/>
  <c r="V86" i="53" s="1"/>
  <c r="Z86" i="53" s="1"/>
  <c r="CJ86" i="9"/>
  <c r="K87" i="35"/>
  <c r="K201" i="35" s="1"/>
  <c r="O201" i="35" s="1"/>
  <c r="DD86" i="5"/>
  <c r="DD83" i="5"/>
  <c r="K83" i="53"/>
  <c r="V83" i="53" s="1"/>
  <c r="Z83" i="53" s="1"/>
  <c r="CJ83" i="9"/>
  <c r="K84" i="35"/>
  <c r="K198" i="35" s="1"/>
  <c r="O198" i="35" s="1"/>
  <c r="CJ89" i="9"/>
  <c r="K90" i="35"/>
  <c r="K204" i="35" s="1"/>
  <c r="O204" i="35" s="1"/>
  <c r="DD89" i="5"/>
  <c r="K89" i="53"/>
  <c r="V89" i="53" s="1"/>
  <c r="Z89" i="53" s="1"/>
  <c r="M217" i="35"/>
  <c r="N217" i="35" s="1"/>
  <c r="E217" i="35"/>
  <c r="BP92" i="9"/>
  <c r="I93" i="50"/>
  <c r="I103" i="48"/>
  <c r="BO102" i="9"/>
  <c r="I93" i="48"/>
  <c r="BO92" i="9"/>
  <c r="I93" i="45"/>
  <c r="BN92" i="9"/>
  <c r="I103" i="45"/>
  <c r="BN102" i="9"/>
  <c r="BM102" i="9"/>
  <c r="I103" i="41"/>
  <c r="BL102" i="9"/>
  <c r="CJ77" i="9"/>
  <c r="DD77" i="5"/>
  <c r="K77" i="53"/>
  <c r="V77" i="53" s="1"/>
  <c r="Z77" i="53" s="1"/>
  <c r="I103" i="35"/>
  <c r="AX109" i="9"/>
  <c r="G110" i="50"/>
  <c r="G224" i="50" s="1"/>
  <c r="Q224" i="50" s="1"/>
  <c r="BP108" i="9"/>
  <c r="I109" i="50"/>
  <c r="AX111" i="9"/>
  <c r="G112" i="50"/>
  <c r="G226" i="50" s="1"/>
  <c r="Q226" i="50" s="1"/>
  <c r="AX110" i="9"/>
  <c r="G111" i="50"/>
  <c r="G225" i="50" s="1"/>
  <c r="Q225" i="50" s="1"/>
  <c r="CQ85" i="9"/>
  <c r="K86" i="50"/>
  <c r="K200" i="50" s="1"/>
  <c r="O200" i="50" s="1"/>
  <c r="CQ88" i="9"/>
  <c r="K89" i="50"/>
  <c r="K203" i="50" s="1"/>
  <c r="O203" i="50" s="1"/>
  <c r="CQ82" i="9"/>
  <c r="K83" i="50"/>
  <c r="K197" i="50" s="1"/>
  <c r="O197" i="50" s="1"/>
  <c r="CQ91" i="9"/>
  <c r="K92" i="50"/>
  <c r="K206" i="50" s="1"/>
  <c r="O206" i="50" s="1"/>
  <c r="CQ83" i="9"/>
  <c r="K84" i="50"/>
  <c r="K198" i="50" s="1"/>
  <c r="O198" i="50" s="1"/>
  <c r="CQ98" i="9"/>
  <c r="CQ101" i="9"/>
  <c r="CQ95" i="9"/>
  <c r="CQ100" i="9"/>
  <c r="BO111" i="9"/>
  <c r="I112" i="48"/>
  <c r="BO110" i="9"/>
  <c r="I111" i="48"/>
  <c r="CP83" i="9"/>
  <c r="K84" i="48"/>
  <c r="K198" i="48" s="1"/>
  <c r="O198" i="48" s="1"/>
  <c r="CP84" i="9"/>
  <c r="K85" i="48"/>
  <c r="K199" i="48" s="1"/>
  <c r="O199" i="48" s="1"/>
  <c r="CP67" i="9"/>
  <c r="K68" i="48"/>
  <c r="K182" i="48" s="1"/>
  <c r="O182" i="48" s="1"/>
  <c r="CP89" i="9"/>
  <c r="K90" i="48"/>
  <c r="K204" i="48" s="1"/>
  <c r="O204" i="48" s="1"/>
  <c r="CP85" i="9"/>
  <c r="K86" i="48"/>
  <c r="K200" i="48" s="1"/>
  <c r="O200" i="48" s="1"/>
  <c r="CP91" i="9"/>
  <c r="K92" i="48"/>
  <c r="K206" i="48" s="1"/>
  <c r="O206" i="48" s="1"/>
  <c r="CP93" i="9"/>
  <c r="CP96" i="9"/>
  <c r="CP92" i="9"/>
  <c r="CP95" i="9"/>
  <c r="CP94" i="9"/>
  <c r="CP98" i="9"/>
  <c r="CP99" i="9"/>
  <c r="CP97" i="9"/>
  <c r="BN108" i="9"/>
  <c r="I109" i="45"/>
  <c r="AV109" i="9"/>
  <c r="G110" i="45"/>
  <c r="G224" i="45" s="1"/>
  <c r="Q224" i="45" s="1"/>
  <c r="BN111" i="9"/>
  <c r="I112" i="45"/>
  <c r="CO70" i="9"/>
  <c r="K71" i="45"/>
  <c r="K185" i="45" s="1"/>
  <c r="O185" i="45" s="1"/>
  <c r="CO91" i="9"/>
  <c r="K92" i="45"/>
  <c r="K206" i="45" s="1"/>
  <c r="O206" i="45" s="1"/>
  <c r="CO71" i="9"/>
  <c r="K72" i="45"/>
  <c r="K186" i="45" s="1"/>
  <c r="O186" i="45" s="1"/>
  <c r="CO87" i="9"/>
  <c r="K88" i="45"/>
  <c r="K202" i="45" s="1"/>
  <c r="O202" i="45" s="1"/>
  <c r="CO94" i="9"/>
  <c r="CO95" i="9"/>
  <c r="CO97" i="9"/>
  <c r="CO100" i="9"/>
  <c r="CO99" i="9"/>
  <c r="CO88" i="9"/>
  <c r="AU111" i="9"/>
  <c r="G112" i="43"/>
  <c r="G226" i="43" s="1"/>
  <c r="Q226" i="43" s="1"/>
  <c r="AU109" i="9"/>
  <c r="G110" i="43"/>
  <c r="G224" i="43" s="1"/>
  <c r="Q224" i="43" s="1"/>
  <c r="AU110" i="9"/>
  <c r="G111" i="43"/>
  <c r="G225" i="43" s="1"/>
  <c r="Q225" i="43" s="1"/>
  <c r="CN97" i="9"/>
  <c r="K98" i="43"/>
  <c r="K212" i="43" s="1"/>
  <c r="O212" i="43" s="1"/>
  <c r="CN82" i="9"/>
  <c r="K83" i="43"/>
  <c r="K197" i="43" s="1"/>
  <c r="O197" i="43" s="1"/>
  <c r="CN96" i="9"/>
  <c r="K97" i="43"/>
  <c r="K211" i="43" s="1"/>
  <c r="O211" i="43" s="1"/>
  <c r="CN93" i="9"/>
  <c r="K94" i="43"/>
  <c r="K208" i="43" s="1"/>
  <c r="O208" i="43" s="1"/>
  <c r="CN73" i="9"/>
  <c r="K74" i="43"/>
  <c r="K188" i="43" s="1"/>
  <c r="O188" i="43" s="1"/>
  <c r="CN91" i="9"/>
  <c r="K92" i="43"/>
  <c r="K206" i="43" s="1"/>
  <c r="O206" i="43" s="1"/>
  <c r="CN67" i="9"/>
  <c r="K68" i="43"/>
  <c r="K182" i="43" s="1"/>
  <c r="O182" i="43" s="1"/>
  <c r="CN99" i="9"/>
  <c r="K100" i="43"/>
  <c r="K214" i="43" s="1"/>
  <c r="O214" i="43" s="1"/>
  <c r="CN98" i="9"/>
  <c r="K99" i="43"/>
  <c r="K213" i="43" s="1"/>
  <c r="O213" i="43" s="1"/>
  <c r="CN88" i="9"/>
  <c r="K89" i="43"/>
  <c r="K203" i="43" s="1"/>
  <c r="O203" i="43" s="1"/>
  <c r="CN101" i="9"/>
  <c r="K102" i="43"/>
  <c r="K216" i="43" s="1"/>
  <c r="O216" i="43" s="1"/>
  <c r="CN95" i="9"/>
  <c r="K96" i="43"/>
  <c r="K210" i="43" s="1"/>
  <c r="O210" i="43" s="1"/>
  <c r="CN90" i="9"/>
  <c r="K91" i="43"/>
  <c r="K205" i="43" s="1"/>
  <c r="O205" i="43" s="1"/>
  <c r="CN94" i="9"/>
  <c r="K95" i="43"/>
  <c r="K209" i="43" s="1"/>
  <c r="O209" i="43" s="1"/>
  <c r="CN75" i="9"/>
  <c r="K76" i="43"/>
  <c r="K190" i="43" s="1"/>
  <c r="O190" i="43" s="1"/>
  <c r="CN81" i="9"/>
  <c r="DH81" i="5"/>
  <c r="K81" i="60"/>
  <c r="V81" i="60" s="1"/>
  <c r="Z81" i="60" s="1"/>
  <c r="AT108" i="9"/>
  <c r="G109" i="41"/>
  <c r="G223" i="41" s="1"/>
  <c r="Q223" i="41" s="1"/>
  <c r="AT111" i="9"/>
  <c r="G112" i="41"/>
  <c r="G226" i="41" s="1"/>
  <c r="Q226" i="41" s="1"/>
  <c r="BL107" i="9"/>
  <c r="I108" i="41"/>
  <c r="AT110" i="9"/>
  <c r="G111" i="41"/>
  <c r="G225" i="41" s="1"/>
  <c r="Q225" i="41" s="1"/>
  <c r="AT109" i="9"/>
  <c r="G110" i="41"/>
  <c r="G224" i="41" s="1"/>
  <c r="Q224" i="41" s="1"/>
  <c r="CM97" i="9"/>
  <c r="K98" i="41"/>
  <c r="K212" i="41" s="1"/>
  <c r="O212" i="41" s="1"/>
  <c r="CM93" i="9"/>
  <c r="K94" i="41"/>
  <c r="K208" i="41" s="1"/>
  <c r="O208" i="41" s="1"/>
  <c r="CM96" i="9"/>
  <c r="K97" i="41"/>
  <c r="K211" i="41" s="1"/>
  <c r="O211" i="41" s="1"/>
  <c r="CM101" i="9"/>
  <c r="K102" i="41"/>
  <c r="K216" i="41" s="1"/>
  <c r="O216" i="41" s="1"/>
  <c r="CM98" i="9"/>
  <c r="K99" i="41"/>
  <c r="K213" i="41" s="1"/>
  <c r="O213" i="41" s="1"/>
  <c r="BK110" i="9"/>
  <c r="I111" i="39"/>
  <c r="BK111" i="9"/>
  <c r="I112" i="39"/>
  <c r="AS109" i="9"/>
  <c r="G110" i="39"/>
  <c r="G224" i="39" s="1"/>
  <c r="Q224" i="39" s="1"/>
  <c r="CL61" i="9"/>
  <c r="K62" i="39"/>
  <c r="K176" i="39" s="1"/>
  <c r="O176" i="39" s="1"/>
  <c r="CL64" i="9"/>
  <c r="K65" i="39"/>
  <c r="K179" i="39" s="1"/>
  <c r="O179" i="39" s="1"/>
  <c r="CL91" i="9"/>
  <c r="K92" i="39"/>
  <c r="K206" i="39" s="1"/>
  <c r="O206" i="39" s="1"/>
  <c r="CL84" i="9"/>
  <c r="K85" i="39"/>
  <c r="K199" i="39" s="1"/>
  <c r="O199" i="39" s="1"/>
  <c r="CL67" i="9"/>
  <c r="K68" i="39"/>
  <c r="K182" i="39" s="1"/>
  <c r="O182" i="39" s="1"/>
  <c r="CL58" i="9"/>
  <c r="K59" i="39"/>
  <c r="K173" i="39" s="1"/>
  <c r="O173" i="39" s="1"/>
  <c r="CL83" i="9"/>
  <c r="K84" i="39"/>
  <c r="K198" i="39" s="1"/>
  <c r="O198" i="39" s="1"/>
  <c r="CL100" i="9"/>
  <c r="K101" i="39"/>
  <c r="K215" i="39" s="1"/>
  <c r="O215" i="39" s="1"/>
  <c r="CL94" i="9"/>
  <c r="K95" i="39"/>
  <c r="K209" i="39" s="1"/>
  <c r="O209" i="39" s="1"/>
  <c r="CL98" i="9"/>
  <c r="K99" i="39"/>
  <c r="K213" i="39" s="1"/>
  <c r="O213" i="39" s="1"/>
  <c r="CL95" i="9"/>
  <c r="K96" i="39"/>
  <c r="K210" i="39" s="1"/>
  <c r="O210" i="39" s="1"/>
  <c r="AR109" i="9"/>
  <c r="G110" i="38"/>
  <c r="G224" i="38" s="1"/>
  <c r="Q224" i="38" s="1"/>
  <c r="BJ109" i="9"/>
  <c r="I110" i="38"/>
  <c r="AR111" i="9"/>
  <c r="G112" i="38"/>
  <c r="G226" i="38" s="1"/>
  <c r="Q226" i="38" s="1"/>
  <c r="CK103" i="9"/>
  <c r="K104" i="38"/>
  <c r="K218" i="38" s="1"/>
  <c r="O218" i="38" s="1"/>
  <c r="CK95" i="9"/>
  <c r="K96" i="38"/>
  <c r="K210" i="38" s="1"/>
  <c r="O210" i="38" s="1"/>
  <c r="CK105" i="9"/>
  <c r="K106" i="38"/>
  <c r="K220" i="38" s="1"/>
  <c r="O220" i="38" s="1"/>
  <c r="CK99" i="9"/>
  <c r="K100" i="38"/>
  <c r="K214" i="38" s="1"/>
  <c r="O214" i="38" s="1"/>
  <c r="CK93" i="9"/>
  <c r="K94" i="38"/>
  <c r="K208" i="38" s="1"/>
  <c r="O208" i="38" s="1"/>
  <c r="CK78" i="9"/>
  <c r="K79" i="38"/>
  <c r="K193" i="38" s="1"/>
  <c r="O193" i="38" s="1"/>
  <c r="CK109" i="9"/>
  <c r="K110" i="38"/>
  <c r="K224" i="38" s="1"/>
  <c r="O224" i="38" s="1"/>
  <c r="CK89" i="9"/>
  <c r="K90" i="38"/>
  <c r="K204" i="38" s="1"/>
  <c r="O204" i="38" s="1"/>
  <c r="CK100" i="9"/>
  <c r="K101" i="38"/>
  <c r="K215" i="38" s="1"/>
  <c r="O215" i="38" s="1"/>
  <c r="CK110" i="9"/>
  <c r="K111" i="38"/>
  <c r="K225" i="38" s="1"/>
  <c r="O225" i="38" s="1"/>
  <c r="CK82" i="9"/>
  <c r="K83" i="38"/>
  <c r="K197" i="38" s="1"/>
  <c r="O197" i="38" s="1"/>
  <c r="CK90" i="9"/>
  <c r="K91" i="38"/>
  <c r="K205" i="38" s="1"/>
  <c r="O205" i="38" s="1"/>
  <c r="CK98" i="9"/>
  <c r="K99" i="38"/>
  <c r="K213" i="38" s="1"/>
  <c r="O213" i="38" s="1"/>
  <c r="CK108" i="9"/>
  <c r="K109" i="38"/>
  <c r="K223" i="38" s="1"/>
  <c r="O223" i="38" s="1"/>
  <c r="BI108" i="9"/>
  <c r="I109" i="35"/>
  <c r="BI110" i="9"/>
  <c r="I111" i="35"/>
  <c r="AQ111" i="9"/>
  <c r="G112" i="35"/>
  <c r="G226" i="35" s="1"/>
  <c r="Q226" i="35" s="1"/>
  <c r="AQ109" i="9"/>
  <c r="G110" i="35"/>
  <c r="G224" i="35" s="1"/>
  <c r="Q224" i="35" s="1"/>
  <c r="CJ84" i="9"/>
  <c r="K85" i="35"/>
  <c r="K199" i="35" s="1"/>
  <c r="O199" i="35" s="1"/>
  <c r="CJ90" i="9"/>
  <c r="K91" i="35"/>
  <c r="K205" i="35" s="1"/>
  <c r="O205" i="35" s="1"/>
  <c r="CJ98" i="9"/>
  <c r="K99" i="35"/>
  <c r="K213" i="35" s="1"/>
  <c r="O213" i="35" s="1"/>
  <c r="CJ95" i="9"/>
  <c r="K96" i="35"/>
  <c r="K210" i="35" s="1"/>
  <c r="O210" i="35" s="1"/>
  <c r="CJ93" i="9"/>
  <c r="K94" i="35"/>
  <c r="K208" i="35" s="1"/>
  <c r="O208" i="35" s="1"/>
  <c r="CJ96" i="9"/>
  <c r="K97" i="35"/>
  <c r="K211" i="35" s="1"/>
  <c r="O211" i="35" s="1"/>
  <c r="CJ94" i="9"/>
  <c r="K95" i="35"/>
  <c r="K209" i="35" s="1"/>
  <c r="O209" i="35" s="1"/>
  <c r="CJ97" i="9"/>
  <c r="K98" i="35"/>
  <c r="K212" i="35" s="1"/>
  <c r="O212" i="35" s="1"/>
  <c r="X102" i="63"/>
  <c r="Y102" i="63" s="1"/>
  <c r="P102" i="63"/>
  <c r="S102" i="63"/>
  <c r="AA102" i="63" s="1"/>
  <c r="AA112" i="63" s="1"/>
  <c r="T102" i="63"/>
  <c r="T112" i="63" s="1"/>
  <c r="S102" i="62"/>
  <c r="AA102" i="62" s="1"/>
  <c r="AA112" i="62" s="1"/>
  <c r="T102" i="62"/>
  <c r="T112" i="62" s="1"/>
  <c r="X102" i="62"/>
  <c r="Y102" i="62" s="1"/>
  <c r="P102" i="62"/>
  <c r="X102" i="61"/>
  <c r="Y102" i="61" s="1"/>
  <c r="P102" i="61"/>
  <c r="S102" i="61"/>
  <c r="AA102" i="61" s="1"/>
  <c r="AA112" i="61" s="1"/>
  <c r="T102" i="61"/>
  <c r="T112" i="61" s="1"/>
  <c r="X102" i="60"/>
  <c r="Y102" i="60" s="1"/>
  <c r="P102" i="60"/>
  <c r="S102" i="60"/>
  <c r="AA102" i="60" s="1"/>
  <c r="AA112" i="60" s="1"/>
  <c r="T102" i="60"/>
  <c r="T112" i="60" s="1"/>
  <c r="X102" i="59"/>
  <c r="Y102" i="59" s="1"/>
  <c r="P102" i="59"/>
  <c r="S102" i="59"/>
  <c r="AA102" i="59" s="1"/>
  <c r="T102" i="59"/>
  <c r="T112" i="59" s="1"/>
  <c r="X102" i="58"/>
  <c r="Y102" i="58" s="1"/>
  <c r="P102" i="58"/>
  <c r="S102" i="58"/>
  <c r="AA102" i="58" s="1"/>
  <c r="T102" i="58"/>
  <c r="T112" i="58" s="1"/>
  <c r="X102" i="57"/>
  <c r="Y102" i="57" s="1"/>
  <c r="P102" i="57"/>
  <c r="S102" i="57"/>
  <c r="AA102" i="57" s="1"/>
  <c r="AA112" i="57" s="1"/>
  <c r="T102" i="57"/>
  <c r="T112" i="57" s="1"/>
  <c r="X102" i="53"/>
  <c r="Y102" i="53" s="1"/>
  <c r="P102" i="53"/>
  <c r="S102" i="53"/>
  <c r="AA102" i="53" s="1"/>
  <c r="AA112" i="53" s="1"/>
  <c r="T102" i="53"/>
  <c r="K39" i="63"/>
  <c r="V39" i="63" s="1"/>
  <c r="Z39" i="63" s="1"/>
  <c r="DK39" i="5"/>
  <c r="DK65" i="5"/>
  <c r="K65" i="63"/>
  <c r="V65" i="63" s="1"/>
  <c r="Z65" i="63" s="1"/>
  <c r="DK63" i="5"/>
  <c r="K63" i="63"/>
  <c r="V63" i="63" s="1"/>
  <c r="Z63" i="63" s="1"/>
  <c r="DK101" i="5"/>
  <c r="K101" i="63"/>
  <c r="V101" i="63" s="1"/>
  <c r="Z101" i="63" s="1"/>
  <c r="DK98" i="5"/>
  <c r="K98" i="63"/>
  <c r="V98" i="63" s="1"/>
  <c r="Z98" i="63" s="1"/>
  <c r="DK82" i="5"/>
  <c r="K82" i="63"/>
  <c r="V82" i="63" s="1"/>
  <c r="Z82" i="63" s="1"/>
  <c r="DK51" i="5"/>
  <c r="K51" i="63"/>
  <c r="V51" i="63" s="1"/>
  <c r="Z51" i="63" s="1"/>
  <c r="DK95" i="5"/>
  <c r="K95" i="63"/>
  <c r="V95" i="63" s="1"/>
  <c r="Z95" i="63" s="1"/>
  <c r="DK22" i="5"/>
  <c r="K22" i="63"/>
  <c r="V22" i="63" s="1"/>
  <c r="Z22" i="63" s="1"/>
  <c r="DK88" i="5"/>
  <c r="K88" i="63"/>
  <c r="V88" i="63" s="1"/>
  <c r="Z88" i="63" s="1"/>
  <c r="K50" i="63"/>
  <c r="V50" i="63" s="1"/>
  <c r="Z50" i="63" s="1"/>
  <c r="DK50" i="5"/>
  <c r="DK25" i="5"/>
  <c r="K25" i="63"/>
  <c r="V25" i="63" s="1"/>
  <c r="Z25" i="63" s="1"/>
  <c r="BR109" i="5"/>
  <c r="G109" i="63"/>
  <c r="R109" i="63" s="1"/>
  <c r="AB109" i="63" s="1"/>
  <c r="DK85" i="5"/>
  <c r="K85" i="63"/>
  <c r="V85" i="63" s="1"/>
  <c r="Z85" i="63" s="1"/>
  <c r="DK91" i="5"/>
  <c r="K91" i="63"/>
  <c r="V91" i="63" s="1"/>
  <c r="Z91" i="63" s="1"/>
  <c r="K68" i="63"/>
  <c r="V68" i="63" s="1"/>
  <c r="Z68" i="63" s="1"/>
  <c r="DK68" i="5"/>
  <c r="DK67" i="5"/>
  <c r="K67" i="63"/>
  <c r="V67" i="63" s="1"/>
  <c r="Z67" i="63" s="1"/>
  <c r="CJ108" i="5"/>
  <c r="I108" i="63"/>
  <c r="DK27" i="5"/>
  <c r="K27" i="63"/>
  <c r="V27" i="63" s="1"/>
  <c r="Z27" i="63" s="1"/>
  <c r="BR111" i="5"/>
  <c r="G111" i="63"/>
  <c r="R111" i="63" s="1"/>
  <c r="AB111" i="63" s="1"/>
  <c r="DK83" i="5"/>
  <c r="K83" i="63"/>
  <c r="V83" i="63" s="1"/>
  <c r="Z83" i="63" s="1"/>
  <c r="BR110" i="5"/>
  <c r="G110" i="63"/>
  <c r="R110" i="63" s="1"/>
  <c r="AB110" i="63" s="1"/>
  <c r="DK100" i="5"/>
  <c r="K100" i="63"/>
  <c r="V100" i="63" s="1"/>
  <c r="Z100" i="63" s="1"/>
  <c r="CJ92" i="5"/>
  <c r="I92" i="63"/>
  <c r="DJ83" i="5"/>
  <c r="K83" i="62"/>
  <c r="V83" i="62" s="1"/>
  <c r="Z83" i="62" s="1"/>
  <c r="DJ99" i="5"/>
  <c r="K99" i="62"/>
  <c r="V99" i="62" s="1"/>
  <c r="Z99" i="62" s="1"/>
  <c r="DJ84" i="5"/>
  <c r="K84" i="62"/>
  <c r="V84" i="62" s="1"/>
  <c r="Z84" i="62" s="1"/>
  <c r="DJ40" i="5"/>
  <c r="K40" i="62"/>
  <c r="V40" i="62" s="1"/>
  <c r="Z40" i="62" s="1"/>
  <c r="CI102" i="5"/>
  <c r="I102" i="62"/>
  <c r="C388" i="47"/>
  <c r="K4" i="62"/>
  <c r="V4" i="62" s="1"/>
  <c r="Z4" i="62" s="1"/>
  <c r="DJ4" i="5"/>
  <c r="DJ85" i="5"/>
  <c r="K85" i="62"/>
  <c r="V85" i="62" s="1"/>
  <c r="Z85" i="62" s="1"/>
  <c r="CI92" i="5"/>
  <c r="I92" i="62"/>
  <c r="CI110" i="5"/>
  <c r="I110" i="62"/>
  <c r="DJ97" i="5"/>
  <c r="K97" i="62"/>
  <c r="V97" i="62" s="1"/>
  <c r="Z97" i="62" s="1"/>
  <c r="DJ28" i="5"/>
  <c r="K28" i="62"/>
  <c r="V28" i="62" s="1"/>
  <c r="Z28" i="62" s="1"/>
  <c r="DJ89" i="5"/>
  <c r="K89" i="62"/>
  <c r="V89" i="62" s="1"/>
  <c r="Z89" i="62" s="1"/>
  <c r="C387" i="47"/>
  <c r="DJ3" i="5"/>
  <c r="K3" i="62"/>
  <c r="V3" i="62" s="1"/>
  <c r="Z3" i="62" s="1"/>
  <c r="DJ91" i="5"/>
  <c r="K91" i="62"/>
  <c r="V91" i="62" s="1"/>
  <c r="Z91" i="62" s="1"/>
  <c r="DJ27" i="5"/>
  <c r="K27" i="62"/>
  <c r="V27" i="62" s="1"/>
  <c r="Z27" i="62" s="1"/>
  <c r="DJ96" i="5"/>
  <c r="K96" i="62"/>
  <c r="V96" i="62" s="1"/>
  <c r="Z96" i="62" s="1"/>
  <c r="DJ62" i="5"/>
  <c r="K62" i="62"/>
  <c r="V62" i="62" s="1"/>
  <c r="Z62" i="62" s="1"/>
  <c r="DJ93" i="5"/>
  <c r="K93" i="62"/>
  <c r="V93" i="62" s="1"/>
  <c r="Z93" i="62" s="1"/>
  <c r="DJ95" i="5"/>
  <c r="K95" i="62"/>
  <c r="V95" i="62" s="1"/>
  <c r="Z95" i="62" s="1"/>
  <c r="CI111" i="5"/>
  <c r="I111" i="62"/>
  <c r="K65" i="62"/>
  <c r="V65" i="62" s="1"/>
  <c r="Z65" i="62" s="1"/>
  <c r="DJ65" i="5"/>
  <c r="DJ94" i="5"/>
  <c r="K94" i="62"/>
  <c r="V94" i="62" s="1"/>
  <c r="Z94" i="62" s="1"/>
  <c r="DJ67" i="5"/>
  <c r="K67" i="62"/>
  <c r="V67" i="62" s="1"/>
  <c r="Z67" i="62" s="1"/>
  <c r="DJ98" i="5"/>
  <c r="K98" i="62"/>
  <c r="V98" i="62" s="1"/>
  <c r="Z98" i="62" s="1"/>
  <c r="DI70" i="5"/>
  <c r="K70" i="61"/>
  <c r="V70" i="61" s="1"/>
  <c r="Z70" i="61" s="1"/>
  <c r="DI16" i="5"/>
  <c r="K16" i="61"/>
  <c r="V16" i="61" s="1"/>
  <c r="Z16" i="61" s="1"/>
  <c r="DI9" i="5"/>
  <c r="K9" i="61"/>
  <c r="V9" i="61" s="1"/>
  <c r="Z9" i="61" s="1"/>
  <c r="DI15" i="5"/>
  <c r="K15" i="61"/>
  <c r="V15" i="61" s="1"/>
  <c r="Z15" i="61" s="1"/>
  <c r="DI100" i="5"/>
  <c r="K100" i="61"/>
  <c r="V100" i="61" s="1"/>
  <c r="Z100" i="61" s="1"/>
  <c r="DI17" i="5"/>
  <c r="K17" i="61"/>
  <c r="V17" i="61" s="1"/>
  <c r="Z17" i="61" s="1"/>
  <c r="DI88" i="5"/>
  <c r="K88" i="61"/>
  <c r="V88" i="61" s="1"/>
  <c r="Z88" i="61" s="1"/>
  <c r="CH111" i="5"/>
  <c r="I111" i="61"/>
  <c r="DI99" i="5"/>
  <c r="K99" i="61"/>
  <c r="V99" i="61" s="1"/>
  <c r="Z99" i="61" s="1"/>
  <c r="DI64" i="5"/>
  <c r="K64" i="61"/>
  <c r="V64" i="61" s="1"/>
  <c r="Z64" i="61" s="1"/>
  <c r="DI57" i="5"/>
  <c r="K57" i="61"/>
  <c r="V57" i="61" s="1"/>
  <c r="Z57" i="61" s="1"/>
  <c r="DI29" i="5"/>
  <c r="K29" i="61"/>
  <c r="V29" i="61" s="1"/>
  <c r="Z29" i="61" s="1"/>
  <c r="CH108" i="5"/>
  <c r="I108" i="61"/>
  <c r="DI71" i="5"/>
  <c r="K71" i="61"/>
  <c r="V71" i="61" s="1"/>
  <c r="Z71" i="61" s="1"/>
  <c r="CH92" i="5"/>
  <c r="I92" i="61"/>
  <c r="DI91" i="5"/>
  <c r="K91" i="61"/>
  <c r="V91" i="61" s="1"/>
  <c r="Z91" i="61" s="1"/>
  <c r="C389" i="46"/>
  <c r="F389" i="46" s="1"/>
  <c r="DI5" i="5"/>
  <c r="K5" i="61"/>
  <c r="V5" i="61" s="1"/>
  <c r="Z5" i="61" s="1"/>
  <c r="DI25" i="5"/>
  <c r="K25" i="61"/>
  <c r="V25" i="61" s="1"/>
  <c r="Z25" i="61" s="1"/>
  <c r="DI95" i="5"/>
  <c r="K95" i="61"/>
  <c r="V95" i="61" s="1"/>
  <c r="Z95" i="61" s="1"/>
  <c r="CH102" i="5"/>
  <c r="I102" i="61"/>
  <c r="DI22" i="5"/>
  <c r="K22" i="61"/>
  <c r="V22" i="61" s="1"/>
  <c r="Z22" i="61" s="1"/>
  <c r="DI87" i="5"/>
  <c r="K87" i="61"/>
  <c r="V87" i="61" s="1"/>
  <c r="Z87" i="61" s="1"/>
  <c r="BP109" i="5"/>
  <c r="G109" i="61"/>
  <c r="R109" i="61" s="1"/>
  <c r="AB109" i="61" s="1"/>
  <c r="DI33" i="5"/>
  <c r="K33" i="61"/>
  <c r="V33" i="61" s="1"/>
  <c r="Z33" i="61" s="1"/>
  <c r="K94" i="61"/>
  <c r="V94" i="61" s="1"/>
  <c r="Z94" i="61" s="1"/>
  <c r="DI94" i="5"/>
  <c r="DI23" i="5"/>
  <c r="K23" i="61"/>
  <c r="V23" i="61" s="1"/>
  <c r="Z23" i="61" s="1"/>
  <c r="DI61" i="5"/>
  <c r="K61" i="61"/>
  <c r="V61" i="61" s="1"/>
  <c r="Z61" i="61" s="1"/>
  <c r="DI97" i="5"/>
  <c r="K97" i="61"/>
  <c r="V97" i="61" s="1"/>
  <c r="Z97" i="61" s="1"/>
  <c r="DH101" i="5"/>
  <c r="K101" i="60"/>
  <c r="V101" i="60" s="1"/>
  <c r="Z101" i="60" s="1"/>
  <c r="K40" i="60"/>
  <c r="V40" i="60" s="1"/>
  <c r="Z40" i="60" s="1"/>
  <c r="DH40" i="5"/>
  <c r="DH82" i="5"/>
  <c r="K82" i="60"/>
  <c r="V82" i="60" s="1"/>
  <c r="Z82" i="60" s="1"/>
  <c r="DH99" i="5"/>
  <c r="K99" i="60"/>
  <c r="V99" i="60" s="1"/>
  <c r="Z99" i="60" s="1"/>
  <c r="DH94" i="5"/>
  <c r="K94" i="60"/>
  <c r="V94" i="60" s="1"/>
  <c r="Z94" i="60" s="1"/>
  <c r="DH67" i="5"/>
  <c r="K67" i="60"/>
  <c r="V67" i="60" s="1"/>
  <c r="Z67" i="60" s="1"/>
  <c r="DH75" i="5"/>
  <c r="K75" i="60"/>
  <c r="V75" i="60" s="1"/>
  <c r="Z75" i="60" s="1"/>
  <c r="K56" i="60"/>
  <c r="V56" i="60" s="1"/>
  <c r="Z56" i="60" s="1"/>
  <c r="DH56" i="5"/>
  <c r="CG102" i="5"/>
  <c r="I102" i="60"/>
  <c r="DH15" i="5"/>
  <c r="K15" i="60"/>
  <c r="V15" i="60" s="1"/>
  <c r="Z15" i="60" s="1"/>
  <c r="DH88" i="5"/>
  <c r="K88" i="60"/>
  <c r="V88" i="60" s="1"/>
  <c r="Z88" i="60" s="1"/>
  <c r="BO110" i="5"/>
  <c r="G110" i="60"/>
  <c r="R110" i="60" s="1"/>
  <c r="AB110" i="60" s="1"/>
  <c r="BO109" i="5"/>
  <c r="G109" i="60"/>
  <c r="R109" i="60" s="1"/>
  <c r="AB109" i="60" s="1"/>
  <c r="BO111" i="5"/>
  <c r="G111" i="60"/>
  <c r="R111" i="60" s="1"/>
  <c r="AB111" i="60" s="1"/>
  <c r="DH96" i="5"/>
  <c r="K96" i="60"/>
  <c r="V96" i="60" s="1"/>
  <c r="Z96" i="60" s="1"/>
  <c r="DH90" i="5"/>
  <c r="K90" i="60"/>
  <c r="V90" i="60" s="1"/>
  <c r="Z90" i="60" s="1"/>
  <c r="DH93" i="5"/>
  <c r="K93" i="60"/>
  <c r="V93" i="60" s="1"/>
  <c r="Z93" i="60" s="1"/>
  <c r="DH91" i="5"/>
  <c r="K91" i="60"/>
  <c r="V91" i="60" s="1"/>
  <c r="Z91" i="60" s="1"/>
  <c r="DH73" i="5"/>
  <c r="K73" i="60"/>
  <c r="V73" i="60" s="1"/>
  <c r="Z73" i="60" s="1"/>
  <c r="DH97" i="5"/>
  <c r="K97" i="60"/>
  <c r="V97" i="60" s="1"/>
  <c r="Z97" i="60" s="1"/>
  <c r="C387" i="44"/>
  <c r="F387" i="44" s="1"/>
  <c r="DH3" i="5"/>
  <c r="K3" i="60"/>
  <c r="V3" i="60" s="1"/>
  <c r="Z3" i="60" s="1"/>
  <c r="DH98" i="5"/>
  <c r="K98" i="60"/>
  <c r="V98" i="60" s="1"/>
  <c r="Z98" i="60" s="1"/>
  <c r="DG93" i="5"/>
  <c r="K93" i="59"/>
  <c r="V93" i="59" s="1"/>
  <c r="Z93" i="59" s="1"/>
  <c r="DG16" i="5"/>
  <c r="K16" i="59"/>
  <c r="V16" i="59" s="1"/>
  <c r="Z16" i="59" s="1"/>
  <c r="DG64" i="5"/>
  <c r="K64" i="59"/>
  <c r="V64" i="59" s="1"/>
  <c r="Z64" i="59" s="1"/>
  <c r="DG96" i="5"/>
  <c r="K96" i="59"/>
  <c r="V96" i="59" s="1"/>
  <c r="Z96" i="59" s="1"/>
  <c r="DG13" i="5"/>
  <c r="K13" i="59"/>
  <c r="V13" i="59" s="1"/>
  <c r="Z13" i="59" s="1"/>
  <c r="DG98" i="5"/>
  <c r="K98" i="59"/>
  <c r="V98" i="59" s="1"/>
  <c r="Z98" i="59" s="1"/>
  <c r="K9" i="59"/>
  <c r="V9" i="59" s="1"/>
  <c r="Z9" i="59" s="1"/>
  <c r="DG9" i="5"/>
  <c r="CF102" i="5"/>
  <c r="I102" i="59"/>
  <c r="CF107" i="5"/>
  <c r="I107" i="59"/>
  <c r="DG17" i="5"/>
  <c r="K17" i="59"/>
  <c r="V17" i="59" s="1"/>
  <c r="Z17" i="59" s="1"/>
  <c r="BN108" i="5"/>
  <c r="G108" i="59"/>
  <c r="R108" i="59" s="1"/>
  <c r="AB108" i="59" s="1"/>
  <c r="DG65" i="5"/>
  <c r="K65" i="59"/>
  <c r="V65" i="59" s="1"/>
  <c r="Z65" i="59" s="1"/>
  <c r="K61" i="59"/>
  <c r="V61" i="59" s="1"/>
  <c r="Z61" i="59" s="1"/>
  <c r="DG61" i="5"/>
  <c r="BN111" i="5"/>
  <c r="G111" i="59"/>
  <c r="R111" i="59" s="1"/>
  <c r="AB111" i="59" s="1"/>
  <c r="BN110" i="5"/>
  <c r="G110" i="59"/>
  <c r="R110" i="59" s="1"/>
  <c r="AB110" i="59" s="1"/>
  <c r="DG101" i="5"/>
  <c r="K101" i="59"/>
  <c r="V101" i="59" s="1"/>
  <c r="Z101" i="59" s="1"/>
  <c r="DG97" i="5"/>
  <c r="K97" i="59"/>
  <c r="V97" i="59" s="1"/>
  <c r="Z97" i="59" s="1"/>
  <c r="BN109" i="5"/>
  <c r="G109" i="59"/>
  <c r="R109" i="59" s="1"/>
  <c r="AB109" i="59" s="1"/>
  <c r="DG66" i="5"/>
  <c r="K66" i="59"/>
  <c r="V66" i="59" s="1"/>
  <c r="Z66" i="59" s="1"/>
  <c r="K32" i="59"/>
  <c r="V32" i="59" s="1"/>
  <c r="Z32" i="59" s="1"/>
  <c r="DG32" i="5"/>
  <c r="K94" i="58"/>
  <c r="V94" i="58" s="1"/>
  <c r="Z94" i="58" s="1"/>
  <c r="DF94" i="5"/>
  <c r="DF47" i="5"/>
  <c r="K47" i="58"/>
  <c r="V47" i="58" s="1"/>
  <c r="Z47" i="58" s="1"/>
  <c r="CE111" i="5"/>
  <c r="I111" i="58"/>
  <c r="DF83" i="5"/>
  <c r="K83" i="58"/>
  <c r="V83" i="58" s="1"/>
  <c r="Z83" i="58" s="1"/>
  <c r="DF100" i="5"/>
  <c r="K100" i="58"/>
  <c r="V100" i="58" s="1"/>
  <c r="Z100" i="58" s="1"/>
  <c r="DF44" i="5"/>
  <c r="K44" i="58"/>
  <c r="V44" i="58" s="1"/>
  <c r="Z44" i="58" s="1"/>
  <c r="DF7" i="5"/>
  <c r="K7" i="58"/>
  <c r="V7" i="58" s="1"/>
  <c r="Z7" i="58" s="1"/>
  <c r="K84" i="58"/>
  <c r="V84" i="58" s="1"/>
  <c r="Z84" i="58" s="1"/>
  <c r="DF84" i="5"/>
  <c r="K91" i="58"/>
  <c r="V91" i="58" s="1"/>
  <c r="Z91" i="58" s="1"/>
  <c r="DF91" i="5"/>
  <c r="DF28" i="5"/>
  <c r="K28" i="58"/>
  <c r="V28" i="58" s="1"/>
  <c r="Z28" i="58" s="1"/>
  <c r="DF98" i="5"/>
  <c r="K98" i="58"/>
  <c r="V98" i="58" s="1"/>
  <c r="Z98" i="58" s="1"/>
  <c r="DF29" i="5"/>
  <c r="K29" i="58"/>
  <c r="V29" i="58" s="1"/>
  <c r="Z29" i="58" s="1"/>
  <c r="BM109" i="5"/>
  <c r="G109" i="58"/>
  <c r="R109" i="58" s="1"/>
  <c r="AB109" i="58" s="1"/>
  <c r="K95" i="58"/>
  <c r="V95" i="58" s="1"/>
  <c r="Z95" i="58" s="1"/>
  <c r="DF95" i="5"/>
  <c r="DF27" i="5"/>
  <c r="K27" i="58"/>
  <c r="V27" i="58" s="1"/>
  <c r="Z27" i="58" s="1"/>
  <c r="DF61" i="5"/>
  <c r="K61" i="58"/>
  <c r="V61" i="58" s="1"/>
  <c r="Z61" i="58" s="1"/>
  <c r="DF39" i="5"/>
  <c r="K39" i="58"/>
  <c r="V39" i="58" s="1"/>
  <c r="Z39" i="58" s="1"/>
  <c r="DF58" i="5"/>
  <c r="K58" i="58"/>
  <c r="V58" i="58" s="1"/>
  <c r="Z58" i="58" s="1"/>
  <c r="C387" i="40"/>
  <c r="DF3" i="5"/>
  <c r="K3" i="58"/>
  <c r="V3" i="58" s="1"/>
  <c r="Z3" i="58" s="1"/>
  <c r="CE110" i="5"/>
  <c r="I110" i="58"/>
  <c r="DF15" i="5"/>
  <c r="K15" i="58"/>
  <c r="V15" i="58" s="1"/>
  <c r="Z15" i="58" s="1"/>
  <c r="DF9" i="5"/>
  <c r="K9" i="58"/>
  <c r="V9" i="58" s="1"/>
  <c r="Z9" i="58" s="1"/>
  <c r="K64" i="58"/>
  <c r="V64" i="58" s="1"/>
  <c r="Z64" i="58" s="1"/>
  <c r="DF64" i="5"/>
  <c r="DF17" i="5"/>
  <c r="K17" i="58"/>
  <c r="V17" i="58" s="1"/>
  <c r="Z17" i="58" s="1"/>
  <c r="DF67" i="5"/>
  <c r="K67" i="58"/>
  <c r="V67" i="58" s="1"/>
  <c r="Z67" i="58" s="1"/>
  <c r="DE90" i="5"/>
  <c r="K90" i="57"/>
  <c r="V90" i="57" s="1"/>
  <c r="Z90" i="57" s="1"/>
  <c r="DE78" i="5"/>
  <c r="K78" i="57"/>
  <c r="V78" i="57" s="1"/>
  <c r="Z78" i="57" s="1"/>
  <c r="DE95" i="5"/>
  <c r="K95" i="57"/>
  <c r="V95" i="57" s="1"/>
  <c r="Z95" i="57" s="1"/>
  <c r="CD109" i="5"/>
  <c r="I109" i="57"/>
  <c r="DE105" i="5"/>
  <c r="K105" i="57"/>
  <c r="V105" i="57" s="1"/>
  <c r="Z105" i="57" s="1"/>
  <c r="DE99" i="5"/>
  <c r="K99" i="57"/>
  <c r="V99" i="57" s="1"/>
  <c r="Z99" i="57" s="1"/>
  <c r="DE82" i="5"/>
  <c r="K82" i="57"/>
  <c r="V82" i="57" s="1"/>
  <c r="Z82" i="57" s="1"/>
  <c r="K29" i="57"/>
  <c r="V29" i="57" s="1"/>
  <c r="Z29" i="57" s="1"/>
  <c r="DE29" i="5"/>
  <c r="DE109" i="5"/>
  <c r="K109" i="57"/>
  <c r="V109" i="57" s="1"/>
  <c r="Z109" i="57" s="1"/>
  <c r="BL109" i="5"/>
  <c r="G109" i="57"/>
  <c r="R109" i="57" s="1"/>
  <c r="AB109" i="57" s="1"/>
  <c r="K27" i="57"/>
  <c r="V27" i="57" s="1"/>
  <c r="Z27" i="57" s="1"/>
  <c r="DE27" i="5"/>
  <c r="DE100" i="5"/>
  <c r="K100" i="57"/>
  <c r="V100" i="57" s="1"/>
  <c r="Z100" i="57" s="1"/>
  <c r="DE9" i="5"/>
  <c r="K9" i="57"/>
  <c r="V9" i="57" s="1"/>
  <c r="Z9" i="57" s="1"/>
  <c r="DE110" i="5"/>
  <c r="K110" i="57"/>
  <c r="V110" i="57" s="1"/>
  <c r="Z110" i="57" s="1"/>
  <c r="K30" i="57"/>
  <c r="V30" i="57" s="1"/>
  <c r="Z30" i="57" s="1"/>
  <c r="DE30" i="5"/>
  <c r="K10" i="57"/>
  <c r="V10" i="57" s="1"/>
  <c r="Z10" i="57" s="1"/>
  <c r="DE10" i="5"/>
  <c r="F390" i="37"/>
  <c r="BL111" i="5"/>
  <c r="G111" i="57"/>
  <c r="R111" i="57" s="1"/>
  <c r="AB111" i="57" s="1"/>
  <c r="K41" i="57"/>
  <c r="V41" i="57" s="1"/>
  <c r="Z41" i="57" s="1"/>
  <c r="DE41" i="5"/>
  <c r="DE98" i="5"/>
  <c r="K98" i="57"/>
  <c r="V98" i="57" s="1"/>
  <c r="Z98" i="57" s="1"/>
  <c r="DE89" i="5"/>
  <c r="K89" i="57"/>
  <c r="V89" i="57" s="1"/>
  <c r="Z89" i="57" s="1"/>
  <c r="DE108" i="5"/>
  <c r="K108" i="57"/>
  <c r="V108" i="57" s="1"/>
  <c r="Z108" i="57" s="1"/>
  <c r="DE13" i="5"/>
  <c r="K13" i="57"/>
  <c r="V13" i="57" s="1"/>
  <c r="Z13" i="57" s="1"/>
  <c r="K34" i="57"/>
  <c r="V34" i="57" s="1"/>
  <c r="Z34" i="57" s="1"/>
  <c r="DE34" i="5"/>
  <c r="K39" i="57"/>
  <c r="V39" i="57" s="1"/>
  <c r="Z39" i="57" s="1"/>
  <c r="DE39" i="5"/>
  <c r="DE93" i="5"/>
  <c r="K93" i="57"/>
  <c r="V93" i="57" s="1"/>
  <c r="Z93" i="57" s="1"/>
  <c r="DE103" i="5"/>
  <c r="K103" i="57"/>
  <c r="V103" i="57" s="1"/>
  <c r="Z103" i="57" s="1"/>
  <c r="DD7" i="5"/>
  <c r="K7" i="53"/>
  <c r="V7" i="53" s="1"/>
  <c r="Z7" i="53" s="1"/>
  <c r="DD76" i="5"/>
  <c r="K76" i="53"/>
  <c r="V76" i="53" s="1"/>
  <c r="Z76" i="53" s="1"/>
  <c r="DD84" i="5"/>
  <c r="K84" i="53"/>
  <c r="V84" i="53" s="1"/>
  <c r="Z84" i="53" s="1"/>
  <c r="DD97" i="5"/>
  <c r="K97" i="53"/>
  <c r="V97" i="53" s="1"/>
  <c r="Z97" i="53" s="1"/>
  <c r="BK109" i="5"/>
  <c r="G109" i="53"/>
  <c r="R109" i="53" s="1"/>
  <c r="AB109" i="53" s="1"/>
  <c r="DD94" i="5"/>
  <c r="K94" i="53"/>
  <c r="V94" i="53" s="1"/>
  <c r="Z94" i="53" s="1"/>
  <c r="K62" i="53"/>
  <c r="V62" i="53" s="1"/>
  <c r="Z62" i="53" s="1"/>
  <c r="DD62" i="5"/>
  <c r="DD51" i="5"/>
  <c r="K51" i="53"/>
  <c r="V51" i="53" s="1"/>
  <c r="Z51" i="53" s="1"/>
  <c r="DD98" i="5"/>
  <c r="K98" i="53"/>
  <c r="V98" i="53" s="1"/>
  <c r="Z98" i="53" s="1"/>
  <c r="CC108" i="5"/>
  <c r="I108" i="53"/>
  <c r="DD20" i="5"/>
  <c r="K20" i="53"/>
  <c r="V20" i="53" s="1"/>
  <c r="Z20" i="53" s="1"/>
  <c r="DD95" i="5"/>
  <c r="K95" i="53"/>
  <c r="V95" i="53" s="1"/>
  <c r="Z95" i="53" s="1"/>
  <c r="K44" i="53"/>
  <c r="V44" i="53" s="1"/>
  <c r="Z44" i="53" s="1"/>
  <c r="DD44" i="5"/>
  <c r="CC110" i="5"/>
  <c r="I110" i="53"/>
  <c r="CC102" i="5"/>
  <c r="DD27" i="5"/>
  <c r="K27" i="53"/>
  <c r="V27" i="53" s="1"/>
  <c r="Z27" i="53" s="1"/>
  <c r="BK111" i="5"/>
  <c r="G111" i="53"/>
  <c r="R111" i="53" s="1"/>
  <c r="AB111" i="53" s="1"/>
  <c r="DD93" i="5"/>
  <c r="K93" i="53"/>
  <c r="V93" i="53" s="1"/>
  <c r="Z93" i="53" s="1"/>
  <c r="DD90" i="5"/>
  <c r="K90" i="53"/>
  <c r="V90" i="53" s="1"/>
  <c r="Z90" i="53" s="1"/>
  <c r="DD96" i="5"/>
  <c r="K96" i="53"/>
  <c r="V96" i="53" s="1"/>
  <c r="Z96" i="53" s="1"/>
  <c r="K24" i="45"/>
  <c r="K138" i="45" s="1"/>
  <c r="O138" i="45" s="1"/>
  <c r="K66" i="41"/>
  <c r="K180" i="41" s="1"/>
  <c r="O180" i="41" s="1"/>
  <c r="K68" i="50"/>
  <c r="K182" i="50" s="1"/>
  <c r="O182" i="50" s="1"/>
  <c r="F388" i="49"/>
  <c r="F390" i="49"/>
  <c r="F389" i="49"/>
  <c r="K29" i="48"/>
  <c r="K143" i="48" s="1"/>
  <c r="O143" i="48" s="1"/>
  <c r="F388" i="47"/>
  <c r="F387" i="47"/>
  <c r="K28" i="48"/>
  <c r="K142" i="48" s="1"/>
  <c r="O142" i="48" s="1"/>
  <c r="F388" i="46"/>
  <c r="K34" i="45"/>
  <c r="K148" i="45" s="1"/>
  <c r="O148" i="45" s="1"/>
  <c r="F389" i="44"/>
  <c r="K2" i="60"/>
  <c r="V2" i="60" s="1"/>
  <c r="Z2" i="60" s="1"/>
  <c r="C386" i="44"/>
  <c r="F388" i="44"/>
  <c r="F390" i="44"/>
  <c r="K10" i="41"/>
  <c r="K124" i="41" s="1"/>
  <c r="O124" i="41" s="1"/>
  <c r="F387" i="42"/>
  <c r="F390" i="42"/>
  <c r="F389" i="42"/>
  <c r="F388" i="42"/>
  <c r="K67" i="41"/>
  <c r="K181" i="41" s="1"/>
  <c r="O181" i="41" s="1"/>
  <c r="F388" i="40"/>
  <c r="C620" i="37"/>
  <c r="C610" i="37"/>
  <c r="C615" i="37"/>
  <c r="C605" i="37"/>
  <c r="F388" i="19"/>
  <c r="F390" i="19"/>
  <c r="DZ2" i="5"/>
  <c r="AE2" i="15"/>
  <c r="AN2" i="15" s="1"/>
  <c r="AF2" i="8"/>
  <c r="K11" i="38"/>
  <c r="K125" i="38" s="1"/>
  <c r="O125" i="38" s="1"/>
  <c r="K28" i="38"/>
  <c r="K142" i="38" s="1"/>
  <c r="O142" i="38" s="1"/>
  <c r="K14" i="38"/>
  <c r="K128" i="38" s="1"/>
  <c r="O128" i="38" s="1"/>
  <c r="K10" i="38"/>
  <c r="K124" i="38" s="1"/>
  <c r="O124" i="38" s="1"/>
  <c r="K35" i="38"/>
  <c r="K149" i="38" s="1"/>
  <c r="O149" i="38" s="1"/>
  <c r="K31" i="38"/>
  <c r="K145" i="38" s="1"/>
  <c r="O145" i="38" s="1"/>
  <c r="K42" i="38"/>
  <c r="K156" i="38" s="1"/>
  <c r="O156" i="38" s="1"/>
  <c r="K40" i="38"/>
  <c r="K154" i="38" s="1"/>
  <c r="O154" i="38" s="1"/>
  <c r="K30" i="38"/>
  <c r="K144" i="38" s="1"/>
  <c r="O144" i="38" s="1"/>
  <c r="K40" i="50"/>
  <c r="K154" i="50" s="1"/>
  <c r="O154" i="50" s="1"/>
  <c r="K28" i="50"/>
  <c r="K142" i="50" s="1"/>
  <c r="O142" i="50" s="1"/>
  <c r="K16" i="39"/>
  <c r="K130" i="39" s="1"/>
  <c r="O130" i="39" s="1"/>
  <c r="K4" i="43"/>
  <c r="K118" i="43" s="1"/>
  <c r="O118" i="43" s="1"/>
  <c r="K6" i="45"/>
  <c r="K120" i="45" s="1"/>
  <c r="O120" i="45" s="1"/>
  <c r="K33" i="41"/>
  <c r="K147" i="41" s="1"/>
  <c r="O147" i="41" s="1"/>
  <c r="K41" i="48"/>
  <c r="K155" i="48" s="1"/>
  <c r="O155" i="48" s="1"/>
  <c r="K62" i="45"/>
  <c r="K176" i="45" s="1"/>
  <c r="O176" i="45" s="1"/>
  <c r="K51" i="50"/>
  <c r="K165" i="50" s="1"/>
  <c r="O165" i="50" s="1"/>
  <c r="K17" i="45"/>
  <c r="K131" i="45" s="1"/>
  <c r="O131" i="45" s="1"/>
  <c r="K63" i="48"/>
  <c r="K177" i="48" s="1"/>
  <c r="O177" i="48" s="1"/>
  <c r="K52" i="50"/>
  <c r="K166" i="50" s="1"/>
  <c r="O166" i="50" s="1"/>
  <c r="K57" i="43"/>
  <c r="K171" i="43" s="1"/>
  <c r="O171" i="43" s="1"/>
  <c r="K30" i="45"/>
  <c r="K144" i="45" s="1"/>
  <c r="O144" i="45" s="1"/>
  <c r="K4" i="48"/>
  <c r="K118" i="48" s="1"/>
  <c r="O118" i="48" s="1"/>
  <c r="K26" i="45"/>
  <c r="K140" i="45" s="1"/>
  <c r="O140" i="45" s="1"/>
  <c r="K41" i="43"/>
  <c r="K155" i="43" s="1"/>
  <c r="O155" i="43" s="1"/>
  <c r="K29" i="39"/>
  <c r="K143" i="39" s="1"/>
  <c r="O143" i="39" s="1"/>
  <c r="K40" i="39"/>
  <c r="K154" i="39" s="1"/>
  <c r="O154" i="39" s="1"/>
  <c r="K17" i="41"/>
  <c r="K131" i="41" s="1"/>
  <c r="O131" i="41" s="1"/>
  <c r="K14" i="41"/>
  <c r="K128" i="41" s="1"/>
  <c r="O128" i="41" s="1"/>
  <c r="K65" i="41"/>
  <c r="K179" i="41" s="1"/>
  <c r="O179" i="41" s="1"/>
  <c r="K69" i="50"/>
  <c r="K183" i="50" s="1"/>
  <c r="O183" i="50" s="1"/>
  <c r="K66" i="50"/>
  <c r="K180" i="50" s="1"/>
  <c r="O180" i="50" s="1"/>
  <c r="K45" i="39"/>
  <c r="K159" i="39" s="1"/>
  <c r="O159" i="39" s="1"/>
  <c r="K23" i="45"/>
  <c r="K137" i="45" s="1"/>
  <c r="O137" i="45" s="1"/>
  <c r="K18" i="41"/>
  <c r="K132" i="41" s="1"/>
  <c r="O132" i="41" s="1"/>
  <c r="AA2" i="59"/>
  <c r="K66" i="48"/>
  <c r="K180" i="48" s="1"/>
  <c r="O180" i="48" s="1"/>
  <c r="S112" i="62"/>
  <c r="K8" i="39"/>
  <c r="K122" i="39" s="1"/>
  <c r="O122" i="39" s="1"/>
  <c r="K18" i="39"/>
  <c r="K132" i="39" s="1"/>
  <c r="O132" i="39" s="1"/>
  <c r="K28" i="39"/>
  <c r="K142" i="39" s="1"/>
  <c r="O142" i="39" s="1"/>
  <c r="K10" i="45"/>
  <c r="K124" i="45" s="1"/>
  <c r="O124" i="45" s="1"/>
  <c r="K5" i="48"/>
  <c r="K119" i="48" s="1"/>
  <c r="O119" i="48" s="1"/>
  <c r="AA2" i="58"/>
  <c r="K26" i="50"/>
  <c r="K140" i="50" s="1"/>
  <c r="O140" i="50" s="1"/>
  <c r="K16" i="45"/>
  <c r="K130" i="45" s="1"/>
  <c r="O130" i="45" s="1"/>
  <c r="K4" i="39"/>
  <c r="K118" i="39" s="1"/>
  <c r="O118" i="39" s="1"/>
  <c r="K48" i="39"/>
  <c r="K162" i="39" s="1"/>
  <c r="O162" i="39" s="1"/>
  <c r="K16" i="43"/>
  <c r="K130" i="43" s="1"/>
  <c r="O130" i="43" s="1"/>
  <c r="K30" i="39"/>
  <c r="K144" i="39" s="1"/>
  <c r="O144" i="39" s="1"/>
  <c r="K23" i="50"/>
  <c r="K137" i="50" s="1"/>
  <c r="O137" i="50" s="1"/>
  <c r="K62" i="41"/>
  <c r="K176" i="41" s="1"/>
  <c r="O176" i="41" s="1"/>
  <c r="K65" i="45"/>
  <c r="K179" i="45" s="1"/>
  <c r="O179" i="45" s="1"/>
  <c r="K18" i="45"/>
  <c r="K132" i="45" s="1"/>
  <c r="O132" i="45" s="1"/>
  <c r="K58" i="45"/>
  <c r="K172" i="45" s="1"/>
  <c r="O172" i="45" s="1"/>
  <c r="K64" i="50"/>
  <c r="K178" i="50" s="1"/>
  <c r="O178" i="50" s="1"/>
  <c r="K10" i="39"/>
  <c r="K124" i="39" s="1"/>
  <c r="O124" i="39" s="1"/>
  <c r="T112" i="53"/>
  <c r="C511" i="47"/>
  <c r="P117" i="35"/>
  <c r="P117" i="45"/>
  <c r="C511" i="19"/>
  <c r="C511" i="46"/>
  <c r="P117" i="50"/>
  <c r="CN2" i="9"/>
  <c r="DH2" i="5"/>
  <c r="K3" i="43"/>
  <c r="K117" i="43" s="1"/>
  <c r="O117" i="43" s="1"/>
  <c r="C511" i="49"/>
  <c r="P117" i="48"/>
  <c r="C511" i="40"/>
  <c r="P117" i="39"/>
  <c r="P117" i="38"/>
  <c r="C511" i="37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H227" i="50" l="1"/>
  <c r="I102" i="63"/>
  <c r="BP102" i="9"/>
  <c r="CJ102" i="5"/>
  <c r="S112" i="63"/>
  <c r="K92" i="63"/>
  <c r="V92" i="63" s="1"/>
  <c r="Z92" i="63" s="1"/>
  <c r="DK92" i="5"/>
  <c r="CQ92" i="9"/>
  <c r="I227" i="50"/>
  <c r="C611" i="49" s="1"/>
  <c r="K103" i="50" s="1"/>
  <c r="K217" i="50" s="1"/>
  <c r="O217" i="50" s="1"/>
  <c r="I227" i="48"/>
  <c r="C611" i="47" s="1"/>
  <c r="K103" i="48" s="1"/>
  <c r="K217" i="48" s="1"/>
  <c r="O217" i="48" s="1"/>
  <c r="K92" i="62"/>
  <c r="V92" i="62" s="1"/>
  <c r="Z92" i="62" s="1"/>
  <c r="H227" i="48"/>
  <c r="DJ92" i="5"/>
  <c r="I227" i="45"/>
  <c r="C611" i="46" s="1"/>
  <c r="K103" i="45" s="1"/>
  <c r="K217" i="45" s="1"/>
  <c r="O217" i="45" s="1"/>
  <c r="S112" i="61"/>
  <c r="H227" i="43"/>
  <c r="S112" i="60"/>
  <c r="S112" i="59"/>
  <c r="AA112" i="59"/>
  <c r="I103" i="39"/>
  <c r="I102" i="58"/>
  <c r="CE102" i="5"/>
  <c r="S112" i="58"/>
  <c r="H227" i="39"/>
  <c r="H227" i="38"/>
  <c r="BI102" i="9"/>
  <c r="H227" i="45"/>
  <c r="AA112" i="58"/>
  <c r="S112" i="57"/>
  <c r="S112" i="53"/>
  <c r="I227" i="41"/>
  <c r="C611" i="42" s="1"/>
  <c r="CM102" i="9" s="1"/>
  <c r="I227" i="39"/>
  <c r="C611" i="40" s="1"/>
  <c r="CL102" i="9" s="1"/>
  <c r="H227" i="35"/>
  <c r="P227" i="35"/>
  <c r="K92" i="53"/>
  <c r="V92" i="53" s="1"/>
  <c r="Z92" i="53" s="1"/>
  <c r="DD92" i="5"/>
  <c r="K93" i="35"/>
  <c r="K207" i="35" s="1"/>
  <c r="O207" i="35" s="1"/>
  <c r="I227" i="35"/>
  <c r="C611" i="19" s="1"/>
  <c r="CJ102" i="9" s="1"/>
  <c r="BP110" i="9"/>
  <c r="I111" i="50"/>
  <c r="BP109" i="9"/>
  <c r="I110" i="50"/>
  <c r="BP111" i="9"/>
  <c r="I112" i="50"/>
  <c r="BO109" i="9"/>
  <c r="I110" i="48"/>
  <c r="AW109" i="9"/>
  <c r="G110" i="48"/>
  <c r="G224" i="48" s="1"/>
  <c r="Q224" i="48" s="1"/>
  <c r="AW108" i="9"/>
  <c r="G109" i="48"/>
  <c r="G223" i="48" s="1"/>
  <c r="Q223" i="48" s="1"/>
  <c r="BO108" i="9"/>
  <c r="I109" i="48"/>
  <c r="BN110" i="9"/>
  <c r="I111" i="45"/>
  <c r="AV110" i="9"/>
  <c r="G111" i="45"/>
  <c r="G225" i="45" s="1"/>
  <c r="Q225" i="45" s="1"/>
  <c r="BN109" i="9"/>
  <c r="I110" i="45"/>
  <c r="CO92" i="9"/>
  <c r="BM111" i="9"/>
  <c r="I112" i="43"/>
  <c r="BM108" i="9"/>
  <c r="I109" i="43"/>
  <c r="BM109" i="9"/>
  <c r="I110" i="43"/>
  <c r="AU107" i="9"/>
  <c r="G108" i="43"/>
  <c r="G222" i="43" s="1"/>
  <c r="Q222" i="43" s="1"/>
  <c r="BM110" i="9"/>
  <c r="I111" i="43"/>
  <c r="AU108" i="9"/>
  <c r="G109" i="43"/>
  <c r="G223" i="43" s="1"/>
  <c r="Q223" i="43" s="1"/>
  <c r="CN92" i="9"/>
  <c r="K93" i="43"/>
  <c r="K207" i="43" s="1"/>
  <c r="O207" i="43" s="1"/>
  <c r="I227" i="43"/>
  <c r="C611" i="44" s="1"/>
  <c r="K103" i="43" s="1"/>
  <c r="K217" i="43" s="1"/>
  <c r="O217" i="43" s="1"/>
  <c r="K92" i="60"/>
  <c r="V92" i="60" s="1"/>
  <c r="Z92" i="60" s="1"/>
  <c r="DH92" i="5"/>
  <c r="BL109" i="9"/>
  <c r="I110" i="41"/>
  <c r="BL110" i="9"/>
  <c r="I111" i="41"/>
  <c r="BL111" i="9"/>
  <c r="I112" i="41"/>
  <c r="BL108" i="9"/>
  <c r="I109" i="41"/>
  <c r="CM92" i="9"/>
  <c r="K93" i="41"/>
  <c r="K207" i="41" s="1"/>
  <c r="O207" i="41" s="1"/>
  <c r="H227" i="41"/>
  <c r="BK109" i="9"/>
  <c r="I110" i="39"/>
  <c r="AS108" i="9"/>
  <c r="G109" i="39"/>
  <c r="G223" i="39" s="1"/>
  <c r="Q223" i="39" s="1"/>
  <c r="CL92" i="9"/>
  <c r="K93" i="39"/>
  <c r="K207" i="39" s="1"/>
  <c r="O207" i="39" s="1"/>
  <c r="F387" i="40"/>
  <c r="CE108" i="5" s="1"/>
  <c r="BJ111" i="9"/>
  <c r="I112" i="38"/>
  <c r="CK96" i="9"/>
  <c r="K97" i="38"/>
  <c r="K211" i="38" s="1"/>
  <c r="O211" i="38" s="1"/>
  <c r="CK106" i="9"/>
  <c r="K107" i="38"/>
  <c r="K221" i="38" s="1"/>
  <c r="O221" i="38" s="1"/>
  <c r="CK101" i="9"/>
  <c r="K102" i="38"/>
  <c r="K216" i="38" s="1"/>
  <c r="O216" i="38" s="1"/>
  <c r="CK111" i="9"/>
  <c r="K112" i="38"/>
  <c r="K226" i="38" s="1"/>
  <c r="O226" i="38" s="1"/>
  <c r="BI111" i="9"/>
  <c r="I112" i="35"/>
  <c r="BI109" i="9"/>
  <c r="I110" i="35"/>
  <c r="CJ111" i="5"/>
  <c r="I111" i="63"/>
  <c r="CJ109" i="5"/>
  <c r="I109" i="63"/>
  <c r="CJ110" i="5"/>
  <c r="I110" i="63"/>
  <c r="BQ109" i="5"/>
  <c r="G109" i="62"/>
  <c r="R109" i="62" s="1"/>
  <c r="AB109" i="62" s="1"/>
  <c r="CI108" i="5"/>
  <c r="I108" i="62"/>
  <c r="CI109" i="5"/>
  <c r="I109" i="62"/>
  <c r="BQ108" i="5"/>
  <c r="G108" i="62"/>
  <c r="R108" i="62" s="1"/>
  <c r="AB108" i="62" s="1"/>
  <c r="CH109" i="5"/>
  <c r="I109" i="61"/>
  <c r="BP110" i="5"/>
  <c r="G110" i="61"/>
  <c r="R110" i="61" s="1"/>
  <c r="AB110" i="61" s="1"/>
  <c r="DI92" i="5"/>
  <c r="K92" i="61"/>
  <c r="V92" i="61" s="1"/>
  <c r="Z92" i="61" s="1"/>
  <c r="CH110" i="5"/>
  <c r="I110" i="61"/>
  <c r="CG110" i="5"/>
  <c r="I110" i="60"/>
  <c r="CG111" i="5"/>
  <c r="I111" i="60"/>
  <c r="BO108" i="5"/>
  <c r="G108" i="60"/>
  <c r="R108" i="60" s="1"/>
  <c r="AB108" i="60" s="1"/>
  <c r="CG108" i="5"/>
  <c r="I108" i="60"/>
  <c r="CG109" i="5"/>
  <c r="I109" i="60"/>
  <c r="BO107" i="5"/>
  <c r="G107" i="60"/>
  <c r="R107" i="60" s="1"/>
  <c r="AB107" i="60" s="1"/>
  <c r="CF110" i="5"/>
  <c r="I110" i="59"/>
  <c r="CF111" i="5"/>
  <c r="I111" i="59"/>
  <c r="CF108" i="5"/>
  <c r="I108" i="59"/>
  <c r="DG92" i="5"/>
  <c r="K92" i="59"/>
  <c r="V92" i="59" s="1"/>
  <c r="Z92" i="59" s="1"/>
  <c r="CF109" i="5"/>
  <c r="I109" i="59"/>
  <c r="DF92" i="5"/>
  <c r="K92" i="58"/>
  <c r="V92" i="58" s="1"/>
  <c r="Z92" i="58" s="1"/>
  <c r="CE109" i="5"/>
  <c r="I109" i="58"/>
  <c r="BM108" i="5"/>
  <c r="G108" i="58"/>
  <c r="R108" i="58" s="1"/>
  <c r="AB108" i="58" s="1"/>
  <c r="DE111" i="5"/>
  <c r="K111" i="57"/>
  <c r="V111" i="57" s="1"/>
  <c r="Z111" i="57" s="1"/>
  <c r="CD111" i="5"/>
  <c r="I111" i="57"/>
  <c r="DE96" i="5"/>
  <c r="K96" i="57"/>
  <c r="V96" i="57" s="1"/>
  <c r="Z96" i="57" s="1"/>
  <c r="DE106" i="5"/>
  <c r="K106" i="57"/>
  <c r="V106" i="57" s="1"/>
  <c r="Z106" i="57" s="1"/>
  <c r="DE101" i="5"/>
  <c r="K101" i="57"/>
  <c r="V101" i="57" s="1"/>
  <c r="Z101" i="57" s="1"/>
  <c r="CC111" i="5"/>
  <c r="I111" i="53"/>
  <c r="CC109" i="5"/>
  <c r="I109" i="53"/>
  <c r="C611" i="37"/>
  <c r="C601" i="37"/>
  <c r="K2" i="63"/>
  <c r="V2" i="63" s="1"/>
  <c r="Z2" i="63" s="1"/>
  <c r="C386" i="49"/>
  <c r="K2" i="62"/>
  <c r="V2" i="62" s="1"/>
  <c r="Z2" i="62" s="1"/>
  <c r="C386" i="47"/>
  <c r="K2" i="61"/>
  <c r="V2" i="61" s="1"/>
  <c r="Z2" i="61" s="1"/>
  <c r="C386" i="46"/>
  <c r="F386" i="44"/>
  <c r="AB112" i="59"/>
  <c r="R112" i="59"/>
  <c r="G227" i="41"/>
  <c r="A1" i="42"/>
  <c r="K2" i="58"/>
  <c r="V2" i="58" s="1"/>
  <c r="Z2" i="58" s="1"/>
  <c r="C386" i="40"/>
  <c r="K2" i="57"/>
  <c r="V2" i="57" s="1"/>
  <c r="Z2" i="57" s="1"/>
  <c r="C386" i="37"/>
  <c r="K2" i="53"/>
  <c r="V2" i="53" s="1"/>
  <c r="Z2" i="53" s="1"/>
  <c r="C386" i="19"/>
  <c r="A1" i="44"/>
  <c r="CQ2" i="9"/>
  <c r="DK2" i="5"/>
  <c r="K3" i="50"/>
  <c r="K117" i="50" s="1"/>
  <c r="O117" i="50" s="1"/>
  <c r="CO2" i="9"/>
  <c r="DI2" i="5"/>
  <c r="K3" i="45"/>
  <c r="K117" i="45" s="1"/>
  <c r="O117" i="45" s="1"/>
  <c r="CJ2" i="9"/>
  <c r="DD2" i="5"/>
  <c r="CP2" i="9"/>
  <c r="DJ2" i="5"/>
  <c r="K3" i="48"/>
  <c r="K117" i="48" s="1"/>
  <c r="O117" i="48" s="1"/>
  <c r="CL2" i="9"/>
  <c r="DF2" i="5"/>
  <c r="K3" i="39"/>
  <c r="K117" i="39" s="1"/>
  <c r="O117" i="39" s="1"/>
  <c r="CK2" i="9"/>
  <c r="DE2" i="5"/>
  <c r="K3" i="38"/>
  <c r="K117" i="38" s="1"/>
  <c r="O117" i="38" s="1"/>
  <c r="F1" i="16"/>
  <c r="E1" i="16"/>
  <c r="D1" i="16"/>
  <c r="C1" i="16"/>
  <c r="B1" i="16"/>
  <c r="I2" i="15"/>
  <c r="H2" i="15"/>
  <c r="G2" i="15"/>
  <c r="F2" i="15"/>
  <c r="E2" i="15"/>
  <c r="D2" i="15"/>
  <c r="C2" i="15"/>
  <c r="T1" i="8"/>
  <c r="S2" i="5"/>
  <c r="S1" i="5"/>
  <c r="S1" i="8" s="1"/>
  <c r="R2" i="5"/>
  <c r="R1" i="5"/>
  <c r="R1" i="8" s="1"/>
  <c r="Q2" i="5"/>
  <c r="Q1" i="5"/>
  <c r="Q1" i="8" s="1"/>
  <c r="P2" i="5"/>
  <c r="P1" i="5"/>
  <c r="O2" i="5"/>
  <c r="O1" i="5"/>
  <c r="N2" i="5"/>
  <c r="N1" i="5"/>
  <c r="M2" i="5"/>
  <c r="M1" i="5"/>
  <c r="L2" i="5"/>
  <c r="C2" i="17" s="1"/>
  <c r="L1" i="5"/>
  <c r="C621" i="49" l="1"/>
  <c r="K113" i="50" s="1"/>
  <c r="CQ102" i="9"/>
  <c r="K102" i="63"/>
  <c r="V102" i="63" s="1"/>
  <c r="Z102" i="63" s="1"/>
  <c r="DK102" i="5"/>
  <c r="C621" i="47"/>
  <c r="BV2" i="8" s="1"/>
  <c r="K102" i="62"/>
  <c r="V102" i="62" s="1"/>
  <c r="Z102" i="62" s="1"/>
  <c r="CP102" i="9"/>
  <c r="DJ102" i="5"/>
  <c r="C621" i="46"/>
  <c r="K112" i="61" s="1"/>
  <c r="DI102" i="5"/>
  <c r="K102" i="61"/>
  <c r="V102" i="61" s="1"/>
  <c r="Z102" i="61" s="1"/>
  <c r="CO102" i="9"/>
  <c r="C621" i="37"/>
  <c r="K112" i="57" s="1"/>
  <c r="C621" i="42"/>
  <c r="FF2" i="15" s="1"/>
  <c r="K103" i="41"/>
  <c r="K217" i="41" s="1"/>
  <c r="O217" i="41" s="1"/>
  <c r="K102" i="59"/>
  <c r="V102" i="59" s="1"/>
  <c r="Z102" i="59" s="1"/>
  <c r="C621" i="19"/>
  <c r="FC2" i="15" s="1"/>
  <c r="DG102" i="5"/>
  <c r="DH102" i="5"/>
  <c r="C621" i="44"/>
  <c r="FG2" i="15" s="1"/>
  <c r="K102" i="58"/>
  <c r="V102" i="58" s="1"/>
  <c r="Z102" i="58" s="1"/>
  <c r="C621" i="40"/>
  <c r="K112" i="58" s="1"/>
  <c r="DF102" i="5"/>
  <c r="K103" i="39"/>
  <c r="K217" i="39" s="1"/>
  <c r="O217" i="39" s="1"/>
  <c r="I108" i="58"/>
  <c r="K102" i="53"/>
  <c r="V102" i="53" s="1"/>
  <c r="Z102" i="53" s="1"/>
  <c r="DD102" i="5"/>
  <c r="K103" i="35"/>
  <c r="K217" i="35" s="1"/>
  <c r="O217" i="35" s="1"/>
  <c r="AX107" i="9"/>
  <c r="G108" i="50"/>
  <c r="G222" i="50" s="1"/>
  <c r="Q222" i="50" s="1"/>
  <c r="AW107" i="9"/>
  <c r="G108" i="48"/>
  <c r="G222" i="48" s="1"/>
  <c r="Q222" i="48" s="1"/>
  <c r="AV107" i="9"/>
  <c r="G108" i="45"/>
  <c r="G222" i="45" s="1"/>
  <c r="Q222" i="45" s="1"/>
  <c r="BM107" i="9"/>
  <c r="I108" i="43"/>
  <c r="CN102" i="9"/>
  <c r="K102" i="60"/>
  <c r="V102" i="60" s="1"/>
  <c r="Z102" i="60" s="1"/>
  <c r="BK108" i="9"/>
  <c r="I109" i="39"/>
  <c r="AS107" i="9"/>
  <c r="G108" i="39"/>
  <c r="G222" i="39" s="1"/>
  <c r="Q222" i="39" s="1"/>
  <c r="AR107" i="9"/>
  <c r="G108" i="38"/>
  <c r="G222" i="38" s="1"/>
  <c r="Q222" i="38" s="1"/>
  <c r="CK92" i="9"/>
  <c r="K93" i="38"/>
  <c r="K207" i="38" s="1"/>
  <c r="O207" i="38" s="1"/>
  <c r="CK102" i="9"/>
  <c r="K103" i="38"/>
  <c r="K217" i="38" s="1"/>
  <c r="O217" i="38" s="1"/>
  <c r="AQ107" i="9"/>
  <c r="G108" i="35"/>
  <c r="G222" i="35" s="1"/>
  <c r="Q222" i="35" s="1"/>
  <c r="BR107" i="5"/>
  <c r="G107" i="63"/>
  <c r="R107" i="63" s="1"/>
  <c r="AB107" i="63" s="1"/>
  <c r="BQ107" i="5"/>
  <c r="G107" i="62"/>
  <c r="R107" i="62" s="1"/>
  <c r="AB107" i="62" s="1"/>
  <c r="BP107" i="5"/>
  <c r="G107" i="61"/>
  <c r="R107" i="61" s="1"/>
  <c r="AB107" i="61" s="1"/>
  <c r="CG107" i="5"/>
  <c r="I107" i="60"/>
  <c r="BM107" i="5"/>
  <c r="G107" i="58"/>
  <c r="R107" i="58" s="1"/>
  <c r="AB107" i="58" s="1"/>
  <c r="DE92" i="5"/>
  <c r="K92" i="57"/>
  <c r="V92" i="57" s="1"/>
  <c r="Z92" i="57" s="1"/>
  <c r="DE102" i="5"/>
  <c r="K102" i="57"/>
  <c r="V102" i="57" s="1"/>
  <c r="Z102" i="57" s="1"/>
  <c r="BL107" i="5"/>
  <c r="G107" i="57"/>
  <c r="R107" i="57" s="1"/>
  <c r="AB107" i="57" s="1"/>
  <c r="BK107" i="5"/>
  <c r="G107" i="53"/>
  <c r="R107" i="53" s="1"/>
  <c r="AB107" i="53" s="1"/>
  <c r="F386" i="49"/>
  <c r="F386" i="47"/>
  <c r="F386" i="46"/>
  <c r="AB112" i="60"/>
  <c r="R112" i="60"/>
  <c r="G227" i="43"/>
  <c r="F386" i="40"/>
  <c r="F386" i="37"/>
  <c r="F386" i="19"/>
  <c r="A1" i="49"/>
  <c r="K112" i="63"/>
  <c r="A1" i="47"/>
  <c r="A1" i="46"/>
  <c r="A1" i="40"/>
  <c r="A1" i="37"/>
  <c r="A1" i="19"/>
  <c r="F2" i="17"/>
  <c r="AV2" i="17"/>
  <c r="E2" i="17"/>
  <c r="G2" i="16"/>
  <c r="M27" i="10"/>
  <c r="AP3" i="56" s="1"/>
  <c r="M28" i="10"/>
  <c r="AP4" i="56" s="1"/>
  <c r="M29" i="10"/>
  <c r="AP5" i="56" s="1"/>
  <c r="M30" i="10"/>
  <c r="AP6" i="56" s="1"/>
  <c r="M31" i="10"/>
  <c r="AP7" i="56" s="1"/>
  <c r="M32" i="10"/>
  <c r="AP8" i="56" s="1"/>
  <c r="M33" i="10"/>
  <c r="AP9" i="56" s="1"/>
  <c r="M34" i="10"/>
  <c r="AP10" i="56" s="1"/>
  <c r="M35" i="10"/>
  <c r="AP11" i="56" s="1"/>
  <c r="M36" i="10"/>
  <c r="AP12" i="56" s="1"/>
  <c r="M37" i="10"/>
  <c r="AP13" i="56" s="1"/>
  <c r="M38" i="10"/>
  <c r="AP14" i="56" s="1"/>
  <c r="M39" i="10"/>
  <c r="AP15" i="56" s="1"/>
  <c r="M40" i="10"/>
  <c r="AP16" i="56" s="1"/>
  <c r="M41" i="10"/>
  <c r="AP17" i="56" s="1"/>
  <c r="M42" i="10"/>
  <c r="AP18" i="56" s="1"/>
  <c r="M43" i="10"/>
  <c r="AP19" i="56" s="1"/>
  <c r="M44" i="10"/>
  <c r="AP20" i="56" s="1"/>
  <c r="M45" i="10"/>
  <c r="AP21" i="56" s="1"/>
  <c r="M46" i="10"/>
  <c r="AP22" i="56" s="1"/>
  <c r="M47" i="10"/>
  <c r="AP23" i="56" s="1"/>
  <c r="M48" i="10"/>
  <c r="AP24" i="56" s="1"/>
  <c r="M49" i="10"/>
  <c r="AP25" i="56" s="1"/>
  <c r="M50" i="10"/>
  <c r="AP26" i="56" s="1"/>
  <c r="M51" i="10"/>
  <c r="AP27" i="56" s="1"/>
  <c r="M52" i="10"/>
  <c r="AP28" i="56" s="1"/>
  <c r="M53" i="10"/>
  <c r="AP29" i="56" s="1"/>
  <c r="M54" i="10"/>
  <c r="AP30" i="56" s="1"/>
  <c r="M55" i="10"/>
  <c r="AP31" i="56" s="1"/>
  <c r="M56" i="10"/>
  <c r="AP32" i="56" s="1"/>
  <c r="M57" i="10"/>
  <c r="AP33" i="56" s="1"/>
  <c r="M58" i="10"/>
  <c r="AP34" i="56" s="1"/>
  <c r="M59" i="10"/>
  <c r="AP35" i="56" s="1"/>
  <c r="M60" i="10"/>
  <c r="AP36" i="56" s="1"/>
  <c r="M61" i="10"/>
  <c r="AP37" i="56" s="1"/>
  <c r="M62" i="10"/>
  <c r="AP38" i="56" s="1"/>
  <c r="M63" i="10"/>
  <c r="AP39" i="56" s="1"/>
  <c r="M64" i="10"/>
  <c r="AP40" i="56" s="1"/>
  <c r="M65" i="10"/>
  <c r="AP41" i="56" s="1"/>
  <c r="M66" i="10"/>
  <c r="AP42" i="56" s="1"/>
  <c r="M67" i="10"/>
  <c r="AP43" i="56" s="1"/>
  <c r="M68" i="10"/>
  <c r="AP44" i="56" s="1"/>
  <c r="M69" i="10"/>
  <c r="AP45" i="56" s="1"/>
  <c r="M70" i="10"/>
  <c r="AP46" i="56" s="1"/>
  <c r="M71" i="10"/>
  <c r="AP47" i="56" s="1"/>
  <c r="M72" i="10"/>
  <c r="AP48" i="56" s="1"/>
  <c r="M73" i="10"/>
  <c r="AP49" i="56" s="1"/>
  <c r="M74" i="10"/>
  <c r="AP50" i="56" s="1"/>
  <c r="M75" i="10"/>
  <c r="AP51" i="56" s="1"/>
  <c r="M76" i="10"/>
  <c r="AP52" i="56" s="1"/>
  <c r="M77" i="10"/>
  <c r="AP53" i="56" s="1"/>
  <c r="M78" i="10"/>
  <c r="AP54" i="56" s="1"/>
  <c r="M79" i="10"/>
  <c r="AP55" i="56" s="1"/>
  <c r="M80" i="10"/>
  <c r="AP56" i="56" s="1"/>
  <c r="M81" i="10"/>
  <c r="AP57" i="56" s="1"/>
  <c r="M82" i="10"/>
  <c r="AP58" i="56" s="1"/>
  <c r="M83" i="10"/>
  <c r="AP59" i="56" s="1"/>
  <c r="M84" i="10"/>
  <c r="AP60" i="56" s="1"/>
  <c r="M85" i="10"/>
  <c r="AP61" i="56" s="1"/>
  <c r="M86" i="10"/>
  <c r="AP62" i="56" s="1"/>
  <c r="M87" i="10"/>
  <c r="AP63" i="56" s="1"/>
  <c r="M88" i="10"/>
  <c r="AP64" i="56" s="1"/>
  <c r="M89" i="10"/>
  <c r="AP65" i="56" s="1"/>
  <c r="M90" i="10"/>
  <c r="AP66" i="56" s="1"/>
  <c r="M91" i="10"/>
  <c r="AP67" i="56" s="1"/>
  <c r="M92" i="10"/>
  <c r="AP68" i="56" s="1"/>
  <c r="M93" i="10"/>
  <c r="AP69" i="56" s="1"/>
  <c r="M94" i="10"/>
  <c r="AP70" i="56" s="1"/>
  <c r="M95" i="10"/>
  <c r="AP71" i="56" s="1"/>
  <c r="M96" i="10"/>
  <c r="AP72" i="56" s="1"/>
  <c r="M97" i="10"/>
  <c r="AP73" i="56" s="1"/>
  <c r="M98" i="10"/>
  <c r="AP74" i="56" s="1"/>
  <c r="M99" i="10"/>
  <c r="AP75" i="56" s="1"/>
  <c r="M100" i="10"/>
  <c r="AP76" i="56" s="1"/>
  <c r="M101" i="10"/>
  <c r="AP77" i="56" s="1"/>
  <c r="M102" i="10"/>
  <c r="AP78" i="56" s="1"/>
  <c r="M103" i="10"/>
  <c r="AP79" i="56" s="1"/>
  <c r="M104" i="10"/>
  <c r="AP80" i="56" s="1"/>
  <c r="M105" i="10"/>
  <c r="AP81" i="56" s="1"/>
  <c r="M26" i="10"/>
  <c r="AP2" i="56" s="1"/>
  <c r="I27" i="10"/>
  <c r="AL3" i="56" s="1"/>
  <c r="I28" i="10"/>
  <c r="AL4" i="56" s="1"/>
  <c r="I29" i="10"/>
  <c r="AL5" i="56" s="1"/>
  <c r="I30" i="10"/>
  <c r="AL6" i="56" s="1"/>
  <c r="I31" i="10"/>
  <c r="AL7" i="56" s="1"/>
  <c r="I32" i="10"/>
  <c r="AL8" i="56" s="1"/>
  <c r="I33" i="10"/>
  <c r="AL9" i="56" s="1"/>
  <c r="I34" i="10"/>
  <c r="AL10" i="56" s="1"/>
  <c r="I35" i="10"/>
  <c r="AL11" i="56" s="1"/>
  <c r="I36" i="10"/>
  <c r="AL12" i="56" s="1"/>
  <c r="I37" i="10"/>
  <c r="AL13" i="56" s="1"/>
  <c r="I38" i="10"/>
  <c r="AL14" i="56" s="1"/>
  <c r="I39" i="10"/>
  <c r="AL15" i="56" s="1"/>
  <c r="I40" i="10"/>
  <c r="AL16" i="56" s="1"/>
  <c r="I41" i="10"/>
  <c r="AL17" i="56" s="1"/>
  <c r="I42" i="10"/>
  <c r="AL18" i="56" s="1"/>
  <c r="I43" i="10"/>
  <c r="AL19" i="56" s="1"/>
  <c r="I44" i="10"/>
  <c r="AL20" i="56" s="1"/>
  <c r="I45" i="10"/>
  <c r="AL21" i="56" s="1"/>
  <c r="I46" i="10"/>
  <c r="AL22" i="56" s="1"/>
  <c r="I47" i="10"/>
  <c r="AL23" i="56" s="1"/>
  <c r="I48" i="10"/>
  <c r="AL24" i="56" s="1"/>
  <c r="I49" i="10"/>
  <c r="AL25" i="56" s="1"/>
  <c r="I50" i="10"/>
  <c r="AL26" i="56" s="1"/>
  <c r="I51" i="10"/>
  <c r="AL27" i="56" s="1"/>
  <c r="I52" i="10"/>
  <c r="AL28" i="56" s="1"/>
  <c r="I53" i="10"/>
  <c r="AL29" i="56" s="1"/>
  <c r="I54" i="10"/>
  <c r="AL30" i="56" s="1"/>
  <c r="I55" i="10"/>
  <c r="AL31" i="56" s="1"/>
  <c r="I56" i="10"/>
  <c r="AL32" i="56" s="1"/>
  <c r="I57" i="10"/>
  <c r="AL33" i="56" s="1"/>
  <c r="I58" i="10"/>
  <c r="AL34" i="56" s="1"/>
  <c r="I59" i="10"/>
  <c r="AL35" i="56" s="1"/>
  <c r="I60" i="10"/>
  <c r="AL36" i="56" s="1"/>
  <c r="I61" i="10"/>
  <c r="AL37" i="56" s="1"/>
  <c r="I62" i="10"/>
  <c r="AL38" i="56" s="1"/>
  <c r="I63" i="10"/>
  <c r="AL39" i="56" s="1"/>
  <c r="I64" i="10"/>
  <c r="AL40" i="56" s="1"/>
  <c r="I65" i="10"/>
  <c r="AL41" i="56" s="1"/>
  <c r="I66" i="10"/>
  <c r="AL42" i="56" s="1"/>
  <c r="I67" i="10"/>
  <c r="AL43" i="56" s="1"/>
  <c r="I68" i="10"/>
  <c r="AL44" i="56" s="1"/>
  <c r="I69" i="10"/>
  <c r="AL45" i="56" s="1"/>
  <c r="I70" i="10"/>
  <c r="AL46" i="56" s="1"/>
  <c r="I71" i="10"/>
  <c r="AL47" i="56" s="1"/>
  <c r="I72" i="10"/>
  <c r="AL48" i="56" s="1"/>
  <c r="I73" i="10"/>
  <c r="AL49" i="56" s="1"/>
  <c r="I74" i="10"/>
  <c r="AL50" i="56" s="1"/>
  <c r="I75" i="10"/>
  <c r="AL51" i="56" s="1"/>
  <c r="I76" i="10"/>
  <c r="AL52" i="56" s="1"/>
  <c r="I77" i="10"/>
  <c r="AL53" i="56" s="1"/>
  <c r="I78" i="10"/>
  <c r="AL54" i="56" s="1"/>
  <c r="I79" i="10"/>
  <c r="AL55" i="56" s="1"/>
  <c r="I80" i="10"/>
  <c r="AL56" i="56" s="1"/>
  <c r="I81" i="10"/>
  <c r="AL57" i="56" s="1"/>
  <c r="I82" i="10"/>
  <c r="AL58" i="56" s="1"/>
  <c r="I83" i="10"/>
  <c r="AL59" i="56" s="1"/>
  <c r="I84" i="10"/>
  <c r="AL60" i="56" s="1"/>
  <c r="I85" i="10"/>
  <c r="AL61" i="56" s="1"/>
  <c r="I86" i="10"/>
  <c r="AL62" i="56" s="1"/>
  <c r="I87" i="10"/>
  <c r="AL63" i="56" s="1"/>
  <c r="I88" i="10"/>
  <c r="AL64" i="56" s="1"/>
  <c r="I89" i="10"/>
  <c r="AL65" i="56" s="1"/>
  <c r="I90" i="10"/>
  <c r="AL66" i="56" s="1"/>
  <c r="I91" i="10"/>
  <c r="AL67" i="56" s="1"/>
  <c r="I92" i="10"/>
  <c r="AL68" i="56" s="1"/>
  <c r="I93" i="10"/>
  <c r="AL69" i="56" s="1"/>
  <c r="I94" i="10"/>
  <c r="AL70" i="56" s="1"/>
  <c r="I95" i="10"/>
  <c r="AL71" i="56" s="1"/>
  <c r="I96" i="10"/>
  <c r="AL72" i="56" s="1"/>
  <c r="I97" i="10"/>
  <c r="AL73" i="56" s="1"/>
  <c r="I98" i="10"/>
  <c r="AL74" i="56" s="1"/>
  <c r="I99" i="10"/>
  <c r="AL75" i="56" s="1"/>
  <c r="I100" i="10"/>
  <c r="AL76" i="56" s="1"/>
  <c r="I101" i="10"/>
  <c r="AL77" i="56" s="1"/>
  <c r="I102" i="10"/>
  <c r="AL78" i="56" s="1"/>
  <c r="I103" i="10"/>
  <c r="AL79" i="56" s="1"/>
  <c r="I104" i="10"/>
  <c r="AL80" i="56" s="1"/>
  <c r="I105" i="10"/>
  <c r="AL81" i="56" s="1"/>
  <c r="I106" i="10"/>
  <c r="AL82" i="56" s="1"/>
  <c r="I26" i="10"/>
  <c r="AL2" i="56" s="1"/>
  <c r="F136" i="10"/>
  <c r="G136" i="10"/>
  <c r="H136" i="10"/>
  <c r="J136" i="10"/>
  <c r="K136" i="10"/>
  <c r="L136" i="10"/>
  <c r="C136" i="10"/>
  <c r="D136" i="10"/>
  <c r="FP2" i="15"/>
  <c r="FM2" i="15"/>
  <c r="FQ2" i="15"/>
  <c r="K113" i="48" l="1"/>
  <c r="FQ2" i="5"/>
  <c r="BW2" i="8"/>
  <c r="FJ2" i="15"/>
  <c r="BT2" i="17"/>
  <c r="BS2" i="17"/>
  <c r="FI2" i="15"/>
  <c r="K112" i="62"/>
  <c r="FP2" i="5"/>
  <c r="K113" i="45"/>
  <c r="BR2" i="17"/>
  <c r="FH2" i="15"/>
  <c r="BU2" i="8"/>
  <c r="FO2" i="5"/>
  <c r="FK2" i="5"/>
  <c r="BQ2" i="8"/>
  <c r="BN2" i="17"/>
  <c r="FD2" i="15"/>
  <c r="K113" i="38"/>
  <c r="BP2" i="17"/>
  <c r="BS2" i="8"/>
  <c r="K113" i="41"/>
  <c r="FM2" i="5"/>
  <c r="K112" i="59"/>
  <c r="BM2" i="17"/>
  <c r="K112" i="53"/>
  <c r="FJ2" i="5"/>
  <c r="BP2" i="8"/>
  <c r="K112" i="60"/>
  <c r="K113" i="43"/>
  <c r="BQ2" i="17"/>
  <c r="BT2" i="8"/>
  <c r="FN2" i="5"/>
  <c r="FL2" i="5"/>
  <c r="BR2" i="8"/>
  <c r="FE2" i="15"/>
  <c r="BO2" i="17"/>
  <c r="K113" i="39"/>
  <c r="BP107" i="9"/>
  <c r="I108" i="50"/>
  <c r="BO107" i="9"/>
  <c r="I108" i="48"/>
  <c r="BN107" i="9"/>
  <c r="I108" i="45"/>
  <c r="BK107" i="9"/>
  <c r="I108" i="39"/>
  <c r="BJ107" i="9"/>
  <c r="I108" i="38"/>
  <c r="BI107" i="9"/>
  <c r="I108" i="35"/>
  <c r="CJ107" i="5"/>
  <c r="I107" i="63"/>
  <c r="CI107" i="5"/>
  <c r="I107" i="62"/>
  <c r="I107" i="61"/>
  <c r="CH107" i="5"/>
  <c r="CE107" i="5"/>
  <c r="I107" i="58"/>
  <c r="CD107" i="5"/>
  <c r="I107" i="57"/>
  <c r="CC107" i="5"/>
  <c r="I107" i="53"/>
  <c r="G227" i="50"/>
  <c r="AB112" i="63"/>
  <c r="R112" i="63"/>
  <c r="G227" i="48"/>
  <c r="AB112" i="62"/>
  <c r="R112" i="62"/>
  <c r="G227" i="45"/>
  <c r="AB112" i="61"/>
  <c r="R112" i="61"/>
  <c r="AB112" i="58"/>
  <c r="R112" i="58"/>
  <c r="G227" i="39"/>
  <c r="G227" i="38"/>
  <c r="AB112" i="57"/>
  <c r="R112" i="57"/>
  <c r="G227" i="35"/>
  <c r="AB112" i="53"/>
  <c r="R112" i="53"/>
  <c r="G2" i="17"/>
  <c r="C487" i="3"/>
  <c r="N105" i="10"/>
  <c r="AQ81" i="56" s="1"/>
  <c r="N99" i="10"/>
  <c r="AQ75" i="56" s="1"/>
  <c r="N93" i="10"/>
  <c r="AQ69" i="56" s="1"/>
  <c r="N87" i="10"/>
  <c r="AQ63" i="56" s="1"/>
  <c r="N81" i="10"/>
  <c r="AQ57" i="56" s="1"/>
  <c r="N75" i="10"/>
  <c r="AQ51" i="56" s="1"/>
  <c r="N69" i="10"/>
  <c r="AQ45" i="56" s="1"/>
  <c r="N63" i="10"/>
  <c r="AQ39" i="56" s="1"/>
  <c r="N57" i="10"/>
  <c r="AQ33" i="56" s="1"/>
  <c r="N51" i="10"/>
  <c r="AQ27" i="56" s="1"/>
  <c r="N45" i="10"/>
  <c r="AQ21" i="56" s="1"/>
  <c r="N39" i="10"/>
  <c r="AQ15" i="56" s="1"/>
  <c r="N33" i="10"/>
  <c r="AQ9" i="56" s="1"/>
  <c r="N27" i="10"/>
  <c r="AQ3" i="56" s="1"/>
  <c r="C493" i="3"/>
  <c r="C491" i="3"/>
  <c r="N103" i="10"/>
  <c r="AQ79" i="56" s="1"/>
  <c r="N97" i="10"/>
  <c r="AQ73" i="56" s="1"/>
  <c r="N91" i="10"/>
  <c r="AQ67" i="56" s="1"/>
  <c r="N85" i="10"/>
  <c r="AQ61" i="56" s="1"/>
  <c r="N79" i="10"/>
  <c r="AQ55" i="56" s="1"/>
  <c r="N73" i="10"/>
  <c r="AQ49" i="56" s="1"/>
  <c r="N67" i="10"/>
  <c r="AQ43" i="56" s="1"/>
  <c r="N61" i="10"/>
  <c r="AQ37" i="56" s="1"/>
  <c r="N55" i="10"/>
  <c r="AQ31" i="56" s="1"/>
  <c r="N49" i="10"/>
  <c r="AQ25" i="56" s="1"/>
  <c r="N43" i="10"/>
  <c r="AQ19" i="56" s="1"/>
  <c r="N37" i="10"/>
  <c r="AQ13" i="56" s="1"/>
  <c r="N31" i="10"/>
  <c r="AQ7" i="56" s="1"/>
  <c r="C489" i="3"/>
  <c r="N83" i="10"/>
  <c r="AQ59" i="56" s="1"/>
  <c r="N77" i="10"/>
  <c r="AQ53" i="56" s="1"/>
  <c r="N47" i="10"/>
  <c r="AQ23" i="56" s="1"/>
  <c r="N41" i="10"/>
  <c r="AQ17" i="56" s="1"/>
  <c r="C494" i="3"/>
  <c r="C488" i="3"/>
  <c r="N106" i="10"/>
  <c r="AQ82" i="56" s="1"/>
  <c r="N100" i="10"/>
  <c r="AQ76" i="56" s="1"/>
  <c r="N94" i="10"/>
  <c r="AQ70" i="56" s="1"/>
  <c r="N88" i="10"/>
  <c r="AQ64" i="56" s="1"/>
  <c r="N82" i="10"/>
  <c r="AQ58" i="56" s="1"/>
  <c r="N76" i="10"/>
  <c r="AQ52" i="56" s="1"/>
  <c r="N70" i="10"/>
  <c r="AQ46" i="56" s="1"/>
  <c r="N64" i="10"/>
  <c r="AQ40" i="56" s="1"/>
  <c r="N58" i="10"/>
  <c r="AQ34" i="56" s="1"/>
  <c r="N52" i="10"/>
  <c r="AQ28" i="56" s="1"/>
  <c r="N46" i="10"/>
  <c r="AQ22" i="56" s="1"/>
  <c r="N40" i="10"/>
  <c r="AQ16" i="56" s="1"/>
  <c r="C490" i="3"/>
  <c r="N102" i="10"/>
  <c r="AQ78" i="56" s="1"/>
  <c r="N96" i="10"/>
  <c r="AQ72" i="56" s="1"/>
  <c r="N90" i="10"/>
  <c r="AQ66" i="56" s="1"/>
  <c r="N84" i="10"/>
  <c r="AQ60" i="56" s="1"/>
  <c r="N78" i="10"/>
  <c r="AQ54" i="56" s="1"/>
  <c r="N72" i="10"/>
  <c r="AQ48" i="56" s="1"/>
  <c r="N66" i="10"/>
  <c r="AQ42" i="56" s="1"/>
  <c r="N60" i="10"/>
  <c r="AQ36" i="56" s="1"/>
  <c r="N54" i="10"/>
  <c r="AQ30" i="56" s="1"/>
  <c r="N48" i="10"/>
  <c r="AQ24" i="56" s="1"/>
  <c r="N42" i="10"/>
  <c r="AQ18" i="56" s="1"/>
  <c r="N36" i="10"/>
  <c r="AQ12" i="56" s="1"/>
  <c r="C495" i="3"/>
  <c r="N101" i="10"/>
  <c r="AQ77" i="56" s="1"/>
  <c r="N95" i="10"/>
  <c r="AQ71" i="56" s="1"/>
  <c r="N89" i="10"/>
  <c r="AQ65" i="56" s="1"/>
  <c r="N71" i="10"/>
  <c r="AQ47" i="56" s="1"/>
  <c r="N65" i="10"/>
  <c r="AQ41" i="56" s="1"/>
  <c r="N59" i="10"/>
  <c r="AQ35" i="56" s="1"/>
  <c r="N53" i="10"/>
  <c r="AQ29" i="56" s="1"/>
  <c r="N35" i="10"/>
  <c r="AQ11" i="56" s="1"/>
  <c r="N28" i="10"/>
  <c r="AQ4" i="56" s="1"/>
  <c r="N34" i="10"/>
  <c r="AQ10" i="56" s="1"/>
  <c r="C492" i="3"/>
  <c r="C486" i="3"/>
  <c r="N104" i="10"/>
  <c r="AQ80" i="56" s="1"/>
  <c r="N98" i="10"/>
  <c r="AQ74" i="56" s="1"/>
  <c r="N92" i="10"/>
  <c r="AQ68" i="56" s="1"/>
  <c r="N86" i="10"/>
  <c r="AQ62" i="56" s="1"/>
  <c r="N80" i="10"/>
  <c r="AQ56" i="56" s="1"/>
  <c r="N74" i="10"/>
  <c r="AQ50" i="56" s="1"/>
  <c r="N68" i="10"/>
  <c r="AQ44" i="56" s="1"/>
  <c r="N62" i="10"/>
  <c r="AQ38" i="56" s="1"/>
  <c r="N56" i="10"/>
  <c r="AQ32" i="56" s="1"/>
  <c r="N50" i="10"/>
  <c r="AQ26" i="56" s="1"/>
  <c r="N44" i="10"/>
  <c r="AQ20" i="56" s="1"/>
  <c r="N38" i="10"/>
  <c r="AQ14" i="56" s="1"/>
  <c r="N32" i="10"/>
  <c r="AQ8" i="56" s="1"/>
  <c r="N29" i="10"/>
  <c r="AQ5" i="56" s="1"/>
  <c r="N26" i="10"/>
  <c r="N30" i="10"/>
  <c r="AQ6" i="56" s="1"/>
  <c r="M136" i="10"/>
  <c r="I136" i="10"/>
  <c r="FT2" i="15"/>
  <c r="FS2" i="15"/>
  <c r="FR2" i="15"/>
  <c r="FN2" i="15"/>
  <c r="FO2" i="15"/>
  <c r="BZ99" i="9" l="1"/>
  <c r="F100" i="6"/>
  <c r="BZ92" i="9"/>
  <c r="F93" i="6"/>
  <c r="BZ94" i="9"/>
  <c r="F95" i="6"/>
  <c r="BZ93" i="9"/>
  <c r="F94" i="6"/>
  <c r="BZ101" i="9"/>
  <c r="F102" i="6"/>
  <c r="BZ100" i="9"/>
  <c r="F101" i="6"/>
  <c r="BZ97" i="9"/>
  <c r="F98" i="6"/>
  <c r="BZ98" i="9"/>
  <c r="F99" i="6"/>
  <c r="BZ96" i="9"/>
  <c r="F97" i="6"/>
  <c r="BZ95" i="9"/>
  <c r="F96" i="6"/>
  <c r="CT95" i="5"/>
  <c r="F95" i="56"/>
  <c r="F99" i="56"/>
  <c r="CT99" i="5"/>
  <c r="F101" i="56"/>
  <c r="CT101" i="5"/>
  <c r="CT98" i="5"/>
  <c r="F98" i="56"/>
  <c r="F96" i="56"/>
  <c r="CT96" i="5"/>
  <c r="CT97" i="5"/>
  <c r="F97" i="56"/>
  <c r="CT94" i="5"/>
  <c r="F94" i="56"/>
  <c r="F93" i="56"/>
  <c r="CT93" i="5"/>
  <c r="CT92" i="5"/>
  <c r="F92" i="56"/>
  <c r="CT100" i="5"/>
  <c r="F100" i="56"/>
  <c r="C423" i="3"/>
  <c r="BZ29" i="9" s="1"/>
  <c r="C410" i="3"/>
  <c r="BZ16" i="9" s="1"/>
  <c r="C446" i="3"/>
  <c r="BZ52" i="9" s="1"/>
  <c r="C482" i="3"/>
  <c r="C453" i="3"/>
  <c r="BZ59" i="9" s="1"/>
  <c r="C425" i="3"/>
  <c r="BZ31" i="9" s="1"/>
  <c r="C461" i="3"/>
  <c r="BZ67" i="9" s="1"/>
  <c r="C427" i="3"/>
  <c r="BZ33" i="9" s="1"/>
  <c r="C463" i="3"/>
  <c r="BZ69" i="9" s="1"/>
  <c r="C444" i="3"/>
  <c r="BZ50" i="9" s="1"/>
  <c r="C466" i="3"/>
  <c r="BZ72" i="9" s="1"/>
  <c r="C431" i="3"/>
  <c r="BZ37" i="9" s="1"/>
  <c r="C467" i="3"/>
  <c r="BZ73" i="9" s="1"/>
  <c r="C397" i="3"/>
  <c r="BZ3" i="9" s="1"/>
  <c r="C433" i="3"/>
  <c r="BZ39" i="9" s="1"/>
  <c r="C469" i="3"/>
  <c r="BZ75" i="9" s="1"/>
  <c r="C424" i="3"/>
  <c r="BZ30" i="9" s="1"/>
  <c r="C414" i="3"/>
  <c r="BZ20" i="9" s="1"/>
  <c r="C477" i="3"/>
  <c r="C435" i="3"/>
  <c r="BZ41" i="9" s="1"/>
  <c r="C472" i="3"/>
  <c r="C422" i="3"/>
  <c r="BZ28" i="9" s="1"/>
  <c r="C458" i="3"/>
  <c r="BZ64" i="9" s="1"/>
  <c r="C401" i="3"/>
  <c r="BZ7" i="9" s="1"/>
  <c r="C437" i="3"/>
  <c r="BZ43" i="9" s="1"/>
  <c r="C473" i="3"/>
  <c r="C403" i="3"/>
  <c r="BZ9" i="9" s="1"/>
  <c r="C439" i="3"/>
  <c r="BZ45" i="9" s="1"/>
  <c r="C475" i="3"/>
  <c r="C408" i="3"/>
  <c r="BZ14" i="9" s="1"/>
  <c r="C471" i="3"/>
  <c r="C429" i="3"/>
  <c r="BZ35" i="9" s="1"/>
  <c r="C416" i="3"/>
  <c r="BZ22" i="9" s="1"/>
  <c r="C420" i="3"/>
  <c r="BZ26" i="9" s="1"/>
  <c r="C396" i="3"/>
  <c r="F2" i="56" s="1"/>
  <c r="AQ2" i="56"/>
  <c r="C441" i="3"/>
  <c r="BZ47" i="9" s="1"/>
  <c r="C442" i="3"/>
  <c r="BZ48" i="9" s="1"/>
  <c r="C478" i="3"/>
  <c r="C428" i="3"/>
  <c r="BZ34" i="9" s="1"/>
  <c r="C464" i="3"/>
  <c r="BZ70" i="9" s="1"/>
  <c r="C411" i="3"/>
  <c r="BZ17" i="9" s="1"/>
  <c r="C407" i="3"/>
  <c r="BZ13" i="9" s="1"/>
  <c r="C443" i="3"/>
  <c r="BZ49" i="9" s="1"/>
  <c r="C479" i="3"/>
  <c r="C409" i="3"/>
  <c r="BZ15" i="9" s="1"/>
  <c r="C445" i="3"/>
  <c r="BZ51" i="9" s="1"/>
  <c r="C481" i="3"/>
  <c r="C460" i="3"/>
  <c r="BZ66" i="9" s="1"/>
  <c r="C430" i="3"/>
  <c r="BZ36" i="9" s="1"/>
  <c r="C400" i="3"/>
  <c r="BZ6" i="9" s="1"/>
  <c r="C426" i="3"/>
  <c r="BZ32" i="9" s="1"/>
  <c r="C404" i="3"/>
  <c r="BZ10" i="9" s="1"/>
  <c r="C399" i="3"/>
  <c r="BZ5" i="9" s="1"/>
  <c r="C468" i="3"/>
  <c r="BZ74" i="9" s="1"/>
  <c r="C398" i="3"/>
  <c r="BZ4" i="9" s="1"/>
  <c r="C459" i="3"/>
  <c r="BZ65" i="9" s="1"/>
  <c r="C412" i="3"/>
  <c r="BZ18" i="9" s="1"/>
  <c r="C448" i="3"/>
  <c r="BZ54" i="9" s="1"/>
  <c r="C484" i="3"/>
  <c r="C434" i="3"/>
  <c r="BZ40" i="9" s="1"/>
  <c r="C470" i="3"/>
  <c r="C417" i="3"/>
  <c r="BZ23" i="9" s="1"/>
  <c r="C413" i="3"/>
  <c r="BZ19" i="9" s="1"/>
  <c r="C449" i="3"/>
  <c r="BZ55" i="9" s="1"/>
  <c r="C485" i="3"/>
  <c r="C415" i="3"/>
  <c r="BZ21" i="9" s="1"/>
  <c r="C451" i="3"/>
  <c r="BZ57" i="9" s="1"/>
  <c r="C480" i="3"/>
  <c r="C450" i="3"/>
  <c r="BZ56" i="9" s="1"/>
  <c r="C452" i="3"/>
  <c r="BZ58" i="9" s="1"/>
  <c r="C456" i="3"/>
  <c r="BZ62" i="9" s="1"/>
  <c r="C436" i="3"/>
  <c r="BZ42" i="9" s="1"/>
  <c r="C462" i="3"/>
  <c r="BZ68" i="9" s="1"/>
  <c r="C406" i="3"/>
  <c r="BZ12" i="9" s="1"/>
  <c r="C432" i="3"/>
  <c r="BZ38" i="9" s="1"/>
  <c r="C402" i="3"/>
  <c r="BZ8" i="9" s="1"/>
  <c r="C438" i="3"/>
  <c r="BZ44" i="9" s="1"/>
  <c r="C474" i="3"/>
  <c r="C405" i="3"/>
  <c r="BZ11" i="9" s="1"/>
  <c r="C465" i="3"/>
  <c r="BZ71" i="9" s="1"/>
  <c r="C418" i="3"/>
  <c r="BZ24" i="9" s="1"/>
  <c r="C454" i="3"/>
  <c r="BZ60" i="9" s="1"/>
  <c r="C440" i="3"/>
  <c r="BZ46" i="9" s="1"/>
  <c r="C476" i="3"/>
  <c r="C447" i="3"/>
  <c r="BZ53" i="9" s="1"/>
  <c r="C419" i="3"/>
  <c r="BZ25" i="9" s="1"/>
  <c r="C455" i="3"/>
  <c r="BZ61" i="9" s="1"/>
  <c r="C421" i="3"/>
  <c r="BZ27" i="9" s="1"/>
  <c r="C457" i="3"/>
  <c r="BZ63" i="9" s="1"/>
  <c r="C483" i="3"/>
  <c r="N136" i="10"/>
  <c r="C496" i="3" s="1"/>
  <c r="L215" i="6" l="1"/>
  <c r="J215" i="6"/>
  <c r="C215" i="6"/>
  <c r="BZ91" i="9"/>
  <c r="F92" i="6"/>
  <c r="L216" i="6"/>
  <c r="J216" i="6"/>
  <c r="C216" i="6"/>
  <c r="BZ88" i="9"/>
  <c r="F89" i="6"/>
  <c r="L210" i="6"/>
  <c r="C210" i="6"/>
  <c r="J210" i="6"/>
  <c r="L208" i="6"/>
  <c r="C208" i="6"/>
  <c r="J208" i="6"/>
  <c r="BZ80" i="9"/>
  <c r="F81" i="6"/>
  <c r="BZ84" i="9"/>
  <c r="F85" i="6"/>
  <c r="L211" i="6"/>
  <c r="J211" i="6"/>
  <c r="C211" i="6"/>
  <c r="L209" i="6"/>
  <c r="J209" i="6"/>
  <c r="C209" i="6"/>
  <c r="BZ102" i="9"/>
  <c r="F103" i="6"/>
  <c r="BZ81" i="9"/>
  <c r="F82" i="6"/>
  <c r="BZ76" i="9"/>
  <c r="F77" i="6"/>
  <c r="BZ90" i="9"/>
  <c r="F91" i="6"/>
  <c r="BZ87" i="9"/>
  <c r="F88" i="6"/>
  <c r="L213" i="6"/>
  <c r="C213" i="6"/>
  <c r="J213" i="6"/>
  <c r="L207" i="6"/>
  <c r="J207" i="6"/>
  <c r="C207" i="6"/>
  <c r="BZ77" i="9"/>
  <c r="F78" i="6"/>
  <c r="BZ79" i="9"/>
  <c r="F80" i="6"/>
  <c r="BZ83" i="9"/>
  <c r="F84" i="6"/>
  <c r="L212" i="6"/>
  <c r="J212" i="6"/>
  <c r="C212" i="6"/>
  <c r="L214" i="6"/>
  <c r="C214" i="6"/>
  <c r="J214" i="6"/>
  <c r="BZ89" i="9"/>
  <c r="F90" i="6"/>
  <c r="BZ82" i="9"/>
  <c r="F83" i="6"/>
  <c r="BZ86" i="9"/>
  <c r="F87" i="6"/>
  <c r="BZ85" i="9"/>
  <c r="F86" i="6"/>
  <c r="BZ78" i="9"/>
  <c r="F79" i="6"/>
  <c r="CT88" i="5"/>
  <c r="F88" i="56"/>
  <c r="U97" i="56"/>
  <c r="W97" i="56"/>
  <c r="N97" i="56"/>
  <c r="F36" i="56"/>
  <c r="CT36" i="5"/>
  <c r="CT19" i="5"/>
  <c r="F19" i="56"/>
  <c r="CT52" i="5"/>
  <c r="F52" i="56"/>
  <c r="CT82" i="5"/>
  <c r="F82" i="56"/>
  <c r="F29" i="56"/>
  <c r="CT29" i="5"/>
  <c r="W96" i="56"/>
  <c r="N96" i="56"/>
  <c r="U96" i="56"/>
  <c r="CT45" i="5"/>
  <c r="F45" i="56"/>
  <c r="CT6" i="5"/>
  <c r="F6" i="56"/>
  <c r="CT16" i="5"/>
  <c r="F16" i="56"/>
  <c r="F87" i="56"/>
  <c r="CT87" i="5"/>
  <c r="CT37" i="5"/>
  <c r="F37" i="56"/>
  <c r="U100" i="56"/>
  <c r="W100" i="56"/>
  <c r="N100" i="56"/>
  <c r="U98" i="56"/>
  <c r="N98" i="56"/>
  <c r="W98" i="56"/>
  <c r="CT34" i="5"/>
  <c r="F34" i="56"/>
  <c r="F84" i="56"/>
  <c r="CT84" i="5"/>
  <c r="CT79" i="5"/>
  <c r="F79" i="56"/>
  <c r="CT66" i="5"/>
  <c r="F66" i="56"/>
  <c r="F51" i="56"/>
  <c r="CT51" i="5"/>
  <c r="CT72" i="5"/>
  <c r="F72" i="56"/>
  <c r="CT9" i="5"/>
  <c r="F9" i="56"/>
  <c r="CT43" i="5"/>
  <c r="F43" i="56"/>
  <c r="CT50" i="5"/>
  <c r="F50" i="56"/>
  <c r="W92" i="56"/>
  <c r="N92" i="56"/>
  <c r="U92" i="56"/>
  <c r="CT38" i="5"/>
  <c r="F38" i="56"/>
  <c r="CT23" i="5"/>
  <c r="F23" i="56"/>
  <c r="F73" i="56"/>
  <c r="CT73" i="5"/>
  <c r="F60" i="56"/>
  <c r="CT60" i="5"/>
  <c r="F64" i="56"/>
  <c r="CT64" i="5"/>
  <c r="CT18" i="5"/>
  <c r="F18" i="56"/>
  <c r="CT85" i="5"/>
  <c r="F85" i="56"/>
  <c r="CT78" i="5"/>
  <c r="F78" i="56"/>
  <c r="F69" i="56"/>
  <c r="CT69" i="5"/>
  <c r="N101" i="56"/>
  <c r="U101" i="56"/>
  <c r="W101" i="56"/>
  <c r="CT102" i="5"/>
  <c r="F102" i="56"/>
  <c r="F4" i="56"/>
  <c r="CT4" i="5"/>
  <c r="F49" i="56"/>
  <c r="CT49" i="5"/>
  <c r="CT35" i="5"/>
  <c r="F35" i="56"/>
  <c r="F41" i="56"/>
  <c r="CT41" i="5"/>
  <c r="F33" i="56"/>
  <c r="CT33" i="5"/>
  <c r="F61" i="56"/>
  <c r="CT61" i="5"/>
  <c r="CT39" i="5"/>
  <c r="F39" i="56"/>
  <c r="F76" i="56"/>
  <c r="CT76" i="5"/>
  <c r="F47" i="56"/>
  <c r="CT47" i="5"/>
  <c r="CT90" i="5"/>
  <c r="F90" i="56"/>
  <c r="CT58" i="5"/>
  <c r="F58" i="56"/>
  <c r="F24" i="56"/>
  <c r="CT24" i="5"/>
  <c r="CT28" i="5"/>
  <c r="F28" i="56"/>
  <c r="F65" i="56"/>
  <c r="CT65" i="5"/>
  <c r="CT11" i="5"/>
  <c r="F11" i="56"/>
  <c r="F80" i="56"/>
  <c r="CT80" i="5"/>
  <c r="F21" i="56"/>
  <c r="CT21" i="5"/>
  <c r="CT74" i="5"/>
  <c r="F74" i="56"/>
  <c r="F13" i="56"/>
  <c r="CT13" i="5"/>
  <c r="F77" i="56"/>
  <c r="CT77" i="5"/>
  <c r="CT83" i="5"/>
  <c r="F83" i="56"/>
  <c r="CT67" i="5"/>
  <c r="F67" i="56"/>
  <c r="W93" i="56"/>
  <c r="N93" i="56"/>
  <c r="U93" i="56"/>
  <c r="W99" i="56"/>
  <c r="N99" i="56"/>
  <c r="U99" i="56"/>
  <c r="CT32" i="5"/>
  <c r="F32" i="56"/>
  <c r="CT25" i="5"/>
  <c r="F25" i="56"/>
  <c r="F53" i="56"/>
  <c r="CT53" i="5"/>
  <c r="CT3" i="5"/>
  <c r="F3" i="56"/>
  <c r="CT42" i="5"/>
  <c r="F42" i="56"/>
  <c r="CT62" i="5"/>
  <c r="F62" i="56"/>
  <c r="F15" i="56"/>
  <c r="CT15" i="5"/>
  <c r="F71" i="56"/>
  <c r="CT71" i="5"/>
  <c r="CT22" i="5"/>
  <c r="F22" i="56"/>
  <c r="CT63" i="5"/>
  <c r="F63" i="56"/>
  <c r="CT91" i="5"/>
  <c r="F91" i="56"/>
  <c r="F5" i="56"/>
  <c r="CT5" i="5"/>
  <c r="F17" i="56"/>
  <c r="CT17" i="5"/>
  <c r="CT14" i="5"/>
  <c r="F14" i="56"/>
  <c r="CT20" i="5"/>
  <c r="F20" i="56"/>
  <c r="CT31" i="5"/>
  <c r="F31" i="56"/>
  <c r="U94" i="56"/>
  <c r="W94" i="56"/>
  <c r="N94" i="56"/>
  <c r="N95" i="56"/>
  <c r="W95" i="56"/>
  <c r="U95" i="56"/>
  <c r="CT75" i="5"/>
  <c r="F75" i="56"/>
  <c r="F12" i="56"/>
  <c r="CT12" i="5"/>
  <c r="F68" i="56"/>
  <c r="CT68" i="5"/>
  <c r="CT48" i="5"/>
  <c r="F48" i="56"/>
  <c r="CT40" i="5"/>
  <c r="F40" i="56"/>
  <c r="CT46" i="5"/>
  <c r="F46" i="56"/>
  <c r="CT7" i="5"/>
  <c r="F7" i="56"/>
  <c r="CT54" i="5"/>
  <c r="F54" i="56"/>
  <c r="CT56" i="5"/>
  <c r="F56" i="56"/>
  <c r="CT26" i="5"/>
  <c r="F26" i="56"/>
  <c r="CT86" i="5"/>
  <c r="F86" i="56"/>
  <c r="F57" i="56"/>
  <c r="CT57" i="5"/>
  <c r="F89" i="56"/>
  <c r="CT89" i="5"/>
  <c r="F44" i="56"/>
  <c r="CT44" i="5"/>
  <c r="F27" i="56"/>
  <c r="CT27" i="5"/>
  <c r="F8" i="56"/>
  <c r="CT8" i="5"/>
  <c r="CT55" i="5"/>
  <c r="F55" i="56"/>
  <c r="CT10" i="5"/>
  <c r="F10" i="56"/>
  <c r="CT70" i="5"/>
  <c r="F70" i="56"/>
  <c r="F81" i="56"/>
  <c r="CT81" i="5"/>
  <c r="CT30" i="5"/>
  <c r="F30" i="56"/>
  <c r="CT59" i="5"/>
  <c r="F59" i="56"/>
  <c r="C297" i="3"/>
  <c r="AP18" i="9" s="1"/>
  <c r="C359" i="3"/>
  <c r="C311" i="3"/>
  <c r="AP32" i="9" s="1"/>
  <c r="C349" i="3"/>
  <c r="AP70" i="9" s="1"/>
  <c r="C305" i="3"/>
  <c r="AP26" i="9" s="1"/>
  <c r="C324" i="3"/>
  <c r="AP45" i="9" s="1"/>
  <c r="C354" i="3"/>
  <c r="AP75" i="9" s="1"/>
  <c r="C373" i="3"/>
  <c r="C310" i="3"/>
  <c r="AP31" i="9" s="1"/>
  <c r="C375" i="3"/>
  <c r="C304" i="3"/>
  <c r="AP25" i="9" s="1"/>
  <c r="C330" i="3"/>
  <c r="AP51" i="9" s="1"/>
  <c r="C307" i="3"/>
  <c r="AP28" i="9" s="1"/>
  <c r="C347" i="3"/>
  <c r="AP68" i="9" s="1"/>
  <c r="C294" i="3"/>
  <c r="AP15" i="9" s="1"/>
  <c r="C301" i="3"/>
  <c r="AP22" i="9" s="1"/>
  <c r="C288" i="3"/>
  <c r="AP9" i="9" s="1"/>
  <c r="C357" i="3"/>
  <c r="C318" i="3"/>
  <c r="AP39" i="9" s="1"/>
  <c r="C351" i="3"/>
  <c r="AP72" i="9" s="1"/>
  <c r="C338" i="3"/>
  <c r="AP59" i="9" s="1"/>
  <c r="C378" i="3"/>
  <c r="C290" i="3"/>
  <c r="AP11" i="9" s="1"/>
  <c r="C313" i="3"/>
  <c r="AP34" i="9" s="1"/>
  <c r="C291" i="3"/>
  <c r="AP12" i="9" s="1"/>
  <c r="C372" i="3"/>
  <c r="C321" i="3"/>
  <c r="AP42" i="9" s="1"/>
  <c r="C355" i="3"/>
  <c r="C283" i="3"/>
  <c r="AP4" i="9" s="1"/>
  <c r="C315" i="3"/>
  <c r="AP36" i="9" s="1"/>
  <c r="C364" i="3"/>
  <c r="C363" i="3"/>
  <c r="C314" i="3"/>
  <c r="AP35" i="9" s="1"/>
  <c r="C358" i="3"/>
  <c r="C320" i="3"/>
  <c r="AP41" i="9" s="1"/>
  <c r="C282" i="3"/>
  <c r="AP3" i="9" s="1"/>
  <c r="C329" i="3"/>
  <c r="AP50" i="9" s="1"/>
  <c r="C367" i="3"/>
  <c r="C376" i="3"/>
  <c r="C350" i="3"/>
  <c r="AP71" i="9" s="1"/>
  <c r="C336" i="3"/>
  <c r="AP57" i="9" s="1"/>
  <c r="C298" i="3"/>
  <c r="AP19" i="9" s="1"/>
  <c r="C332" i="3"/>
  <c r="AP53" i="9" s="1"/>
  <c r="C368" i="3"/>
  <c r="C341" i="3"/>
  <c r="AP62" i="9" s="1"/>
  <c r="C300" i="3"/>
  <c r="AP21" i="9" s="1"/>
  <c r="C319" i="3"/>
  <c r="AP40" i="9" s="1"/>
  <c r="C353" i="3"/>
  <c r="AP74" i="9" s="1"/>
  <c r="C371" i="3"/>
  <c r="C328" i="3"/>
  <c r="AP49" i="9" s="1"/>
  <c r="C327" i="3"/>
  <c r="AP48" i="9" s="1"/>
  <c r="C356" i="3"/>
  <c r="C322" i="3"/>
  <c r="AP43" i="9" s="1"/>
  <c r="C362" i="3"/>
  <c r="C352" i="3"/>
  <c r="AP73" i="9" s="1"/>
  <c r="C348" i="3"/>
  <c r="AP69" i="9" s="1"/>
  <c r="C331" i="3"/>
  <c r="AP52" i="9" s="1"/>
  <c r="C379" i="3"/>
  <c r="C365" i="3"/>
  <c r="C323" i="3"/>
  <c r="AP44" i="9" s="1"/>
  <c r="C344" i="3"/>
  <c r="AP65" i="9" s="1"/>
  <c r="C325" i="3"/>
  <c r="AP46" i="9" s="1"/>
  <c r="C306" i="3"/>
  <c r="AP27" i="9" s="1"/>
  <c r="C339" i="3"/>
  <c r="AP60" i="9" s="1"/>
  <c r="C287" i="3"/>
  <c r="AP8" i="9" s="1"/>
  <c r="C337" i="3"/>
  <c r="AP58" i="9" s="1"/>
  <c r="C370" i="3"/>
  <c r="C369" i="3"/>
  <c r="C284" i="3"/>
  <c r="AP5" i="9" s="1"/>
  <c r="C345" i="3"/>
  <c r="AP66" i="9" s="1"/>
  <c r="C292" i="3"/>
  <c r="AP13" i="9" s="1"/>
  <c r="C326" i="3"/>
  <c r="AP47" i="9" s="1"/>
  <c r="C293" i="3"/>
  <c r="AP14" i="9" s="1"/>
  <c r="C286" i="3"/>
  <c r="AP7" i="9" s="1"/>
  <c r="C299" i="3"/>
  <c r="AP20" i="9" s="1"/>
  <c r="C316" i="3"/>
  <c r="AP37" i="9" s="1"/>
  <c r="C312" i="3"/>
  <c r="AP33" i="9" s="1"/>
  <c r="C295" i="3"/>
  <c r="AP16" i="9" s="1"/>
  <c r="C377" i="3"/>
  <c r="C302" i="3"/>
  <c r="AP23" i="9" s="1"/>
  <c r="C342" i="3"/>
  <c r="AP63" i="9" s="1"/>
  <c r="C285" i="3"/>
  <c r="AP6" i="9" s="1"/>
  <c r="C361" i="3"/>
  <c r="C340" i="3"/>
  <c r="AP61" i="9" s="1"/>
  <c r="C303" i="3"/>
  <c r="AP24" i="9" s="1"/>
  <c r="C317" i="3"/>
  <c r="AP38" i="9" s="1"/>
  <c r="C335" i="3"/>
  <c r="AP56" i="9" s="1"/>
  <c r="C334" i="3"/>
  <c r="AP55" i="9" s="1"/>
  <c r="C333" i="3"/>
  <c r="AP54" i="9" s="1"/>
  <c r="C289" i="3"/>
  <c r="AP10" i="9" s="1"/>
  <c r="C366" i="3"/>
  <c r="C296" i="3"/>
  <c r="AP17" i="9" s="1"/>
  <c r="C360" i="3"/>
  <c r="C343" i="3"/>
  <c r="AP64" i="9" s="1"/>
  <c r="C309" i="3"/>
  <c r="AP30" i="9" s="1"/>
  <c r="C374" i="3"/>
  <c r="C346" i="3"/>
  <c r="AP67" i="9" s="1"/>
  <c r="C308" i="3"/>
  <c r="AP29" i="9" s="1"/>
  <c r="C380" i="3"/>
  <c r="U2" i="56"/>
  <c r="W2" i="56"/>
  <c r="N2" i="56"/>
  <c r="M143" i="10"/>
  <c r="C281" i="3"/>
  <c r="BZ2" i="9"/>
  <c r="E136" i="10"/>
  <c r="L201" i="6" l="1"/>
  <c r="C201" i="6"/>
  <c r="J201" i="6"/>
  <c r="L198" i="6"/>
  <c r="J198" i="6"/>
  <c r="C198" i="6"/>
  <c r="L202" i="6"/>
  <c r="J202" i="6"/>
  <c r="C202" i="6"/>
  <c r="M210" i="6"/>
  <c r="N210" i="6" s="1"/>
  <c r="E210" i="6"/>
  <c r="M211" i="6"/>
  <c r="N211" i="6" s="1"/>
  <c r="E211" i="6"/>
  <c r="L197" i="6"/>
  <c r="J197" i="6"/>
  <c r="C197" i="6"/>
  <c r="L194" i="6"/>
  <c r="J194" i="6"/>
  <c r="C194" i="6"/>
  <c r="L205" i="6"/>
  <c r="J205" i="6"/>
  <c r="C205" i="6"/>
  <c r="I211" i="6"/>
  <c r="H211" i="6"/>
  <c r="P211" i="6" s="1"/>
  <c r="L203" i="6"/>
  <c r="J203" i="6"/>
  <c r="C203" i="6"/>
  <c r="L204" i="6"/>
  <c r="J204" i="6"/>
  <c r="C204" i="6"/>
  <c r="L192" i="6"/>
  <c r="J192" i="6"/>
  <c r="C192" i="6"/>
  <c r="L191" i="6"/>
  <c r="J191" i="6"/>
  <c r="C191" i="6"/>
  <c r="L199" i="6"/>
  <c r="C199" i="6"/>
  <c r="J199" i="6"/>
  <c r="M216" i="6"/>
  <c r="N216" i="6" s="1"/>
  <c r="E216" i="6"/>
  <c r="H216" i="6"/>
  <c r="P216" i="6" s="1"/>
  <c r="I216" i="6"/>
  <c r="I214" i="6"/>
  <c r="H214" i="6"/>
  <c r="P214" i="6" s="1"/>
  <c r="M207" i="6"/>
  <c r="N207" i="6" s="1"/>
  <c r="E207" i="6"/>
  <c r="L196" i="6"/>
  <c r="J196" i="6"/>
  <c r="C196" i="6"/>
  <c r="L195" i="6"/>
  <c r="J195" i="6"/>
  <c r="C195" i="6"/>
  <c r="M214" i="6"/>
  <c r="N214" i="6" s="1"/>
  <c r="E214" i="6"/>
  <c r="H207" i="6"/>
  <c r="P207" i="6" s="1"/>
  <c r="I207" i="6"/>
  <c r="L206" i="6"/>
  <c r="C206" i="6"/>
  <c r="J206" i="6"/>
  <c r="L193" i="6"/>
  <c r="J193" i="6"/>
  <c r="C193" i="6"/>
  <c r="L217" i="6"/>
  <c r="J217" i="6"/>
  <c r="C217" i="6"/>
  <c r="I208" i="6"/>
  <c r="H208" i="6"/>
  <c r="P208" i="6" s="1"/>
  <c r="M212" i="6"/>
  <c r="N212" i="6" s="1"/>
  <c r="E212" i="6"/>
  <c r="H213" i="6"/>
  <c r="P213" i="6" s="1"/>
  <c r="I213" i="6"/>
  <c r="M208" i="6"/>
  <c r="N208" i="6" s="1"/>
  <c r="E208" i="6"/>
  <c r="M215" i="6"/>
  <c r="N215" i="6" s="1"/>
  <c r="E215" i="6"/>
  <c r="L200" i="6"/>
  <c r="C200" i="6"/>
  <c r="J200" i="6"/>
  <c r="H212" i="6"/>
  <c r="P212" i="6" s="1"/>
  <c r="I212" i="6"/>
  <c r="M213" i="6"/>
  <c r="N213" i="6" s="1"/>
  <c r="E213" i="6"/>
  <c r="M209" i="6"/>
  <c r="N209" i="6" s="1"/>
  <c r="E209" i="6"/>
  <c r="H215" i="6"/>
  <c r="P215" i="6" s="1"/>
  <c r="I215" i="6"/>
  <c r="H209" i="6"/>
  <c r="P209" i="6" s="1"/>
  <c r="I209" i="6"/>
  <c r="H210" i="6"/>
  <c r="P210" i="6" s="1"/>
  <c r="I210" i="6"/>
  <c r="G84" i="6"/>
  <c r="G198" i="6" s="1"/>
  <c r="Q198" i="6" s="1"/>
  <c r="AP83" i="9"/>
  <c r="G79" i="6"/>
  <c r="G193" i="6" s="1"/>
  <c r="Q193" i="6" s="1"/>
  <c r="AP78" i="9"/>
  <c r="G78" i="6"/>
  <c r="G192" i="6" s="1"/>
  <c r="Q192" i="6" s="1"/>
  <c r="AP77" i="9"/>
  <c r="G77" i="6"/>
  <c r="G191" i="6" s="1"/>
  <c r="Q191" i="6" s="1"/>
  <c r="AP76" i="9"/>
  <c r="G102" i="6"/>
  <c r="G216" i="6" s="1"/>
  <c r="Q216" i="6" s="1"/>
  <c r="AP101" i="9"/>
  <c r="G98" i="6"/>
  <c r="G212" i="6" s="1"/>
  <c r="Q212" i="6" s="1"/>
  <c r="AP97" i="9"/>
  <c r="G89" i="6"/>
  <c r="G203" i="6" s="1"/>
  <c r="Q203" i="6" s="1"/>
  <c r="AP88" i="9"/>
  <c r="G94" i="6"/>
  <c r="G208" i="6" s="1"/>
  <c r="Q208" i="6" s="1"/>
  <c r="AP93" i="9"/>
  <c r="G81" i="6"/>
  <c r="G195" i="6" s="1"/>
  <c r="Q195" i="6" s="1"/>
  <c r="AP80" i="9"/>
  <c r="G93" i="6"/>
  <c r="G207" i="6" s="1"/>
  <c r="Q207" i="6" s="1"/>
  <c r="AP92" i="9"/>
  <c r="G96" i="6"/>
  <c r="G210" i="6" s="1"/>
  <c r="Q210" i="6" s="1"/>
  <c r="AP95" i="9"/>
  <c r="G83" i="6"/>
  <c r="G197" i="6" s="1"/>
  <c r="Q197" i="6" s="1"/>
  <c r="AP82" i="9"/>
  <c r="G87" i="6"/>
  <c r="G201" i="6" s="1"/>
  <c r="Q201" i="6" s="1"/>
  <c r="AP86" i="9"/>
  <c r="G101" i="6"/>
  <c r="G215" i="6" s="1"/>
  <c r="Q215" i="6" s="1"/>
  <c r="AP100" i="9"/>
  <c r="G80" i="6"/>
  <c r="G194" i="6" s="1"/>
  <c r="Q194" i="6" s="1"/>
  <c r="AP79" i="9"/>
  <c r="G100" i="6"/>
  <c r="G214" i="6" s="1"/>
  <c r="Q214" i="6" s="1"/>
  <c r="AP99" i="9"/>
  <c r="G97" i="6"/>
  <c r="G211" i="6" s="1"/>
  <c r="Q211" i="6" s="1"/>
  <c r="AP96" i="9"/>
  <c r="G82" i="6"/>
  <c r="G196" i="6" s="1"/>
  <c r="Q196" i="6" s="1"/>
  <c r="AP81" i="9"/>
  <c r="G91" i="6"/>
  <c r="G205" i="6" s="1"/>
  <c r="Q205" i="6" s="1"/>
  <c r="AP90" i="9"/>
  <c r="G90" i="6"/>
  <c r="G204" i="6" s="1"/>
  <c r="Q204" i="6" s="1"/>
  <c r="AP89" i="9"/>
  <c r="G85" i="6"/>
  <c r="G199" i="6" s="1"/>
  <c r="Q199" i="6" s="1"/>
  <c r="AP84" i="9"/>
  <c r="G95" i="6"/>
  <c r="G209" i="6" s="1"/>
  <c r="Q209" i="6" s="1"/>
  <c r="AP94" i="9"/>
  <c r="G88" i="6"/>
  <c r="G202" i="6" s="1"/>
  <c r="Q202" i="6" s="1"/>
  <c r="AP87" i="9"/>
  <c r="G99" i="6"/>
  <c r="G213" i="6" s="1"/>
  <c r="Q213" i="6" s="1"/>
  <c r="AP98" i="9"/>
  <c r="G92" i="6"/>
  <c r="G206" i="6" s="1"/>
  <c r="Q206" i="6" s="1"/>
  <c r="AP91" i="9"/>
  <c r="G86" i="6"/>
  <c r="G200" i="6" s="1"/>
  <c r="Q200" i="6" s="1"/>
  <c r="AP85" i="9"/>
  <c r="F112" i="56"/>
  <c r="U70" i="56"/>
  <c r="W70" i="56"/>
  <c r="N70" i="56"/>
  <c r="U7" i="56"/>
  <c r="N7" i="56"/>
  <c r="W7" i="56"/>
  <c r="W75" i="56"/>
  <c r="U75" i="56"/>
  <c r="N75" i="56"/>
  <c r="N14" i="56"/>
  <c r="W14" i="56"/>
  <c r="U14" i="56"/>
  <c r="W25" i="56"/>
  <c r="N25" i="56"/>
  <c r="U25" i="56"/>
  <c r="N83" i="56"/>
  <c r="U83" i="56"/>
  <c r="W83" i="56"/>
  <c r="N11" i="56"/>
  <c r="W11" i="56"/>
  <c r="U11" i="56"/>
  <c r="W35" i="56"/>
  <c r="U35" i="56"/>
  <c r="N35" i="56"/>
  <c r="W69" i="56"/>
  <c r="N69" i="56"/>
  <c r="U69" i="56"/>
  <c r="U73" i="56"/>
  <c r="W73" i="56"/>
  <c r="N73" i="56"/>
  <c r="W9" i="56"/>
  <c r="N9" i="56"/>
  <c r="U9" i="56"/>
  <c r="W34" i="56"/>
  <c r="U34" i="56"/>
  <c r="N34" i="56"/>
  <c r="W16" i="56"/>
  <c r="U16" i="56"/>
  <c r="N16" i="56"/>
  <c r="U89" i="56"/>
  <c r="N89" i="56"/>
  <c r="W89" i="56"/>
  <c r="N71" i="56"/>
  <c r="U71" i="56"/>
  <c r="W71" i="56"/>
  <c r="U47" i="56"/>
  <c r="W47" i="56"/>
  <c r="N47" i="56"/>
  <c r="W78" i="56"/>
  <c r="U78" i="56"/>
  <c r="N78" i="56"/>
  <c r="U23" i="56"/>
  <c r="N23" i="56"/>
  <c r="W23" i="56"/>
  <c r="W52" i="56"/>
  <c r="N52" i="56"/>
  <c r="U52" i="56"/>
  <c r="U10" i="56"/>
  <c r="W10" i="56"/>
  <c r="N10" i="56"/>
  <c r="U46" i="56"/>
  <c r="W46" i="56"/>
  <c r="N46" i="56"/>
  <c r="S95" i="56"/>
  <c r="AA95" i="56" s="1"/>
  <c r="T95" i="56"/>
  <c r="W32" i="56"/>
  <c r="U32" i="56"/>
  <c r="N32" i="56"/>
  <c r="W72" i="56"/>
  <c r="U72" i="56"/>
  <c r="N72" i="56"/>
  <c r="W6" i="56"/>
  <c r="N6" i="56"/>
  <c r="U6" i="56"/>
  <c r="W57" i="56"/>
  <c r="N57" i="56"/>
  <c r="U57" i="56"/>
  <c r="U17" i="56"/>
  <c r="N17" i="56"/>
  <c r="W17" i="56"/>
  <c r="N15" i="56"/>
  <c r="W15" i="56"/>
  <c r="U15" i="56"/>
  <c r="W77" i="56"/>
  <c r="U77" i="56"/>
  <c r="N77" i="56"/>
  <c r="N65" i="56"/>
  <c r="U65" i="56"/>
  <c r="W65" i="56"/>
  <c r="U76" i="56"/>
  <c r="W76" i="56"/>
  <c r="N76" i="56"/>
  <c r="U49" i="56"/>
  <c r="N49" i="56"/>
  <c r="W49" i="56"/>
  <c r="U85" i="56"/>
  <c r="W85" i="56"/>
  <c r="N85" i="56"/>
  <c r="N38" i="56"/>
  <c r="U38" i="56"/>
  <c r="W38" i="56"/>
  <c r="X98" i="56"/>
  <c r="Y98" i="56" s="1"/>
  <c r="P98" i="56"/>
  <c r="W19" i="56"/>
  <c r="U19" i="56"/>
  <c r="N19" i="56"/>
  <c r="U55" i="56"/>
  <c r="W55" i="56"/>
  <c r="N55" i="56"/>
  <c r="N86" i="56"/>
  <c r="U86" i="56"/>
  <c r="W86" i="56"/>
  <c r="W40" i="56"/>
  <c r="N40" i="56"/>
  <c r="U40" i="56"/>
  <c r="X95" i="56"/>
  <c r="Y95" i="56" s="1"/>
  <c r="P95" i="56"/>
  <c r="N62" i="56"/>
  <c r="W62" i="56"/>
  <c r="U62" i="56"/>
  <c r="S99" i="56"/>
  <c r="AA99" i="56" s="1"/>
  <c r="T99" i="56"/>
  <c r="W28" i="56"/>
  <c r="N28" i="56"/>
  <c r="U28" i="56"/>
  <c r="U39" i="56"/>
  <c r="N39" i="56"/>
  <c r="W39" i="56"/>
  <c r="S98" i="56"/>
  <c r="AA98" i="56" s="1"/>
  <c r="T98" i="56"/>
  <c r="U45" i="56"/>
  <c r="W45" i="56"/>
  <c r="N45" i="56"/>
  <c r="X94" i="56"/>
  <c r="Y94" i="56" s="1"/>
  <c r="P94" i="56"/>
  <c r="U5" i="56"/>
  <c r="N5" i="56"/>
  <c r="W5" i="56"/>
  <c r="X99" i="56"/>
  <c r="Y99" i="56" s="1"/>
  <c r="P99" i="56"/>
  <c r="U13" i="56"/>
  <c r="W13" i="56"/>
  <c r="N13" i="56"/>
  <c r="U4" i="56"/>
  <c r="N4" i="56"/>
  <c r="W4" i="56"/>
  <c r="W18" i="56"/>
  <c r="U18" i="56"/>
  <c r="N18" i="56"/>
  <c r="S92" i="56"/>
  <c r="AA92" i="56" s="1"/>
  <c r="T92" i="56"/>
  <c r="N51" i="56"/>
  <c r="W51" i="56"/>
  <c r="U51" i="56"/>
  <c r="X100" i="56"/>
  <c r="Y100" i="56" s="1"/>
  <c r="P100" i="56"/>
  <c r="N59" i="56"/>
  <c r="U59" i="56"/>
  <c r="W59" i="56"/>
  <c r="U26" i="56"/>
  <c r="W26" i="56"/>
  <c r="N26" i="56"/>
  <c r="N48" i="56"/>
  <c r="W48" i="56"/>
  <c r="U48" i="56"/>
  <c r="U91" i="56"/>
  <c r="W91" i="56"/>
  <c r="N91" i="56"/>
  <c r="N42" i="56"/>
  <c r="U42" i="56"/>
  <c r="W42" i="56"/>
  <c r="N74" i="56"/>
  <c r="W74" i="56"/>
  <c r="U74" i="56"/>
  <c r="W102" i="56"/>
  <c r="U102" i="56"/>
  <c r="N102" i="56"/>
  <c r="X92" i="56"/>
  <c r="Y92" i="56" s="1"/>
  <c r="P92" i="56"/>
  <c r="W66" i="56"/>
  <c r="N66" i="56"/>
  <c r="U66" i="56"/>
  <c r="S96" i="56"/>
  <c r="AA96" i="56" s="1"/>
  <c r="T96" i="56"/>
  <c r="U36" i="56"/>
  <c r="W36" i="56"/>
  <c r="N36" i="56"/>
  <c r="U8" i="56"/>
  <c r="N8" i="56"/>
  <c r="W8" i="56"/>
  <c r="S94" i="56"/>
  <c r="AA94" i="56" s="1"/>
  <c r="T94" i="56"/>
  <c r="S93" i="56"/>
  <c r="AA93" i="56" s="1"/>
  <c r="T93" i="56"/>
  <c r="W24" i="56"/>
  <c r="N24" i="56"/>
  <c r="U24" i="56"/>
  <c r="U61" i="56"/>
  <c r="W61" i="56"/>
  <c r="N61" i="56"/>
  <c r="S100" i="56"/>
  <c r="AA100" i="56" s="1"/>
  <c r="T100" i="56"/>
  <c r="X96" i="56"/>
  <c r="Y96" i="56" s="1"/>
  <c r="P96" i="56"/>
  <c r="X97" i="56"/>
  <c r="Y97" i="56" s="1"/>
  <c r="P97" i="56"/>
  <c r="N30" i="56"/>
  <c r="W30" i="56"/>
  <c r="U30" i="56"/>
  <c r="U56" i="56"/>
  <c r="N56" i="56"/>
  <c r="W56" i="56"/>
  <c r="W31" i="56"/>
  <c r="N31" i="56"/>
  <c r="U31" i="56"/>
  <c r="W63" i="56"/>
  <c r="N63" i="56"/>
  <c r="U63" i="56"/>
  <c r="N3" i="56"/>
  <c r="U3" i="56"/>
  <c r="W3" i="56"/>
  <c r="X93" i="56"/>
  <c r="Y93" i="56" s="1"/>
  <c r="P93" i="56"/>
  <c r="U58" i="56"/>
  <c r="W58" i="56"/>
  <c r="N58" i="56"/>
  <c r="U64" i="56"/>
  <c r="W64" i="56"/>
  <c r="N64" i="56"/>
  <c r="U50" i="56"/>
  <c r="W50" i="56"/>
  <c r="N50" i="56"/>
  <c r="U79" i="56"/>
  <c r="W79" i="56"/>
  <c r="N79" i="56"/>
  <c r="W37" i="56"/>
  <c r="U37" i="56"/>
  <c r="N37" i="56"/>
  <c r="W27" i="56"/>
  <c r="U27" i="56"/>
  <c r="N27" i="56"/>
  <c r="N68" i="56"/>
  <c r="U68" i="56"/>
  <c r="W68" i="56"/>
  <c r="N21" i="56"/>
  <c r="U21" i="56"/>
  <c r="W21" i="56"/>
  <c r="W33" i="56"/>
  <c r="U33" i="56"/>
  <c r="N33" i="56"/>
  <c r="S101" i="56"/>
  <c r="AA101" i="56" s="1"/>
  <c r="T101" i="56"/>
  <c r="S97" i="56"/>
  <c r="AA97" i="56" s="1"/>
  <c r="T97" i="56"/>
  <c r="W54" i="56"/>
  <c r="N54" i="56"/>
  <c r="U54" i="56"/>
  <c r="U20" i="56"/>
  <c r="N20" i="56"/>
  <c r="W20" i="56"/>
  <c r="W22" i="56"/>
  <c r="U22" i="56"/>
  <c r="N22" i="56"/>
  <c r="U67" i="56"/>
  <c r="W67" i="56"/>
  <c r="N67" i="56"/>
  <c r="W90" i="56"/>
  <c r="N90" i="56"/>
  <c r="U90" i="56"/>
  <c r="X101" i="56"/>
  <c r="Y101" i="56" s="1"/>
  <c r="P101" i="56"/>
  <c r="W60" i="56"/>
  <c r="U60" i="56"/>
  <c r="N60" i="56"/>
  <c r="W43" i="56"/>
  <c r="N43" i="56"/>
  <c r="U43" i="56"/>
  <c r="U29" i="56"/>
  <c r="W29" i="56"/>
  <c r="N29" i="56"/>
  <c r="U88" i="56"/>
  <c r="W88" i="56"/>
  <c r="N88" i="56"/>
  <c r="W81" i="56"/>
  <c r="U81" i="56"/>
  <c r="N81" i="56"/>
  <c r="U44" i="56"/>
  <c r="N44" i="56"/>
  <c r="W44" i="56"/>
  <c r="N12" i="56"/>
  <c r="W12" i="56"/>
  <c r="U12" i="56"/>
  <c r="W53" i="56"/>
  <c r="U53" i="56"/>
  <c r="N53" i="56"/>
  <c r="N80" i="56"/>
  <c r="W80" i="56"/>
  <c r="U80" i="56"/>
  <c r="U41" i="56"/>
  <c r="N41" i="56"/>
  <c r="W41" i="56"/>
  <c r="W84" i="56"/>
  <c r="U84" i="56"/>
  <c r="N84" i="56"/>
  <c r="W87" i="56"/>
  <c r="N87" i="56"/>
  <c r="U87" i="56"/>
  <c r="W82" i="56"/>
  <c r="N82" i="56"/>
  <c r="U82" i="56"/>
  <c r="F374" i="3"/>
  <c r="BJ95" i="5"/>
  <c r="G95" i="56"/>
  <c r="R95" i="56" s="1"/>
  <c r="AB95" i="56" s="1"/>
  <c r="F340" i="3"/>
  <c r="BH61" i="9" s="1"/>
  <c r="BJ61" i="5"/>
  <c r="G61" i="56"/>
  <c r="R61" i="56" s="1"/>
  <c r="AB61" i="56" s="1"/>
  <c r="F326" i="3"/>
  <c r="BH47" i="9" s="1"/>
  <c r="BJ47" i="5"/>
  <c r="G47" i="56"/>
  <c r="R47" i="56" s="1"/>
  <c r="AB47" i="56" s="1"/>
  <c r="F323" i="3"/>
  <c r="BH44" i="9" s="1"/>
  <c r="BJ44" i="5"/>
  <c r="G44" i="56"/>
  <c r="R44" i="56" s="1"/>
  <c r="AB44" i="56" s="1"/>
  <c r="F353" i="3"/>
  <c r="BH74" i="9" s="1"/>
  <c r="BJ74" i="5"/>
  <c r="G74" i="56"/>
  <c r="R74" i="56" s="1"/>
  <c r="AB74" i="56" s="1"/>
  <c r="F282" i="3"/>
  <c r="BH3" i="9" s="1"/>
  <c r="BJ3" i="5"/>
  <c r="G3" i="56"/>
  <c r="R3" i="56" s="1"/>
  <c r="AB3" i="56" s="1"/>
  <c r="F313" i="3"/>
  <c r="BH34" i="9" s="1"/>
  <c r="BJ34" i="5"/>
  <c r="G34" i="56"/>
  <c r="R34" i="56" s="1"/>
  <c r="AB34" i="56" s="1"/>
  <c r="F330" i="3"/>
  <c r="BH51" i="9" s="1"/>
  <c r="BJ51" i="5"/>
  <c r="G51" i="56"/>
  <c r="R51" i="56" s="1"/>
  <c r="AB51" i="56" s="1"/>
  <c r="F309" i="3"/>
  <c r="BH30" i="9" s="1"/>
  <c r="BJ30" i="5"/>
  <c r="G30" i="56"/>
  <c r="R30" i="56" s="1"/>
  <c r="AB30" i="56" s="1"/>
  <c r="F361" i="3"/>
  <c r="BJ82" i="5"/>
  <c r="G82" i="56"/>
  <c r="R82" i="56" s="1"/>
  <c r="AB82" i="56" s="1"/>
  <c r="F292" i="3"/>
  <c r="BH13" i="9" s="1"/>
  <c r="BJ13" i="5"/>
  <c r="G13" i="56"/>
  <c r="R13" i="56" s="1"/>
  <c r="AB13" i="56" s="1"/>
  <c r="F365" i="3"/>
  <c r="BJ86" i="5"/>
  <c r="G86" i="56"/>
  <c r="R86" i="56" s="1"/>
  <c r="AB86" i="56" s="1"/>
  <c r="F319" i="3"/>
  <c r="BH40" i="9" s="1"/>
  <c r="BJ40" i="5"/>
  <c r="G40" i="56"/>
  <c r="R40" i="56" s="1"/>
  <c r="AB40" i="56" s="1"/>
  <c r="F320" i="3"/>
  <c r="BH41" i="9" s="1"/>
  <c r="BJ41" i="5"/>
  <c r="G41" i="56"/>
  <c r="R41" i="56" s="1"/>
  <c r="AB41" i="56" s="1"/>
  <c r="F290" i="3"/>
  <c r="BH11" i="9" s="1"/>
  <c r="BJ11" i="5"/>
  <c r="G11" i="56"/>
  <c r="R11" i="56" s="1"/>
  <c r="AB11" i="56" s="1"/>
  <c r="F304" i="3"/>
  <c r="BH25" i="9" s="1"/>
  <c r="BJ25" i="5"/>
  <c r="G25" i="56"/>
  <c r="R25" i="56" s="1"/>
  <c r="AB25" i="56" s="1"/>
  <c r="F345" i="3"/>
  <c r="BH66" i="9" s="1"/>
  <c r="BJ66" i="5"/>
  <c r="G66" i="56"/>
  <c r="R66" i="56" s="1"/>
  <c r="AB66" i="56" s="1"/>
  <c r="F379" i="3"/>
  <c r="BJ100" i="5"/>
  <c r="G100" i="56"/>
  <c r="R100" i="56" s="1"/>
  <c r="AB100" i="56" s="1"/>
  <c r="F300" i="3"/>
  <c r="BH21" i="9" s="1"/>
  <c r="BJ21" i="5"/>
  <c r="G21" i="56"/>
  <c r="R21" i="56" s="1"/>
  <c r="AB21" i="56" s="1"/>
  <c r="F358" i="3"/>
  <c r="BJ79" i="5"/>
  <c r="G79" i="56"/>
  <c r="R79" i="56" s="1"/>
  <c r="AB79" i="56" s="1"/>
  <c r="F378" i="3"/>
  <c r="BJ99" i="5"/>
  <c r="G99" i="56"/>
  <c r="R99" i="56" s="1"/>
  <c r="AB99" i="56" s="1"/>
  <c r="F375" i="3"/>
  <c r="G96" i="56"/>
  <c r="R96" i="56" s="1"/>
  <c r="AB96" i="56" s="1"/>
  <c r="BJ96" i="5"/>
  <c r="F360" i="3"/>
  <c r="BJ81" i="5"/>
  <c r="G81" i="56"/>
  <c r="R81" i="56" s="1"/>
  <c r="AB81" i="56" s="1"/>
  <c r="F342" i="3"/>
  <c r="BH63" i="9" s="1"/>
  <c r="BJ63" i="5"/>
  <c r="G63" i="56"/>
  <c r="R63" i="56" s="1"/>
  <c r="AB63" i="56" s="1"/>
  <c r="F284" i="3"/>
  <c r="BH5" i="9" s="1"/>
  <c r="BJ5" i="5"/>
  <c r="G5" i="56"/>
  <c r="R5" i="56" s="1"/>
  <c r="AB5" i="56" s="1"/>
  <c r="F331" i="3"/>
  <c r="BH52" i="9" s="1"/>
  <c r="BJ52" i="5"/>
  <c r="G52" i="56"/>
  <c r="R52" i="56" s="1"/>
  <c r="AB52" i="56" s="1"/>
  <c r="F341" i="3"/>
  <c r="BH62" i="9" s="1"/>
  <c r="BJ62" i="5"/>
  <c r="G62" i="56"/>
  <c r="R62" i="56" s="1"/>
  <c r="AB62" i="56" s="1"/>
  <c r="F314" i="3"/>
  <c r="BH35" i="9" s="1"/>
  <c r="BJ35" i="5"/>
  <c r="G35" i="56"/>
  <c r="R35" i="56" s="1"/>
  <c r="AB35" i="56" s="1"/>
  <c r="F338" i="3"/>
  <c r="BH59" i="9" s="1"/>
  <c r="BJ59" i="5"/>
  <c r="G59" i="56"/>
  <c r="R59" i="56" s="1"/>
  <c r="AB59" i="56" s="1"/>
  <c r="F310" i="3"/>
  <c r="BH31" i="9" s="1"/>
  <c r="BJ31" i="5"/>
  <c r="G31" i="56"/>
  <c r="R31" i="56" s="1"/>
  <c r="AB31" i="56" s="1"/>
  <c r="F296" i="3"/>
  <c r="BH17" i="9" s="1"/>
  <c r="BJ17" i="5"/>
  <c r="G17" i="56"/>
  <c r="R17" i="56" s="1"/>
  <c r="AB17" i="56" s="1"/>
  <c r="F302" i="3"/>
  <c r="BH23" i="9" s="1"/>
  <c r="BJ23" i="5"/>
  <c r="G23" i="56"/>
  <c r="R23" i="56" s="1"/>
  <c r="AB23" i="56" s="1"/>
  <c r="F369" i="3"/>
  <c r="BJ90" i="5"/>
  <c r="G90" i="56"/>
  <c r="R90" i="56" s="1"/>
  <c r="AB90" i="56" s="1"/>
  <c r="F348" i="3"/>
  <c r="BH69" i="9" s="1"/>
  <c r="BJ69" i="5"/>
  <c r="G69" i="56"/>
  <c r="R69" i="56" s="1"/>
  <c r="AB69" i="56" s="1"/>
  <c r="F368" i="3"/>
  <c r="BJ89" i="5"/>
  <c r="G89" i="56"/>
  <c r="R89" i="56" s="1"/>
  <c r="AB89" i="56" s="1"/>
  <c r="F363" i="3"/>
  <c r="BJ84" i="5"/>
  <c r="G84" i="56"/>
  <c r="R84" i="56" s="1"/>
  <c r="AB84" i="56" s="1"/>
  <c r="F351" i="3"/>
  <c r="BH72" i="9" s="1"/>
  <c r="BJ72" i="5"/>
  <c r="G72" i="56"/>
  <c r="R72" i="56" s="1"/>
  <c r="AB72" i="56" s="1"/>
  <c r="F373" i="3"/>
  <c r="BJ94" i="5"/>
  <c r="G94" i="56"/>
  <c r="R94" i="56" s="1"/>
  <c r="AB94" i="56" s="1"/>
  <c r="F366" i="3"/>
  <c r="BJ87" i="5"/>
  <c r="G87" i="56"/>
  <c r="R87" i="56" s="1"/>
  <c r="AB87" i="56" s="1"/>
  <c r="F377" i="3"/>
  <c r="BJ98" i="5"/>
  <c r="G98" i="56"/>
  <c r="R98" i="56" s="1"/>
  <c r="AB98" i="56" s="1"/>
  <c r="F370" i="3"/>
  <c r="BJ91" i="5"/>
  <c r="G91" i="56"/>
  <c r="R91" i="56" s="1"/>
  <c r="AB91" i="56" s="1"/>
  <c r="F352" i="3"/>
  <c r="BH73" i="9" s="1"/>
  <c r="BJ73" i="5"/>
  <c r="G73" i="56"/>
  <c r="R73" i="56" s="1"/>
  <c r="AB73" i="56" s="1"/>
  <c r="F332" i="3"/>
  <c r="BH53" i="9" s="1"/>
  <c r="BJ53" i="5"/>
  <c r="G53" i="56"/>
  <c r="R53" i="56" s="1"/>
  <c r="AB53" i="56" s="1"/>
  <c r="F364" i="3"/>
  <c r="BJ85" i="5"/>
  <c r="G85" i="56"/>
  <c r="R85" i="56" s="1"/>
  <c r="AB85" i="56" s="1"/>
  <c r="F318" i="3"/>
  <c r="BH39" i="9" s="1"/>
  <c r="BJ39" i="5"/>
  <c r="G39" i="56"/>
  <c r="R39" i="56" s="1"/>
  <c r="AB39" i="56" s="1"/>
  <c r="F354" i="3"/>
  <c r="BH75" i="9" s="1"/>
  <c r="BJ75" i="5"/>
  <c r="G75" i="56"/>
  <c r="R75" i="56" s="1"/>
  <c r="AB75" i="56" s="1"/>
  <c r="F289" i="3"/>
  <c r="BH10" i="9" s="1"/>
  <c r="BJ10" i="5"/>
  <c r="G10" i="56"/>
  <c r="R10" i="56" s="1"/>
  <c r="AB10" i="56" s="1"/>
  <c r="F295" i="3"/>
  <c r="BH16" i="9" s="1"/>
  <c r="BJ16" i="5"/>
  <c r="G16" i="56"/>
  <c r="R16" i="56" s="1"/>
  <c r="AB16" i="56" s="1"/>
  <c r="F337" i="3"/>
  <c r="BH58" i="9" s="1"/>
  <c r="BJ58" i="5"/>
  <c r="G58" i="56"/>
  <c r="R58" i="56" s="1"/>
  <c r="AB58" i="56" s="1"/>
  <c r="F362" i="3"/>
  <c r="BJ83" i="5"/>
  <c r="G83" i="56"/>
  <c r="R83" i="56" s="1"/>
  <c r="AB83" i="56" s="1"/>
  <c r="F298" i="3"/>
  <c r="BH19" i="9" s="1"/>
  <c r="BJ19" i="5"/>
  <c r="G19" i="56"/>
  <c r="R19" i="56" s="1"/>
  <c r="AB19" i="56" s="1"/>
  <c r="F315" i="3"/>
  <c r="BH36" i="9" s="1"/>
  <c r="BJ36" i="5"/>
  <c r="G36" i="56"/>
  <c r="R36" i="56" s="1"/>
  <c r="AB36" i="56" s="1"/>
  <c r="F357" i="3"/>
  <c r="BJ78" i="5"/>
  <c r="G78" i="56"/>
  <c r="R78" i="56" s="1"/>
  <c r="AB78" i="56" s="1"/>
  <c r="F324" i="3"/>
  <c r="BH45" i="9" s="1"/>
  <c r="BJ45" i="5"/>
  <c r="G45" i="56"/>
  <c r="R45" i="56" s="1"/>
  <c r="AB45" i="56" s="1"/>
  <c r="F333" i="3"/>
  <c r="BH54" i="9" s="1"/>
  <c r="BJ54" i="5"/>
  <c r="G54" i="56"/>
  <c r="R54" i="56" s="1"/>
  <c r="AB54" i="56" s="1"/>
  <c r="F312" i="3"/>
  <c r="BH33" i="9" s="1"/>
  <c r="BJ33" i="5"/>
  <c r="G33" i="56"/>
  <c r="R33" i="56" s="1"/>
  <c r="AB33" i="56" s="1"/>
  <c r="F287" i="3"/>
  <c r="BH8" i="9" s="1"/>
  <c r="BJ8" i="5"/>
  <c r="G8" i="56"/>
  <c r="R8" i="56" s="1"/>
  <c r="AB8" i="56" s="1"/>
  <c r="F322" i="3"/>
  <c r="BH43" i="9" s="1"/>
  <c r="BJ43" i="5"/>
  <c r="G43" i="56"/>
  <c r="R43" i="56" s="1"/>
  <c r="AB43" i="56" s="1"/>
  <c r="F336" i="3"/>
  <c r="BH57" i="9" s="1"/>
  <c r="BJ57" i="5"/>
  <c r="G57" i="56"/>
  <c r="R57" i="56" s="1"/>
  <c r="AB57" i="56" s="1"/>
  <c r="F283" i="3"/>
  <c r="BH4" i="9" s="1"/>
  <c r="BJ4" i="5"/>
  <c r="G4" i="56"/>
  <c r="R4" i="56" s="1"/>
  <c r="AB4" i="56" s="1"/>
  <c r="F288" i="3"/>
  <c r="BH9" i="9" s="1"/>
  <c r="BJ9" i="5"/>
  <c r="G9" i="56"/>
  <c r="R9" i="56" s="1"/>
  <c r="AB9" i="56" s="1"/>
  <c r="F305" i="3"/>
  <c r="BH26" i="9" s="1"/>
  <c r="BJ26" i="5"/>
  <c r="G26" i="56"/>
  <c r="R26" i="56" s="1"/>
  <c r="AB26" i="56" s="1"/>
  <c r="F334" i="3"/>
  <c r="BH55" i="9" s="1"/>
  <c r="BJ55" i="5"/>
  <c r="G55" i="56"/>
  <c r="R55" i="56" s="1"/>
  <c r="AB55" i="56" s="1"/>
  <c r="F316" i="3"/>
  <c r="BH37" i="9" s="1"/>
  <c r="BJ37" i="5"/>
  <c r="G37" i="56"/>
  <c r="R37" i="56" s="1"/>
  <c r="AB37" i="56" s="1"/>
  <c r="F339" i="3"/>
  <c r="BH60" i="9" s="1"/>
  <c r="BJ60" i="5"/>
  <c r="G60" i="56"/>
  <c r="R60" i="56" s="1"/>
  <c r="AB60" i="56" s="1"/>
  <c r="F356" i="3"/>
  <c r="BJ77" i="5"/>
  <c r="G77" i="56"/>
  <c r="R77" i="56" s="1"/>
  <c r="AB77" i="56" s="1"/>
  <c r="F350" i="3"/>
  <c r="BH71" i="9" s="1"/>
  <c r="BJ71" i="5"/>
  <c r="G71" i="56"/>
  <c r="R71" i="56" s="1"/>
  <c r="AB71" i="56" s="1"/>
  <c r="F355" i="3"/>
  <c r="BJ76" i="5"/>
  <c r="G76" i="56"/>
  <c r="R76" i="56" s="1"/>
  <c r="AB76" i="56" s="1"/>
  <c r="F301" i="3"/>
  <c r="BH22" i="9" s="1"/>
  <c r="BJ22" i="5"/>
  <c r="G22" i="56"/>
  <c r="R22" i="56" s="1"/>
  <c r="AB22" i="56" s="1"/>
  <c r="F349" i="3"/>
  <c r="BH70" i="9" s="1"/>
  <c r="BJ70" i="5"/>
  <c r="G70" i="56"/>
  <c r="R70" i="56" s="1"/>
  <c r="AB70" i="56" s="1"/>
  <c r="F285" i="3"/>
  <c r="BH6" i="9" s="1"/>
  <c r="BJ6" i="5"/>
  <c r="G6" i="56"/>
  <c r="R6" i="56" s="1"/>
  <c r="AB6" i="56" s="1"/>
  <c r="F380" i="3"/>
  <c r="BJ101" i="5"/>
  <c r="G101" i="56"/>
  <c r="R101" i="56" s="1"/>
  <c r="AB101" i="56" s="1"/>
  <c r="F335" i="3"/>
  <c r="BH56" i="9" s="1"/>
  <c r="BJ56" i="5"/>
  <c r="G56" i="56"/>
  <c r="R56" i="56" s="1"/>
  <c r="AB56" i="56" s="1"/>
  <c r="F299" i="3"/>
  <c r="BH20" i="9" s="1"/>
  <c r="BJ20" i="5"/>
  <c r="G20" i="56"/>
  <c r="R20" i="56" s="1"/>
  <c r="AB20" i="56" s="1"/>
  <c r="F306" i="3"/>
  <c r="BH27" i="9" s="1"/>
  <c r="BJ27" i="5"/>
  <c r="G27" i="56"/>
  <c r="R27" i="56" s="1"/>
  <c r="AB27" i="56" s="1"/>
  <c r="F327" i="3"/>
  <c r="BH48" i="9" s="1"/>
  <c r="BJ48" i="5"/>
  <c r="G48" i="56"/>
  <c r="R48" i="56" s="1"/>
  <c r="AB48" i="56" s="1"/>
  <c r="F376" i="3"/>
  <c r="BJ97" i="5"/>
  <c r="G97" i="56"/>
  <c r="R97" i="56" s="1"/>
  <c r="AB97" i="56" s="1"/>
  <c r="F321" i="3"/>
  <c r="BH42" i="9" s="1"/>
  <c r="BJ42" i="5"/>
  <c r="G42" i="56"/>
  <c r="R42" i="56" s="1"/>
  <c r="AB42" i="56" s="1"/>
  <c r="F294" i="3"/>
  <c r="BH15" i="9" s="1"/>
  <c r="BJ15" i="5"/>
  <c r="G15" i="56"/>
  <c r="R15" i="56" s="1"/>
  <c r="AB15" i="56" s="1"/>
  <c r="F311" i="3"/>
  <c r="BH32" i="9" s="1"/>
  <c r="BJ32" i="5"/>
  <c r="G32" i="56"/>
  <c r="R32" i="56" s="1"/>
  <c r="AB32" i="56" s="1"/>
  <c r="F343" i="3"/>
  <c r="BH64" i="9" s="1"/>
  <c r="BJ64" i="5"/>
  <c r="G64" i="56"/>
  <c r="R64" i="56" s="1"/>
  <c r="AB64" i="56" s="1"/>
  <c r="F308" i="3"/>
  <c r="BH29" i="9" s="1"/>
  <c r="BJ29" i="5"/>
  <c r="G29" i="56"/>
  <c r="R29" i="56" s="1"/>
  <c r="AB29" i="56" s="1"/>
  <c r="F317" i="3"/>
  <c r="BH38" i="9" s="1"/>
  <c r="BJ38" i="5"/>
  <c r="G38" i="56"/>
  <c r="R38" i="56" s="1"/>
  <c r="AB38" i="56" s="1"/>
  <c r="F286" i="3"/>
  <c r="BH7" i="9" s="1"/>
  <c r="BJ7" i="5"/>
  <c r="G7" i="56"/>
  <c r="R7" i="56" s="1"/>
  <c r="AB7" i="56" s="1"/>
  <c r="F325" i="3"/>
  <c r="BH46" i="9" s="1"/>
  <c r="BJ46" i="5"/>
  <c r="G46" i="56"/>
  <c r="R46" i="56" s="1"/>
  <c r="AB46" i="56" s="1"/>
  <c r="F328" i="3"/>
  <c r="BH49" i="9" s="1"/>
  <c r="BJ49" i="5"/>
  <c r="G49" i="56"/>
  <c r="R49" i="56" s="1"/>
  <c r="AB49" i="56" s="1"/>
  <c r="F367" i="3"/>
  <c r="BJ88" i="5"/>
  <c r="G88" i="56"/>
  <c r="R88" i="56" s="1"/>
  <c r="AB88" i="56" s="1"/>
  <c r="F372" i="3"/>
  <c r="BJ93" i="5"/>
  <c r="G93" i="56"/>
  <c r="R93" i="56" s="1"/>
  <c r="AB93" i="56" s="1"/>
  <c r="F347" i="3"/>
  <c r="BH68" i="9" s="1"/>
  <c r="BJ68" i="5"/>
  <c r="G68" i="56"/>
  <c r="R68" i="56" s="1"/>
  <c r="AB68" i="56" s="1"/>
  <c r="F359" i="3"/>
  <c r="BJ80" i="5"/>
  <c r="G80" i="56"/>
  <c r="R80" i="56" s="1"/>
  <c r="AB80" i="56" s="1"/>
  <c r="F346" i="3"/>
  <c r="BH67" i="9" s="1"/>
  <c r="BJ67" i="5"/>
  <c r="G67" i="56"/>
  <c r="R67" i="56" s="1"/>
  <c r="AB67" i="56" s="1"/>
  <c r="F303" i="3"/>
  <c r="BH24" i="9" s="1"/>
  <c r="BJ24" i="5"/>
  <c r="G24" i="56"/>
  <c r="R24" i="56" s="1"/>
  <c r="AB24" i="56" s="1"/>
  <c r="F293" i="3"/>
  <c r="BH14" i="9" s="1"/>
  <c r="BJ14" i="5"/>
  <c r="G14" i="56"/>
  <c r="R14" i="56" s="1"/>
  <c r="AB14" i="56" s="1"/>
  <c r="F344" i="3"/>
  <c r="BH65" i="9" s="1"/>
  <c r="BJ65" i="5"/>
  <c r="G65" i="56"/>
  <c r="R65" i="56" s="1"/>
  <c r="AB65" i="56" s="1"/>
  <c r="F371" i="3"/>
  <c r="BJ92" i="5"/>
  <c r="G92" i="56"/>
  <c r="R92" i="56" s="1"/>
  <c r="AB92" i="56" s="1"/>
  <c r="F329" i="3"/>
  <c r="BH50" i="9" s="1"/>
  <c r="BJ50" i="5"/>
  <c r="G50" i="56"/>
  <c r="R50" i="56" s="1"/>
  <c r="AB50" i="56" s="1"/>
  <c r="F291" i="3"/>
  <c r="BH12" i="9" s="1"/>
  <c r="BJ12" i="5"/>
  <c r="G12" i="56"/>
  <c r="R12" i="56" s="1"/>
  <c r="AB12" i="56" s="1"/>
  <c r="F307" i="3"/>
  <c r="BH28" i="9" s="1"/>
  <c r="BJ28" i="5"/>
  <c r="G28" i="56"/>
  <c r="R28" i="56" s="1"/>
  <c r="AB28" i="56" s="1"/>
  <c r="F297" i="3"/>
  <c r="BH18" i="9" s="1"/>
  <c r="BJ18" i="5"/>
  <c r="G18" i="56"/>
  <c r="R18" i="56" s="1"/>
  <c r="AB18" i="56" s="1"/>
  <c r="S2" i="56"/>
  <c r="T2" i="56"/>
  <c r="X2" i="56"/>
  <c r="Y2" i="56" s="1"/>
  <c r="P2" i="56"/>
  <c r="F281" i="3"/>
  <c r="I2" i="56" s="1"/>
  <c r="G2" i="56"/>
  <c r="R2" i="56" s="1"/>
  <c r="BJ2" i="5"/>
  <c r="CA1" i="8"/>
  <c r="BZ1" i="8"/>
  <c r="BY1" i="8"/>
  <c r="BX1" i="8"/>
  <c r="BO1" i="8"/>
  <c r="V1" i="8"/>
  <c r="AE1" i="8"/>
  <c r="AN1" i="8"/>
  <c r="AW1" i="8"/>
  <c r="BF1" i="8"/>
  <c r="U1" i="8"/>
  <c r="CT1" i="9"/>
  <c r="CR1" i="9"/>
  <c r="CS1" i="9"/>
  <c r="BH1" i="9"/>
  <c r="BQ1" i="9"/>
  <c r="BZ1" i="9"/>
  <c r="AG1" i="9"/>
  <c r="AP1" i="9"/>
  <c r="AY1" i="9"/>
  <c r="X1" i="9"/>
  <c r="O1" i="9"/>
  <c r="F1" i="9"/>
  <c r="B1" i="9"/>
  <c r="C1" i="9"/>
  <c r="D1" i="9"/>
  <c r="E1" i="9"/>
  <c r="A1" i="9"/>
  <c r="O1" i="8"/>
  <c r="P1" i="8"/>
  <c r="N1" i="8"/>
  <c r="M1" i="8"/>
  <c r="L1" i="8"/>
  <c r="K1" i="8"/>
  <c r="J1" i="8"/>
  <c r="I1" i="8"/>
  <c r="H1" i="8"/>
  <c r="C1" i="8"/>
  <c r="D1" i="8"/>
  <c r="E1" i="8"/>
  <c r="F1" i="8"/>
  <c r="G1" i="8"/>
  <c r="H206" i="6" l="1"/>
  <c r="P206" i="6" s="1"/>
  <c r="I206" i="6"/>
  <c r="M191" i="6"/>
  <c r="N191" i="6" s="1"/>
  <c r="E191" i="6"/>
  <c r="M206" i="6"/>
  <c r="N206" i="6" s="1"/>
  <c r="E206" i="6"/>
  <c r="H191" i="6"/>
  <c r="P191" i="6" s="1"/>
  <c r="I191" i="6"/>
  <c r="M205" i="6"/>
  <c r="N205" i="6" s="1"/>
  <c r="E205" i="6"/>
  <c r="M192" i="6"/>
  <c r="N192" i="6" s="1"/>
  <c r="E192" i="6"/>
  <c r="H205" i="6"/>
  <c r="P205" i="6" s="1"/>
  <c r="I205" i="6"/>
  <c r="M202" i="6"/>
  <c r="N202" i="6" s="1"/>
  <c r="E202" i="6"/>
  <c r="H192" i="6"/>
  <c r="P192" i="6" s="1"/>
  <c r="I192" i="6"/>
  <c r="I202" i="6"/>
  <c r="H202" i="6"/>
  <c r="P202" i="6" s="1"/>
  <c r="H200" i="6"/>
  <c r="P200" i="6" s="1"/>
  <c r="I200" i="6"/>
  <c r="M194" i="6"/>
  <c r="N194" i="6" s="1"/>
  <c r="E194" i="6"/>
  <c r="M200" i="6"/>
  <c r="N200" i="6" s="1"/>
  <c r="E200" i="6"/>
  <c r="M217" i="6"/>
  <c r="N217" i="6" s="1"/>
  <c r="E217" i="6"/>
  <c r="M204" i="6"/>
  <c r="N204" i="6" s="1"/>
  <c r="E204" i="6"/>
  <c r="I194" i="6"/>
  <c r="H194" i="6"/>
  <c r="P194" i="6" s="1"/>
  <c r="M198" i="6"/>
  <c r="N198" i="6" s="1"/>
  <c r="E198" i="6"/>
  <c r="H217" i="6"/>
  <c r="P217" i="6" s="1"/>
  <c r="I217" i="6"/>
  <c r="M195" i="6"/>
  <c r="N195" i="6" s="1"/>
  <c r="E195" i="6"/>
  <c r="H204" i="6"/>
  <c r="P204" i="6" s="1"/>
  <c r="I204" i="6"/>
  <c r="H198" i="6"/>
  <c r="P198" i="6" s="1"/>
  <c r="I198" i="6"/>
  <c r="H195" i="6"/>
  <c r="P195" i="6" s="1"/>
  <c r="I195" i="6"/>
  <c r="M197" i="6"/>
  <c r="N197" i="6" s="1"/>
  <c r="E197" i="6"/>
  <c r="M193" i="6"/>
  <c r="N193" i="6" s="1"/>
  <c r="E193" i="6"/>
  <c r="I199" i="6"/>
  <c r="H199" i="6"/>
  <c r="P199" i="6" s="1"/>
  <c r="M203" i="6"/>
  <c r="N203" i="6" s="1"/>
  <c r="E203" i="6"/>
  <c r="H197" i="6"/>
  <c r="P197" i="6" s="1"/>
  <c r="I197" i="6"/>
  <c r="H201" i="6"/>
  <c r="P201" i="6" s="1"/>
  <c r="I201" i="6"/>
  <c r="H193" i="6"/>
  <c r="P193" i="6" s="1"/>
  <c r="I193" i="6"/>
  <c r="M196" i="6"/>
  <c r="N196" i="6" s="1"/>
  <c r="E196" i="6"/>
  <c r="M199" i="6"/>
  <c r="N199" i="6" s="1"/>
  <c r="E199" i="6"/>
  <c r="H203" i="6"/>
  <c r="P203" i="6" s="1"/>
  <c r="I203" i="6"/>
  <c r="M201" i="6"/>
  <c r="N201" i="6" s="1"/>
  <c r="E201" i="6"/>
  <c r="H196" i="6"/>
  <c r="P196" i="6" s="1"/>
  <c r="I196" i="6"/>
  <c r="I93" i="6"/>
  <c r="BH92" i="9"/>
  <c r="I89" i="6"/>
  <c r="BH88" i="9"/>
  <c r="I88" i="6"/>
  <c r="BH87" i="9"/>
  <c r="I90" i="6"/>
  <c r="BH89" i="9"/>
  <c r="I82" i="6"/>
  <c r="BH81" i="9"/>
  <c r="I81" i="6"/>
  <c r="BH80" i="9"/>
  <c r="I78" i="6"/>
  <c r="BH77" i="9"/>
  <c r="I84" i="6"/>
  <c r="BH83" i="9"/>
  <c r="I95" i="6"/>
  <c r="BH94" i="9"/>
  <c r="I97" i="6"/>
  <c r="BH96" i="9"/>
  <c r="I101" i="6"/>
  <c r="BH100" i="9"/>
  <c r="I83" i="6"/>
  <c r="BH82" i="9"/>
  <c r="I98" i="6"/>
  <c r="BH97" i="9"/>
  <c r="I79" i="6"/>
  <c r="BH78" i="9"/>
  <c r="I92" i="6"/>
  <c r="BH91" i="9"/>
  <c r="I91" i="6"/>
  <c r="BH90" i="9"/>
  <c r="I100" i="6"/>
  <c r="BH99" i="9"/>
  <c r="I96" i="6"/>
  <c r="BH95" i="9"/>
  <c r="I94" i="6"/>
  <c r="BH93" i="9"/>
  <c r="I102" i="6"/>
  <c r="BH101" i="9"/>
  <c r="I77" i="6"/>
  <c r="BH76" i="9"/>
  <c r="I86" i="6"/>
  <c r="BH85" i="9"/>
  <c r="I99" i="6"/>
  <c r="BH98" i="9"/>
  <c r="I85" i="6"/>
  <c r="BH84" i="9"/>
  <c r="I80" i="6"/>
  <c r="BH79" i="9"/>
  <c r="I87" i="6"/>
  <c r="BH86" i="9"/>
  <c r="W112" i="56"/>
  <c r="X41" i="56"/>
  <c r="Y41" i="56" s="1"/>
  <c r="P41" i="56"/>
  <c r="X44" i="56"/>
  <c r="Y44" i="56" s="1"/>
  <c r="P44" i="56"/>
  <c r="X43" i="56"/>
  <c r="Y43" i="56" s="1"/>
  <c r="P43" i="56"/>
  <c r="S67" i="56"/>
  <c r="AA67" i="56" s="1"/>
  <c r="T67" i="56"/>
  <c r="S27" i="56"/>
  <c r="AA27" i="56" s="1"/>
  <c r="T27" i="56"/>
  <c r="X91" i="56"/>
  <c r="Y91" i="56" s="1"/>
  <c r="P91" i="56"/>
  <c r="S4" i="56"/>
  <c r="AA4" i="56" s="1"/>
  <c r="T4" i="56"/>
  <c r="S62" i="56"/>
  <c r="AA62" i="56" s="1"/>
  <c r="T62" i="56"/>
  <c r="S85" i="56"/>
  <c r="AA85" i="56" s="1"/>
  <c r="T85" i="56"/>
  <c r="X10" i="56"/>
  <c r="Y10" i="56" s="1"/>
  <c r="P10" i="56"/>
  <c r="X47" i="56"/>
  <c r="Y47" i="56" s="1"/>
  <c r="P47" i="56"/>
  <c r="X34" i="56"/>
  <c r="Y34" i="56" s="1"/>
  <c r="P34" i="56"/>
  <c r="X35" i="56"/>
  <c r="Y35" i="56" s="1"/>
  <c r="P35" i="56"/>
  <c r="S14" i="56"/>
  <c r="AA14" i="56" s="1"/>
  <c r="T14" i="56"/>
  <c r="S41" i="56"/>
  <c r="AA41" i="56" s="1"/>
  <c r="T41" i="56"/>
  <c r="S44" i="56"/>
  <c r="AA44" i="56" s="1"/>
  <c r="T44" i="56"/>
  <c r="X22" i="56"/>
  <c r="Y22" i="56" s="1"/>
  <c r="P22" i="56"/>
  <c r="S64" i="56"/>
  <c r="AA64" i="56" s="1"/>
  <c r="T64" i="56"/>
  <c r="S31" i="56"/>
  <c r="AA31" i="56" s="1"/>
  <c r="T31" i="56"/>
  <c r="X13" i="56"/>
  <c r="Y13" i="56" s="1"/>
  <c r="P13" i="56"/>
  <c r="S45" i="56"/>
  <c r="AA45" i="56" s="1"/>
  <c r="T45" i="56"/>
  <c r="S55" i="56"/>
  <c r="AA55" i="56" s="1"/>
  <c r="T55" i="56"/>
  <c r="S15" i="56"/>
  <c r="AA15" i="56" s="1"/>
  <c r="T15" i="56"/>
  <c r="X72" i="56"/>
  <c r="Y72" i="56" s="1"/>
  <c r="P72" i="56"/>
  <c r="S34" i="56"/>
  <c r="AA34" i="56" s="1"/>
  <c r="T34" i="56"/>
  <c r="S35" i="56"/>
  <c r="AA35" i="56" s="1"/>
  <c r="T35" i="56"/>
  <c r="S82" i="56"/>
  <c r="AA82" i="56" s="1"/>
  <c r="T82" i="56"/>
  <c r="S80" i="56"/>
  <c r="AA80" i="56" s="1"/>
  <c r="T80" i="56"/>
  <c r="X81" i="56"/>
  <c r="Y81" i="56" s="1"/>
  <c r="P81" i="56"/>
  <c r="X60" i="56"/>
  <c r="Y60" i="56" s="1"/>
  <c r="P60" i="56"/>
  <c r="S22" i="56"/>
  <c r="AA22" i="56" s="1"/>
  <c r="T22" i="56"/>
  <c r="X33" i="56"/>
  <c r="Y33" i="56" s="1"/>
  <c r="P33" i="56"/>
  <c r="X37" i="56"/>
  <c r="Y37" i="56" s="1"/>
  <c r="P37" i="56"/>
  <c r="X58" i="56"/>
  <c r="Y58" i="56" s="1"/>
  <c r="P58" i="56"/>
  <c r="X31" i="56"/>
  <c r="Y31" i="56" s="1"/>
  <c r="P31" i="56"/>
  <c r="S91" i="56"/>
  <c r="AA91" i="56" s="1"/>
  <c r="T91" i="56"/>
  <c r="S51" i="56"/>
  <c r="AA51" i="56" s="1"/>
  <c r="T51" i="56"/>
  <c r="X62" i="56"/>
  <c r="Y62" i="56" s="1"/>
  <c r="P62" i="56"/>
  <c r="X19" i="56"/>
  <c r="Y19" i="56" s="1"/>
  <c r="P19" i="56"/>
  <c r="X49" i="56"/>
  <c r="Y49" i="56" s="1"/>
  <c r="P49" i="56"/>
  <c r="S72" i="56"/>
  <c r="AA72" i="56" s="1"/>
  <c r="T72" i="56"/>
  <c r="S10" i="56"/>
  <c r="AA10" i="56" s="1"/>
  <c r="T10" i="56"/>
  <c r="S47" i="56"/>
  <c r="AA47" i="56" s="1"/>
  <c r="T47" i="56"/>
  <c r="X14" i="56"/>
  <c r="Y14" i="56" s="1"/>
  <c r="P14" i="56"/>
  <c r="X82" i="56"/>
  <c r="Y82" i="56" s="1"/>
  <c r="P82" i="56"/>
  <c r="S81" i="56"/>
  <c r="AA81" i="56" s="1"/>
  <c r="T81" i="56"/>
  <c r="S60" i="56"/>
  <c r="AA60" i="56" s="1"/>
  <c r="T60" i="56"/>
  <c r="S33" i="56"/>
  <c r="AA33" i="56" s="1"/>
  <c r="T33" i="56"/>
  <c r="S37" i="56"/>
  <c r="AA37" i="56" s="1"/>
  <c r="T37" i="56"/>
  <c r="X8" i="56"/>
  <c r="Y8" i="56" s="1"/>
  <c r="P8" i="56"/>
  <c r="X102" i="56"/>
  <c r="Y102" i="56" s="1"/>
  <c r="P102" i="56"/>
  <c r="S48" i="56"/>
  <c r="AA48" i="56" s="1"/>
  <c r="T48" i="56"/>
  <c r="S13" i="56"/>
  <c r="AA13" i="56" s="1"/>
  <c r="T13" i="56"/>
  <c r="S19" i="56"/>
  <c r="AA19" i="56" s="1"/>
  <c r="T19" i="56"/>
  <c r="S49" i="56"/>
  <c r="AA49" i="56" s="1"/>
  <c r="T49" i="56"/>
  <c r="X15" i="56"/>
  <c r="Y15" i="56" s="1"/>
  <c r="P15" i="56"/>
  <c r="S52" i="56"/>
  <c r="AA52" i="56" s="1"/>
  <c r="T52" i="56"/>
  <c r="S9" i="56"/>
  <c r="AA9" i="56" s="1"/>
  <c r="T9" i="56"/>
  <c r="T11" i="56"/>
  <c r="S11" i="56"/>
  <c r="AA11" i="56" s="1"/>
  <c r="X75" i="56"/>
  <c r="Y75" i="56" s="1"/>
  <c r="P75" i="56"/>
  <c r="X80" i="56"/>
  <c r="Y80" i="56" s="1"/>
  <c r="P80" i="56"/>
  <c r="S58" i="56"/>
  <c r="AA58" i="56" s="1"/>
  <c r="T58" i="56"/>
  <c r="X61" i="56"/>
  <c r="Y61" i="56" s="1"/>
  <c r="P61" i="56"/>
  <c r="S8" i="56"/>
  <c r="AA8" i="56" s="1"/>
  <c r="T8" i="56"/>
  <c r="S102" i="56"/>
  <c r="AA102" i="56" s="1"/>
  <c r="T102" i="56"/>
  <c r="X51" i="56"/>
  <c r="Y51" i="56" s="1"/>
  <c r="P51" i="56"/>
  <c r="X76" i="56"/>
  <c r="Y76" i="56" s="1"/>
  <c r="P76" i="56"/>
  <c r="X32" i="56"/>
  <c r="Y32" i="56" s="1"/>
  <c r="P32" i="56"/>
  <c r="X52" i="56"/>
  <c r="Y52" i="56" s="1"/>
  <c r="P52" i="56"/>
  <c r="T71" i="56"/>
  <c r="S71" i="56"/>
  <c r="AA71" i="56" s="1"/>
  <c r="X9" i="56"/>
  <c r="Y9" i="56" s="1"/>
  <c r="P9" i="56"/>
  <c r="S75" i="56"/>
  <c r="AA75" i="56" s="1"/>
  <c r="T75" i="56"/>
  <c r="T87" i="56"/>
  <c r="S87" i="56"/>
  <c r="AA87" i="56" s="1"/>
  <c r="X53" i="56"/>
  <c r="Y53" i="56" s="1"/>
  <c r="P53" i="56"/>
  <c r="X88" i="56"/>
  <c r="Y88" i="56" s="1"/>
  <c r="P88" i="56"/>
  <c r="X20" i="56"/>
  <c r="Y20" i="56" s="1"/>
  <c r="P20" i="56"/>
  <c r="X79" i="56"/>
  <c r="Y79" i="56" s="1"/>
  <c r="P79" i="56"/>
  <c r="X56" i="56"/>
  <c r="Y56" i="56" s="1"/>
  <c r="P56" i="56"/>
  <c r="X36" i="56"/>
  <c r="Y36" i="56" s="1"/>
  <c r="P36" i="56"/>
  <c r="X48" i="56"/>
  <c r="Y48" i="56" s="1"/>
  <c r="P48" i="56"/>
  <c r="X39" i="56"/>
  <c r="Y39" i="56" s="1"/>
  <c r="P39" i="56"/>
  <c r="T40" i="56"/>
  <c r="S40" i="56"/>
  <c r="AA40" i="56" s="1"/>
  <c r="X17" i="56"/>
  <c r="Y17" i="56" s="1"/>
  <c r="P17" i="56"/>
  <c r="S32" i="56"/>
  <c r="AA32" i="56" s="1"/>
  <c r="T32" i="56"/>
  <c r="X71" i="56"/>
  <c r="Y71" i="56" s="1"/>
  <c r="P71" i="56"/>
  <c r="X11" i="56"/>
  <c r="Y11" i="56" s="1"/>
  <c r="P11" i="56"/>
  <c r="X87" i="56"/>
  <c r="Y87" i="56" s="1"/>
  <c r="P87" i="56"/>
  <c r="T53" i="56"/>
  <c r="S53" i="56"/>
  <c r="AA53" i="56" s="1"/>
  <c r="S20" i="56"/>
  <c r="AA20" i="56" s="1"/>
  <c r="T20" i="56"/>
  <c r="S21" i="56"/>
  <c r="AA21" i="56" s="1"/>
  <c r="T21" i="56"/>
  <c r="S56" i="56"/>
  <c r="AA56" i="56" s="1"/>
  <c r="T56" i="56"/>
  <c r="S61" i="56"/>
  <c r="AA61" i="56" s="1"/>
  <c r="T61" i="56"/>
  <c r="S74" i="56"/>
  <c r="AA74" i="56" s="1"/>
  <c r="T74" i="56"/>
  <c r="X26" i="56"/>
  <c r="Y26" i="56" s="1"/>
  <c r="P26" i="56"/>
  <c r="S39" i="56"/>
  <c r="AA39" i="56" s="1"/>
  <c r="T39" i="56"/>
  <c r="X40" i="56"/>
  <c r="Y40" i="56" s="1"/>
  <c r="P40" i="56"/>
  <c r="S76" i="56"/>
  <c r="AA76" i="56" s="1"/>
  <c r="T76" i="56"/>
  <c r="S17" i="56"/>
  <c r="AA17" i="56" s="1"/>
  <c r="T17" i="56"/>
  <c r="X73" i="56"/>
  <c r="Y73" i="56" s="1"/>
  <c r="P73" i="56"/>
  <c r="S88" i="56"/>
  <c r="AA88" i="56" s="1"/>
  <c r="T88" i="56"/>
  <c r="S90" i="56"/>
  <c r="AA90" i="56" s="1"/>
  <c r="T90" i="56"/>
  <c r="S54" i="56"/>
  <c r="AA54" i="56" s="1"/>
  <c r="T54" i="56"/>
  <c r="X21" i="56"/>
  <c r="Y21" i="56" s="1"/>
  <c r="P21" i="56"/>
  <c r="S79" i="56"/>
  <c r="AA79" i="56" s="1"/>
  <c r="T79" i="56"/>
  <c r="S30" i="56"/>
  <c r="AA30" i="56" s="1"/>
  <c r="T30" i="56"/>
  <c r="S24" i="56"/>
  <c r="AA24" i="56" s="1"/>
  <c r="T24" i="56"/>
  <c r="S36" i="56"/>
  <c r="AA36" i="56" s="1"/>
  <c r="T36" i="56"/>
  <c r="X18" i="56"/>
  <c r="Y18" i="56" s="1"/>
  <c r="P18" i="56"/>
  <c r="X5" i="56"/>
  <c r="Y5" i="56" s="1"/>
  <c r="P5" i="56"/>
  <c r="S28" i="56"/>
  <c r="AA28" i="56" s="1"/>
  <c r="T28" i="56"/>
  <c r="S57" i="56"/>
  <c r="AA57" i="56" s="1"/>
  <c r="T57" i="56"/>
  <c r="X23" i="56"/>
  <c r="Y23" i="56" s="1"/>
  <c r="P23" i="56"/>
  <c r="X89" i="56"/>
  <c r="Y89" i="56" s="1"/>
  <c r="P89" i="56"/>
  <c r="S83" i="56"/>
  <c r="AA83" i="56" s="1"/>
  <c r="T83" i="56"/>
  <c r="X7" i="56"/>
  <c r="Y7" i="56" s="1"/>
  <c r="P7" i="56"/>
  <c r="X84" i="56"/>
  <c r="Y84" i="56" s="1"/>
  <c r="P84" i="56"/>
  <c r="S12" i="56"/>
  <c r="AA12" i="56" s="1"/>
  <c r="T12" i="56"/>
  <c r="X29" i="56"/>
  <c r="Y29" i="56" s="1"/>
  <c r="P29" i="56"/>
  <c r="X90" i="56"/>
  <c r="Y90" i="56" s="1"/>
  <c r="P90" i="56"/>
  <c r="X54" i="56"/>
  <c r="Y54" i="56" s="1"/>
  <c r="P54" i="56"/>
  <c r="X50" i="56"/>
  <c r="Y50" i="56" s="1"/>
  <c r="P50" i="56"/>
  <c r="S3" i="56"/>
  <c r="AA3" i="56" s="1"/>
  <c r="T3" i="56"/>
  <c r="X24" i="56"/>
  <c r="Y24" i="56" s="1"/>
  <c r="P24" i="56"/>
  <c r="X74" i="56"/>
  <c r="Y74" i="56" s="1"/>
  <c r="P74" i="56"/>
  <c r="S26" i="56"/>
  <c r="AA26" i="56" s="1"/>
  <c r="T26" i="56"/>
  <c r="S18" i="56"/>
  <c r="AA18" i="56" s="1"/>
  <c r="T18" i="56"/>
  <c r="T5" i="56"/>
  <c r="S5" i="56"/>
  <c r="AA5" i="56" s="1"/>
  <c r="X28" i="56"/>
  <c r="Y28" i="56" s="1"/>
  <c r="P28" i="56"/>
  <c r="S38" i="56"/>
  <c r="AA38" i="56" s="1"/>
  <c r="T38" i="56"/>
  <c r="S65" i="56"/>
  <c r="AA65" i="56" s="1"/>
  <c r="T65" i="56"/>
  <c r="X57" i="56"/>
  <c r="Y57" i="56" s="1"/>
  <c r="P57" i="56"/>
  <c r="S23" i="56"/>
  <c r="AA23" i="56" s="1"/>
  <c r="T23" i="56"/>
  <c r="S89" i="56"/>
  <c r="AA89" i="56" s="1"/>
  <c r="T89" i="56"/>
  <c r="S73" i="56"/>
  <c r="AA73" i="56" s="1"/>
  <c r="T73" i="56"/>
  <c r="X83" i="56"/>
  <c r="Y83" i="56" s="1"/>
  <c r="P83" i="56"/>
  <c r="S7" i="56"/>
  <c r="AA7" i="56" s="1"/>
  <c r="T7" i="56"/>
  <c r="S84" i="56"/>
  <c r="AA84" i="56" s="1"/>
  <c r="T84" i="56"/>
  <c r="S68" i="56"/>
  <c r="AA68" i="56" s="1"/>
  <c r="T68" i="56"/>
  <c r="X3" i="56"/>
  <c r="Y3" i="56" s="1"/>
  <c r="P3" i="56"/>
  <c r="X30" i="56"/>
  <c r="Y30" i="56" s="1"/>
  <c r="P30" i="56"/>
  <c r="S86" i="56"/>
  <c r="AA86" i="56" s="1"/>
  <c r="T86" i="56"/>
  <c r="X38" i="56"/>
  <c r="Y38" i="56" s="1"/>
  <c r="P38" i="56"/>
  <c r="X65" i="56"/>
  <c r="Y65" i="56" s="1"/>
  <c r="P65" i="56"/>
  <c r="X46" i="56"/>
  <c r="Y46" i="56" s="1"/>
  <c r="P46" i="56"/>
  <c r="X78" i="56"/>
  <c r="Y78" i="56" s="1"/>
  <c r="P78" i="56"/>
  <c r="X16" i="56"/>
  <c r="Y16" i="56" s="1"/>
  <c r="P16" i="56"/>
  <c r="S69" i="56"/>
  <c r="AA69" i="56" s="1"/>
  <c r="T69" i="56"/>
  <c r="S25" i="56"/>
  <c r="AA25" i="56" s="1"/>
  <c r="T25" i="56"/>
  <c r="X70" i="56"/>
  <c r="Y70" i="56" s="1"/>
  <c r="P70" i="56"/>
  <c r="X12" i="56"/>
  <c r="Y12" i="56" s="1"/>
  <c r="P12" i="56"/>
  <c r="S29" i="56"/>
  <c r="AA29" i="56" s="1"/>
  <c r="T29" i="56"/>
  <c r="X67" i="56"/>
  <c r="Y67" i="56" s="1"/>
  <c r="P67" i="56"/>
  <c r="X68" i="56"/>
  <c r="Y68" i="56" s="1"/>
  <c r="P68" i="56"/>
  <c r="S50" i="56"/>
  <c r="AA50" i="56" s="1"/>
  <c r="T50" i="56"/>
  <c r="S63" i="56"/>
  <c r="AA63" i="56" s="1"/>
  <c r="T63" i="56"/>
  <c r="S66" i="56"/>
  <c r="AA66" i="56" s="1"/>
  <c r="T66" i="56"/>
  <c r="S42" i="56"/>
  <c r="AA42" i="56" s="1"/>
  <c r="T42" i="56"/>
  <c r="S59" i="56"/>
  <c r="AA59" i="56" s="1"/>
  <c r="T59" i="56"/>
  <c r="X86" i="56"/>
  <c r="Y86" i="56" s="1"/>
  <c r="P86" i="56"/>
  <c r="X85" i="56"/>
  <c r="Y85" i="56" s="1"/>
  <c r="P85" i="56"/>
  <c r="X77" i="56"/>
  <c r="Y77" i="56" s="1"/>
  <c r="P77" i="56"/>
  <c r="S6" i="56"/>
  <c r="AA6" i="56" s="1"/>
  <c r="T6" i="56"/>
  <c r="T78" i="56"/>
  <c r="S78" i="56"/>
  <c r="AA78" i="56" s="1"/>
  <c r="S16" i="56"/>
  <c r="AA16" i="56" s="1"/>
  <c r="T16" i="56"/>
  <c r="X69" i="56"/>
  <c r="Y69" i="56" s="1"/>
  <c r="P69" i="56"/>
  <c r="X25" i="56"/>
  <c r="Y25" i="56" s="1"/>
  <c r="P25" i="56"/>
  <c r="S43" i="56"/>
  <c r="AA43" i="56" s="1"/>
  <c r="T43" i="56"/>
  <c r="X27" i="56"/>
  <c r="Y27" i="56" s="1"/>
  <c r="P27" i="56"/>
  <c r="X64" i="56"/>
  <c r="Y64" i="56" s="1"/>
  <c r="P64" i="56"/>
  <c r="X63" i="56"/>
  <c r="Y63" i="56" s="1"/>
  <c r="P63" i="56"/>
  <c r="X66" i="56"/>
  <c r="Y66" i="56" s="1"/>
  <c r="P66" i="56"/>
  <c r="X42" i="56"/>
  <c r="Y42" i="56" s="1"/>
  <c r="P42" i="56"/>
  <c r="X59" i="56"/>
  <c r="Y59" i="56" s="1"/>
  <c r="P59" i="56"/>
  <c r="X4" i="56"/>
  <c r="Y4" i="56" s="1"/>
  <c r="P4" i="56"/>
  <c r="X45" i="56"/>
  <c r="Y45" i="56" s="1"/>
  <c r="P45" i="56"/>
  <c r="X55" i="56"/>
  <c r="Y55" i="56" s="1"/>
  <c r="P55" i="56"/>
  <c r="S77" i="56"/>
  <c r="AA77" i="56" s="1"/>
  <c r="T77" i="56"/>
  <c r="X6" i="56"/>
  <c r="Y6" i="56" s="1"/>
  <c r="P6" i="56"/>
  <c r="S46" i="56"/>
  <c r="AA46" i="56" s="1"/>
  <c r="T46" i="56"/>
  <c r="S70" i="56"/>
  <c r="AA70" i="56" s="1"/>
  <c r="T70" i="56"/>
  <c r="CB50" i="5"/>
  <c r="I50" i="56"/>
  <c r="CB24" i="5"/>
  <c r="I24" i="56"/>
  <c r="CB93" i="5"/>
  <c r="I93" i="56"/>
  <c r="CB7" i="5"/>
  <c r="I7" i="56"/>
  <c r="CB32" i="5"/>
  <c r="I32" i="56"/>
  <c r="CB48" i="5"/>
  <c r="I48" i="56"/>
  <c r="CB101" i="5"/>
  <c r="I101" i="56"/>
  <c r="CB76" i="5"/>
  <c r="I76" i="56"/>
  <c r="CB37" i="5"/>
  <c r="I37" i="56"/>
  <c r="CB4" i="5"/>
  <c r="I4" i="56"/>
  <c r="CB33" i="5"/>
  <c r="I33" i="56"/>
  <c r="CB36" i="5"/>
  <c r="I36" i="56"/>
  <c r="CB16" i="5"/>
  <c r="I16" i="56"/>
  <c r="CB85" i="5"/>
  <c r="I85" i="56"/>
  <c r="CB98" i="5"/>
  <c r="I98" i="56"/>
  <c r="CB84" i="5"/>
  <c r="I84" i="56"/>
  <c r="CB23" i="5"/>
  <c r="I23" i="56"/>
  <c r="CB35" i="5"/>
  <c r="I35" i="56"/>
  <c r="CB63" i="5"/>
  <c r="I63" i="56"/>
  <c r="CB79" i="5"/>
  <c r="I79" i="56"/>
  <c r="CB25" i="5"/>
  <c r="I25" i="56"/>
  <c r="CB86" i="5"/>
  <c r="I86" i="56"/>
  <c r="CB51" i="5"/>
  <c r="I51" i="56"/>
  <c r="CB44" i="5"/>
  <c r="I44" i="56"/>
  <c r="CB18" i="5"/>
  <c r="I18" i="56"/>
  <c r="CB92" i="5"/>
  <c r="I92" i="56"/>
  <c r="CB67" i="5"/>
  <c r="I67" i="56"/>
  <c r="I88" i="56"/>
  <c r="CB88" i="5"/>
  <c r="CB38" i="5"/>
  <c r="I38" i="56"/>
  <c r="CB15" i="5"/>
  <c r="I15" i="56"/>
  <c r="CB27" i="5"/>
  <c r="I27" i="56"/>
  <c r="CB6" i="5"/>
  <c r="I6" i="56"/>
  <c r="CB71" i="5"/>
  <c r="I71" i="56"/>
  <c r="CB55" i="5"/>
  <c r="I55" i="56"/>
  <c r="CB57" i="5"/>
  <c r="I57" i="56"/>
  <c r="CB54" i="5"/>
  <c r="I54" i="56"/>
  <c r="CB19" i="5"/>
  <c r="I19" i="56"/>
  <c r="CB10" i="5"/>
  <c r="I10" i="56"/>
  <c r="CB53" i="5"/>
  <c r="I53" i="56"/>
  <c r="CB87" i="5"/>
  <c r="I87" i="56"/>
  <c r="I89" i="56"/>
  <c r="CB89" i="5"/>
  <c r="CB17" i="5"/>
  <c r="I17" i="56"/>
  <c r="CB62" i="5"/>
  <c r="I62" i="56"/>
  <c r="CB81" i="5"/>
  <c r="I81" i="56"/>
  <c r="CB21" i="5"/>
  <c r="I21" i="56"/>
  <c r="CB11" i="5"/>
  <c r="I11" i="56"/>
  <c r="CB13" i="5"/>
  <c r="I13" i="56"/>
  <c r="CB34" i="5"/>
  <c r="I34" i="56"/>
  <c r="CB47" i="5"/>
  <c r="I47" i="56"/>
  <c r="CB28" i="5"/>
  <c r="I28" i="56"/>
  <c r="CB65" i="5"/>
  <c r="I65" i="56"/>
  <c r="CB80" i="5"/>
  <c r="I80" i="56"/>
  <c r="CB49" i="5"/>
  <c r="I49" i="56"/>
  <c r="CB29" i="5"/>
  <c r="I29" i="56"/>
  <c r="CB42" i="5"/>
  <c r="I42" i="56"/>
  <c r="CB20" i="5"/>
  <c r="I20" i="56"/>
  <c r="CB70" i="5"/>
  <c r="I70" i="56"/>
  <c r="CB77" i="5"/>
  <c r="I77" i="56"/>
  <c r="CB26" i="5"/>
  <c r="I26" i="56"/>
  <c r="CB43" i="5"/>
  <c r="I43" i="56"/>
  <c r="CB45" i="5"/>
  <c r="I45" i="56"/>
  <c r="CB83" i="5"/>
  <c r="I83" i="56"/>
  <c r="CB75" i="5"/>
  <c r="I75" i="56"/>
  <c r="CB73" i="5"/>
  <c r="I73" i="56"/>
  <c r="CB94" i="5"/>
  <c r="I94" i="56"/>
  <c r="CB69" i="5"/>
  <c r="I69" i="56"/>
  <c r="CB31" i="5"/>
  <c r="I31" i="56"/>
  <c r="CB52" i="5"/>
  <c r="I52" i="56"/>
  <c r="CB96" i="5"/>
  <c r="I96" i="56"/>
  <c r="I100" i="56"/>
  <c r="CB100" i="5"/>
  <c r="CB41" i="5"/>
  <c r="I41" i="56"/>
  <c r="CB82" i="5"/>
  <c r="I82" i="56"/>
  <c r="CB3" i="5"/>
  <c r="I3" i="56"/>
  <c r="CB61" i="5"/>
  <c r="I61" i="56"/>
  <c r="CB12" i="5"/>
  <c r="I12" i="56"/>
  <c r="CB14" i="5"/>
  <c r="I14" i="56"/>
  <c r="CB68" i="5"/>
  <c r="I68" i="56"/>
  <c r="CB46" i="5"/>
  <c r="I46" i="56"/>
  <c r="CB64" i="5"/>
  <c r="I64" i="56"/>
  <c r="CB97" i="5"/>
  <c r="I97" i="56"/>
  <c r="CB56" i="5"/>
  <c r="I56" i="56"/>
  <c r="CB22" i="5"/>
  <c r="I22" i="56"/>
  <c r="CB60" i="5"/>
  <c r="I60" i="56"/>
  <c r="CB9" i="5"/>
  <c r="I9" i="56"/>
  <c r="CB8" i="5"/>
  <c r="I8" i="56"/>
  <c r="CB78" i="5"/>
  <c r="I78" i="56"/>
  <c r="CB58" i="5"/>
  <c r="I58" i="56"/>
  <c r="CB39" i="5"/>
  <c r="I39" i="56"/>
  <c r="CB91" i="5"/>
  <c r="I91" i="56"/>
  <c r="CB72" i="5"/>
  <c r="I72" i="56"/>
  <c r="I90" i="56"/>
  <c r="CB90" i="5"/>
  <c r="CB59" i="5"/>
  <c r="I59" i="56"/>
  <c r="CB5" i="5"/>
  <c r="I5" i="56"/>
  <c r="CB99" i="5"/>
  <c r="I99" i="56"/>
  <c r="CB66" i="5"/>
  <c r="I66" i="56"/>
  <c r="CB40" i="5"/>
  <c r="I40" i="56"/>
  <c r="CB30" i="5"/>
  <c r="I30" i="56"/>
  <c r="CB74" i="5"/>
  <c r="I74" i="56"/>
  <c r="CB95" i="5"/>
  <c r="I95" i="56"/>
  <c r="AA2" i="56"/>
  <c r="AB2" i="56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404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A414" i="3"/>
  <c r="B414" i="3"/>
  <c r="A415" i="3"/>
  <c r="B415" i="3"/>
  <c r="A416" i="3"/>
  <c r="B416" i="3"/>
  <c r="A417" i="3"/>
  <c r="B417" i="3"/>
  <c r="A418" i="3"/>
  <c r="B418" i="3"/>
  <c r="A419" i="3"/>
  <c r="B419" i="3"/>
  <c r="A420" i="3"/>
  <c r="B420" i="3"/>
  <c r="A421" i="3"/>
  <c r="B421" i="3"/>
  <c r="A422" i="3"/>
  <c r="B422" i="3"/>
  <c r="A423" i="3"/>
  <c r="B423" i="3"/>
  <c r="A424" i="3"/>
  <c r="B424" i="3"/>
  <c r="A425" i="3"/>
  <c r="B425" i="3"/>
  <c r="A426" i="3"/>
  <c r="B426" i="3"/>
  <c r="A427" i="3"/>
  <c r="B427" i="3"/>
  <c r="A428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37" i="3"/>
  <c r="B437" i="3"/>
  <c r="A438" i="3"/>
  <c r="B438" i="3"/>
  <c r="A439" i="3"/>
  <c r="B439" i="3"/>
  <c r="A440" i="3"/>
  <c r="B440" i="3"/>
  <c r="A441" i="3"/>
  <c r="B441" i="3"/>
  <c r="A442" i="3"/>
  <c r="B442" i="3"/>
  <c r="A443" i="3"/>
  <c r="B443" i="3"/>
  <c r="A444" i="3"/>
  <c r="B444" i="3"/>
  <c r="A445" i="3"/>
  <c r="B445" i="3"/>
  <c r="A446" i="3"/>
  <c r="B446" i="3"/>
  <c r="A447" i="3"/>
  <c r="B447" i="3"/>
  <c r="A448" i="3"/>
  <c r="B448" i="3"/>
  <c r="A449" i="3"/>
  <c r="B449" i="3"/>
  <c r="A450" i="3"/>
  <c r="B450" i="3"/>
  <c r="A451" i="3"/>
  <c r="B451" i="3"/>
  <c r="A452" i="3"/>
  <c r="B452" i="3"/>
  <c r="A453" i="3"/>
  <c r="B453" i="3"/>
  <c r="A454" i="3"/>
  <c r="B454" i="3"/>
  <c r="A455" i="3"/>
  <c r="B455" i="3"/>
  <c r="A456" i="3"/>
  <c r="B456" i="3"/>
  <c r="A457" i="3"/>
  <c r="B457" i="3"/>
  <c r="A458" i="3"/>
  <c r="B458" i="3"/>
  <c r="A459" i="3"/>
  <c r="B459" i="3"/>
  <c r="A460" i="3"/>
  <c r="B460" i="3"/>
  <c r="A461" i="3"/>
  <c r="B461" i="3"/>
  <c r="A462" i="3"/>
  <c r="B462" i="3"/>
  <c r="A463" i="3"/>
  <c r="B463" i="3"/>
  <c r="A464" i="3"/>
  <c r="B464" i="3"/>
  <c r="A465" i="3"/>
  <c r="B465" i="3"/>
  <c r="A466" i="3"/>
  <c r="B466" i="3"/>
  <c r="A467" i="3"/>
  <c r="B467" i="3"/>
  <c r="A468" i="3"/>
  <c r="B468" i="3"/>
  <c r="A469" i="3"/>
  <c r="B469" i="3"/>
  <c r="A470" i="3"/>
  <c r="B470" i="3"/>
  <c r="A471" i="3"/>
  <c r="B471" i="3"/>
  <c r="A472" i="3"/>
  <c r="B472" i="3"/>
  <c r="A473" i="3"/>
  <c r="B473" i="3"/>
  <c r="A474" i="3"/>
  <c r="B474" i="3"/>
  <c r="A475" i="3"/>
  <c r="B475" i="3"/>
  <c r="A476" i="3"/>
  <c r="B476" i="3"/>
  <c r="A477" i="3"/>
  <c r="B477" i="3"/>
  <c r="A478" i="3"/>
  <c r="B478" i="3"/>
  <c r="A479" i="3"/>
  <c r="B479" i="3"/>
  <c r="A480" i="3"/>
  <c r="B480" i="3"/>
  <c r="A481" i="3"/>
  <c r="B481" i="3"/>
  <c r="A482" i="3"/>
  <c r="B482" i="3"/>
  <c r="A483" i="3"/>
  <c r="B483" i="3"/>
  <c r="A484" i="3"/>
  <c r="B484" i="3"/>
  <c r="A485" i="3"/>
  <c r="B485" i="3"/>
  <c r="A497" i="3"/>
  <c r="A498" i="3"/>
  <c r="A499" i="3"/>
  <c r="A500" i="3"/>
  <c r="A501" i="3"/>
  <c r="A502" i="3"/>
  <c r="A503" i="3"/>
  <c r="A504" i="3"/>
  <c r="B396" i="3"/>
  <c r="A396" i="3"/>
  <c r="T112" i="56" l="1"/>
  <c r="AA112" i="56"/>
  <c r="S112" i="56"/>
  <c r="A273" i="3"/>
  <c r="A3" i="7"/>
  <c r="B3" i="7"/>
  <c r="C3" i="7"/>
  <c r="E3" i="7"/>
  <c r="A4" i="7"/>
  <c r="B4" i="7"/>
  <c r="C4" i="7"/>
  <c r="E4" i="7"/>
  <c r="A5" i="7"/>
  <c r="B5" i="7"/>
  <c r="C5" i="7"/>
  <c r="E5" i="7"/>
  <c r="A6" i="7"/>
  <c r="B6" i="7"/>
  <c r="C6" i="7"/>
  <c r="E6" i="7"/>
  <c r="A7" i="7"/>
  <c r="B7" i="7"/>
  <c r="C7" i="7"/>
  <c r="E7" i="7"/>
  <c r="A8" i="7"/>
  <c r="B8" i="7"/>
  <c r="C8" i="7"/>
  <c r="E8" i="7"/>
  <c r="A9" i="7"/>
  <c r="B9" i="7"/>
  <c r="C9" i="7"/>
  <c r="E9" i="7"/>
  <c r="A10" i="7"/>
  <c r="B10" i="7"/>
  <c r="C10" i="7"/>
  <c r="E10" i="7"/>
  <c r="A11" i="7"/>
  <c r="B11" i="7"/>
  <c r="C11" i="7"/>
  <c r="E11" i="7"/>
  <c r="A12" i="7"/>
  <c r="B12" i="7"/>
  <c r="C12" i="7"/>
  <c r="E12" i="7"/>
  <c r="A13" i="7"/>
  <c r="B13" i="7"/>
  <c r="C13" i="7"/>
  <c r="E13" i="7"/>
  <c r="A14" i="7"/>
  <c r="B14" i="7"/>
  <c r="C14" i="7"/>
  <c r="E14" i="7"/>
  <c r="A15" i="7"/>
  <c r="B15" i="7"/>
  <c r="C15" i="7"/>
  <c r="E15" i="7"/>
  <c r="A16" i="7"/>
  <c r="B16" i="7"/>
  <c r="C16" i="7"/>
  <c r="E16" i="7"/>
  <c r="A17" i="7"/>
  <c r="B17" i="7"/>
  <c r="C17" i="7"/>
  <c r="E17" i="7"/>
  <c r="A18" i="7"/>
  <c r="B18" i="7"/>
  <c r="C18" i="7"/>
  <c r="E18" i="7"/>
  <c r="A19" i="7"/>
  <c r="B19" i="7"/>
  <c r="C19" i="7"/>
  <c r="E19" i="7"/>
  <c r="A20" i="7"/>
  <c r="B20" i="7"/>
  <c r="C20" i="7"/>
  <c r="E20" i="7"/>
  <c r="A21" i="7"/>
  <c r="B21" i="7"/>
  <c r="C21" i="7"/>
  <c r="E21" i="7"/>
  <c r="A22" i="7"/>
  <c r="B22" i="7"/>
  <c r="C22" i="7"/>
  <c r="E22" i="7"/>
  <c r="A23" i="7"/>
  <c r="B23" i="7"/>
  <c r="C23" i="7"/>
  <c r="E23" i="7"/>
  <c r="A24" i="7"/>
  <c r="B24" i="7"/>
  <c r="C24" i="7"/>
  <c r="E24" i="7"/>
  <c r="A25" i="7"/>
  <c r="B25" i="7"/>
  <c r="C25" i="7"/>
  <c r="E25" i="7"/>
  <c r="A26" i="7"/>
  <c r="B26" i="7"/>
  <c r="C26" i="7"/>
  <c r="E26" i="7"/>
  <c r="A27" i="7"/>
  <c r="B27" i="7"/>
  <c r="C27" i="7"/>
  <c r="E27" i="7"/>
  <c r="A28" i="7"/>
  <c r="B28" i="7"/>
  <c r="C28" i="7"/>
  <c r="E28" i="7"/>
  <c r="A29" i="7"/>
  <c r="B29" i="7"/>
  <c r="C29" i="7"/>
  <c r="E29" i="7"/>
  <c r="A30" i="7"/>
  <c r="B30" i="7"/>
  <c r="C30" i="7"/>
  <c r="E30" i="7"/>
  <c r="A31" i="7"/>
  <c r="B31" i="7"/>
  <c r="C31" i="7"/>
  <c r="E31" i="7"/>
  <c r="A32" i="7"/>
  <c r="B32" i="7"/>
  <c r="C32" i="7"/>
  <c r="E32" i="7"/>
  <c r="A33" i="7"/>
  <c r="B33" i="7"/>
  <c r="C33" i="7"/>
  <c r="E33" i="7"/>
  <c r="A34" i="7"/>
  <c r="B34" i="7"/>
  <c r="C34" i="7"/>
  <c r="E34" i="7"/>
  <c r="A35" i="7"/>
  <c r="B35" i="7"/>
  <c r="C35" i="7"/>
  <c r="E35" i="7"/>
  <c r="A36" i="7"/>
  <c r="B36" i="7"/>
  <c r="C36" i="7"/>
  <c r="E36" i="7"/>
  <c r="A37" i="7"/>
  <c r="B37" i="7"/>
  <c r="C37" i="7"/>
  <c r="E37" i="7"/>
  <c r="A38" i="7"/>
  <c r="B38" i="7"/>
  <c r="C38" i="7"/>
  <c r="E38" i="7"/>
  <c r="A39" i="7"/>
  <c r="B39" i="7"/>
  <c r="C39" i="7"/>
  <c r="E39" i="7"/>
  <c r="A40" i="7"/>
  <c r="B40" i="7"/>
  <c r="C40" i="7"/>
  <c r="E40" i="7"/>
  <c r="A41" i="7"/>
  <c r="B41" i="7"/>
  <c r="C41" i="7"/>
  <c r="E41" i="7"/>
  <c r="A42" i="7"/>
  <c r="B42" i="7"/>
  <c r="C42" i="7"/>
  <c r="E42" i="7"/>
  <c r="A43" i="7"/>
  <c r="B43" i="7"/>
  <c r="C43" i="7"/>
  <c r="E43" i="7"/>
  <c r="A44" i="7"/>
  <c r="B44" i="7"/>
  <c r="C44" i="7"/>
  <c r="E44" i="7"/>
  <c r="A45" i="7"/>
  <c r="B45" i="7"/>
  <c r="C45" i="7"/>
  <c r="E45" i="7"/>
  <c r="A46" i="7"/>
  <c r="B46" i="7"/>
  <c r="C46" i="7"/>
  <c r="E46" i="7"/>
  <c r="A47" i="7"/>
  <c r="B47" i="7"/>
  <c r="C47" i="7"/>
  <c r="E47" i="7"/>
  <c r="A48" i="7"/>
  <c r="B48" i="7"/>
  <c r="C48" i="7"/>
  <c r="E48" i="7"/>
  <c r="A49" i="7"/>
  <c r="B49" i="7"/>
  <c r="C49" i="7"/>
  <c r="E49" i="7"/>
  <c r="A50" i="7"/>
  <c r="B50" i="7"/>
  <c r="C50" i="7"/>
  <c r="E50" i="7"/>
  <c r="A51" i="7"/>
  <c r="B51" i="7"/>
  <c r="C51" i="7"/>
  <c r="E51" i="7"/>
  <c r="A52" i="7"/>
  <c r="B52" i="7"/>
  <c r="C52" i="7"/>
  <c r="E52" i="7"/>
  <c r="A53" i="7"/>
  <c r="B53" i="7"/>
  <c r="C53" i="7"/>
  <c r="E53" i="7"/>
  <c r="A54" i="7"/>
  <c r="B54" i="7"/>
  <c r="C54" i="7"/>
  <c r="E54" i="7"/>
  <c r="A55" i="7"/>
  <c r="B55" i="7"/>
  <c r="C55" i="7"/>
  <c r="E55" i="7"/>
  <c r="A56" i="7"/>
  <c r="B56" i="7"/>
  <c r="C56" i="7"/>
  <c r="E56" i="7"/>
  <c r="A57" i="7"/>
  <c r="B57" i="7"/>
  <c r="C57" i="7"/>
  <c r="E57" i="7"/>
  <c r="A58" i="7"/>
  <c r="B58" i="7"/>
  <c r="C58" i="7"/>
  <c r="E58" i="7"/>
  <c r="A59" i="7"/>
  <c r="B59" i="7"/>
  <c r="C59" i="7"/>
  <c r="E59" i="7"/>
  <c r="A60" i="7"/>
  <c r="B60" i="7"/>
  <c r="C60" i="7"/>
  <c r="E60" i="7"/>
  <c r="A61" i="7"/>
  <c r="B61" i="7"/>
  <c r="C61" i="7"/>
  <c r="E61" i="7"/>
  <c r="A62" i="7"/>
  <c r="B62" i="7"/>
  <c r="C62" i="7"/>
  <c r="E62" i="7"/>
  <c r="A63" i="7"/>
  <c r="B63" i="7"/>
  <c r="C63" i="7"/>
  <c r="E63" i="7"/>
  <c r="A64" i="7"/>
  <c r="B64" i="7"/>
  <c r="C64" i="7"/>
  <c r="E64" i="7"/>
  <c r="A65" i="7"/>
  <c r="B65" i="7"/>
  <c r="C65" i="7"/>
  <c r="E65" i="7"/>
  <c r="A66" i="7"/>
  <c r="B66" i="7"/>
  <c r="C66" i="7"/>
  <c r="E66" i="7"/>
  <c r="A67" i="7"/>
  <c r="B67" i="7"/>
  <c r="C67" i="7"/>
  <c r="E67" i="7"/>
  <c r="A68" i="7"/>
  <c r="B68" i="7"/>
  <c r="C68" i="7"/>
  <c r="E68" i="7"/>
  <c r="A69" i="7"/>
  <c r="B69" i="7"/>
  <c r="C69" i="7"/>
  <c r="E69" i="7"/>
  <c r="A70" i="7"/>
  <c r="B70" i="7"/>
  <c r="C70" i="7"/>
  <c r="E70" i="7"/>
  <c r="A71" i="7"/>
  <c r="B71" i="7"/>
  <c r="C71" i="7"/>
  <c r="E71" i="7"/>
  <c r="A72" i="7"/>
  <c r="B72" i="7"/>
  <c r="C72" i="7"/>
  <c r="E72" i="7"/>
  <c r="A73" i="7"/>
  <c r="B73" i="7"/>
  <c r="C73" i="7"/>
  <c r="E73" i="7"/>
  <c r="A74" i="7"/>
  <c r="B74" i="7"/>
  <c r="C74" i="7"/>
  <c r="E74" i="7"/>
  <c r="A75" i="7"/>
  <c r="B75" i="7"/>
  <c r="C75" i="7"/>
  <c r="E75" i="7"/>
  <c r="A76" i="7"/>
  <c r="B76" i="7"/>
  <c r="C76" i="7"/>
  <c r="E76" i="7"/>
  <c r="A77" i="7"/>
  <c r="B77" i="7"/>
  <c r="C77" i="7"/>
  <c r="E77" i="7"/>
  <c r="A78" i="7"/>
  <c r="B78" i="7"/>
  <c r="C78" i="7"/>
  <c r="E78" i="7"/>
  <c r="A79" i="7"/>
  <c r="B79" i="7"/>
  <c r="C79" i="7"/>
  <c r="E79" i="7"/>
  <c r="A80" i="7"/>
  <c r="B80" i="7"/>
  <c r="C80" i="7"/>
  <c r="E80" i="7"/>
  <c r="A81" i="7"/>
  <c r="B81" i="7"/>
  <c r="C81" i="7"/>
  <c r="E81" i="7"/>
  <c r="A82" i="7"/>
  <c r="B82" i="7"/>
  <c r="C82" i="7"/>
  <c r="E82" i="7"/>
  <c r="A83" i="7"/>
  <c r="B83" i="7"/>
  <c r="C83" i="7"/>
  <c r="E83" i="7"/>
  <c r="A84" i="7"/>
  <c r="B84" i="7"/>
  <c r="C84" i="7"/>
  <c r="E84" i="7"/>
  <c r="A85" i="7"/>
  <c r="B85" i="7"/>
  <c r="C85" i="7"/>
  <c r="E85" i="7"/>
  <c r="A86" i="7"/>
  <c r="B86" i="7"/>
  <c r="C86" i="7"/>
  <c r="E86" i="7"/>
  <c r="A87" i="7"/>
  <c r="B87" i="7"/>
  <c r="C87" i="7"/>
  <c r="E87" i="7"/>
  <c r="A88" i="7"/>
  <c r="B88" i="7"/>
  <c r="C88" i="7"/>
  <c r="E88" i="7"/>
  <c r="A89" i="7"/>
  <c r="B89" i="7"/>
  <c r="C89" i="7"/>
  <c r="E89" i="7"/>
  <c r="A90" i="7"/>
  <c r="B90" i="7"/>
  <c r="C90" i="7"/>
  <c r="E90" i="7"/>
  <c r="A91" i="7"/>
  <c r="B91" i="7"/>
  <c r="C91" i="7"/>
  <c r="E91" i="7"/>
  <c r="A92" i="7"/>
  <c r="B92" i="7"/>
  <c r="C92" i="7"/>
  <c r="E92" i="7"/>
  <c r="A93" i="7"/>
  <c r="B93" i="7"/>
  <c r="C93" i="7"/>
  <c r="E93" i="7"/>
  <c r="A94" i="7"/>
  <c r="B94" i="7"/>
  <c r="C94" i="7"/>
  <c r="E94" i="7"/>
  <c r="A95" i="7"/>
  <c r="B95" i="7"/>
  <c r="C95" i="7"/>
  <c r="E95" i="7"/>
  <c r="A96" i="7"/>
  <c r="B96" i="7"/>
  <c r="C96" i="7"/>
  <c r="E96" i="7"/>
  <c r="A97" i="7"/>
  <c r="B97" i="7"/>
  <c r="C97" i="7"/>
  <c r="E97" i="7"/>
  <c r="A98" i="7"/>
  <c r="B98" i="7"/>
  <c r="C98" i="7"/>
  <c r="E98" i="7"/>
  <c r="A99" i="7"/>
  <c r="B99" i="7"/>
  <c r="C99" i="7"/>
  <c r="E99" i="7"/>
  <c r="A100" i="7"/>
  <c r="B100" i="7"/>
  <c r="C100" i="7"/>
  <c r="E100" i="7"/>
  <c r="A101" i="7"/>
  <c r="B101" i="7"/>
  <c r="C101" i="7"/>
  <c r="E101" i="7"/>
  <c r="A102" i="7"/>
  <c r="B102" i="7"/>
  <c r="E2" i="7"/>
  <c r="C2" i="7"/>
  <c r="B2" i="7"/>
  <c r="A2" i="7"/>
  <c r="D101" i="7" l="1"/>
  <c r="D92" i="7"/>
  <c r="D68" i="7"/>
  <c r="D50" i="7"/>
  <c r="D38" i="7"/>
  <c r="D8" i="7"/>
  <c r="D97" i="7"/>
  <c r="D91" i="7"/>
  <c r="D85" i="7"/>
  <c r="D79" i="7"/>
  <c r="D73" i="7"/>
  <c r="D67" i="7"/>
  <c r="D61" i="7"/>
  <c r="D55" i="7"/>
  <c r="D49" i="7"/>
  <c r="D43" i="7"/>
  <c r="D37" i="7"/>
  <c r="D31" i="7"/>
  <c r="D25" i="7"/>
  <c r="D19" i="7"/>
  <c r="D13" i="7"/>
  <c r="D7" i="7"/>
  <c r="D98" i="7"/>
  <c r="D74" i="7"/>
  <c r="D56" i="7"/>
  <c r="D32" i="7"/>
  <c r="D78" i="7"/>
  <c r="D48" i="7"/>
  <c r="D6" i="7"/>
  <c r="D80" i="7"/>
  <c r="D44" i="7"/>
  <c r="D14" i="7"/>
  <c r="D90" i="7"/>
  <c r="D66" i="7"/>
  <c r="D54" i="7"/>
  <c r="D36" i="7"/>
  <c r="D24" i="7"/>
  <c r="D12" i="7"/>
  <c r="D95" i="7"/>
  <c r="D89" i="7"/>
  <c r="D83" i="7"/>
  <c r="D77" i="7"/>
  <c r="D71" i="7"/>
  <c r="D65" i="7"/>
  <c r="D59" i="7"/>
  <c r="D53" i="7"/>
  <c r="D47" i="7"/>
  <c r="D41" i="7"/>
  <c r="D35" i="7"/>
  <c r="D29" i="7"/>
  <c r="D23" i="7"/>
  <c r="D17" i="7"/>
  <c r="D11" i="7"/>
  <c r="D5" i="7"/>
  <c r="D86" i="7"/>
  <c r="D26" i="7"/>
  <c r="D2" i="7"/>
  <c r="O2" i="9"/>
  <c r="D72" i="7"/>
  <c r="D42" i="7"/>
  <c r="D94" i="7"/>
  <c r="D88" i="7"/>
  <c r="D82" i="7"/>
  <c r="D76" i="7"/>
  <c r="D70" i="7"/>
  <c r="D64" i="7"/>
  <c r="D58" i="7"/>
  <c r="D52" i="7"/>
  <c r="D46" i="7"/>
  <c r="D40" i="7"/>
  <c r="D34" i="7"/>
  <c r="D28" i="7"/>
  <c r="D22" i="7"/>
  <c r="D16" i="7"/>
  <c r="D10" i="7"/>
  <c r="D4" i="7"/>
  <c r="D62" i="7"/>
  <c r="D20" i="7"/>
  <c r="D96" i="7"/>
  <c r="D84" i="7"/>
  <c r="D60" i="7"/>
  <c r="D30" i="7"/>
  <c r="D18" i="7"/>
  <c r="D99" i="7"/>
  <c r="D93" i="7"/>
  <c r="D87" i="7"/>
  <c r="D81" i="7"/>
  <c r="D75" i="7"/>
  <c r="D69" i="7"/>
  <c r="D63" i="7"/>
  <c r="D57" i="7"/>
  <c r="D51" i="7"/>
  <c r="D45" i="7"/>
  <c r="D39" i="7"/>
  <c r="D33" i="7"/>
  <c r="D27" i="7"/>
  <c r="D21" i="7"/>
  <c r="D15" i="7"/>
  <c r="D9" i="7"/>
  <c r="D3" i="7"/>
  <c r="D100" i="7"/>
  <c r="G150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41" i="3"/>
  <c r="A842" i="3"/>
  <c r="A843" i="3"/>
  <c r="A844" i="3"/>
  <c r="A845" i="3"/>
  <c r="A846" i="3"/>
  <c r="A847" i="3"/>
  <c r="A848" i="3"/>
  <c r="A849" i="3"/>
  <c r="A850" i="3"/>
  <c r="A741" i="3"/>
  <c r="B627" i="3"/>
  <c r="B742" i="3" s="1"/>
  <c r="B628" i="3"/>
  <c r="B743" i="3" s="1"/>
  <c r="B629" i="3"/>
  <c r="B744" i="3" s="1"/>
  <c r="B630" i="3"/>
  <c r="B745" i="3" s="1"/>
  <c r="B631" i="3"/>
  <c r="B746" i="3" s="1"/>
  <c r="B632" i="3"/>
  <c r="B747" i="3" s="1"/>
  <c r="B633" i="3"/>
  <c r="B748" i="3" s="1"/>
  <c r="B634" i="3"/>
  <c r="B749" i="3" s="1"/>
  <c r="B635" i="3"/>
  <c r="B750" i="3" s="1"/>
  <c r="B636" i="3"/>
  <c r="B751" i="3" s="1"/>
  <c r="B637" i="3"/>
  <c r="B752" i="3" s="1"/>
  <c r="B638" i="3"/>
  <c r="B753" i="3" s="1"/>
  <c r="B639" i="3"/>
  <c r="B754" i="3" s="1"/>
  <c r="B640" i="3"/>
  <c r="B755" i="3" s="1"/>
  <c r="B641" i="3"/>
  <c r="B756" i="3" s="1"/>
  <c r="B642" i="3"/>
  <c r="B757" i="3" s="1"/>
  <c r="B643" i="3"/>
  <c r="B758" i="3" s="1"/>
  <c r="B644" i="3"/>
  <c r="B759" i="3" s="1"/>
  <c r="B645" i="3"/>
  <c r="B760" i="3" s="1"/>
  <c r="B646" i="3"/>
  <c r="B761" i="3" s="1"/>
  <c r="B647" i="3"/>
  <c r="B762" i="3" s="1"/>
  <c r="B648" i="3"/>
  <c r="B763" i="3" s="1"/>
  <c r="B649" i="3"/>
  <c r="B764" i="3" s="1"/>
  <c r="B650" i="3"/>
  <c r="B765" i="3" s="1"/>
  <c r="B651" i="3"/>
  <c r="B766" i="3" s="1"/>
  <c r="B652" i="3"/>
  <c r="B767" i="3" s="1"/>
  <c r="B653" i="3"/>
  <c r="B768" i="3" s="1"/>
  <c r="B654" i="3"/>
  <c r="B769" i="3" s="1"/>
  <c r="B655" i="3"/>
  <c r="B770" i="3" s="1"/>
  <c r="B656" i="3"/>
  <c r="B771" i="3" s="1"/>
  <c r="B657" i="3"/>
  <c r="B772" i="3" s="1"/>
  <c r="B658" i="3"/>
  <c r="B773" i="3" s="1"/>
  <c r="B659" i="3"/>
  <c r="B774" i="3" s="1"/>
  <c r="B660" i="3"/>
  <c r="B775" i="3" s="1"/>
  <c r="B661" i="3"/>
  <c r="B776" i="3" s="1"/>
  <c r="B662" i="3"/>
  <c r="B777" i="3" s="1"/>
  <c r="B663" i="3"/>
  <c r="B778" i="3" s="1"/>
  <c r="B664" i="3"/>
  <c r="B779" i="3" s="1"/>
  <c r="B665" i="3"/>
  <c r="B780" i="3" s="1"/>
  <c r="B666" i="3"/>
  <c r="B781" i="3" s="1"/>
  <c r="B667" i="3"/>
  <c r="B782" i="3" s="1"/>
  <c r="B668" i="3"/>
  <c r="B783" i="3" s="1"/>
  <c r="B669" i="3"/>
  <c r="B784" i="3" s="1"/>
  <c r="B670" i="3"/>
  <c r="B785" i="3" s="1"/>
  <c r="B671" i="3"/>
  <c r="B786" i="3" s="1"/>
  <c r="B672" i="3"/>
  <c r="B787" i="3" s="1"/>
  <c r="B673" i="3"/>
  <c r="B788" i="3" s="1"/>
  <c r="B674" i="3"/>
  <c r="B789" i="3" s="1"/>
  <c r="B675" i="3"/>
  <c r="B790" i="3" s="1"/>
  <c r="B676" i="3"/>
  <c r="B791" i="3" s="1"/>
  <c r="B677" i="3"/>
  <c r="B792" i="3" s="1"/>
  <c r="B678" i="3"/>
  <c r="B793" i="3" s="1"/>
  <c r="B679" i="3"/>
  <c r="B794" i="3" s="1"/>
  <c r="B680" i="3"/>
  <c r="B795" i="3" s="1"/>
  <c r="B681" i="3"/>
  <c r="B796" i="3" s="1"/>
  <c r="B682" i="3"/>
  <c r="B797" i="3" s="1"/>
  <c r="B683" i="3"/>
  <c r="B798" i="3" s="1"/>
  <c r="B684" i="3"/>
  <c r="B799" i="3" s="1"/>
  <c r="B685" i="3"/>
  <c r="B800" i="3" s="1"/>
  <c r="B686" i="3"/>
  <c r="B801" i="3" s="1"/>
  <c r="B687" i="3"/>
  <c r="B802" i="3" s="1"/>
  <c r="B688" i="3"/>
  <c r="B803" i="3" s="1"/>
  <c r="B689" i="3"/>
  <c r="B804" i="3" s="1"/>
  <c r="B690" i="3"/>
  <c r="B805" i="3" s="1"/>
  <c r="B691" i="3"/>
  <c r="B806" i="3" s="1"/>
  <c r="B692" i="3"/>
  <c r="B807" i="3" s="1"/>
  <c r="B693" i="3"/>
  <c r="B808" i="3" s="1"/>
  <c r="B694" i="3"/>
  <c r="B809" i="3" s="1"/>
  <c r="B695" i="3"/>
  <c r="B810" i="3" s="1"/>
  <c r="B696" i="3"/>
  <c r="B811" i="3" s="1"/>
  <c r="B697" i="3"/>
  <c r="B812" i="3" s="1"/>
  <c r="B698" i="3"/>
  <c r="B813" i="3" s="1"/>
  <c r="B699" i="3"/>
  <c r="B814" i="3" s="1"/>
  <c r="B700" i="3"/>
  <c r="B815" i="3" s="1"/>
  <c r="B701" i="3"/>
  <c r="B816" i="3" s="1"/>
  <c r="B702" i="3"/>
  <c r="B817" i="3" s="1"/>
  <c r="B703" i="3"/>
  <c r="B818" i="3" s="1"/>
  <c r="B704" i="3"/>
  <c r="B819" i="3" s="1"/>
  <c r="B705" i="3"/>
  <c r="B820" i="3" s="1"/>
  <c r="B706" i="3"/>
  <c r="B821" i="3" s="1"/>
  <c r="B707" i="3"/>
  <c r="B822" i="3" s="1"/>
  <c r="B708" i="3"/>
  <c r="B823" i="3" s="1"/>
  <c r="B709" i="3"/>
  <c r="B824" i="3" s="1"/>
  <c r="B710" i="3"/>
  <c r="B825" i="3" s="1"/>
  <c r="B711" i="3"/>
  <c r="B826" i="3" s="1"/>
  <c r="B712" i="3"/>
  <c r="B827" i="3" s="1"/>
  <c r="B713" i="3"/>
  <c r="B828" i="3" s="1"/>
  <c r="B714" i="3"/>
  <c r="B829" i="3" s="1"/>
  <c r="B715" i="3"/>
  <c r="B830" i="3" s="1"/>
  <c r="B626" i="3"/>
  <c r="B741" i="3" s="1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626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11" i="3"/>
  <c r="A612" i="3"/>
  <c r="A613" i="3"/>
  <c r="A614" i="3"/>
  <c r="A615" i="3"/>
  <c r="A616" i="3"/>
  <c r="A617" i="3"/>
  <c r="A618" i="3"/>
  <c r="A619" i="3"/>
  <c r="A620" i="3"/>
  <c r="A511" i="3"/>
  <c r="B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281" i="3"/>
  <c r="B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65" i="3"/>
  <c r="A266" i="3"/>
  <c r="A267" i="3"/>
  <c r="A268" i="3"/>
  <c r="A269" i="3"/>
  <c r="A270" i="3"/>
  <c r="A271" i="3"/>
  <c r="A272" i="3"/>
  <c r="A274" i="3"/>
  <c r="A165" i="3"/>
  <c r="AE2" i="8" l="1"/>
  <c r="AD2" i="15"/>
  <c r="A4" i="6"/>
  <c r="A118" i="6" s="1"/>
  <c r="B4" i="6"/>
  <c r="C4" i="6"/>
  <c r="D4" i="6"/>
  <c r="E4" i="6"/>
  <c r="F4" i="6"/>
  <c r="L118" i="6" s="1"/>
  <c r="J4" i="6"/>
  <c r="A5" i="6"/>
  <c r="A119" i="6" s="1"/>
  <c r="B5" i="6"/>
  <c r="C5" i="6"/>
  <c r="D5" i="6"/>
  <c r="E5" i="6"/>
  <c r="F5" i="6"/>
  <c r="J5" i="6"/>
  <c r="A6" i="6"/>
  <c r="A120" i="6" s="1"/>
  <c r="B6" i="6"/>
  <c r="C6" i="6"/>
  <c r="D6" i="6"/>
  <c r="E6" i="6"/>
  <c r="F6" i="6"/>
  <c r="J6" i="6"/>
  <c r="A7" i="6"/>
  <c r="A121" i="6" s="1"/>
  <c r="B7" i="6"/>
  <c r="C7" i="6"/>
  <c r="D7" i="6"/>
  <c r="E7" i="6"/>
  <c r="F7" i="6"/>
  <c r="J7" i="6"/>
  <c r="A8" i="6"/>
  <c r="A122" i="6" s="1"/>
  <c r="B8" i="6"/>
  <c r="C8" i="6"/>
  <c r="D8" i="6"/>
  <c r="E8" i="6"/>
  <c r="F8" i="6"/>
  <c r="J8" i="6"/>
  <c r="A9" i="6"/>
  <c r="A123" i="6" s="1"/>
  <c r="B9" i="6"/>
  <c r="C9" i="6"/>
  <c r="D9" i="6"/>
  <c r="E9" i="6"/>
  <c r="F9" i="6"/>
  <c r="L123" i="6" s="1"/>
  <c r="J9" i="6"/>
  <c r="A10" i="6"/>
  <c r="A124" i="6" s="1"/>
  <c r="B10" i="6"/>
  <c r="C10" i="6"/>
  <c r="D10" i="6"/>
  <c r="E10" i="6"/>
  <c r="F10" i="6"/>
  <c r="L124" i="6" s="1"/>
  <c r="J10" i="6"/>
  <c r="A11" i="6"/>
  <c r="A125" i="6" s="1"/>
  <c r="B11" i="6"/>
  <c r="C11" i="6"/>
  <c r="D11" i="6"/>
  <c r="E11" i="6"/>
  <c r="F11" i="6"/>
  <c r="L125" i="6" s="1"/>
  <c r="J11" i="6"/>
  <c r="A12" i="6"/>
  <c r="A126" i="6" s="1"/>
  <c r="B12" i="6"/>
  <c r="C12" i="6"/>
  <c r="D12" i="6"/>
  <c r="E12" i="6"/>
  <c r="F12" i="6"/>
  <c r="L126" i="6" s="1"/>
  <c r="J12" i="6"/>
  <c r="A13" i="6"/>
  <c r="A127" i="6" s="1"/>
  <c r="B13" i="6"/>
  <c r="C13" i="6"/>
  <c r="D13" i="6"/>
  <c r="E13" i="6"/>
  <c r="F13" i="6"/>
  <c r="J13" i="6"/>
  <c r="A14" i="6"/>
  <c r="A128" i="6" s="1"/>
  <c r="B14" i="6"/>
  <c r="C14" i="6"/>
  <c r="D14" i="6"/>
  <c r="E14" i="6"/>
  <c r="F14" i="6"/>
  <c r="J14" i="6"/>
  <c r="A15" i="6"/>
  <c r="A129" i="6" s="1"/>
  <c r="B15" i="6"/>
  <c r="C15" i="6"/>
  <c r="D15" i="6"/>
  <c r="E15" i="6"/>
  <c r="F15" i="6"/>
  <c r="J15" i="6"/>
  <c r="A16" i="6"/>
  <c r="A130" i="6" s="1"/>
  <c r="B16" i="6"/>
  <c r="C16" i="6"/>
  <c r="D16" i="6"/>
  <c r="E16" i="6"/>
  <c r="F16" i="6"/>
  <c r="J16" i="6"/>
  <c r="A17" i="6"/>
  <c r="A131" i="6" s="1"/>
  <c r="B17" i="6"/>
  <c r="C17" i="6"/>
  <c r="D17" i="6"/>
  <c r="E17" i="6"/>
  <c r="F17" i="6"/>
  <c r="J17" i="6"/>
  <c r="A18" i="6"/>
  <c r="A132" i="6" s="1"/>
  <c r="B18" i="6"/>
  <c r="C18" i="6"/>
  <c r="D18" i="6"/>
  <c r="E18" i="6"/>
  <c r="F18" i="6"/>
  <c r="J18" i="6"/>
  <c r="A19" i="6"/>
  <c r="A133" i="6" s="1"/>
  <c r="B19" i="6"/>
  <c r="C19" i="6"/>
  <c r="D19" i="6"/>
  <c r="E19" i="6"/>
  <c r="F19" i="6"/>
  <c r="J19" i="6"/>
  <c r="A20" i="6"/>
  <c r="A134" i="6" s="1"/>
  <c r="B20" i="6"/>
  <c r="C20" i="6"/>
  <c r="D20" i="6"/>
  <c r="E20" i="6"/>
  <c r="F20" i="6"/>
  <c r="L134" i="6" s="1"/>
  <c r="J20" i="6"/>
  <c r="A21" i="6"/>
  <c r="A135" i="6" s="1"/>
  <c r="B21" i="6"/>
  <c r="C21" i="6"/>
  <c r="D21" i="6"/>
  <c r="E21" i="6"/>
  <c r="F21" i="6"/>
  <c r="J21" i="6"/>
  <c r="A22" i="6"/>
  <c r="A136" i="6" s="1"/>
  <c r="B22" i="6"/>
  <c r="C22" i="6"/>
  <c r="D22" i="6"/>
  <c r="E22" i="6"/>
  <c r="F22" i="6"/>
  <c r="J22" i="6"/>
  <c r="A23" i="6"/>
  <c r="A137" i="6" s="1"/>
  <c r="B23" i="6"/>
  <c r="C23" i="6"/>
  <c r="D23" i="6"/>
  <c r="E23" i="6"/>
  <c r="F23" i="6"/>
  <c r="J23" i="6"/>
  <c r="A24" i="6"/>
  <c r="A138" i="6" s="1"/>
  <c r="B24" i="6"/>
  <c r="C24" i="6"/>
  <c r="D24" i="6"/>
  <c r="E24" i="6"/>
  <c r="F24" i="6"/>
  <c r="J24" i="6"/>
  <c r="A25" i="6"/>
  <c r="A139" i="6" s="1"/>
  <c r="B25" i="6"/>
  <c r="C25" i="6"/>
  <c r="D25" i="6"/>
  <c r="E25" i="6"/>
  <c r="F25" i="6"/>
  <c r="J25" i="6"/>
  <c r="A26" i="6"/>
  <c r="A140" i="6" s="1"/>
  <c r="B26" i="6"/>
  <c r="C26" i="6"/>
  <c r="D26" i="6"/>
  <c r="E26" i="6"/>
  <c r="F26" i="6"/>
  <c r="L140" i="6" s="1"/>
  <c r="J26" i="6"/>
  <c r="A27" i="6"/>
  <c r="A141" i="6" s="1"/>
  <c r="B27" i="6"/>
  <c r="C27" i="6"/>
  <c r="D27" i="6"/>
  <c r="E27" i="6"/>
  <c r="F27" i="6"/>
  <c r="J27" i="6"/>
  <c r="A28" i="6"/>
  <c r="A142" i="6" s="1"/>
  <c r="B28" i="6"/>
  <c r="C28" i="6"/>
  <c r="D28" i="6"/>
  <c r="E28" i="6"/>
  <c r="F28" i="6"/>
  <c r="L142" i="6" s="1"/>
  <c r="J28" i="6"/>
  <c r="A29" i="6"/>
  <c r="A143" i="6" s="1"/>
  <c r="B29" i="6"/>
  <c r="C29" i="6"/>
  <c r="D29" i="6"/>
  <c r="E29" i="6"/>
  <c r="F29" i="6"/>
  <c r="L143" i="6" s="1"/>
  <c r="J29" i="6"/>
  <c r="A30" i="6"/>
  <c r="A144" i="6" s="1"/>
  <c r="B30" i="6"/>
  <c r="C30" i="6"/>
  <c r="D30" i="6"/>
  <c r="E30" i="6"/>
  <c r="F30" i="6"/>
  <c r="J30" i="6"/>
  <c r="A31" i="6"/>
  <c r="A145" i="6" s="1"/>
  <c r="B31" i="6"/>
  <c r="C31" i="6"/>
  <c r="D31" i="6"/>
  <c r="E31" i="6"/>
  <c r="F31" i="6"/>
  <c r="J31" i="6"/>
  <c r="A32" i="6"/>
  <c r="A146" i="6" s="1"/>
  <c r="B32" i="6"/>
  <c r="C32" i="6"/>
  <c r="D32" i="6"/>
  <c r="E32" i="6"/>
  <c r="F32" i="6"/>
  <c r="J32" i="6"/>
  <c r="A33" i="6"/>
  <c r="A147" i="6" s="1"/>
  <c r="B33" i="6"/>
  <c r="C33" i="6"/>
  <c r="D33" i="6"/>
  <c r="E33" i="6"/>
  <c r="F33" i="6"/>
  <c r="L147" i="6" s="1"/>
  <c r="J33" i="6"/>
  <c r="A34" i="6"/>
  <c r="A148" i="6" s="1"/>
  <c r="B34" i="6"/>
  <c r="C34" i="6"/>
  <c r="D34" i="6"/>
  <c r="E34" i="6"/>
  <c r="F34" i="6"/>
  <c r="L148" i="6" s="1"/>
  <c r="J34" i="6"/>
  <c r="A35" i="6"/>
  <c r="A149" i="6" s="1"/>
  <c r="B35" i="6"/>
  <c r="C35" i="6"/>
  <c r="D35" i="6"/>
  <c r="E35" i="6"/>
  <c r="F35" i="6"/>
  <c r="L149" i="6" s="1"/>
  <c r="J35" i="6"/>
  <c r="A36" i="6"/>
  <c r="A150" i="6" s="1"/>
  <c r="B36" i="6"/>
  <c r="C36" i="6"/>
  <c r="D36" i="6"/>
  <c r="E36" i="6"/>
  <c r="F36" i="6"/>
  <c r="L150" i="6" s="1"/>
  <c r="J36" i="6"/>
  <c r="A37" i="6"/>
  <c r="A151" i="6" s="1"/>
  <c r="B37" i="6"/>
  <c r="C37" i="6"/>
  <c r="D37" i="6"/>
  <c r="E37" i="6"/>
  <c r="F37" i="6"/>
  <c r="J37" i="6"/>
  <c r="A38" i="6"/>
  <c r="A152" i="6" s="1"/>
  <c r="B38" i="6"/>
  <c r="C38" i="6"/>
  <c r="D38" i="6"/>
  <c r="E38" i="6"/>
  <c r="F38" i="6"/>
  <c r="J38" i="6"/>
  <c r="A39" i="6"/>
  <c r="A153" i="6" s="1"/>
  <c r="B39" i="6"/>
  <c r="C39" i="6"/>
  <c r="D39" i="6"/>
  <c r="E39" i="6"/>
  <c r="F39" i="6"/>
  <c r="J39" i="6"/>
  <c r="A40" i="6"/>
  <c r="A154" i="6" s="1"/>
  <c r="B40" i="6"/>
  <c r="C40" i="6"/>
  <c r="D40" i="6"/>
  <c r="E40" i="6"/>
  <c r="F40" i="6"/>
  <c r="L154" i="6" s="1"/>
  <c r="J40" i="6"/>
  <c r="A41" i="6"/>
  <c r="A155" i="6" s="1"/>
  <c r="B41" i="6"/>
  <c r="C41" i="6"/>
  <c r="D41" i="6"/>
  <c r="E41" i="6"/>
  <c r="F41" i="6"/>
  <c r="J41" i="6"/>
  <c r="A42" i="6"/>
  <c r="A156" i="6" s="1"/>
  <c r="B42" i="6"/>
  <c r="C42" i="6"/>
  <c r="D42" i="6"/>
  <c r="E42" i="6"/>
  <c r="F42" i="6"/>
  <c r="J42" i="6"/>
  <c r="A43" i="6"/>
  <c r="A157" i="6" s="1"/>
  <c r="B43" i="6"/>
  <c r="C43" i="6"/>
  <c r="D43" i="6"/>
  <c r="E43" i="6"/>
  <c r="F43" i="6"/>
  <c r="J43" i="6"/>
  <c r="A44" i="6"/>
  <c r="A158" i="6" s="1"/>
  <c r="B44" i="6"/>
  <c r="C44" i="6"/>
  <c r="D44" i="6"/>
  <c r="E44" i="6"/>
  <c r="F44" i="6"/>
  <c r="L158" i="6" s="1"/>
  <c r="J44" i="6"/>
  <c r="A45" i="6"/>
  <c r="A159" i="6" s="1"/>
  <c r="B45" i="6"/>
  <c r="C45" i="6"/>
  <c r="D45" i="6"/>
  <c r="E45" i="6"/>
  <c r="F45" i="6"/>
  <c r="J45" i="6"/>
  <c r="A46" i="6"/>
  <c r="A160" i="6" s="1"/>
  <c r="B46" i="6"/>
  <c r="C46" i="6"/>
  <c r="D46" i="6"/>
  <c r="E46" i="6"/>
  <c r="F46" i="6"/>
  <c r="J46" i="6"/>
  <c r="A47" i="6"/>
  <c r="A161" i="6" s="1"/>
  <c r="B47" i="6"/>
  <c r="C47" i="6"/>
  <c r="D47" i="6"/>
  <c r="E47" i="6"/>
  <c r="F47" i="6"/>
  <c r="L161" i="6" s="1"/>
  <c r="J47" i="6"/>
  <c r="A48" i="6"/>
  <c r="A162" i="6" s="1"/>
  <c r="B48" i="6"/>
  <c r="C48" i="6"/>
  <c r="D48" i="6"/>
  <c r="E48" i="6"/>
  <c r="F48" i="6"/>
  <c r="L162" i="6" s="1"/>
  <c r="J48" i="6"/>
  <c r="A49" i="6"/>
  <c r="A163" i="6" s="1"/>
  <c r="B49" i="6"/>
  <c r="C49" i="6"/>
  <c r="D49" i="6"/>
  <c r="E49" i="6"/>
  <c r="F49" i="6"/>
  <c r="J49" i="6"/>
  <c r="A50" i="6"/>
  <c r="A164" i="6" s="1"/>
  <c r="B50" i="6"/>
  <c r="C50" i="6"/>
  <c r="D50" i="6"/>
  <c r="E50" i="6"/>
  <c r="F50" i="6"/>
  <c r="J50" i="6"/>
  <c r="A51" i="6"/>
  <c r="A165" i="6" s="1"/>
  <c r="B51" i="6"/>
  <c r="C51" i="6"/>
  <c r="D51" i="6"/>
  <c r="E51" i="6"/>
  <c r="F51" i="6"/>
  <c r="J51" i="6"/>
  <c r="A52" i="6"/>
  <c r="A166" i="6" s="1"/>
  <c r="B52" i="6"/>
  <c r="C52" i="6"/>
  <c r="D52" i="6"/>
  <c r="E52" i="6"/>
  <c r="F52" i="6"/>
  <c r="J52" i="6"/>
  <c r="A53" i="6"/>
  <c r="A167" i="6" s="1"/>
  <c r="B53" i="6"/>
  <c r="C53" i="6"/>
  <c r="D53" i="6"/>
  <c r="E53" i="6"/>
  <c r="F53" i="6"/>
  <c r="J53" i="6"/>
  <c r="A54" i="6"/>
  <c r="A168" i="6" s="1"/>
  <c r="B54" i="6"/>
  <c r="C54" i="6"/>
  <c r="D54" i="6"/>
  <c r="E54" i="6"/>
  <c r="F54" i="6"/>
  <c r="J54" i="6"/>
  <c r="A55" i="6"/>
  <c r="A169" i="6" s="1"/>
  <c r="B55" i="6"/>
  <c r="C55" i="6"/>
  <c r="D55" i="6"/>
  <c r="E55" i="6"/>
  <c r="F55" i="6"/>
  <c r="J55" i="6"/>
  <c r="A56" i="6"/>
  <c r="A170" i="6" s="1"/>
  <c r="B56" i="6"/>
  <c r="C56" i="6"/>
  <c r="D56" i="6"/>
  <c r="E56" i="6"/>
  <c r="F56" i="6"/>
  <c r="L170" i="6" s="1"/>
  <c r="J56" i="6"/>
  <c r="A57" i="6"/>
  <c r="A171" i="6" s="1"/>
  <c r="B57" i="6"/>
  <c r="C57" i="6"/>
  <c r="D57" i="6"/>
  <c r="E57" i="6"/>
  <c r="F57" i="6"/>
  <c r="L171" i="6" s="1"/>
  <c r="J57" i="6"/>
  <c r="A58" i="6"/>
  <c r="A172" i="6" s="1"/>
  <c r="B58" i="6"/>
  <c r="C58" i="6"/>
  <c r="D58" i="6"/>
  <c r="E58" i="6"/>
  <c r="F58" i="6"/>
  <c r="L172" i="6" s="1"/>
  <c r="J58" i="6"/>
  <c r="A59" i="6"/>
  <c r="A173" i="6" s="1"/>
  <c r="B59" i="6"/>
  <c r="C59" i="6"/>
  <c r="D59" i="6"/>
  <c r="E59" i="6"/>
  <c r="F59" i="6"/>
  <c r="L173" i="6" s="1"/>
  <c r="J59" i="6"/>
  <c r="A60" i="6"/>
  <c r="A174" i="6" s="1"/>
  <c r="B60" i="6"/>
  <c r="C60" i="6"/>
  <c r="D60" i="6"/>
  <c r="E60" i="6"/>
  <c r="F60" i="6"/>
  <c r="J60" i="6"/>
  <c r="A61" i="6"/>
  <c r="A175" i="6" s="1"/>
  <c r="B61" i="6"/>
  <c r="C61" i="6"/>
  <c r="D61" i="6"/>
  <c r="E61" i="6"/>
  <c r="F61" i="6"/>
  <c r="J61" i="6"/>
  <c r="A62" i="6"/>
  <c r="A176" i="6" s="1"/>
  <c r="B62" i="6"/>
  <c r="C62" i="6"/>
  <c r="D62" i="6"/>
  <c r="E62" i="6"/>
  <c r="F62" i="6"/>
  <c r="J62" i="6"/>
  <c r="A63" i="6"/>
  <c r="A177" i="6" s="1"/>
  <c r="B63" i="6"/>
  <c r="C63" i="6"/>
  <c r="D63" i="6"/>
  <c r="E63" i="6"/>
  <c r="F63" i="6"/>
  <c r="L177" i="6" s="1"/>
  <c r="J63" i="6"/>
  <c r="A64" i="6"/>
  <c r="A178" i="6" s="1"/>
  <c r="B64" i="6"/>
  <c r="C64" i="6"/>
  <c r="D64" i="6"/>
  <c r="E64" i="6"/>
  <c r="F64" i="6"/>
  <c r="J64" i="6"/>
  <c r="A65" i="6"/>
  <c r="A179" i="6" s="1"/>
  <c r="B65" i="6"/>
  <c r="C65" i="6"/>
  <c r="B179" i="6" s="1"/>
  <c r="D65" i="6"/>
  <c r="E65" i="6"/>
  <c r="F65" i="6"/>
  <c r="L179" i="6" s="1"/>
  <c r="J65" i="6"/>
  <c r="A66" i="6"/>
  <c r="A180" i="6" s="1"/>
  <c r="B66" i="6"/>
  <c r="C66" i="6"/>
  <c r="D66" i="6"/>
  <c r="E66" i="6"/>
  <c r="F66" i="6"/>
  <c r="L180" i="6" s="1"/>
  <c r="J66" i="6"/>
  <c r="A67" i="6"/>
  <c r="A181" i="6" s="1"/>
  <c r="B67" i="6"/>
  <c r="C67" i="6"/>
  <c r="D67" i="6"/>
  <c r="E67" i="6"/>
  <c r="F67" i="6"/>
  <c r="L181" i="6" s="1"/>
  <c r="J67" i="6"/>
  <c r="A68" i="6"/>
  <c r="A182" i="6" s="1"/>
  <c r="B68" i="6"/>
  <c r="C68" i="6"/>
  <c r="D68" i="6"/>
  <c r="E68" i="6"/>
  <c r="F68" i="6"/>
  <c r="L182" i="6" s="1"/>
  <c r="J68" i="6"/>
  <c r="A69" i="6"/>
  <c r="A183" i="6" s="1"/>
  <c r="B69" i="6"/>
  <c r="C69" i="6"/>
  <c r="D69" i="6"/>
  <c r="E69" i="6"/>
  <c r="F69" i="6"/>
  <c r="L183" i="6" s="1"/>
  <c r="J69" i="6"/>
  <c r="A70" i="6"/>
  <c r="A184" i="6" s="1"/>
  <c r="B70" i="6"/>
  <c r="C70" i="6"/>
  <c r="B184" i="6" s="1"/>
  <c r="D70" i="6"/>
  <c r="E70" i="6"/>
  <c r="F70" i="6"/>
  <c r="L184" i="6" s="1"/>
  <c r="J70" i="6"/>
  <c r="A71" i="6"/>
  <c r="A185" i="6" s="1"/>
  <c r="B71" i="6"/>
  <c r="C71" i="6"/>
  <c r="D71" i="6"/>
  <c r="E71" i="6"/>
  <c r="F71" i="6"/>
  <c r="L185" i="6" s="1"/>
  <c r="J71" i="6"/>
  <c r="A72" i="6"/>
  <c r="A186" i="6" s="1"/>
  <c r="B72" i="6"/>
  <c r="C72" i="6"/>
  <c r="D72" i="6"/>
  <c r="E72" i="6"/>
  <c r="F72" i="6"/>
  <c r="L186" i="6" s="1"/>
  <c r="J72" i="6"/>
  <c r="A73" i="6"/>
  <c r="A187" i="6" s="1"/>
  <c r="B73" i="6"/>
  <c r="C73" i="6"/>
  <c r="D73" i="6"/>
  <c r="E73" i="6"/>
  <c r="F73" i="6"/>
  <c r="L187" i="6" s="1"/>
  <c r="J73" i="6"/>
  <c r="A74" i="6"/>
  <c r="A188" i="6" s="1"/>
  <c r="B74" i="6"/>
  <c r="C74" i="6"/>
  <c r="D74" i="6"/>
  <c r="E74" i="6"/>
  <c r="F74" i="6"/>
  <c r="L188" i="6" s="1"/>
  <c r="J74" i="6"/>
  <c r="A75" i="6"/>
  <c r="A189" i="6" s="1"/>
  <c r="B75" i="6"/>
  <c r="C75" i="6"/>
  <c r="D75" i="6"/>
  <c r="E75" i="6"/>
  <c r="F75" i="6"/>
  <c r="L189" i="6" s="1"/>
  <c r="J75" i="6"/>
  <c r="A76" i="6"/>
  <c r="A190" i="6" s="1"/>
  <c r="B76" i="6"/>
  <c r="C76" i="6"/>
  <c r="D76" i="6"/>
  <c r="E76" i="6"/>
  <c r="F76" i="6"/>
  <c r="L190" i="6" s="1"/>
  <c r="J76" i="6"/>
  <c r="J3" i="6"/>
  <c r="F3" i="6"/>
  <c r="E3" i="6"/>
  <c r="D3" i="6"/>
  <c r="C3" i="6"/>
  <c r="B3" i="6"/>
  <c r="A3" i="6"/>
  <c r="A117" i="6" s="1"/>
  <c r="B181" i="6" l="1"/>
  <c r="B186" i="6"/>
  <c r="C182" i="6"/>
  <c r="M182" i="6" s="1"/>
  <c r="J182" i="6"/>
  <c r="J180" i="6"/>
  <c r="C180" i="6"/>
  <c r="M180" i="6" s="1"/>
  <c r="B189" i="6"/>
  <c r="B187" i="6"/>
  <c r="C187" i="6"/>
  <c r="M187" i="6" s="1"/>
  <c r="J187" i="6"/>
  <c r="B180" i="6"/>
  <c r="B185" i="6"/>
  <c r="J188" i="6"/>
  <c r="C188" i="6"/>
  <c r="C189" i="6"/>
  <c r="M189" i="6" s="1"/>
  <c r="J189" i="6"/>
  <c r="B182" i="6"/>
  <c r="B183" i="6"/>
  <c r="C181" i="6"/>
  <c r="M181" i="6" s="1"/>
  <c r="J181" i="6"/>
  <c r="C185" i="6"/>
  <c r="M185" i="6" s="1"/>
  <c r="J185" i="6"/>
  <c r="B188" i="6"/>
  <c r="J186" i="6"/>
  <c r="C186" i="6"/>
  <c r="M186" i="6" s="1"/>
  <c r="C183" i="6"/>
  <c r="M183" i="6" s="1"/>
  <c r="J183" i="6"/>
  <c r="B190" i="6"/>
  <c r="C179" i="6"/>
  <c r="M179" i="6" s="1"/>
  <c r="J179" i="6"/>
  <c r="C190" i="6"/>
  <c r="M190" i="6" s="1"/>
  <c r="J190" i="6"/>
  <c r="C184" i="6"/>
  <c r="M184" i="6" s="1"/>
  <c r="J184" i="6"/>
  <c r="B124" i="6"/>
  <c r="B136" i="6"/>
  <c r="B172" i="6"/>
  <c r="B160" i="6"/>
  <c r="B148" i="6"/>
  <c r="B176" i="6"/>
  <c r="B167" i="6"/>
  <c r="B155" i="6"/>
  <c r="B143" i="6"/>
  <c r="B131" i="6"/>
  <c r="B119" i="6"/>
  <c r="B173" i="6"/>
  <c r="B171" i="6"/>
  <c r="B159" i="6"/>
  <c r="B147" i="6"/>
  <c r="B164" i="6"/>
  <c r="B169" i="6"/>
  <c r="B157" i="6"/>
  <c r="J153" i="6"/>
  <c r="C153" i="6"/>
  <c r="M153" i="6" s="1"/>
  <c r="J170" i="6"/>
  <c r="C170" i="6"/>
  <c r="M170" i="6" s="1"/>
  <c r="J158" i="6"/>
  <c r="C158" i="6"/>
  <c r="M158" i="6" s="1"/>
  <c r="J146" i="6"/>
  <c r="C146" i="6"/>
  <c r="M146" i="6" s="1"/>
  <c r="J134" i="6"/>
  <c r="C134" i="6"/>
  <c r="M134" i="6" s="1"/>
  <c r="J122" i="6"/>
  <c r="C122" i="6"/>
  <c r="M122" i="6" s="1"/>
  <c r="B177" i="6"/>
  <c r="J175" i="6"/>
  <c r="C175" i="6"/>
  <c r="M175" i="6" s="1"/>
  <c r="B165" i="6"/>
  <c r="J163" i="6"/>
  <c r="C163" i="6"/>
  <c r="M163" i="6" s="1"/>
  <c r="B153" i="6"/>
  <c r="J151" i="6"/>
  <c r="C151" i="6"/>
  <c r="B141" i="6"/>
  <c r="J139" i="6"/>
  <c r="C139" i="6"/>
  <c r="M139" i="6" s="1"/>
  <c r="B129" i="6"/>
  <c r="J127" i="6"/>
  <c r="C127" i="6"/>
  <c r="M127" i="6" s="1"/>
  <c r="B170" i="6"/>
  <c r="J168" i="6"/>
  <c r="C168" i="6"/>
  <c r="B158" i="6"/>
  <c r="J156" i="6"/>
  <c r="C156" i="6"/>
  <c r="M156" i="6" s="1"/>
  <c r="B146" i="6"/>
  <c r="J144" i="6"/>
  <c r="C144" i="6"/>
  <c r="M144" i="6" s="1"/>
  <c r="B134" i="6"/>
  <c r="C132" i="6"/>
  <c r="M132" i="6" s="1"/>
  <c r="J132" i="6"/>
  <c r="B122" i="6"/>
  <c r="C120" i="6"/>
  <c r="M120" i="6" s="1"/>
  <c r="J120" i="6"/>
  <c r="J177" i="6"/>
  <c r="C177" i="6"/>
  <c r="M177" i="6" s="1"/>
  <c r="B175" i="6"/>
  <c r="J173" i="6"/>
  <c r="C173" i="6"/>
  <c r="M173" i="6" s="1"/>
  <c r="B163" i="6"/>
  <c r="J161" i="6"/>
  <c r="C161" i="6"/>
  <c r="M161" i="6" s="1"/>
  <c r="B151" i="6"/>
  <c r="C149" i="6"/>
  <c r="M149" i="6" s="1"/>
  <c r="J149" i="6"/>
  <c r="B139" i="6"/>
  <c r="C137" i="6"/>
  <c r="M137" i="6" s="1"/>
  <c r="J137" i="6"/>
  <c r="B127" i="6"/>
  <c r="J125" i="6"/>
  <c r="C125" i="6"/>
  <c r="M125" i="6" s="1"/>
  <c r="J178" i="6"/>
  <c r="C178" i="6"/>
  <c r="M178" i="6" s="1"/>
  <c r="B168" i="6"/>
  <c r="J166" i="6"/>
  <c r="C166" i="6"/>
  <c r="M166" i="6" s="1"/>
  <c r="B156" i="6"/>
  <c r="J154" i="6"/>
  <c r="C154" i="6"/>
  <c r="M154" i="6" s="1"/>
  <c r="B144" i="6"/>
  <c r="J142" i="6"/>
  <c r="C142" i="6"/>
  <c r="M142" i="6" s="1"/>
  <c r="B132" i="6"/>
  <c r="J130" i="6"/>
  <c r="C130" i="6"/>
  <c r="M130" i="6" s="1"/>
  <c r="B120" i="6"/>
  <c r="J118" i="6"/>
  <c r="C118" i="6"/>
  <c r="M118" i="6" s="1"/>
  <c r="J165" i="6"/>
  <c r="C165" i="6"/>
  <c r="M165" i="6" s="1"/>
  <c r="J171" i="6"/>
  <c r="C171" i="6"/>
  <c r="M171" i="6" s="1"/>
  <c r="B161" i="6"/>
  <c r="J159" i="6"/>
  <c r="C159" i="6"/>
  <c r="M159" i="6" s="1"/>
  <c r="B149" i="6"/>
  <c r="J147" i="6"/>
  <c r="C147" i="6"/>
  <c r="M147" i="6" s="1"/>
  <c r="B137" i="6"/>
  <c r="J135" i="6"/>
  <c r="C135" i="6"/>
  <c r="M135" i="6" s="1"/>
  <c r="B125" i="6"/>
  <c r="J123" i="6"/>
  <c r="C123" i="6"/>
  <c r="M123" i="6" s="1"/>
  <c r="J141" i="6"/>
  <c r="C141" i="6"/>
  <c r="M141" i="6" s="1"/>
  <c r="J129" i="6"/>
  <c r="C129" i="6"/>
  <c r="M129" i="6" s="1"/>
  <c r="B178" i="6"/>
  <c r="J176" i="6"/>
  <c r="C176" i="6"/>
  <c r="M176" i="6" s="1"/>
  <c r="B166" i="6"/>
  <c r="J164" i="6"/>
  <c r="C164" i="6"/>
  <c r="M164" i="6" s="1"/>
  <c r="B154" i="6"/>
  <c r="J152" i="6"/>
  <c r="C152" i="6"/>
  <c r="M152" i="6" s="1"/>
  <c r="B142" i="6"/>
  <c r="J140" i="6"/>
  <c r="C140" i="6"/>
  <c r="M140" i="6" s="1"/>
  <c r="B130" i="6"/>
  <c r="J128" i="6"/>
  <c r="C128" i="6"/>
  <c r="M128" i="6" s="1"/>
  <c r="B118" i="6"/>
  <c r="B117" i="6"/>
  <c r="J169" i="6"/>
  <c r="C169" i="6"/>
  <c r="J157" i="6"/>
  <c r="C157" i="6"/>
  <c r="M157" i="6" s="1"/>
  <c r="J145" i="6"/>
  <c r="C145" i="6"/>
  <c r="M145" i="6" s="1"/>
  <c r="B135" i="6"/>
  <c r="J133" i="6"/>
  <c r="C133" i="6"/>
  <c r="M133" i="6" s="1"/>
  <c r="B123" i="6"/>
  <c r="J121" i="6"/>
  <c r="C121" i="6"/>
  <c r="M121" i="6" s="1"/>
  <c r="J174" i="6"/>
  <c r="C174" i="6"/>
  <c r="M174" i="6" s="1"/>
  <c r="J162" i="6"/>
  <c r="C162" i="6"/>
  <c r="B152" i="6"/>
  <c r="J150" i="6"/>
  <c r="C150" i="6"/>
  <c r="M150" i="6" s="1"/>
  <c r="B140" i="6"/>
  <c r="J138" i="6"/>
  <c r="C138" i="6"/>
  <c r="B128" i="6"/>
  <c r="J126" i="6"/>
  <c r="C126" i="6"/>
  <c r="J117" i="6"/>
  <c r="C117" i="6"/>
  <c r="J167" i="6"/>
  <c r="C167" i="6"/>
  <c r="M167" i="6" s="1"/>
  <c r="J155" i="6"/>
  <c r="C155" i="6"/>
  <c r="M155" i="6" s="1"/>
  <c r="B145" i="6"/>
  <c r="J143" i="6"/>
  <c r="C143" i="6"/>
  <c r="M143" i="6" s="1"/>
  <c r="B133" i="6"/>
  <c r="J131" i="6"/>
  <c r="C131" i="6"/>
  <c r="M131" i="6" s="1"/>
  <c r="B121" i="6"/>
  <c r="J119" i="6"/>
  <c r="C119" i="6"/>
  <c r="M119" i="6" s="1"/>
  <c r="B174" i="6"/>
  <c r="J172" i="6"/>
  <c r="C172" i="6"/>
  <c r="M172" i="6" s="1"/>
  <c r="B162" i="6"/>
  <c r="J160" i="6"/>
  <c r="C160" i="6"/>
  <c r="B150" i="6"/>
  <c r="J148" i="6"/>
  <c r="C148" i="6"/>
  <c r="M148" i="6" s="1"/>
  <c r="B138" i="6"/>
  <c r="C136" i="6"/>
  <c r="M136" i="6" s="1"/>
  <c r="J136" i="6"/>
  <c r="B126" i="6"/>
  <c r="C124" i="6"/>
  <c r="M124" i="6" s="1"/>
  <c r="J124" i="6"/>
  <c r="D113" i="6"/>
  <c r="L166" i="6"/>
  <c r="L169" i="6"/>
  <c r="L157" i="6"/>
  <c r="L151" i="6"/>
  <c r="L145" i="6"/>
  <c r="L139" i="6"/>
  <c r="L133" i="6"/>
  <c r="L121" i="6"/>
  <c r="L164" i="6"/>
  <c r="L152" i="6"/>
  <c r="L146" i="6"/>
  <c r="L128" i="6"/>
  <c r="L122" i="6"/>
  <c r="L176" i="6"/>
  <c r="L153" i="6"/>
  <c r="L135" i="6"/>
  <c r="L165" i="6"/>
  <c r="L141" i="6"/>
  <c r="L129" i="6"/>
  <c r="L127" i="6"/>
  <c r="L159" i="6"/>
  <c r="J113" i="6"/>
  <c r="L167" i="6"/>
  <c r="L155" i="6"/>
  <c r="L137" i="6"/>
  <c r="L131" i="6"/>
  <c r="L119" i="6"/>
  <c r="L175" i="6"/>
  <c r="L163" i="6"/>
  <c r="L156" i="6"/>
  <c r="L138" i="6"/>
  <c r="L178" i="6"/>
  <c r="L174" i="6"/>
  <c r="L160" i="6"/>
  <c r="L136" i="6"/>
  <c r="L130" i="6"/>
  <c r="L168" i="6"/>
  <c r="L144" i="6"/>
  <c r="L132" i="6"/>
  <c r="L120" i="6"/>
  <c r="E113" i="6"/>
  <c r="A116" i="6"/>
  <c r="M188" i="6" l="1"/>
  <c r="H188" i="6"/>
  <c r="I188" i="6"/>
  <c r="H186" i="6"/>
  <c r="I186" i="6"/>
  <c r="H184" i="6"/>
  <c r="I184" i="6"/>
  <c r="C578" i="3" s="1"/>
  <c r="CI69" i="9" s="1"/>
  <c r="H185" i="6"/>
  <c r="I185" i="6"/>
  <c r="I187" i="6"/>
  <c r="H187" i="6"/>
  <c r="I190" i="6"/>
  <c r="H190" i="6"/>
  <c r="H181" i="6"/>
  <c r="I181" i="6"/>
  <c r="H179" i="6"/>
  <c r="I179" i="6"/>
  <c r="H180" i="6"/>
  <c r="I180" i="6"/>
  <c r="H189" i="6"/>
  <c r="I189" i="6"/>
  <c r="H182" i="6"/>
  <c r="I182" i="6"/>
  <c r="C576" i="3" s="1"/>
  <c r="CI67" i="9" s="1"/>
  <c r="H183" i="6"/>
  <c r="I183" i="6"/>
  <c r="I129" i="6"/>
  <c r="H129" i="6"/>
  <c r="C605" i="3"/>
  <c r="C609" i="3"/>
  <c r="H121" i="6"/>
  <c r="I121" i="6"/>
  <c r="I141" i="6"/>
  <c r="H141" i="6"/>
  <c r="I125" i="6"/>
  <c r="H125" i="6"/>
  <c r="H173" i="6"/>
  <c r="I173" i="6"/>
  <c r="H120" i="6"/>
  <c r="I120" i="6"/>
  <c r="H170" i="6"/>
  <c r="I170" i="6"/>
  <c r="I150" i="6"/>
  <c r="H150" i="6"/>
  <c r="H163" i="6"/>
  <c r="I163" i="6"/>
  <c r="H148" i="6"/>
  <c r="I148" i="6"/>
  <c r="C602" i="3"/>
  <c r="H162" i="6"/>
  <c r="I162" i="6"/>
  <c r="H118" i="6"/>
  <c r="I118" i="6"/>
  <c r="H166" i="6"/>
  <c r="I166" i="6"/>
  <c r="H168" i="6"/>
  <c r="I168" i="6"/>
  <c r="I176" i="6"/>
  <c r="H176" i="6"/>
  <c r="I155" i="6"/>
  <c r="H155" i="6"/>
  <c r="H117" i="6"/>
  <c r="I117" i="6"/>
  <c r="I140" i="6"/>
  <c r="C534" i="3" s="1"/>
  <c r="CI25" i="9" s="1"/>
  <c r="H140" i="6"/>
  <c r="H123" i="6"/>
  <c r="I123" i="6"/>
  <c r="H171" i="6"/>
  <c r="I171" i="6"/>
  <c r="H137" i="6"/>
  <c r="I137" i="6"/>
  <c r="H127" i="6"/>
  <c r="I127" i="6"/>
  <c r="I175" i="6"/>
  <c r="H175" i="6"/>
  <c r="C607" i="3"/>
  <c r="H154" i="6"/>
  <c r="I154" i="6"/>
  <c r="I143" i="6"/>
  <c r="H143" i="6"/>
  <c r="H174" i="6"/>
  <c r="I174" i="6"/>
  <c r="I133" i="6"/>
  <c r="H133" i="6"/>
  <c r="H132" i="6"/>
  <c r="I132" i="6"/>
  <c r="C604" i="3"/>
  <c r="C610" i="3"/>
  <c r="H159" i="6"/>
  <c r="I159" i="6"/>
  <c r="I160" i="6"/>
  <c r="H160" i="6"/>
  <c r="I167" i="6"/>
  <c r="H167" i="6"/>
  <c r="I126" i="6"/>
  <c r="H126" i="6"/>
  <c r="H130" i="6"/>
  <c r="I130" i="6"/>
  <c r="I178" i="6"/>
  <c r="H178" i="6"/>
  <c r="I122" i="6"/>
  <c r="H122" i="6"/>
  <c r="C588" i="3"/>
  <c r="C608" i="3"/>
  <c r="I119" i="6"/>
  <c r="H119" i="6"/>
  <c r="I152" i="6"/>
  <c r="H152" i="6"/>
  <c r="H135" i="6"/>
  <c r="I135" i="6"/>
  <c r="H149" i="6"/>
  <c r="I149" i="6"/>
  <c r="I139" i="6"/>
  <c r="H139" i="6"/>
  <c r="H158" i="6"/>
  <c r="I158" i="6"/>
  <c r="C552" i="3" s="1"/>
  <c r="CI43" i="9" s="1"/>
  <c r="I124" i="6"/>
  <c r="H124" i="6"/>
  <c r="H145" i="6"/>
  <c r="I145" i="6"/>
  <c r="H134" i="6"/>
  <c r="I134" i="6"/>
  <c r="H172" i="6"/>
  <c r="I172" i="6"/>
  <c r="H138" i="6"/>
  <c r="I138" i="6"/>
  <c r="I142" i="6"/>
  <c r="H142" i="6"/>
  <c r="I144" i="6"/>
  <c r="H144" i="6"/>
  <c r="H156" i="6"/>
  <c r="I156" i="6"/>
  <c r="I128" i="6"/>
  <c r="H128" i="6"/>
  <c r="I177" i="6"/>
  <c r="H177" i="6"/>
  <c r="I131" i="6"/>
  <c r="H131" i="6"/>
  <c r="C592" i="3"/>
  <c r="H157" i="6"/>
  <c r="I157" i="6"/>
  <c r="I164" i="6"/>
  <c r="C558" i="3" s="1"/>
  <c r="CI49" i="9" s="1"/>
  <c r="H164" i="6"/>
  <c r="C606" i="3"/>
  <c r="H147" i="6"/>
  <c r="I147" i="6"/>
  <c r="C603" i="3"/>
  <c r="H151" i="6"/>
  <c r="I151" i="6"/>
  <c r="H146" i="6"/>
  <c r="I146" i="6"/>
  <c r="C540" i="3" s="1"/>
  <c r="CI31" i="9" s="1"/>
  <c r="H169" i="6"/>
  <c r="I169" i="6"/>
  <c r="I165" i="6"/>
  <c r="H165" i="6"/>
  <c r="H136" i="6"/>
  <c r="I136" i="6"/>
  <c r="C601" i="3"/>
  <c r="I161" i="6"/>
  <c r="H161" i="6"/>
  <c r="I153" i="6"/>
  <c r="H153" i="6"/>
  <c r="K26" i="35"/>
  <c r="K140" i="35" s="1"/>
  <c r="O140" i="35" s="1"/>
  <c r="K32" i="35"/>
  <c r="K146" i="35" s="1"/>
  <c r="O146" i="35" s="1"/>
  <c r="K68" i="35"/>
  <c r="K182" i="35" s="1"/>
  <c r="O182" i="35" s="1"/>
  <c r="K70" i="35"/>
  <c r="K184" i="35" s="1"/>
  <c r="O184" i="35" s="1"/>
  <c r="K44" i="35"/>
  <c r="K158" i="35" s="1"/>
  <c r="O158" i="35" s="1"/>
  <c r="K50" i="35"/>
  <c r="K164" i="35" s="1"/>
  <c r="O164" i="35" s="1"/>
  <c r="B227" i="6"/>
  <c r="M151" i="6"/>
  <c r="M169" i="6"/>
  <c r="M138" i="6"/>
  <c r="M168" i="6"/>
  <c r="M160" i="6"/>
  <c r="M126" i="6"/>
  <c r="M162" i="6"/>
  <c r="M117" i="6"/>
  <c r="C113" i="6"/>
  <c r="L117" i="6"/>
  <c r="L227" i="6" s="1"/>
  <c r="F113" i="6"/>
  <c r="CI83" i="9" l="1"/>
  <c r="K84" i="6"/>
  <c r="K198" i="6" s="1"/>
  <c r="O198" i="6" s="1"/>
  <c r="CI99" i="9"/>
  <c r="K100" i="6"/>
  <c r="K214" i="6" s="1"/>
  <c r="O214" i="6" s="1"/>
  <c r="CI94" i="9"/>
  <c r="K95" i="6"/>
  <c r="K209" i="6" s="1"/>
  <c r="O209" i="6" s="1"/>
  <c r="CI101" i="9"/>
  <c r="K102" i="6"/>
  <c r="K216" i="6" s="1"/>
  <c r="O216" i="6" s="1"/>
  <c r="CI95" i="9"/>
  <c r="K96" i="6"/>
  <c r="K210" i="6" s="1"/>
  <c r="O210" i="6" s="1"/>
  <c r="CI93" i="9"/>
  <c r="K94" i="6"/>
  <c r="K208" i="6" s="1"/>
  <c r="O208" i="6" s="1"/>
  <c r="CI100" i="9"/>
  <c r="K101" i="6"/>
  <c r="K215" i="6" s="1"/>
  <c r="O215" i="6" s="1"/>
  <c r="CI97" i="9"/>
  <c r="K98" i="6"/>
  <c r="K212" i="6" s="1"/>
  <c r="O212" i="6" s="1"/>
  <c r="CI92" i="9"/>
  <c r="K93" i="6"/>
  <c r="K207" i="6" s="1"/>
  <c r="O207" i="6" s="1"/>
  <c r="CI98" i="9"/>
  <c r="K99" i="6"/>
  <c r="K213" i="6" s="1"/>
  <c r="O213" i="6" s="1"/>
  <c r="CI96" i="9"/>
  <c r="K97" i="6"/>
  <c r="K211" i="6" s="1"/>
  <c r="O211" i="6" s="1"/>
  <c r="CI79" i="9"/>
  <c r="K80" i="6"/>
  <c r="K194" i="6" s="1"/>
  <c r="O194" i="6" s="1"/>
  <c r="DC94" i="5"/>
  <c r="K94" i="56"/>
  <c r="V94" i="56" s="1"/>
  <c r="Z94" i="56" s="1"/>
  <c r="DC25" i="5"/>
  <c r="K25" i="56"/>
  <c r="V25" i="56" s="1"/>
  <c r="Z25" i="56" s="1"/>
  <c r="DC99" i="5"/>
  <c r="K99" i="56"/>
  <c r="V99" i="56" s="1"/>
  <c r="Z99" i="56" s="1"/>
  <c r="DC43" i="5"/>
  <c r="K43" i="56"/>
  <c r="V43" i="56" s="1"/>
  <c r="Z43" i="56" s="1"/>
  <c r="DC101" i="5"/>
  <c r="K101" i="56"/>
  <c r="V101" i="56" s="1"/>
  <c r="Z101" i="56" s="1"/>
  <c r="K95" i="56"/>
  <c r="V95" i="56" s="1"/>
  <c r="Z95" i="56" s="1"/>
  <c r="DC95" i="5"/>
  <c r="DC67" i="5"/>
  <c r="K67" i="56"/>
  <c r="V67" i="56" s="1"/>
  <c r="Z67" i="56" s="1"/>
  <c r="K93" i="56"/>
  <c r="V93" i="56" s="1"/>
  <c r="Z93" i="56" s="1"/>
  <c r="DC93" i="5"/>
  <c r="K97" i="56"/>
  <c r="V97" i="56" s="1"/>
  <c r="Z97" i="56" s="1"/>
  <c r="DC97" i="5"/>
  <c r="K100" i="56"/>
  <c r="V100" i="56" s="1"/>
  <c r="Z100" i="56" s="1"/>
  <c r="DC100" i="5"/>
  <c r="K92" i="56"/>
  <c r="V92" i="56" s="1"/>
  <c r="Z92" i="56" s="1"/>
  <c r="DC92" i="5"/>
  <c r="DC79" i="5"/>
  <c r="K79" i="56"/>
  <c r="V79" i="56" s="1"/>
  <c r="Z79" i="56" s="1"/>
  <c r="DC49" i="5"/>
  <c r="K49" i="56"/>
  <c r="V49" i="56" s="1"/>
  <c r="Z49" i="56" s="1"/>
  <c r="DC98" i="5"/>
  <c r="K98" i="56"/>
  <c r="V98" i="56" s="1"/>
  <c r="Z98" i="56" s="1"/>
  <c r="DC96" i="5"/>
  <c r="K96" i="56"/>
  <c r="V96" i="56" s="1"/>
  <c r="Z96" i="56" s="1"/>
  <c r="DC83" i="5"/>
  <c r="K83" i="56"/>
  <c r="V83" i="56" s="1"/>
  <c r="Z83" i="56" s="1"/>
  <c r="DC31" i="5"/>
  <c r="K31" i="56"/>
  <c r="V31" i="56" s="1"/>
  <c r="Z31" i="56" s="1"/>
  <c r="DC69" i="5"/>
  <c r="K69" i="56"/>
  <c r="V69" i="56" s="1"/>
  <c r="Z69" i="56" s="1"/>
  <c r="F31" i="7"/>
  <c r="F25" i="7"/>
  <c r="K26" i="6"/>
  <c r="F69" i="7"/>
  <c r="F67" i="7"/>
  <c r="K32" i="6"/>
  <c r="K50" i="6"/>
  <c r="F83" i="7"/>
  <c r="K70" i="6"/>
  <c r="K184" i="6" s="1"/>
  <c r="O184" i="6" s="1"/>
  <c r="K68" i="6"/>
  <c r="K182" i="6" s="1"/>
  <c r="O182" i="6" s="1"/>
  <c r="K27" i="35"/>
  <c r="K141" i="35" s="1"/>
  <c r="O141" i="35" s="1"/>
  <c r="C535" i="3"/>
  <c r="CI26" i="9" s="1"/>
  <c r="K25" i="35"/>
  <c r="K139" i="35" s="1"/>
  <c r="O139" i="35" s="1"/>
  <c r="C533" i="3"/>
  <c r="CI24" i="9" s="1"/>
  <c r="K33" i="35"/>
  <c r="K147" i="35" s="1"/>
  <c r="O147" i="35" s="1"/>
  <c r="C541" i="3"/>
  <c r="CI32" i="9" s="1"/>
  <c r="K41" i="35"/>
  <c r="K155" i="35" s="1"/>
  <c r="O155" i="35" s="1"/>
  <c r="C549" i="3"/>
  <c r="CI40" i="9" s="1"/>
  <c r="K64" i="35"/>
  <c r="K178" i="35" s="1"/>
  <c r="O178" i="35" s="1"/>
  <c r="C572" i="3"/>
  <c r="CI63" i="9" s="1"/>
  <c r="K22" i="35"/>
  <c r="K136" i="35" s="1"/>
  <c r="O136" i="35" s="1"/>
  <c r="C530" i="3"/>
  <c r="CI21" i="9" s="1"/>
  <c r="K17" i="35"/>
  <c r="K131" i="35" s="1"/>
  <c r="O131" i="35" s="1"/>
  <c r="C525" i="3"/>
  <c r="CI16" i="9" s="1"/>
  <c r="K42" i="35"/>
  <c r="K156" i="35" s="1"/>
  <c r="O156" i="35" s="1"/>
  <c r="C550" i="3"/>
  <c r="CI41" i="9" s="1"/>
  <c r="K45" i="35"/>
  <c r="K159" i="35" s="1"/>
  <c r="O159" i="35" s="1"/>
  <c r="C553" i="3"/>
  <c r="CI44" i="9" s="1"/>
  <c r="K47" i="35"/>
  <c r="K161" i="35" s="1"/>
  <c r="O161" i="35" s="1"/>
  <c r="C555" i="3"/>
  <c r="CI46" i="9" s="1"/>
  <c r="K15" i="35"/>
  <c r="K129" i="35" s="1"/>
  <c r="O129" i="35" s="1"/>
  <c r="C523" i="3"/>
  <c r="CI14" i="9" s="1"/>
  <c r="C597" i="3"/>
  <c r="K6" i="35"/>
  <c r="K120" i="35" s="1"/>
  <c r="O120" i="35" s="1"/>
  <c r="C514" i="3"/>
  <c r="CI5" i="9" s="1"/>
  <c r="K37" i="35"/>
  <c r="K151" i="35" s="1"/>
  <c r="O151" i="35" s="1"/>
  <c r="C545" i="3"/>
  <c r="CI36" i="9" s="1"/>
  <c r="K38" i="35"/>
  <c r="K152" i="35" s="1"/>
  <c r="O152" i="35" s="1"/>
  <c r="C546" i="3"/>
  <c r="CI37" i="9" s="1"/>
  <c r="C596" i="3"/>
  <c r="K48" i="35"/>
  <c r="K162" i="35" s="1"/>
  <c r="O162" i="35" s="1"/>
  <c r="C556" i="3"/>
  <c r="CI47" i="9" s="1"/>
  <c r="K67" i="35"/>
  <c r="K181" i="35" s="1"/>
  <c r="O181" i="35" s="1"/>
  <c r="C575" i="3"/>
  <c r="CI66" i="9" s="1"/>
  <c r="K13" i="35"/>
  <c r="K127" i="35" s="1"/>
  <c r="O127" i="35" s="1"/>
  <c r="C521" i="3"/>
  <c r="CI12" i="9" s="1"/>
  <c r="K30" i="35"/>
  <c r="K144" i="35" s="1"/>
  <c r="O144" i="35" s="1"/>
  <c r="C538" i="3"/>
  <c r="CI29" i="9" s="1"/>
  <c r="K18" i="35"/>
  <c r="K132" i="35" s="1"/>
  <c r="O132" i="35" s="1"/>
  <c r="C526" i="3"/>
  <c r="CI17" i="9" s="1"/>
  <c r="K43" i="35"/>
  <c r="K157" i="35" s="1"/>
  <c r="O157" i="35" s="1"/>
  <c r="C551" i="3"/>
  <c r="CI42" i="9" s="1"/>
  <c r="K61" i="35"/>
  <c r="K175" i="35" s="1"/>
  <c r="O175" i="35" s="1"/>
  <c r="C569" i="3"/>
  <c r="CI60" i="9" s="1"/>
  <c r="K71" i="35"/>
  <c r="K185" i="35" s="1"/>
  <c r="O185" i="35" s="1"/>
  <c r="C579" i="3"/>
  <c r="CI70" i="9" s="1"/>
  <c r="K56" i="35"/>
  <c r="K170" i="35" s="1"/>
  <c r="O170" i="35" s="1"/>
  <c r="C564" i="3"/>
  <c r="CI55" i="9" s="1"/>
  <c r="K14" i="35"/>
  <c r="K128" i="35" s="1"/>
  <c r="O128" i="35" s="1"/>
  <c r="C522" i="3"/>
  <c r="CI13" i="9" s="1"/>
  <c r="K49" i="35"/>
  <c r="K163" i="35" s="1"/>
  <c r="O163" i="35" s="1"/>
  <c r="C557" i="3"/>
  <c r="CI48" i="9" s="1"/>
  <c r="K72" i="35"/>
  <c r="K186" i="35" s="1"/>
  <c r="O186" i="35" s="1"/>
  <c r="C580" i="3"/>
  <c r="CI71" i="9" s="1"/>
  <c r="K74" i="35"/>
  <c r="K188" i="35" s="1"/>
  <c r="O188" i="35" s="1"/>
  <c r="C582" i="3"/>
  <c r="CI73" i="9" s="1"/>
  <c r="K75" i="35"/>
  <c r="K189" i="35" s="1"/>
  <c r="O189" i="35" s="1"/>
  <c r="C583" i="3"/>
  <c r="CI74" i="9" s="1"/>
  <c r="K34" i="35"/>
  <c r="K148" i="35" s="1"/>
  <c r="O148" i="35" s="1"/>
  <c r="C542" i="3"/>
  <c r="CI33" i="9" s="1"/>
  <c r="K59" i="35"/>
  <c r="K173" i="35" s="1"/>
  <c r="O173" i="35" s="1"/>
  <c r="C567" i="3"/>
  <c r="CI58" i="9" s="1"/>
  <c r="C590" i="3"/>
  <c r="K36" i="35"/>
  <c r="K150" i="35" s="1"/>
  <c r="O150" i="35" s="1"/>
  <c r="C544" i="3"/>
  <c r="CI35" i="9" s="1"/>
  <c r="K73" i="35"/>
  <c r="K187" i="35" s="1"/>
  <c r="O187" i="35" s="1"/>
  <c r="C581" i="3"/>
  <c r="CI72" i="9" s="1"/>
  <c r="K58" i="35"/>
  <c r="K172" i="35" s="1"/>
  <c r="O172" i="35" s="1"/>
  <c r="C566" i="3"/>
  <c r="CI57" i="9" s="1"/>
  <c r="K69" i="35"/>
  <c r="K183" i="35" s="1"/>
  <c r="O183" i="35" s="1"/>
  <c r="C577" i="3"/>
  <c r="CI68" i="9" s="1"/>
  <c r="C595" i="3"/>
  <c r="K23" i="35"/>
  <c r="K137" i="35" s="1"/>
  <c r="O137" i="35" s="1"/>
  <c r="C531" i="3"/>
  <c r="CI22" i="9" s="1"/>
  <c r="K19" i="35"/>
  <c r="K133" i="35" s="1"/>
  <c r="O133" i="35" s="1"/>
  <c r="C527" i="3"/>
  <c r="CI18" i="9" s="1"/>
  <c r="C599" i="3"/>
  <c r="K54" i="35"/>
  <c r="K168" i="35" s="1"/>
  <c r="O168" i="35" s="1"/>
  <c r="C562" i="3"/>
  <c r="CI53" i="9" s="1"/>
  <c r="K21" i="35"/>
  <c r="K135" i="35" s="1"/>
  <c r="O135" i="35" s="1"/>
  <c r="C529" i="3"/>
  <c r="CI20" i="9" s="1"/>
  <c r="K8" i="35"/>
  <c r="K122" i="35" s="1"/>
  <c r="O122" i="35" s="1"/>
  <c r="C516" i="3"/>
  <c r="CI7" i="9" s="1"/>
  <c r="K11" i="35"/>
  <c r="K125" i="35" s="1"/>
  <c r="O125" i="35" s="1"/>
  <c r="C519" i="3"/>
  <c r="CI10" i="9" s="1"/>
  <c r="K66" i="35"/>
  <c r="K180" i="35" s="1"/>
  <c r="O180" i="35" s="1"/>
  <c r="C574" i="3"/>
  <c r="CI65" i="9" s="1"/>
  <c r="K24" i="35"/>
  <c r="K138" i="35" s="1"/>
  <c r="O138" i="35" s="1"/>
  <c r="C532" i="3"/>
  <c r="CI23" i="9" s="1"/>
  <c r="K12" i="35"/>
  <c r="K126" i="35" s="1"/>
  <c r="O126" i="35" s="1"/>
  <c r="C520" i="3"/>
  <c r="CI11" i="9" s="1"/>
  <c r="K39" i="35"/>
  <c r="K153" i="35" s="1"/>
  <c r="O153" i="35" s="1"/>
  <c r="C547" i="3"/>
  <c r="CI38" i="9" s="1"/>
  <c r="C600" i="3"/>
  <c r="K77" i="35"/>
  <c r="K191" i="35" s="1"/>
  <c r="O191" i="35" s="1"/>
  <c r="C585" i="3"/>
  <c r="K79" i="35"/>
  <c r="K193" i="35" s="1"/>
  <c r="O193" i="35" s="1"/>
  <c r="C587" i="3"/>
  <c r="K16" i="35"/>
  <c r="K130" i="35" s="1"/>
  <c r="O130" i="35" s="1"/>
  <c r="C524" i="3"/>
  <c r="CI15" i="9" s="1"/>
  <c r="K28" i="35"/>
  <c r="K142" i="35" s="1"/>
  <c r="O142" i="35" s="1"/>
  <c r="C536" i="3"/>
  <c r="CI27" i="9" s="1"/>
  <c r="K60" i="35"/>
  <c r="K174" i="35" s="1"/>
  <c r="O174" i="35" s="1"/>
  <c r="C568" i="3"/>
  <c r="CI59" i="9" s="1"/>
  <c r="C593" i="3"/>
  <c r="K10" i="35"/>
  <c r="K124" i="35" s="1"/>
  <c r="O124" i="35" s="1"/>
  <c r="C518" i="3"/>
  <c r="CI9" i="9" s="1"/>
  <c r="C598" i="3"/>
  <c r="K53" i="35"/>
  <c r="K167" i="35" s="1"/>
  <c r="O167" i="35" s="1"/>
  <c r="C561" i="3"/>
  <c r="CI52" i="9" s="1"/>
  <c r="K9" i="35"/>
  <c r="K123" i="35" s="1"/>
  <c r="O123" i="35" s="1"/>
  <c r="C517" i="3"/>
  <c r="CI8" i="9" s="1"/>
  <c r="K51" i="35"/>
  <c r="K165" i="35" s="1"/>
  <c r="O165" i="35" s="1"/>
  <c r="C559" i="3"/>
  <c r="CI50" i="9" s="1"/>
  <c r="K55" i="35"/>
  <c r="K169" i="35" s="1"/>
  <c r="O169" i="35" s="1"/>
  <c r="C563" i="3"/>
  <c r="CI54" i="9" s="1"/>
  <c r="C589" i="3"/>
  <c r="C594" i="3"/>
  <c r="K35" i="35"/>
  <c r="K149" i="35" s="1"/>
  <c r="O149" i="35" s="1"/>
  <c r="C543" i="3"/>
  <c r="CI34" i="9" s="1"/>
  <c r="C591" i="3"/>
  <c r="K78" i="35"/>
  <c r="K192" i="35" s="1"/>
  <c r="O192" i="35" s="1"/>
  <c r="C586" i="3"/>
  <c r="K62" i="35"/>
  <c r="K176" i="35" s="1"/>
  <c r="O176" i="35" s="1"/>
  <c r="C570" i="3"/>
  <c r="CI61" i="9" s="1"/>
  <c r="K76" i="35"/>
  <c r="K190" i="35" s="1"/>
  <c r="O190" i="35" s="1"/>
  <c r="C584" i="3"/>
  <c r="CI75" i="9" s="1"/>
  <c r="K20" i="35"/>
  <c r="K134" i="35" s="1"/>
  <c r="O134" i="35" s="1"/>
  <c r="C528" i="3"/>
  <c r="CI19" i="9" s="1"/>
  <c r="K40" i="35"/>
  <c r="K154" i="35" s="1"/>
  <c r="O154" i="35" s="1"/>
  <c r="C548" i="3"/>
  <c r="CI39" i="9" s="1"/>
  <c r="K31" i="35"/>
  <c r="K145" i="35" s="1"/>
  <c r="O145" i="35" s="1"/>
  <c r="C539" i="3"/>
  <c r="CI30" i="9" s="1"/>
  <c r="K7" i="35"/>
  <c r="K121" i="35" s="1"/>
  <c r="O121" i="35" s="1"/>
  <c r="C515" i="3"/>
  <c r="CI6" i="9" s="1"/>
  <c r="K63" i="35"/>
  <c r="K177" i="35" s="1"/>
  <c r="O177" i="35" s="1"/>
  <c r="C571" i="3"/>
  <c r="CI62" i="9" s="1"/>
  <c r="K65" i="35"/>
  <c r="K179" i="35" s="1"/>
  <c r="O179" i="35" s="1"/>
  <c r="C573" i="3"/>
  <c r="CI64" i="9" s="1"/>
  <c r="K57" i="35"/>
  <c r="K171" i="35" s="1"/>
  <c r="O171" i="35" s="1"/>
  <c r="C565" i="3"/>
  <c r="CI56" i="9" s="1"/>
  <c r="K46" i="35"/>
  <c r="K160" i="35" s="1"/>
  <c r="O160" i="35" s="1"/>
  <c r="C554" i="3"/>
  <c r="CI45" i="9" s="1"/>
  <c r="K29" i="35"/>
  <c r="K143" i="35" s="1"/>
  <c r="O143" i="35" s="1"/>
  <c r="C537" i="3"/>
  <c r="CI28" i="9" s="1"/>
  <c r="K52" i="35"/>
  <c r="K166" i="35" s="1"/>
  <c r="O166" i="35" s="1"/>
  <c r="C560" i="3"/>
  <c r="CI51" i="9" s="1"/>
  <c r="K5" i="35"/>
  <c r="K119" i="35" s="1"/>
  <c r="O119" i="35" s="1"/>
  <c r="C513" i="3"/>
  <c r="CI4" i="9" s="1"/>
  <c r="K4" i="35"/>
  <c r="K118" i="35" s="1"/>
  <c r="O118" i="35" s="1"/>
  <c r="C512" i="3"/>
  <c r="CI3" i="9" s="1"/>
  <c r="F49" i="7"/>
  <c r="K44" i="6"/>
  <c r="F43" i="7"/>
  <c r="F79" i="7"/>
  <c r="H227" i="6"/>
  <c r="CI78" i="9" l="1"/>
  <c r="K79" i="6"/>
  <c r="K193" i="6" s="1"/>
  <c r="O193" i="6" s="1"/>
  <c r="CI76" i="9"/>
  <c r="K77" i="6"/>
  <c r="K191" i="6" s="1"/>
  <c r="O191" i="6" s="1"/>
  <c r="CI80" i="9"/>
  <c r="K81" i="6"/>
  <c r="K195" i="6" s="1"/>
  <c r="O195" i="6" s="1"/>
  <c r="CI87" i="9"/>
  <c r="K88" i="6"/>
  <c r="K202" i="6" s="1"/>
  <c r="O202" i="6" s="1"/>
  <c r="CI82" i="9"/>
  <c r="K83" i="6"/>
  <c r="K197" i="6" s="1"/>
  <c r="O197" i="6" s="1"/>
  <c r="CI81" i="9"/>
  <c r="K82" i="6"/>
  <c r="K196" i="6" s="1"/>
  <c r="O196" i="6" s="1"/>
  <c r="CI90" i="9"/>
  <c r="K91" i="6"/>
  <c r="K205" i="6" s="1"/>
  <c r="O205" i="6" s="1"/>
  <c r="CI86" i="9"/>
  <c r="K87" i="6"/>
  <c r="K201" i="6" s="1"/>
  <c r="O201" i="6" s="1"/>
  <c r="CI84" i="9"/>
  <c r="K85" i="6"/>
  <c r="K199" i="6" s="1"/>
  <c r="O199" i="6" s="1"/>
  <c r="CI91" i="9"/>
  <c r="K92" i="6"/>
  <c r="K206" i="6" s="1"/>
  <c r="O206" i="6" s="1"/>
  <c r="CI88" i="9"/>
  <c r="K89" i="6"/>
  <c r="K203" i="6" s="1"/>
  <c r="O203" i="6" s="1"/>
  <c r="CI77" i="9"/>
  <c r="K78" i="6"/>
  <c r="K192" i="6" s="1"/>
  <c r="O192" i="6" s="1"/>
  <c r="CI85" i="9"/>
  <c r="K86" i="6"/>
  <c r="K200" i="6" s="1"/>
  <c r="O200" i="6" s="1"/>
  <c r="CI89" i="9"/>
  <c r="K90" i="6"/>
  <c r="K204" i="6" s="1"/>
  <c r="O204" i="6" s="1"/>
  <c r="DC19" i="5"/>
  <c r="K19" i="56"/>
  <c r="V19" i="56" s="1"/>
  <c r="Z19" i="56" s="1"/>
  <c r="DC38" i="5"/>
  <c r="K38" i="56"/>
  <c r="V38" i="56" s="1"/>
  <c r="Z38" i="56" s="1"/>
  <c r="DC20" i="5"/>
  <c r="K20" i="56"/>
  <c r="V20" i="56" s="1"/>
  <c r="Z20" i="56" s="1"/>
  <c r="DC68" i="5"/>
  <c r="K68" i="56"/>
  <c r="V68" i="56" s="1"/>
  <c r="Z68" i="56" s="1"/>
  <c r="DC36" i="5"/>
  <c r="K36" i="56"/>
  <c r="V36" i="56" s="1"/>
  <c r="Z36" i="56" s="1"/>
  <c r="C387" i="3"/>
  <c r="G109" i="6" s="1"/>
  <c r="G223" i="6" s="1"/>
  <c r="Q223" i="6" s="1"/>
  <c r="DC3" i="5"/>
  <c r="K3" i="56"/>
  <c r="V3" i="56" s="1"/>
  <c r="Z3" i="56" s="1"/>
  <c r="DC55" i="5"/>
  <c r="K55" i="56"/>
  <c r="V55" i="56" s="1"/>
  <c r="Z55" i="56" s="1"/>
  <c r="DC12" i="5"/>
  <c r="K12" i="56"/>
  <c r="V12" i="56" s="1"/>
  <c r="Z12" i="56" s="1"/>
  <c r="DC41" i="5"/>
  <c r="K41" i="56"/>
  <c r="V41" i="56" s="1"/>
  <c r="Z41" i="56" s="1"/>
  <c r="DC24" i="5"/>
  <c r="K24" i="56"/>
  <c r="V24" i="56" s="1"/>
  <c r="Z24" i="56" s="1"/>
  <c r="DC11" i="5"/>
  <c r="K11" i="56"/>
  <c r="V11" i="56" s="1"/>
  <c r="Z11" i="56" s="1"/>
  <c r="C389" i="3"/>
  <c r="F389" i="3" s="1"/>
  <c r="DC5" i="5"/>
  <c r="K5" i="56"/>
  <c r="V5" i="56" s="1"/>
  <c r="Z5" i="56" s="1"/>
  <c r="DC85" i="5"/>
  <c r="K85" i="56"/>
  <c r="V85" i="56" s="1"/>
  <c r="Z85" i="56" s="1"/>
  <c r="DC57" i="5"/>
  <c r="K57" i="56"/>
  <c r="V57" i="56" s="1"/>
  <c r="Z57" i="56" s="1"/>
  <c r="DC74" i="5"/>
  <c r="K74" i="56"/>
  <c r="V74" i="56" s="1"/>
  <c r="Z74" i="56" s="1"/>
  <c r="DC70" i="5"/>
  <c r="K70" i="56"/>
  <c r="V70" i="56" s="1"/>
  <c r="Z70" i="56" s="1"/>
  <c r="DC66" i="5"/>
  <c r="K66" i="56"/>
  <c r="V66" i="56" s="1"/>
  <c r="Z66" i="56" s="1"/>
  <c r="DC16" i="5"/>
  <c r="K16" i="56"/>
  <c r="V16" i="56" s="1"/>
  <c r="Z16" i="56" s="1"/>
  <c r="DC26" i="5"/>
  <c r="K26" i="56"/>
  <c r="V26" i="56" s="1"/>
  <c r="Z26" i="56" s="1"/>
  <c r="DC75" i="5"/>
  <c r="K75" i="56"/>
  <c r="V75" i="56" s="1"/>
  <c r="Z75" i="56" s="1"/>
  <c r="DC61" i="5"/>
  <c r="K61" i="56"/>
  <c r="V61" i="56" s="1"/>
  <c r="Z61" i="56" s="1"/>
  <c r="DC78" i="5"/>
  <c r="K78" i="56"/>
  <c r="V78" i="56" s="1"/>
  <c r="Z78" i="56" s="1"/>
  <c r="DC23" i="5"/>
  <c r="K23" i="56"/>
  <c r="V23" i="56" s="1"/>
  <c r="Z23" i="56" s="1"/>
  <c r="DC90" i="5"/>
  <c r="K90" i="56"/>
  <c r="V90" i="56" s="1"/>
  <c r="Z90" i="56" s="1"/>
  <c r="K88" i="56"/>
  <c r="V88" i="56" s="1"/>
  <c r="Z88" i="56" s="1"/>
  <c r="DC88" i="5"/>
  <c r="DC51" i="5"/>
  <c r="K51" i="56"/>
  <c r="V51" i="56" s="1"/>
  <c r="Z51" i="56" s="1"/>
  <c r="DC54" i="5"/>
  <c r="K54" i="56"/>
  <c r="V54" i="56" s="1"/>
  <c r="Z54" i="56" s="1"/>
  <c r="DC84" i="5"/>
  <c r="K84" i="56"/>
  <c r="V84" i="56" s="1"/>
  <c r="Z84" i="56" s="1"/>
  <c r="DC72" i="5"/>
  <c r="K72" i="56"/>
  <c r="V72" i="56" s="1"/>
  <c r="Z72" i="56" s="1"/>
  <c r="DC73" i="5"/>
  <c r="K73" i="56"/>
  <c r="V73" i="56" s="1"/>
  <c r="Z73" i="56" s="1"/>
  <c r="DC60" i="5"/>
  <c r="K60" i="56"/>
  <c r="V60" i="56" s="1"/>
  <c r="Z60" i="56" s="1"/>
  <c r="DC47" i="5"/>
  <c r="K47" i="56"/>
  <c r="V47" i="56" s="1"/>
  <c r="Z47" i="56" s="1"/>
  <c r="DC21" i="5"/>
  <c r="K21" i="56"/>
  <c r="V21" i="56" s="1"/>
  <c r="Z21" i="56" s="1"/>
  <c r="K89" i="56"/>
  <c r="V89" i="56" s="1"/>
  <c r="Z89" i="56" s="1"/>
  <c r="DC89" i="5"/>
  <c r="DC18" i="5"/>
  <c r="K18" i="56"/>
  <c r="V18" i="56" s="1"/>
  <c r="Z18" i="56" s="1"/>
  <c r="DC14" i="5"/>
  <c r="K14" i="56"/>
  <c r="V14" i="56" s="1"/>
  <c r="Z14" i="56" s="1"/>
  <c r="DC15" i="5"/>
  <c r="K15" i="56"/>
  <c r="V15" i="56" s="1"/>
  <c r="Z15" i="56" s="1"/>
  <c r="C388" i="3"/>
  <c r="F388" i="3" s="1"/>
  <c r="DC4" i="5"/>
  <c r="K4" i="56"/>
  <c r="V4" i="56" s="1"/>
  <c r="Z4" i="56" s="1"/>
  <c r="DC65" i="5"/>
  <c r="K65" i="56"/>
  <c r="V65" i="56" s="1"/>
  <c r="Z65" i="56" s="1"/>
  <c r="DC50" i="5"/>
  <c r="K50" i="56"/>
  <c r="V50" i="56" s="1"/>
  <c r="Z50" i="56" s="1"/>
  <c r="DC35" i="5"/>
  <c r="K35" i="56"/>
  <c r="V35" i="56" s="1"/>
  <c r="Z35" i="56" s="1"/>
  <c r="DC71" i="5"/>
  <c r="K71" i="56"/>
  <c r="V71" i="56" s="1"/>
  <c r="Z71" i="56" s="1"/>
  <c r="DC42" i="5"/>
  <c r="K42" i="56"/>
  <c r="V42" i="56" s="1"/>
  <c r="Z42" i="56" s="1"/>
  <c r="DC87" i="5"/>
  <c r="K87" i="56"/>
  <c r="V87" i="56" s="1"/>
  <c r="Z87" i="56" s="1"/>
  <c r="DC63" i="5"/>
  <c r="K63" i="56"/>
  <c r="V63" i="56" s="1"/>
  <c r="Z63" i="56" s="1"/>
  <c r="DC33" i="5"/>
  <c r="K33" i="56"/>
  <c r="V33" i="56" s="1"/>
  <c r="Z33" i="56" s="1"/>
  <c r="DC9" i="5"/>
  <c r="K9" i="56"/>
  <c r="V9" i="56" s="1"/>
  <c r="Z9" i="56" s="1"/>
  <c r="DC6" i="5"/>
  <c r="K6" i="56"/>
  <c r="V6" i="56" s="1"/>
  <c r="Z6" i="56" s="1"/>
  <c r="DC59" i="5"/>
  <c r="K59" i="56"/>
  <c r="V59" i="56" s="1"/>
  <c r="Z59" i="56" s="1"/>
  <c r="DC10" i="5"/>
  <c r="K10" i="56"/>
  <c r="V10" i="56" s="1"/>
  <c r="Z10" i="56" s="1"/>
  <c r="DC22" i="5"/>
  <c r="K22" i="56"/>
  <c r="V22" i="56" s="1"/>
  <c r="Z22" i="56" s="1"/>
  <c r="DC46" i="5"/>
  <c r="K46" i="56"/>
  <c r="V46" i="56" s="1"/>
  <c r="Z46" i="56" s="1"/>
  <c r="DC53" i="5"/>
  <c r="K53" i="56"/>
  <c r="V53" i="56" s="1"/>
  <c r="Z53" i="56" s="1"/>
  <c r="DC80" i="5"/>
  <c r="K80" i="56"/>
  <c r="V80" i="56" s="1"/>
  <c r="Z80" i="56" s="1"/>
  <c r="DC77" i="5"/>
  <c r="K77" i="56"/>
  <c r="V77" i="56" s="1"/>
  <c r="Z77" i="56" s="1"/>
  <c r="DC28" i="5"/>
  <c r="K28" i="56"/>
  <c r="V28" i="56" s="1"/>
  <c r="Z28" i="56" s="1"/>
  <c r="DC8" i="5"/>
  <c r="K8" i="56"/>
  <c r="V8" i="56" s="1"/>
  <c r="Z8" i="56" s="1"/>
  <c r="DC91" i="5"/>
  <c r="K91" i="56"/>
  <c r="V91" i="56" s="1"/>
  <c r="Z91" i="56" s="1"/>
  <c r="DC81" i="5"/>
  <c r="K81" i="56"/>
  <c r="V81" i="56" s="1"/>
  <c r="Z81" i="56" s="1"/>
  <c r="DC48" i="5"/>
  <c r="K48" i="56"/>
  <c r="V48" i="56" s="1"/>
  <c r="Z48" i="56" s="1"/>
  <c r="DC17" i="5"/>
  <c r="K17" i="56"/>
  <c r="V17" i="56" s="1"/>
  <c r="Z17" i="56" s="1"/>
  <c r="DC40" i="5"/>
  <c r="K40" i="56"/>
  <c r="V40" i="56" s="1"/>
  <c r="Z40" i="56" s="1"/>
  <c r="DC30" i="5"/>
  <c r="K30" i="56"/>
  <c r="V30" i="56" s="1"/>
  <c r="Z30" i="56" s="1"/>
  <c r="DC27" i="5"/>
  <c r="K27" i="56"/>
  <c r="V27" i="56" s="1"/>
  <c r="Z27" i="56" s="1"/>
  <c r="DC86" i="5"/>
  <c r="K86" i="56"/>
  <c r="V86" i="56" s="1"/>
  <c r="Z86" i="56" s="1"/>
  <c r="DC37" i="5"/>
  <c r="K37" i="56"/>
  <c r="V37" i="56" s="1"/>
  <c r="Z37" i="56" s="1"/>
  <c r="DC64" i="5"/>
  <c r="K64" i="56"/>
  <c r="V64" i="56" s="1"/>
  <c r="Z64" i="56" s="1"/>
  <c r="DC62" i="5"/>
  <c r="K62" i="56"/>
  <c r="V62" i="56" s="1"/>
  <c r="Z62" i="56" s="1"/>
  <c r="DC76" i="5"/>
  <c r="K76" i="56"/>
  <c r="V76" i="56" s="1"/>
  <c r="Z76" i="56" s="1"/>
  <c r="DC82" i="5"/>
  <c r="K82" i="56"/>
  <c r="V82" i="56" s="1"/>
  <c r="Z82" i="56" s="1"/>
  <c r="DC45" i="5"/>
  <c r="K45" i="56"/>
  <c r="V45" i="56" s="1"/>
  <c r="Z45" i="56" s="1"/>
  <c r="DC39" i="5"/>
  <c r="K39" i="56"/>
  <c r="V39" i="56" s="1"/>
  <c r="Z39" i="56" s="1"/>
  <c r="DC7" i="5"/>
  <c r="K7" i="56"/>
  <c r="V7" i="56" s="1"/>
  <c r="Z7" i="56" s="1"/>
  <c r="DC56" i="5"/>
  <c r="K56" i="56"/>
  <c r="V56" i="56" s="1"/>
  <c r="Z56" i="56" s="1"/>
  <c r="DC34" i="5"/>
  <c r="K34" i="56"/>
  <c r="V34" i="56" s="1"/>
  <c r="Z34" i="56" s="1"/>
  <c r="DC52" i="5"/>
  <c r="K52" i="56"/>
  <c r="V52" i="56" s="1"/>
  <c r="Z52" i="56" s="1"/>
  <c r="DC58" i="5"/>
  <c r="K58" i="56"/>
  <c r="V58" i="56" s="1"/>
  <c r="Z58" i="56" s="1"/>
  <c r="DC13" i="5"/>
  <c r="K13" i="56"/>
  <c r="V13" i="56" s="1"/>
  <c r="Z13" i="56" s="1"/>
  <c r="DC29" i="5"/>
  <c r="K29" i="56"/>
  <c r="V29" i="56" s="1"/>
  <c r="Z29" i="56" s="1"/>
  <c r="DC44" i="5"/>
  <c r="K44" i="56"/>
  <c r="V44" i="56" s="1"/>
  <c r="Z44" i="56" s="1"/>
  <c r="DC32" i="5"/>
  <c r="K32" i="56"/>
  <c r="V32" i="56" s="1"/>
  <c r="Z32" i="56" s="1"/>
  <c r="C390" i="3"/>
  <c r="F32" i="7"/>
  <c r="K64" i="6"/>
  <c r="K178" i="6" s="1"/>
  <c r="O178" i="6" s="1"/>
  <c r="F78" i="7"/>
  <c r="F3" i="7"/>
  <c r="F19" i="7"/>
  <c r="K30" i="6"/>
  <c r="K144" i="6" s="1"/>
  <c r="O144" i="6" s="1"/>
  <c r="K164" i="6"/>
  <c r="O164" i="6" s="1"/>
  <c r="K146" i="6"/>
  <c r="O146" i="6" s="1"/>
  <c r="K158" i="6"/>
  <c r="O158" i="6" s="1"/>
  <c r="K140" i="6"/>
  <c r="O140" i="6" s="1"/>
  <c r="K19" i="6"/>
  <c r="K75" i="6"/>
  <c r="K189" i="6" s="1"/>
  <c r="O189" i="6" s="1"/>
  <c r="F96" i="7"/>
  <c r="F100" i="7"/>
  <c r="K60" i="6"/>
  <c r="K42" i="6"/>
  <c r="K47" i="6"/>
  <c r="K16" i="6"/>
  <c r="K39" i="6"/>
  <c r="F84" i="7"/>
  <c r="F97" i="7"/>
  <c r="F50" i="7"/>
  <c r="F90" i="7"/>
  <c r="F59" i="7"/>
  <c r="K6" i="6"/>
  <c r="K25" i="6"/>
  <c r="F40" i="7"/>
  <c r="K55" i="6"/>
  <c r="F24" i="7"/>
  <c r="F38" i="7"/>
  <c r="F65" i="7"/>
  <c r="K61" i="6"/>
  <c r="F46" i="7"/>
  <c r="K49" i="6"/>
  <c r="K27" i="6"/>
  <c r="K17" i="6"/>
  <c r="F26" i="7"/>
  <c r="K35" i="6"/>
  <c r="F27" i="7"/>
  <c r="F76" i="7"/>
  <c r="K69" i="6"/>
  <c r="K183" i="6" s="1"/>
  <c r="O183" i="6" s="1"/>
  <c r="K46" i="6"/>
  <c r="F16" i="7"/>
  <c r="F68" i="7"/>
  <c r="K59" i="6"/>
  <c r="K66" i="6"/>
  <c r="K180" i="6" s="1"/>
  <c r="O180" i="6" s="1"/>
  <c r="F60" i="7"/>
  <c r="K53" i="6"/>
  <c r="F52" i="7"/>
  <c r="F5" i="7"/>
  <c r="F95" i="7"/>
  <c r="K41" i="6"/>
  <c r="F58" i="7"/>
  <c r="F93" i="7"/>
  <c r="F54" i="7"/>
  <c r="F41" i="7"/>
  <c r="F74" i="7"/>
  <c r="F18" i="7"/>
  <c r="F88" i="7"/>
  <c r="K21" i="6"/>
  <c r="F47" i="7"/>
  <c r="F29" i="7"/>
  <c r="F51" i="7"/>
  <c r="F86" i="7"/>
  <c r="F81" i="7"/>
  <c r="K18" i="6"/>
  <c r="F63" i="7"/>
  <c r="K7" i="6"/>
  <c r="F57" i="7"/>
  <c r="F33" i="7"/>
  <c r="F12" i="7"/>
  <c r="F44" i="7"/>
  <c r="K33" i="6"/>
  <c r="K9" i="6"/>
  <c r="K24" i="6"/>
  <c r="K4" i="6"/>
  <c r="K20" i="6"/>
  <c r="F15" i="7"/>
  <c r="F20" i="7"/>
  <c r="K65" i="6"/>
  <c r="K179" i="6" s="1"/>
  <c r="O179" i="6" s="1"/>
  <c r="F75" i="7"/>
  <c r="K11" i="6"/>
  <c r="F22" i="7"/>
  <c r="K72" i="6"/>
  <c r="K186" i="6" s="1"/>
  <c r="O186" i="6" s="1"/>
  <c r="K73" i="6"/>
  <c r="K187" i="6" s="1"/>
  <c r="O187" i="6" s="1"/>
  <c r="F72" i="7"/>
  <c r="F34" i="7"/>
  <c r="K28" i="6"/>
  <c r="F8" i="7"/>
  <c r="F23" i="7"/>
  <c r="F45" i="7"/>
  <c r="K54" i="6"/>
  <c r="F53" i="7"/>
  <c r="K34" i="6"/>
  <c r="K45" i="6"/>
  <c r="K58" i="6"/>
  <c r="K13" i="6"/>
  <c r="K51" i="6"/>
  <c r="K10" i="6"/>
  <c r="F48" i="7"/>
  <c r="K62" i="6"/>
  <c r="K8" i="6"/>
  <c r="K52" i="6"/>
  <c r="K63" i="6"/>
  <c r="F9" i="7"/>
  <c r="F28" i="7"/>
  <c r="F61" i="7"/>
  <c r="F17" i="7"/>
  <c r="F7" i="7"/>
  <c r="F98" i="7"/>
  <c r="F77" i="7"/>
  <c r="F80" i="7"/>
  <c r="F6" i="7"/>
  <c r="F89" i="7"/>
  <c r="K29" i="6"/>
  <c r="F62" i="7"/>
  <c r="F14" i="7"/>
  <c r="F64" i="7"/>
  <c r="K15" i="6"/>
  <c r="K36" i="6"/>
  <c r="F85" i="7"/>
  <c r="K5" i="6"/>
  <c r="F35" i="7"/>
  <c r="F4" i="7"/>
  <c r="F87" i="7"/>
  <c r="F91" i="7"/>
  <c r="K76" i="6"/>
  <c r="K190" i="6" s="1"/>
  <c r="O190" i="6" s="1"/>
  <c r="F10" i="7"/>
  <c r="K3" i="35"/>
  <c r="K117" i="35" s="1"/>
  <c r="O117" i="35" s="1"/>
  <c r="C511" i="3"/>
  <c r="C386" i="3" s="1"/>
  <c r="F99" i="7"/>
  <c r="K57" i="6"/>
  <c r="K56" i="6"/>
  <c r="F56" i="7"/>
  <c r="F55" i="7"/>
  <c r="K71" i="6"/>
  <c r="K185" i="6" s="1"/>
  <c r="O185" i="6" s="1"/>
  <c r="F70" i="7"/>
  <c r="K40" i="6"/>
  <c r="K12" i="6"/>
  <c r="F39" i="7"/>
  <c r="F11" i="7"/>
  <c r="K38" i="6"/>
  <c r="K74" i="6"/>
  <c r="K188" i="6" s="1"/>
  <c r="O188" i="6" s="1"/>
  <c r="K31" i="6"/>
  <c r="F37" i="7"/>
  <c r="F71" i="7"/>
  <c r="F73" i="7"/>
  <c r="F30" i="7"/>
  <c r="F82" i="7"/>
  <c r="K23" i="6"/>
  <c r="K48" i="6"/>
  <c r="K43" i="6"/>
  <c r="F42" i="7"/>
  <c r="K22" i="6"/>
  <c r="F21" i="7"/>
  <c r="F94" i="7"/>
  <c r="K67" i="6"/>
  <c r="K181" i="6" s="1"/>
  <c r="O181" i="6" s="1"/>
  <c r="F66" i="7"/>
  <c r="K14" i="6"/>
  <c r="K37" i="6"/>
  <c r="F13" i="7"/>
  <c r="F36" i="7"/>
  <c r="I227" i="6"/>
  <c r="C611" i="3" s="1"/>
  <c r="F101" i="7"/>
  <c r="FU2" i="5"/>
  <c r="AP109" i="9" l="1"/>
  <c r="G110" i="6"/>
  <c r="G224" i="6" s="1"/>
  <c r="Q224" i="6" s="1"/>
  <c r="AP107" i="9"/>
  <c r="G108" i="6"/>
  <c r="G222" i="6" s="1"/>
  <c r="Q222" i="6" s="1"/>
  <c r="BH110" i="9"/>
  <c r="I111" i="6"/>
  <c r="AP110" i="9"/>
  <c r="G111" i="6"/>
  <c r="G225" i="6" s="1"/>
  <c r="Q225" i="6" s="1"/>
  <c r="AP111" i="9"/>
  <c r="G112" i="6"/>
  <c r="G226" i="6" s="1"/>
  <c r="Q226" i="6" s="1"/>
  <c r="BH109" i="9"/>
  <c r="I110" i="6"/>
  <c r="CI102" i="9"/>
  <c r="K103" i="6"/>
  <c r="K217" i="6" s="1"/>
  <c r="O217" i="6" s="1"/>
  <c r="F387" i="3"/>
  <c r="AP108" i="9"/>
  <c r="CB110" i="5"/>
  <c r="I110" i="56"/>
  <c r="BJ110" i="5"/>
  <c r="G110" i="56"/>
  <c r="R110" i="56" s="1"/>
  <c r="AB110" i="56" s="1"/>
  <c r="BJ111" i="5"/>
  <c r="G111" i="56"/>
  <c r="R111" i="56" s="1"/>
  <c r="AB111" i="56" s="1"/>
  <c r="BJ108" i="5"/>
  <c r="G108" i="56"/>
  <c r="R108" i="56" s="1"/>
  <c r="AB108" i="56" s="1"/>
  <c r="CB109" i="5"/>
  <c r="I109" i="56"/>
  <c r="BJ109" i="5"/>
  <c r="G109" i="56"/>
  <c r="R109" i="56" s="1"/>
  <c r="AB109" i="56" s="1"/>
  <c r="DC102" i="5"/>
  <c r="K102" i="56"/>
  <c r="V102" i="56" s="1"/>
  <c r="Z102" i="56" s="1"/>
  <c r="BJ107" i="5"/>
  <c r="G107" i="56"/>
  <c r="R107" i="56" s="1"/>
  <c r="AB107" i="56" s="1"/>
  <c r="F92" i="7"/>
  <c r="F390" i="3"/>
  <c r="F386" i="3"/>
  <c r="CI2" i="9"/>
  <c r="K2" i="56"/>
  <c r="K128" i="6"/>
  <c r="O128" i="6" s="1"/>
  <c r="K126" i="6"/>
  <c r="O126" i="6" s="1"/>
  <c r="K129" i="6"/>
  <c r="O129" i="6" s="1"/>
  <c r="K138" i="6"/>
  <c r="O138" i="6" s="1"/>
  <c r="K173" i="6"/>
  <c r="O173" i="6" s="1"/>
  <c r="K163" i="6"/>
  <c r="O163" i="6" s="1"/>
  <c r="K154" i="6"/>
  <c r="O154" i="6" s="1"/>
  <c r="K142" i="6"/>
  <c r="O142" i="6" s="1"/>
  <c r="K165" i="6"/>
  <c r="O165" i="6" s="1"/>
  <c r="K123" i="6"/>
  <c r="O123" i="6" s="1"/>
  <c r="K124" i="6"/>
  <c r="O124" i="6" s="1"/>
  <c r="K175" i="6"/>
  <c r="O175" i="6" s="1"/>
  <c r="K133" i="6"/>
  <c r="O133" i="6" s="1"/>
  <c r="K143" i="6"/>
  <c r="O143" i="6" s="1"/>
  <c r="K127" i="6"/>
  <c r="O127" i="6" s="1"/>
  <c r="K147" i="6"/>
  <c r="O147" i="6" s="1"/>
  <c r="K121" i="6"/>
  <c r="O121" i="6" s="1"/>
  <c r="K160" i="6"/>
  <c r="O160" i="6" s="1"/>
  <c r="K172" i="6"/>
  <c r="O172" i="6" s="1"/>
  <c r="K155" i="6"/>
  <c r="O155" i="6" s="1"/>
  <c r="K136" i="6"/>
  <c r="O136" i="6" s="1"/>
  <c r="K159" i="6"/>
  <c r="O159" i="6" s="1"/>
  <c r="K153" i="6"/>
  <c r="O153" i="6" s="1"/>
  <c r="K145" i="6"/>
  <c r="O145" i="6" s="1"/>
  <c r="K170" i="6"/>
  <c r="O170" i="6" s="1"/>
  <c r="K119" i="6"/>
  <c r="O119" i="6" s="1"/>
  <c r="K177" i="6"/>
  <c r="O177" i="6" s="1"/>
  <c r="K148" i="6"/>
  <c r="O148" i="6" s="1"/>
  <c r="K135" i="6"/>
  <c r="O135" i="6" s="1"/>
  <c r="K169" i="6"/>
  <c r="O169" i="6" s="1"/>
  <c r="K130" i="6"/>
  <c r="O130" i="6" s="1"/>
  <c r="K157" i="6"/>
  <c r="O157" i="6" s="1"/>
  <c r="K171" i="6"/>
  <c r="O171" i="6" s="1"/>
  <c r="K166" i="6"/>
  <c r="O166" i="6" s="1"/>
  <c r="K134" i="6"/>
  <c r="O134" i="6" s="1"/>
  <c r="K132" i="6"/>
  <c r="O132" i="6" s="1"/>
  <c r="K149" i="6"/>
  <c r="O149" i="6" s="1"/>
  <c r="K152" i="6"/>
  <c r="O152" i="6" s="1"/>
  <c r="K122" i="6"/>
  <c r="O122" i="6" s="1"/>
  <c r="K168" i="6"/>
  <c r="O168" i="6" s="1"/>
  <c r="K167" i="6"/>
  <c r="O167" i="6" s="1"/>
  <c r="K139" i="6"/>
  <c r="O139" i="6" s="1"/>
  <c r="K161" i="6"/>
  <c r="O161" i="6" s="1"/>
  <c r="K162" i="6"/>
  <c r="O162" i="6" s="1"/>
  <c r="K150" i="6"/>
  <c r="O150" i="6" s="1"/>
  <c r="K176" i="6"/>
  <c r="O176" i="6" s="1"/>
  <c r="K125" i="6"/>
  <c r="O125" i="6" s="1"/>
  <c r="K118" i="6"/>
  <c r="O118" i="6" s="1"/>
  <c r="K131" i="6"/>
  <c r="O131" i="6" s="1"/>
  <c r="K120" i="6"/>
  <c r="O120" i="6" s="1"/>
  <c r="K156" i="6"/>
  <c r="O156" i="6" s="1"/>
  <c r="K151" i="6"/>
  <c r="O151" i="6" s="1"/>
  <c r="K137" i="6"/>
  <c r="O137" i="6" s="1"/>
  <c r="K141" i="6"/>
  <c r="O141" i="6" s="1"/>
  <c r="K174" i="6"/>
  <c r="O174" i="6" s="1"/>
  <c r="F2" i="7"/>
  <c r="C621" i="3"/>
  <c r="A1" i="3" s="1"/>
  <c r="K3" i="6"/>
  <c r="K113" i="35"/>
  <c r="G71" i="6"/>
  <c r="G185" i="6" s="1"/>
  <c r="Q185" i="6" s="1"/>
  <c r="G41" i="6"/>
  <c r="G155" i="6" s="1"/>
  <c r="Q155" i="6" s="1"/>
  <c r="G11" i="6"/>
  <c r="G125" i="6" s="1"/>
  <c r="Q125" i="6" s="1"/>
  <c r="H50" i="6"/>
  <c r="D164" i="6" s="1"/>
  <c r="H14" i="6"/>
  <c r="D128" i="6" s="1"/>
  <c r="G76" i="6"/>
  <c r="G190" i="6" s="1"/>
  <c r="Q190" i="6" s="1"/>
  <c r="G28" i="6"/>
  <c r="G142" i="6" s="1"/>
  <c r="Q142" i="6" s="1"/>
  <c r="G72" i="6"/>
  <c r="G186" i="6" s="1"/>
  <c r="Q186" i="6" s="1"/>
  <c r="G66" i="6"/>
  <c r="G180" i="6" s="1"/>
  <c r="Q180" i="6" s="1"/>
  <c r="G60" i="6"/>
  <c r="G174" i="6" s="1"/>
  <c r="Q174" i="6" s="1"/>
  <c r="G54" i="6"/>
  <c r="G168" i="6" s="1"/>
  <c r="Q168" i="6" s="1"/>
  <c r="G48" i="6"/>
  <c r="G162" i="6" s="1"/>
  <c r="Q162" i="6" s="1"/>
  <c r="G42" i="6"/>
  <c r="G156" i="6" s="1"/>
  <c r="Q156" i="6" s="1"/>
  <c r="G36" i="6"/>
  <c r="G150" i="6" s="1"/>
  <c r="Q150" i="6" s="1"/>
  <c r="G30" i="6"/>
  <c r="G144" i="6" s="1"/>
  <c r="Q144" i="6" s="1"/>
  <c r="G24" i="6"/>
  <c r="G138" i="6" s="1"/>
  <c r="Q138" i="6" s="1"/>
  <c r="G18" i="6"/>
  <c r="G132" i="6" s="1"/>
  <c r="Q132" i="6" s="1"/>
  <c r="G12" i="6"/>
  <c r="G126" i="6" s="1"/>
  <c r="Q126" i="6" s="1"/>
  <c r="G6" i="6"/>
  <c r="G120" i="6" s="1"/>
  <c r="Q120" i="6" s="1"/>
  <c r="H75" i="6"/>
  <c r="D189" i="6" s="1"/>
  <c r="H69" i="6"/>
  <c r="D183" i="6" s="1"/>
  <c r="H63" i="6"/>
  <c r="D177" i="6" s="1"/>
  <c r="H57" i="6"/>
  <c r="D171" i="6" s="1"/>
  <c r="H51" i="6"/>
  <c r="D165" i="6" s="1"/>
  <c r="E165" i="6" s="1"/>
  <c r="H45" i="6"/>
  <c r="D159" i="6" s="1"/>
  <c r="H39" i="6"/>
  <c r="D153" i="6" s="1"/>
  <c r="H33" i="6"/>
  <c r="D147" i="6" s="1"/>
  <c r="H27" i="6"/>
  <c r="D141" i="6" s="1"/>
  <c r="E141" i="6" s="1"/>
  <c r="H21" i="6"/>
  <c r="D135" i="6" s="1"/>
  <c r="H15" i="6"/>
  <c r="D129" i="6" s="1"/>
  <c r="H9" i="6"/>
  <c r="D123" i="6" s="1"/>
  <c r="G65" i="6"/>
  <c r="G179" i="6" s="1"/>
  <c r="Q179" i="6" s="1"/>
  <c r="G35" i="6"/>
  <c r="G149" i="6" s="1"/>
  <c r="Q149" i="6" s="1"/>
  <c r="G5" i="6"/>
  <c r="G119" i="6" s="1"/>
  <c r="Q119" i="6" s="1"/>
  <c r="H74" i="6"/>
  <c r="D188" i="6" s="1"/>
  <c r="H62" i="6"/>
  <c r="D176" i="6" s="1"/>
  <c r="H32" i="6"/>
  <c r="D146" i="6" s="1"/>
  <c r="E146" i="6" s="1"/>
  <c r="H26" i="6"/>
  <c r="D140" i="6" s="1"/>
  <c r="G58" i="6"/>
  <c r="G172" i="6" s="1"/>
  <c r="Q172" i="6" s="1"/>
  <c r="G22" i="6"/>
  <c r="G136" i="6" s="1"/>
  <c r="Q136" i="6" s="1"/>
  <c r="G59" i="6"/>
  <c r="G173" i="6" s="1"/>
  <c r="Q173" i="6" s="1"/>
  <c r="G29" i="6"/>
  <c r="G143" i="6" s="1"/>
  <c r="Q143" i="6" s="1"/>
  <c r="H56" i="6"/>
  <c r="D170" i="6" s="1"/>
  <c r="H8" i="6"/>
  <c r="D122" i="6" s="1"/>
  <c r="G64" i="6"/>
  <c r="G178" i="6" s="1"/>
  <c r="Q178" i="6" s="1"/>
  <c r="G46" i="6"/>
  <c r="G160" i="6" s="1"/>
  <c r="Q160" i="6" s="1"/>
  <c r="G34" i="6"/>
  <c r="G148" i="6" s="1"/>
  <c r="Q148" i="6" s="1"/>
  <c r="G10" i="6"/>
  <c r="G124" i="6" s="1"/>
  <c r="Q124" i="6" s="1"/>
  <c r="G75" i="6"/>
  <c r="G189" i="6" s="1"/>
  <c r="Q189" i="6" s="1"/>
  <c r="G69" i="6"/>
  <c r="G183" i="6" s="1"/>
  <c r="Q183" i="6" s="1"/>
  <c r="G63" i="6"/>
  <c r="G177" i="6" s="1"/>
  <c r="Q177" i="6" s="1"/>
  <c r="G57" i="6"/>
  <c r="G171" i="6" s="1"/>
  <c r="Q171" i="6" s="1"/>
  <c r="G51" i="6"/>
  <c r="G165" i="6" s="1"/>
  <c r="Q165" i="6" s="1"/>
  <c r="G45" i="6"/>
  <c r="G159" i="6" s="1"/>
  <c r="Q159" i="6" s="1"/>
  <c r="G39" i="6"/>
  <c r="G153" i="6" s="1"/>
  <c r="Q153" i="6" s="1"/>
  <c r="G33" i="6"/>
  <c r="G147" i="6" s="1"/>
  <c r="Q147" i="6" s="1"/>
  <c r="G27" i="6"/>
  <c r="G141" i="6" s="1"/>
  <c r="Q141" i="6" s="1"/>
  <c r="G21" i="6"/>
  <c r="G135" i="6" s="1"/>
  <c r="Q135" i="6" s="1"/>
  <c r="G15" i="6"/>
  <c r="G129" i="6" s="1"/>
  <c r="Q129" i="6" s="1"/>
  <c r="G9" i="6"/>
  <c r="G123" i="6" s="1"/>
  <c r="Q123" i="6" s="1"/>
  <c r="G47" i="6"/>
  <c r="G161" i="6" s="1"/>
  <c r="Q161" i="6" s="1"/>
  <c r="G23" i="6"/>
  <c r="G137" i="6" s="1"/>
  <c r="Q137" i="6" s="1"/>
  <c r="H44" i="6"/>
  <c r="D158" i="6" s="1"/>
  <c r="G70" i="6"/>
  <c r="G184" i="6" s="1"/>
  <c r="Q184" i="6" s="1"/>
  <c r="G40" i="6"/>
  <c r="G154" i="6" s="1"/>
  <c r="Q154" i="6" s="1"/>
  <c r="G4" i="6"/>
  <c r="G118" i="6" s="1"/>
  <c r="Q118" i="6" s="1"/>
  <c r="G74" i="6"/>
  <c r="G188" i="6" s="1"/>
  <c r="Q188" i="6" s="1"/>
  <c r="G68" i="6"/>
  <c r="G182" i="6" s="1"/>
  <c r="Q182" i="6" s="1"/>
  <c r="G62" i="6"/>
  <c r="G176" i="6" s="1"/>
  <c r="Q176" i="6" s="1"/>
  <c r="G56" i="6"/>
  <c r="G170" i="6" s="1"/>
  <c r="Q170" i="6" s="1"/>
  <c r="G50" i="6"/>
  <c r="G164" i="6" s="1"/>
  <c r="Q164" i="6" s="1"/>
  <c r="G44" i="6"/>
  <c r="G158" i="6" s="1"/>
  <c r="Q158" i="6" s="1"/>
  <c r="G38" i="6"/>
  <c r="G152" i="6" s="1"/>
  <c r="Q152" i="6" s="1"/>
  <c r="G32" i="6"/>
  <c r="G146" i="6" s="1"/>
  <c r="Q146" i="6" s="1"/>
  <c r="G26" i="6"/>
  <c r="G140" i="6" s="1"/>
  <c r="Q140" i="6" s="1"/>
  <c r="G20" i="6"/>
  <c r="G134" i="6" s="1"/>
  <c r="Q134" i="6" s="1"/>
  <c r="G14" i="6"/>
  <c r="G128" i="6" s="1"/>
  <c r="Q128" i="6" s="1"/>
  <c r="G8" i="6"/>
  <c r="G122" i="6" s="1"/>
  <c r="Q122" i="6" s="1"/>
  <c r="G53" i="6"/>
  <c r="G167" i="6" s="1"/>
  <c r="Q167" i="6" s="1"/>
  <c r="G17" i="6"/>
  <c r="G131" i="6" s="1"/>
  <c r="Q131" i="6" s="1"/>
  <c r="H68" i="6"/>
  <c r="D182" i="6" s="1"/>
  <c r="H38" i="6"/>
  <c r="D152" i="6" s="1"/>
  <c r="H20" i="6"/>
  <c r="D134" i="6" s="1"/>
  <c r="G52" i="6"/>
  <c r="G166" i="6" s="1"/>
  <c r="Q166" i="6" s="1"/>
  <c r="G16" i="6"/>
  <c r="G130" i="6" s="1"/>
  <c r="Q130" i="6" s="1"/>
  <c r="G3" i="6"/>
  <c r="G117" i="6" s="1"/>
  <c r="Q117" i="6" s="1"/>
  <c r="AP2" i="9"/>
  <c r="H3" i="6"/>
  <c r="D117" i="6" s="1"/>
  <c r="AY2" i="9"/>
  <c r="G73" i="6"/>
  <c r="G187" i="6" s="1"/>
  <c r="Q187" i="6" s="1"/>
  <c r="G67" i="6"/>
  <c r="G181" i="6" s="1"/>
  <c r="Q181" i="6" s="1"/>
  <c r="G61" i="6"/>
  <c r="G175" i="6" s="1"/>
  <c r="Q175" i="6" s="1"/>
  <c r="G55" i="6"/>
  <c r="G169" i="6" s="1"/>
  <c r="Q169" i="6" s="1"/>
  <c r="G49" i="6"/>
  <c r="G163" i="6" s="1"/>
  <c r="Q163" i="6" s="1"/>
  <c r="G43" i="6"/>
  <c r="G157" i="6" s="1"/>
  <c r="Q157" i="6" s="1"/>
  <c r="G37" i="6"/>
  <c r="G151" i="6" s="1"/>
  <c r="Q151" i="6" s="1"/>
  <c r="G31" i="6"/>
  <c r="G145" i="6" s="1"/>
  <c r="Q145" i="6" s="1"/>
  <c r="G25" i="6"/>
  <c r="G139" i="6" s="1"/>
  <c r="Q139" i="6" s="1"/>
  <c r="G19" i="6"/>
  <c r="G133" i="6" s="1"/>
  <c r="Q133" i="6" s="1"/>
  <c r="G13" i="6"/>
  <c r="G127" i="6" s="1"/>
  <c r="Q127" i="6" s="1"/>
  <c r="G7" i="6"/>
  <c r="G121" i="6" s="1"/>
  <c r="Q121" i="6" s="1"/>
  <c r="H76" i="6"/>
  <c r="D190" i="6" s="1"/>
  <c r="H70" i="6"/>
  <c r="D184" i="6" s="1"/>
  <c r="H64" i="6"/>
  <c r="D178" i="6" s="1"/>
  <c r="H58" i="6"/>
  <c r="D172" i="6" s="1"/>
  <c r="H52" i="6"/>
  <c r="D166" i="6" s="1"/>
  <c r="H46" i="6"/>
  <c r="D160" i="6" s="1"/>
  <c r="H40" i="6"/>
  <c r="D154" i="6" s="1"/>
  <c r="H34" i="6"/>
  <c r="D148" i="6" s="1"/>
  <c r="H28" i="6"/>
  <c r="D142" i="6" s="1"/>
  <c r="E142" i="6" s="1"/>
  <c r="H22" i="6"/>
  <c r="D136" i="6" s="1"/>
  <c r="H16" i="6"/>
  <c r="D130" i="6" s="1"/>
  <c r="H10" i="6"/>
  <c r="D124" i="6" s="1"/>
  <c r="H4" i="6"/>
  <c r="D118" i="6" s="1"/>
  <c r="H73" i="6"/>
  <c r="D187" i="6" s="1"/>
  <c r="H67" i="6"/>
  <c r="D181" i="6" s="1"/>
  <c r="H61" i="6"/>
  <c r="D175" i="6" s="1"/>
  <c r="E175" i="6" s="1"/>
  <c r="H55" i="6"/>
  <c r="D169" i="6" s="1"/>
  <c r="E169" i="6" s="1"/>
  <c r="H49" i="6"/>
  <c r="D163" i="6" s="1"/>
  <c r="E163" i="6" s="1"/>
  <c r="H43" i="6"/>
  <c r="D157" i="6" s="1"/>
  <c r="E157" i="6" s="1"/>
  <c r="H37" i="6"/>
  <c r="D151" i="6" s="1"/>
  <c r="E151" i="6" s="1"/>
  <c r="H31" i="6"/>
  <c r="D145" i="6" s="1"/>
  <c r="E145" i="6" s="1"/>
  <c r="H25" i="6"/>
  <c r="D139" i="6" s="1"/>
  <c r="E139" i="6" s="1"/>
  <c r="H19" i="6"/>
  <c r="D133" i="6" s="1"/>
  <c r="E133" i="6" s="1"/>
  <c r="H13" i="6"/>
  <c r="D127" i="6" s="1"/>
  <c r="E127" i="6" s="1"/>
  <c r="H7" i="6"/>
  <c r="D121" i="6" s="1"/>
  <c r="E121" i="6" s="1"/>
  <c r="H72" i="6"/>
  <c r="D186" i="6" s="1"/>
  <c r="H66" i="6"/>
  <c r="D180" i="6" s="1"/>
  <c r="H60" i="6"/>
  <c r="D174" i="6" s="1"/>
  <c r="E174" i="6" s="1"/>
  <c r="H54" i="6"/>
  <c r="D168" i="6" s="1"/>
  <c r="E168" i="6" s="1"/>
  <c r="H48" i="6"/>
  <c r="D162" i="6" s="1"/>
  <c r="E162" i="6" s="1"/>
  <c r="H42" i="6"/>
  <c r="D156" i="6" s="1"/>
  <c r="E156" i="6" s="1"/>
  <c r="H36" i="6"/>
  <c r="D150" i="6" s="1"/>
  <c r="E150" i="6" s="1"/>
  <c r="H30" i="6"/>
  <c r="D144" i="6" s="1"/>
  <c r="E144" i="6" s="1"/>
  <c r="H24" i="6"/>
  <c r="D138" i="6" s="1"/>
  <c r="E138" i="6" s="1"/>
  <c r="H18" i="6"/>
  <c r="D132" i="6" s="1"/>
  <c r="E132" i="6" s="1"/>
  <c r="H12" i="6"/>
  <c r="D126" i="6" s="1"/>
  <c r="E126" i="6" s="1"/>
  <c r="H6" i="6"/>
  <c r="D120" i="6" s="1"/>
  <c r="E120" i="6" s="1"/>
  <c r="H71" i="6"/>
  <c r="D185" i="6" s="1"/>
  <c r="H65" i="6"/>
  <c r="D179" i="6" s="1"/>
  <c r="H59" i="6"/>
  <c r="D173" i="6" s="1"/>
  <c r="E173" i="6" s="1"/>
  <c r="H53" i="6"/>
  <c r="D167" i="6" s="1"/>
  <c r="E167" i="6" s="1"/>
  <c r="H47" i="6"/>
  <c r="D161" i="6" s="1"/>
  <c r="E161" i="6" s="1"/>
  <c r="H41" i="6"/>
  <c r="D155" i="6" s="1"/>
  <c r="E155" i="6" s="1"/>
  <c r="H35" i="6"/>
  <c r="D149" i="6" s="1"/>
  <c r="E149" i="6" s="1"/>
  <c r="H29" i="6"/>
  <c r="D143" i="6" s="1"/>
  <c r="E143" i="6" s="1"/>
  <c r="H23" i="6"/>
  <c r="D137" i="6" s="1"/>
  <c r="E137" i="6" s="1"/>
  <c r="H17" i="6"/>
  <c r="D131" i="6" s="1"/>
  <c r="E131" i="6" s="1"/>
  <c r="H11" i="6"/>
  <c r="D125" i="6" s="1"/>
  <c r="E125" i="6" s="1"/>
  <c r="H5" i="6"/>
  <c r="D119" i="6" s="1"/>
  <c r="E119" i="6" s="1"/>
  <c r="A505" i="3"/>
  <c r="V3" i="5"/>
  <c r="W3" i="5"/>
  <c r="X3" i="5"/>
  <c r="Y3" i="5"/>
  <c r="Z3" i="5"/>
  <c r="AI3" i="5"/>
  <c r="V4" i="5"/>
  <c r="W4" i="5"/>
  <c r="X4" i="5"/>
  <c r="Y4" i="5"/>
  <c r="Z4" i="5"/>
  <c r="AI4" i="5"/>
  <c r="V5" i="5"/>
  <c r="W5" i="5"/>
  <c r="X5" i="5"/>
  <c r="Y5" i="5"/>
  <c r="Z5" i="5"/>
  <c r="AI5" i="5"/>
  <c r="V6" i="5"/>
  <c r="W6" i="5"/>
  <c r="X6" i="5"/>
  <c r="Y6" i="5"/>
  <c r="Z6" i="5"/>
  <c r="AI6" i="5"/>
  <c r="V7" i="5"/>
  <c r="W7" i="5"/>
  <c r="X7" i="5"/>
  <c r="Y7" i="5"/>
  <c r="Z7" i="5"/>
  <c r="AI7" i="5"/>
  <c r="V8" i="5"/>
  <c r="W8" i="5"/>
  <c r="X8" i="5"/>
  <c r="Y8" i="5"/>
  <c r="Z8" i="5"/>
  <c r="AI8" i="5"/>
  <c r="V9" i="5"/>
  <c r="W9" i="5"/>
  <c r="X9" i="5"/>
  <c r="Y9" i="5"/>
  <c r="Z9" i="5"/>
  <c r="AI9" i="5"/>
  <c r="V10" i="5"/>
  <c r="W10" i="5"/>
  <c r="X10" i="5"/>
  <c r="Y10" i="5"/>
  <c r="Z10" i="5"/>
  <c r="AI10" i="5"/>
  <c r="V11" i="5"/>
  <c r="W11" i="5"/>
  <c r="X11" i="5"/>
  <c r="Y11" i="5"/>
  <c r="Z11" i="5"/>
  <c r="AI11" i="5"/>
  <c r="V12" i="5"/>
  <c r="W12" i="5"/>
  <c r="X12" i="5"/>
  <c r="Y12" i="5"/>
  <c r="Z12" i="5"/>
  <c r="AI12" i="5"/>
  <c r="V13" i="5"/>
  <c r="W13" i="5"/>
  <c r="X13" i="5"/>
  <c r="Y13" i="5"/>
  <c r="Z13" i="5"/>
  <c r="AI13" i="5"/>
  <c r="V14" i="5"/>
  <c r="W14" i="5"/>
  <c r="X14" i="5"/>
  <c r="Y14" i="5"/>
  <c r="Z14" i="5"/>
  <c r="AI14" i="5"/>
  <c r="V15" i="5"/>
  <c r="W15" i="5"/>
  <c r="X15" i="5"/>
  <c r="Y15" i="5"/>
  <c r="Z15" i="5"/>
  <c r="AI15" i="5"/>
  <c r="V16" i="5"/>
  <c r="W16" i="5"/>
  <c r="X16" i="5"/>
  <c r="Y16" i="5"/>
  <c r="Z16" i="5"/>
  <c r="AI16" i="5"/>
  <c r="V17" i="5"/>
  <c r="W17" i="5"/>
  <c r="X17" i="5"/>
  <c r="Y17" i="5"/>
  <c r="Z17" i="5"/>
  <c r="AI17" i="5"/>
  <c r="V18" i="5"/>
  <c r="W18" i="5"/>
  <c r="X18" i="5"/>
  <c r="Y18" i="5"/>
  <c r="Z18" i="5"/>
  <c r="AI18" i="5"/>
  <c r="V19" i="5"/>
  <c r="W19" i="5"/>
  <c r="X19" i="5"/>
  <c r="Y19" i="5"/>
  <c r="Z19" i="5"/>
  <c r="AI19" i="5"/>
  <c r="V20" i="5"/>
  <c r="W20" i="5"/>
  <c r="X20" i="5"/>
  <c r="Y20" i="5"/>
  <c r="Z20" i="5"/>
  <c r="AI20" i="5"/>
  <c r="V21" i="5"/>
  <c r="W21" i="5"/>
  <c r="X21" i="5"/>
  <c r="Y21" i="5"/>
  <c r="Z21" i="5"/>
  <c r="AI21" i="5"/>
  <c r="V22" i="5"/>
  <c r="W22" i="5"/>
  <c r="X22" i="5"/>
  <c r="Y22" i="5"/>
  <c r="Z22" i="5"/>
  <c r="AI22" i="5"/>
  <c r="V23" i="5"/>
  <c r="W23" i="5"/>
  <c r="X23" i="5"/>
  <c r="Y23" i="5"/>
  <c r="Z23" i="5"/>
  <c r="AI23" i="5"/>
  <c r="V24" i="5"/>
  <c r="W24" i="5"/>
  <c r="X24" i="5"/>
  <c r="Y24" i="5"/>
  <c r="Z24" i="5"/>
  <c r="AI24" i="5"/>
  <c r="V25" i="5"/>
  <c r="W25" i="5"/>
  <c r="X25" i="5"/>
  <c r="Y25" i="5"/>
  <c r="Z25" i="5"/>
  <c r="AI25" i="5"/>
  <c r="V26" i="5"/>
  <c r="W26" i="5"/>
  <c r="X26" i="5"/>
  <c r="Y26" i="5"/>
  <c r="Z26" i="5"/>
  <c r="AI26" i="5"/>
  <c r="V27" i="5"/>
  <c r="W27" i="5"/>
  <c r="X27" i="5"/>
  <c r="Y27" i="5"/>
  <c r="Z27" i="5"/>
  <c r="AI27" i="5"/>
  <c r="V28" i="5"/>
  <c r="W28" i="5"/>
  <c r="X28" i="5"/>
  <c r="Y28" i="5"/>
  <c r="Z28" i="5"/>
  <c r="AI28" i="5"/>
  <c r="V29" i="5"/>
  <c r="W29" i="5"/>
  <c r="X29" i="5"/>
  <c r="Y29" i="5"/>
  <c r="Z29" i="5"/>
  <c r="AI29" i="5"/>
  <c r="V30" i="5"/>
  <c r="W30" i="5"/>
  <c r="X30" i="5"/>
  <c r="Y30" i="5"/>
  <c r="Z30" i="5"/>
  <c r="AI30" i="5"/>
  <c r="V31" i="5"/>
  <c r="W31" i="5"/>
  <c r="X31" i="5"/>
  <c r="Y31" i="5"/>
  <c r="Z31" i="5"/>
  <c r="AI31" i="5"/>
  <c r="V32" i="5"/>
  <c r="W32" i="5"/>
  <c r="X32" i="5"/>
  <c r="Y32" i="5"/>
  <c r="Z32" i="5"/>
  <c r="AI32" i="5"/>
  <c r="V33" i="5"/>
  <c r="W33" i="5"/>
  <c r="X33" i="5"/>
  <c r="Y33" i="5"/>
  <c r="Z33" i="5"/>
  <c r="AI33" i="5"/>
  <c r="V34" i="5"/>
  <c r="W34" i="5"/>
  <c r="X34" i="5"/>
  <c r="Y34" i="5"/>
  <c r="Z34" i="5"/>
  <c r="AI34" i="5"/>
  <c r="V35" i="5"/>
  <c r="W35" i="5"/>
  <c r="X35" i="5"/>
  <c r="Y35" i="5"/>
  <c r="Z35" i="5"/>
  <c r="AI35" i="5"/>
  <c r="V36" i="5"/>
  <c r="W36" i="5"/>
  <c r="X36" i="5"/>
  <c r="Y36" i="5"/>
  <c r="Z36" i="5"/>
  <c r="AI36" i="5"/>
  <c r="V37" i="5"/>
  <c r="W37" i="5"/>
  <c r="X37" i="5"/>
  <c r="Y37" i="5"/>
  <c r="Z37" i="5"/>
  <c r="AI37" i="5"/>
  <c r="V38" i="5"/>
  <c r="W38" i="5"/>
  <c r="X38" i="5"/>
  <c r="Y38" i="5"/>
  <c r="Z38" i="5"/>
  <c r="AI38" i="5"/>
  <c r="V39" i="5"/>
  <c r="W39" i="5"/>
  <c r="X39" i="5"/>
  <c r="Y39" i="5"/>
  <c r="Z39" i="5"/>
  <c r="AI39" i="5"/>
  <c r="V40" i="5"/>
  <c r="W40" i="5"/>
  <c r="X40" i="5"/>
  <c r="Y40" i="5"/>
  <c r="Z40" i="5"/>
  <c r="AI40" i="5"/>
  <c r="V41" i="5"/>
  <c r="W41" i="5"/>
  <c r="X41" i="5"/>
  <c r="Y41" i="5"/>
  <c r="Z41" i="5"/>
  <c r="AI41" i="5"/>
  <c r="V42" i="5"/>
  <c r="W42" i="5"/>
  <c r="X42" i="5"/>
  <c r="Y42" i="5"/>
  <c r="Z42" i="5"/>
  <c r="AI42" i="5"/>
  <c r="V43" i="5"/>
  <c r="W43" i="5"/>
  <c r="X43" i="5"/>
  <c r="Y43" i="5"/>
  <c r="Z43" i="5"/>
  <c r="AI43" i="5"/>
  <c r="V44" i="5"/>
  <c r="W44" i="5"/>
  <c r="X44" i="5"/>
  <c r="Y44" i="5"/>
  <c r="Z44" i="5"/>
  <c r="AI44" i="5"/>
  <c r="V45" i="5"/>
  <c r="W45" i="5"/>
  <c r="X45" i="5"/>
  <c r="Y45" i="5"/>
  <c r="Z45" i="5"/>
  <c r="AI45" i="5"/>
  <c r="V46" i="5"/>
  <c r="W46" i="5"/>
  <c r="X46" i="5"/>
  <c r="Y46" i="5"/>
  <c r="Z46" i="5"/>
  <c r="AI46" i="5"/>
  <c r="V47" i="5"/>
  <c r="W47" i="5"/>
  <c r="X47" i="5"/>
  <c r="Y47" i="5"/>
  <c r="Z47" i="5"/>
  <c r="AI47" i="5"/>
  <c r="V48" i="5"/>
  <c r="W48" i="5"/>
  <c r="X48" i="5"/>
  <c r="Y48" i="5"/>
  <c r="Z48" i="5"/>
  <c r="AI48" i="5"/>
  <c r="V49" i="5"/>
  <c r="W49" i="5"/>
  <c r="X49" i="5"/>
  <c r="Y49" i="5"/>
  <c r="Z49" i="5"/>
  <c r="AI49" i="5"/>
  <c r="V50" i="5"/>
  <c r="W50" i="5"/>
  <c r="X50" i="5"/>
  <c r="Y50" i="5"/>
  <c r="Z50" i="5"/>
  <c r="AI50" i="5"/>
  <c r="V51" i="5"/>
  <c r="W51" i="5"/>
  <c r="X51" i="5"/>
  <c r="Y51" i="5"/>
  <c r="Z51" i="5"/>
  <c r="AI51" i="5"/>
  <c r="V52" i="5"/>
  <c r="W52" i="5"/>
  <c r="X52" i="5"/>
  <c r="Y52" i="5"/>
  <c r="Z52" i="5"/>
  <c r="AI52" i="5"/>
  <c r="V53" i="5"/>
  <c r="W53" i="5"/>
  <c r="X53" i="5"/>
  <c r="Y53" i="5"/>
  <c r="Z53" i="5"/>
  <c r="AI53" i="5"/>
  <c r="V54" i="5"/>
  <c r="W54" i="5"/>
  <c r="X54" i="5"/>
  <c r="Y54" i="5"/>
  <c r="Z54" i="5"/>
  <c r="AI54" i="5"/>
  <c r="V55" i="5"/>
  <c r="W55" i="5"/>
  <c r="X55" i="5"/>
  <c r="Y55" i="5"/>
  <c r="Z55" i="5"/>
  <c r="AI55" i="5"/>
  <c r="V56" i="5"/>
  <c r="W56" i="5"/>
  <c r="X56" i="5"/>
  <c r="Y56" i="5"/>
  <c r="Z56" i="5"/>
  <c r="AI56" i="5"/>
  <c r="V57" i="5"/>
  <c r="W57" i="5"/>
  <c r="X57" i="5"/>
  <c r="Y57" i="5"/>
  <c r="Z57" i="5"/>
  <c r="AI57" i="5"/>
  <c r="V58" i="5"/>
  <c r="W58" i="5"/>
  <c r="X58" i="5"/>
  <c r="Y58" i="5"/>
  <c r="Z58" i="5"/>
  <c r="AI58" i="5"/>
  <c r="V59" i="5"/>
  <c r="W59" i="5"/>
  <c r="X59" i="5"/>
  <c r="Y59" i="5"/>
  <c r="Z59" i="5"/>
  <c r="AI59" i="5"/>
  <c r="V60" i="5"/>
  <c r="W60" i="5"/>
  <c r="X60" i="5"/>
  <c r="Y60" i="5"/>
  <c r="Z60" i="5"/>
  <c r="AI60" i="5"/>
  <c r="V61" i="5"/>
  <c r="W61" i="5"/>
  <c r="X61" i="5"/>
  <c r="Y61" i="5"/>
  <c r="Z61" i="5"/>
  <c r="AI61" i="5"/>
  <c r="V62" i="5"/>
  <c r="W62" i="5"/>
  <c r="X62" i="5"/>
  <c r="Y62" i="5"/>
  <c r="Z62" i="5"/>
  <c r="AI62" i="5"/>
  <c r="V63" i="5"/>
  <c r="W63" i="5"/>
  <c r="X63" i="5"/>
  <c r="Y63" i="5"/>
  <c r="Z63" i="5"/>
  <c r="AI63" i="5"/>
  <c r="V64" i="5"/>
  <c r="W64" i="5"/>
  <c r="X64" i="5"/>
  <c r="Y64" i="5"/>
  <c r="Z64" i="5"/>
  <c r="AI64" i="5"/>
  <c r="V65" i="5"/>
  <c r="W65" i="5"/>
  <c r="X65" i="5"/>
  <c r="Y65" i="5"/>
  <c r="Z65" i="5"/>
  <c r="AI65" i="5"/>
  <c r="V66" i="5"/>
  <c r="W66" i="5"/>
  <c r="X66" i="5"/>
  <c r="Y66" i="5"/>
  <c r="Z66" i="5"/>
  <c r="AI66" i="5"/>
  <c r="V67" i="5"/>
  <c r="W67" i="5"/>
  <c r="X67" i="5"/>
  <c r="Y67" i="5"/>
  <c r="Z67" i="5"/>
  <c r="AI67" i="5"/>
  <c r="V68" i="5"/>
  <c r="W68" i="5"/>
  <c r="X68" i="5"/>
  <c r="Y68" i="5"/>
  <c r="Z68" i="5"/>
  <c r="AI68" i="5"/>
  <c r="V69" i="5"/>
  <c r="W69" i="5"/>
  <c r="X69" i="5"/>
  <c r="Y69" i="5"/>
  <c r="Z69" i="5"/>
  <c r="AI69" i="5"/>
  <c r="V70" i="5"/>
  <c r="W70" i="5"/>
  <c r="X70" i="5"/>
  <c r="Y70" i="5"/>
  <c r="Z70" i="5"/>
  <c r="AI70" i="5"/>
  <c r="V71" i="5"/>
  <c r="W71" i="5"/>
  <c r="X71" i="5"/>
  <c r="Y71" i="5"/>
  <c r="Z71" i="5"/>
  <c r="AI71" i="5"/>
  <c r="V72" i="5"/>
  <c r="W72" i="5"/>
  <c r="X72" i="5"/>
  <c r="Y72" i="5"/>
  <c r="Z72" i="5"/>
  <c r="AI72" i="5"/>
  <c r="V73" i="5"/>
  <c r="W73" i="5"/>
  <c r="X73" i="5"/>
  <c r="Y73" i="5"/>
  <c r="Z73" i="5"/>
  <c r="AI73" i="5"/>
  <c r="V74" i="5"/>
  <c r="W74" i="5"/>
  <c r="X74" i="5"/>
  <c r="Y74" i="5"/>
  <c r="Z74" i="5"/>
  <c r="AI74" i="5"/>
  <c r="V75" i="5"/>
  <c r="W75" i="5"/>
  <c r="X75" i="5"/>
  <c r="Y75" i="5"/>
  <c r="Z75" i="5"/>
  <c r="AI75" i="5"/>
  <c r="V76" i="5"/>
  <c r="W76" i="5"/>
  <c r="X76" i="5"/>
  <c r="Y76" i="5"/>
  <c r="Z76" i="5"/>
  <c r="AI76" i="5"/>
  <c r="V77" i="5"/>
  <c r="W77" i="5"/>
  <c r="X77" i="5"/>
  <c r="Y77" i="5"/>
  <c r="Z77" i="5"/>
  <c r="AI77" i="5"/>
  <c r="V78" i="5"/>
  <c r="W78" i="5"/>
  <c r="X78" i="5"/>
  <c r="Y78" i="5"/>
  <c r="Z78" i="5"/>
  <c r="AI78" i="5"/>
  <c r="V79" i="5"/>
  <c r="W79" i="5"/>
  <c r="X79" i="5"/>
  <c r="Y79" i="5"/>
  <c r="Z79" i="5"/>
  <c r="AI79" i="5"/>
  <c r="V80" i="5"/>
  <c r="W80" i="5"/>
  <c r="X80" i="5"/>
  <c r="Y80" i="5"/>
  <c r="Z80" i="5"/>
  <c r="AI80" i="5"/>
  <c r="V81" i="5"/>
  <c r="W81" i="5"/>
  <c r="X81" i="5"/>
  <c r="Y81" i="5"/>
  <c r="Z81" i="5"/>
  <c r="AI81" i="5"/>
  <c r="V82" i="5"/>
  <c r="W82" i="5"/>
  <c r="X82" i="5"/>
  <c r="Y82" i="5"/>
  <c r="Z82" i="5"/>
  <c r="AI82" i="5"/>
  <c r="V83" i="5"/>
  <c r="W83" i="5"/>
  <c r="X83" i="5"/>
  <c r="Y83" i="5"/>
  <c r="Z83" i="5"/>
  <c r="AI83" i="5"/>
  <c r="V84" i="5"/>
  <c r="W84" i="5"/>
  <c r="X84" i="5"/>
  <c r="Y84" i="5"/>
  <c r="Z84" i="5"/>
  <c r="AI84" i="5"/>
  <c r="V85" i="5"/>
  <c r="W85" i="5"/>
  <c r="X85" i="5"/>
  <c r="Y85" i="5"/>
  <c r="Z85" i="5"/>
  <c r="AI85" i="5"/>
  <c r="V86" i="5"/>
  <c r="W86" i="5"/>
  <c r="X86" i="5"/>
  <c r="Y86" i="5"/>
  <c r="Z86" i="5"/>
  <c r="AI86" i="5"/>
  <c r="V87" i="5"/>
  <c r="W87" i="5"/>
  <c r="X87" i="5"/>
  <c r="Y87" i="5"/>
  <c r="Z87" i="5"/>
  <c r="AI87" i="5"/>
  <c r="V88" i="5"/>
  <c r="W88" i="5"/>
  <c r="X88" i="5"/>
  <c r="Y88" i="5"/>
  <c r="Z88" i="5"/>
  <c r="AI88" i="5"/>
  <c r="V89" i="5"/>
  <c r="W89" i="5"/>
  <c r="X89" i="5"/>
  <c r="Y89" i="5"/>
  <c r="Z89" i="5"/>
  <c r="AI89" i="5"/>
  <c r="V90" i="5"/>
  <c r="W90" i="5"/>
  <c r="X90" i="5"/>
  <c r="Y90" i="5"/>
  <c r="Z90" i="5"/>
  <c r="AI90" i="5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E736" i="3"/>
  <c r="C736" i="3"/>
  <c r="BX2" i="8" s="1"/>
  <c r="DN2" i="5"/>
  <c r="DM2" i="5"/>
  <c r="DL2" i="5"/>
  <c r="DC2" i="5"/>
  <c r="CT2" i="5"/>
  <c r="CK2" i="5"/>
  <c r="BA2" i="5"/>
  <c r="AI2" i="5"/>
  <c r="Z2" i="5"/>
  <c r="Y2" i="5"/>
  <c r="X2" i="5"/>
  <c r="W2" i="5"/>
  <c r="V2" i="5"/>
  <c r="U2" i="5"/>
  <c r="J2" i="5"/>
  <c r="I2" i="5"/>
  <c r="H2" i="5"/>
  <c r="G2" i="5"/>
  <c r="F2" i="5"/>
  <c r="E2" i="5"/>
  <c r="D2" i="5"/>
  <c r="C2" i="5"/>
  <c r="C851" i="3"/>
  <c r="BZ2" i="8" s="1"/>
  <c r="C506" i="3"/>
  <c r="H391" i="3"/>
  <c r="F150" i="3"/>
  <c r="V2" i="8" s="1"/>
  <c r="E150" i="3"/>
  <c r="T2" i="15" s="1"/>
  <c r="F188" i="6" l="1"/>
  <c r="P188" i="6" s="1"/>
  <c r="E188" i="6"/>
  <c r="N188" i="6"/>
  <c r="E182" i="6"/>
  <c r="F182" i="6"/>
  <c r="P182" i="6" s="1"/>
  <c r="N182" i="6"/>
  <c r="E183" i="6"/>
  <c r="N183" i="6"/>
  <c r="F183" i="6"/>
  <c r="P183" i="6" s="1"/>
  <c r="F179" i="6"/>
  <c r="P179" i="6" s="1"/>
  <c r="E179" i="6"/>
  <c r="N179" i="6"/>
  <c r="E180" i="6"/>
  <c r="F180" i="6"/>
  <c r="P180" i="6" s="1"/>
  <c r="N180" i="6"/>
  <c r="E181" i="6"/>
  <c r="N181" i="6"/>
  <c r="F181" i="6"/>
  <c r="P181" i="6" s="1"/>
  <c r="E189" i="6"/>
  <c r="F189" i="6"/>
  <c r="P189" i="6" s="1"/>
  <c r="N189" i="6"/>
  <c r="E185" i="6"/>
  <c r="F185" i="6"/>
  <c r="P185" i="6" s="1"/>
  <c r="N185" i="6"/>
  <c r="N186" i="6"/>
  <c r="F186" i="6"/>
  <c r="P186" i="6" s="1"/>
  <c r="E186" i="6"/>
  <c r="N187" i="6"/>
  <c r="F187" i="6"/>
  <c r="P187" i="6" s="1"/>
  <c r="E187" i="6"/>
  <c r="F184" i="6"/>
  <c r="P184" i="6" s="1"/>
  <c r="E184" i="6"/>
  <c r="N184" i="6"/>
  <c r="F190" i="6"/>
  <c r="P190" i="6" s="1"/>
  <c r="E190" i="6"/>
  <c r="N190" i="6"/>
  <c r="BH107" i="9"/>
  <c r="I108" i="6"/>
  <c r="BH111" i="9"/>
  <c r="I112" i="6"/>
  <c r="BH108" i="9"/>
  <c r="I109" i="6"/>
  <c r="I108" i="56"/>
  <c r="CB108" i="5"/>
  <c r="CB107" i="5"/>
  <c r="I107" i="56"/>
  <c r="CB111" i="5"/>
  <c r="I111" i="56"/>
  <c r="AC2" i="56"/>
  <c r="C381" i="3"/>
  <c r="K112" i="56"/>
  <c r="V2" i="56"/>
  <c r="Z2" i="56" s="1"/>
  <c r="N124" i="6"/>
  <c r="E124" i="6"/>
  <c r="F160" i="6"/>
  <c r="P160" i="6" s="1"/>
  <c r="E160" i="6"/>
  <c r="F122" i="6"/>
  <c r="P122" i="6" s="1"/>
  <c r="E122" i="6"/>
  <c r="N129" i="6"/>
  <c r="E129" i="6"/>
  <c r="N130" i="6"/>
  <c r="E130" i="6"/>
  <c r="N166" i="6"/>
  <c r="E166" i="6"/>
  <c r="F170" i="6"/>
  <c r="P170" i="6" s="1"/>
  <c r="E170" i="6"/>
  <c r="F135" i="6"/>
  <c r="P135" i="6" s="1"/>
  <c r="E135" i="6"/>
  <c r="F171" i="6"/>
  <c r="P171" i="6" s="1"/>
  <c r="E171" i="6"/>
  <c r="N159" i="6"/>
  <c r="E159" i="6"/>
  <c r="N136" i="6"/>
  <c r="E136" i="6"/>
  <c r="N172" i="6"/>
  <c r="E172" i="6"/>
  <c r="F117" i="6"/>
  <c r="P117" i="6" s="1"/>
  <c r="E117" i="6"/>
  <c r="F177" i="6"/>
  <c r="P177" i="6" s="1"/>
  <c r="E177" i="6"/>
  <c r="F176" i="6"/>
  <c r="P176" i="6" s="1"/>
  <c r="E176" i="6"/>
  <c r="F178" i="6"/>
  <c r="P178" i="6" s="1"/>
  <c r="E178" i="6"/>
  <c r="F134" i="6"/>
  <c r="P134" i="6" s="1"/>
  <c r="E134" i="6"/>
  <c r="N140" i="6"/>
  <c r="E140" i="6"/>
  <c r="F147" i="6"/>
  <c r="P147" i="6" s="1"/>
  <c r="E147" i="6"/>
  <c r="N128" i="6"/>
  <c r="E128" i="6"/>
  <c r="N154" i="6"/>
  <c r="E154" i="6"/>
  <c r="N158" i="6"/>
  <c r="E158" i="6"/>
  <c r="N123" i="6"/>
  <c r="E123" i="6"/>
  <c r="F148" i="6"/>
  <c r="P148" i="6" s="1"/>
  <c r="E148" i="6"/>
  <c r="F152" i="6"/>
  <c r="P152" i="6" s="1"/>
  <c r="E152" i="6"/>
  <c r="F153" i="6"/>
  <c r="P153" i="6" s="1"/>
  <c r="E153" i="6"/>
  <c r="F164" i="6"/>
  <c r="P164" i="6" s="1"/>
  <c r="E164" i="6"/>
  <c r="N118" i="6"/>
  <c r="E118" i="6"/>
  <c r="K113" i="6"/>
  <c r="K117" i="6"/>
  <c r="O117" i="6" s="1"/>
  <c r="AN2" i="8"/>
  <c r="U2" i="15"/>
  <c r="AM2" i="15" s="1"/>
  <c r="FB2" i="15"/>
  <c r="P2" i="13"/>
  <c r="F141" i="6"/>
  <c r="P141" i="6" s="1"/>
  <c r="N141" i="6"/>
  <c r="BO2" i="8"/>
  <c r="N177" i="6"/>
  <c r="BL2" i="17"/>
  <c r="BU2" i="17" s="1"/>
  <c r="F159" i="6"/>
  <c r="P159" i="6" s="1"/>
  <c r="F158" i="6"/>
  <c r="P158" i="6" s="1"/>
  <c r="F123" i="6"/>
  <c r="P123" i="6" s="1"/>
  <c r="N176" i="6"/>
  <c r="N146" i="6"/>
  <c r="N117" i="6"/>
  <c r="F118" i="6"/>
  <c r="P118" i="6" s="1"/>
  <c r="F136" i="6"/>
  <c r="P136" i="6" s="1"/>
  <c r="F172" i="6"/>
  <c r="P172" i="6" s="1"/>
  <c r="F128" i="6"/>
  <c r="P128" i="6" s="1"/>
  <c r="F129" i="6"/>
  <c r="P129" i="6" s="1"/>
  <c r="F165" i="6"/>
  <c r="P165" i="6" s="1"/>
  <c r="F154" i="6"/>
  <c r="P154" i="6" s="1"/>
  <c r="F140" i="6"/>
  <c r="P140" i="6" s="1"/>
  <c r="N165" i="6"/>
  <c r="N147" i="6"/>
  <c r="F142" i="6"/>
  <c r="P142" i="6" s="1"/>
  <c r="N170" i="6"/>
  <c r="N135" i="6"/>
  <c r="F124" i="6"/>
  <c r="P124" i="6" s="1"/>
  <c r="N142" i="6"/>
  <c r="N160" i="6"/>
  <c r="N178" i="6"/>
  <c r="N122" i="6"/>
  <c r="N134" i="6"/>
  <c r="N171" i="6"/>
  <c r="N164" i="6"/>
  <c r="FS2" i="5"/>
  <c r="BY2" i="8"/>
  <c r="EQ2" i="5"/>
  <c r="AW2" i="8"/>
  <c r="I64" i="6"/>
  <c r="I27" i="6"/>
  <c r="I63" i="6"/>
  <c r="F130" i="6"/>
  <c r="P130" i="6" s="1"/>
  <c r="F166" i="6"/>
  <c r="P166" i="6" s="1"/>
  <c r="F146" i="6"/>
  <c r="P146" i="6" s="1"/>
  <c r="I32" i="6"/>
  <c r="I33" i="6"/>
  <c r="I16" i="6"/>
  <c r="I76" i="6"/>
  <c r="I21" i="6"/>
  <c r="I46" i="6"/>
  <c r="I38" i="6"/>
  <c r="I70" i="6"/>
  <c r="I17" i="6"/>
  <c r="I35" i="6"/>
  <c r="I53" i="6"/>
  <c r="I71" i="6"/>
  <c r="I6" i="6"/>
  <c r="I24" i="6"/>
  <c r="I42" i="6"/>
  <c r="I60" i="6"/>
  <c r="I19" i="6"/>
  <c r="I37" i="6"/>
  <c r="I55" i="6"/>
  <c r="I73" i="6"/>
  <c r="I45" i="6"/>
  <c r="I34" i="6"/>
  <c r="I51" i="6"/>
  <c r="I4" i="6"/>
  <c r="I74" i="6"/>
  <c r="N148" i="6"/>
  <c r="N152" i="6"/>
  <c r="I56" i="6"/>
  <c r="I57" i="6"/>
  <c r="I15" i="6"/>
  <c r="I9" i="6"/>
  <c r="I10" i="6"/>
  <c r="I52" i="6"/>
  <c r="I50" i="6"/>
  <c r="I44" i="6"/>
  <c r="I5" i="6"/>
  <c r="I23" i="6"/>
  <c r="I41" i="6"/>
  <c r="I59" i="6"/>
  <c r="I12" i="6"/>
  <c r="I30" i="6"/>
  <c r="I48" i="6"/>
  <c r="I66" i="6"/>
  <c r="I7" i="6"/>
  <c r="I25" i="6"/>
  <c r="I43" i="6"/>
  <c r="I61" i="6"/>
  <c r="I68" i="6"/>
  <c r="N153" i="6"/>
  <c r="I69" i="6"/>
  <c r="I28" i="6"/>
  <c r="I22" i="6"/>
  <c r="I40" i="6"/>
  <c r="I62" i="6"/>
  <c r="I26" i="6"/>
  <c r="I3" i="6"/>
  <c r="BH2" i="9"/>
  <c r="I8" i="6"/>
  <c r="I39" i="6"/>
  <c r="I11" i="6"/>
  <c r="I29" i="6"/>
  <c r="I47" i="6"/>
  <c r="I65" i="6"/>
  <c r="I18" i="6"/>
  <c r="I36" i="6"/>
  <c r="I54" i="6"/>
  <c r="I72" i="6"/>
  <c r="I13" i="6"/>
  <c r="I31" i="6"/>
  <c r="I49" i="6"/>
  <c r="I67" i="6"/>
  <c r="I20" i="6"/>
  <c r="I58" i="6"/>
  <c r="I75" i="6"/>
  <c r="I14" i="6"/>
  <c r="M2" i="17"/>
  <c r="U2" i="8"/>
  <c r="BF2" i="8"/>
  <c r="R116" i="6"/>
  <c r="FT2" i="5"/>
  <c r="AY2" i="17"/>
  <c r="FR2" i="5"/>
  <c r="AQ2" i="17"/>
  <c r="DP2" i="5"/>
  <c r="P2" i="17"/>
  <c r="EZ2" i="5"/>
  <c r="FI2" i="5"/>
  <c r="F102" i="7"/>
  <c r="EH2" i="5"/>
  <c r="E102" i="7"/>
  <c r="DY2" i="5"/>
  <c r="D102" i="7"/>
  <c r="DO2" i="5"/>
  <c r="C102" i="7"/>
  <c r="CB2" i="5"/>
  <c r="F119" i="6"/>
  <c r="P119" i="6" s="1"/>
  <c r="N119" i="6"/>
  <c r="F173" i="6"/>
  <c r="P173" i="6" s="1"/>
  <c r="N173" i="6"/>
  <c r="F144" i="6"/>
  <c r="P144" i="6" s="1"/>
  <c r="N144" i="6"/>
  <c r="F157" i="6"/>
  <c r="P157" i="6" s="1"/>
  <c r="N157" i="6"/>
  <c r="N125" i="6"/>
  <c r="F125" i="6"/>
  <c r="P125" i="6" s="1"/>
  <c r="F143" i="6"/>
  <c r="P143" i="6" s="1"/>
  <c r="N143" i="6"/>
  <c r="F161" i="6"/>
  <c r="P161" i="6" s="1"/>
  <c r="N161" i="6"/>
  <c r="F132" i="6"/>
  <c r="P132" i="6" s="1"/>
  <c r="N132" i="6"/>
  <c r="F150" i="6"/>
  <c r="P150" i="6" s="1"/>
  <c r="N150" i="6"/>
  <c r="F168" i="6"/>
  <c r="P168" i="6" s="1"/>
  <c r="N168" i="6"/>
  <c r="F127" i="6"/>
  <c r="P127" i="6" s="1"/>
  <c r="N127" i="6"/>
  <c r="F145" i="6"/>
  <c r="P145" i="6" s="1"/>
  <c r="N145" i="6"/>
  <c r="F163" i="6"/>
  <c r="P163" i="6" s="1"/>
  <c r="N163" i="6"/>
  <c r="F155" i="6"/>
  <c r="P155" i="6" s="1"/>
  <c r="N155" i="6"/>
  <c r="F162" i="6"/>
  <c r="P162" i="6" s="1"/>
  <c r="N162" i="6"/>
  <c r="F139" i="6"/>
  <c r="P139" i="6" s="1"/>
  <c r="N139" i="6"/>
  <c r="F175" i="6"/>
  <c r="P175" i="6" s="1"/>
  <c r="N175" i="6"/>
  <c r="F131" i="6"/>
  <c r="P131" i="6" s="1"/>
  <c r="N131" i="6"/>
  <c r="F149" i="6"/>
  <c r="P149" i="6" s="1"/>
  <c r="N149" i="6"/>
  <c r="F167" i="6"/>
  <c r="P167" i="6" s="1"/>
  <c r="N167" i="6"/>
  <c r="F120" i="6"/>
  <c r="P120" i="6" s="1"/>
  <c r="N120" i="6"/>
  <c r="F138" i="6"/>
  <c r="P138" i="6" s="1"/>
  <c r="N138" i="6"/>
  <c r="F156" i="6"/>
  <c r="P156" i="6" s="1"/>
  <c r="N156" i="6"/>
  <c r="F174" i="6"/>
  <c r="P174" i="6" s="1"/>
  <c r="N174" i="6"/>
  <c r="F133" i="6"/>
  <c r="P133" i="6" s="1"/>
  <c r="N133" i="6"/>
  <c r="F151" i="6"/>
  <c r="P151" i="6" s="1"/>
  <c r="N151" i="6"/>
  <c r="F169" i="6"/>
  <c r="P169" i="6" s="1"/>
  <c r="N169" i="6"/>
  <c r="F137" i="6"/>
  <c r="P137" i="6" s="1"/>
  <c r="N137" i="6"/>
  <c r="F126" i="6"/>
  <c r="P126" i="6" s="1"/>
  <c r="N126" i="6"/>
  <c r="F121" i="6"/>
  <c r="P121" i="6" s="1"/>
  <c r="N121" i="6"/>
  <c r="FL2" i="15"/>
  <c r="G103" i="6" l="1"/>
  <c r="G217" i="6" s="1"/>
  <c r="Q217" i="6" s="1"/>
  <c r="AP102" i="9"/>
  <c r="BJ102" i="5"/>
  <c r="G102" i="56"/>
  <c r="R102" i="56" s="1"/>
  <c r="AB102" i="56" s="1"/>
  <c r="F381" i="3"/>
  <c r="FK2" i="15"/>
  <c r="F227" i="6"/>
  <c r="I103" i="6" l="1"/>
  <c r="BH102" i="9"/>
  <c r="CB102" i="5"/>
  <c r="I102" i="56"/>
  <c r="G227" i="6"/>
  <c r="AB112" i="56"/>
  <c r="R112" i="56"/>
  <c r="K2" i="8"/>
  <c r="D2" i="17"/>
  <c r="K2" i="5"/>
  <c r="F24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2403092-C287-4319-AC51-C43FEE929521}" keepAlive="1" name="ModelConnection_DaneZewnętrzne_1" description="Model danych" type="5" refreshedVersion="6" minRefreshableVersion="5" saveData="1">
    <dbPr connection="Data Model Connection" command="dane zbiorcz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DB82294-9FC1-4094-A07D-0D58EDEAE102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C42215E5-2723-41B6-B747-26D6910CD3DE}" name="Zapytanie — dane zbiorcze" description="Połączenie z zapytaniem „dane zbiorcze” w skoroszycie." type="100" refreshedVersion="6" minRefreshableVersion="5">
    <extLst>
      <ext xmlns:x15="http://schemas.microsoft.com/office/spreadsheetml/2010/11/main" uri="{DE250136-89BD-433C-8126-D09CA5730AF9}">
        <x15:connection id="363fdbee-4d3c-408d-b4a9-15ae0c054696">
          <x15:oledbPr connection="Provider=Microsoft.Mashup.OleDb.1;Data Source=$Workbook$;Location=&quot;dane zbiorcze&quot;;Extended Properties=&quot;&quot;">
            <x15:dbTables>
              <x15:dbTable name="dane zbiorcze"/>
            </x15:dbTables>
          </x15:oledbPr>
        </x15:connection>
      </ext>
    </extLst>
  </connection>
  <connection id="4" xr16:uid="{E028263C-7BF8-467E-B1AC-716F5C0F3B77}" keepAlive="1" name="Zapytanie — ludność" description="Połączenie z zapytaniem „ludność” w skoroszycie." type="5" refreshedVersion="0" background="1">
    <dbPr connection="Provider=Microsoft.Mashup.OleDb.1;Data Source=$Workbook$;Location=ludność;Extended Properties=&quot;&quot;" command="SELECT * FROM [ludność]"/>
  </connection>
  <connection id="5" xr16:uid="{E929C7D4-A095-4248-91A7-1BC85A6565E5}" keepAlive="1" name="Zapytanie — Wsk  P" description="Połączenie z zapytaniem „Wsk  P” w skoroszycie." type="5" refreshedVersion="0" background="1">
    <dbPr connection="Provider=Microsoft.Mashup.OleDb.1;Data Source=$Workbook$;Location=&quot;Wsk  P&quot;;Extended Properties=&quot;&quot;" command="SELECT * FROM [Wsk  P]"/>
  </connection>
  <connection id="6" xr16:uid="{B247369E-9A90-4C83-A069-CAD0DAA843B3}" keepAlive="1" name="Zapytanie — wskaźniki dochodowe" description="Połączenie z zapytaniem „wskaźniki dochodowe” w skoroszycie." type="5" refreshedVersion="0" background="1">
    <dbPr connection="Provider=Microsoft.Mashup.OleDb.1;Data Source=$Workbook$;Location=&quot;wskaźniki dochodowe&quot;;Extended Properties=&quot;&quot;" command="SELECT * FROM [wskaźniki dochodowe]"/>
  </connection>
</connections>
</file>

<file path=xl/sharedStrings.xml><?xml version="1.0" encoding="utf-8"?>
<sst xmlns="http://schemas.openxmlformats.org/spreadsheetml/2006/main" count="5699" uniqueCount="2489">
  <si>
    <t>1.</t>
  </si>
  <si>
    <t>2.</t>
  </si>
  <si>
    <t>3.</t>
  </si>
  <si>
    <t>4.</t>
  </si>
  <si>
    <t>Adres</t>
  </si>
  <si>
    <t xml:space="preserve">Telefon </t>
  </si>
  <si>
    <t>Województwo</t>
  </si>
  <si>
    <t>Adres e-mail</t>
  </si>
  <si>
    <t>Powiat</t>
  </si>
  <si>
    <t>NIP</t>
  </si>
  <si>
    <t>Nazwa organizatora publicznego transportu zbiorowego</t>
  </si>
  <si>
    <t>REGON</t>
  </si>
  <si>
    <t>Nazwisko</t>
  </si>
  <si>
    <t>A1. ORGANIZATOR PUBLICZNEGO TRANSPORTU ZBIOROWEGO</t>
  </si>
  <si>
    <t>A2. Dane osoby do kontaktu w sprawie wniosku</t>
  </si>
  <si>
    <t>Katalog organizatorów PTZ</t>
  </si>
  <si>
    <t>Gmina miejsko-wiejska</t>
  </si>
  <si>
    <t>Gmina na mocy porozumienia</t>
  </si>
  <si>
    <t>Gmina wiejska</t>
  </si>
  <si>
    <t>Związek międzygminny</t>
  </si>
  <si>
    <t>Powiat na mocy porozumienia</t>
  </si>
  <si>
    <t>Związek powiatów</t>
  </si>
  <si>
    <t>Związek powiatowo gminny</t>
  </si>
  <si>
    <t>Organizatorem publicznego transportu zbiorowego jest:</t>
  </si>
  <si>
    <t>5.</t>
  </si>
  <si>
    <t>6.</t>
  </si>
  <si>
    <t>Nazwa linii komunikacyjnej</t>
  </si>
  <si>
    <t>Gminy, na terenie których wykonywane będą przewozy autobusowe</t>
  </si>
  <si>
    <t xml:space="preserve">Długość linii </t>
  </si>
  <si>
    <t>TAK</t>
  </si>
  <si>
    <t>NIE</t>
  </si>
  <si>
    <t>Liczba wozokilometrów*</t>
  </si>
  <si>
    <t>Ogółem:</t>
  </si>
  <si>
    <t>G.1 Sposób realizacji przez organizatora publicznego transportu zbiorowego potrzeb osób niepełnosprawnych oraz osób o ograniczonej zdolności ruchowej w zakresie dostosowania infrastruktury do potrzeb tych osób.</t>
  </si>
  <si>
    <t>Liczba przystanków i dworców zapewniających nieutrudniony do nich dostęp osobom niepełnosprawnym oraz osobom o ograniczonej zdolności ruchowej</t>
  </si>
  <si>
    <t>Liczba wszystkich przystanków</t>
  </si>
  <si>
    <t>A.3   Informacje dotyczące organizatora publicznego transportu zbiorowego</t>
  </si>
  <si>
    <t>Imię</t>
  </si>
  <si>
    <t>* przejazd 1 autobusu na odległość 1 km</t>
  </si>
  <si>
    <t>L.p.</t>
  </si>
  <si>
    <t>Planowana kwota dopłaty*</t>
  </si>
  <si>
    <t xml:space="preserve">Miejscowości,
w których zlokalizowane są przystanki autobusowe </t>
  </si>
  <si>
    <t>B.1 Linie komunikacyjne, na których będą wykonywane przewozy autobusowe o charakterze użyteczności publicznej, które nie funkcjonowały co najmniej 3 miesiące przed dniem wejścia w życie ustawy o Funduszu rozwoju przewozów autobusowych o charakterze użyteczności publicznej oraz na które umowa o świadczenie usług w zakresie publicznego transportu zbiorowego zostanie zawarta po dniu wejścia w życie ustawy o Funduszu rozwoju przewozów autobusowych o charakterze użyteczności publicznej</t>
  </si>
  <si>
    <t>Planowana kwota deficytu*</t>
  </si>
  <si>
    <t>data, podpis i pieczęć osób działających w imieniu organizatora publicznego transportu zbiorowego</t>
  </si>
  <si>
    <t>Część ceny usługi sfinansowanej ze środków własnych organizatora [zł]</t>
  </si>
  <si>
    <t>Procentowa wartość części ceny usługi sfinansowanej ze środków własnych organizatora [%]</t>
  </si>
  <si>
    <t>Środki własne organizatora [zł]</t>
  </si>
  <si>
    <r>
      <t xml:space="preserve">Cena usługi </t>
    </r>
    <r>
      <rPr>
        <sz val="11"/>
        <rFont val="Calibri"/>
        <family val="2"/>
        <charset val="238"/>
        <scheme val="minor"/>
      </rPr>
      <t>[zł]</t>
    </r>
  </si>
  <si>
    <t>* ujemny wynik finansowy netto wyliczony dla linii o charakterze użyteczności publicznej nieuwzględniający rozsądnego zysku (iloczyn ilości wozokilometrów i ceny usługi), zgodnie z kalkulacją stanowiącą załącznik nr 2 do wniosku o objęcie dopłatą.</t>
  </si>
  <si>
    <t xml:space="preserve"> Częstotliwość
 </t>
  </si>
  <si>
    <t>Liczba przystanków zlokalizowanych w odległości nie większej niż 500 m.</t>
  </si>
  <si>
    <t>Organizator</t>
  </si>
  <si>
    <t>Ogółem dł linii</t>
  </si>
  <si>
    <t>Ogółem niepełnosprawni</t>
  </si>
  <si>
    <t>Ogółem przystanki</t>
  </si>
  <si>
    <t>Ogółem ogrzewalnie</t>
  </si>
  <si>
    <t>Liczba przystanków niepełnosprawni</t>
  </si>
  <si>
    <t>Liczba przystanków ogrzewalnie</t>
  </si>
  <si>
    <t>Data</t>
  </si>
  <si>
    <t>(miejscowość)</t>
  </si>
  <si>
    <t xml:space="preserve">     (data)</t>
  </si>
  <si>
    <t>Różnica def z zaokrągleń</t>
  </si>
  <si>
    <t>Różnica w finansowaniu</t>
  </si>
  <si>
    <t>max 1 (3) zł/wzkm</t>
  </si>
  <si>
    <t>warunek 10%</t>
  </si>
  <si>
    <t>10 % z ceny usługi</t>
  </si>
  <si>
    <t xml:space="preserve">10% z deficytu </t>
  </si>
  <si>
    <t>Kwota dopłaty/wozokm</t>
  </si>
  <si>
    <t xml:space="preserve">Max kwota dopł na podst wk wł/wzkm </t>
  </si>
  <si>
    <t>Max kwota dopł na podst wk. wł.</t>
  </si>
  <si>
    <t>Kwota dopłaty</t>
  </si>
  <si>
    <t>Def z ceny usł</t>
  </si>
  <si>
    <t>Wkład własny [zł]</t>
  </si>
  <si>
    <t>Wkład własny [%]</t>
  </si>
  <si>
    <t>Wkład własny/km [zł]</t>
  </si>
  <si>
    <t>Cena usługi</t>
  </si>
  <si>
    <t>Częstotliwość</t>
  </si>
  <si>
    <t>Weryfikacja</t>
  </si>
  <si>
    <t>Suma</t>
  </si>
  <si>
    <t>X</t>
  </si>
  <si>
    <t>STAWKA MAX Z UMOWY</t>
  </si>
  <si>
    <t>KWOTA DOPŁATY</t>
  </si>
  <si>
    <t>WKŁAD WŁASNY [ZŁ]</t>
  </si>
  <si>
    <t>WKŁAD WŁASNY [%]</t>
  </si>
  <si>
    <t>WKŁAD WŁASNY/KM [ZŁ]</t>
  </si>
  <si>
    <t>CENA USŁUGI</t>
  </si>
  <si>
    <t>DEFICYT</t>
  </si>
  <si>
    <t>WOZOKILOMETRY</t>
  </si>
  <si>
    <t>Dł.linii</t>
  </si>
  <si>
    <t>NAZWA LINII</t>
  </si>
  <si>
    <t>l.p</t>
  </si>
  <si>
    <t>ok</t>
  </si>
  <si>
    <t>Dane z wniosku</t>
  </si>
  <si>
    <t>Lp.</t>
  </si>
  <si>
    <t>Uwagi:</t>
  </si>
  <si>
    <t>JEST</t>
  </si>
  <si>
    <t>BRAK</t>
  </si>
  <si>
    <t>NIE DOTYCZY</t>
  </si>
  <si>
    <r>
      <rPr>
        <b/>
        <sz val="8"/>
        <color theme="1"/>
        <rFont val="Calibri"/>
        <family val="2"/>
        <charset val="238"/>
        <scheme val="minor"/>
      </rPr>
      <t xml:space="preserve">Tabelę D.1 proszę wypełnić zgodnie z wytycznymi poniżej:
Kolumna nr 1
</t>
    </r>
    <r>
      <rPr>
        <sz val="8"/>
        <color theme="1"/>
        <rFont val="Calibri"/>
        <family val="2"/>
        <charset val="238"/>
        <scheme val="minor"/>
      </rPr>
      <t xml:space="preserve">Należy wskazać nazwę lub numer linii komunikacyjnej. Pole wypełnia się automatycznie po wskazaniu nazwy w części B.1
</t>
    </r>
    <r>
      <rPr>
        <b/>
        <sz val="8"/>
        <color theme="1"/>
        <rFont val="Calibri"/>
        <family val="2"/>
        <charset val="238"/>
        <scheme val="minor"/>
      </rPr>
      <t xml:space="preserve">Kolumna nr 2
</t>
    </r>
    <r>
      <rPr>
        <sz val="8"/>
        <color theme="1"/>
        <rFont val="Calibri"/>
        <family val="2"/>
        <charset val="238"/>
        <scheme val="minor"/>
      </rPr>
      <t>Cena usługi jako</t>
    </r>
    <r>
      <rPr>
        <b/>
        <sz val="8"/>
        <color theme="1"/>
        <rFont val="Calibri"/>
        <family val="2"/>
        <charset val="238"/>
        <scheme val="minor"/>
      </rPr>
      <t xml:space="preserve"> </t>
    </r>
    <r>
      <rPr>
        <sz val="8"/>
        <rFont val="Calibri"/>
        <family val="2"/>
        <charset val="238"/>
        <scheme val="minor"/>
      </rPr>
      <t xml:space="preserve">kwota deficytu pojedyńczej linii komunikacyjnej w przewozach autobusowych o charakterze użyteczności publicznej wyrażona w złotych w odniesieniu do 1 wozokilometra.Wartość oblicza się automatycznie po wskazaniu deficytu oraz pracy eksploatacyjnej.
</t>
    </r>
    <r>
      <rPr>
        <b/>
        <sz val="8"/>
        <color theme="1"/>
        <rFont val="Calibri"/>
        <family val="2"/>
        <charset val="238"/>
        <scheme val="minor"/>
      </rPr>
      <t>Kolumna nr 3
U</t>
    </r>
    <r>
      <rPr>
        <sz val="8"/>
        <color theme="1"/>
        <rFont val="Calibri"/>
        <family val="2"/>
        <charset val="238"/>
        <scheme val="minor"/>
      </rPr>
      <t xml:space="preserve">dział własny organizatora publicznego transportu zbiorowego wyrażony w złotych w odniesieniu do 1 wozokilometra.Wartość oblicza się automatycznie po wskazaniu środków własnych organizatora oraz pracy eksploatacyjnej.
</t>
    </r>
    <r>
      <rPr>
        <b/>
        <sz val="8"/>
        <color theme="1"/>
        <rFont val="Calibri"/>
        <family val="2"/>
        <charset val="238"/>
        <scheme val="minor"/>
      </rPr>
      <t>Kolumna 4
C</t>
    </r>
    <r>
      <rPr>
        <sz val="8"/>
        <rFont val="Calibri"/>
        <family val="2"/>
        <charset val="238"/>
        <scheme val="minor"/>
      </rPr>
      <t xml:space="preserve">zęści ceny usługi sfinansowana ze środków własnych organizatora publicznego transportu zbiorowego (nie mniej niż 10 %). Wartość oblicza się automatycznie po wypełnieniu pozostałych pól.
</t>
    </r>
    <r>
      <rPr>
        <b/>
        <sz val="8"/>
        <color theme="1"/>
        <rFont val="Calibri"/>
        <family val="2"/>
        <charset val="238"/>
        <scheme val="minor"/>
      </rPr>
      <t xml:space="preserve">Kolumna 5
</t>
    </r>
    <r>
      <rPr>
        <sz val="8"/>
        <color theme="1"/>
        <rFont val="Calibri"/>
        <family val="2"/>
        <charset val="238"/>
        <scheme val="minor"/>
      </rPr>
      <t xml:space="preserve">Należy wskazać kwotę </t>
    </r>
    <r>
      <rPr>
        <sz val="8"/>
        <rFont val="Calibri"/>
        <family val="2"/>
        <charset val="238"/>
        <scheme val="minor"/>
      </rPr>
      <t>środków własnych organizatora publicznego transportu zbiorowego dla danej linii komunikacyjnej.</t>
    </r>
  </si>
  <si>
    <t xml:space="preserve">Nr zadania </t>
  </si>
  <si>
    <t xml:space="preserve">Długość linii komunikacyjnej
(km) </t>
  </si>
  <si>
    <t>Średnioroczna częstotliwość połączeń linii komunikacyjnej</t>
  </si>
  <si>
    <t>Wielkość pracy eksploatacyjnej  (wozokilometry)</t>
  </si>
  <si>
    <t xml:space="preserve">Przewidywana (szacunkowa) kwota dopłaty do linii komunikacyjnej </t>
  </si>
  <si>
    <t>Liczba linii komunikacyjnych na które organizator występuje o objęcie dopłatą:</t>
  </si>
  <si>
    <t>Województwo na mocy porozumienia</t>
  </si>
  <si>
    <t>Liczba jednostek samorządu terytorialnego objętych porozumieniami lub wchodzących w skład związku:</t>
  </si>
  <si>
    <t>Koszty zarządzania</t>
  </si>
  <si>
    <t>Pozostałe koszty</t>
  </si>
  <si>
    <t xml:space="preserve">Planowane koszty ogółem </t>
  </si>
  <si>
    <t>Przychody ze sprzedaży biletów za przewóz osób i bagażu</t>
  </si>
  <si>
    <t>Przychody z dotacji przedmiotowej na wyrównanie utraconych przychodów z tytułu ulg ustawowych</t>
  </si>
  <si>
    <t xml:space="preserve">Pozostałe przychody </t>
  </si>
  <si>
    <t xml:space="preserve">Planowane przychody ogółem </t>
  </si>
  <si>
    <t>Deficyt</t>
  </si>
  <si>
    <t>Koszty kierowców autobusów</t>
  </si>
  <si>
    <t>Koszty eksploatacyjne</t>
  </si>
  <si>
    <t>Koszty wydziałowe przewozów autobusowych</t>
  </si>
  <si>
    <t>ZAŁĄCZNIK NR 2 DO WNIOSKU - KALKULACJE PLANOWANEJ KWOTY DEFICYTU DLA POSZCZEGÓLNYCH LINII KOMUNIKACYJNYCH UJĘTYCH WE WNIOSKU O OBJĘCIE DOPŁATĄ W DANYM ROKU BUDŻETOWYM W OPARCIU O KOSZTY I PRZYCHODY (Z WYSZCZEGÓLNIENIEM ELEMENTÓW SKŁADOWYCH)</t>
  </si>
  <si>
    <t xml:space="preserve">Łączna liczba zatrzymań  </t>
  </si>
  <si>
    <t>W imieniu organizatora publicznego transportu zbiorowego umowę o dopłatę zawrą :</t>
  </si>
  <si>
    <t>Pan</t>
  </si>
  <si>
    <t>Pani</t>
  </si>
  <si>
    <t>Wójt</t>
  </si>
  <si>
    <t>Burmistrz</t>
  </si>
  <si>
    <t>Zastępca Wójta</t>
  </si>
  <si>
    <t>Zastępca Burmistrza</t>
  </si>
  <si>
    <t>Starosta</t>
  </si>
  <si>
    <t>Wicestarosta</t>
  </si>
  <si>
    <t>Etatowy Członek Zarządu</t>
  </si>
  <si>
    <t>Członek Zarządu</t>
  </si>
  <si>
    <t>Skarbnik</t>
  </si>
  <si>
    <t>Marszałek</t>
  </si>
  <si>
    <t>Główny Księgowy</t>
  </si>
  <si>
    <t>Pan/Pani</t>
  </si>
  <si>
    <t>Imię i Nazwisko</t>
  </si>
  <si>
    <t>Stanowisko</t>
  </si>
  <si>
    <t>Nazwa c.d</t>
  </si>
  <si>
    <t>Umowę kontrasygnuje:</t>
  </si>
  <si>
    <t>Gmina</t>
  </si>
  <si>
    <t>Rodzaj</t>
  </si>
  <si>
    <t>gmina miejska</t>
  </si>
  <si>
    <t>gmina miejsko-wiejska</t>
  </si>
  <si>
    <t>gmina wiejska</t>
  </si>
  <si>
    <t>powiat</t>
  </si>
  <si>
    <t>województwo</t>
  </si>
  <si>
    <t>Leszno</t>
  </si>
  <si>
    <t>Pniewy</t>
  </si>
  <si>
    <t>Szydłowo</t>
  </si>
  <si>
    <t>ostrowski</t>
  </si>
  <si>
    <t>Baranów</t>
  </si>
  <si>
    <t>grodziski</t>
  </si>
  <si>
    <t>Rybno</t>
  </si>
  <si>
    <t>nowodworski</t>
  </si>
  <si>
    <t>Poświętne</t>
  </si>
  <si>
    <t>Krasne</t>
  </si>
  <si>
    <t>Białobrzegi</t>
  </si>
  <si>
    <t>Olszanka</t>
  </si>
  <si>
    <t>Bielany</t>
  </si>
  <si>
    <t>Siedlce</t>
  </si>
  <si>
    <t>Radom</t>
  </si>
  <si>
    <t>Płock</t>
  </si>
  <si>
    <t>Ostrołęka</t>
  </si>
  <si>
    <t>Wiskitki</t>
  </si>
  <si>
    <t>Radziejowice</t>
  </si>
  <si>
    <t>Puszcza Mariańska</t>
  </si>
  <si>
    <t>Mszczonów</t>
  </si>
  <si>
    <t>Żyrardów</t>
  </si>
  <si>
    <t>żyrardowski</t>
  </si>
  <si>
    <t>Żuromin</t>
  </si>
  <si>
    <t>Siemiątkowo</t>
  </si>
  <si>
    <t>Lutocin</t>
  </si>
  <si>
    <t>Lubowidz</t>
  </si>
  <si>
    <t>Kuczbork-Osada</t>
  </si>
  <si>
    <t>Bieżuń</t>
  </si>
  <si>
    <t>żuromiński</t>
  </si>
  <si>
    <t>Zwoleń</t>
  </si>
  <si>
    <t>Tczów</t>
  </si>
  <si>
    <t>Przyłęk</t>
  </si>
  <si>
    <t>Policzna</t>
  </si>
  <si>
    <t>Kazanów</t>
  </si>
  <si>
    <t>zwoleński</t>
  </si>
  <si>
    <t>Zabrodzie</t>
  </si>
  <si>
    <t>Wyszków</t>
  </si>
  <si>
    <t>Somianka</t>
  </si>
  <si>
    <t>Rząśnik</t>
  </si>
  <si>
    <t>Długosiodło</t>
  </si>
  <si>
    <t>Brańszczyk</t>
  </si>
  <si>
    <t>wyszkowski</t>
  </si>
  <si>
    <t>Wołomin</t>
  </si>
  <si>
    <t>Tłuszcz</t>
  </si>
  <si>
    <t>Strachówka</t>
  </si>
  <si>
    <t>Radzymin</t>
  </si>
  <si>
    <t>Klembów</t>
  </si>
  <si>
    <t>Jadów</t>
  </si>
  <si>
    <t>Dąbrówka</t>
  </si>
  <si>
    <t>Zielonka</t>
  </si>
  <si>
    <t>Ząbki</t>
  </si>
  <si>
    <t>Marki</t>
  </si>
  <si>
    <t>Kobyłka</t>
  </si>
  <si>
    <t>wołomiński</t>
  </si>
  <si>
    <t>Wierzbno</t>
  </si>
  <si>
    <t>Stoczek</t>
  </si>
  <si>
    <t>Sadowne</t>
  </si>
  <si>
    <t>Miedzna</t>
  </si>
  <si>
    <t>Łochów</t>
  </si>
  <si>
    <t>Liw</t>
  </si>
  <si>
    <t>Korytnica</t>
  </si>
  <si>
    <t>Grębków</t>
  </si>
  <si>
    <t>Węgrów</t>
  </si>
  <si>
    <t>węgrowski</t>
  </si>
  <si>
    <t>Stare Babice</t>
  </si>
  <si>
    <t>Ożarów Mazowiecki</t>
  </si>
  <si>
    <t>Łomianki</t>
  </si>
  <si>
    <t>Kampinos</t>
  </si>
  <si>
    <t>Izabelin</t>
  </si>
  <si>
    <t>Błonie</t>
  </si>
  <si>
    <t>warszawski zachodni</t>
  </si>
  <si>
    <t>Szydłowiec</t>
  </si>
  <si>
    <t>Orońsko</t>
  </si>
  <si>
    <t>Mirów</t>
  </si>
  <si>
    <t>Jastrząb</t>
  </si>
  <si>
    <t>Chlewiska</t>
  </si>
  <si>
    <t>szydłowiecki</t>
  </si>
  <si>
    <t>Sterdyń</t>
  </si>
  <si>
    <t>Sokołów Podlaski</t>
  </si>
  <si>
    <t>Sabnie</t>
  </si>
  <si>
    <t>Repki</t>
  </si>
  <si>
    <t>Kosów Lacki</t>
  </si>
  <si>
    <t>Jabłonna Lacka</t>
  </si>
  <si>
    <t>Ceranów</t>
  </si>
  <si>
    <t>sokołowski</t>
  </si>
  <si>
    <t>Teresin</t>
  </si>
  <si>
    <t>Sochaczew</t>
  </si>
  <si>
    <t>Nowa Sucha</t>
  </si>
  <si>
    <t>Młodzieszyn</t>
  </si>
  <si>
    <t>Iłów</t>
  </si>
  <si>
    <t>Brochów</t>
  </si>
  <si>
    <t>sochaczewski</t>
  </si>
  <si>
    <t>Zawidz</t>
  </si>
  <si>
    <t>Szczutowo</t>
  </si>
  <si>
    <t>Sierpc</t>
  </si>
  <si>
    <t>Rościszewo</t>
  </si>
  <si>
    <t>Mochowo</t>
  </si>
  <si>
    <t>Gozdowo</t>
  </si>
  <si>
    <t>sierpecki</t>
  </si>
  <si>
    <t>Zbuczyn</t>
  </si>
  <si>
    <t>Wodynie</t>
  </si>
  <si>
    <t>Wiśniew</t>
  </si>
  <si>
    <t>Suchożebry</t>
  </si>
  <si>
    <t>Skórzec</t>
  </si>
  <si>
    <t>Przesmyki</t>
  </si>
  <si>
    <t>Paprotnia</t>
  </si>
  <si>
    <t>Mordy</t>
  </si>
  <si>
    <t>Mokobody</t>
  </si>
  <si>
    <t>Kotuń</t>
  </si>
  <si>
    <t>Korczew</t>
  </si>
  <si>
    <t>Domanice</t>
  </si>
  <si>
    <t>siedlecki</t>
  </si>
  <si>
    <t>Zakrzew</t>
  </si>
  <si>
    <t>Wolanów</t>
  </si>
  <si>
    <t>Wierzbica</t>
  </si>
  <si>
    <t>Skaryszew</t>
  </si>
  <si>
    <t>Przytyk</t>
  </si>
  <si>
    <t>Pionki</t>
  </si>
  <si>
    <t>Kowala</t>
  </si>
  <si>
    <t>Jedlnia-Letnisko</t>
  </si>
  <si>
    <t>Jedlińsk</t>
  </si>
  <si>
    <t>Jastrzębia</t>
  </si>
  <si>
    <t>Iłża</t>
  </si>
  <si>
    <t>Gózd</t>
  </si>
  <si>
    <t>radomski</t>
  </si>
  <si>
    <t>Zatory</t>
  </si>
  <si>
    <t>Winnica</t>
  </si>
  <si>
    <t>Świercze</t>
  </si>
  <si>
    <t>Pułtusk</t>
  </si>
  <si>
    <t>Pokrzywnica</t>
  </si>
  <si>
    <t>Obryte</t>
  </si>
  <si>
    <t>Gzy</t>
  </si>
  <si>
    <t>pułtuski</t>
  </si>
  <si>
    <t>Wieniawa</t>
  </si>
  <si>
    <t>Rusinów</t>
  </si>
  <si>
    <t>Przysucha</t>
  </si>
  <si>
    <t>Potworów</t>
  </si>
  <si>
    <t>Odrzywół</t>
  </si>
  <si>
    <t>Klwów</t>
  </si>
  <si>
    <t>Gielniów</t>
  </si>
  <si>
    <t>Borkowice</t>
  </si>
  <si>
    <t>przysuski</t>
  </si>
  <si>
    <t>Przasnysz</t>
  </si>
  <si>
    <t>Krzynowłoga Mała</t>
  </si>
  <si>
    <t>Jednorożec</t>
  </si>
  <si>
    <t>Czernice Borowe</t>
  </si>
  <si>
    <t>Chorzele</t>
  </si>
  <si>
    <t>przasnyski</t>
  </si>
  <si>
    <t>Raszyn</t>
  </si>
  <si>
    <t>Nadarzyn</t>
  </si>
  <si>
    <t>Michałowice</t>
  </si>
  <si>
    <t>Brwinów</t>
  </si>
  <si>
    <t>Pruszków</t>
  </si>
  <si>
    <t>Piastów</t>
  </si>
  <si>
    <t>pruszkowski</t>
  </si>
  <si>
    <t>Załuski</t>
  </si>
  <si>
    <t>Sochocin</t>
  </si>
  <si>
    <t>Raciąż</t>
  </si>
  <si>
    <t>Płońsk</t>
  </si>
  <si>
    <t>Nowe Miasto</t>
  </si>
  <si>
    <t>Naruszewo</t>
  </si>
  <si>
    <t>Joniec</t>
  </si>
  <si>
    <t>Dzierzążnia</t>
  </si>
  <si>
    <t>Czerwińsk nad Wisłą</t>
  </si>
  <si>
    <t>Baboszewo</t>
  </si>
  <si>
    <t>płoński</t>
  </si>
  <si>
    <t>Wyszogród</t>
  </si>
  <si>
    <t>Staroźreby</t>
  </si>
  <si>
    <t>Stara Biała</t>
  </si>
  <si>
    <t>Słupno</t>
  </si>
  <si>
    <t>Słubice</t>
  </si>
  <si>
    <t>Radzanowo</t>
  </si>
  <si>
    <t>Nowy Duninów</t>
  </si>
  <si>
    <t>Mała Wieś</t>
  </si>
  <si>
    <t>Łąck</t>
  </si>
  <si>
    <t>Gąbin</t>
  </si>
  <si>
    <t>Drobin</t>
  </si>
  <si>
    <t>Bulkowo</t>
  </si>
  <si>
    <t>Brudzeń Duży</t>
  </si>
  <si>
    <t>Bodzanów</t>
  </si>
  <si>
    <t>Bielsk</t>
  </si>
  <si>
    <t>płocki</t>
  </si>
  <si>
    <t>Tarczyn</t>
  </si>
  <si>
    <t>Prażmów</t>
  </si>
  <si>
    <t>Piaseczno</t>
  </si>
  <si>
    <t>Lesznowola</t>
  </si>
  <si>
    <t>Konstancin-Jeziorna</t>
  </si>
  <si>
    <t>Góra Kalwaria</t>
  </si>
  <si>
    <t>piaseczyński</t>
  </si>
  <si>
    <t>Wiązowna</t>
  </si>
  <si>
    <t>Sobienie-Jeziory</t>
  </si>
  <si>
    <t>Osieck</t>
  </si>
  <si>
    <t>Kołbiel</t>
  </si>
  <si>
    <t>Karczew</t>
  </si>
  <si>
    <t>Celestynów</t>
  </si>
  <si>
    <t>Otwock</t>
  </si>
  <si>
    <t>Józefów</t>
  </si>
  <si>
    <t>otwocki</t>
  </si>
  <si>
    <t>Zaręby Kościelne</t>
  </si>
  <si>
    <t>Wąsewo</t>
  </si>
  <si>
    <t>Szulborze Wielkie</t>
  </si>
  <si>
    <t>Stary Lubotyń</t>
  </si>
  <si>
    <t>Ostrów Mazowiecka</t>
  </si>
  <si>
    <t>Nur</t>
  </si>
  <si>
    <t>Małkinia Górna</t>
  </si>
  <si>
    <t>Brok</t>
  </si>
  <si>
    <t>Boguty-Pianki</t>
  </si>
  <si>
    <t>Andrzejewo</t>
  </si>
  <si>
    <t>Troszyn</t>
  </si>
  <si>
    <t>Rzekuń</t>
  </si>
  <si>
    <t>Olszewo-Borki</t>
  </si>
  <si>
    <t>Myszyniec</t>
  </si>
  <si>
    <t>Łyse</t>
  </si>
  <si>
    <t>Lelis</t>
  </si>
  <si>
    <t>Kadzidło</t>
  </si>
  <si>
    <t>Goworowo</t>
  </si>
  <si>
    <t>Czerwin</t>
  </si>
  <si>
    <t>Czarnia</t>
  </si>
  <si>
    <t>Baranowo</t>
  </si>
  <si>
    <t>ostrołęcki</t>
  </si>
  <si>
    <t>Zakroczym</t>
  </si>
  <si>
    <t>Pomiechówek</t>
  </si>
  <si>
    <t>Nasielsk</t>
  </si>
  <si>
    <t>Leoncin</t>
  </si>
  <si>
    <t>Czosnów</t>
  </si>
  <si>
    <t>Nowy Dwór Mazowiecki</t>
  </si>
  <si>
    <t>Wiśniewo</t>
  </si>
  <si>
    <t>Wieczfnia Kościelna</t>
  </si>
  <si>
    <t>Szreńsk</t>
  </si>
  <si>
    <t>Stupsk</t>
  </si>
  <si>
    <t>Strzegowo</t>
  </si>
  <si>
    <t>Radzanów</t>
  </si>
  <si>
    <t>Lipowiec Kościelny</t>
  </si>
  <si>
    <t>Dzierzgowo</t>
  </si>
  <si>
    <t>Mława</t>
  </si>
  <si>
    <t>mławski</t>
  </si>
  <si>
    <t>Sulejówek</t>
  </si>
  <si>
    <t>Stanisławów</t>
  </si>
  <si>
    <t>Siennica</t>
  </si>
  <si>
    <t>Mrozy</t>
  </si>
  <si>
    <t>Mińsk Mazowiecki</t>
  </si>
  <si>
    <t>Latowicz</t>
  </si>
  <si>
    <t>Kałuszyn</t>
  </si>
  <si>
    <t>Jakubów</t>
  </si>
  <si>
    <t>Halinów</t>
  </si>
  <si>
    <t>Dobre</t>
  </si>
  <si>
    <t>Dębe Wielkie</t>
  </si>
  <si>
    <t>Cegłów</t>
  </si>
  <si>
    <t>miński</t>
  </si>
  <si>
    <t>Szelków</t>
  </si>
  <si>
    <t>Sypniewo</t>
  </si>
  <si>
    <t>Rzewnie</t>
  </si>
  <si>
    <t>Różan</t>
  </si>
  <si>
    <t>Płoniawy-Bramura</t>
  </si>
  <si>
    <t>Młynarze</t>
  </si>
  <si>
    <t>Krasnosielc</t>
  </si>
  <si>
    <t>Karniewo</t>
  </si>
  <si>
    <t>Czerwonka</t>
  </si>
  <si>
    <t>Maków Mazowiecki</t>
  </si>
  <si>
    <t>makowski</t>
  </si>
  <si>
    <t>Stara Kornica</t>
  </si>
  <si>
    <t>Sarnaki</t>
  </si>
  <si>
    <t>Platerów</t>
  </si>
  <si>
    <t>Łosice</t>
  </si>
  <si>
    <t>Huszlew</t>
  </si>
  <si>
    <t>łosicki</t>
  </si>
  <si>
    <t>Solec nad Wisłą</t>
  </si>
  <si>
    <t>Sienno</t>
  </si>
  <si>
    <t>Rzeczniów</t>
  </si>
  <si>
    <t>Lipsko</t>
  </si>
  <si>
    <t>Ciepielów</t>
  </si>
  <si>
    <t>Chotcza</t>
  </si>
  <si>
    <t>lipski</t>
  </si>
  <si>
    <t>Wieliszew</t>
  </si>
  <si>
    <t>Serock</t>
  </si>
  <si>
    <t>Nieporęt</t>
  </si>
  <si>
    <t>Jabłonna</t>
  </si>
  <si>
    <t>Legionowo</t>
  </si>
  <si>
    <t>legionowski</t>
  </si>
  <si>
    <t>Sieciechów</t>
  </si>
  <si>
    <t>Magnuszew</t>
  </si>
  <si>
    <t>Kozienice</t>
  </si>
  <si>
    <t>Grabów nad Pilicą</t>
  </si>
  <si>
    <t>Gniewoszów</t>
  </si>
  <si>
    <t>Głowaczów</t>
  </si>
  <si>
    <t>Garbatka-Letnisko</t>
  </si>
  <si>
    <t>kozienicki</t>
  </si>
  <si>
    <t>Warka</t>
  </si>
  <si>
    <t>Nowe Miasto nad Pilicą</t>
  </si>
  <si>
    <t>Mogielnica</t>
  </si>
  <si>
    <t>Jasieniec</t>
  </si>
  <si>
    <t>Grójec</t>
  </si>
  <si>
    <t>Goszczyn</t>
  </si>
  <si>
    <t>Chynów</t>
  </si>
  <si>
    <t>Błędów</t>
  </si>
  <si>
    <t>Belsk Duży</t>
  </si>
  <si>
    <t>grójecki</t>
  </si>
  <si>
    <t>Żabia Wola</t>
  </si>
  <si>
    <t>Jaktorów</t>
  </si>
  <si>
    <t>Grodzisk Mazowiecki</t>
  </si>
  <si>
    <t>Podkowa Leśna</t>
  </si>
  <si>
    <t>Milanówek</t>
  </si>
  <si>
    <t>Szczawin Kościelny</t>
  </si>
  <si>
    <t>Sanniki</t>
  </si>
  <si>
    <t>Pacyna</t>
  </si>
  <si>
    <t>Gostynin</t>
  </si>
  <si>
    <t>gostyniński</t>
  </si>
  <si>
    <t>Żelechów</t>
  </si>
  <si>
    <t>Wilga</t>
  </si>
  <si>
    <t>Trojanów</t>
  </si>
  <si>
    <t>Sobolew</t>
  </si>
  <si>
    <t>Pilawa</t>
  </si>
  <si>
    <t>Parysów</t>
  </si>
  <si>
    <t>Miastków Kościelny</t>
  </si>
  <si>
    <t>Maciejowice</t>
  </si>
  <si>
    <t>Łaskarzew</t>
  </si>
  <si>
    <t>Górzno</t>
  </si>
  <si>
    <t>Garwolin</t>
  </si>
  <si>
    <t>Borowie</t>
  </si>
  <si>
    <t>garwoliński</t>
  </si>
  <si>
    <t>Sońsk</t>
  </si>
  <si>
    <t>Regimin</t>
  </si>
  <si>
    <t>Opinogóra Górna</t>
  </si>
  <si>
    <t>Ojrzeń</t>
  </si>
  <si>
    <t>Grudusk</t>
  </si>
  <si>
    <t>Gołymin-Ośrodek</t>
  </si>
  <si>
    <t>Glinojeck</t>
  </si>
  <si>
    <t>Ciechanów</t>
  </si>
  <si>
    <t>ciechanowski</t>
  </si>
  <si>
    <t>Wyśmierzyce</t>
  </si>
  <si>
    <t>Stromiec</t>
  </si>
  <si>
    <t>Stara Błotnica</t>
  </si>
  <si>
    <t>Promna</t>
  </si>
  <si>
    <t>białobrzeski</t>
  </si>
  <si>
    <t>MAZOWIECKIE</t>
  </si>
  <si>
    <t>STAN_NA</t>
  </si>
  <si>
    <t>NAZWA_DOD</t>
  </si>
  <si>
    <t>NAZWA</t>
  </si>
  <si>
    <t>RODZ</t>
  </si>
  <si>
    <t>GMI</t>
  </si>
  <si>
    <t>POW</t>
  </si>
  <si>
    <t>WOJ</t>
  </si>
  <si>
    <t>Lista</t>
  </si>
  <si>
    <t>Nazwa jednostki samorządu terytorialnego</t>
  </si>
  <si>
    <t>A.3   Kod TERYT jednostek wchodzących w skład organizatora</t>
  </si>
  <si>
    <t>Kod Województwa</t>
  </si>
  <si>
    <t>Kod Powiatu</t>
  </si>
  <si>
    <t>Kod Gminy</t>
  </si>
  <si>
    <t>Rodzaj jednostki</t>
  </si>
  <si>
    <t>Kod TERYT - TERC</t>
  </si>
  <si>
    <t>Liczba gmin na obszarze których będą realizowane przewozy z wykorzystaniem środków Funduszu:</t>
  </si>
  <si>
    <t>Liczba mieszkańców gmin na obszarze których będą realizowane przewozy z wykorzystaniem środków Funduszu:</t>
  </si>
  <si>
    <t>Nazwa organizatora</t>
  </si>
  <si>
    <t>OSOBA 1</t>
  </si>
  <si>
    <t>OSOBA 2</t>
  </si>
  <si>
    <t>OSOBA 3</t>
  </si>
  <si>
    <t>SKARBNIK</t>
  </si>
  <si>
    <t>DATA WNIOSKU</t>
  </si>
  <si>
    <t>NUMER UMOWY</t>
  </si>
  <si>
    <t xml:space="preserve">Nr sprawy w MUW: </t>
  </si>
  <si>
    <t>LP</t>
  </si>
  <si>
    <t>TERYT</t>
  </si>
  <si>
    <t>Zgodność kalkulacji</t>
  </si>
  <si>
    <t>Beneficjent</t>
  </si>
  <si>
    <t>Nazwa projektu</t>
  </si>
  <si>
    <t xml:space="preserve">Fundusz rozwoju przewozów autobusowych </t>
  </si>
  <si>
    <t>Numer umowy</t>
  </si>
  <si>
    <t>1. zwrot</t>
  </si>
  <si>
    <t>2. Imie i Nazwisko</t>
  </si>
  <si>
    <t>1. Imie i Nazwisko</t>
  </si>
  <si>
    <t>1. Stanowisko</t>
  </si>
  <si>
    <t>2. zwrot</t>
  </si>
  <si>
    <t>2. Stanowisko</t>
  </si>
  <si>
    <t>3. zwrot</t>
  </si>
  <si>
    <t>3. Imie i Nazwisko</t>
  </si>
  <si>
    <t>3. Stanowisko</t>
  </si>
  <si>
    <t>4. zwrot</t>
  </si>
  <si>
    <t>4. Imie i Nazwisko</t>
  </si>
  <si>
    <t>4. Stanowisko</t>
  </si>
  <si>
    <t>Łączna kwota dofinansowania</t>
  </si>
  <si>
    <t>powierzchnia obszaru właściwości organizatora</t>
  </si>
  <si>
    <t xml:space="preserve">liczba mieszkańców obszaru właściwości organizatora </t>
  </si>
  <si>
    <t>obliczona gęstość zaludnienia (punktacja od 0 pkt do 500 pkt - najmniejsza wartość odpowiada najwyższej punktacji)</t>
  </si>
  <si>
    <t xml:space="preserve">Liczba przyznanych punktów </t>
  </si>
  <si>
    <t xml:space="preserve">Liczba przyznanych punktów z uwzględnieniem wagi </t>
  </si>
  <si>
    <t>obliczona łączna liczba linii komunikacyjnych, dla których organizator złożył wniosek (punktacja od 0 pkt do 500 pkt - najwyższa wartość odpowiada najwyższej punktacji)</t>
  </si>
  <si>
    <t>obliczona łączna długość linii komunikacyjnych, dla których organizator złożył wniosek (punktacja od 0 pkt do 500 pkt - najwyższa wartość odpowiada najwyższej punktacji)</t>
  </si>
  <si>
    <t>Liczba przystanków zapewniających nieutrudniony dostęp osobom niepełnosprawnym</t>
  </si>
  <si>
    <t>Wskażnik realizacji potrzeb osób niepełnosprawnych (0-500 pkt)</t>
  </si>
  <si>
    <t>Wskażnik dochodów na mieszkańca (0-500 pkt)</t>
  </si>
  <si>
    <t>Liczba przystanków zlokalizowanych w ogdległości nie większej niż 500 m od terenów objętych przedsięwzięciami lub inwestycjami powiązanymi z przedsięwzięciem infrastrukturalnym, o których mowa w art. 5c ust. 1 ustawy z dnia 8 grudnia 2006 r.(Dz. U. z 2020 r. poz. 508 oraz z 2021 r. poz. 11 i 223)</t>
  </si>
  <si>
    <t>Liczba przyznanych punktów</t>
  </si>
  <si>
    <t>Kod TERYT</t>
  </si>
  <si>
    <t>Koszty taboru (autobusów)</t>
  </si>
  <si>
    <t>Kod TERYT (TERC) organizatora publicznego transportu zbiorowego: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</si>
  <si>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</si>
  <si>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</si>
  <si>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</si>
  <si>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</si>
  <si>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</si>
  <si>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</si>
  <si>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</si>
  <si>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</si>
  <si>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</si>
  <si>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</si>
  <si>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</si>
  <si>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</si>
  <si>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</si>
  <si>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</si>
  <si>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</si>
  <si>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</si>
  <si>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pkt.2 - Proszę podać kod TERYT organizatora zgodny z bazą GUS - w przypadku związków należy wskazać wartości zerowe.
Dostępne rodzaje jednostek: 0 - w przypadku województwa, powiatu lub związku; 2-gmina wiejska; 3- gmina miejsko wiejska</t>
  </si>
  <si>
    <t>Woj.</t>
  </si>
  <si>
    <t>Pow</t>
  </si>
  <si>
    <t>16</t>
  </si>
  <si>
    <t>17</t>
  </si>
  <si>
    <t>18</t>
  </si>
  <si>
    <t>19</t>
  </si>
  <si>
    <t>Gm</t>
  </si>
  <si>
    <t>Data uruchomienia linii komunikacyjnej</t>
  </si>
  <si>
    <r>
      <rPr>
        <b/>
        <sz val="8"/>
        <rFont val="Calibri"/>
        <family val="2"/>
        <charset val="238"/>
        <scheme val="minor"/>
      </rPr>
      <t xml:space="preserve">Tabelę B.1 proszę wypełnić zgodnie z wytycznymi poniżej:
Kolumna 1
</t>
    </r>
    <r>
      <rPr>
        <sz val="8"/>
        <rFont val="Calibri"/>
        <family val="2"/>
        <charset val="238"/>
        <scheme val="minor"/>
      </rPr>
      <t xml:space="preserve">Należy wskazać nazwę lub numer linii komunikacyjnej
Każda linia komunikacyjna będzie traktowana jako oddzielne zadanie.
</t>
    </r>
    <r>
      <rPr>
        <b/>
        <sz val="8"/>
        <rFont val="Calibri"/>
        <family val="2"/>
        <charset val="238"/>
        <scheme val="minor"/>
      </rPr>
      <t xml:space="preserve">Kolumna nr 2
</t>
    </r>
    <r>
      <rPr>
        <sz val="8"/>
        <rFont val="Calibri"/>
        <family val="2"/>
        <charset val="238"/>
        <scheme val="minor"/>
      </rPr>
      <t xml:space="preserve">Należy wskazać miejscowości, w których zlokalizowane są przystanki autobusowe w danej linii komunikacyjnej. 
W przypadku, gdy w danej miejscowości znajduje się więcej niż jeden przystanek komunikacyjny, należy wskazać tę miejscowość tylko raz.
</t>
    </r>
    <r>
      <rPr>
        <b/>
        <sz val="8"/>
        <rFont val="Calibri"/>
        <family val="2"/>
        <charset val="238"/>
        <scheme val="minor"/>
      </rPr>
      <t xml:space="preserve">Kolumna nr 3
</t>
    </r>
    <r>
      <rPr>
        <sz val="8"/>
        <rFont val="Calibri"/>
        <family val="2"/>
        <charset val="238"/>
        <scheme val="minor"/>
      </rPr>
      <t xml:space="preserve">Należy wskazać gminy, na obszarze których wykonywane będą przewozy autobusowe o charakterze użyteczności publicznej.
</t>
    </r>
    <r>
      <rPr>
        <b/>
        <sz val="8"/>
        <rFont val="Calibri"/>
        <family val="2"/>
        <charset val="238"/>
        <scheme val="minor"/>
      </rPr>
      <t xml:space="preserve">Kolumna 4
</t>
    </r>
    <r>
      <rPr>
        <sz val="8"/>
        <rFont val="Calibri"/>
        <family val="2"/>
        <charset val="238"/>
        <scheme val="minor"/>
      </rPr>
      <t xml:space="preserve">Należy wskazać długość linii komunikacyjnej wyrażoną w kilometrach.  
</t>
    </r>
    <r>
      <rPr>
        <b/>
        <sz val="8"/>
        <rFont val="Calibri"/>
        <family val="2"/>
        <charset val="238"/>
        <scheme val="minor"/>
      </rPr>
      <t xml:space="preserve">Kolumna 5
</t>
    </r>
    <r>
      <rPr>
        <sz val="8"/>
        <rFont val="Calibri"/>
        <family val="2"/>
        <charset val="238"/>
        <scheme val="minor"/>
      </rPr>
      <t xml:space="preserve">Należy wskazać łączną liczbę zatrzymań autobusu na przystankach komunikacyjnych, w roku budżetowym, którego dotyczy wniosek o objęcie dopłatą.
</t>
    </r>
    <r>
      <rPr>
        <b/>
        <sz val="8"/>
        <rFont val="Calibri"/>
        <family val="2"/>
        <charset val="238"/>
        <scheme val="minor"/>
      </rPr>
      <t xml:space="preserve">Kolumna 6
</t>
    </r>
    <r>
      <rPr>
        <sz val="8"/>
        <rFont val="Calibri"/>
        <family val="2"/>
        <charset val="238"/>
        <scheme val="minor"/>
      </rPr>
      <t xml:space="preserve"> Średnioroczna częstotliwość linii komunikacyjnej jako planowana ilość kursów w roku budżetowym, którego dotyczy wniosek o objęcie dopłatą. Wartość oblicza się automatycznie po wskazaniu długości linii oraz pracy eksploatacyjnej.
</t>
    </r>
    <r>
      <rPr>
        <b/>
        <sz val="8"/>
        <rFont val="Calibri"/>
        <family val="2"/>
        <charset val="238"/>
        <scheme val="minor"/>
      </rPr>
      <t xml:space="preserve">Kolumna 7
</t>
    </r>
    <r>
      <rPr>
        <sz val="8"/>
        <rFont val="Calibri"/>
        <family val="2"/>
        <charset val="238"/>
        <scheme val="minor"/>
      </rPr>
      <t xml:space="preserve">Należy wskazać graniczną datę uruchomienia linii komunikacyjnej.
</t>
    </r>
  </si>
  <si>
    <t>B.1 Linie komunikacyjne, na których będą wykonywane przewozy autobusowe o charakterze użyteczności publicznej, które nie funkcjonowały co najmniej 3 miesiące przed dniem wejścia w życie ustawy o Funduszu rozwoju przewozów autobusowych o charakterze użyteczności publicznej oraz na które umowa o świadczenie usług 
w zakresie publicznego transportu zbiorowego zostanie zawarta po dniu wejścia w życie ustawy o Funduszu rozwoju przewozów autobusowych o charakterze użyteczności publicznej</t>
  </si>
  <si>
    <t>ZAŁĄCZNIK NR 1 DO WNIOSKU O OBJĘCIE DOPŁATĄ - OŚWIADCZENIA</t>
  </si>
  <si>
    <t>A.3   Treść oświadczeń</t>
  </si>
  <si>
    <t>C.1   Planowana wielkość pracy eksploatacyjnej wyrażona w wozokilometrach wykonywana w 2025 roku</t>
  </si>
  <si>
    <t>D.1 Planowany wkład własny organizatora publicznego transportu zbiorowego w 2025 roku</t>
  </si>
  <si>
    <t>E.1 Planowana kwota deficytu linii komunikacyjnych, na których będą wykonywane przewozy autobusowe o charakterze użyteczności publicznej w 2025 roku</t>
  </si>
  <si>
    <t>F.1 Planowana łączna kwota dopłaty w 2025 roku.</t>
  </si>
  <si>
    <t>Wojewoda Mazowiecki
Wydział Infrastruktury i Rolnictwa
pl.Bankowy 3/5
00-950 Warszawa</t>
  </si>
  <si>
    <t>C.1   Planowana wielkość pracy eksploatacyjnej wyrażona w wozokilometrach wykonywana w 2026 roku</t>
  </si>
  <si>
    <t>D.1 Planowany wkład własny organizatora publicznego transportu zbiorowego w 2026 roku</t>
  </si>
  <si>
    <t>E.1 Planowana kwota deficytu linii komunikacyjnych, na których będą wykonywane przewozy autobusowe o charakterze użyteczności publicznej w 2026 roku</t>
  </si>
  <si>
    <t>F.1 Planowana łączna kwota dopłaty w 2026 roku.</t>
  </si>
  <si>
    <t>Łączny planowany deficyt na liniach komunikacyjnych w 2025 roku wynosi:</t>
  </si>
  <si>
    <t>Łączny planowany deficyt na liniach komunikacyjnych w 2033 roku wynosi:</t>
  </si>
  <si>
    <t>Łączny planowany deficyt na liniach komunikacyjnych w 2032 roku wynosi:</t>
  </si>
  <si>
    <t>Łączny planowany deficyt na liniach komunikacyjnych w 2031 roku wynosi:</t>
  </si>
  <si>
    <t>Łączny planowany deficyt na liniach komunikacyjnych w 2030 roku wynosi:</t>
  </si>
  <si>
    <t>Łączny planowany deficyt na liniach komunikacyjnych w 2029 roku wynosi:</t>
  </si>
  <si>
    <t>Łączny planowany deficyt na liniach komunikacyjnych w 2028 roku wynosi:</t>
  </si>
  <si>
    <t>Łączny planowany deficyt na liniach komunikacyjnych w 2027 roku wynosi:</t>
  </si>
  <si>
    <t>Łączny planowany deficyt na liniach komunikacyjnych w 2026 roku wynosi:</t>
  </si>
  <si>
    <t>Ul. Mazowiecka 26, 08-400 Garwolin</t>
  </si>
  <si>
    <t>Związek Powiatowo - Gminny  "Garwolińskie Przewozy Gminno - Powiatowe"</t>
  </si>
  <si>
    <t>ul. Komunardów 10, 05-402 Otwock</t>
  </si>
  <si>
    <t>Związek Powiatowo-Gminny "Otwockie Przewozy Gminno-Powiatowe"</t>
  </si>
  <si>
    <t>524171813</t>
  </si>
  <si>
    <t>ul. Kościuszki 32a, 05-825 Grodzisk Mazowiecki</t>
  </si>
  <si>
    <t>Związek Powiatowo-Gminny "Grodziskie Przewozy Autobusowe"</t>
  </si>
  <si>
    <t>389450569</t>
  </si>
  <si>
    <t>ul. św. Stanisława Kostki 5, 06-300 Przasnysz</t>
  </si>
  <si>
    <t>Powiat Przasnyski</t>
  </si>
  <si>
    <t>550668812</t>
  </si>
  <si>
    <t>22</t>
  </si>
  <si>
    <t>pl. Plac Generała Józefa Bema 5, 07-410 Ostrołęka</t>
  </si>
  <si>
    <t>Powiat Ostrołęcki</t>
  </si>
  <si>
    <t>550668835</t>
  </si>
  <si>
    <t>61</t>
  </si>
  <si>
    <t>ul. Rynek 1, 06-200 Maków Mazowiecki</t>
  </si>
  <si>
    <t>Powiat Makowski</t>
  </si>
  <si>
    <t>550668841</t>
  </si>
  <si>
    <t>ul. Józefa Piłsudskiego 59, 05-600 Grójec</t>
  </si>
  <si>
    <t>Powiat Grójecki</t>
  </si>
  <si>
    <t>670223149</t>
  </si>
  <si>
    <t>37</t>
  </si>
  <si>
    <t>24</t>
  </si>
  <si>
    <t>ul. Kościuszki 1, 96-315 Wiskitki</t>
  </si>
  <si>
    <t>Gmina Wiskitki</t>
  </si>
  <si>
    <t>750148549</t>
  </si>
  <si>
    <t>38</t>
  </si>
  <si>
    <t>pl. Plac Stefana Czarnieckiego 1, 05-660 Warka</t>
  </si>
  <si>
    <t>Gmina Warka</t>
  </si>
  <si>
    <t>670223400</t>
  </si>
  <si>
    <t>ul. Romantyczna 2, 07-324 Szulborze Wielkie</t>
  </si>
  <si>
    <t>Gmina Szulborze Wielkie</t>
  </si>
  <si>
    <t>450670114</t>
  </si>
  <si>
    <t>ul. Parkowa 7, 08-307 Repki</t>
  </si>
  <si>
    <t>Gmina Repki</t>
  </si>
  <si>
    <t>711582055</t>
  </si>
  <si>
    <t>29</t>
  </si>
  <si>
    <t>pl. Tadeusza Kościuszki 2, 05-250 Radzymin</t>
  </si>
  <si>
    <t>Gmina Radzymin</t>
  </si>
  <si>
    <t>013269700</t>
  </si>
  <si>
    <t>34</t>
  </si>
  <si>
    <t>ul. Rynek 41, 06-100 Pułtusk</t>
  </si>
  <si>
    <t>Gmina Pułtusk</t>
  </si>
  <si>
    <t>130377907</t>
  </si>
  <si>
    <t>ul. Stanisława Papczyńskiego 1, 96-330 Puszcza Mariańska</t>
  </si>
  <si>
    <t>Gmina Puszcza Mariańska</t>
  </si>
  <si>
    <t>750148390</t>
  </si>
  <si>
    <t>Przyłęk, 26-704 Przyłęk</t>
  </si>
  <si>
    <t>Gmina Przyłęk</t>
  </si>
  <si>
    <t>670223920</t>
  </si>
  <si>
    <t>36</t>
  </si>
  <si>
    <t>ul. Szkolna 1A, 05-180 Pomiechówek</t>
  </si>
  <si>
    <t>Gmina Pomiechówek</t>
  </si>
  <si>
    <t>013270531</t>
  </si>
  <si>
    <t>ul. Zwycięstwa 6A, 26-670 Pionki</t>
  </si>
  <si>
    <t>Gmina Pionki</t>
  </si>
  <si>
    <t>670224083</t>
  </si>
  <si>
    <t>25</t>
  </si>
  <si>
    <t>ul. Adama Mickiewicza 35, 05-320 Mrozy</t>
  </si>
  <si>
    <t>Gmina Mrozy</t>
  </si>
  <si>
    <t>711582776</t>
  </si>
  <si>
    <t>ul. Aleja Wojska Polskiego 21, 05-084 Leszno</t>
  </si>
  <si>
    <t>Gmina Leszno</t>
  </si>
  <si>
    <t>013271370</t>
  </si>
  <si>
    <t>32</t>
  </si>
  <si>
    <t>ul. Szkolna 1, 05-340 Kołbiel</t>
  </si>
  <si>
    <t>Gmina Kołbiel</t>
  </si>
  <si>
    <t>711582687</t>
  </si>
  <si>
    <t>ul. Siedlecka 56C, 08-130 Kotuń</t>
  </si>
  <si>
    <t>Gmina Kotuń</t>
  </si>
  <si>
    <t>711582463</t>
  </si>
  <si>
    <t>26</t>
  </si>
  <si>
    <t>ul. 3 Maja 10, 05-530 Góra Kalwaria</t>
  </si>
  <si>
    <t>Gmina Góra Kalwaria</t>
  </si>
  <si>
    <t>013271134</t>
  </si>
  <si>
    <t>ul. Tadeusza Kościuszki 14, 05-252 Dąbrówka</t>
  </si>
  <si>
    <t>Gmina Dąbrówka</t>
  </si>
  <si>
    <t>550667971</t>
  </si>
  <si>
    <t>pl. plac Tysiąclecia 1, 07-407 Czerwin</t>
  </si>
  <si>
    <t>Gmina Czerwin</t>
  </si>
  <si>
    <t>550668210</t>
  </si>
  <si>
    <t>ul. Stanisława Komosińskiego 1, 06-330 Chorzele</t>
  </si>
  <si>
    <t>Gmina Chorzele</t>
  </si>
  <si>
    <t>550667882</t>
  </si>
  <si>
    <t>ul. Aleksandra Sasimowskiego 2, 08-412 Borowie</t>
  </si>
  <si>
    <t>Gmina Borowie</t>
  </si>
  <si>
    <t>711582227</t>
  </si>
  <si>
    <t>ul. Przemysłowa 5, 07-100 Węgrów</t>
  </si>
  <si>
    <t>Powiat Węgrowski</t>
  </si>
  <si>
    <t>711581831</t>
  </si>
  <si>
    <t>33</t>
  </si>
  <si>
    <t>ul. Budowlana 4; 05-300 Mińsk Mazowiecki</t>
  </si>
  <si>
    <t>Powiatowo-gminny związek transportu publicznego Powiatu Mińskiego</t>
  </si>
  <si>
    <t>ul. Mieczysława Asłanowicza 10, 08-110 Siedlce</t>
  </si>
  <si>
    <t>Związek Międzygminny Zielone Gminy</t>
  </si>
  <si>
    <t>522594254</t>
  </si>
  <si>
    <t>64</t>
  </si>
  <si>
    <t>ul. Bohaterów Warszawy 4, 05-800 Pruszków</t>
  </si>
  <si>
    <t>Związek Międzygminny Utrata</t>
  </si>
  <si>
    <t>012100360</t>
  </si>
  <si>
    <t>21</t>
  </si>
  <si>
    <t>ul. Grójecka 45, 96-320 Mszczonów</t>
  </si>
  <si>
    <t>Związek Międzygminny "Mazowsze Zachodnie"</t>
  </si>
  <si>
    <t>015433581</t>
  </si>
  <si>
    <t>ul. 1 Maja 2, 27-300 Lipsko</t>
  </si>
  <si>
    <t>Związek Komunalny Powiśle</t>
  </si>
  <si>
    <t>670157961</t>
  </si>
  <si>
    <t>ul. Ekologiczna 5, 08-200 Łosice</t>
  </si>
  <si>
    <t>Związek Komunalny "Nieskażone Środowisko" Z Siedzibą W Łosicach</t>
  </si>
  <si>
    <t>030190164</t>
  </si>
  <si>
    <t>ul. Stanisława Moniuszki 6, 06-200 Maków Mazowiecki</t>
  </si>
  <si>
    <t>Związek Gmin Ziemi Makowskiej</t>
  </si>
  <si>
    <t>550044483</t>
  </si>
  <si>
    <t>ul. Parkowa 5, 26-900 Kozienice</t>
  </si>
  <si>
    <t>Związek Gmin Ziemi Kozienickiej</t>
  </si>
  <si>
    <t>672874744</t>
  </si>
  <si>
    <t>ul. gen. Władysława Sikorskiego 11, 05-119 Legionowo</t>
  </si>
  <si>
    <t>Związek Gmin Zalewu Zegrzyńskiego</t>
  </si>
  <si>
    <t>140012061</t>
  </si>
  <si>
    <t>ul. Witolda Zglenickiego 42, 09-411 Płock</t>
  </si>
  <si>
    <t>Związek Gmin Regionu Płockiego</t>
  </si>
  <si>
    <t>610216771</t>
  </si>
  <si>
    <t>62</t>
  </si>
  <si>
    <t>ul. Rynek 11, 27-100 Iłża</t>
  </si>
  <si>
    <t>Związek Gmin Nad Iłżanką</t>
  </si>
  <si>
    <t>670818919</t>
  </si>
  <si>
    <t>ul. Zachęta 57, 26-650 Przytyk</t>
  </si>
  <si>
    <t>Związek Gmin "Radomka"</t>
  </si>
  <si>
    <t>670977871</t>
  </si>
  <si>
    <t>ul. 1905 Roku 47, 26-600 Radom</t>
  </si>
  <si>
    <t>Związek Gmin "Podradomska Komunikacja Samochodowa"</t>
  </si>
  <si>
    <t>145803614</t>
  </si>
  <si>
    <t>63</t>
  </si>
  <si>
    <t>Obryte 185, 07-215 Obryte</t>
  </si>
  <si>
    <t>Związek Gmin "Kurpie Białe"</t>
  </si>
  <si>
    <t>550661750</t>
  </si>
  <si>
    <t>m. st. Warszawa</t>
  </si>
  <si>
    <t>ul. Jagiellońska 26, 03-719 Warszawa</t>
  </si>
  <si>
    <t>Województwo Mazowieckie</t>
  </si>
  <si>
    <t>015528910</t>
  </si>
  <si>
    <t>65</t>
  </si>
  <si>
    <t>ul. Bolesława Limanowskiego 45, 96-300 Żyrardów</t>
  </si>
  <si>
    <t>Powiat Żyrardowski</t>
  </si>
  <si>
    <t>750147828</t>
  </si>
  <si>
    <t>Plac Józefa Piłsudskiego 4, 09-300 Żuromin</t>
  </si>
  <si>
    <t>Powiat Żuromiński</t>
  </si>
  <si>
    <t>130377758</t>
  </si>
  <si>
    <t>ul. Narutowicza 6, 08-200 Łosice</t>
  </si>
  <si>
    <t>Powiat Łosicki</t>
  </si>
  <si>
    <t>030237351</t>
  </si>
  <si>
    <t>ul. Władysława Jagiełły 4, 26-700 Zwoleń</t>
  </si>
  <si>
    <t>Powiat Zwoleński</t>
  </si>
  <si>
    <t>670223221</t>
  </si>
  <si>
    <t>al. Aleja Róż 2, 07-200 Wyszków</t>
  </si>
  <si>
    <t>Powiat Wyszkowski</t>
  </si>
  <si>
    <t>550668829</t>
  </si>
  <si>
    <t>35</t>
  </si>
  <si>
    <t>ul. Prądzyńskiego 3, 05-200 Wołomin</t>
  </si>
  <si>
    <t>Powiat Wołomiński</t>
  </si>
  <si>
    <t>013269344</t>
  </si>
  <si>
    <t>ul. Poznańska 129/133, 05-850 Ożarów Mazowiecki</t>
  </si>
  <si>
    <t>Powiat Warszawski Zachodni</t>
  </si>
  <si>
    <t>013271996</t>
  </si>
  <si>
    <t>pl. Marii Konopnickiej 7, 26-500 Szydłowiec</t>
  </si>
  <si>
    <t>Powiat Szydłowiecki</t>
  </si>
  <si>
    <t>670223215</t>
  </si>
  <si>
    <t>30</t>
  </si>
  <si>
    <t>ul. Wolności 23, 08-300 Sokołów Podlaski</t>
  </si>
  <si>
    <t>Powiat Sokołowski</t>
  </si>
  <si>
    <t>711581771</t>
  </si>
  <si>
    <t>ul. marsz. Józefa Piłsudskiego 65, 96-500 Sochaczew</t>
  </si>
  <si>
    <t>Powiat Sochaczewski</t>
  </si>
  <si>
    <t>750147805</t>
  </si>
  <si>
    <t>28</t>
  </si>
  <si>
    <t>ul. Świętokrzyska 2A, 09-200 Sierpc</t>
  </si>
  <si>
    <t>Powiat Sierpecki</t>
  </si>
  <si>
    <t>611016169</t>
  </si>
  <si>
    <t>27</t>
  </si>
  <si>
    <t>ul. Józefa Piłsudskiego 40, 08-110 Siedlce</t>
  </si>
  <si>
    <t>Powiat Siedlecki</t>
  </si>
  <si>
    <t>711581653</t>
  </si>
  <si>
    <t>ul. Tadeusza Mazowieckiego 7, 26-600 Radom</t>
  </si>
  <si>
    <t>Powiat Radomski</t>
  </si>
  <si>
    <t>670223110</t>
  </si>
  <si>
    <t>ul. Płocka 39, 09-100 Płońsk</t>
  </si>
  <si>
    <t>Powiat Płoński</t>
  </si>
  <si>
    <t>130377712</t>
  </si>
  <si>
    <t>20</t>
  </si>
  <si>
    <t>ul. Bielska 59, 09-400 Płock</t>
  </si>
  <si>
    <t>Powiat Płocki</t>
  </si>
  <si>
    <t>611016034</t>
  </si>
  <si>
    <t>ul. Marii Skłodowskiej-Curie 11, 06-100 Pułtusk</t>
  </si>
  <si>
    <t>Powiat Pułtuski</t>
  </si>
  <si>
    <t>130377729</t>
  </si>
  <si>
    <t>ul. Aleja Jana Pawła II 10, 26-400 Przysucha</t>
  </si>
  <si>
    <t>Powiat Przysuski</t>
  </si>
  <si>
    <t>670223190</t>
  </si>
  <si>
    <t>23</t>
  </si>
  <si>
    <t>ul. Michała Drzymały 30, 05-800 Pruszków</t>
  </si>
  <si>
    <t>Powiat Pruszkowski</t>
  </si>
  <si>
    <t>013267144</t>
  </si>
  <si>
    <t>ul. Chyliczkowska 14, 05-500 Piaseczno</t>
  </si>
  <si>
    <t>Powiat Piaseczyński</t>
  </si>
  <si>
    <t>013270979</t>
  </si>
  <si>
    <t>ul. Górna 13, 05-400 Otwock</t>
  </si>
  <si>
    <t>Powiat Otwocki</t>
  </si>
  <si>
    <t>013268681</t>
  </si>
  <si>
    <t>ul. 3-go Maja 68, 07-300 Ostrów Mazowiecka</t>
  </si>
  <si>
    <t>Powiat Ostrowski</t>
  </si>
  <si>
    <t>550668806</t>
  </si>
  <si>
    <t>ul. Ignacego Paderewskiego 1B, 05-100 Nowy Dwór Mazowiecki</t>
  </si>
  <si>
    <t>Powiat Nowodworski</t>
  </si>
  <si>
    <t>013270034</t>
  </si>
  <si>
    <t>ul. Władysława Stanisława Reymonta 6, 06-500 Mława</t>
  </si>
  <si>
    <t>Powiat Mławski</t>
  </si>
  <si>
    <t>130377735</t>
  </si>
  <si>
    <t>ul. Tadeusza Kościuszki 3, 05-300 Mińsk Mazowiecki</t>
  </si>
  <si>
    <t>Powiat Miński</t>
  </si>
  <si>
    <t>711581788</t>
  </si>
  <si>
    <t>ul. Rynek 1, 27-300 Lipsko</t>
  </si>
  <si>
    <t>Powiat Lipski</t>
  </si>
  <si>
    <t>670223161</t>
  </si>
  <si>
    <t>Powiat Legionowski</t>
  </si>
  <si>
    <t>013269858</t>
  </si>
  <si>
    <t>ul. Jana Kochanowskiego 28, 26-900 Kozienice</t>
  </si>
  <si>
    <t>Powiat Kozienicki</t>
  </si>
  <si>
    <t>670223155</t>
  </si>
  <si>
    <t>ul. Daleka 11A, 05-825 Grodzisk Mazowiecki</t>
  </si>
  <si>
    <t>Powiat Grodziski</t>
  </si>
  <si>
    <t>013269108</t>
  </si>
  <si>
    <t>ul. Romana Dmowskiego 13, 09-500 Gostynin</t>
  </si>
  <si>
    <t>Powiat Gostyniński</t>
  </si>
  <si>
    <t>611016100</t>
  </si>
  <si>
    <t>ul. Mazowiecka 26, 08-400 Garwolin</t>
  </si>
  <si>
    <t>Powiat Garwoliński</t>
  </si>
  <si>
    <t>711581802</t>
  </si>
  <si>
    <t>ul. 17 Stycznia 7, 06-400 Ciechanów</t>
  </si>
  <si>
    <t>Powiat Ciechanowski</t>
  </si>
  <si>
    <t>130377706</t>
  </si>
  <si>
    <t>Plac Zygmunta Starego 9, 26-800 Białobrzegi</t>
  </si>
  <si>
    <t>Powiat Białobrzeski</t>
  </si>
  <si>
    <t>670223132</t>
  </si>
  <si>
    <t>Rynek Duży im. J. Piłsudskiego 32, 08-450 Łaskarzew</t>
  </si>
  <si>
    <t>ul. Rynek 1, 08-430 Żelechów</t>
  </si>
  <si>
    <t>Gmina Żelechów</t>
  </si>
  <si>
    <t>711582204</t>
  </si>
  <si>
    <t>ul. Główna 3, 96-321 Żabia Wola</t>
  </si>
  <si>
    <t>Gmina Żabia Wola</t>
  </si>
  <si>
    <t>750148578</t>
  </si>
  <si>
    <t>ul. Gostynińska 2, 09-520 Łąck</t>
  </si>
  <si>
    <t>Gmina Łąck</t>
  </si>
  <si>
    <t>611015738</t>
  </si>
  <si>
    <t>ul. Ostrołęcka 2, 07-437 Łyse</t>
  </si>
  <si>
    <t>Gmina Łyse</t>
  </si>
  <si>
    <t>550668172</t>
  </si>
  <si>
    <t>ul. Marszałka Józefa Piłsudskiego 6, 08-200 Łosice</t>
  </si>
  <si>
    <t>Gmina Łosice</t>
  </si>
  <si>
    <t>030237405</t>
  </si>
  <si>
    <t>ul. Warszawska 115, 05-092 Łomianki</t>
  </si>
  <si>
    <t>Gmina Łomianki</t>
  </si>
  <si>
    <t>013271826</t>
  </si>
  <si>
    <t>ul. Aleja Pokoju 75, 07-130 Łochów</t>
  </si>
  <si>
    <t>Gmina Łochów</t>
  </si>
  <si>
    <t>711582090</t>
  </si>
  <si>
    <t>Gmina Łaskarzew</t>
  </si>
  <si>
    <t>711582374</t>
  </si>
  <si>
    <t>ul. Plac Kochanowskiego 1, 26-700 Zwoleń</t>
  </si>
  <si>
    <t>Gmina Zwoleń</t>
  </si>
  <si>
    <t>670223439</t>
  </si>
  <si>
    <t>ul. Jana Pawła II 1, 08-106 Zbuczyn</t>
  </si>
  <si>
    <t>Gmina Zbuczyn</t>
  </si>
  <si>
    <t>711582670</t>
  </si>
  <si>
    <t>ul. Gminna 17, 09-142 Załuski</t>
  </si>
  <si>
    <t>Gmina Załuski</t>
  </si>
  <si>
    <t>130378545</t>
  </si>
  <si>
    <t>ul. Mazowiecka 24, 09-226 Zawidz Kościelny</t>
  </si>
  <si>
    <t>Gmina Zawidz</t>
  </si>
  <si>
    <t>611016011</t>
  </si>
  <si>
    <t>ul. Jana Pawła II 106, 07-217 Zatory</t>
  </si>
  <si>
    <t>Gmina Zatory</t>
  </si>
  <si>
    <t>550668143</t>
  </si>
  <si>
    <t>ul. Kowalska 14, 07-323 Zaręby Kościelne</t>
  </si>
  <si>
    <t>Gmina Zaręby Kościelne</t>
  </si>
  <si>
    <t>450670120</t>
  </si>
  <si>
    <t>Zakrzew 51, 26-652 Zakrzew</t>
  </si>
  <si>
    <t>Gmina Zakrzew</t>
  </si>
  <si>
    <t>670224077</t>
  </si>
  <si>
    <t>ul. Warszawska 7, 05-170 Zakroczym</t>
  </si>
  <si>
    <t>Gmina Zakroczym</t>
  </si>
  <si>
    <t>013270399</t>
  </si>
  <si>
    <t>ul. Wł. St. Reymonta 51, 07-230 Zabrodzie</t>
  </si>
  <si>
    <t>Gmina Zabrodzie</t>
  </si>
  <si>
    <t>550667988</t>
  </si>
  <si>
    <t>ul. Zastawska 13, 07-311 Wąsewo</t>
  </si>
  <si>
    <t>Gmina Wąsewo</t>
  </si>
  <si>
    <t>550667899</t>
  </si>
  <si>
    <t>ul. Adama Mickiewicza 75, 26-811 Wyśmierzyce</t>
  </si>
  <si>
    <t>Gmina Wyśmierzyce</t>
  </si>
  <si>
    <t>670223422</t>
  </si>
  <si>
    <t>ul. Rębowska 37, 09-450 Wyszogród</t>
  </si>
  <si>
    <t>Gmina Wyszogród</t>
  </si>
  <si>
    <t>611015508</t>
  </si>
  <si>
    <t>Gmina Wyszków</t>
  </si>
  <si>
    <t>550667994</t>
  </si>
  <si>
    <t>ul. Ogrodowa 4, 05-200 Wołomin</t>
  </si>
  <si>
    <t>Gmina Wołomin</t>
  </si>
  <si>
    <t>013269640</t>
  </si>
  <si>
    <t>ul. Radomska 20, 26-625 Wolanów</t>
  </si>
  <si>
    <t>Gmina Wolanów</t>
  </si>
  <si>
    <t>670224060</t>
  </si>
  <si>
    <t>ul. Siedlecka 43, 08-117 Wodynie</t>
  </si>
  <si>
    <t>Gmina Wodynie</t>
  </si>
  <si>
    <t>711582664</t>
  </si>
  <si>
    <t>Wiśniewo 86, 06-521 Wiśniewo</t>
  </si>
  <si>
    <t>Gmina Wiśniewo</t>
  </si>
  <si>
    <t>130378539</t>
  </si>
  <si>
    <t>ul. Siedlecka 13, 08-112 Wiśniew</t>
  </si>
  <si>
    <t>Gmina Wiśniew</t>
  </si>
  <si>
    <t>711582629</t>
  </si>
  <si>
    <t>ul. Lubelska 59, 05-462 Wiązowna</t>
  </si>
  <si>
    <t>Gmina Wiązowna</t>
  </si>
  <si>
    <t>013268994</t>
  </si>
  <si>
    <t>ul. Pułtuska 25, 06-120 Winnica</t>
  </si>
  <si>
    <t>Gmina Winnica</t>
  </si>
  <si>
    <t>130378522</t>
  </si>
  <si>
    <t>ul. Warszawska 38, 08-470 Wilga</t>
  </si>
  <si>
    <t>Gmina Wilga</t>
  </si>
  <si>
    <t>711582368</t>
  </si>
  <si>
    <t>Wierzbno 90, 07-111 Wierzbno</t>
  </si>
  <si>
    <t>Gmina Wierzbno</t>
  </si>
  <si>
    <t>711582210</t>
  </si>
  <si>
    <t>ul. Kościuszki 73, 26-680 Wierzbica</t>
  </si>
  <si>
    <t>Gmina Wierzbica</t>
  </si>
  <si>
    <t>670224054</t>
  </si>
  <si>
    <t>ul. Kochanowskiego 88, 26-432 Wieniawa</t>
  </si>
  <si>
    <t>Gmina Wieniawa</t>
  </si>
  <si>
    <t>670224048</t>
  </si>
  <si>
    <t>ul. Krzysztofa Kamila Baczyńskiego 1, 05-135 Wieliszew</t>
  </si>
  <si>
    <t>Gmina Wieliszew</t>
  </si>
  <si>
    <t>013270577</t>
  </si>
  <si>
    <t>Wieczfnia Kościelna 48, 06-513 Wieczfnia Kościelna</t>
  </si>
  <si>
    <t>Gmina Wieczfnia Kościelna</t>
  </si>
  <si>
    <t>130378516</t>
  </si>
  <si>
    <t>ul. Warszawska 10, 05-240 Tłuszcz</t>
  </si>
  <si>
    <t>Gmina Tłuszcz</t>
  </si>
  <si>
    <t>550668166</t>
  </si>
  <si>
    <t>ul. Juliusza Słowackiego 13, 07-405 Troszyn</t>
  </si>
  <si>
    <t>Gmina Troszyn</t>
  </si>
  <si>
    <t>550667942</t>
  </si>
  <si>
    <t>Trojanów 57A, 08-455 Trojanów</t>
  </si>
  <si>
    <t>Gmina Trojanów</t>
  </si>
  <si>
    <t>711582316</t>
  </si>
  <si>
    <t>ul. Zielona 20, 96-515 Teresin</t>
  </si>
  <si>
    <t>Gmina Teresin</t>
  </si>
  <si>
    <t>750148532</t>
  </si>
  <si>
    <t>Tczów 124, 26-706 Tczów</t>
  </si>
  <si>
    <t>Gmina Tczów</t>
  </si>
  <si>
    <t>670224031</t>
  </si>
  <si>
    <t>ul. Juliana Stępkowskiego 17, 05-555 Tarczyn</t>
  </si>
  <si>
    <t>Gmina Tarczyn</t>
  </si>
  <si>
    <t>015891250</t>
  </si>
  <si>
    <t>ul. Miszewska 8A, 09-472 Słupno</t>
  </si>
  <si>
    <t>Gmina Słupno</t>
  </si>
  <si>
    <t>611015997</t>
  </si>
  <si>
    <t>ul. Płocka 32, 09-533 Słubice</t>
  </si>
  <si>
    <t>Gmina Słubice</t>
  </si>
  <si>
    <t>611015968</t>
  </si>
  <si>
    <t>ul. Mazowiecka 61, 06-516 Szydłowo</t>
  </si>
  <si>
    <t>Gmina Szydłowo</t>
  </si>
  <si>
    <t>130378479</t>
  </si>
  <si>
    <t>pl. Rynek Wielki 1, 26-500 Szydłowiec</t>
  </si>
  <si>
    <t>Gmina Szydłowiec</t>
  </si>
  <si>
    <t>670223391</t>
  </si>
  <si>
    <t>ul. Plac Kanoniczny 10, 06-550 Szreńsk</t>
  </si>
  <si>
    <t>Gmina Szreńsk</t>
  </si>
  <si>
    <t>130378462</t>
  </si>
  <si>
    <t>Stary Szelków 39, 06-220 Stary Szelków</t>
  </si>
  <si>
    <t>Gmina Szelków</t>
  </si>
  <si>
    <t>550668373</t>
  </si>
  <si>
    <t>ul. Lipowa 5A, 09-227 Szczutowo</t>
  </si>
  <si>
    <t>Gmina Szczutowo</t>
  </si>
  <si>
    <t>611015974</t>
  </si>
  <si>
    <t>ul. Jana Pawła II 10, 09-550 Szczawin Kościelny</t>
  </si>
  <si>
    <t>Gmina Szczawin Kościelny</t>
  </si>
  <si>
    <t>611016070</t>
  </si>
  <si>
    <t>ul. Ostrołęcka 27, 06-216 Sypniewo</t>
  </si>
  <si>
    <t>Gmina Sypniewo</t>
  </si>
  <si>
    <t>550668367</t>
  </si>
  <si>
    <t>ul. Aleksandry Ogińskiej 11, 08-125 Suchożebry</t>
  </si>
  <si>
    <t>Gmina Suchożebry</t>
  </si>
  <si>
    <t>711582606</t>
  </si>
  <si>
    <t>ul. Henryka Sienkiewicza 10, 06-561 Stupsk</t>
  </si>
  <si>
    <t>Gmina Stupsk</t>
  </si>
  <si>
    <t>130378456</t>
  </si>
  <si>
    <t>ul. Plac Wolności 32, 06-445 Strzegowo</t>
  </si>
  <si>
    <t>Gmina Strzegowo</t>
  </si>
  <si>
    <t>130378440</t>
  </si>
  <si>
    <t>ul. Piaski 4, 26-804 Stromiec</t>
  </si>
  <si>
    <t>Gmina Stromiec</t>
  </si>
  <si>
    <t>670224025</t>
  </si>
  <si>
    <t>ul. Cypriana Kamila Norwida 6, 05-282 Strachówka</t>
  </si>
  <si>
    <t>Gmina Strachówka</t>
  </si>
  <si>
    <t>711582724</t>
  </si>
  <si>
    <t>ul. Kosowska 5, 07-104 Stoczek</t>
  </si>
  <si>
    <t>Gmina Stoczek</t>
  </si>
  <si>
    <t>711582144</t>
  </si>
  <si>
    <t>ul. Tadeusza Kościuszki 6, 08-320 Sterdyń</t>
  </si>
  <si>
    <t>Gmina Sterdyń</t>
  </si>
  <si>
    <t>711582084</t>
  </si>
  <si>
    <t>Stary Lubotyń 42, 07-303 Stary Lubotyń</t>
  </si>
  <si>
    <t>Gmina Stary Lubotyń</t>
  </si>
  <si>
    <t>550667907</t>
  </si>
  <si>
    <t>ul. Płocka 18, 09-440 Staroźreby</t>
  </si>
  <si>
    <t>Gmina Staroźreby</t>
  </si>
  <si>
    <t>611016040</t>
  </si>
  <si>
    <t>ul. Rynek 32, 05-082 Stare Babice</t>
  </si>
  <si>
    <t>Gmina Stare Babice</t>
  </si>
  <si>
    <t>013271855</t>
  </si>
  <si>
    <t>Stara Kornica 191, 08-205 Stara Kornica</t>
  </si>
  <si>
    <t>Gmina Stara Kornica</t>
  </si>
  <si>
    <t>030237724</t>
  </si>
  <si>
    <t>Stara Błotnica 46, 26-806 Stara Błotnica</t>
  </si>
  <si>
    <t>Gmina Stara Błotnica</t>
  </si>
  <si>
    <t>670224019</t>
  </si>
  <si>
    <t>ul. Jana Kazimierza 1, 09-411 Biała</t>
  </si>
  <si>
    <t>Gmina Stara Biała</t>
  </si>
  <si>
    <t>611016028</t>
  </si>
  <si>
    <t>ul. Rynek 32, 05-304 Stanisławów</t>
  </si>
  <si>
    <t>Gmina Stanisławów</t>
  </si>
  <si>
    <t>711582434</t>
  </si>
  <si>
    <t>ul. Ciechanowska 20, 06-430 Sońsk</t>
  </si>
  <si>
    <t>Gmina Sońsk</t>
  </si>
  <si>
    <t>130378433</t>
  </si>
  <si>
    <t>ul. Armii Krajowej 4, 07-203 Somianka</t>
  </si>
  <si>
    <t>Gmina Somianka</t>
  </si>
  <si>
    <t>550668090</t>
  </si>
  <si>
    <t>ul. Rynek 1, 27-320 Solec nad Wisłą</t>
  </si>
  <si>
    <t>Gmina Solec Nad Wisłą</t>
  </si>
  <si>
    <t>670224002</t>
  </si>
  <si>
    <t>ul. Wolności 44, 08-300 Sokołów Podlaski</t>
  </si>
  <si>
    <t>Gmina Sokołów Podlaski</t>
  </si>
  <si>
    <t>711582078</t>
  </si>
  <si>
    <t>ul. Guzikarzy 9, 09-110 Sochocin</t>
  </si>
  <si>
    <t>Gmina Sochocin</t>
  </si>
  <si>
    <t>130378427</t>
  </si>
  <si>
    <t>ul. Warszawska 115, 96-500 Sochaczew</t>
  </si>
  <si>
    <t>Gmina Sochaczew</t>
  </si>
  <si>
    <t>750148526</t>
  </si>
  <si>
    <t>ul. Rynek 1, 08-460 Sobolew</t>
  </si>
  <si>
    <t>Gmina Sobolew</t>
  </si>
  <si>
    <t>711582351</t>
  </si>
  <si>
    <t>ul. Garwolińska 16, 08-443 Sobienie-Jeziory</t>
  </si>
  <si>
    <t>Gmina Sobienie-Jeziory</t>
  </si>
  <si>
    <t>711582300</t>
  </si>
  <si>
    <t>ul. Siedlecka 3, 08-114 Skórzec</t>
  </si>
  <si>
    <t>Gmina Skórzec</t>
  </si>
  <si>
    <t>711582575</t>
  </si>
  <si>
    <t>ul. Juliusza Słowackiego 6, 26-640 Skaryszew</t>
  </si>
  <si>
    <t>Gmina Skaryszew</t>
  </si>
  <si>
    <t>670223385</t>
  </si>
  <si>
    <t>ul. Biskupa Floriana 4, 09-200 Sierpc</t>
  </si>
  <si>
    <t>Gmina Sierpc</t>
  </si>
  <si>
    <t>611015945</t>
  </si>
  <si>
    <t>ul. Rynek 36/40, 27-350 Sienno</t>
  </si>
  <si>
    <t>Gmina Sienno</t>
  </si>
  <si>
    <t>670223994</t>
  </si>
  <si>
    <t>ul. Mińska 33, 05-332 Siennica</t>
  </si>
  <si>
    <t>Gmina Siennica</t>
  </si>
  <si>
    <t>711582782</t>
  </si>
  <si>
    <t>ul. Władysława Reymonta 2, 09-135 Siemiątkowo</t>
  </si>
  <si>
    <t>Gmina Siemiątkowo</t>
  </si>
  <si>
    <t>130378410</t>
  </si>
  <si>
    <t>Gmina Siedlce</t>
  </si>
  <si>
    <t>711582552</t>
  </si>
  <si>
    <t>ul. Rynek 16, 26-922 Sieciechów</t>
  </si>
  <si>
    <t>Gmina Sieciechów</t>
  </si>
  <si>
    <t>670223988</t>
  </si>
  <si>
    <t>ul. Rynek 21, 05-140 Serock</t>
  </si>
  <si>
    <t>Gmina Serock</t>
  </si>
  <si>
    <t>015570119</t>
  </si>
  <si>
    <t>ul. Berka Joselewicza 3, 08-220 Sarnaki</t>
  </si>
  <si>
    <t>Gmina Sarnaki</t>
  </si>
  <si>
    <t>030237687</t>
  </si>
  <si>
    <t>ul. Warszawska 169, 09-540 Sanniki</t>
  </si>
  <si>
    <t>Gmina Sanniki</t>
  </si>
  <si>
    <t>611015916</t>
  </si>
  <si>
    <t>ul. Kościuszki 3, 07-140 Sadowne</t>
  </si>
  <si>
    <t>Gmina Sadowne</t>
  </si>
  <si>
    <t>711582173</t>
  </si>
  <si>
    <t>ul. Główna 73, 08-331 Sabnie</t>
  </si>
  <si>
    <t>Gmina Sabnie</t>
  </si>
  <si>
    <t>711582061</t>
  </si>
  <si>
    <t>pl. Obrońców Różana 4, 06-230 Różan</t>
  </si>
  <si>
    <t>Gmina Różan</t>
  </si>
  <si>
    <t>550668344</t>
  </si>
  <si>
    <t>ul. Jesionowa 3, 07-205 Rząśnik</t>
  </si>
  <si>
    <t>Gmina Rząśnik</t>
  </si>
  <si>
    <t>550668108</t>
  </si>
  <si>
    <t>Rzewnie 19, 06-225 Rzewnie</t>
  </si>
  <si>
    <t>Gmina Rzewnie</t>
  </si>
  <si>
    <t>550668350</t>
  </si>
  <si>
    <t>ul. Kościuszki 33, 07-411 Rzekuń</t>
  </si>
  <si>
    <t>Gmina Rzekuń</t>
  </si>
  <si>
    <t>550667959</t>
  </si>
  <si>
    <t>Rzeczniów 1, 27-353 Rzeczniów</t>
  </si>
  <si>
    <t>Gmina Rzeczniów</t>
  </si>
  <si>
    <t>670223971</t>
  </si>
  <si>
    <t>ul. Długa 20, 96-514 Rybno</t>
  </si>
  <si>
    <t>Gmina Rybno</t>
  </si>
  <si>
    <t>750148466</t>
  </si>
  <si>
    <t>ul. Żeromskiego 4, 26-411 Rusinów</t>
  </si>
  <si>
    <t>Gmina Rusinów</t>
  </si>
  <si>
    <t>670223965</t>
  </si>
  <si>
    <t>ul. Armii Krajowej 1, 09-204 Rościszewo</t>
  </si>
  <si>
    <t>Gmina Rościszewo</t>
  </si>
  <si>
    <t>611015900</t>
  </si>
  <si>
    <t>ul. Adama Rzewuskiego 19, 06-461 Regimin</t>
  </si>
  <si>
    <t>Gmina Regimin</t>
  </si>
  <si>
    <t>130378396</t>
  </si>
  <si>
    <t>ul. Szkolna 2A, 05-090 Raszyn</t>
  </si>
  <si>
    <t>Gmina Raszyn</t>
  </si>
  <si>
    <t>013269232</t>
  </si>
  <si>
    <t>ul. Kubickiego 10, 96-325 Radziejowice</t>
  </si>
  <si>
    <t>Gmina Radziejowice</t>
  </si>
  <si>
    <t>750148414</t>
  </si>
  <si>
    <t>Radzanów 92a, 26-807 Radzanów</t>
  </si>
  <si>
    <t>Gmina Radzanów</t>
  </si>
  <si>
    <t>670223942</t>
  </si>
  <si>
    <t>ul. Plac Piłsudskiego 26, 06-540 Radzanów</t>
  </si>
  <si>
    <t>130378373</t>
  </si>
  <si>
    <t>ul. Płocka 32, 09-451 Radzanowo</t>
  </si>
  <si>
    <t>Gmina Radzanowo</t>
  </si>
  <si>
    <t>611016057</t>
  </si>
  <si>
    <t>ul. Kilińskiego 2, 09-140 Raciąż</t>
  </si>
  <si>
    <t>Gmina Raciąż</t>
  </si>
  <si>
    <t>130378048</t>
  </si>
  <si>
    <t>ul. Pułtuska 39, 09-100 Płońsk</t>
  </si>
  <si>
    <t>Gmina Płońsk</t>
  </si>
  <si>
    <t>130378031</t>
  </si>
  <si>
    <t>Płoniawy-Bramura 83A, 06-210 Płoniawy-Bramura</t>
  </si>
  <si>
    <t>Gmina Płoniawy-Bramura</t>
  </si>
  <si>
    <t>550668338</t>
  </si>
  <si>
    <t>Gmina Przytyk</t>
  </si>
  <si>
    <t>670223936</t>
  </si>
  <si>
    <t>pl. Plac Kolberga 11, 26-400 Przysucha</t>
  </si>
  <si>
    <t>Gmina Przysucha</t>
  </si>
  <si>
    <t>670223379</t>
  </si>
  <si>
    <t>ul. 11 Listopada 13, 08-109 Przesmyki</t>
  </si>
  <si>
    <t>Gmina Przesmyki</t>
  </si>
  <si>
    <t>711582569</t>
  </si>
  <si>
    <t>Gmina Przasnysz</t>
  </si>
  <si>
    <t>550667830</t>
  </si>
  <si>
    <t>Promna-Kolonia 5, 26-803 Promna</t>
  </si>
  <si>
    <t>Gmina Promna</t>
  </si>
  <si>
    <t>670223913</t>
  </si>
  <si>
    <t>ul. Piotra Czołchańskiego 1, 05-505 Prażmów</t>
  </si>
  <si>
    <t>Gmina Prażmów</t>
  </si>
  <si>
    <t>013271170</t>
  </si>
  <si>
    <t>ul. Krótka 1, 05-326 Poświętne</t>
  </si>
  <si>
    <t>Gmina Poświętne</t>
  </si>
  <si>
    <t>711582693</t>
  </si>
  <si>
    <t>ul. Radomska 2A, 26-414 Potworów</t>
  </si>
  <si>
    <t>Gmina Potworów</t>
  </si>
  <si>
    <t>670223899</t>
  </si>
  <si>
    <t>ul. Bolesława Prusa 11, 26-720 Policzna</t>
  </si>
  <si>
    <t>Gmina Policzna</t>
  </si>
  <si>
    <t>670223882</t>
  </si>
  <si>
    <t>ul. Aleja Jana Pawła II 1, 06-121 Pokrzywnica</t>
  </si>
  <si>
    <t>Gmina Pokrzywnica</t>
  </si>
  <si>
    <t>130378367</t>
  </si>
  <si>
    <t>Pniewy 2, 05-652 Pniewy</t>
  </si>
  <si>
    <t>Gmina Pniewy</t>
  </si>
  <si>
    <t>670223876</t>
  </si>
  <si>
    <t>ul. 3 Maja 5, 08-210 Platerów</t>
  </si>
  <si>
    <t>Gmina Platerów</t>
  </si>
  <si>
    <t>030237641</t>
  </si>
  <si>
    <t>al. Wyzwolenia 158, 08-440 Pilawa</t>
  </si>
  <si>
    <t>Gmina Pilawa</t>
  </si>
  <si>
    <t>711582345</t>
  </si>
  <si>
    <t>ul. Kościuszki 5, 05-500 Piaseczno</t>
  </si>
  <si>
    <t>Gmina Piaseczno</t>
  </si>
  <si>
    <t>015891289</t>
  </si>
  <si>
    <t>ul. Kościuszki 28, 08-441 Parysów</t>
  </si>
  <si>
    <t>Gmina Parysów</t>
  </si>
  <si>
    <t>711582339</t>
  </si>
  <si>
    <t>ul. 3 Maja 2, 08-107 Paprotnia</t>
  </si>
  <si>
    <t>Gmina Paprotnia</t>
  </si>
  <si>
    <t>711582523</t>
  </si>
  <si>
    <t>ul. Wyzwolenia 7, 09-541 Pacyna</t>
  </si>
  <si>
    <t>Gmina Pacyna</t>
  </si>
  <si>
    <t>611015810</t>
  </si>
  <si>
    <t>ul. Kolejowa 2, 05-850 Ożarów Mazowiecki</t>
  </si>
  <si>
    <t>Gmina Ożarów Mazowiecki</t>
  </si>
  <si>
    <t>013271269</t>
  </si>
  <si>
    <t>ul. gen. Władysława Sikorskiego 5, 07-300 Ostrów Mazowiecka</t>
  </si>
  <si>
    <t>Gmina Ostrów Mazowiecka</t>
  </si>
  <si>
    <t>550667913</t>
  </si>
  <si>
    <t>ul. Rynek 1, 08-445 Osieck</t>
  </si>
  <si>
    <t>Gmina Osieck</t>
  </si>
  <si>
    <t>711582285</t>
  </si>
  <si>
    <t>ul. Szkolna 8, 26-505 Orońsko</t>
  </si>
  <si>
    <t>Gmina Orońsko</t>
  </si>
  <si>
    <t>670223860</t>
  </si>
  <si>
    <t>ul. Zygmunta Krasińskiego 4, 06-406 Opinogóra Górna</t>
  </si>
  <si>
    <t>Gmina Opinogóra Górna</t>
  </si>
  <si>
    <t>130378344</t>
  </si>
  <si>
    <t>ul. Władysława Broniewskiego 13, 07-415 Olszewo-Borki</t>
  </si>
  <si>
    <t>Gmina Olszewo-Borki</t>
  </si>
  <si>
    <t>550667965</t>
  </si>
  <si>
    <t>Olszanka 37, 08-207 Olszanka</t>
  </si>
  <si>
    <t>Gmina Olszanka</t>
  </si>
  <si>
    <t>030237629</t>
  </si>
  <si>
    <t>ul. Ciechanowska 27, 06-456 Ojrzeń</t>
  </si>
  <si>
    <t>Gmina Ojrzeń</t>
  </si>
  <si>
    <t>130378338</t>
  </si>
  <si>
    <t>ul. Warszawska 53, 26-425 Odrzywół</t>
  </si>
  <si>
    <t>Gmina Odrzywół</t>
  </si>
  <si>
    <t>670223853</t>
  </si>
  <si>
    <t>Gmina Obryte</t>
  </si>
  <si>
    <t>550668137</t>
  </si>
  <si>
    <t>ul. Drohiczyńska 2, 07-322 Nur</t>
  </si>
  <si>
    <t>Gmina Nur</t>
  </si>
  <si>
    <t>450670108</t>
  </si>
  <si>
    <t>ul. Osiedlowa 1, 09-505 Nowy Duninów</t>
  </si>
  <si>
    <t>Gmina Nowy Duninów</t>
  </si>
  <si>
    <t>611015796</t>
  </si>
  <si>
    <t>pl. Ojca Honorata Koźmińskiego 1/2, 26-420 Nowe Miasto nad Pilicą</t>
  </si>
  <si>
    <t>Gmina Nowe Miasto Nad Pilicą</t>
  </si>
  <si>
    <t>670223362</t>
  </si>
  <si>
    <t>ul. Apteczna 8, 09-120 Nowe Miasto</t>
  </si>
  <si>
    <t>Gmina Nowe Miasto</t>
  </si>
  <si>
    <t>130378284</t>
  </si>
  <si>
    <t>Nowa Sucha 59 A, 96-513 Nowa Sucha</t>
  </si>
  <si>
    <t>Gmina Nowa Sucha</t>
  </si>
  <si>
    <t>750148377</t>
  </si>
  <si>
    <t>Plac Wolności 1, 05-126 Nieporęt</t>
  </si>
  <si>
    <t>Gmina Nieporęt</t>
  </si>
  <si>
    <t>013270519</t>
  </si>
  <si>
    <t>ul. Elektronowa 3, 05-190 Nasielsk</t>
  </si>
  <si>
    <t>Gmina Nasielsk</t>
  </si>
  <si>
    <t>130377899</t>
  </si>
  <si>
    <t>Naruszewo 19A, 09-152 Naruszewo</t>
  </si>
  <si>
    <t>Gmina Naruszewo</t>
  </si>
  <si>
    <t>130378278</t>
  </si>
  <si>
    <t>ul. Mszczonowska 24, 05-830 Nadarzyn</t>
  </si>
  <si>
    <t>Gmina Nadarzyn</t>
  </si>
  <si>
    <t>013269195</t>
  </si>
  <si>
    <t>ul. Ostrołęcka 7, 06-231 Młynarze</t>
  </si>
  <si>
    <t>Gmina Młynarze</t>
  </si>
  <si>
    <t>550668321</t>
  </si>
  <si>
    <t>ul. Wyszogrodzka 25, 96-512 Młodzieszyn</t>
  </si>
  <si>
    <t>Gmina Młodzieszyn</t>
  </si>
  <si>
    <t>750148354</t>
  </si>
  <si>
    <t>pl. Plac Wolności 60, 07-430 Myszyniec</t>
  </si>
  <si>
    <t>Gmina Myszyniec</t>
  </si>
  <si>
    <t>550668284</t>
  </si>
  <si>
    <t>pl. Józefa Piłsudskiego 1, 96-320 Mszczonów</t>
  </si>
  <si>
    <t>Gmina Mszczonów</t>
  </si>
  <si>
    <t>750148609</t>
  </si>
  <si>
    <t>ul. Kilińskiego 9, 08-140 Mordy</t>
  </si>
  <si>
    <t>Gmina Mordy</t>
  </si>
  <si>
    <t>711582457</t>
  </si>
  <si>
    <t>ul. Plac Chreptowicza 25, 08-124 Mokobody</t>
  </si>
  <si>
    <t>Gmina Mokobody</t>
  </si>
  <si>
    <t>711582492</t>
  </si>
  <si>
    <t>ul. Rynek 1, 05-640 Mogielnica</t>
  </si>
  <si>
    <t>Gmina Mogielnica</t>
  </si>
  <si>
    <t>670223445</t>
  </si>
  <si>
    <t>ul. Sierpecka 2, 09-214 Mochowo</t>
  </si>
  <si>
    <t>Gmina Mochowo</t>
  </si>
  <si>
    <t>611015773</t>
  </si>
  <si>
    <t>ul. Józefa Chełmońskiego 14, 05-300 Mińsk Mazowiecki</t>
  </si>
  <si>
    <t>Gmina Mińsk Mazowiecki</t>
  </si>
  <si>
    <t>711582747</t>
  </si>
  <si>
    <t>Mirów Stary 27, 26-503 Mirów Stary</t>
  </si>
  <si>
    <t>Gmina Mirów</t>
  </si>
  <si>
    <t>670223847</t>
  </si>
  <si>
    <t>ul. Kościuszki 45, 05-822 Milanówek</t>
  </si>
  <si>
    <t>Gmina Milanówek</t>
  </si>
  <si>
    <t>013269150</t>
  </si>
  <si>
    <t>ul. marsz. Józefa Piłsudskiego 41, 05-120 Legionowo</t>
  </si>
  <si>
    <t>Gmina Miejska Legionowo</t>
  </si>
  <si>
    <t>015891295</t>
  </si>
  <si>
    <t>pl. Plac Jana Pawła II 6, 06-400 Ciechanów</t>
  </si>
  <si>
    <t>Gmina Miejska Ciechanów</t>
  </si>
  <si>
    <t>130377824</t>
  </si>
  <si>
    <t>ul. 11 Listopada 4, 07-106 Miedzna</t>
  </si>
  <si>
    <t>Gmina Miedzna</t>
  </si>
  <si>
    <t>711582196</t>
  </si>
  <si>
    <t>ul. Aleja Powstańców Warszawy 1, 05-816 Michałowice</t>
  </si>
  <si>
    <t>Gmina Michałowice</t>
  </si>
  <si>
    <t>013269290</t>
  </si>
  <si>
    <t>ul. Rynek 6, 08-420 Miastków Kościelny</t>
  </si>
  <si>
    <t>Gmina Miastków Kościelny</t>
  </si>
  <si>
    <t>711582322</t>
  </si>
  <si>
    <t>ul. Rynek 26, 09-500 Gostynin</t>
  </si>
  <si>
    <t>ul. Przedszkolna 1, 07-320 Małkinia Górna</t>
  </si>
  <si>
    <t>Gmina Małkinia Górna</t>
  </si>
  <si>
    <t>550667920</t>
  </si>
  <si>
    <t>ul. Jana Kochanowskiego 1, 09-460 Mała Wieś</t>
  </si>
  <si>
    <t>Gmina Mała Wieś</t>
  </si>
  <si>
    <t>611015750</t>
  </si>
  <si>
    <t>ul. Saperów 24, 26-910 Magnuszew</t>
  </si>
  <si>
    <t>Gmina Magnuszew</t>
  </si>
  <si>
    <t>670223830</t>
  </si>
  <si>
    <t>ul. Rynek 7, 08-480 Maciejowice</t>
  </si>
  <si>
    <t>Gmina Maciejowice</t>
  </si>
  <si>
    <t>711582291</t>
  </si>
  <si>
    <t>ul. Poniatowskiego 1, 09-317 Lutocin</t>
  </si>
  <si>
    <t>Gmina Lutocin</t>
  </si>
  <si>
    <t>130378261</t>
  </si>
  <si>
    <t>ul. Zielona 10, 09-304 Lubowidz</t>
  </si>
  <si>
    <t>Gmina Lubowidz</t>
  </si>
  <si>
    <t>130378255</t>
  </si>
  <si>
    <t>ul. Adama Mickiewicza 2, 07-100 Węgrów</t>
  </si>
  <si>
    <t>Gmina Liw</t>
  </si>
  <si>
    <t>711582167</t>
  </si>
  <si>
    <t>Gmina Lipsko</t>
  </si>
  <si>
    <t>670223340</t>
  </si>
  <si>
    <t>Lipowiec Kościelny 213, 06-545 Lipowiec Kościelny</t>
  </si>
  <si>
    <t>Gmina Lipowiec Kościelny</t>
  </si>
  <si>
    <t>130378232</t>
  </si>
  <si>
    <t>ul. Gminna 60, 05-506 Lesznowola</t>
  </si>
  <si>
    <t>Gmina Lesznowola</t>
  </si>
  <si>
    <t>013271111</t>
  </si>
  <si>
    <t>ul. Partyzantów 3, 05-155 Leoncin</t>
  </si>
  <si>
    <t>Gmina Leoncin</t>
  </si>
  <si>
    <t>013270471</t>
  </si>
  <si>
    <t>ul. Szkolna 39, 07-402 Lelis</t>
  </si>
  <si>
    <t>Gmina Lelis</t>
  </si>
  <si>
    <t>550668189</t>
  </si>
  <si>
    <t>ul. Rynek 6, 05-334 Latowicz</t>
  </si>
  <si>
    <t>Gmina Latowicz</t>
  </si>
  <si>
    <t>711582730</t>
  </si>
  <si>
    <t>ul. Adama Mickiewicza 7A, 09-310 Kuczbork-Osada</t>
  </si>
  <si>
    <t>Gmina Kuczbork-Osada</t>
  </si>
  <si>
    <t>130378166</t>
  </si>
  <si>
    <t>ul. Kościelna 3, 06-316 Krzynowłoga Mała</t>
  </si>
  <si>
    <t>Gmina Krzynowłoga Mała</t>
  </si>
  <si>
    <t>550667847</t>
  </si>
  <si>
    <t>ul. Rynek 40, 06-212 Krasnosielc</t>
  </si>
  <si>
    <t>Gmina Krasnosielc</t>
  </si>
  <si>
    <t>550668315</t>
  </si>
  <si>
    <t>ul. Adama Mickiewicza 23, 06-408 Krasne</t>
  </si>
  <si>
    <t>Gmina Krasne</t>
  </si>
  <si>
    <t>130378150</t>
  </si>
  <si>
    <t>Gmina Kozienice</t>
  </si>
  <si>
    <t>670223333</t>
  </si>
  <si>
    <t>ul. Marii Walewskiej 7, 26-624 Kowala-Stępocina</t>
  </si>
  <si>
    <t>Gmina Kowala</t>
  </si>
  <si>
    <t>670223818</t>
  </si>
  <si>
    <t>ul. Kolejowa 2, 08-330 Kosów Lacki</t>
  </si>
  <si>
    <t>Gmina Kosów Lacki</t>
  </si>
  <si>
    <t>711582049</t>
  </si>
  <si>
    <t>ul. Adama Małkowskiego 20, 07-120 Korytnica</t>
  </si>
  <si>
    <t>Gmina Korytnica</t>
  </si>
  <si>
    <t>711582138</t>
  </si>
  <si>
    <t>ul. ks. Stanisława Brzóski 20A, 08-108 Korczew</t>
  </si>
  <si>
    <t>Gmina Korczew</t>
  </si>
  <si>
    <t>711582486</t>
  </si>
  <si>
    <t>ul. Piaseczyńska 77, 05-520 Konstancin-Jeziorna</t>
  </si>
  <si>
    <t>Gmina Konstancin-Jeziorna</t>
  </si>
  <si>
    <t>013271045</t>
  </si>
  <si>
    <t>ul. Opoczyńska 35, 26-415 Klwów</t>
  </si>
  <si>
    <t>Gmina Klwów</t>
  </si>
  <si>
    <t>670223801</t>
  </si>
  <si>
    <t>ul. gen. Franciszka Żymirskiego 38, 05-205 Klembów</t>
  </si>
  <si>
    <t>Gmina Klembów</t>
  </si>
  <si>
    <t>550668150</t>
  </si>
  <si>
    <t>ul. Pocztowa 1, 05-310 Kałuszyn</t>
  </si>
  <si>
    <t>Gmina Kałuszyn</t>
  </si>
  <si>
    <t>711582612</t>
  </si>
  <si>
    <t>pl. Plac Partyzantów 28, 26-713 Kazanów</t>
  </si>
  <si>
    <t>Gmina Kazanów</t>
  </si>
  <si>
    <t>670223793</t>
  </si>
  <si>
    <t>ul. Pułtuska 3, 06-425 Karniewo</t>
  </si>
  <si>
    <t>Gmina Karniewo</t>
  </si>
  <si>
    <t>130378143</t>
  </si>
  <si>
    <t>ul. Warszawska 28, 05-480 Karczew</t>
  </si>
  <si>
    <t>Gmina Karczew</t>
  </si>
  <si>
    <t>013269226</t>
  </si>
  <si>
    <t>ul. Niepokalanowska 3, 05-085 Kampinos</t>
  </si>
  <si>
    <t>Gmina Kampinos</t>
  </si>
  <si>
    <t>013271306</t>
  </si>
  <si>
    <t>ul. Targowa 4, 07-420 Kadzidło</t>
  </si>
  <si>
    <t>Gmina Kadzidło</t>
  </si>
  <si>
    <t>550668195</t>
  </si>
  <si>
    <t>Joniec 29, 09-131 Joniec</t>
  </si>
  <si>
    <t>Gmina Joniec</t>
  </si>
  <si>
    <t>130378137</t>
  </si>
  <si>
    <t>ul. Odrodzenia 14, 06-323 Jednorożec</t>
  </si>
  <si>
    <t>Gmina Jednorożec</t>
  </si>
  <si>
    <t>550667853</t>
  </si>
  <si>
    <t>ul. Radomska 43, 26-630 Jedlnia-Letnisko</t>
  </si>
  <si>
    <t>Gmina Jedlnia-Letnisko</t>
  </si>
  <si>
    <t>670223787</t>
  </si>
  <si>
    <t>ul. Warecka 19, 26-660 Jedlińsk</t>
  </si>
  <si>
    <t>Gmina Jedlińsk</t>
  </si>
  <si>
    <t>670223764</t>
  </si>
  <si>
    <t>Jastrzębia 110, 26-631 Jastrzębia</t>
  </si>
  <si>
    <t>Gmina Jastrzębia</t>
  </si>
  <si>
    <t>670223758</t>
  </si>
  <si>
    <t>Plac Niepodległości 5, 26-502 Jastrząb</t>
  </si>
  <si>
    <t>Gmina Jastrząb</t>
  </si>
  <si>
    <t>670223741</t>
  </si>
  <si>
    <t>ul. Warecka 42, 05-604 Jasieniec</t>
  </si>
  <si>
    <t>Gmina Jasieniec</t>
  </si>
  <si>
    <t>670223729</t>
  </si>
  <si>
    <t>ul. Mińska 15, 05-306 Jakubów</t>
  </si>
  <si>
    <t>Gmina Jakubów</t>
  </si>
  <si>
    <t>711582718</t>
  </si>
  <si>
    <t>ul. Warszawska 33, 96-313 Jaktorów</t>
  </si>
  <si>
    <t>Gmina Jaktorów</t>
  </si>
  <si>
    <t>750148259</t>
  </si>
  <si>
    <t>ul. Jana Pawła II 17, 05-280 Jadów</t>
  </si>
  <si>
    <t>Gmina Jadów</t>
  </si>
  <si>
    <t>711582115</t>
  </si>
  <si>
    <t>ul. Targowa 4, 08-304 Jabłonna Lacka</t>
  </si>
  <si>
    <t>Gmina Jabłonna Lacka</t>
  </si>
  <si>
    <t>711582032</t>
  </si>
  <si>
    <t>ul. Modlińska 152, 05-110 Jabłonna</t>
  </si>
  <si>
    <t>Gmina Jabłonna</t>
  </si>
  <si>
    <t>013270442</t>
  </si>
  <si>
    <t>Gmina Iłża</t>
  </si>
  <si>
    <t>670223327</t>
  </si>
  <si>
    <t>ul. Płocka 2, 96-520 Iłów</t>
  </si>
  <si>
    <t>Gmina Iłów</t>
  </si>
  <si>
    <t>611015661</t>
  </si>
  <si>
    <t>ul. 3 Maja 42, 05-080 Izabelin</t>
  </si>
  <si>
    <t>Gmina Izabelin</t>
  </si>
  <si>
    <t>013271861</t>
  </si>
  <si>
    <t>Huszlew 77, 08-206 Huszlew</t>
  </si>
  <si>
    <t>Gmina Huszlew</t>
  </si>
  <si>
    <t>030237523</t>
  </si>
  <si>
    <t>ul. Spółdzielcza 1, 05-074 Halinów</t>
  </si>
  <si>
    <t>Gmina Halinów</t>
  </si>
  <si>
    <t>013269172</t>
  </si>
  <si>
    <t>ul. Rynek 35, 26-903 Głowaczów</t>
  </si>
  <si>
    <t>Gmina Głowaczów</t>
  </si>
  <si>
    <t>670223646</t>
  </si>
  <si>
    <t>ul. Stary Rynek 16, 09-530 Gąbin</t>
  </si>
  <si>
    <t>Gmina Gąbin</t>
  </si>
  <si>
    <t>611015425</t>
  </si>
  <si>
    <t>ul. Radomska 7, 26-634 Gózd</t>
  </si>
  <si>
    <t>Gmina Gózd</t>
  </si>
  <si>
    <t>670223698</t>
  </si>
  <si>
    <t>ul. Jana Pawła II 10, 08-404 Górzno</t>
  </si>
  <si>
    <t>Gmina Górzno</t>
  </si>
  <si>
    <t>711582279</t>
  </si>
  <si>
    <t>Gzy 9, 06-126 Gzy</t>
  </si>
  <si>
    <t>Gmina Gzy</t>
  </si>
  <si>
    <t>130378114</t>
  </si>
  <si>
    <t>ul. Wspólna 5, 07-110 Grębków</t>
  </si>
  <si>
    <t>Gmina Grębków</t>
  </si>
  <si>
    <t>711582109</t>
  </si>
  <si>
    <t>ul. Józefa Piłsudskiego 47, 05-600 Grójec</t>
  </si>
  <si>
    <t>Gmina Grójec</t>
  </si>
  <si>
    <t>670223310</t>
  </si>
  <si>
    <t>ul. Ciechanowska 54, 06-460 Grudusk</t>
  </si>
  <si>
    <t>Gmina Grudusk</t>
  </si>
  <si>
    <t>130378108</t>
  </si>
  <si>
    <t>ul. T. Kościuszki 12A, 05-825 Grodzisk Mazowiecki</t>
  </si>
  <si>
    <t>Gmina Grodzisk Mazowiecki</t>
  </si>
  <si>
    <t>013269137</t>
  </si>
  <si>
    <t>ul. Kazimierza Pułaskiego 51, 26-902 Grabów nad Pilicą</t>
  </si>
  <si>
    <t>Gmina Grabów Nad Pilicą</t>
  </si>
  <si>
    <t>670223706</t>
  </si>
  <si>
    <t>ul. Szosa Ciechanowska 8, 06-420 Gołymin-Ośrodek</t>
  </si>
  <si>
    <t>Gmina Gołymin-Ośrodek</t>
  </si>
  <si>
    <t>130378090</t>
  </si>
  <si>
    <t>ul. Krystyna Gozdawy 19, 09-213 Gozdowo</t>
  </si>
  <si>
    <t>Gmina Gozdowo</t>
  </si>
  <si>
    <t>611015951</t>
  </si>
  <si>
    <t>ul. Ostrołęcka 21, 07-440 Goworowo</t>
  </si>
  <si>
    <t>Gmina Goworowo</t>
  </si>
  <si>
    <t>550668203</t>
  </si>
  <si>
    <t>ul. Bądkowska 2, 05-610 Goszczyn</t>
  </si>
  <si>
    <t>Gmina Goszczyn</t>
  </si>
  <si>
    <t>670223669</t>
  </si>
  <si>
    <t>Gmina Gostynin</t>
  </si>
  <si>
    <t>611015922</t>
  </si>
  <si>
    <t>ul. Lubelska 16, 26-920 Gniewoszów</t>
  </si>
  <si>
    <t>Gmina Gniewoszów</t>
  </si>
  <si>
    <t>670223652</t>
  </si>
  <si>
    <t>ul. Płocka 12, 06-450 Glinojeck</t>
  </si>
  <si>
    <t>Gmina Glinojeck</t>
  </si>
  <si>
    <t>130377882</t>
  </si>
  <si>
    <t>ul. Plac Wolności 75, 26-434 Gielniów</t>
  </si>
  <si>
    <t>Gmina Gielniów</t>
  </si>
  <si>
    <t>670223630</t>
  </si>
  <si>
    <t>ul. Mazowiecka 16, 08-400 Garwolin</t>
  </si>
  <si>
    <t>Gmina Garwolin</t>
  </si>
  <si>
    <t>711582256</t>
  </si>
  <si>
    <t>ul. Skrzyńskich 1, 26-930 Garbatka-Letnisko</t>
  </si>
  <si>
    <t>Gmina Garbatka-Letnisko</t>
  </si>
  <si>
    <t>670223623</t>
  </si>
  <si>
    <t>ul. Tadeusza Kościuszki 2, 07-210 Długosiodło</t>
  </si>
  <si>
    <t>Gmina Długosiodło</t>
  </si>
  <si>
    <t>550668114</t>
  </si>
  <si>
    <t>ul. Strażacka 3, 05-311 Dębe Wielkie</t>
  </si>
  <si>
    <t>Gmina Dębe Wielkie</t>
  </si>
  <si>
    <t>711582641</t>
  </si>
  <si>
    <t>Dzierzążnia 28, 09-164 Dzierzążnia</t>
  </si>
  <si>
    <t>Gmina Dzierzążnia</t>
  </si>
  <si>
    <t>130378077</t>
  </si>
  <si>
    <t>ul. Tadeusza Kościuszki 1, 06-520 Dzierzgowo</t>
  </si>
  <si>
    <t>Gmina Dzierzgowo</t>
  </si>
  <si>
    <t>130378083</t>
  </si>
  <si>
    <t>ul. marsz. Józefa Piłsudskiego 12, 09-210 Drobin</t>
  </si>
  <si>
    <t>Gmina Drobin</t>
  </si>
  <si>
    <t>611015371</t>
  </si>
  <si>
    <t>Domanice 52, 08-113 Domanice</t>
  </si>
  <si>
    <t>Gmina Domanice</t>
  </si>
  <si>
    <t>711582121</t>
  </si>
  <si>
    <t>ul. Tadeusza Kościuszki 1, 05-307 Dobre</t>
  </si>
  <si>
    <t>Gmina Dobre</t>
  </si>
  <si>
    <t>711582658</t>
  </si>
  <si>
    <t>ul. Gminna 6, 05-152 Czosnów</t>
  </si>
  <si>
    <t>Gmina Czosnów</t>
  </si>
  <si>
    <t>013270413</t>
  </si>
  <si>
    <t>Czerwonka Włościańska 38, 06-232 Czerwonka Włościańska</t>
  </si>
  <si>
    <t>Gmina Czerwonka</t>
  </si>
  <si>
    <t>550668404</t>
  </si>
  <si>
    <t>ul. Władysława Jagiełły 16, 09-150 Czerwińsk nad Wisłą</t>
  </si>
  <si>
    <t>Gmina Czerwińsk Nad Wisłą</t>
  </si>
  <si>
    <t>611015715</t>
  </si>
  <si>
    <t>ul. Dolna 2, 06-415 Czernice Borowe</t>
  </si>
  <si>
    <t>Gmina Czernice Borowe</t>
  </si>
  <si>
    <t>130378060</t>
  </si>
  <si>
    <t>Czarnia 41, 07-431 Czarnia</t>
  </si>
  <si>
    <t>Gmina Czarnia</t>
  </si>
  <si>
    <t>550668226</t>
  </si>
  <si>
    <t>ul. Czachowskiego 1, 27-310 Ciepielów</t>
  </si>
  <si>
    <t>Gmina Ciepielów</t>
  </si>
  <si>
    <t>670223617</t>
  </si>
  <si>
    <t>ul. Fabryczna 8, 06-400 Ciechanów</t>
  </si>
  <si>
    <t>Gmina Ciechanów</t>
  </si>
  <si>
    <t>130378002</t>
  </si>
  <si>
    <t>ul. Główna 67, 05-650 Chynów</t>
  </si>
  <si>
    <t>Gmina Chynów</t>
  </si>
  <si>
    <t>670223570</t>
  </si>
  <si>
    <t>Chotcza-Józefów 60, 27-312 Chotcza-Józefów</t>
  </si>
  <si>
    <t>Gmina Chotcza</t>
  </si>
  <si>
    <t>670223563</t>
  </si>
  <si>
    <t>ul. Czachowskiego 49, 26-510 Chlewiska</t>
  </si>
  <si>
    <t>Gmina Chlewiska</t>
  </si>
  <si>
    <t>670223557</t>
  </si>
  <si>
    <t>Ceranów 140, 08-322 Ceranów</t>
  </si>
  <si>
    <t>Gmina Ceranów</t>
  </si>
  <si>
    <t>711582842</t>
  </si>
  <si>
    <t>ul. Regucka 3, 05-430 Celestynów</t>
  </si>
  <si>
    <t>Gmina Celestynów</t>
  </si>
  <si>
    <t>013268965</t>
  </si>
  <si>
    <t>ul. Tadeusza Kościuszki 4, 05-319 Cegłów</t>
  </si>
  <si>
    <t>Gmina Cegłów</t>
  </si>
  <si>
    <t>711582635</t>
  </si>
  <si>
    <t>ul. Sadurkowska 13, 05-620 Błędów</t>
  </si>
  <si>
    <t>Gmina Błędów</t>
  </si>
  <si>
    <t>670223528</t>
  </si>
  <si>
    <t>Rynek 6, 05-870 Błonie</t>
  </si>
  <si>
    <t>Gmina Błonie</t>
  </si>
  <si>
    <t>013271230</t>
  </si>
  <si>
    <t>ul. Szkolna 1, 09-454 Bulkowo</t>
  </si>
  <si>
    <t>Gmina Bulkowo</t>
  </si>
  <si>
    <t>611015709</t>
  </si>
  <si>
    <t>ul. Grodziska 12, 05-840 Brwinów</t>
  </si>
  <si>
    <t>Gmina Brwinów</t>
  </si>
  <si>
    <t>013269203</t>
  </si>
  <si>
    <t>ul. Toruńska 2, 09-414 Brudzeń Duży</t>
  </si>
  <si>
    <t>Gmina Brudzeń Duży</t>
  </si>
  <si>
    <t>611015678</t>
  </si>
  <si>
    <t>pl. Kościelny 6, 07-306 Brok</t>
  </si>
  <si>
    <t>Gmina Brok</t>
  </si>
  <si>
    <t>550667936</t>
  </si>
  <si>
    <t>Brochów 125, 05-088 Brochów</t>
  </si>
  <si>
    <t>Gmina Brochów</t>
  </si>
  <si>
    <t>015891220</t>
  </si>
  <si>
    <t>ul. Jana Pawła II 45, 07-221 Brańszczyk</t>
  </si>
  <si>
    <t>Gmina Brańszczyk</t>
  </si>
  <si>
    <t>550667824</t>
  </si>
  <si>
    <t>ul. ks. Jana Wiśniewskiego 42, 26-422 Borkowice</t>
  </si>
  <si>
    <t>Gmina Borkowice</t>
  </si>
  <si>
    <t>670223540</t>
  </si>
  <si>
    <t>ul. Aleja Papieża Jana Pawła II 45, 07-325 Boguty-Pianki</t>
  </si>
  <si>
    <t>Gmina Boguty-Pianki</t>
  </si>
  <si>
    <t>450670090</t>
  </si>
  <si>
    <t>ul. Bankowa 7, 09-470 Bodzanów</t>
  </si>
  <si>
    <t>Gmina Bodzanów</t>
  </si>
  <si>
    <t>611015626</t>
  </si>
  <si>
    <t>ul. Warszawska 2, 09-320 Bieżuń</t>
  </si>
  <si>
    <t>Gmina Bieżuń</t>
  </si>
  <si>
    <t>130377913</t>
  </si>
  <si>
    <t>ul. Plac Wolności 3A, 09-230 Bielsk</t>
  </si>
  <si>
    <t>Gmina Bielsk</t>
  </si>
  <si>
    <t>611015566</t>
  </si>
  <si>
    <t>ul. Słoneczna 2, 08-311 Bielany-Żyłaki</t>
  </si>
  <si>
    <t>Gmina Bielany</t>
  </si>
  <si>
    <t>711582820</t>
  </si>
  <si>
    <t>Gmina Białobrzegi</t>
  </si>
  <si>
    <t>670223304</t>
  </si>
  <si>
    <t>ul. Jana Kozietulskiego 4, 05-622 Belsk Duży</t>
  </si>
  <si>
    <t>Gmina Belsk Duży</t>
  </si>
  <si>
    <t>670223505</t>
  </si>
  <si>
    <t>ul. Armii Krajowej 87, 96-314 Baranów</t>
  </si>
  <si>
    <t>Gmina Baranów</t>
  </si>
  <si>
    <t>750147834</t>
  </si>
  <si>
    <t>pl. Rynek 7, 06-320 Baranowo</t>
  </si>
  <si>
    <t>Gmina Baranowo</t>
  </si>
  <si>
    <t>550668380</t>
  </si>
  <si>
    <t>ul. Warszawska 9A, 09-130 Baboszewo</t>
  </si>
  <si>
    <t>Gmina Baboszewo</t>
  </si>
  <si>
    <t>130378054</t>
  </si>
  <si>
    <t>ul. Warszawska 36, 07-305 Andrzejewo</t>
  </si>
  <si>
    <t>Gmina Andrzejewo</t>
  </si>
  <si>
    <t>450670083</t>
  </si>
  <si>
    <t>Dysponent</t>
  </si>
  <si>
    <t>nazwa</t>
  </si>
  <si>
    <t>regon</t>
  </si>
  <si>
    <t>nip</t>
  </si>
  <si>
    <t>Kod powiatu</t>
  </si>
  <si>
    <t>mazowieckie</t>
  </si>
  <si>
    <t>C.1   Planowana wielkość pracy eksploatacyjnej wyrażona w wozokilometrach wykonywana w 2027 roku</t>
  </si>
  <si>
    <t>D.1 Planowany wkład własny organizatora publicznego transportu zbiorowego w 2027 roku</t>
  </si>
  <si>
    <t>E.1 Planowana kwota deficytu linii komunikacyjnych, na których będą wykonywane przewozy autobusowe o charakterze użyteczności publicznej w 2027 roku</t>
  </si>
  <si>
    <t>F.1 Planowana łączna kwota dopłaty w 2027 roku.</t>
  </si>
  <si>
    <t>C.1   Planowana wielkość pracy eksploatacyjnej wyrażona w wozokilometrach wykonywana w 2028 roku</t>
  </si>
  <si>
    <t>D.1 Planowany wkład własny organizatora publicznego transportu zbiorowego w 2028 roku</t>
  </si>
  <si>
    <t>E.1 Planowana kwota deficytu linii komunikacyjnych, na których będą wykonywane przewozy autobusowe o charakterze użyteczności publicznej w 2028 roku</t>
  </si>
  <si>
    <t>F.1 Planowana łączna kwota dopłaty w 2028 roku.</t>
  </si>
  <si>
    <t>C.1   Planowana wielkość pracy eksploatacyjnej wyrażona w wozokilometrach wykonywana w 2029 roku</t>
  </si>
  <si>
    <t>D.1 Planowany wkład własny organizatora publicznego transportu zbiorowego w 2029 roku</t>
  </si>
  <si>
    <t>E.1 Planowana kwota deficytu linii komunikacyjnych, na których będą wykonywane przewozy autobusowe o charakterze użyteczności publicznej w 2029 roku</t>
  </si>
  <si>
    <t>F.1 Planowana łączna kwota dopłaty w 2029 roku.</t>
  </si>
  <si>
    <t>C.1   Planowana wielkość pracy eksploatacyjnej wyrażona w wozokilometrach wykonywana w 2030 roku</t>
  </si>
  <si>
    <t>D.1 Planowany wkład własny organizatora publicznego transportu zbiorowego w 2030 roku</t>
  </si>
  <si>
    <t>E.1 Planowana kwota deficytu linii komunikacyjnych, na których będą wykonywane przewozy autobusowe o charakterze użyteczności publicznej w 2030 roku</t>
  </si>
  <si>
    <t>F.1 Planowana łączna kwota dopłaty w 2030 roku.</t>
  </si>
  <si>
    <t>C.1   Planowana wielkość pracy eksploatacyjnej wyrażona w wozokilometrach wykonywana w 2031 roku</t>
  </si>
  <si>
    <t>D.1 Planowany wkład własny organizatora publicznego transportu zbiorowego w 2031 roku</t>
  </si>
  <si>
    <t>E.1 Planowana kwota deficytu linii komunikacyjnych, na których będą wykonywane przewozy autobusowe o charakterze użyteczności publicznej w 2031 roku</t>
  </si>
  <si>
    <t>F.1 Planowana łączna kwota dopłaty w 2031 roku.</t>
  </si>
  <si>
    <t>C.1   Planowana wielkość pracy eksploatacyjnej wyrażona w wozokilometrach wykonywana w 2032 roku</t>
  </si>
  <si>
    <t>D.1 Planowany wkład własny organizatora publicznego transportu zbiorowego w 2032 roku</t>
  </si>
  <si>
    <t>E.1 Planowana kwota deficytu linii komunikacyjnych, na których będą wykonywane przewozy autobusowe o charakterze użyteczności publicznej w 2032 roku</t>
  </si>
  <si>
    <t>F.1 Planowana łączna kwota dopłaty w 2032 roku.</t>
  </si>
  <si>
    <t>C.1   Planowana wielkość pracy eksploatacyjnej wyrażona w wozokilometrach wykonywana w 2033 roku</t>
  </si>
  <si>
    <t>D.1 Planowany wkład własny organizatora publicznego transportu zbiorowego w 2033 roku</t>
  </si>
  <si>
    <t>E.1 Planowana kwota deficytu linii komunikacyjnych, na których będą wykonywane przewozy autobusowe o charakterze użyteczności publicznej w 2033 roku</t>
  </si>
  <si>
    <t>F.1 Planowana łączna kwota dopłaty w 2033 roku.</t>
  </si>
  <si>
    <r>
      <t xml:space="preserve">Cena usługi 2025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</si>
  <si>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2026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</si>
  <si>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2027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</si>
  <si>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2028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</si>
  <si>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2029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</si>
  <si>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2030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</si>
  <si>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2031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</si>
  <si>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2032 </t>
    </r>
    <r>
      <rPr>
        <sz val="11"/>
        <rFont val="Calibri"/>
        <family val="2"/>
        <charset val="238"/>
        <scheme val="minor"/>
      </rPr>
      <t>[zł]</t>
    </r>
  </si>
  <si>
    <r>
      <t xml:space="preserve">Cena usługi 2033 </t>
    </r>
    <r>
      <rPr>
        <sz val="11"/>
        <rFont val="Calibri"/>
        <family val="2"/>
        <charset val="238"/>
        <scheme val="minor"/>
      </rPr>
      <t>[zł]</t>
    </r>
  </si>
  <si>
    <t>Część ceny usługi sfinansowanej ze środków własnych organizatora 2025 [zł]</t>
  </si>
  <si>
    <t>Liczba zatrzymań  2025</t>
  </si>
  <si>
    <t>Liczba zatrzymań  2026</t>
  </si>
  <si>
    <t>Liczba zatrzymań  2027</t>
  </si>
  <si>
    <t>Liczba zatrzymań  2028</t>
  </si>
  <si>
    <t>Liczba zatrzymań  2029</t>
  </si>
  <si>
    <t>Liczba zatrzymań  2030</t>
  </si>
  <si>
    <t>Liczba zatrzymań  2031</t>
  </si>
  <si>
    <t>Liczba zatrzymań  2032</t>
  </si>
  <si>
    <t>Liczba zatrzymań  2033</t>
  </si>
  <si>
    <t xml:space="preserve"> Częstotliwość 2025
 </t>
  </si>
  <si>
    <t xml:space="preserve"> Częstotliwość 2026
 </t>
  </si>
  <si>
    <t xml:space="preserve"> Częstotliwość 2027
 </t>
  </si>
  <si>
    <t xml:space="preserve"> Częstotliwość 2028
 </t>
  </si>
  <si>
    <t xml:space="preserve"> Częstotliwość 2029
 </t>
  </si>
  <si>
    <t xml:space="preserve"> Częstotliwość 2030
 </t>
  </si>
  <si>
    <t xml:space="preserve"> Częstotliwość 2031
 </t>
  </si>
  <si>
    <t xml:space="preserve"> Częstotliwość 2032
 </t>
  </si>
  <si>
    <t xml:space="preserve"> Częstotliwość 2033
 </t>
  </si>
  <si>
    <t>Data uruchomienia linii komunikacyjnej 2025</t>
  </si>
  <si>
    <t>Data uruchomienia linii komunikacyjnej 2026</t>
  </si>
  <si>
    <t>Data uruchomienia linii komunikacyjnej 2027</t>
  </si>
  <si>
    <t>Data uruchomienia linii komunikacyjnej 2028</t>
  </si>
  <si>
    <t>Data uruchomienia linii komunikacyjnej 2029</t>
  </si>
  <si>
    <t>Data uruchomienia linii komunikacyjnej 2030</t>
  </si>
  <si>
    <t>Data uruchomienia linii komunikacyjnej 2031</t>
  </si>
  <si>
    <t>Data uruchomienia linii komunikacyjnej 2032</t>
  </si>
  <si>
    <t>Data uruchomienia linii komunikacyjnej 2033</t>
  </si>
  <si>
    <t>Liczba wozokilometrów 2025</t>
  </si>
  <si>
    <t>Liczba wozokilometrów 2026</t>
  </si>
  <si>
    <t>Liczba wozokilometrów 2027</t>
  </si>
  <si>
    <t>Liczba wozokilometrów 2028</t>
  </si>
  <si>
    <t>Liczba wozokilometrów 2029</t>
  </si>
  <si>
    <t>Liczba wozokilometrów 2030</t>
  </si>
  <si>
    <t>Liczba wozokilometrów 2031</t>
  </si>
  <si>
    <t>Liczba wozokilometrów 2032</t>
  </si>
  <si>
    <t>Liczba wozokilometrów 2033</t>
  </si>
  <si>
    <t>Część ceny usługi sfinansowanej ze środków własnych organizatora 2026 [zł]</t>
  </si>
  <si>
    <t>Część ceny usługi sfinansowanej ze środków własnych organizatora 2027 [zł]</t>
  </si>
  <si>
    <t>Część ceny usługi sfinansowanej ze środków własnych organizatora 2028 [zł]</t>
  </si>
  <si>
    <t>Część ceny usługi sfinansowanej ze środków własnych organizatora 2029 [zł]</t>
  </si>
  <si>
    <t>Część ceny usługi sfinansowanej ze środków własnych organizatora 2030 [zł]</t>
  </si>
  <si>
    <t>Część ceny usługi sfinansowanej ze środków własnych organizatora 2031 [zł]</t>
  </si>
  <si>
    <t>Część ceny usługi sfinansowanej ze środków własnych organizatora 2032 [zł]</t>
  </si>
  <si>
    <t>Część ceny usługi sfinansowanej ze środków własnych organizatora 2033 [zł]</t>
  </si>
  <si>
    <t>Procentowa wartość części ceny usługi sfinansowanej ze środków własnych organizatora [%] 2025</t>
  </si>
  <si>
    <t>Procentowa wartość części ceny usługi sfinansowanej ze środków własnych organizatora [%] 2026</t>
  </si>
  <si>
    <t>Procentowa wartość części ceny usługi sfinansowanej ze środków własnych organizatora [%] 2027</t>
  </si>
  <si>
    <t>Procentowa wartość części ceny usługi sfinansowanej ze środków własnych organizatora [%] 2028</t>
  </si>
  <si>
    <t>Procentowa wartość części ceny usługi sfinansowanej ze środków własnych organizatora [%] 2029</t>
  </si>
  <si>
    <t>Procentowa wartość części ceny usługi sfinansowanej ze środków własnych organizatora [%] 2030</t>
  </si>
  <si>
    <t>Procentowa wartość części ceny usługi sfinansowanej ze środków własnych organizatora [%] 2031</t>
  </si>
  <si>
    <t>Procentowa wartość części ceny usługi sfinansowanej ze środków własnych organizatora [%] 2032</t>
  </si>
  <si>
    <t>Procentowa wartość części ceny usługi sfinansowanej ze środków własnych organizatora [%] 2033</t>
  </si>
  <si>
    <t>Środki własne organizatora [zł] 2025</t>
  </si>
  <si>
    <t>Środki własne organizatora [zł] 2026</t>
  </si>
  <si>
    <t>Środki własne organizatora [zł] 2027</t>
  </si>
  <si>
    <t>Środki własne organizatora [zł] 2028</t>
  </si>
  <si>
    <t>Środki własne organizatora [zł] 2029</t>
  </si>
  <si>
    <t>Środki własne organizatora [zł] 2030</t>
  </si>
  <si>
    <t>Środki własne organizatora [zł] 2031</t>
  </si>
  <si>
    <t>Środki własne organizatora [zł] 2032</t>
  </si>
  <si>
    <t>Środki własne organizatora [zł] 2033</t>
  </si>
  <si>
    <t>Planowana kwota deficytu* 2025</t>
  </si>
  <si>
    <t>Planowana kwota deficytu* 2026</t>
  </si>
  <si>
    <t>Planowana kwota deficytu* 2027</t>
  </si>
  <si>
    <t>Planowana kwota deficytu* 2028</t>
  </si>
  <si>
    <t>Planowana kwota deficytu* 2029</t>
  </si>
  <si>
    <t>Planowana kwota deficytu* 2030</t>
  </si>
  <si>
    <t>Planowana kwota deficytu* 2031</t>
  </si>
  <si>
    <t>Planowana kwota deficytu* 2032</t>
  </si>
  <si>
    <t>Planowana kwota deficytu* 2033</t>
  </si>
  <si>
    <t>Planowana kwota dopłaty* 2025</t>
  </si>
  <si>
    <t>Planowana kwota dopłaty* 2026</t>
  </si>
  <si>
    <t>Planowana kwota dopłaty* 2027</t>
  </si>
  <si>
    <t>Planowana kwota dopłaty* 2028</t>
  </si>
  <si>
    <t>Planowana kwota dopłaty* 2029</t>
  </si>
  <si>
    <t>Planowana kwota dopłaty* 2030</t>
  </si>
  <si>
    <t>Planowana kwota dopłaty* 2031</t>
  </si>
  <si>
    <t>Planowana kwota dopłaty* 2032</t>
  </si>
  <si>
    <t>Planowana kwota dopłaty* 2033</t>
  </si>
  <si>
    <t>Ogółem liczba zatrzymań 2025</t>
  </si>
  <si>
    <t>Ogółem częstotliwość 2025</t>
  </si>
  <si>
    <t>Ogółem liczba wzkm 2025</t>
  </si>
  <si>
    <t>Ogółem liczba zatrzymań 2026</t>
  </si>
  <si>
    <t>Ogółem liczba zatrzymań 2027</t>
  </si>
  <si>
    <t>Ogółem liczba zatrzymań 2028</t>
  </si>
  <si>
    <t>Ogółem liczba zatrzymań 2029</t>
  </si>
  <si>
    <t>Ogółem liczba zatrzymań 2030</t>
  </si>
  <si>
    <t>Ogółem liczba zatrzymań 2031</t>
  </si>
  <si>
    <t>Ogółem liczba zatrzymań 2032</t>
  </si>
  <si>
    <t>Ogółem liczba zatrzymań 2033</t>
  </si>
  <si>
    <t>Ogółem częstotliwość 2026</t>
  </si>
  <si>
    <t>Ogółem częstotliwość 2027</t>
  </si>
  <si>
    <t>Ogółem częstotliwość 2028</t>
  </si>
  <si>
    <t>Ogółem częstotliwość 2029</t>
  </si>
  <si>
    <t>Ogółem częstotliwość 2030</t>
  </si>
  <si>
    <t>Ogółem częstotliwość 2031</t>
  </si>
  <si>
    <t>Ogółem częstotliwość 2032</t>
  </si>
  <si>
    <t>Ogółem częstotliwość 2033</t>
  </si>
  <si>
    <t>Ogółem śr własne 2025</t>
  </si>
  <si>
    <t>Ogółem deficyt 2025</t>
  </si>
  <si>
    <t>Ogółem Dopłata 2025</t>
  </si>
  <si>
    <t>Ogółem liczba wzkm 2026</t>
  </si>
  <si>
    <t>Ogółem liczba wzkm 2027</t>
  </si>
  <si>
    <t>Ogółem liczba wzkm 2028</t>
  </si>
  <si>
    <t>Ogółem liczba wzkm 2029</t>
  </si>
  <si>
    <t>Ogółem liczba wzkm 2030</t>
  </si>
  <si>
    <t>Ogółem liczba wzkm 2031</t>
  </si>
  <si>
    <t>Ogółem liczba wzkm 2032</t>
  </si>
  <si>
    <t>Ogółem liczba wzkm 2033</t>
  </si>
  <si>
    <t>Ogółem śr własne 2026</t>
  </si>
  <si>
    <t>Ogółem śr własne 2027</t>
  </si>
  <si>
    <t>Ogółem śr własne 2028</t>
  </si>
  <si>
    <t>Ogółem śr własne 2029</t>
  </si>
  <si>
    <t>Ogółem śr własne 2030</t>
  </si>
  <si>
    <t>Ogółem śr własne 2031</t>
  </si>
  <si>
    <t>Ogółem śr własne 2032</t>
  </si>
  <si>
    <t>Ogółem śr własne 2033</t>
  </si>
  <si>
    <t>Ogółem deficyt 2026</t>
  </si>
  <si>
    <t>Ogółem deficyt 2027</t>
  </si>
  <si>
    <t>Ogółem deficyt 2028</t>
  </si>
  <si>
    <t>Ogółem deficyt 2029</t>
  </si>
  <si>
    <t>Ogółem deficyt 2030</t>
  </si>
  <si>
    <t>Ogółem deficyt 2031</t>
  </si>
  <si>
    <t>Ogółem deficyt 2032</t>
  </si>
  <si>
    <t>Ogółem deficyt 2033</t>
  </si>
  <si>
    <t>Ogółem Dopłata 2026</t>
  </si>
  <si>
    <t>Ogółem Dopłata 2027</t>
  </si>
  <si>
    <t>Ogółem Dopłata 2028</t>
  </si>
  <si>
    <t>Ogółem Dopłata 2029</t>
  </si>
  <si>
    <t>Ogółem Dopłata 2030</t>
  </si>
  <si>
    <t>Ogółem Dopłata 2031</t>
  </si>
  <si>
    <t>Ogółem Dopłata 2032</t>
  </si>
  <si>
    <t>Ogółem Dopłata 2033</t>
  </si>
  <si>
    <t>Okres obowiązywania umowy</t>
  </si>
  <si>
    <t>lata</t>
  </si>
  <si>
    <t>2025 r.</t>
  </si>
  <si>
    <t>2026 r.</t>
  </si>
  <si>
    <t>2027 r.</t>
  </si>
  <si>
    <t>2028 r.</t>
  </si>
  <si>
    <t>2029 r.</t>
  </si>
  <si>
    <t>2030 r.</t>
  </si>
  <si>
    <t>2031 r.</t>
  </si>
  <si>
    <t>2032 r.</t>
  </si>
  <si>
    <t>2033 r.</t>
  </si>
  <si>
    <t>długość linii</t>
  </si>
  <si>
    <t>wzkm 2025</t>
  </si>
  <si>
    <t>wzkm 2026</t>
  </si>
  <si>
    <t>wzkm 2027</t>
  </si>
  <si>
    <t>wzkm 2028</t>
  </si>
  <si>
    <t>wzkm 2029</t>
  </si>
  <si>
    <t>wzkm 2030</t>
  </si>
  <si>
    <t>wzkm 2031</t>
  </si>
  <si>
    <t>wzkm 2032</t>
  </si>
  <si>
    <t>wzkm 2033</t>
  </si>
  <si>
    <t>częstotliwość 2025</t>
  </si>
  <si>
    <t>częstotliwość 2026</t>
  </si>
  <si>
    <t>częstotliwość 2027</t>
  </si>
  <si>
    <t>częstotliwość 2028</t>
  </si>
  <si>
    <t>częstotliwość 2029</t>
  </si>
  <si>
    <t>częstotliwość 2030</t>
  </si>
  <si>
    <t>częstotliwość 2031</t>
  </si>
  <si>
    <t>częstotliwość 2032</t>
  </si>
  <si>
    <t>częstotliwość 2033</t>
  </si>
  <si>
    <t>linia 1</t>
  </si>
  <si>
    <t>linia 2</t>
  </si>
  <si>
    <t>linia 3</t>
  </si>
  <si>
    <t>linia 4</t>
  </si>
  <si>
    <t>linia 5</t>
  </si>
  <si>
    <t>linia 6</t>
  </si>
  <si>
    <t>linia 7</t>
  </si>
  <si>
    <t>linia 8</t>
  </si>
  <si>
    <t>linia 9</t>
  </si>
  <si>
    <t>linia 10</t>
  </si>
  <si>
    <t>linia 11</t>
  </si>
  <si>
    <t>linia 12</t>
  </si>
  <si>
    <t>linia 13</t>
  </si>
  <si>
    <t>linia 14</t>
  </si>
  <si>
    <t>linia 15</t>
  </si>
  <si>
    <t>linia 16</t>
  </si>
  <si>
    <t>linia 17</t>
  </si>
  <si>
    <t>linia 18</t>
  </si>
  <si>
    <t>linia 19</t>
  </si>
  <si>
    <t>linia 20</t>
  </si>
  <si>
    <t>linia 21</t>
  </si>
  <si>
    <t>linia 22</t>
  </si>
  <si>
    <t>linia 23</t>
  </si>
  <si>
    <t>linia 24</t>
  </si>
  <si>
    <t>linia 25</t>
  </si>
  <si>
    <t>linia 26</t>
  </si>
  <si>
    <t>linia 27</t>
  </si>
  <si>
    <t>linia 28</t>
  </si>
  <si>
    <t>linia 29</t>
  </si>
  <si>
    <t>linia 30</t>
  </si>
  <si>
    <t>linia 31</t>
  </si>
  <si>
    <t>linia 32</t>
  </si>
  <si>
    <t>linia 33</t>
  </si>
  <si>
    <t>linia 34</t>
  </si>
  <si>
    <t>linia 35</t>
  </si>
  <si>
    <t>linia 36</t>
  </si>
  <si>
    <t>linia 37</t>
  </si>
  <si>
    <t>linia 38</t>
  </si>
  <si>
    <t>linia 39</t>
  </si>
  <si>
    <t>linia 40</t>
  </si>
  <si>
    <t>linia 41</t>
  </si>
  <si>
    <t>linia 42</t>
  </si>
  <si>
    <t>linia 43</t>
  </si>
  <si>
    <t>linia 44</t>
  </si>
  <si>
    <t>linia 45</t>
  </si>
  <si>
    <t>linia 46</t>
  </si>
  <si>
    <t>linia 47</t>
  </si>
  <si>
    <t>linia 48</t>
  </si>
  <si>
    <t>linia 49</t>
  </si>
  <si>
    <t>linia 50</t>
  </si>
  <si>
    <t>linia 51</t>
  </si>
  <si>
    <t>linia 52</t>
  </si>
  <si>
    <t>linia 53</t>
  </si>
  <si>
    <t>linia 54</t>
  </si>
  <si>
    <t>linia 55</t>
  </si>
  <si>
    <t>linia 56</t>
  </si>
  <si>
    <t>linia 57</t>
  </si>
  <si>
    <t>linia 58</t>
  </si>
  <si>
    <t>linia 59</t>
  </si>
  <si>
    <t>linia 60</t>
  </si>
  <si>
    <t>linia 61</t>
  </si>
  <si>
    <t>linia 62</t>
  </si>
  <si>
    <t>linia 63</t>
  </si>
  <si>
    <t>linia 64</t>
  </si>
  <si>
    <t>linia 65</t>
  </si>
  <si>
    <t>linia 66</t>
  </si>
  <si>
    <t>linia 67</t>
  </si>
  <si>
    <t>linia 68</t>
  </si>
  <si>
    <t>linia 69</t>
  </si>
  <si>
    <t>linia 70</t>
  </si>
  <si>
    <t>linia 71</t>
  </si>
  <si>
    <t>linia 72</t>
  </si>
  <si>
    <t>linia 73</t>
  </si>
  <si>
    <t>linia 74</t>
  </si>
  <si>
    <t>linia 75</t>
  </si>
  <si>
    <t>linia 76</t>
  </si>
  <si>
    <t>linia 77</t>
  </si>
  <si>
    <t>linia 78</t>
  </si>
  <si>
    <t>linia 79</t>
  </si>
  <si>
    <t>linia 80</t>
  </si>
  <si>
    <t>linia 81</t>
  </si>
  <si>
    <t>linia 82</t>
  </si>
  <si>
    <t>linia 83</t>
  </si>
  <si>
    <t>linia 84</t>
  </si>
  <si>
    <t>linia 85</t>
  </si>
  <si>
    <t>linia 86</t>
  </si>
  <si>
    <t>linia 87</t>
  </si>
  <si>
    <t>linia 88</t>
  </si>
  <si>
    <t>linia 89</t>
  </si>
  <si>
    <t>linia 90</t>
  </si>
  <si>
    <t>linia 91</t>
  </si>
  <si>
    <t>linia 92</t>
  </si>
  <si>
    <t>linia 93</t>
  </si>
  <si>
    <t>linia 94</t>
  </si>
  <si>
    <t>linia 95</t>
  </si>
  <si>
    <t>linia 96</t>
  </si>
  <si>
    <t>linia 97</t>
  </si>
  <si>
    <t>linia 98</t>
  </si>
  <si>
    <t>linia 99</t>
  </si>
  <si>
    <t>linia 100</t>
  </si>
  <si>
    <t>dopłata 2025 r.</t>
  </si>
  <si>
    <t>dopłata 2026 r.</t>
  </si>
  <si>
    <t>dopłata 2027 r.</t>
  </si>
  <si>
    <t>dopłata 2028 r.</t>
  </si>
  <si>
    <t>dopłata 2029 r.</t>
  </si>
  <si>
    <t>dopłata 2030 r.</t>
  </si>
  <si>
    <t>dopłata 2031 r.</t>
  </si>
  <si>
    <t>dopłata 2032 r.</t>
  </si>
  <si>
    <t>dopłata 2033 r.</t>
  </si>
  <si>
    <t>2025 obliczona łączna ilość zatrzymań na liniach komunikacyjnych, dla których organizator złożył wniosek (punktacja od 0 pkt do 500 pkt - najwyższa wartość odpowiada najwyższej punktacji)</t>
  </si>
  <si>
    <t>2026 obliczona łączna ilość zatrzymań na liniach komunikacyjnych, dla których organizator złożył wniosek (punktacja od 0 pkt do 500 pkt - najwyższa wartość odpowiada najwyższej punktacji)</t>
  </si>
  <si>
    <t>2027 obliczona łączna ilość zatrzymań na liniach komunikacyjnych, dla których organizator złożył wniosek (punktacja od 0 pkt do 500 pkt - najwyższa wartość odpowiada najwyższej punktacji)</t>
  </si>
  <si>
    <t>2028 obliczona łączna ilość zatrzymań na liniach komunikacyjnych, dla których organizator złożył wniosek (punktacja od 0 pkt do 500 pkt - najwyższa wartość odpowiada najwyższej punktacji)</t>
  </si>
  <si>
    <t>2029 obliczona łączna ilość zatrzymań na liniach komunikacyjnych, dla których organizator złożył wniosek (punktacja od 0 pkt do 500 pkt - najwyższa wartość odpowiada najwyższej punktacji)</t>
  </si>
  <si>
    <t>2030 obliczona łączna ilość zatrzymań na liniach komunikacyjnych, dla których organizator złożył wniosek (punktacja od 0 pkt do 500 pkt - najwyższa wartość odpowiada najwyższej punktacji)</t>
  </si>
  <si>
    <t>2031 obliczona łączna ilość zatrzymań na liniach komunikacyjnych, dla których organizator złożył wniosek (punktacja od 0 pkt do 500 pkt - najwyższa wartość odpowiada najwyższej punktacji)</t>
  </si>
  <si>
    <t>2032 obliczona łączna ilość zatrzymań na liniach komunikacyjnych, dla których organizator złożył wniosek (punktacja od 0 pkt do 500 pkt - najwyższa wartość odpowiada najwyższej punktacji)</t>
  </si>
  <si>
    <t>2033 obliczona łączna ilość zatrzymań na liniach komunikacyjnych, dla których organizator złożył wniosek (punktacja od 0 pkt do 500 pkt - najwyższa wartość odpowiada najwyższej punktacji)</t>
  </si>
  <si>
    <t>Lączna kwota z wniosku 2025</t>
  </si>
  <si>
    <t>Lączna kwota z wniosku 2026</t>
  </si>
  <si>
    <t>Lączna kwota z wniosku 2027</t>
  </si>
  <si>
    <t>Lączna kwota z wniosku 2028</t>
  </si>
  <si>
    <t>Lączna kwota z wniosku 2029</t>
  </si>
  <si>
    <t>Lączna kwota z wniosku 2030</t>
  </si>
  <si>
    <t>Lączna kwota z wniosku 2031</t>
  </si>
  <si>
    <t>Lączna kwota z wniosku 2032</t>
  </si>
  <si>
    <t>Lączna kwota z wniosku 2033</t>
  </si>
  <si>
    <t>ZAŁĄCZNIK NR 5 DO WNIOSKU O OBJĘCIE DOPŁATĄ - INFORMACJA UZUPEŁNIAJĄCA O JEDNOSTKACH (GMINACH) WCHODZĄCYCH W SKŁAD ORGANIZATORA PUBLICZNEGO TRANSPORTU ZBIOROWEGO NA TERENIE KTÓRYCH REALIZOWANE BĘDĄ PRZEWOZY AUTOBUSOWE</t>
  </si>
  <si>
    <t>Łączna liczba punktów 2025</t>
  </si>
  <si>
    <t>Łączna liczba punktów 2026</t>
  </si>
  <si>
    <t>Łączna liczba punktów 2027</t>
  </si>
  <si>
    <t>Łączna liczba punktów 2028</t>
  </si>
  <si>
    <t>Łączna liczba punktów 2029</t>
  </si>
  <si>
    <t>Łączna liczba punktów 2030</t>
  </si>
  <si>
    <t>Łączna liczba punktów 2031</t>
  </si>
  <si>
    <t>Łączna liczba punktów 2032</t>
  </si>
  <si>
    <t>Łączna liczba punktów 2033</t>
  </si>
  <si>
    <t>Łączna liczba punktów 2025 - 2033</t>
  </si>
  <si>
    <t>Lączna kwota z wnioskÓW- 2025 - 2033</t>
  </si>
  <si>
    <t>Łączna dopłata 2025 - 2033</t>
  </si>
  <si>
    <t>kwota do umowy 2025</t>
  </si>
  <si>
    <t>kwota do umowy 2026</t>
  </si>
  <si>
    <t>kwota do umowy 2027</t>
  </si>
  <si>
    <t>kwota do umowy 2028</t>
  </si>
  <si>
    <t>kwota do umowy 2029</t>
  </si>
  <si>
    <t>kwota do umowy 2030</t>
  </si>
  <si>
    <t>kwota do umowy 2031</t>
  </si>
  <si>
    <t>kwota do umowy 2032</t>
  </si>
  <si>
    <t>kwota do umowy 2033</t>
  </si>
  <si>
    <t>7.</t>
  </si>
  <si>
    <t>8.</t>
  </si>
  <si>
    <t>9.</t>
  </si>
  <si>
    <t>ZAŁĄCZNIK NR 4 DO WNIOSKU O OBJĘCIE DOPŁATĄ - OŚWIADCZENIE O DANYCH OSÓB UPRAWNIONYCH DO REPREZENTOWANIA ORGANIZATORA, KTÓRE ZAWRĄ UMOWĘ O DOPŁATĘ</t>
  </si>
  <si>
    <t>Nr konta</t>
  </si>
  <si>
    <t>WIELOLETNI WNIOSEK  O OBJĘCIE DOPŁATĄ REALIZACJI ZADAŃ WŁASNYCH  ORGANIZATORA  W  ZAKRESIE PRZEWOZÓW AUTOBUSOWYCH  O CHARAKTERZE UŻYTECZNOŚCI  PUBLICZNEJ PRZEZ DOPŁATĘ DO CENY USŁUGI W RAMACH NABORU WNIOSKÓW NA 2025 R.</t>
  </si>
  <si>
    <t xml:space="preserve">*maksymalna kwota dopłaty do 1 wozokilometra  wynosi nie więcej niż 3 zł. </t>
  </si>
  <si>
    <t>2025 - 2026, tj. na okres 2 lat</t>
  </si>
  <si>
    <t>2025 - 2027, tj. na okres 3 lat</t>
  </si>
  <si>
    <t>2025 - 2028, tj. na okres 4 lat</t>
  </si>
  <si>
    <t>2025 - 2029, tj. na okres 5 lat</t>
  </si>
  <si>
    <t>2025 - 2030, tj. na okres 6 lat</t>
  </si>
  <si>
    <t>2025 - 2031, tj. na okres 7 lat</t>
  </si>
  <si>
    <t>2025 - 2032, tj. na okres 8 lat</t>
  </si>
  <si>
    <t>2025 - 2033, tj. na okres 9 lat</t>
  </si>
  <si>
    <t>Nr umowy</t>
  </si>
  <si>
    <t>H.1 Liczba przystanków na liniach komunikacyjnych zlokalizowanych w odległości nie większej niż 500 m od terenów objętych przedsięwzięciami lub inwestycjami powiązanymi  z przedsięwzieciem infrastrukturalnym o którym mowa w art. 5c ust. 1 ustawy z dnia 8 grudnia 2006 r. o finansowym wsparciu niektórych przedsięwzięć mieszkaniowych (Dz. U. z 2024 r. poz. 304)</t>
  </si>
  <si>
    <t>Prezes Zarządu</t>
  </si>
  <si>
    <t>Wiceprezes Zarządu</t>
  </si>
  <si>
    <t>Żyrardów (1)</t>
  </si>
  <si>
    <t>Żuromin (3)</t>
  </si>
  <si>
    <t>Żelechów (3)</t>
  </si>
  <si>
    <t>Żabia Wola (2)</t>
  </si>
  <si>
    <t>Zwoleń (3)</t>
  </si>
  <si>
    <t>Zielonka (1)</t>
  </si>
  <si>
    <t>Zbuczyn (2)</t>
  </si>
  <si>
    <t>Ząbki (1)</t>
  </si>
  <si>
    <t>Zawidz (2)</t>
  </si>
  <si>
    <t>Zatory (2)</t>
  </si>
  <si>
    <t>Zaręby Kościelne (2)</t>
  </si>
  <si>
    <t>Załuski (2)</t>
  </si>
  <si>
    <t>Zakrzew (2)</t>
  </si>
  <si>
    <t>Zakroczym (3)</t>
  </si>
  <si>
    <t>Zabrodzie (2)</t>
  </si>
  <si>
    <t>Wyśmierzyce (3)</t>
  </si>
  <si>
    <t>Wyszogród (3)</t>
  </si>
  <si>
    <t>Wyszków (3)</t>
  </si>
  <si>
    <t>Wołomin (3)</t>
  </si>
  <si>
    <t>Wolanów (2)</t>
  </si>
  <si>
    <t>Wodynie (2)</t>
  </si>
  <si>
    <t>Wiśniewo (2)</t>
  </si>
  <si>
    <t>Wiśniew (2)</t>
  </si>
  <si>
    <t>Wiskitki (3)</t>
  </si>
  <si>
    <t>Winnica (2)</t>
  </si>
  <si>
    <t>Wilga (2)</t>
  </si>
  <si>
    <t>Wierzbno (2)</t>
  </si>
  <si>
    <t>Wierzbica (2)</t>
  </si>
  <si>
    <t>Wieniawa (2)</t>
  </si>
  <si>
    <t>Wieliszew (2)</t>
  </si>
  <si>
    <t>Wieczfnia Kościelna (2)</t>
  </si>
  <si>
    <t>Wiązowna (2)</t>
  </si>
  <si>
    <t>Węgrów (1)</t>
  </si>
  <si>
    <t>Wąsewo (2)</t>
  </si>
  <si>
    <t>Warka (3)</t>
  </si>
  <si>
    <t>Troszyn (2)</t>
  </si>
  <si>
    <t>Trojanów (2)</t>
  </si>
  <si>
    <t>Tłuszcz (3)</t>
  </si>
  <si>
    <t>Teresin (2)</t>
  </si>
  <si>
    <t>Tczów (2)</t>
  </si>
  <si>
    <t>Tarczyn (3)</t>
  </si>
  <si>
    <t>Świercze (2)</t>
  </si>
  <si>
    <t>Szydłowo (2)</t>
  </si>
  <si>
    <t>Szydłowiec (3)</t>
  </si>
  <si>
    <t>Szulborze Wielkie (2)</t>
  </si>
  <si>
    <t>Szreńsk (2)</t>
  </si>
  <si>
    <t>Szelków (2)</t>
  </si>
  <si>
    <t>Szczutowo (2)</t>
  </si>
  <si>
    <t>Szczawin Kościelny (2)</t>
  </si>
  <si>
    <t>Sypniewo (2)</t>
  </si>
  <si>
    <t>Sulejówek (1)</t>
  </si>
  <si>
    <t>Suchożebry (2)</t>
  </si>
  <si>
    <t>Stupsk (2)</t>
  </si>
  <si>
    <t>Strzegowo (2)</t>
  </si>
  <si>
    <t>Stromiec (2)</t>
  </si>
  <si>
    <t>Strachówka (2)</t>
  </si>
  <si>
    <t>Stoczek (2)</t>
  </si>
  <si>
    <t>Sterdyń (2)</t>
  </si>
  <si>
    <t>Stary Lubotyń (2)</t>
  </si>
  <si>
    <t>Staroźreby (2)</t>
  </si>
  <si>
    <t>Stare Babice (2)</t>
  </si>
  <si>
    <t>Stara Kornica (2)</t>
  </si>
  <si>
    <t>Stara Błotnica (2)</t>
  </si>
  <si>
    <t>Stara Biała (2)</t>
  </si>
  <si>
    <t>Stanisławów (2)</t>
  </si>
  <si>
    <t>Sońsk (2)</t>
  </si>
  <si>
    <t>Somianka (2)</t>
  </si>
  <si>
    <t>Solec nad Wisłą (3)</t>
  </si>
  <si>
    <t>Sokołów Podlaski (2)</t>
  </si>
  <si>
    <t>Sokołów Podlaski (1)</t>
  </si>
  <si>
    <t>Sochocin (3)</t>
  </si>
  <si>
    <t>Sochaczew (2)</t>
  </si>
  <si>
    <t>Sochaczew (1)</t>
  </si>
  <si>
    <t>Sobolew (2)</t>
  </si>
  <si>
    <t>Sobienie-Jeziory (2)</t>
  </si>
  <si>
    <t>Słupno (2)</t>
  </si>
  <si>
    <t>Słubice (2)</t>
  </si>
  <si>
    <t>Skórzec (2)</t>
  </si>
  <si>
    <t>Skaryszew (3)</t>
  </si>
  <si>
    <t>Sierpc (2)</t>
  </si>
  <si>
    <t>Sierpc (1)</t>
  </si>
  <si>
    <t>Sienno (2)</t>
  </si>
  <si>
    <t>Siennica (2)</t>
  </si>
  <si>
    <t>Siemiątkowo (2)</t>
  </si>
  <si>
    <t>Siedlce (2)</t>
  </si>
  <si>
    <t>Sieciechów (2)</t>
  </si>
  <si>
    <t>Serock (3)</t>
  </si>
  <si>
    <t>Sarnaki (2)</t>
  </si>
  <si>
    <t>Sanniki (3)</t>
  </si>
  <si>
    <t>Sadowne (2)</t>
  </si>
  <si>
    <t>Sabnie (2)</t>
  </si>
  <si>
    <t>Rzewnie (2)</t>
  </si>
  <si>
    <t>Rzekuń (2)</t>
  </si>
  <si>
    <t>Rzeczniów (2)</t>
  </si>
  <si>
    <t>Rząśnik (2)</t>
  </si>
  <si>
    <t>Rybno (2)</t>
  </si>
  <si>
    <t>Rusinów (2)</t>
  </si>
  <si>
    <t>Różan (3)</t>
  </si>
  <si>
    <t>Rościszewo (2)</t>
  </si>
  <si>
    <t>Repki (2)</t>
  </si>
  <si>
    <t>Regimin (2)</t>
  </si>
  <si>
    <t>Raszyn (2)</t>
  </si>
  <si>
    <t>Radzymin (3)</t>
  </si>
  <si>
    <t>Radziejowice (2)</t>
  </si>
  <si>
    <t>Radzanów (2)</t>
  </si>
  <si>
    <t>Radzanowo (2)</t>
  </si>
  <si>
    <t>Raciąż (2)</t>
  </si>
  <si>
    <t>Raciąż (1)</t>
  </si>
  <si>
    <t>Puszcza Mariańska (2)</t>
  </si>
  <si>
    <t>Pułtusk (3)</t>
  </si>
  <si>
    <t>Przytyk (2)</t>
  </si>
  <si>
    <t>Przysucha (3)</t>
  </si>
  <si>
    <t>Przyłęk (2)</t>
  </si>
  <si>
    <t>Przesmyki (2)</t>
  </si>
  <si>
    <t>Przasnysz (2)</t>
  </si>
  <si>
    <t>Przasnysz (1)</t>
  </si>
  <si>
    <t>Pruszków (1)</t>
  </si>
  <si>
    <t>Promna (2)</t>
  </si>
  <si>
    <t>Prażmów (2)</t>
  </si>
  <si>
    <t>Powiat żyrardowski</t>
  </si>
  <si>
    <t>Powiat żuromiński</t>
  </si>
  <si>
    <t>Powiat zwoleński</t>
  </si>
  <si>
    <t>Powiat wyszkowski</t>
  </si>
  <si>
    <t>Powiat wołomiński</t>
  </si>
  <si>
    <t>Powiat węgrowski</t>
  </si>
  <si>
    <t>Powiat warszawski zachodni</t>
  </si>
  <si>
    <t>Powiat szydłowiecki</t>
  </si>
  <si>
    <t>Powiat sokołowski</t>
  </si>
  <si>
    <t>Powiat sochaczewski</t>
  </si>
  <si>
    <t>Powiat sierpecki</t>
  </si>
  <si>
    <t>Powiat siedlecki</t>
  </si>
  <si>
    <t>Powiat radomski</t>
  </si>
  <si>
    <t>Powiat pułtuski</t>
  </si>
  <si>
    <t>Powiat przysuski</t>
  </si>
  <si>
    <t>Powiat przasnyski</t>
  </si>
  <si>
    <t>Powiat pruszkowski</t>
  </si>
  <si>
    <t>Powiat płoński</t>
  </si>
  <si>
    <t>Powiat płocki</t>
  </si>
  <si>
    <t>Powiat piaseczyński</t>
  </si>
  <si>
    <t>Powiat otwocki</t>
  </si>
  <si>
    <t>Powiat ostrowski</t>
  </si>
  <si>
    <t>Powiat ostrołęcki</t>
  </si>
  <si>
    <t>Powiat nowodworski</t>
  </si>
  <si>
    <t>Powiat mławski</t>
  </si>
  <si>
    <t>Powiat miński</t>
  </si>
  <si>
    <t>Powiat makowski</t>
  </si>
  <si>
    <t>Powiat łosicki</t>
  </si>
  <si>
    <t>Powiat lipski</t>
  </si>
  <si>
    <t>Powiat legionowski</t>
  </si>
  <si>
    <t>Powiat kozienicki</t>
  </si>
  <si>
    <t>Powiat grójecki</t>
  </si>
  <si>
    <t>Powiat grodziski</t>
  </si>
  <si>
    <t>Powiat gostyniński</t>
  </si>
  <si>
    <t>Powiat garwoliński</t>
  </si>
  <si>
    <t>Powiat ciechanowski</t>
  </si>
  <si>
    <t>Powiat białobrzeski</t>
  </si>
  <si>
    <t>Potworów (2)</t>
  </si>
  <si>
    <t>Poświętne (2)</t>
  </si>
  <si>
    <t>Pomiechówek (2)</t>
  </si>
  <si>
    <t>Policzna (2)</t>
  </si>
  <si>
    <t>Pokrzywnica (2)</t>
  </si>
  <si>
    <t>Podkowa Leśna (1)</t>
  </si>
  <si>
    <t>Pniewy (2)</t>
  </si>
  <si>
    <t>Płońsk (2)</t>
  </si>
  <si>
    <t>Płońsk (1)</t>
  </si>
  <si>
    <t>Płoniawy-Bramura (2)</t>
  </si>
  <si>
    <t>Platerów (2)</t>
  </si>
  <si>
    <t>Pionki (2)</t>
  </si>
  <si>
    <t>Pionki (1)</t>
  </si>
  <si>
    <t>Pilawa (3)</t>
  </si>
  <si>
    <t>Piastów (1)</t>
  </si>
  <si>
    <t>Piaseczno (3)</t>
  </si>
  <si>
    <t>Parysów (2)</t>
  </si>
  <si>
    <t>Paprotnia (2)</t>
  </si>
  <si>
    <t>Pacyna (2)</t>
  </si>
  <si>
    <t>Ożarów Mazowiecki (3)</t>
  </si>
  <si>
    <t>Otwock (1)</t>
  </si>
  <si>
    <t>Ostrów Mazowiecka (2)</t>
  </si>
  <si>
    <t>Ostrów Mazowiecka (1)</t>
  </si>
  <si>
    <t>Osieck (2)</t>
  </si>
  <si>
    <t>Orońsko (2)</t>
  </si>
  <si>
    <t>Opinogóra Górna (2)</t>
  </si>
  <si>
    <t>Olszewo-Borki (2)</t>
  </si>
  <si>
    <t>Olszanka (2)</t>
  </si>
  <si>
    <t>Ojrzeń (2)</t>
  </si>
  <si>
    <t>Odrzywół (2)</t>
  </si>
  <si>
    <t>Obryte (2)</t>
  </si>
  <si>
    <t>Nur (2)</t>
  </si>
  <si>
    <t>Nowy Dwór Mazowiecki (1)</t>
  </si>
  <si>
    <t>Nowy Duninów (2)</t>
  </si>
  <si>
    <t>Nowe Miasto nad Pilicą (3)</t>
  </si>
  <si>
    <t>Nowe Miasto (3)</t>
  </si>
  <si>
    <t>Nowa Sucha (2)</t>
  </si>
  <si>
    <t>Nieporęt (2)</t>
  </si>
  <si>
    <t>Nasielsk (3)</t>
  </si>
  <si>
    <t>Naruszewo (2)</t>
  </si>
  <si>
    <t>Nadarzyn (2)</t>
  </si>
  <si>
    <t>Myszyniec (3)</t>
  </si>
  <si>
    <t>Mszczonów (3)</t>
  </si>
  <si>
    <t>Mrozy (3)</t>
  </si>
  <si>
    <t>Mordy (3)</t>
  </si>
  <si>
    <t>Mokobody (2)</t>
  </si>
  <si>
    <t>Mogielnica (3)</t>
  </si>
  <si>
    <t>Mochowo (2)</t>
  </si>
  <si>
    <t>Młynarze (2)</t>
  </si>
  <si>
    <t>Młodzieszyn (2)</t>
  </si>
  <si>
    <t>Mława (1)</t>
  </si>
  <si>
    <t>Mirów (2)</t>
  </si>
  <si>
    <t>Mińsk Mazowiecki (2)</t>
  </si>
  <si>
    <t>Mińsk Mazowiecki (1)</t>
  </si>
  <si>
    <t>Milanówek (1)</t>
  </si>
  <si>
    <t>Miedzna (2)</t>
  </si>
  <si>
    <t>Michałowice (2)</t>
  </si>
  <si>
    <t>Miastków Kościelny (2)</t>
  </si>
  <si>
    <t>Marki (1)</t>
  </si>
  <si>
    <t>Małkinia Górna (2)</t>
  </si>
  <si>
    <t>Mała Wieś (2)</t>
  </si>
  <si>
    <t>Maków Mazowiecki (1)</t>
  </si>
  <si>
    <t>Magnuszew (2)</t>
  </si>
  <si>
    <t>Maciejowice (2)</t>
  </si>
  <si>
    <t>Łyse (2)</t>
  </si>
  <si>
    <t>Łosice (3)</t>
  </si>
  <si>
    <t>Łomianki (3)</t>
  </si>
  <si>
    <t>Łochów (3)</t>
  </si>
  <si>
    <t>Łąck (2)</t>
  </si>
  <si>
    <t>Łaskarzew (2)</t>
  </si>
  <si>
    <t>Łaskarzew (1)</t>
  </si>
  <si>
    <t>Lutocin (2)</t>
  </si>
  <si>
    <t>Lubowidz (3)</t>
  </si>
  <si>
    <t>Liw (2)</t>
  </si>
  <si>
    <t>Lipsko (3)</t>
  </si>
  <si>
    <t>Lipowiec Kościelny (2)</t>
  </si>
  <si>
    <t>Lesznowola (2)</t>
  </si>
  <si>
    <t>Leszno (2)</t>
  </si>
  <si>
    <t>Leoncin (2)</t>
  </si>
  <si>
    <t>Lelis (2)</t>
  </si>
  <si>
    <t>Legionowo (1)</t>
  </si>
  <si>
    <t>Latowicz (3)</t>
  </si>
  <si>
    <t>Kuczbork-Osada (2)</t>
  </si>
  <si>
    <t>Krzynowłoga Mała (2)</t>
  </si>
  <si>
    <t>Krasnosielc (2)</t>
  </si>
  <si>
    <t>Krasne (2)</t>
  </si>
  <si>
    <t>Kozienice (3)</t>
  </si>
  <si>
    <t>Kowala (2)</t>
  </si>
  <si>
    <t>Kotuń (2)</t>
  </si>
  <si>
    <t>Kosów Lacki (3)</t>
  </si>
  <si>
    <t>Korytnica (2)</t>
  </si>
  <si>
    <t>Korczew (2)</t>
  </si>
  <si>
    <t>Konstancin-Jeziorna (3)</t>
  </si>
  <si>
    <t>Kołbiel (2)</t>
  </si>
  <si>
    <t>Kobyłka (1)</t>
  </si>
  <si>
    <t>Klwów (2)</t>
  </si>
  <si>
    <t>Klembów (2)</t>
  </si>
  <si>
    <t>Kazanów (2)</t>
  </si>
  <si>
    <t>Karniewo (2)</t>
  </si>
  <si>
    <t>Karczew (3)</t>
  </si>
  <si>
    <t>Kampinos (2)</t>
  </si>
  <si>
    <t>Kałuszyn (3)</t>
  </si>
  <si>
    <t>Kadzidło (2)</t>
  </si>
  <si>
    <t>Józefów (1)</t>
  </si>
  <si>
    <t>Joniec (2)</t>
  </si>
  <si>
    <t>Jednorożec (2)</t>
  </si>
  <si>
    <t>Jedlnia-Letnisko (3)</t>
  </si>
  <si>
    <t>Jedlińsk (2)</t>
  </si>
  <si>
    <t>Jastrzębia (2)</t>
  </si>
  <si>
    <t>Jastrząb (3)</t>
  </si>
  <si>
    <t>Jasieniec (2)</t>
  </si>
  <si>
    <t>Jakubów (2)</t>
  </si>
  <si>
    <t>Jaktorów (2)</t>
  </si>
  <si>
    <t>Jadów (3)</t>
  </si>
  <si>
    <t>Jabłonna Lacka (2)</t>
  </si>
  <si>
    <t>Jabłonna (2)</t>
  </si>
  <si>
    <t>Izabelin (2)</t>
  </si>
  <si>
    <t>Iłża (3)</t>
  </si>
  <si>
    <t>Iłów (2)</t>
  </si>
  <si>
    <t>Huszlew (2)</t>
  </si>
  <si>
    <t>Halinów (3)</t>
  </si>
  <si>
    <t>Gzy (2)</t>
  </si>
  <si>
    <t>Grudusk (2)</t>
  </si>
  <si>
    <t>Grójec (3)</t>
  </si>
  <si>
    <t>Grodzisk Mazowiecki (3)</t>
  </si>
  <si>
    <t>Grębków (2)</t>
  </si>
  <si>
    <t>Grabów nad Pilicą (2)</t>
  </si>
  <si>
    <t>Gózd (2)</t>
  </si>
  <si>
    <t>Górzno (2)</t>
  </si>
  <si>
    <t>Góra Kalwaria (3)</t>
  </si>
  <si>
    <t>Gozdowo (2)</t>
  </si>
  <si>
    <t>Goworowo (2)</t>
  </si>
  <si>
    <t>Goszczyn (2)</t>
  </si>
  <si>
    <t>Gostynin (2)</t>
  </si>
  <si>
    <t>Gostynin (1)</t>
  </si>
  <si>
    <t>Gołymin-Ośrodek (2)</t>
  </si>
  <si>
    <t>Gniewoszów (2)</t>
  </si>
  <si>
    <t>Głowaczów (2)</t>
  </si>
  <si>
    <t>Glinojeck (3)</t>
  </si>
  <si>
    <t>Gielniów (2)</t>
  </si>
  <si>
    <t>Gąbin (3)</t>
  </si>
  <si>
    <t>Garwolin (2)</t>
  </si>
  <si>
    <t>Garwolin (1)</t>
  </si>
  <si>
    <t>Garbatka-Letnisko (2)</t>
  </si>
  <si>
    <t>Dzierzgowo (2)</t>
  </si>
  <si>
    <t>Dzierzążnia (2)</t>
  </si>
  <si>
    <t>Drobin (3)</t>
  </si>
  <si>
    <t>Domanice (2)</t>
  </si>
  <si>
    <t>Dobre (2)</t>
  </si>
  <si>
    <t>Długosiodło (2)</t>
  </si>
  <si>
    <t>Dębe Wielkie (2)</t>
  </si>
  <si>
    <t>Dąbrówka (2)</t>
  </si>
  <si>
    <t>Czosnów (2)</t>
  </si>
  <si>
    <t>Czerwonka (2)</t>
  </si>
  <si>
    <t>Czerwińsk nad Wisłą (3)</t>
  </si>
  <si>
    <t>Czerwin (2)</t>
  </si>
  <si>
    <t>Czernice Borowe (2)</t>
  </si>
  <si>
    <t>Czarnia (2)</t>
  </si>
  <si>
    <t>Ciepielów (2)</t>
  </si>
  <si>
    <t>Ciechanów (2)</t>
  </si>
  <si>
    <t>Ciechanów (1)</t>
  </si>
  <si>
    <t>Chynów (2)</t>
  </si>
  <si>
    <t>Chotcza (2)</t>
  </si>
  <si>
    <t>Chorzele (3)</t>
  </si>
  <si>
    <t>Chlewiska (2)</t>
  </si>
  <si>
    <t>Ceranów (2)</t>
  </si>
  <si>
    <t>Celestynów (2)</t>
  </si>
  <si>
    <t>Cegłów (3)</t>
  </si>
  <si>
    <t>Bulkowo (2)</t>
  </si>
  <si>
    <t>Brwinów (3)</t>
  </si>
  <si>
    <t>Brudzeń Duży (2)</t>
  </si>
  <si>
    <t>Brok (3)</t>
  </si>
  <si>
    <t>Brochów (2)</t>
  </si>
  <si>
    <t>Brańszczyk (2)</t>
  </si>
  <si>
    <t>Borowie (2)</t>
  </si>
  <si>
    <t>Borkowice (2)</t>
  </si>
  <si>
    <t>Boguty-Pianki (2)</t>
  </si>
  <si>
    <t>Bodzanów (3)</t>
  </si>
  <si>
    <t>Błonie (3)</t>
  </si>
  <si>
    <t>Błędów (2)</t>
  </si>
  <si>
    <t>Bieżuń (3)</t>
  </si>
  <si>
    <t>Bielsk (2)</t>
  </si>
  <si>
    <t>Bielany (2)</t>
  </si>
  <si>
    <t>Białobrzegi (3)</t>
  </si>
  <si>
    <t>Belsk Duży (2)</t>
  </si>
  <si>
    <t>Baranów (2)</t>
  </si>
  <si>
    <t>Baranowo (2)</t>
  </si>
  <si>
    <t>Baboszewo (2)</t>
  </si>
  <si>
    <t>Andrzejewo (2)</t>
  </si>
  <si>
    <t>wskaźniki dochodowe.Wskaźnik na 2024 r.</t>
  </si>
  <si>
    <t>ludność.gminy bez miast na prawach powiatu</t>
  </si>
  <si>
    <t>ogółem w km2</t>
  </si>
  <si>
    <t>Nazwa</t>
  </si>
  <si>
    <t>Kod</t>
  </si>
  <si>
    <t xml:space="preserve">Oświadczenia do wniosku o objęcie w latach </t>
  </si>
  <si>
    <t>dopłatą realizacji zadań własnych  organizatorów w zakresie przewozów autobusowych 
o charakterze użyteczności publicznej przez dopłatę do ceny usługi, zwanego dalej „wnioskiem”:</t>
  </si>
  <si>
    <t>2</t>
  </si>
  <si>
    <t>4</t>
  </si>
  <si>
    <t>5</t>
  </si>
  <si>
    <t>1</t>
  </si>
  <si>
    <t>611015431</t>
  </si>
  <si>
    <t>Gmina Miasta Gostynina</t>
  </si>
  <si>
    <t>670223468</t>
  </si>
  <si>
    <t>Gmina Miasta Pionki</t>
  </si>
  <si>
    <t>ul. Aleja Jana Pawła II 15, 26-670 Pionki</t>
  </si>
  <si>
    <t>670223451</t>
  </si>
  <si>
    <t>Gmina Miasta Radomia</t>
  </si>
  <si>
    <t>ul. Jana Kilińskiego 30, 26-600 Radom</t>
  </si>
  <si>
    <t>013269670</t>
  </si>
  <si>
    <t>Gmina Miasto Marki</t>
  </si>
  <si>
    <t>al. Marszałka Józefa Piłsudskiego 95, 05-270 Marki</t>
  </si>
  <si>
    <t>611016086</t>
  </si>
  <si>
    <t>Gmina Miasto Płock</t>
  </si>
  <si>
    <t>pl. Stary Rynek 1, 09-400 Płock</t>
  </si>
  <si>
    <t>130377847</t>
  </si>
  <si>
    <t>Gmina Miasto Płońsk</t>
  </si>
  <si>
    <t>130377853</t>
  </si>
  <si>
    <t>Gmina Miasto Raciąż</t>
  </si>
  <si>
    <t>Plac Adama Mickiewicza 17, 09-140 Raciąż</t>
  </si>
  <si>
    <t>611015483</t>
  </si>
  <si>
    <t>Gmina Miasto Sierpc</t>
  </si>
  <si>
    <t>ul. Piastowska 11A, 09-200 Sierpc</t>
  </si>
  <si>
    <t>711582150</t>
  </si>
  <si>
    <t>Miasto Garwolin</t>
  </si>
  <si>
    <t>ul. Staszica 15, 08-400 Garwolin</t>
  </si>
  <si>
    <t>013268729</t>
  </si>
  <si>
    <t>Miasto Józefów</t>
  </si>
  <si>
    <t>ul. Kardynała Stefana Wyszyńskiego 1, 05-420 Józefów</t>
  </si>
  <si>
    <t>013269663</t>
  </si>
  <si>
    <t>Miasto Kobyłka</t>
  </si>
  <si>
    <t>ul. Wołomińska 1, 05-230 Kobyłka</t>
  </si>
  <si>
    <t>550668309</t>
  </si>
  <si>
    <t>Miasto Maków Mazowiecki</t>
  </si>
  <si>
    <t>711582598</t>
  </si>
  <si>
    <t>Miasto Mińsk Mazowiecki</t>
  </si>
  <si>
    <t>ul. Konstytucji 3 Maja 1, 05-300 Mińsk Mazowiecki</t>
  </si>
  <si>
    <t>130377830</t>
  </si>
  <si>
    <t>Miasto Mława</t>
  </si>
  <si>
    <t>ul. Stary Rynek 19, 06-500 Mława</t>
  </si>
  <si>
    <t>013270347</t>
  </si>
  <si>
    <t>Miasto Nowy Dwór Mazowiecki</t>
  </si>
  <si>
    <t>ul. Zakroczymska 30, 05-100 Nowy Dwór Mazowiecki</t>
  </si>
  <si>
    <t>550668410</t>
  </si>
  <si>
    <t>Miasto Ostrołęka</t>
  </si>
  <si>
    <t>pl. Plac Generała Józefa Bema 1, 07-400 Ostrołęka</t>
  </si>
  <si>
    <t>550667860</t>
  </si>
  <si>
    <t>Miasto Ostrów Mazowiecka</t>
  </si>
  <si>
    <t>ul. 3-go Maja 66, 07-300 Ostrów Mazowiecka</t>
  </si>
  <si>
    <t>013268770</t>
  </si>
  <si>
    <t>Miasto Otwock</t>
  </si>
  <si>
    <t>ul. Armii Krajowej 5, 05-400 Otwock</t>
  </si>
  <si>
    <t>013269350</t>
  </si>
  <si>
    <t>Miasto Piastów</t>
  </si>
  <si>
    <t>ul. 11 Listopada 2, 05-820 Piastów</t>
  </si>
  <si>
    <t>013269338</t>
  </si>
  <si>
    <t>Miasto Podkowa Leśna</t>
  </si>
  <si>
    <t>ul. Akacjowa 39/41, 05-807 Podkowa Leśna</t>
  </si>
  <si>
    <t>015834660</t>
  </si>
  <si>
    <t>Miasto Pruszków</t>
  </si>
  <si>
    <t>ul. Józefa Ignacego Kraszewskiego 14/16, 05-800 Pruszków</t>
  </si>
  <si>
    <t>550667876</t>
  </si>
  <si>
    <t>Miasto Przasnysz</t>
  </si>
  <si>
    <t>ul. Jana Kilińskiego 2, 06-300 Przasnysz</t>
  </si>
  <si>
    <t>711581765</t>
  </si>
  <si>
    <t>Miasto Siedlce</t>
  </si>
  <si>
    <t>Skwer Niepodległości 2, 08-110 Siedlce</t>
  </si>
  <si>
    <t>750148644</t>
  </si>
  <si>
    <t>Miasto Sochaczew</t>
  </si>
  <si>
    <t>ul. 1 Maja 16, 96-500 Sochaczew</t>
  </si>
  <si>
    <t>711582859</t>
  </si>
  <si>
    <t>Miasto Sokołów Podlaski</t>
  </si>
  <si>
    <t>ul. Wolności 21, 08-300 Sokołów Podlaski</t>
  </si>
  <si>
    <t>015259640</t>
  </si>
  <si>
    <t>Miasto Stołeczne Warszawa</t>
  </si>
  <si>
    <t>pl. Plac Bankowy 3/5, 00-950 Warszawa</t>
  </si>
  <si>
    <t>8</t>
  </si>
  <si>
    <t>013269114</t>
  </si>
  <si>
    <t>Miasto Sulejówek</t>
  </si>
  <si>
    <t>ul. Dworcowa 55, 05-070 Sulejówek</t>
  </si>
  <si>
    <t>711582233</t>
  </si>
  <si>
    <t>Miasto Węgrów</t>
  </si>
  <si>
    <t>ul. Rynek Mariacki 16, 07-100 Węgrów</t>
  </si>
  <si>
    <t>013269730</t>
  </si>
  <si>
    <t>Miasto Zielonka</t>
  </si>
  <si>
    <t>ul. Lipowa 5, 05-220 Zielonka</t>
  </si>
  <si>
    <t>013269717</t>
  </si>
  <si>
    <t>Miasto Ząbki</t>
  </si>
  <si>
    <t>ul. Wojska Polskiego 10, 05-091 Ząbki</t>
  </si>
  <si>
    <t>711582180</t>
  </si>
  <si>
    <t>Miasto Łaskarzew</t>
  </si>
  <si>
    <t>750148650</t>
  </si>
  <si>
    <t>Miasto Żyrardów</t>
  </si>
  <si>
    <t>pl. Plac Jana Pawła II 1, 96-300 Żyrardów</t>
  </si>
  <si>
    <t>550029207</t>
  </si>
  <si>
    <t>Międzygminny Związek "Ziemia Ostrowska"</t>
  </si>
  <si>
    <t>0</t>
  </si>
  <si>
    <t>670582724</t>
  </si>
  <si>
    <t>Związek Gmin "Pilica"</t>
  </si>
  <si>
    <t>ul. Tomaszowska 1A, 26-420 Nowe Miasto nad Pilicą</t>
  </si>
  <si>
    <t>130378491</t>
  </si>
  <si>
    <t>Gmina Świercze</t>
  </si>
  <si>
    <t>ul. Pułtuska 47, 06-150 Świercze</t>
  </si>
  <si>
    <t>130377936</t>
  </si>
  <si>
    <t>Gmina Żuromin</t>
  </si>
  <si>
    <t>pl. Plac Józefa Piłsudskiego 3, 09-300 Żuromin</t>
  </si>
  <si>
    <t>Kolumna1</t>
  </si>
  <si>
    <t>Rodzaj i nazwa przedsięwzięcia infrastrukturalnego</t>
  </si>
  <si>
    <t>Odległość (w metrach) od najbliższego przystanku komunikacyjnego</t>
  </si>
  <si>
    <t>10.</t>
  </si>
  <si>
    <t>Rodzaj wniosku:</t>
  </si>
  <si>
    <t>Okres objęty wnioskiem:</t>
  </si>
  <si>
    <t>NRB - numer rachunku bankowego (bez kodu kraju):</t>
  </si>
  <si>
    <t>Nazwa banku:</t>
  </si>
  <si>
    <t>Wniosek</t>
  </si>
  <si>
    <t>Korekta wniosku</t>
  </si>
  <si>
    <r>
      <rPr>
        <b/>
        <sz val="8"/>
        <rFont val="Calibri"/>
        <family val="2"/>
        <charset val="238"/>
        <scheme val="minor"/>
      </rPr>
      <t xml:space="preserve">Tabelę B.1 proszę wypełnić zgodnie z wytycznymi poniżej:
Kolumna 1
</t>
    </r>
    <r>
      <rPr>
        <sz val="8"/>
        <rFont val="Calibri"/>
        <family val="2"/>
        <charset val="238"/>
        <scheme val="minor"/>
      </rPr>
      <t xml:space="preserve">Należy wskazać nazwę lub numer linii komunikacyjnej
Każda linia komunikacyjna będzie traktowana jako oddzielne zadanie.
</t>
    </r>
    <r>
      <rPr>
        <b/>
        <sz val="8"/>
        <rFont val="Calibri"/>
        <family val="2"/>
        <charset val="238"/>
        <scheme val="minor"/>
      </rPr>
      <t xml:space="preserve">Kolumna nr 2
</t>
    </r>
    <r>
      <rPr>
        <sz val="8"/>
        <rFont val="Calibri"/>
        <family val="2"/>
        <charset val="238"/>
        <scheme val="minor"/>
      </rPr>
      <t xml:space="preserve">Należy wskazać miejscowości, w których zlokalizowane są przystanki autobusowe w danej linii komunikacyjnej. 
W przypadku, gdy w danej miejscowości znajduje się więcej niż jeden przystanek komunikacyjny, należy wskazać tę miejscowość tylko raz.
</t>
    </r>
    <r>
      <rPr>
        <b/>
        <sz val="8"/>
        <rFont val="Calibri"/>
        <family val="2"/>
        <charset val="238"/>
        <scheme val="minor"/>
      </rPr>
      <t xml:space="preserve">Kolumna nr 3
</t>
    </r>
    <r>
      <rPr>
        <sz val="8"/>
        <rFont val="Calibri"/>
        <family val="2"/>
        <charset val="238"/>
        <scheme val="minor"/>
      </rPr>
      <t xml:space="preserve">Należy wskazać gminy, na obszarze których wykonywane będą przewozy autobusowe o charakterze użyteczności publicznej.
</t>
    </r>
    <r>
      <rPr>
        <b/>
        <sz val="8"/>
        <rFont val="Calibri"/>
        <family val="2"/>
        <charset val="238"/>
        <scheme val="minor"/>
      </rPr>
      <t xml:space="preserve">Kolumna 4
</t>
    </r>
    <r>
      <rPr>
        <sz val="8"/>
        <rFont val="Calibri"/>
        <family val="2"/>
        <charset val="238"/>
        <scheme val="minor"/>
      </rPr>
      <t xml:space="preserve">Należy wskazać długość linii komunikacyjnej wyrażoną w kilometrach.  
</t>
    </r>
    <r>
      <rPr>
        <b/>
        <sz val="8"/>
        <rFont val="Calibri"/>
        <family val="2"/>
        <charset val="238"/>
        <scheme val="minor"/>
      </rPr>
      <t xml:space="preserve">Kolumna 5
</t>
    </r>
    <r>
      <rPr>
        <sz val="8"/>
        <rFont val="Calibri"/>
        <family val="2"/>
        <charset val="238"/>
        <scheme val="minor"/>
      </rPr>
      <t xml:space="preserve">Należy wskazać łączną liczbę zatrzymań autobusu na przystankach komunikacyjnych, w roku budżetowym, którego dotyczy wniosek o objęcie dopłatą.
</t>
    </r>
    <r>
      <rPr>
        <b/>
        <sz val="8"/>
        <rFont val="Calibri"/>
        <family val="2"/>
        <charset val="238"/>
        <scheme val="minor"/>
      </rPr>
      <t xml:space="preserve">Kolumna 6
</t>
    </r>
    <r>
      <rPr>
        <sz val="8"/>
        <rFont val="Calibri"/>
        <family val="2"/>
        <charset val="238"/>
        <scheme val="minor"/>
      </rPr>
      <t xml:space="preserve"> Średnioroczna częstotliwość linii komunikacyjnej jako planowana ilość kursów w roku budżetowym, którego dotyczy wniosek o objęcie dopłatą. Wartość oblicza się automatycznie po wskazaniu długości linii oraz pracy eksploatacyjnej.
</t>
    </r>
    <r>
      <rPr>
        <b/>
        <sz val="8"/>
        <rFont val="Calibri"/>
        <family val="2"/>
        <charset val="238"/>
        <scheme val="minor"/>
      </rPr>
      <t xml:space="preserve">Kolumna 7
</t>
    </r>
    <r>
      <rPr>
        <sz val="8"/>
        <rFont val="Calibri"/>
        <family val="2"/>
        <charset val="238"/>
        <scheme val="minor"/>
      </rPr>
      <t xml:space="preserve">Należy wskazać graniczną datę uruchomienia linii komunikacyjnej. Uwaga, linia nieuruchomiona w tym terminie nie będzie podlegała dofinansowaniu.
</t>
    </r>
  </si>
  <si>
    <r>
      <rPr>
        <b/>
        <u/>
        <sz val="9"/>
        <color theme="1"/>
        <rFont val="Calibri"/>
        <family val="2"/>
        <charset val="238"/>
        <scheme val="minor"/>
      </rPr>
      <t>Załączniki:</t>
    </r>
    <r>
      <rPr>
        <b/>
        <sz val="9"/>
        <color theme="1"/>
        <rFont val="Calibri"/>
        <family val="2"/>
        <charset val="238"/>
        <scheme val="minor"/>
      </rPr>
      <t xml:space="preserve">
</t>
    </r>
    <r>
      <rPr>
        <sz val="9"/>
        <rFont val="Calibri"/>
        <family val="2"/>
        <charset val="238"/>
        <scheme val="minor"/>
      </rPr>
      <t>1. oświadczenia do wniosku:
a) oświadczenie o niefunkcjonowaniu co najmniej 3 miesiące przed dniem wejścia w życie ustawy o Funduszu rozwoju przewozów autobusowych o charakterze użyteczności publicznej linii komunikacyjnych, dla których organizator publicznego transportu zbiorowego złożył wniosek o objęcie dopłatą w danym roku budżetowym;
b) oświadczenie o zamiarze zawarcia umowy o świadczeniu usług w zakresie publicznego transportu zbiorowego na liniach komunikacyjnych zawartych we wniosku o objęcie dopłatą 
w danym roku budżetowym, między organizatorem publicznego transportu zbiorowego a operatorem publicznego transportu zbiorowego, posiadającym uprawnienia do wykonywania publicznego transportu zbiorowego;
c) oświadczenie, że organizator publicznego transportu zbiorowego sfinansuje ze środków własnych część ceny usługi, w wysokości nie mniejszej niż 10%;
d) oświadczenie, że dane zawarte we wniosku o objęcie dopłatą w danym roku budżetowym realizacji zadań własnych  organizatora w zakresie przewozów autobusowych o charakterze użyteczności  publicznej przez dopłatę do ceny usługi są kompletne i zgodne z prawdą oraz znane mi są zasady dofinansowania ze środków Funduszu realizacji zadań własnych organizatorów dotyczących zapewnienia funkcjonowania publicznego transportu zbiorowego w zakresie przewozów autobusowych o charakterze użyteczności publicznej określone 
w ustawie o Funduszu rozwoju przewozów autobusowych o charakterze użyteczności publicznej;
e) oświadczenie, że zgłoszone do dofinansowania linie komunikacyjne nie stanowią komunikacji miejskiej w rozumieniu ustawy o publicznym transporcie zbiorowym;
f) oświadczenie, że zgłoszone do dofinansowania linie realizowane będą w ramach przewozów otwartych na podstawie ustawy o publicznym transporcie zbiorowym i nie stanowią przewozów regularnych specjalnych tzw. linii szkolnych. 
g) oświadczenie, że przebieg zgłoszonych do dofinansowania linii komunikacyjnych nie wykracza poza obszar właściwości organizatora a w przypadku linii której przebieg wykracza poza obszar własciwości organizatora zawarte zostało porozumienie na podstawie ustawy o publicznym transporcie zbiorowym na mocy którego powierzona została realizacja zadania.
2. kalkulacje planowanej kwoty deficytu dla poszczególnych linii komunikacyjnych ujętych we wniosku o objęcie dopłatą w danym roku budżetowym w oparciu o koszty i przychody 
(z wyszczególnieniem elementów składowych) ;
3. poświadczona za zgodność z oryginałem kserokopia porozumienia między gminami, porozumienia między powiatami, statutu związku międzygminnego, statutu związku powiatów, statutu związku powiatowo-gminnego (jeśli dotyczy);
4. dane osób, które w imieniu organizatora publicznego transportu zbiorowego zawrą umowę o dopłatę, z podaniem pełnionej funkcji;
5.informacja uzupełniająca o jednostkach samorządu terytorialnego wchodzących w skład organizatora publicznego transportu zbiorowego.</t>
    </r>
    <r>
      <rPr>
        <sz val="9"/>
        <color theme="1"/>
        <rFont val="Calibri"/>
        <family val="2"/>
        <charset val="238"/>
        <scheme val="minor"/>
      </rPr>
      <t xml:space="preserve">
</t>
    </r>
    <r>
      <rPr>
        <b/>
        <u/>
        <sz val="9"/>
        <color theme="1"/>
        <rFont val="Calibri"/>
        <family val="2"/>
        <charset val="238"/>
        <scheme val="minor"/>
      </rPr>
      <t>Pouczenie:</t>
    </r>
    <r>
      <rPr>
        <b/>
        <sz val="9"/>
        <color theme="1"/>
        <rFont val="Calibri"/>
        <family val="2"/>
        <charset val="238"/>
        <scheme val="minor"/>
      </rPr>
      <t xml:space="preserve">
</t>
    </r>
    <r>
      <rPr>
        <sz val="9"/>
        <color theme="1"/>
        <rFont val="Calibri"/>
        <family val="2"/>
        <charset val="238"/>
        <scheme val="minor"/>
      </rPr>
      <t xml:space="preserve">1. oświadczenia stanowiące załączniki do wniosku o objęcie dopłatą w danym roku budżetowym powinny zawierać: oznaczenie organizatora publicznego transportu zbiorowego oraz jego adres; oznaczenie miejsca i datę złożenia oświadczenia;
2. wniosek o objęcie dopłatą w danym roku budżetowym dofinansowaniem realizacji zadań własnych organizatorów w zakresie przewozów autobusowych o charakterze użyteczności publicznej przez dopłatę do ceny usługi, doręczony po upływie terminu, o którym mowa w Biuletynie Informacji Publicznej na stronie Mazowieckiego Urzędu Wojewódzkiego 
w Warszawie, bądź nieuzupełniony w terminie wyznaczonym przez Wojewodę, nie podlega rozpatrzeniu.
3. należy wypełnić wszystkie czerwone pola wniosku o objęcie dopłatą oraz załączyć wszystkie wymagane załączniki. Niedozwolona jest samowolna zmiana układu wniosku.
4. wnioski o objęcie dopłatą w danym roku budżetowym, składane drogą elektroniczną, winny być podpisane elektronicznie przez osoby uprawnione do reprezentowania organizatora publicznego transportu zbiorowego z użyciem ważnego kwalifikowanego podpisu elektronicznego. Każdorazowo (niezależnie od formy złożenia wniosku) należy przekazać wniosek 
w wersji edytowalnej na adres e-mail: autobusy@mazowieckie.pl Warunkiem przyjęcia wniosku jest przesłanie jego wersji edytowalnej  w formacie pliku EXCEL (z rozszrzeniem .xlsm) oraz przekazanie jednobrzmiącej podpisanej wersji wniosku za pośrednictwem ePUAP w terminie określonym w ogłoszeniu.
5. Plik w wersji edytowalnej należy nazwać nazwą organizatora.
6. Na żądanie wojewody, organizator zobowiązany jest dołączyć do wniosku schematy przebiegu linii komunikacyjnych wykonanych na podkładzie mapy administracyjnej.                                   
                                                                                                                                                                                                                                                                                                                                                                                                                                                                                    Ver.3.1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</si>
  <si>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a) Oświadczam, że linie komunikacyjne wskazane we wniosku  nie funkcjonowały co najmniej 3 miesiące przed dniem wejścia w życie ustawy o Funduszu rozwoju przewozów autobusowych o charakterze użyteczności publicznej (Dz. U. z 2024 r. poz. 402);
b) Oświadczam, że zamierzam zawrzeć umowę o świadczeniu usług w zakresie publicznego transportu zbiorowego na liniach komunikacyjnych zawartych we wniosku, między organizatorem publicznego transportu zbiorowego a operatorem publicznego transportu zbiorowego, posiadającym uprawnienia do wykonywania publicznego transportu zbiorowego;
c) Oświadczam, że jako organizator publicznego transportu zbiorowego sfinansuję ze środków własnych część ceny usługi, w wysokości nie mniejszej niż 10%;
d) Oświadczam, że dane zawarte we wniosku są kompletne i zgodne z prawdą oraz znane mi są zasady dofinansowania ze środków Funduszu realizacji zadań własnych organizatorów dotyczących zapewnienia funkcjonowania publicznego transportu zbiorowego w zakresie przewozów autobusowych o charakterze użyteczności publicznej określone w ustawie o Funduszu rozwoju przewozów autobusowych o charakterze użyteczności publicznej (Dz. U. z 2024 r. poz. 402);
e) Oświadczam, że zgłoszone we wniosku linie komunikacyjne nie stanowią przewozów realizowanych w ramach komunikacji miejskiej w rozumieniu ustawy z dnia 16 grudnia 2010 roku o publicznym transporcie zbiorowym (Dz. U. z 2023 r. poz. 2778). 
f) Oświadczam, że zgłoszone do dofinansowania linie realizowane będą w ramach przewozów otwartych na podstawie ustawy o publicznym transporcie zbiorowym i nie stanowią przewozów regularnych specjalnych tzw. linii szkolnych.
g) Oświadczam, że przebieg zgłoszonych do dofinansowania linii komunikacyjnych nie wykracza poza obszar właściwości organizatora a w przypadku linii której przebieg wykracza poza obszar własciwości organizatora zawarte zostało porozumienie na podstawie ustawy o publicznym transporcie zbiorowym na mocy którego powierzona została realizacja zadania.
</t>
  </si>
  <si>
    <t>Jestem świadomy/świadoma odpowiedzialności karnej za podanie nieprawdy 
w niniejszym oświadczeniu, zgodnie z art.. 233 ustawy z dnia 6 czerwca 1997 r. 
- Kodeks karny (Dz. U. z 2020 r. poz. 1444 ze zm.).</t>
  </si>
  <si>
    <t xml:space="preserve">dane osób działających w imieniu organizatora publicznego transportu zbiorowego składających kwalifikowany podpis elektroniczny pod wnioskiem </t>
  </si>
  <si>
    <t>kontrasygnata Skarbnika/Głównego księgowego budżetu  - dane osoby składającej kwalifikowany podpis elektroniczny</t>
  </si>
  <si>
    <t>dane osób działających w imieniu organizatora publicznego transportu zbiorowego składających kwalifikowany podpis elektroniczny pod wnioskiem</t>
  </si>
  <si>
    <t>dane osób działających w imieniu organizatora publicznego transportu zbiorowego składających kwalifikowany podpis elektroniczny pod wnioskiem o</t>
  </si>
  <si>
    <t>WNIOSEK  O OBJĘCIE DOPŁATĄ W 2026 R. REALIZACJI ZADAŃ WŁASNYCH  ORGANIZATORA  W  ZAKRESIE PRZEWOZÓW AUTOBUSOWYCH  O CHARAKTERZE UŻYTECZNOŚCI  PUBLICZNEJ PRZEZ DOPŁATĘ DO CENY USŁUGI W RAMACH NABORU WNIOSKÓW NA 2025 R.</t>
  </si>
  <si>
    <t>WNIOSEK  O OBJĘCIE DOPŁATĄ W 2027 R. REALIZACJI ZADAŃ WŁASNYCH  ORGANIZATORA  W  ZAKRESIE PRZEWOZÓW AUTOBUSOWYCH  O CHARAKTERZE UŻYTECZNOŚCI  PUBLICZNEJ PRZEZ DOPŁATĘ DO CENY USŁUGI W RAMACH NABORU WNIOSKÓW NA 2025 R.</t>
  </si>
  <si>
    <t>WNIOSEK  O OBJĘCIE DOPŁATĄ W 2028 R. REALIZACJI ZADAŃ WŁASNYCH  ORGANIZATORA  W  ZAKRESIE PRZEWOZÓW AUTOBUSOWYCH  O CHARAKTERZE UŻYTECZNOŚCI  PUBLICZNEJ PRZEZ DOPŁATĘ DO CENY USŁUGI W RAMACH NABORU WNIOSKÓW NA 2025 R.</t>
  </si>
  <si>
    <t>WNIOSEK  O OBJĘCIE DOPŁATĄ W 2029 R. REALIZACJI ZADAŃ WŁASNYCH  ORGANIZATORA  W  ZAKRESIE PRZEWOZÓW AUTOBUSOWYCH  O CHARAKTERZE UŻYTECZNOŚCI  PUBLICZNEJ PRZEZ DOPŁATĘ DO CENY USŁUGI W RAMACH NABORU WNIOSKÓW NA 2025 R.</t>
  </si>
  <si>
    <t>WNIOSEK  O OBJĘCIE DOPŁATĄ W 2030 R. REALIZACJI ZADAŃ WŁASNYCH  ORGANIZATORA  W  ZAKRESIE PRZEWOZÓW AUTOBUSOWYCH  O CHARAKTERZE UŻYTECZNOŚCI  PUBLICZNEJ PRZEZ DOPŁATĘ DO CENY USŁUGI W RAMACH NABORU WNIOSKÓW NA 2025 R.</t>
  </si>
  <si>
    <t>WNIOSEK  O OBJĘCIE DOPŁATĄ W 2031 R. REALIZACJI ZADAŃ WŁASNYCH  ORGANIZATORA  W  ZAKRESIE PRZEWOZÓW AUTOBUSOWYCH  O CHARAKTERZE UŻYTECZNOŚCI  PUBLICZNEJ PRZEZ DOPŁATĘ DO CENY USŁUGI W RAMACH NABORU WNIOSKÓW NA 2025 R.</t>
  </si>
  <si>
    <t>WNIOSEK  O OBJĘCIE DOPŁATĄ W 2032 R. REALIZACJI ZADAŃ WŁASNYCH  ORGANIZATORA  W  ZAKRESIE PRZEWOZÓW AUTOBUSOWYCH  O CHARAKTERZE UŻYTECZNOŚCI  PUBLICZNEJ PRZEZ DOPŁATĘ DO CENY USŁUGI W RAMACH NABORU WNIOSKÓW NA 2025 R.</t>
  </si>
  <si>
    <t>WNIOSEK  O OBJĘCIE DOPŁATĄ W 2033 R. REALIZACJI ZADAŃ WŁASNYCH  ORGANIZATORA  W  ZAKRESIE PRZEWOZÓW AUTOBUSOWYCH  O CHARAKTERZE UŻYTECZNOŚCI  PUBLICZNEJ PRZEZ DOPŁATĘ DO CENY USŁUGI W RAMACH NABORU WNIOSKÓW NA 2025 R.</t>
  </si>
  <si>
    <t>Parametry linii 2025</t>
  </si>
  <si>
    <t>Parametry linii 2026</t>
  </si>
  <si>
    <t>Parametry linii 2027</t>
  </si>
  <si>
    <t>Parametry linii 2028</t>
  </si>
  <si>
    <t>Parametry linii 2029</t>
  </si>
  <si>
    <t>Parametry linii 2030</t>
  </si>
  <si>
    <t>Parametry linii 2031</t>
  </si>
  <si>
    <t>Parametry linii 2032</t>
  </si>
  <si>
    <t>Parametry linii 2033</t>
  </si>
  <si>
    <t>linia 101</t>
  </si>
  <si>
    <t>linia 102</t>
  </si>
  <si>
    <t>linia 103</t>
  </si>
  <si>
    <t>linia 104</t>
  </si>
  <si>
    <t>linia 105</t>
  </si>
  <si>
    <t>linia 106</t>
  </si>
  <si>
    <t>linia 107</t>
  </si>
  <si>
    <t>linia 108</t>
  </si>
  <si>
    <t>linia 109</t>
  </si>
  <si>
    <t>linia 110</t>
  </si>
  <si>
    <t>Ver. 3.3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</si>
</sst>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000\-000\-00\-00"/>
    <numFmt numFmtId="166" formatCode="000000000"/>
    <numFmt numFmtId="167" formatCode="[$-415]d\ mmmm\ yyyy;@"/>
    <numFmt numFmtId="168" formatCode="00"/>
    <numFmt numFmtId="169" formatCode="d/m/yyyy;@"/>
    <numFmt numFmtId="170" formatCode="00\-0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9"/>
      <color theme="0" tint="-4.9989318521683403E-2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6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FFFFF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29" fillId="0" borderId="0"/>
    <xf numFmtId="0" fontId="21" fillId="0" borderId="0"/>
    <xf numFmtId="0" fontId="20" fillId="0" borderId="0"/>
    <xf numFmtId="0" fontId="20" fillId="0" borderId="0"/>
    <xf numFmtId="0" fontId="61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14" fillId="0" borderId="0"/>
    <xf numFmtId="0" fontId="13" fillId="0" borderId="0"/>
  </cellStyleXfs>
  <cellXfs count="616">
    <xf numFmtId="0" fontId="0" fillId="0" borderId="0" xfId="0"/>
    <xf numFmtId="0" fontId="0" fillId="2" borderId="0" xfId="0" applyFill="1" applyAlignment="1">
      <alignment wrapText="1"/>
    </xf>
    <xf numFmtId="3" fontId="0" fillId="0" borderId="0" xfId="0" applyNumberFormat="1"/>
    <xf numFmtId="4" fontId="0" fillId="0" borderId="0" xfId="0" applyNumberFormat="1"/>
    <xf numFmtId="14" fontId="0" fillId="0" borderId="0" xfId="0" applyNumberFormat="1"/>
    <xf numFmtId="0" fontId="37" fillId="3" borderId="0" xfId="0" applyFont="1" applyFill="1" applyProtection="1">
      <protection locked="0"/>
    </xf>
    <xf numFmtId="14" fontId="33" fillId="5" borderId="6" xfId="0" applyNumberFormat="1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30" fillId="0" borderId="0" xfId="0" applyFont="1" applyBorder="1" applyAlignment="1" applyProtection="1">
      <alignment horizontal="right"/>
      <protection locked="0"/>
    </xf>
    <xf numFmtId="0" fontId="40" fillId="3" borderId="0" xfId="0" applyFont="1" applyFill="1" applyBorder="1" applyAlignment="1" applyProtection="1">
      <alignment vertical="center" wrapText="1"/>
      <protection locked="0"/>
    </xf>
    <xf numFmtId="0" fontId="39" fillId="3" borderId="0" xfId="0" applyFont="1" applyFill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41" fillId="3" borderId="0" xfId="0" applyFont="1" applyFill="1" applyBorder="1" applyAlignment="1" applyProtection="1">
      <alignment horizontal="left" wrapText="1"/>
      <protection locked="0"/>
    </xf>
    <xf numFmtId="0" fontId="41" fillId="3" borderId="0" xfId="0" applyFont="1" applyFill="1" applyAlignment="1" applyProtection="1">
      <alignment wrapText="1"/>
      <protection locked="0"/>
    </xf>
    <xf numFmtId="0" fontId="44" fillId="3" borderId="0" xfId="0" applyFont="1" applyFill="1" applyAlignment="1" applyProtection="1">
      <alignment horizontal="left" wrapText="1"/>
      <protection locked="0"/>
    </xf>
    <xf numFmtId="0" fontId="40" fillId="3" borderId="0" xfId="0" applyFont="1" applyFill="1" applyAlignment="1" applyProtection="1">
      <alignment horizontal="left" wrapText="1"/>
      <protection locked="0"/>
    </xf>
    <xf numFmtId="0" fontId="37" fillId="3" borderId="0" xfId="0" applyFont="1" applyFill="1" applyAlignment="1" applyProtection="1">
      <protection locked="0"/>
    </xf>
    <xf numFmtId="0" fontId="41" fillId="3" borderId="0" xfId="0" applyFont="1" applyFill="1" applyAlignment="1" applyProtection="1">
      <protection locked="0"/>
    </xf>
    <xf numFmtId="0" fontId="52" fillId="3" borderId="0" xfId="0" applyFont="1" applyFill="1" applyBorder="1" applyAlignment="1" applyProtection="1">
      <alignment horizontal="center" wrapText="1"/>
      <protection locked="0"/>
    </xf>
    <xf numFmtId="0" fontId="0" fillId="3" borderId="0" xfId="0" applyFill="1" applyProtection="1">
      <protection locked="0"/>
    </xf>
    <xf numFmtId="0" fontId="47" fillId="2" borderId="1" xfId="0" applyFont="1" applyFill="1" applyBorder="1" applyAlignment="1" applyProtection="1">
      <alignment vertical="center" wrapText="1"/>
    </xf>
    <xf numFmtId="0" fontId="47" fillId="2" borderId="1" xfId="0" applyFont="1" applyFill="1" applyBorder="1" applyAlignment="1" applyProtection="1">
      <alignment vertical="center"/>
    </xf>
    <xf numFmtId="0" fontId="47" fillId="2" borderId="1" xfId="0" applyFont="1" applyFill="1" applyBorder="1" applyAlignment="1" applyProtection="1">
      <alignment horizontal="left" vertical="center"/>
    </xf>
    <xf numFmtId="0" fontId="40" fillId="3" borderId="5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/>
    </xf>
    <xf numFmtId="0" fontId="37" fillId="3" borderId="0" xfId="0" applyFont="1" applyFill="1" applyProtection="1"/>
    <xf numFmtId="0" fontId="35" fillId="2" borderId="1" xfId="0" applyFont="1" applyFill="1" applyBorder="1" applyAlignment="1" applyProtection="1">
      <alignment horizontal="center" vertical="center"/>
    </xf>
    <xf numFmtId="0" fontId="37" fillId="2" borderId="1" xfId="0" applyFont="1" applyFill="1" applyBorder="1" applyProtection="1"/>
    <xf numFmtId="0" fontId="29" fillId="0" borderId="0" xfId="3"/>
    <xf numFmtId="0" fontId="29" fillId="8" borderId="0" xfId="3" applyFill="1"/>
    <xf numFmtId="0" fontId="29" fillId="0" borderId="0" xfId="3" applyAlignment="1">
      <alignment horizontal="center"/>
    </xf>
    <xf numFmtId="0" fontId="29" fillId="0" borderId="0" xfId="3" applyNumberFormat="1" applyAlignment="1">
      <alignment horizontal="center"/>
    </xf>
    <xf numFmtId="164" fontId="29" fillId="0" borderId="0" xfId="3" applyNumberFormat="1" applyAlignment="1">
      <alignment horizontal="center"/>
    </xf>
    <xf numFmtId="10" fontId="29" fillId="0" borderId="0" xfId="3" applyNumberFormat="1" applyAlignment="1">
      <alignment horizontal="center"/>
    </xf>
    <xf numFmtId="44" fontId="29" fillId="0" borderId="0" xfId="3" applyNumberFormat="1" applyAlignment="1">
      <alignment horizontal="center"/>
    </xf>
    <xf numFmtId="0" fontId="29" fillId="0" borderId="0" xfId="3" applyAlignment="1">
      <alignment horizontal="center" wrapText="1"/>
    </xf>
    <xf numFmtId="0" fontId="29" fillId="10" borderId="0" xfId="3" applyFill="1"/>
    <xf numFmtId="0" fontId="29" fillId="11" borderId="0" xfId="3" applyFill="1"/>
    <xf numFmtId="0" fontId="29" fillId="12" borderId="0" xfId="3" applyFill="1"/>
    <xf numFmtId="0" fontId="29" fillId="13" borderId="0" xfId="3" applyFill="1"/>
    <xf numFmtId="0" fontId="29" fillId="14" borderId="0" xfId="3" applyFill="1"/>
    <xf numFmtId="0" fontId="29" fillId="15" borderId="0" xfId="3" applyFill="1"/>
    <xf numFmtId="0" fontId="29" fillId="5" borderId="0" xfId="3" applyFill="1"/>
    <xf numFmtId="1" fontId="29" fillId="0" borderId="0" xfId="3" applyNumberFormat="1"/>
    <xf numFmtId="2" fontId="29" fillId="0" borderId="0" xfId="3" applyNumberFormat="1"/>
    <xf numFmtId="0" fontId="29" fillId="8" borderId="0" xfId="3" applyNumberFormat="1" applyFill="1"/>
    <xf numFmtId="4" fontId="29" fillId="8" borderId="0" xfId="3" applyNumberFormat="1" applyFill="1"/>
    <xf numFmtId="1" fontId="29" fillId="8" borderId="0" xfId="3" applyNumberFormat="1" applyFill="1"/>
    <xf numFmtId="0" fontId="29" fillId="0" borderId="0" xfId="3" applyAlignment="1">
      <alignment vertical="center"/>
    </xf>
    <xf numFmtId="0" fontId="29" fillId="0" borderId="0" xfId="3" applyAlignment="1">
      <alignment horizontal="center" vertical="center"/>
    </xf>
    <xf numFmtId="3" fontId="29" fillId="0" borderId="0" xfId="3" applyNumberFormat="1" applyAlignment="1">
      <alignment horizontal="center" vertical="center"/>
    </xf>
    <xf numFmtId="4" fontId="29" fillId="0" borderId="0" xfId="3" applyNumberFormat="1" applyAlignment="1">
      <alignment horizontal="center" vertical="center"/>
    </xf>
    <xf numFmtId="2" fontId="29" fillId="0" borderId="0" xfId="3" applyNumberFormat="1" applyAlignment="1">
      <alignment horizontal="center" vertical="center"/>
    </xf>
    <xf numFmtId="164" fontId="29" fillId="0" borderId="0" xfId="3" applyNumberFormat="1" applyAlignment="1">
      <alignment horizontal="center" vertical="center"/>
    </xf>
    <xf numFmtId="4" fontId="29" fillId="0" borderId="0" xfId="3" applyNumberFormat="1" applyFill="1" applyAlignment="1">
      <alignment horizontal="center" vertical="center"/>
    </xf>
    <xf numFmtId="0" fontId="29" fillId="0" borderId="0" xfId="3" applyNumberFormat="1" applyFill="1" applyAlignment="1">
      <alignment horizontal="center" vertical="center"/>
    </xf>
    <xf numFmtId="0" fontId="29" fillId="0" borderId="0" xfId="3" applyAlignment="1">
      <alignment horizontal="center" vertical="center" wrapText="1"/>
    </xf>
    <xf numFmtId="0" fontId="55" fillId="7" borderId="0" xfId="2" applyAlignment="1">
      <alignment horizontal="center"/>
    </xf>
    <xf numFmtId="0" fontId="29" fillId="16" borderId="0" xfId="3" applyFill="1"/>
    <xf numFmtId="0" fontId="54" fillId="6" borderId="0" xfId="1" applyAlignment="1">
      <alignment horizontal="center"/>
    </xf>
    <xf numFmtId="10" fontId="29" fillId="0" borderId="0" xfId="3" applyNumberFormat="1" applyAlignment="1">
      <alignment horizontal="center" vertical="center"/>
    </xf>
    <xf numFmtId="3" fontId="29" fillId="8" borderId="0" xfId="3" applyNumberFormat="1" applyFill="1"/>
    <xf numFmtId="0" fontId="29" fillId="10" borderId="0" xfId="3" applyFill="1" applyAlignment="1">
      <alignment wrapText="1"/>
    </xf>
    <xf numFmtId="0" fontId="29" fillId="0" borderId="0" xfId="3" applyAlignment="1">
      <alignment wrapText="1"/>
    </xf>
    <xf numFmtId="0" fontId="29" fillId="5" borderId="0" xfId="3" applyFill="1" applyAlignment="1">
      <alignment wrapText="1"/>
    </xf>
    <xf numFmtId="0" fontId="29" fillId="15" borderId="0" xfId="3" applyFill="1" applyAlignment="1">
      <alignment wrapText="1"/>
    </xf>
    <xf numFmtId="0" fontId="29" fillId="14" borderId="0" xfId="3" applyFill="1" applyAlignment="1">
      <alignment wrapText="1"/>
    </xf>
    <xf numFmtId="0" fontId="29" fillId="13" borderId="0" xfId="3" applyFill="1" applyAlignment="1">
      <alignment wrapText="1"/>
    </xf>
    <xf numFmtId="0" fontId="29" fillId="12" borderId="0" xfId="3" applyFill="1" applyAlignment="1">
      <alignment wrapText="1"/>
    </xf>
    <xf numFmtId="0" fontId="29" fillId="11" borderId="0" xfId="3" applyFill="1" applyAlignment="1">
      <alignment wrapText="1"/>
    </xf>
    <xf numFmtId="0" fontId="29" fillId="9" borderId="0" xfId="3" applyFill="1" applyAlignment="1">
      <alignment wrapText="1"/>
    </xf>
    <xf numFmtId="9" fontId="29" fillId="9" borderId="0" xfId="3" applyNumberFormat="1" applyFill="1" applyAlignment="1">
      <alignment wrapText="1"/>
    </xf>
    <xf numFmtId="0" fontId="0" fillId="3" borderId="0" xfId="0" applyFill="1" applyProtection="1"/>
    <xf numFmtId="0" fontId="0" fillId="3" borderId="6" xfId="0" applyFill="1" applyBorder="1" applyProtection="1"/>
    <xf numFmtId="0" fontId="27" fillId="2" borderId="1" xfId="0" applyFont="1" applyFill="1" applyBorder="1" applyAlignment="1" applyProtection="1">
      <alignment horizontal="center" vertical="center" wrapText="1"/>
    </xf>
    <xf numFmtId="1" fontId="0" fillId="0" borderId="0" xfId="0" applyNumberFormat="1"/>
    <xf numFmtId="0" fontId="37" fillId="2" borderId="1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 wrapText="1"/>
      <protection locked="0"/>
    </xf>
    <xf numFmtId="0" fontId="24" fillId="3" borderId="0" xfId="0" applyFont="1" applyFill="1" applyProtection="1"/>
    <xf numFmtId="0" fontId="46" fillId="3" borderId="0" xfId="0" applyFont="1" applyFill="1" applyBorder="1" applyAlignment="1" applyProtection="1">
      <alignment vertical="center" wrapText="1"/>
    </xf>
    <xf numFmtId="0" fontId="37" fillId="3" borderId="0" xfId="0" applyFont="1" applyFill="1" applyBorder="1" applyAlignment="1" applyProtection="1">
      <alignment vertical="center"/>
    </xf>
    <xf numFmtId="0" fontId="45" fillId="3" borderId="0" xfId="0" applyFont="1" applyFill="1" applyBorder="1" applyAlignment="1" applyProtection="1">
      <alignment vertical="center"/>
    </xf>
    <xf numFmtId="0" fontId="47" fillId="3" borderId="0" xfId="0" applyFont="1" applyFill="1" applyBorder="1" applyAlignment="1" applyProtection="1">
      <alignment vertical="center" wrapText="1"/>
    </xf>
    <xf numFmtId="0" fontId="48" fillId="3" borderId="0" xfId="0" applyFont="1" applyFill="1" applyBorder="1" applyAlignment="1" applyProtection="1">
      <alignment horizontal="center" vertical="center"/>
    </xf>
    <xf numFmtId="0" fontId="49" fillId="3" borderId="0" xfId="0" applyFont="1" applyFill="1" applyBorder="1" applyAlignment="1" applyProtection="1">
      <alignment horizontal="center" vertical="center" wrapText="1"/>
    </xf>
    <xf numFmtId="0" fontId="47" fillId="3" borderId="0" xfId="0" applyFont="1" applyFill="1" applyBorder="1" applyAlignment="1" applyProtection="1">
      <alignment horizontal="left" vertical="center" wrapText="1"/>
    </xf>
    <xf numFmtId="0" fontId="50" fillId="3" borderId="0" xfId="0" applyFont="1" applyFill="1" applyBorder="1" applyAlignment="1" applyProtection="1">
      <alignment vertical="center"/>
    </xf>
    <xf numFmtId="0" fontId="47" fillId="3" borderId="0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41" fillId="3" borderId="0" xfId="0" applyFont="1" applyFill="1" applyAlignment="1" applyProtection="1"/>
    <xf numFmtId="0" fontId="0" fillId="0" borderId="0" xfId="0" applyProtection="1"/>
    <xf numFmtId="4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57" fillId="2" borderId="1" xfId="0" applyFont="1" applyFill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22" fillId="2" borderId="1" xfId="0" applyFont="1" applyFill="1" applyBorder="1" applyAlignment="1" applyProtection="1">
      <alignment horizontal="center" vertical="center" wrapText="1"/>
    </xf>
    <xf numFmtId="0" fontId="39" fillId="2" borderId="1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3" borderId="0" xfId="0" applyFont="1" applyFill="1" applyBorder="1" applyAlignment="1" applyProtection="1">
      <alignment horizontal="center" vertical="center"/>
    </xf>
    <xf numFmtId="0" fontId="51" fillId="3" borderId="0" xfId="0" applyFont="1" applyFill="1" applyAlignment="1" applyProtection="1">
      <alignment horizontal="center" vertical="center" wrapText="1"/>
    </xf>
    <xf numFmtId="164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8" fillId="3" borderId="0" xfId="0" applyFont="1" applyFill="1" applyAlignment="1" applyProtection="1"/>
    <xf numFmtId="0" fontId="21" fillId="2" borderId="1" xfId="0" applyFont="1" applyFill="1" applyBorder="1" applyAlignment="1" applyProtection="1">
      <alignment horizontal="center" vertical="center" wrapText="1"/>
    </xf>
    <xf numFmtId="0" fontId="24" fillId="3" borderId="0" xfId="0" applyFont="1" applyFill="1" applyBorder="1" applyAlignment="1" applyProtection="1">
      <alignment horizontal="center" vertical="center"/>
    </xf>
    <xf numFmtId="0" fontId="21" fillId="3" borderId="0" xfId="0" applyFont="1" applyFill="1" applyBorder="1" applyAlignment="1" applyProtection="1">
      <alignment horizontal="center" vertical="center"/>
    </xf>
    <xf numFmtId="0" fontId="41" fillId="3" borderId="0" xfId="0" applyFont="1" applyFill="1" applyBorder="1" applyAlignment="1" applyProtection="1">
      <alignment horizontal="center" vertical="top" wrapText="1"/>
    </xf>
    <xf numFmtId="0" fontId="0" fillId="5" borderId="0" xfId="0" applyFill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center" vertical="center"/>
    </xf>
    <xf numFmtId="0" fontId="41" fillId="2" borderId="3" xfId="0" applyFont="1" applyFill="1" applyBorder="1" applyAlignment="1" applyProtection="1">
      <alignment horizontal="center" vertical="top"/>
    </xf>
    <xf numFmtId="0" fontId="21" fillId="0" borderId="0" xfId="4"/>
    <xf numFmtId="14" fontId="21" fillId="0" borderId="0" xfId="4" applyNumberFormat="1"/>
    <xf numFmtId="0" fontId="41" fillId="0" borderId="0" xfId="0" applyFont="1" applyBorder="1" applyAlignment="1" applyProtection="1">
      <alignment vertical="top" wrapText="1"/>
    </xf>
    <xf numFmtId="0" fontId="59" fillId="2" borderId="1" xfId="0" applyFont="1" applyFill="1" applyBorder="1" applyAlignment="1" applyProtection="1">
      <alignment horizontal="center" vertical="center"/>
    </xf>
    <xf numFmtId="165" fontId="0" fillId="0" borderId="0" xfId="0" applyNumberFormat="1"/>
    <xf numFmtId="166" fontId="0" fillId="0" borderId="0" xfId="0" applyNumberFormat="1"/>
    <xf numFmtId="1" fontId="0" fillId="2" borderId="0" xfId="0" applyNumberFormat="1" applyFill="1" applyAlignment="1">
      <alignment wrapText="1"/>
    </xf>
    <xf numFmtId="167" fontId="0" fillId="0" borderId="0" xfId="0" applyNumberFormat="1"/>
    <xf numFmtId="0" fontId="29" fillId="17" borderId="0" xfId="3" applyFill="1" applyAlignment="1">
      <alignment wrapText="1"/>
    </xf>
    <xf numFmtId="0" fontId="39" fillId="0" borderId="0" xfId="3" applyFont="1"/>
    <xf numFmtId="0" fontId="0" fillId="15" borderId="0" xfId="0" applyFill="1"/>
    <xf numFmtId="0" fontId="0" fillId="10" borderId="0" xfId="0" applyFill="1"/>
    <xf numFmtId="0" fontId="0" fillId="18" borderId="0" xfId="0" applyFill="1"/>
    <xf numFmtId="0" fontId="0" fillId="5" borderId="0" xfId="0" applyFill="1"/>
    <xf numFmtId="4" fontId="62" fillId="0" borderId="0" xfId="6" applyNumberFormat="1" applyFont="1" applyFill="1" applyBorder="1" applyAlignment="1">
      <alignment horizontal="center" vertical="center" wrapText="1"/>
    </xf>
    <xf numFmtId="168" fontId="0" fillId="0" borderId="0" xfId="0" applyNumberFormat="1"/>
    <xf numFmtId="0" fontId="62" fillId="0" borderId="0" xfId="6" applyNumberFormat="1" applyFont="1" applyFill="1" applyBorder="1" applyAlignment="1">
      <alignment horizontal="center" vertical="center" wrapText="1"/>
    </xf>
    <xf numFmtId="0" fontId="37" fillId="3" borderId="0" xfId="0" applyFont="1" applyFill="1" applyBorder="1" applyAlignment="1" applyProtection="1"/>
    <xf numFmtId="0" fontId="0" fillId="3" borderId="0" xfId="0" applyFill="1" applyBorder="1" applyProtection="1"/>
    <xf numFmtId="0" fontId="40" fillId="3" borderId="0" xfId="0" applyFont="1" applyFill="1" applyBorder="1" applyAlignment="1" applyProtection="1">
      <alignment vertical="center" wrapText="1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37" fillId="0" borderId="1" xfId="0" applyFont="1" applyFill="1" applyBorder="1" applyAlignment="1" applyProtection="1">
      <alignment horizontal="center" vertical="center" wrapText="1"/>
    </xf>
    <xf numFmtId="164" fontId="28" fillId="0" borderId="1" xfId="0" applyNumberFormat="1" applyFont="1" applyFill="1" applyBorder="1" applyAlignment="1" applyProtection="1">
      <alignment horizontal="center" vertical="center" wrapText="1"/>
    </xf>
    <xf numFmtId="0" fontId="41" fillId="3" borderId="0" xfId="0" applyFont="1" applyFill="1" applyBorder="1" applyAlignment="1" applyProtection="1">
      <alignment horizontal="left" wrapText="1"/>
    </xf>
    <xf numFmtId="0" fontId="48" fillId="3" borderId="0" xfId="0" applyFont="1" applyFill="1" applyProtection="1"/>
    <xf numFmtId="0" fontId="52" fillId="3" borderId="0" xfId="0" applyFont="1" applyFill="1" applyBorder="1" applyAlignment="1" applyProtection="1">
      <alignment horizontal="center" wrapText="1"/>
    </xf>
    <xf numFmtId="0" fontId="30" fillId="0" borderId="0" xfId="0" applyFont="1" applyBorder="1" applyAlignment="1" applyProtection="1">
      <alignment horizontal="right"/>
    </xf>
    <xf numFmtId="0" fontId="31" fillId="3" borderId="0" xfId="0" applyFont="1" applyFill="1" applyBorder="1" applyAlignment="1" applyProtection="1">
      <alignment wrapText="1"/>
    </xf>
    <xf numFmtId="0" fontId="37" fillId="3" borderId="0" xfId="0" applyFont="1" applyFill="1" applyAlignment="1" applyProtection="1"/>
    <xf numFmtId="0" fontId="37" fillId="5" borderId="0" xfId="0" applyFont="1" applyFill="1" applyBorder="1" applyAlignment="1" applyProtection="1">
      <alignment horizontal="center" vertical="center" wrapText="1"/>
      <protection locked="0"/>
    </xf>
    <xf numFmtId="0" fontId="20" fillId="2" borderId="0" xfId="6" applyFont="1" applyFill="1" applyAlignment="1">
      <alignment horizontal="center" vertical="center"/>
    </xf>
    <xf numFmtId="0" fontId="20" fillId="2" borderId="0" xfId="6" applyFont="1" applyFill="1"/>
    <xf numFmtId="0" fontId="20" fillId="10" borderId="0" xfId="6" applyFont="1" applyFill="1" applyBorder="1" applyAlignment="1">
      <alignment wrapText="1"/>
    </xf>
    <xf numFmtId="0" fontId="44" fillId="10" borderId="0" xfId="6" applyFont="1" applyFill="1" applyBorder="1" applyAlignment="1">
      <alignment wrapText="1"/>
    </xf>
    <xf numFmtId="0" fontId="43" fillId="10" borderId="0" xfId="6" applyFont="1" applyFill="1" applyBorder="1" applyAlignment="1">
      <alignment wrapText="1"/>
    </xf>
    <xf numFmtId="0" fontId="44" fillId="14" borderId="0" xfId="6" applyFont="1" applyFill="1" applyBorder="1" applyAlignment="1">
      <alignment wrapText="1"/>
    </xf>
    <xf numFmtId="0" fontId="43" fillId="14" borderId="0" xfId="6" applyFont="1" applyFill="1" applyBorder="1" applyAlignment="1">
      <alignment wrapText="1"/>
    </xf>
    <xf numFmtId="0" fontId="44" fillId="15" borderId="0" xfId="6" applyFont="1" applyFill="1" applyBorder="1" applyAlignment="1">
      <alignment wrapText="1"/>
    </xf>
    <xf numFmtId="0" fontId="43" fillId="15" borderId="0" xfId="6" applyFont="1" applyFill="1" applyBorder="1" applyAlignment="1">
      <alignment wrapText="1"/>
    </xf>
    <xf numFmtId="0" fontId="44" fillId="18" borderId="0" xfId="6" applyFont="1" applyFill="1" applyBorder="1" applyAlignment="1">
      <alignment wrapText="1"/>
    </xf>
    <xf numFmtId="0" fontId="43" fillId="18" borderId="0" xfId="6" applyFont="1" applyFill="1" applyBorder="1" applyAlignment="1">
      <alignment wrapText="1"/>
    </xf>
    <xf numFmtId="0" fontId="44" fillId="9" borderId="0" xfId="6" applyFont="1" applyFill="1" applyBorder="1" applyAlignment="1">
      <alignment wrapText="1"/>
    </xf>
    <xf numFmtId="0" fontId="43" fillId="9" borderId="0" xfId="6" applyFont="1" applyFill="1" applyBorder="1" applyAlignment="1">
      <alignment wrapText="1"/>
    </xf>
    <xf numFmtId="0" fontId="44" fillId="19" borderId="0" xfId="6" applyFont="1" applyFill="1" applyBorder="1" applyAlignment="1">
      <alignment wrapText="1"/>
    </xf>
    <xf numFmtId="0" fontId="43" fillId="19" borderId="0" xfId="6" applyFont="1" applyFill="1" applyBorder="1" applyAlignment="1">
      <alignment wrapText="1"/>
    </xf>
    <xf numFmtId="0" fontId="44" fillId="20" borderId="0" xfId="6" applyFont="1" applyFill="1" applyBorder="1" applyAlignment="1">
      <alignment wrapText="1"/>
    </xf>
    <xf numFmtId="0" fontId="19" fillId="2" borderId="1" xfId="0" applyFont="1" applyFill="1" applyBorder="1" applyAlignment="1" applyProtection="1">
      <alignment horizontal="center" vertical="center" wrapText="1"/>
    </xf>
    <xf numFmtId="49" fontId="17" fillId="0" borderId="0" xfId="4" applyNumberFormat="1" applyFont="1"/>
    <xf numFmtId="1" fontId="31" fillId="3" borderId="1" xfId="0" applyNumberFormat="1" applyFont="1" applyFill="1" applyBorder="1" applyAlignment="1" applyProtection="1">
      <alignment horizontal="center" vertical="center" wrapText="1"/>
    </xf>
    <xf numFmtId="0" fontId="21" fillId="5" borderId="1" xfId="0" applyFont="1" applyFill="1" applyBorder="1" applyAlignment="1" applyProtection="1">
      <alignment horizontal="center" vertical="center"/>
      <protection locked="0"/>
    </xf>
    <xf numFmtId="164" fontId="39" fillId="2" borderId="1" xfId="0" applyNumberFormat="1" applyFont="1" applyFill="1" applyBorder="1" applyAlignment="1" applyProtection="1">
      <alignment horizontal="center" vertical="center"/>
    </xf>
    <xf numFmtId="0" fontId="17" fillId="5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/>
    <xf numFmtId="0" fontId="21" fillId="5" borderId="0" xfId="0" applyFont="1" applyFill="1" applyBorder="1" applyAlignment="1" applyProtection="1">
      <alignment horizontal="center" vertical="center" wrapText="1"/>
      <protection locked="0"/>
    </xf>
    <xf numFmtId="1" fontId="31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Fill="1" applyBorder="1" applyAlignment="1" applyProtection="1">
      <alignment horizontal="left" vertical="center" wrapText="1"/>
    </xf>
    <xf numFmtId="0" fontId="34" fillId="0" borderId="1" xfId="0" applyFont="1" applyBorder="1" applyAlignment="1" applyProtection="1">
      <alignment horizontal="left" vertical="center" wrapText="1"/>
    </xf>
    <xf numFmtId="0" fontId="26" fillId="0" borderId="1" xfId="0" applyFont="1" applyFill="1" applyBorder="1" applyAlignment="1" applyProtection="1">
      <alignment horizontal="left" vertical="center" wrapText="1"/>
    </xf>
    <xf numFmtId="0" fontId="16" fillId="0" borderId="0" xfId="4" applyFont="1"/>
    <xf numFmtId="49" fontId="21" fillId="0" borderId="0" xfId="4" applyNumberFormat="1"/>
    <xf numFmtId="49" fontId="31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4" applyNumberFormat="1" applyFont="1"/>
    <xf numFmtId="0" fontId="51" fillId="3" borderId="0" xfId="0" applyFont="1" applyFill="1" applyAlignment="1" applyProtection="1">
      <alignment horizontal="center" vertical="center" wrapText="1"/>
    </xf>
    <xf numFmtId="0" fontId="41" fillId="3" borderId="0" xfId="0" applyFont="1" applyFill="1" applyBorder="1" applyAlignment="1" applyProtection="1">
      <alignment horizontal="center" vertical="top" wrapText="1"/>
    </xf>
    <xf numFmtId="0" fontId="56" fillId="3" borderId="0" xfId="0" applyFont="1" applyFill="1" applyBorder="1" applyAlignment="1" applyProtection="1">
      <alignment horizontal="center" vertical="center" wrapText="1"/>
    </xf>
    <xf numFmtId="0" fontId="63" fillId="3" borderId="0" xfId="0" applyFont="1" applyFill="1" applyBorder="1" applyAlignment="1" applyProtection="1">
      <alignment horizontal="left" vertical="center" wrapText="1"/>
    </xf>
    <xf numFmtId="169" fontId="0" fillId="0" borderId="0" xfId="0" applyNumberFormat="1"/>
    <xf numFmtId="0" fontId="37" fillId="2" borderId="1" xfId="0" applyFont="1" applyFill="1" applyBorder="1" applyAlignment="1" applyProtection="1">
      <alignment horizontal="center"/>
    </xf>
    <xf numFmtId="0" fontId="37" fillId="2" borderId="1" xfId="0" applyFont="1" applyFill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 wrapText="1"/>
    </xf>
    <xf numFmtId="0" fontId="51" fillId="3" borderId="0" xfId="0" applyFont="1" applyFill="1" applyAlignment="1" applyProtection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21" fillId="2" borderId="21" xfId="0" applyFont="1" applyFill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0" borderId="1" xfId="0" applyFont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/>
    </xf>
    <xf numFmtId="0" fontId="51" fillId="3" borderId="0" xfId="0" applyFont="1" applyFill="1" applyAlignment="1" applyProtection="1">
      <alignment horizontal="center" vertical="center" wrapText="1"/>
    </xf>
    <xf numFmtId="0" fontId="47" fillId="3" borderId="1" xfId="0" applyFont="1" applyFill="1" applyBorder="1" applyAlignment="1" applyProtection="1">
      <alignment horizontal="left" vertical="center" wrapText="1"/>
    </xf>
    <xf numFmtId="0" fontId="47" fillId="0" borderId="1" xfId="0" applyFont="1" applyFill="1" applyBorder="1" applyAlignment="1" applyProtection="1">
      <alignment horizontal="left" vertical="center"/>
    </xf>
    <xf numFmtId="0" fontId="51" fillId="3" borderId="0" xfId="0" applyFont="1" applyFill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/>
    </xf>
    <xf numFmtId="0" fontId="37" fillId="2" borderId="1" xfId="0" applyFont="1" applyFill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0" borderId="1" xfId="0" applyFont="1" applyBorder="1" applyAlignment="1" applyProtection="1">
      <alignment horizontal="center" vertical="center"/>
    </xf>
    <xf numFmtId="0" fontId="21" fillId="2" borderId="21" xfId="0" applyFont="1" applyFill="1" applyBorder="1" applyAlignment="1" applyProtection="1">
      <alignment horizontal="center" vertical="center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47" fillId="3" borderId="1" xfId="0" applyFont="1" applyFill="1" applyBorder="1" applyAlignment="1" applyProtection="1">
      <alignment horizontal="left" vertical="center" wrapText="1"/>
    </xf>
    <xf numFmtId="0" fontId="47" fillId="0" borderId="1" xfId="0" applyFont="1" applyFill="1" applyBorder="1" applyAlignment="1" applyProtection="1">
      <alignment horizontal="left" vertical="center"/>
    </xf>
    <xf numFmtId="0" fontId="14" fillId="0" borderId="0" xfId="11" applyNumberFormat="1"/>
    <xf numFmtId="0" fontId="14" fillId="0" borderId="0" xfId="11"/>
    <xf numFmtId="49" fontId="14" fillId="0" borderId="0" xfId="11" applyNumberFormat="1"/>
    <xf numFmtId="0" fontId="14" fillId="0" borderId="0" xfId="11" applyFont="1" applyFill="1"/>
    <xf numFmtId="1" fontId="37" fillId="5" borderId="1" xfId="0" applyNumberFormat="1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40" fillId="2" borderId="1" xfId="0" applyFont="1" applyFill="1" applyBorder="1" applyAlignment="1" applyProtection="1">
      <alignment horizontal="center" vertical="center" wrapText="1"/>
    </xf>
    <xf numFmtId="164" fontId="37" fillId="5" borderId="1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>
      <alignment vertical="center" wrapText="1"/>
    </xf>
    <xf numFmtId="1" fontId="0" fillId="2" borderId="0" xfId="0" applyNumberFormat="1" applyFill="1" applyAlignment="1">
      <alignment vertical="center" wrapText="1"/>
    </xf>
    <xf numFmtId="0" fontId="0" fillId="0" borderId="0" xfId="0" applyAlignment="1">
      <alignment wrapText="1"/>
    </xf>
    <xf numFmtId="0" fontId="39" fillId="21" borderId="0" xfId="6" applyFont="1" applyFill="1" applyAlignment="1">
      <alignment vertical="center"/>
    </xf>
    <xf numFmtId="0" fontId="47" fillId="2" borderId="28" xfId="0" applyFont="1" applyFill="1" applyBorder="1" applyAlignment="1" applyProtection="1">
      <alignment vertical="center" wrapText="1"/>
    </xf>
    <xf numFmtId="0" fontId="47" fillId="2" borderId="28" xfId="0" applyFont="1" applyFill="1" applyBorder="1" applyAlignment="1" applyProtection="1">
      <alignment vertical="center"/>
    </xf>
    <xf numFmtId="0" fontId="47" fillId="2" borderId="28" xfId="0" applyFont="1" applyFill="1" applyBorder="1" applyAlignment="1" applyProtection="1">
      <alignment horizontal="left" vertical="center"/>
    </xf>
    <xf numFmtId="0" fontId="47" fillId="2" borderId="30" xfId="0" applyFont="1" applyFill="1" applyBorder="1" applyAlignment="1" applyProtection="1">
      <alignment horizontal="left" vertical="center"/>
    </xf>
    <xf numFmtId="0" fontId="47" fillId="3" borderId="29" xfId="0" applyFont="1" applyFill="1" applyBorder="1" applyAlignment="1" applyProtection="1">
      <alignment horizontal="left" vertical="center" wrapText="1"/>
    </xf>
    <xf numFmtId="165" fontId="47" fillId="3" borderId="29" xfId="0" applyNumberFormat="1" applyFont="1" applyFill="1" applyBorder="1" applyAlignment="1" applyProtection="1">
      <alignment horizontal="left" vertical="center" wrapText="1"/>
    </xf>
    <xf numFmtId="166" fontId="47" fillId="3" borderId="29" xfId="0" applyNumberFormat="1" applyFont="1" applyFill="1" applyBorder="1" applyAlignment="1" applyProtection="1">
      <alignment horizontal="left" vertical="center" wrapText="1"/>
    </xf>
    <xf numFmtId="0" fontId="47" fillId="0" borderId="29" xfId="0" applyFont="1" applyFill="1" applyBorder="1" applyAlignment="1" applyProtection="1">
      <alignment horizontal="left" vertical="center"/>
    </xf>
    <xf numFmtId="3" fontId="47" fillId="0" borderId="29" xfId="0" applyNumberFormat="1" applyFont="1" applyFill="1" applyBorder="1" applyAlignment="1" applyProtection="1">
      <alignment horizontal="left" vertical="center" wrapText="1"/>
    </xf>
    <xf numFmtId="0" fontId="67" fillId="0" borderId="32" xfId="0" applyFon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47" fillId="2" borderId="36" xfId="0" applyFont="1" applyFill="1" applyBorder="1" applyAlignment="1" applyProtection="1">
      <alignment vertical="center" wrapText="1"/>
    </xf>
    <xf numFmtId="0" fontId="47" fillId="3" borderId="37" xfId="0" applyFont="1" applyFill="1" applyBorder="1" applyAlignment="1" applyProtection="1">
      <alignment horizontal="left" vertical="center" wrapText="1"/>
    </xf>
    <xf numFmtId="0" fontId="44" fillId="20" borderId="0" xfId="6" applyFont="1" applyFill="1" applyBorder="1" applyAlignment="1">
      <alignment vertical="center" wrapText="1"/>
    </xf>
    <xf numFmtId="0" fontId="43" fillId="20" borderId="0" xfId="6" applyFont="1" applyFill="1" applyBorder="1" applyAlignment="1">
      <alignment vertical="center" wrapText="1"/>
    </xf>
    <xf numFmtId="0" fontId="43" fillId="8" borderId="0" xfId="6" applyFont="1" applyFill="1" applyBorder="1" applyAlignment="1">
      <alignment vertical="center" wrapText="1"/>
    </xf>
    <xf numFmtId="0" fontId="43" fillId="22" borderId="24" xfId="6" applyFont="1" applyFill="1" applyBorder="1" applyAlignment="1">
      <alignment vertical="center" wrapText="1"/>
    </xf>
    <xf numFmtId="170" fontId="0" fillId="0" borderId="0" xfId="0" applyNumberFormat="1"/>
    <xf numFmtId="0" fontId="37" fillId="2" borderId="1" xfId="0" applyFont="1" applyFill="1" applyBorder="1" applyAlignment="1" applyProtection="1">
      <alignment horizontal="center" vertical="center"/>
    </xf>
    <xf numFmtId="0" fontId="47" fillId="3" borderId="29" xfId="0" applyFont="1" applyFill="1" applyBorder="1" applyAlignment="1" applyProtection="1">
      <alignment horizontal="left" vertical="center" wrapText="1"/>
    </xf>
    <xf numFmtId="165" fontId="47" fillId="3" borderId="29" xfId="0" applyNumberFormat="1" applyFont="1" applyFill="1" applyBorder="1" applyAlignment="1" applyProtection="1">
      <alignment horizontal="left" vertical="center" wrapText="1"/>
    </xf>
    <xf numFmtId="166" fontId="47" fillId="3" borderId="29" xfId="0" applyNumberFormat="1" applyFont="1" applyFill="1" applyBorder="1" applyAlignment="1" applyProtection="1">
      <alignment horizontal="left" vertical="center" wrapText="1"/>
    </xf>
    <xf numFmtId="0" fontId="47" fillId="0" borderId="29" xfId="0" applyFont="1" applyFill="1" applyBorder="1" applyAlignment="1" applyProtection="1">
      <alignment horizontal="left" vertical="center"/>
      <protection locked="0"/>
    </xf>
    <xf numFmtId="3" fontId="47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66" fillId="0" borderId="32" xfId="10" applyBorder="1" applyAlignment="1" applyProtection="1">
      <alignment horizontal="left" wrapText="1"/>
      <protection locked="0"/>
    </xf>
    <xf numFmtId="1" fontId="31" fillId="3" borderId="3" xfId="0" applyNumberFormat="1" applyFont="1" applyFill="1" applyBorder="1" applyAlignment="1" applyProtection="1">
      <alignment horizontal="right" vertical="center" wrapText="1"/>
    </xf>
    <xf numFmtId="0" fontId="11" fillId="0" borderId="1" xfId="0" applyFont="1" applyFill="1" applyBorder="1" applyAlignment="1" applyProtection="1">
      <alignment horizontal="left" vertical="center" wrapText="1"/>
      <protection locked="0"/>
    </xf>
    <xf numFmtId="3" fontId="37" fillId="5" borderId="1" xfId="0" applyNumberFormat="1" applyFont="1" applyFill="1" applyBorder="1" applyAlignment="1" applyProtection="1">
      <alignment horizontal="right" vertical="center"/>
    </xf>
    <xf numFmtId="0" fontId="68" fillId="3" borderId="29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/>
      <protection locked="0"/>
    </xf>
    <xf numFmtId="8" fontId="0" fillId="0" borderId="0" xfId="0" applyNumberFormat="1"/>
    <xf numFmtId="3" fontId="56" fillId="0" borderId="0" xfId="0" applyNumberFormat="1" applyFont="1" applyFill="1" applyBorder="1" applyAlignment="1" applyProtection="1">
      <alignment vertical="center" wrapText="1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44" fillId="0" borderId="0" xfId="0" applyFont="1" applyBorder="1" applyAlignment="1" applyProtection="1">
      <alignment horizontal="left" vertical="top" wrapText="1"/>
    </xf>
    <xf numFmtId="0" fontId="44" fillId="0" borderId="0" xfId="0" applyFont="1" applyBorder="1" applyAlignment="1" applyProtection="1">
      <alignment horizontal="left" vertical="center" wrapText="1"/>
    </xf>
    <xf numFmtId="14" fontId="33" fillId="0" borderId="6" xfId="0" applyNumberFormat="1" applyFont="1" applyFill="1" applyBorder="1" applyAlignment="1" applyProtection="1">
      <alignment horizontal="center"/>
    </xf>
    <xf numFmtId="14" fontId="33" fillId="3" borderId="6" xfId="0" applyNumberFormat="1" applyFont="1" applyFill="1" applyBorder="1" applyAlignment="1" applyProtection="1">
      <alignment horizontal="center"/>
    </xf>
    <xf numFmtId="2" fontId="31" fillId="3" borderId="2" xfId="0" applyNumberFormat="1" applyFont="1" applyFill="1" applyBorder="1" applyAlignment="1" applyProtection="1">
      <alignment vertical="center" wrapText="1"/>
      <protection locked="0"/>
    </xf>
    <xf numFmtId="164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1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0" borderId="1" xfId="0" applyFont="1" applyBorder="1" applyAlignment="1" applyProtection="1">
      <alignment horizontal="center" vertical="center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47" fillId="3" borderId="1" xfId="0" applyFont="1" applyFill="1" applyBorder="1" applyAlignment="1" applyProtection="1">
      <alignment horizontal="left" vertical="center" wrapText="1"/>
    </xf>
    <xf numFmtId="0" fontId="37" fillId="0" borderId="1" xfId="0" applyFont="1" applyBorder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47" fillId="3" borderId="1" xfId="0" applyFont="1" applyFill="1" applyBorder="1" applyAlignment="1" applyProtection="1">
      <alignment horizontal="left" vertical="center" wrapText="1"/>
    </xf>
    <xf numFmtId="0" fontId="47" fillId="0" borderId="1" xfId="0" applyFont="1" applyFill="1" applyBorder="1" applyAlignment="1" applyProtection="1">
      <alignment horizontal="left" vertical="center"/>
    </xf>
    <xf numFmtId="0" fontId="37" fillId="3" borderId="0" xfId="0" applyFont="1" applyFill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4" fontId="37" fillId="5" borderId="1" xfId="0" applyNumberFormat="1" applyFont="1" applyFill="1" applyBorder="1" applyAlignment="1" applyProtection="1">
      <alignment horizontal="center" vertical="center" wrapText="1"/>
    </xf>
    <xf numFmtId="0" fontId="37" fillId="0" borderId="1" xfId="0" applyFont="1" applyBorder="1" applyAlignment="1" applyProtection="1">
      <alignment horizontal="center" vertical="center" wrapText="1"/>
    </xf>
    <xf numFmtId="164" fontId="37" fillId="5" borderId="1" xfId="0" applyNumberFormat="1" applyFont="1" applyFill="1" applyBorder="1" applyAlignment="1" applyProtection="1">
      <alignment horizontal="right" vertical="center" wrapText="1"/>
    </xf>
    <xf numFmtId="3" fontId="37" fillId="5" borderId="1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wrapText="1"/>
      <protection locked="0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21" xfId="0" applyFont="1" applyFill="1" applyBorder="1" applyAlignment="1" applyProtection="1">
      <alignment horizontal="center" vertical="center"/>
    </xf>
    <xf numFmtId="0" fontId="34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47" fillId="3" borderId="1" xfId="0" applyFont="1" applyFill="1" applyBorder="1" applyAlignment="1" applyProtection="1">
      <alignment horizontal="left" vertical="center" wrapText="1"/>
    </xf>
    <xf numFmtId="0" fontId="47" fillId="3" borderId="29" xfId="0" applyFont="1" applyFill="1" applyBorder="1" applyAlignment="1" applyProtection="1">
      <alignment horizontal="left" vertical="center" wrapText="1"/>
    </xf>
    <xf numFmtId="0" fontId="47" fillId="0" borderId="1" xfId="0" applyFont="1" applyFill="1" applyBorder="1" applyAlignment="1" applyProtection="1">
      <alignment horizontal="left" vertical="center"/>
    </xf>
    <xf numFmtId="0" fontId="47" fillId="0" borderId="29" xfId="0" applyFont="1" applyFill="1" applyBorder="1" applyAlignment="1" applyProtection="1">
      <alignment horizontal="left" vertical="center"/>
    </xf>
    <xf numFmtId="0" fontId="47" fillId="0" borderId="32" xfId="0" applyFont="1" applyFill="1" applyBorder="1" applyAlignment="1" applyProtection="1">
      <alignment horizontal="left" vertical="center"/>
    </xf>
    <xf numFmtId="4" fontId="39" fillId="2" borderId="17" xfId="0" applyNumberFormat="1" applyFont="1" applyFill="1" applyBorder="1" applyAlignment="1" applyProtection="1">
      <alignment horizontal="right"/>
    </xf>
    <xf numFmtId="3" fontId="39" fillId="2" borderId="17" xfId="0" applyNumberFormat="1" applyFont="1" applyFill="1" applyBorder="1" applyAlignment="1" applyProtection="1">
      <alignment horizontal="right"/>
    </xf>
    <xf numFmtId="0" fontId="39" fillId="2" borderId="1" xfId="0" applyFont="1" applyFill="1" applyBorder="1" applyAlignment="1" applyProtection="1">
      <alignment horizontal="center" vertical="center"/>
    </xf>
    <xf numFmtId="0" fontId="39" fillId="2" borderId="1" xfId="0" applyFont="1" applyFill="1" applyBorder="1" applyAlignment="1" applyProtection="1">
      <alignment vertical="center"/>
    </xf>
    <xf numFmtId="4" fontId="39" fillId="2" borderId="17" xfId="0" applyNumberFormat="1" applyFont="1" applyFill="1" applyBorder="1" applyProtection="1"/>
    <xf numFmtId="3" fontId="39" fillId="2" borderId="17" xfId="0" applyNumberFormat="1" applyFont="1" applyFill="1" applyBorder="1" applyProtection="1"/>
    <xf numFmtId="14" fontId="33" fillId="3" borderId="6" xfId="0" applyNumberFormat="1" applyFont="1" applyFill="1" applyBorder="1" applyAlignment="1" applyProtection="1">
      <alignment horizontal="center"/>
      <protection locked="0"/>
    </xf>
    <xf numFmtId="14" fontId="33" fillId="0" borderId="6" xfId="0" applyNumberFormat="1" applyFont="1" applyFill="1" applyBorder="1" applyAlignment="1" applyProtection="1">
      <alignment horizontal="center"/>
      <protection locked="0"/>
    </xf>
    <xf numFmtId="0" fontId="39" fillId="2" borderId="17" xfId="0" applyFont="1" applyFill="1" applyBorder="1" applyProtection="1"/>
    <xf numFmtId="0" fontId="37" fillId="0" borderId="17" xfId="0" applyFont="1" applyFill="1" applyBorder="1" applyAlignment="1" applyProtection="1">
      <alignment horizontal="center" vertical="center" wrapText="1"/>
    </xf>
    <xf numFmtId="0" fontId="47" fillId="2" borderId="25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37" fillId="2" borderId="1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 vertical="center"/>
    </xf>
    <xf numFmtId="0" fontId="63" fillId="3" borderId="0" xfId="0" applyFont="1" applyFill="1" applyBorder="1" applyAlignment="1" applyProtection="1">
      <alignment horizontal="left" vertical="center" wrapText="1"/>
    </xf>
    <xf numFmtId="1" fontId="3" fillId="0" borderId="1" xfId="0" applyNumberFormat="1" applyFont="1" applyFill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54" fillId="6" borderId="0" xfId="1" applyAlignment="1">
      <alignment horizontal="center" wrapText="1"/>
    </xf>
    <xf numFmtId="3" fontId="29" fillId="8" borderId="0" xfId="3" applyNumberFormat="1" applyFill="1" applyAlignment="1">
      <alignment horizontal="center" vertical="center"/>
    </xf>
    <xf numFmtId="0" fontId="29" fillId="24" borderId="0" xfId="3" applyFill="1" applyAlignment="1">
      <alignment wrapText="1"/>
    </xf>
    <xf numFmtId="9" fontId="29" fillId="24" borderId="0" xfId="3" applyNumberFormat="1" applyFill="1" applyAlignment="1">
      <alignment wrapText="1"/>
    </xf>
    <xf numFmtId="0" fontId="39" fillId="24" borderId="0" xfId="3" applyFont="1" applyFill="1" applyAlignment="1">
      <alignment wrapText="1"/>
    </xf>
    <xf numFmtId="0" fontId="22" fillId="2" borderId="1" xfId="0" applyFont="1" applyFill="1" applyBorder="1" applyAlignment="1" applyProtection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164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53" fillId="3" borderId="6" xfId="0" applyFont="1" applyFill="1" applyBorder="1" applyProtection="1"/>
    <xf numFmtId="0" fontId="2" fillId="0" borderId="1" xfId="0" applyFont="1" applyFill="1" applyBorder="1" applyAlignment="1" applyProtection="1">
      <alignment horizontal="left" vertical="center" wrapText="1"/>
      <protection locked="0"/>
    </xf>
    <xf numFmtId="164" fontId="37" fillId="5" borderId="1" xfId="0" applyNumberFormat="1" applyFont="1" applyFill="1" applyBorder="1" applyAlignment="1" applyProtection="1">
      <alignment horizontal="center" vertical="center" wrapText="1"/>
    </xf>
    <xf numFmtId="0" fontId="37" fillId="3" borderId="15" xfId="0" applyFont="1" applyFill="1" applyBorder="1" applyAlignment="1" applyProtection="1">
      <alignment horizontal="right" vertical="center" wrapText="1"/>
      <protection locked="0"/>
    </xf>
    <xf numFmtId="0" fontId="37" fillId="3" borderId="5" xfId="0" applyFont="1" applyFill="1" applyBorder="1" applyAlignment="1" applyProtection="1">
      <alignment horizontal="right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3" xfId="0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 applyProtection="1">
      <alignment horizontal="center" vertical="center" wrapText="1"/>
      <protection locked="0"/>
    </xf>
    <xf numFmtId="164" fontId="9" fillId="0" borderId="2" xfId="0" applyNumberFormat="1" applyFont="1" applyBorder="1" applyAlignment="1" applyProtection="1">
      <alignment horizontal="right" vertical="center" wrapText="1"/>
      <protection locked="0"/>
    </xf>
    <xf numFmtId="164" fontId="9" fillId="0" borderId="3" xfId="0" applyNumberFormat="1" applyFont="1" applyBorder="1" applyAlignment="1" applyProtection="1">
      <alignment horizontal="right" vertical="center" wrapText="1"/>
      <protection locked="0"/>
    </xf>
    <xf numFmtId="0" fontId="0" fillId="8" borderId="0" xfId="0" applyFill="1"/>
    <xf numFmtId="0" fontId="1" fillId="0" borderId="1" xfId="0" applyFont="1" applyFill="1" applyBorder="1" applyAlignment="1" applyProtection="1">
      <alignment horizontal="left" vertical="center" wrapText="1"/>
      <protection locked="0"/>
    </xf>
    <xf numFmtId="4" fontId="9" fillId="0" borderId="1" xfId="0" applyNumberFormat="1" applyFont="1" applyBorder="1" applyAlignment="1" applyProtection="1">
      <alignment horizontal="right" vertical="center" wrapText="1"/>
      <protection locked="0"/>
    </xf>
    <xf numFmtId="164" fontId="37" fillId="5" borderId="1" xfId="0" applyNumberFormat="1" applyFont="1" applyFill="1" applyBorder="1" applyAlignment="1" applyProtection="1">
      <alignment horizontal="center" vertical="center" wrapText="1"/>
    </xf>
    <xf numFmtId="10" fontId="37" fillId="5" borderId="1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 applyProtection="1">
      <alignment horizontal="center" vertical="center" wrapText="1"/>
      <protection locked="0"/>
    </xf>
    <xf numFmtId="0" fontId="9" fillId="0" borderId="3" xfId="0" applyFont="1" applyBorder="1" applyAlignment="1" applyProtection="1">
      <alignment horizontal="center" vertical="center" wrapText="1"/>
      <protection locked="0"/>
    </xf>
    <xf numFmtId="3" fontId="37" fillId="0" borderId="2" xfId="0" applyNumberFormat="1" applyFont="1" applyBorder="1" applyAlignment="1" applyProtection="1">
      <alignment horizontal="center" vertical="center" wrapText="1"/>
      <protection locked="0"/>
    </xf>
    <xf numFmtId="3" fontId="37" fillId="0" borderId="3" xfId="0" applyNumberFormat="1" applyFont="1" applyBorder="1" applyAlignment="1" applyProtection="1">
      <alignment horizontal="center" vertical="center" wrapText="1"/>
      <protection locked="0"/>
    </xf>
    <xf numFmtId="1" fontId="37" fillId="0" borderId="2" xfId="0" applyNumberFormat="1" applyFont="1" applyBorder="1" applyAlignment="1" applyProtection="1">
      <alignment horizontal="center" vertical="center" wrapText="1"/>
      <protection locked="0"/>
    </xf>
    <xf numFmtId="1" fontId="37" fillId="0" borderId="4" xfId="0" applyNumberFormat="1" applyFont="1" applyBorder="1" applyAlignment="1" applyProtection="1">
      <alignment horizontal="center" vertical="center" wrapText="1"/>
      <protection locked="0"/>
    </xf>
    <xf numFmtId="1" fontId="37" fillId="0" borderId="3" xfId="0" applyNumberFormat="1" applyFont="1" applyBorder="1" applyAlignment="1" applyProtection="1">
      <alignment horizontal="center" vertical="center" wrapText="1"/>
      <protection locked="0"/>
    </xf>
    <xf numFmtId="0" fontId="37" fillId="3" borderId="6" xfId="0" applyFont="1" applyFill="1" applyBorder="1" applyAlignment="1" applyProtection="1">
      <alignment horizontal="center"/>
      <protection locked="0"/>
    </xf>
    <xf numFmtId="0" fontId="51" fillId="3" borderId="0" xfId="0" applyFont="1" applyFill="1" applyAlignment="1" applyProtection="1">
      <alignment horizontal="center" vertical="center" wrapText="1"/>
    </xf>
    <xf numFmtId="0" fontId="64" fillId="0" borderId="0" xfId="0" applyFont="1" applyAlignment="1" applyProtection="1">
      <alignment horizontal="left" vertical="top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left" vertical="center"/>
    </xf>
    <xf numFmtId="0" fontId="37" fillId="2" borderId="4" xfId="0" applyFont="1" applyFill="1" applyBorder="1" applyAlignment="1" applyProtection="1">
      <alignment horizontal="left" vertical="center"/>
    </xf>
    <xf numFmtId="0" fontId="37" fillId="2" borderId="3" xfId="0" applyFont="1" applyFill="1" applyBorder="1" applyAlignment="1" applyProtection="1">
      <alignment horizontal="left" vertical="center"/>
    </xf>
    <xf numFmtId="0" fontId="39" fillId="3" borderId="2" xfId="0" applyFont="1" applyFill="1" applyBorder="1" applyAlignment="1" applyProtection="1">
      <alignment horizontal="center" vertical="center" wrapText="1"/>
      <protection locked="0"/>
    </xf>
    <xf numFmtId="0" fontId="39" fillId="3" borderId="4" xfId="0" applyFont="1" applyFill="1" applyBorder="1" applyAlignment="1" applyProtection="1">
      <alignment horizontal="center" vertical="center" wrapText="1"/>
      <protection locked="0"/>
    </xf>
    <xf numFmtId="0" fontId="39" fillId="3" borderId="3" xfId="0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left" vertical="center" wrapText="1"/>
      <protection locked="0"/>
    </xf>
    <xf numFmtId="164" fontId="37" fillId="0" borderId="1" xfId="0" applyNumberFormat="1" applyFont="1" applyBorder="1" applyAlignment="1" applyProtection="1">
      <alignment horizontal="right" vertical="center" wrapText="1"/>
    </xf>
    <xf numFmtId="0" fontId="38" fillId="4" borderId="0" xfId="0" applyFont="1" applyFill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/>
    </xf>
    <xf numFmtId="0" fontId="39" fillId="2" borderId="2" xfId="0" applyFont="1" applyFill="1" applyBorder="1" applyAlignment="1" applyProtection="1">
      <alignment horizontal="center" vertical="center"/>
    </xf>
    <xf numFmtId="0" fontId="39" fillId="2" borderId="3" xfId="0" applyFont="1" applyFill="1" applyBorder="1" applyAlignment="1" applyProtection="1">
      <alignment horizontal="center" vertical="center"/>
    </xf>
    <xf numFmtId="164" fontId="39" fillId="2" borderId="1" xfId="0" applyNumberFormat="1" applyFont="1" applyFill="1" applyBorder="1" applyAlignment="1" applyProtection="1">
      <alignment horizontal="right" vertical="center"/>
    </xf>
    <xf numFmtId="0" fontId="37" fillId="3" borderId="23" xfId="0" applyFont="1" applyFill="1" applyBorder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164" fontId="3" fillId="0" borderId="1" xfId="0" applyNumberFormat="1" applyFont="1" applyBorder="1" applyAlignment="1" applyProtection="1">
      <alignment horizontal="right" vertical="center"/>
      <protection locked="0"/>
    </xf>
    <xf numFmtId="0" fontId="37" fillId="2" borderId="1" xfId="0" applyFont="1" applyFill="1" applyBorder="1" applyAlignment="1" applyProtection="1">
      <alignment horizontal="center" vertical="center"/>
    </xf>
    <xf numFmtId="4" fontId="9" fillId="0" borderId="2" xfId="0" applyNumberFormat="1" applyFont="1" applyBorder="1" applyAlignment="1" applyProtection="1">
      <alignment horizontal="right" vertical="center" wrapText="1"/>
      <protection locked="0"/>
    </xf>
    <xf numFmtId="4" fontId="9" fillId="0" borderId="3" xfId="0" applyNumberFormat="1" applyFont="1" applyBorder="1" applyAlignment="1" applyProtection="1">
      <alignment horizontal="right" vertical="center" wrapText="1"/>
      <protection locked="0"/>
    </xf>
    <xf numFmtId="4" fontId="39" fillId="2" borderId="1" xfId="0" applyNumberFormat="1" applyFont="1" applyFill="1" applyBorder="1" applyAlignment="1" applyProtection="1">
      <alignment horizontal="right"/>
    </xf>
    <xf numFmtId="0" fontId="38" fillId="4" borderId="6" xfId="0" applyFont="1" applyFill="1" applyBorder="1" applyAlignment="1" applyProtection="1">
      <alignment horizontal="center" vertical="center"/>
    </xf>
    <xf numFmtId="0" fontId="37" fillId="2" borderId="2" xfId="0" applyFont="1" applyFill="1" applyBorder="1" applyAlignment="1" applyProtection="1">
      <alignment horizontal="center"/>
    </xf>
    <xf numFmtId="0" fontId="37" fillId="2" borderId="3" xfId="0" applyFont="1" applyFill="1" applyBorder="1" applyAlignment="1" applyProtection="1">
      <alignment horizontal="center"/>
    </xf>
    <xf numFmtId="0" fontId="36" fillId="2" borderId="1" xfId="0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 applyProtection="1">
      <alignment horizontal="center" vertical="center" wrapText="1"/>
    </xf>
    <xf numFmtId="4" fontId="37" fillId="0" borderId="1" xfId="0" applyNumberFormat="1" applyFont="1" applyBorder="1" applyAlignment="1" applyProtection="1">
      <alignment horizontal="right" vertical="center" wrapText="1"/>
      <protection locked="0"/>
    </xf>
    <xf numFmtId="0" fontId="39" fillId="2" borderId="2" xfId="0" applyFont="1" applyFill="1" applyBorder="1" applyAlignment="1" applyProtection="1">
      <alignment horizontal="center"/>
    </xf>
    <xf numFmtId="0" fontId="39" fillId="2" borderId="3" xfId="0" applyFont="1" applyFill="1" applyBorder="1" applyAlignment="1" applyProtection="1">
      <alignment horizontal="center"/>
    </xf>
    <xf numFmtId="164" fontId="39" fillId="2" borderId="1" xfId="0" applyNumberFormat="1" applyFont="1" applyFill="1" applyBorder="1" applyAlignment="1" applyProtection="1">
      <alignment horizontal="right"/>
    </xf>
    <xf numFmtId="0" fontId="44" fillId="3" borderId="0" xfId="0" applyFont="1" applyFill="1" applyAlignment="1" applyProtection="1">
      <alignment horizontal="left" wrapText="1"/>
    </xf>
    <xf numFmtId="0" fontId="37" fillId="3" borderId="0" xfId="0" applyFont="1" applyFill="1" applyBorder="1" applyAlignment="1" applyProtection="1">
      <alignment horizontal="center"/>
    </xf>
    <xf numFmtId="0" fontId="53" fillId="3" borderId="5" xfId="0" applyFont="1" applyFill="1" applyBorder="1" applyAlignment="1" applyProtection="1">
      <alignment horizontal="center" wrapText="1"/>
    </xf>
    <xf numFmtId="0" fontId="44" fillId="0" borderId="5" xfId="0" applyFont="1" applyBorder="1" applyAlignment="1" applyProtection="1">
      <alignment horizontal="center" wrapText="1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38" fillId="4" borderId="0" xfId="0" applyFont="1" applyFill="1" applyAlignment="1" applyProtection="1">
      <alignment horizontal="center" vertical="center" wrapText="1"/>
    </xf>
    <xf numFmtId="0" fontId="41" fillId="0" borderId="2" xfId="0" applyFont="1" applyBorder="1" applyAlignment="1" applyProtection="1">
      <alignment horizontal="left" vertical="center" wrapText="1"/>
    </xf>
    <xf numFmtId="0" fontId="41" fillId="0" borderId="4" xfId="0" applyFont="1" applyBorder="1" applyAlignment="1" applyProtection="1">
      <alignment horizontal="left" vertical="center" wrapText="1"/>
    </xf>
    <xf numFmtId="0" fontId="41" fillId="0" borderId="3" xfId="0" applyFont="1" applyBorder="1" applyAlignment="1" applyProtection="1">
      <alignment horizontal="left" vertical="center" wrapText="1"/>
    </xf>
    <xf numFmtId="0" fontId="44" fillId="3" borderId="0" xfId="0" applyFont="1" applyFill="1" applyBorder="1" applyAlignment="1" applyProtection="1">
      <alignment horizontal="left" wrapText="1"/>
    </xf>
    <xf numFmtId="0" fontId="39" fillId="2" borderId="4" xfId="0" applyFont="1" applyFill="1" applyBorder="1" applyAlignment="1" applyProtection="1">
      <alignment horizontal="center" vertical="center"/>
    </xf>
    <xf numFmtId="3" fontId="39" fillId="2" borderId="1" xfId="0" applyNumberFormat="1" applyFont="1" applyFill="1" applyBorder="1" applyAlignment="1" applyProtection="1">
      <alignment horizont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horizontal="left" vertical="center" wrapText="1"/>
      <protection locked="0"/>
    </xf>
    <xf numFmtId="0" fontId="46" fillId="4" borderId="25" xfId="0" applyFont="1" applyFill="1" applyBorder="1" applyAlignment="1" applyProtection="1">
      <alignment horizontal="center" vertical="center" wrapText="1"/>
    </xf>
    <xf numFmtId="0" fontId="46" fillId="4" borderId="27" xfId="0" applyFont="1" applyFill="1" applyBorder="1" applyAlignment="1" applyProtection="1">
      <alignment horizontal="center" vertical="center" wrapText="1"/>
    </xf>
    <xf numFmtId="0" fontId="50" fillId="4" borderId="28" xfId="0" applyFont="1" applyFill="1" applyBorder="1" applyAlignment="1" applyProtection="1">
      <alignment horizontal="center" vertical="center"/>
    </xf>
    <xf numFmtId="0" fontId="50" fillId="4" borderId="29" xfId="0" applyFont="1" applyFill="1" applyBorder="1" applyAlignment="1" applyProtection="1">
      <alignment horizontal="center" vertical="center"/>
    </xf>
    <xf numFmtId="0" fontId="39" fillId="3" borderId="0" xfId="0" applyFont="1" applyFill="1" applyAlignment="1" applyProtection="1">
      <alignment horizontal="center" vertical="center" wrapText="1"/>
    </xf>
    <xf numFmtId="0" fontId="39" fillId="2" borderId="18" xfId="0" applyFont="1" applyFill="1" applyBorder="1" applyAlignment="1" applyProtection="1">
      <alignment horizontal="center"/>
    </xf>
    <xf numFmtId="0" fontId="39" fillId="2" borderId="19" xfId="0" applyFont="1" applyFill="1" applyBorder="1" applyAlignment="1" applyProtection="1">
      <alignment horizontal="center"/>
    </xf>
    <xf numFmtId="0" fontId="39" fillId="2" borderId="20" xfId="0" applyFont="1" applyFill="1" applyBorder="1" applyAlignment="1" applyProtection="1">
      <alignment horizontal="center"/>
    </xf>
    <xf numFmtId="0" fontId="15" fillId="2" borderId="2" xfId="0" applyFont="1" applyFill="1" applyBorder="1" applyAlignment="1" applyProtection="1">
      <alignment horizontal="center" vertical="center" wrapText="1"/>
    </xf>
    <xf numFmtId="0" fontId="37" fillId="2" borderId="3" xfId="0" applyFont="1" applyFill="1" applyBorder="1" applyAlignment="1" applyProtection="1">
      <alignment horizontal="center" vertical="center" wrapText="1"/>
    </xf>
    <xf numFmtId="14" fontId="4" fillId="0" borderId="2" xfId="0" applyNumberFormat="1" applyFont="1" applyFill="1" applyBorder="1" applyAlignment="1" applyProtection="1">
      <alignment horizontal="center" vertical="center"/>
      <protection locked="0"/>
    </xf>
    <xf numFmtId="14" fontId="4" fillId="0" borderId="3" xfId="0" applyNumberFormat="1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</xf>
    <xf numFmtId="0" fontId="37" fillId="2" borderId="2" xfId="0" applyFont="1" applyFill="1" applyBorder="1" applyAlignment="1" applyProtection="1">
      <alignment horizontal="left" vertical="center"/>
    </xf>
    <xf numFmtId="0" fontId="21" fillId="2" borderId="2" xfId="0" applyFont="1" applyFill="1" applyBorder="1" applyAlignment="1" applyProtection="1">
      <alignment horizontal="left" vertical="center"/>
    </xf>
    <xf numFmtId="0" fontId="24" fillId="2" borderId="4" xfId="0" applyFont="1" applyFill="1" applyBorder="1" applyAlignment="1" applyProtection="1">
      <alignment horizontal="left" vertical="center"/>
    </xf>
    <xf numFmtId="0" fontId="21" fillId="2" borderId="2" xfId="0" applyFont="1" applyFill="1" applyBorder="1" applyAlignment="1" applyProtection="1">
      <alignment horizontal="left" vertical="center" wrapText="1"/>
    </xf>
    <xf numFmtId="0" fontId="23" fillId="2" borderId="4" xfId="0" applyFont="1" applyFill="1" applyBorder="1" applyAlignment="1" applyProtection="1">
      <alignment horizontal="left" vertical="center" wrapText="1"/>
    </xf>
    <xf numFmtId="0" fontId="7" fillId="2" borderId="2" xfId="0" applyFont="1" applyFill="1" applyBorder="1" applyAlignment="1" applyProtection="1">
      <alignment horizontal="left" vertical="center" wrapText="1"/>
    </xf>
    <xf numFmtId="0" fontId="21" fillId="2" borderId="4" xfId="0" applyFont="1" applyFill="1" applyBorder="1" applyAlignment="1" applyProtection="1">
      <alignment horizontal="left" vertical="center" wrapText="1"/>
    </xf>
    <xf numFmtId="0" fontId="21" fillId="2" borderId="3" xfId="0" applyFont="1" applyFill="1" applyBorder="1" applyAlignment="1" applyProtection="1">
      <alignment horizontal="left" vertical="center" wrapText="1"/>
    </xf>
    <xf numFmtId="0" fontId="18" fillId="2" borderId="1" xfId="0" applyFont="1" applyFill="1" applyBorder="1" applyAlignment="1" applyProtection="1">
      <alignment horizontal="left" vertical="center"/>
    </xf>
    <xf numFmtId="0" fontId="21" fillId="2" borderId="1" xfId="0" applyFont="1" applyFill="1" applyBorder="1" applyAlignment="1" applyProtection="1">
      <alignment horizontal="left" vertical="center"/>
    </xf>
    <xf numFmtId="0" fontId="7" fillId="2" borderId="15" xfId="0" applyFont="1" applyFill="1" applyBorder="1" applyAlignment="1" applyProtection="1">
      <alignment horizontal="center" vertical="center"/>
    </xf>
    <xf numFmtId="0" fontId="21" fillId="2" borderId="21" xfId="0" applyFont="1" applyFill="1" applyBorder="1" applyAlignment="1" applyProtection="1">
      <alignment horizontal="center" vertical="center"/>
    </xf>
    <xf numFmtId="0" fontId="70" fillId="0" borderId="7" xfId="0" applyFont="1" applyBorder="1" applyAlignment="1" applyProtection="1">
      <alignment horizontal="left" vertical="top" wrapText="1"/>
    </xf>
    <xf numFmtId="0" fontId="70" fillId="0" borderId="8" xfId="0" applyFont="1" applyBorder="1" applyAlignment="1" applyProtection="1">
      <alignment horizontal="left" vertical="top" wrapText="1"/>
    </xf>
    <xf numFmtId="0" fontId="70" fillId="0" borderId="9" xfId="0" applyFont="1" applyBorder="1" applyAlignment="1" applyProtection="1">
      <alignment horizontal="left" vertical="top" wrapText="1"/>
    </xf>
    <xf numFmtId="0" fontId="70" fillId="0" borderId="10" xfId="0" applyFont="1" applyBorder="1" applyAlignment="1" applyProtection="1">
      <alignment horizontal="left" vertical="top" wrapText="1"/>
    </xf>
    <xf numFmtId="0" fontId="70" fillId="0" borderId="0" xfId="0" applyFont="1" applyBorder="1" applyAlignment="1" applyProtection="1">
      <alignment horizontal="left" vertical="top" wrapText="1"/>
    </xf>
    <xf numFmtId="0" fontId="70" fillId="0" borderId="11" xfId="0" applyFont="1" applyBorder="1" applyAlignment="1" applyProtection="1">
      <alignment horizontal="left" vertical="top" wrapText="1"/>
    </xf>
    <xf numFmtId="0" fontId="70" fillId="0" borderId="12" xfId="0" applyFont="1" applyBorder="1" applyAlignment="1" applyProtection="1">
      <alignment horizontal="left" vertical="top" wrapText="1"/>
    </xf>
    <xf numFmtId="0" fontId="70" fillId="0" borderId="13" xfId="0" applyFont="1" applyBorder="1" applyAlignment="1" applyProtection="1">
      <alignment horizontal="left" vertical="top" wrapText="1"/>
    </xf>
    <xf numFmtId="0" fontId="70" fillId="0" borderId="14" xfId="0" applyFont="1" applyBorder="1" applyAlignment="1" applyProtection="1">
      <alignment horizontal="left" vertical="top" wrapText="1"/>
    </xf>
    <xf numFmtId="0" fontId="17" fillId="3" borderId="2" xfId="0" applyFont="1" applyFill="1" applyBorder="1" applyAlignment="1" applyProtection="1">
      <alignment horizontal="center" vertical="center" wrapText="1"/>
      <protection locked="0"/>
    </xf>
    <xf numFmtId="0" fontId="17" fillId="3" borderId="4" xfId="0" applyFont="1" applyFill="1" applyBorder="1" applyAlignment="1" applyProtection="1">
      <alignment horizontal="center" vertical="center" wrapText="1"/>
      <protection locked="0"/>
    </xf>
    <xf numFmtId="0" fontId="17" fillId="3" borderId="3" xfId="0" applyFont="1" applyFill="1" applyBorder="1" applyAlignment="1" applyProtection="1">
      <alignment horizontal="center" vertical="center" wrapText="1"/>
      <protection locked="0"/>
    </xf>
    <xf numFmtId="0" fontId="23" fillId="2" borderId="2" xfId="0" applyFont="1" applyFill="1" applyBorder="1" applyAlignment="1" applyProtection="1">
      <alignment horizontal="left" vertical="center" wrapText="1"/>
    </xf>
    <xf numFmtId="1" fontId="17" fillId="3" borderId="1" xfId="0" applyNumberFormat="1" applyFont="1" applyFill="1" applyBorder="1" applyAlignment="1" applyProtection="1">
      <alignment horizontal="center" vertical="center"/>
      <protection locked="0"/>
    </xf>
    <xf numFmtId="1" fontId="37" fillId="3" borderId="1" xfId="0" applyNumberFormat="1" applyFont="1" applyFill="1" applyBorder="1" applyAlignment="1" applyProtection="1">
      <alignment horizontal="center" vertical="center"/>
      <protection locked="0"/>
    </xf>
    <xf numFmtId="3" fontId="37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37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1" fillId="3" borderId="5" xfId="0" applyFont="1" applyFill="1" applyBorder="1" applyAlignment="1" applyProtection="1">
      <alignment horizontal="left"/>
      <protection locked="0"/>
    </xf>
    <xf numFmtId="0" fontId="41" fillId="3" borderId="0" xfId="0" applyFont="1" applyFill="1" applyAlignment="1" applyProtection="1">
      <alignment horizontal="left" vertical="top" wrapText="1"/>
    </xf>
    <xf numFmtId="0" fontId="37" fillId="3" borderId="0" xfId="0" applyFont="1" applyFill="1" applyAlignment="1" applyProtection="1">
      <alignment horizontal="left" vertical="top"/>
    </xf>
    <xf numFmtId="0" fontId="44" fillId="0" borderId="7" xfId="0" applyFont="1" applyBorder="1" applyAlignment="1" applyProtection="1">
      <alignment horizontal="left" vertical="top" wrapText="1"/>
    </xf>
    <xf numFmtId="0" fontId="44" fillId="0" borderId="8" xfId="0" applyFont="1" applyBorder="1" applyAlignment="1" applyProtection="1">
      <alignment horizontal="left" vertical="top" wrapText="1"/>
    </xf>
    <xf numFmtId="0" fontId="44" fillId="0" borderId="9" xfId="0" applyFont="1" applyBorder="1" applyAlignment="1" applyProtection="1">
      <alignment horizontal="left" vertical="top" wrapText="1"/>
    </xf>
    <xf numFmtId="0" fontId="44" fillId="0" borderId="10" xfId="0" applyFont="1" applyBorder="1" applyAlignment="1" applyProtection="1">
      <alignment horizontal="left" vertical="top" wrapText="1"/>
    </xf>
    <xf numFmtId="0" fontId="44" fillId="0" borderId="0" xfId="0" applyFont="1" applyBorder="1" applyAlignment="1" applyProtection="1">
      <alignment horizontal="left" vertical="top" wrapText="1"/>
    </xf>
    <xf numFmtId="0" fontId="44" fillId="0" borderId="11" xfId="0" applyFont="1" applyBorder="1" applyAlignment="1" applyProtection="1">
      <alignment horizontal="left" vertical="top" wrapText="1"/>
    </xf>
    <xf numFmtId="0" fontId="44" fillId="0" borderId="12" xfId="0" applyFont="1" applyBorder="1" applyAlignment="1" applyProtection="1">
      <alignment horizontal="left" vertical="top" wrapText="1"/>
    </xf>
    <xf numFmtId="0" fontId="44" fillId="0" borderId="13" xfId="0" applyFont="1" applyBorder="1" applyAlignment="1" applyProtection="1">
      <alignment horizontal="left" vertical="top" wrapText="1"/>
    </xf>
    <xf numFmtId="0" fontId="44" fillId="0" borderId="14" xfId="0" applyFont="1" applyBorder="1" applyAlignment="1" applyProtection="1">
      <alignment horizontal="left" vertical="top" wrapText="1"/>
    </xf>
    <xf numFmtId="0" fontId="39" fillId="2" borderId="15" xfId="0" applyFont="1" applyFill="1" applyBorder="1" applyAlignment="1" applyProtection="1">
      <alignment horizontal="center"/>
    </xf>
    <xf numFmtId="0" fontId="39" fillId="2" borderId="16" xfId="0" applyFont="1" applyFill="1" applyBorder="1" applyAlignment="1" applyProtection="1">
      <alignment horizontal="center"/>
    </xf>
    <xf numFmtId="0" fontId="38" fillId="4" borderId="6" xfId="0" applyFont="1" applyFill="1" applyBorder="1" applyAlignment="1" applyProtection="1">
      <alignment horizontal="center" vertical="center" wrapText="1"/>
    </xf>
    <xf numFmtId="3" fontId="37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37" fillId="3" borderId="4" xfId="0" applyNumberFormat="1" applyFont="1" applyFill="1" applyBorder="1" applyAlignment="1" applyProtection="1">
      <alignment horizontal="center" vertical="center" wrapText="1"/>
      <protection locked="0"/>
    </xf>
    <xf numFmtId="3" fontId="3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37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37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7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37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3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2" xfId="0" applyFont="1" applyFill="1" applyBorder="1" applyAlignment="1" applyProtection="1">
      <alignment horizontal="center" vertical="center"/>
    </xf>
    <xf numFmtId="0" fontId="37" fillId="2" borderId="3" xfId="0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right" vertical="center" wrapText="1"/>
      <protection locked="0"/>
    </xf>
    <xf numFmtId="0" fontId="37" fillId="0" borderId="4" xfId="0" applyFont="1" applyFill="1" applyBorder="1" applyAlignment="1" applyProtection="1">
      <alignment horizontal="right" vertical="center" wrapText="1"/>
      <protection locked="0"/>
    </xf>
    <xf numFmtId="0" fontId="37" fillId="0" borderId="3" xfId="0" applyFont="1" applyFill="1" applyBorder="1" applyAlignment="1" applyProtection="1">
      <alignment horizontal="right" vertical="center" wrapText="1"/>
      <protection locked="0"/>
    </xf>
    <xf numFmtId="0" fontId="37" fillId="0" borderId="15" xfId="0" applyFont="1" applyFill="1" applyBorder="1" applyAlignment="1" applyProtection="1">
      <alignment horizontal="right" vertical="center" wrapText="1"/>
      <protection locked="0"/>
    </xf>
    <xf numFmtId="0" fontId="37" fillId="0" borderId="5" xfId="0" applyFont="1" applyFill="1" applyBorder="1" applyAlignment="1" applyProtection="1">
      <alignment horizontal="right" vertical="center" wrapText="1"/>
      <protection locked="0"/>
    </xf>
    <xf numFmtId="0" fontId="37" fillId="3" borderId="15" xfId="0" applyFont="1" applyFill="1" applyBorder="1" applyAlignment="1" applyProtection="1">
      <alignment horizontal="right" vertical="center" wrapText="1"/>
      <protection locked="0"/>
    </xf>
    <xf numFmtId="0" fontId="37" fillId="3" borderId="5" xfId="0" applyFont="1" applyFill="1" applyBorder="1" applyAlignment="1" applyProtection="1">
      <alignment horizontal="right" vertical="center" wrapText="1"/>
      <protection locked="0"/>
    </xf>
    <xf numFmtId="0" fontId="37" fillId="3" borderId="1" xfId="0" applyFont="1" applyFill="1" applyBorder="1" applyAlignment="1" applyProtection="1">
      <alignment horizontal="right" vertical="center" wrapText="1"/>
      <protection locked="0"/>
    </xf>
    <xf numFmtId="0" fontId="0" fillId="3" borderId="1" xfId="0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37" fillId="0" borderId="1" xfId="0" applyFont="1" applyBorder="1" applyAlignment="1" applyProtection="1">
      <alignment horizontal="left" vertical="center"/>
    </xf>
    <xf numFmtId="0" fontId="37" fillId="3" borderId="1" xfId="0" applyFont="1" applyFill="1" applyBorder="1" applyAlignment="1" applyProtection="1">
      <alignment horizontal="right" vertical="center"/>
    </xf>
    <xf numFmtId="3" fontId="37" fillId="0" borderId="2" xfId="0" applyNumberFormat="1" applyFont="1" applyBorder="1" applyAlignment="1" applyProtection="1">
      <alignment horizontal="center" vertical="center" wrapText="1"/>
    </xf>
    <xf numFmtId="3" fontId="37" fillId="0" borderId="3" xfId="0" applyNumberFormat="1" applyFont="1" applyBorder="1" applyAlignment="1" applyProtection="1">
      <alignment horizontal="center" vertical="center" wrapText="1"/>
    </xf>
    <xf numFmtId="3" fontId="37" fillId="0" borderId="4" xfId="0" applyNumberFormat="1" applyFont="1" applyBorder="1" applyAlignment="1" applyProtection="1">
      <alignment horizontal="center" vertical="center" wrapText="1"/>
    </xf>
    <xf numFmtId="164" fontId="9" fillId="0" borderId="2" xfId="0" applyNumberFormat="1" applyFont="1" applyBorder="1" applyAlignment="1" applyProtection="1">
      <alignment horizontal="right" vertical="center" wrapText="1"/>
      <protection locked="0"/>
    </xf>
    <xf numFmtId="164" fontId="9" fillId="0" borderId="3" xfId="0" applyNumberFormat="1" applyFont="1" applyBorder="1" applyAlignment="1" applyProtection="1">
      <alignment horizontal="right" vertical="center" wrapText="1"/>
      <protection locked="0"/>
    </xf>
    <xf numFmtId="164" fontId="37" fillId="5" borderId="2" xfId="0" applyNumberFormat="1" applyFont="1" applyFill="1" applyBorder="1" applyAlignment="1" applyProtection="1">
      <alignment horizontal="right" vertical="center" wrapText="1"/>
    </xf>
    <xf numFmtId="164" fontId="37" fillId="5" borderId="3" xfId="0" applyNumberFormat="1" applyFont="1" applyFill="1" applyBorder="1" applyAlignment="1" applyProtection="1">
      <alignment horizontal="right" vertical="center" wrapText="1"/>
    </xf>
    <xf numFmtId="10" fontId="37" fillId="5" borderId="2" xfId="0" applyNumberFormat="1" applyFont="1" applyFill="1" applyBorder="1" applyAlignment="1" applyProtection="1">
      <alignment horizontal="center" vertical="center" wrapText="1"/>
    </xf>
    <xf numFmtId="10" fontId="37" fillId="5" borderId="3" xfId="0" applyNumberFormat="1" applyFont="1" applyFill="1" applyBorder="1" applyAlignment="1" applyProtection="1">
      <alignment horizontal="center" vertical="center" wrapText="1"/>
    </xf>
    <xf numFmtId="164" fontId="37" fillId="0" borderId="2" xfId="0" applyNumberFormat="1" applyFont="1" applyBorder="1" applyAlignment="1" applyProtection="1">
      <alignment horizontal="right" vertical="center" wrapText="1"/>
      <protection locked="0"/>
    </xf>
    <xf numFmtId="164" fontId="37" fillId="0" borderId="3" xfId="0" applyNumberFormat="1" applyFont="1" applyBorder="1" applyAlignment="1" applyProtection="1">
      <alignment horizontal="right" vertical="center" wrapText="1"/>
      <protection locked="0"/>
    </xf>
    <xf numFmtId="164" fontId="39" fillId="2" borderId="1" xfId="0" applyNumberFormat="1" applyFont="1" applyFill="1" applyBorder="1" applyAlignment="1" applyProtection="1">
      <alignment horizontal="center" vertical="center"/>
    </xf>
    <xf numFmtId="4" fontId="39" fillId="2" borderId="1" xfId="0" applyNumberFormat="1" applyFont="1" applyFill="1" applyBorder="1" applyAlignment="1" applyProtection="1">
      <alignment horizontal="right" vertical="center"/>
    </xf>
    <xf numFmtId="0" fontId="40" fillId="2" borderId="1" xfId="0" applyFont="1" applyFill="1" applyBorder="1" applyAlignment="1" applyProtection="1">
      <alignment horizontal="center"/>
    </xf>
    <xf numFmtId="14" fontId="3" fillId="0" borderId="2" xfId="0" applyNumberFormat="1" applyFont="1" applyFill="1" applyBorder="1" applyAlignment="1" applyProtection="1">
      <alignment horizontal="center" vertical="center"/>
      <protection locked="0"/>
    </xf>
    <xf numFmtId="14" fontId="3" fillId="0" borderId="3" xfId="0" applyNumberFormat="1" applyFont="1" applyFill="1" applyBorder="1" applyAlignment="1" applyProtection="1">
      <alignment horizontal="center" vertical="center"/>
      <protection locked="0"/>
    </xf>
    <xf numFmtId="3" fontId="17" fillId="3" borderId="1" xfId="0" applyNumberFormat="1" applyFont="1" applyFill="1" applyBorder="1" applyAlignment="1" applyProtection="1">
      <alignment horizontal="center" vertical="center"/>
    </xf>
    <xf numFmtId="0" fontId="25" fillId="2" borderId="2" xfId="0" applyFont="1" applyFill="1" applyBorder="1" applyAlignment="1" applyProtection="1">
      <alignment horizontal="left" vertical="center" wrapText="1"/>
    </xf>
    <xf numFmtId="0" fontId="25" fillId="2" borderId="4" xfId="0" applyFont="1" applyFill="1" applyBorder="1" applyAlignment="1" applyProtection="1">
      <alignment horizontal="left" vertical="center" wrapText="1"/>
    </xf>
    <xf numFmtId="1" fontId="17" fillId="3" borderId="1" xfId="0" applyNumberFormat="1" applyFont="1" applyFill="1" applyBorder="1" applyAlignment="1" applyProtection="1">
      <alignment horizontal="center" vertical="center"/>
    </xf>
    <xf numFmtId="0" fontId="17" fillId="3" borderId="2" xfId="0" applyFont="1" applyFill="1" applyBorder="1" applyAlignment="1" applyProtection="1">
      <alignment horizontal="center" vertical="center" wrapText="1"/>
    </xf>
    <xf numFmtId="0" fontId="17" fillId="3" borderId="4" xfId="0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 applyProtection="1">
      <alignment horizontal="center" vertical="center" wrapText="1"/>
    </xf>
    <xf numFmtId="0" fontId="21" fillId="2" borderId="15" xfId="0" applyFont="1" applyFill="1" applyBorder="1" applyAlignment="1" applyProtection="1">
      <alignment horizontal="center" vertical="center"/>
    </xf>
    <xf numFmtId="0" fontId="64" fillId="0" borderId="0" xfId="0" applyFont="1" applyAlignment="1" applyProtection="1">
      <alignment horizontal="left" vertical="top"/>
      <protection locked="0"/>
    </xf>
    <xf numFmtId="0" fontId="24" fillId="3" borderId="6" xfId="0" applyFont="1" applyFill="1" applyBorder="1" applyAlignment="1" applyProtection="1">
      <alignment horizontal="center"/>
      <protection locked="0"/>
    </xf>
    <xf numFmtId="0" fontId="46" fillId="4" borderId="1" xfId="0" applyFont="1" applyFill="1" applyBorder="1" applyAlignment="1" applyProtection="1">
      <alignment horizontal="center" vertical="center" wrapText="1"/>
    </xf>
    <xf numFmtId="0" fontId="50" fillId="4" borderId="1" xfId="0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>
      <alignment horizontal="center" vertical="center" wrapText="1"/>
    </xf>
    <xf numFmtId="4" fontId="37" fillId="0" borderId="1" xfId="0" applyNumberFormat="1" applyFont="1" applyBorder="1" applyAlignment="1" applyProtection="1">
      <alignment horizontal="right" vertical="center"/>
      <protection locked="0"/>
    </xf>
    <xf numFmtId="164" fontId="37" fillId="5" borderId="2" xfId="0" applyNumberFormat="1" applyFont="1" applyFill="1" applyBorder="1" applyAlignment="1" applyProtection="1">
      <alignment horizontal="center" vertical="center"/>
    </xf>
    <xf numFmtId="164" fontId="37" fillId="5" borderId="3" xfId="0" applyNumberFormat="1" applyFont="1" applyFill="1" applyBorder="1" applyAlignment="1" applyProtection="1">
      <alignment horizontal="center" vertical="center"/>
    </xf>
    <xf numFmtId="10" fontId="37" fillId="5" borderId="2" xfId="0" applyNumberFormat="1" applyFont="1" applyFill="1" applyBorder="1" applyAlignment="1" applyProtection="1">
      <alignment horizontal="center" vertical="center"/>
    </xf>
    <xf numFmtId="10" fontId="37" fillId="5" borderId="3" xfId="0" applyNumberFormat="1" applyFont="1" applyFill="1" applyBorder="1" applyAlignment="1" applyProtection="1">
      <alignment horizontal="center" vertical="center"/>
    </xf>
    <xf numFmtId="164" fontId="37" fillId="0" borderId="1" xfId="0" applyNumberFormat="1" applyFont="1" applyBorder="1" applyAlignment="1" applyProtection="1">
      <alignment horizontal="right" vertical="center"/>
    </xf>
    <xf numFmtId="0" fontId="37" fillId="0" borderId="2" xfId="0" applyFont="1" applyBorder="1" applyAlignment="1" applyProtection="1">
      <alignment horizontal="center" vertical="center"/>
    </xf>
    <xf numFmtId="0" fontId="37" fillId="0" borderId="3" xfId="0" applyFont="1" applyBorder="1" applyAlignment="1" applyProtection="1">
      <alignment horizontal="center" vertical="center"/>
    </xf>
    <xf numFmtId="0" fontId="37" fillId="0" borderId="4" xfId="0" applyFont="1" applyBorder="1" applyAlignment="1" applyProtection="1">
      <alignment horizontal="center" vertical="center"/>
    </xf>
    <xf numFmtId="0" fontId="39" fillId="2" borderId="1" xfId="0" applyFont="1" applyFill="1" applyBorder="1" applyAlignment="1" applyProtection="1">
      <alignment horizontal="center"/>
    </xf>
    <xf numFmtId="0" fontId="38" fillId="4" borderId="0" xfId="0" applyFont="1" applyFill="1" applyAlignment="1" applyProtection="1">
      <alignment horizontal="center"/>
    </xf>
    <xf numFmtId="0" fontId="69" fillId="23" borderId="0" xfId="0" applyFont="1" applyFill="1" applyAlignment="1">
      <alignment horizontal="center" vertical="center" wrapText="1"/>
    </xf>
    <xf numFmtId="0" fontId="44" fillId="0" borderId="5" xfId="0" applyFont="1" applyBorder="1" applyAlignment="1" applyProtection="1">
      <alignment horizontal="center" vertical="center" wrapText="1"/>
      <protection locked="0"/>
    </xf>
    <xf numFmtId="0" fontId="53" fillId="3" borderId="5" xfId="0" applyFont="1" applyFill="1" applyBorder="1" applyAlignment="1" applyProtection="1">
      <alignment horizontal="center" vertical="center" wrapText="1"/>
    </xf>
    <xf numFmtId="0" fontId="37" fillId="3" borderId="15" xfId="0" applyFont="1" applyFill="1" applyBorder="1" applyAlignment="1" applyProtection="1">
      <alignment horizontal="right" vertical="center"/>
    </xf>
    <xf numFmtId="0" fontId="37" fillId="3" borderId="5" xfId="0" applyFont="1" applyFill="1" applyBorder="1" applyAlignment="1" applyProtection="1">
      <alignment horizontal="right" vertical="center"/>
    </xf>
    <xf numFmtId="0" fontId="38" fillId="4" borderId="0" xfId="0" applyFont="1" applyFill="1" applyAlignment="1" applyProtection="1">
      <alignment horizontal="center" wrapText="1"/>
    </xf>
    <xf numFmtId="0" fontId="38" fillId="4" borderId="6" xfId="0" applyFont="1" applyFill="1" applyBorder="1" applyAlignment="1" applyProtection="1">
      <alignment horizontal="center"/>
    </xf>
    <xf numFmtId="0" fontId="38" fillId="4" borderId="6" xfId="0" applyFont="1" applyFill="1" applyBorder="1" applyAlignment="1" applyProtection="1">
      <alignment horizontal="center" wrapText="1"/>
    </xf>
    <xf numFmtId="164" fontId="39" fillId="2" borderId="2" xfId="0" applyNumberFormat="1" applyFont="1" applyFill="1" applyBorder="1" applyAlignment="1" applyProtection="1">
      <alignment horizontal="center" vertical="center"/>
    </xf>
    <xf numFmtId="164" fontId="39" fillId="2" borderId="3" xfId="0" applyNumberFormat="1" applyFont="1" applyFill="1" applyBorder="1" applyAlignment="1" applyProtection="1">
      <alignment horizontal="center" vertical="center"/>
    </xf>
    <xf numFmtId="4" fontId="39" fillId="0" borderId="1" xfId="0" applyNumberFormat="1" applyFont="1" applyBorder="1" applyAlignment="1" applyProtection="1">
      <alignment horizontal="right" vertical="center"/>
    </xf>
    <xf numFmtId="0" fontId="44" fillId="0" borderId="7" xfId="0" applyFont="1" applyBorder="1" applyAlignment="1" applyProtection="1">
      <alignment horizontal="left" vertical="center" wrapText="1"/>
    </xf>
    <xf numFmtId="0" fontId="44" fillId="0" borderId="8" xfId="0" applyFont="1" applyBorder="1" applyAlignment="1" applyProtection="1">
      <alignment horizontal="left" vertical="center" wrapText="1"/>
    </xf>
    <xf numFmtId="0" fontId="44" fillId="0" borderId="9" xfId="0" applyFont="1" applyBorder="1" applyAlignment="1" applyProtection="1">
      <alignment horizontal="left" vertical="center" wrapText="1"/>
    </xf>
    <xf numFmtId="0" fontId="44" fillId="0" borderId="10" xfId="0" applyFont="1" applyBorder="1" applyAlignment="1" applyProtection="1">
      <alignment horizontal="left" vertical="center" wrapText="1"/>
    </xf>
    <xf numFmtId="0" fontId="44" fillId="0" borderId="0" xfId="0" applyFont="1" applyBorder="1" applyAlignment="1" applyProtection="1">
      <alignment horizontal="left" vertical="center" wrapText="1"/>
    </xf>
    <xf numFmtId="0" fontId="44" fillId="0" borderId="11" xfId="0" applyFont="1" applyBorder="1" applyAlignment="1" applyProtection="1">
      <alignment horizontal="left" vertical="center" wrapText="1"/>
    </xf>
    <xf numFmtId="0" fontId="39" fillId="2" borderId="15" xfId="0" applyFont="1" applyFill="1" applyBorder="1" applyAlignment="1" applyProtection="1">
      <alignment horizontal="center" vertical="center"/>
    </xf>
    <xf numFmtId="0" fontId="39" fillId="2" borderId="5" xfId="0" applyFont="1" applyFill="1" applyBorder="1" applyAlignment="1" applyProtection="1">
      <alignment horizontal="center" vertical="center"/>
    </xf>
    <xf numFmtId="0" fontId="39" fillId="2" borderId="16" xfId="0" applyFont="1" applyFill="1" applyBorder="1" applyAlignment="1" applyProtection="1">
      <alignment horizontal="center" vertical="center"/>
    </xf>
    <xf numFmtId="164" fontId="39" fillId="2" borderId="17" xfId="0" applyNumberFormat="1" applyFont="1" applyFill="1" applyBorder="1" applyAlignment="1" applyProtection="1">
      <alignment horizontal="center" vertical="center"/>
    </xf>
    <xf numFmtId="0" fontId="41" fillId="0" borderId="40" xfId="0" applyFont="1" applyBorder="1" applyAlignment="1" applyProtection="1">
      <alignment horizontal="left" vertical="center" wrapText="1"/>
    </xf>
    <xf numFmtId="0" fontId="41" fillId="0" borderId="41" xfId="0" applyFont="1" applyBorder="1" applyAlignment="1" applyProtection="1">
      <alignment horizontal="left" vertical="center" wrapText="1"/>
    </xf>
    <xf numFmtId="0" fontId="41" fillId="0" borderId="42" xfId="0" applyFont="1" applyBorder="1" applyAlignment="1" applyProtection="1">
      <alignment horizontal="left" vertical="center" wrapText="1"/>
    </xf>
    <xf numFmtId="0" fontId="24" fillId="3" borderId="6" xfId="0" applyFont="1" applyFill="1" applyBorder="1" applyAlignment="1" applyProtection="1">
      <alignment horizontal="center"/>
    </xf>
    <xf numFmtId="0" fontId="37" fillId="3" borderId="6" xfId="0" applyFont="1" applyFill="1" applyBorder="1" applyAlignment="1" applyProtection="1">
      <alignment horizontal="center"/>
    </xf>
    <xf numFmtId="0" fontId="56" fillId="0" borderId="0" xfId="0" applyFont="1" applyFill="1" applyBorder="1" applyAlignment="1" applyProtection="1">
      <alignment horizontal="center" vertical="center" wrapText="1"/>
    </xf>
    <xf numFmtId="0" fontId="56" fillId="0" borderId="0" xfId="0" applyFont="1" applyFill="1" applyBorder="1" applyAlignment="1" applyProtection="1">
      <alignment horizontal="right" vertical="center" wrapText="1"/>
    </xf>
    <xf numFmtId="0" fontId="63" fillId="3" borderId="0" xfId="0" applyFont="1" applyFill="1" applyBorder="1" applyAlignment="1" applyProtection="1">
      <alignment horizontal="left" vertical="center" wrapText="1"/>
    </xf>
    <xf numFmtId="0" fontId="56" fillId="0" borderId="0" xfId="0" applyFont="1" applyFill="1" applyBorder="1" applyAlignment="1" applyProtection="1">
      <alignment horizontal="center" vertical="top" wrapText="1"/>
    </xf>
    <xf numFmtId="0" fontId="63" fillId="3" borderId="6" xfId="0" applyFont="1" applyFill="1" applyBorder="1" applyAlignment="1" applyProtection="1">
      <alignment horizontal="left" vertical="center" wrapText="1"/>
    </xf>
    <xf numFmtId="164" fontId="58" fillId="3" borderId="0" xfId="0" applyNumberFormat="1" applyFont="1" applyFill="1" applyAlignment="1" applyProtection="1">
      <alignment horizontal="center"/>
    </xf>
    <xf numFmtId="0" fontId="37" fillId="3" borderId="0" xfId="0" applyFont="1" applyFill="1" applyBorder="1" applyAlignment="1" applyProtection="1">
      <alignment horizontal="center" vertical="center"/>
    </xf>
    <xf numFmtId="0" fontId="44" fillId="3" borderId="5" xfId="0" applyFont="1" applyFill="1" applyBorder="1" applyAlignment="1" applyProtection="1">
      <alignment horizontal="center" wrapText="1"/>
    </xf>
    <xf numFmtId="0" fontId="0" fillId="3" borderId="0" xfId="0" applyFill="1" applyAlignment="1" applyProtection="1">
      <alignment horizontal="center"/>
    </xf>
    <xf numFmtId="0" fontId="47" fillId="3" borderId="1" xfId="0" applyFont="1" applyFill="1" applyBorder="1" applyAlignment="1" applyProtection="1">
      <alignment horizontal="left" vertical="center" wrapText="1"/>
    </xf>
    <xf numFmtId="0" fontId="47" fillId="3" borderId="29" xfId="0" applyFont="1" applyFill="1" applyBorder="1" applyAlignment="1" applyProtection="1">
      <alignment horizontal="left" vertical="center" wrapText="1"/>
    </xf>
    <xf numFmtId="0" fontId="46" fillId="4" borderId="7" xfId="0" applyFont="1" applyFill="1" applyBorder="1" applyAlignment="1" applyProtection="1">
      <alignment horizontal="center" vertical="center" wrapText="1"/>
    </xf>
    <xf numFmtId="0" fontId="46" fillId="4" borderId="8" xfId="0" applyFont="1" applyFill="1" applyBorder="1" applyAlignment="1" applyProtection="1">
      <alignment horizontal="center" vertical="center" wrapText="1"/>
    </xf>
    <xf numFmtId="0" fontId="46" fillId="4" borderId="9" xfId="0" applyFont="1" applyFill="1" applyBorder="1" applyAlignment="1" applyProtection="1">
      <alignment horizontal="center" vertical="center" wrapText="1"/>
    </xf>
    <xf numFmtId="165" fontId="47" fillId="3" borderId="1" xfId="0" applyNumberFormat="1" applyFont="1" applyFill="1" applyBorder="1" applyAlignment="1" applyProtection="1">
      <alignment horizontal="left" vertical="center" wrapText="1"/>
    </xf>
    <xf numFmtId="165" fontId="47" fillId="3" borderId="29" xfId="0" applyNumberFormat="1" applyFont="1" applyFill="1" applyBorder="1" applyAlignment="1" applyProtection="1">
      <alignment horizontal="left" vertical="center" wrapText="1"/>
    </xf>
    <xf numFmtId="166" fontId="47" fillId="3" borderId="1" xfId="0" applyNumberFormat="1" applyFont="1" applyFill="1" applyBorder="1" applyAlignment="1" applyProtection="1">
      <alignment horizontal="left" vertical="center" wrapText="1"/>
    </xf>
    <xf numFmtId="166" fontId="47" fillId="3" borderId="29" xfId="0" applyNumberFormat="1" applyFont="1" applyFill="1" applyBorder="1" applyAlignment="1" applyProtection="1">
      <alignment horizontal="left" vertical="center" wrapText="1"/>
    </xf>
    <xf numFmtId="0" fontId="50" fillId="4" borderId="10" xfId="0" applyFont="1" applyFill="1" applyBorder="1" applyAlignment="1" applyProtection="1">
      <alignment horizontal="center" vertical="center"/>
    </xf>
    <xf numFmtId="0" fontId="50" fillId="4" borderId="0" xfId="0" applyFont="1" applyFill="1" applyBorder="1" applyAlignment="1" applyProtection="1">
      <alignment horizontal="center" vertical="center"/>
    </xf>
    <xf numFmtId="0" fontId="50" fillId="4" borderId="11" xfId="0" applyFont="1" applyFill="1" applyBorder="1" applyAlignment="1" applyProtection="1">
      <alignment horizontal="center" vertical="center"/>
    </xf>
    <xf numFmtId="0" fontId="47" fillId="0" borderId="1" xfId="0" applyFont="1" applyFill="1" applyBorder="1" applyAlignment="1" applyProtection="1">
      <alignment horizontal="left" vertical="center"/>
    </xf>
    <xf numFmtId="0" fontId="47" fillId="0" borderId="29" xfId="0" applyFont="1" applyFill="1" applyBorder="1" applyAlignment="1" applyProtection="1">
      <alignment horizontal="left" vertical="center"/>
    </xf>
    <xf numFmtId="3" fontId="47" fillId="0" borderId="1" xfId="0" applyNumberFormat="1" applyFont="1" applyFill="1" applyBorder="1" applyAlignment="1" applyProtection="1">
      <alignment horizontal="left" vertical="center" wrapText="1"/>
    </xf>
    <xf numFmtId="3" fontId="47" fillId="0" borderId="29" xfId="0" applyNumberFormat="1" applyFont="1" applyFill="1" applyBorder="1" applyAlignment="1" applyProtection="1">
      <alignment horizontal="left" vertical="center" wrapText="1"/>
    </xf>
    <xf numFmtId="0" fontId="67" fillId="0" borderId="31" xfId="0" applyFont="1" applyBorder="1" applyAlignment="1" applyProtection="1">
      <alignment horizontal="left" wrapText="1"/>
    </xf>
    <xf numFmtId="0" fontId="67" fillId="0" borderId="32" xfId="0" applyFont="1" applyBorder="1" applyAlignment="1" applyProtection="1">
      <alignment horizontal="left" wrapText="1"/>
    </xf>
    <xf numFmtId="0" fontId="47" fillId="0" borderId="31" xfId="0" applyFont="1" applyFill="1" applyBorder="1" applyAlignment="1" applyProtection="1">
      <alignment horizontal="left" vertical="center"/>
    </xf>
    <xf numFmtId="0" fontId="47" fillId="0" borderId="32" xfId="0" applyFont="1" applyFill="1" applyBorder="1" applyAlignment="1" applyProtection="1">
      <alignment horizontal="left" vertical="center"/>
    </xf>
    <xf numFmtId="0" fontId="39" fillId="3" borderId="0" xfId="0" applyFont="1" applyFill="1" applyAlignment="1" applyProtection="1">
      <alignment horizontal="center" wrapText="1"/>
    </xf>
    <xf numFmtId="14" fontId="37" fillId="3" borderId="6" xfId="0" applyNumberFormat="1" applyFont="1" applyFill="1" applyBorder="1" applyAlignment="1" applyProtection="1">
      <alignment horizontal="center"/>
    </xf>
    <xf numFmtId="0" fontId="46" fillId="4" borderId="33" xfId="0" applyFont="1" applyFill="1" applyBorder="1" applyAlignment="1" applyProtection="1">
      <alignment horizontal="center" vertical="center" wrapText="1"/>
    </xf>
    <xf numFmtId="0" fontId="46" fillId="4" borderId="34" xfId="0" applyFont="1" applyFill="1" applyBorder="1" applyAlignment="1" applyProtection="1">
      <alignment horizontal="center" vertical="center" wrapText="1"/>
    </xf>
    <xf numFmtId="0" fontId="46" fillId="4" borderId="35" xfId="0" applyFont="1" applyFill="1" applyBorder="1" applyAlignment="1" applyProtection="1">
      <alignment horizontal="center" vertical="center" wrapText="1"/>
    </xf>
    <xf numFmtId="0" fontId="50" fillId="4" borderId="43" xfId="0" applyFont="1" applyFill="1" applyBorder="1" applyAlignment="1" applyProtection="1">
      <alignment horizontal="center" vertical="center"/>
    </xf>
    <xf numFmtId="0" fontId="50" fillId="4" borderId="5" xfId="0" applyFont="1" applyFill="1" applyBorder="1" applyAlignment="1" applyProtection="1">
      <alignment horizontal="center" vertical="center"/>
    </xf>
    <xf numFmtId="0" fontId="50" fillId="4" borderId="44" xfId="0" applyFont="1" applyFill="1" applyBorder="1" applyAlignment="1" applyProtection="1">
      <alignment horizontal="center" vertical="center"/>
    </xf>
    <xf numFmtId="0" fontId="47" fillId="0" borderId="26" xfId="0" applyFont="1" applyFill="1" applyBorder="1" applyAlignment="1" applyProtection="1">
      <alignment horizontal="left" vertical="center"/>
    </xf>
    <xf numFmtId="0" fontId="47" fillId="0" borderId="27" xfId="0" applyFont="1" applyFill="1" applyBorder="1" applyAlignment="1" applyProtection="1">
      <alignment horizontal="left" vertical="center"/>
    </xf>
    <xf numFmtId="0" fontId="46" fillId="4" borderId="26" xfId="0" applyFont="1" applyFill="1" applyBorder="1" applyAlignment="1" applyProtection="1">
      <alignment horizontal="center" vertical="center" wrapText="1"/>
    </xf>
    <xf numFmtId="0" fontId="65" fillId="3" borderId="0" xfId="0" applyFont="1" applyFill="1" applyAlignment="1" applyProtection="1">
      <alignment horizontal="center" vertical="center" wrapText="1"/>
    </xf>
    <xf numFmtId="0" fontId="37" fillId="5" borderId="0" xfId="0" applyFont="1" applyFill="1" applyBorder="1" applyAlignment="1" applyProtection="1">
      <alignment horizontal="center" vertical="center" wrapText="1"/>
      <protection locked="0"/>
    </xf>
    <xf numFmtId="0" fontId="41" fillId="3" borderId="0" xfId="0" applyFont="1" applyFill="1" applyBorder="1" applyAlignment="1" applyProtection="1">
      <alignment horizontal="center" vertical="top" wrapText="1"/>
    </xf>
    <xf numFmtId="0" fontId="44" fillId="0" borderId="5" xfId="0" applyFont="1" applyBorder="1" applyAlignment="1" applyProtection="1">
      <alignment horizontal="center" wrapText="1"/>
    </xf>
    <xf numFmtId="0" fontId="56" fillId="3" borderId="0" xfId="0" applyFon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center" vertical="center" wrapText="1"/>
      <protection locked="0"/>
    </xf>
    <xf numFmtId="0" fontId="21" fillId="5" borderId="0" xfId="0" applyFont="1" applyFill="1" applyBorder="1" applyAlignment="1" applyProtection="1">
      <alignment horizontal="center" vertical="center" wrapText="1"/>
      <protection locked="0"/>
    </xf>
    <xf numFmtId="0" fontId="56" fillId="3" borderId="0" xfId="0" applyFont="1" applyFill="1" applyAlignment="1" applyProtection="1">
      <alignment horizontal="center"/>
    </xf>
    <xf numFmtId="0" fontId="46" fillId="4" borderId="38" xfId="0" applyFont="1" applyFill="1" applyBorder="1" applyAlignment="1" applyProtection="1">
      <alignment horizontal="center" vertical="center" wrapText="1"/>
    </xf>
    <xf numFmtId="0" fontId="46" fillId="4" borderId="39" xfId="0" applyFont="1" applyFill="1" applyBorder="1" applyAlignment="1" applyProtection="1">
      <alignment horizontal="center" vertical="center" wrapText="1"/>
    </xf>
    <xf numFmtId="0" fontId="59" fillId="2" borderId="1" xfId="0" applyFont="1" applyFill="1" applyBorder="1" applyAlignment="1" applyProtection="1">
      <alignment horizontal="center" vertical="center"/>
    </xf>
    <xf numFmtId="0" fontId="60" fillId="2" borderId="2" xfId="0" applyFont="1" applyFill="1" applyBorder="1" applyAlignment="1" applyProtection="1">
      <alignment horizontal="center"/>
    </xf>
    <xf numFmtId="0" fontId="60" fillId="2" borderId="4" xfId="0" applyFont="1" applyFill="1" applyBorder="1" applyAlignment="1" applyProtection="1">
      <alignment horizontal="center"/>
    </xf>
    <xf numFmtId="0" fontId="59" fillId="2" borderId="2" xfId="0" applyFont="1" applyFill="1" applyBorder="1" applyAlignment="1" applyProtection="1">
      <alignment horizontal="center"/>
    </xf>
    <xf numFmtId="0" fontId="59" fillId="2" borderId="4" xfId="0" applyFont="1" applyFill="1" applyBorder="1" applyAlignment="1" applyProtection="1">
      <alignment horizontal="center"/>
    </xf>
    <xf numFmtId="0" fontId="59" fillId="2" borderId="3" xfId="0" applyFont="1" applyFill="1" applyBorder="1" applyAlignment="1" applyProtection="1">
      <alignment horizontal="center"/>
    </xf>
    <xf numFmtId="49" fontId="21" fillId="5" borderId="2" xfId="0" applyNumberFormat="1" applyFont="1" applyFill="1" applyBorder="1" applyAlignment="1" applyProtection="1">
      <alignment horizontal="left" vertical="center" wrapText="1"/>
      <protection locked="0"/>
    </xf>
    <xf numFmtId="49" fontId="31" fillId="5" borderId="3" xfId="0" applyNumberFormat="1" applyFont="1" applyFill="1" applyBorder="1" applyAlignment="1" applyProtection="1">
      <alignment horizontal="left" vertical="center" wrapText="1"/>
      <protection locked="0"/>
    </xf>
    <xf numFmtId="49" fontId="31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31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31" fillId="5" borderId="2" xfId="0" applyNumberFormat="1" applyFont="1" applyFill="1" applyBorder="1" applyAlignment="1" applyProtection="1">
      <alignment horizontal="left" vertical="center" wrapText="1"/>
      <protection locked="0"/>
    </xf>
    <xf numFmtId="49" fontId="16" fillId="5" borderId="2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3" applyFill="1" applyAlignment="1">
      <alignment horizontal="center"/>
    </xf>
    <xf numFmtId="0" fontId="0" fillId="0" borderId="0" xfId="0" applyAlignment="1">
      <alignment horizontal="center"/>
    </xf>
  </cellXfs>
  <cellStyles count="13">
    <cellStyle name="Dobry" xfId="1" builtinId="26"/>
    <cellStyle name="Dziesiętny 2" xfId="8" xr:uid="{00000000-0005-0000-0000-000000000000}"/>
    <cellStyle name="Hiperłącze" xfId="10" builtinId="8"/>
    <cellStyle name="Normalny" xfId="0" builtinId="0"/>
    <cellStyle name="Normalny 2" xfId="3" xr:uid="{00000000-0005-0000-0000-000002000000}"/>
    <cellStyle name="Normalny 2 2" xfId="7" xr:uid="{00000000-0005-0000-0000-000003000000}"/>
    <cellStyle name="Normalny 2 3" xfId="6" xr:uid="{00000000-0005-0000-0000-000002000000}"/>
    <cellStyle name="Normalny 3" xfId="4" xr:uid="{970877BB-60BA-42BB-9A79-8A6FB88401E0}"/>
    <cellStyle name="Normalny 3 2" xfId="11" xr:uid="{14920D09-5BB1-450E-8C30-827FA90B2337}"/>
    <cellStyle name="Normalny 4" xfId="5" xr:uid="{00000000-0005-0000-0000-000032000000}"/>
    <cellStyle name="Normalny 5" xfId="12" xr:uid="{5D216BB3-2339-4140-9B8E-E43B8E52ED07}"/>
    <cellStyle name="Procentowy 2" xfId="9" xr:uid="{00000000-0005-0000-0000-000004000000}"/>
    <cellStyle name="Zły" xfId="2" builtinId="27"/>
  </cellStyles>
  <dxfs count="3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4" formatCode="#,##0.00"/>
    </dxf>
    <dxf>
      <numFmt numFmtId="4" formatCode="#,##0.00"/>
    </dxf>
    <dxf>
      <numFmt numFmtId="1" formatCode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onnections" Target="connections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owerPivotData" Target="model/item.data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microsoft.com/office/2006/relationships/vbaProject" Target="vbaProject.bin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backgroundRefresh="0" connectionId="1" xr16:uid="{DF100E1B-0E21-4998-82D2-28C9CEB6B529}" autoFormatId="16" applyNumberFormats="0" applyBorderFormats="0" applyFontFormats="0" applyPatternFormats="0" applyAlignmentFormats="0" applyWidthHeightFormats="0">
  <queryTableRefresh nextId="10">
    <queryTableFields count="5">
      <queryTableField id="1" name="Kod" tableColumnId="1"/>
      <queryTableField id="2" name="Nazwa" tableColumnId="2"/>
      <queryTableField id="3" name="ogółem w km2" tableColumnId="3"/>
      <queryTableField id="7" name="ludność.gminy bez miast na prawach powiatu" tableColumnId="7"/>
      <queryTableField id="8" name="wskaźniki dochodowe.Wskaźnik na 2024 r." tableColumnId="8"/>
    </queryTableFields>
  </queryTableRefresh>
  <extLst>
    <ext xmlns:x15="http://schemas.microsoft.com/office/spreadsheetml/2010/11/main" uri="{883FBD77-0823-4a55-B5E3-86C4891E6966}">
      <x15:queryTable sourceDataName="Zapytanie — dane zbiorcze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5779F-9B88-4080-9043-BA6F5525E918}" name="dane_zbiorcze" displayName="dane_zbiorcze" ref="A1:E347" tableType="queryTable" totalsRowShown="0">
  <autoFilter ref="A1:E347" xr:uid="{D6CBD314-7675-4543-98FB-2113A20B5000}">
    <filterColumn colId="3">
      <customFilters>
        <customFilter operator="notEqual" val=" "/>
      </customFilters>
    </filterColumn>
  </autoFilter>
  <sortState ref="A2:E347">
    <sortCondition ref="B1:B347"/>
  </sortState>
  <tableColumns count="5">
    <tableColumn id="1" xr3:uid="{DE06E0B9-6155-4279-BFAD-B6938C73DFF3}" uniqueName="1" name="Kod" queryTableFieldId="1" dataDxfId="123"/>
    <tableColumn id="2" xr3:uid="{A36C2BB3-8A9E-43FD-AEC7-34AD77ED7920}" uniqueName="2" name="Nazwa" queryTableFieldId="2"/>
    <tableColumn id="3" xr3:uid="{8F01C04D-DECD-4420-BF42-339C0034E497}" uniqueName="3" name="ogółem w km2" queryTableFieldId="3" totalsRowDxfId="122"/>
    <tableColumn id="7" xr3:uid="{8CDED7F7-2748-4B8F-8725-1A5A3BA8FADC}" uniqueName="7" name="ludność.gminy bez miast na prawach powiatu" queryTableFieldId="7" dataDxfId="121"/>
    <tableColumn id="8" xr3:uid="{AB9F6D77-28E8-40AA-B41B-61BF179059FF}" uniqueName="8" name="wskaźniki dochodowe.Wskaźnik na 2024 r." queryTableFieldId="8" dataDxfId="120" totalsRowDxfId="11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551DD7-7700-48B8-A90F-C001643ED20D}" name="Tabela2" displayName="Tabela2" ref="A1:I372" totalsRowShown="0" headerRowCellStyle="Normalny 3 2">
  <autoFilter ref="A1:I372" xr:uid="{3B8DC885-B4D4-44CD-8E82-6C732DFC3395}"/>
  <sortState ref="A2:I372">
    <sortCondition ref="D1:D372"/>
  </sortState>
  <tableColumns count="9">
    <tableColumn id="1" xr3:uid="{BD55D73C-9DC9-47FD-B03F-8ED08FF30814}" name="Kod powiatu"/>
    <tableColumn id="2" xr3:uid="{C9A46F9E-47C0-4293-96B2-775CB829201F}" name="nip"/>
    <tableColumn id="3" xr3:uid="{EDC97AE9-8F7F-44EE-9C43-CB0783E56CEE}" name="regon"/>
    <tableColumn id="4" xr3:uid="{AA665C4E-90AA-4DC3-B3D2-1AF6E7E96A96}" name="nazwa"/>
    <tableColumn id="5" xr3:uid="{C6DFA438-F8D4-4C39-A33C-B66FBACF1D31}" name="Adres"/>
    <tableColumn id="6" xr3:uid="{24D7206E-D5BE-46FC-8740-3A4A64A1A612}" name="Kod TERYT"/>
    <tableColumn id="7" xr3:uid="{7006E8FB-9970-4178-BBCD-F587802CFEC7}" name="Powiat"/>
    <tableColumn id="8" xr3:uid="{91180DFA-664C-4784-A247-F3C8906CD33F}" name="Dysponent"/>
    <tableColumn id="9" xr3:uid="{96F9014E-CA5E-4A64-B0FF-1034D2C6078E}" name="Kolumna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printerSettings" Target="../printerSettings/printerSettings26.bin"/><Relationship Id="rId21" Type="http://schemas.openxmlformats.org/officeDocument/2006/relationships/printerSettings" Target="../printerSettings/printerSettings21.bin"/><Relationship Id="rId42" Type="http://schemas.openxmlformats.org/officeDocument/2006/relationships/printerSettings" Target="../printerSettings/printerSettings42.bin"/><Relationship Id="rId47" Type="http://schemas.openxmlformats.org/officeDocument/2006/relationships/printerSettings" Target="../printerSettings/printerSettings47.bin"/><Relationship Id="rId63" Type="http://schemas.openxmlformats.org/officeDocument/2006/relationships/printerSettings" Target="../printerSettings/printerSettings63.bin"/><Relationship Id="rId68" Type="http://schemas.openxmlformats.org/officeDocument/2006/relationships/printerSettings" Target="../printerSettings/printerSettings68.bin"/><Relationship Id="rId84" Type="http://schemas.openxmlformats.org/officeDocument/2006/relationships/printerSettings" Target="../printerSettings/printerSettings84.bin"/><Relationship Id="rId89" Type="http://schemas.openxmlformats.org/officeDocument/2006/relationships/printerSettings" Target="../printerSettings/printerSettings89.bin"/><Relationship Id="rId16" Type="http://schemas.openxmlformats.org/officeDocument/2006/relationships/printerSettings" Target="../printerSettings/printerSettings16.bin"/><Relationship Id="rId11" Type="http://schemas.openxmlformats.org/officeDocument/2006/relationships/printerSettings" Target="../printerSettings/printerSettings11.bin"/><Relationship Id="rId32" Type="http://schemas.openxmlformats.org/officeDocument/2006/relationships/printerSettings" Target="../printerSettings/printerSettings32.bin"/><Relationship Id="rId37" Type="http://schemas.openxmlformats.org/officeDocument/2006/relationships/printerSettings" Target="../printerSettings/printerSettings37.bin"/><Relationship Id="rId53" Type="http://schemas.openxmlformats.org/officeDocument/2006/relationships/printerSettings" Target="../printerSettings/printerSettings53.bin"/><Relationship Id="rId58" Type="http://schemas.openxmlformats.org/officeDocument/2006/relationships/printerSettings" Target="../printerSettings/printerSettings58.bin"/><Relationship Id="rId74" Type="http://schemas.openxmlformats.org/officeDocument/2006/relationships/printerSettings" Target="../printerSettings/printerSettings74.bin"/><Relationship Id="rId79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5.bin"/><Relationship Id="rId90" Type="http://schemas.openxmlformats.org/officeDocument/2006/relationships/printerSettings" Target="../printerSettings/printerSettings90.bin"/><Relationship Id="rId95" Type="http://schemas.openxmlformats.org/officeDocument/2006/relationships/printerSettings" Target="../printerSettings/printerSettings95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43" Type="http://schemas.openxmlformats.org/officeDocument/2006/relationships/printerSettings" Target="../printerSettings/printerSettings43.bin"/><Relationship Id="rId48" Type="http://schemas.openxmlformats.org/officeDocument/2006/relationships/printerSettings" Target="../printerSettings/printerSettings48.bin"/><Relationship Id="rId64" Type="http://schemas.openxmlformats.org/officeDocument/2006/relationships/printerSettings" Target="../printerSettings/printerSettings64.bin"/><Relationship Id="rId69" Type="http://schemas.openxmlformats.org/officeDocument/2006/relationships/printerSettings" Target="../printerSettings/printerSettings69.bin"/><Relationship Id="rId80" Type="http://schemas.openxmlformats.org/officeDocument/2006/relationships/printerSettings" Target="../printerSettings/printerSettings80.bin"/><Relationship Id="rId85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printerSettings" Target="../printerSettings/printerSettings38.bin"/><Relationship Id="rId46" Type="http://schemas.openxmlformats.org/officeDocument/2006/relationships/printerSettings" Target="../printerSettings/printerSettings46.bin"/><Relationship Id="rId59" Type="http://schemas.openxmlformats.org/officeDocument/2006/relationships/printerSettings" Target="../printerSettings/printerSettings59.bin"/><Relationship Id="rId67" Type="http://schemas.openxmlformats.org/officeDocument/2006/relationships/printerSettings" Target="../printerSettings/printerSettings67.bin"/><Relationship Id="rId20" Type="http://schemas.openxmlformats.org/officeDocument/2006/relationships/printerSettings" Target="../printerSettings/printerSettings20.bin"/><Relationship Id="rId41" Type="http://schemas.openxmlformats.org/officeDocument/2006/relationships/printerSettings" Target="../printerSettings/printerSettings41.bin"/><Relationship Id="rId54" Type="http://schemas.openxmlformats.org/officeDocument/2006/relationships/printerSettings" Target="../printerSettings/printerSettings54.bin"/><Relationship Id="rId62" Type="http://schemas.openxmlformats.org/officeDocument/2006/relationships/printerSettings" Target="../printerSettings/printerSettings62.bin"/><Relationship Id="rId70" Type="http://schemas.openxmlformats.org/officeDocument/2006/relationships/printerSettings" Target="../printerSettings/printerSettings70.bin"/><Relationship Id="rId75" Type="http://schemas.openxmlformats.org/officeDocument/2006/relationships/printerSettings" Target="../printerSettings/printerSettings75.bin"/><Relationship Id="rId83" Type="http://schemas.openxmlformats.org/officeDocument/2006/relationships/printerSettings" Target="../printerSettings/printerSettings83.bin"/><Relationship Id="rId88" Type="http://schemas.openxmlformats.org/officeDocument/2006/relationships/printerSettings" Target="../printerSettings/printerSettings88.bin"/><Relationship Id="rId91" Type="http://schemas.openxmlformats.org/officeDocument/2006/relationships/printerSettings" Target="../printerSettings/printerSettings91.bin"/><Relationship Id="rId9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49" Type="http://schemas.openxmlformats.org/officeDocument/2006/relationships/printerSettings" Target="../printerSettings/printerSettings49.bin"/><Relationship Id="rId57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10.bin"/><Relationship Id="rId31" Type="http://schemas.openxmlformats.org/officeDocument/2006/relationships/printerSettings" Target="../printerSettings/printerSettings31.bin"/><Relationship Id="rId44" Type="http://schemas.openxmlformats.org/officeDocument/2006/relationships/printerSettings" Target="../printerSettings/printerSettings44.bin"/><Relationship Id="rId52" Type="http://schemas.openxmlformats.org/officeDocument/2006/relationships/printerSettings" Target="../printerSettings/printerSettings52.bin"/><Relationship Id="rId60" Type="http://schemas.openxmlformats.org/officeDocument/2006/relationships/printerSettings" Target="../printerSettings/printerSettings60.bin"/><Relationship Id="rId65" Type="http://schemas.openxmlformats.org/officeDocument/2006/relationships/printerSettings" Target="../printerSettings/printerSettings65.bin"/><Relationship Id="rId73" Type="http://schemas.openxmlformats.org/officeDocument/2006/relationships/printerSettings" Target="../printerSettings/printerSettings73.bin"/><Relationship Id="rId78" Type="http://schemas.openxmlformats.org/officeDocument/2006/relationships/printerSettings" Target="../printerSettings/printerSettings78.bin"/><Relationship Id="rId81" Type="http://schemas.openxmlformats.org/officeDocument/2006/relationships/printerSettings" Target="../printerSettings/printerSettings81.bin"/><Relationship Id="rId86" Type="http://schemas.openxmlformats.org/officeDocument/2006/relationships/printerSettings" Target="../printerSettings/printerSettings86.bin"/><Relationship Id="rId94" Type="http://schemas.openxmlformats.org/officeDocument/2006/relationships/printerSettings" Target="../printerSettings/printerSettings94.bin"/><Relationship Id="rId99" Type="http://schemas.openxmlformats.org/officeDocument/2006/relationships/printerSettings" Target="../printerSettings/printerSettings99.bin"/><Relationship Id="rId10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9" Type="http://schemas.openxmlformats.org/officeDocument/2006/relationships/printerSettings" Target="../printerSettings/printerSettings39.bin"/><Relationship Id="rId34" Type="http://schemas.openxmlformats.org/officeDocument/2006/relationships/printerSettings" Target="../printerSettings/printerSettings34.bin"/><Relationship Id="rId50" Type="http://schemas.openxmlformats.org/officeDocument/2006/relationships/printerSettings" Target="../printerSettings/printerSettings50.bin"/><Relationship Id="rId55" Type="http://schemas.openxmlformats.org/officeDocument/2006/relationships/printerSettings" Target="../printerSettings/printerSettings55.bin"/><Relationship Id="rId76" Type="http://schemas.openxmlformats.org/officeDocument/2006/relationships/printerSettings" Target="../printerSettings/printerSettings76.bin"/><Relationship Id="rId97" Type="http://schemas.openxmlformats.org/officeDocument/2006/relationships/printerSettings" Target="../printerSettings/printerSettings97.bin"/><Relationship Id="rId7" Type="http://schemas.openxmlformats.org/officeDocument/2006/relationships/printerSettings" Target="../printerSettings/printerSettings7.bin"/><Relationship Id="rId71" Type="http://schemas.openxmlformats.org/officeDocument/2006/relationships/printerSettings" Target="../printerSettings/printerSettings71.bin"/><Relationship Id="rId92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2.bin"/><Relationship Id="rId29" Type="http://schemas.openxmlformats.org/officeDocument/2006/relationships/printerSettings" Target="../printerSettings/printerSettings29.bin"/><Relationship Id="rId24" Type="http://schemas.openxmlformats.org/officeDocument/2006/relationships/printerSettings" Target="../printerSettings/printerSettings24.bin"/><Relationship Id="rId40" Type="http://schemas.openxmlformats.org/officeDocument/2006/relationships/printerSettings" Target="../printerSettings/printerSettings40.bin"/><Relationship Id="rId45" Type="http://schemas.openxmlformats.org/officeDocument/2006/relationships/printerSettings" Target="../printerSettings/printerSettings45.bin"/><Relationship Id="rId66" Type="http://schemas.openxmlformats.org/officeDocument/2006/relationships/printerSettings" Target="../printerSettings/printerSettings66.bin"/><Relationship Id="rId87" Type="http://schemas.openxmlformats.org/officeDocument/2006/relationships/printerSettings" Target="../printerSettings/printerSettings87.bin"/><Relationship Id="rId61" Type="http://schemas.openxmlformats.org/officeDocument/2006/relationships/printerSettings" Target="../printerSettings/printerSettings61.bin"/><Relationship Id="rId82" Type="http://schemas.openxmlformats.org/officeDocument/2006/relationships/printerSettings" Target="../printerSettings/printerSettings82.bin"/><Relationship Id="rId19" Type="http://schemas.openxmlformats.org/officeDocument/2006/relationships/printerSettings" Target="../printerSettings/printerSettings19.bin"/><Relationship Id="rId14" Type="http://schemas.openxmlformats.org/officeDocument/2006/relationships/printerSettings" Target="../printerSettings/printerSettings14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Relationship Id="rId56" Type="http://schemas.openxmlformats.org/officeDocument/2006/relationships/printerSettings" Target="../printerSettings/printerSettings56.bin"/><Relationship Id="rId77" Type="http://schemas.openxmlformats.org/officeDocument/2006/relationships/printerSettings" Target="../printerSettings/printerSettings77.bin"/><Relationship Id="rId100" Type="http://schemas.openxmlformats.org/officeDocument/2006/relationships/printerSettings" Target="../printerSettings/printerSettings100.bin"/><Relationship Id="rId8" Type="http://schemas.openxmlformats.org/officeDocument/2006/relationships/printerSettings" Target="../printerSettings/printerSettings8.bin"/><Relationship Id="rId51" Type="http://schemas.openxmlformats.org/officeDocument/2006/relationships/printerSettings" Target="../printerSettings/printerSettings51.bin"/><Relationship Id="rId72" Type="http://schemas.openxmlformats.org/officeDocument/2006/relationships/printerSettings" Target="../printerSettings/printerSettings72.bin"/><Relationship Id="rId93" Type="http://schemas.openxmlformats.org/officeDocument/2006/relationships/printerSettings" Target="../printerSettings/printerSettings93.bin"/><Relationship Id="rId9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31.xml.rels><?xml version="1.0" encoding="UTF-8" standalone="yes"?>
<Relationships xmlns="http://schemas.openxmlformats.org/package/2006/relationships"><Relationship Id="rId26" Type="http://schemas.openxmlformats.org/officeDocument/2006/relationships/printerSettings" Target="../printerSettings/printerSettings156.bin"/><Relationship Id="rId21" Type="http://schemas.openxmlformats.org/officeDocument/2006/relationships/printerSettings" Target="../printerSettings/printerSettings151.bin"/><Relationship Id="rId42" Type="http://schemas.openxmlformats.org/officeDocument/2006/relationships/printerSettings" Target="../printerSettings/printerSettings172.bin"/><Relationship Id="rId47" Type="http://schemas.openxmlformats.org/officeDocument/2006/relationships/printerSettings" Target="../printerSettings/printerSettings177.bin"/><Relationship Id="rId63" Type="http://schemas.openxmlformats.org/officeDocument/2006/relationships/printerSettings" Target="../printerSettings/printerSettings193.bin"/><Relationship Id="rId68" Type="http://schemas.openxmlformats.org/officeDocument/2006/relationships/printerSettings" Target="../printerSettings/printerSettings198.bin"/><Relationship Id="rId84" Type="http://schemas.openxmlformats.org/officeDocument/2006/relationships/printerSettings" Target="../printerSettings/printerSettings214.bin"/><Relationship Id="rId89" Type="http://schemas.openxmlformats.org/officeDocument/2006/relationships/printerSettings" Target="../printerSettings/printerSettings219.bin"/><Relationship Id="rId1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41.bin"/><Relationship Id="rId32" Type="http://schemas.openxmlformats.org/officeDocument/2006/relationships/printerSettings" Target="../printerSettings/printerSettings162.bin"/><Relationship Id="rId37" Type="http://schemas.openxmlformats.org/officeDocument/2006/relationships/printerSettings" Target="../printerSettings/printerSettings167.bin"/><Relationship Id="rId53" Type="http://schemas.openxmlformats.org/officeDocument/2006/relationships/printerSettings" Target="../printerSettings/printerSettings183.bin"/><Relationship Id="rId58" Type="http://schemas.openxmlformats.org/officeDocument/2006/relationships/printerSettings" Target="../printerSettings/printerSettings188.bin"/><Relationship Id="rId74" Type="http://schemas.openxmlformats.org/officeDocument/2006/relationships/printerSettings" Target="../printerSettings/printerSettings204.bin"/><Relationship Id="rId79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135.bin"/><Relationship Id="rId90" Type="http://schemas.openxmlformats.org/officeDocument/2006/relationships/printerSettings" Target="../printerSettings/printerSettings220.bin"/><Relationship Id="rId95" Type="http://schemas.openxmlformats.org/officeDocument/2006/relationships/printerSettings" Target="../printerSettings/printerSettings225.bin"/><Relationship Id="rId22" Type="http://schemas.openxmlformats.org/officeDocument/2006/relationships/printerSettings" Target="../printerSettings/printerSettings152.bin"/><Relationship Id="rId27" Type="http://schemas.openxmlformats.org/officeDocument/2006/relationships/printerSettings" Target="../printerSettings/printerSettings157.bin"/><Relationship Id="rId43" Type="http://schemas.openxmlformats.org/officeDocument/2006/relationships/printerSettings" Target="../printerSettings/printerSettings173.bin"/><Relationship Id="rId48" Type="http://schemas.openxmlformats.org/officeDocument/2006/relationships/printerSettings" Target="../printerSettings/printerSettings178.bin"/><Relationship Id="rId64" Type="http://schemas.openxmlformats.org/officeDocument/2006/relationships/printerSettings" Target="../printerSettings/printerSettings194.bin"/><Relationship Id="rId69" Type="http://schemas.openxmlformats.org/officeDocument/2006/relationships/printerSettings" Target="../printerSettings/printerSettings199.bin"/><Relationship Id="rId80" Type="http://schemas.openxmlformats.org/officeDocument/2006/relationships/printerSettings" Target="../printerSettings/printerSettings210.bin"/><Relationship Id="rId85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142.bin"/><Relationship Id="rId17" Type="http://schemas.openxmlformats.org/officeDocument/2006/relationships/printerSettings" Target="../printerSettings/printerSettings147.bin"/><Relationship Id="rId25" Type="http://schemas.openxmlformats.org/officeDocument/2006/relationships/printerSettings" Target="../printerSettings/printerSettings155.bin"/><Relationship Id="rId33" Type="http://schemas.openxmlformats.org/officeDocument/2006/relationships/printerSettings" Target="../printerSettings/printerSettings163.bin"/><Relationship Id="rId38" Type="http://schemas.openxmlformats.org/officeDocument/2006/relationships/printerSettings" Target="../printerSettings/printerSettings168.bin"/><Relationship Id="rId46" Type="http://schemas.openxmlformats.org/officeDocument/2006/relationships/printerSettings" Target="../printerSettings/printerSettings176.bin"/><Relationship Id="rId59" Type="http://schemas.openxmlformats.org/officeDocument/2006/relationships/printerSettings" Target="../printerSettings/printerSettings189.bin"/><Relationship Id="rId67" Type="http://schemas.openxmlformats.org/officeDocument/2006/relationships/printerSettings" Target="../printerSettings/printerSettings197.bin"/><Relationship Id="rId20" Type="http://schemas.openxmlformats.org/officeDocument/2006/relationships/printerSettings" Target="../printerSettings/printerSettings150.bin"/><Relationship Id="rId41" Type="http://schemas.openxmlformats.org/officeDocument/2006/relationships/printerSettings" Target="../printerSettings/printerSettings171.bin"/><Relationship Id="rId54" Type="http://schemas.openxmlformats.org/officeDocument/2006/relationships/printerSettings" Target="../printerSettings/printerSettings184.bin"/><Relationship Id="rId62" Type="http://schemas.openxmlformats.org/officeDocument/2006/relationships/printerSettings" Target="../printerSettings/printerSettings192.bin"/><Relationship Id="rId70" Type="http://schemas.openxmlformats.org/officeDocument/2006/relationships/printerSettings" Target="../printerSettings/printerSettings200.bin"/><Relationship Id="rId75" Type="http://schemas.openxmlformats.org/officeDocument/2006/relationships/printerSettings" Target="../printerSettings/printerSettings205.bin"/><Relationship Id="rId83" Type="http://schemas.openxmlformats.org/officeDocument/2006/relationships/printerSettings" Target="../printerSettings/printerSettings213.bin"/><Relationship Id="rId88" Type="http://schemas.openxmlformats.org/officeDocument/2006/relationships/printerSettings" Target="../printerSettings/printerSettings218.bin"/><Relationship Id="rId91" Type="http://schemas.openxmlformats.org/officeDocument/2006/relationships/printerSettings" Target="../printerSettings/printerSettings221.bin"/><Relationship Id="rId96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5" Type="http://schemas.openxmlformats.org/officeDocument/2006/relationships/printerSettings" Target="../printerSettings/printerSettings145.bin"/><Relationship Id="rId23" Type="http://schemas.openxmlformats.org/officeDocument/2006/relationships/printerSettings" Target="../printerSettings/printerSettings153.bin"/><Relationship Id="rId28" Type="http://schemas.openxmlformats.org/officeDocument/2006/relationships/printerSettings" Target="../printerSettings/printerSettings158.bin"/><Relationship Id="rId36" Type="http://schemas.openxmlformats.org/officeDocument/2006/relationships/printerSettings" Target="../printerSettings/printerSettings166.bin"/><Relationship Id="rId49" Type="http://schemas.openxmlformats.org/officeDocument/2006/relationships/printerSettings" Target="../printerSettings/printerSettings179.bin"/><Relationship Id="rId57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40.bin"/><Relationship Id="rId31" Type="http://schemas.openxmlformats.org/officeDocument/2006/relationships/printerSettings" Target="../printerSettings/printerSettings161.bin"/><Relationship Id="rId44" Type="http://schemas.openxmlformats.org/officeDocument/2006/relationships/printerSettings" Target="../printerSettings/printerSettings174.bin"/><Relationship Id="rId52" Type="http://schemas.openxmlformats.org/officeDocument/2006/relationships/printerSettings" Target="../printerSettings/printerSettings182.bin"/><Relationship Id="rId60" Type="http://schemas.openxmlformats.org/officeDocument/2006/relationships/printerSettings" Target="../printerSettings/printerSettings190.bin"/><Relationship Id="rId65" Type="http://schemas.openxmlformats.org/officeDocument/2006/relationships/printerSettings" Target="../printerSettings/printerSettings195.bin"/><Relationship Id="rId73" Type="http://schemas.openxmlformats.org/officeDocument/2006/relationships/printerSettings" Target="../printerSettings/printerSettings203.bin"/><Relationship Id="rId78" Type="http://schemas.openxmlformats.org/officeDocument/2006/relationships/printerSettings" Target="../printerSettings/printerSettings208.bin"/><Relationship Id="rId81" Type="http://schemas.openxmlformats.org/officeDocument/2006/relationships/printerSettings" Target="../printerSettings/printerSettings211.bin"/><Relationship Id="rId86" Type="http://schemas.openxmlformats.org/officeDocument/2006/relationships/printerSettings" Target="../printerSettings/printerSettings216.bin"/><Relationship Id="rId94" Type="http://schemas.openxmlformats.org/officeDocument/2006/relationships/printerSettings" Target="../printerSettings/printerSettings224.bin"/><Relationship Id="rId99" Type="http://schemas.openxmlformats.org/officeDocument/2006/relationships/printerSettings" Target="../printerSettings/printerSettings229.bin"/><Relationship Id="rId101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Relationship Id="rId13" Type="http://schemas.openxmlformats.org/officeDocument/2006/relationships/printerSettings" Target="../printerSettings/printerSettings143.bin"/><Relationship Id="rId18" Type="http://schemas.openxmlformats.org/officeDocument/2006/relationships/printerSettings" Target="../printerSettings/printerSettings148.bin"/><Relationship Id="rId39" Type="http://schemas.openxmlformats.org/officeDocument/2006/relationships/printerSettings" Target="../printerSettings/printerSettings169.bin"/><Relationship Id="rId34" Type="http://schemas.openxmlformats.org/officeDocument/2006/relationships/printerSettings" Target="../printerSettings/printerSettings164.bin"/><Relationship Id="rId50" Type="http://schemas.openxmlformats.org/officeDocument/2006/relationships/printerSettings" Target="../printerSettings/printerSettings180.bin"/><Relationship Id="rId55" Type="http://schemas.openxmlformats.org/officeDocument/2006/relationships/printerSettings" Target="../printerSettings/printerSettings185.bin"/><Relationship Id="rId76" Type="http://schemas.openxmlformats.org/officeDocument/2006/relationships/printerSettings" Target="../printerSettings/printerSettings206.bin"/><Relationship Id="rId97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137.bin"/><Relationship Id="rId71" Type="http://schemas.openxmlformats.org/officeDocument/2006/relationships/printerSettings" Target="../printerSettings/printerSettings201.bin"/><Relationship Id="rId9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132.bin"/><Relationship Id="rId29" Type="http://schemas.openxmlformats.org/officeDocument/2006/relationships/printerSettings" Target="../printerSettings/printerSettings159.bin"/><Relationship Id="rId24" Type="http://schemas.openxmlformats.org/officeDocument/2006/relationships/printerSettings" Target="../printerSettings/printerSettings154.bin"/><Relationship Id="rId40" Type="http://schemas.openxmlformats.org/officeDocument/2006/relationships/printerSettings" Target="../printerSettings/printerSettings170.bin"/><Relationship Id="rId45" Type="http://schemas.openxmlformats.org/officeDocument/2006/relationships/printerSettings" Target="../printerSettings/printerSettings175.bin"/><Relationship Id="rId66" Type="http://schemas.openxmlformats.org/officeDocument/2006/relationships/printerSettings" Target="../printerSettings/printerSettings196.bin"/><Relationship Id="rId87" Type="http://schemas.openxmlformats.org/officeDocument/2006/relationships/printerSettings" Target="../printerSettings/printerSettings217.bin"/><Relationship Id="rId61" Type="http://schemas.openxmlformats.org/officeDocument/2006/relationships/printerSettings" Target="../printerSettings/printerSettings191.bin"/><Relationship Id="rId82" Type="http://schemas.openxmlformats.org/officeDocument/2006/relationships/printerSettings" Target="../printerSettings/printerSettings212.bin"/><Relationship Id="rId1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44.bin"/><Relationship Id="rId30" Type="http://schemas.openxmlformats.org/officeDocument/2006/relationships/printerSettings" Target="../printerSettings/printerSettings160.bin"/><Relationship Id="rId35" Type="http://schemas.openxmlformats.org/officeDocument/2006/relationships/printerSettings" Target="../printerSettings/printerSettings165.bin"/><Relationship Id="rId56" Type="http://schemas.openxmlformats.org/officeDocument/2006/relationships/printerSettings" Target="../printerSettings/printerSettings186.bin"/><Relationship Id="rId77" Type="http://schemas.openxmlformats.org/officeDocument/2006/relationships/printerSettings" Target="../printerSettings/printerSettings207.bin"/><Relationship Id="rId100" Type="http://schemas.openxmlformats.org/officeDocument/2006/relationships/printerSettings" Target="../printerSettings/printerSettings230.bin"/><Relationship Id="rId8" Type="http://schemas.openxmlformats.org/officeDocument/2006/relationships/printerSettings" Target="../printerSettings/printerSettings138.bin"/><Relationship Id="rId51" Type="http://schemas.openxmlformats.org/officeDocument/2006/relationships/printerSettings" Target="../printerSettings/printerSettings181.bin"/><Relationship Id="rId72" Type="http://schemas.openxmlformats.org/officeDocument/2006/relationships/printerSettings" Target="../printerSettings/printerSettings202.bin"/><Relationship Id="rId93" Type="http://schemas.openxmlformats.org/officeDocument/2006/relationships/printerSettings" Target="../printerSettings/printerSettings223.bin"/><Relationship Id="rId98" Type="http://schemas.openxmlformats.org/officeDocument/2006/relationships/printerSettings" Target="../printerSettings/printerSettings228.bin"/><Relationship Id="rId3" Type="http://schemas.openxmlformats.org/officeDocument/2006/relationships/printerSettings" Target="../printerSettings/printerSettings1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printerSettings" Target="../printerSettings/printerSettings262.bin"/><Relationship Id="rId21" Type="http://schemas.openxmlformats.org/officeDocument/2006/relationships/printerSettings" Target="../printerSettings/printerSettings257.bin"/><Relationship Id="rId42" Type="http://schemas.openxmlformats.org/officeDocument/2006/relationships/printerSettings" Target="../printerSettings/printerSettings278.bin"/><Relationship Id="rId47" Type="http://schemas.openxmlformats.org/officeDocument/2006/relationships/printerSettings" Target="../printerSettings/printerSettings283.bin"/><Relationship Id="rId63" Type="http://schemas.openxmlformats.org/officeDocument/2006/relationships/printerSettings" Target="../printerSettings/printerSettings299.bin"/><Relationship Id="rId68" Type="http://schemas.openxmlformats.org/officeDocument/2006/relationships/printerSettings" Target="../printerSettings/printerSettings304.bin"/><Relationship Id="rId84" Type="http://schemas.openxmlformats.org/officeDocument/2006/relationships/printerSettings" Target="../printerSettings/printerSettings320.bin"/><Relationship Id="rId89" Type="http://schemas.openxmlformats.org/officeDocument/2006/relationships/printerSettings" Target="../printerSettings/printerSettings325.bin"/><Relationship Id="rId1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47.bin"/><Relationship Id="rId32" Type="http://schemas.openxmlformats.org/officeDocument/2006/relationships/printerSettings" Target="../printerSettings/printerSettings268.bin"/><Relationship Id="rId37" Type="http://schemas.openxmlformats.org/officeDocument/2006/relationships/printerSettings" Target="../printerSettings/printerSettings273.bin"/><Relationship Id="rId53" Type="http://schemas.openxmlformats.org/officeDocument/2006/relationships/printerSettings" Target="../printerSettings/printerSettings289.bin"/><Relationship Id="rId58" Type="http://schemas.openxmlformats.org/officeDocument/2006/relationships/printerSettings" Target="../printerSettings/printerSettings294.bin"/><Relationship Id="rId74" Type="http://schemas.openxmlformats.org/officeDocument/2006/relationships/printerSettings" Target="../printerSettings/printerSettings310.bin"/><Relationship Id="rId79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241.bin"/><Relationship Id="rId90" Type="http://schemas.openxmlformats.org/officeDocument/2006/relationships/printerSettings" Target="../printerSettings/printerSettings326.bin"/><Relationship Id="rId95" Type="http://schemas.openxmlformats.org/officeDocument/2006/relationships/printerSettings" Target="../printerSettings/printerSettings331.bin"/><Relationship Id="rId22" Type="http://schemas.openxmlformats.org/officeDocument/2006/relationships/printerSettings" Target="../printerSettings/printerSettings258.bin"/><Relationship Id="rId27" Type="http://schemas.openxmlformats.org/officeDocument/2006/relationships/printerSettings" Target="../printerSettings/printerSettings263.bin"/><Relationship Id="rId43" Type="http://schemas.openxmlformats.org/officeDocument/2006/relationships/printerSettings" Target="../printerSettings/printerSettings279.bin"/><Relationship Id="rId48" Type="http://schemas.openxmlformats.org/officeDocument/2006/relationships/printerSettings" Target="../printerSettings/printerSettings284.bin"/><Relationship Id="rId64" Type="http://schemas.openxmlformats.org/officeDocument/2006/relationships/printerSettings" Target="../printerSettings/printerSettings300.bin"/><Relationship Id="rId69" Type="http://schemas.openxmlformats.org/officeDocument/2006/relationships/printerSettings" Target="../printerSettings/printerSettings305.bin"/><Relationship Id="rId80" Type="http://schemas.openxmlformats.org/officeDocument/2006/relationships/printerSettings" Target="../printerSettings/printerSettings316.bin"/><Relationship Id="rId85" Type="http://schemas.openxmlformats.org/officeDocument/2006/relationships/printerSettings" Target="../printerSettings/printerSettings321.bin"/><Relationship Id="rId12" Type="http://schemas.openxmlformats.org/officeDocument/2006/relationships/printerSettings" Target="../printerSettings/printerSettings248.bin"/><Relationship Id="rId17" Type="http://schemas.openxmlformats.org/officeDocument/2006/relationships/printerSettings" Target="../printerSettings/printerSettings253.bin"/><Relationship Id="rId25" Type="http://schemas.openxmlformats.org/officeDocument/2006/relationships/printerSettings" Target="../printerSettings/printerSettings261.bin"/><Relationship Id="rId33" Type="http://schemas.openxmlformats.org/officeDocument/2006/relationships/printerSettings" Target="../printerSettings/printerSettings269.bin"/><Relationship Id="rId38" Type="http://schemas.openxmlformats.org/officeDocument/2006/relationships/printerSettings" Target="../printerSettings/printerSettings274.bin"/><Relationship Id="rId46" Type="http://schemas.openxmlformats.org/officeDocument/2006/relationships/printerSettings" Target="../printerSettings/printerSettings282.bin"/><Relationship Id="rId59" Type="http://schemas.openxmlformats.org/officeDocument/2006/relationships/printerSettings" Target="../printerSettings/printerSettings295.bin"/><Relationship Id="rId67" Type="http://schemas.openxmlformats.org/officeDocument/2006/relationships/printerSettings" Target="../printerSettings/printerSettings303.bin"/><Relationship Id="rId20" Type="http://schemas.openxmlformats.org/officeDocument/2006/relationships/printerSettings" Target="../printerSettings/printerSettings256.bin"/><Relationship Id="rId41" Type="http://schemas.openxmlformats.org/officeDocument/2006/relationships/printerSettings" Target="../printerSettings/printerSettings277.bin"/><Relationship Id="rId54" Type="http://schemas.openxmlformats.org/officeDocument/2006/relationships/printerSettings" Target="../printerSettings/printerSettings290.bin"/><Relationship Id="rId62" Type="http://schemas.openxmlformats.org/officeDocument/2006/relationships/printerSettings" Target="../printerSettings/printerSettings298.bin"/><Relationship Id="rId70" Type="http://schemas.openxmlformats.org/officeDocument/2006/relationships/printerSettings" Target="../printerSettings/printerSettings306.bin"/><Relationship Id="rId75" Type="http://schemas.openxmlformats.org/officeDocument/2006/relationships/printerSettings" Target="../printerSettings/printerSettings311.bin"/><Relationship Id="rId83" Type="http://schemas.openxmlformats.org/officeDocument/2006/relationships/printerSettings" Target="../printerSettings/printerSettings319.bin"/><Relationship Id="rId88" Type="http://schemas.openxmlformats.org/officeDocument/2006/relationships/printerSettings" Target="../printerSettings/printerSettings324.bin"/><Relationship Id="rId91" Type="http://schemas.openxmlformats.org/officeDocument/2006/relationships/printerSettings" Target="../printerSettings/printerSettings327.bin"/><Relationship Id="rId96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5" Type="http://schemas.openxmlformats.org/officeDocument/2006/relationships/printerSettings" Target="../printerSettings/printerSettings251.bin"/><Relationship Id="rId23" Type="http://schemas.openxmlformats.org/officeDocument/2006/relationships/printerSettings" Target="../printerSettings/printerSettings259.bin"/><Relationship Id="rId28" Type="http://schemas.openxmlformats.org/officeDocument/2006/relationships/printerSettings" Target="../printerSettings/printerSettings264.bin"/><Relationship Id="rId36" Type="http://schemas.openxmlformats.org/officeDocument/2006/relationships/printerSettings" Target="../printerSettings/printerSettings272.bin"/><Relationship Id="rId49" Type="http://schemas.openxmlformats.org/officeDocument/2006/relationships/printerSettings" Target="../printerSettings/printerSettings285.bin"/><Relationship Id="rId57" Type="http://schemas.openxmlformats.org/officeDocument/2006/relationships/printerSettings" Target="../printerSettings/printerSettings293.bin"/><Relationship Id="rId10" Type="http://schemas.openxmlformats.org/officeDocument/2006/relationships/printerSettings" Target="../printerSettings/printerSettings246.bin"/><Relationship Id="rId31" Type="http://schemas.openxmlformats.org/officeDocument/2006/relationships/printerSettings" Target="../printerSettings/printerSettings267.bin"/><Relationship Id="rId44" Type="http://schemas.openxmlformats.org/officeDocument/2006/relationships/printerSettings" Target="../printerSettings/printerSettings280.bin"/><Relationship Id="rId52" Type="http://schemas.openxmlformats.org/officeDocument/2006/relationships/printerSettings" Target="../printerSettings/printerSettings288.bin"/><Relationship Id="rId60" Type="http://schemas.openxmlformats.org/officeDocument/2006/relationships/printerSettings" Target="../printerSettings/printerSettings296.bin"/><Relationship Id="rId65" Type="http://schemas.openxmlformats.org/officeDocument/2006/relationships/printerSettings" Target="../printerSettings/printerSettings301.bin"/><Relationship Id="rId73" Type="http://schemas.openxmlformats.org/officeDocument/2006/relationships/printerSettings" Target="../printerSettings/printerSettings309.bin"/><Relationship Id="rId78" Type="http://schemas.openxmlformats.org/officeDocument/2006/relationships/printerSettings" Target="../printerSettings/printerSettings314.bin"/><Relationship Id="rId81" Type="http://schemas.openxmlformats.org/officeDocument/2006/relationships/printerSettings" Target="../printerSettings/printerSettings317.bin"/><Relationship Id="rId86" Type="http://schemas.openxmlformats.org/officeDocument/2006/relationships/printerSettings" Target="../printerSettings/printerSettings322.bin"/><Relationship Id="rId94" Type="http://schemas.openxmlformats.org/officeDocument/2006/relationships/printerSettings" Target="../printerSettings/printerSettings330.bin"/><Relationship Id="rId99" Type="http://schemas.openxmlformats.org/officeDocument/2006/relationships/printerSettings" Target="../printerSettings/printerSettings335.bin"/><Relationship Id="rId101" Type="http://schemas.openxmlformats.org/officeDocument/2006/relationships/printerSettings" Target="../printerSettings/printerSettings337.bin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4.bin"/><Relationship Id="rId39" Type="http://schemas.openxmlformats.org/officeDocument/2006/relationships/printerSettings" Target="../printerSettings/printerSettings275.bin"/><Relationship Id="rId34" Type="http://schemas.openxmlformats.org/officeDocument/2006/relationships/printerSettings" Target="../printerSettings/printerSettings270.bin"/><Relationship Id="rId50" Type="http://schemas.openxmlformats.org/officeDocument/2006/relationships/printerSettings" Target="../printerSettings/printerSettings286.bin"/><Relationship Id="rId55" Type="http://schemas.openxmlformats.org/officeDocument/2006/relationships/printerSettings" Target="../printerSettings/printerSettings291.bin"/><Relationship Id="rId76" Type="http://schemas.openxmlformats.org/officeDocument/2006/relationships/printerSettings" Target="../printerSettings/printerSettings312.bin"/><Relationship Id="rId97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243.bin"/><Relationship Id="rId71" Type="http://schemas.openxmlformats.org/officeDocument/2006/relationships/printerSettings" Target="../printerSettings/printerSettings307.bin"/><Relationship Id="rId92" Type="http://schemas.openxmlformats.org/officeDocument/2006/relationships/printerSettings" Target="../printerSettings/printerSettings328.bin"/><Relationship Id="rId2" Type="http://schemas.openxmlformats.org/officeDocument/2006/relationships/printerSettings" Target="../printerSettings/printerSettings238.bin"/><Relationship Id="rId29" Type="http://schemas.openxmlformats.org/officeDocument/2006/relationships/printerSettings" Target="../printerSettings/printerSettings265.bin"/><Relationship Id="rId24" Type="http://schemas.openxmlformats.org/officeDocument/2006/relationships/printerSettings" Target="../printerSettings/printerSettings260.bin"/><Relationship Id="rId40" Type="http://schemas.openxmlformats.org/officeDocument/2006/relationships/printerSettings" Target="../printerSettings/printerSettings276.bin"/><Relationship Id="rId45" Type="http://schemas.openxmlformats.org/officeDocument/2006/relationships/printerSettings" Target="../printerSettings/printerSettings281.bin"/><Relationship Id="rId66" Type="http://schemas.openxmlformats.org/officeDocument/2006/relationships/printerSettings" Target="../printerSettings/printerSettings302.bin"/><Relationship Id="rId87" Type="http://schemas.openxmlformats.org/officeDocument/2006/relationships/printerSettings" Target="../printerSettings/printerSettings323.bin"/><Relationship Id="rId61" Type="http://schemas.openxmlformats.org/officeDocument/2006/relationships/printerSettings" Target="../printerSettings/printerSettings297.bin"/><Relationship Id="rId82" Type="http://schemas.openxmlformats.org/officeDocument/2006/relationships/printerSettings" Target="../printerSettings/printerSettings318.bin"/><Relationship Id="rId19" Type="http://schemas.openxmlformats.org/officeDocument/2006/relationships/printerSettings" Target="../printerSettings/printerSettings255.bin"/><Relationship Id="rId14" Type="http://schemas.openxmlformats.org/officeDocument/2006/relationships/printerSettings" Target="../printerSettings/printerSettings250.bin"/><Relationship Id="rId30" Type="http://schemas.openxmlformats.org/officeDocument/2006/relationships/printerSettings" Target="../printerSettings/printerSettings266.bin"/><Relationship Id="rId35" Type="http://schemas.openxmlformats.org/officeDocument/2006/relationships/printerSettings" Target="../printerSettings/printerSettings271.bin"/><Relationship Id="rId56" Type="http://schemas.openxmlformats.org/officeDocument/2006/relationships/printerSettings" Target="../printerSettings/printerSettings292.bin"/><Relationship Id="rId77" Type="http://schemas.openxmlformats.org/officeDocument/2006/relationships/printerSettings" Target="../printerSettings/printerSettings313.bin"/><Relationship Id="rId100" Type="http://schemas.openxmlformats.org/officeDocument/2006/relationships/printerSettings" Target="../printerSettings/printerSettings336.bin"/><Relationship Id="rId8" Type="http://schemas.openxmlformats.org/officeDocument/2006/relationships/printerSettings" Target="../printerSettings/printerSettings244.bin"/><Relationship Id="rId51" Type="http://schemas.openxmlformats.org/officeDocument/2006/relationships/printerSettings" Target="../printerSettings/printerSettings287.bin"/><Relationship Id="rId72" Type="http://schemas.openxmlformats.org/officeDocument/2006/relationships/printerSettings" Target="../printerSettings/printerSettings308.bin"/><Relationship Id="rId93" Type="http://schemas.openxmlformats.org/officeDocument/2006/relationships/printerSettings" Target="../printerSettings/printerSettings329.bin"/><Relationship Id="rId9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23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4" tint="0.39997558519241921"/>
    <pageSetUpPr fitToPage="1"/>
  </sheetPr>
  <dimension ref="A1:N888"/>
  <sheetViews>
    <sheetView showGridLines="0" tabSelected="1" view="pageBreakPreview" zoomScaleNormal="100" zoomScaleSheetLayoutView="100" zoomScalePageLayoutView="60" workbookViewId="0">
      <selection activeCell="K861" sqref="K861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9.7109375" style="9" bestFit="1" customWidth="1"/>
    <col min="4" max="4" width="20.85546875" style="9" customWidth="1"/>
    <col min="5" max="5" width="9" style="9" bestFit="1" customWidth="1"/>
    <col min="6" max="6" width="10.28515625" style="9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hidden="1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350" t="str">
        <f>IF(C4="","",A884&amp;"#"&amp;C621&amp;"#"&amp;C5)</f>
        <v/>
      </c>
      <c r="B1" s="350"/>
      <c r="C1" s="29"/>
      <c r="D1" s="29"/>
      <c r="E1" s="354"/>
      <c r="F1" s="348"/>
      <c r="G1" s="6"/>
      <c r="H1" s="7"/>
      <c r="I1" s="7"/>
      <c r="J1" s="8"/>
      <c r="K1" s="8"/>
      <c r="L1" s="8"/>
      <c r="M1" s="8"/>
    </row>
    <row r="2" spans="1:13" ht="15.75" thickBot="1" x14ac:dyDescent="0.3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403" t="s">
        <v>13</v>
      </c>
      <c r="C3" s="404"/>
      <c r="D3" s="83"/>
      <c r="E3" s="84"/>
      <c r="F3" s="84"/>
      <c r="G3" s="85"/>
      <c r="H3" s="85"/>
      <c r="I3" s="29"/>
    </row>
    <row r="4" spans="1:13" ht="21" x14ac:dyDescent="0.25">
      <c r="A4" s="29"/>
      <c r="B4" s="231" t="s">
        <v>9</v>
      </c>
      <c r="C4" s="259"/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2" t="s">
        <v>10</v>
      </c>
      <c r="C5" s="251" t="str">
        <f>IFERROR(VLOOKUP(C4,'Dane JST'!$B$2:$D$372,3,0),"Proszę wybrać nr NIP z listy rozwijanej")</f>
        <v>Proszę wybrać nr NIP z listy rozwijanej</v>
      </c>
      <c r="D5" s="86"/>
      <c r="E5" s="88"/>
      <c r="F5" s="88"/>
      <c r="G5" s="85"/>
      <c r="H5" s="85"/>
      <c r="I5" s="29"/>
    </row>
    <row r="6" spans="1:13" ht="24.75" customHeight="1" x14ac:dyDescent="0.25">
      <c r="A6" s="29"/>
      <c r="B6" s="232" t="s">
        <v>11</v>
      </c>
      <c r="C6" s="252" t="str">
        <f>IFERROR(VLOOKUP(C4,'Dane JST'!B2:C372,2,0),"Proszę wybrać nr NIP z listy rozwijanej")</f>
        <v>Proszę wybrać nr NIP z listy rozwijanej</v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2" t="s">
        <v>4</v>
      </c>
      <c r="C7" s="250" t="str">
        <f>IFERROR(VLOOKUP(C4,'Dane JST'!$B$2:$E$372,4,0),"Proszę wybrać nr NIP z listy rozwijanej")</f>
        <v>Proszę wybrać nr NIP z listy rozwijanej</v>
      </c>
      <c r="D7" s="89"/>
      <c r="E7" s="29"/>
      <c r="F7" s="29"/>
      <c r="G7" s="85"/>
      <c r="H7" s="85"/>
      <c r="I7" s="29"/>
    </row>
    <row r="8" spans="1:13" ht="24.75" customHeight="1" x14ac:dyDescent="0.25">
      <c r="A8" s="29"/>
      <c r="B8" s="232" t="s">
        <v>8</v>
      </c>
      <c r="C8" s="250" t="str">
        <f>IFERROR(VLOOKUP(C4,'Dane JST'!B2:G372,6,0), "Proszę wybrać nr NIP z listy rozwijanej")</f>
        <v>Proszę wybrać nr NIP z listy rozwijanej</v>
      </c>
      <c r="D8" s="89"/>
      <c r="E8" s="29"/>
      <c r="F8" s="29"/>
      <c r="G8" s="85"/>
      <c r="H8" s="85"/>
      <c r="I8" s="29"/>
    </row>
    <row r="9" spans="1:13" x14ac:dyDescent="0.25">
      <c r="A9" s="29"/>
      <c r="B9" s="232" t="s">
        <v>6</v>
      </c>
      <c r="C9" s="250" t="s">
        <v>1611</v>
      </c>
      <c r="D9" s="89"/>
      <c r="E9" s="29"/>
      <c r="F9" s="29"/>
      <c r="G9" s="85"/>
      <c r="H9" s="85"/>
      <c r="I9" s="29"/>
    </row>
    <row r="10" spans="1:13" x14ac:dyDescent="0.25">
      <c r="A10" s="29"/>
      <c r="B10" s="405" t="s">
        <v>14</v>
      </c>
      <c r="C10" s="406"/>
      <c r="D10" s="90"/>
      <c r="E10" s="29"/>
      <c r="F10" s="29"/>
      <c r="G10" s="85"/>
      <c r="H10" s="85"/>
      <c r="I10" s="29"/>
    </row>
    <row r="11" spans="1:13" x14ac:dyDescent="0.25">
      <c r="A11" s="29"/>
      <c r="B11" s="233" t="s">
        <v>37</v>
      </c>
      <c r="C11" s="253"/>
      <c r="D11" s="91"/>
      <c r="E11" s="29"/>
      <c r="F11" s="29"/>
      <c r="G11" s="85"/>
      <c r="H11" s="85"/>
      <c r="I11" s="29"/>
    </row>
    <row r="12" spans="1:13" x14ac:dyDescent="0.25">
      <c r="A12" s="29"/>
      <c r="B12" s="233" t="s">
        <v>12</v>
      </c>
      <c r="C12" s="253"/>
      <c r="D12" s="91"/>
      <c r="E12" s="29"/>
      <c r="F12" s="29"/>
      <c r="G12" s="85"/>
      <c r="H12" s="85"/>
      <c r="I12" s="29"/>
    </row>
    <row r="13" spans="1:13" x14ac:dyDescent="0.25">
      <c r="A13" s="29"/>
      <c r="B13" s="233" t="s">
        <v>5</v>
      </c>
      <c r="C13" s="254"/>
      <c r="D13" s="86"/>
      <c r="E13" s="29"/>
      <c r="F13" s="29"/>
      <c r="G13" s="85"/>
      <c r="H13" s="85"/>
      <c r="I13" s="29"/>
    </row>
    <row r="14" spans="1:13" ht="15.75" thickBot="1" x14ac:dyDescent="0.3">
      <c r="A14" s="29"/>
      <c r="B14" s="234" t="s">
        <v>7</v>
      </c>
      <c r="C14" s="255"/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113"/>
      <c r="G20" s="113"/>
      <c r="H20" s="113"/>
      <c r="I20" s="29"/>
    </row>
    <row r="21" spans="1:14" ht="15" customHeight="1" x14ac:dyDescent="0.25">
      <c r="A21" s="407" t="s">
        <v>1968</v>
      </c>
      <c r="B21" s="407"/>
      <c r="C21" s="407"/>
      <c r="D21" s="407"/>
      <c r="E21" s="407"/>
      <c r="F21" s="407"/>
      <c r="G21" s="407"/>
      <c r="H21" s="407"/>
      <c r="I21" s="407"/>
      <c r="J21" s="12"/>
      <c r="K21" s="12"/>
      <c r="L21" s="12"/>
      <c r="M21" s="12"/>
      <c r="N21" s="12"/>
    </row>
    <row r="22" spans="1:14" ht="33" customHeight="1" x14ac:dyDescent="0.25">
      <c r="A22" s="407"/>
      <c r="B22" s="407"/>
      <c r="C22" s="407"/>
      <c r="D22" s="407"/>
      <c r="E22" s="407"/>
      <c r="F22" s="407"/>
      <c r="G22" s="407"/>
      <c r="H22" s="407"/>
      <c r="I22" s="407"/>
      <c r="J22" s="12"/>
      <c r="K22" s="12"/>
      <c r="L22" s="12"/>
      <c r="M22" s="12"/>
      <c r="N22" s="12"/>
    </row>
    <row r="23" spans="1:14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33" customHeight="1" x14ac:dyDescent="0.25">
      <c r="A24" s="289" t="s">
        <v>0</v>
      </c>
      <c r="B24" s="355" t="s">
        <v>2447</v>
      </c>
      <c r="C24" s="356"/>
      <c r="D24" s="356"/>
      <c r="E24" s="357"/>
      <c r="F24" s="358"/>
      <c r="G24" s="359"/>
      <c r="H24" s="359"/>
      <c r="I24" s="360"/>
    </row>
    <row r="25" spans="1:14" ht="28.5" customHeight="1" x14ac:dyDescent="0.25">
      <c r="A25" s="289" t="s">
        <v>1</v>
      </c>
      <c r="B25" s="416" t="s">
        <v>23</v>
      </c>
      <c r="C25" s="356"/>
      <c r="D25" s="356"/>
      <c r="E25" s="357"/>
      <c r="F25" s="437"/>
      <c r="G25" s="438"/>
      <c r="H25" s="438"/>
      <c r="I25" s="439"/>
    </row>
    <row r="26" spans="1:14" ht="34.5" customHeight="1" x14ac:dyDescent="0.25">
      <c r="A26" s="426" t="s">
        <v>2</v>
      </c>
      <c r="B26" s="424" t="s">
        <v>542</v>
      </c>
      <c r="C26" s="425"/>
      <c r="D26" s="425"/>
      <c r="E26" s="425"/>
      <c r="F26" s="172">
        <v>14</v>
      </c>
      <c r="G26" s="178"/>
      <c r="H26" s="178"/>
      <c r="I26" s="178"/>
    </row>
    <row r="27" spans="1:14" ht="10.5" customHeight="1" x14ac:dyDescent="0.25">
      <c r="A27" s="427"/>
      <c r="B27" s="425"/>
      <c r="C27" s="425"/>
      <c r="D27" s="425"/>
      <c r="E27" s="425"/>
      <c r="F27" s="122" t="s">
        <v>6</v>
      </c>
      <c r="G27" s="122" t="s">
        <v>8</v>
      </c>
      <c r="H27" s="122" t="s">
        <v>140</v>
      </c>
      <c r="I27" s="122" t="s">
        <v>141</v>
      </c>
    </row>
    <row r="28" spans="1:14" ht="33" customHeight="1" x14ac:dyDescent="0.25">
      <c r="A28" s="290" t="s">
        <v>3</v>
      </c>
      <c r="B28" s="440" t="s">
        <v>107</v>
      </c>
      <c r="C28" s="420"/>
      <c r="D28" s="420"/>
      <c r="E28" s="420"/>
      <c r="F28" s="441"/>
      <c r="G28" s="441"/>
      <c r="H28" s="441"/>
      <c r="I28" s="441"/>
    </row>
    <row r="29" spans="1:14" ht="33" customHeight="1" x14ac:dyDescent="0.25">
      <c r="A29" s="289" t="s">
        <v>24</v>
      </c>
      <c r="B29" s="417" t="s">
        <v>498</v>
      </c>
      <c r="C29" s="418"/>
      <c r="D29" s="418"/>
      <c r="E29" s="418"/>
      <c r="F29" s="442"/>
      <c r="G29" s="442"/>
      <c r="H29" s="442"/>
      <c r="I29" s="442"/>
    </row>
    <row r="30" spans="1:14" ht="33" customHeight="1" x14ac:dyDescent="0.25">
      <c r="A30" s="289" t="s">
        <v>25</v>
      </c>
      <c r="B30" s="419" t="s">
        <v>499</v>
      </c>
      <c r="C30" s="420"/>
      <c r="D30" s="420"/>
      <c r="E30" s="420"/>
      <c r="F30" s="443"/>
      <c r="G30" s="443"/>
      <c r="H30" s="443"/>
      <c r="I30" s="443"/>
    </row>
    <row r="31" spans="1:14" ht="33" customHeight="1" x14ac:dyDescent="0.25">
      <c r="A31" s="289" t="s">
        <v>1963</v>
      </c>
      <c r="B31" s="419" t="s">
        <v>105</v>
      </c>
      <c r="C31" s="422"/>
      <c r="D31" s="422"/>
      <c r="E31" s="423"/>
      <c r="F31" s="461"/>
      <c r="G31" s="462"/>
      <c r="H31" s="462"/>
      <c r="I31" s="463"/>
    </row>
    <row r="32" spans="1:14" ht="33" customHeight="1" x14ac:dyDescent="0.25">
      <c r="A32" s="289" t="s">
        <v>1964</v>
      </c>
      <c r="B32" s="421" t="s">
        <v>2448</v>
      </c>
      <c r="C32" s="422"/>
      <c r="D32" s="422"/>
      <c r="E32" s="423"/>
      <c r="F32" s="464"/>
      <c r="G32" s="465"/>
      <c r="H32" s="465"/>
      <c r="I32" s="466"/>
      <c r="J32" s="292">
        <f>IFERROR(VLOOKUP(F32,'Bank danych'!J1:K8,2,0),0)</f>
        <v>0</v>
      </c>
    </row>
    <row r="33" spans="1:9" ht="33" customHeight="1" x14ac:dyDescent="0.25">
      <c r="A33" s="289" t="s">
        <v>1965</v>
      </c>
      <c r="B33" s="421" t="s">
        <v>2449</v>
      </c>
      <c r="C33" s="422"/>
      <c r="D33" s="422"/>
      <c r="E33" s="423"/>
      <c r="F33" s="467"/>
      <c r="G33" s="468"/>
      <c r="H33" s="468"/>
      <c r="I33" s="469"/>
    </row>
    <row r="34" spans="1:9" ht="33" customHeight="1" x14ac:dyDescent="0.25">
      <c r="A34" s="289" t="s">
        <v>2446</v>
      </c>
      <c r="B34" s="421" t="s">
        <v>2450</v>
      </c>
      <c r="C34" s="422"/>
      <c r="D34" s="422"/>
      <c r="E34" s="423"/>
      <c r="F34" s="444"/>
      <c r="G34" s="445"/>
      <c r="H34" s="445"/>
      <c r="I34" s="445"/>
    </row>
    <row r="35" spans="1:9" ht="24.75" customHeight="1" x14ac:dyDescent="0.25">
      <c r="A35" s="447" t="s">
        <v>559</v>
      </c>
      <c r="B35" s="448"/>
      <c r="C35" s="448"/>
      <c r="D35" s="448"/>
      <c r="E35" s="448"/>
      <c r="F35" s="448"/>
      <c r="G35" s="448"/>
      <c r="H35" s="448"/>
      <c r="I35" s="448"/>
    </row>
    <row r="36" spans="1:9" ht="12" customHeight="1" x14ac:dyDescent="0.25">
      <c r="A36" s="143"/>
      <c r="B36" s="144"/>
      <c r="C36" s="144"/>
      <c r="D36" s="144"/>
      <c r="E36" s="144"/>
      <c r="F36" s="144"/>
      <c r="G36" s="144"/>
      <c r="H36" s="144"/>
      <c r="I36" s="144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26" t="s">
        <v>39</v>
      </c>
      <c r="B38" s="27" t="s">
        <v>26</v>
      </c>
      <c r="C38" s="27" t="s">
        <v>41</v>
      </c>
      <c r="D38" s="27" t="s">
        <v>27</v>
      </c>
      <c r="E38" s="27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x14ac:dyDescent="0.25">
      <c r="A39" s="26"/>
      <c r="B39" s="26">
        <v>1</v>
      </c>
      <c r="C39" s="26">
        <v>2</v>
      </c>
      <c r="D39" s="26">
        <v>3</v>
      </c>
      <c r="E39" s="26">
        <v>4</v>
      </c>
      <c r="F39" s="26">
        <v>5</v>
      </c>
      <c r="G39" s="249">
        <v>6</v>
      </c>
      <c r="H39" s="470">
        <v>7</v>
      </c>
      <c r="I39" s="471"/>
    </row>
    <row r="40" spans="1:9" hidden="1" x14ac:dyDescent="0.25">
      <c r="A40" s="81"/>
      <c r="B40" s="326"/>
      <c r="C40" s="293"/>
      <c r="D40" s="293"/>
      <c r="E40" s="269"/>
      <c r="F40" s="315"/>
      <c r="G40" s="256">
        <f t="shared" ref="G40:G71" si="0">IFERROR(ROUND(C165/E40,0),0)</f>
        <v>0</v>
      </c>
      <c r="H40" s="413"/>
      <c r="I40" s="414"/>
    </row>
    <row r="41" spans="1:9" hidden="1" x14ac:dyDescent="0.25">
      <c r="A41" s="81"/>
      <c r="B41" s="326"/>
      <c r="C41" s="257"/>
      <c r="D41" s="257"/>
      <c r="E41" s="269"/>
      <c r="F41" s="315"/>
      <c r="G41" s="256">
        <f t="shared" si="0"/>
        <v>0</v>
      </c>
      <c r="H41" s="413"/>
      <c r="I41" s="414"/>
    </row>
    <row r="42" spans="1:9" hidden="1" x14ac:dyDescent="0.25">
      <c r="A42" s="81"/>
      <c r="B42" s="311"/>
      <c r="C42" s="257"/>
      <c r="D42" s="257"/>
      <c r="E42" s="269"/>
      <c r="F42" s="315"/>
      <c r="G42" s="256">
        <f t="shared" si="0"/>
        <v>0</v>
      </c>
      <c r="H42" s="413"/>
      <c r="I42" s="414"/>
    </row>
    <row r="43" spans="1:9" hidden="1" x14ac:dyDescent="0.25">
      <c r="A43" s="81"/>
      <c r="B43" s="311"/>
      <c r="C43" s="257"/>
      <c r="D43" s="257"/>
      <c r="E43" s="269"/>
      <c r="F43" s="315"/>
      <c r="G43" s="256">
        <f t="shared" si="0"/>
        <v>0</v>
      </c>
      <c r="H43" s="413"/>
      <c r="I43" s="414"/>
    </row>
    <row r="44" spans="1:9" hidden="1" x14ac:dyDescent="0.25">
      <c r="A44" s="81"/>
      <c r="B44" s="311"/>
      <c r="C44" s="257"/>
      <c r="D44" s="257"/>
      <c r="E44" s="269"/>
      <c r="F44" s="315"/>
      <c r="G44" s="256">
        <f t="shared" si="0"/>
        <v>0</v>
      </c>
      <c r="H44" s="413"/>
      <c r="I44" s="414"/>
    </row>
    <row r="45" spans="1:9" hidden="1" x14ac:dyDescent="0.25">
      <c r="A45" s="81"/>
      <c r="B45" s="311"/>
      <c r="C45" s="257"/>
      <c r="D45" s="257"/>
      <c r="E45" s="269"/>
      <c r="F45" s="315"/>
      <c r="G45" s="256">
        <f t="shared" si="0"/>
        <v>0</v>
      </c>
      <c r="H45" s="413"/>
      <c r="I45" s="414"/>
    </row>
    <row r="46" spans="1:9" hidden="1" x14ac:dyDescent="0.25">
      <c r="A46" s="81"/>
      <c r="B46" s="310"/>
      <c r="C46" s="257"/>
      <c r="D46" s="257"/>
      <c r="E46" s="269"/>
      <c r="F46" s="315"/>
      <c r="G46" s="256">
        <f t="shared" si="0"/>
        <v>0</v>
      </c>
      <c r="H46" s="413"/>
      <c r="I46" s="414"/>
    </row>
    <row r="47" spans="1:9" hidden="1" x14ac:dyDescent="0.25">
      <c r="A47" s="81"/>
      <c r="B47" s="310"/>
      <c r="C47" s="257"/>
      <c r="D47" s="257"/>
      <c r="E47" s="269"/>
      <c r="F47" s="315"/>
      <c r="G47" s="256">
        <f t="shared" si="0"/>
        <v>0</v>
      </c>
      <c r="H47" s="413"/>
      <c r="I47" s="414"/>
    </row>
    <row r="48" spans="1:9" hidden="1" x14ac:dyDescent="0.25">
      <c r="A48" s="81"/>
      <c r="B48" s="310"/>
      <c r="C48" s="257"/>
      <c r="D48" s="257"/>
      <c r="E48" s="269"/>
      <c r="F48" s="315"/>
      <c r="G48" s="256">
        <f t="shared" si="0"/>
        <v>0</v>
      </c>
      <c r="H48" s="413"/>
      <c r="I48" s="414"/>
    </row>
    <row r="49" spans="1:9" hidden="1" x14ac:dyDescent="0.25">
      <c r="A49" s="81"/>
      <c r="B49" s="310"/>
      <c r="C49" s="257"/>
      <c r="D49" s="257"/>
      <c r="E49" s="269"/>
      <c r="F49" s="315"/>
      <c r="G49" s="256">
        <f t="shared" si="0"/>
        <v>0</v>
      </c>
      <c r="H49" s="413"/>
      <c r="I49" s="414"/>
    </row>
    <row r="50" spans="1:9" hidden="1" x14ac:dyDescent="0.25">
      <c r="A50" s="81"/>
      <c r="B50" s="310"/>
      <c r="C50" s="257"/>
      <c r="D50" s="257"/>
      <c r="E50" s="269"/>
      <c r="F50" s="315"/>
      <c r="G50" s="256">
        <f t="shared" si="0"/>
        <v>0</v>
      </c>
      <c r="H50" s="413"/>
      <c r="I50" s="414"/>
    </row>
    <row r="51" spans="1:9" hidden="1" x14ac:dyDescent="0.25">
      <c r="A51" s="81"/>
      <c r="B51" s="310"/>
      <c r="C51" s="257"/>
      <c r="D51" s="257"/>
      <c r="E51" s="269"/>
      <c r="F51" s="315"/>
      <c r="G51" s="256">
        <f t="shared" si="0"/>
        <v>0</v>
      </c>
      <c r="H51" s="413"/>
      <c r="I51" s="414"/>
    </row>
    <row r="52" spans="1:9" hidden="1" x14ac:dyDescent="0.25">
      <c r="A52" s="81"/>
      <c r="B52" s="310"/>
      <c r="C52" s="257"/>
      <c r="D52" s="257"/>
      <c r="E52" s="269"/>
      <c r="F52" s="315"/>
      <c r="G52" s="256">
        <f t="shared" si="0"/>
        <v>0</v>
      </c>
      <c r="H52" s="413"/>
      <c r="I52" s="414"/>
    </row>
    <row r="53" spans="1:9" hidden="1" x14ac:dyDescent="0.25">
      <c r="A53" s="81"/>
      <c r="B53" s="310"/>
      <c r="C53" s="257"/>
      <c r="D53" s="257"/>
      <c r="E53" s="269"/>
      <c r="F53" s="315"/>
      <c r="G53" s="256">
        <f t="shared" si="0"/>
        <v>0</v>
      </c>
      <c r="H53" s="413"/>
      <c r="I53" s="414"/>
    </row>
    <row r="54" spans="1:9" hidden="1" x14ac:dyDescent="0.25">
      <c r="A54" s="81"/>
      <c r="B54" s="310"/>
      <c r="C54" s="257"/>
      <c r="D54" s="257"/>
      <c r="E54" s="269"/>
      <c r="F54" s="315"/>
      <c r="G54" s="256">
        <f t="shared" si="0"/>
        <v>0</v>
      </c>
      <c r="H54" s="413"/>
      <c r="I54" s="414"/>
    </row>
    <row r="55" spans="1:9" hidden="1" x14ac:dyDescent="0.25">
      <c r="A55" s="81"/>
      <c r="B55" s="310"/>
      <c r="C55" s="257"/>
      <c r="D55" s="257"/>
      <c r="E55" s="269"/>
      <c r="F55" s="315"/>
      <c r="G55" s="256">
        <f t="shared" si="0"/>
        <v>0</v>
      </c>
      <c r="H55" s="413"/>
      <c r="I55" s="414"/>
    </row>
    <row r="56" spans="1:9" hidden="1" x14ac:dyDescent="0.25">
      <c r="A56" s="81"/>
      <c r="B56" s="310"/>
      <c r="C56" s="257"/>
      <c r="D56" s="257"/>
      <c r="E56" s="269"/>
      <c r="F56" s="315"/>
      <c r="G56" s="256">
        <f t="shared" si="0"/>
        <v>0</v>
      </c>
      <c r="H56" s="413"/>
      <c r="I56" s="414"/>
    </row>
    <row r="57" spans="1:9" hidden="1" x14ac:dyDescent="0.25">
      <c r="A57" s="81"/>
      <c r="B57" s="310"/>
      <c r="C57" s="257"/>
      <c r="D57" s="257"/>
      <c r="E57" s="269"/>
      <c r="F57" s="315"/>
      <c r="G57" s="256">
        <f t="shared" si="0"/>
        <v>0</v>
      </c>
      <c r="H57" s="413"/>
      <c r="I57" s="414"/>
    </row>
    <row r="58" spans="1:9" hidden="1" x14ac:dyDescent="0.25">
      <c r="A58" s="81"/>
      <c r="B58" s="310"/>
      <c r="C58" s="257"/>
      <c r="D58" s="257"/>
      <c r="E58" s="269"/>
      <c r="F58" s="315"/>
      <c r="G58" s="256">
        <f t="shared" si="0"/>
        <v>0</v>
      </c>
      <c r="H58" s="413"/>
      <c r="I58" s="414"/>
    </row>
    <row r="59" spans="1:9" hidden="1" x14ac:dyDescent="0.25">
      <c r="A59" s="81"/>
      <c r="B59" s="310"/>
      <c r="C59" s="257"/>
      <c r="D59" s="257"/>
      <c r="E59" s="269"/>
      <c r="F59" s="315"/>
      <c r="G59" s="256">
        <f t="shared" si="0"/>
        <v>0</v>
      </c>
      <c r="H59" s="413"/>
      <c r="I59" s="414"/>
    </row>
    <row r="60" spans="1:9" hidden="1" x14ac:dyDescent="0.25">
      <c r="A60" s="81"/>
      <c r="B60" s="310"/>
      <c r="C60" s="257"/>
      <c r="D60" s="257"/>
      <c r="E60" s="269"/>
      <c r="F60" s="315"/>
      <c r="G60" s="256">
        <f t="shared" si="0"/>
        <v>0</v>
      </c>
      <c r="H60" s="413"/>
      <c r="I60" s="414"/>
    </row>
    <row r="61" spans="1:9" hidden="1" x14ac:dyDescent="0.25">
      <c r="A61" s="81"/>
      <c r="B61" s="310"/>
      <c r="C61" s="257"/>
      <c r="D61" s="257"/>
      <c r="E61" s="269"/>
      <c r="F61" s="315"/>
      <c r="G61" s="256">
        <f t="shared" si="0"/>
        <v>0</v>
      </c>
      <c r="H61" s="413"/>
      <c r="I61" s="414"/>
    </row>
    <row r="62" spans="1:9" hidden="1" x14ac:dyDescent="0.25">
      <c r="A62" s="81"/>
      <c r="B62" s="310"/>
      <c r="C62" s="257"/>
      <c r="D62" s="257"/>
      <c r="E62" s="269"/>
      <c r="F62" s="315"/>
      <c r="G62" s="256">
        <f t="shared" si="0"/>
        <v>0</v>
      </c>
      <c r="H62" s="413"/>
      <c r="I62" s="414"/>
    </row>
    <row r="63" spans="1:9" hidden="1" x14ac:dyDescent="0.25">
      <c r="A63" s="81"/>
      <c r="B63" s="310"/>
      <c r="C63" s="257"/>
      <c r="D63" s="257"/>
      <c r="E63" s="269"/>
      <c r="F63" s="315"/>
      <c r="G63" s="256">
        <f t="shared" si="0"/>
        <v>0</v>
      </c>
      <c r="H63" s="413"/>
      <c r="I63" s="414"/>
    </row>
    <row r="64" spans="1:9" hidden="1" x14ac:dyDescent="0.25">
      <c r="A64" s="81"/>
      <c r="B64" s="310"/>
      <c r="C64" s="257"/>
      <c r="D64" s="257"/>
      <c r="E64" s="269"/>
      <c r="F64" s="315"/>
      <c r="G64" s="256">
        <f t="shared" si="0"/>
        <v>0</v>
      </c>
      <c r="H64" s="413"/>
      <c r="I64" s="414"/>
    </row>
    <row r="65" spans="1:9" hidden="1" x14ac:dyDescent="0.25">
      <c r="A65" s="81"/>
      <c r="B65" s="310"/>
      <c r="C65" s="257"/>
      <c r="D65" s="257"/>
      <c r="E65" s="269"/>
      <c r="F65" s="315"/>
      <c r="G65" s="256">
        <f t="shared" si="0"/>
        <v>0</v>
      </c>
      <c r="H65" s="413"/>
      <c r="I65" s="414"/>
    </row>
    <row r="66" spans="1:9" hidden="1" x14ac:dyDescent="0.25">
      <c r="A66" s="81"/>
      <c r="B66" s="310"/>
      <c r="C66" s="257"/>
      <c r="D66" s="257"/>
      <c r="E66" s="269"/>
      <c r="F66" s="315"/>
      <c r="G66" s="256">
        <f t="shared" si="0"/>
        <v>0</v>
      </c>
      <c r="H66" s="413"/>
      <c r="I66" s="414"/>
    </row>
    <row r="67" spans="1:9" hidden="1" x14ac:dyDescent="0.25">
      <c r="A67" s="81"/>
      <c r="B67" s="310"/>
      <c r="C67" s="257"/>
      <c r="D67" s="257"/>
      <c r="E67" s="269"/>
      <c r="F67" s="315"/>
      <c r="G67" s="256">
        <f t="shared" si="0"/>
        <v>0</v>
      </c>
      <c r="H67" s="413"/>
      <c r="I67" s="414"/>
    </row>
    <row r="68" spans="1:9" hidden="1" x14ac:dyDescent="0.25">
      <c r="A68" s="81"/>
      <c r="B68" s="310"/>
      <c r="C68" s="257"/>
      <c r="D68" s="257"/>
      <c r="E68" s="269"/>
      <c r="F68" s="315"/>
      <c r="G68" s="256">
        <f t="shared" si="0"/>
        <v>0</v>
      </c>
      <c r="H68" s="413"/>
      <c r="I68" s="414"/>
    </row>
    <row r="69" spans="1:9" hidden="1" x14ac:dyDescent="0.25">
      <c r="A69" s="81"/>
      <c r="B69" s="310"/>
      <c r="C69" s="257"/>
      <c r="D69" s="257"/>
      <c r="E69" s="269"/>
      <c r="F69" s="315"/>
      <c r="G69" s="256">
        <f t="shared" si="0"/>
        <v>0</v>
      </c>
      <c r="H69" s="413"/>
      <c r="I69" s="414"/>
    </row>
    <row r="70" spans="1:9" hidden="1" x14ac:dyDescent="0.25">
      <c r="A70" s="81"/>
      <c r="B70" s="310"/>
      <c r="C70" s="257"/>
      <c r="D70" s="257"/>
      <c r="E70" s="269"/>
      <c r="F70" s="315"/>
      <c r="G70" s="256">
        <f t="shared" si="0"/>
        <v>0</v>
      </c>
      <c r="H70" s="413"/>
      <c r="I70" s="414"/>
    </row>
    <row r="71" spans="1:9" hidden="1" x14ac:dyDescent="0.25">
      <c r="A71" s="81"/>
      <c r="B71" s="310"/>
      <c r="C71" s="257"/>
      <c r="D71" s="257"/>
      <c r="E71" s="269"/>
      <c r="F71" s="315"/>
      <c r="G71" s="256">
        <f t="shared" si="0"/>
        <v>0</v>
      </c>
      <c r="H71" s="413"/>
      <c r="I71" s="414"/>
    </row>
    <row r="72" spans="1:9" hidden="1" x14ac:dyDescent="0.25">
      <c r="A72" s="81"/>
      <c r="B72" s="310"/>
      <c r="C72" s="257"/>
      <c r="D72" s="257"/>
      <c r="E72" s="269"/>
      <c r="F72" s="315"/>
      <c r="G72" s="256">
        <f t="shared" ref="G72:G103" si="1">IFERROR(ROUND(C197/E72,0),0)</f>
        <v>0</v>
      </c>
      <c r="H72" s="413"/>
      <c r="I72" s="414"/>
    </row>
    <row r="73" spans="1:9" hidden="1" x14ac:dyDescent="0.25">
      <c r="A73" s="81"/>
      <c r="B73" s="310"/>
      <c r="C73" s="257"/>
      <c r="D73" s="257"/>
      <c r="E73" s="269"/>
      <c r="F73" s="315"/>
      <c r="G73" s="256">
        <f t="shared" si="1"/>
        <v>0</v>
      </c>
      <c r="H73" s="413"/>
      <c r="I73" s="414"/>
    </row>
    <row r="74" spans="1:9" hidden="1" x14ac:dyDescent="0.25">
      <c r="A74" s="81"/>
      <c r="B74" s="310"/>
      <c r="C74" s="257"/>
      <c r="D74" s="257"/>
      <c r="E74" s="269"/>
      <c r="F74" s="315"/>
      <c r="G74" s="256">
        <f t="shared" si="1"/>
        <v>0</v>
      </c>
      <c r="H74" s="413"/>
      <c r="I74" s="414"/>
    </row>
    <row r="75" spans="1:9" hidden="1" x14ac:dyDescent="0.25">
      <c r="A75" s="81"/>
      <c r="B75" s="310"/>
      <c r="C75" s="257"/>
      <c r="D75" s="257"/>
      <c r="E75" s="269"/>
      <c r="F75" s="315"/>
      <c r="G75" s="256">
        <f t="shared" si="1"/>
        <v>0</v>
      </c>
      <c r="H75" s="413"/>
      <c r="I75" s="414"/>
    </row>
    <row r="76" spans="1:9" hidden="1" x14ac:dyDescent="0.25">
      <c r="A76" s="81"/>
      <c r="B76" s="310"/>
      <c r="C76" s="257"/>
      <c r="D76" s="257"/>
      <c r="E76" s="269"/>
      <c r="F76" s="315"/>
      <c r="G76" s="256">
        <f t="shared" si="1"/>
        <v>0</v>
      </c>
      <c r="H76" s="413"/>
      <c r="I76" s="414"/>
    </row>
    <row r="77" spans="1:9" hidden="1" x14ac:dyDescent="0.25">
      <c r="A77" s="81"/>
      <c r="B77" s="310"/>
      <c r="C77" s="257"/>
      <c r="D77" s="257"/>
      <c r="E77" s="269"/>
      <c r="F77" s="315"/>
      <c r="G77" s="256">
        <f t="shared" si="1"/>
        <v>0</v>
      </c>
      <c r="H77" s="413"/>
      <c r="I77" s="414"/>
    </row>
    <row r="78" spans="1:9" hidden="1" x14ac:dyDescent="0.25">
      <c r="A78" s="81"/>
      <c r="B78" s="310"/>
      <c r="C78" s="257"/>
      <c r="D78" s="257"/>
      <c r="E78" s="269"/>
      <c r="F78" s="315"/>
      <c r="G78" s="256">
        <f t="shared" si="1"/>
        <v>0</v>
      </c>
      <c r="H78" s="413"/>
      <c r="I78" s="414"/>
    </row>
    <row r="79" spans="1:9" hidden="1" x14ac:dyDescent="0.25">
      <c r="A79" s="81"/>
      <c r="B79" s="310"/>
      <c r="C79" s="257"/>
      <c r="D79" s="257"/>
      <c r="E79" s="269"/>
      <c r="F79" s="315"/>
      <c r="G79" s="256">
        <f t="shared" si="1"/>
        <v>0</v>
      </c>
      <c r="H79" s="413"/>
      <c r="I79" s="414"/>
    </row>
    <row r="80" spans="1:9" hidden="1" x14ac:dyDescent="0.25">
      <c r="A80" s="81"/>
      <c r="B80" s="310"/>
      <c r="C80" s="257"/>
      <c r="D80" s="257"/>
      <c r="E80" s="269"/>
      <c r="F80" s="315"/>
      <c r="G80" s="256">
        <f t="shared" si="1"/>
        <v>0</v>
      </c>
      <c r="H80" s="413"/>
      <c r="I80" s="414"/>
    </row>
    <row r="81" spans="1:9" hidden="1" x14ac:dyDescent="0.25">
      <c r="A81" s="81"/>
      <c r="B81" s="310"/>
      <c r="C81" s="257"/>
      <c r="D81" s="257"/>
      <c r="E81" s="269"/>
      <c r="F81" s="315"/>
      <c r="G81" s="256">
        <f t="shared" si="1"/>
        <v>0</v>
      </c>
      <c r="H81" s="413"/>
      <c r="I81" s="414"/>
    </row>
    <row r="82" spans="1:9" hidden="1" x14ac:dyDescent="0.25">
      <c r="A82" s="81"/>
      <c r="B82" s="310"/>
      <c r="C82" s="257"/>
      <c r="D82" s="257"/>
      <c r="E82" s="269"/>
      <c r="F82" s="315"/>
      <c r="G82" s="256">
        <f t="shared" si="1"/>
        <v>0</v>
      </c>
      <c r="H82" s="413"/>
      <c r="I82" s="414"/>
    </row>
    <row r="83" spans="1:9" hidden="1" x14ac:dyDescent="0.25">
      <c r="A83" s="81"/>
      <c r="B83" s="310"/>
      <c r="C83" s="257"/>
      <c r="D83" s="257"/>
      <c r="E83" s="269"/>
      <c r="F83" s="315"/>
      <c r="G83" s="256">
        <f t="shared" si="1"/>
        <v>0</v>
      </c>
      <c r="H83" s="413"/>
      <c r="I83" s="414"/>
    </row>
    <row r="84" spans="1:9" hidden="1" x14ac:dyDescent="0.25">
      <c r="A84" s="81"/>
      <c r="B84" s="310"/>
      <c r="C84" s="257"/>
      <c r="D84" s="257"/>
      <c r="E84" s="269"/>
      <c r="F84" s="315"/>
      <c r="G84" s="256">
        <f t="shared" si="1"/>
        <v>0</v>
      </c>
      <c r="H84" s="413"/>
      <c r="I84" s="414"/>
    </row>
    <row r="85" spans="1:9" hidden="1" x14ac:dyDescent="0.25">
      <c r="A85" s="81"/>
      <c r="B85" s="310"/>
      <c r="C85" s="257"/>
      <c r="D85" s="257"/>
      <c r="E85" s="269"/>
      <c r="F85" s="315"/>
      <c r="G85" s="256">
        <f t="shared" si="1"/>
        <v>0</v>
      </c>
      <c r="H85" s="413"/>
      <c r="I85" s="414"/>
    </row>
    <row r="86" spans="1:9" hidden="1" x14ac:dyDescent="0.25">
      <c r="A86" s="81"/>
      <c r="B86" s="310"/>
      <c r="C86" s="257"/>
      <c r="D86" s="257"/>
      <c r="E86" s="269"/>
      <c r="F86" s="315"/>
      <c r="G86" s="256">
        <f t="shared" si="1"/>
        <v>0</v>
      </c>
      <c r="H86" s="413"/>
      <c r="I86" s="414"/>
    </row>
    <row r="87" spans="1:9" hidden="1" x14ac:dyDescent="0.25">
      <c r="A87" s="81"/>
      <c r="B87" s="310"/>
      <c r="C87" s="257"/>
      <c r="D87" s="257"/>
      <c r="E87" s="269"/>
      <c r="F87" s="315"/>
      <c r="G87" s="256">
        <f t="shared" si="1"/>
        <v>0</v>
      </c>
      <c r="H87" s="413"/>
      <c r="I87" s="414"/>
    </row>
    <row r="88" spans="1:9" hidden="1" x14ac:dyDescent="0.25">
      <c r="A88" s="81"/>
      <c r="B88" s="310"/>
      <c r="C88" s="257"/>
      <c r="D88" s="257"/>
      <c r="E88" s="269"/>
      <c r="F88" s="315"/>
      <c r="G88" s="256">
        <f t="shared" si="1"/>
        <v>0</v>
      </c>
      <c r="H88" s="413"/>
      <c r="I88" s="414"/>
    </row>
    <row r="89" spans="1:9" hidden="1" x14ac:dyDescent="0.25">
      <c r="A89" s="81"/>
      <c r="B89" s="310"/>
      <c r="C89" s="257"/>
      <c r="D89" s="257"/>
      <c r="E89" s="269"/>
      <c r="F89" s="315"/>
      <c r="G89" s="256">
        <f t="shared" si="1"/>
        <v>0</v>
      </c>
      <c r="H89" s="413"/>
      <c r="I89" s="414"/>
    </row>
    <row r="90" spans="1:9" hidden="1" x14ac:dyDescent="0.25">
      <c r="A90" s="81"/>
      <c r="B90" s="310"/>
      <c r="C90" s="257"/>
      <c r="D90" s="257"/>
      <c r="E90" s="269"/>
      <c r="F90" s="315"/>
      <c r="G90" s="256">
        <f t="shared" si="1"/>
        <v>0</v>
      </c>
      <c r="H90" s="413"/>
      <c r="I90" s="414"/>
    </row>
    <row r="91" spans="1:9" hidden="1" x14ac:dyDescent="0.25">
      <c r="A91" s="81"/>
      <c r="B91" s="310"/>
      <c r="C91" s="257"/>
      <c r="D91" s="257"/>
      <c r="E91" s="269"/>
      <c r="F91" s="315"/>
      <c r="G91" s="256">
        <f t="shared" si="1"/>
        <v>0</v>
      </c>
      <c r="H91" s="413"/>
      <c r="I91" s="414"/>
    </row>
    <row r="92" spans="1:9" hidden="1" x14ac:dyDescent="0.25">
      <c r="A92" s="81"/>
      <c r="B92" s="310"/>
      <c r="C92" s="257"/>
      <c r="D92" s="257"/>
      <c r="E92" s="269"/>
      <c r="F92" s="315"/>
      <c r="G92" s="256">
        <f t="shared" si="1"/>
        <v>0</v>
      </c>
      <c r="H92" s="413"/>
      <c r="I92" s="414"/>
    </row>
    <row r="93" spans="1:9" hidden="1" x14ac:dyDescent="0.25">
      <c r="A93" s="81"/>
      <c r="B93" s="310"/>
      <c r="C93" s="257"/>
      <c r="D93" s="257"/>
      <c r="E93" s="269"/>
      <c r="F93" s="315"/>
      <c r="G93" s="256">
        <f t="shared" si="1"/>
        <v>0</v>
      </c>
      <c r="H93" s="413"/>
      <c r="I93" s="414"/>
    </row>
    <row r="94" spans="1:9" hidden="1" x14ac:dyDescent="0.25">
      <c r="A94" s="81"/>
      <c r="B94" s="310"/>
      <c r="C94" s="257"/>
      <c r="D94" s="257"/>
      <c r="E94" s="269"/>
      <c r="F94" s="315"/>
      <c r="G94" s="256">
        <f t="shared" si="1"/>
        <v>0</v>
      </c>
      <c r="H94" s="413"/>
      <c r="I94" s="414"/>
    </row>
    <row r="95" spans="1:9" hidden="1" x14ac:dyDescent="0.25">
      <c r="A95" s="81"/>
      <c r="B95" s="310"/>
      <c r="C95" s="257"/>
      <c r="D95" s="257"/>
      <c r="E95" s="269"/>
      <c r="F95" s="315"/>
      <c r="G95" s="256">
        <f t="shared" si="1"/>
        <v>0</v>
      </c>
      <c r="H95" s="413"/>
      <c r="I95" s="414"/>
    </row>
    <row r="96" spans="1:9" hidden="1" x14ac:dyDescent="0.25">
      <c r="A96" s="81"/>
      <c r="B96" s="310"/>
      <c r="C96" s="257"/>
      <c r="D96" s="257"/>
      <c r="E96" s="269"/>
      <c r="F96" s="315"/>
      <c r="G96" s="256">
        <f t="shared" si="1"/>
        <v>0</v>
      </c>
      <c r="H96" s="413"/>
      <c r="I96" s="414"/>
    </row>
    <row r="97" spans="1:9" hidden="1" x14ac:dyDescent="0.25">
      <c r="A97" s="81"/>
      <c r="B97" s="310"/>
      <c r="C97" s="257"/>
      <c r="D97" s="257"/>
      <c r="E97" s="269"/>
      <c r="F97" s="315"/>
      <c r="G97" s="256">
        <f t="shared" si="1"/>
        <v>0</v>
      </c>
      <c r="H97" s="413"/>
      <c r="I97" s="414"/>
    </row>
    <row r="98" spans="1:9" hidden="1" x14ac:dyDescent="0.25">
      <c r="A98" s="81"/>
      <c r="B98" s="310"/>
      <c r="C98" s="257"/>
      <c r="D98" s="257"/>
      <c r="E98" s="269"/>
      <c r="F98" s="315"/>
      <c r="G98" s="256">
        <f t="shared" si="1"/>
        <v>0</v>
      </c>
      <c r="H98" s="413"/>
      <c r="I98" s="414"/>
    </row>
    <row r="99" spans="1:9" hidden="1" x14ac:dyDescent="0.25">
      <c r="A99" s="81"/>
      <c r="B99" s="310"/>
      <c r="C99" s="257"/>
      <c r="D99" s="257"/>
      <c r="E99" s="269"/>
      <c r="F99" s="315"/>
      <c r="G99" s="256">
        <f t="shared" si="1"/>
        <v>0</v>
      </c>
      <c r="H99" s="413"/>
      <c r="I99" s="414"/>
    </row>
    <row r="100" spans="1:9" hidden="1" x14ac:dyDescent="0.25">
      <c r="A100" s="81"/>
      <c r="B100" s="310"/>
      <c r="C100" s="257"/>
      <c r="D100" s="257"/>
      <c r="E100" s="269"/>
      <c r="F100" s="315"/>
      <c r="G100" s="256">
        <f t="shared" si="1"/>
        <v>0</v>
      </c>
      <c r="H100" s="413"/>
      <c r="I100" s="414"/>
    </row>
    <row r="101" spans="1:9" hidden="1" x14ac:dyDescent="0.25">
      <c r="A101" s="81"/>
      <c r="B101" s="310"/>
      <c r="C101" s="257"/>
      <c r="D101" s="257"/>
      <c r="E101" s="269"/>
      <c r="F101" s="315"/>
      <c r="G101" s="256">
        <f t="shared" si="1"/>
        <v>0</v>
      </c>
      <c r="H101" s="413"/>
      <c r="I101" s="414"/>
    </row>
    <row r="102" spans="1:9" hidden="1" x14ac:dyDescent="0.25">
      <c r="A102" s="81"/>
      <c r="B102" s="310"/>
      <c r="C102" s="257"/>
      <c r="D102" s="257"/>
      <c r="E102" s="269"/>
      <c r="F102" s="315"/>
      <c r="G102" s="256">
        <f t="shared" si="1"/>
        <v>0</v>
      </c>
      <c r="H102" s="413"/>
      <c r="I102" s="414"/>
    </row>
    <row r="103" spans="1:9" hidden="1" x14ac:dyDescent="0.25">
      <c r="A103" s="81"/>
      <c r="B103" s="310"/>
      <c r="C103" s="257"/>
      <c r="D103" s="257"/>
      <c r="E103" s="269"/>
      <c r="F103" s="315"/>
      <c r="G103" s="256">
        <f t="shared" si="1"/>
        <v>0</v>
      </c>
      <c r="H103" s="413"/>
      <c r="I103" s="414"/>
    </row>
    <row r="104" spans="1:9" hidden="1" x14ac:dyDescent="0.25">
      <c r="A104" s="81"/>
      <c r="B104" s="310"/>
      <c r="C104" s="257"/>
      <c r="D104" s="257"/>
      <c r="E104" s="269"/>
      <c r="F104" s="315"/>
      <c r="G104" s="256">
        <f t="shared" ref="G104:G129" si="2">IFERROR(ROUND(C229/E104,0),0)</f>
        <v>0</v>
      </c>
      <c r="H104" s="413"/>
      <c r="I104" s="414"/>
    </row>
    <row r="105" spans="1:9" hidden="1" x14ac:dyDescent="0.25">
      <c r="A105" s="81"/>
      <c r="B105" s="310"/>
      <c r="C105" s="257"/>
      <c r="D105" s="257"/>
      <c r="E105" s="269"/>
      <c r="F105" s="315"/>
      <c r="G105" s="256">
        <f t="shared" si="2"/>
        <v>0</v>
      </c>
      <c r="H105" s="413"/>
      <c r="I105" s="414"/>
    </row>
    <row r="106" spans="1:9" hidden="1" x14ac:dyDescent="0.25">
      <c r="A106" s="81"/>
      <c r="B106" s="310"/>
      <c r="C106" s="257"/>
      <c r="D106" s="257"/>
      <c r="E106" s="269"/>
      <c r="F106" s="315"/>
      <c r="G106" s="256">
        <f t="shared" si="2"/>
        <v>0</v>
      </c>
      <c r="H106" s="413"/>
      <c r="I106" s="414"/>
    </row>
    <row r="107" spans="1:9" hidden="1" x14ac:dyDescent="0.25">
      <c r="A107" s="81"/>
      <c r="B107" s="310"/>
      <c r="C107" s="257"/>
      <c r="D107" s="257"/>
      <c r="E107" s="269"/>
      <c r="F107" s="315"/>
      <c r="G107" s="256">
        <f t="shared" si="2"/>
        <v>0</v>
      </c>
      <c r="H107" s="413"/>
      <c r="I107" s="414"/>
    </row>
    <row r="108" spans="1:9" hidden="1" x14ac:dyDescent="0.25">
      <c r="A108" s="81"/>
      <c r="B108" s="310"/>
      <c r="C108" s="257"/>
      <c r="D108" s="257"/>
      <c r="E108" s="269"/>
      <c r="F108" s="315"/>
      <c r="G108" s="256">
        <f t="shared" si="2"/>
        <v>0</v>
      </c>
      <c r="H108" s="413"/>
      <c r="I108" s="414"/>
    </row>
    <row r="109" spans="1:9" hidden="1" x14ac:dyDescent="0.25">
      <c r="A109" s="81"/>
      <c r="B109" s="310"/>
      <c r="C109" s="257"/>
      <c r="D109" s="257"/>
      <c r="E109" s="269"/>
      <c r="F109" s="315"/>
      <c r="G109" s="256">
        <f t="shared" si="2"/>
        <v>0</v>
      </c>
      <c r="H109" s="413"/>
      <c r="I109" s="414"/>
    </row>
    <row r="110" spans="1:9" hidden="1" x14ac:dyDescent="0.25">
      <c r="A110" s="81"/>
      <c r="B110" s="310"/>
      <c r="C110" s="257"/>
      <c r="D110" s="257"/>
      <c r="E110" s="269"/>
      <c r="F110" s="315"/>
      <c r="G110" s="256">
        <f t="shared" si="2"/>
        <v>0</v>
      </c>
      <c r="H110" s="413"/>
      <c r="I110" s="414"/>
    </row>
    <row r="111" spans="1:9" hidden="1" x14ac:dyDescent="0.25">
      <c r="A111" s="81"/>
      <c r="B111" s="310"/>
      <c r="C111" s="257"/>
      <c r="D111" s="257"/>
      <c r="E111" s="269"/>
      <c r="F111" s="315"/>
      <c r="G111" s="256">
        <f t="shared" si="2"/>
        <v>0</v>
      </c>
      <c r="H111" s="413"/>
      <c r="I111" s="414"/>
    </row>
    <row r="112" spans="1:9" hidden="1" x14ac:dyDescent="0.25">
      <c r="A112" s="81"/>
      <c r="B112" s="310"/>
      <c r="C112" s="257"/>
      <c r="D112" s="257"/>
      <c r="E112" s="269"/>
      <c r="F112" s="315"/>
      <c r="G112" s="256">
        <f t="shared" si="2"/>
        <v>0</v>
      </c>
      <c r="H112" s="413"/>
      <c r="I112" s="414"/>
    </row>
    <row r="113" spans="1:9" hidden="1" x14ac:dyDescent="0.25">
      <c r="A113" s="81"/>
      <c r="B113" s="310"/>
      <c r="C113" s="257"/>
      <c r="D113" s="257"/>
      <c r="E113" s="269"/>
      <c r="F113" s="315"/>
      <c r="G113" s="256">
        <f t="shared" si="2"/>
        <v>0</v>
      </c>
      <c r="H113" s="413"/>
      <c r="I113" s="414"/>
    </row>
    <row r="114" spans="1:9" hidden="1" x14ac:dyDescent="0.25">
      <c r="A114" s="81"/>
      <c r="B114" s="310"/>
      <c r="C114" s="257"/>
      <c r="D114" s="257"/>
      <c r="E114" s="269"/>
      <c r="F114" s="315"/>
      <c r="G114" s="256">
        <f t="shared" si="2"/>
        <v>0</v>
      </c>
      <c r="H114" s="413"/>
      <c r="I114" s="414"/>
    </row>
    <row r="115" spans="1:9" hidden="1" x14ac:dyDescent="0.25">
      <c r="A115" s="81"/>
      <c r="B115" s="310"/>
      <c r="C115" s="257"/>
      <c r="D115" s="257"/>
      <c r="E115" s="269"/>
      <c r="F115" s="315"/>
      <c r="G115" s="256">
        <f t="shared" si="2"/>
        <v>0</v>
      </c>
      <c r="H115" s="413"/>
      <c r="I115" s="414"/>
    </row>
    <row r="116" spans="1:9" hidden="1" x14ac:dyDescent="0.25">
      <c r="A116" s="81"/>
      <c r="B116" s="310"/>
      <c r="C116" s="257"/>
      <c r="D116" s="257"/>
      <c r="E116" s="269"/>
      <c r="F116" s="315"/>
      <c r="G116" s="256">
        <f t="shared" si="2"/>
        <v>0</v>
      </c>
      <c r="H116" s="413"/>
      <c r="I116" s="414"/>
    </row>
    <row r="117" spans="1:9" hidden="1" x14ac:dyDescent="0.25">
      <c r="A117" s="81"/>
      <c r="B117" s="310"/>
      <c r="C117" s="257"/>
      <c r="D117" s="257"/>
      <c r="E117" s="269"/>
      <c r="F117" s="315"/>
      <c r="G117" s="256">
        <f t="shared" si="2"/>
        <v>0</v>
      </c>
      <c r="H117" s="413"/>
      <c r="I117" s="414"/>
    </row>
    <row r="118" spans="1:9" hidden="1" x14ac:dyDescent="0.25">
      <c r="A118" s="81"/>
      <c r="B118" s="310"/>
      <c r="C118" s="257"/>
      <c r="D118" s="257"/>
      <c r="E118" s="269"/>
      <c r="F118" s="315"/>
      <c r="G118" s="256">
        <f t="shared" si="2"/>
        <v>0</v>
      </c>
      <c r="H118" s="413"/>
      <c r="I118" s="414"/>
    </row>
    <row r="119" spans="1:9" hidden="1" x14ac:dyDescent="0.25">
      <c r="A119" s="81"/>
      <c r="B119" s="310"/>
      <c r="C119" s="257"/>
      <c r="D119" s="257"/>
      <c r="E119" s="269"/>
      <c r="F119" s="315"/>
      <c r="G119" s="256">
        <f t="shared" si="2"/>
        <v>0</v>
      </c>
      <c r="H119" s="413"/>
      <c r="I119" s="414"/>
    </row>
    <row r="120" spans="1:9" hidden="1" x14ac:dyDescent="0.25">
      <c r="A120" s="81"/>
      <c r="B120" s="310"/>
      <c r="C120" s="257"/>
      <c r="D120" s="257"/>
      <c r="E120" s="269"/>
      <c r="F120" s="315"/>
      <c r="G120" s="256">
        <f t="shared" si="2"/>
        <v>0</v>
      </c>
      <c r="H120" s="413"/>
      <c r="I120" s="414"/>
    </row>
    <row r="121" spans="1:9" hidden="1" x14ac:dyDescent="0.25">
      <c r="A121" s="81"/>
      <c r="B121" s="310"/>
      <c r="C121" s="257"/>
      <c r="D121" s="257"/>
      <c r="E121" s="269"/>
      <c r="F121" s="315"/>
      <c r="G121" s="256">
        <f t="shared" si="2"/>
        <v>0</v>
      </c>
      <c r="H121" s="413"/>
      <c r="I121" s="414"/>
    </row>
    <row r="122" spans="1:9" hidden="1" x14ac:dyDescent="0.25">
      <c r="A122" s="81"/>
      <c r="B122" s="310"/>
      <c r="C122" s="257"/>
      <c r="D122" s="257"/>
      <c r="E122" s="269"/>
      <c r="F122" s="315"/>
      <c r="G122" s="256">
        <f t="shared" si="2"/>
        <v>0</v>
      </c>
      <c r="H122" s="413"/>
      <c r="I122" s="414"/>
    </row>
    <row r="123" spans="1:9" hidden="1" x14ac:dyDescent="0.25">
      <c r="A123" s="81"/>
      <c r="B123" s="310"/>
      <c r="C123" s="257"/>
      <c r="D123" s="257"/>
      <c r="E123" s="269"/>
      <c r="F123" s="315"/>
      <c r="G123" s="256">
        <f t="shared" si="2"/>
        <v>0</v>
      </c>
      <c r="H123" s="413"/>
      <c r="I123" s="414"/>
    </row>
    <row r="124" spans="1:9" hidden="1" x14ac:dyDescent="0.25">
      <c r="A124" s="81"/>
      <c r="B124" s="310"/>
      <c r="C124" s="257"/>
      <c r="D124" s="257"/>
      <c r="E124" s="269"/>
      <c r="F124" s="315"/>
      <c r="G124" s="256">
        <f t="shared" si="2"/>
        <v>0</v>
      </c>
      <c r="H124" s="413"/>
      <c r="I124" s="414"/>
    </row>
    <row r="125" spans="1:9" hidden="1" x14ac:dyDescent="0.25">
      <c r="A125" s="81"/>
      <c r="B125" s="310"/>
      <c r="C125" s="257"/>
      <c r="D125" s="257"/>
      <c r="E125" s="269"/>
      <c r="F125" s="315"/>
      <c r="G125" s="256">
        <f t="shared" si="2"/>
        <v>0</v>
      </c>
      <c r="H125" s="413"/>
      <c r="I125" s="414"/>
    </row>
    <row r="126" spans="1:9" hidden="1" x14ac:dyDescent="0.25">
      <c r="A126" s="81"/>
      <c r="B126" s="310"/>
      <c r="C126" s="257"/>
      <c r="D126" s="257"/>
      <c r="E126" s="269"/>
      <c r="F126" s="315"/>
      <c r="G126" s="256">
        <f t="shared" si="2"/>
        <v>0</v>
      </c>
      <c r="H126" s="413"/>
      <c r="I126" s="414"/>
    </row>
    <row r="127" spans="1:9" hidden="1" x14ac:dyDescent="0.25">
      <c r="A127" s="81"/>
      <c r="B127" s="310"/>
      <c r="C127" s="257"/>
      <c r="D127" s="257"/>
      <c r="E127" s="269"/>
      <c r="F127" s="315"/>
      <c r="G127" s="256">
        <f t="shared" si="2"/>
        <v>0</v>
      </c>
      <c r="H127" s="413"/>
      <c r="I127" s="414"/>
    </row>
    <row r="128" spans="1:9" hidden="1" x14ac:dyDescent="0.25">
      <c r="A128" s="81"/>
      <c r="B128" s="310"/>
      <c r="C128" s="257"/>
      <c r="D128" s="257"/>
      <c r="E128" s="269"/>
      <c r="F128" s="315"/>
      <c r="G128" s="256">
        <f t="shared" si="2"/>
        <v>0</v>
      </c>
      <c r="H128" s="413"/>
      <c r="I128" s="414"/>
    </row>
    <row r="129" spans="1:9" hidden="1" x14ac:dyDescent="0.25">
      <c r="A129" s="81"/>
      <c r="B129" s="310"/>
      <c r="C129" s="257"/>
      <c r="D129" s="257"/>
      <c r="E129" s="269"/>
      <c r="F129" s="315"/>
      <c r="G129" s="256">
        <f t="shared" si="2"/>
        <v>0</v>
      </c>
      <c r="H129" s="413"/>
      <c r="I129" s="414"/>
    </row>
    <row r="130" spans="1:9" hidden="1" x14ac:dyDescent="0.25">
      <c r="A130" s="81"/>
      <c r="B130" s="310"/>
      <c r="C130" s="257"/>
      <c r="D130" s="257"/>
      <c r="E130" s="269"/>
      <c r="F130" s="315"/>
      <c r="G130" s="256">
        <f t="shared" ref="G130:G139" si="3">IFERROR(ROUND(C265/E130,0),0)</f>
        <v>0</v>
      </c>
      <c r="H130" s="413"/>
      <c r="I130" s="414"/>
    </row>
    <row r="131" spans="1:9" hidden="1" x14ac:dyDescent="0.25">
      <c r="A131" s="81"/>
      <c r="B131" s="310"/>
      <c r="C131" s="257"/>
      <c r="D131" s="257"/>
      <c r="E131" s="269"/>
      <c r="F131" s="315"/>
      <c r="G131" s="256">
        <f t="shared" si="3"/>
        <v>0</v>
      </c>
      <c r="H131" s="413"/>
      <c r="I131" s="414"/>
    </row>
    <row r="132" spans="1:9" hidden="1" x14ac:dyDescent="0.25">
      <c r="A132" s="81"/>
      <c r="B132" s="310"/>
      <c r="C132" s="257"/>
      <c r="D132" s="257"/>
      <c r="E132" s="269"/>
      <c r="F132" s="315"/>
      <c r="G132" s="256">
        <f t="shared" si="3"/>
        <v>0</v>
      </c>
      <c r="H132" s="413"/>
      <c r="I132" s="414"/>
    </row>
    <row r="133" spans="1:9" hidden="1" x14ac:dyDescent="0.25">
      <c r="A133" s="81"/>
      <c r="B133" s="310"/>
      <c r="C133" s="257"/>
      <c r="D133" s="257"/>
      <c r="E133" s="269"/>
      <c r="F133" s="315"/>
      <c r="G133" s="256">
        <f t="shared" si="3"/>
        <v>0</v>
      </c>
      <c r="H133" s="413"/>
      <c r="I133" s="414"/>
    </row>
    <row r="134" spans="1:9" hidden="1" x14ac:dyDescent="0.25">
      <c r="A134" s="81"/>
      <c r="B134" s="310"/>
      <c r="C134" s="257"/>
      <c r="D134" s="257"/>
      <c r="E134" s="269"/>
      <c r="F134" s="315"/>
      <c r="G134" s="256">
        <f t="shared" si="3"/>
        <v>0</v>
      </c>
      <c r="H134" s="413"/>
      <c r="I134" s="414"/>
    </row>
    <row r="135" spans="1:9" hidden="1" x14ac:dyDescent="0.25">
      <c r="A135" s="81"/>
      <c r="B135" s="310"/>
      <c r="C135" s="257"/>
      <c r="D135" s="257"/>
      <c r="E135" s="269"/>
      <c r="F135" s="315"/>
      <c r="G135" s="256">
        <f t="shared" si="3"/>
        <v>0</v>
      </c>
      <c r="H135" s="413"/>
      <c r="I135" s="414"/>
    </row>
    <row r="136" spans="1:9" hidden="1" x14ac:dyDescent="0.25">
      <c r="A136" s="81"/>
      <c r="B136" s="310"/>
      <c r="C136" s="257"/>
      <c r="D136" s="257"/>
      <c r="E136" s="269"/>
      <c r="F136" s="315"/>
      <c r="G136" s="256">
        <f t="shared" si="3"/>
        <v>0</v>
      </c>
      <c r="H136" s="413"/>
      <c r="I136" s="414"/>
    </row>
    <row r="137" spans="1:9" hidden="1" x14ac:dyDescent="0.25">
      <c r="A137" s="81"/>
      <c r="B137" s="310"/>
      <c r="C137" s="257"/>
      <c r="D137" s="257"/>
      <c r="E137" s="269"/>
      <c r="F137" s="315"/>
      <c r="G137" s="256">
        <f t="shared" si="3"/>
        <v>0</v>
      </c>
      <c r="H137" s="413"/>
      <c r="I137" s="414"/>
    </row>
    <row r="138" spans="1:9" hidden="1" x14ac:dyDescent="0.25">
      <c r="A138" s="81"/>
      <c r="B138" s="310"/>
      <c r="C138" s="257"/>
      <c r="D138" s="257"/>
      <c r="E138" s="269"/>
      <c r="F138" s="315"/>
      <c r="G138" s="256">
        <f t="shared" si="3"/>
        <v>0</v>
      </c>
      <c r="H138" s="413"/>
      <c r="I138" s="414"/>
    </row>
    <row r="139" spans="1:9" hidden="1" x14ac:dyDescent="0.25">
      <c r="A139" s="81"/>
      <c r="B139" s="310"/>
      <c r="C139" s="257"/>
      <c r="D139" s="257"/>
      <c r="E139" s="269"/>
      <c r="F139" s="315"/>
      <c r="G139" s="256">
        <f t="shared" si="3"/>
        <v>0</v>
      </c>
      <c r="H139" s="413"/>
      <c r="I139" s="414"/>
    </row>
    <row r="140" spans="1:9" hidden="1" x14ac:dyDescent="0.25">
      <c r="A140" s="81"/>
      <c r="B140" s="310"/>
      <c r="C140" s="257"/>
      <c r="D140" s="257"/>
      <c r="E140" s="269"/>
      <c r="F140" s="315"/>
      <c r="G140" s="256">
        <f t="shared" ref="G140:G149" si="4">IFERROR(ROUND(C265/E140,0),0)</f>
        <v>0</v>
      </c>
      <c r="H140" s="413"/>
      <c r="I140" s="414"/>
    </row>
    <row r="141" spans="1:9" hidden="1" x14ac:dyDescent="0.25">
      <c r="A141" s="81"/>
      <c r="B141" s="310"/>
      <c r="C141" s="257"/>
      <c r="D141" s="257"/>
      <c r="E141" s="269"/>
      <c r="F141" s="315"/>
      <c r="G141" s="256">
        <f t="shared" si="4"/>
        <v>0</v>
      </c>
      <c r="H141" s="413"/>
      <c r="I141" s="414"/>
    </row>
    <row r="142" spans="1:9" hidden="1" x14ac:dyDescent="0.25">
      <c r="A142" s="81"/>
      <c r="B142" s="310"/>
      <c r="C142" s="257"/>
      <c r="D142" s="257"/>
      <c r="E142" s="269"/>
      <c r="F142" s="315"/>
      <c r="G142" s="256">
        <f t="shared" si="4"/>
        <v>0</v>
      </c>
      <c r="H142" s="413"/>
      <c r="I142" s="414"/>
    </row>
    <row r="143" spans="1:9" hidden="1" x14ac:dyDescent="0.25">
      <c r="A143" s="81"/>
      <c r="B143" s="310"/>
      <c r="C143" s="257"/>
      <c r="D143" s="257"/>
      <c r="E143" s="269"/>
      <c r="F143" s="315"/>
      <c r="G143" s="256">
        <f t="shared" si="4"/>
        <v>0</v>
      </c>
      <c r="H143" s="413"/>
      <c r="I143" s="414"/>
    </row>
    <row r="144" spans="1:9" hidden="1" x14ac:dyDescent="0.25">
      <c r="A144" s="81"/>
      <c r="B144" s="310"/>
      <c r="C144" s="257"/>
      <c r="D144" s="257"/>
      <c r="E144" s="269"/>
      <c r="F144" s="315"/>
      <c r="G144" s="256">
        <f t="shared" si="4"/>
        <v>0</v>
      </c>
      <c r="H144" s="413"/>
      <c r="I144" s="414"/>
    </row>
    <row r="145" spans="1:9" hidden="1" x14ac:dyDescent="0.25">
      <c r="A145" s="81"/>
      <c r="B145" s="310"/>
      <c r="C145" s="257"/>
      <c r="D145" s="257"/>
      <c r="E145" s="269"/>
      <c r="F145" s="315"/>
      <c r="G145" s="256">
        <f t="shared" si="4"/>
        <v>0</v>
      </c>
      <c r="H145" s="413"/>
      <c r="I145" s="414"/>
    </row>
    <row r="146" spans="1:9" hidden="1" x14ac:dyDescent="0.25">
      <c r="A146" s="81"/>
      <c r="B146" s="310"/>
      <c r="C146" s="257"/>
      <c r="D146" s="257"/>
      <c r="E146" s="269"/>
      <c r="F146" s="315"/>
      <c r="G146" s="256">
        <f t="shared" si="4"/>
        <v>0</v>
      </c>
      <c r="H146" s="413"/>
      <c r="I146" s="414"/>
    </row>
    <row r="147" spans="1:9" hidden="1" x14ac:dyDescent="0.25">
      <c r="A147" s="81"/>
      <c r="B147" s="310"/>
      <c r="C147" s="257"/>
      <c r="D147" s="257"/>
      <c r="E147" s="269"/>
      <c r="F147" s="315"/>
      <c r="G147" s="256">
        <f t="shared" si="4"/>
        <v>0</v>
      </c>
      <c r="H147" s="413"/>
      <c r="I147" s="414"/>
    </row>
    <row r="148" spans="1:9" hidden="1" x14ac:dyDescent="0.25">
      <c r="A148" s="81"/>
      <c r="B148" s="310"/>
      <c r="C148" s="257"/>
      <c r="D148" s="257"/>
      <c r="E148" s="269"/>
      <c r="F148" s="315"/>
      <c r="G148" s="256">
        <f t="shared" si="4"/>
        <v>0</v>
      </c>
      <c r="H148" s="413"/>
      <c r="I148" s="414"/>
    </row>
    <row r="149" spans="1:9" s="13" customFormat="1" hidden="1" x14ac:dyDescent="0.25">
      <c r="A149" s="81"/>
      <c r="B149" s="336"/>
      <c r="C149" s="336"/>
      <c r="D149" s="336"/>
      <c r="E149" s="269"/>
      <c r="F149" s="315"/>
      <c r="G149" s="256">
        <f t="shared" si="4"/>
        <v>0</v>
      </c>
      <c r="H149" s="413"/>
      <c r="I149" s="414"/>
    </row>
    <row r="150" spans="1:9" ht="15.75" thickBot="1" x14ac:dyDescent="0.3">
      <c r="A150" s="408" t="s">
        <v>32</v>
      </c>
      <c r="B150" s="409"/>
      <c r="C150" s="409"/>
      <c r="D150" s="410"/>
      <c r="E150" s="299">
        <f>SUM(E40:E149)</f>
        <v>0</v>
      </c>
      <c r="F150" s="300">
        <f>SUM(F40:F149)</f>
        <v>0</v>
      </c>
      <c r="G150" s="300">
        <f>SUMIF(G40:G149,"&gt;0")</f>
        <v>0</v>
      </c>
      <c r="H150" s="458"/>
      <c r="I150" s="459"/>
    </row>
    <row r="151" spans="1:9" x14ac:dyDescent="0.25">
      <c r="A151" s="449" t="s">
        <v>2453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15.75" hidden="1" thickBot="1" x14ac:dyDescent="0.3">
      <c r="A161" s="455"/>
      <c r="B161" s="456"/>
      <c r="C161" s="456"/>
      <c r="D161" s="456"/>
      <c r="E161" s="456"/>
      <c r="F161" s="456"/>
      <c r="G161" s="456"/>
      <c r="H161" s="456"/>
      <c r="I161" s="457"/>
    </row>
    <row r="162" spans="1:9" hidden="1" x14ac:dyDescent="0.25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 x14ac:dyDescent="0.25">
      <c r="A163" s="363" t="s">
        <v>572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x14ac:dyDescent="0.25">
      <c r="A164" s="28" t="s">
        <v>39</v>
      </c>
      <c r="B164" s="28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s="283" customFormat="1" hidden="1" x14ac:dyDescent="0.25">
      <c r="A165" s="145">
        <f>A40</f>
        <v>0</v>
      </c>
      <c r="B165" s="179">
        <f>B40</f>
        <v>0</v>
      </c>
      <c r="C165" s="380"/>
      <c r="D165" s="380"/>
      <c r="E165" s="282"/>
      <c r="F165" s="282"/>
      <c r="G165" s="282"/>
      <c r="H165" s="282"/>
      <c r="I165" s="282"/>
    </row>
    <row r="166" spans="1:9" s="283" customFormat="1" hidden="1" x14ac:dyDescent="0.25">
      <c r="A166" s="145">
        <f t="shared" ref="A166:A197" si="5">A41</f>
        <v>0</v>
      </c>
      <c r="B166" s="179">
        <f t="shared" ref="B166:B229" si="6">B41</f>
        <v>0</v>
      </c>
      <c r="C166" s="380"/>
      <c r="D166" s="380"/>
      <c r="E166" s="282"/>
      <c r="F166" s="282"/>
      <c r="G166" s="282"/>
      <c r="H166" s="282"/>
      <c r="I166" s="282"/>
    </row>
    <row r="167" spans="1:9" s="283" customFormat="1" hidden="1" x14ac:dyDescent="0.25">
      <c r="A167" s="145">
        <f t="shared" si="5"/>
        <v>0</v>
      </c>
      <c r="B167" s="179">
        <f t="shared" si="6"/>
        <v>0</v>
      </c>
      <c r="C167" s="380"/>
      <c r="D167" s="380"/>
      <c r="E167" s="282"/>
      <c r="F167" s="282"/>
      <c r="G167" s="282"/>
      <c r="H167" s="282"/>
      <c r="I167" s="282"/>
    </row>
    <row r="168" spans="1:9" s="283" customFormat="1" hidden="1" x14ac:dyDescent="0.25">
      <c r="A168" s="145">
        <f t="shared" si="5"/>
        <v>0</v>
      </c>
      <c r="B168" s="179">
        <f t="shared" si="6"/>
        <v>0</v>
      </c>
      <c r="C168" s="380"/>
      <c r="D168" s="380"/>
      <c r="E168" s="282"/>
      <c r="F168" s="282"/>
      <c r="G168" s="282"/>
      <c r="H168" s="282"/>
      <c r="I168" s="282"/>
    </row>
    <row r="169" spans="1:9" s="283" customFormat="1" hidden="1" x14ac:dyDescent="0.25">
      <c r="A169" s="145">
        <f t="shared" si="5"/>
        <v>0</v>
      </c>
      <c r="B169" s="179">
        <f t="shared" si="6"/>
        <v>0</v>
      </c>
      <c r="C169" s="380"/>
      <c r="D169" s="380"/>
      <c r="E169" s="282"/>
      <c r="F169" s="282"/>
      <c r="G169" s="282"/>
      <c r="H169" s="282"/>
      <c r="I169" s="282"/>
    </row>
    <row r="170" spans="1:9" s="283" customFormat="1" hidden="1" x14ac:dyDescent="0.25">
      <c r="A170" s="145">
        <f t="shared" si="5"/>
        <v>0</v>
      </c>
      <c r="B170" s="179">
        <f t="shared" si="6"/>
        <v>0</v>
      </c>
      <c r="C170" s="380"/>
      <c r="D170" s="380"/>
      <c r="E170" s="282"/>
      <c r="F170" s="282"/>
      <c r="G170" s="282"/>
      <c r="H170" s="282"/>
      <c r="I170" s="282"/>
    </row>
    <row r="171" spans="1:9" s="283" customFormat="1" hidden="1" x14ac:dyDescent="0.25">
      <c r="A171" s="145">
        <f t="shared" si="5"/>
        <v>0</v>
      </c>
      <c r="B171" s="179">
        <f t="shared" si="6"/>
        <v>0</v>
      </c>
      <c r="C171" s="380"/>
      <c r="D171" s="380"/>
      <c r="E171" s="282"/>
      <c r="F171" s="282"/>
      <c r="G171" s="282"/>
      <c r="H171" s="282"/>
      <c r="I171" s="282"/>
    </row>
    <row r="172" spans="1:9" s="283" customFormat="1" hidden="1" x14ac:dyDescent="0.25">
      <c r="A172" s="145">
        <f t="shared" si="5"/>
        <v>0</v>
      </c>
      <c r="B172" s="179">
        <f t="shared" si="6"/>
        <v>0</v>
      </c>
      <c r="C172" s="380"/>
      <c r="D172" s="380"/>
      <c r="E172" s="282"/>
      <c r="F172" s="282"/>
      <c r="G172" s="282"/>
      <c r="H172" s="282"/>
      <c r="I172" s="282"/>
    </row>
    <row r="173" spans="1:9" s="283" customFormat="1" hidden="1" x14ac:dyDescent="0.25">
      <c r="A173" s="145">
        <f t="shared" si="5"/>
        <v>0</v>
      </c>
      <c r="B173" s="179">
        <f t="shared" si="6"/>
        <v>0</v>
      </c>
      <c r="C173" s="380"/>
      <c r="D173" s="380"/>
      <c r="E173" s="282"/>
      <c r="F173" s="282"/>
      <c r="G173" s="282"/>
      <c r="H173" s="282"/>
      <c r="I173" s="282"/>
    </row>
    <row r="174" spans="1:9" s="283" customFormat="1" hidden="1" x14ac:dyDescent="0.25">
      <c r="A174" s="145">
        <f t="shared" si="5"/>
        <v>0</v>
      </c>
      <c r="B174" s="179">
        <f t="shared" si="6"/>
        <v>0</v>
      </c>
      <c r="C174" s="380"/>
      <c r="D174" s="380"/>
      <c r="E174" s="282"/>
      <c r="F174" s="282"/>
      <c r="G174" s="282"/>
      <c r="H174" s="282"/>
      <c r="I174" s="282"/>
    </row>
    <row r="175" spans="1:9" s="283" customFormat="1" hidden="1" x14ac:dyDescent="0.25">
      <c r="A175" s="145">
        <f t="shared" si="5"/>
        <v>0</v>
      </c>
      <c r="B175" s="179">
        <f t="shared" si="6"/>
        <v>0</v>
      </c>
      <c r="C175" s="380"/>
      <c r="D175" s="380"/>
      <c r="E175" s="282"/>
      <c r="F175" s="282"/>
      <c r="G175" s="282"/>
      <c r="H175" s="282"/>
      <c r="I175" s="282"/>
    </row>
    <row r="176" spans="1:9" s="283" customFormat="1" hidden="1" x14ac:dyDescent="0.25">
      <c r="A176" s="145">
        <f t="shared" si="5"/>
        <v>0</v>
      </c>
      <c r="B176" s="179">
        <f t="shared" si="6"/>
        <v>0</v>
      </c>
      <c r="C176" s="380"/>
      <c r="D176" s="380"/>
      <c r="E176" s="282"/>
      <c r="F176" s="282"/>
      <c r="G176" s="282"/>
      <c r="H176" s="282"/>
      <c r="I176" s="282"/>
    </row>
    <row r="177" spans="1:9" s="283" customFormat="1" hidden="1" x14ac:dyDescent="0.25">
      <c r="A177" s="145">
        <f t="shared" si="5"/>
        <v>0</v>
      </c>
      <c r="B177" s="179">
        <f t="shared" si="6"/>
        <v>0</v>
      </c>
      <c r="C177" s="337"/>
      <c r="D177" s="337"/>
      <c r="E177" s="282"/>
      <c r="F177" s="282"/>
      <c r="G177" s="282"/>
      <c r="H177" s="282"/>
      <c r="I177" s="282"/>
    </row>
    <row r="178" spans="1:9" s="283" customFormat="1" hidden="1" x14ac:dyDescent="0.25">
      <c r="A178" s="145">
        <f t="shared" si="5"/>
        <v>0</v>
      </c>
      <c r="B178" s="179">
        <f t="shared" si="6"/>
        <v>0</v>
      </c>
      <c r="C178" s="337"/>
      <c r="D178" s="337"/>
      <c r="E178" s="282"/>
      <c r="F178" s="282"/>
      <c r="G178" s="282"/>
      <c r="H178" s="282"/>
      <c r="I178" s="282"/>
    </row>
    <row r="179" spans="1:9" s="283" customFormat="1" hidden="1" x14ac:dyDescent="0.25">
      <c r="A179" s="145">
        <f t="shared" si="5"/>
        <v>0</v>
      </c>
      <c r="B179" s="179">
        <f t="shared" si="6"/>
        <v>0</v>
      </c>
      <c r="C179" s="337"/>
      <c r="D179" s="337"/>
      <c r="E179" s="282"/>
      <c r="F179" s="282"/>
      <c r="G179" s="282"/>
      <c r="H179" s="282"/>
      <c r="I179" s="282"/>
    </row>
    <row r="180" spans="1:9" s="283" customFormat="1" hidden="1" x14ac:dyDescent="0.25">
      <c r="A180" s="145">
        <f t="shared" si="5"/>
        <v>0</v>
      </c>
      <c r="B180" s="179">
        <f t="shared" si="6"/>
        <v>0</v>
      </c>
      <c r="C180" s="337"/>
      <c r="D180" s="337"/>
      <c r="E180" s="282"/>
      <c r="F180" s="282"/>
      <c r="G180" s="282"/>
      <c r="H180" s="282"/>
      <c r="I180" s="282"/>
    </row>
    <row r="181" spans="1:9" s="283" customFormat="1" hidden="1" x14ac:dyDescent="0.25">
      <c r="A181" s="145">
        <f t="shared" si="5"/>
        <v>0</v>
      </c>
      <c r="B181" s="179">
        <f t="shared" si="6"/>
        <v>0</v>
      </c>
      <c r="C181" s="337"/>
      <c r="D181" s="337"/>
      <c r="E181" s="282"/>
      <c r="F181" s="282"/>
      <c r="G181" s="282"/>
      <c r="H181" s="282"/>
      <c r="I181" s="282"/>
    </row>
    <row r="182" spans="1:9" s="283" customFormat="1" hidden="1" x14ac:dyDescent="0.25">
      <c r="A182" s="145">
        <f t="shared" si="5"/>
        <v>0</v>
      </c>
      <c r="B182" s="179">
        <f t="shared" si="6"/>
        <v>0</v>
      </c>
      <c r="C182" s="337"/>
      <c r="D182" s="337"/>
      <c r="E182" s="282"/>
      <c r="F182" s="282"/>
      <c r="G182" s="282"/>
      <c r="H182" s="282"/>
      <c r="I182" s="282"/>
    </row>
    <row r="183" spans="1:9" s="283" customFormat="1" hidden="1" x14ac:dyDescent="0.25">
      <c r="A183" s="145">
        <f t="shared" si="5"/>
        <v>0</v>
      </c>
      <c r="B183" s="179">
        <f t="shared" si="6"/>
        <v>0</v>
      </c>
      <c r="C183" s="337"/>
      <c r="D183" s="337"/>
      <c r="E183" s="282"/>
      <c r="F183" s="282"/>
      <c r="G183" s="282"/>
      <c r="H183" s="282"/>
      <c r="I183" s="282"/>
    </row>
    <row r="184" spans="1:9" s="283" customFormat="1" hidden="1" x14ac:dyDescent="0.25">
      <c r="A184" s="145">
        <f t="shared" si="5"/>
        <v>0</v>
      </c>
      <c r="B184" s="179">
        <f t="shared" si="6"/>
        <v>0</v>
      </c>
      <c r="C184" s="337"/>
      <c r="D184" s="337"/>
      <c r="E184" s="282"/>
      <c r="F184" s="282"/>
      <c r="G184" s="282"/>
      <c r="H184" s="282"/>
      <c r="I184" s="282"/>
    </row>
    <row r="185" spans="1:9" s="283" customFormat="1" hidden="1" x14ac:dyDescent="0.25">
      <c r="A185" s="145">
        <f t="shared" si="5"/>
        <v>0</v>
      </c>
      <c r="B185" s="179">
        <f t="shared" si="6"/>
        <v>0</v>
      </c>
      <c r="C185" s="337"/>
      <c r="D185" s="337"/>
      <c r="E185" s="282"/>
      <c r="F185" s="282"/>
      <c r="G185" s="282"/>
      <c r="H185" s="282"/>
      <c r="I185" s="282"/>
    </row>
    <row r="186" spans="1:9" s="283" customFormat="1" hidden="1" x14ac:dyDescent="0.25">
      <c r="A186" s="145">
        <f t="shared" si="5"/>
        <v>0</v>
      </c>
      <c r="B186" s="179">
        <f t="shared" si="6"/>
        <v>0</v>
      </c>
      <c r="C186" s="337"/>
      <c r="D186" s="337"/>
      <c r="E186" s="282"/>
      <c r="F186" s="282"/>
      <c r="G186" s="282"/>
      <c r="H186" s="282"/>
      <c r="I186" s="282"/>
    </row>
    <row r="187" spans="1:9" s="283" customFormat="1" hidden="1" x14ac:dyDescent="0.25">
      <c r="A187" s="145">
        <f t="shared" si="5"/>
        <v>0</v>
      </c>
      <c r="B187" s="179">
        <f t="shared" si="6"/>
        <v>0</v>
      </c>
      <c r="C187" s="337"/>
      <c r="D187" s="337"/>
      <c r="E187" s="282"/>
      <c r="F187" s="282"/>
      <c r="G187" s="282"/>
      <c r="H187" s="282"/>
      <c r="I187" s="282"/>
    </row>
    <row r="188" spans="1:9" s="283" customFormat="1" hidden="1" x14ac:dyDescent="0.25">
      <c r="A188" s="145">
        <f t="shared" si="5"/>
        <v>0</v>
      </c>
      <c r="B188" s="179">
        <f t="shared" si="6"/>
        <v>0</v>
      </c>
      <c r="C188" s="337"/>
      <c r="D188" s="337"/>
      <c r="E188" s="282"/>
      <c r="F188" s="282"/>
      <c r="G188" s="282"/>
      <c r="H188" s="282"/>
      <c r="I188" s="282"/>
    </row>
    <row r="189" spans="1:9" s="283" customFormat="1" hidden="1" x14ac:dyDescent="0.25">
      <c r="A189" s="145">
        <f t="shared" si="5"/>
        <v>0</v>
      </c>
      <c r="B189" s="179">
        <f t="shared" si="6"/>
        <v>0</v>
      </c>
      <c r="C189" s="337"/>
      <c r="D189" s="337"/>
      <c r="E189" s="282"/>
      <c r="F189" s="282"/>
      <c r="G189" s="282"/>
      <c r="H189" s="282"/>
      <c r="I189" s="282"/>
    </row>
    <row r="190" spans="1:9" s="283" customFormat="1" hidden="1" x14ac:dyDescent="0.25">
      <c r="A190" s="145">
        <f t="shared" si="5"/>
        <v>0</v>
      </c>
      <c r="B190" s="179">
        <f t="shared" si="6"/>
        <v>0</v>
      </c>
      <c r="C190" s="337"/>
      <c r="D190" s="337"/>
      <c r="E190" s="282"/>
      <c r="F190" s="282"/>
      <c r="G190" s="282"/>
      <c r="H190" s="282"/>
      <c r="I190" s="282"/>
    </row>
    <row r="191" spans="1:9" s="283" customFormat="1" hidden="1" x14ac:dyDescent="0.25">
      <c r="A191" s="145">
        <f t="shared" si="5"/>
        <v>0</v>
      </c>
      <c r="B191" s="179">
        <f t="shared" si="6"/>
        <v>0</v>
      </c>
      <c r="C191" s="337"/>
      <c r="D191" s="337"/>
      <c r="E191" s="282"/>
      <c r="F191" s="282"/>
      <c r="G191" s="282"/>
      <c r="H191" s="282"/>
      <c r="I191" s="282"/>
    </row>
    <row r="192" spans="1:9" s="283" customFormat="1" hidden="1" x14ac:dyDescent="0.25">
      <c r="A192" s="145">
        <f t="shared" si="5"/>
        <v>0</v>
      </c>
      <c r="B192" s="179">
        <f t="shared" si="6"/>
        <v>0</v>
      </c>
      <c r="C192" s="337"/>
      <c r="D192" s="337"/>
      <c r="E192" s="282"/>
      <c r="F192" s="282"/>
      <c r="G192" s="282"/>
      <c r="H192" s="282"/>
      <c r="I192" s="282"/>
    </row>
    <row r="193" spans="1:9" s="283" customFormat="1" hidden="1" x14ac:dyDescent="0.25">
      <c r="A193" s="145">
        <f t="shared" si="5"/>
        <v>0</v>
      </c>
      <c r="B193" s="179">
        <f t="shared" si="6"/>
        <v>0</v>
      </c>
      <c r="C193" s="337"/>
      <c r="D193" s="337"/>
      <c r="E193" s="282"/>
      <c r="F193" s="282"/>
      <c r="G193" s="282"/>
      <c r="H193" s="282"/>
      <c r="I193" s="282"/>
    </row>
    <row r="194" spans="1:9" s="283" customFormat="1" hidden="1" x14ac:dyDescent="0.25">
      <c r="A194" s="145">
        <f t="shared" si="5"/>
        <v>0</v>
      </c>
      <c r="B194" s="179">
        <f t="shared" si="6"/>
        <v>0</v>
      </c>
      <c r="C194" s="337"/>
      <c r="D194" s="337"/>
      <c r="E194" s="282"/>
      <c r="F194" s="282"/>
      <c r="G194" s="282"/>
      <c r="H194" s="282"/>
      <c r="I194" s="282"/>
    </row>
    <row r="195" spans="1:9" s="283" customFormat="1" hidden="1" x14ac:dyDescent="0.25">
      <c r="A195" s="145">
        <f t="shared" si="5"/>
        <v>0</v>
      </c>
      <c r="B195" s="179">
        <f t="shared" si="6"/>
        <v>0</v>
      </c>
      <c r="C195" s="337"/>
      <c r="D195" s="337"/>
      <c r="E195" s="282"/>
      <c r="F195" s="282"/>
      <c r="G195" s="282"/>
      <c r="H195" s="282"/>
      <c r="I195" s="282"/>
    </row>
    <row r="196" spans="1:9" s="283" customFormat="1" hidden="1" x14ac:dyDescent="0.25">
      <c r="A196" s="145">
        <f t="shared" si="5"/>
        <v>0</v>
      </c>
      <c r="B196" s="179">
        <f t="shared" si="6"/>
        <v>0</v>
      </c>
      <c r="C196" s="337"/>
      <c r="D196" s="337"/>
      <c r="E196" s="282"/>
      <c r="F196" s="282"/>
      <c r="G196" s="282"/>
      <c r="H196" s="282"/>
      <c r="I196" s="282"/>
    </row>
    <row r="197" spans="1:9" s="283" customFormat="1" hidden="1" x14ac:dyDescent="0.25">
      <c r="A197" s="145">
        <f t="shared" si="5"/>
        <v>0</v>
      </c>
      <c r="B197" s="179">
        <f t="shared" si="6"/>
        <v>0</v>
      </c>
      <c r="C197" s="337"/>
      <c r="D197" s="337"/>
      <c r="E197" s="282"/>
      <c r="F197" s="282"/>
      <c r="G197" s="282"/>
      <c r="H197" s="282"/>
      <c r="I197" s="282"/>
    </row>
    <row r="198" spans="1:9" s="283" customFormat="1" hidden="1" x14ac:dyDescent="0.25">
      <c r="A198" s="145">
        <f t="shared" ref="A198:A229" si="7">A73</f>
        <v>0</v>
      </c>
      <c r="B198" s="179">
        <f t="shared" si="6"/>
        <v>0</v>
      </c>
      <c r="C198" s="337"/>
      <c r="D198" s="337"/>
      <c r="E198" s="282"/>
      <c r="F198" s="282"/>
      <c r="G198" s="282"/>
      <c r="H198" s="282"/>
      <c r="I198" s="282"/>
    </row>
    <row r="199" spans="1:9" s="283" customFormat="1" hidden="1" x14ac:dyDescent="0.25">
      <c r="A199" s="145">
        <f t="shared" si="7"/>
        <v>0</v>
      </c>
      <c r="B199" s="179">
        <f t="shared" si="6"/>
        <v>0</v>
      </c>
      <c r="C199" s="337"/>
      <c r="D199" s="337"/>
      <c r="E199" s="282"/>
      <c r="F199" s="282"/>
      <c r="G199" s="282"/>
      <c r="H199" s="282"/>
      <c r="I199" s="282"/>
    </row>
    <row r="200" spans="1:9" s="283" customFormat="1" hidden="1" x14ac:dyDescent="0.25">
      <c r="A200" s="145">
        <f t="shared" si="7"/>
        <v>0</v>
      </c>
      <c r="B200" s="179">
        <f t="shared" si="6"/>
        <v>0</v>
      </c>
      <c r="C200" s="337"/>
      <c r="D200" s="337"/>
      <c r="E200" s="282"/>
      <c r="F200" s="282"/>
      <c r="G200" s="282"/>
      <c r="H200" s="282"/>
      <c r="I200" s="282"/>
    </row>
    <row r="201" spans="1:9" s="283" customFormat="1" hidden="1" x14ac:dyDescent="0.25">
      <c r="A201" s="145">
        <f t="shared" si="7"/>
        <v>0</v>
      </c>
      <c r="B201" s="179">
        <f t="shared" si="6"/>
        <v>0</v>
      </c>
      <c r="C201" s="337"/>
      <c r="D201" s="337"/>
      <c r="E201" s="282"/>
      <c r="F201" s="282"/>
      <c r="G201" s="282"/>
      <c r="H201" s="282"/>
      <c r="I201" s="282"/>
    </row>
    <row r="202" spans="1:9" s="283" customFormat="1" hidden="1" x14ac:dyDescent="0.25">
      <c r="A202" s="145">
        <f t="shared" si="7"/>
        <v>0</v>
      </c>
      <c r="B202" s="179">
        <f t="shared" si="6"/>
        <v>0</v>
      </c>
      <c r="C202" s="337"/>
      <c r="D202" s="337"/>
      <c r="E202" s="282"/>
      <c r="F202" s="282"/>
      <c r="G202" s="282"/>
      <c r="H202" s="282"/>
      <c r="I202" s="282"/>
    </row>
    <row r="203" spans="1:9" s="283" customFormat="1" hidden="1" x14ac:dyDescent="0.25">
      <c r="A203" s="145">
        <f t="shared" si="7"/>
        <v>0</v>
      </c>
      <c r="B203" s="179">
        <f t="shared" si="6"/>
        <v>0</v>
      </c>
      <c r="C203" s="337"/>
      <c r="D203" s="337"/>
      <c r="E203" s="282"/>
      <c r="F203" s="282"/>
      <c r="G203" s="282"/>
      <c r="H203" s="282"/>
      <c r="I203" s="282"/>
    </row>
    <row r="204" spans="1:9" s="283" customFormat="1" hidden="1" x14ac:dyDescent="0.25">
      <c r="A204" s="145">
        <f t="shared" si="7"/>
        <v>0</v>
      </c>
      <c r="B204" s="179">
        <f t="shared" si="6"/>
        <v>0</v>
      </c>
      <c r="C204" s="337"/>
      <c r="D204" s="337"/>
      <c r="E204" s="282"/>
      <c r="F204" s="282"/>
      <c r="G204" s="282"/>
      <c r="H204" s="282"/>
      <c r="I204" s="282"/>
    </row>
    <row r="205" spans="1:9" s="283" customFormat="1" hidden="1" x14ac:dyDescent="0.25">
      <c r="A205" s="145">
        <f t="shared" si="7"/>
        <v>0</v>
      </c>
      <c r="B205" s="179">
        <f t="shared" si="6"/>
        <v>0</v>
      </c>
      <c r="C205" s="337"/>
      <c r="D205" s="337"/>
      <c r="E205" s="282"/>
      <c r="F205" s="282"/>
      <c r="G205" s="282"/>
      <c r="H205" s="282"/>
      <c r="I205" s="282"/>
    </row>
    <row r="206" spans="1:9" s="283" customFormat="1" hidden="1" x14ac:dyDescent="0.25">
      <c r="A206" s="145">
        <f t="shared" si="7"/>
        <v>0</v>
      </c>
      <c r="B206" s="179">
        <f t="shared" si="6"/>
        <v>0</v>
      </c>
      <c r="C206" s="337"/>
      <c r="D206" s="337"/>
      <c r="E206" s="282"/>
      <c r="F206" s="282"/>
      <c r="G206" s="282"/>
      <c r="H206" s="282"/>
      <c r="I206" s="282"/>
    </row>
    <row r="207" spans="1:9" s="283" customFormat="1" hidden="1" x14ac:dyDescent="0.25">
      <c r="A207" s="145">
        <f t="shared" si="7"/>
        <v>0</v>
      </c>
      <c r="B207" s="179">
        <f t="shared" si="6"/>
        <v>0</v>
      </c>
      <c r="C207" s="337"/>
      <c r="D207" s="337"/>
      <c r="E207" s="282"/>
      <c r="F207" s="282"/>
      <c r="G207" s="282"/>
      <c r="H207" s="282"/>
      <c r="I207" s="282"/>
    </row>
    <row r="208" spans="1:9" s="283" customFormat="1" hidden="1" x14ac:dyDescent="0.25">
      <c r="A208" s="145">
        <f t="shared" si="7"/>
        <v>0</v>
      </c>
      <c r="B208" s="179">
        <f t="shared" si="6"/>
        <v>0</v>
      </c>
      <c r="C208" s="337"/>
      <c r="D208" s="337"/>
      <c r="E208" s="282"/>
      <c r="F208" s="282"/>
      <c r="G208" s="282"/>
      <c r="H208" s="282"/>
      <c r="I208" s="282"/>
    </row>
    <row r="209" spans="1:9" s="283" customFormat="1" hidden="1" x14ac:dyDescent="0.25">
      <c r="A209" s="145">
        <f t="shared" si="7"/>
        <v>0</v>
      </c>
      <c r="B209" s="179">
        <f t="shared" si="6"/>
        <v>0</v>
      </c>
      <c r="C209" s="337"/>
      <c r="D209" s="337"/>
      <c r="E209" s="282"/>
      <c r="F209" s="282"/>
      <c r="G209" s="282"/>
      <c r="H209" s="282"/>
      <c r="I209" s="282"/>
    </row>
    <row r="210" spans="1:9" s="283" customFormat="1" hidden="1" x14ac:dyDescent="0.25">
      <c r="A210" s="145">
        <f t="shared" si="7"/>
        <v>0</v>
      </c>
      <c r="B210" s="179">
        <f t="shared" si="6"/>
        <v>0</v>
      </c>
      <c r="C210" s="337"/>
      <c r="D210" s="337"/>
      <c r="E210" s="282"/>
      <c r="F210" s="282"/>
      <c r="G210" s="282"/>
      <c r="H210" s="282"/>
      <c r="I210" s="282"/>
    </row>
    <row r="211" spans="1:9" s="283" customFormat="1" hidden="1" x14ac:dyDescent="0.25">
      <c r="A211" s="145">
        <f t="shared" si="7"/>
        <v>0</v>
      </c>
      <c r="B211" s="179">
        <f t="shared" si="6"/>
        <v>0</v>
      </c>
      <c r="C211" s="337"/>
      <c r="D211" s="337"/>
      <c r="E211" s="282"/>
      <c r="F211" s="282"/>
      <c r="G211" s="282"/>
      <c r="H211" s="282"/>
      <c r="I211" s="282"/>
    </row>
    <row r="212" spans="1:9" s="283" customFormat="1" hidden="1" x14ac:dyDescent="0.25">
      <c r="A212" s="145">
        <f t="shared" si="7"/>
        <v>0</v>
      </c>
      <c r="B212" s="179">
        <f t="shared" si="6"/>
        <v>0</v>
      </c>
      <c r="C212" s="337"/>
      <c r="D212" s="337"/>
      <c r="E212" s="282"/>
      <c r="F212" s="282"/>
      <c r="G212" s="282"/>
      <c r="H212" s="282"/>
      <c r="I212" s="282"/>
    </row>
    <row r="213" spans="1:9" s="283" customFormat="1" hidden="1" x14ac:dyDescent="0.25">
      <c r="A213" s="145">
        <f t="shared" si="7"/>
        <v>0</v>
      </c>
      <c r="B213" s="179">
        <f t="shared" si="6"/>
        <v>0</v>
      </c>
      <c r="C213" s="337"/>
      <c r="D213" s="337"/>
      <c r="E213" s="282"/>
      <c r="F213" s="282"/>
      <c r="G213" s="282"/>
      <c r="H213" s="282"/>
      <c r="I213" s="282"/>
    </row>
    <row r="214" spans="1:9" s="283" customFormat="1" hidden="1" x14ac:dyDescent="0.25">
      <c r="A214" s="145">
        <f t="shared" si="7"/>
        <v>0</v>
      </c>
      <c r="B214" s="179">
        <f t="shared" si="6"/>
        <v>0</v>
      </c>
      <c r="C214" s="337"/>
      <c r="D214" s="337"/>
      <c r="E214" s="282"/>
      <c r="F214" s="282"/>
      <c r="G214" s="282"/>
      <c r="H214" s="282"/>
      <c r="I214" s="282"/>
    </row>
    <row r="215" spans="1:9" s="283" customFormat="1" hidden="1" x14ac:dyDescent="0.25">
      <c r="A215" s="145">
        <f t="shared" si="7"/>
        <v>0</v>
      </c>
      <c r="B215" s="179">
        <f t="shared" si="6"/>
        <v>0</v>
      </c>
      <c r="C215" s="337"/>
      <c r="D215" s="337"/>
      <c r="E215" s="282"/>
      <c r="F215" s="282"/>
      <c r="G215" s="282"/>
      <c r="H215" s="282"/>
      <c r="I215" s="282"/>
    </row>
    <row r="216" spans="1:9" s="283" customFormat="1" hidden="1" x14ac:dyDescent="0.25">
      <c r="A216" s="145">
        <f t="shared" si="7"/>
        <v>0</v>
      </c>
      <c r="B216" s="179">
        <f t="shared" si="6"/>
        <v>0</v>
      </c>
      <c r="C216" s="337"/>
      <c r="D216" s="337"/>
      <c r="E216" s="282"/>
      <c r="F216" s="282"/>
      <c r="G216" s="282"/>
      <c r="H216" s="282"/>
      <c r="I216" s="282"/>
    </row>
    <row r="217" spans="1:9" s="283" customFormat="1" hidden="1" x14ac:dyDescent="0.25">
      <c r="A217" s="145">
        <f t="shared" si="7"/>
        <v>0</v>
      </c>
      <c r="B217" s="179">
        <f t="shared" si="6"/>
        <v>0</v>
      </c>
      <c r="C217" s="337"/>
      <c r="D217" s="337"/>
      <c r="E217" s="282"/>
      <c r="F217" s="282"/>
      <c r="G217" s="282"/>
      <c r="H217" s="282"/>
      <c r="I217" s="282"/>
    </row>
    <row r="218" spans="1:9" s="283" customFormat="1" hidden="1" x14ac:dyDescent="0.25">
      <c r="A218" s="145">
        <f t="shared" si="7"/>
        <v>0</v>
      </c>
      <c r="B218" s="179">
        <f t="shared" si="6"/>
        <v>0</v>
      </c>
      <c r="C218" s="337"/>
      <c r="D218" s="337"/>
      <c r="E218" s="282"/>
      <c r="F218" s="282"/>
      <c r="G218" s="282"/>
      <c r="H218" s="282"/>
      <c r="I218" s="282"/>
    </row>
    <row r="219" spans="1:9" s="283" customFormat="1" hidden="1" x14ac:dyDescent="0.25">
      <c r="A219" s="145">
        <f t="shared" si="7"/>
        <v>0</v>
      </c>
      <c r="B219" s="179">
        <f t="shared" si="6"/>
        <v>0</v>
      </c>
      <c r="C219" s="337"/>
      <c r="D219" s="337"/>
      <c r="E219" s="282"/>
      <c r="F219" s="282"/>
      <c r="G219" s="282"/>
      <c r="H219" s="282"/>
      <c r="I219" s="282"/>
    </row>
    <row r="220" spans="1:9" s="283" customFormat="1" hidden="1" x14ac:dyDescent="0.25">
      <c r="A220" s="145">
        <f t="shared" si="7"/>
        <v>0</v>
      </c>
      <c r="B220" s="179">
        <f t="shared" si="6"/>
        <v>0</v>
      </c>
      <c r="C220" s="337"/>
      <c r="D220" s="337"/>
      <c r="E220" s="282"/>
      <c r="F220" s="282"/>
      <c r="G220" s="282"/>
      <c r="H220" s="282"/>
      <c r="I220" s="282"/>
    </row>
    <row r="221" spans="1:9" s="283" customFormat="1" hidden="1" x14ac:dyDescent="0.25">
      <c r="A221" s="145">
        <f t="shared" si="7"/>
        <v>0</v>
      </c>
      <c r="B221" s="179">
        <f t="shared" si="6"/>
        <v>0</v>
      </c>
      <c r="C221" s="337"/>
      <c r="D221" s="337"/>
      <c r="E221" s="282"/>
      <c r="F221" s="282"/>
      <c r="G221" s="282"/>
      <c r="H221" s="282"/>
      <c r="I221" s="282"/>
    </row>
    <row r="222" spans="1:9" s="283" customFormat="1" hidden="1" x14ac:dyDescent="0.25">
      <c r="A222" s="145">
        <f t="shared" si="7"/>
        <v>0</v>
      </c>
      <c r="B222" s="179">
        <f t="shared" si="6"/>
        <v>0</v>
      </c>
      <c r="C222" s="337"/>
      <c r="D222" s="337"/>
      <c r="E222" s="282"/>
      <c r="F222" s="282"/>
      <c r="G222" s="282"/>
      <c r="H222" s="282"/>
      <c r="I222" s="282"/>
    </row>
    <row r="223" spans="1:9" s="283" customFormat="1" hidden="1" x14ac:dyDescent="0.25">
      <c r="A223" s="145">
        <f t="shared" si="7"/>
        <v>0</v>
      </c>
      <c r="B223" s="179">
        <f t="shared" si="6"/>
        <v>0</v>
      </c>
      <c r="C223" s="337"/>
      <c r="D223" s="337"/>
      <c r="E223" s="282"/>
      <c r="F223" s="282"/>
      <c r="G223" s="282"/>
      <c r="H223" s="282"/>
      <c r="I223" s="282"/>
    </row>
    <row r="224" spans="1:9" s="283" customFormat="1" hidden="1" x14ac:dyDescent="0.25">
      <c r="A224" s="145">
        <f t="shared" si="7"/>
        <v>0</v>
      </c>
      <c r="B224" s="179">
        <f t="shared" si="6"/>
        <v>0</v>
      </c>
      <c r="C224" s="337"/>
      <c r="D224" s="337"/>
      <c r="E224" s="282"/>
      <c r="F224" s="282"/>
      <c r="G224" s="282"/>
      <c r="H224" s="282"/>
      <c r="I224" s="282"/>
    </row>
    <row r="225" spans="1:9" s="283" customFormat="1" hidden="1" x14ac:dyDescent="0.25">
      <c r="A225" s="145">
        <f t="shared" si="7"/>
        <v>0</v>
      </c>
      <c r="B225" s="179">
        <f t="shared" si="6"/>
        <v>0</v>
      </c>
      <c r="C225" s="337"/>
      <c r="D225" s="337"/>
      <c r="E225" s="282"/>
      <c r="F225" s="282"/>
      <c r="G225" s="282"/>
      <c r="H225" s="282"/>
      <c r="I225" s="282"/>
    </row>
    <row r="226" spans="1:9" s="283" customFormat="1" hidden="1" x14ac:dyDescent="0.25">
      <c r="A226" s="145">
        <f t="shared" si="7"/>
        <v>0</v>
      </c>
      <c r="B226" s="179">
        <f t="shared" si="6"/>
        <v>0</v>
      </c>
      <c r="C226" s="337"/>
      <c r="D226" s="337"/>
      <c r="E226" s="282"/>
      <c r="F226" s="282"/>
      <c r="G226" s="282"/>
      <c r="H226" s="282"/>
      <c r="I226" s="282"/>
    </row>
    <row r="227" spans="1:9" s="283" customFormat="1" hidden="1" x14ac:dyDescent="0.25">
      <c r="A227" s="145">
        <f t="shared" si="7"/>
        <v>0</v>
      </c>
      <c r="B227" s="179">
        <f t="shared" si="6"/>
        <v>0</v>
      </c>
      <c r="C227" s="337"/>
      <c r="D227" s="337"/>
      <c r="E227" s="282"/>
      <c r="F227" s="282"/>
      <c r="G227" s="282"/>
      <c r="H227" s="282"/>
      <c r="I227" s="282"/>
    </row>
    <row r="228" spans="1:9" s="283" customFormat="1" hidden="1" x14ac:dyDescent="0.25">
      <c r="A228" s="145">
        <f t="shared" si="7"/>
        <v>0</v>
      </c>
      <c r="B228" s="179">
        <f t="shared" si="6"/>
        <v>0</v>
      </c>
      <c r="C228" s="337"/>
      <c r="D228" s="337"/>
      <c r="E228" s="282"/>
      <c r="F228" s="282"/>
      <c r="G228" s="282"/>
      <c r="H228" s="282"/>
      <c r="I228" s="282"/>
    </row>
    <row r="229" spans="1:9" s="283" customFormat="1" hidden="1" x14ac:dyDescent="0.25">
      <c r="A229" s="145">
        <f t="shared" si="7"/>
        <v>0</v>
      </c>
      <c r="B229" s="179">
        <f t="shared" si="6"/>
        <v>0</v>
      </c>
      <c r="C229" s="337"/>
      <c r="D229" s="337"/>
      <c r="E229" s="282"/>
      <c r="F229" s="282"/>
      <c r="G229" s="282"/>
      <c r="H229" s="282"/>
      <c r="I229" s="282"/>
    </row>
    <row r="230" spans="1:9" s="283" customFormat="1" hidden="1" x14ac:dyDescent="0.25">
      <c r="A230" s="145">
        <f t="shared" ref="A230:A254" si="8">A105</f>
        <v>0</v>
      </c>
      <c r="B230" s="179">
        <f t="shared" ref="B230:B274" si="9">B105</f>
        <v>0</v>
      </c>
      <c r="C230" s="337"/>
      <c r="D230" s="337"/>
      <c r="E230" s="282"/>
      <c r="F230" s="282"/>
      <c r="G230" s="282"/>
      <c r="H230" s="282"/>
      <c r="I230" s="282"/>
    </row>
    <row r="231" spans="1:9" s="283" customFormat="1" hidden="1" x14ac:dyDescent="0.25">
      <c r="A231" s="145">
        <f t="shared" si="8"/>
        <v>0</v>
      </c>
      <c r="B231" s="179">
        <f t="shared" si="9"/>
        <v>0</v>
      </c>
      <c r="C231" s="337"/>
      <c r="D231" s="337"/>
      <c r="E231" s="282"/>
      <c r="F231" s="282"/>
      <c r="G231" s="282"/>
      <c r="H231" s="282"/>
      <c r="I231" s="282"/>
    </row>
    <row r="232" spans="1:9" s="283" customFormat="1" hidden="1" x14ac:dyDescent="0.25">
      <c r="A232" s="145">
        <f t="shared" si="8"/>
        <v>0</v>
      </c>
      <c r="B232" s="179">
        <f t="shared" si="9"/>
        <v>0</v>
      </c>
      <c r="C232" s="337"/>
      <c r="D232" s="337"/>
      <c r="E232" s="282"/>
      <c r="F232" s="282"/>
      <c r="G232" s="282"/>
      <c r="H232" s="282"/>
      <c r="I232" s="282"/>
    </row>
    <row r="233" spans="1:9" s="283" customFormat="1" hidden="1" x14ac:dyDescent="0.25">
      <c r="A233" s="145">
        <f t="shared" si="8"/>
        <v>0</v>
      </c>
      <c r="B233" s="179">
        <f t="shared" si="9"/>
        <v>0</v>
      </c>
      <c r="C233" s="337"/>
      <c r="D233" s="337"/>
      <c r="E233" s="282"/>
      <c r="F233" s="282"/>
      <c r="G233" s="282"/>
      <c r="H233" s="282"/>
      <c r="I233" s="282"/>
    </row>
    <row r="234" spans="1:9" s="283" customFormat="1" hidden="1" x14ac:dyDescent="0.25">
      <c r="A234" s="145">
        <f t="shared" si="8"/>
        <v>0</v>
      </c>
      <c r="B234" s="179">
        <f t="shared" si="9"/>
        <v>0</v>
      </c>
      <c r="C234" s="337"/>
      <c r="D234" s="337"/>
      <c r="E234" s="282"/>
      <c r="F234" s="282"/>
      <c r="G234" s="282"/>
      <c r="H234" s="282"/>
      <c r="I234" s="282"/>
    </row>
    <row r="235" spans="1:9" s="283" customFormat="1" hidden="1" x14ac:dyDescent="0.25">
      <c r="A235" s="145">
        <f t="shared" si="8"/>
        <v>0</v>
      </c>
      <c r="B235" s="179">
        <f t="shared" si="9"/>
        <v>0</v>
      </c>
      <c r="C235" s="337"/>
      <c r="D235" s="337"/>
      <c r="E235" s="282"/>
      <c r="F235" s="282"/>
      <c r="G235" s="282"/>
      <c r="H235" s="282"/>
      <c r="I235" s="282"/>
    </row>
    <row r="236" spans="1:9" s="283" customFormat="1" hidden="1" x14ac:dyDescent="0.25">
      <c r="A236" s="145">
        <f t="shared" si="8"/>
        <v>0</v>
      </c>
      <c r="B236" s="179">
        <f t="shared" si="9"/>
        <v>0</v>
      </c>
      <c r="C236" s="337"/>
      <c r="D236" s="337"/>
      <c r="E236" s="282"/>
      <c r="F236" s="282"/>
      <c r="G236" s="282"/>
      <c r="H236" s="282"/>
      <c r="I236" s="282"/>
    </row>
    <row r="237" spans="1:9" s="283" customFormat="1" hidden="1" x14ac:dyDescent="0.25">
      <c r="A237" s="145">
        <f t="shared" si="8"/>
        <v>0</v>
      </c>
      <c r="B237" s="179">
        <f t="shared" si="9"/>
        <v>0</v>
      </c>
      <c r="C237" s="337"/>
      <c r="D237" s="337"/>
      <c r="E237" s="282"/>
      <c r="F237" s="282"/>
      <c r="G237" s="282"/>
      <c r="H237" s="282"/>
      <c r="I237" s="282"/>
    </row>
    <row r="238" spans="1:9" s="283" customFormat="1" hidden="1" x14ac:dyDescent="0.25">
      <c r="A238" s="145">
        <f t="shared" si="8"/>
        <v>0</v>
      </c>
      <c r="B238" s="179">
        <f t="shared" si="9"/>
        <v>0</v>
      </c>
      <c r="C238" s="337"/>
      <c r="D238" s="337"/>
      <c r="E238" s="282"/>
      <c r="F238" s="282"/>
      <c r="G238" s="282"/>
      <c r="H238" s="282"/>
      <c r="I238" s="282"/>
    </row>
    <row r="239" spans="1:9" s="283" customFormat="1" hidden="1" x14ac:dyDescent="0.25">
      <c r="A239" s="145">
        <f t="shared" si="8"/>
        <v>0</v>
      </c>
      <c r="B239" s="179">
        <f t="shared" si="9"/>
        <v>0</v>
      </c>
      <c r="C239" s="337"/>
      <c r="D239" s="337"/>
      <c r="E239" s="282"/>
      <c r="F239" s="282"/>
      <c r="G239" s="282"/>
      <c r="H239" s="282"/>
      <c r="I239" s="282"/>
    </row>
    <row r="240" spans="1:9" s="283" customFormat="1" hidden="1" x14ac:dyDescent="0.25">
      <c r="A240" s="145">
        <f t="shared" si="8"/>
        <v>0</v>
      </c>
      <c r="B240" s="179">
        <f t="shared" si="9"/>
        <v>0</v>
      </c>
      <c r="C240" s="337"/>
      <c r="D240" s="337"/>
      <c r="E240" s="282"/>
      <c r="F240" s="282"/>
      <c r="G240" s="282"/>
      <c r="H240" s="282"/>
      <c r="I240" s="282"/>
    </row>
    <row r="241" spans="1:9" s="283" customFormat="1" hidden="1" x14ac:dyDescent="0.25">
      <c r="A241" s="145">
        <f t="shared" si="8"/>
        <v>0</v>
      </c>
      <c r="B241" s="179">
        <f t="shared" si="9"/>
        <v>0</v>
      </c>
      <c r="C241" s="337"/>
      <c r="D241" s="337"/>
      <c r="E241" s="282"/>
      <c r="F241" s="282"/>
      <c r="G241" s="282"/>
      <c r="H241" s="282"/>
      <c r="I241" s="282"/>
    </row>
    <row r="242" spans="1:9" s="283" customFormat="1" hidden="1" x14ac:dyDescent="0.25">
      <c r="A242" s="145">
        <f t="shared" si="8"/>
        <v>0</v>
      </c>
      <c r="B242" s="179">
        <f t="shared" si="9"/>
        <v>0</v>
      </c>
      <c r="C242" s="337"/>
      <c r="D242" s="337"/>
      <c r="E242" s="282"/>
      <c r="F242" s="282"/>
      <c r="G242" s="282"/>
      <c r="H242" s="282"/>
      <c r="I242" s="282"/>
    </row>
    <row r="243" spans="1:9" s="283" customFormat="1" hidden="1" x14ac:dyDescent="0.25">
      <c r="A243" s="145">
        <f t="shared" si="8"/>
        <v>0</v>
      </c>
      <c r="B243" s="179">
        <f t="shared" si="9"/>
        <v>0</v>
      </c>
      <c r="C243" s="337"/>
      <c r="D243" s="337"/>
      <c r="E243" s="282"/>
      <c r="F243" s="282"/>
      <c r="G243" s="282"/>
      <c r="H243" s="282"/>
      <c r="I243" s="282"/>
    </row>
    <row r="244" spans="1:9" s="283" customFormat="1" hidden="1" x14ac:dyDescent="0.25">
      <c r="A244" s="145">
        <f t="shared" si="8"/>
        <v>0</v>
      </c>
      <c r="B244" s="179">
        <f t="shared" si="9"/>
        <v>0</v>
      </c>
      <c r="C244" s="337"/>
      <c r="D244" s="337"/>
      <c r="E244" s="282"/>
      <c r="F244" s="282"/>
      <c r="G244" s="282"/>
      <c r="H244" s="282"/>
      <c r="I244" s="282"/>
    </row>
    <row r="245" spans="1:9" s="283" customFormat="1" hidden="1" x14ac:dyDescent="0.25">
      <c r="A245" s="145">
        <f t="shared" si="8"/>
        <v>0</v>
      </c>
      <c r="B245" s="179">
        <f t="shared" si="9"/>
        <v>0</v>
      </c>
      <c r="C245" s="337"/>
      <c r="D245" s="337"/>
      <c r="E245" s="282"/>
      <c r="F245" s="282"/>
      <c r="G245" s="282"/>
      <c r="H245" s="282"/>
      <c r="I245" s="282"/>
    </row>
    <row r="246" spans="1:9" s="283" customFormat="1" hidden="1" x14ac:dyDescent="0.25">
      <c r="A246" s="145">
        <f t="shared" si="8"/>
        <v>0</v>
      </c>
      <c r="B246" s="179">
        <f t="shared" si="9"/>
        <v>0</v>
      </c>
      <c r="C246" s="337"/>
      <c r="D246" s="337"/>
      <c r="E246" s="282"/>
      <c r="F246" s="282"/>
      <c r="G246" s="282"/>
      <c r="H246" s="282"/>
      <c r="I246" s="282"/>
    </row>
    <row r="247" spans="1:9" s="283" customFormat="1" hidden="1" x14ac:dyDescent="0.25">
      <c r="A247" s="145">
        <f t="shared" si="8"/>
        <v>0</v>
      </c>
      <c r="B247" s="179">
        <f t="shared" si="9"/>
        <v>0</v>
      </c>
      <c r="C247" s="337"/>
      <c r="D247" s="337"/>
      <c r="E247" s="282"/>
      <c r="F247" s="282"/>
      <c r="G247" s="282"/>
      <c r="H247" s="282"/>
      <c r="I247" s="282"/>
    </row>
    <row r="248" spans="1:9" s="283" customFormat="1" hidden="1" x14ac:dyDescent="0.25">
      <c r="A248" s="145">
        <f t="shared" si="8"/>
        <v>0</v>
      </c>
      <c r="B248" s="179">
        <f t="shared" si="9"/>
        <v>0</v>
      </c>
      <c r="C248" s="337"/>
      <c r="D248" s="337"/>
      <c r="E248" s="282"/>
      <c r="F248" s="282"/>
      <c r="G248" s="282"/>
      <c r="H248" s="282"/>
      <c r="I248" s="282"/>
    </row>
    <row r="249" spans="1:9" s="283" customFormat="1" hidden="1" x14ac:dyDescent="0.25">
      <c r="A249" s="145">
        <f t="shared" si="8"/>
        <v>0</v>
      </c>
      <c r="B249" s="179">
        <f t="shared" si="9"/>
        <v>0</v>
      </c>
      <c r="C249" s="337"/>
      <c r="D249" s="337"/>
      <c r="E249" s="282"/>
      <c r="F249" s="282"/>
      <c r="G249" s="282"/>
      <c r="H249" s="282"/>
      <c r="I249" s="282"/>
    </row>
    <row r="250" spans="1:9" s="283" customFormat="1" hidden="1" x14ac:dyDescent="0.25">
      <c r="A250" s="145">
        <f t="shared" si="8"/>
        <v>0</v>
      </c>
      <c r="B250" s="179">
        <f t="shared" si="9"/>
        <v>0</v>
      </c>
      <c r="C250" s="337"/>
      <c r="D250" s="337"/>
      <c r="E250" s="282"/>
      <c r="F250" s="282"/>
      <c r="G250" s="282"/>
      <c r="H250" s="282"/>
      <c r="I250" s="282"/>
    </row>
    <row r="251" spans="1:9" s="283" customFormat="1" hidden="1" x14ac:dyDescent="0.25">
      <c r="A251" s="145">
        <f t="shared" si="8"/>
        <v>0</v>
      </c>
      <c r="B251" s="179">
        <f t="shared" si="9"/>
        <v>0</v>
      </c>
      <c r="C251" s="337"/>
      <c r="D251" s="337"/>
      <c r="E251" s="282"/>
      <c r="F251" s="282"/>
      <c r="G251" s="282"/>
      <c r="H251" s="282"/>
      <c r="I251" s="282"/>
    </row>
    <row r="252" spans="1:9" s="283" customFormat="1" hidden="1" x14ac:dyDescent="0.25">
      <c r="A252" s="145">
        <f t="shared" si="8"/>
        <v>0</v>
      </c>
      <c r="B252" s="179">
        <f t="shared" si="9"/>
        <v>0</v>
      </c>
      <c r="C252" s="337"/>
      <c r="D252" s="337"/>
      <c r="E252" s="282"/>
      <c r="F252" s="282"/>
      <c r="G252" s="282"/>
      <c r="H252" s="282"/>
      <c r="I252" s="282"/>
    </row>
    <row r="253" spans="1:9" s="283" customFormat="1" hidden="1" x14ac:dyDescent="0.25">
      <c r="A253" s="145">
        <f t="shared" si="8"/>
        <v>0</v>
      </c>
      <c r="B253" s="179">
        <f t="shared" si="9"/>
        <v>0</v>
      </c>
      <c r="C253" s="337"/>
      <c r="D253" s="337"/>
      <c r="E253" s="282"/>
      <c r="F253" s="282"/>
      <c r="G253" s="282"/>
      <c r="H253" s="282"/>
      <c r="I253" s="282"/>
    </row>
    <row r="254" spans="1:9" s="283" customFormat="1" hidden="1" x14ac:dyDescent="0.25">
      <c r="A254" s="145">
        <f t="shared" si="8"/>
        <v>0</v>
      </c>
      <c r="B254" s="179">
        <f t="shared" si="9"/>
        <v>0</v>
      </c>
      <c r="C254" s="337"/>
      <c r="D254" s="337"/>
      <c r="E254" s="282"/>
      <c r="F254" s="282"/>
      <c r="G254" s="282"/>
      <c r="H254" s="282"/>
      <c r="I254" s="282"/>
    </row>
    <row r="255" spans="1:9" s="283" customFormat="1" hidden="1" x14ac:dyDescent="0.25">
      <c r="A255" s="145">
        <f t="shared" ref="A255:A264" si="10">A130</f>
        <v>0</v>
      </c>
      <c r="B255" s="179">
        <f t="shared" si="9"/>
        <v>0</v>
      </c>
      <c r="C255" s="337"/>
      <c r="D255" s="337"/>
      <c r="E255" s="282"/>
      <c r="F255" s="282"/>
      <c r="G255" s="282"/>
      <c r="H255" s="282"/>
      <c r="I255" s="282"/>
    </row>
    <row r="256" spans="1:9" s="283" customFormat="1" hidden="1" x14ac:dyDescent="0.25">
      <c r="A256" s="145">
        <f t="shared" si="10"/>
        <v>0</v>
      </c>
      <c r="B256" s="179">
        <f t="shared" si="9"/>
        <v>0</v>
      </c>
      <c r="C256" s="337"/>
      <c r="D256" s="337"/>
      <c r="E256" s="282"/>
      <c r="F256" s="282"/>
      <c r="G256" s="282"/>
      <c r="H256" s="282"/>
      <c r="I256" s="282"/>
    </row>
    <row r="257" spans="1:9" s="283" customFormat="1" hidden="1" x14ac:dyDescent="0.25">
      <c r="A257" s="145">
        <f t="shared" si="10"/>
        <v>0</v>
      </c>
      <c r="B257" s="179">
        <f t="shared" si="9"/>
        <v>0</v>
      </c>
      <c r="C257" s="337"/>
      <c r="D257" s="337"/>
      <c r="E257" s="282"/>
      <c r="F257" s="282"/>
      <c r="G257" s="282"/>
      <c r="H257" s="282"/>
      <c r="I257" s="282"/>
    </row>
    <row r="258" spans="1:9" s="283" customFormat="1" hidden="1" x14ac:dyDescent="0.25">
      <c r="A258" s="145">
        <f t="shared" si="10"/>
        <v>0</v>
      </c>
      <c r="B258" s="179">
        <f t="shared" si="9"/>
        <v>0</v>
      </c>
      <c r="C258" s="337"/>
      <c r="D258" s="337"/>
      <c r="E258" s="282"/>
      <c r="F258" s="282"/>
      <c r="G258" s="282"/>
      <c r="H258" s="282"/>
      <c r="I258" s="282"/>
    </row>
    <row r="259" spans="1:9" s="283" customFormat="1" hidden="1" x14ac:dyDescent="0.25">
      <c r="A259" s="145">
        <f t="shared" si="10"/>
        <v>0</v>
      </c>
      <c r="B259" s="179">
        <f t="shared" si="9"/>
        <v>0</v>
      </c>
      <c r="C259" s="337"/>
      <c r="D259" s="337"/>
      <c r="E259" s="282"/>
      <c r="F259" s="282"/>
      <c r="G259" s="282"/>
      <c r="H259" s="282"/>
      <c r="I259" s="282"/>
    </row>
    <row r="260" spans="1:9" s="283" customFormat="1" hidden="1" x14ac:dyDescent="0.25">
      <c r="A260" s="145">
        <f t="shared" si="10"/>
        <v>0</v>
      </c>
      <c r="B260" s="179">
        <f t="shared" si="9"/>
        <v>0</v>
      </c>
      <c r="C260" s="337"/>
      <c r="D260" s="337"/>
      <c r="E260" s="282"/>
      <c r="F260" s="282"/>
      <c r="G260" s="282"/>
      <c r="H260" s="282"/>
      <c r="I260" s="282"/>
    </row>
    <row r="261" spans="1:9" s="283" customFormat="1" hidden="1" x14ac:dyDescent="0.25">
      <c r="A261" s="145">
        <f t="shared" si="10"/>
        <v>0</v>
      </c>
      <c r="B261" s="179">
        <f t="shared" si="9"/>
        <v>0</v>
      </c>
      <c r="C261" s="337"/>
      <c r="D261" s="337"/>
      <c r="E261" s="282"/>
      <c r="F261" s="282"/>
      <c r="G261" s="282"/>
      <c r="H261" s="282"/>
      <c r="I261" s="282"/>
    </row>
    <row r="262" spans="1:9" s="283" customFormat="1" hidden="1" x14ac:dyDescent="0.25">
      <c r="A262" s="145">
        <f t="shared" si="10"/>
        <v>0</v>
      </c>
      <c r="B262" s="179">
        <f t="shared" si="9"/>
        <v>0</v>
      </c>
      <c r="C262" s="337"/>
      <c r="D262" s="337"/>
      <c r="E262" s="282"/>
      <c r="F262" s="282"/>
      <c r="G262" s="282"/>
      <c r="H262" s="282"/>
      <c r="I262" s="282"/>
    </row>
    <row r="263" spans="1:9" s="283" customFormat="1" hidden="1" x14ac:dyDescent="0.25">
      <c r="A263" s="145">
        <f t="shared" si="10"/>
        <v>0</v>
      </c>
      <c r="B263" s="179">
        <f t="shared" si="9"/>
        <v>0</v>
      </c>
      <c r="C263" s="337"/>
      <c r="D263" s="337"/>
      <c r="E263" s="282"/>
      <c r="F263" s="282"/>
      <c r="G263" s="282"/>
      <c r="H263" s="282"/>
      <c r="I263" s="282"/>
    </row>
    <row r="264" spans="1:9" s="283" customFormat="1" hidden="1" x14ac:dyDescent="0.25">
      <c r="A264" s="145">
        <f t="shared" si="10"/>
        <v>0</v>
      </c>
      <c r="B264" s="179">
        <f t="shared" si="9"/>
        <v>0</v>
      </c>
      <c r="C264" s="337"/>
      <c r="D264" s="337"/>
      <c r="E264" s="282"/>
      <c r="F264" s="282"/>
      <c r="G264" s="282"/>
      <c r="H264" s="282"/>
      <c r="I264" s="282"/>
    </row>
    <row r="265" spans="1:9" s="283" customFormat="1" hidden="1" x14ac:dyDescent="0.25">
      <c r="A265" s="145">
        <f t="shared" ref="A265:A274" si="11">A140</f>
        <v>0</v>
      </c>
      <c r="B265" s="179">
        <f t="shared" si="9"/>
        <v>0</v>
      </c>
      <c r="C265" s="337"/>
      <c r="D265" s="337"/>
      <c r="E265" s="282"/>
      <c r="F265" s="282"/>
      <c r="G265" s="282"/>
      <c r="H265" s="282"/>
      <c r="I265" s="282"/>
    </row>
    <row r="266" spans="1:9" s="283" customFormat="1" hidden="1" x14ac:dyDescent="0.25">
      <c r="A266" s="145">
        <f t="shared" si="11"/>
        <v>0</v>
      </c>
      <c r="B266" s="179">
        <f t="shared" si="9"/>
        <v>0</v>
      </c>
      <c r="C266" s="337"/>
      <c r="D266" s="337"/>
      <c r="E266" s="282"/>
      <c r="F266" s="282"/>
      <c r="G266" s="282"/>
      <c r="H266" s="282"/>
      <c r="I266" s="282"/>
    </row>
    <row r="267" spans="1:9" s="283" customFormat="1" hidden="1" x14ac:dyDescent="0.25">
      <c r="A267" s="145">
        <f t="shared" si="11"/>
        <v>0</v>
      </c>
      <c r="B267" s="179">
        <f t="shared" si="9"/>
        <v>0</v>
      </c>
      <c r="C267" s="372"/>
      <c r="D267" s="373"/>
      <c r="E267" s="282"/>
      <c r="F267" s="282"/>
      <c r="G267" s="282"/>
      <c r="H267" s="282"/>
      <c r="I267" s="282"/>
    </row>
    <row r="268" spans="1:9" s="283" customFormat="1" hidden="1" x14ac:dyDescent="0.25">
      <c r="A268" s="145">
        <f t="shared" si="11"/>
        <v>0</v>
      </c>
      <c r="B268" s="179">
        <f t="shared" si="9"/>
        <v>0</v>
      </c>
      <c r="C268" s="372"/>
      <c r="D268" s="373"/>
      <c r="E268" s="282"/>
      <c r="F268" s="282"/>
      <c r="G268" s="282"/>
      <c r="H268" s="282"/>
      <c r="I268" s="282"/>
    </row>
    <row r="269" spans="1:9" s="283" customFormat="1" hidden="1" x14ac:dyDescent="0.25">
      <c r="A269" s="145">
        <f t="shared" si="11"/>
        <v>0</v>
      </c>
      <c r="B269" s="179">
        <f t="shared" si="9"/>
        <v>0</v>
      </c>
      <c r="C269" s="372"/>
      <c r="D269" s="373"/>
      <c r="E269" s="282"/>
      <c r="F269" s="282"/>
      <c r="G269" s="282"/>
      <c r="H269" s="282"/>
      <c r="I269" s="282"/>
    </row>
    <row r="270" spans="1:9" s="283" customFormat="1" hidden="1" x14ac:dyDescent="0.25">
      <c r="A270" s="145">
        <f t="shared" si="11"/>
        <v>0</v>
      </c>
      <c r="B270" s="179">
        <f t="shared" si="9"/>
        <v>0</v>
      </c>
      <c r="C270" s="372"/>
      <c r="D270" s="373"/>
      <c r="E270" s="282"/>
      <c r="F270" s="282"/>
      <c r="G270" s="282"/>
      <c r="H270" s="282"/>
      <c r="I270" s="282"/>
    </row>
    <row r="271" spans="1:9" s="283" customFormat="1" hidden="1" x14ac:dyDescent="0.25">
      <c r="A271" s="145">
        <f t="shared" si="11"/>
        <v>0</v>
      </c>
      <c r="B271" s="179">
        <f t="shared" si="9"/>
        <v>0</v>
      </c>
      <c r="C271" s="372"/>
      <c r="D271" s="373"/>
      <c r="E271" s="282"/>
      <c r="F271" s="282"/>
      <c r="G271" s="282"/>
      <c r="H271" s="282"/>
      <c r="I271" s="282"/>
    </row>
    <row r="272" spans="1:9" s="283" customFormat="1" hidden="1" x14ac:dyDescent="0.25">
      <c r="A272" s="145">
        <f t="shared" si="11"/>
        <v>0</v>
      </c>
      <c r="B272" s="179">
        <f t="shared" si="9"/>
        <v>0</v>
      </c>
      <c r="C272" s="372"/>
      <c r="D272" s="373"/>
      <c r="E272" s="282"/>
      <c r="F272" s="282"/>
      <c r="G272" s="282"/>
      <c r="H272" s="282"/>
      <c r="I272" s="282"/>
    </row>
    <row r="273" spans="1:9" s="283" customFormat="1" hidden="1" x14ac:dyDescent="0.25">
      <c r="A273" s="145">
        <f t="shared" si="11"/>
        <v>0</v>
      </c>
      <c r="B273" s="179">
        <f t="shared" si="9"/>
        <v>0</v>
      </c>
      <c r="C273" s="372"/>
      <c r="D273" s="373"/>
      <c r="E273" s="282"/>
      <c r="F273" s="282"/>
      <c r="G273" s="282"/>
      <c r="H273" s="282"/>
      <c r="I273" s="282"/>
    </row>
    <row r="274" spans="1:9" s="283" customFormat="1" hidden="1" x14ac:dyDescent="0.25">
      <c r="A274" s="145">
        <f t="shared" si="11"/>
        <v>0</v>
      </c>
      <c r="B274" s="179">
        <f t="shared" si="9"/>
        <v>0</v>
      </c>
      <c r="C274" s="380"/>
      <c r="D274" s="380"/>
      <c r="E274" s="282"/>
      <c r="F274" s="282"/>
      <c r="G274" s="282"/>
      <c r="H274" s="282"/>
      <c r="I274" s="282"/>
    </row>
    <row r="275" spans="1:9" x14ac:dyDescent="0.25">
      <c r="A275" s="381" t="s">
        <v>32</v>
      </c>
      <c r="B275" s="382"/>
      <c r="C275" s="374">
        <f>SUM(C165:D274)</f>
        <v>0</v>
      </c>
      <c r="D275" s="374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ht="17.25" customHeight="1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375" t="s">
        <v>573</v>
      </c>
      <c r="B278" s="375"/>
      <c r="C278" s="375"/>
      <c r="D278" s="375"/>
      <c r="E278" s="375"/>
      <c r="F278" s="375"/>
      <c r="G278" s="375"/>
      <c r="H278" s="375"/>
      <c r="I278" s="375"/>
    </row>
    <row r="279" spans="1:9" ht="60" customHeight="1" x14ac:dyDescent="0.25">
      <c r="A279" s="26" t="s">
        <v>39</v>
      </c>
      <c r="B279" s="26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8">
        <v>1</v>
      </c>
      <c r="C280" s="28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s="283" customFormat="1" hidden="1" x14ac:dyDescent="0.25">
      <c r="A281" s="145">
        <f>A40</f>
        <v>0</v>
      </c>
      <c r="B281" s="179">
        <f>B40</f>
        <v>0</v>
      </c>
      <c r="C281" s="284">
        <f>IFERROR(C396/C165,0)</f>
        <v>0</v>
      </c>
      <c r="D281" s="338">
        <f>IFERROR(H281/C165,0)</f>
        <v>0</v>
      </c>
      <c r="E281" s="338"/>
      <c r="F281" s="339">
        <f>IFERROR(D281/C281,0)</f>
        <v>0</v>
      </c>
      <c r="G281" s="339"/>
      <c r="H281" s="370"/>
      <c r="I281" s="370"/>
    </row>
    <row r="282" spans="1:9" s="283" customFormat="1" hidden="1" x14ac:dyDescent="0.25">
      <c r="A282" s="145">
        <f t="shared" ref="A282:A313" si="12">A41</f>
        <v>0</v>
      </c>
      <c r="B282" s="179">
        <f t="shared" ref="B282:B345" si="13">B41</f>
        <v>0</v>
      </c>
      <c r="C282" s="327">
        <f t="shared" ref="C282:C345" si="14">IFERROR(C397/C166,0)</f>
        <v>0</v>
      </c>
      <c r="D282" s="338">
        <f t="shared" ref="D282:D345" si="15">IFERROR(H282/C166,0)</f>
        <v>0</v>
      </c>
      <c r="E282" s="338"/>
      <c r="F282" s="339">
        <f t="shared" ref="F282:F345" si="16">IFERROR(D282/C282,0)</f>
        <v>0</v>
      </c>
      <c r="G282" s="339"/>
      <c r="H282" s="370"/>
      <c r="I282" s="370"/>
    </row>
    <row r="283" spans="1:9" s="283" customFormat="1" hidden="1" x14ac:dyDescent="0.25">
      <c r="A283" s="145">
        <f t="shared" si="12"/>
        <v>0</v>
      </c>
      <c r="B283" s="179">
        <f t="shared" si="13"/>
        <v>0</v>
      </c>
      <c r="C283" s="327">
        <f t="shared" si="14"/>
        <v>0</v>
      </c>
      <c r="D283" s="338">
        <f t="shared" si="15"/>
        <v>0</v>
      </c>
      <c r="E283" s="338"/>
      <c r="F283" s="339">
        <f t="shared" si="16"/>
        <v>0</v>
      </c>
      <c r="G283" s="339"/>
      <c r="H283" s="370"/>
      <c r="I283" s="370"/>
    </row>
    <row r="284" spans="1:9" s="283" customFormat="1" hidden="1" x14ac:dyDescent="0.25">
      <c r="A284" s="145">
        <f t="shared" si="12"/>
        <v>0</v>
      </c>
      <c r="B284" s="179">
        <f t="shared" si="13"/>
        <v>0</v>
      </c>
      <c r="C284" s="327">
        <f t="shared" si="14"/>
        <v>0</v>
      </c>
      <c r="D284" s="338">
        <f t="shared" si="15"/>
        <v>0</v>
      </c>
      <c r="E284" s="338"/>
      <c r="F284" s="339">
        <f t="shared" si="16"/>
        <v>0</v>
      </c>
      <c r="G284" s="339"/>
      <c r="H284" s="370"/>
      <c r="I284" s="370"/>
    </row>
    <row r="285" spans="1:9" s="283" customFormat="1" hidden="1" x14ac:dyDescent="0.25">
      <c r="A285" s="145">
        <f t="shared" si="12"/>
        <v>0</v>
      </c>
      <c r="B285" s="179">
        <f t="shared" si="13"/>
        <v>0</v>
      </c>
      <c r="C285" s="327">
        <f t="shared" si="14"/>
        <v>0</v>
      </c>
      <c r="D285" s="338">
        <f t="shared" si="15"/>
        <v>0</v>
      </c>
      <c r="E285" s="338"/>
      <c r="F285" s="339">
        <f t="shared" si="16"/>
        <v>0</v>
      </c>
      <c r="G285" s="339"/>
      <c r="H285" s="370"/>
      <c r="I285" s="370"/>
    </row>
    <row r="286" spans="1:9" s="283" customFormat="1" hidden="1" x14ac:dyDescent="0.25">
      <c r="A286" s="145">
        <f t="shared" si="12"/>
        <v>0</v>
      </c>
      <c r="B286" s="179">
        <f t="shared" si="13"/>
        <v>0</v>
      </c>
      <c r="C286" s="327">
        <f t="shared" si="14"/>
        <v>0</v>
      </c>
      <c r="D286" s="338">
        <f t="shared" si="15"/>
        <v>0</v>
      </c>
      <c r="E286" s="338"/>
      <c r="F286" s="339">
        <f t="shared" si="16"/>
        <v>0</v>
      </c>
      <c r="G286" s="339"/>
      <c r="H286" s="370"/>
      <c r="I286" s="370"/>
    </row>
    <row r="287" spans="1:9" s="283" customFormat="1" hidden="1" x14ac:dyDescent="0.25">
      <c r="A287" s="145">
        <f t="shared" si="12"/>
        <v>0</v>
      </c>
      <c r="B287" s="179">
        <f t="shared" si="13"/>
        <v>0</v>
      </c>
      <c r="C287" s="327">
        <f t="shared" si="14"/>
        <v>0</v>
      </c>
      <c r="D287" s="338">
        <f t="shared" si="15"/>
        <v>0</v>
      </c>
      <c r="E287" s="338"/>
      <c r="F287" s="339">
        <f t="shared" si="16"/>
        <v>0</v>
      </c>
      <c r="G287" s="339"/>
      <c r="H287" s="370"/>
      <c r="I287" s="370"/>
    </row>
    <row r="288" spans="1:9" s="283" customFormat="1" hidden="1" x14ac:dyDescent="0.25">
      <c r="A288" s="145">
        <f t="shared" si="12"/>
        <v>0</v>
      </c>
      <c r="B288" s="179">
        <f t="shared" si="13"/>
        <v>0</v>
      </c>
      <c r="C288" s="327">
        <f t="shared" si="14"/>
        <v>0</v>
      </c>
      <c r="D288" s="338">
        <f t="shared" si="15"/>
        <v>0</v>
      </c>
      <c r="E288" s="338"/>
      <c r="F288" s="339">
        <f t="shared" si="16"/>
        <v>0</v>
      </c>
      <c r="G288" s="339"/>
      <c r="H288" s="370"/>
      <c r="I288" s="370"/>
    </row>
    <row r="289" spans="1:9" s="283" customFormat="1" hidden="1" x14ac:dyDescent="0.25">
      <c r="A289" s="145">
        <f t="shared" si="12"/>
        <v>0</v>
      </c>
      <c r="B289" s="179">
        <f t="shared" si="13"/>
        <v>0</v>
      </c>
      <c r="C289" s="327">
        <f t="shared" si="14"/>
        <v>0</v>
      </c>
      <c r="D289" s="338">
        <f t="shared" si="15"/>
        <v>0</v>
      </c>
      <c r="E289" s="338"/>
      <c r="F289" s="339">
        <f t="shared" si="16"/>
        <v>0</v>
      </c>
      <c r="G289" s="339"/>
      <c r="H289" s="370"/>
      <c r="I289" s="370"/>
    </row>
    <row r="290" spans="1:9" s="283" customFormat="1" hidden="1" x14ac:dyDescent="0.25">
      <c r="A290" s="145">
        <f t="shared" si="12"/>
        <v>0</v>
      </c>
      <c r="B290" s="179">
        <f t="shared" si="13"/>
        <v>0</v>
      </c>
      <c r="C290" s="327">
        <f t="shared" si="14"/>
        <v>0</v>
      </c>
      <c r="D290" s="338">
        <f t="shared" si="15"/>
        <v>0</v>
      </c>
      <c r="E290" s="338"/>
      <c r="F290" s="339">
        <f t="shared" si="16"/>
        <v>0</v>
      </c>
      <c r="G290" s="339"/>
      <c r="H290" s="370"/>
      <c r="I290" s="370"/>
    </row>
    <row r="291" spans="1:9" s="283" customFormat="1" hidden="1" x14ac:dyDescent="0.25">
      <c r="A291" s="145">
        <f t="shared" si="12"/>
        <v>0</v>
      </c>
      <c r="B291" s="179">
        <f t="shared" si="13"/>
        <v>0</v>
      </c>
      <c r="C291" s="327">
        <f t="shared" si="14"/>
        <v>0</v>
      </c>
      <c r="D291" s="338">
        <f t="shared" si="15"/>
        <v>0</v>
      </c>
      <c r="E291" s="338"/>
      <c r="F291" s="339">
        <f t="shared" si="16"/>
        <v>0</v>
      </c>
      <c r="G291" s="339"/>
      <c r="H291" s="370"/>
      <c r="I291" s="370"/>
    </row>
    <row r="292" spans="1:9" s="283" customFormat="1" hidden="1" x14ac:dyDescent="0.25">
      <c r="A292" s="145">
        <f t="shared" si="12"/>
        <v>0</v>
      </c>
      <c r="B292" s="179">
        <f t="shared" si="13"/>
        <v>0</v>
      </c>
      <c r="C292" s="327">
        <f t="shared" si="14"/>
        <v>0</v>
      </c>
      <c r="D292" s="338">
        <f t="shared" si="15"/>
        <v>0</v>
      </c>
      <c r="E292" s="338"/>
      <c r="F292" s="339">
        <f t="shared" si="16"/>
        <v>0</v>
      </c>
      <c r="G292" s="339"/>
      <c r="H292" s="370"/>
      <c r="I292" s="370"/>
    </row>
    <row r="293" spans="1:9" s="283" customFormat="1" hidden="1" x14ac:dyDescent="0.25">
      <c r="A293" s="145">
        <f t="shared" si="12"/>
        <v>0</v>
      </c>
      <c r="B293" s="179">
        <f t="shared" si="13"/>
        <v>0</v>
      </c>
      <c r="C293" s="327">
        <f t="shared" si="14"/>
        <v>0</v>
      </c>
      <c r="D293" s="338">
        <f t="shared" si="15"/>
        <v>0</v>
      </c>
      <c r="E293" s="338"/>
      <c r="F293" s="339">
        <f t="shared" si="16"/>
        <v>0</v>
      </c>
      <c r="G293" s="339"/>
      <c r="H293" s="370"/>
      <c r="I293" s="370"/>
    </row>
    <row r="294" spans="1:9" s="283" customFormat="1" hidden="1" x14ac:dyDescent="0.25">
      <c r="A294" s="145">
        <f t="shared" si="12"/>
        <v>0</v>
      </c>
      <c r="B294" s="179">
        <f t="shared" si="13"/>
        <v>0</v>
      </c>
      <c r="C294" s="327">
        <f t="shared" si="14"/>
        <v>0</v>
      </c>
      <c r="D294" s="338">
        <f t="shared" si="15"/>
        <v>0</v>
      </c>
      <c r="E294" s="338"/>
      <c r="F294" s="339">
        <f t="shared" si="16"/>
        <v>0</v>
      </c>
      <c r="G294" s="339"/>
      <c r="H294" s="370"/>
      <c r="I294" s="370"/>
    </row>
    <row r="295" spans="1:9" s="283" customFormat="1" hidden="1" x14ac:dyDescent="0.25">
      <c r="A295" s="145">
        <f t="shared" si="12"/>
        <v>0</v>
      </c>
      <c r="B295" s="179">
        <f t="shared" si="13"/>
        <v>0</v>
      </c>
      <c r="C295" s="327">
        <f t="shared" si="14"/>
        <v>0</v>
      </c>
      <c r="D295" s="338">
        <f t="shared" si="15"/>
        <v>0</v>
      </c>
      <c r="E295" s="338"/>
      <c r="F295" s="339">
        <f t="shared" si="16"/>
        <v>0</v>
      </c>
      <c r="G295" s="339"/>
      <c r="H295" s="370"/>
      <c r="I295" s="370"/>
    </row>
    <row r="296" spans="1:9" s="283" customFormat="1" hidden="1" x14ac:dyDescent="0.25">
      <c r="A296" s="145">
        <f t="shared" si="12"/>
        <v>0</v>
      </c>
      <c r="B296" s="179">
        <f t="shared" si="13"/>
        <v>0</v>
      </c>
      <c r="C296" s="327">
        <f t="shared" si="14"/>
        <v>0</v>
      </c>
      <c r="D296" s="338">
        <f t="shared" si="15"/>
        <v>0</v>
      </c>
      <c r="E296" s="338"/>
      <c r="F296" s="339">
        <f t="shared" si="16"/>
        <v>0</v>
      </c>
      <c r="G296" s="339"/>
      <c r="H296" s="370"/>
      <c r="I296" s="370"/>
    </row>
    <row r="297" spans="1:9" s="283" customFormat="1" hidden="1" x14ac:dyDescent="0.25">
      <c r="A297" s="145">
        <f t="shared" si="12"/>
        <v>0</v>
      </c>
      <c r="B297" s="179">
        <f t="shared" si="13"/>
        <v>0</v>
      </c>
      <c r="C297" s="327">
        <f t="shared" si="14"/>
        <v>0</v>
      </c>
      <c r="D297" s="338">
        <f t="shared" si="15"/>
        <v>0</v>
      </c>
      <c r="E297" s="338"/>
      <c r="F297" s="339">
        <f t="shared" si="16"/>
        <v>0</v>
      </c>
      <c r="G297" s="339"/>
      <c r="H297" s="370"/>
      <c r="I297" s="370"/>
    </row>
    <row r="298" spans="1:9" s="283" customFormat="1" hidden="1" x14ac:dyDescent="0.25">
      <c r="A298" s="145">
        <f t="shared" si="12"/>
        <v>0</v>
      </c>
      <c r="B298" s="179">
        <f t="shared" si="13"/>
        <v>0</v>
      </c>
      <c r="C298" s="327">
        <f t="shared" si="14"/>
        <v>0</v>
      </c>
      <c r="D298" s="338">
        <f t="shared" si="15"/>
        <v>0</v>
      </c>
      <c r="E298" s="338"/>
      <c r="F298" s="339">
        <f t="shared" si="16"/>
        <v>0</v>
      </c>
      <c r="G298" s="339"/>
      <c r="H298" s="370"/>
      <c r="I298" s="370"/>
    </row>
    <row r="299" spans="1:9" s="283" customFormat="1" hidden="1" x14ac:dyDescent="0.25">
      <c r="A299" s="145">
        <f t="shared" si="12"/>
        <v>0</v>
      </c>
      <c r="B299" s="179">
        <f t="shared" si="13"/>
        <v>0</v>
      </c>
      <c r="C299" s="327">
        <f t="shared" si="14"/>
        <v>0</v>
      </c>
      <c r="D299" s="338">
        <f t="shared" si="15"/>
        <v>0</v>
      </c>
      <c r="E299" s="338"/>
      <c r="F299" s="339">
        <f t="shared" si="16"/>
        <v>0</v>
      </c>
      <c r="G299" s="339"/>
      <c r="H299" s="370"/>
      <c r="I299" s="370"/>
    </row>
    <row r="300" spans="1:9" s="283" customFormat="1" hidden="1" x14ac:dyDescent="0.25">
      <c r="A300" s="145">
        <f t="shared" si="12"/>
        <v>0</v>
      </c>
      <c r="B300" s="179">
        <f t="shared" si="13"/>
        <v>0</v>
      </c>
      <c r="C300" s="327">
        <f t="shared" si="14"/>
        <v>0</v>
      </c>
      <c r="D300" s="338">
        <f t="shared" si="15"/>
        <v>0</v>
      </c>
      <c r="E300" s="338"/>
      <c r="F300" s="339">
        <f t="shared" si="16"/>
        <v>0</v>
      </c>
      <c r="G300" s="339"/>
      <c r="H300" s="370"/>
      <c r="I300" s="370"/>
    </row>
    <row r="301" spans="1:9" s="283" customFormat="1" hidden="1" x14ac:dyDescent="0.25">
      <c r="A301" s="145">
        <f t="shared" si="12"/>
        <v>0</v>
      </c>
      <c r="B301" s="179">
        <f t="shared" si="13"/>
        <v>0</v>
      </c>
      <c r="C301" s="327">
        <f t="shared" si="14"/>
        <v>0</v>
      </c>
      <c r="D301" s="338">
        <f t="shared" si="15"/>
        <v>0</v>
      </c>
      <c r="E301" s="338"/>
      <c r="F301" s="339">
        <f t="shared" si="16"/>
        <v>0</v>
      </c>
      <c r="G301" s="339"/>
      <c r="H301" s="370"/>
      <c r="I301" s="370"/>
    </row>
    <row r="302" spans="1:9" s="283" customFormat="1" hidden="1" x14ac:dyDescent="0.25">
      <c r="A302" s="145">
        <f t="shared" si="12"/>
        <v>0</v>
      </c>
      <c r="B302" s="179">
        <f t="shared" si="13"/>
        <v>0</v>
      </c>
      <c r="C302" s="327">
        <f t="shared" si="14"/>
        <v>0</v>
      </c>
      <c r="D302" s="338">
        <f t="shared" si="15"/>
        <v>0</v>
      </c>
      <c r="E302" s="338"/>
      <c r="F302" s="339">
        <f t="shared" si="16"/>
        <v>0</v>
      </c>
      <c r="G302" s="339"/>
      <c r="H302" s="370"/>
      <c r="I302" s="370"/>
    </row>
    <row r="303" spans="1:9" s="283" customFormat="1" hidden="1" x14ac:dyDescent="0.25">
      <c r="A303" s="145">
        <f t="shared" si="12"/>
        <v>0</v>
      </c>
      <c r="B303" s="179">
        <f t="shared" si="13"/>
        <v>0</v>
      </c>
      <c r="C303" s="327">
        <f t="shared" si="14"/>
        <v>0</v>
      </c>
      <c r="D303" s="338">
        <f t="shared" si="15"/>
        <v>0</v>
      </c>
      <c r="E303" s="338"/>
      <c r="F303" s="339">
        <f t="shared" si="16"/>
        <v>0</v>
      </c>
      <c r="G303" s="339"/>
      <c r="H303" s="370"/>
      <c r="I303" s="370"/>
    </row>
    <row r="304" spans="1:9" s="283" customFormat="1" hidden="1" x14ac:dyDescent="0.25">
      <c r="A304" s="145">
        <f t="shared" si="12"/>
        <v>0</v>
      </c>
      <c r="B304" s="179">
        <f t="shared" si="13"/>
        <v>0</v>
      </c>
      <c r="C304" s="327">
        <f t="shared" si="14"/>
        <v>0</v>
      </c>
      <c r="D304" s="338">
        <f t="shared" si="15"/>
        <v>0</v>
      </c>
      <c r="E304" s="338"/>
      <c r="F304" s="339">
        <f t="shared" si="16"/>
        <v>0</v>
      </c>
      <c r="G304" s="339"/>
      <c r="H304" s="370"/>
      <c r="I304" s="370"/>
    </row>
    <row r="305" spans="1:9" s="283" customFormat="1" hidden="1" x14ac:dyDescent="0.25">
      <c r="A305" s="145">
        <f t="shared" si="12"/>
        <v>0</v>
      </c>
      <c r="B305" s="179">
        <f t="shared" si="13"/>
        <v>0</v>
      </c>
      <c r="C305" s="327">
        <f t="shared" si="14"/>
        <v>0</v>
      </c>
      <c r="D305" s="338">
        <f t="shared" si="15"/>
        <v>0</v>
      </c>
      <c r="E305" s="338"/>
      <c r="F305" s="339">
        <f t="shared" si="16"/>
        <v>0</v>
      </c>
      <c r="G305" s="339"/>
      <c r="H305" s="370"/>
      <c r="I305" s="370"/>
    </row>
    <row r="306" spans="1:9" s="283" customFormat="1" hidden="1" x14ac:dyDescent="0.25">
      <c r="A306" s="145">
        <f t="shared" si="12"/>
        <v>0</v>
      </c>
      <c r="B306" s="179">
        <f t="shared" si="13"/>
        <v>0</v>
      </c>
      <c r="C306" s="327">
        <f t="shared" si="14"/>
        <v>0</v>
      </c>
      <c r="D306" s="338">
        <f t="shared" si="15"/>
        <v>0</v>
      </c>
      <c r="E306" s="338"/>
      <c r="F306" s="339">
        <f t="shared" si="16"/>
        <v>0</v>
      </c>
      <c r="G306" s="339"/>
      <c r="H306" s="370"/>
      <c r="I306" s="370"/>
    </row>
    <row r="307" spans="1:9" s="283" customFormat="1" hidden="1" x14ac:dyDescent="0.25">
      <c r="A307" s="145">
        <f t="shared" si="12"/>
        <v>0</v>
      </c>
      <c r="B307" s="179">
        <f t="shared" si="13"/>
        <v>0</v>
      </c>
      <c r="C307" s="327">
        <f t="shared" si="14"/>
        <v>0</v>
      </c>
      <c r="D307" s="338">
        <f t="shared" si="15"/>
        <v>0</v>
      </c>
      <c r="E307" s="338"/>
      <c r="F307" s="339">
        <f t="shared" si="16"/>
        <v>0</v>
      </c>
      <c r="G307" s="339"/>
      <c r="H307" s="370"/>
      <c r="I307" s="370"/>
    </row>
    <row r="308" spans="1:9" s="283" customFormat="1" hidden="1" x14ac:dyDescent="0.25">
      <c r="A308" s="145">
        <f t="shared" si="12"/>
        <v>0</v>
      </c>
      <c r="B308" s="179">
        <f t="shared" si="13"/>
        <v>0</v>
      </c>
      <c r="C308" s="327">
        <f t="shared" si="14"/>
        <v>0</v>
      </c>
      <c r="D308" s="338">
        <f t="shared" si="15"/>
        <v>0</v>
      </c>
      <c r="E308" s="338"/>
      <c r="F308" s="339">
        <f t="shared" si="16"/>
        <v>0</v>
      </c>
      <c r="G308" s="339"/>
      <c r="H308" s="370"/>
      <c r="I308" s="370"/>
    </row>
    <row r="309" spans="1:9" s="283" customFormat="1" hidden="1" x14ac:dyDescent="0.25">
      <c r="A309" s="145">
        <f t="shared" si="12"/>
        <v>0</v>
      </c>
      <c r="B309" s="179">
        <f t="shared" si="13"/>
        <v>0</v>
      </c>
      <c r="C309" s="327">
        <f t="shared" si="14"/>
        <v>0</v>
      </c>
      <c r="D309" s="338">
        <f t="shared" si="15"/>
        <v>0</v>
      </c>
      <c r="E309" s="338"/>
      <c r="F309" s="339">
        <f t="shared" si="16"/>
        <v>0</v>
      </c>
      <c r="G309" s="339"/>
      <c r="H309" s="370"/>
      <c r="I309" s="370"/>
    </row>
    <row r="310" spans="1:9" s="283" customFormat="1" hidden="1" x14ac:dyDescent="0.25">
      <c r="A310" s="145">
        <f t="shared" si="12"/>
        <v>0</v>
      </c>
      <c r="B310" s="179">
        <f t="shared" si="13"/>
        <v>0</v>
      </c>
      <c r="C310" s="327">
        <f t="shared" si="14"/>
        <v>0</v>
      </c>
      <c r="D310" s="338">
        <f t="shared" si="15"/>
        <v>0</v>
      </c>
      <c r="E310" s="338"/>
      <c r="F310" s="339">
        <f t="shared" si="16"/>
        <v>0</v>
      </c>
      <c r="G310" s="339"/>
      <c r="H310" s="370"/>
      <c r="I310" s="370"/>
    </row>
    <row r="311" spans="1:9" s="283" customFormat="1" hidden="1" x14ac:dyDescent="0.25">
      <c r="A311" s="145">
        <f t="shared" si="12"/>
        <v>0</v>
      </c>
      <c r="B311" s="179">
        <f t="shared" si="13"/>
        <v>0</v>
      </c>
      <c r="C311" s="327">
        <f t="shared" si="14"/>
        <v>0</v>
      </c>
      <c r="D311" s="338">
        <f t="shared" si="15"/>
        <v>0</v>
      </c>
      <c r="E311" s="338"/>
      <c r="F311" s="339">
        <f t="shared" si="16"/>
        <v>0</v>
      </c>
      <c r="G311" s="339"/>
      <c r="H311" s="370"/>
      <c r="I311" s="370"/>
    </row>
    <row r="312" spans="1:9" s="283" customFormat="1" hidden="1" x14ac:dyDescent="0.25">
      <c r="A312" s="145">
        <f t="shared" si="12"/>
        <v>0</v>
      </c>
      <c r="B312" s="179">
        <f t="shared" si="13"/>
        <v>0</v>
      </c>
      <c r="C312" s="327">
        <f t="shared" si="14"/>
        <v>0</v>
      </c>
      <c r="D312" s="338">
        <f t="shared" si="15"/>
        <v>0</v>
      </c>
      <c r="E312" s="338"/>
      <c r="F312" s="339">
        <f t="shared" si="16"/>
        <v>0</v>
      </c>
      <c r="G312" s="339"/>
      <c r="H312" s="370"/>
      <c r="I312" s="370"/>
    </row>
    <row r="313" spans="1:9" s="283" customFormat="1" hidden="1" x14ac:dyDescent="0.25">
      <c r="A313" s="145">
        <f t="shared" si="12"/>
        <v>0</v>
      </c>
      <c r="B313" s="179">
        <f t="shared" si="13"/>
        <v>0</v>
      </c>
      <c r="C313" s="327">
        <f t="shared" si="14"/>
        <v>0</v>
      </c>
      <c r="D313" s="338">
        <f t="shared" si="15"/>
        <v>0</v>
      </c>
      <c r="E313" s="338"/>
      <c r="F313" s="339">
        <f t="shared" si="16"/>
        <v>0</v>
      </c>
      <c r="G313" s="339"/>
      <c r="H313" s="370"/>
      <c r="I313" s="370"/>
    </row>
    <row r="314" spans="1:9" s="283" customFormat="1" hidden="1" x14ac:dyDescent="0.25">
      <c r="A314" s="145">
        <f t="shared" ref="A314:A345" si="17">A73</f>
        <v>0</v>
      </c>
      <c r="B314" s="179">
        <f t="shared" si="13"/>
        <v>0</v>
      </c>
      <c r="C314" s="327">
        <f t="shared" si="14"/>
        <v>0</v>
      </c>
      <c r="D314" s="338">
        <f t="shared" si="15"/>
        <v>0</v>
      </c>
      <c r="E314" s="338"/>
      <c r="F314" s="339">
        <f t="shared" si="16"/>
        <v>0</v>
      </c>
      <c r="G314" s="339"/>
      <c r="H314" s="370"/>
      <c r="I314" s="370"/>
    </row>
    <row r="315" spans="1:9" s="283" customFormat="1" hidden="1" x14ac:dyDescent="0.25">
      <c r="A315" s="145">
        <f t="shared" si="17"/>
        <v>0</v>
      </c>
      <c r="B315" s="179">
        <f t="shared" si="13"/>
        <v>0</v>
      </c>
      <c r="C315" s="327">
        <f t="shared" si="14"/>
        <v>0</v>
      </c>
      <c r="D315" s="338">
        <f t="shared" si="15"/>
        <v>0</v>
      </c>
      <c r="E315" s="338"/>
      <c r="F315" s="339">
        <f t="shared" si="16"/>
        <v>0</v>
      </c>
      <c r="G315" s="339"/>
      <c r="H315" s="370"/>
      <c r="I315" s="370"/>
    </row>
    <row r="316" spans="1:9" s="283" customFormat="1" hidden="1" x14ac:dyDescent="0.25">
      <c r="A316" s="145">
        <f t="shared" si="17"/>
        <v>0</v>
      </c>
      <c r="B316" s="179">
        <f t="shared" si="13"/>
        <v>0</v>
      </c>
      <c r="C316" s="327">
        <f t="shared" si="14"/>
        <v>0</v>
      </c>
      <c r="D316" s="338">
        <f t="shared" si="15"/>
        <v>0</v>
      </c>
      <c r="E316" s="338"/>
      <c r="F316" s="339">
        <f t="shared" si="16"/>
        <v>0</v>
      </c>
      <c r="G316" s="339"/>
      <c r="H316" s="370"/>
      <c r="I316" s="370"/>
    </row>
    <row r="317" spans="1:9" s="283" customFormat="1" hidden="1" x14ac:dyDescent="0.25">
      <c r="A317" s="145">
        <f t="shared" si="17"/>
        <v>0</v>
      </c>
      <c r="B317" s="179">
        <f t="shared" si="13"/>
        <v>0</v>
      </c>
      <c r="C317" s="327">
        <f t="shared" si="14"/>
        <v>0</v>
      </c>
      <c r="D317" s="338">
        <f t="shared" si="15"/>
        <v>0</v>
      </c>
      <c r="E317" s="338"/>
      <c r="F317" s="339">
        <f t="shared" si="16"/>
        <v>0</v>
      </c>
      <c r="G317" s="339"/>
      <c r="H317" s="370"/>
      <c r="I317" s="370"/>
    </row>
    <row r="318" spans="1:9" s="283" customFormat="1" hidden="1" x14ac:dyDescent="0.25">
      <c r="A318" s="145">
        <f t="shared" si="17"/>
        <v>0</v>
      </c>
      <c r="B318" s="179">
        <f t="shared" si="13"/>
        <v>0</v>
      </c>
      <c r="C318" s="327">
        <f t="shared" si="14"/>
        <v>0</v>
      </c>
      <c r="D318" s="338">
        <f t="shared" si="15"/>
        <v>0</v>
      </c>
      <c r="E318" s="338"/>
      <c r="F318" s="339">
        <f t="shared" si="16"/>
        <v>0</v>
      </c>
      <c r="G318" s="339"/>
      <c r="H318" s="370"/>
      <c r="I318" s="370"/>
    </row>
    <row r="319" spans="1:9" s="283" customFormat="1" hidden="1" x14ac:dyDescent="0.25">
      <c r="A319" s="145">
        <f t="shared" si="17"/>
        <v>0</v>
      </c>
      <c r="B319" s="179">
        <f t="shared" si="13"/>
        <v>0</v>
      </c>
      <c r="C319" s="327">
        <f t="shared" si="14"/>
        <v>0</v>
      </c>
      <c r="D319" s="338">
        <f t="shared" si="15"/>
        <v>0</v>
      </c>
      <c r="E319" s="338"/>
      <c r="F319" s="339">
        <f t="shared" si="16"/>
        <v>0</v>
      </c>
      <c r="G319" s="339"/>
      <c r="H319" s="370"/>
      <c r="I319" s="370"/>
    </row>
    <row r="320" spans="1:9" s="283" customFormat="1" hidden="1" x14ac:dyDescent="0.25">
      <c r="A320" s="145">
        <f t="shared" si="17"/>
        <v>0</v>
      </c>
      <c r="B320" s="179">
        <f t="shared" si="13"/>
        <v>0</v>
      </c>
      <c r="C320" s="327">
        <f t="shared" si="14"/>
        <v>0</v>
      </c>
      <c r="D320" s="338">
        <f t="shared" si="15"/>
        <v>0</v>
      </c>
      <c r="E320" s="338"/>
      <c r="F320" s="339">
        <f t="shared" si="16"/>
        <v>0</v>
      </c>
      <c r="G320" s="339"/>
      <c r="H320" s="370"/>
      <c r="I320" s="370"/>
    </row>
    <row r="321" spans="1:9" s="283" customFormat="1" hidden="1" x14ac:dyDescent="0.25">
      <c r="A321" s="145">
        <f t="shared" si="17"/>
        <v>0</v>
      </c>
      <c r="B321" s="179">
        <f t="shared" si="13"/>
        <v>0</v>
      </c>
      <c r="C321" s="327">
        <f t="shared" si="14"/>
        <v>0</v>
      </c>
      <c r="D321" s="338">
        <f t="shared" si="15"/>
        <v>0</v>
      </c>
      <c r="E321" s="338"/>
      <c r="F321" s="339">
        <f t="shared" si="16"/>
        <v>0</v>
      </c>
      <c r="G321" s="339"/>
      <c r="H321" s="370"/>
      <c r="I321" s="370"/>
    </row>
    <row r="322" spans="1:9" s="283" customFormat="1" hidden="1" x14ac:dyDescent="0.25">
      <c r="A322" s="145">
        <f t="shared" si="17"/>
        <v>0</v>
      </c>
      <c r="B322" s="179">
        <f t="shared" si="13"/>
        <v>0</v>
      </c>
      <c r="C322" s="327">
        <f t="shared" si="14"/>
        <v>0</v>
      </c>
      <c r="D322" s="338">
        <f t="shared" si="15"/>
        <v>0</v>
      </c>
      <c r="E322" s="338"/>
      <c r="F322" s="339">
        <f t="shared" si="16"/>
        <v>0</v>
      </c>
      <c r="G322" s="339"/>
      <c r="H322" s="370"/>
      <c r="I322" s="370"/>
    </row>
    <row r="323" spans="1:9" s="283" customFormat="1" hidden="1" x14ac:dyDescent="0.25">
      <c r="A323" s="145">
        <f t="shared" si="17"/>
        <v>0</v>
      </c>
      <c r="B323" s="179">
        <f t="shared" si="13"/>
        <v>0</v>
      </c>
      <c r="C323" s="327">
        <f t="shared" si="14"/>
        <v>0</v>
      </c>
      <c r="D323" s="338">
        <f t="shared" si="15"/>
        <v>0</v>
      </c>
      <c r="E323" s="338"/>
      <c r="F323" s="339">
        <f t="shared" si="16"/>
        <v>0</v>
      </c>
      <c r="G323" s="339"/>
      <c r="H323" s="370"/>
      <c r="I323" s="370"/>
    </row>
    <row r="324" spans="1:9" s="283" customFormat="1" hidden="1" x14ac:dyDescent="0.25">
      <c r="A324" s="145">
        <f t="shared" si="17"/>
        <v>0</v>
      </c>
      <c r="B324" s="179">
        <f t="shared" si="13"/>
        <v>0</v>
      </c>
      <c r="C324" s="327">
        <f t="shared" si="14"/>
        <v>0</v>
      </c>
      <c r="D324" s="338">
        <f t="shared" si="15"/>
        <v>0</v>
      </c>
      <c r="E324" s="338"/>
      <c r="F324" s="339">
        <f t="shared" si="16"/>
        <v>0</v>
      </c>
      <c r="G324" s="339"/>
      <c r="H324" s="370"/>
      <c r="I324" s="370"/>
    </row>
    <row r="325" spans="1:9" s="283" customFormat="1" hidden="1" x14ac:dyDescent="0.25">
      <c r="A325" s="145">
        <f t="shared" si="17"/>
        <v>0</v>
      </c>
      <c r="B325" s="179">
        <f t="shared" si="13"/>
        <v>0</v>
      </c>
      <c r="C325" s="327">
        <f t="shared" si="14"/>
        <v>0</v>
      </c>
      <c r="D325" s="338">
        <f t="shared" si="15"/>
        <v>0</v>
      </c>
      <c r="E325" s="338"/>
      <c r="F325" s="339">
        <f t="shared" si="16"/>
        <v>0</v>
      </c>
      <c r="G325" s="339"/>
      <c r="H325" s="370"/>
      <c r="I325" s="370"/>
    </row>
    <row r="326" spans="1:9" s="283" customFormat="1" hidden="1" x14ac:dyDescent="0.25">
      <c r="A326" s="145">
        <f t="shared" si="17"/>
        <v>0</v>
      </c>
      <c r="B326" s="179">
        <f t="shared" si="13"/>
        <v>0</v>
      </c>
      <c r="C326" s="327">
        <f t="shared" si="14"/>
        <v>0</v>
      </c>
      <c r="D326" s="338">
        <f t="shared" si="15"/>
        <v>0</v>
      </c>
      <c r="E326" s="338"/>
      <c r="F326" s="339">
        <f t="shared" si="16"/>
        <v>0</v>
      </c>
      <c r="G326" s="339"/>
      <c r="H326" s="370"/>
      <c r="I326" s="370"/>
    </row>
    <row r="327" spans="1:9" s="283" customFormat="1" hidden="1" x14ac:dyDescent="0.25">
      <c r="A327" s="145">
        <f t="shared" si="17"/>
        <v>0</v>
      </c>
      <c r="B327" s="179">
        <f t="shared" si="13"/>
        <v>0</v>
      </c>
      <c r="C327" s="327">
        <f t="shared" si="14"/>
        <v>0</v>
      </c>
      <c r="D327" s="338">
        <f t="shared" si="15"/>
        <v>0</v>
      </c>
      <c r="E327" s="338"/>
      <c r="F327" s="339">
        <f t="shared" si="16"/>
        <v>0</v>
      </c>
      <c r="G327" s="339"/>
      <c r="H327" s="370"/>
      <c r="I327" s="370"/>
    </row>
    <row r="328" spans="1:9" s="283" customFormat="1" hidden="1" x14ac:dyDescent="0.25">
      <c r="A328" s="145">
        <f t="shared" si="17"/>
        <v>0</v>
      </c>
      <c r="B328" s="179">
        <f t="shared" si="13"/>
        <v>0</v>
      </c>
      <c r="C328" s="327">
        <f t="shared" si="14"/>
        <v>0</v>
      </c>
      <c r="D328" s="338">
        <f t="shared" si="15"/>
        <v>0</v>
      </c>
      <c r="E328" s="338"/>
      <c r="F328" s="339">
        <f t="shared" si="16"/>
        <v>0</v>
      </c>
      <c r="G328" s="339"/>
      <c r="H328" s="370"/>
      <c r="I328" s="370"/>
    </row>
    <row r="329" spans="1:9" s="283" customFormat="1" hidden="1" x14ac:dyDescent="0.25">
      <c r="A329" s="145">
        <f t="shared" si="17"/>
        <v>0</v>
      </c>
      <c r="B329" s="179">
        <f t="shared" si="13"/>
        <v>0</v>
      </c>
      <c r="C329" s="327">
        <f t="shared" si="14"/>
        <v>0</v>
      </c>
      <c r="D329" s="338">
        <f t="shared" si="15"/>
        <v>0</v>
      </c>
      <c r="E329" s="338"/>
      <c r="F329" s="339">
        <f t="shared" si="16"/>
        <v>0</v>
      </c>
      <c r="G329" s="339"/>
      <c r="H329" s="370"/>
      <c r="I329" s="370"/>
    </row>
    <row r="330" spans="1:9" s="283" customFormat="1" hidden="1" x14ac:dyDescent="0.25">
      <c r="A330" s="145">
        <f t="shared" si="17"/>
        <v>0</v>
      </c>
      <c r="B330" s="179">
        <f t="shared" si="13"/>
        <v>0</v>
      </c>
      <c r="C330" s="327">
        <f t="shared" si="14"/>
        <v>0</v>
      </c>
      <c r="D330" s="338">
        <f t="shared" si="15"/>
        <v>0</v>
      </c>
      <c r="E330" s="338"/>
      <c r="F330" s="339">
        <f t="shared" si="16"/>
        <v>0</v>
      </c>
      <c r="G330" s="339"/>
      <c r="H330" s="370"/>
      <c r="I330" s="370"/>
    </row>
    <row r="331" spans="1:9" s="283" customFormat="1" hidden="1" x14ac:dyDescent="0.25">
      <c r="A331" s="145">
        <f t="shared" si="17"/>
        <v>0</v>
      </c>
      <c r="B331" s="179">
        <f t="shared" si="13"/>
        <v>0</v>
      </c>
      <c r="C331" s="327">
        <f t="shared" si="14"/>
        <v>0</v>
      </c>
      <c r="D331" s="338">
        <f t="shared" si="15"/>
        <v>0</v>
      </c>
      <c r="E331" s="338"/>
      <c r="F331" s="339">
        <f t="shared" si="16"/>
        <v>0</v>
      </c>
      <c r="G331" s="339"/>
      <c r="H331" s="370"/>
      <c r="I331" s="370"/>
    </row>
    <row r="332" spans="1:9" s="283" customFormat="1" hidden="1" x14ac:dyDescent="0.25">
      <c r="A332" s="145">
        <f t="shared" si="17"/>
        <v>0</v>
      </c>
      <c r="B332" s="179">
        <f t="shared" si="13"/>
        <v>0</v>
      </c>
      <c r="C332" s="327">
        <f t="shared" si="14"/>
        <v>0</v>
      </c>
      <c r="D332" s="338">
        <f t="shared" si="15"/>
        <v>0</v>
      </c>
      <c r="E332" s="338"/>
      <c r="F332" s="339">
        <f t="shared" si="16"/>
        <v>0</v>
      </c>
      <c r="G332" s="339"/>
      <c r="H332" s="370"/>
      <c r="I332" s="370"/>
    </row>
    <row r="333" spans="1:9" s="283" customFormat="1" hidden="1" x14ac:dyDescent="0.25">
      <c r="A333" s="145">
        <f t="shared" si="17"/>
        <v>0</v>
      </c>
      <c r="B333" s="179">
        <f t="shared" si="13"/>
        <v>0</v>
      </c>
      <c r="C333" s="327">
        <f t="shared" si="14"/>
        <v>0</v>
      </c>
      <c r="D333" s="338">
        <f t="shared" si="15"/>
        <v>0</v>
      </c>
      <c r="E333" s="338"/>
      <c r="F333" s="339">
        <f t="shared" si="16"/>
        <v>0</v>
      </c>
      <c r="G333" s="339"/>
      <c r="H333" s="370"/>
      <c r="I333" s="370"/>
    </row>
    <row r="334" spans="1:9" s="283" customFormat="1" hidden="1" x14ac:dyDescent="0.25">
      <c r="A334" s="145">
        <f t="shared" si="17"/>
        <v>0</v>
      </c>
      <c r="B334" s="179">
        <f t="shared" si="13"/>
        <v>0</v>
      </c>
      <c r="C334" s="327">
        <f t="shared" si="14"/>
        <v>0</v>
      </c>
      <c r="D334" s="338">
        <f t="shared" si="15"/>
        <v>0</v>
      </c>
      <c r="E334" s="338"/>
      <c r="F334" s="339">
        <f t="shared" si="16"/>
        <v>0</v>
      </c>
      <c r="G334" s="339"/>
      <c r="H334" s="370"/>
      <c r="I334" s="370"/>
    </row>
    <row r="335" spans="1:9" s="283" customFormat="1" hidden="1" x14ac:dyDescent="0.25">
      <c r="A335" s="145">
        <f t="shared" si="17"/>
        <v>0</v>
      </c>
      <c r="B335" s="179">
        <f t="shared" si="13"/>
        <v>0</v>
      </c>
      <c r="C335" s="327">
        <f t="shared" si="14"/>
        <v>0</v>
      </c>
      <c r="D335" s="338">
        <f t="shared" si="15"/>
        <v>0</v>
      </c>
      <c r="E335" s="338"/>
      <c r="F335" s="339">
        <f t="shared" si="16"/>
        <v>0</v>
      </c>
      <c r="G335" s="339"/>
      <c r="H335" s="370"/>
      <c r="I335" s="370"/>
    </row>
    <row r="336" spans="1:9" s="283" customFormat="1" hidden="1" x14ac:dyDescent="0.25">
      <c r="A336" s="145">
        <f t="shared" si="17"/>
        <v>0</v>
      </c>
      <c r="B336" s="179">
        <f t="shared" si="13"/>
        <v>0</v>
      </c>
      <c r="C336" s="327">
        <f t="shared" si="14"/>
        <v>0</v>
      </c>
      <c r="D336" s="338">
        <f t="shared" si="15"/>
        <v>0</v>
      </c>
      <c r="E336" s="338"/>
      <c r="F336" s="339">
        <f t="shared" si="16"/>
        <v>0</v>
      </c>
      <c r="G336" s="339"/>
      <c r="H336" s="370"/>
      <c r="I336" s="370"/>
    </row>
    <row r="337" spans="1:9" s="283" customFormat="1" hidden="1" x14ac:dyDescent="0.25">
      <c r="A337" s="145">
        <f t="shared" si="17"/>
        <v>0</v>
      </c>
      <c r="B337" s="179">
        <f t="shared" si="13"/>
        <v>0</v>
      </c>
      <c r="C337" s="327">
        <f t="shared" si="14"/>
        <v>0</v>
      </c>
      <c r="D337" s="338">
        <f t="shared" si="15"/>
        <v>0</v>
      </c>
      <c r="E337" s="338"/>
      <c r="F337" s="339">
        <f t="shared" si="16"/>
        <v>0</v>
      </c>
      <c r="G337" s="339"/>
      <c r="H337" s="370"/>
      <c r="I337" s="370"/>
    </row>
    <row r="338" spans="1:9" s="283" customFormat="1" hidden="1" x14ac:dyDescent="0.25">
      <c r="A338" s="145">
        <f t="shared" si="17"/>
        <v>0</v>
      </c>
      <c r="B338" s="179">
        <f t="shared" si="13"/>
        <v>0</v>
      </c>
      <c r="C338" s="327">
        <f t="shared" si="14"/>
        <v>0</v>
      </c>
      <c r="D338" s="338">
        <f t="shared" si="15"/>
        <v>0</v>
      </c>
      <c r="E338" s="338"/>
      <c r="F338" s="339">
        <f t="shared" si="16"/>
        <v>0</v>
      </c>
      <c r="G338" s="339"/>
      <c r="H338" s="370"/>
      <c r="I338" s="370"/>
    </row>
    <row r="339" spans="1:9" s="283" customFormat="1" hidden="1" x14ac:dyDescent="0.25">
      <c r="A339" s="145">
        <f t="shared" si="17"/>
        <v>0</v>
      </c>
      <c r="B339" s="179">
        <f t="shared" si="13"/>
        <v>0</v>
      </c>
      <c r="C339" s="327">
        <f t="shared" si="14"/>
        <v>0</v>
      </c>
      <c r="D339" s="338">
        <f t="shared" si="15"/>
        <v>0</v>
      </c>
      <c r="E339" s="338"/>
      <c r="F339" s="339">
        <f t="shared" si="16"/>
        <v>0</v>
      </c>
      <c r="G339" s="339"/>
      <c r="H339" s="370"/>
      <c r="I339" s="370"/>
    </row>
    <row r="340" spans="1:9" s="283" customFormat="1" hidden="1" x14ac:dyDescent="0.25">
      <c r="A340" s="145">
        <f t="shared" si="17"/>
        <v>0</v>
      </c>
      <c r="B340" s="179">
        <f t="shared" si="13"/>
        <v>0</v>
      </c>
      <c r="C340" s="327">
        <f t="shared" si="14"/>
        <v>0</v>
      </c>
      <c r="D340" s="338">
        <f t="shared" si="15"/>
        <v>0</v>
      </c>
      <c r="E340" s="338"/>
      <c r="F340" s="339">
        <f t="shared" si="16"/>
        <v>0</v>
      </c>
      <c r="G340" s="339"/>
      <c r="H340" s="370"/>
      <c r="I340" s="370"/>
    </row>
    <row r="341" spans="1:9" s="283" customFormat="1" hidden="1" x14ac:dyDescent="0.25">
      <c r="A341" s="145">
        <f t="shared" si="17"/>
        <v>0</v>
      </c>
      <c r="B341" s="179">
        <f t="shared" si="13"/>
        <v>0</v>
      </c>
      <c r="C341" s="327">
        <f t="shared" si="14"/>
        <v>0</v>
      </c>
      <c r="D341" s="338">
        <f t="shared" si="15"/>
        <v>0</v>
      </c>
      <c r="E341" s="338"/>
      <c r="F341" s="339">
        <f t="shared" si="16"/>
        <v>0</v>
      </c>
      <c r="G341" s="339"/>
      <c r="H341" s="370"/>
      <c r="I341" s="370"/>
    </row>
    <row r="342" spans="1:9" s="283" customFormat="1" hidden="1" x14ac:dyDescent="0.25">
      <c r="A342" s="145">
        <f t="shared" si="17"/>
        <v>0</v>
      </c>
      <c r="B342" s="179">
        <f t="shared" si="13"/>
        <v>0</v>
      </c>
      <c r="C342" s="327">
        <f t="shared" si="14"/>
        <v>0</v>
      </c>
      <c r="D342" s="338">
        <f t="shared" si="15"/>
        <v>0</v>
      </c>
      <c r="E342" s="338"/>
      <c r="F342" s="339">
        <f t="shared" si="16"/>
        <v>0</v>
      </c>
      <c r="G342" s="339"/>
      <c r="H342" s="370"/>
      <c r="I342" s="370"/>
    </row>
    <row r="343" spans="1:9" s="283" customFormat="1" hidden="1" x14ac:dyDescent="0.25">
      <c r="A343" s="145">
        <f t="shared" si="17"/>
        <v>0</v>
      </c>
      <c r="B343" s="179">
        <f t="shared" si="13"/>
        <v>0</v>
      </c>
      <c r="C343" s="327">
        <f t="shared" si="14"/>
        <v>0</v>
      </c>
      <c r="D343" s="338">
        <f t="shared" si="15"/>
        <v>0</v>
      </c>
      <c r="E343" s="338"/>
      <c r="F343" s="339">
        <f t="shared" si="16"/>
        <v>0</v>
      </c>
      <c r="G343" s="339"/>
      <c r="H343" s="370"/>
      <c r="I343" s="370"/>
    </row>
    <row r="344" spans="1:9" s="283" customFormat="1" hidden="1" x14ac:dyDescent="0.25">
      <c r="A344" s="145">
        <f t="shared" si="17"/>
        <v>0</v>
      </c>
      <c r="B344" s="179">
        <f t="shared" si="13"/>
        <v>0</v>
      </c>
      <c r="C344" s="327">
        <f t="shared" si="14"/>
        <v>0</v>
      </c>
      <c r="D344" s="338">
        <f t="shared" si="15"/>
        <v>0</v>
      </c>
      <c r="E344" s="338"/>
      <c r="F344" s="339">
        <f t="shared" si="16"/>
        <v>0</v>
      </c>
      <c r="G344" s="339"/>
      <c r="H344" s="370"/>
      <c r="I344" s="370"/>
    </row>
    <row r="345" spans="1:9" s="283" customFormat="1" hidden="1" x14ac:dyDescent="0.25">
      <c r="A345" s="145">
        <f t="shared" si="17"/>
        <v>0</v>
      </c>
      <c r="B345" s="179">
        <f t="shared" si="13"/>
        <v>0</v>
      </c>
      <c r="C345" s="327">
        <f t="shared" si="14"/>
        <v>0</v>
      </c>
      <c r="D345" s="338">
        <f t="shared" si="15"/>
        <v>0</v>
      </c>
      <c r="E345" s="338"/>
      <c r="F345" s="339">
        <f t="shared" si="16"/>
        <v>0</v>
      </c>
      <c r="G345" s="339"/>
      <c r="H345" s="370"/>
      <c r="I345" s="370"/>
    </row>
    <row r="346" spans="1:9" s="283" customFormat="1" hidden="1" x14ac:dyDescent="0.25">
      <c r="A346" s="145">
        <f t="shared" ref="A346:A370" si="18">A105</f>
        <v>0</v>
      </c>
      <c r="B346" s="179">
        <f t="shared" ref="B346:B390" si="19">B105</f>
        <v>0</v>
      </c>
      <c r="C346" s="327">
        <f t="shared" ref="C346:C370" si="20">IFERROR(C461/C230,0)</f>
        <v>0</v>
      </c>
      <c r="D346" s="338">
        <f t="shared" ref="D346:D390" si="21">IFERROR(H346/C230,0)</f>
        <v>0</v>
      </c>
      <c r="E346" s="338"/>
      <c r="F346" s="339">
        <f t="shared" ref="F346:F390" si="22">IFERROR(D346/C346,0)</f>
        <v>0</v>
      </c>
      <c r="G346" s="339"/>
      <c r="H346" s="370"/>
      <c r="I346" s="370"/>
    </row>
    <row r="347" spans="1:9" s="283" customFormat="1" hidden="1" x14ac:dyDescent="0.25">
      <c r="A347" s="145">
        <f t="shared" si="18"/>
        <v>0</v>
      </c>
      <c r="B347" s="179">
        <f t="shared" si="19"/>
        <v>0</v>
      </c>
      <c r="C347" s="327">
        <f t="shared" si="20"/>
        <v>0</v>
      </c>
      <c r="D347" s="338">
        <f t="shared" si="21"/>
        <v>0</v>
      </c>
      <c r="E347" s="338"/>
      <c r="F347" s="339">
        <f t="shared" si="22"/>
        <v>0</v>
      </c>
      <c r="G347" s="339"/>
      <c r="H347" s="370"/>
      <c r="I347" s="370"/>
    </row>
    <row r="348" spans="1:9" s="283" customFormat="1" hidden="1" x14ac:dyDescent="0.25">
      <c r="A348" s="145">
        <f t="shared" si="18"/>
        <v>0</v>
      </c>
      <c r="B348" s="179">
        <f t="shared" si="19"/>
        <v>0</v>
      </c>
      <c r="C348" s="327">
        <f t="shared" si="20"/>
        <v>0</v>
      </c>
      <c r="D348" s="338">
        <f t="shared" si="21"/>
        <v>0</v>
      </c>
      <c r="E348" s="338"/>
      <c r="F348" s="339">
        <f t="shared" si="22"/>
        <v>0</v>
      </c>
      <c r="G348" s="339"/>
      <c r="H348" s="370"/>
      <c r="I348" s="370"/>
    </row>
    <row r="349" spans="1:9" s="283" customFormat="1" hidden="1" x14ac:dyDescent="0.25">
      <c r="A349" s="145">
        <f t="shared" si="18"/>
        <v>0</v>
      </c>
      <c r="B349" s="179">
        <f t="shared" si="19"/>
        <v>0</v>
      </c>
      <c r="C349" s="327">
        <f t="shared" si="20"/>
        <v>0</v>
      </c>
      <c r="D349" s="338">
        <f t="shared" si="21"/>
        <v>0</v>
      </c>
      <c r="E349" s="338"/>
      <c r="F349" s="339">
        <f t="shared" si="22"/>
        <v>0</v>
      </c>
      <c r="G349" s="339"/>
      <c r="H349" s="370"/>
      <c r="I349" s="370"/>
    </row>
    <row r="350" spans="1:9" s="283" customFormat="1" hidden="1" x14ac:dyDescent="0.25">
      <c r="A350" s="145">
        <f t="shared" si="18"/>
        <v>0</v>
      </c>
      <c r="B350" s="179">
        <f t="shared" si="19"/>
        <v>0</v>
      </c>
      <c r="C350" s="327">
        <f t="shared" si="20"/>
        <v>0</v>
      </c>
      <c r="D350" s="338">
        <f t="shared" si="21"/>
        <v>0</v>
      </c>
      <c r="E350" s="338"/>
      <c r="F350" s="339">
        <f t="shared" si="22"/>
        <v>0</v>
      </c>
      <c r="G350" s="339"/>
      <c r="H350" s="370"/>
      <c r="I350" s="370"/>
    </row>
    <row r="351" spans="1:9" s="283" customFormat="1" hidden="1" x14ac:dyDescent="0.25">
      <c r="A351" s="145">
        <f t="shared" si="18"/>
        <v>0</v>
      </c>
      <c r="B351" s="179">
        <f t="shared" si="19"/>
        <v>0</v>
      </c>
      <c r="C351" s="327">
        <f t="shared" si="20"/>
        <v>0</v>
      </c>
      <c r="D351" s="338">
        <f t="shared" si="21"/>
        <v>0</v>
      </c>
      <c r="E351" s="338"/>
      <c r="F351" s="339">
        <f t="shared" si="22"/>
        <v>0</v>
      </c>
      <c r="G351" s="339"/>
      <c r="H351" s="370"/>
      <c r="I351" s="370"/>
    </row>
    <row r="352" spans="1:9" s="283" customFormat="1" hidden="1" x14ac:dyDescent="0.25">
      <c r="A352" s="145">
        <f t="shared" si="18"/>
        <v>0</v>
      </c>
      <c r="B352" s="179">
        <f t="shared" si="19"/>
        <v>0</v>
      </c>
      <c r="C352" s="327">
        <f t="shared" si="20"/>
        <v>0</v>
      </c>
      <c r="D352" s="338">
        <f t="shared" si="21"/>
        <v>0</v>
      </c>
      <c r="E352" s="338"/>
      <c r="F352" s="339">
        <f t="shared" si="22"/>
        <v>0</v>
      </c>
      <c r="G352" s="339"/>
      <c r="H352" s="370"/>
      <c r="I352" s="370"/>
    </row>
    <row r="353" spans="1:9" s="283" customFormat="1" hidden="1" x14ac:dyDescent="0.25">
      <c r="A353" s="145">
        <f t="shared" si="18"/>
        <v>0</v>
      </c>
      <c r="B353" s="179">
        <f t="shared" si="19"/>
        <v>0</v>
      </c>
      <c r="C353" s="327">
        <f t="shared" si="20"/>
        <v>0</v>
      </c>
      <c r="D353" s="338">
        <f t="shared" si="21"/>
        <v>0</v>
      </c>
      <c r="E353" s="338"/>
      <c r="F353" s="339">
        <f t="shared" si="22"/>
        <v>0</v>
      </c>
      <c r="G353" s="339"/>
      <c r="H353" s="370"/>
      <c r="I353" s="370"/>
    </row>
    <row r="354" spans="1:9" s="283" customFormat="1" hidden="1" x14ac:dyDescent="0.25">
      <c r="A354" s="145">
        <f t="shared" si="18"/>
        <v>0</v>
      </c>
      <c r="B354" s="179">
        <f t="shared" si="19"/>
        <v>0</v>
      </c>
      <c r="C354" s="327">
        <f t="shared" si="20"/>
        <v>0</v>
      </c>
      <c r="D354" s="338">
        <f t="shared" si="21"/>
        <v>0</v>
      </c>
      <c r="E354" s="338"/>
      <c r="F354" s="339">
        <f t="shared" si="22"/>
        <v>0</v>
      </c>
      <c r="G354" s="339"/>
      <c r="H354" s="370"/>
      <c r="I354" s="370"/>
    </row>
    <row r="355" spans="1:9" s="283" customFormat="1" hidden="1" x14ac:dyDescent="0.25">
      <c r="A355" s="145">
        <f t="shared" si="18"/>
        <v>0</v>
      </c>
      <c r="B355" s="179">
        <f t="shared" si="19"/>
        <v>0</v>
      </c>
      <c r="C355" s="327">
        <f t="shared" si="20"/>
        <v>0</v>
      </c>
      <c r="D355" s="338">
        <f t="shared" si="21"/>
        <v>0</v>
      </c>
      <c r="E355" s="338"/>
      <c r="F355" s="339">
        <f t="shared" si="22"/>
        <v>0</v>
      </c>
      <c r="G355" s="339"/>
      <c r="H355" s="370"/>
      <c r="I355" s="370"/>
    </row>
    <row r="356" spans="1:9" s="283" customFormat="1" hidden="1" x14ac:dyDescent="0.25">
      <c r="A356" s="145">
        <f t="shared" si="18"/>
        <v>0</v>
      </c>
      <c r="B356" s="179">
        <f t="shared" si="19"/>
        <v>0</v>
      </c>
      <c r="C356" s="327">
        <f t="shared" si="20"/>
        <v>0</v>
      </c>
      <c r="D356" s="338">
        <f t="shared" si="21"/>
        <v>0</v>
      </c>
      <c r="E356" s="338"/>
      <c r="F356" s="339">
        <f t="shared" si="22"/>
        <v>0</v>
      </c>
      <c r="G356" s="339"/>
      <c r="H356" s="370"/>
      <c r="I356" s="370"/>
    </row>
    <row r="357" spans="1:9" s="283" customFormat="1" hidden="1" x14ac:dyDescent="0.25">
      <c r="A357" s="145">
        <f t="shared" si="18"/>
        <v>0</v>
      </c>
      <c r="B357" s="179">
        <f t="shared" si="19"/>
        <v>0</v>
      </c>
      <c r="C357" s="327">
        <f t="shared" si="20"/>
        <v>0</v>
      </c>
      <c r="D357" s="338">
        <f t="shared" si="21"/>
        <v>0</v>
      </c>
      <c r="E357" s="338"/>
      <c r="F357" s="339">
        <f t="shared" si="22"/>
        <v>0</v>
      </c>
      <c r="G357" s="339"/>
      <c r="H357" s="370"/>
      <c r="I357" s="370"/>
    </row>
    <row r="358" spans="1:9" s="283" customFormat="1" hidden="1" x14ac:dyDescent="0.25">
      <c r="A358" s="145">
        <f t="shared" si="18"/>
        <v>0</v>
      </c>
      <c r="B358" s="179">
        <f t="shared" si="19"/>
        <v>0</v>
      </c>
      <c r="C358" s="327">
        <f t="shared" si="20"/>
        <v>0</v>
      </c>
      <c r="D358" s="338">
        <f t="shared" si="21"/>
        <v>0</v>
      </c>
      <c r="E358" s="338"/>
      <c r="F358" s="339">
        <f t="shared" si="22"/>
        <v>0</v>
      </c>
      <c r="G358" s="339"/>
      <c r="H358" s="370"/>
      <c r="I358" s="370"/>
    </row>
    <row r="359" spans="1:9" s="283" customFormat="1" hidden="1" x14ac:dyDescent="0.25">
      <c r="A359" s="145">
        <f t="shared" si="18"/>
        <v>0</v>
      </c>
      <c r="B359" s="179">
        <f t="shared" si="19"/>
        <v>0</v>
      </c>
      <c r="C359" s="327">
        <f t="shared" si="20"/>
        <v>0</v>
      </c>
      <c r="D359" s="338">
        <f t="shared" si="21"/>
        <v>0</v>
      </c>
      <c r="E359" s="338"/>
      <c r="F359" s="339">
        <f t="shared" si="22"/>
        <v>0</v>
      </c>
      <c r="G359" s="339"/>
      <c r="H359" s="370"/>
      <c r="I359" s="370"/>
    </row>
    <row r="360" spans="1:9" s="283" customFormat="1" hidden="1" x14ac:dyDescent="0.25">
      <c r="A360" s="145">
        <f t="shared" si="18"/>
        <v>0</v>
      </c>
      <c r="B360" s="179">
        <f t="shared" si="19"/>
        <v>0</v>
      </c>
      <c r="C360" s="327">
        <f t="shared" si="20"/>
        <v>0</v>
      </c>
      <c r="D360" s="338">
        <f t="shared" si="21"/>
        <v>0</v>
      </c>
      <c r="E360" s="338"/>
      <c r="F360" s="339">
        <f t="shared" si="22"/>
        <v>0</v>
      </c>
      <c r="G360" s="339"/>
      <c r="H360" s="370"/>
      <c r="I360" s="370"/>
    </row>
    <row r="361" spans="1:9" s="283" customFormat="1" hidden="1" x14ac:dyDescent="0.25">
      <c r="A361" s="145">
        <f t="shared" si="18"/>
        <v>0</v>
      </c>
      <c r="B361" s="179">
        <f t="shared" si="19"/>
        <v>0</v>
      </c>
      <c r="C361" s="327">
        <f t="shared" si="20"/>
        <v>0</v>
      </c>
      <c r="D361" s="338">
        <f t="shared" si="21"/>
        <v>0</v>
      </c>
      <c r="E361" s="338"/>
      <c r="F361" s="339">
        <f t="shared" si="22"/>
        <v>0</v>
      </c>
      <c r="G361" s="339"/>
      <c r="H361" s="370"/>
      <c r="I361" s="370"/>
    </row>
    <row r="362" spans="1:9" s="283" customFormat="1" hidden="1" x14ac:dyDescent="0.25">
      <c r="A362" s="145">
        <f t="shared" si="18"/>
        <v>0</v>
      </c>
      <c r="B362" s="179">
        <f t="shared" si="19"/>
        <v>0</v>
      </c>
      <c r="C362" s="327">
        <f t="shared" si="20"/>
        <v>0</v>
      </c>
      <c r="D362" s="338">
        <f t="shared" si="21"/>
        <v>0</v>
      </c>
      <c r="E362" s="338"/>
      <c r="F362" s="339">
        <f t="shared" si="22"/>
        <v>0</v>
      </c>
      <c r="G362" s="339"/>
      <c r="H362" s="370"/>
      <c r="I362" s="370"/>
    </row>
    <row r="363" spans="1:9" s="283" customFormat="1" hidden="1" x14ac:dyDescent="0.25">
      <c r="A363" s="145">
        <f t="shared" si="18"/>
        <v>0</v>
      </c>
      <c r="B363" s="179">
        <f t="shared" si="19"/>
        <v>0</v>
      </c>
      <c r="C363" s="327">
        <f t="shared" si="20"/>
        <v>0</v>
      </c>
      <c r="D363" s="338">
        <f t="shared" si="21"/>
        <v>0</v>
      </c>
      <c r="E363" s="338"/>
      <c r="F363" s="339">
        <f t="shared" si="22"/>
        <v>0</v>
      </c>
      <c r="G363" s="339"/>
      <c r="H363" s="370"/>
      <c r="I363" s="370"/>
    </row>
    <row r="364" spans="1:9" s="283" customFormat="1" hidden="1" x14ac:dyDescent="0.25">
      <c r="A364" s="145">
        <f t="shared" si="18"/>
        <v>0</v>
      </c>
      <c r="B364" s="179">
        <f t="shared" si="19"/>
        <v>0</v>
      </c>
      <c r="C364" s="327">
        <f t="shared" si="20"/>
        <v>0</v>
      </c>
      <c r="D364" s="338">
        <f t="shared" si="21"/>
        <v>0</v>
      </c>
      <c r="E364" s="338"/>
      <c r="F364" s="339">
        <f t="shared" si="22"/>
        <v>0</v>
      </c>
      <c r="G364" s="339"/>
      <c r="H364" s="370"/>
      <c r="I364" s="370"/>
    </row>
    <row r="365" spans="1:9" s="283" customFormat="1" hidden="1" x14ac:dyDescent="0.25">
      <c r="A365" s="145">
        <f t="shared" si="18"/>
        <v>0</v>
      </c>
      <c r="B365" s="179">
        <f t="shared" si="19"/>
        <v>0</v>
      </c>
      <c r="C365" s="327">
        <f t="shared" si="20"/>
        <v>0</v>
      </c>
      <c r="D365" s="338">
        <f t="shared" si="21"/>
        <v>0</v>
      </c>
      <c r="E365" s="338"/>
      <c r="F365" s="339">
        <f t="shared" si="22"/>
        <v>0</v>
      </c>
      <c r="G365" s="339"/>
      <c r="H365" s="370"/>
      <c r="I365" s="370"/>
    </row>
    <row r="366" spans="1:9" s="283" customFormat="1" hidden="1" x14ac:dyDescent="0.25">
      <c r="A366" s="145">
        <f t="shared" si="18"/>
        <v>0</v>
      </c>
      <c r="B366" s="179">
        <f t="shared" si="19"/>
        <v>0</v>
      </c>
      <c r="C366" s="327">
        <f t="shared" si="20"/>
        <v>0</v>
      </c>
      <c r="D366" s="338">
        <f t="shared" si="21"/>
        <v>0</v>
      </c>
      <c r="E366" s="338"/>
      <c r="F366" s="339">
        <f t="shared" si="22"/>
        <v>0</v>
      </c>
      <c r="G366" s="339"/>
      <c r="H366" s="370"/>
      <c r="I366" s="370"/>
    </row>
    <row r="367" spans="1:9" s="283" customFormat="1" hidden="1" x14ac:dyDescent="0.25">
      <c r="A367" s="145">
        <f t="shared" si="18"/>
        <v>0</v>
      </c>
      <c r="B367" s="179">
        <f t="shared" si="19"/>
        <v>0</v>
      </c>
      <c r="C367" s="327">
        <f t="shared" si="20"/>
        <v>0</v>
      </c>
      <c r="D367" s="338">
        <f t="shared" si="21"/>
        <v>0</v>
      </c>
      <c r="E367" s="338"/>
      <c r="F367" s="339">
        <f t="shared" si="22"/>
        <v>0</v>
      </c>
      <c r="G367" s="339"/>
      <c r="H367" s="370"/>
      <c r="I367" s="370"/>
    </row>
    <row r="368" spans="1:9" s="283" customFormat="1" hidden="1" x14ac:dyDescent="0.25">
      <c r="A368" s="145">
        <f t="shared" si="18"/>
        <v>0</v>
      </c>
      <c r="B368" s="179">
        <f t="shared" si="19"/>
        <v>0</v>
      </c>
      <c r="C368" s="327">
        <f t="shared" si="20"/>
        <v>0</v>
      </c>
      <c r="D368" s="338">
        <f t="shared" si="21"/>
        <v>0</v>
      </c>
      <c r="E368" s="338"/>
      <c r="F368" s="339">
        <f t="shared" si="22"/>
        <v>0</v>
      </c>
      <c r="G368" s="339"/>
      <c r="H368" s="370"/>
      <c r="I368" s="370"/>
    </row>
    <row r="369" spans="1:9" s="283" customFormat="1" hidden="1" x14ac:dyDescent="0.25">
      <c r="A369" s="145">
        <f t="shared" si="18"/>
        <v>0</v>
      </c>
      <c r="B369" s="179">
        <f t="shared" si="19"/>
        <v>0</v>
      </c>
      <c r="C369" s="327">
        <f t="shared" si="20"/>
        <v>0</v>
      </c>
      <c r="D369" s="338">
        <f t="shared" si="21"/>
        <v>0</v>
      </c>
      <c r="E369" s="338"/>
      <c r="F369" s="339">
        <f t="shared" si="22"/>
        <v>0</v>
      </c>
      <c r="G369" s="339"/>
      <c r="H369" s="370"/>
      <c r="I369" s="370"/>
    </row>
    <row r="370" spans="1:9" s="283" customFormat="1" hidden="1" x14ac:dyDescent="0.25">
      <c r="A370" s="145">
        <f t="shared" si="18"/>
        <v>0</v>
      </c>
      <c r="B370" s="179">
        <f t="shared" si="19"/>
        <v>0</v>
      </c>
      <c r="C370" s="327">
        <f t="shared" si="20"/>
        <v>0</v>
      </c>
      <c r="D370" s="338">
        <f t="shared" si="21"/>
        <v>0</v>
      </c>
      <c r="E370" s="338"/>
      <c r="F370" s="339">
        <f t="shared" si="22"/>
        <v>0</v>
      </c>
      <c r="G370" s="339"/>
      <c r="H370" s="370"/>
      <c r="I370" s="370"/>
    </row>
    <row r="371" spans="1:9" s="283" customFormat="1" hidden="1" x14ac:dyDescent="0.25">
      <c r="A371" s="145">
        <f t="shared" ref="A371:A390" si="23">A130</f>
        <v>0</v>
      </c>
      <c r="B371" s="179">
        <f t="shared" si="19"/>
        <v>0</v>
      </c>
      <c r="C371" s="327">
        <f t="shared" ref="C371:C390" si="24">IFERROR(C496/C255,0)</f>
        <v>0</v>
      </c>
      <c r="D371" s="338">
        <f t="shared" si="21"/>
        <v>0</v>
      </c>
      <c r="E371" s="338"/>
      <c r="F371" s="339">
        <f t="shared" si="22"/>
        <v>0</v>
      </c>
      <c r="G371" s="339"/>
      <c r="H371" s="370"/>
      <c r="I371" s="370"/>
    </row>
    <row r="372" spans="1:9" s="283" customFormat="1" hidden="1" x14ac:dyDescent="0.25">
      <c r="A372" s="145">
        <f t="shared" si="23"/>
        <v>0</v>
      </c>
      <c r="B372" s="179">
        <f t="shared" si="19"/>
        <v>0</v>
      </c>
      <c r="C372" s="327">
        <f t="shared" si="24"/>
        <v>0</v>
      </c>
      <c r="D372" s="338">
        <f t="shared" si="21"/>
        <v>0</v>
      </c>
      <c r="E372" s="338"/>
      <c r="F372" s="339">
        <f t="shared" si="22"/>
        <v>0</v>
      </c>
      <c r="G372" s="339"/>
      <c r="H372" s="370"/>
      <c r="I372" s="370"/>
    </row>
    <row r="373" spans="1:9" s="283" customFormat="1" hidden="1" x14ac:dyDescent="0.25">
      <c r="A373" s="145">
        <f t="shared" si="23"/>
        <v>0</v>
      </c>
      <c r="B373" s="179">
        <f t="shared" si="19"/>
        <v>0</v>
      </c>
      <c r="C373" s="327">
        <f t="shared" si="24"/>
        <v>0</v>
      </c>
      <c r="D373" s="338">
        <f t="shared" si="21"/>
        <v>0</v>
      </c>
      <c r="E373" s="338"/>
      <c r="F373" s="339">
        <f t="shared" si="22"/>
        <v>0</v>
      </c>
      <c r="G373" s="339"/>
      <c r="H373" s="370"/>
      <c r="I373" s="370"/>
    </row>
    <row r="374" spans="1:9" s="283" customFormat="1" hidden="1" x14ac:dyDescent="0.25">
      <c r="A374" s="145">
        <f t="shared" si="23"/>
        <v>0</v>
      </c>
      <c r="B374" s="179">
        <f t="shared" si="19"/>
        <v>0</v>
      </c>
      <c r="C374" s="327">
        <f t="shared" si="24"/>
        <v>0</v>
      </c>
      <c r="D374" s="338">
        <f t="shared" si="21"/>
        <v>0</v>
      </c>
      <c r="E374" s="338"/>
      <c r="F374" s="339">
        <f t="shared" si="22"/>
        <v>0</v>
      </c>
      <c r="G374" s="339"/>
      <c r="H374" s="370"/>
      <c r="I374" s="370"/>
    </row>
    <row r="375" spans="1:9" s="283" customFormat="1" hidden="1" x14ac:dyDescent="0.25">
      <c r="A375" s="145">
        <f t="shared" si="23"/>
        <v>0</v>
      </c>
      <c r="B375" s="179">
        <f t="shared" si="19"/>
        <v>0</v>
      </c>
      <c r="C375" s="327">
        <f t="shared" si="24"/>
        <v>0</v>
      </c>
      <c r="D375" s="338">
        <f t="shared" si="21"/>
        <v>0</v>
      </c>
      <c r="E375" s="338"/>
      <c r="F375" s="339">
        <f t="shared" si="22"/>
        <v>0</v>
      </c>
      <c r="G375" s="339"/>
      <c r="H375" s="370"/>
      <c r="I375" s="370"/>
    </row>
    <row r="376" spans="1:9" s="283" customFormat="1" hidden="1" x14ac:dyDescent="0.25">
      <c r="A376" s="145">
        <f t="shared" si="23"/>
        <v>0</v>
      </c>
      <c r="B376" s="179">
        <f t="shared" si="19"/>
        <v>0</v>
      </c>
      <c r="C376" s="327">
        <f t="shared" si="24"/>
        <v>0</v>
      </c>
      <c r="D376" s="338">
        <f t="shared" si="21"/>
        <v>0</v>
      </c>
      <c r="E376" s="338"/>
      <c r="F376" s="339">
        <f t="shared" si="22"/>
        <v>0</v>
      </c>
      <c r="G376" s="339"/>
      <c r="H376" s="370"/>
      <c r="I376" s="370"/>
    </row>
    <row r="377" spans="1:9" s="283" customFormat="1" hidden="1" x14ac:dyDescent="0.25">
      <c r="A377" s="145">
        <f t="shared" si="23"/>
        <v>0</v>
      </c>
      <c r="B377" s="179">
        <f t="shared" si="19"/>
        <v>0</v>
      </c>
      <c r="C377" s="327">
        <f t="shared" si="24"/>
        <v>0</v>
      </c>
      <c r="D377" s="338">
        <f t="shared" si="21"/>
        <v>0</v>
      </c>
      <c r="E377" s="338"/>
      <c r="F377" s="339">
        <f t="shared" si="22"/>
        <v>0</v>
      </c>
      <c r="G377" s="339"/>
      <c r="H377" s="370"/>
      <c r="I377" s="370"/>
    </row>
    <row r="378" spans="1:9" s="283" customFormat="1" hidden="1" x14ac:dyDescent="0.25">
      <c r="A378" s="145">
        <f t="shared" si="23"/>
        <v>0</v>
      </c>
      <c r="B378" s="179">
        <f t="shared" si="19"/>
        <v>0</v>
      </c>
      <c r="C378" s="327">
        <f t="shared" si="24"/>
        <v>0</v>
      </c>
      <c r="D378" s="338">
        <f t="shared" si="21"/>
        <v>0</v>
      </c>
      <c r="E378" s="338"/>
      <c r="F378" s="339">
        <f t="shared" si="22"/>
        <v>0</v>
      </c>
      <c r="G378" s="339"/>
      <c r="H378" s="370"/>
      <c r="I378" s="370"/>
    </row>
    <row r="379" spans="1:9" s="283" customFormat="1" hidden="1" x14ac:dyDescent="0.25">
      <c r="A379" s="145">
        <f t="shared" si="23"/>
        <v>0</v>
      </c>
      <c r="B379" s="179">
        <f t="shared" si="19"/>
        <v>0</v>
      </c>
      <c r="C379" s="327">
        <f t="shared" si="24"/>
        <v>0</v>
      </c>
      <c r="D379" s="338">
        <f t="shared" si="21"/>
        <v>0</v>
      </c>
      <c r="E379" s="338"/>
      <c r="F379" s="339">
        <f t="shared" si="22"/>
        <v>0</v>
      </c>
      <c r="G379" s="339"/>
      <c r="H379" s="370"/>
      <c r="I379" s="370"/>
    </row>
    <row r="380" spans="1:9" s="283" customFormat="1" hidden="1" x14ac:dyDescent="0.25">
      <c r="A380" s="145">
        <f t="shared" si="23"/>
        <v>0</v>
      </c>
      <c r="B380" s="179">
        <f t="shared" si="19"/>
        <v>0</v>
      </c>
      <c r="C380" s="327">
        <f t="shared" si="24"/>
        <v>0</v>
      </c>
      <c r="D380" s="338">
        <f t="shared" si="21"/>
        <v>0</v>
      </c>
      <c r="E380" s="338"/>
      <c r="F380" s="339">
        <f t="shared" si="22"/>
        <v>0</v>
      </c>
      <c r="G380" s="339"/>
      <c r="H380" s="370"/>
      <c r="I380" s="370"/>
    </row>
    <row r="381" spans="1:9" s="283" customFormat="1" hidden="1" x14ac:dyDescent="0.25">
      <c r="A381" s="145">
        <f t="shared" si="23"/>
        <v>0</v>
      </c>
      <c r="B381" s="179">
        <f t="shared" si="19"/>
        <v>0</v>
      </c>
      <c r="C381" s="327">
        <f t="shared" si="24"/>
        <v>0</v>
      </c>
      <c r="D381" s="338">
        <f t="shared" si="21"/>
        <v>0</v>
      </c>
      <c r="E381" s="338"/>
      <c r="F381" s="339">
        <f t="shared" si="22"/>
        <v>0</v>
      </c>
      <c r="G381" s="339"/>
      <c r="H381" s="370"/>
      <c r="I381" s="370"/>
    </row>
    <row r="382" spans="1:9" s="283" customFormat="1" hidden="1" x14ac:dyDescent="0.25">
      <c r="A382" s="145">
        <f t="shared" si="23"/>
        <v>0</v>
      </c>
      <c r="B382" s="179">
        <f t="shared" si="19"/>
        <v>0</v>
      </c>
      <c r="C382" s="327">
        <f t="shared" si="24"/>
        <v>0</v>
      </c>
      <c r="D382" s="338">
        <f t="shared" si="21"/>
        <v>0</v>
      </c>
      <c r="E382" s="338"/>
      <c r="F382" s="339">
        <f t="shared" si="22"/>
        <v>0</v>
      </c>
      <c r="G382" s="339"/>
      <c r="H382" s="370"/>
      <c r="I382" s="370"/>
    </row>
    <row r="383" spans="1:9" s="283" customFormat="1" hidden="1" x14ac:dyDescent="0.25">
      <c r="A383" s="145">
        <f t="shared" si="23"/>
        <v>0</v>
      </c>
      <c r="B383" s="179">
        <f t="shared" si="19"/>
        <v>0</v>
      </c>
      <c r="C383" s="327">
        <f t="shared" si="24"/>
        <v>0</v>
      </c>
      <c r="D383" s="338">
        <f t="shared" si="21"/>
        <v>0</v>
      </c>
      <c r="E383" s="338"/>
      <c r="F383" s="339">
        <f t="shared" si="22"/>
        <v>0</v>
      </c>
      <c r="G383" s="339"/>
      <c r="H383" s="370"/>
      <c r="I383" s="370"/>
    </row>
    <row r="384" spans="1:9" s="283" customFormat="1" hidden="1" x14ac:dyDescent="0.25">
      <c r="A384" s="145">
        <f t="shared" si="23"/>
        <v>0</v>
      </c>
      <c r="B384" s="179">
        <f t="shared" si="19"/>
        <v>0</v>
      </c>
      <c r="C384" s="327">
        <f t="shared" si="24"/>
        <v>0</v>
      </c>
      <c r="D384" s="338">
        <f t="shared" si="21"/>
        <v>0</v>
      </c>
      <c r="E384" s="338"/>
      <c r="F384" s="339">
        <f t="shared" si="22"/>
        <v>0</v>
      </c>
      <c r="G384" s="339"/>
      <c r="H384" s="370"/>
      <c r="I384" s="370"/>
    </row>
    <row r="385" spans="1:9" s="283" customFormat="1" hidden="1" x14ac:dyDescent="0.25">
      <c r="A385" s="145">
        <f t="shared" si="23"/>
        <v>0</v>
      </c>
      <c r="B385" s="179">
        <f t="shared" si="19"/>
        <v>0</v>
      </c>
      <c r="C385" s="327">
        <f t="shared" si="24"/>
        <v>0</v>
      </c>
      <c r="D385" s="338">
        <f t="shared" si="21"/>
        <v>0</v>
      </c>
      <c r="E385" s="338"/>
      <c r="F385" s="339">
        <f t="shared" si="22"/>
        <v>0</v>
      </c>
      <c r="G385" s="339"/>
      <c r="H385" s="370"/>
      <c r="I385" s="370"/>
    </row>
    <row r="386" spans="1:9" s="283" customFormat="1" hidden="1" x14ac:dyDescent="0.25">
      <c r="A386" s="145">
        <f t="shared" si="23"/>
        <v>0</v>
      </c>
      <c r="B386" s="179">
        <f t="shared" si="19"/>
        <v>0</v>
      </c>
      <c r="C386" s="327">
        <f t="shared" si="24"/>
        <v>0</v>
      </c>
      <c r="D386" s="338">
        <f t="shared" si="21"/>
        <v>0</v>
      </c>
      <c r="E386" s="338"/>
      <c r="F386" s="339">
        <f t="shared" si="22"/>
        <v>0</v>
      </c>
      <c r="G386" s="339"/>
      <c r="H386" s="370"/>
      <c r="I386" s="370"/>
    </row>
    <row r="387" spans="1:9" s="283" customFormat="1" hidden="1" x14ac:dyDescent="0.25">
      <c r="A387" s="145">
        <f t="shared" si="23"/>
        <v>0</v>
      </c>
      <c r="B387" s="179">
        <f t="shared" si="19"/>
        <v>0</v>
      </c>
      <c r="C387" s="327">
        <f t="shared" si="24"/>
        <v>0</v>
      </c>
      <c r="D387" s="338">
        <f t="shared" si="21"/>
        <v>0</v>
      </c>
      <c r="E387" s="338"/>
      <c r="F387" s="339">
        <f t="shared" si="22"/>
        <v>0</v>
      </c>
      <c r="G387" s="339"/>
      <c r="H387" s="370"/>
      <c r="I387" s="370"/>
    </row>
    <row r="388" spans="1:9" s="283" customFormat="1" hidden="1" x14ac:dyDescent="0.25">
      <c r="A388" s="145">
        <f t="shared" si="23"/>
        <v>0</v>
      </c>
      <c r="B388" s="179">
        <f t="shared" si="19"/>
        <v>0</v>
      </c>
      <c r="C388" s="327">
        <f t="shared" si="24"/>
        <v>0</v>
      </c>
      <c r="D388" s="338">
        <f t="shared" si="21"/>
        <v>0</v>
      </c>
      <c r="E388" s="338"/>
      <c r="F388" s="339">
        <f t="shared" si="22"/>
        <v>0</v>
      </c>
      <c r="G388" s="339"/>
      <c r="H388" s="370"/>
      <c r="I388" s="370"/>
    </row>
    <row r="389" spans="1:9" s="283" customFormat="1" hidden="1" x14ac:dyDescent="0.25">
      <c r="A389" s="145">
        <f t="shared" si="23"/>
        <v>0</v>
      </c>
      <c r="B389" s="179">
        <f t="shared" si="19"/>
        <v>0</v>
      </c>
      <c r="C389" s="327">
        <f t="shared" si="24"/>
        <v>0</v>
      </c>
      <c r="D389" s="338">
        <f t="shared" si="21"/>
        <v>0</v>
      </c>
      <c r="E389" s="338"/>
      <c r="F389" s="339">
        <f t="shared" si="22"/>
        <v>0</v>
      </c>
      <c r="G389" s="339"/>
      <c r="H389" s="370"/>
      <c r="I389" s="370"/>
    </row>
    <row r="390" spans="1:9" s="283" customFormat="1" hidden="1" x14ac:dyDescent="0.25">
      <c r="A390" s="145">
        <f t="shared" si="23"/>
        <v>0</v>
      </c>
      <c r="B390" s="179">
        <f t="shared" si="19"/>
        <v>0</v>
      </c>
      <c r="C390" s="327">
        <f t="shared" si="24"/>
        <v>0</v>
      </c>
      <c r="D390" s="338">
        <f t="shared" si="21"/>
        <v>0</v>
      </c>
      <c r="E390" s="338"/>
      <c r="F390" s="339">
        <f t="shared" si="22"/>
        <v>0</v>
      </c>
      <c r="G390" s="33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367">
        <f>SUM(H281:I390)</f>
        <v>0</v>
      </c>
      <c r="I391" s="36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574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26" t="s">
        <v>39</v>
      </c>
      <c r="B395" s="26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s="283" customFormat="1" hidden="1" x14ac:dyDescent="0.25">
      <c r="A396" s="145">
        <f t="shared" ref="A396:B415" si="25">A40</f>
        <v>0</v>
      </c>
      <c r="B396" s="179">
        <f t="shared" si="25"/>
        <v>0</v>
      </c>
      <c r="C396" s="362">
        <f>IF('Zał. nr 2 kalkulacja - 2025 r.'!N26&lt;0,'Zał. nr 2 kalkulacja - 2025 r.'!N26*(-1),0)</f>
        <v>0</v>
      </c>
      <c r="D396" s="362"/>
      <c r="E396" s="282"/>
      <c r="F396" s="282"/>
      <c r="G396" s="282"/>
      <c r="H396" s="282"/>
      <c r="I396" s="282"/>
    </row>
    <row r="397" spans="1:9" s="283" customFormat="1" hidden="1" x14ac:dyDescent="0.25">
      <c r="A397" s="145">
        <f t="shared" si="25"/>
        <v>0</v>
      </c>
      <c r="B397" s="179">
        <f t="shared" si="25"/>
        <v>0</v>
      </c>
      <c r="C397" s="362">
        <f>IF('Zał. nr 2 kalkulacja - 2025 r.'!N27&lt;0,'Zał. nr 2 kalkulacja - 2025 r.'!N27*(-1),0)</f>
        <v>0</v>
      </c>
      <c r="D397" s="362"/>
      <c r="E397" s="282"/>
      <c r="F397" s="282"/>
      <c r="G397" s="282"/>
      <c r="H397" s="282"/>
      <c r="I397" s="282"/>
    </row>
    <row r="398" spans="1:9" s="283" customFormat="1" hidden="1" x14ac:dyDescent="0.25">
      <c r="A398" s="145">
        <f t="shared" si="25"/>
        <v>0</v>
      </c>
      <c r="B398" s="179">
        <f t="shared" si="25"/>
        <v>0</v>
      </c>
      <c r="C398" s="362">
        <f>IF('Zał. nr 2 kalkulacja - 2025 r.'!N28&lt;0,'Zał. nr 2 kalkulacja - 2025 r.'!N28*(-1),0)</f>
        <v>0</v>
      </c>
      <c r="D398" s="362"/>
      <c r="E398" s="282"/>
      <c r="F398" s="282"/>
      <c r="G398" s="282"/>
      <c r="H398" s="282"/>
      <c r="I398" s="282"/>
    </row>
    <row r="399" spans="1:9" s="283" customFormat="1" hidden="1" x14ac:dyDescent="0.25">
      <c r="A399" s="145">
        <f t="shared" si="25"/>
        <v>0</v>
      </c>
      <c r="B399" s="179">
        <f t="shared" si="25"/>
        <v>0</v>
      </c>
      <c r="C399" s="362">
        <f>IF('Zał. nr 2 kalkulacja - 2025 r.'!N29&lt;0,'Zał. nr 2 kalkulacja - 2025 r.'!N29*(-1),0)</f>
        <v>0</v>
      </c>
      <c r="D399" s="362"/>
      <c r="E399" s="282"/>
      <c r="F399" s="282"/>
      <c r="G399" s="282"/>
      <c r="H399" s="282"/>
      <c r="I399" s="282"/>
    </row>
    <row r="400" spans="1:9" s="283" customFormat="1" hidden="1" x14ac:dyDescent="0.25">
      <c r="A400" s="145">
        <f t="shared" si="25"/>
        <v>0</v>
      </c>
      <c r="B400" s="179">
        <f t="shared" si="25"/>
        <v>0</v>
      </c>
      <c r="C400" s="362">
        <f>IF('Zał. nr 2 kalkulacja - 2025 r.'!N30&lt;0,'Zał. nr 2 kalkulacja - 2025 r.'!N30*(-1),0)</f>
        <v>0</v>
      </c>
      <c r="D400" s="362"/>
      <c r="E400" s="282"/>
      <c r="F400" s="282"/>
      <c r="G400" s="282"/>
      <c r="H400" s="282"/>
      <c r="I400" s="282"/>
    </row>
    <row r="401" spans="1:9" s="283" customFormat="1" hidden="1" x14ac:dyDescent="0.25">
      <c r="A401" s="145">
        <f t="shared" si="25"/>
        <v>0</v>
      </c>
      <c r="B401" s="179">
        <f t="shared" si="25"/>
        <v>0</v>
      </c>
      <c r="C401" s="362">
        <f>IF('Zał. nr 2 kalkulacja - 2025 r.'!N31&lt;0,'Zał. nr 2 kalkulacja - 2025 r.'!N31*(-1),0)</f>
        <v>0</v>
      </c>
      <c r="D401" s="362"/>
      <c r="E401" s="282"/>
      <c r="F401" s="282"/>
      <c r="G401" s="282"/>
      <c r="H401" s="282"/>
      <c r="I401" s="282"/>
    </row>
    <row r="402" spans="1:9" s="283" customFormat="1" hidden="1" x14ac:dyDescent="0.25">
      <c r="A402" s="145">
        <f t="shared" si="25"/>
        <v>0</v>
      </c>
      <c r="B402" s="179">
        <f t="shared" si="25"/>
        <v>0</v>
      </c>
      <c r="C402" s="362">
        <f>IF('Zał. nr 2 kalkulacja - 2025 r.'!N32&lt;0,'Zał. nr 2 kalkulacja - 2025 r.'!N32*(-1),0)</f>
        <v>0</v>
      </c>
      <c r="D402" s="362"/>
      <c r="E402" s="282"/>
      <c r="F402" s="282"/>
      <c r="G402" s="282"/>
      <c r="H402" s="282"/>
      <c r="I402" s="282"/>
    </row>
    <row r="403" spans="1:9" s="283" customFormat="1" hidden="1" x14ac:dyDescent="0.25">
      <c r="A403" s="145">
        <f t="shared" si="25"/>
        <v>0</v>
      </c>
      <c r="B403" s="179">
        <f t="shared" si="25"/>
        <v>0</v>
      </c>
      <c r="C403" s="362">
        <f>IF('Zał. nr 2 kalkulacja - 2025 r.'!N33&lt;0,'Zał. nr 2 kalkulacja - 2025 r.'!N33*(-1),0)</f>
        <v>0</v>
      </c>
      <c r="D403" s="362"/>
      <c r="E403" s="282"/>
      <c r="F403" s="282"/>
      <c r="G403" s="282"/>
      <c r="H403" s="282"/>
      <c r="I403" s="282"/>
    </row>
    <row r="404" spans="1:9" s="283" customFormat="1" hidden="1" x14ac:dyDescent="0.25">
      <c r="A404" s="145">
        <f t="shared" si="25"/>
        <v>0</v>
      </c>
      <c r="B404" s="179">
        <f t="shared" si="25"/>
        <v>0</v>
      </c>
      <c r="C404" s="362">
        <f>IF('Zał. nr 2 kalkulacja - 2025 r.'!N34&lt;0,'Zał. nr 2 kalkulacja - 2025 r.'!N34*(-1),0)</f>
        <v>0</v>
      </c>
      <c r="D404" s="362"/>
      <c r="E404" s="282"/>
      <c r="F404" s="282"/>
      <c r="G404" s="282"/>
      <c r="H404" s="282"/>
      <c r="I404" s="282"/>
    </row>
    <row r="405" spans="1:9" s="283" customFormat="1" hidden="1" x14ac:dyDescent="0.25">
      <c r="A405" s="145">
        <f t="shared" si="25"/>
        <v>0</v>
      </c>
      <c r="B405" s="179">
        <f t="shared" si="25"/>
        <v>0</v>
      </c>
      <c r="C405" s="362">
        <f>IF('Zał. nr 2 kalkulacja - 2025 r.'!N35&lt;0,'Zał. nr 2 kalkulacja - 2025 r.'!N35*(-1),0)</f>
        <v>0</v>
      </c>
      <c r="D405" s="362"/>
      <c r="E405" s="282"/>
      <c r="F405" s="282"/>
      <c r="G405" s="282"/>
      <c r="H405" s="282"/>
      <c r="I405" s="282"/>
    </row>
    <row r="406" spans="1:9" s="283" customFormat="1" hidden="1" x14ac:dyDescent="0.25">
      <c r="A406" s="145">
        <f t="shared" si="25"/>
        <v>0</v>
      </c>
      <c r="B406" s="179">
        <f t="shared" si="25"/>
        <v>0</v>
      </c>
      <c r="C406" s="362">
        <f>IF('Zał. nr 2 kalkulacja - 2025 r.'!N36&lt;0,'Zał. nr 2 kalkulacja - 2025 r.'!N36*(-1),0)</f>
        <v>0</v>
      </c>
      <c r="D406" s="362"/>
      <c r="E406" s="282"/>
      <c r="F406" s="282"/>
      <c r="G406" s="282"/>
      <c r="H406" s="282"/>
      <c r="I406" s="282"/>
    </row>
    <row r="407" spans="1:9" s="283" customFormat="1" hidden="1" x14ac:dyDescent="0.25">
      <c r="A407" s="145">
        <f t="shared" si="25"/>
        <v>0</v>
      </c>
      <c r="B407" s="179">
        <f t="shared" si="25"/>
        <v>0</v>
      </c>
      <c r="C407" s="362">
        <f>IF('Zał. nr 2 kalkulacja - 2025 r.'!N37&lt;0,'Zał. nr 2 kalkulacja - 2025 r.'!N37*(-1),0)</f>
        <v>0</v>
      </c>
      <c r="D407" s="362"/>
      <c r="E407" s="282"/>
      <c r="F407" s="282"/>
      <c r="G407" s="282"/>
      <c r="H407" s="282"/>
      <c r="I407" s="282"/>
    </row>
    <row r="408" spans="1:9" s="283" customFormat="1" hidden="1" x14ac:dyDescent="0.25">
      <c r="A408" s="145">
        <f t="shared" si="25"/>
        <v>0</v>
      </c>
      <c r="B408" s="179">
        <f t="shared" si="25"/>
        <v>0</v>
      </c>
      <c r="C408" s="362">
        <f>IF('Zał. nr 2 kalkulacja - 2025 r.'!N38&lt;0,'Zał. nr 2 kalkulacja - 2025 r.'!N38*(-1),0)</f>
        <v>0</v>
      </c>
      <c r="D408" s="362"/>
      <c r="E408" s="282"/>
      <c r="F408" s="282"/>
      <c r="G408" s="282"/>
      <c r="H408" s="282"/>
      <c r="I408" s="282"/>
    </row>
    <row r="409" spans="1:9" s="283" customFormat="1" hidden="1" x14ac:dyDescent="0.25">
      <c r="A409" s="145">
        <f t="shared" si="25"/>
        <v>0</v>
      </c>
      <c r="B409" s="179">
        <f t="shared" si="25"/>
        <v>0</v>
      </c>
      <c r="C409" s="362">
        <f>IF('Zał. nr 2 kalkulacja - 2025 r.'!N39&lt;0,'Zał. nr 2 kalkulacja - 2025 r.'!N39*(-1),0)</f>
        <v>0</v>
      </c>
      <c r="D409" s="362"/>
      <c r="E409" s="282"/>
      <c r="F409" s="282"/>
      <c r="G409" s="282"/>
      <c r="H409" s="282"/>
      <c r="I409" s="282"/>
    </row>
    <row r="410" spans="1:9" s="283" customFormat="1" hidden="1" x14ac:dyDescent="0.25">
      <c r="A410" s="145">
        <f t="shared" si="25"/>
        <v>0</v>
      </c>
      <c r="B410" s="179">
        <f t="shared" si="25"/>
        <v>0</v>
      </c>
      <c r="C410" s="362">
        <f>IF('Zał. nr 2 kalkulacja - 2025 r.'!N40&lt;0,'Zał. nr 2 kalkulacja - 2025 r.'!N40*(-1),0)</f>
        <v>0</v>
      </c>
      <c r="D410" s="362"/>
      <c r="E410" s="282"/>
      <c r="F410" s="282"/>
      <c r="G410" s="282"/>
      <c r="H410" s="282"/>
      <c r="I410" s="282"/>
    </row>
    <row r="411" spans="1:9" s="283" customFormat="1" hidden="1" x14ac:dyDescent="0.25">
      <c r="A411" s="145">
        <f t="shared" si="25"/>
        <v>0</v>
      </c>
      <c r="B411" s="179">
        <f t="shared" si="25"/>
        <v>0</v>
      </c>
      <c r="C411" s="362">
        <f>IF('Zał. nr 2 kalkulacja - 2025 r.'!N41&lt;0,'Zał. nr 2 kalkulacja - 2025 r.'!N41*(-1),0)</f>
        <v>0</v>
      </c>
      <c r="D411" s="362"/>
      <c r="E411" s="282"/>
      <c r="F411" s="282"/>
      <c r="G411" s="282"/>
      <c r="H411" s="282"/>
      <c r="I411" s="282"/>
    </row>
    <row r="412" spans="1:9" s="283" customFormat="1" hidden="1" x14ac:dyDescent="0.25">
      <c r="A412" s="145">
        <f t="shared" si="25"/>
        <v>0</v>
      </c>
      <c r="B412" s="179">
        <f t="shared" si="25"/>
        <v>0</v>
      </c>
      <c r="C412" s="362">
        <f>IF('Zał. nr 2 kalkulacja - 2025 r.'!N42&lt;0,'Zał. nr 2 kalkulacja - 2025 r.'!N42*(-1),0)</f>
        <v>0</v>
      </c>
      <c r="D412" s="362"/>
      <c r="E412" s="282"/>
      <c r="F412" s="282"/>
      <c r="G412" s="282"/>
      <c r="H412" s="282"/>
      <c r="I412" s="282"/>
    </row>
    <row r="413" spans="1:9" s="283" customFormat="1" hidden="1" x14ac:dyDescent="0.25">
      <c r="A413" s="145">
        <f t="shared" si="25"/>
        <v>0</v>
      </c>
      <c r="B413" s="179">
        <f t="shared" si="25"/>
        <v>0</v>
      </c>
      <c r="C413" s="362">
        <f>IF('Zał. nr 2 kalkulacja - 2025 r.'!N43&lt;0,'Zał. nr 2 kalkulacja - 2025 r.'!N43*(-1),0)</f>
        <v>0</v>
      </c>
      <c r="D413" s="362"/>
      <c r="E413" s="282"/>
      <c r="F413" s="282"/>
      <c r="G413" s="282"/>
      <c r="H413" s="282"/>
      <c r="I413" s="282"/>
    </row>
    <row r="414" spans="1:9" s="283" customFormat="1" hidden="1" x14ac:dyDescent="0.25">
      <c r="A414" s="145">
        <f t="shared" si="25"/>
        <v>0</v>
      </c>
      <c r="B414" s="179">
        <f t="shared" si="25"/>
        <v>0</v>
      </c>
      <c r="C414" s="362">
        <f>IF('Zał. nr 2 kalkulacja - 2025 r.'!N44&lt;0,'Zał. nr 2 kalkulacja - 2025 r.'!N44*(-1),0)</f>
        <v>0</v>
      </c>
      <c r="D414" s="362"/>
      <c r="E414" s="282"/>
      <c r="F414" s="282"/>
      <c r="G414" s="282"/>
      <c r="H414" s="282"/>
      <c r="I414" s="282"/>
    </row>
    <row r="415" spans="1:9" s="283" customFormat="1" hidden="1" x14ac:dyDescent="0.25">
      <c r="A415" s="145">
        <f t="shared" si="25"/>
        <v>0</v>
      </c>
      <c r="B415" s="179">
        <f t="shared" si="25"/>
        <v>0</v>
      </c>
      <c r="C415" s="362">
        <f>IF('Zał. nr 2 kalkulacja - 2025 r.'!N45&lt;0,'Zał. nr 2 kalkulacja - 2025 r.'!N45*(-1),0)</f>
        <v>0</v>
      </c>
      <c r="D415" s="362"/>
      <c r="E415" s="282"/>
      <c r="F415" s="282"/>
      <c r="G415" s="282"/>
      <c r="H415" s="282"/>
      <c r="I415" s="282"/>
    </row>
    <row r="416" spans="1:9" s="283" customFormat="1" hidden="1" x14ac:dyDescent="0.25">
      <c r="A416" s="145">
        <f t="shared" ref="A416:B435" si="26">A60</f>
        <v>0</v>
      </c>
      <c r="B416" s="179">
        <f t="shared" si="26"/>
        <v>0</v>
      </c>
      <c r="C416" s="362">
        <f>IF('Zał. nr 2 kalkulacja - 2025 r.'!N46&lt;0,'Zał. nr 2 kalkulacja - 2025 r.'!N46*(-1),0)</f>
        <v>0</v>
      </c>
      <c r="D416" s="362"/>
      <c r="E416" s="282"/>
      <c r="F416" s="282"/>
      <c r="G416" s="282"/>
      <c r="H416" s="282"/>
      <c r="I416" s="282"/>
    </row>
    <row r="417" spans="1:9" s="283" customFormat="1" hidden="1" x14ac:dyDescent="0.25">
      <c r="A417" s="145">
        <f t="shared" si="26"/>
        <v>0</v>
      </c>
      <c r="B417" s="179">
        <f t="shared" si="26"/>
        <v>0</v>
      </c>
      <c r="C417" s="362">
        <f>IF('Zał. nr 2 kalkulacja - 2025 r.'!N47&lt;0,'Zał. nr 2 kalkulacja - 2025 r.'!N47*(-1),0)</f>
        <v>0</v>
      </c>
      <c r="D417" s="362"/>
      <c r="E417" s="282"/>
      <c r="F417" s="282"/>
      <c r="G417" s="282"/>
      <c r="H417" s="282"/>
      <c r="I417" s="282"/>
    </row>
    <row r="418" spans="1:9" s="283" customFormat="1" hidden="1" x14ac:dyDescent="0.25">
      <c r="A418" s="145">
        <f t="shared" si="26"/>
        <v>0</v>
      </c>
      <c r="B418" s="179">
        <f t="shared" si="26"/>
        <v>0</v>
      </c>
      <c r="C418" s="362">
        <f>IF('Zał. nr 2 kalkulacja - 2025 r.'!N48&lt;0,'Zał. nr 2 kalkulacja - 2025 r.'!N48*(-1),0)</f>
        <v>0</v>
      </c>
      <c r="D418" s="362"/>
      <c r="E418" s="282"/>
      <c r="F418" s="282"/>
      <c r="G418" s="282"/>
      <c r="H418" s="282"/>
      <c r="I418" s="282"/>
    </row>
    <row r="419" spans="1:9" s="283" customFormat="1" hidden="1" x14ac:dyDescent="0.25">
      <c r="A419" s="145">
        <f t="shared" si="26"/>
        <v>0</v>
      </c>
      <c r="B419" s="179">
        <f t="shared" si="26"/>
        <v>0</v>
      </c>
      <c r="C419" s="362">
        <f>IF('Zał. nr 2 kalkulacja - 2025 r.'!N49&lt;0,'Zał. nr 2 kalkulacja - 2025 r.'!N49*(-1),0)</f>
        <v>0</v>
      </c>
      <c r="D419" s="362"/>
      <c r="E419" s="282"/>
      <c r="F419" s="282"/>
      <c r="G419" s="282"/>
      <c r="H419" s="282"/>
      <c r="I419" s="282"/>
    </row>
    <row r="420" spans="1:9" s="283" customFormat="1" hidden="1" x14ac:dyDescent="0.25">
      <c r="A420" s="145">
        <f t="shared" si="26"/>
        <v>0</v>
      </c>
      <c r="B420" s="179">
        <f t="shared" si="26"/>
        <v>0</v>
      </c>
      <c r="C420" s="362">
        <f>IF('Zał. nr 2 kalkulacja - 2025 r.'!N50&lt;0,'Zał. nr 2 kalkulacja - 2025 r.'!N50*(-1),0)</f>
        <v>0</v>
      </c>
      <c r="D420" s="362"/>
      <c r="E420" s="282"/>
      <c r="F420" s="282"/>
      <c r="G420" s="282"/>
      <c r="H420" s="282"/>
      <c r="I420" s="282"/>
    </row>
    <row r="421" spans="1:9" s="283" customFormat="1" hidden="1" x14ac:dyDescent="0.25">
      <c r="A421" s="145">
        <f t="shared" si="26"/>
        <v>0</v>
      </c>
      <c r="B421" s="179">
        <f t="shared" si="26"/>
        <v>0</v>
      </c>
      <c r="C421" s="362">
        <f>IF('Zał. nr 2 kalkulacja - 2025 r.'!N51&lt;0,'Zał. nr 2 kalkulacja - 2025 r.'!N51*(-1),0)</f>
        <v>0</v>
      </c>
      <c r="D421" s="362"/>
      <c r="E421" s="282"/>
      <c r="F421" s="282"/>
      <c r="G421" s="282"/>
      <c r="H421" s="282"/>
      <c r="I421" s="282"/>
    </row>
    <row r="422" spans="1:9" s="283" customFormat="1" hidden="1" x14ac:dyDescent="0.25">
      <c r="A422" s="145">
        <f t="shared" si="26"/>
        <v>0</v>
      </c>
      <c r="B422" s="179">
        <f t="shared" si="26"/>
        <v>0</v>
      </c>
      <c r="C422" s="362">
        <f>IF('Zał. nr 2 kalkulacja - 2025 r.'!N52&lt;0,'Zał. nr 2 kalkulacja - 2025 r.'!N52*(-1),0)</f>
        <v>0</v>
      </c>
      <c r="D422" s="362"/>
      <c r="E422" s="282"/>
      <c r="F422" s="282"/>
      <c r="G422" s="282"/>
      <c r="H422" s="282"/>
      <c r="I422" s="282"/>
    </row>
    <row r="423" spans="1:9" s="283" customFormat="1" hidden="1" x14ac:dyDescent="0.25">
      <c r="A423" s="145">
        <f t="shared" si="26"/>
        <v>0</v>
      </c>
      <c r="B423" s="179">
        <f t="shared" si="26"/>
        <v>0</v>
      </c>
      <c r="C423" s="362">
        <f>IF('Zał. nr 2 kalkulacja - 2025 r.'!N53&lt;0,'Zał. nr 2 kalkulacja - 2025 r.'!N53*(-1),0)</f>
        <v>0</v>
      </c>
      <c r="D423" s="362"/>
      <c r="E423" s="282"/>
      <c r="F423" s="282"/>
      <c r="G423" s="282"/>
      <c r="H423" s="282"/>
      <c r="I423" s="282"/>
    </row>
    <row r="424" spans="1:9" s="283" customFormat="1" hidden="1" x14ac:dyDescent="0.25">
      <c r="A424" s="145">
        <f t="shared" si="26"/>
        <v>0</v>
      </c>
      <c r="B424" s="179">
        <f t="shared" si="26"/>
        <v>0</v>
      </c>
      <c r="C424" s="362">
        <f>IF('Zał. nr 2 kalkulacja - 2025 r.'!N54&lt;0,'Zał. nr 2 kalkulacja - 2025 r.'!N54*(-1),0)</f>
        <v>0</v>
      </c>
      <c r="D424" s="362"/>
      <c r="E424" s="282"/>
      <c r="F424" s="282"/>
      <c r="G424" s="282"/>
      <c r="H424" s="282"/>
      <c r="I424" s="282"/>
    </row>
    <row r="425" spans="1:9" s="283" customFormat="1" hidden="1" x14ac:dyDescent="0.25">
      <c r="A425" s="145">
        <f t="shared" si="26"/>
        <v>0</v>
      </c>
      <c r="B425" s="179">
        <f t="shared" si="26"/>
        <v>0</v>
      </c>
      <c r="C425" s="362">
        <f>IF('Zał. nr 2 kalkulacja - 2025 r.'!N55&lt;0,'Zał. nr 2 kalkulacja - 2025 r.'!N55*(-1),0)</f>
        <v>0</v>
      </c>
      <c r="D425" s="362"/>
      <c r="E425" s="282"/>
      <c r="F425" s="282"/>
      <c r="G425" s="282"/>
      <c r="H425" s="282"/>
      <c r="I425" s="282"/>
    </row>
    <row r="426" spans="1:9" s="283" customFormat="1" hidden="1" x14ac:dyDescent="0.25">
      <c r="A426" s="145">
        <f t="shared" si="26"/>
        <v>0</v>
      </c>
      <c r="B426" s="179">
        <f t="shared" si="26"/>
        <v>0</v>
      </c>
      <c r="C426" s="362">
        <f>IF('Zał. nr 2 kalkulacja - 2025 r.'!N56&lt;0,'Zał. nr 2 kalkulacja - 2025 r.'!N56*(-1),0)</f>
        <v>0</v>
      </c>
      <c r="D426" s="362"/>
      <c r="E426" s="282"/>
      <c r="F426" s="282"/>
      <c r="G426" s="282"/>
      <c r="H426" s="282"/>
      <c r="I426" s="282"/>
    </row>
    <row r="427" spans="1:9" s="283" customFormat="1" hidden="1" x14ac:dyDescent="0.25">
      <c r="A427" s="145">
        <f t="shared" si="26"/>
        <v>0</v>
      </c>
      <c r="B427" s="179">
        <f t="shared" si="26"/>
        <v>0</v>
      </c>
      <c r="C427" s="362">
        <f>IF('Zał. nr 2 kalkulacja - 2025 r.'!N57&lt;0,'Zał. nr 2 kalkulacja - 2025 r.'!N57*(-1),0)</f>
        <v>0</v>
      </c>
      <c r="D427" s="362"/>
      <c r="E427" s="282"/>
      <c r="F427" s="282"/>
      <c r="G427" s="282"/>
      <c r="H427" s="282"/>
      <c r="I427" s="282"/>
    </row>
    <row r="428" spans="1:9" s="283" customFormat="1" hidden="1" x14ac:dyDescent="0.25">
      <c r="A428" s="145">
        <f t="shared" si="26"/>
        <v>0</v>
      </c>
      <c r="B428" s="179">
        <f t="shared" si="26"/>
        <v>0</v>
      </c>
      <c r="C428" s="362">
        <f>IF('Zał. nr 2 kalkulacja - 2025 r.'!N58&lt;0,'Zał. nr 2 kalkulacja - 2025 r.'!N58*(-1),0)</f>
        <v>0</v>
      </c>
      <c r="D428" s="362"/>
      <c r="E428" s="282"/>
      <c r="F428" s="282"/>
      <c r="G428" s="282"/>
      <c r="H428" s="282"/>
      <c r="I428" s="282"/>
    </row>
    <row r="429" spans="1:9" s="283" customFormat="1" hidden="1" x14ac:dyDescent="0.25">
      <c r="A429" s="145">
        <f t="shared" si="26"/>
        <v>0</v>
      </c>
      <c r="B429" s="179">
        <f t="shared" si="26"/>
        <v>0</v>
      </c>
      <c r="C429" s="362">
        <f>IF('Zał. nr 2 kalkulacja - 2025 r.'!N59&lt;0,'Zał. nr 2 kalkulacja - 2025 r.'!N59*(-1),0)</f>
        <v>0</v>
      </c>
      <c r="D429" s="362"/>
      <c r="E429" s="282"/>
      <c r="F429" s="282"/>
      <c r="G429" s="282"/>
      <c r="H429" s="282"/>
      <c r="I429" s="282"/>
    </row>
    <row r="430" spans="1:9" s="283" customFormat="1" hidden="1" x14ac:dyDescent="0.25">
      <c r="A430" s="145">
        <f t="shared" si="26"/>
        <v>0</v>
      </c>
      <c r="B430" s="179">
        <f t="shared" si="26"/>
        <v>0</v>
      </c>
      <c r="C430" s="362">
        <f>IF('Zał. nr 2 kalkulacja - 2025 r.'!N60&lt;0,'Zał. nr 2 kalkulacja - 2025 r.'!N60*(-1),0)</f>
        <v>0</v>
      </c>
      <c r="D430" s="362"/>
      <c r="E430" s="282"/>
      <c r="F430" s="282"/>
      <c r="G430" s="282"/>
      <c r="H430" s="282"/>
      <c r="I430" s="282"/>
    </row>
    <row r="431" spans="1:9" s="283" customFormat="1" hidden="1" x14ac:dyDescent="0.25">
      <c r="A431" s="145">
        <f t="shared" si="26"/>
        <v>0</v>
      </c>
      <c r="B431" s="179">
        <f t="shared" si="26"/>
        <v>0</v>
      </c>
      <c r="C431" s="362">
        <f>IF('Zał. nr 2 kalkulacja - 2025 r.'!N61&lt;0,'Zał. nr 2 kalkulacja - 2025 r.'!N61*(-1),0)</f>
        <v>0</v>
      </c>
      <c r="D431" s="362"/>
      <c r="E431" s="282"/>
      <c r="F431" s="282"/>
      <c r="G431" s="282"/>
      <c r="H431" s="282"/>
      <c r="I431" s="282"/>
    </row>
    <row r="432" spans="1:9" s="283" customFormat="1" hidden="1" x14ac:dyDescent="0.25">
      <c r="A432" s="145">
        <f t="shared" si="26"/>
        <v>0</v>
      </c>
      <c r="B432" s="179">
        <f t="shared" si="26"/>
        <v>0</v>
      </c>
      <c r="C432" s="362">
        <f>IF('Zał. nr 2 kalkulacja - 2025 r.'!N62&lt;0,'Zał. nr 2 kalkulacja - 2025 r.'!N62*(-1),0)</f>
        <v>0</v>
      </c>
      <c r="D432" s="362"/>
      <c r="E432" s="282"/>
      <c r="F432" s="282"/>
      <c r="G432" s="282"/>
      <c r="H432" s="282"/>
      <c r="I432" s="282"/>
    </row>
    <row r="433" spans="1:9" s="283" customFormat="1" hidden="1" x14ac:dyDescent="0.25">
      <c r="A433" s="145">
        <f t="shared" si="26"/>
        <v>0</v>
      </c>
      <c r="B433" s="179">
        <f t="shared" si="26"/>
        <v>0</v>
      </c>
      <c r="C433" s="362">
        <f>IF('Zał. nr 2 kalkulacja - 2025 r.'!N63&lt;0,'Zał. nr 2 kalkulacja - 2025 r.'!N63*(-1),0)</f>
        <v>0</v>
      </c>
      <c r="D433" s="362"/>
      <c r="E433" s="282"/>
      <c r="F433" s="282"/>
      <c r="G433" s="282"/>
      <c r="H433" s="282"/>
      <c r="I433" s="282"/>
    </row>
    <row r="434" spans="1:9" s="283" customFormat="1" hidden="1" x14ac:dyDescent="0.25">
      <c r="A434" s="145">
        <f t="shared" si="26"/>
        <v>0</v>
      </c>
      <c r="B434" s="179">
        <f t="shared" si="26"/>
        <v>0</v>
      </c>
      <c r="C434" s="362">
        <f>IF('Zał. nr 2 kalkulacja - 2025 r.'!N64&lt;0,'Zał. nr 2 kalkulacja - 2025 r.'!N64*(-1),0)</f>
        <v>0</v>
      </c>
      <c r="D434" s="362"/>
      <c r="E434" s="282"/>
      <c r="F434" s="282"/>
      <c r="G434" s="282"/>
      <c r="H434" s="282"/>
      <c r="I434" s="282"/>
    </row>
    <row r="435" spans="1:9" s="283" customFormat="1" hidden="1" x14ac:dyDescent="0.25">
      <c r="A435" s="145">
        <f t="shared" si="26"/>
        <v>0</v>
      </c>
      <c r="B435" s="179">
        <f t="shared" si="26"/>
        <v>0</v>
      </c>
      <c r="C435" s="362">
        <f>IF('Zał. nr 2 kalkulacja - 2025 r.'!N65&lt;0,'Zał. nr 2 kalkulacja - 2025 r.'!N65*(-1),0)</f>
        <v>0</v>
      </c>
      <c r="D435" s="362"/>
      <c r="E435" s="282"/>
      <c r="F435" s="282"/>
      <c r="G435" s="282"/>
      <c r="H435" s="282"/>
      <c r="I435" s="282"/>
    </row>
    <row r="436" spans="1:9" s="283" customFormat="1" hidden="1" x14ac:dyDescent="0.25">
      <c r="A436" s="145">
        <f t="shared" ref="A436:B455" si="27">A80</f>
        <v>0</v>
      </c>
      <c r="B436" s="179">
        <f t="shared" si="27"/>
        <v>0</v>
      </c>
      <c r="C436" s="362">
        <f>IF('Zał. nr 2 kalkulacja - 2025 r.'!N66&lt;0,'Zał. nr 2 kalkulacja - 2025 r.'!N66*(-1),0)</f>
        <v>0</v>
      </c>
      <c r="D436" s="362"/>
      <c r="E436" s="282"/>
      <c r="F436" s="282"/>
      <c r="G436" s="282"/>
      <c r="H436" s="282"/>
      <c r="I436" s="282"/>
    </row>
    <row r="437" spans="1:9" s="283" customFormat="1" hidden="1" x14ac:dyDescent="0.25">
      <c r="A437" s="145">
        <f t="shared" si="27"/>
        <v>0</v>
      </c>
      <c r="B437" s="179">
        <f t="shared" si="27"/>
        <v>0</v>
      </c>
      <c r="C437" s="362">
        <f>IF('Zał. nr 2 kalkulacja - 2025 r.'!N67&lt;0,'Zał. nr 2 kalkulacja - 2025 r.'!N67*(-1),0)</f>
        <v>0</v>
      </c>
      <c r="D437" s="362"/>
      <c r="E437" s="282"/>
      <c r="F437" s="282"/>
      <c r="G437" s="282"/>
      <c r="H437" s="282"/>
      <c r="I437" s="282"/>
    </row>
    <row r="438" spans="1:9" s="283" customFormat="1" hidden="1" x14ac:dyDescent="0.25">
      <c r="A438" s="145">
        <f t="shared" si="27"/>
        <v>0</v>
      </c>
      <c r="B438" s="179">
        <f t="shared" si="27"/>
        <v>0</v>
      </c>
      <c r="C438" s="362">
        <f>IF('Zał. nr 2 kalkulacja - 2025 r.'!N68&lt;0,'Zał. nr 2 kalkulacja - 2025 r.'!N68*(-1),0)</f>
        <v>0</v>
      </c>
      <c r="D438" s="362"/>
      <c r="E438" s="282"/>
      <c r="F438" s="282"/>
      <c r="G438" s="282"/>
      <c r="H438" s="282"/>
      <c r="I438" s="282"/>
    </row>
    <row r="439" spans="1:9" s="283" customFormat="1" hidden="1" x14ac:dyDescent="0.25">
      <c r="A439" s="145">
        <f t="shared" si="27"/>
        <v>0</v>
      </c>
      <c r="B439" s="179">
        <f t="shared" si="27"/>
        <v>0</v>
      </c>
      <c r="C439" s="362">
        <f>IF('Zał. nr 2 kalkulacja - 2025 r.'!N69&lt;0,'Zał. nr 2 kalkulacja - 2025 r.'!N69*(-1),0)</f>
        <v>0</v>
      </c>
      <c r="D439" s="362"/>
      <c r="E439" s="282"/>
      <c r="F439" s="282"/>
      <c r="G439" s="282"/>
      <c r="H439" s="282"/>
      <c r="I439" s="282"/>
    </row>
    <row r="440" spans="1:9" s="283" customFormat="1" hidden="1" x14ac:dyDescent="0.25">
      <c r="A440" s="145">
        <f t="shared" si="27"/>
        <v>0</v>
      </c>
      <c r="B440" s="179">
        <f t="shared" si="27"/>
        <v>0</v>
      </c>
      <c r="C440" s="362">
        <f>IF('Zał. nr 2 kalkulacja - 2025 r.'!N70&lt;0,'Zał. nr 2 kalkulacja - 2025 r.'!N70*(-1),0)</f>
        <v>0</v>
      </c>
      <c r="D440" s="362"/>
      <c r="E440" s="282"/>
      <c r="F440" s="282"/>
      <c r="G440" s="282"/>
      <c r="H440" s="282"/>
      <c r="I440" s="282"/>
    </row>
    <row r="441" spans="1:9" s="283" customFormat="1" hidden="1" x14ac:dyDescent="0.25">
      <c r="A441" s="145">
        <f t="shared" si="27"/>
        <v>0</v>
      </c>
      <c r="B441" s="179">
        <f t="shared" si="27"/>
        <v>0</v>
      </c>
      <c r="C441" s="362">
        <f>IF('Zał. nr 2 kalkulacja - 2025 r.'!N71&lt;0,'Zał. nr 2 kalkulacja - 2025 r.'!N71*(-1),0)</f>
        <v>0</v>
      </c>
      <c r="D441" s="362"/>
      <c r="E441" s="282"/>
      <c r="F441" s="282"/>
      <c r="G441" s="282"/>
      <c r="H441" s="282"/>
      <c r="I441" s="282"/>
    </row>
    <row r="442" spans="1:9" s="283" customFormat="1" hidden="1" x14ac:dyDescent="0.25">
      <c r="A442" s="145">
        <f t="shared" si="27"/>
        <v>0</v>
      </c>
      <c r="B442" s="179">
        <f t="shared" si="27"/>
        <v>0</v>
      </c>
      <c r="C442" s="362">
        <f>IF('Zał. nr 2 kalkulacja - 2025 r.'!N72&lt;0,'Zał. nr 2 kalkulacja - 2025 r.'!N72*(-1),0)</f>
        <v>0</v>
      </c>
      <c r="D442" s="362"/>
      <c r="E442" s="282"/>
      <c r="F442" s="282"/>
      <c r="G442" s="282"/>
      <c r="H442" s="282"/>
      <c r="I442" s="282"/>
    </row>
    <row r="443" spans="1:9" s="283" customFormat="1" hidden="1" x14ac:dyDescent="0.25">
      <c r="A443" s="145">
        <f t="shared" si="27"/>
        <v>0</v>
      </c>
      <c r="B443" s="179">
        <f t="shared" si="27"/>
        <v>0</v>
      </c>
      <c r="C443" s="362">
        <f>IF('Zał. nr 2 kalkulacja - 2025 r.'!N73&lt;0,'Zał. nr 2 kalkulacja - 2025 r.'!N73*(-1),0)</f>
        <v>0</v>
      </c>
      <c r="D443" s="362"/>
      <c r="E443" s="282"/>
      <c r="F443" s="282"/>
      <c r="G443" s="282"/>
      <c r="H443" s="282"/>
      <c r="I443" s="282"/>
    </row>
    <row r="444" spans="1:9" s="283" customFormat="1" hidden="1" x14ac:dyDescent="0.25">
      <c r="A444" s="145">
        <f t="shared" si="27"/>
        <v>0</v>
      </c>
      <c r="B444" s="179">
        <f t="shared" si="27"/>
        <v>0</v>
      </c>
      <c r="C444" s="362">
        <f>IF('Zał. nr 2 kalkulacja - 2025 r.'!N74&lt;0,'Zał. nr 2 kalkulacja - 2025 r.'!N74*(-1),0)</f>
        <v>0</v>
      </c>
      <c r="D444" s="362"/>
      <c r="E444" s="282"/>
      <c r="F444" s="282"/>
      <c r="G444" s="282"/>
      <c r="H444" s="282"/>
      <c r="I444" s="282"/>
    </row>
    <row r="445" spans="1:9" s="283" customFormat="1" hidden="1" x14ac:dyDescent="0.25">
      <c r="A445" s="145">
        <f t="shared" si="27"/>
        <v>0</v>
      </c>
      <c r="B445" s="179">
        <f t="shared" si="27"/>
        <v>0</v>
      </c>
      <c r="C445" s="362">
        <f>IF('Zał. nr 2 kalkulacja - 2025 r.'!N75&lt;0,'Zał. nr 2 kalkulacja - 2025 r.'!N75*(-1),0)</f>
        <v>0</v>
      </c>
      <c r="D445" s="362"/>
      <c r="E445" s="282"/>
      <c r="F445" s="282"/>
      <c r="G445" s="282"/>
      <c r="H445" s="282"/>
      <c r="I445" s="282"/>
    </row>
    <row r="446" spans="1:9" s="283" customFormat="1" hidden="1" x14ac:dyDescent="0.25">
      <c r="A446" s="145">
        <f t="shared" si="27"/>
        <v>0</v>
      </c>
      <c r="B446" s="179">
        <f t="shared" si="27"/>
        <v>0</v>
      </c>
      <c r="C446" s="362">
        <f>IF('Zał. nr 2 kalkulacja - 2025 r.'!N76&lt;0,'Zał. nr 2 kalkulacja - 2025 r.'!N76*(-1),0)</f>
        <v>0</v>
      </c>
      <c r="D446" s="362"/>
      <c r="E446" s="282"/>
      <c r="F446" s="282"/>
      <c r="G446" s="282"/>
      <c r="H446" s="282"/>
      <c r="I446" s="282"/>
    </row>
    <row r="447" spans="1:9" s="283" customFormat="1" hidden="1" x14ac:dyDescent="0.25">
      <c r="A447" s="145">
        <f t="shared" si="27"/>
        <v>0</v>
      </c>
      <c r="B447" s="179">
        <f t="shared" si="27"/>
        <v>0</v>
      </c>
      <c r="C447" s="362">
        <f>IF('Zał. nr 2 kalkulacja - 2025 r.'!N77&lt;0,'Zał. nr 2 kalkulacja - 2025 r.'!N77*(-1),0)</f>
        <v>0</v>
      </c>
      <c r="D447" s="362"/>
      <c r="E447" s="282"/>
      <c r="F447" s="282"/>
      <c r="G447" s="282"/>
      <c r="H447" s="282"/>
      <c r="I447" s="282"/>
    </row>
    <row r="448" spans="1:9" s="283" customFormat="1" hidden="1" x14ac:dyDescent="0.25">
      <c r="A448" s="145">
        <f t="shared" si="27"/>
        <v>0</v>
      </c>
      <c r="B448" s="179">
        <f t="shared" si="27"/>
        <v>0</v>
      </c>
      <c r="C448" s="362">
        <f>IF('Zał. nr 2 kalkulacja - 2025 r.'!N78&lt;0,'Zał. nr 2 kalkulacja - 2025 r.'!N78*(-1),0)</f>
        <v>0</v>
      </c>
      <c r="D448" s="362"/>
      <c r="E448" s="282"/>
      <c r="F448" s="282"/>
      <c r="G448" s="282"/>
      <c r="H448" s="282"/>
      <c r="I448" s="282"/>
    </row>
    <row r="449" spans="1:9" s="283" customFormat="1" hidden="1" x14ac:dyDescent="0.25">
      <c r="A449" s="145">
        <f t="shared" si="27"/>
        <v>0</v>
      </c>
      <c r="B449" s="179">
        <f t="shared" si="27"/>
        <v>0</v>
      </c>
      <c r="C449" s="362">
        <f>IF('Zał. nr 2 kalkulacja - 2025 r.'!N79&lt;0,'Zał. nr 2 kalkulacja - 2025 r.'!N79*(-1),0)</f>
        <v>0</v>
      </c>
      <c r="D449" s="362"/>
      <c r="E449" s="282"/>
      <c r="F449" s="282"/>
      <c r="G449" s="282"/>
      <c r="H449" s="282"/>
      <c r="I449" s="282"/>
    </row>
    <row r="450" spans="1:9" s="283" customFormat="1" hidden="1" x14ac:dyDescent="0.25">
      <c r="A450" s="145">
        <f t="shared" si="27"/>
        <v>0</v>
      </c>
      <c r="B450" s="179">
        <f t="shared" si="27"/>
        <v>0</v>
      </c>
      <c r="C450" s="362">
        <f>IF('Zał. nr 2 kalkulacja - 2025 r.'!N80&lt;0,'Zał. nr 2 kalkulacja - 2025 r.'!N80*(-1),0)</f>
        <v>0</v>
      </c>
      <c r="D450" s="362"/>
      <c r="E450" s="282"/>
      <c r="F450" s="282"/>
      <c r="G450" s="282"/>
      <c r="H450" s="282"/>
      <c r="I450" s="282"/>
    </row>
    <row r="451" spans="1:9" s="283" customFormat="1" hidden="1" x14ac:dyDescent="0.25">
      <c r="A451" s="145">
        <f t="shared" si="27"/>
        <v>0</v>
      </c>
      <c r="B451" s="179">
        <f t="shared" si="27"/>
        <v>0</v>
      </c>
      <c r="C451" s="362">
        <f>IF('Zał. nr 2 kalkulacja - 2025 r.'!N81&lt;0,'Zał. nr 2 kalkulacja - 2025 r.'!N81*(-1),0)</f>
        <v>0</v>
      </c>
      <c r="D451" s="362"/>
      <c r="E451" s="282"/>
      <c r="F451" s="282"/>
      <c r="G451" s="282"/>
      <c r="H451" s="282"/>
      <c r="I451" s="282"/>
    </row>
    <row r="452" spans="1:9" s="283" customFormat="1" hidden="1" x14ac:dyDescent="0.25">
      <c r="A452" s="145">
        <f t="shared" si="27"/>
        <v>0</v>
      </c>
      <c r="B452" s="179">
        <f t="shared" si="27"/>
        <v>0</v>
      </c>
      <c r="C452" s="362">
        <f>IF('Zał. nr 2 kalkulacja - 2025 r.'!N82&lt;0,'Zał. nr 2 kalkulacja - 2025 r.'!N82*(-1),0)</f>
        <v>0</v>
      </c>
      <c r="D452" s="362"/>
      <c r="E452" s="282"/>
      <c r="F452" s="282"/>
      <c r="G452" s="282"/>
      <c r="H452" s="282"/>
      <c r="I452" s="282"/>
    </row>
    <row r="453" spans="1:9" s="283" customFormat="1" hidden="1" x14ac:dyDescent="0.25">
      <c r="A453" s="145">
        <f t="shared" si="27"/>
        <v>0</v>
      </c>
      <c r="B453" s="179">
        <f t="shared" si="27"/>
        <v>0</v>
      </c>
      <c r="C453" s="362">
        <f>IF('Zał. nr 2 kalkulacja - 2025 r.'!N83&lt;0,'Zał. nr 2 kalkulacja - 2025 r.'!N83*(-1),0)</f>
        <v>0</v>
      </c>
      <c r="D453" s="362"/>
      <c r="E453" s="282"/>
      <c r="F453" s="282"/>
      <c r="G453" s="282"/>
      <c r="H453" s="282"/>
      <c r="I453" s="282"/>
    </row>
    <row r="454" spans="1:9" s="283" customFormat="1" hidden="1" x14ac:dyDescent="0.25">
      <c r="A454" s="145">
        <f t="shared" si="27"/>
        <v>0</v>
      </c>
      <c r="B454" s="179">
        <f t="shared" si="27"/>
        <v>0</v>
      </c>
      <c r="C454" s="362">
        <f>IF('Zał. nr 2 kalkulacja - 2025 r.'!N84&lt;0,'Zał. nr 2 kalkulacja - 2025 r.'!N84*(-1),0)</f>
        <v>0</v>
      </c>
      <c r="D454" s="362"/>
      <c r="E454" s="282"/>
      <c r="F454" s="282"/>
      <c r="G454" s="282"/>
      <c r="H454" s="282"/>
      <c r="I454" s="282"/>
    </row>
    <row r="455" spans="1:9" s="283" customFormat="1" hidden="1" x14ac:dyDescent="0.25">
      <c r="A455" s="145">
        <f t="shared" si="27"/>
        <v>0</v>
      </c>
      <c r="B455" s="179">
        <f t="shared" si="27"/>
        <v>0</v>
      </c>
      <c r="C455" s="362">
        <f>IF('Zał. nr 2 kalkulacja - 2025 r.'!N85&lt;0,'Zał. nr 2 kalkulacja - 2025 r.'!N85*(-1),0)</f>
        <v>0</v>
      </c>
      <c r="D455" s="362"/>
      <c r="E455" s="282"/>
      <c r="F455" s="282"/>
      <c r="G455" s="282"/>
      <c r="H455" s="282"/>
      <c r="I455" s="282"/>
    </row>
    <row r="456" spans="1:9" s="283" customFormat="1" hidden="1" x14ac:dyDescent="0.25">
      <c r="A456" s="145">
        <f t="shared" ref="A456:B475" si="28">A100</f>
        <v>0</v>
      </c>
      <c r="B456" s="179">
        <f t="shared" si="28"/>
        <v>0</v>
      </c>
      <c r="C456" s="362">
        <f>IF('Zał. nr 2 kalkulacja - 2025 r.'!N86&lt;0,'Zał. nr 2 kalkulacja - 2025 r.'!N86*(-1),0)</f>
        <v>0</v>
      </c>
      <c r="D456" s="362"/>
      <c r="E456" s="282"/>
      <c r="F456" s="282"/>
      <c r="G456" s="282"/>
      <c r="H456" s="282"/>
      <c r="I456" s="282"/>
    </row>
    <row r="457" spans="1:9" s="283" customFormat="1" hidden="1" x14ac:dyDescent="0.25">
      <c r="A457" s="145">
        <f t="shared" si="28"/>
        <v>0</v>
      </c>
      <c r="B457" s="179">
        <f t="shared" si="28"/>
        <v>0</v>
      </c>
      <c r="C457" s="362">
        <f>IF('Zał. nr 2 kalkulacja - 2025 r.'!N87&lt;0,'Zał. nr 2 kalkulacja - 2025 r.'!N87*(-1),0)</f>
        <v>0</v>
      </c>
      <c r="D457" s="362"/>
      <c r="E457" s="282"/>
      <c r="F457" s="282"/>
      <c r="G457" s="282"/>
      <c r="H457" s="282"/>
      <c r="I457" s="282"/>
    </row>
    <row r="458" spans="1:9" s="283" customFormat="1" hidden="1" x14ac:dyDescent="0.25">
      <c r="A458" s="145">
        <f t="shared" si="28"/>
        <v>0</v>
      </c>
      <c r="B458" s="179">
        <f t="shared" si="28"/>
        <v>0</v>
      </c>
      <c r="C458" s="362">
        <f>IF('Zał. nr 2 kalkulacja - 2025 r.'!N88&lt;0,'Zał. nr 2 kalkulacja - 2025 r.'!N88*(-1),0)</f>
        <v>0</v>
      </c>
      <c r="D458" s="362"/>
      <c r="E458" s="282"/>
      <c r="F458" s="282"/>
      <c r="G458" s="282"/>
      <c r="H458" s="282"/>
      <c r="I458" s="282"/>
    </row>
    <row r="459" spans="1:9" s="283" customFormat="1" hidden="1" x14ac:dyDescent="0.25">
      <c r="A459" s="145">
        <f t="shared" si="28"/>
        <v>0</v>
      </c>
      <c r="B459" s="179">
        <f t="shared" si="28"/>
        <v>0</v>
      </c>
      <c r="C459" s="362">
        <f>IF('Zał. nr 2 kalkulacja - 2025 r.'!N89&lt;0,'Zał. nr 2 kalkulacja - 2025 r.'!N89*(-1),0)</f>
        <v>0</v>
      </c>
      <c r="D459" s="362"/>
      <c r="E459" s="282"/>
      <c r="F459" s="282"/>
      <c r="G459" s="282"/>
      <c r="H459" s="282"/>
      <c r="I459" s="282"/>
    </row>
    <row r="460" spans="1:9" s="283" customFormat="1" hidden="1" x14ac:dyDescent="0.25">
      <c r="A460" s="145">
        <f t="shared" si="28"/>
        <v>0</v>
      </c>
      <c r="B460" s="179">
        <f t="shared" si="28"/>
        <v>0</v>
      </c>
      <c r="C460" s="362">
        <f>IF('Zał. nr 2 kalkulacja - 2025 r.'!N90&lt;0,'Zał. nr 2 kalkulacja - 2025 r.'!N90*(-1),0)</f>
        <v>0</v>
      </c>
      <c r="D460" s="362"/>
      <c r="E460" s="282"/>
      <c r="F460" s="282"/>
      <c r="G460" s="282"/>
      <c r="H460" s="282"/>
      <c r="I460" s="282"/>
    </row>
    <row r="461" spans="1:9" s="283" customFormat="1" hidden="1" x14ac:dyDescent="0.25">
      <c r="A461" s="145">
        <f t="shared" si="28"/>
        <v>0</v>
      </c>
      <c r="B461" s="179">
        <f t="shared" si="28"/>
        <v>0</v>
      </c>
      <c r="C461" s="362">
        <f>IF('Zał. nr 2 kalkulacja - 2025 r.'!N91&lt;0,'Zał. nr 2 kalkulacja - 2025 r.'!N91*(-1),0)</f>
        <v>0</v>
      </c>
      <c r="D461" s="362"/>
      <c r="E461" s="282"/>
      <c r="F461" s="282"/>
      <c r="G461" s="282"/>
      <c r="H461" s="282"/>
      <c r="I461" s="282"/>
    </row>
    <row r="462" spans="1:9" s="283" customFormat="1" hidden="1" x14ac:dyDescent="0.25">
      <c r="A462" s="145">
        <f t="shared" si="28"/>
        <v>0</v>
      </c>
      <c r="B462" s="179">
        <f t="shared" si="28"/>
        <v>0</v>
      </c>
      <c r="C462" s="362">
        <f>IF('Zał. nr 2 kalkulacja - 2025 r.'!N92&lt;0,'Zał. nr 2 kalkulacja - 2025 r.'!N92*(-1),0)</f>
        <v>0</v>
      </c>
      <c r="D462" s="362"/>
      <c r="E462" s="282"/>
      <c r="F462" s="282"/>
      <c r="G462" s="282"/>
      <c r="H462" s="282"/>
      <c r="I462" s="282"/>
    </row>
    <row r="463" spans="1:9" s="283" customFormat="1" hidden="1" x14ac:dyDescent="0.25">
      <c r="A463" s="145">
        <f t="shared" si="28"/>
        <v>0</v>
      </c>
      <c r="B463" s="179">
        <f t="shared" si="28"/>
        <v>0</v>
      </c>
      <c r="C463" s="362">
        <f>IF('Zał. nr 2 kalkulacja - 2025 r.'!N93&lt;0,'Zał. nr 2 kalkulacja - 2025 r.'!N93*(-1),0)</f>
        <v>0</v>
      </c>
      <c r="D463" s="362"/>
      <c r="E463" s="282"/>
      <c r="F463" s="282"/>
      <c r="G463" s="282"/>
      <c r="H463" s="282"/>
      <c r="I463" s="282"/>
    </row>
    <row r="464" spans="1:9" s="283" customFormat="1" hidden="1" x14ac:dyDescent="0.25">
      <c r="A464" s="145">
        <f t="shared" si="28"/>
        <v>0</v>
      </c>
      <c r="B464" s="179">
        <f t="shared" si="28"/>
        <v>0</v>
      </c>
      <c r="C464" s="362">
        <f>IF('Zał. nr 2 kalkulacja - 2025 r.'!N94&lt;0,'Zał. nr 2 kalkulacja - 2025 r.'!N94*(-1),0)</f>
        <v>0</v>
      </c>
      <c r="D464" s="362"/>
      <c r="E464" s="282"/>
      <c r="F464" s="282"/>
      <c r="G464" s="282"/>
      <c r="H464" s="282"/>
      <c r="I464" s="282"/>
    </row>
    <row r="465" spans="1:9" s="283" customFormat="1" hidden="1" x14ac:dyDescent="0.25">
      <c r="A465" s="145">
        <f t="shared" si="28"/>
        <v>0</v>
      </c>
      <c r="B465" s="179">
        <f t="shared" si="28"/>
        <v>0</v>
      </c>
      <c r="C465" s="362">
        <f>IF('Zał. nr 2 kalkulacja - 2025 r.'!N95&lt;0,'Zał. nr 2 kalkulacja - 2025 r.'!N95*(-1),0)</f>
        <v>0</v>
      </c>
      <c r="D465" s="362"/>
      <c r="E465" s="282"/>
      <c r="F465" s="282"/>
      <c r="G465" s="282"/>
      <c r="H465" s="282"/>
      <c r="I465" s="282"/>
    </row>
    <row r="466" spans="1:9" s="283" customFormat="1" hidden="1" x14ac:dyDescent="0.25">
      <c r="A466" s="145">
        <f t="shared" si="28"/>
        <v>0</v>
      </c>
      <c r="B466" s="179">
        <f t="shared" si="28"/>
        <v>0</v>
      </c>
      <c r="C466" s="362">
        <f>IF('Zał. nr 2 kalkulacja - 2025 r.'!N96&lt;0,'Zał. nr 2 kalkulacja - 2025 r.'!N96*(-1),0)</f>
        <v>0</v>
      </c>
      <c r="D466" s="362"/>
      <c r="E466" s="282"/>
      <c r="F466" s="282"/>
      <c r="G466" s="282"/>
      <c r="H466" s="282"/>
      <c r="I466" s="282"/>
    </row>
    <row r="467" spans="1:9" s="283" customFormat="1" hidden="1" x14ac:dyDescent="0.25">
      <c r="A467" s="145">
        <f t="shared" si="28"/>
        <v>0</v>
      </c>
      <c r="B467" s="179">
        <f t="shared" si="28"/>
        <v>0</v>
      </c>
      <c r="C467" s="362">
        <f>IF('Zał. nr 2 kalkulacja - 2025 r.'!N97&lt;0,'Zał. nr 2 kalkulacja - 2025 r.'!N97*(-1),0)</f>
        <v>0</v>
      </c>
      <c r="D467" s="362"/>
      <c r="E467" s="282"/>
      <c r="F467" s="282"/>
      <c r="G467" s="282"/>
      <c r="H467" s="282"/>
      <c r="I467" s="282"/>
    </row>
    <row r="468" spans="1:9" s="283" customFormat="1" hidden="1" x14ac:dyDescent="0.25">
      <c r="A468" s="145">
        <f t="shared" si="28"/>
        <v>0</v>
      </c>
      <c r="B468" s="179">
        <f t="shared" si="28"/>
        <v>0</v>
      </c>
      <c r="C468" s="362">
        <f>IF('Zał. nr 2 kalkulacja - 2025 r.'!N98&lt;0,'Zał. nr 2 kalkulacja - 2025 r.'!N98*(-1),0)</f>
        <v>0</v>
      </c>
      <c r="D468" s="362"/>
      <c r="E468" s="282"/>
      <c r="F468" s="282"/>
      <c r="G468" s="282"/>
      <c r="H468" s="282"/>
      <c r="I468" s="282"/>
    </row>
    <row r="469" spans="1:9" s="283" customFormat="1" hidden="1" x14ac:dyDescent="0.25">
      <c r="A469" s="145">
        <f t="shared" si="28"/>
        <v>0</v>
      </c>
      <c r="B469" s="179">
        <f t="shared" si="28"/>
        <v>0</v>
      </c>
      <c r="C469" s="362">
        <f>IF('Zał. nr 2 kalkulacja - 2025 r.'!N99&lt;0,'Zał. nr 2 kalkulacja - 2025 r.'!N99*(-1),0)</f>
        <v>0</v>
      </c>
      <c r="D469" s="362"/>
      <c r="E469" s="282"/>
      <c r="F469" s="282"/>
      <c r="G469" s="282"/>
      <c r="H469" s="282"/>
      <c r="I469" s="282"/>
    </row>
    <row r="470" spans="1:9" s="283" customFormat="1" hidden="1" x14ac:dyDescent="0.25">
      <c r="A470" s="145">
        <f t="shared" si="28"/>
        <v>0</v>
      </c>
      <c r="B470" s="179">
        <f t="shared" si="28"/>
        <v>0</v>
      </c>
      <c r="C470" s="362">
        <f>IF('Zał. nr 2 kalkulacja - 2025 r.'!N100&lt;0,'Zał. nr 2 kalkulacja - 2025 r.'!N100*(-1),0)</f>
        <v>0</v>
      </c>
      <c r="D470" s="362"/>
      <c r="E470" s="282"/>
      <c r="F470" s="282"/>
      <c r="G470" s="282"/>
      <c r="H470" s="282"/>
      <c r="I470" s="282"/>
    </row>
    <row r="471" spans="1:9" s="283" customFormat="1" hidden="1" x14ac:dyDescent="0.25">
      <c r="A471" s="145">
        <f t="shared" si="28"/>
        <v>0</v>
      </c>
      <c r="B471" s="179">
        <f t="shared" si="28"/>
        <v>0</v>
      </c>
      <c r="C471" s="362">
        <f>IF('Zał. nr 2 kalkulacja - 2025 r.'!N101&lt;0,'Zał. nr 2 kalkulacja - 2025 r.'!N101*(-1),0)</f>
        <v>0</v>
      </c>
      <c r="D471" s="362"/>
      <c r="E471" s="282"/>
      <c r="F471" s="282"/>
      <c r="G471" s="282"/>
      <c r="H471" s="282"/>
      <c r="I471" s="282"/>
    </row>
    <row r="472" spans="1:9" s="283" customFormat="1" hidden="1" x14ac:dyDescent="0.25">
      <c r="A472" s="145">
        <f t="shared" si="28"/>
        <v>0</v>
      </c>
      <c r="B472" s="179">
        <f t="shared" si="28"/>
        <v>0</v>
      </c>
      <c r="C472" s="362">
        <f>IF('Zał. nr 2 kalkulacja - 2025 r.'!N102&lt;0,'Zał. nr 2 kalkulacja - 2025 r.'!N102*(-1),0)</f>
        <v>0</v>
      </c>
      <c r="D472" s="362"/>
      <c r="E472" s="282"/>
      <c r="F472" s="282"/>
      <c r="G472" s="282"/>
      <c r="H472" s="282"/>
      <c r="I472" s="282"/>
    </row>
    <row r="473" spans="1:9" s="283" customFormat="1" hidden="1" x14ac:dyDescent="0.25">
      <c r="A473" s="145">
        <f t="shared" si="28"/>
        <v>0</v>
      </c>
      <c r="B473" s="179">
        <f t="shared" si="28"/>
        <v>0</v>
      </c>
      <c r="C473" s="362">
        <f>IF('Zał. nr 2 kalkulacja - 2025 r.'!N103&lt;0,'Zał. nr 2 kalkulacja - 2025 r.'!N103*(-1),0)</f>
        <v>0</v>
      </c>
      <c r="D473" s="362"/>
      <c r="E473" s="282"/>
      <c r="F473" s="282"/>
      <c r="G473" s="282"/>
      <c r="H473" s="282"/>
      <c r="I473" s="282"/>
    </row>
    <row r="474" spans="1:9" s="283" customFormat="1" hidden="1" x14ac:dyDescent="0.25">
      <c r="A474" s="145">
        <f t="shared" si="28"/>
        <v>0</v>
      </c>
      <c r="B474" s="179">
        <f t="shared" si="28"/>
        <v>0</v>
      </c>
      <c r="C474" s="362">
        <f>IF('Zał. nr 2 kalkulacja - 2025 r.'!N104&lt;0,'Zał. nr 2 kalkulacja - 2025 r.'!N104*(-1),0)</f>
        <v>0</v>
      </c>
      <c r="D474" s="362"/>
      <c r="E474" s="282"/>
      <c r="F474" s="282"/>
      <c r="G474" s="282"/>
      <c r="H474" s="282"/>
      <c r="I474" s="282"/>
    </row>
    <row r="475" spans="1:9" s="283" customFormat="1" hidden="1" x14ac:dyDescent="0.25">
      <c r="A475" s="145">
        <f t="shared" si="28"/>
        <v>0</v>
      </c>
      <c r="B475" s="179">
        <f t="shared" si="28"/>
        <v>0</v>
      </c>
      <c r="C475" s="362">
        <f>IF('Zał. nr 2 kalkulacja - 2025 r.'!N105&lt;0,'Zał. nr 2 kalkulacja - 2025 r.'!N105*(-1),0)</f>
        <v>0</v>
      </c>
      <c r="D475" s="362"/>
      <c r="E475" s="282"/>
      <c r="F475" s="282"/>
      <c r="G475" s="282"/>
      <c r="H475" s="282"/>
      <c r="I475" s="282"/>
    </row>
    <row r="476" spans="1:9" s="283" customFormat="1" hidden="1" x14ac:dyDescent="0.25">
      <c r="A476" s="145">
        <f t="shared" ref="A476:B485" si="29">A120</f>
        <v>0</v>
      </c>
      <c r="B476" s="179">
        <f t="shared" si="29"/>
        <v>0</v>
      </c>
      <c r="C476" s="362">
        <f>IF('Zał. nr 2 kalkulacja - 2025 r.'!N106&lt;0,'Zał. nr 2 kalkulacja - 2025 r.'!N106*(-1),0)</f>
        <v>0</v>
      </c>
      <c r="D476" s="362"/>
      <c r="E476" s="282"/>
      <c r="F476" s="282"/>
      <c r="G476" s="282"/>
      <c r="H476" s="282"/>
      <c r="I476" s="282"/>
    </row>
    <row r="477" spans="1:9" s="283" customFormat="1" hidden="1" x14ac:dyDescent="0.25">
      <c r="A477" s="145">
        <f t="shared" si="29"/>
        <v>0</v>
      </c>
      <c r="B477" s="179">
        <f t="shared" si="29"/>
        <v>0</v>
      </c>
      <c r="C477" s="362">
        <f>IF('Zał. nr 2 kalkulacja - 2025 r.'!N107&lt;0,'Zał. nr 2 kalkulacja - 2025 r.'!N107*(-1),0)</f>
        <v>0</v>
      </c>
      <c r="D477" s="362"/>
      <c r="E477" s="282"/>
      <c r="F477" s="282"/>
      <c r="G477" s="282"/>
      <c r="H477" s="282"/>
      <c r="I477" s="282"/>
    </row>
    <row r="478" spans="1:9" s="283" customFormat="1" hidden="1" x14ac:dyDescent="0.25">
      <c r="A478" s="145">
        <f t="shared" si="29"/>
        <v>0</v>
      </c>
      <c r="B478" s="179">
        <f t="shared" si="29"/>
        <v>0</v>
      </c>
      <c r="C478" s="362">
        <f>IF('Zał. nr 2 kalkulacja - 2025 r.'!N108&lt;0,'Zał. nr 2 kalkulacja - 2025 r.'!N108*(-1),0)</f>
        <v>0</v>
      </c>
      <c r="D478" s="362"/>
      <c r="E478" s="282"/>
      <c r="F478" s="282"/>
      <c r="G478" s="282"/>
      <c r="H478" s="282"/>
      <c r="I478" s="282"/>
    </row>
    <row r="479" spans="1:9" s="283" customFormat="1" hidden="1" x14ac:dyDescent="0.25">
      <c r="A479" s="145">
        <f t="shared" si="29"/>
        <v>0</v>
      </c>
      <c r="B479" s="179">
        <f t="shared" si="29"/>
        <v>0</v>
      </c>
      <c r="C479" s="362">
        <f>IF('Zał. nr 2 kalkulacja - 2025 r.'!N109&lt;0,'Zał. nr 2 kalkulacja - 2025 r.'!N109*(-1),0)</f>
        <v>0</v>
      </c>
      <c r="D479" s="362"/>
      <c r="E479" s="282"/>
      <c r="F479" s="282"/>
      <c r="G479" s="282"/>
      <c r="H479" s="282"/>
      <c r="I479" s="282"/>
    </row>
    <row r="480" spans="1:9" s="283" customFormat="1" hidden="1" x14ac:dyDescent="0.25">
      <c r="A480" s="145">
        <f t="shared" si="29"/>
        <v>0</v>
      </c>
      <c r="B480" s="179">
        <f t="shared" si="29"/>
        <v>0</v>
      </c>
      <c r="C480" s="362">
        <f>IF('Zał. nr 2 kalkulacja - 2025 r.'!N110&lt;0,'Zał. nr 2 kalkulacja - 2025 r.'!N110*(-1),0)</f>
        <v>0</v>
      </c>
      <c r="D480" s="362"/>
      <c r="E480" s="282"/>
      <c r="F480" s="282"/>
      <c r="G480" s="282"/>
      <c r="H480" s="282"/>
      <c r="I480" s="282"/>
    </row>
    <row r="481" spans="1:9" s="283" customFormat="1" hidden="1" x14ac:dyDescent="0.25">
      <c r="A481" s="145">
        <f t="shared" si="29"/>
        <v>0</v>
      </c>
      <c r="B481" s="179">
        <f t="shared" si="29"/>
        <v>0</v>
      </c>
      <c r="C481" s="362">
        <f>IF('Zał. nr 2 kalkulacja - 2025 r.'!N111&lt;0,'Zał. nr 2 kalkulacja - 2025 r.'!N111*(-1),0)</f>
        <v>0</v>
      </c>
      <c r="D481" s="362"/>
      <c r="E481" s="282"/>
      <c r="F481" s="282"/>
      <c r="G481" s="282"/>
      <c r="H481" s="282"/>
      <c r="I481" s="282"/>
    </row>
    <row r="482" spans="1:9" s="283" customFormat="1" hidden="1" x14ac:dyDescent="0.25">
      <c r="A482" s="145">
        <f t="shared" si="29"/>
        <v>0</v>
      </c>
      <c r="B482" s="179">
        <f t="shared" si="29"/>
        <v>0</v>
      </c>
      <c r="C482" s="362">
        <f>IF('Zał. nr 2 kalkulacja - 2025 r.'!N112&lt;0,'Zał. nr 2 kalkulacja - 2025 r.'!N112*(-1),0)</f>
        <v>0</v>
      </c>
      <c r="D482" s="362"/>
      <c r="E482" s="282"/>
      <c r="F482" s="282"/>
      <c r="G482" s="282"/>
      <c r="H482" s="282"/>
      <c r="I482" s="282"/>
    </row>
    <row r="483" spans="1:9" s="283" customFormat="1" hidden="1" x14ac:dyDescent="0.25">
      <c r="A483" s="145">
        <f t="shared" si="29"/>
        <v>0</v>
      </c>
      <c r="B483" s="179">
        <f t="shared" si="29"/>
        <v>0</v>
      </c>
      <c r="C483" s="362">
        <f>IF('Zał. nr 2 kalkulacja - 2025 r.'!N113&lt;0,'Zał. nr 2 kalkulacja - 2025 r.'!N113*(-1),0)</f>
        <v>0</v>
      </c>
      <c r="D483" s="362"/>
      <c r="E483" s="282"/>
      <c r="F483" s="282"/>
      <c r="G483" s="282"/>
      <c r="H483" s="282"/>
      <c r="I483" s="282"/>
    </row>
    <row r="484" spans="1:9" s="283" customFormat="1" hidden="1" x14ac:dyDescent="0.25">
      <c r="A484" s="145">
        <f t="shared" si="29"/>
        <v>0</v>
      </c>
      <c r="B484" s="179">
        <f t="shared" si="29"/>
        <v>0</v>
      </c>
      <c r="C484" s="362">
        <f>IF('Zał. nr 2 kalkulacja - 2025 r.'!N114&lt;0,'Zał. nr 2 kalkulacja - 2025 r.'!N114*(-1),0)</f>
        <v>0</v>
      </c>
      <c r="D484" s="362"/>
      <c r="E484" s="282"/>
      <c r="F484" s="282"/>
      <c r="G484" s="282"/>
      <c r="H484" s="282"/>
      <c r="I484" s="282"/>
    </row>
    <row r="485" spans="1:9" s="283" customFormat="1" hidden="1" x14ac:dyDescent="0.25">
      <c r="A485" s="145">
        <f t="shared" si="29"/>
        <v>0</v>
      </c>
      <c r="B485" s="179">
        <f t="shared" si="29"/>
        <v>0</v>
      </c>
      <c r="C485" s="362">
        <f>IF('Zał. nr 2 kalkulacja - 2025 r.'!N115&lt;0,'Zał. nr 2 kalkulacja - 2025 r.'!N115*(-1),0)</f>
        <v>0</v>
      </c>
      <c r="D485" s="362"/>
      <c r="E485" s="282"/>
      <c r="F485" s="282"/>
      <c r="G485" s="282"/>
      <c r="H485" s="282"/>
      <c r="I485" s="282"/>
    </row>
    <row r="486" spans="1:9" s="283" customFormat="1" hidden="1" x14ac:dyDescent="0.25">
      <c r="A486" s="145">
        <f t="shared" ref="A486:B486" si="30">A130</f>
        <v>0</v>
      </c>
      <c r="B486" s="179">
        <f t="shared" si="30"/>
        <v>0</v>
      </c>
      <c r="C486" s="362">
        <f>IF('Zał. nr 2 kalkulacja - 2025 r.'!N126&lt;0,'Zał. nr 2 kalkulacja - 2025 r.'!N126*(-1),0)</f>
        <v>0</v>
      </c>
      <c r="D486" s="362"/>
      <c r="E486" s="282"/>
      <c r="F486" s="282"/>
      <c r="G486" s="282"/>
      <c r="H486" s="282"/>
      <c r="I486" s="282"/>
    </row>
    <row r="487" spans="1:9" s="283" customFormat="1" hidden="1" x14ac:dyDescent="0.25">
      <c r="A487" s="145">
        <f t="shared" ref="A487:B487" si="31">A131</f>
        <v>0</v>
      </c>
      <c r="B487" s="179">
        <f t="shared" si="31"/>
        <v>0</v>
      </c>
      <c r="C487" s="362">
        <f>IF('Zał. nr 2 kalkulacja - 2025 r.'!N127&lt;0,'Zał. nr 2 kalkulacja - 2025 r.'!N127*(-1),0)</f>
        <v>0</v>
      </c>
      <c r="D487" s="362"/>
      <c r="E487" s="282"/>
      <c r="F487" s="282"/>
      <c r="G487" s="282"/>
      <c r="H487" s="282"/>
      <c r="I487" s="282"/>
    </row>
    <row r="488" spans="1:9" s="283" customFormat="1" hidden="1" x14ac:dyDescent="0.25">
      <c r="A488" s="145">
        <f t="shared" ref="A488:B488" si="32">A132</f>
        <v>0</v>
      </c>
      <c r="B488" s="179">
        <f t="shared" si="32"/>
        <v>0</v>
      </c>
      <c r="C488" s="362">
        <f>IF('Zał. nr 2 kalkulacja - 2025 r.'!N128&lt;0,'Zał. nr 2 kalkulacja - 2025 r.'!N128*(-1),0)</f>
        <v>0</v>
      </c>
      <c r="D488" s="362"/>
      <c r="E488" s="282"/>
      <c r="F488" s="282"/>
      <c r="G488" s="282"/>
      <c r="H488" s="282"/>
      <c r="I488" s="282"/>
    </row>
    <row r="489" spans="1:9" s="283" customFormat="1" hidden="1" x14ac:dyDescent="0.25">
      <c r="A489" s="145">
        <f t="shared" ref="A489:B489" si="33">A133</f>
        <v>0</v>
      </c>
      <c r="B489" s="179">
        <f t="shared" si="33"/>
        <v>0</v>
      </c>
      <c r="C489" s="362">
        <f>IF('Zał. nr 2 kalkulacja - 2025 r.'!N129&lt;0,'Zał. nr 2 kalkulacja - 2025 r.'!N129*(-1),0)</f>
        <v>0</v>
      </c>
      <c r="D489" s="362"/>
      <c r="E489" s="282"/>
      <c r="F489" s="282"/>
      <c r="G489" s="282"/>
      <c r="H489" s="282"/>
      <c r="I489" s="282"/>
    </row>
    <row r="490" spans="1:9" s="283" customFormat="1" hidden="1" x14ac:dyDescent="0.25">
      <c r="A490" s="145">
        <f t="shared" ref="A490:B490" si="34">A134</f>
        <v>0</v>
      </c>
      <c r="B490" s="179">
        <f t="shared" si="34"/>
        <v>0</v>
      </c>
      <c r="C490" s="362">
        <f>IF('Zał. nr 2 kalkulacja - 2025 r.'!N130&lt;0,'Zał. nr 2 kalkulacja - 2025 r.'!N130*(-1),0)</f>
        <v>0</v>
      </c>
      <c r="D490" s="362"/>
      <c r="E490" s="282"/>
      <c r="F490" s="282"/>
      <c r="G490" s="282"/>
      <c r="H490" s="282"/>
      <c r="I490" s="282"/>
    </row>
    <row r="491" spans="1:9" s="283" customFormat="1" hidden="1" x14ac:dyDescent="0.25">
      <c r="A491" s="145">
        <f t="shared" ref="A491:B491" si="35">A135</f>
        <v>0</v>
      </c>
      <c r="B491" s="179">
        <f t="shared" si="35"/>
        <v>0</v>
      </c>
      <c r="C491" s="362">
        <f>IF('Zał. nr 2 kalkulacja - 2025 r.'!N131&lt;0,'Zał. nr 2 kalkulacja - 2025 r.'!N131*(-1),0)</f>
        <v>0</v>
      </c>
      <c r="D491" s="362"/>
      <c r="E491" s="282"/>
      <c r="F491" s="282"/>
      <c r="G491" s="282"/>
      <c r="H491" s="282"/>
      <c r="I491" s="282"/>
    </row>
    <row r="492" spans="1:9" s="283" customFormat="1" hidden="1" x14ac:dyDescent="0.25">
      <c r="A492" s="145">
        <f t="shared" ref="A492:B492" si="36">A136</f>
        <v>0</v>
      </c>
      <c r="B492" s="179">
        <f t="shared" si="36"/>
        <v>0</v>
      </c>
      <c r="C492" s="362">
        <f>IF('Zał. nr 2 kalkulacja - 2025 r.'!N132&lt;0,'Zał. nr 2 kalkulacja - 2025 r.'!N132*(-1),0)</f>
        <v>0</v>
      </c>
      <c r="D492" s="362"/>
      <c r="E492" s="282"/>
      <c r="F492" s="282"/>
      <c r="G492" s="282"/>
      <c r="H492" s="282"/>
      <c r="I492" s="282"/>
    </row>
    <row r="493" spans="1:9" s="283" customFormat="1" hidden="1" x14ac:dyDescent="0.25">
      <c r="A493" s="145">
        <f t="shared" ref="A493:B493" si="37">A137</f>
        <v>0</v>
      </c>
      <c r="B493" s="179">
        <f t="shared" si="37"/>
        <v>0</v>
      </c>
      <c r="C493" s="362">
        <f>IF('Zał. nr 2 kalkulacja - 2025 r.'!N133&lt;0,'Zał. nr 2 kalkulacja - 2025 r.'!N133*(-1),0)</f>
        <v>0</v>
      </c>
      <c r="D493" s="362"/>
      <c r="E493" s="282"/>
      <c r="F493" s="282"/>
      <c r="G493" s="282"/>
      <c r="H493" s="282"/>
      <c r="I493" s="282"/>
    </row>
    <row r="494" spans="1:9" s="283" customFormat="1" hidden="1" x14ac:dyDescent="0.25">
      <c r="A494" s="145">
        <f t="shared" ref="A494:B494" si="38">A138</f>
        <v>0</v>
      </c>
      <c r="B494" s="179">
        <f t="shared" si="38"/>
        <v>0</v>
      </c>
      <c r="C494" s="362">
        <f>IF('Zał. nr 2 kalkulacja - 2025 r.'!N134&lt;0,'Zał. nr 2 kalkulacja - 2025 r.'!N134*(-1),0)</f>
        <v>0</v>
      </c>
      <c r="D494" s="362"/>
      <c r="E494" s="282"/>
      <c r="F494" s="282"/>
      <c r="G494" s="282"/>
      <c r="H494" s="282"/>
      <c r="I494" s="282"/>
    </row>
    <row r="495" spans="1:9" s="283" customFormat="1" hidden="1" x14ac:dyDescent="0.25">
      <c r="A495" s="145">
        <f t="shared" ref="A495:B495" si="39">A139</f>
        <v>0</v>
      </c>
      <c r="B495" s="179">
        <f t="shared" si="39"/>
        <v>0</v>
      </c>
      <c r="C495" s="362">
        <f>IF('Zał. nr 2 kalkulacja - 2025 r.'!N135&lt;0,'Zał. nr 2 kalkulacja - 2025 r.'!N135*(-1),0)</f>
        <v>0</v>
      </c>
      <c r="D495" s="362"/>
      <c r="E495" s="282"/>
      <c r="F495" s="282"/>
      <c r="G495" s="282"/>
      <c r="H495" s="282"/>
      <c r="I495" s="282"/>
    </row>
    <row r="496" spans="1:9" s="283" customFormat="1" hidden="1" x14ac:dyDescent="0.25">
      <c r="A496" s="145">
        <f t="shared" ref="A496:B496" si="40">A140</f>
        <v>0</v>
      </c>
      <c r="B496" s="179">
        <f t="shared" si="40"/>
        <v>0</v>
      </c>
      <c r="C496" s="362">
        <f>IF('Zał. nr 2 kalkulacja - 2025 r.'!N136&lt;0,'Zał. nr 2 kalkulacja - 2025 r.'!N136*(-1),0)</f>
        <v>0</v>
      </c>
      <c r="D496" s="362"/>
      <c r="E496" s="282"/>
      <c r="F496" s="282"/>
      <c r="G496" s="282"/>
      <c r="H496" s="282"/>
      <c r="I496" s="282"/>
    </row>
    <row r="497" spans="1:9" s="283" customFormat="1" hidden="1" x14ac:dyDescent="0.25">
      <c r="A497" s="145">
        <f t="shared" ref="A497:A504" si="41">A141</f>
        <v>0</v>
      </c>
      <c r="B497" s="179">
        <f t="shared" ref="B497" si="42">B141</f>
        <v>0</v>
      </c>
      <c r="C497" s="362">
        <f>IF('Zał. nr 2 kalkulacja - 2025 r.'!N137&lt;0,'Zał. nr 2 kalkulacja - 2025 r.'!N137*(-1),0)</f>
        <v>0</v>
      </c>
      <c r="D497" s="362"/>
      <c r="E497" s="282"/>
      <c r="F497" s="282"/>
      <c r="G497" s="282"/>
      <c r="H497" s="282"/>
      <c r="I497" s="282"/>
    </row>
    <row r="498" spans="1:9" s="283" customFormat="1" hidden="1" x14ac:dyDescent="0.25">
      <c r="A498" s="145">
        <f t="shared" si="41"/>
        <v>0</v>
      </c>
      <c r="B498" s="179">
        <f t="shared" ref="B498" si="43">B142</f>
        <v>0</v>
      </c>
      <c r="C498" s="362">
        <f>IF('Zał. nr 2 kalkulacja - 2025 r.'!N138&lt;0,'Zał. nr 2 kalkulacja - 2025 r.'!N138*(-1),0)</f>
        <v>0</v>
      </c>
      <c r="D498" s="362"/>
      <c r="E498" s="282"/>
      <c r="F498" s="282"/>
      <c r="G498" s="282"/>
      <c r="H498" s="282"/>
      <c r="I498" s="282"/>
    </row>
    <row r="499" spans="1:9" s="283" customFormat="1" hidden="1" x14ac:dyDescent="0.25">
      <c r="A499" s="145">
        <f t="shared" si="41"/>
        <v>0</v>
      </c>
      <c r="B499" s="179">
        <f t="shared" ref="B499" si="44">B143</f>
        <v>0</v>
      </c>
      <c r="C499" s="362">
        <f>IF('Zał. nr 2 kalkulacja - 2025 r.'!N139&lt;0,'Zał. nr 2 kalkulacja - 2025 r.'!N139*(-1),0)</f>
        <v>0</v>
      </c>
      <c r="D499" s="362"/>
      <c r="E499" s="282"/>
      <c r="F499" s="282"/>
      <c r="G499" s="282"/>
      <c r="H499" s="282"/>
      <c r="I499" s="282"/>
    </row>
    <row r="500" spans="1:9" s="283" customFormat="1" hidden="1" x14ac:dyDescent="0.25">
      <c r="A500" s="145">
        <f t="shared" si="41"/>
        <v>0</v>
      </c>
      <c r="B500" s="179">
        <f t="shared" ref="B500" si="45">B144</f>
        <v>0</v>
      </c>
      <c r="C500" s="362">
        <f>IF('Zał. nr 2 kalkulacja - 2025 r.'!N140&lt;0,'Zał. nr 2 kalkulacja - 2025 r.'!N140*(-1),0)</f>
        <v>0</v>
      </c>
      <c r="D500" s="362"/>
      <c r="E500" s="282"/>
      <c r="F500" s="282"/>
      <c r="G500" s="282"/>
      <c r="H500" s="282"/>
      <c r="I500" s="282"/>
    </row>
    <row r="501" spans="1:9" s="283" customFormat="1" hidden="1" x14ac:dyDescent="0.25">
      <c r="A501" s="145">
        <f t="shared" si="41"/>
        <v>0</v>
      </c>
      <c r="B501" s="179">
        <f t="shared" ref="B501" si="46">B145</f>
        <v>0</v>
      </c>
      <c r="C501" s="362">
        <f>IF('Zał. nr 2 kalkulacja - 2025 r.'!N141&lt;0,'Zał. nr 2 kalkulacja - 2025 r.'!N141*(-1),0)</f>
        <v>0</v>
      </c>
      <c r="D501" s="362"/>
      <c r="E501" s="282"/>
      <c r="F501" s="282"/>
      <c r="G501" s="282"/>
      <c r="H501" s="282"/>
      <c r="I501" s="282"/>
    </row>
    <row r="502" spans="1:9" s="283" customFormat="1" hidden="1" x14ac:dyDescent="0.25">
      <c r="A502" s="145">
        <f t="shared" si="41"/>
        <v>0</v>
      </c>
      <c r="B502" s="179">
        <f t="shared" ref="B502" si="47">B146</f>
        <v>0</v>
      </c>
      <c r="C502" s="362">
        <f>IF('Zał. nr 2 kalkulacja - 2025 r.'!N142&lt;0,'Zał. nr 2 kalkulacja - 2025 r.'!N142*(-1),0)</f>
        <v>0</v>
      </c>
      <c r="D502" s="362"/>
      <c r="E502" s="282"/>
      <c r="F502" s="282"/>
      <c r="G502" s="282"/>
      <c r="H502" s="282"/>
      <c r="I502" s="282"/>
    </row>
    <row r="503" spans="1:9" s="283" customFormat="1" hidden="1" x14ac:dyDescent="0.25">
      <c r="A503" s="145">
        <f t="shared" si="41"/>
        <v>0</v>
      </c>
      <c r="B503" s="179">
        <f t="shared" ref="B503" si="48">B147</f>
        <v>0</v>
      </c>
      <c r="C503" s="362">
        <f>IF('Zał. nr 2 kalkulacja - 2025 r.'!N143&lt;0,'Zał. nr 2 kalkulacja - 2025 r.'!N143*(-1),0)</f>
        <v>0</v>
      </c>
      <c r="D503" s="362"/>
      <c r="E503" s="282"/>
      <c r="F503" s="282"/>
      <c r="G503" s="282"/>
      <c r="H503" s="282"/>
      <c r="I503" s="282"/>
    </row>
    <row r="504" spans="1:9" s="283" customFormat="1" hidden="1" x14ac:dyDescent="0.25">
      <c r="A504" s="145">
        <f t="shared" si="41"/>
        <v>0</v>
      </c>
      <c r="B504" s="179">
        <f t="shared" ref="B504" si="49">B148</f>
        <v>0</v>
      </c>
      <c r="C504" s="362">
        <f>IF('Zał. nr 2 kalkulacja - 2025 r.'!N144&lt;0,'Zał. nr 2 kalkulacja - 2025 r.'!N144*(-1),0)</f>
        <v>0</v>
      </c>
      <c r="D504" s="362"/>
      <c r="E504" s="282"/>
      <c r="F504" s="282"/>
      <c r="G504" s="282"/>
      <c r="H504" s="282"/>
      <c r="I504" s="282"/>
    </row>
    <row r="505" spans="1:9" s="283" customFormat="1" hidden="1" x14ac:dyDescent="0.25">
      <c r="A505" s="145">
        <f>A390</f>
        <v>0</v>
      </c>
      <c r="B505" s="179">
        <f t="shared" ref="B505" si="50">B149</f>
        <v>0</v>
      </c>
      <c r="C505" s="362">
        <f>IF('Zał. nr 2 kalkulacja - 2025 r.'!N145&lt;0,'Zał. nr 2 kalkulacja - 2025 r.'!N145*(-1),0)</f>
        <v>0</v>
      </c>
      <c r="D505" s="362"/>
      <c r="E505" s="282"/>
      <c r="F505" s="282"/>
      <c r="G505" s="282"/>
      <c r="H505" s="282"/>
      <c r="I505" s="282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5"/>
      <c r="B508" s="5"/>
      <c r="C508" s="5"/>
      <c r="D508" s="5"/>
      <c r="E508" s="5"/>
      <c r="F508" s="5"/>
      <c r="G508" s="5"/>
      <c r="H508" s="5"/>
      <c r="I508" s="5"/>
    </row>
    <row r="509" spans="1:9" x14ac:dyDescent="0.25">
      <c r="A509" s="363" t="s">
        <v>575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x14ac:dyDescent="0.25">
      <c r="A510" s="28" t="s">
        <v>39</v>
      </c>
      <c r="B510" s="28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s="283" customFormat="1" hidden="1" x14ac:dyDescent="0.25">
      <c r="A511" s="145">
        <f t="shared" ref="A511:B530" si="51">A40</f>
        <v>0</v>
      </c>
      <c r="B511" s="179">
        <f t="shared" si="51"/>
        <v>0</v>
      </c>
      <c r="C511" s="362">
        <f>IFERROR('Weryfikacja 2025 r.'!I117,0)</f>
        <v>0</v>
      </c>
      <c r="D511" s="362"/>
      <c r="E511" s="282"/>
      <c r="F511" s="282"/>
      <c r="G511" s="282"/>
      <c r="H511" s="282"/>
      <c r="I511" s="282"/>
    </row>
    <row r="512" spans="1:9" s="283" customFormat="1" hidden="1" x14ac:dyDescent="0.25">
      <c r="A512" s="145">
        <f t="shared" si="51"/>
        <v>0</v>
      </c>
      <c r="B512" s="179">
        <f t="shared" si="51"/>
        <v>0</v>
      </c>
      <c r="C512" s="362">
        <f>IFERROR('Weryfikacja 2025 r.'!I118,0)</f>
        <v>0</v>
      </c>
      <c r="D512" s="362"/>
      <c r="E512" s="282"/>
      <c r="F512" s="282"/>
      <c r="G512" s="282"/>
      <c r="H512" s="282"/>
      <c r="I512" s="282"/>
    </row>
    <row r="513" spans="1:9" s="283" customFormat="1" hidden="1" x14ac:dyDescent="0.25">
      <c r="A513" s="145">
        <f t="shared" si="51"/>
        <v>0</v>
      </c>
      <c r="B513" s="179">
        <f t="shared" si="51"/>
        <v>0</v>
      </c>
      <c r="C513" s="362">
        <f>IFERROR('Weryfikacja 2025 r.'!I119,0)</f>
        <v>0</v>
      </c>
      <c r="D513" s="362"/>
      <c r="E513" s="282"/>
      <c r="F513" s="282"/>
      <c r="G513" s="282"/>
      <c r="H513" s="282"/>
      <c r="I513" s="282"/>
    </row>
    <row r="514" spans="1:9" s="283" customFormat="1" hidden="1" x14ac:dyDescent="0.25">
      <c r="A514" s="145">
        <f t="shared" si="51"/>
        <v>0</v>
      </c>
      <c r="B514" s="179">
        <f t="shared" si="51"/>
        <v>0</v>
      </c>
      <c r="C514" s="362">
        <f>IFERROR('Weryfikacja 2025 r.'!I120,0)</f>
        <v>0</v>
      </c>
      <c r="D514" s="362"/>
      <c r="E514" s="282"/>
      <c r="F514" s="282"/>
      <c r="G514" s="282"/>
      <c r="H514" s="282"/>
      <c r="I514" s="282"/>
    </row>
    <row r="515" spans="1:9" s="283" customFormat="1" hidden="1" x14ac:dyDescent="0.25">
      <c r="A515" s="145">
        <f t="shared" si="51"/>
        <v>0</v>
      </c>
      <c r="B515" s="179">
        <f t="shared" si="51"/>
        <v>0</v>
      </c>
      <c r="C515" s="362">
        <f>IFERROR('Weryfikacja 2025 r.'!I121,0)</f>
        <v>0</v>
      </c>
      <c r="D515" s="362"/>
      <c r="E515" s="282"/>
      <c r="F515" s="282"/>
      <c r="G515" s="282"/>
      <c r="H515" s="282"/>
      <c r="I515" s="282"/>
    </row>
    <row r="516" spans="1:9" s="283" customFormat="1" hidden="1" x14ac:dyDescent="0.25">
      <c r="A516" s="145">
        <f t="shared" si="51"/>
        <v>0</v>
      </c>
      <c r="B516" s="179">
        <f t="shared" si="51"/>
        <v>0</v>
      </c>
      <c r="C516" s="362">
        <f>IFERROR('Weryfikacja 2025 r.'!I122,0)</f>
        <v>0</v>
      </c>
      <c r="D516" s="362"/>
      <c r="E516" s="282"/>
      <c r="F516" s="282"/>
      <c r="G516" s="282"/>
      <c r="H516" s="282"/>
      <c r="I516" s="282"/>
    </row>
    <row r="517" spans="1:9" s="283" customFormat="1" hidden="1" x14ac:dyDescent="0.25">
      <c r="A517" s="145">
        <f t="shared" si="51"/>
        <v>0</v>
      </c>
      <c r="B517" s="179">
        <f t="shared" si="51"/>
        <v>0</v>
      </c>
      <c r="C517" s="362">
        <f>IFERROR('Weryfikacja 2025 r.'!I123,0)</f>
        <v>0</v>
      </c>
      <c r="D517" s="362"/>
      <c r="E517" s="282"/>
      <c r="F517" s="282"/>
      <c r="G517" s="282"/>
      <c r="H517" s="282"/>
      <c r="I517" s="282"/>
    </row>
    <row r="518" spans="1:9" s="283" customFormat="1" hidden="1" x14ac:dyDescent="0.25">
      <c r="A518" s="145">
        <f t="shared" si="51"/>
        <v>0</v>
      </c>
      <c r="B518" s="179">
        <f t="shared" si="51"/>
        <v>0</v>
      </c>
      <c r="C518" s="362">
        <f>IFERROR('Weryfikacja 2025 r.'!I124,0)</f>
        <v>0</v>
      </c>
      <c r="D518" s="362"/>
      <c r="E518" s="282"/>
      <c r="F518" s="282"/>
      <c r="G518" s="282"/>
      <c r="H518" s="282"/>
      <c r="I518" s="282"/>
    </row>
    <row r="519" spans="1:9" s="283" customFormat="1" hidden="1" x14ac:dyDescent="0.25">
      <c r="A519" s="145">
        <f t="shared" si="51"/>
        <v>0</v>
      </c>
      <c r="B519" s="179">
        <f t="shared" si="51"/>
        <v>0</v>
      </c>
      <c r="C519" s="362">
        <f>IFERROR('Weryfikacja 2025 r.'!I125,0)</f>
        <v>0</v>
      </c>
      <c r="D519" s="362"/>
      <c r="E519" s="282"/>
      <c r="F519" s="282"/>
      <c r="G519" s="282"/>
      <c r="H519" s="282"/>
      <c r="I519" s="282"/>
    </row>
    <row r="520" spans="1:9" s="283" customFormat="1" hidden="1" x14ac:dyDescent="0.25">
      <c r="A520" s="145">
        <f t="shared" si="51"/>
        <v>0</v>
      </c>
      <c r="B520" s="179">
        <f t="shared" si="51"/>
        <v>0</v>
      </c>
      <c r="C520" s="362">
        <f>IFERROR('Weryfikacja 2025 r.'!I126,0)</f>
        <v>0</v>
      </c>
      <c r="D520" s="362"/>
      <c r="E520" s="282"/>
      <c r="F520" s="282"/>
      <c r="G520" s="282"/>
      <c r="H520" s="282"/>
      <c r="I520" s="282"/>
    </row>
    <row r="521" spans="1:9" s="283" customFormat="1" hidden="1" x14ac:dyDescent="0.25">
      <c r="A521" s="145">
        <f t="shared" si="51"/>
        <v>0</v>
      </c>
      <c r="B521" s="179">
        <f t="shared" si="51"/>
        <v>0</v>
      </c>
      <c r="C521" s="362">
        <f>IFERROR('Weryfikacja 2025 r.'!I127,0)</f>
        <v>0</v>
      </c>
      <c r="D521" s="362"/>
      <c r="E521" s="282"/>
      <c r="F521" s="282"/>
      <c r="G521" s="282"/>
      <c r="H521" s="282"/>
      <c r="I521" s="282"/>
    </row>
    <row r="522" spans="1:9" s="283" customFormat="1" hidden="1" x14ac:dyDescent="0.25">
      <c r="A522" s="145">
        <f t="shared" si="51"/>
        <v>0</v>
      </c>
      <c r="B522" s="179">
        <f t="shared" si="51"/>
        <v>0</v>
      </c>
      <c r="C522" s="362">
        <f>IFERROR('Weryfikacja 2025 r.'!I128,0)</f>
        <v>0</v>
      </c>
      <c r="D522" s="362"/>
      <c r="E522" s="282"/>
      <c r="F522" s="282"/>
      <c r="G522" s="282"/>
      <c r="H522" s="282"/>
      <c r="I522" s="282"/>
    </row>
    <row r="523" spans="1:9" s="283" customFormat="1" hidden="1" x14ac:dyDescent="0.25">
      <c r="A523" s="145">
        <f t="shared" si="51"/>
        <v>0</v>
      </c>
      <c r="B523" s="179">
        <f t="shared" si="51"/>
        <v>0</v>
      </c>
      <c r="C523" s="362">
        <f>IFERROR('Weryfikacja 2025 r.'!I129,0)</f>
        <v>0</v>
      </c>
      <c r="D523" s="362"/>
      <c r="E523" s="282"/>
      <c r="F523" s="282"/>
      <c r="G523" s="282"/>
      <c r="H523" s="282"/>
      <c r="I523" s="282"/>
    </row>
    <row r="524" spans="1:9" s="283" customFormat="1" hidden="1" x14ac:dyDescent="0.25">
      <c r="A524" s="145">
        <f t="shared" si="51"/>
        <v>0</v>
      </c>
      <c r="B524" s="179">
        <f t="shared" si="51"/>
        <v>0</v>
      </c>
      <c r="C524" s="362">
        <f>IFERROR('Weryfikacja 2025 r.'!I130,0)</f>
        <v>0</v>
      </c>
      <c r="D524" s="362"/>
      <c r="E524" s="282"/>
      <c r="F524" s="282"/>
      <c r="G524" s="282"/>
      <c r="H524" s="282"/>
      <c r="I524" s="282"/>
    </row>
    <row r="525" spans="1:9" s="283" customFormat="1" hidden="1" x14ac:dyDescent="0.25">
      <c r="A525" s="145">
        <f t="shared" si="51"/>
        <v>0</v>
      </c>
      <c r="B525" s="179">
        <f t="shared" si="51"/>
        <v>0</v>
      </c>
      <c r="C525" s="362">
        <f>IFERROR('Weryfikacja 2025 r.'!I131,0)</f>
        <v>0</v>
      </c>
      <c r="D525" s="362"/>
      <c r="E525" s="282"/>
      <c r="F525" s="282"/>
      <c r="G525" s="282"/>
      <c r="H525" s="282"/>
      <c r="I525" s="282"/>
    </row>
    <row r="526" spans="1:9" s="283" customFormat="1" hidden="1" x14ac:dyDescent="0.25">
      <c r="A526" s="145">
        <f t="shared" si="51"/>
        <v>0</v>
      </c>
      <c r="B526" s="179">
        <f t="shared" si="51"/>
        <v>0</v>
      </c>
      <c r="C526" s="362">
        <f>IFERROR('Weryfikacja 2025 r.'!I132,0)</f>
        <v>0</v>
      </c>
      <c r="D526" s="362"/>
      <c r="E526" s="282"/>
      <c r="F526" s="282"/>
      <c r="G526" s="282"/>
      <c r="H526" s="282"/>
      <c r="I526" s="282"/>
    </row>
    <row r="527" spans="1:9" s="283" customFormat="1" hidden="1" x14ac:dyDescent="0.25">
      <c r="A527" s="145">
        <f t="shared" si="51"/>
        <v>0</v>
      </c>
      <c r="B527" s="179">
        <f t="shared" si="51"/>
        <v>0</v>
      </c>
      <c r="C527" s="362">
        <f>IFERROR('Weryfikacja 2025 r.'!I133,0)</f>
        <v>0</v>
      </c>
      <c r="D527" s="362"/>
      <c r="E527" s="282"/>
      <c r="F527" s="282"/>
      <c r="G527" s="282"/>
      <c r="H527" s="282"/>
      <c r="I527" s="282"/>
    </row>
    <row r="528" spans="1:9" s="283" customFormat="1" hidden="1" x14ac:dyDescent="0.25">
      <c r="A528" s="145">
        <f t="shared" si="51"/>
        <v>0</v>
      </c>
      <c r="B528" s="179">
        <f t="shared" si="51"/>
        <v>0</v>
      </c>
      <c r="C528" s="362">
        <f>IFERROR('Weryfikacja 2025 r.'!I134,0)</f>
        <v>0</v>
      </c>
      <c r="D528" s="362"/>
      <c r="E528" s="282"/>
      <c r="F528" s="282"/>
      <c r="G528" s="282"/>
      <c r="H528" s="282"/>
      <c r="I528" s="282"/>
    </row>
    <row r="529" spans="1:9" s="283" customFormat="1" hidden="1" x14ac:dyDescent="0.25">
      <c r="A529" s="145">
        <f t="shared" si="51"/>
        <v>0</v>
      </c>
      <c r="B529" s="179">
        <f t="shared" si="51"/>
        <v>0</v>
      </c>
      <c r="C529" s="362">
        <f>IFERROR('Weryfikacja 2025 r.'!I135,0)</f>
        <v>0</v>
      </c>
      <c r="D529" s="362"/>
      <c r="E529" s="282"/>
      <c r="F529" s="282"/>
      <c r="G529" s="282"/>
      <c r="H529" s="282"/>
      <c r="I529" s="282"/>
    </row>
    <row r="530" spans="1:9" s="283" customFormat="1" hidden="1" x14ac:dyDescent="0.25">
      <c r="A530" s="145">
        <f t="shared" si="51"/>
        <v>0</v>
      </c>
      <c r="B530" s="179">
        <f t="shared" si="51"/>
        <v>0</v>
      </c>
      <c r="C530" s="362">
        <f>IFERROR('Weryfikacja 2025 r.'!I136,0)</f>
        <v>0</v>
      </c>
      <c r="D530" s="362"/>
      <c r="E530" s="282"/>
      <c r="F530" s="282"/>
      <c r="G530" s="282"/>
      <c r="H530" s="282"/>
      <c r="I530" s="282"/>
    </row>
    <row r="531" spans="1:9" s="283" customFormat="1" hidden="1" x14ac:dyDescent="0.25">
      <c r="A531" s="145">
        <f t="shared" ref="A531:B550" si="52">A60</f>
        <v>0</v>
      </c>
      <c r="B531" s="179">
        <f t="shared" si="52"/>
        <v>0</v>
      </c>
      <c r="C531" s="362">
        <f>IFERROR('Weryfikacja 2025 r.'!I137,0)</f>
        <v>0</v>
      </c>
      <c r="D531" s="362"/>
      <c r="E531" s="282"/>
      <c r="F531" s="282"/>
      <c r="G531" s="282"/>
      <c r="H531" s="282"/>
      <c r="I531" s="282"/>
    </row>
    <row r="532" spans="1:9" s="283" customFormat="1" hidden="1" x14ac:dyDescent="0.25">
      <c r="A532" s="145">
        <f t="shared" si="52"/>
        <v>0</v>
      </c>
      <c r="B532" s="179">
        <f t="shared" si="52"/>
        <v>0</v>
      </c>
      <c r="C532" s="362">
        <f>IFERROR('Weryfikacja 2025 r.'!I138,0)</f>
        <v>0</v>
      </c>
      <c r="D532" s="362"/>
      <c r="E532" s="282"/>
      <c r="F532" s="282"/>
      <c r="G532" s="282"/>
      <c r="H532" s="282"/>
      <c r="I532" s="282"/>
    </row>
    <row r="533" spans="1:9" s="283" customFormat="1" hidden="1" x14ac:dyDescent="0.25">
      <c r="A533" s="145">
        <f t="shared" si="52"/>
        <v>0</v>
      </c>
      <c r="B533" s="179">
        <f t="shared" si="52"/>
        <v>0</v>
      </c>
      <c r="C533" s="362">
        <f>IFERROR('Weryfikacja 2025 r.'!I139,0)</f>
        <v>0</v>
      </c>
      <c r="D533" s="362"/>
      <c r="E533" s="282"/>
      <c r="F533" s="282"/>
      <c r="G533" s="282"/>
      <c r="H533" s="282"/>
      <c r="I533" s="282"/>
    </row>
    <row r="534" spans="1:9" s="283" customFormat="1" hidden="1" x14ac:dyDescent="0.25">
      <c r="A534" s="145">
        <f t="shared" si="52"/>
        <v>0</v>
      </c>
      <c r="B534" s="179">
        <f t="shared" si="52"/>
        <v>0</v>
      </c>
      <c r="C534" s="362">
        <f>IFERROR('Weryfikacja 2025 r.'!I140,0)</f>
        <v>0</v>
      </c>
      <c r="D534" s="362"/>
      <c r="E534" s="282"/>
      <c r="F534" s="282"/>
      <c r="G534" s="282"/>
      <c r="H534" s="282"/>
      <c r="I534" s="282"/>
    </row>
    <row r="535" spans="1:9" s="283" customFormat="1" hidden="1" x14ac:dyDescent="0.25">
      <c r="A535" s="145">
        <f t="shared" si="52"/>
        <v>0</v>
      </c>
      <c r="B535" s="179">
        <f t="shared" si="52"/>
        <v>0</v>
      </c>
      <c r="C535" s="362">
        <f>IFERROR('Weryfikacja 2025 r.'!I141,0)</f>
        <v>0</v>
      </c>
      <c r="D535" s="362"/>
      <c r="E535" s="282"/>
      <c r="F535" s="282"/>
      <c r="G535" s="282"/>
      <c r="H535" s="282"/>
      <c r="I535" s="282"/>
    </row>
    <row r="536" spans="1:9" s="283" customFormat="1" hidden="1" x14ac:dyDescent="0.25">
      <c r="A536" s="145">
        <f t="shared" si="52"/>
        <v>0</v>
      </c>
      <c r="B536" s="179">
        <f t="shared" si="52"/>
        <v>0</v>
      </c>
      <c r="C536" s="362">
        <f>IFERROR('Weryfikacja 2025 r.'!I142,0)</f>
        <v>0</v>
      </c>
      <c r="D536" s="362"/>
      <c r="E536" s="282"/>
      <c r="F536" s="282"/>
      <c r="G536" s="282"/>
      <c r="H536" s="282"/>
      <c r="I536" s="282"/>
    </row>
    <row r="537" spans="1:9" s="283" customFormat="1" hidden="1" x14ac:dyDescent="0.25">
      <c r="A537" s="145">
        <f t="shared" si="52"/>
        <v>0</v>
      </c>
      <c r="B537" s="179">
        <f t="shared" si="52"/>
        <v>0</v>
      </c>
      <c r="C537" s="362">
        <f>IFERROR('Weryfikacja 2025 r.'!I143,0)</f>
        <v>0</v>
      </c>
      <c r="D537" s="362"/>
      <c r="E537" s="282"/>
      <c r="F537" s="282"/>
      <c r="G537" s="282"/>
      <c r="H537" s="282"/>
      <c r="I537" s="282"/>
    </row>
    <row r="538" spans="1:9" s="283" customFormat="1" hidden="1" x14ac:dyDescent="0.25">
      <c r="A538" s="145">
        <f t="shared" si="52"/>
        <v>0</v>
      </c>
      <c r="B538" s="179">
        <f t="shared" si="52"/>
        <v>0</v>
      </c>
      <c r="C538" s="362">
        <f>IFERROR('Weryfikacja 2025 r.'!I144,0)</f>
        <v>0</v>
      </c>
      <c r="D538" s="362"/>
      <c r="E538" s="282"/>
      <c r="F538" s="282"/>
      <c r="G538" s="282"/>
      <c r="H538" s="282"/>
      <c r="I538" s="282"/>
    </row>
    <row r="539" spans="1:9" s="283" customFormat="1" hidden="1" x14ac:dyDescent="0.25">
      <c r="A539" s="145">
        <f t="shared" si="52"/>
        <v>0</v>
      </c>
      <c r="B539" s="179">
        <f t="shared" si="52"/>
        <v>0</v>
      </c>
      <c r="C539" s="362">
        <f>IFERROR('Weryfikacja 2025 r.'!I145,0)</f>
        <v>0</v>
      </c>
      <c r="D539" s="362"/>
      <c r="E539" s="282"/>
      <c r="F539" s="282"/>
      <c r="G539" s="282"/>
      <c r="H539" s="282"/>
      <c r="I539" s="282"/>
    </row>
    <row r="540" spans="1:9" s="283" customFormat="1" hidden="1" x14ac:dyDescent="0.25">
      <c r="A540" s="145">
        <f t="shared" si="52"/>
        <v>0</v>
      </c>
      <c r="B540" s="179">
        <f t="shared" si="52"/>
        <v>0</v>
      </c>
      <c r="C540" s="362">
        <f>IFERROR('Weryfikacja 2025 r.'!I146,0)</f>
        <v>0</v>
      </c>
      <c r="D540" s="362"/>
      <c r="E540" s="282"/>
      <c r="F540" s="282"/>
      <c r="G540" s="282"/>
      <c r="H540" s="282"/>
      <c r="I540" s="282"/>
    </row>
    <row r="541" spans="1:9" s="283" customFormat="1" hidden="1" x14ac:dyDescent="0.25">
      <c r="A541" s="145">
        <f t="shared" si="52"/>
        <v>0</v>
      </c>
      <c r="B541" s="179">
        <f t="shared" si="52"/>
        <v>0</v>
      </c>
      <c r="C541" s="362">
        <f>IFERROR('Weryfikacja 2025 r.'!I147,0)</f>
        <v>0</v>
      </c>
      <c r="D541" s="362"/>
      <c r="E541" s="282"/>
      <c r="F541" s="282"/>
      <c r="G541" s="282"/>
      <c r="H541" s="282"/>
      <c r="I541" s="282"/>
    </row>
    <row r="542" spans="1:9" s="283" customFormat="1" hidden="1" x14ac:dyDescent="0.25">
      <c r="A542" s="145">
        <f t="shared" si="52"/>
        <v>0</v>
      </c>
      <c r="B542" s="179">
        <f t="shared" si="52"/>
        <v>0</v>
      </c>
      <c r="C542" s="362">
        <f>IFERROR('Weryfikacja 2025 r.'!I148,0)</f>
        <v>0</v>
      </c>
      <c r="D542" s="362"/>
      <c r="E542" s="282"/>
      <c r="F542" s="282"/>
      <c r="G542" s="282"/>
      <c r="H542" s="282"/>
      <c r="I542" s="282"/>
    </row>
    <row r="543" spans="1:9" s="283" customFormat="1" hidden="1" x14ac:dyDescent="0.25">
      <c r="A543" s="145">
        <f t="shared" si="52"/>
        <v>0</v>
      </c>
      <c r="B543" s="179">
        <f t="shared" si="52"/>
        <v>0</v>
      </c>
      <c r="C543" s="362">
        <f>IFERROR('Weryfikacja 2025 r.'!I149,0)</f>
        <v>0</v>
      </c>
      <c r="D543" s="362"/>
      <c r="E543" s="282"/>
      <c r="F543" s="282"/>
      <c r="G543" s="282"/>
      <c r="H543" s="282"/>
      <c r="I543" s="282"/>
    </row>
    <row r="544" spans="1:9" s="283" customFormat="1" hidden="1" x14ac:dyDescent="0.25">
      <c r="A544" s="145">
        <f t="shared" si="52"/>
        <v>0</v>
      </c>
      <c r="B544" s="179">
        <f t="shared" si="52"/>
        <v>0</v>
      </c>
      <c r="C544" s="362">
        <f>IFERROR('Weryfikacja 2025 r.'!I150,0)</f>
        <v>0</v>
      </c>
      <c r="D544" s="362"/>
      <c r="E544" s="282"/>
      <c r="F544" s="282"/>
      <c r="G544" s="282"/>
      <c r="H544" s="282"/>
      <c r="I544" s="282"/>
    </row>
    <row r="545" spans="1:9" s="283" customFormat="1" hidden="1" x14ac:dyDescent="0.25">
      <c r="A545" s="145">
        <f t="shared" si="52"/>
        <v>0</v>
      </c>
      <c r="B545" s="179">
        <f t="shared" si="52"/>
        <v>0</v>
      </c>
      <c r="C545" s="362">
        <f>IFERROR('Weryfikacja 2025 r.'!I151,0)</f>
        <v>0</v>
      </c>
      <c r="D545" s="362"/>
      <c r="E545" s="282"/>
      <c r="F545" s="282"/>
      <c r="G545" s="282"/>
      <c r="H545" s="282"/>
      <c r="I545" s="282"/>
    </row>
    <row r="546" spans="1:9" s="283" customFormat="1" hidden="1" x14ac:dyDescent="0.25">
      <c r="A546" s="145">
        <f t="shared" si="52"/>
        <v>0</v>
      </c>
      <c r="B546" s="179">
        <f t="shared" si="52"/>
        <v>0</v>
      </c>
      <c r="C546" s="362">
        <f>IFERROR('Weryfikacja 2025 r.'!I152,0)</f>
        <v>0</v>
      </c>
      <c r="D546" s="362"/>
      <c r="E546" s="282"/>
      <c r="F546" s="282"/>
      <c r="G546" s="282"/>
      <c r="H546" s="282"/>
      <c r="I546" s="282"/>
    </row>
    <row r="547" spans="1:9" s="283" customFormat="1" hidden="1" x14ac:dyDescent="0.25">
      <c r="A547" s="145">
        <f t="shared" si="52"/>
        <v>0</v>
      </c>
      <c r="B547" s="179">
        <f t="shared" si="52"/>
        <v>0</v>
      </c>
      <c r="C547" s="362">
        <f>IFERROR('Weryfikacja 2025 r.'!I153,0)</f>
        <v>0</v>
      </c>
      <c r="D547" s="362"/>
      <c r="E547" s="282"/>
      <c r="F547" s="282"/>
      <c r="G547" s="282"/>
      <c r="H547" s="282"/>
      <c r="I547" s="282"/>
    </row>
    <row r="548" spans="1:9" s="283" customFormat="1" hidden="1" x14ac:dyDescent="0.25">
      <c r="A548" s="145">
        <f t="shared" si="52"/>
        <v>0</v>
      </c>
      <c r="B548" s="179">
        <f t="shared" si="52"/>
        <v>0</v>
      </c>
      <c r="C548" s="362">
        <f>IFERROR('Weryfikacja 2025 r.'!I154,0)</f>
        <v>0</v>
      </c>
      <c r="D548" s="362"/>
      <c r="E548" s="282"/>
      <c r="F548" s="282"/>
      <c r="G548" s="282"/>
      <c r="H548" s="282"/>
      <c r="I548" s="282"/>
    </row>
    <row r="549" spans="1:9" s="283" customFormat="1" hidden="1" x14ac:dyDescent="0.25">
      <c r="A549" s="145">
        <f t="shared" si="52"/>
        <v>0</v>
      </c>
      <c r="B549" s="179">
        <f t="shared" si="52"/>
        <v>0</v>
      </c>
      <c r="C549" s="362">
        <f>IFERROR('Weryfikacja 2025 r.'!I155,0)</f>
        <v>0</v>
      </c>
      <c r="D549" s="362"/>
      <c r="E549" s="282"/>
      <c r="F549" s="282"/>
      <c r="G549" s="282"/>
      <c r="H549" s="282"/>
      <c r="I549" s="282"/>
    </row>
    <row r="550" spans="1:9" s="283" customFormat="1" hidden="1" x14ac:dyDescent="0.25">
      <c r="A550" s="145">
        <f t="shared" si="52"/>
        <v>0</v>
      </c>
      <c r="B550" s="179">
        <f t="shared" si="52"/>
        <v>0</v>
      </c>
      <c r="C550" s="362">
        <f>IFERROR('Weryfikacja 2025 r.'!I156,0)</f>
        <v>0</v>
      </c>
      <c r="D550" s="362"/>
      <c r="E550" s="282"/>
      <c r="F550" s="282"/>
      <c r="G550" s="282"/>
      <c r="H550" s="282"/>
      <c r="I550" s="282"/>
    </row>
    <row r="551" spans="1:9" s="283" customFormat="1" hidden="1" x14ac:dyDescent="0.25">
      <c r="A551" s="145">
        <f t="shared" ref="A551:B570" si="53">A80</f>
        <v>0</v>
      </c>
      <c r="B551" s="179">
        <f t="shared" si="53"/>
        <v>0</v>
      </c>
      <c r="C551" s="362">
        <f>IFERROR('Weryfikacja 2025 r.'!I157,0)</f>
        <v>0</v>
      </c>
      <c r="D551" s="362"/>
      <c r="E551" s="282"/>
      <c r="F551" s="282"/>
      <c r="G551" s="282"/>
      <c r="H551" s="282"/>
      <c r="I551" s="282"/>
    </row>
    <row r="552" spans="1:9" s="283" customFormat="1" hidden="1" x14ac:dyDescent="0.25">
      <c r="A552" s="145">
        <f t="shared" si="53"/>
        <v>0</v>
      </c>
      <c r="B552" s="179">
        <f t="shared" si="53"/>
        <v>0</v>
      </c>
      <c r="C552" s="362">
        <f>IFERROR('Weryfikacja 2025 r.'!I158,0)</f>
        <v>0</v>
      </c>
      <c r="D552" s="362"/>
      <c r="E552" s="282"/>
      <c r="F552" s="282"/>
      <c r="G552" s="282"/>
      <c r="H552" s="282"/>
      <c r="I552" s="282"/>
    </row>
    <row r="553" spans="1:9" s="283" customFormat="1" hidden="1" x14ac:dyDescent="0.25">
      <c r="A553" s="145">
        <f t="shared" si="53"/>
        <v>0</v>
      </c>
      <c r="B553" s="179">
        <f t="shared" si="53"/>
        <v>0</v>
      </c>
      <c r="C553" s="362">
        <f>IFERROR('Weryfikacja 2025 r.'!I159,0)</f>
        <v>0</v>
      </c>
      <c r="D553" s="362"/>
      <c r="E553" s="282"/>
      <c r="F553" s="282"/>
      <c r="G553" s="282"/>
      <c r="H553" s="282"/>
      <c r="I553" s="282"/>
    </row>
    <row r="554" spans="1:9" s="283" customFormat="1" hidden="1" x14ac:dyDescent="0.25">
      <c r="A554" s="145">
        <f t="shared" si="53"/>
        <v>0</v>
      </c>
      <c r="B554" s="179">
        <f t="shared" si="53"/>
        <v>0</v>
      </c>
      <c r="C554" s="362">
        <f>IFERROR('Weryfikacja 2025 r.'!I160,0)</f>
        <v>0</v>
      </c>
      <c r="D554" s="362"/>
      <c r="E554" s="282"/>
      <c r="F554" s="282"/>
      <c r="G554" s="282"/>
      <c r="H554" s="282"/>
      <c r="I554" s="282"/>
    </row>
    <row r="555" spans="1:9" s="283" customFormat="1" hidden="1" x14ac:dyDescent="0.25">
      <c r="A555" s="145">
        <f t="shared" si="53"/>
        <v>0</v>
      </c>
      <c r="B555" s="179">
        <f t="shared" si="53"/>
        <v>0</v>
      </c>
      <c r="C555" s="362">
        <f>IFERROR('Weryfikacja 2025 r.'!I161,0)</f>
        <v>0</v>
      </c>
      <c r="D555" s="362"/>
      <c r="E555" s="282"/>
      <c r="F555" s="282"/>
      <c r="G555" s="282"/>
      <c r="H555" s="282"/>
      <c r="I555" s="282"/>
    </row>
    <row r="556" spans="1:9" s="283" customFormat="1" hidden="1" x14ac:dyDescent="0.25">
      <c r="A556" s="145">
        <f t="shared" si="53"/>
        <v>0</v>
      </c>
      <c r="B556" s="179">
        <f t="shared" si="53"/>
        <v>0</v>
      </c>
      <c r="C556" s="362">
        <f>IFERROR('Weryfikacja 2025 r.'!I162,0)</f>
        <v>0</v>
      </c>
      <c r="D556" s="362"/>
      <c r="E556" s="282"/>
      <c r="F556" s="282"/>
      <c r="G556" s="282"/>
      <c r="H556" s="282"/>
      <c r="I556" s="282"/>
    </row>
    <row r="557" spans="1:9" s="283" customFormat="1" hidden="1" x14ac:dyDescent="0.25">
      <c r="A557" s="145">
        <f t="shared" si="53"/>
        <v>0</v>
      </c>
      <c r="B557" s="179">
        <f t="shared" si="53"/>
        <v>0</v>
      </c>
      <c r="C557" s="362">
        <f>IFERROR('Weryfikacja 2025 r.'!I163,0)</f>
        <v>0</v>
      </c>
      <c r="D557" s="362"/>
      <c r="E557" s="282"/>
      <c r="F557" s="282"/>
      <c r="G557" s="282"/>
      <c r="H557" s="282"/>
      <c r="I557" s="282"/>
    </row>
    <row r="558" spans="1:9" s="283" customFormat="1" hidden="1" x14ac:dyDescent="0.25">
      <c r="A558" s="145">
        <f t="shared" si="53"/>
        <v>0</v>
      </c>
      <c r="B558" s="179">
        <f t="shared" si="53"/>
        <v>0</v>
      </c>
      <c r="C558" s="362">
        <f>IFERROR('Weryfikacja 2025 r.'!I164,0)</f>
        <v>0</v>
      </c>
      <c r="D558" s="362"/>
      <c r="E558" s="282"/>
      <c r="F558" s="282"/>
      <c r="G558" s="282"/>
      <c r="H558" s="282"/>
      <c r="I558" s="282"/>
    </row>
    <row r="559" spans="1:9" s="283" customFormat="1" hidden="1" x14ac:dyDescent="0.25">
      <c r="A559" s="145">
        <f t="shared" si="53"/>
        <v>0</v>
      </c>
      <c r="B559" s="179">
        <f t="shared" si="53"/>
        <v>0</v>
      </c>
      <c r="C559" s="362">
        <f>IFERROR('Weryfikacja 2025 r.'!I165,0)</f>
        <v>0</v>
      </c>
      <c r="D559" s="362"/>
      <c r="E559" s="282"/>
      <c r="F559" s="282"/>
      <c r="G559" s="282"/>
      <c r="H559" s="282"/>
      <c r="I559" s="282"/>
    </row>
    <row r="560" spans="1:9" s="283" customFormat="1" hidden="1" x14ac:dyDescent="0.25">
      <c r="A560" s="145">
        <f t="shared" si="53"/>
        <v>0</v>
      </c>
      <c r="B560" s="179">
        <f t="shared" si="53"/>
        <v>0</v>
      </c>
      <c r="C560" s="362">
        <f>IFERROR('Weryfikacja 2025 r.'!I166,0)</f>
        <v>0</v>
      </c>
      <c r="D560" s="362"/>
      <c r="E560" s="282"/>
      <c r="F560" s="282"/>
      <c r="G560" s="282"/>
      <c r="H560" s="282"/>
      <c r="I560" s="282"/>
    </row>
    <row r="561" spans="1:9" s="283" customFormat="1" hidden="1" x14ac:dyDescent="0.25">
      <c r="A561" s="145">
        <f t="shared" si="53"/>
        <v>0</v>
      </c>
      <c r="B561" s="179">
        <f t="shared" si="53"/>
        <v>0</v>
      </c>
      <c r="C561" s="362">
        <f>IFERROR('Weryfikacja 2025 r.'!I167,0)</f>
        <v>0</v>
      </c>
      <c r="D561" s="362"/>
      <c r="E561" s="282"/>
      <c r="F561" s="282"/>
      <c r="G561" s="282"/>
      <c r="H561" s="282"/>
      <c r="I561" s="282"/>
    </row>
    <row r="562" spans="1:9" s="283" customFormat="1" hidden="1" x14ac:dyDescent="0.25">
      <c r="A562" s="145">
        <f t="shared" si="53"/>
        <v>0</v>
      </c>
      <c r="B562" s="179">
        <f t="shared" si="53"/>
        <v>0</v>
      </c>
      <c r="C562" s="362">
        <f>IFERROR('Weryfikacja 2025 r.'!I168,0)</f>
        <v>0</v>
      </c>
      <c r="D562" s="362"/>
      <c r="E562" s="282"/>
      <c r="F562" s="282"/>
      <c r="G562" s="282"/>
      <c r="H562" s="282"/>
      <c r="I562" s="282"/>
    </row>
    <row r="563" spans="1:9" s="283" customFormat="1" hidden="1" x14ac:dyDescent="0.25">
      <c r="A563" s="145">
        <f t="shared" si="53"/>
        <v>0</v>
      </c>
      <c r="B563" s="179">
        <f t="shared" si="53"/>
        <v>0</v>
      </c>
      <c r="C563" s="362">
        <f>IFERROR('Weryfikacja 2025 r.'!I169,0)</f>
        <v>0</v>
      </c>
      <c r="D563" s="362"/>
      <c r="E563" s="282"/>
      <c r="F563" s="282"/>
      <c r="G563" s="282"/>
      <c r="H563" s="282"/>
      <c r="I563" s="282"/>
    </row>
    <row r="564" spans="1:9" s="283" customFormat="1" hidden="1" x14ac:dyDescent="0.25">
      <c r="A564" s="145">
        <f t="shared" si="53"/>
        <v>0</v>
      </c>
      <c r="B564" s="179">
        <f t="shared" si="53"/>
        <v>0</v>
      </c>
      <c r="C564" s="362">
        <f>IFERROR('Weryfikacja 2025 r.'!I170,0)</f>
        <v>0</v>
      </c>
      <c r="D564" s="362"/>
      <c r="E564" s="282"/>
      <c r="F564" s="282"/>
      <c r="G564" s="282"/>
      <c r="H564" s="282"/>
      <c r="I564" s="282"/>
    </row>
    <row r="565" spans="1:9" s="283" customFormat="1" hidden="1" x14ac:dyDescent="0.25">
      <c r="A565" s="145">
        <f t="shared" si="53"/>
        <v>0</v>
      </c>
      <c r="B565" s="179">
        <f t="shared" si="53"/>
        <v>0</v>
      </c>
      <c r="C565" s="362">
        <f>IFERROR('Weryfikacja 2025 r.'!I171,0)</f>
        <v>0</v>
      </c>
      <c r="D565" s="362"/>
      <c r="E565" s="282"/>
      <c r="F565" s="282"/>
      <c r="G565" s="282"/>
      <c r="H565" s="282"/>
      <c r="I565" s="282"/>
    </row>
    <row r="566" spans="1:9" s="283" customFormat="1" hidden="1" x14ac:dyDescent="0.25">
      <c r="A566" s="145">
        <f t="shared" si="53"/>
        <v>0</v>
      </c>
      <c r="B566" s="179">
        <f t="shared" si="53"/>
        <v>0</v>
      </c>
      <c r="C566" s="362">
        <f>IFERROR('Weryfikacja 2025 r.'!I172,0)</f>
        <v>0</v>
      </c>
      <c r="D566" s="362"/>
      <c r="E566" s="282"/>
      <c r="F566" s="282"/>
      <c r="G566" s="282"/>
      <c r="H566" s="282"/>
      <c r="I566" s="282"/>
    </row>
    <row r="567" spans="1:9" s="283" customFormat="1" hidden="1" x14ac:dyDescent="0.25">
      <c r="A567" s="145">
        <f t="shared" si="53"/>
        <v>0</v>
      </c>
      <c r="B567" s="179">
        <f t="shared" si="53"/>
        <v>0</v>
      </c>
      <c r="C567" s="362">
        <f>IFERROR('Weryfikacja 2025 r.'!I173,0)</f>
        <v>0</v>
      </c>
      <c r="D567" s="362"/>
      <c r="E567" s="282"/>
      <c r="F567" s="282"/>
      <c r="G567" s="282"/>
      <c r="H567" s="282"/>
      <c r="I567" s="282"/>
    </row>
    <row r="568" spans="1:9" s="283" customFormat="1" hidden="1" x14ac:dyDescent="0.25">
      <c r="A568" s="145">
        <f t="shared" si="53"/>
        <v>0</v>
      </c>
      <c r="B568" s="179">
        <f t="shared" si="53"/>
        <v>0</v>
      </c>
      <c r="C568" s="362">
        <f>IFERROR('Weryfikacja 2025 r.'!I174,0)</f>
        <v>0</v>
      </c>
      <c r="D568" s="362"/>
      <c r="E568" s="282"/>
      <c r="F568" s="282"/>
      <c r="G568" s="282"/>
      <c r="H568" s="282"/>
      <c r="I568" s="282"/>
    </row>
    <row r="569" spans="1:9" s="283" customFormat="1" hidden="1" x14ac:dyDescent="0.25">
      <c r="A569" s="145">
        <f t="shared" si="53"/>
        <v>0</v>
      </c>
      <c r="B569" s="179">
        <f t="shared" si="53"/>
        <v>0</v>
      </c>
      <c r="C569" s="362">
        <f>IFERROR('Weryfikacja 2025 r.'!I175,0)</f>
        <v>0</v>
      </c>
      <c r="D569" s="362"/>
      <c r="E569" s="282"/>
      <c r="F569" s="282"/>
      <c r="G569" s="282"/>
      <c r="H569" s="282"/>
      <c r="I569" s="282"/>
    </row>
    <row r="570" spans="1:9" s="283" customFormat="1" hidden="1" x14ac:dyDescent="0.25">
      <c r="A570" s="145">
        <f t="shared" si="53"/>
        <v>0</v>
      </c>
      <c r="B570" s="179">
        <f t="shared" si="53"/>
        <v>0</v>
      </c>
      <c r="C570" s="362">
        <f>IFERROR('Weryfikacja 2025 r.'!I176,0)</f>
        <v>0</v>
      </c>
      <c r="D570" s="362"/>
      <c r="E570" s="282"/>
      <c r="F570" s="282"/>
      <c r="G570" s="282"/>
      <c r="H570" s="282"/>
      <c r="I570" s="282"/>
    </row>
    <row r="571" spans="1:9" s="283" customFormat="1" hidden="1" x14ac:dyDescent="0.25">
      <c r="A571" s="145">
        <f t="shared" ref="A571:B590" si="54">A100</f>
        <v>0</v>
      </c>
      <c r="B571" s="179">
        <f t="shared" si="54"/>
        <v>0</v>
      </c>
      <c r="C571" s="362">
        <f>IFERROR('Weryfikacja 2025 r.'!I177,0)</f>
        <v>0</v>
      </c>
      <c r="D571" s="362"/>
      <c r="E571" s="282"/>
      <c r="F571" s="282"/>
      <c r="G571" s="282"/>
      <c r="H571" s="282"/>
      <c r="I571" s="282"/>
    </row>
    <row r="572" spans="1:9" s="283" customFormat="1" hidden="1" x14ac:dyDescent="0.25">
      <c r="A572" s="145">
        <f t="shared" si="54"/>
        <v>0</v>
      </c>
      <c r="B572" s="179">
        <f t="shared" si="54"/>
        <v>0</v>
      </c>
      <c r="C572" s="362">
        <f>IFERROR('Weryfikacja 2025 r.'!I178,0)</f>
        <v>0</v>
      </c>
      <c r="D572" s="362"/>
      <c r="E572" s="282"/>
      <c r="F572" s="282"/>
      <c r="G572" s="282"/>
      <c r="H572" s="282"/>
      <c r="I572" s="282"/>
    </row>
    <row r="573" spans="1:9" s="283" customFormat="1" hidden="1" x14ac:dyDescent="0.25">
      <c r="A573" s="145">
        <f t="shared" si="54"/>
        <v>0</v>
      </c>
      <c r="B573" s="179">
        <f t="shared" si="54"/>
        <v>0</v>
      </c>
      <c r="C573" s="362">
        <f>IFERROR('Weryfikacja 2025 r.'!I179,0)</f>
        <v>0</v>
      </c>
      <c r="D573" s="362"/>
      <c r="E573" s="282"/>
      <c r="F573" s="282"/>
      <c r="G573" s="282"/>
      <c r="H573" s="282"/>
      <c r="I573" s="282"/>
    </row>
    <row r="574" spans="1:9" s="283" customFormat="1" hidden="1" x14ac:dyDescent="0.25">
      <c r="A574" s="145">
        <f t="shared" si="54"/>
        <v>0</v>
      </c>
      <c r="B574" s="179">
        <f t="shared" si="54"/>
        <v>0</v>
      </c>
      <c r="C574" s="362">
        <f>IFERROR('Weryfikacja 2025 r.'!I180,0)</f>
        <v>0</v>
      </c>
      <c r="D574" s="362"/>
      <c r="E574" s="282"/>
      <c r="F574" s="282"/>
      <c r="G574" s="282"/>
      <c r="H574" s="282"/>
      <c r="I574" s="282"/>
    </row>
    <row r="575" spans="1:9" s="283" customFormat="1" hidden="1" x14ac:dyDescent="0.25">
      <c r="A575" s="145">
        <f t="shared" si="54"/>
        <v>0</v>
      </c>
      <c r="B575" s="179">
        <f t="shared" si="54"/>
        <v>0</v>
      </c>
      <c r="C575" s="362">
        <f>IFERROR('Weryfikacja 2025 r.'!I181,0)</f>
        <v>0</v>
      </c>
      <c r="D575" s="362"/>
      <c r="E575" s="282"/>
      <c r="F575" s="282"/>
      <c r="G575" s="282"/>
      <c r="H575" s="282"/>
      <c r="I575" s="282"/>
    </row>
    <row r="576" spans="1:9" s="283" customFormat="1" hidden="1" x14ac:dyDescent="0.25">
      <c r="A576" s="145">
        <f t="shared" si="54"/>
        <v>0</v>
      </c>
      <c r="B576" s="179">
        <f t="shared" si="54"/>
        <v>0</v>
      </c>
      <c r="C576" s="362">
        <f>IFERROR('Weryfikacja 2025 r.'!I182,0)</f>
        <v>0</v>
      </c>
      <c r="D576" s="362"/>
      <c r="E576" s="282"/>
      <c r="F576" s="282"/>
      <c r="G576" s="282"/>
      <c r="H576" s="282"/>
      <c r="I576" s="282"/>
    </row>
    <row r="577" spans="1:9" s="283" customFormat="1" hidden="1" x14ac:dyDescent="0.25">
      <c r="A577" s="145">
        <f t="shared" si="54"/>
        <v>0</v>
      </c>
      <c r="B577" s="179">
        <f t="shared" si="54"/>
        <v>0</v>
      </c>
      <c r="C577" s="362">
        <f>IFERROR('Weryfikacja 2025 r.'!I183,0)</f>
        <v>0</v>
      </c>
      <c r="D577" s="362"/>
      <c r="E577" s="282"/>
      <c r="F577" s="282"/>
      <c r="G577" s="282"/>
      <c r="H577" s="282"/>
      <c r="I577" s="282"/>
    </row>
    <row r="578" spans="1:9" s="283" customFormat="1" hidden="1" x14ac:dyDescent="0.25">
      <c r="A578" s="145">
        <f t="shared" si="54"/>
        <v>0</v>
      </c>
      <c r="B578" s="179">
        <f t="shared" si="54"/>
        <v>0</v>
      </c>
      <c r="C578" s="362">
        <f>IFERROR('Weryfikacja 2025 r.'!I184,0)</f>
        <v>0</v>
      </c>
      <c r="D578" s="362"/>
      <c r="E578" s="282"/>
      <c r="F578" s="282"/>
      <c r="G578" s="282"/>
      <c r="H578" s="282"/>
      <c r="I578" s="282"/>
    </row>
    <row r="579" spans="1:9" s="283" customFormat="1" hidden="1" x14ac:dyDescent="0.25">
      <c r="A579" s="145">
        <f t="shared" si="54"/>
        <v>0</v>
      </c>
      <c r="B579" s="179">
        <f t="shared" si="54"/>
        <v>0</v>
      </c>
      <c r="C579" s="362">
        <f>IFERROR('Weryfikacja 2025 r.'!I185,0)</f>
        <v>0</v>
      </c>
      <c r="D579" s="362"/>
      <c r="E579" s="282"/>
      <c r="F579" s="282"/>
      <c r="G579" s="282"/>
      <c r="H579" s="282"/>
      <c r="I579" s="282"/>
    </row>
    <row r="580" spans="1:9" s="283" customFormat="1" hidden="1" x14ac:dyDescent="0.25">
      <c r="A580" s="145">
        <f t="shared" si="54"/>
        <v>0</v>
      </c>
      <c r="B580" s="179">
        <f t="shared" si="54"/>
        <v>0</v>
      </c>
      <c r="C580" s="362">
        <f>IFERROR('Weryfikacja 2025 r.'!I186,0)</f>
        <v>0</v>
      </c>
      <c r="D580" s="362"/>
      <c r="E580" s="282"/>
      <c r="F580" s="282"/>
      <c r="G580" s="282"/>
      <c r="H580" s="282"/>
      <c r="I580" s="282"/>
    </row>
    <row r="581" spans="1:9" s="283" customFormat="1" hidden="1" x14ac:dyDescent="0.25">
      <c r="A581" s="145">
        <f t="shared" si="54"/>
        <v>0</v>
      </c>
      <c r="B581" s="179">
        <f t="shared" si="54"/>
        <v>0</v>
      </c>
      <c r="C581" s="362">
        <f>IFERROR('Weryfikacja 2025 r.'!I187,0)</f>
        <v>0</v>
      </c>
      <c r="D581" s="362"/>
      <c r="E581" s="282"/>
      <c r="F581" s="282"/>
      <c r="G581" s="282"/>
      <c r="H581" s="282"/>
      <c r="I581" s="282"/>
    </row>
    <row r="582" spans="1:9" s="283" customFormat="1" hidden="1" x14ac:dyDescent="0.25">
      <c r="A582" s="145">
        <f t="shared" si="54"/>
        <v>0</v>
      </c>
      <c r="B582" s="179">
        <f t="shared" si="54"/>
        <v>0</v>
      </c>
      <c r="C582" s="362">
        <f>IFERROR('Weryfikacja 2025 r.'!I188,0)</f>
        <v>0</v>
      </c>
      <c r="D582" s="362"/>
      <c r="E582" s="282"/>
      <c r="F582" s="282"/>
      <c r="G582" s="282"/>
      <c r="H582" s="282"/>
      <c r="I582" s="282"/>
    </row>
    <row r="583" spans="1:9" s="283" customFormat="1" hidden="1" x14ac:dyDescent="0.25">
      <c r="A583" s="145">
        <f t="shared" si="54"/>
        <v>0</v>
      </c>
      <c r="B583" s="179">
        <f t="shared" si="54"/>
        <v>0</v>
      </c>
      <c r="C583" s="362">
        <f>IFERROR('Weryfikacja 2025 r.'!I189,0)</f>
        <v>0</v>
      </c>
      <c r="D583" s="362"/>
      <c r="E583" s="282"/>
      <c r="F583" s="282"/>
      <c r="G583" s="282"/>
      <c r="H583" s="282"/>
      <c r="I583" s="282"/>
    </row>
    <row r="584" spans="1:9" s="283" customFormat="1" hidden="1" x14ac:dyDescent="0.25">
      <c r="A584" s="145">
        <f t="shared" si="54"/>
        <v>0</v>
      </c>
      <c r="B584" s="179">
        <f t="shared" si="54"/>
        <v>0</v>
      </c>
      <c r="C584" s="362">
        <f>IFERROR('Weryfikacja 2025 r.'!I190,0)</f>
        <v>0</v>
      </c>
      <c r="D584" s="362"/>
      <c r="E584" s="282"/>
      <c r="F584" s="282"/>
      <c r="G584" s="282"/>
      <c r="H584" s="282"/>
      <c r="I584" s="282"/>
    </row>
    <row r="585" spans="1:9" s="283" customFormat="1" hidden="1" x14ac:dyDescent="0.25">
      <c r="A585" s="145">
        <f t="shared" si="54"/>
        <v>0</v>
      </c>
      <c r="B585" s="179">
        <f t="shared" si="54"/>
        <v>0</v>
      </c>
      <c r="C585" s="362">
        <f>IFERROR('Weryfikacja 2025 r.'!I191,0)</f>
        <v>0</v>
      </c>
      <c r="D585" s="362"/>
      <c r="E585" s="282"/>
      <c r="F585" s="282"/>
      <c r="G585" s="282"/>
      <c r="H585" s="282"/>
      <c r="I585" s="282"/>
    </row>
    <row r="586" spans="1:9" s="283" customFormat="1" hidden="1" x14ac:dyDescent="0.25">
      <c r="A586" s="145">
        <f t="shared" si="54"/>
        <v>0</v>
      </c>
      <c r="B586" s="179">
        <f t="shared" si="54"/>
        <v>0</v>
      </c>
      <c r="C586" s="362">
        <f>IFERROR('Weryfikacja 2025 r.'!I192,0)</f>
        <v>0</v>
      </c>
      <c r="D586" s="362"/>
      <c r="E586" s="282"/>
      <c r="F586" s="282"/>
      <c r="G586" s="282"/>
      <c r="H586" s="282"/>
      <c r="I586" s="282"/>
    </row>
    <row r="587" spans="1:9" s="283" customFormat="1" hidden="1" x14ac:dyDescent="0.25">
      <c r="A587" s="145">
        <f t="shared" si="54"/>
        <v>0</v>
      </c>
      <c r="B587" s="179">
        <f t="shared" si="54"/>
        <v>0</v>
      </c>
      <c r="C587" s="362">
        <f>IFERROR('Weryfikacja 2025 r.'!I193,0)</f>
        <v>0</v>
      </c>
      <c r="D587" s="362"/>
      <c r="E587" s="282"/>
      <c r="F587" s="282"/>
      <c r="G587" s="282"/>
      <c r="H587" s="282"/>
      <c r="I587" s="282"/>
    </row>
    <row r="588" spans="1:9" s="283" customFormat="1" hidden="1" x14ac:dyDescent="0.25">
      <c r="A588" s="145">
        <f t="shared" si="54"/>
        <v>0</v>
      </c>
      <c r="B588" s="179">
        <f t="shared" si="54"/>
        <v>0</v>
      </c>
      <c r="C588" s="362">
        <f>IFERROR('Weryfikacja 2025 r.'!I194,0)</f>
        <v>0</v>
      </c>
      <c r="D588" s="362"/>
      <c r="E588" s="282"/>
      <c r="F588" s="282"/>
      <c r="G588" s="282"/>
      <c r="H588" s="282"/>
      <c r="I588" s="282"/>
    </row>
    <row r="589" spans="1:9" s="283" customFormat="1" hidden="1" x14ac:dyDescent="0.25">
      <c r="A589" s="145">
        <f t="shared" si="54"/>
        <v>0</v>
      </c>
      <c r="B589" s="179">
        <f t="shared" si="54"/>
        <v>0</v>
      </c>
      <c r="C589" s="362">
        <f>IFERROR('Weryfikacja 2025 r.'!I195,0)</f>
        <v>0</v>
      </c>
      <c r="D589" s="362"/>
      <c r="E589" s="282"/>
      <c r="F589" s="282"/>
      <c r="G589" s="282"/>
      <c r="H589" s="282"/>
      <c r="I589" s="282"/>
    </row>
    <row r="590" spans="1:9" s="283" customFormat="1" hidden="1" x14ac:dyDescent="0.25">
      <c r="A590" s="145">
        <f t="shared" si="54"/>
        <v>0</v>
      </c>
      <c r="B590" s="179">
        <f t="shared" si="54"/>
        <v>0</v>
      </c>
      <c r="C590" s="362">
        <f>IFERROR('Weryfikacja 2025 r.'!I196,0)</f>
        <v>0</v>
      </c>
      <c r="D590" s="362"/>
      <c r="E590" s="282"/>
      <c r="F590" s="282"/>
      <c r="G590" s="282"/>
      <c r="H590" s="282"/>
      <c r="I590" s="282"/>
    </row>
    <row r="591" spans="1:9" s="283" customFormat="1" hidden="1" x14ac:dyDescent="0.25">
      <c r="A591" s="145">
        <f t="shared" ref="A591:B600" si="55">A120</f>
        <v>0</v>
      </c>
      <c r="B591" s="179">
        <f t="shared" si="55"/>
        <v>0</v>
      </c>
      <c r="C591" s="362">
        <f>IFERROR('Weryfikacja 2025 r.'!I197,0)</f>
        <v>0</v>
      </c>
      <c r="D591" s="362"/>
      <c r="E591" s="282"/>
      <c r="F591" s="282"/>
      <c r="G591" s="282"/>
      <c r="H591" s="282"/>
      <c r="I591" s="282"/>
    </row>
    <row r="592" spans="1:9" s="283" customFormat="1" hidden="1" x14ac:dyDescent="0.25">
      <c r="A592" s="145">
        <f t="shared" si="55"/>
        <v>0</v>
      </c>
      <c r="B592" s="179">
        <f t="shared" si="55"/>
        <v>0</v>
      </c>
      <c r="C592" s="362">
        <f>IFERROR('Weryfikacja 2025 r.'!I198,0)</f>
        <v>0</v>
      </c>
      <c r="D592" s="362"/>
      <c r="E592" s="282"/>
      <c r="F592" s="282"/>
      <c r="G592" s="282"/>
      <c r="H592" s="282"/>
      <c r="I592" s="282"/>
    </row>
    <row r="593" spans="1:9" s="283" customFormat="1" hidden="1" x14ac:dyDescent="0.25">
      <c r="A593" s="145">
        <f t="shared" si="55"/>
        <v>0</v>
      </c>
      <c r="B593" s="179">
        <f t="shared" si="55"/>
        <v>0</v>
      </c>
      <c r="C593" s="362">
        <f>IFERROR('Weryfikacja 2025 r.'!I199,0)</f>
        <v>0</v>
      </c>
      <c r="D593" s="362"/>
      <c r="E593" s="282"/>
      <c r="F593" s="282"/>
      <c r="G593" s="282"/>
      <c r="H593" s="282"/>
      <c r="I593" s="282"/>
    </row>
    <row r="594" spans="1:9" s="283" customFormat="1" hidden="1" x14ac:dyDescent="0.25">
      <c r="A594" s="145">
        <f t="shared" si="55"/>
        <v>0</v>
      </c>
      <c r="B594" s="179">
        <f t="shared" si="55"/>
        <v>0</v>
      </c>
      <c r="C594" s="362">
        <f>IFERROR('Weryfikacja 2025 r.'!I200,0)</f>
        <v>0</v>
      </c>
      <c r="D594" s="362"/>
      <c r="E594" s="282"/>
      <c r="F594" s="282"/>
      <c r="G594" s="282"/>
      <c r="H594" s="282"/>
      <c r="I594" s="282"/>
    </row>
    <row r="595" spans="1:9" s="283" customFormat="1" hidden="1" x14ac:dyDescent="0.25">
      <c r="A595" s="145">
        <f t="shared" si="55"/>
        <v>0</v>
      </c>
      <c r="B595" s="179">
        <f t="shared" si="55"/>
        <v>0</v>
      </c>
      <c r="C595" s="362">
        <f>IFERROR('Weryfikacja 2025 r.'!I201,0)</f>
        <v>0</v>
      </c>
      <c r="D595" s="362"/>
      <c r="E595" s="282"/>
      <c r="F595" s="282"/>
      <c r="G595" s="282"/>
      <c r="H595" s="282"/>
      <c r="I595" s="282"/>
    </row>
    <row r="596" spans="1:9" s="283" customFormat="1" hidden="1" x14ac:dyDescent="0.25">
      <c r="A596" s="145">
        <f t="shared" si="55"/>
        <v>0</v>
      </c>
      <c r="B596" s="179">
        <f t="shared" si="55"/>
        <v>0</v>
      </c>
      <c r="C596" s="362">
        <f>IFERROR('Weryfikacja 2025 r.'!I202,0)</f>
        <v>0</v>
      </c>
      <c r="D596" s="362"/>
      <c r="E596" s="282"/>
      <c r="F596" s="282"/>
      <c r="G596" s="282"/>
      <c r="H596" s="282"/>
      <c r="I596" s="282"/>
    </row>
    <row r="597" spans="1:9" s="283" customFormat="1" hidden="1" x14ac:dyDescent="0.25">
      <c r="A597" s="145">
        <f t="shared" si="55"/>
        <v>0</v>
      </c>
      <c r="B597" s="179">
        <f t="shared" si="55"/>
        <v>0</v>
      </c>
      <c r="C597" s="362">
        <f>IFERROR('Weryfikacja 2025 r.'!I203,0)</f>
        <v>0</v>
      </c>
      <c r="D597" s="362"/>
      <c r="E597" s="282"/>
      <c r="F597" s="282"/>
      <c r="G597" s="282"/>
      <c r="H597" s="282"/>
      <c r="I597" s="282"/>
    </row>
    <row r="598" spans="1:9" s="283" customFormat="1" hidden="1" x14ac:dyDescent="0.25">
      <c r="A598" s="145">
        <f t="shared" si="55"/>
        <v>0</v>
      </c>
      <c r="B598" s="179">
        <f t="shared" si="55"/>
        <v>0</v>
      </c>
      <c r="C598" s="362">
        <f>IFERROR('Weryfikacja 2025 r.'!I204,0)</f>
        <v>0</v>
      </c>
      <c r="D598" s="362"/>
      <c r="E598" s="282"/>
      <c r="F598" s="282"/>
      <c r="G598" s="282"/>
      <c r="H598" s="282"/>
      <c r="I598" s="282"/>
    </row>
    <row r="599" spans="1:9" s="283" customFormat="1" hidden="1" x14ac:dyDescent="0.25">
      <c r="A599" s="145">
        <f t="shared" si="55"/>
        <v>0</v>
      </c>
      <c r="B599" s="179">
        <f t="shared" si="55"/>
        <v>0</v>
      </c>
      <c r="C599" s="362">
        <f>IFERROR('Weryfikacja 2025 r.'!I205,0)</f>
        <v>0</v>
      </c>
      <c r="D599" s="362"/>
      <c r="E599" s="282"/>
      <c r="F599" s="282"/>
      <c r="G599" s="282"/>
      <c r="H599" s="282"/>
      <c r="I599" s="282"/>
    </row>
    <row r="600" spans="1:9" s="283" customFormat="1" hidden="1" x14ac:dyDescent="0.25">
      <c r="A600" s="145">
        <f t="shared" si="55"/>
        <v>0</v>
      </c>
      <c r="B600" s="179">
        <f t="shared" si="55"/>
        <v>0</v>
      </c>
      <c r="C600" s="362">
        <f>IFERROR('Weryfikacja 2025 r.'!I206,0)</f>
        <v>0</v>
      </c>
      <c r="D600" s="362"/>
      <c r="E600" s="282"/>
      <c r="F600" s="282"/>
      <c r="G600" s="282"/>
      <c r="H600" s="282"/>
      <c r="I600" s="282"/>
    </row>
    <row r="601" spans="1:9" s="283" customFormat="1" hidden="1" x14ac:dyDescent="0.25">
      <c r="A601" s="145">
        <f t="shared" ref="A601:B601" si="56">A130</f>
        <v>0</v>
      </c>
      <c r="B601" s="179">
        <f t="shared" si="56"/>
        <v>0</v>
      </c>
      <c r="C601" s="362">
        <f>IFERROR('Weryfikacja 2025 r.'!I217,0)</f>
        <v>0</v>
      </c>
      <c r="D601" s="362"/>
      <c r="E601" s="282"/>
      <c r="F601" s="282"/>
      <c r="G601" s="282"/>
      <c r="H601" s="282"/>
      <c r="I601" s="282"/>
    </row>
    <row r="602" spans="1:9" s="283" customFormat="1" hidden="1" x14ac:dyDescent="0.25">
      <c r="A602" s="145">
        <f t="shared" ref="A602:B602" si="57">A131</f>
        <v>0</v>
      </c>
      <c r="B602" s="179">
        <f t="shared" si="57"/>
        <v>0</v>
      </c>
      <c r="C602" s="362">
        <f>IFERROR('Weryfikacja 2025 r.'!I218,0)</f>
        <v>0</v>
      </c>
      <c r="D602" s="362"/>
      <c r="E602" s="282"/>
      <c r="F602" s="282"/>
      <c r="G602" s="282"/>
      <c r="H602" s="282"/>
      <c r="I602" s="282"/>
    </row>
    <row r="603" spans="1:9" s="283" customFormat="1" hidden="1" x14ac:dyDescent="0.25">
      <c r="A603" s="145">
        <f t="shared" ref="A603:B603" si="58">A132</f>
        <v>0</v>
      </c>
      <c r="B603" s="179">
        <f t="shared" si="58"/>
        <v>0</v>
      </c>
      <c r="C603" s="362">
        <f>IFERROR('Weryfikacja 2025 r.'!I219,0)</f>
        <v>0</v>
      </c>
      <c r="D603" s="362"/>
      <c r="E603" s="282"/>
      <c r="F603" s="282"/>
      <c r="G603" s="282"/>
      <c r="H603" s="282"/>
      <c r="I603" s="282"/>
    </row>
    <row r="604" spans="1:9" s="283" customFormat="1" hidden="1" x14ac:dyDescent="0.25">
      <c r="A604" s="145">
        <f t="shared" ref="A604:B604" si="59">A133</f>
        <v>0</v>
      </c>
      <c r="B604" s="179">
        <f t="shared" si="59"/>
        <v>0</v>
      </c>
      <c r="C604" s="362">
        <f>IFERROR('Weryfikacja 2025 r.'!I220,0)</f>
        <v>0</v>
      </c>
      <c r="D604" s="362"/>
      <c r="E604" s="282"/>
      <c r="F604" s="282"/>
      <c r="G604" s="282"/>
      <c r="H604" s="282"/>
      <c r="I604" s="282"/>
    </row>
    <row r="605" spans="1:9" s="283" customFormat="1" hidden="1" x14ac:dyDescent="0.25">
      <c r="A605" s="145">
        <f t="shared" ref="A605:B605" si="60">A134</f>
        <v>0</v>
      </c>
      <c r="B605" s="179">
        <f t="shared" si="60"/>
        <v>0</v>
      </c>
      <c r="C605" s="362">
        <f>IFERROR('Weryfikacja 2025 r.'!I221,0)</f>
        <v>0</v>
      </c>
      <c r="D605" s="362"/>
      <c r="E605" s="282"/>
      <c r="F605" s="282"/>
      <c r="G605" s="282"/>
      <c r="H605" s="282"/>
      <c r="I605" s="282"/>
    </row>
    <row r="606" spans="1:9" s="283" customFormat="1" hidden="1" x14ac:dyDescent="0.25">
      <c r="A606" s="145">
        <f t="shared" ref="A606:B606" si="61">A135</f>
        <v>0</v>
      </c>
      <c r="B606" s="179">
        <f t="shared" si="61"/>
        <v>0</v>
      </c>
      <c r="C606" s="362">
        <f>IFERROR('Weryfikacja 2025 r.'!I222,0)</f>
        <v>0</v>
      </c>
      <c r="D606" s="362"/>
      <c r="E606" s="282"/>
      <c r="F606" s="282"/>
      <c r="G606" s="282"/>
      <c r="H606" s="282"/>
      <c r="I606" s="282"/>
    </row>
    <row r="607" spans="1:9" s="283" customFormat="1" hidden="1" x14ac:dyDescent="0.25">
      <c r="A607" s="145">
        <f t="shared" ref="A607:B607" si="62">A136</f>
        <v>0</v>
      </c>
      <c r="B607" s="179">
        <f t="shared" si="62"/>
        <v>0</v>
      </c>
      <c r="C607" s="362">
        <f>IFERROR('Weryfikacja 2025 r.'!I223,0)</f>
        <v>0</v>
      </c>
      <c r="D607" s="362"/>
      <c r="E607" s="282"/>
      <c r="F607" s="282"/>
      <c r="G607" s="282"/>
      <c r="H607" s="282"/>
      <c r="I607" s="282"/>
    </row>
    <row r="608" spans="1:9" s="283" customFormat="1" hidden="1" x14ac:dyDescent="0.25">
      <c r="A608" s="145">
        <f t="shared" ref="A608:B608" si="63">A137</f>
        <v>0</v>
      </c>
      <c r="B608" s="179">
        <f t="shared" si="63"/>
        <v>0</v>
      </c>
      <c r="C608" s="362">
        <f>IFERROR('Weryfikacja 2025 r.'!I224,0)</f>
        <v>0</v>
      </c>
      <c r="D608" s="362"/>
      <c r="E608" s="282"/>
      <c r="F608" s="282"/>
      <c r="G608" s="282"/>
      <c r="H608" s="282"/>
      <c r="I608" s="282"/>
    </row>
    <row r="609" spans="1:9" s="283" customFormat="1" hidden="1" x14ac:dyDescent="0.25">
      <c r="A609" s="145">
        <f t="shared" ref="A609:B609" si="64">A138</f>
        <v>0</v>
      </c>
      <c r="B609" s="179">
        <f t="shared" si="64"/>
        <v>0</v>
      </c>
      <c r="C609" s="362">
        <f>IFERROR('Weryfikacja 2025 r.'!I225,0)</f>
        <v>0</v>
      </c>
      <c r="D609" s="362"/>
      <c r="E609" s="282"/>
      <c r="F609" s="282"/>
      <c r="G609" s="282"/>
      <c r="H609" s="282"/>
      <c r="I609" s="282"/>
    </row>
    <row r="610" spans="1:9" s="283" customFormat="1" hidden="1" x14ac:dyDescent="0.25">
      <c r="A610" s="145">
        <f t="shared" ref="A610:B610" si="65">A139</f>
        <v>0</v>
      </c>
      <c r="B610" s="179">
        <f t="shared" si="65"/>
        <v>0</v>
      </c>
      <c r="C610" s="362">
        <f>IFERROR('Weryfikacja 2025 r.'!I226,0)</f>
        <v>0</v>
      </c>
      <c r="D610" s="362"/>
      <c r="E610" s="282"/>
      <c r="F610" s="282"/>
      <c r="G610" s="282"/>
      <c r="H610" s="282"/>
      <c r="I610" s="282"/>
    </row>
    <row r="611" spans="1:9" s="283" customFormat="1" hidden="1" x14ac:dyDescent="0.25">
      <c r="A611" s="145">
        <f t="shared" ref="A611:B620" si="66">A140</f>
        <v>0</v>
      </c>
      <c r="B611" s="179">
        <f t="shared" si="66"/>
        <v>0</v>
      </c>
      <c r="C611" s="362">
        <f>IFERROR('Weryfikacja 2025 r.'!I227,0)</f>
        <v>0</v>
      </c>
      <c r="D611" s="362"/>
      <c r="E611" s="282"/>
      <c r="F611" s="282"/>
      <c r="G611" s="282"/>
      <c r="H611" s="282"/>
      <c r="I611" s="282"/>
    </row>
    <row r="612" spans="1:9" s="283" customFormat="1" hidden="1" x14ac:dyDescent="0.25">
      <c r="A612" s="145">
        <f t="shared" si="66"/>
        <v>0</v>
      </c>
      <c r="B612" s="179">
        <f t="shared" si="66"/>
        <v>0</v>
      </c>
      <c r="C612" s="362">
        <f>IFERROR('Weryfikacja 2025 r.'!I228,0)</f>
        <v>0</v>
      </c>
      <c r="D612" s="362"/>
      <c r="E612" s="282"/>
      <c r="F612" s="282"/>
      <c r="G612" s="282"/>
      <c r="H612" s="282"/>
      <c r="I612" s="282"/>
    </row>
    <row r="613" spans="1:9" s="283" customFormat="1" hidden="1" x14ac:dyDescent="0.25">
      <c r="A613" s="145">
        <f t="shared" si="66"/>
        <v>0</v>
      </c>
      <c r="B613" s="179">
        <f t="shared" si="66"/>
        <v>0</v>
      </c>
      <c r="C613" s="362">
        <f>IFERROR('Weryfikacja 2025 r.'!I229,0)</f>
        <v>0</v>
      </c>
      <c r="D613" s="362"/>
      <c r="E613" s="282"/>
      <c r="F613" s="282"/>
      <c r="G613" s="282"/>
      <c r="H613" s="282"/>
      <c r="I613" s="282"/>
    </row>
    <row r="614" spans="1:9" s="283" customFormat="1" hidden="1" x14ac:dyDescent="0.25">
      <c r="A614" s="145">
        <f t="shared" si="66"/>
        <v>0</v>
      </c>
      <c r="B614" s="179">
        <f t="shared" si="66"/>
        <v>0</v>
      </c>
      <c r="C614" s="362">
        <f>IFERROR('Weryfikacja 2025 r.'!I230,0)</f>
        <v>0</v>
      </c>
      <c r="D614" s="362"/>
      <c r="E614" s="282"/>
      <c r="F614" s="282"/>
      <c r="G614" s="282"/>
      <c r="H614" s="282"/>
      <c r="I614" s="282"/>
    </row>
    <row r="615" spans="1:9" s="283" customFormat="1" hidden="1" x14ac:dyDescent="0.25">
      <c r="A615" s="145">
        <f t="shared" si="66"/>
        <v>0</v>
      </c>
      <c r="B615" s="179">
        <f t="shared" si="66"/>
        <v>0</v>
      </c>
      <c r="C615" s="362">
        <f>IFERROR('Weryfikacja 2025 r.'!I231,0)</f>
        <v>0</v>
      </c>
      <c r="D615" s="362"/>
      <c r="E615" s="282"/>
      <c r="F615" s="282"/>
      <c r="G615" s="282"/>
      <c r="H615" s="282"/>
      <c r="I615" s="282"/>
    </row>
    <row r="616" spans="1:9" s="283" customFormat="1" hidden="1" x14ac:dyDescent="0.25">
      <c r="A616" s="145">
        <f t="shared" si="66"/>
        <v>0</v>
      </c>
      <c r="B616" s="179">
        <f t="shared" si="66"/>
        <v>0</v>
      </c>
      <c r="C616" s="362">
        <f>IFERROR('Weryfikacja 2025 r.'!I232,0)</f>
        <v>0</v>
      </c>
      <c r="D616" s="362"/>
      <c r="E616" s="282"/>
      <c r="F616" s="282"/>
      <c r="G616" s="282"/>
      <c r="H616" s="282"/>
      <c r="I616" s="282"/>
    </row>
    <row r="617" spans="1:9" s="283" customFormat="1" hidden="1" x14ac:dyDescent="0.25">
      <c r="A617" s="145">
        <f t="shared" si="66"/>
        <v>0</v>
      </c>
      <c r="B617" s="179">
        <f t="shared" si="66"/>
        <v>0</v>
      </c>
      <c r="C617" s="362">
        <f>IFERROR('Weryfikacja 2025 r.'!I233,0)</f>
        <v>0</v>
      </c>
      <c r="D617" s="362"/>
      <c r="E617" s="282"/>
      <c r="F617" s="282"/>
      <c r="G617" s="282"/>
      <c r="H617" s="282"/>
      <c r="I617" s="282"/>
    </row>
    <row r="618" spans="1:9" s="283" customFormat="1" hidden="1" x14ac:dyDescent="0.25">
      <c r="A618" s="145">
        <f t="shared" si="66"/>
        <v>0</v>
      </c>
      <c r="B618" s="179">
        <f t="shared" si="66"/>
        <v>0</v>
      </c>
      <c r="C618" s="362">
        <f>IFERROR('Weryfikacja 2025 r.'!I234,0)</f>
        <v>0</v>
      </c>
      <c r="D618" s="362"/>
      <c r="E618" s="282"/>
      <c r="F618" s="282"/>
      <c r="G618" s="282"/>
      <c r="H618" s="282"/>
      <c r="I618" s="282"/>
    </row>
    <row r="619" spans="1:9" s="283" customFormat="1" hidden="1" x14ac:dyDescent="0.25">
      <c r="A619" s="145">
        <f t="shared" si="66"/>
        <v>0</v>
      </c>
      <c r="B619" s="179">
        <f t="shared" si="66"/>
        <v>0</v>
      </c>
      <c r="C619" s="362">
        <f>IFERROR('Weryfikacja 2025 r.'!I235,0)</f>
        <v>0</v>
      </c>
      <c r="D619" s="362"/>
      <c r="E619" s="282"/>
      <c r="F619" s="282"/>
      <c r="G619" s="282"/>
      <c r="H619" s="282"/>
      <c r="I619" s="282"/>
    </row>
    <row r="620" spans="1:9" s="283" customFormat="1" hidden="1" x14ac:dyDescent="0.25">
      <c r="A620" s="145">
        <f t="shared" si="66"/>
        <v>0</v>
      </c>
      <c r="B620" s="179">
        <f t="shared" si="66"/>
        <v>0</v>
      </c>
      <c r="C620" s="362">
        <f>IFERROR('Weryfikacja 2025 r.'!I236,0)</f>
        <v>0</v>
      </c>
      <c r="D620" s="362"/>
      <c r="E620" s="282"/>
      <c r="F620" s="282"/>
      <c r="G620" s="282"/>
      <c r="H620" s="282"/>
      <c r="I620" s="282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80" t="s">
        <v>39</v>
      </c>
      <c r="B625" s="80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s="283" customFormat="1" hidden="1" x14ac:dyDescent="0.25">
      <c r="A626" s="285">
        <f t="shared" ref="A626:B645" si="67">A40</f>
        <v>0</v>
      </c>
      <c r="B626" s="180">
        <f t="shared" si="67"/>
        <v>0</v>
      </c>
      <c r="C626" s="343"/>
      <c r="D626" s="344"/>
      <c r="E626" s="345"/>
      <c r="F626" s="346"/>
      <c r="G626" s="347"/>
      <c r="H626" s="282"/>
      <c r="I626" s="282"/>
    </row>
    <row r="627" spans="1:9" s="283" customFormat="1" hidden="1" x14ac:dyDescent="0.25">
      <c r="A627" s="285">
        <f t="shared" si="67"/>
        <v>0</v>
      </c>
      <c r="B627" s="180">
        <f t="shared" si="67"/>
        <v>0</v>
      </c>
      <c r="C627" s="343"/>
      <c r="D627" s="344"/>
      <c r="E627" s="345"/>
      <c r="F627" s="346"/>
      <c r="G627" s="347"/>
      <c r="H627" s="282"/>
      <c r="I627" s="282"/>
    </row>
    <row r="628" spans="1:9" s="283" customFormat="1" hidden="1" x14ac:dyDescent="0.25">
      <c r="A628" s="285">
        <f t="shared" si="67"/>
        <v>0</v>
      </c>
      <c r="B628" s="180">
        <f t="shared" si="67"/>
        <v>0</v>
      </c>
      <c r="C628" s="343"/>
      <c r="D628" s="344"/>
      <c r="E628" s="345"/>
      <c r="F628" s="346"/>
      <c r="G628" s="347"/>
      <c r="H628" s="282"/>
      <c r="I628" s="282"/>
    </row>
    <row r="629" spans="1:9" s="283" customFormat="1" hidden="1" x14ac:dyDescent="0.25">
      <c r="A629" s="285">
        <f t="shared" si="67"/>
        <v>0</v>
      </c>
      <c r="B629" s="180">
        <f t="shared" si="67"/>
        <v>0</v>
      </c>
      <c r="C629" s="343"/>
      <c r="D629" s="344"/>
      <c r="E629" s="345"/>
      <c r="F629" s="346"/>
      <c r="G629" s="347"/>
      <c r="H629" s="282"/>
      <c r="I629" s="282"/>
    </row>
    <row r="630" spans="1:9" s="283" customFormat="1" hidden="1" x14ac:dyDescent="0.25">
      <c r="A630" s="285">
        <f t="shared" si="67"/>
        <v>0</v>
      </c>
      <c r="B630" s="180">
        <f t="shared" si="67"/>
        <v>0</v>
      </c>
      <c r="C630" s="343"/>
      <c r="D630" s="344"/>
      <c r="E630" s="345"/>
      <c r="F630" s="346"/>
      <c r="G630" s="347"/>
      <c r="H630" s="282"/>
      <c r="I630" s="282"/>
    </row>
    <row r="631" spans="1:9" s="283" customFormat="1" hidden="1" x14ac:dyDescent="0.25">
      <c r="A631" s="285">
        <f t="shared" si="67"/>
        <v>0</v>
      </c>
      <c r="B631" s="180">
        <f t="shared" si="67"/>
        <v>0</v>
      </c>
      <c r="C631" s="343"/>
      <c r="D631" s="344"/>
      <c r="E631" s="345"/>
      <c r="F631" s="346"/>
      <c r="G631" s="347"/>
      <c r="H631" s="282"/>
      <c r="I631" s="282"/>
    </row>
    <row r="632" spans="1:9" s="283" customFormat="1" hidden="1" x14ac:dyDescent="0.25">
      <c r="A632" s="285">
        <f t="shared" si="67"/>
        <v>0</v>
      </c>
      <c r="B632" s="180">
        <f t="shared" si="67"/>
        <v>0</v>
      </c>
      <c r="C632" s="343"/>
      <c r="D632" s="344"/>
      <c r="E632" s="345"/>
      <c r="F632" s="346"/>
      <c r="G632" s="347"/>
      <c r="H632" s="282"/>
      <c r="I632" s="282"/>
    </row>
    <row r="633" spans="1:9" s="283" customFormat="1" hidden="1" x14ac:dyDescent="0.25">
      <c r="A633" s="285">
        <f t="shared" si="67"/>
        <v>0</v>
      </c>
      <c r="B633" s="180">
        <f t="shared" si="67"/>
        <v>0</v>
      </c>
      <c r="C633" s="343"/>
      <c r="D633" s="344"/>
      <c r="E633" s="345"/>
      <c r="F633" s="346"/>
      <c r="G633" s="347"/>
      <c r="H633" s="282"/>
      <c r="I633" s="282"/>
    </row>
    <row r="634" spans="1:9" s="283" customFormat="1" hidden="1" x14ac:dyDescent="0.25">
      <c r="A634" s="285">
        <f t="shared" si="67"/>
        <v>0</v>
      </c>
      <c r="B634" s="180">
        <f t="shared" si="67"/>
        <v>0</v>
      </c>
      <c r="C634" s="343"/>
      <c r="D634" s="344"/>
      <c r="E634" s="345"/>
      <c r="F634" s="346"/>
      <c r="G634" s="347"/>
      <c r="H634" s="282"/>
      <c r="I634" s="282"/>
    </row>
    <row r="635" spans="1:9" s="283" customFormat="1" hidden="1" x14ac:dyDescent="0.25">
      <c r="A635" s="285">
        <f t="shared" si="67"/>
        <v>0</v>
      </c>
      <c r="B635" s="180">
        <f t="shared" si="67"/>
        <v>0</v>
      </c>
      <c r="C635" s="343"/>
      <c r="D635" s="344"/>
      <c r="E635" s="345"/>
      <c r="F635" s="346"/>
      <c r="G635" s="347"/>
      <c r="H635" s="282"/>
      <c r="I635" s="282"/>
    </row>
    <row r="636" spans="1:9" s="283" customFormat="1" hidden="1" x14ac:dyDescent="0.25">
      <c r="A636" s="285">
        <f t="shared" si="67"/>
        <v>0</v>
      </c>
      <c r="B636" s="180">
        <f t="shared" si="67"/>
        <v>0</v>
      </c>
      <c r="C636" s="343"/>
      <c r="D636" s="344"/>
      <c r="E636" s="345"/>
      <c r="F636" s="346"/>
      <c r="G636" s="347"/>
      <c r="H636" s="282"/>
      <c r="I636" s="282"/>
    </row>
    <row r="637" spans="1:9" s="283" customFormat="1" hidden="1" x14ac:dyDescent="0.25">
      <c r="A637" s="285">
        <f t="shared" si="67"/>
        <v>0</v>
      </c>
      <c r="B637" s="180">
        <f t="shared" si="67"/>
        <v>0</v>
      </c>
      <c r="C637" s="343"/>
      <c r="D637" s="344"/>
      <c r="E637" s="345"/>
      <c r="F637" s="346"/>
      <c r="G637" s="347"/>
      <c r="H637" s="282"/>
      <c r="I637" s="282"/>
    </row>
    <row r="638" spans="1:9" s="283" customFormat="1" hidden="1" x14ac:dyDescent="0.25">
      <c r="A638" s="285">
        <f t="shared" si="67"/>
        <v>0</v>
      </c>
      <c r="B638" s="180">
        <f t="shared" si="67"/>
        <v>0</v>
      </c>
      <c r="C638" s="340"/>
      <c r="D638" s="342"/>
      <c r="E638" s="340"/>
      <c r="F638" s="341"/>
      <c r="G638" s="342"/>
      <c r="H638" s="282"/>
      <c r="I638" s="282"/>
    </row>
    <row r="639" spans="1:9" s="283" customFormat="1" hidden="1" x14ac:dyDescent="0.25">
      <c r="A639" s="285">
        <f t="shared" si="67"/>
        <v>0</v>
      </c>
      <c r="B639" s="180">
        <f t="shared" si="67"/>
        <v>0</v>
      </c>
      <c r="C639" s="340"/>
      <c r="D639" s="342"/>
      <c r="E639" s="340"/>
      <c r="F639" s="341"/>
      <c r="G639" s="342"/>
      <c r="H639" s="282"/>
      <c r="I639" s="282"/>
    </row>
    <row r="640" spans="1:9" s="283" customFormat="1" hidden="1" x14ac:dyDescent="0.25">
      <c r="A640" s="285">
        <f t="shared" si="67"/>
        <v>0</v>
      </c>
      <c r="B640" s="180">
        <f t="shared" si="67"/>
        <v>0</v>
      </c>
      <c r="C640" s="340"/>
      <c r="D640" s="342"/>
      <c r="E640" s="340"/>
      <c r="F640" s="341"/>
      <c r="G640" s="342"/>
      <c r="H640" s="282"/>
      <c r="I640" s="282"/>
    </row>
    <row r="641" spans="1:9" s="283" customFormat="1" hidden="1" x14ac:dyDescent="0.25">
      <c r="A641" s="285">
        <f t="shared" si="67"/>
        <v>0</v>
      </c>
      <c r="B641" s="180">
        <f t="shared" si="67"/>
        <v>0</v>
      </c>
      <c r="C641" s="340"/>
      <c r="D641" s="342"/>
      <c r="E641" s="340"/>
      <c r="F641" s="341"/>
      <c r="G641" s="342"/>
      <c r="H641" s="282"/>
      <c r="I641" s="282"/>
    </row>
    <row r="642" spans="1:9" s="283" customFormat="1" hidden="1" x14ac:dyDescent="0.25">
      <c r="A642" s="285">
        <f t="shared" si="67"/>
        <v>0</v>
      </c>
      <c r="B642" s="180">
        <f t="shared" si="67"/>
        <v>0</v>
      </c>
      <c r="C642" s="340"/>
      <c r="D642" s="342"/>
      <c r="E642" s="340"/>
      <c r="F642" s="341"/>
      <c r="G642" s="342"/>
      <c r="H642" s="282"/>
      <c r="I642" s="282"/>
    </row>
    <row r="643" spans="1:9" s="283" customFormat="1" hidden="1" x14ac:dyDescent="0.25">
      <c r="A643" s="285">
        <f t="shared" si="67"/>
        <v>0</v>
      </c>
      <c r="B643" s="180">
        <f t="shared" si="67"/>
        <v>0</v>
      </c>
      <c r="C643" s="340"/>
      <c r="D643" s="342"/>
      <c r="E643" s="340"/>
      <c r="F643" s="341"/>
      <c r="G643" s="342"/>
      <c r="H643" s="282"/>
      <c r="I643" s="282"/>
    </row>
    <row r="644" spans="1:9" s="283" customFormat="1" hidden="1" x14ac:dyDescent="0.25">
      <c r="A644" s="285">
        <f t="shared" si="67"/>
        <v>0</v>
      </c>
      <c r="B644" s="180">
        <f t="shared" si="67"/>
        <v>0</v>
      </c>
      <c r="C644" s="340"/>
      <c r="D644" s="342"/>
      <c r="E644" s="340"/>
      <c r="F644" s="341"/>
      <c r="G644" s="342"/>
      <c r="H644" s="282"/>
      <c r="I644" s="282"/>
    </row>
    <row r="645" spans="1:9" s="283" customFormat="1" hidden="1" x14ac:dyDescent="0.25">
      <c r="A645" s="285">
        <f t="shared" si="67"/>
        <v>0</v>
      </c>
      <c r="B645" s="180">
        <f t="shared" si="67"/>
        <v>0</v>
      </c>
      <c r="C645" s="340"/>
      <c r="D645" s="342"/>
      <c r="E645" s="340"/>
      <c r="F645" s="341"/>
      <c r="G645" s="342"/>
      <c r="H645" s="282"/>
      <c r="I645" s="282"/>
    </row>
    <row r="646" spans="1:9" s="283" customFormat="1" hidden="1" x14ac:dyDescent="0.25">
      <c r="A646" s="285">
        <f t="shared" ref="A646:B665" si="68">A60</f>
        <v>0</v>
      </c>
      <c r="B646" s="180">
        <f t="shared" si="68"/>
        <v>0</v>
      </c>
      <c r="C646" s="340"/>
      <c r="D646" s="342"/>
      <c r="E646" s="340"/>
      <c r="F646" s="341"/>
      <c r="G646" s="342"/>
      <c r="H646" s="282"/>
      <c r="I646" s="282"/>
    </row>
    <row r="647" spans="1:9" s="283" customFormat="1" hidden="1" x14ac:dyDescent="0.25">
      <c r="A647" s="285">
        <f t="shared" si="68"/>
        <v>0</v>
      </c>
      <c r="B647" s="180">
        <f t="shared" si="68"/>
        <v>0</v>
      </c>
      <c r="C647" s="340"/>
      <c r="D647" s="342"/>
      <c r="E647" s="340"/>
      <c r="F647" s="341"/>
      <c r="G647" s="342"/>
      <c r="H647" s="282"/>
      <c r="I647" s="282"/>
    </row>
    <row r="648" spans="1:9" s="283" customFormat="1" hidden="1" x14ac:dyDescent="0.25">
      <c r="A648" s="285">
        <f t="shared" si="68"/>
        <v>0</v>
      </c>
      <c r="B648" s="180">
        <f t="shared" si="68"/>
        <v>0</v>
      </c>
      <c r="C648" s="340"/>
      <c r="D648" s="342"/>
      <c r="E648" s="340"/>
      <c r="F648" s="341"/>
      <c r="G648" s="342"/>
      <c r="H648" s="282"/>
      <c r="I648" s="282"/>
    </row>
    <row r="649" spans="1:9" s="283" customFormat="1" hidden="1" x14ac:dyDescent="0.25">
      <c r="A649" s="285">
        <f t="shared" si="68"/>
        <v>0</v>
      </c>
      <c r="B649" s="180">
        <f t="shared" si="68"/>
        <v>0</v>
      </c>
      <c r="C649" s="340"/>
      <c r="D649" s="342"/>
      <c r="E649" s="340"/>
      <c r="F649" s="341"/>
      <c r="G649" s="342"/>
      <c r="H649" s="282"/>
      <c r="I649" s="282"/>
    </row>
    <row r="650" spans="1:9" s="283" customFormat="1" hidden="1" x14ac:dyDescent="0.25">
      <c r="A650" s="285">
        <f t="shared" si="68"/>
        <v>0</v>
      </c>
      <c r="B650" s="180">
        <f t="shared" si="68"/>
        <v>0</v>
      </c>
      <c r="C650" s="340"/>
      <c r="D650" s="342"/>
      <c r="E650" s="340"/>
      <c r="F650" s="341"/>
      <c r="G650" s="342"/>
      <c r="H650" s="282"/>
      <c r="I650" s="282"/>
    </row>
    <row r="651" spans="1:9" s="283" customFormat="1" hidden="1" x14ac:dyDescent="0.25">
      <c r="A651" s="285">
        <f t="shared" si="68"/>
        <v>0</v>
      </c>
      <c r="B651" s="180">
        <f t="shared" si="68"/>
        <v>0</v>
      </c>
      <c r="C651" s="340"/>
      <c r="D651" s="342"/>
      <c r="E651" s="340"/>
      <c r="F651" s="341"/>
      <c r="G651" s="342"/>
      <c r="H651" s="282"/>
      <c r="I651" s="282"/>
    </row>
    <row r="652" spans="1:9" s="283" customFormat="1" hidden="1" x14ac:dyDescent="0.25">
      <c r="A652" s="285">
        <f t="shared" si="68"/>
        <v>0</v>
      </c>
      <c r="B652" s="180">
        <f t="shared" si="68"/>
        <v>0</v>
      </c>
      <c r="C652" s="340"/>
      <c r="D652" s="342"/>
      <c r="E652" s="340"/>
      <c r="F652" s="341"/>
      <c r="G652" s="342"/>
      <c r="H652" s="282"/>
      <c r="I652" s="282"/>
    </row>
    <row r="653" spans="1:9" s="283" customFormat="1" hidden="1" x14ac:dyDescent="0.25">
      <c r="A653" s="285">
        <f t="shared" si="68"/>
        <v>0</v>
      </c>
      <c r="B653" s="180">
        <f t="shared" si="68"/>
        <v>0</v>
      </c>
      <c r="C653" s="340"/>
      <c r="D653" s="342"/>
      <c r="E653" s="340"/>
      <c r="F653" s="341"/>
      <c r="G653" s="342"/>
      <c r="H653" s="282"/>
      <c r="I653" s="282"/>
    </row>
    <row r="654" spans="1:9" s="283" customFormat="1" hidden="1" x14ac:dyDescent="0.25">
      <c r="A654" s="285">
        <f t="shared" si="68"/>
        <v>0</v>
      </c>
      <c r="B654" s="180">
        <f t="shared" si="68"/>
        <v>0</v>
      </c>
      <c r="C654" s="340"/>
      <c r="D654" s="342"/>
      <c r="E654" s="340"/>
      <c r="F654" s="341"/>
      <c r="G654" s="342"/>
      <c r="H654" s="282"/>
      <c r="I654" s="282"/>
    </row>
    <row r="655" spans="1:9" s="283" customFormat="1" hidden="1" x14ac:dyDescent="0.25">
      <c r="A655" s="285">
        <f t="shared" si="68"/>
        <v>0</v>
      </c>
      <c r="B655" s="180">
        <f t="shared" si="68"/>
        <v>0</v>
      </c>
      <c r="C655" s="340"/>
      <c r="D655" s="342"/>
      <c r="E655" s="340"/>
      <c r="F655" s="341"/>
      <c r="G655" s="342"/>
      <c r="H655" s="282"/>
      <c r="I655" s="282"/>
    </row>
    <row r="656" spans="1:9" s="283" customFormat="1" hidden="1" x14ac:dyDescent="0.25">
      <c r="A656" s="285">
        <f t="shared" si="68"/>
        <v>0</v>
      </c>
      <c r="B656" s="180">
        <f t="shared" si="68"/>
        <v>0</v>
      </c>
      <c r="C656" s="340"/>
      <c r="D656" s="342"/>
      <c r="E656" s="340"/>
      <c r="F656" s="341"/>
      <c r="G656" s="342"/>
      <c r="H656" s="282"/>
      <c r="I656" s="282"/>
    </row>
    <row r="657" spans="1:9" s="283" customFormat="1" hidden="1" x14ac:dyDescent="0.25">
      <c r="A657" s="285">
        <f t="shared" si="68"/>
        <v>0</v>
      </c>
      <c r="B657" s="180">
        <f t="shared" si="68"/>
        <v>0</v>
      </c>
      <c r="C657" s="340"/>
      <c r="D657" s="342"/>
      <c r="E657" s="340"/>
      <c r="F657" s="341"/>
      <c r="G657" s="342"/>
      <c r="H657" s="282"/>
      <c r="I657" s="282"/>
    </row>
    <row r="658" spans="1:9" s="283" customFormat="1" hidden="1" x14ac:dyDescent="0.25">
      <c r="A658" s="285">
        <f t="shared" si="68"/>
        <v>0</v>
      </c>
      <c r="B658" s="180">
        <f t="shared" si="68"/>
        <v>0</v>
      </c>
      <c r="C658" s="340"/>
      <c r="D658" s="342"/>
      <c r="E658" s="340"/>
      <c r="F658" s="341"/>
      <c r="G658" s="342"/>
      <c r="H658" s="282"/>
      <c r="I658" s="282"/>
    </row>
    <row r="659" spans="1:9" s="283" customFormat="1" hidden="1" x14ac:dyDescent="0.25">
      <c r="A659" s="285">
        <f t="shared" si="68"/>
        <v>0</v>
      </c>
      <c r="B659" s="180">
        <f t="shared" si="68"/>
        <v>0</v>
      </c>
      <c r="C659" s="340"/>
      <c r="D659" s="342"/>
      <c r="E659" s="340"/>
      <c r="F659" s="341"/>
      <c r="G659" s="342"/>
      <c r="H659" s="282"/>
      <c r="I659" s="282"/>
    </row>
    <row r="660" spans="1:9" s="283" customFormat="1" hidden="1" x14ac:dyDescent="0.25">
      <c r="A660" s="285">
        <f t="shared" si="68"/>
        <v>0</v>
      </c>
      <c r="B660" s="180">
        <f t="shared" si="68"/>
        <v>0</v>
      </c>
      <c r="C660" s="340"/>
      <c r="D660" s="342"/>
      <c r="E660" s="340"/>
      <c r="F660" s="341"/>
      <c r="G660" s="342"/>
      <c r="H660" s="282"/>
      <c r="I660" s="282"/>
    </row>
    <row r="661" spans="1:9" s="283" customFormat="1" hidden="1" x14ac:dyDescent="0.25">
      <c r="A661" s="285">
        <f t="shared" si="68"/>
        <v>0</v>
      </c>
      <c r="B661" s="180">
        <f t="shared" si="68"/>
        <v>0</v>
      </c>
      <c r="C661" s="340"/>
      <c r="D661" s="342"/>
      <c r="E661" s="340"/>
      <c r="F661" s="341"/>
      <c r="G661" s="342"/>
      <c r="H661" s="282"/>
      <c r="I661" s="282"/>
    </row>
    <row r="662" spans="1:9" s="283" customFormat="1" hidden="1" x14ac:dyDescent="0.25">
      <c r="A662" s="285">
        <f t="shared" si="68"/>
        <v>0</v>
      </c>
      <c r="B662" s="180">
        <f t="shared" si="68"/>
        <v>0</v>
      </c>
      <c r="C662" s="340"/>
      <c r="D662" s="342"/>
      <c r="E662" s="340"/>
      <c r="F662" s="341"/>
      <c r="G662" s="342"/>
      <c r="H662" s="282"/>
      <c r="I662" s="282"/>
    </row>
    <row r="663" spans="1:9" s="283" customFormat="1" hidden="1" x14ac:dyDescent="0.25">
      <c r="A663" s="285">
        <f t="shared" si="68"/>
        <v>0</v>
      </c>
      <c r="B663" s="180">
        <f t="shared" si="68"/>
        <v>0</v>
      </c>
      <c r="C663" s="340"/>
      <c r="D663" s="342"/>
      <c r="E663" s="340"/>
      <c r="F663" s="341"/>
      <c r="G663" s="342"/>
      <c r="H663" s="282"/>
      <c r="I663" s="282"/>
    </row>
    <row r="664" spans="1:9" s="283" customFormat="1" hidden="1" x14ac:dyDescent="0.25">
      <c r="A664" s="285">
        <f t="shared" si="68"/>
        <v>0</v>
      </c>
      <c r="B664" s="180">
        <f t="shared" si="68"/>
        <v>0</v>
      </c>
      <c r="C664" s="340"/>
      <c r="D664" s="342"/>
      <c r="E664" s="340"/>
      <c r="F664" s="341"/>
      <c r="G664" s="342"/>
      <c r="H664" s="282"/>
      <c r="I664" s="282"/>
    </row>
    <row r="665" spans="1:9" s="283" customFormat="1" hidden="1" x14ac:dyDescent="0.25">
      <c r="A665" s="285">
        <f t="shared" si="68"/>
        <v>0</v>
      </c>
      <c r="B665" s="180">
        <f t="shared" si="68"/>
        <v>0</v>
      </c>
      <c r="C665" s="340"/>
      <c r="D665" s="342"/>
      <c r="E665" s="340"/>
      <c r="F665" s="341"/>
      <c r="G665" s="342"/>
      <c r="H665" s="282"/>
      <c r="I665" s="282"/>
    </row>
    <row r="666" spans="1:9" s="283" customFormat="1" hidden="1" x14ac:dyDescent="0.25">
      <c r="A666" s="285">
        <f t="shared" ref="A666:B685" si="69">A80</f>
        <v>0</v>
      </c>
      <c r="B666" s="180">
        <f t="shared" si="69"/>
        <v>0</v>
      </c>
      <c r="C666" s="340"/>
      <c r="D666" s="342"/>
      <c r="E666" s="340"/>
      <c r="F666" s="341"/>
      <c r="G666" s="342"/>
      <c r="H666" s="282"/>
      <c r="I666" s="282"/>
    </row>
    <row r="667" spans="1:9" s="283" customFormat="1" hidden="1" x14ac:dyDescent="0.25">
      <c r="A667" s="285">
        <f t="shared" si="69"/>
        <v>0</v>
      </c>
      <c r="B667" s="180">
        <f t="shared" si="69"/>
        <v>0</v>
      </c>
      <c r="C667" s="340"/>
      <c r="D667" s="342"/>
      <c r="E667" s="340"/>
      <c r="F667" s="341"/>
      <c r="G667" s="342"/>
      <c r="H667" s="282"/>
      <c r="I667" s="282"/>
    </row>
    <row r="668" spans="1:9" s="283" customFormat="1" hidden="1" x14ac:dyDescent="0.25">
      <c r="A668" s="285">
        <f t="shared" si="69"/>
        <v>0</v>
      </c>
      <c r="B668" s="180">
        <f t="shared" si="69"/>
        <v>0</v>
      </c>
      <c r="C668" s="340"/>
      <c r="D668" s="342"/>
      <c r="E668" s="340"/>
      <c r="F668" s="341"/>
      <c r="G668" s="342"/>
      <c r="H668" s="282"/>
      <c r="I668" s="282"/>
    </row>
    <row r="669" spans="1:9" s="283" customFormat="1" hidden="1" x14ac:dyDescent="0.25">
      <c r="A669" s="285">
        <f t="shared" si="69"/>
        <v>0</v>
      </c>
      <c r="B669" s="180">
        <f t="shared" si="69"/>
        <v>0</v>
      </c>
      <c r="C669" s="340"/>
      <c r="D669" s="342"/>
      <c r="E669" s="340"/>
      <c r="F669" s="341"/>
      <c r="G669" s="342"/>
      <c r="H669" s="282"/>
      <c r="I669" s="282"/>
    </row>
    <row r="670" spans="1:9" s="283" customFormat="1" hidden="1" x14ac:dyDescent="0.25">
      <c r="A670" s="285">
        <f t="shared" si="69"/>
        <v>0</v>
      </c>
      <c r="B670" s="180">
        <f t="shared" si="69"/>
        <v>0</v>
      </c>
      <c r="C670" s="340"/>
      <c r="D670" s="342"/>
      <c r="E670" s="340"/>
      <c r="F670" s="341"/>
      <c r="G670" s="342"/>
      <c r="H670" s="282"/>
      <c r="I670" s="282"/>
    </row>
    <row r="671" spans="1:9" s="283" customFormat="1" hidden="1" x14ac:dyDescent="0.25">
      <c r="A671" s="285">
        <f t="shared" si="69"/>
        <v>0</v>
      </c>
      <c r="B671" s="180">
        <f t="shared" si="69"/>
        <v>0</v>
      </c>
      <c r="C671" s="340"/>
      <c r="D671" s="342"/>
      <c r="E671" s="340"/>
      <c r="F671" s="341"/>
      <c r="G671" s="342"/>
      <c r="H671" s="282"/>
      <c r="I671" s="282"/>
    </row>
    <row r="672" spans="1:9" s="283" customFormat="1" hidden="1" x14ac:dyDescent="0.25">
      <c r="A672" s="285">
        <f t="shared" si="69"/>
        <v>0</v>
      </c>
      <c r="B672" s="180">
        <f t="shared" si="69"/>
        <v>0</v>
      </c>
      <c r="C672" s="340"/>
      <c r="D672" s="342"/>
      <c r="E672" s="340"/>
      <c r="F672" s="341"/>
      <c r="G672" s="342"/>
      <c r="H672" s="282"/>
      <c r="I672" s="282"/>
    </row>
    <row r="673" spans="1:9" s="283" customFormat="1" hidden="1" x14ac:dyDescent="0.25">
      <c r="A673" s="285">
        <f t="shared" si="69"/>
        <v>0</v>
      </c>
      <c r="B673" s="180">
        <f t="shared" si="69"/>
        <v>0</v>
      </c>
      <c r="C673" s="340"/>
      <c r="D673" s="342"/>
      <c r="E673" s="340"/>
      <c r="F673" s="341"/>
      <c r="G673" s="342"/>
      <c r="H673" s="282"/>
      <c r="I673" s="282"/>
    </row>
    <row r="674" spans="1:9" s="283" customFormat="1" hidden="1" x14ac:dyDescent="0.25">
      <c r="A674" s="285">
        <f t="shared" si="69"/>
        <v>0</v>
      </c>
      <c r="B674" s="180">
        <f t="shared" si="69"/>
        <v>0</v>
      </c>
      <c r="C674" s="340"/>
      <c r="D674" s="342"/>
      <c r="E674" s="340"/>
      <c r="F674" s="341"/>
      <c r="G674" s="342"/>
      <c r="H674" s="282"/>
      <c r="I674" s="282"/>
    </row>
    <row r="675" spans="1:9" s="283" customFormat="1" hidden="1" x14ac:dyDescent="0.25">
      <c r="A675" s="285">
        <f t="shared" si="69"/>
        <v>0</v>
      </c>
      <c r="B675" s="180">
        <f t="shared" si="69"/>
        <v>0</v>
      </c>
      <c r="C675" s="340"/>
      <c r="D675" s="342"/>
      <c r="E675" s="340"/>
      <c r="F675" s="341"/>
      <c r="G675" s="342"/>
      <c r="H675" s="282"/>
      <c r="I675" s="282"/>
    </row>
    <row r="676" spans="1:9" s="283" customFormat="1" hidden="1" x14ac:dyDescent="0.25">
      <c r="A676" s="285">
        <f t="shared" si="69"/>
        <v>0</v>
      </c>
      <c r="B676" s="180">
        <f t="shared" si="69"/>
        <v>0</v>
      </c>
      <c r="C676" s="340"/>
      <c r="D676" s="342"/>
      <c r="E676" s="340"/>
      <c r="F676" s="341"/>
      <c r="G676" s="342"/>
      <c r="H676" s="282"/>
      <c r="I676" s="282"/>
    </row>
    <row r="677" spans="1:9" s="283" customFormat="1" hidden="1" x14ac:dyDescent="0.25">
      <c r="A677" s="285">
        <f t="shared" si="69"/>
        <v>0</v>
      </c>
      <c r="B677" s="180">
        <f t="shared" si="69"/>
        <v>0</v>
      </c>
      <c r="C677" s="340"/>
      <c r="D677" s="342"/>
      <c r="E677" s="340"/>
      <c r="F677" s="341"/>
      <c r="G677" s="342"/>
      <c r="H677" s="282"/>
      <c r="I677" s="282"/>
    </row>
    <row r="678" spans="1:9" s="283" customFormat="1" hidden="1" x14ac:dyDescent="0.25">
      <c r="A678" s="285">
        <f t="shared" si="69"/>
        <v>0</v>
      </c>
      <c r="B678" s="180">
        <f t="shared" si="69"/>
        <v>0</v>
      </c>
      <c r="C678" s="340"/>
      <c r="D678" s="342"/>
      <c r="E678" s="340"/>
      <c r="F678" s="341"/>
      <c r="G678" s="342"/>
      <c r="H678" s="282"/>
      <c r="I678" s="282"/>
    </row>
    <row r="679" spans="1:9" s="283" customFormat="1" hidden="1" x14ac:dyDescent="0.25">
      <c r="A679" s="285">
        <f t="shared" si="69"/>
        <v>0</v>
      </c>
      <c r="B679" s="180">
        <f t="shared" si="69"/>
        <v>0</v>
      </c>
      <c r="C679" s="340"/>
      <c r="D679" s="342"/>
      <c r="E679" s="340"/>
      <c r="F679" s="341"/>
      <c r="G679" s="342"/>
      <c r="H679" s="282"/>
      <c r="I679" s="282"/>
    </row>
    <row r="680" spans="1:9" s="283" customFormat="1" hidden="1" x14ac:dyDescent="0.25">
      <c r="A680" s="285">
        <f t="shared" si="69"/>
        <v>0</v>
      </c>
      <c r="B680" s="180">
        <f t="shared" si="69"/>
        <v>0</v>
      </c>
      <c r="C680" s="340"/>
      <c r="D680" s="342"/>
      <c r="E680" s="340"/>
      <c r="F680" s="341"/>
      <c r="G680" s="342"/>
      <c r="H680" s="282"/>
      <c r="I680" s="282"/>
    </row>
    <row r="681" spans="1:9" s="283" customFormat="1" hidden="1" x14ac:dyDescent="0.25">
      <c r="A681" s="285">
        <f t="shared" si="69"/>
        <v>0</v>
      </c>
      <c r="B681" s="180">
        <f t="shared" si="69"/>
        <v>0</v>
      </c>
      <c r="C681" s="340"/>
      <c r="D681" s="342"/>
      <c r="E681" s="340"/>
      <c r="F681" s="341"/>
      <c r="G681" s="342"/>
      <c r="H681" s="282"/>
      <c r="I681" s="282"/>
    </row>
    <row r="682" spans="1:9" s="283" customFormat="1" hidden="1" x14ac:dyDescent="0.25">
      <c r="A682" s="285">
        <f t="shared" si="69"/>
        <v>0</v>
      </c>
      <c r="B682" s="180">
        <f t="shared" si="69"/>
        <v>0</v>
      </c>
      <c r="C682" s="340"/>
      <c r="D682" s="342"/>
      <c r="E682" s="340"/>
      <c r="F682" s="341"/>
      <c r="G682" s="342"/>
      <c r="H682" s="282"/>
      <c r="I682" s="282"/>
    </row>
    <row r="683" spans="1:9" s="283" customFormat="1" hidden="1" x14ac:dyDescent="0.25">
      <c r="A683" s="285">
        <f t="shared" si="69"/>
        <v>0</v>
      </c>
      <c r="B683" s="180">
        <f t="shared" si="69"/>
        <v>0</v>
      </c>
      <c r="C683" s="340"/>
      <c r="D683" s="342"/>
      <c r="E683" s="340"/>
      <c r="F683" s="341"/>
      <c r="G683" s="342"/>
      <c r="H683" s="282"/>
      <c r="I683" s="282"/>
    </row>
    <row r="684" spans="1:9" s="283" customFormat="1" hidden="1" x14ac:dyDescent="0.25">
      <c r="A684" s="285">
        <f t="shared" si="69"/>
        <v>0</v>
      </c>
      <c r="B684" s="180">
        <f t="shared" si="69"/>
        <v>0</v>
      </c>
      <c r="C684" s="340"/>
      <c r="D684" s="342"/>
      <c r="E684" s="340"/>
      <c r="F684" s="341"/>
      <c r="G684" s="342"/>
      <c r="H684" s="282"/>
      <c r="I684" s="282"/>
    </row>
    <row r="685" spans="1:9" s="283" customFormat="1" hidden="1" x14ac:dyDescent="0.25">
      <c r="A685" s="285">
        <f t="shared" si="69"/>
        <v>0</v>
      </c>
      <c r="B685" s="180">
        <f t="shared" si="69"/>
        <v>0</v>
      </c>
      <c r="C685" s="340"/>
      <c r="D685" s="342"/>
      <c r="E685" s="340"/>
      <c r="F685" s="341"/>
      <c r="G685" s="342"/>
      <c r="H685" s="282"/>
      <c r="I685" s="282"/>
    </row>
    <row r="686" spans="1:9" s="283" customFormat="1" hidden="1" x14ac:dyDescent="0.25">
      <c r="A686" s="285">
        <f t="shared" ref="A686:B705" si="70">A100</f>
        <v>0</v>
      </c>
      <c r="B686" s="180">
        <f t="shared" si="70"/>
        <v>0</v>
      </c>
      <c r="C686" s="340"/>
      <c r="D686" s="342"/>
      <c r="E686" s="340"/>
      <c r="F686" s="341"/>
      <c r="G686" s="342"/>
      <c r="H686" s="282"/>
      <c r="I686" s="282"/>
    </row>
    <row r="687" spans="1:9" s="283" customFormat="1" hidden="1" x14ac:dyDescent="0.25">
      <c r="A687" s="285">
        <f t="shared" si="70"/>
        <v>0</v>
      </c>
      <c r="B687" s="180">
        <f t="shared" si="70"/>
        <v>0</v>
      </c>
      <c r="C687" s="340"/>
      <c r="D687" s="342"/>
      <c r="E687" s="340"/>
      <c r="F687" s="341"/>
      <c r="G687" s="342"/>
      <c r="H687" s="282"/>
      <c r="I687" s="282"/>
    </row>
    <row r="688" spans="1:9" s="283" customFormat="1" hidden="1" x14ac:dyDescent="0.25">
      <c r="A688" s="285">
        <f t="shared" si="70"/>
        <v>0</v>
      </c>
      <c r="B688" s="180">
        <f t="shared" si="70"/>
        <v>0</v>
      </c>
      <c r="C688" s="340"/>
      <c r="D688" s="342"/>
      <c r="E688" s="340"/>
      <c r="F688" s="341"/>
      <c r="G688" s="342"/>
      <c r="H688" s="282"/>
      <c r="I688" s="282"/>
    </row>
    <row r="689" spans="1:9" s="283" customFormat="1" hidden="1" x14ac:dyDescent="0.25">
      <c r="A689" s="285">
        <f t="shared" si="70"/>
        <v>0</v>
      </c>
      <c r="B689" s="180">
        <f t="shared" si="70"/>
        <v>0</v>
      </c>
      <c r="C689" s="340"/>
      <c r="D689" s="342"/>
      <c r="E689" s="340"/>
      <c r="F689" s="341"/>
      <c r="G689" s="342"/>
      <c r="H689" s="282"/>
      <c r="I689" s="282"/>
    </row>
    <row r="690" spans="1:9" s="283" customFormat="1" hidden="1" x14ac:dyDescent="0.25">
      <c r="A690" s="285">
        <f t="shared" si="70"/>
        <v>0</v>
      </c>
      <c r="B690" s="180">
        <f t="shared" si="70"/>
        <v>0</v>
      </c>
      <c r="C690" s="340"/>
      <c r="D690" s="342"/>
      <c r="E690" s="340"/>
      <c r="F690" s="341"/>
      <c r="G690" s="342"/>
      <c r="H690" s="282"/>
      <c r="I690" s="282"/>
    </row>
    <row r="691" spans="1:9" s="283" customFormat="1" hidden="1" x14ac:dyDescent="0.25">
      <c r="A691" s="285">
        <f t="shared" si="70"/>
        <v>0</v>
      </c>
      <c r="B691" s="180">
        <f t="shared" si="70"/>
        <v>0</v>
      </c>
      <c r="C691" s="340"/>
      <c r="D691" s="342"/>
      <c r="E691" s="340"/>
      <c r="F691" s="341"/>
      <c r="G691" s="342"/>
      <c r="H691" s="282"/>
      <c r="I691" s="282"/>
    </row>
    <row r="692" spans="1:9" s="283" customFormat="1" hidden="1" x14ac:dyDescent="0.25">
      <c r="A692" s="285">
        <f t="shared" si="70"/>
        <v>0</v>
      </c>
      <c r="B692" s="180">
        <f t="shared" si="70"/>
        <v>0</v>
      </c>
      <c r="C692" s="340"/>
      <c r="D692" s="342"/>
      <c r="E692" s="340"/>
      <c r="F692" s="341"/>
      <c r="G692" s="342"/>
      <c r="H692" s="282"/>
      <c r="I692" s="282"/>
    </row>
    <row r="693" spans="1:9" s="283" customFormat="1" hidden="1" x14ac:dyDescent="0.25">
      <c r="A693" s="285">
        <f t="shared" si="70"/>
        <v>0</v>
      </c>
      <c r="B693" s="180">
        <f t="shared" si="70"/>
        <v>0</v>
      </c>
      <c r="C693" s="340"/>
      <c r="D693" s="342"/>
      <c r="E693" s="340"/>
      <c r="F693" s="341"/>
      <c r="G693" s="342"/>
      <c r="H693" s="282"/>
      <c r="I693" s="282"/>
    </row>
    <row r="694" spans="1:9" s="283" customFormat="1" hidden="1" x14ac:dyDescent="0.25">
      <c r="A694" s="285">
        <f t="shared" si="70"/>
        <v>0</v>
      </c>
      <c r="B694" s="180">
        <f t="shared" si="70"/>
        <v>0</v>
      </c>
      <c r="C694" s="340"/>
      <c r="D694" s="342"/>
      <c r="E694" s="340"/>
      <c r="F694" s="341"/>
      <c r="G694" s="342"/>
      <c r="H694" s="282"/>
      <c r="I694" s="282"/>
    </row>
    <row r="695" spans="1:9" s="283" customFormat="1" hidden="1" x14ac:dyDescent="0.25">
      <c r="A695" s="285">
        <f t="shared" si="70"/>
        <v>0</v>
      </c>
      <c r="B695" s="180">
        <f t="shared" si="70"/>
        <v>0</v>
      </c>
      <c r="C695" s="340"/>
      <c r="D695" s="342"/>
      <c r="E695" s="340"/>
      <c r="F695" s="341"/>
      <c r="G695" s="342"/>
      <c r="H695" s="282"/>
      <c r="I695" s="282"/>
    </row>
    <row r="696" spans="1:9" s="283" customFormat="1" hidden="1" x14ac:dyDescent="0.25">
      <c r="A696" s="285">
        <f t="shared" si="70"/>
        <v>0</v>
      </c>
      <c r="B696" s="180">
        <f t="shared" si="70"/>
        <v>0</v>
      </c>
      <c r="C696" s="340"/>
      <c r="D696" s="342"/>
      <c r="E696" s="340"/>
      <c r="F696" s="341"/>
      <c r="G696" s="342"/>
      <c r="H696" s="282"/>
      <c r="I696" s="282"/>
    </row>
    <row r="697" spans="1:9" s="283" customFormat="1" hidden="1" x14ac:dyDescent="0.25">
      <c r="A697" s="285">
        <f t="shared" si="70"/>
        <v>0</v>
      </c>
      <c r="B697" s="180">
        <f t="shared" si="70"/>
        <v>0</v>
      </c>
      <c r="C697" s="340"/>
      <c r="D697" s="342"/>
      <c r="E697" s="340"/>
      <c r="F697" s="341"/>
      <c r="G697" s="342"/>
      <c r="H697" s="282"/>
      <c r="I697" s="282"/>
    </row>
    <row r="698" spans="1:9" s="283" customFormat="1" hidden="1" x14ac:dyDescent="0.25">
      <c r="A698" s="285">
        <f t="shared" si="70"/>
        <v>0</v>
      </c>
      <c r="B698" s="180">
        <f t="shared" si="70"/>
        <v>0</v>
      </c>
      <c r="C698" s="340"/>
      <c r="D698" s="342"/>
      <c r="E698" s="340"/>
      <c r="F698" s="341"/>
      <c r="G698" s="342"/>
      <c r="H698" s="282"/>
      <c r="I698" s="282"/>
    </row>
    <row r="699" spans="1:9" s="283" customFormat="1" hidden="1" x14ac:dyDescent="0.25">
      <c r="A699" s="285">
        <f t="shared" si="70"/>
        <v>0</v>
      </c>
      <c r="B699" s="180">
        <f t="shared" si="70"/>
        <v>0</v>
      </c>
      <c r="C699" s="340"/>
      <c r="D699" s="342"/>
      <c r="E699" s="340"/>
      <c r="F699" s="341"/>
      <c r="G699" s="342"/>
      <c r="H699" s="282"/>
      <c r="I699" s="282"/>
    </row>
    <row r="700" spans="1:9" s="283" customFormat="1" hidden="1" x14ac:dyDescent="0.25">
      <c r="A700" s="285">
        <f t="shared" si="70"/>
        <v>0</v>
      </c>
      <c r="B700" s="180">
        <f t="shared" si="70"/>
        <v>0</v>
      </c>
      <c r="C700" s="340"/>
      <c r="D700" s="342"/>
      <c r="E700" s="340"/>
      <c r="F700" s="341"/>
      <c r="G700" s="342"/>
      <c r="H700" s="282"/>
      <c r="I700" s="282"/>
    </row>
    <row r="701" spans="1:9" s="283" customFormat="1" hidden="1" x14ac:dyDescent="0.25">
      <c r="A701" s="285">
        <f t="shared" si="70"/>
        <v>0</v>
      </c>
      <c r="B701" s="180">
        <f t="shared" si="70"/>
        <v>0</v>
      </c>
      <c r="C701" s="340"/>
      <c r="D701" s="342"/>
      <c r="E701" s="340"/>
      <c r="F701" s="341"/>
      <c r="G701" s="342"/>
      <c r="H701" s="282"/>
      <c r="I701" s="282"/>
    </row>
    <row r="702" spans="1:9" s="283" customFormat="1" hidden="1" x14ac:dyDescent="0.25">
      <c r="A702" s="285">
        <f t="shared" si="70"/>
        <v>0</v>
      </c>
      <c r="B702" s="180">
        <f t="shared" si="70"/>
        <v>0</v>
      </c>
      <c r="C702" s="340"/>
      <c r="D702" s="342"/>
      <c r="E702" s="340"/>
      <c r="F702" s="341"/>
      <c r="G702" s="342"/>
      <c r="H702" s="282"/>
      <c r="I702" s="282"/>
    </row>
    <row r="703" spans="1:9" s="283" customFormat="1" hidden="1" x14ac:dyDescent="0.25">
      <c r="A703" s="285">
        <f t="shared" si="70"/>
        <v>0</v>
      </c>
      <c r="B703" s="180">
        <f t="shared" si="70"/>
        <v>0</v>
      </c>
      <c r="C703" s="340"/>
      <c r="D703" s="342"/>
      <c r="E703" s="340"/>
      <c r="F703" s="341"/>
      <c r="G703" s="342"/>
      <c r="H703" s="282"/>
      <c r="I703" s="282"/>
    </row>
    <row r="704" spans="1:9" s="283" customFormat="1" hidden="1" x14ac:dyDescent="0.25">
      <c r="A704" s="285">
        <f t="shared" si="70"/>
        <v>0</v>
      </c>
      <c r="B704" s="180">
        <f t="shared" si="70"/>
        <v>0</v>
      </c>
      <c r="C704" s="340"/>
      <c r="D704" s="342"/>
      <c r="E704" s="340"/>
      <c r="F704" s="341"/>
      <c r="G704" s="342"/>
      <c r="H704" s="282"/>
      <c r="I704" s="282"/>
    </row>
    <row r="705" spans="1:9" s="283" customFormat="1" hidden="1" x14ac:dyDescent="0.25">
      <c r="A705" s="285">
        <f t="shared" si="70"/>
        <v>0</v>
      </c>
      <c r="B705" s="180">
        <f t="shared" si="70"/>
        <v>0</v>
      </c>
      <c r="C705" s="340"/>
      <c r="D705" s="342"/>
      <c r="E705" s="340"/>
      <c r="F705" s="341"/>
      <c r="G705" s="342"/>
      <c r="H705" s="282"/>
      <c r="I705" s="282"/>
    </row>
    <row r="706" spans="1:9" s="283" customFormat="1" hidden="1" x14ac:dyDescent="0.25">
      <c r="A706" s="285">
        <f t="shared" ref="A706:B715" si="71">A120</f>
        <v>0</v>
      </c>
      <c r="B706" s="180">
        <f t="shared" si="71"/>
        <v>0</v>
      </c>
      <c r="C706" s="340"/>
      <c r="D706" s="342"/>
      <c r="E706" s="340"/>
      <c r="F706" s="341"/>
      <c r="G706" s="342"/>
      <c r="H706" s="282"/>
      <c r="I706" s="282"/>
    </row>
    <row r="707" spans="1:9" s="283" customFormat="1" hidden="1" x14ac:dyDescent="0.25">
      <c r="A707" s="285">
        <f t="shared" si="71"/>
        <v>0</v>
      </c>
      <c r="B707" s="180">
        <f t="shared" si="71"/>
        <v>0</v>
      </c>
      <c r="C707" s="340"/>
      <c r="D707" s="342"/>
      <c r="E707" s="340"/>
      <c r="F707" s="341"/>
      <c r="G707" s="342"/>
      <c r="H707" s="282"/>
      <c r="I707" s="282"/>
    </row>
    <row r="708" spans="1:9" s="283" customFormat="1" hidden="1" x14ac:dyDescent="0.25">
      <c r="A708" s="285">
        <f t="shared" si="71"/>
        <v>0</v>
      </c>
      <c r="B708" s="180">
        <f t="shared" si="71"/>
        <v>0</v>
      </c>
      <c r="C708" s="340"/>
      <c r="D708" s="342"/>
      <c r="E708" s="340"/>
      <c r="F708" s="341"/>
      <c r="G708" s="342"/>
      <c r="H708" s="282"/>
      <c r="I708" s="282"/>
    </row>
    <row r="709" spans="1:9" s="283" customFormat="1" hidden="1" x14ac:dyDescent="0.25">
      <c r="A709" s="285">
        <f t="shared" si="71"/>
        <v>0</v>
      </c>
      <c r="B709" s="180">
        <f t="shared" si="71"/>
        <v>0</v>
      </c>
      <c r="C709" s="340"/>
      <c r="D709" s="342"/>
      <c r="E709" s="340"/>
      <c r="F709" s="341"/>
      <c r="G709" s="342"/>
      <c r="H709" s="282"/>
      <c r="I709" s="282"/>
    </row>
    <row r="710" spans="1:9" s="283" customFormat="1" hidden="1" x14ac:dyDescent="0.25">
      <c r="A710" s="285">
        <f t="shared" si="71"/>
        <v>0</v>
      </c>
      <c r="B710" s="180">
        <f t="shared" si="71"/>
        <v>0</v>
      </c>
      <c r="C710" s="340"/>
      <c r="D710" s="342"/>
      <c r="E710" s="340"/>
      <c r="F710" s="341"/>
      <c r="G710" s="342"/>
      <c r="H710" s="282"/>
      <c r="I710" s="282"/>
    </row>
    <row r="711" spans="1:9" s="283" customFormat="1" hidden="1" x14ac:dyDescent="0.25">
      <c r="A711" s="285">
        <f t="shared" si="71"/>
        <v>0</v>
      </c>
      <c r="B711" s="180">
        <f t="shared" si="71"/>
        <v>0</v>
      </c>
      <c r="C711" s="340"/>
      <c r="D711" s="342"/>
      <c r="E711" s="340"/>
      <c r="F711" s="341"/>
      <c r="G711" s="342"/>
      <c r="H711" s="282"/>
      <c r="I711" s="282"/>
    </row>
    <row r="712" spans="1:9" s="283" customFormat="1" hidden="1" x14ac:dyDescent="0.25">
      <c r="A712" s="285">
        <f t="shared" si="71"/>
        <v>0</v>
      </c>
      <c r="B712" s="180">
        <f t="shared" si="71"/>
        <v>0</v>
      </c>
      <c r="C712" s="340"/>
      <c r="D712" s="342"/>
      <c r="E712" s="340"/>
      <c r="F712" s="341"/>
      <c r="G712" s="342"/>
      <c r="H712" s="282"/>
      <c r="I712" s="282"/>
    </row>
    <row r="713" spans="1:9" s="283" customFormat="1" hidden="1" x14ac:dyDescent="0.25">
      <c r="A713" s="285">
        <f t="shared" si="71"/>
        <v>0</v>
      </c>
      <c r="B713" s="180">
        <f t="shared" si="71"/>
        <v>0</v>
      </c>
      <c r="C713" s="340"/>
      <c r="D713" s="342"/>
      <c r="E713" s="340"/>
      <c r="F713" s="341"/>
      <c r="G713" s="342"/>
      <c r="H713" s="282"/>
      <c r="I713" s="282"/>
    </row>
    <row r="714" spans="1:9" s="283" customFormat="1" hidden="1" x14ac:dyDescent="0.25">
      <c r="A714" s="285">
        <f t="shared" si="71"/>
        <v>0</v>
      </c>
      <c r="B714" s="180">
        <f t="shared" si="71"/>
        <v>0</v>
      </c>
      <c r="C714" s="340"/>
      <c r="D714" s="342"/>
      <c r="E714" s="340"/>
      <c r="F714" s="341"/>
      <c r="G714" s="342"/>
      <c r="H714" s="282"/>
      <c r="I714" s="282"/>
    </row>
    <row r="715" spans="1:9" s="283" customFormat="1" hidden="1" x14ac:dyDescent="0.25">
      <c r="A715" s="285">
        <f t="shared" si="71"/>
        <v>0</v>
      </c>
      <c r="B715" s="180">
        <f t="shared" si="71"/>
        <v>0</v>
      </c>
      <c r="C715" s="340"/>
      <c r="D715" s="342"/>
      <c r="E715" s="340"/>
      <c r="F715" s="341"/>
      <c r="G715" s="342"/>
      <c r="H715" s="282"/>
      <c r="I715" s="282"/>
    </row>
    <row r="716" spans="1:9" s="283" customFormat="1" hidden="1" x14ac:dyDescent="0.25">
      <c r="A716" s="285">
        <f t="shared" ref="A716:B716" si="72">A130</f>
        <v>0</v>
      </c>
      <c r="B716" s="180">
        <f t="shared" si="72"/>
        <v>0</v>
      </c>
      <c r="C716" s="330"/>
      <c r="D716" s="331"/>
      <c r="E716" s="330"/>
      <c r="F716" s="332"/>
      <c r="G716" s="331"/>
      <c r="H716" s="282"/>
      <c r="I716" s="282"/>
    </row>
    <row r="717" spans="1:9" s="283" customFormat="1" hidden="1" x14ac:dyDescent="0.25">
      <c r="A717" s="285">
        <f t="shared" ref="A717:B717" si="73">A131</f>
        <v>0</v>
      </c>
      <c r="B717" s="180">
        <f t="shared" si="73"/>
        <v>0</v>
      </c>
      <c r="C717" s="330"/>
      <c r="D717" s="331"/>
      <c r="E717" s="330"/>
      <c r="F717" s="332"/>
      <c r="G717" s="331"/>
      <c r="H717" s="282"/>
      <c r="I717" s="282"/>
    </row>
    <row r="718" spans="1:9" s="283" customFormat="1" hidden="1" x14ac:dyDescent="0.25">
      <c r="A718" s="285">
        <f t="shared" ref="A718:B718" si="74">A132</f>
        <v>0</v>
      </c>
      <c r="B718" s="180">
        <f t="shared" si="74"/>
        <v>0</v>
      </c>
      <c r="C718" s="330"/>
      <c r="D718" s="331"/>
      <c r="E718" s="330"/>
      <c r="F718" s="332"/>
      <c r="G718" s="331"/>
      <c r="H718" s="282"/>
      <c r="I718" s="282"/>
    </row>
    <row r="719" spans="1:9" s="283" customFormat="1" hidden="1" x14ac:dyDescent="0.25">
      <c r="A719" s="285">
        <f t="shared" ref="A719:B719" si="75">A133</f>
        <v>0</v>
      </c>
      <c r="B719" s="180">
        <f t="shared" si="75"/>
        <v>0</v>
      </c>
      <c r="C719" s="330"/>
      <c r="D719" s="331"/>
      <c r="E719" s="330"/>
      <c r="F719" s="332"/>
      <c r="G719" s="331"/>
      <c r="H719" s="282"/>
      <c r="I719" s="282"/>
    </row>
    <row r="720" spans="1:9" s="283" customFormat="1" hidden="1" x14ac:dyDescent="0.25">
      <c r="A720" s="285">
        <f t="shared" ref="A720:B720" si="76">A134</f>
        <v>0</v>
      </c>
      <c r="B720" s="180">
        <f t="shared" si="76"/>
        <v>0</v>
      </c>
      <c r="C720" s="330"/>
      <c r="D720" s="331"/>
      <c r="E720" s="330"/>
      <c r="F720" s="332"/>
      <c r="G720" s="331"/>
      <c r="H720" s="282"/>
      <c r="I720" s="282"/>
    </row>
    <row r="721" spans="1:9" s="283" customFormat="1" hidden="1" x14ac:dyDescent="0.25">
      <c r="A721" s="285">
        <f t="shared" ref="A721:B721" si="77">A135</f>
        <v>0</v>
      </c>
      <c r="B721" s="180">
        <f t="shared" si="77"/>
        <v>0</v>
      </c>
      <c r="C721" s="330"/>
      <c r="D721" s="331"/>
      <c r="E721" s="330"/>
      <c r="F721" s="332"/>
      <c r="G721" s="331"/>
      <c r="H721" s="282"/>
      <c r="I721" s="282"/>
    </row>
    <row r="722" spans="1:9" s="283" customFormat="1" hidden="1" x14ac:dyDescent="0.25">
      <c r="A722" s="285">
        <f t="shared" ref="A722:B722" si="78">A136</f>
        <v>0</v>
      </c>
      <c r="B722" s="180">
        <f t="shared" si="78"/>
        <v>0</v>
      </c>
      <c r="C722" s="330"/>
      <c r="D722" s="331"/>
      <c r="E722" s="330"/>
      <c r="F722" s="332"/>
      <c r="G722" s="331"/>
      <c r="H722" s="282"/>
      <c r="I722" s="282"/>
    </row>
    <row r="723" spans="1:9" s="283" customFormat="1" hidden="1" x14ac:dyDescent="0.25">
      <c r="A723" s="285">
        <f t="shared" ref="A723:B723" si="79">A137</f>
        <v>0</v>
      </c>
      <c r="B723" s="180">
        <f t="shared" si="79"/>
        <v>0</v>
      </c>
      <c r="C723" s="330"/>
      <c r="D723" s="331"/>
      <c r="E723" s="330"/>
      <c r="F723" s="332"/>
      <c r="G723" s="331"/>
      <c r="H723" s="282"/>
      <c r="I723" s="282"/>
    </row>
    <row r="724" spans="1:9" s="283" customFormat="1" hidden="1" x14ac:dyDescent="0.25">
      <c r="A724" s="285">
        <f t="shared" ref="A724:B724" si="80">A138</f>
        <v>0</v>
      </c>
      <c r="B724" s="180">
        <f t="shared" si="80"/>
        <v>0</v>
      </c>
      <c r="C724" s="330"/>
      <c r="D724" s="331"/>
      <c r="E724" s="330"/>
      <c r="F724" s="332"/>
      <c r="G724" s="331"/>
      <c r="H724" s="282"/>
      <c r="I724" s="282"/>
    </row>
    <row r="725" spans="1:9" s="283" customFormat="1" hidden="1" x14ac:dyDescent="0.25">
      <c r="A725" s="285">
        <f t="shared" ref="A725:B725" si="81">A139</f>
        <v>0</v>
      </c>
      <c r="B725" s="180">
        <f t="shared" si="81"/>
        <v>0</v>
      </c>
      <c r="C725" s="330"/>
      <c r="D725" s="331"/>
      <c r="E725" s="330"/>
      <c r="F725" s="332"/>
      <c r="G725" s="331"/>
      <c r="H725" s="282"/>
      <c r="I725" s="282"/>
    </row>
    <row r="726" spans="1:9" s="283" customFormat="1" hidden="1" x14ac:dyDescent="0.25">
      <c r="A726" s="285">
        <f t="shared" ref="A726:B726" si="82">A140</f>
        <v>0</v>
      </c>
      <c r="B726" s="180">
        <f t="shared" si="82"/>
        <v>0</v>
      </c>
      <c r="C726" s="340"/>
      <c r="D726" s="342"/>
      <c r="E726" s="340"/>
      <c r="F726" s="341"/>
      <c r="G726" s="342"/>
      <c r="H726" s="282"/>
      <c r="I726" s="282"/>
    </row>
    <row r="727" spans="1:9" s="283" customFormat="1" hidden="1" x14ac:dyDescent="0.25">
      <c r="A727" s="285">
        <f t="shared" ref="A727:B727" si="83">A141</f>
        <v>0</v>
      </c>
      <c r="B727" s="180">
        <f t="shared" si="83"/>
        <v>0</v>
      </c>
      <c r="C727" s="340"/>
      <c r="D727" s="342"/>
      <c r="E727" s="340"/>
      <c r="F727" s="341"/>
      <c r="G727" s="342"/>
      <c r="H727" s="282"/>
      <c r="I727" s="282"/>
    </row>
    <row r="728" spans="1:9" s="283" customFormat="1" hidden="1" x14ac:dyDescent="0.25">
      <c r="A728" s="285">
        <f t="shared" ref="A728:B728" si="84">A142</f>
        <v>0</v>
      </c>
      <c r="B728" s="180">
        <f t="shared" si="84"/>
        <v>0</v>
      </c>
      <c r="C728" s="340"/>
      <c r="D728" s="342"/>
      <c r="E728" s="340"/>
      <c r="F728" s="341"/>
      <c r="G728" s="342"/>
      <c r="H728" s="282"/>
      <c r="I728" s="282"/>
    </row>
    <row r="729" spans="1:9" s="283" customFormat="1" hidden="1" x14ac:dyDescent="0.25">
      <c r="A729" s="285">
        <f t="shared" ref="A729:B729" si="85">A143</f>
        <v>0</v>
      </c>
      <c r="B729" s="180">
        <f t="shared" si="85"/>
        <v>0</v>
      </c>
      <c r="C729" s="340"/>
      <c r="D729" s="342"/>
      <c r="E729" s="340"/>
      <c r="F729" s="341"/>
      <c r="G729" s="342"/>
      <c r="H729" s="282"/>
      <c r="I729" s="282"/>
    </row>
    <row r="730" spans="1:9" s="283" customFormat="1" hidden="1" x14ac:dyDescent="0.25">
      <c r="A730" s="285">
        <f t="shared" ref="A730:B730" si="86">A144</f>
        <v>0</v>
      </c>
      <c r="B730" s="180">
        <f t="shared" si="86"/>
        <v>0</v>
      </c>
      <c r="C730" s="340"/>
      <c r="D730" s="342"/>
      <c r="E730" s="340"/>
      <c r="F730" s="341"/>
      <c r="G730" s="342"/>
      <c r="H730" s="282"/>
      <c r="I730" s="282"/>
    </row>
    <row r="731" spans="1:9" s="283" customFormat="1" hidden="1" x14ac:dyDescent="0.25">
      <c r="A731" s="285">
        <f t="shared" ref="A731:B731" si="87">A145</f>
        <v>0</v>
      </c>
      <c r="B731" s="180">
        <f t="shared" si="87"/>
        <v>0</v>
      </c>
      <c r="C731" s="340"/>
      <c r="D731" s="342"/>
      <c r="E731" s="340"/>
      <c r="F731" s="341"/>
      <c r="G731" s="342"/>
      <c r="H731" s="282"/>
      <c r="I731" s="282"/>
    </row>
    <row r="732" spans="1:9" s="283" customFormat="1" hidden="1" x14ac:dyDescent="0.25">
      <c r="A732" s="285">
        <f t="shared" ref="A732:B732" si="88">A146</f>
        <v>0</v>
      </c>
      <c r="B732" s="180">
        <f t="shared" si="88"/>
        <v>0</v>
      </c>
      <c r="C732" s="340"/>
      <c r="D732" s="342"/>
      <c r="E732" s="340"/>
      <c r="F732" s="341"/>
      <c r="G732" s="342"/>
      <c r="H732" s="282"/>
      <c r="I732" s="282"/>
    </row>
    <row r="733" spans="1:9" s="283" customFormat="1" hidden="1" x14ac:dyDescent="0.25">
      <c r="A733" s="285">
        <f t="shared" ref="A733:B733" si="89">A147</f>
        <v>0</v>
      </c>
      <c r="B733" s="180">
        <f t="shared" si="89"/>
        <v>0</v>
      </c>
      <c r="C733" s="340"/>
      <c r="D733" s="342"/>
      <c r="E733" s="340"/>
      <c r="F733" s="341"/>
      <c r="G733" s="342"/>
      <c r="H733" s="282"/>
      <c r="I733" s="282"/>
    </row>
    <row r="734" spans="1:9" s="283" customFormat="1" hidden="1" x14ac:dyDescent="0.25">
      <c r="A734" s="285">
        <f t="shared" ref="A734:B734" si="90">A148</f>
        <v>0</v>
      </c>
      <c r="B734" s="180">
        <f t="shared" si="90"/>
        <v>0</v>
      </c>
      <c r="C734" s="340"/>
      <c r="D734" s="342"/>
      <c r="E734" s="340"/>
      <c r="F734" s="341"/>
      <c r="G734" s="342"/>
      <c r="H734" s="282"/>
      <c r="I734" s="282"/>
    </row>
    <row r="735" spans="1:9" s="283" customFormat="1" hidden="1" x14ac:dyDescent="0.25">
      <c r="A735" s="285">
        <f t="shared" ref="A735:B735" si="91">A149</f>
        <v>0</v>
      </c>
      <c r="B735" s="180">
        <f t="shared" si="91"/>
        <v>0</v>
      </c>
      <c r="C735" s="343"/>
      <c r="D735" s="344"/>
      <c r="E735" s="345"/>
      <c r="F735" s="346"/>
      <c r="G735" s="347"/>
      <c r="H735" s="282"/>
      <c r="I735" s="282"/>
    </row>
    <row r="736" spans="1:9" x14ac:dyDescent="0.25">
      <c r="A736" s="381" t="s">
        <v>32</v>
      </c>
      <c r="B736" s="382"/>
      <c r="C736" s="400">
        <f>SUM(C626:D735)</f>
        <v>0</v>
      </c>
      <c r="D736" s="400"/>
      <c r="E736" s="400">
        <f>SUM(E626:G735)</f>
        <v>0</v>
      </c>
      <c r="F736" s="400"/>
      <c r="G736" s="400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394" t="s">
        <v>1979</v>
      </c>
      <c r="B739" s="394"/>
      <c r="C739" s="394"/>
      <c r="D739" s="394"/>
      <c r="E739" s="394"/>
      <c r="F739" s="394"/>
      <c r="G739" s="394"/>
      <c r="H739" s="394"/>
      <c r="I739" s="394"/>
    </row>
    <row r="740" spans="1:9" ht="45" customHeight="1" x14ac:dyDescent="0.25">
      <c r="A740" s="80" t="s">
        <v>39</v>
      </c>
      <c r="B740" s="80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s="283" customFormat="1" hidden="1" x14ac:dyDescent="0.25">
      <c r="A741" s="145">
        <f t="shared" ref="A741:A772" si="92">A40</f>
        <v>0</v>
      </c>
      <c r="B741" s="291">
        <f t="shared" ref="B741:B772" si="93">B626</f>
        <v>0</v>
      </c>
      <c r="C741" s="316"/>
      <c r="D741" s="402"/>
      <c r="E741" s="402"/>
      <c r="F741" s="402"/>
      <c r="G741" s="472"/>
      <c r="H741" s="473"/>
      <c r="I741" s="474"/>
    </row>
    <row r="742" spans="1:9" s="283" customFormat="1" hidden="1" x14ac:dyDescent="0.25">
      <c r="A742" s="145">
        <f t="shared" si="92"/>
        <v>0</v>
      </c>
      <c r="B742" s="291">
        <f t="shared" si="93"/>
        <v>0</v>
      </c>
      <c r="C742" s="316"/>
      <c r="D742" s="402"/>
      <c r="E742" s="402"/>
      <c r="F742" s="402"/>
      <c r="G742" s="475"/>
      <c r="H742" s="476"/>
      <c r="I742" s="476"/>
    </row>
    <row r="743" spans="1:9" s="283" customFormat="1" hidden="1" x14ac:dyDescent="0.25">
      <c r="A743" s="145">
        <f t="shared" si="92"/>
        <v>0</v>
      </c>
      <c r="B743" s="291">
        <f t="shared" si="93"/>
        <v>0</v>
      </c>
      <c r="C743" s="316"/>
      <c r="D743" s="402"/>
      <c r="E743" s="402"/>
      <c r="F743" s="402"/>
      <c r="G743" s="475"/>
      <c r="H743" s="476"/>
      <c r="I743" s="476"/>
    </row>
    <row r="744" spans="1:9" s="283" customFormat="1" hidden="1" x14ac:dyDescent="0.25">
      <c r="A744" s="145">
        <f t="shared" si="92"/>
        <v>0</v>
      </c>
      <c r="B744" s="291">
        <f t="shared" si="93"/>
        <v>0</v>
      </c>
      <c r="C744" s="316"/>
      <c r="D744" s="402"/>
      <c r="E744" s="402"/>
      <c r="F744" s="402"/>
      <c r="G744" s="475"/>
      <c r="H744" s="476"/>
      <c r="I744" s="476"/>
    </row>
    <row r="745" spans="1:9" s="283" customFormat="1" hidden="1" x14ac:dyDescent="0.25">
      <c r="A745" s="145">
        <f t="shared" si="92"/>
        <v>0</v>
      </c>
      <c r="B745" s="291">
        <f t="shared" si="93"/>
        <v>0</v>
      </c>
      <c r="C745" s="316"/>
      <c r="D745" s="402"/>
      <c r="E745" s="402"/>
      <c r="F745" s="402"/>
      <c r="G745" s="475"/>
      <c r="H745" s="476"/>
      <c r="I745" s="476"/>
    </row>
    <row r="746" spans="1:9" s="283" customFormat="1" hidden="1" x14ac:dyDescent="0.25">
      <c r="A746" s="285">
        <f t="shared" si="92"/>
        <v>0</v>
      </c>
      <c r="B746" s="180">
        <f t="shared" si="93"/>
        <v>0</v>
      </c>
      <c r="C746" s="316"/>
      <c r="D746" s="361"/>
      <c r="E746" s="361"/>
      <c r="F746" s="361"/>
      <c r="G746" s="477"/>
      <c r="H746" s="478"/>
      <c r="I746" s="478"/>
    </row>
    <row r="747" spans="1:9" s="283" customFormat="1" hidden="1" x14ac:dyDescent="0.25">
      <c r="A747" s="285">
        <f t="shared" si="92"/>
        <v>0</v>
      </c>
      <c r="B747" s="180">
        <f t="shared" si="93"/>
        <v>0</v>
      </c>
      <c r="C747" s="316"/>
      <c r="D747" s="361"/>
      <c r="E747" s="361"/>
      <c r="F747" s="361"/>
      <c r="G747" s="477"/>
      <c r="H747" s="478"/>
      <c r="I747" s="478"/>
    </row>
    <row r="748" spans="1:9" s="283" customFormat="1" hidden="1" x14ac:dyDescent="0.25">
      <c r="A748" s="285">
        <f t="shared" si="92"/>
        <v>0</v>
      </c>
      <c r="B748" s="180">
        <f t="shared" si="93"/>
        <v>0</v>
      </c>
      <c r="C748" s="316"/>
      <c r="D748" s="361"/>
      <c r="E748" s="361"/>
      <c r="F748" s="361"/>
      <c r="G748" s="477"/>
      <c r="H748" s="478"/>
      <c r="I748" s="478"/>
    </row>
    <row r="749" spans="1:9" s="283" customFormat="1" hidden="1" x14ac:dyDescent="0.25">
      <c r="A749" s="285">
        <f t="shared" si="92"/>
        <v>0</v>
      </c>
      <c r="B749" s="180">
        <f t="shared" si="93"/>
        <v>0</v>
      </c>
      <c r="C749" s="316"/>
      <c r="D749" s="361"/>
      <c r="E749" s="361"/>
      <c r="F749" s="361"/>
      <c r="G749" s="477"/>
      <c r="H749" s="478"/>
      <c r="I749" s="478"/>
    </row>
    <row r="750" spans="1:9" s="283" customFormat="1" hidden="1" x14ac:dyDescent="0.25">
      <c r="A750" s="285">
        <f t="shared" si="92"/>
        <v>0</v>
      </c>
      <c r="B750" s="180">
        <f t="shared" si="93"/>
        <v>0</v>
      </c>
      <c r="C750" s="316"/>
      <c r="D750" s="361"/>
      <c r="E750" s="361"/>
      <c r="F750" s="361"/>
      <c r="G750" s="477"/>
      <c r="H750" s="478"/>
      <c r="I750" s="478"/>
    </row>
    <row r="751" spans="1:9" s="283" customFormat="1" hidden="1" x14ac:dyDescent="0.25">
      <c r="A751" s="285">
        <f t="shared" si="92"/>
        <v>0</v>
      </c>
      <c r="B751" s="180">
        <f t="shared" si="93"/>
        <v>0</v>
      </c>
      <c r="C751" s="316"/>
      <c r="D751" s="361"/>
      <c r="E751" s="361"/>
      <c r="F751" s="361"/>
      <c r="G751" s="477"/>
      <c r="H751" s="478"/>
      <c r="I751" s="478"/>
    </row>
    <row r="752" spans="1:9" s="283" customFormat="1" hidden="1" x14ac:dyDescent="0.25">
      <c r="A752" s="285">
        <f t="shared" si="92"/>
        <v>0</v>
      </c>
      <c r="B752" s="180">
        <f t="shared" si="93"/>
        <v>0</v>
      </c>
      <c r="C752" s="316"/>
      <c r="D752" s="361"/>
      <c r="E752" s="361"/>
      <c r="F752" s="361"/>
      <c r="G752" s="477"/>
      <c r="H752" s="478"/>
      <c r="I752" s="478"/>
    </row>
    <row r="753" spans="1:9" s="283" customFormat="1" hidden="1" x14ac:dyDescent="0.25">
      <c r="A753" s="285">
        <f t="shared" si="92"/>
        <v>0</v>
      </c>
      <c r="B753" s="180">
        <f t="shared" si="93"/>
        <v>0</v>
      </c>
      <c r="C753" s="316"/>
      <c r="D753" s="361"/>
      <c r="E753" s="361"/>
      <c r="F753" s="361"/>
      <c r="G753" s="477"/>
      <c r="H753" s="478"/>
      <c r="I753" s="478"/>
    </row>
    <row r="754" spans="1:9" s="283" customFormat="1" hidden="1" x14ac:dyDescent="0.25">
      <c r="A754" s="285">
        <f t="shared" si="92"/>
        <v>0</v>
      </c>
      <c r="B754" s="180">
        <f t="shared" si="93"/>
        <v>0</v>
      </c>
      <c r="C754" s="316"/>
      <c r="D754" s="361"/>
      <c r="E754" s="361"/>
      <c r="F754" s="361"/>
      <c r="G754" s="477"/>
      <c r="H754" s="478"/>
      <c r="I754" s="478"/>
    </row>
    <row r="755" spans="1:9" s="283" customFormat="1" hidden="1" x14ac:dyDescent="0.25">
      <c r="A755" s="285">
        <f t="shared" si="92"/>
        <v>0</v>
      </c>
      <c r="B755" s="180">
        <f t="shared" si="93"/>
        <v>0</v>
      </c>
      <c r="C755" s="316"/>
      <c r="D755" s="361"/>
      <c r="E755" s="361"/>
      <c r="F755" s="361"/>
      <c r="G755" s="477"/>
      <c r="H755" s="478"/>
      <c r="I755" s="478"/>
    </row>
    <row r="756" spans="1:9" s="283" customFormat="1" hidden="1" x14ac:dyDescent="0.25">
      <c r="A756" s="285">
        <f t="shared" si="92"/>
        <v>0</v>
      </c>
      <c r="B756" s="180">
        <f t="shared" si="93"/>
        <v>0</v>
      </c>
      <c r="C756" s="316"/>
      <c r="D756" s="361"/>
      <c r="E756" s="361"/>
      <c r="F756" s="361"/>
      <c r="G756" s="477"/>
      <c r="H756" s="478"/>
      <c r="I756" s="478"/>
    </row>
    <row r="757" spans="1:9" s="283" customFormat="1" hidden="1" x14ac:dyDescent="0.25">
      <c r="A757" s="285">
        <f t="shared" si="92"/>
        <v>0</v>
      </c>
      <c r="B757" s="180">
        <f t="shared" si="93"/>
        <v>0</v>
      </c>
      <c r="C757" s="316"/>
      <c r="D757" s="361"/>
      <c r="E757" s="361"/>
      <c r="F757" s="361"/>
      <c r="G757" s="477"/>
      <c r="H757" s="478"/>
      <c r="I757" s="478"/>
    </row>
    <row r="758" spans="1:9" s="283" customFormat="1" hidden="1" x14ac:dyDescent="0.25">
      <c r="A758" s="285">
        <f t="shared" si="92"/>
        <v>0</v>
      </c>
      <c r="B758" s="180">
        <f t="shared" si="93"/>
        <v>0</v>
      </c>
      <c r="C758" s="316"/>
      <c r="D758" s="361"/>
      <c r="E758" s="361"/>
      <c r="F758" s="361"/>
      <c r="G758" s="477"/>
      <c r="H758" s="478"/>
      <c r="I758" s="478"/>
    </row>
    <row r="759" spans="1:9" s="283" customFormat="1" hidden="1" x14ac:dyDescent="0.25">
      <c r="A759" s="285">
        <f t="shared" si="92"/>
        <v>0</v>
      </c>
      <c r="B759" s="180">
        <f t="shared" si="93"/>
        <v>0</v>
      </c>
      <c r="C759" s="316"/>
      <c r="D759" s="361"/>
      <c r="E759" s="361"/>
      <c r="F759" s="361"/>
      <c r="G759" s="477"/>
      <c r="H759" s="478"/>
      <c r="I759" s="478"/>
    </row>
    <row r="760" spans="1:9" s="283" customFormat="1" hidden="1" x14ac:dyDescent="0.25">
      <c r="A760" s="285">
        <f t="shared" si="92"/>
        <v>0</v>
      </c>
      <c r="B760" s="180">
        <f t="shared" si="93"/>
        <v>0</v>
      </c>
      <c r="C760" s="316"/>
      <c r="D760" s="361"/>
      <c r="E760" s="361"/>
      <c r="F760" s="361"/>
      <c r="G760" s="477"/>
      <c r="H760" s="478"/>
      <c r="I760" s="478"/>
    </row>
    <row r="761" spans="1:9" s="283" customFormat="1" hidden="1" x14ac:dyDescent="0.25">
      <c r="A761" s="285">
        <f t="shared" si="92"/>
        <v>0</v>
      </c>
      <c r="B761" s="180">
        <f t="shared" si="93"/>
        <v>0</v>
      </c>
      <c r="C761" s="316"/>
      <c r="D761" s="361"/>
      <c r="E761" s="361"/>
      <c r="F761" s="361"/>
      <c r="G761" s="477"/>
      <c r="H761" s="478"/>
      <c r="I761" s="478"/>
    </row>
    <row r="762" spans="1:9" s="283" customFormat="1" hidden="1" x14ac:dyDescent="0.25">
      <c r="A762" s="285">
        <f t="shared" si="92"/>
        <v>0</v>
      </c>
      <c r="B762" s="180">
        <f t="shared" si="93"/>
        <v>0</v>
      </c>
      <c r="C762" s="316"/>
      <c r="D762" s="361"/>
      <c r="E762" s="361"/>
      <c r="F762" s="361"/>
      <c r="G762" s="477"/>
      <c r="H762" s="478"/>
      <c r="I762" s="478"/>
    </row>
    <row r="763" spans="1:9" s="283" customFormat="1" hidden="1" x14ac:dyDescent="0.25">
      <c r="A763" s="285">
        <f t="shared" si="92"/>
        <v>0</v>
      </c>
      <c r="B763" s="180">
        <f t="shared" si="93"/>
        <v>0</v>
      </c>
      <c r="C763" s="316"/>
      <c r="D763" s="361"/>
      <c r="E763" s="361"/>
      <c r="F763" s="361"/>
      <c r="G763" s="477"/>
      <c r="H763" s="478"/>
      <c r="I763" s="478"/>
    </row>
    <row r="764" spans="1:9" s="283" customFormat="1" hidden="1" x14ac:dyDescent="0.25">
      <c r="A764" s="285">
        <f t="shared" si="92"/>
        <v>0</v>
      </c>
      <c r="B764" s="180">
        <f t="shared" si="93"/>
        <v>0</v>
      </c>
      <c r="C764" s="316"/>
      <c r="D764" s="361"/>
      <c r="E764" s="361"/>
      <c r="F764" s="361"/>
      <c r="G764" s="477"/>
      <c r="H764" s="478"/>
      <c r="I764" s="478"/>
    </row>
    <row r="765" spans="1:9" s="283" customFormat="1" hidden="1" x14ac:dyDescent="0.25">
      <c r="A765" s="285">
        <f t="shared" si="92"/>
        <v>0</v>
      </c>
      <c r="B765" s="180">
        <f t="shared" si="93"/>
        <v>0</v>
      </c>
      <c r="C765" s="316"/>
      <c r="D765" s="361"/>
      <c r="E765" s="361"/>
      <c r="F765" s="361"/>
      <c r="G765" s="477"/>
      <c r="H765" s="478"/>
      <c r="I765" s="478"/>
    </row>
    <row r="766" spans="1:9" s="283" customFormat="1" hidden="1" x14ac:dyDescent="0.25">
      <c r="A766" s="285">
        <f t="shared" si="92"/>
        <v>0</v>
      </c>
      <c r="B766" s="180">
        <f t="shared" si="93"/>
        <v>0</v>
      </c>
      <c r="C766" s="316"/>
      <c r="D766" s="361"/>
      <c r="E766" s="361"/>
      <c r="F766" s="361"/>
      <c r="G766" s="477"/>
      <c r="H766" s="478"/>
      <c r="I766" s="478"/>
    </row>
    <row r="767" spans="1:9" s="283" customFormat="1" hidden="1" x14ac:dyDescent="0.25">
      <c r="A767" s="285">
        <f t="shared" si="92"/>
        <v>0</v>
      </c>
      <c r="B767" s="180">
        <f t="shared" si="93"/>
        <v>0</v>
      </c>
      <c r="C767" s="316"/>
      <c r="D767" s="361"/>
      <c r="E767" s="361"/>
      <c r="F767" s="361"/>
      <c r="G767" s="477"/>
      <c r="H767" s="478"/>
      <c r="I767" s="478"/>
    </row>
    <row r="768" spans="1:9" s="283" customFormat="1" hidden="1" x14ac:dyDescent="0.25">
      <c r="A768" s="285">
        <f t="shared" si="92"/>
        <v>0</v>
      </c>
      <c r="B768" s="180">
        <f t="shared" si="93"/>
        <v>0</v>
      </c>
      <c r="C768" s="316"/>
      <c r="D768" s="361"/>
      <c r="E768" s="361"/>
      <c r="F768" s="361"/>
      <c r="G768" s="477"/>
      <c r="H768" s="478"/>
      <c r="I768" s="478"/>
    </row>
    <row r="769" spans="1:9" s="283" customFormat="1" hidden="1" x14ac:dyDescent="0.25">
      <c r="A769" s="285">
        <f t="shared" si="92"/>
        <v>0</v>
      </c>
      <c r="B769" s="180">
        <f t="shared" si="93"/>
        <v>0</v>
      </c>
      <c r="C769" s="316"/>
      <c r="D769" s="361"/>
      <c r="E769" s="361"/>
      <c r="F769" s="361"/>
      <c r="G769" s="477"/>
      <c r="H769" s="478"/>
      <c r="I769" s="478"/>
    </row>
    <row r="770" spans="1:9" s="283" customFormat="1" hidden="1" x14ac:dyDescent="0.25">
      <c r="A770" s="285">
        <f t="shared" si="92"/>
        <v>0</v>
      </c>
      <c r="B770" s="180">
        <f t="shared" si="93"/>
        <v>0</v>
      </c>
      <c r="C770" s="316"/>
      <c r="D770" s="361"/>
      <c r="E770" s="361"/>
      <c r="F770" s="361"/>
      <c r="G770" s="477"/>
      <c r="H770" s="478"/>
      <c r="I770" s="478"/>
    </row>
    <row r="771" spans="1:9" s="283" customFormat="1" hidden="1" x14ac:dyDescent="0.25">
      <c r="A771" s="285">
        <f t="shared" si="92"/>
        <v>0</v>
      </c>
      <c r="B771" s="180">
        <f t="shared" si="93"/>
        <v>0</v>
      </c>
      <c r="C771" s="316"/>
      <c r="D771" s="361"/>
      <c r="E771" s="361"/>
      <c r="F771" s="361"/>
      <c r="G771" s="477"/>
      <c r="H771" s="478"/>
      <c r="I771" s="478"/>
    </row>
    <row r="772" spans="1:9" s="283" customFormat="1" hidden="1" x14ac:dyDescent="0.25">
      <c r="A772" s="285">
        <f t="shared" si="92"/>
        <v>0</v>
      </c>
      <c r="B772" s="180">
        <f t="shared" si="93"/>
        <v>0</v>
      </c>
      <c r="C772" s="316"/>
      <c r="D772" s="361"/>
      <c r="E772" s="361"/>
      <c r="F772" s="361"/>
      <c r="G772" s="477"/>
      <c r="H772" s="478"/>
      <c r="I772" s="478"/>
    </row>
    <row r="773" spans="1:9" s="283" customFormat="1" hidden="1" x14ac:dyDescent="0.25">
      <c r="A773" s="285">
        <f t="shared" ref="A773:A804" si="94">A72</f>
        <v>0</v>
      </c>
      <c r="B773" s="180">
        <f t="shared" ref="B773:B804" si="95">B658</f>
        <v>0</v>
      </c>
      <c r="C773" s="316"/>
      <c r="D773" s="361"/>
      <c r="E773" s="361"/>
      <c r="F773" s="361"/>
      <c r="G773" s="477"/>
      <c r="H773" s="478"/>
      <c r="I773" s="478"/>
    </row>
    <row r="774" spans="1:9" s="283" customFormat="1" hidden="1" x14ac:dyDescent="0.25">
      <c r="A774" s="285">
        <f t="shared" si="94"/>
        <v>0</v>
      </c>
      <c r="B774" s="180">
        <f t="shared" si="95"/>
        <v>0</v>
      </c>
      <c r="C774" s="316"/>
      <c r="D774" s="361"/>
      <c r="E774" s="361"/>
      <c r="F774" s="361"/>
      <c r="G774" s="477"/>
      <c r="H774" s="478"/>
      <c r="I774" s="478"/>
    </row>
    <row r="775" spans="1:9" s="283" customFormat="1" hidden="1" x14ac:dyDescent="0.25">
      <c r="A775" s="285">
        <f t="shared" si="94"/>
        <v>0</v>
      </c>
      <c r="B775" s="180">
        <f t="shared" si="95"/>
        <v>0</v>
      </c>
      <c r="C775" s="316"/>
      <c r="D775" s="361"/>
      <c r="E775" s="361"/>
      <c r="F775" s="361"/>
      <c r="G775" s="477"/>
      <c r="H775" s="478"/>
      <c r="I775" s="478"/>
    </row>
    <row r="776" spans="1:9" s="283" customFormat="1" hidden="1" x14ac:dyDescent="0.25">
      <c r="A776" s="285">
        <f t="shared" si="94"/>
        <v>0</v>
      </c>
      <c r="B776" s="180">
        <f t="shared" si="95"/>
        <v>0</v>
      </c>
      <c r="C776" s="316"/>
      <c r="D776" s="361"/>
      <c r="E776" s="361"/>
      <c r="F776" s="361"/>
      <c r="G776" s="477"/>
      <c r="H776" s="478"/>
      <c r="I776" s="478"/>
    </row>
    <row r="777" spans="1:9" s="283" customFormat="1" hidden="1" x14ac:dyDescent="0.25">
      <c r="A777" s="285">
        <f t="shared" si="94"/>
        <v>0</v>
      </c>
      <c r="B777" s="180">
        <f t="shared" si="95"/>
        <v>0</v>
      </c>
      <c r="C777" s="316"/>
      <c r="D777" s="361"/>
      <c r="E777" s="361"/>
      <c r="F777" s="361"/>
      <c r="G777" s="477"/>
      <c r="H777" s="478"/>
      <c r="I777" s="478"/>
    </row>
    <row r="778" spans="1:9" s="283" customFormat="1" hidden="1" x14ac:dyDescent="0.25">
      <c r="A778" s="285">
        <f t="shared" si="94"/>
        <v>0</v>
      </c>
      <c r="B778" s="180">
        <f t="shared" si="95"/>
        <v>0</v>
      </c>
      <c r="C778" s="316"/>
      <c r="D778" s="361"/>
      <c r="E778" s="361"/>
      <c r="F778" s="361"/>
      <c r="G778" s="477"/>
      <c r="H778" s="478"/>
      <c r="I778" s="478"/>
    </row>
    <row r="779" spans="1:9" s="283" customFormat="1" hidden="1" x14ac:dyDescent="0.25">
      <c r="A779" s="285">
        <f t="shared" si="94"/>
        <v>0</v>
      </c>
      <c r="B779" s="180">
        <f t="shared" si="95"/>
        <v>0</v>
      </c>
      <c r="C779" s="316"/>
      <c r="D779" s="361"/>
      <c r="E779" s="361"/>
      <c r="F779" s="361"/>
      <c r="G779" s="477"/>
      <c r="H779" s="478"/>
      <c r="I779" s="478"/>
    </row>
    <row r="780" spans="1:9" s="283" customFormat="1" hidden="1" x14ac:dyDescent="0.25">
      <c r="A780" s="285">
        <f t="shared" si="94"/>
        <v>0</v>
      </c>
      <c r="B780" s="180">
        <f t="shared" si="95"/>
        <v>0</v>
      </c>
      <c r="C780" s="316"/>
      <c r="D780" s="361"/>
      <c r="E780" s="361"/>
      <c r="F780" s="361"/>
      <c r="G780" s="477"/>
      <c r="H780" s="478"/>
      <c r="I780" s="478"/>
    </row>
    <row r="781" spans="1:9" s="283" customFormat="1" hidden="1" x14ac:dyDescent="0.25">
      <c r="A781" s="285">
        <f t="shared" si="94"/>
        <v>0</v>
      </c>
      <c r="B781" s="180">
        <f t="shared" si="95"/>
        <v>0</v>
      </c>
      <c r="C781" s="316"/>
      <c r="D781" s="361"/>
      <c r="E781" s="361"/>
      <c r="F781" s="361"/>
      <c r="G781" s="477"/>
      <c r="H781" s="478"/>
      <c r="I781" s="478"/>
    </row>
    <row r="782" spans="1:9" s="283" customFormat="1" hidden="1" x14ac:dyDescent="0.25">
      <c r="A782" s="285">
        <f t="shared" si="94"/>
        <v>0</v>
      </c>
      <c r="B782" s="180">
        <f t="shared" si="95"/>
        <v>0</v>
      </c>
      <c r="C782" s="316"/>
      <c r="D782" s="361"/>
      <c r="E782" s="361"/>
      <c r="F782" s="361"/>
      <c r="G782" s="477"/>
      <c r="H782" s="478"/>
      <c r="I782" s="478"/>
    </row>
    <row r="783" spans="1:9" s="283" customFormat="1" hidden="1" x14ac:dyDescent="0.25">
      <c r="A783" s="285">
        <f t="shared" si="94"/>
        <v>0</v>
      </c>
      <c r="B783" s="180">
        <f t="shared" si="95"/>
        <v>0</v>
      </c>
      <c r="C783" s="316"/>
      <c r="D783" s="361"/>
      <c r="E783" s="361"/>
      <c r="F783" s="361"/>
      <c r="G783" s="477"/>
      <c r="H783" s="478"/>
      <c r="I783" s="478"/>
    </row>
    <row r="784" spans="1:9" s="283" customFormat="1" hidden="1" x14ac:dyDescent="0.25">
      <c r="A784" s="285">
        <f t="shared" si="94"/>
        <v>0</v>
      </c>
      <c r="B784" s="180">
        <f t="shared" si="95"/>
        <v>0</v>
      </c>
      <c r="C784" s="316"/>
      <c r="D784" s="361"/>
      <c r="E784" s="361"/>
      <c r="F784" s="361"/>
      <c r="G784" s="477"/>
      <c r="H784" s="478"/>
      <c r="I784" s="478"/>
    </row>
    <row r="785" spans="1:9" s="283" customFormat="1" hidden="1" x14ac:dyDescent="0.25">
      <c r="A785" s="285">
        <f t="shared" si="94"/>
        <v>0</v>
      </c>
      <c r="B785" s="180">
        <f t="shared" si="95"/>
        <v>0</v>
      </c>
      <c r="C785" s="316"/>
      <c r="D785" s="361"/>
      <c r="E785" s="361"/>
      <c r="F785" s="361"/>
      <c r="G785" s="477"/>
      <c r="H785" s="478"/>
      <c r="I785" s="478"/>
    </row>
    <row r="786" spans="1:9" s="283" customFormat="1" hidden="1" x14ac:dyDescent="0.25">
      <c r="A786" s="285">
        <f t="shared" si="94"/>
        <v>0</v>
      </c>
      <c r="B786" s="180">
        <f t="shared" si="95"/>
        <v>0</v>
      </c>
      <c r="C786" s="316"/>
      <c r="D786" s="361"/>
      <c r="E786" s="361"/>
      <c r="F786" s="361"/>
      <c r="G786" s="477"/>
      <c r="H786" s="478"/>
      <c r="I786" s="478"/>
    </row>
    <row r="787" spans="1:9" s="283" customFormat="1" hidden="1" x14ac:dyDescent="0.25">
      <c r="A787" s="285">
        <f t="shared" si="94"/>
        <v>0</v>
      </c>
      <c r="B787" s="180">
        <f t="shared" si="95"/>
        <v>0</v>
      </c>
      <c r="C787" s="316"/>
      <c r="D787" s="361"/>
      <c r="E787" s="361"/>
      <c r="F787" s="361"/>
      <c r="G787" s="477"/>
      <c r="H787" s="478"/>
      <c r="I787" s="478"/>
    </row>
    <row r="788" spans="1:9" s="283" customFormat="1" hidden="1" x14ac:dyDescent="0.25">
      <c r="A788" s="285">
        <f t="shared" si="94"/>
        <v>0</v>
      </c>
      <c r="B788" s="180">
        <f t="shared" si="95"/>
        <v>0</v>
      </c>
      <c r="C788" s="316"/>
      <c r="D788" s="361"/>
      <c r="E788" s="361"/>
      <c r="F788" s="361"/>
      <c r="G788" s="477"/>
      <c r="H788" s="478"/>
      <c r="I788" s="478"/>
    </row>
    <row r="789" spans="1:9" s="283" customFormat="1" hidden="1" x14ac:dyDescent="0.25">
      <c r="A789" s="285">
        <f t="shared" si="94"/>
        <v>0</v>
      </c>
      <c r="B789" s="180">
        <f t="shared" si="95"/>
        <v>0</v>
      </c>
      <c r="C789" s="316"/>
      <c r="D789" s="361"/>
      <c r="E789" s="361"/>
      <c r="F789" s="361"/>
      <c r="G789" s="477"/>
      <c r="H789" s="478"/>
      <c r="I789" s="478"/>
    </row>
    <row r="790" spans="1:9" s="283" customFormat="1" hidden="1" x14ac:dyDescent="0.25">
      <c r="A790" s="285">
        <f t="shared" si="94"/>
        <v>0</v>
      </c>
      <c r="B790" s="180">
        <f t="shared" si="95"/>
        <v>0</v>
      </c>
      <c r="C790" s="316"/>
      <c r="D790" s="361"/>
      <c r="E790" s="361"/>
      <c r="F790" s="361"/>
      <c r="G790" s="477"/>
      <c r="H790" s="478"/>
      <c r="I790" s="478"/>
    </row>
    <row r="791" spans="1:9" s="283" customFormat="1" hidden="1" x14ac:dyDescent="0.25">
      <c r="A791" s="285">
        <f t="shared" si="94"/>
        <v>0</v>
      </c>
      <c r="B791" s="180">
        <f t="shared" si="95"/>
        <v>0</v>
      </c>
      <c r="C791" s="316"/>
      <c r="D791" s="361"/>
      <c r="E791" s="361"/>
      <c r="F791" s="361"/>
      <c r="G791" s="477"/>
      <c r="H791" s="478"/>
      <c r="I791" s="478"/>
    </row>
    <row r="792" spans="1:9" s="283" customFormat="1" hidden="1" x14ac:dyDescent="0.25">
      <c r="A792" s="285">
        <f t="shared" si="94"/>
        <v>0</v>
      </c>
      <c r="B792" s="180">
        <f t="shared" si="95"/>
        <v>0</v>
      </c>
      <c r="C792" s="316"/>
      <c r="D792" s="361"/>
      <c r="E792" s="361"/>
      <c r="F792" s="361"/>
      <c r="G792" s="477"/>
      <c r="H792" s="478"/>
      <c r="I792" s="478"/>
    </row>
    <row r="793" spans="1:9" s="283" customFormat="1" hidden="1" x14ac:dyDescent="0.25">
      <c r="A793" s="285">
        <f t="shared" si="94"/>
        <v>0</v>
      </c>
      <c r="B793" s="180">
        <f t="shared" si="95"/>
        <v>0</v>
      </c>
      <c r="C793" s="316"/>
      <c r="D793" s="361"/>
      <c r="E793" s="361"/>
      <c r="F793" s="361"/>
      <c r="G793" s="477"/>
      <c r="H793" s="478"/>
      <c r="I793" s="478"/>
    </row>
    <row r="794" spans="1:9" s="283" customFormat="1" hidden="1" x14ac:dyDescent="0.25">
      <c r="A794" s="285">
        <f t="shared" si="94"/>
        <v>0</v>
      </c>
      <c r="B794" s="180">
        <f t="shared" si="95"/>
        <v>0</v>
      </c>
      <c r="C794" s="316"/>
      <c r="D794" s="361"/>
      <c r="E794" s="361"/>
      <c r="F794" s="361"/>
      <c r="G794" s="477"/>
      <c r="H794" s="478"/>
      <c r="I794" s="478"/>
    </row>
    <row r="795" spans="1:9" s="283" customFormat="1" hidden="1" x14ac:dyDescent="0.25">
      <c r="A795" s="285">
        <f t="shared" si="94"/>
        <v>0</v>
      </c>
      <c r="B795" s="180">
        <f t="shared" si="95"/>
        <v>0</v>
      </c>
      <c r="C795" s="316"/>
      <c r="D795" s="361"/>
      <c r="E795" s="361"/>
      <c r="F795" s="361"/>
      <c r="G795" s="477"/>
      <c r="H795" s="478"/>
      <c r="I795" s="478"/>
    </row>
    <row r="796" spans="1:9" s="283" customFormat="1" hidden="1" x14ac:dyDescent="0.25">
      <c r="A796" s="285">
        <f t="shared" si="94"/>
        <v>0</v>
      </c>
      <c r="B796" s="180">
        <f t="shared" si="95"/>
        <v>0</v>
      </c>
      <c r="C796" s="316"/>
      <c r="D796" s="361"/>
      <c r="E796" s="361"/>
      <c r="F796" s="361"/>
      <c r="G796" s="477"/>
      <c r="H796" s="478"/>
      <c r="I796" s="478"/>
    </row>
    <row r="797" spans="1:9" s="283" customFormat="1" hidden="1" x14ac:dyDescent="0.25">
      <c r="A797" s="285">
        <f t="shared" si="94"/>
        <v>0</v>
      </c>
      <c r="B797" s="180">
        <f t="shared" si="95"/>
        <v>0</v>
      </c>
      <c r="C797" s="316"/>
      <c r="D797" s="361"/>
      <c r="E797" s="361"/>
      <c r="F797" s="361"/>
      <c r="G797" s="477"/>
      <c r="H797" s="478"/>
      <c r="I797" s="478"/>
    </row>
    <row r="798" spans="1:9" s="283" customFormat="1" hidden="1" x14ac:dyDescent="0.25">
      <c r="A798" s="285">
        <f t="shared" si="94"/>
        <v>0</v>
      </c>
      <c r="B798" s="180">
        <f t="shared" si="95"/>
        <v>0</v>
      </c>
      <c r="C798" s="316"/>
      <c r="D798" s="361"/>
      <c r="E798" s="361"/>
      <c r="F798" s="361"/>
      <c r="G798" s="477"/>
      <c r="H798" s="478"/>
      <c r="I798" s="478"/>
    </row>
    <row r="799" spans="1:9" s="283" customFormat="1" hidden="1" x14ac:dyDescent="0.25">
      <c r="A799" s="285">
        <f t="shared" si="94"/>
        <v>0</v>
      </c>
      <c r="B799" s="180">
        <f t="shared" si="95"/>
        <v>0</v>
      </c>
      <c r="C799" s="316"/>
      <c r="D799" s="361"/>
      <c r="E799" s="361"/>
      <c r="F799" s="361"/>
      <c r="G799" s="477"/>
      <c r="H799" s="478"/>
      <c r="I799" s="478"/>
    </row>
    <row r="800" spans="1:9" s="283" customFormat="1" hidden="1" x14ac:dyDescent="0.25">
      <c r="A800" s="285">
        <f t="shared" si="94"/>
        <v>0</v>
      </c>
      <c r="B800" s="180">
        <f t="shared" si="95"/>
        <v>0</v>
      </c>
      <c r="C800" s="316"/>
      <c r="D800" s="361"/>
      <c r="E800" s="361"/>
      <c r="F800" s="361"/>
      <c r="G800" s="477"/>
      <c r="H800" s="478"/>
      <c r="I800" s="478"/>
    </row>
    <row r="801" spans="1:9" s="283" customFormat="1" hidden="1" x14ac:dyDescent="0.25">
      <c r="A801" s="285">
        <f t="shared" si="94"/>
        <v>0</v>
      </c>
      <c r="B801" s="180">
        <f t="shared" si="95"/>
        <v>0</v>
      </c>
      <c r="C801" s="316"/>
      <c r="D801" s="361"/>
      <c r="E801" s="361"/>
      <c r="F801" s="361"/>
      <c r="G801" s="477"/>
      <c r="H801" s="478"/>
      <c r="I801" s="478"/>
    </row>
    <row r="802" spans="1:9" s="283" customFormat="1" hidden="1" x14ac:dyDescent="0.25">
      <c r="A802" s="285">
        <f t="shared" si="94"/>
        <v>0</v>
      </c>
      <c r="B802" s="180">
        <f t="shared" si="95"/>
        <v>0</v>
      </c>
      <c r="C802" s="316"/>
      <c r="D802" s="361"/>
      <c r="E802" s="361"/>
      <c r="F802" s="361"/>
      <c r="G802" s="477"/>
      <c r="H802" s="478"/>
      <c r="I802" s="478"/>
    </row>
    <row r="803" spans="1:9" s="283" customFormat="1" hidden="1" x14ac:dyDescent="0.25">
      <c r="A803" s="285">
        <f t="shared" si="94"/>
        <v>0</v>
      </c>
      <c r="B803" s="180">
        <f t="shared" si="95"/>
        <v>0</v>
      </c>
      <c r="C803" s="316"/>
      <c r="D803" s="361"/>
      <c r="E803" s="361"/>
      <c r="F803" s="361"/>
      <c r="G803" s="477"/>
      <c r="H803" s="478"/>
      <c r="I803" s="478"/>
    </row>
    <row r="804" spans="1:9" s="283" customFormat="1" hidden="1" x14ac:dyDescent="0.25">
      <c r="A804" s="285">
        <f t="shared" si="94"/>
        <v>0</v>
      </c>
      <c r="B804" s="180">
        <f t="shared" si="95"/>
        <v>0</v>
      </c>
      <c r="C804" s="316"/>
      <c r="D804" s="361"/>
      <c r="E804" s="361"/>
      <c r="F804" s="361"/>
      <c r="G804" s="477"/>
      <c r="H804" s="478"/>
      <c r="I804" s="478"/>
    </row>
    <row r="805" spans="1:9" s="283" customFormat="1" hidden="1" x14ac:dyDescent="0.25">
      <c r="A805" s="285">
        <f t="shared" ref="A805:A836" si="96">A104</f>
        <v>0</v>
      </c>
      <c r="B805" s="180">
        <f t="shared" ref="B805:B830" si="97">B690</f>
        <v>0</v>
      </c>
      <c r="C805" s="316"/>
      <c r="D805" s="361"/>
      <c r="E805" s="361"/>
      <c r="F805" s="361"/>
      <c r="G805" s="477"/>
      <c r="H805" s="478"/>
      <c r="I805" s="478"/>
    </row>
    <row r="806" spans="1:9" s="283" customFormat="1" hidden="1" x14ac:dyDescent="0.25">
      <c r="A806" s="285">
        <f t="shared" si="96"/>
        <v>0</v>
      </c>
      <c r="B806" s="180">
        <f t="shared" si="97"/>
        <v>0</v>
      </c>
      <c r="C806" s="316"/>
      <c r="D806" s="361"/>
      <c r="E806" s="361"/>
      <c r="F806" s="361"/>
      <c r="G806" s="477"/>
      <c r="H806" s="478"/>
      <c r="I806" s="478"/>
    </row>
    <row r="807" spans="1:9" s="283" customFormat="1" hidden="1" x14ac:dyDescent="0.25">
      <c r="A807" s="285">
        <f t="shared" si="96"/>
        <v>0</v>
      </c>
      <c r="B807" s="180">
        <f t="shared" si="97"/>
        <v>0</v>
      </c>
      <c r="C807" s="316"/>
      <c r="D807" s="361"/>
      <c r="E807" s="361"/>
      <c r="F807" s="361"/>
      <c r="G807" s="477"/>
      <c r="H807" s="478"/>
      <c r="I807" s="478"/>
    </row>
    <row r="808" spans="1:9" s="283" customFormat="1" hidden="1" x14ac:dyDescent="0.25">
      <c r="A808" s="285">
        <f t="shared" si="96"/>
        <v>0</v>
      </c>
      <c r="B808" s="180">
        <f t="shared" si="97"/>
        <v>0</v>
      </c>
      <c r="C808" s="316"/>
      <c r="D808" s="361"/>
      <c r="E808" s="361"/>
      <c r="F808" s="361"/>
      <c r="G808" s="477"/>
      <c r="H808" s="478"/>
      <c r="I808" s="478"/>
    </row>
    <row r="809" spans="1:9" s="283" customFormat="1" hidden="1" x14ac:dyDescent="0.25">
      <c r="A809" s="285">
        <f t="shared" si="96"/>
        <v>0</v>
      </c>
      <c r="B809" s="180">
        <f t="shared" si="97"/>
        <v>0</v>
      </c>
      <c r="C809" s="316"/>
      <c r="D809" s="361"/>
      <c r="E809" s="361"/>
      <c r="F809" s="361"/>
      <c r="G809" s="477"/>
      <c r="H809" s="478"/>
      <c r="I809" s="478"/>
    </row>
    <row r="810" spans="1:9" s="283" customFormat="1" hidden="1" x14ac:dyDescent="0.25">
      <c r="A810" s="285">
        <f t="shared" si="96"/>
        <v>0</v>
      </c>
      <c r="B810" s="180">
        <f t="shared" si="97"/>
        <v>0</v>
      </c>
      <c r="C810" s="316"/>
      <c r="D810" s="361"/>
      <c r="E810" s="361"/>
      <c r="F810" s="361"/>
      <c r="G810" s="477"/>
      <c r="H810" s="478"/>
      <c r="I810" s="478"/>
    </row>
    <row r="811" spans="1:9" s="283" customFormat="1" hidden="1" x14ac:dyDescent="0.25">
      <c r="A811" s="285">
        <f t="shared" si="96"/>
        <v>0</v>
      </c>
      <c r="B811" s="180">
        <f t="shared" si="97"/>
        <v>0</v>
      </c>
      <c r="C811" s="316"/>
      <c r="D811" s="361"/>
      <c r="E811" s="361"/>
      <c r="F811" s="361"/>
      <c r="G811" s="477"/>
      <c r="H811" s="478"/>
      <c r="I811" s="478"/>
    </row>
    <row r="812" spans="1:9" s="283" customFormat="1" hidden="1" x14ac:dyDescent="0.25">
      <c r="A812" s="285">
        <f t="shared" si="96"/>
        <v>0</v>
      </c>
      <c r="B812" s="180">
        <f t="shared" si="97"/>
        <v>0</v>
      </c>
      <c r="C812" s="316"/>
      <c r="D812" s="361"/>
      <c r="E812" s="361"/>
      <c r="F812" s="361"/>
      <c r="G812" s="477"/>
      <c r="H812" s="478"/>
      <c r="I812" s="478"/>
    </row>
    <row r="813" spans="1:9" s="283" customFormat="1" hidden="1" x14ac:dyDescent="0.25">
      <c r="A813" s="285">
        <f t="shared" si="96"/>
        <v>0</v>
      </c>
      <c r="B813" s="180">
        <f t="shared" si="97"/>
        <v>0</v>
      </c>
      <c r="C813" s="316"/>
      <c r="D813" s="361"/>
      <c r="E813" s="361"/>
      <c r="F813" s="361"/>
      <c r="G813" s="477"/>
      <c r="H813" s="478"/>
      <c r="I813" s="478"/>
    </row>
    <row r="814" spans="1:9" s="283" customFormat="1" hidden="1" x14ac:dyDescent="0.25">
      <c r="A814" s="285">
        <f t="shared" si="96"/>
        <v>0</v>
      </c>
      <c r="B814" s="180">
        <f t="shared" si="97"/>
        <v>0</v>
      </c>
      <c r="C814" s="316"/>
      <c r="D814" s="361"/>
      <c r="E814" s="361"/>
      <c r="F814" s="361"/>
      <c r="G814" s="477"/>
      <c r="H814" s="478"/>
      <c r="I814" s="478"/>
    </row>
    <row r="815" spans="1:9" s="283" customFormat="1" hidden="1" x14ac:dyDescent="0.25">
      <c r="A815" s="285">
        <f t="shared" si="96"/>
        <v>0</v>
      </c>
      <c r="B815" s="180">
        <f t="shared" si="97"/>
        <v>0</v>
      </c>
      <c r="C815" s="316"/>
      <c r="D815" s="361"/>
      <c r="E815" s="361"/>
      <c r="F815" s="361"/>
      <c r="G815" s="477"/>
      <c r="H815" s="478"/>
      <c r="I815" s="478"/>
    </row>
    <row r="816" spans="1:9" s="283" customFormat="1" hidden="1" x14ac:dyDescent="0.25">
      <c r="A816" s="285">
        <f t="shared" si="96"/>
        <v>0</v>
      </c>
      <c r="B816" s="180">
        <f t="shared" si="97"/>
        <v>0</v>
      </c>
      <c r="C816" s="316"/>
      <c r="D816" s="361"/>
      <c r="E816" s="361"/>
      <c r="F816" s="361"/>
      <c r="G816" s="477"/>
      <c r="H816" s="478"/>
      <c r="I816" s="478"/>
    </row>
    <row r="817" spans="1:9" s="283" customFormat="1" hidden="1" x14ac:dyDescent="0.25">
      <c r="A817" s="285">
        <f t="shared" si="96"/>
        <v>0</v>
      </c>
      <c r="B817" s="180">
        <f t="shared" si="97"/>
        <v>0</v>
      </c>
      <c r="C817" s="316"/>
      <c r="D817" s="361"/>
      <c r="E817" s="361"/>
      <c r="F817" s="361"/>
      <c r="G817" s="477"/>
      <c r="H817" s="478"/>
      <c r="I817" s="478"/>
    </row>
    <row r="818" spans="1:9" s="283" customFormat="1" hidden="1" x14ac:dyDescent="0.25">
      <c r="A818" s="285">
        <f t="shared" si="96"/>
        <v>0</v>
      </c>
      <c r="B818" s="180">
        <f t="shared" si="97"/>
        <v>0</v>
      </c>
      <c r="C818" s="316"/>
      <c r="D818" s="361"/>
      <c r="E818" s="361"/>
      <c r="F818" s="361"/>
      <c r="G818" s="477"/>
      <c r="H818" s="478"/>
      <c r="I818" s="478"/>
    </row>
    <row r="819" spans="1:9" s="283" customFormat="1" hidden="1" x14ac:dyDescent="0.25">
      <c r="A819" s="285">
        <f t="shared" si="96"/>
        <v>0</v>
      </c>
      <c r="B819" s="180">
        <f t="shared" si="97"/>
        <v>0</v>
      </c>
      <c r="C819" s="316"/>
      <c r="D819" s="361"/>
      <c r="E819" s="361"/>
      <c r="F819" s="361"/>
      <c r="G819" s="477"/>
      <c r="H819" s="478"/>
      <c r="I819" s="478"/>
    </row>
    <row r="820" spans="1:9" s="283" customFormat="1" hidden="1" x14ac:dyDescent="0.25">
      <c r="A820" s="285">
        <f t="shared" si="96"/>
        <v>0</v>
      </c>
      <c r="B820" s="180">
        <f t="shared" si="97"/>
        <v>0</v>
      </c>
      <c r="C820" s="316"/>
      <c r="D820" s="361"/>
      <c r="E820" s="361"/>
      <c r="F820" s="361"/>
      <c r="G820" s="477"/>
      <c r="H820" s="478"/>
      <c r="I820" s="478"/>
    </row>
    <row r="821" spans="1:9" s="283" customFormat="1" hidden="1" x14ac:dyDescent="0.25">
      <c r="A821" s="285">
        <f t="shared" si="96"/>
        <v>0</v>
      </c>
      <c r="B821" s="180">
        <f t="shared" si="97"/>
        <v>0</v>
      </c>
      <c r="C821" s="316"/>
      <c r="D821" s="361"/>
      <c r="E821" s="361"/>
      <c r="F821" s="361"/>
      <c r="G821" s="477"/>
      <c r="H821" s="478"/>
      <c r="I821" s="478"/>
    </row>
    <row r="822" spans="1:9" s="283" customFormat="1" hidden="1" x14ac:dyDescent="0.25">
      <c r="A822" s="285">
        <f t="shared" si="96"/>
        <v>0</v>
      </c>
      <c r="B822" s="180">
        <f t="shared" si="97"/>
        <v>0</v>
      </c>
      <c r="C822" s="316"/>
      <c r="D822" s="361"/>
      <c r="E822" s="361"/>
      <c r="F822" s="361"/>
      <c r="G822" s="477"/>
      <c r="H822" s="478"/>
      <c r="I822" s="478"/>
    </row>
    <row r="823" spans="1:9" s="283" customFormat="1" hidden="1" x14ac:dyDescent="0.25">
      <c r="A823" s="285">
        <f t="shared" si="96"/>
        <v>0</v>
      </c>
      <c r="B823" s="180">
        <f t="shared" si="97"/>
        <v>0</v>
      </c>
      <c r="C823" s="316"/>
      <c r="D823" s="361"/>
      <c r="E823" s="361"/>
      <c r="F823" s="361"/>
      <c r="G823" s="477"/>
      <c r="H823" s="478"/>
      <c r="I823" s="478"/>
    </row>
    <row r="824" spans="1:9" s="283" customFormat="1" hidden="1" x14ac:dyDescent="0.25">
      <c r="A824" s="285">
        <f t="shared" si="96"/>
        <v>0</v>
      </c>
      <c r="B824" s="180">
        <f t="shared" si="97"/>
        <v>0</v>
      </c>
      <c r="C824" s="316"/>
      <c r="D824" s="361"/>
      <c r="E824" s="361"/>
      <c r="F824" s="361"/>
      <c r="G824" s="477"/>
      <c r="H824" s="478"/>
      <c r="I824" s="478"/>
    </row>
    <row r="825" spans="1:9" s="283" customFormat="1" hidden="1" x14ac:dyDescent="0.25">
      <c r="A825" s="285">
        <f t="shared" si="96"/>
        <v>0</v>
      </c>
      <c r="B825" s="180">
        <f t="shared" si="97"/>
        <v>0</v>
      </c>
      <c r="C825" s="316"/>
      <c r="D825" s="361"/>
      <c r="E825" s="361"/>
      <c r="F825" s="361"/>
      <c r="G825" s="477"/>
      <c r="H825" s="478"/>
      <c r="I825" s="478"/>
    </row>
    <row r="826" spans="1:9" s="283" customFormat="1" hidden="1" x14ac:dyDescent="0.25">
      <c r="A826" s="285">
        <f t="shared" si="96"/>
        <v>0</v>
      </c>
      <c r="B826" s="180">
        <f t="shared" si="97"/>
        <v>0</v>
      </c>
      <c r="C826" s="316"/>
      <c r="D826" s="361"/>
      <c r="E826" s="361"/>
      <c r="F826" s="361"/>
      <c r="G826" s="477"/>
      <c r="H826" s="478"/>
      <c r="I826" s="478"/>
    </row>
    <row r="827" spans="1:9" s="283" customFormat="1" hidden="1" x14ac:dyDescent="0.25">
      <c r="A827" s="285">
        <f t="shared" si="96"/>
        <v>0</v>
      </c>
      <c r="B827" s="180">
        <f t="shared" si="97"/>
        <v>0</v>
      </c>
      <c r="C827" s="316"/>
      <c r="D827" s="361"/>
      <c r="E827" s="361"/>
      <c r="F827" s="361"/>
      <c r="G827" s="477"/>
      <c r="H827" s="478"/>
      <c r="I827" s="478"/>
    </row>
    <row r="828" spans="1:9" s="283" customFormat="1" hidden="1" x14ac:dyDescent="0.25">
      <c r="A828" s="285">
        <f t="shared" si="96"/>
        <v>0</v>
      </c>
      <c r="B828" s="180">
        <f t="shared" si="97"/>
        <v>0</v>
      </c>
      <c r="C828" s="316"/>
      <c r="D828" s="361"/>
      <c r="E828" s="361"/>
      <c r="F828" s="361"/>
      <c r="G828" s="477"/>
      <c r="H828" s="478"/>
      <c r="I828" s="478"/>
    </row>
    <row r="829" spans="1:9" s="283" customFormat="1" hidden="1" x14ac:dyDescent="0.25">
      <c r="A829" s="285">
        <f t="shared" si="96"/>
        <v>0</v>
      </c>
      <c r="B829" s="180">
        <f t="shared" si="97"/>
        <v>0</v>
      </c>
      <c r="C829" s="316"/>
      <c r="D829" s="361"/>
      <c r="E829" s="361"/>
      <c r="F829" s="361"/>
      <c r="G829" s="477"/>
      <c r="H829" s="478"/>
      <c r="I829" s="478"/>
    </row>
    <row r="830" spans="1:9" s="283" customFormat="1" hidden="1" x14ac:dyDescent="0.25">
      <c r="A830" s="285">
        <f t="shared" si="96"/>
        <v>0</v>
      </c>
      <c r="B830" s="180">
        <f t="shared" si="97"/>
        <v>0</v>
      </c>
      <c r="C830" s="316"/>
      <c r="D830" s="361"/>
      <c r="E830" s="361"/>
      <c r="F830" s="361"/>
      <c r="G830" s="477"/>
      <c r="H830" s="478"/>
      <c r="I830" s="478"/>
    </row>
    <row r="831" spans="1:9" s="283" customFormat="1" hidden="1" x14ac:dyDescent="0.25">
      <c r="A831" s="285">
        <f t="shared" si="96"/>
        <v>0</v>
      </c>
      <c r="B831" s="180">
        <f t="shared" ref="B831:B850" si="98">B716</f>
        <v>0</v>
      </c>
      <c r="C831" s="316"/>
      <c r="D831" s="361"/>
      <c r="E831" s="361"/>
      <c r="F831" s="361"/>
      <c r="G831" s="328"/>
      <c r="H831" s="329"/>
      <c r="I831" s="329"/>
    </row>
    <row r="832" spans="1:9" s="283" customFormat="1" hidden="1" x14ac:dyDescent="0.25">
      <c r="A832" s="285">
        <f t="shared" si="96"/>
        <v>0</v>
      </c>
      <c r="B832" s="180">
        <f t="shared" si="98"/>
        <v>0</v>
      </c>
      <c r="C832" s="316"/>
      <c r="D832" s="361"/>
      <c r="E832" s="361"/>
      <c r="F832" s="361"/>
      <c r="G832" s="328"/>
      <c r="H832" s="329"/>
      <c r="I832" s="329"/>
    </row>
    <row r="833" spans="1:9" s="283" customFormat="1" hidden="1" x14ac:dyDescent="0.25">
      <c r="A833" s="285">
        <f t="shared" si="96"/>
        <v>0</v>
      </c>
      <c r="B833" s="180">
        <f t="shared" si="98"/>
        <v>0</v>
      </c>
      <c r="C833" s="316"/>
      <c r="D833" s="361"/>
      <c r="E833" s="361"/>
      <c r="F833" s="361"/>
      <c r="G833" s="328"/>
      <c r="H833" s="329"/>
      <c r="I833" s="329"/>
    </row>
    <row r="834" spans="1:9" s="283" customFormat="1" hidden="1" x14ac:dyDescent="0.25">
      <c r="A834" s="285">
        <f t="shared" si="96"/>
        <v>0</v>
      </c>
      <c r="B834" s="180">
        <f t="shared" si="98"/>
        <v>0</v>
      </c>
      <c r="C834" s="316"/>
      <c r="D834" s="361"/>
      <c r="E834" s="361"/>
      <c r="F834" s="361"/>
      <c r="G834" s="328"/>
      <c r="H834" s="329"/>
      <c r="I834" s="329"/>
    </row>
    <row r="835" spans="1:9" s="283" customFormat="1" hidden="1" x14ac:dyDescent="0.25">
      <c r="A835" s="285">
        <f t="shared" si="96"/>
        <v>0</v>
      </c>
      <c r="B835" s="180">
        <f t="shared" si="98"/>
        <v>0</v>
      </c>
      <c r="C835" s="316"/>
      <c r="D835" s="361"/>
      <c r="E835" s="361"/>
      <c r="F835" s="361"/>
      <c r="G835" s="328"/>
      <c r="H835" s="329"/>
      <c r="I835" s="329"/>
    </row>
    <row r="836" spans="1:9" s="283" customFormat="1" hidden="1" x14ac:dyDescent="0.25">
      <c r="A836" s="285">
        <f t="shared" si="96"/>
        <v>0</v>
      </c>
      <c r="B836" s="180">
        <f t="shared" si="98"/>
        <v>0</v>
      </c>
      <c r="C836" s="316"/>
      <c r="D836" s="361"/>
      <c r="E836" s="361"/>
      <c r="F836" s="361"/>
      <c r="G836" s="328"/>
      <c r="H836" s="329"/>
      <c r="I836" s="329"/>
    </row>
    <row r="837" spans="1:9" s="283" customFormat="1" hidden="1" x14ac:dyDescent="0.25">
      <c r="A837" s="285">
        <f t="shared" ref="A837:A850" si="99">A136</f>
        <v>0</v>
      </c>
      <c r="B837" s="180">
        <f t="shared" si="98"/>
        <v>0</v>
      </c>
      <c r="C837" s="316"/>
      <c r="D837" s="361"/>
      <c r="E837" s="361"/>
      <c r="F837" s="361"/>
      <c r="G837" s="328"/>
      <c r="H837" s="329"/>
      <c r="I837" s="329"/>
    </row>
    <row r="838" spans="1:9" s="283" customFormat="1" hidden="1" x14ac:dyDescent="0.25">
      <c r="A838" s="285">
        <f t="shared" si="99"/>
        <v>0</v>
      </c>
      <c r="B838" s="180">
        <f t="shared" si="98"/>
        <v>0</v>
      </c>
      <c r="C838" s="316"/>
      <c r="D838" s="361"/>
      <c r="E838" s="361"/>
      <c r="F838" s="361"/>
      <c r="G838" s="328"/>
      <c r="H838" s="329"/>
      <c r="I838" s="329"/>
    </row>
    <row r="839" spans="1:9" s="283" customFormat="1" hidden="1" x14ac:dyDescent="0.25">
      <c r="A839" s="285">
        <f t="shared" si="99"/>
        <v>0</v>
      </c>
      <c r="B839" s="180">
        <f t="shared" si="98"/>
        <v>0</v>
      </c>
      <c r="C839" s="316"/>
      <c r="D839" s="361"/>
      <c r="E839" s="361"/>
      <c r="F839" s="361"/>
      <c r="G839" s="328"/>
      <c r="H839" s="329"/>
      <c r="I839" s="329"/>
    </row>
    <row r="840" spans="1:9" s="283" customFormat="1" hidden="1" x14ac:dyDescent="0.25">
      <c r="A840" s="285">
        <f t="shared" si="99"/>
        <v>0</v>
      </c>
      <c r="B840" s="180">
        <f t="shared" si="98"/>
        <v>0</v>
      </c>
      <c r="C840" s="316"/>
      <c r="D840" s="361"/>
      <c r="E840" s="361"/>
      <c r="F840" s="361"/>
      <c r="G840" s="328"/>
      <c r="H840" s="329"/>
      <c r="I840" s="329"/>
    </row>
    <row r="841" spans="1:9" s="283" customFormat="1" hidden="1" x14ac:dyDescent="0.25">
      <c r="A841" s="285">
        <f t="shared" si="99"/>
        <v>0</v>
      </c>
      <c r="B841" s="180">
        <f t="shared" si="98"/>
        <v>0</v>
      </c>
      <c r="C841" s="316"/>
      <c r="D841" s="361"/>
      <c r="E841" s="361"/>
      <c r="F841" s="361"/>
      <c r="G841" s="477"/>
      <c r="H841" s="478"/>
      <c r="I841" s="478"/>
    </row>
    <row r="842" spans="1:9" s="283" customFormat="1" hidden="1" x14ac:dyDescent="0.25">
      <c r="A842" s="285">
        <f t="shared" si="99"/>
        <v>0</v>
      </c>
      <c r="B842" s="180">
        <f t="shared" si="98"/>
        <v>0</v>
      </c>
      <c r="C842" s="316"/>
      <c r="D842" s="361"/>
      <c r="E842" s="361"/>
      <c r="F842" s="361"/>
      <c r="G842" s="477"/>
      <c r="H842" s="478"/>
      <c r="I842" s="478"/>
    </row>
    <row r="843" spans="1:9" s="283" customFormat="1" hidden="1" x14ac:dyDescent="0.25">
      <c r="A843" s="285">
        <f t="shared" si="99"/>
        <v>0</v>
      </c>
      <c r="B843" s="180">
        <f t="shared" si="98"/>
        <v>0</v>
      </c>
      <c r="C843" s="316"/>
      <c r="D843" s="361"/>
      <c r="E843" s="361"/>
      <c r="F843" s="361"/>
      <c r="G843" s="477"/>
      <c r="H843" s="478"/>
      <c r="I843" s="478"/>
    </row>
    <row r="844" spans="1:9" s="283" customFormat="1" hidden="1" x14ac:dyDescent="0.25">
      <c r="A844" s="285">
        <f t="shared" si="99"/>
        <v>0</v>
      </c>
      <c r="B844" s="180">
        <f t="shared" si="98"/>
        <v>0</v>
      </c>
      <c r="C844" s="316"/>
      <c r="D844" s="361"/>
      <c r="E844" s="361"/>
      <c r="F844" s="361"/>
      <c r="G844" s="477"/>
      <c r="H844" s="478"/>
      <c r="I844" s="478"/>
    </row>
    <row r="845" spans="1:9" s="283" customFormat="1" hidden="1" x14ac:dyDescent="0.25">
      <c r="A845" s="285">
        <f t="shared" si="99"/>
        <v>0</v>
      </c>
      <c r="B845" s="180">
        <f t="shared" si="98"/>
        <v>0</v>
      </c>
      <c r="C845" s="316"/>
      <c r="D845" s="361"/>
      <c r="E845" s="361"/>
      <c r="F845" s="361"/>
      <c r="G845" s="477"/>
      <c r="H845" s="478"/>
      <c r="I845" s="478"/>
    </row>
    <row r="846" spans="1:9" s="283" customFormat="1" hidden="1" x14ac:dyDescent="0.25">
      <c r="A846" s="285">
        <f t="shared" si="99"/>
        <v>0</v>
      </c>
      <c r="B846" s="180">
        <f t="shared" si="98"/>
        <v>0</v>
      </c>
      <c r="C846" s="316"/>
      <c r="D846" s="361"/>
      <c r="E846" s="361"/>
      <c r="F846" s="361"/>
      <c r="G846" s="477"/>
      <c r="H846" s="478"/>
      <c r="I846" s="478"/>
    </row>
    <row r="847" spans="1:9" s="283" customFormat="1" hidden="1" x14ac:dyDescent="0.25">
      <c r="A847" s="285">
        <f t="shared" si="99"/>
        <v>0</v>
      </c>
      <c r="B847" s="180">
        <f t="shared" si="98"/>
        <v>0</v>
      </c>
      <c r="C847" s="316"/>
      <c r="D847" s="361"/>
      <c r="E847" s="361"/>
      <c r="F847" s="361"/>
      <c r="G847" s="477"/>
      <c r="H847" s="478"/>
      <c r="I847" s="478"/>
    </row>
    <row r="848" spans="1:9" s="283" customFormat="1" hidden="1" x14ac:dyDescent="0.25">
      <c r="A848" s="285">
        <f t="shared" si="99"/>
        <v>0</v>
      </c>
      <c r="B848" s="180">
        <f t="shared" si="98"/>
        <v>0</v>
      </c>
      <c r="C848" s="316"/>
      <c r="D848" s="361"/>
      <c r="E848" s="361"/>
      <c r="F848" s="361"/>
      <c r="G848" s="477"/>
      <c r="H848" s="478"/>
      <c r="I848" s="478"/>
    </row>
    <row r="849" spans="1:10" s="283" customFormat="1" hidden="1" x14ac:dyDescent="0.25">
      <c r="A849" s="285">
        <f t="shared" si="99"/>
        <v>0</v>
      </c>
      <c r="B849" s="180">
        <f t="shared" si="98"/>
        <v>0</v>
      </c>
      <c r="C849" s="316"/>
      <c r="D849" s="361"/>
      <c r="E849" s="361"/>
      <c r="F849" s="361"/>
      <c r="G849" s="477"/>
      <c r="H849" s="478"/>
      <c r="I849" s="478"/>
    </row>
    <row r="850" spans="1:10" s="283" customFormat="1" hidden="1" x14ac:dyDescent="0.25">
      <c r="A850" s="285">
        <f t="shared" si="99"/>
        <v>0</v>
      </c>
      <c r="B850" s="180">
        <f t="shared" si="98"/>
        <v>0</v>
      </c>
      <c r="C850" s="316"/>
      <c r="D850" s="361"/>
      <c r="E850" s="361"/>
      <c r="F850" s="361"/>
      <c r="G850" s="479"/>
      <c r="H850" s="479"/>
      <c r="I850" s="479"/>
    </row>
    <row r="851" spans="1:10" x14ac:dyDescent="0.25">
      <c r="A851" s="365" t="s">
        <v>32</v>
      </c>
      <c r="B851" s="366"/>
      <c r="C851" s="301">
        <f>SUM(C741:D850)</f>
        <v>0</v>
      </c>
      <c r="D851" s="278"/>
      <c r="E851" s="84"/>
      <c r="F851" s="84"/>
      <c r="G851" s="84"/>
      <c r="H851" s="29"/>
      <c r="I851" s="29"/>
    </row>
    <row r="852" spans="1:10" x14ac:dyDescent="0.25">
      <c r="A852" s="5"/>
      <c r="B852" s="5"/>
      <c r="C852" s="5"/>
      <c r="D852" s="5"/>
      <c r="E852" s="84"/>
      <c r="F852" s="84"/>
      <c r="G852" s="84"/>
      <c r="H852" s="29"/>
      <c r="I852" s="29"/>
    </row>
    <row r="853" spans="1:10" ht="16.5" customHeight="1" x14ac:dyDescent="0.25">
      <c r="A853" s="29"/>
      <c r="B853" s="29"/>
      <c r="C853" s="29"/>
      <c r="D853" s="348"/>
      <c r="E853" s="348"/>
      <c r="F853" s="348"/>
      <c r="G853" s="348"/>
      <c r="H853" s="348"/>
      <c r="I853" s="29"/>
    </row>
    <row r="854" spans="1:10" ht="44.25" customHeight="1" x14ac:dyDescent="0.25">
      <c r="A854" s="29"/>
      <c r="B854" s="29"/>
      <c r="C854" s="29"/>
      <c r="D854" s="388"/>
      <c r="E854" s="389"/>
      <c r="F854" s="389"/>
      <c r="G854" s="389"/>
      <c r="H854" s="390"/>
      <c r="I854" s="5"/>
    </row>
    <row r="855" spans="1:10" ht="9" hidden="1" customHeight="1" x14ac:dyDescent="0.25">
      <c r="A855" s="29"/>
      <c r="B855" s="29"/>
      <c r="C855" s="29"/>
      <c r="D855" s="391"/>
      <c r="E855" s="392"/>
      <c r="F855" s="392"/>
      <c r="G855" s="392"/>
      <c r="H855" s="393"/>
      <c r="I855" s="18"/>
    </row>
    <row r="856" spans="1:10" ht="30" customHeight="1" x14ac:dyDescent="0.25">
      <c r="A856" s="29"/>
      <c r="B856" s="29"/>
      <c r="C856" s="29"/>
      <c r="D856" s="387" t="s">
        <v>2457</v>
      </c>
      <c r="E856" s="387"/>
      <c r="F856" s="387"/>
      <c r="G856" s="387"/>
      <c r="H856" s="387"/>
      <c r="I856" s="19"/>
    </row>
    <row r="857" spans="1:10" s="21" customFormat="1" ht="15" customHeight="1" x14ac:dyDescent="0.25">
      <c r="A857" s="29"/>
      <c r="B857" s="29"/>
      <c r="C857" s="29"/>
      <c r="D857" s="20"/>
      <c r="E857" s="20"/>
      <c r="F857" s="20"/>
      <c r="G857" s="20"/>
      <c r="H857" s="20"/>
      <c r="I857" s="19"/>
    </row>
    <row r="858" spans="1:10" s="21" customFormat="1" ht="45" customHeight="1" x14ac:dyDescent="0.25">
      <c r="A858" s="29"/>
      <c r="B858" s="29"/>
      <c r="C858" s="29"/>
      <c r="D858" s="351"/>
      <c r="E858" s="352"/>
      <c r="F858" s="352"/>
      <c r="G858" s="352"/>
      <c r="H858" s="353"/>
      <c r="I858" s="19"/>
    </row>
    <row r="859" spans="1:10" s="21" customFormat="1" ht="30" customHeight="1" x14ac:dyDescent="0.25">
      <c r="A859" s="29"/>
      <c r="B859" s="29"/>
      <c r="C859" s="29"/>
      <c r="D859" s="386" t="s">
        <v>2458</v>
      </c>
      <c r="E859" s="386"/>
      <c r="F859" s="386"/>
      <c r="G859" s="386"/>
      <c r="H859" s="386"/>
      <c r="I859" s="93"/>
      <c r="J859" s="76"/>
    </row>
    <row r="860" spans="1:10" ht="25.5" customHeight="1" thickBot="1" x14ac:dyDescent="0.3">
      <c r="A860" s="385"/>
      <c r="B860" s="385"/>
      <c r="C860" s="385"/>
      <c r="D860" s="385"/>
      <c r="E860" s="385"/>
      <c r="F860" s="385"/>
      <c r="G860" s="385"/>
      <c r="H860" s="385"/>
      <c r="I860" s="385"/>
      <c r="J860" s="94"/>
    </row>
    <row r="861" spans="1:10" ht="14.45" customHeight="1" x14ac:dyDescent="0.25">
      <c r="A861" s="428" t="s">
        <v>2454</v>
      </c>
      <c r="B861" s="429"/>
      <c r="C861" s="429"/>
      <c r="D861" s="429"/>
      <c r="E861" s="429"/>
      <c r="F861" s="429"/>
      <c r="G861" s="429"/>
      <c r="H861" s="429"/>
      <c r="I861" s="430"/>
      <c r="J861" s="125"/>
    </row>
    <row r="862" spans="1:10" x14ac:dyDescent="0.25">
      <c r="A862" s="431"/>
      <c r="B862" s="432"/>
      <c r="C862" s="432"/>
      <c r="D862" s="432"/>
      <c r="E862" s="432"/>
      <c r="F862" s="432"/>
      <c r="G862" s="432"/>
      <c r="H862" s="432"/>
      <c r="I862" s="433"/>
      <c r="J862" s="125"/>
    </row>
    <row r="863" spans="1:10" x14ac:dyDescent="0.25">
      <c r="A863" s="431"/>
      <c r="B863" s="432"/>
      <c r="C863" s="432"/>
      <c r="D863" s="432"/>
      <c r="E863" s="432"/>
      <c r="F863" s="432"/>
      <c r="G863" s="432"/>
      <c r="H863" s="432"/>
      <c r="I863" s="433"/>
      <c r="J863" s="125"/>
    </row>
    <row r="864" spans="1:10" x14ac:dyDescent="0.25">
      <c r="A864" s="431"/>
      <c r="B864" s="432"/>
      <c r="C864" s="432"/>
      <c r="D864" s="432"/>
      <c r="E864" s="432"/>
      <c r="F864" s="432"/>
      <c r="G864" s="432"/>
      <c r="H864" s="432"/>
      <c r="I864" s="433"/>
      <c r="J864" s="125"/>
    </row>
    <row r="865" spans="1:10" x14ac:dyDescent="0.25">
      <c r="A865" s="431"/>
      <c r="B865" s="432"/>
      <c r="C865" s="432"/>
      <c r="D865" s="432"/>
      <c r="E865" s="432"/>
      <c r="F865" s="432"/>
      <c r="G865" s="432"/>
      <c r="H865" s="432"/>
      <c r="I865" s="433"/>
      <c r="J865" s="125"/>
    </row>
    <row r="866" spans="1:10" x14ac:dyDescent="0.25">
      <c r="A866" s="431"/>
      <c r="B866" s="432"/>
      <c r="C866" s="432"/>
      <c r="D866" s="432"/>
      <c r="E866" s="432"/>
      <c r="F866" s="432"/>
      <c r="G866" s="432"/>
      <c r="H866" s="432"/>
      <c r="I866" s="433"/>
      <c r="J866" s="125"/>
    </row>
    <row r="867" spans="1:10" x14ac:dyDescent="0.25">
      <c r="A867" s="431"/>
      <c r="B867" s="432"/>
      <c r="C867" s="432"/>
      <c r="D867" s="432"/>
      <c r="E867" s="432"/>
      <c r="F867" s="432"/>
      <c r="G867" s="432"/>
      <c r="H867" s="432"/>
      <c r="I867" s="433"/>
      <c r="J867" s="125"/>
    </row>
    <row r="868" spans="1:10" x14ac:dyDescent="0.25">
      <c r="A868" s="431"/>
      <c r="B868" s="432"/>
      <c r="C868" s="432"/>
      <c r="D868" s="432"/>
      <c r="E868" s="432"/>
      <c r="F868" s="432"/>
      <c r="G868" s="432"/>
      <c r="H868" s="432"/>
      <c r="I868" s="433"/>
      <c r="J868" s="125"/>
    </row>
    <row r="869" spans="1:10" x14ac:dyDescent="0.25">
      <c r="A869" s="431"/>
      <c r="B869" s="432"/>
      <c r="C869" s="432"/>
      <c r="D869" s="432"/>
      <c r="E869" s="432"/>
      <c r="F869" s="432"/>
      <c r="G869" s="432"/>
      <c r="H869" s="432"/>
      <c r="I869" s="433"/>
      <c r="J869" s="125"/>
    </row>
    <row r="870" spans="1:10" x14ac:dyDescent="0.25">
      <c r="A870" s="431"/>
      <c r="B870" s="432"/>
      <c r="C870" s="432"/>
      <c r="D870" s="432"/>
      <c r="E870" s="432"/>
      <c r="F870" s="432"/>
      <c r="G870" s="432"/>
      <c r="H870" s="432"/>
      <c r="I870" s="433"/>
      <c r="J870" s="125"/>
    </row>
    <row r="871" spans="1:10" x14ac:dyDescent="0.25">
      <c r="A871" s="431"/>
      <c r="B871" s="432"/>
      <c r="C871" s="432"/>
      <c r="D871" s="432"/>
      <c r="E871" s="432"/>
      <c r="F871" s="432"/>
      <c r="G871" s="432"/>
      <c r="H871" s="432"/>
      <c r="I871" s="433"/>
      <c r="J871" s="125"/>
    </row>
    <row r="872" spans="1:10" x14ac:dyDescent="0.25">
      <c r="A872" s="431"/>
      <c r="B872" s="432"/>
      <c r="C872" s="432"/>
      <c r="D872" s="432"/>
      <c r="E872" s="432"/>
      <c r="F872" s="432"/>
      <c r="G872" s="432"/>
      <c r="H872" s="432"/>
      <c r="I872" s="433"/>
      <c r="J872" s="125"/>
    </row>
    <row r="873" spans="1:10" x14ac:dyDescent="0.25">
      <c r="A873" s="431"/>
      <c r="B873" s="432"/>
      <c r="C873" s="432"/>
      <c r="D873" s="432"/>
      <c r="E873" s="432"/>
      <c r="F873" s="432"/>
      <c r="G873" s="432"/>
      <c r="H873" s="432"/>
      <c r="I873" s="433"/>
      <c r="J873" s="125"/>
    </row>
    <row r="874" spans="1:10" x14ac:dyDescent="0.25">
      <c r="A874" s="431"/>
      <c r="B874" s="432"/>
      <c r="C874" s="432"/>
      <c r="D874" s="432"/>
      <c r="E874" s="432"/>
      <c r="F874" s="432"/>
      <c r="G874" s="432"/>
      <c r="H874" s="432"/>
      <c r="I874" s="433"/>
      <c r="J874" s="125"/>
    </row>
    <row r="875" spans="1:10" x14ac:dyDescent="0.25">
      <c r="A875" s="431"/>
      <c r="B875" s="432"/>
      <c r="C875" s="432"/>
      <c r="D875" s="432"/>
      <c r="E875" s="432"/>
      <c r="F875" s="432"/>
      <c r="G875" s="432"/>
      <c r="H875" s="432"/>
      <c r="I875" s="433"/>
      <c r="J875" s="125"/>
    </row>
    <row r="876" spans="1:10" x14ac:dyDescent="0.25">
      <c r="A876" s="431"/>
      <c r="B876" s="432"/>
      <c r="C876" s="432"/>
      <c r="D876" s="432"/>
      <c r="E876" s="432"/>
      <c r="F876" s="432"/>
      <c r="G876" s="432"/>
      <c r="H876" s="432"/>
      <c r="I876" s="433"/>
      <c r="J876" s="125"/>
    </row>
    <row r="877" spans="1:10" x14ac:dyDescent="0.25">
      <c r="A877" s="431"/>
      <c r="B877" s="432"/>
      <c r="C877" s="432"/>
      <c r="D877" s="432"/>
      <c r="E877" s="432"/>
      <c r="F877" s="432"/>
      <c r="G877" s="432"/>
      <c r="H877" s="432"/>
      <c r="I877" s="433"/>
      <c r="J877" s="125"/>
    </row>
    <row r="878" spans="1:10" x14ac:dyDescent="0.25">
      <c r="A878" s="431"/>
      <c r="B878" s="432"/>
      <c r="C878" s="432"/>
      <c r="D878" s="432"/>
      <c r="E878" s="432"/>
      <c r="F878" s="432"/>
      <c r="G878" s="432"/>
      <c r="H878" s="432"/>
      <c r="I878" s="433"/>
      <c r="J878" s="125"/>
    </row>
    <row r="879" spans="1:10" x14ac:dyDescent="0.25">
      <c r="A879" s="431"/>
      <c r="B879" s="432"/>
      <c r="C879" s="432"/>
      <c r="D879" s="432"/>
      <c r="E879" s="432"/>
      <c r="F879" s="432"/>
      <c r="G879" s="432"/>
      <c r="H879" s="432"/>
      <c r="I879" s="433"/>
      <c r="J879" s="125"/>
    </row>
    <row r="880" spans="1:10" x14ac:dyDescent="0.25">
      <c r="A880" s="431"/>
      <c r="B880" s="432"/>
      <c r="C880" s="432"/>
      <c r="D880" s="432"/>
      <c r="E880" s="432"/>
      <c r="F880" s="432"/>
      <c r="G880" s="432"/>
      <c r="H880" s="432"/>
      <c r="I880" s="433"/>
      <c r="J880" s="125"/>
    </row>
    <row r="881" spans="1:10" ht="172.5" customHeight="1" thickBot="1" x14ac:dyDescent="0.3">
      <c r="A881" s="434"/>
      <c r="B881" s="435"/>
      <c r="C881" s="435"/>
      <c r="D881" s="435"/>
      <c r="E881" s="435"/>
      <c r="F881" s="435"/>
      <c r="G881" s="435"/>
      <c r="H881" s="435"/>
      <c r="I881" s="436"/>
      <c r="J881" s="125"/>
    </row>
    <row r="882" spans="1:10" x14ac:dyDescent="0.25">
      <c r="A882" s="76"/>
      <c r="B882" s="76"/>
      <c r="C882" s="76"/>
      <c r="D882" s="76"/>
      <c r="E882" s="76"/>
      <c r="F882" s="76"/>
      <c r="G882" s="76"/>
      <c r="H882" s="76"/>
      <c r="I882" s="76"/>
    </row>
    <row r="883" spans="1:10" ht="30.75" customHeight="1" x14ac:dyDescent="0.25">
      <c r="A883" s="76" t="s">
        <v>507</v>
      </c>
      <c r="B883" s="76"/>
      <c r="C883" s="76"/>
      <c r="D883" s="76"/>
      <c r="E883" s="76"/>
      <c r="F883" s="76"/>
      <c r="G883" s="76"/>
      <c r="H883" s="76"/>
      <c r="I883" s="76"/>
    </row>
    <row r="884" spans="1:10" ht="25.5" customHeight="1" x14ac:dyDescent="0.25">
      <c r="A884" s="415"/>
      <c r="B884" s="415"/>
      <c r="C884" s="76"/>
      <c r="D884" s="76"/>
      <c r="E884" s="76"/>
      <c r="F884" s="76"/>
      <c r="G884" s="76"/>
      <c r="H884" s="76"/>
      <c r="I884" s="76"/>
    </row>
    <row r="885" spans="1:10" ht="25.5" customHeight="1" x14ac:dyDescent="0.25">
      <c r="A885" s="279"/>
      <c r="B885" s="279"/>
      <c r="C885" s="279"/>
      <c r="D885" s="279"/>
      <c r="E885" s="76"/>
      <c r="F885" s="76"/>
      <c r="G885" s="76"/>
      <c r="H885" s="76"/>
      <c r="I885" s="76"/>
    </row>
    <row r="886" spans="1:10" ht="40.5" customHeight="1" x14ac:dyDescent="0.25">
      <c r="A886" s="480" t="s">
        <v>95</v>
      </c>
      <c r="B886" s="480"/>
      <c r="C886" s="481"/>
      <c r="D886" s="482"/>
      <c r="E886" s="482"/>
      <c r="F886" s="482"/>
      <c r="G886" s="482"/>
      <c r="H886" s="482"/>
      <c r="I886" s="483"/>
    </row>
    <row r="887" spans="1:10" x14ac:dyDescent="0.25">
      <c r="A887" s="76"/>
      <c r="B887" s="76"/>
      <c r="C887" s="76"/>
      <c r="D887" s="76"/>
      <c r="E887" s="76"/>
      <c r="F887" s="76"/>
      <c r="G887" s="76"/>
      <c r="H887" s="76"/>
      <c r="I887" s="76"/>
    </row>
    <row r="888" spans="1:10" x14ac:dyDescent="0.25">
      <c r="A888" s="325" t="s">
        <v>2488</v>
      </c>
      <c r="B888" s="77"/>
      <c r="C888" s="77"/>
      <c r="D888" s="77"/>
      <c r="E888" s="77"/>
      <c r="F888" s="77"/>
      <c r="G888" s="77"/>
      <c r="H888" s="77"/>
      <c r="I888" s="77"/>
    </row>
  </sheetData>
  <sheetProtection password="97B9" sheet="1" formatColumns="0" formatRows="0" selectLockedCells="1"/>
  <customSheetViews>
    <customSheetView guid="{5DC14A77-16D6-4520-B871-9564BEBFEF5B}" scale="60" showPageBreaks="1" hiddenRows="1" view="pageLayout" topLeftCell="A75">
      <selection activeCell="G28" sqref="G28:I28"/>
      <pageMargins left="6.25E-2" right="1.0416666666666666E-2" top="0.32407407407407407" bottom="8.3333333333333332E-3" header="0.3" footer="0.3"/>
      <pageSetup paperSize="9" orientation="landscape" r:id="rId1"/>
    </customSheetView>
    <customSheetView guid="{BF86B75B-84B4-49F3-92D2-0066CB084A9F}" scale="60" showPageBreaks="1" hiddenRows="1" view="pageLayout" topLeftCell="A736">
      <selection activeCell="B788" sqref="B788"/>
      <pageMargins left="6.25E-2" right="1.0416666666666666E-2" top="0.32407407407407407" bottom="8.3333333333333332E-3" header="0.3" footer="0.3"/>
      <pageSetup paperSize="9" orientation="landscape" r:id="rId2"/>
    </customSheetView>
    <customSheetView guid="{9FD498FC-B327-427F-87F6-802EEF602208}" scale="60" showPageBreaks="1" hiddenRows="1" view="pageLayout">
      <selection activeCell="A132" sqref="A132:XFD132"/>
      <pageMargins left="6.25E-2" right="1.0416666666666666E-2" top="0.32407407407407407" bottom="8.3333333333333332E-3" header="0.3" footer="0.3"/>
      <pageSetup paperSize="9" orientation="landscape" r:id="rId3"/>
    </customSheetView>
    <customSheetView guid="{71CB3E80-0B26-40AB-8B1B-6B70E3A72E53}" scale="60" showPageBreaks="1" hiddenRows="1" view="pageLayout" topLeftCell="A800">
      <selection activeCell="A777" sqref="A777:XFD777"/>
      <pageMargins left="6.25E-2" right="1.0416666666666666E-2" top="0.32407407407407407" bottom="8.3333333333333332E-3" header="0.3" footer="0.3"/>
      <pageSetup paperSize="9" orientation="landscape" r:id="rId4"/>
    </customSheetView>
    <customSheetView guid="{6E98F40E-19C5-4A36-805C-D07CD5095344}" scale="60" showPageBreaks="1" hiddenRows="1" view="pageLayout" topLeftCell="A803">
      <selection activeCell="A776" sqref="A776:XFD776"/>
      <pageMargins left="6.25E-2" right="1.0416666666666666E-2" top="0.32407407407407407" bottom="8.3333333333333332E-3" header="0.3" footer="0.3"/>
      <pageSetup paperSize="9" orientation="landscape" r:id="rId5"/>
    </customSheetView>
    <customSheetView guid="{9AED4F3F-7815-4752-A513-5489B082358C}" scale="60" showPageBreaks="1" hiddenRows="1" view="pageLayout" topLeftCell="A9">
      <selection activeCell="A129" sqref="A129:XFD129"/>
      <pageMargins left="6.25E-2" right="1.0416666666666666E-2" top="0.32407407407407407" bottom="8.3333333333333332E-3" header="0.3" footer="0.3"/>
      <pageSetup paperSize="9" orientation="landscape" r:id="rId6"/>
    </customSheetView>
    <customSheetView guid="{6B175064-5CFB-4639-A70B-05F3D73AB369}" scale="60" showPageBreaks="1" hiddenRows="1" view="pageLayout" topLeftCell="A750">
      <selection activeCell="E679" sqref="E679:G781"/>
      <pageMargins left="6.25E-2" right="1.0416666666666666E-2" top="0.32407407407407407" bottom="8.3333333333333332E-3" header="0.3" footer="0.3"/>
      <pageSetup paperSize="9" orientation="landscape" r:id="rId7"/>
    </customSheetView>
    <customSheetView guid="{0BEC6528-CD0F-490A-8738-70569CFDF0D8}" scale="60" showPageBreaks="1" hiddenRows="1" view="pageLayout">
      <selection activeCell="A127" sqref="A127:XFD127"/>
      <pageMargins left="6.25E-2" right="1.0416666666666666E-2" top="0.32407407407407407" bottom="8.3333333333333332E-3" header="0.3" footer="0.3"/>
      <pageSetup paperSize="9" orientation="landscape" r:id="rId8"/>
    </customSheetView>
    <customSheetView guid="{F6C4B4B9-B1BD-451D-AD8C-EEAED8762CBF}" scale="60" showPageBreaks="1" hiddenRows="1" view="pageLayout" topLeftCell="A744">
      <selection activeCell="A772" sqref="A772:XFD772"/>
      <pageMargins left="6.25E-2" right="1.0416666666666666E-2" top="0.32407407407407407" bottom="8.3333333333333332E-3" header="0.3" footer="0.3"/>
      <pageSetup paperSize="9" orientation="landscape" r:id="rId9"/>
    </customSheetView>
    <customSheetView guid="{253050EF-2941-4552-89DC-F7E8F4B2B26F}" scale="60" showPageBreaks="1" hiddenRows="1" view="pageLayout" topLeftCell="A5">
      <selection activeCell="A125" sqref="A125:XFD125"/>
      <pageMargins left="6.25E-2" right="1.0416666666666666E-2" top="0.32407407407407407" bottom="8.3333333333333332E-3" header="0.3" footer="0.3"/>
      <pageSetup paperSize="9" orientation="landscape" r:id="rId10"/>
    </customSheetView>
    <customSheetView guid="{030CB057-90D9-4E48-92FD-E9961C091861}" scale="60" showPageBreaks="1" hiddenRows="1" view="pageLayout" topLeftCell="A754">
      <selection activeCell="A770" sqref="A770:XFD770"/>
      <pageMargins left="6.25E-2" right="1.0416666666666666E-2" top="0.32407407407407407" bottom="8.3333333333333332E-3" header="0.3" footer="0.3"/>
      <pageSetup paperSize="9" orientation="landscape" r:id="rId11"/>
    </customSheetView>
    <customSheetView guid="{8292CCBE-DAE8-427C-8843-35C6C4F3D16E}" scale="60" showPageBreaks="1" hiddenRows="1" view="pageLayout" topLeftCell="A3">
      <selection activeCell="A123" sqref="A123:XFD123"/>
      <pageMargins left="6.25E-2" right="1.0416666666666666E-2" top="0.32407407407407407" bottom="8.3333333333333332E-3" header="0.3" footer="0.3"/>
      <pageSetup paperSize="9" orientation="landscape" r:id="rId12"/>
    </customSheetView>
    <customSheetView guid="{4A523684-73DF-4468-867A-D50B8D751E0A}" scale="60" showPageBreaks="1" hiddenRows="1" view="pageLayout" topLeftCell="A749">
      <selection activeCell="A768" sqref="A768:XFD768"/>
      <pageMargins left="6.25E-2" right="1.0416666666666666E-2" top="0.32407407407407407" bottom="8.3333333333333332E-3" header="0.3" footer="0.3"/>
      <pageSetup paperSize="9" orientation="landscape" r:id="rId13"/>
    </customSheetView>
    <customSheetView guid="{2D57D6EA-9F84-4F7C-B4D3-623D18B2C88A}" scale="60" showPageBreaks="1" hiddenRows="1" view="pageLayout" topLeftCell="A19">
      <selection activeCell="A121" sqref="A121:XFD121"/>
      <pageMargins left="6.25E-2" right="1.0416666666666666E-2" top="0.32407407407407407" bottom="8.3333333333333332E-3" header="0.3" footer="0.3"/>
      <pageSetup paperSize="9" orientation="landscape" r:id="rId14"/>
    </customSheetView>
    <customSheetView guid="{AEA60DDA-3CD6-4B24-BD80-353108390837}" scale="60" showPageBreaks="1" hiddenRows="1" view="pageLayout" topLeftCell="A750">
      <selection activeCell="A766" sqref="A766:XFD766"/>
      <pageMargins left="6.25E-2" right="1.0416666666666666E-2" top="0.32407407407407407" bottom="8.3333333333333332E-3" header="0.3" footer="0.3"/>
      <pageSetup paperSize="9" orientation="landscape" r:id="rId15"/>
    </customSheetView>
    <customSheetView guid="{AD95C122-286C-455C-B8AF-BF97B011C75B}" scale="60" showPageBreaks="1" hiddenRows="1" view="pageLayout" topLeftCell="A5">
      <selection activeCell="A119" sqref="A119:XFD119"/>
      <pageMargins left="6.25E-2" right="1.0416666666666666E-2" top="0.32407407407407407" bottom="8.3333333333333332E-3" header="0.3" footer="0.3"/>
      <pageSetup paperSize="9" orientation="landscape" r:id="rId16"/>
    </customSheetView>
    <customSheetView guid="{7EA8FAEB-2A4F-4FAA-AEC1-6E12D848D210}" scale="60" showPageBreaks="1" hiddenRows="1" view="pageLayout" topLeftCell="A759">
      <selection activeCell="A764" sqref="A764:XFD764"/>
      <pageMargins left="6.25E-2" right="1.0416666666666666E-2" top="0.32407407407407407" bottom="8.3333333333333332E-3" header="0.3" footer="0.3"/>
      <pageSetup paperSize="9" orientation="landscape" r:id="rId17"/>
    </customSheetView>
    <customSheetView guid="{D5115B6B-4720-4C7A-8ED4-61D6C932C214}" scale="60" showPageBreaks="1" hiddenRows="1" view="pageLayout" topLeftCell="A18">
      <selection activeCell="A117" sqref="A117:XFD117"/>
      <pageMargins left="6.25E-2" right="1.0416666666666666E-2" top="0.32407407407407407" bottom="8.3333333333333332E-3" header="0.3" footer="0.3"/>
      <pageSetup paperSize="9" orientation="landscape" r:id="rId18"/>
    </customSheetView>
    <customSheetView guid="{F8C01A9A-D63B-41D0-B60A-C8A73AC13B02}" scale="60" showPageBreaks="1" hiddenRows="1" view="pageLayout" topLeftCell="A744">
      <selection activeCell="A762" sqref="A762:XFD762"/>
      <pageMargins left="6.25E-2" right="1.0416666666666666E-2" top="0.32407407407407407" bottom="8.3333333333333332E-3" header="0.3" footer="0.3"/>
      <pageSetup paperSize="9" orientation="landscape" r:id="rId19"/>
    </customSheetView>
    <customSheetView guid="{E9EA9B42-5D97-44B0-9A4C-480E9F5CA39F}" scale="60" showPageBreaks="1" hiddenRows="1" view="pageLayout">
      <selection activeCell="A115" sqref="A115:XFD115"/>
      <pageMargins left="6.25E-2" right="1.0416666666666666E-2" top="0.32407407407407407" bottom="8.3333333333333332E-3" header="0.3" footer="0.3"/>
      <pageSetup paperSize="9" orientation="landscape" r:id="rId20"/>
    </customSheetView>
    <customSheetView guid="{79749E88-7B25-4D18-834D-8627A1CB676E}" scale="60" showPageBreaks="1" hiddenRows="1" view="pageLayout" topLeftCell="A720">
      <selection activeCell="A760" sqref="A760:XFD760"/>
      <pageMargins left="6.25E-2" right="1.0416666666666666E-2" top="0.32407407407407407" bottom="8.3333333333333332E-3" header="0.3" footer="0.3"/>
      <pageSetup paperSize="9" orientation="landscape" r:id="rId21"/>
    </customSheetView>
    <customSheetView guid="{DE517E39-77F1-4292-AD4B-4E04F6E4AE10}" scale="60" showPageBreaks="1" hiddenRows="1" view="pageLayout">
      <selection activeCell="A113" sqref="A113:XFD113"/>
      <pageMargins left="6.25E-2" right="1.0416666666666666E-2" top="0.32407407407407407" bottom="8.3333333333333332E-3" header="0.3" footer="0.3"/>
      <pageSetup paperSize="9" orientation="landscape" r:id="rId22"/>
    </customSheetView>
    <customSheetView guid="{72ED6C74-2352-484F-B9DD-C31A3DE463BA}" scale="60" showPageBreaks="1" hiddenRows="1" view="pageLayout" topLeftCell="A750">
      <selection activeCell="A758" sqref="A758:XFD758"/>
      <pageMargins left="6.25E-2" right="1.0416666666666666E-2" top="0.32407407407407407" bottom="8.3333333333333332E-3" header="0.3" footer="0.3"/>
      <pageSetup paperSize="9" orientation="landscape" r:id="rId23"/>
    </customSheetView>
    <customSheetView guid="{5C7356F7-1A05-484B-B0DE-AEB89AF3B9DB}" scale="60" showPageBreaks="1" hiddenRows="1" view="pageLayout" topLeftCell="A70">
      <selection activeCell="A111" sqref="A111:XFD111"/>
      <pageMargins left="6.25E-2" right="1.0416666666666666E-2" top="0.32407407407407407" bottom="8.3333333333333332E-3" header="0.3" footer="0.3"/>
      <pageSetup paperSize="9" orientation="landscape" r:id="rId24"/>
    </customSheetView>
    <customSheetView guid="{F1446CD6-0618-48D4-99C5-68BD3350D3BB}" scale="60" showPageBreaks="1" hiddenRows="1" view="pageLayout" topLeftCell="A732">
      <selection activeCell="A756" sqref="A756:XFD756"/>
      <pageMargins left="6.25E-2" right="1.0416666666666666E-2" top="0.32407407407407407" bottom="8.3333333333333332E-3" header="0.3" footer="0.3"/>
      <pageSetup paperSize="9" orientation="landscape" r:id="rId25"/>
    </customSheetView>
    <customSheetView guid="{8F88809B-7211-488F-AFD1-FD6766AE124A}" scale="60" showPageBreaks="1" hiddenRows="1" view="pageLayout" topLeftCell="A10">
      <selection activeCell="A109" sqref="A109:XFD109"/>
      <pageMargins left="6.25E-2" right="1.0416666666666666E-2" top="0.32407407407407407" bottom="8.3333333333333332E-3" header="0.3" footer="0.3"/>
      <pageSetup paperSize="9" orientation="landscape" r:id="rId26"/>
    </customSheetView>
    <customSheetView guid="{22486A39-20A6-4729-BC7D-D738F0C81B37}" scale="60" showPageBreaks="1" hiddenRows="1" view="pageLayout" topLeftCell="A735">
      <selection activeCell="A754" sqref="A754:XFD754"/>
      <pageMargins left="6.25E-2" right="1.0416666666666666E-2" top="0.32407407407407407" bottom="8.3333333333333332E-3" header="0.3" footer="0.3"/>
      <pageSetup paperSize="9" orientation="landscape" r:id="rId27"/>
    </customSheetView>
    <customSheetView guid="{426C8D92-57CB-4196-B0C8-1B8675E5FAA4}" scale="60" showPageBreaks="1" hiddenRows="1" view="pageLayout">
      <selection activeCell="A107" sqref="A107:XFD107"/>
      <pageMargins left="6.25E-2" right="1.0416666666666666E-2" top="0.32407407407407407" bottom="8.3333333333333332E-3" header="0.3" footer="0.3"/>
      <pageSetup paperSize="9" orientation="landscape" r:id="rId28"/>
    </customSheetView>
    <customSheetView guid="{C86C788A-80AA-46FD-AD4B-E3D585728AC3}" scale="60" showPageBreaks="1" hiddenRows="1" view="pageLayout" topLeftCell="A727">
      <selection activeCell="A752" sqref="A752:XFD752"/>
      <pageMargins left="6.25E-2" right="1.0416666666666666E-2" top="0.32407407407407407" bottom="8.3333333333333332E-3" header="0.3" footer="0.3"/>
      <pageSetup paperSize="9" orientation="landscape" r:id="rId29"/>
    </customSheetView>
    <customSheetView guid="{7E3CBC60-A420-45AD-9178-899394F2813B}" scale="60" showPageBreaks="1" hiddenRows="1" view="pageLayout" topLeftCell="A9">
      <selection activeCell="A105" sqref="A105:XFD105"/>
      <pageMargins left="6.25E-2" right="1.0416666666666666E-2" top="0.32407407407407407" bottom="8.3333333333333332E-3" header="0.3" footer="0.3"/>
      <pageSetup paperSize="9" orientation="landscape" r:id="rId30"/>
    </customSheetView>
    <customSheetView guid="{7127955B-D25F-461A-ACCB-01A4DB42BE38}" scale="60" showPageBreaks="1" hiddenRows="1" view="pageLayout" topLeftCell="A737">
      <selection activeCell="A750" sqref="A750:XFD750"/>
      <pageMargins left="6.25E-2" right="1.0416666666666666E-2" top="0.32407407407407407" bottom="8.3333333333333332E-3" header="0.3" footer="0.3"/>
      <pageSetup paperSize="9" orientation="landscape" r:id="rId31"/>
    </customSheetView>
    <customSheetView guid="{82DD485A-1284-4961-8403-C7CAFCF51F59}" scale="60" showPageBreaks="1" hiddenRows="1" view="pageLayout">
      <selection activeCell="A103" sqref="A103:XFD103"/>
      <pageMargins left="6.25E-2" right="1.0416666666666666E-2" top="0.32407407407407407" bottom="8.3333333333333332E-3" header="0.3" footer="0.3"/>
      <pageSetup paperSize="9" orientation="landscape" r:id="rId32"/>
    </customSheetView>
    <customSheetView guid="{33883D57-3A77-49F5-BA9B-DB90048A843D}" scale="60" showPageBreaks="1" hiddenRows="1" view="pageLayout" topLeftCell="A714">
      <selection activeCell="A748" sqref="A748:XFD748"/>
      <pageMargins left="6.25E-2" right="1.0416666666666666E-2" top="0.32407407407407407" bottom="8.3333333333333332E-3" header="0.3" footer="0.3"/>
      <pageSetup paperSize="9" orientation="landscape" r:id="rId33"/>
    </customSheetView>
    <customSheetView guid="{B2D1EAB6-C0A1-4235-9A77-087787767973}" scale="60" showPageBreaks="1" hiddenRows="1" view="pageLayout" topLeftCell="A2">
      <selection activeCell="A101" sqref="A101:XFD101"/>
      <pageMargins left="6.25E-2" right="1.0416666666666666E-2" top="0.32407407407407407" bottom="8.3333333333333332E-3" header="0.3" footer="0.3"/>
      <pageSetup paperSize="9" orientation="landscape" r:id="rId34"/>
    </customSheetView>
    <customSheetView guid="{EAE05891-80CC-40D4-8406-A095FC6F4AA8}" scale="60" showPageBreaks="1" hiddenRows="1" view="pageLayout" topLeftCell="A708">
      <selection activeCell="A746" sqref="A746:XFD746"/>
      <pageMargins left="6.25E-2" right="1.0416666666666666E-2" top="0.32407407407407407" bottom="8.3333333333333332E-3" header="0.3" footer="0.3"/>
      <pageSetup paperSize="9" orientation="landscape" r:id="rId35"/>
    </customSheetView>
    <customSheetView guid="{3F492A6C-C61B-4858-8F41-E706B2779416}" scale="60" showPageBreaks="1" hiddenRows="1" view="pageLayout" topLeftCell="A51">
      <selection activeCell="A99" sqref="A99:XFD99"/>
      <pageMargins left="6.25E-2" right="1.0416666666666666E-2" top="0.32407407407407407" bottom="8.3333333333333332E-3" header="0.3" footer="0.3"/>
      <pageSetup paperSize="9" orientation="landscape" r:id="rId36"/>
    </customSheetView>
    <customSheetView guid="{7F4ECF5E-89CA-4ADA-B84A-A528D8CF05E0}" scale="60" showPageBreaks="1" hiddenRows="1" view="pageLayout" topLeftCell="A726">
      <selection activeCell="A744" sqref="A744:XFD744"/>
      <pageMargins left="6.25E-2" right="1.0416666666666666E-2" top="0.32407407407407407" bottom="8.3333333333333332E-3" header="0.3" footer="0.3"/>
      <pageSetup paperSize="9" orientation="landscape" r:id="rId37"/>
    </customSheetView>
    <customSheetView guid="{0FADF817-0F46-4D8E-B9D9-4AC66F741274}" scale="60" showPageBreaks="1" hiddenRows="1" view="pageLayout">
      <selection activeCell="A97" sqref="A97:XFD97"/>
      <pageMargins left="6.25E-2" right="1.0416666666666666E-2" top="0.32407407407407407" bottom="8.3333333333333332E-3" header="0.3" footer="0.3"/>
      <pageSetup paperSize="9" orientation="landscape" r:id="rId38"/>
    </customSheetView>
    <customSheetView guid="{E0E4B531-D834-4692-A918-F7B71220C64A}" scale="60" showPageBreaks="1" hiddenRows="1" view="pageLayout" topLeftCell="A726">
      <selection activeCell="A742" sqref="A742:XFD742"/>
      <pageMargins left="6.25E-2" right="1.0416666666666666E-2" top="0.32407407407407407" bottom="8.3333333333333332E-3" header="0.3" footer="0.3"/>
      <pageSetup paperSize="9" orientation="landscape" r:id="rId39"/>
    </customSheetView>
    <customSheetView guid="{1B65A968-9BB7-44E5-85AE-9E286FA51A8E}" scale="60" showPageBreaks="1" hiddenRows="1" view="pageLayout" topLeftCell="A50">
      <selection activeCell="A95" sqref="A95:XFD95"/>
      <pageMargins left="6.25E-2" right="1.0416666666666666E-2" top="0.32407407407407407" bottom="8.3333333333333332E-3" header="0.3" footer="0.3"/>
      <pageSetup paperSize="9" orientation="landscape" r:id="rId40"/>
    </customSheetView>
    <customSheetView guid="{114ED6F1-D55D-44E1-8CE9-7E32706B866B}" scale="60" showPageBreaks="1" hiddenRows="1" view="pageLayout" topLeftCell="A693">
      <selection activeCell="A740" sqref="A740:XFD740"/>
      <pageMargins left="6.25E-2" right="1.0416666666666666E-2" top="0.32407407407407407" bottom="8.3333333333333332E-3" header="0.3" footer="0.3"/>
      <pageSetup paperSize="9" orientation="landscape" r:id="rId41"/>
    </customSheetView>
    <customSheetView guid="{BE2DEDA4-7DF8-4DB8-992A-37F98AA67409}" scale="60" showPageBreaks="1" hiddenRows="1" view="pageLayout" topLeftCell="A9">
      <selection activeCell="A93" sqref="A93:XFD93"/>
      <pageMargins left="6.25E-2" right="1.0416666666666666E-2" top="0.32407407407407407" bottom="8.3333333333333332E-3" header="0.3" footer="0.3"/>
      <pageSetup paperSize="9" orientation="landscape" r:id="rId42"/>
    </customSheetView>
    <customSheetView guid="{6F5E8E94-5DB7-4989-89F7-65FE55B052DA}" scale="60" showPageBreaks="1" hiddenRows="1" view="pageLayout" topLeftCell="A717">
      <selection activeCell="A738" sqref="A738:XFD738"/>
      <pageMargins left="6.25E-2" right="1.0416666666666666E-2" top="0.32407407407407407" bottom="8.3333333333333332E-3" header="0.3" footer="0.3"/>
      <pageSetup paperSize="9" orientation="landscape" r:id="rId43"/>
    </customSheetView>
    <customSheetView guid="{43027DBF-3BB5-481F-97E0-F5FAD1FCA90C}" scale="60" showPageBreaks="1" hiddenRows="1" view="pageLayout">
      <selection activeCell="A91" sqref="A91:XFD91"/>
      <pageMargins left="6.25E-2" right="1.0416666666666666E-2" top="0.32407407407407407" bottom="8.3333333333333332E-3" header="0.3" footer="0.3"/>
      <pageSetup paperSize="9" orientation="landscape" r:id="rId44"/>
    </customSheetView>
    <customSheetView guid="{6193AE6D-0263-4046-ADE2-517522013548}" scale="60" showPageBreaks="1" hiddenRows="1" view="pageLayout" topLeftCell="A720">
      <selection activeCell="A736" sqref="A736:XFD736"/>
      <pageMargins left="6.25E-2" right="1.0416666666666666E-2" top="0.32407407407407407" bottom="8.3333333333333332E-3" header="0.3" footer="0.3"/>
      <pageSetup paperSize="9" orientation="landscape" r:id="rId45"/>
    </customSheetView>
    <customSheetView guid="{60111713-C413-4022-BFEC-A21678BF96BD}" scale="60" showPageBreaks="1" hiddenRows="1" view="pageLayout" topLeftCell="A23">
      <selection activeCell="A89" sqref="A89:XFD89"/>
      <pageMargins left="6.25E-2" right="1.0416666666666666E-2" top="0.32407407407407407" bottom="8.3333333333333332E-3" header="0.3" footer="0.3"/>
      <pageSetup paperSize="9" orientation="landscape" r:id="rId46"/>
    </customSheetView>
    <customSheetView guid="{179EF19A-1E7E-46C9-8C9A-E99AC0941C3B}" scale="60" showPageBreaks="1" hiddenRows="1" view="pageLayout" topLeftCell="A780">
      <selection activeCell="A734" sqref="A734:XFD734"/>
      <pageMargins left="6.25E-2" right="1.0416666666666666E-2" top="0.32407407407407407" bottom="8.3333333333333332E-3" header="0.3" footer="0.3"/>
      <pageSetup paperSize="9" orientation="landscape" r:id="rId47"/>
    </customSheetView>
    <customSheetView guid="{AEB15A20-C227-48ED-9696-24A52944EC1E}" scale="60" showPageBreaks="1" hiddenRows="1" view="pageLayout" topLeftCell="A36">
      <selection activeCell="A87" sqref="A87:XFD87"/>
      <pageMargins left="6.25E-2" right="1.0416666666666666E-2" top="0.32407407407407407" bottom="8.3333333333333332E-3" header="0.3" footer="0.3"/>
      <pageSetup paperSize="9" orientation="landscape" r:id="rId48"/>
    </customSheetView>
    <customSheetView guid="{46354850-0C29-4F5D-B402-4B1ED3CB8F9E}" scale="60" showPageBreaks="1" hiddenRows="1" view="pageLayout" topLeftCell="A702">
      <selection activeCell="A732" sqref="A732:XFD732"/>
      <pageMargins left="6.25E-2" right="1.0416666666666666E-2" top="0.32407407407407407" bottom="8.3333333333333332E-3" header="0.3" footer="0.3"/>
      <pageSetup paperSize="9" orientation="landscape" r:id="rId49"/>
    </customSheetView>
    <customSheetView guid="{CB6C8B59-5BF7-4BEB-AB6F-0F649B5C22E7}" scale="60" showPageBreaks="1" hiddenRows="1" view="pageLayout" topLeftCell="A37">
      <selection activeCell="A85" sqref="A85:XFD85"/>
      <pageMargins left="6.25E-2" right="1.0416666666666666E-2" top="0.32407407407407407" bottom="8.3333333333333332E-3" header="0.3" footer="0.3"/>
      <pageSetup paperSize="9" orientation="landscape" r:id="rId50"/>
    </customSheetView>
    <customSheetView guid="{66A68FEC-4EF7-45F2-8893-71492DB55D02}" scale="60" showPageBreaks="1" hiddenRows="1" view="pageLayout" topLeftCell="A699">
      <selection activeCell="A730" sqref="A730:XFD730"/>
      <pageMargins left="6.25E-2" right="1.0416666666666666E-2" top="0.32407407407407407" bottom="8.3333333333333332E-3" header="0.3" footer="0.3"/>
      <pageSetup paperSize="9" orientation="landscape" r:id="rId51"/>
    </customSheetView>
    <customSheetView guid="{3AE6EE85-C9FD-4918-9DCC-A9E72055CC31}" scale="60" showPageBreaks="1" hiddenRows="1" view="pageLayout" topLeftCell="A5">
      <selection activeCell="A83" sqref="A83:XFD83"/>
      <pageMargins left="6.25E-2" right="1.0416666666666666E-2" top="0.32407407407407407" bottom="8.3333333333333332E-3" header="0.3" footer="0.3"/>
      <pageSetup paperSize="9" orientation="landscape" r:id="rId52"/>
    </customSheetView>
    <customSheetView guid="{2C149D0B-E5B6-46C5-BCCE-CA1C2C06C035}" scale="60" showPageBreaks="1" hiddenRows="1" view="pageLayout" topLeftCell="A696">
      <selection activeCell="A728" sqref="A728:XFD728"/>
      <pageMargins left="6.25E-2" right="1.0416666666666666E-2" top="0.32407407407407407" bottom="8.3333333333333332E-3" header="0.3" footer="0.3"/>
      <pageSetup paperSize="9" orientation="landscape" r:id="rId53"/>
    </customSheetView>
    <customSheetView guid="{CFB16B46-69B9-4D6E-8EA2-96AA21116268}" scale="60" showPageBreaks="1" hiddenRows="1" view="pageLayout" topLeftCell="A3">
      <selection activeCell="A81" sqref="A81:XFD81"/>
      <pageMargins left="6.25E-2" right="1.0416666666666666E-2" top="0.32407407407407407" bottom="8.3333333333333332E-3" header="0.3" footer="0.3"/>
      <pageSetup paperSize="9" orientation="landscape" r:id="rId54"/>
    </customSheetView>
    <customSheetView guid="{5C8248A3-A690-495D-8D4E-364FA74DAD55}" scale="60" showPageBreaks="1" hiddenRows="1" view="pageLayout" topLeftCell="A690">
      <selection activeCell="A726" sqref="A726:XFD726"/>
      <pageMargins left="6.25E-2" right="1.0416666666666666E-2" top="0.32407407407407407" bottom="8.3333333333333332E-3" header="0.3" footer="0.3"/>
      <pageSetup paperSize="9" orientation="landscape" r:id="rId55"/>
    </customSheetView>
    <customSheetView guid="{337FE6C2-AB3B-4DEE-AB9F-913EE728FA8C}" scale="60" showPageBreaks="1" hiddenRows="1" view="pageLayout" topLeftCell="A22">
      <selection activeCell="A79" sqref="A79:XFD79"/>
      <pageMargins left="6.25E-2" right="1.0416666666666666E-2" top="0.32407407407407407" bottom="8.3333333333333332E-3" header="0.3" footer="0.3"/>
      <pageSetup paperSize="9" orientation="landscape" r:id="rId56"/>
    </customSheetView>
    <customSheetView guid="{C672F4EC-D752-4B76-9188-8CE56FB0C264}" scale="60" showPageBreaks="1" hiddenRows="1" view="pageLayout" topLeftCell="A693">
      <selection activeCell="A724" sqref="A724:XFD724"/>
      <pageMargins left="6.25E-2" right="1.0416666666666666E-2" top="0.32407407407407407" bottom="8.3333333333333332E-3" header="0.3" footer="0.3"/>
      <pageSetup paperSize="9" orientation="landscape" r:id="rId57"/>
    </customSheetView>
    <customSheetView guid="{AEAF84AF-D10C-4D85-872B-A42538297874}" scale="60" showPageBreaks="1" hiddenRows="1" view="pageLayout" topLeftCell="A38">
      <selection activeCell="A77" sqref="A77:XFD77"/>
      <pageMargins left="6.25E-2" right="1.0416666666666666E-2" top="0.32407407407407407" bottom="8.3333333333333332E-3" header="0.3" footer="0.3"/>
      <pageSetup paperSize="9" orientation="landscape" r:id="rId58"/>
    </customSheetView>
    <customSheetView guid="{6D78447F-4989-4364-8A3F-51338359AF70}" scale="60" showPageBreaks="1" hiddenRows="1" view="pageLayout" topLeftCell="A693">
      <selection activeCell="A722" sqref="A722:XFD722"/>
      <pageMargins left="6.25E-2" right="1.0416666666666666E-2" top="0.32407407407407407" bottom="8.3333333333333332E-3" header="0.3" footer="0.3"/>
      <pageSetup paperSize="9" orientation="landscape" r:id="rId59"/>
    </customSheetView>
    <customSheetView guid="{4D74F80B-6E39-4A1C-A364-856898BF22C8}" scale="60" showPageBreaks="1" hiddenRows="1" view="pageLayout" topLeftCell="A6">
      <selection activeCell="A75" sqref="A75:XFD75"/>
      <pageMargins left="6.25E-2" right="1.0416666666666666E-2" top="0.32407407407407407" bottom="8.3333333333333332E-3" header="0.3" footer="0.3"/>
      <pageSetup paperSize="9" orientation="landscape" r:id="rId60"/>
    </customSheetView>
    <customSheetView guid="{F322E9BE-538A-4018-B333-893292636155}" scale="60" showPageBreaks="1" hiddenRows="1" view="pageLayout" topLeftCell="A690">
      <selection activeCell="A720" sqref="A720:XFD720"/>
      <pageMargins left="6.25E-2" right="1.0416666666666666E-2" top="0.32407407407407407" bottom="8.3333333333333332E-3" header="0.3" footer="0.3"/>
      <pageSetup paperSize="9" orientation="landscape" r:id="rId61"/>
    </customSheetView>
    <customSheetView guid="{2F9D9E0C-24B4-4A78-8F74-B0496B0947D1}" scale="60" showPageBreaks="1" hiddenRows="1" view="pageLayout" topLeftCell="A4">
      <selection activeCell="A73" sqref="A73:XFD73"/>
      <pageMargins left="6.25E-2" right="1.0416666666666666E-2" top="0.32407407407407407" bottom="8.3333333333333332E-3" header="0.3" footer="0.3"/>
      <pageSetup paperSize="9" orientation="landscape" r:id="rId62"/>
    </customSheetView>
    <customSheetView guid="{D01DE937-D827-4A12-B908-4B3ABC4E7919}" scale="60" showPageBreaks="1" hiddenRows="1" view="pageLayout" topLeftCell="A687">
      <selection activeCell="A718" sqref="A718:XFD718"/>
      <pageMargins left="6.25E-2" right="1.0416666666666666E-2" top="0.32407407407407407" bottom="8.3333333333333332E-3" header="0.3" footer="0.3"/>
      <pageSetup paperSize="9" orientation="landscape" r:id="rId63"/>
    </customSheetView>
    <customSheetView guid="{225FE727-AA70-41C7-BDDE-737BDAA6F9C7}" scale="60" showPageBreaks="1" hiddenRows="1" view="pageLayout" topLeftCell="A8">
      <selection activeCell="A71" sqref="A71:XFD71"/>
      <pageMargins left="6.25E-2" right="1.0416666666666666E-2" top="0.32407407407407407" bottom="8.3333333333333332E-3" header="0.3" footer="0.3"/>
      <pageSetup paperSize="9" orientation="landscape" r:id="rId64"/>
    </customSheetView>
    <customSheetView guid="{4C549C48-1AA2-4D32-8AD9-E3C3FAA54E1F}" scale="60" showPageBreaks="1" hiddenRows="1" view="pageLayout" topLeftCell="A708">
      <selection activeCell="A716" sqref="A716:XFD716"/>
      <pageMargins left="6.25E-2" right="1.0416666666666666E-2" top="0.32407407407407407" bottom="8.3333333333333332E-3" header="0.3" footer="0.3"/>
      <pageSetup paperSize="9" orientation="landscape" r:id="rId65"/>
    </customSheetView>
    <customSheetView guid="{ED2D79E9-A0CA-4453-852E-BD9E993AC122}" scale="60" showPageBreaks="1" hiddenRows="1" view="pageLayout" topLeftCell="A12">
      <selection activeCell="A69" sqref="A69:XFD69"/>
      <pageMargins left="6.25E-2" right="1.0416666666666666E-2" top="0.32407407407407407" bottom="8.3333333333333332E-3" header="0.3" footer="0.3"/>
      <pageSetup paperSize="9" orientation="landscape" r:id="rId66"/>
    </customSheetView>
    <customSheetView guid="{FCB6CE83-47DE-497F-B411-98D0B11AD963}" scale="60" showPageBreaks="1" hiddenRows="1" view="pageLayout" topLeftCell="A705">
      <selection activeCell="A714" sqref="A714:XFD714"/>
      <pageMargins left="6.25E-2" right="1.0416666666666666E-2" top="0.32407407407407407" bottom="8.3333333333333332E-3" header="0.3" footer="0.3"/>
      <pageSetup paperSize="9" orientation="landscape" r:id="rId67"/>
    </customSheetView>
    <customSheetView guid="{B1C3029C-F622-41AC-B85B-18F1E5A87AD5}" scale="60" showPageBreaks="1" hiddenRows="1" view="pageLayout" topLeftCell="A4">
      <selection activeCell="A67" sqref="A67:XFD67"/>
      <pageMargins left="6.25E-2" right="1.0416666666666666E-2" top="0.32407407407407407" bottom="8.3333333333333332E-3" header="0.3" footer="0.3"/>
      <pageSetup paperSize="9" orientation="landscape" r:id="rId68"/>
    </customSheetView>
    <customSheetView guid="{85689511-8B6C-431A-893D-3936B4151DAA}" scale="60" showPageBreaks="1" hiddenRows="1" view="pageLayout" topLeftCell="A690">
      <selection activeCell="A712" sqref="A712:XFD712"/>
      <pageMargins left="6.25E-2" right="1.0416666666666666E-2" top="0.32407407407407407" bottom="8.3333333333333332E-3" header="0.3" footer="0.3"/>
      <pageSetup paperSize="9" orientation="landscape" r:id="rId69"/>
    </customSheetView>
    <customSheetView guid="{31708D1B-A8FB-46A5-BE59-D9E60D719D1B}" scale="60" showPageBreaks="1" hiddenRows="1" view="pageLayout" topLeftCell="A2">
      <selection activeCell="A65" sqref="A65:XFD65"/>
      <pageMargins left="6.25E-2" right="1.0416666666666666E-2" top="0.32407407407407407" bottom="8.3333333333333332E-3" header="0.3" footer="0.3"/>
      <pageSetup paperSize="9" orientation="landscape" r:id="rId70"/>
    </customSheetView>
    <customSheetView guid="{60DAEF94-773D-427D-B454-77ADECCEAC4F}" scale="60" showPageBreaks="1" hiddenRows="1" view="pageLayout" topLeftCell="A675">
      <selection activeCell="A710" sqref="A710:XFD710"/>
      <pageMargins left="6.25E-2" right="1.0416666666666666E-2" top="0.32407407407407407" bottom="8.3333333333333332E-3" header="0.3" footer="0.3"/>
      <pageSetup paperSize="9" orientation="landscape" r:id="rId71"/>
    </customSheetView>
    <customSheetView guid="{81CE3090-24EA-4A79-9347-A59030F31DFF}" scale="60" showPageBreaks="1" hiddenRows="1" view="pageLayout" topLeftCell="A6">
      <selection activeCell="A63" sqref="A63:XFD63"/>
      <pageMargins left="6.25E-2" right="1.0416666666666666E-2" top="0.32407407407407407" bottom="8.3333333333333332E-3" header="0.3" footer="0.3"/>
      <pageSetup paperSize="9" orientation="landscape" r:id="rId72"/>
    </customSheetView>
    <customSheetView guid="{DD13ED5A-7332-41AF-A84F-D8F420EB84B0}" scale="60" showPageBreaks="1" hiddenRows="1" view="pageLayout" topLeftCell="A690">
      <selection activeCell="A708" sqref="A708:XFD708"/>
      <pageMargins left="6.25E-2" right="1.0416666666666666E-2" top="0.32407407407407407" bottom="8.3333333333333332E-3" header="0.3" footer="0.3"/>
      <pageSetup paperSize="9" orientation="landscape" r:id="rId73"/>
    </customSheetView>
    <customSheetView guid="{0FB9F8E0-23A7-40E5-BA14-EFAF6E726A5F}" scale="60" showPageBreaks="1" hiddenRows="1" view="pageLayout" topLeftCell="A7">
      <selection activeCell="A61" sqref="A61:XFD61"/>
      <pageMargins left="6.25E-2" right="1.0416666666666666E-2" top="0.32407407407407407" bottom="8.3333333333333332E-3" header="0.3" footer="0.3"/>
      <pageSetup paperSize="9" orientation="landscape" r:id="rId74"/>
    </customSheetView>
    <customSheetView guid="{EE5E11F8-23F9-4340-AA17-C99A734504F8}" scale="60" showPageBreaks="1" hiddenRows="1" view="pageLayout" topLeftCell="A675">
      <selection activeCell="A706" sqref="A706:XFD706"/>
      <pageMargins left="6.25E-2" right="1.0416666666666666E-2" top="0.32407407407407407" bottom="8.3333333333333332E-3" header="0.3" footer="0.3"/>
      <pageSetup paperSize="9" orientation="landscape" r:id="rId75"/>
    </customSheetView>
    <customSheetView guid="{02AB7045-FE33-49B9-B2E1-C953E794A815}" scale="60" showPageBreaks="1" hiddenRows="1" view="pageLayout" topLeftCell="A8">
      <selection activeCell="A59" sqref="A59:XFD59"/>
      <pageMargins left="6.25E-2" right="1.0416666666666666E-2" top="0.32407407407407407" bottom="8.3333333333333332E-3" header="0.3" footer="0.3"/>
      <pageSetup paperSize="9" orientation="landscape" r:id="rId76"/>
    </customSheetView>
    <customSheetView guid="{F3AEA458-E2E7-493F-88F7-8ADBFD2F21E6}" scale="60" showPageBreaks="1" hiddenRows="1" view="pageLayout" topLeftCell="A675">
      <selection activeCell="A704" sqref="A704:XFD704"/>
      <pageMargins left="6.25E-2" right="1.0416666666666666E-2" top="0.32407407407407407" bottom="8.3333333333333332E-3" header="0.3" footer="0.3"/>
      <pageSetup paperSize="9" orientation="landscape" r:id="rId77"/>
    </customSheetView>
    <customSheetView guid="{831B770D-9936-46F6-9284-8C8DFE75364B}" scale="60" showPageBreaks="1" hiddenRows="1" view="pageLayout" topLeftCell="A12">
      <selection activeCell="A57" sqref="A57:XFD57"/>
      <pageMargins left="6.25E-2" right="1.0416666666666666E-2" top="0.32407407407407407" bottom="8.3333333333333332E-3" header="0.3" footer="0.3"/>
      <pageSetup paperSize="9" orientation="landscape" r:id="rId78"/>
    </customSheetView>
    <customSheetView guid="{58498BC9-0488-4997-A4C3-A6C41D1BF6E5}" scale="60" showPageBreaks="1" hiddenRows="1" view="pageLayout" topLeftCell="A596">
      <selection activeCell="A702" sqref="A702:XFD702"/>
      <pageMargins left="6.25E-2" right="1.0416666666666666E-2" top="0.32407407407407407" bottom="8.3333333333333332E-3" header="0.3" footer="0.3"/>
      <pageSetup paperSize="9" orientation="landscape" r:id="rId79"/>
    </customSheetView>
    <customSheetView guid="{84731F90-2A1E-49EC-97F5-3D44899B6780}" scale="60" showPageBreaks="1" hiddenRows="1" view="pageLayout">
      <selection activeCell="A55" sqref="A55:XFD55"/>
      <pageMargins left="6.25E-2" right="1.0416666666666666E-2" top="0.32407407407407407" bottom="8.3333333333333332E-3" header="0.3" footer="0.3"/>
      <pageSetup paperSize="9" orientation="landscape" r:id="rId80"/>
    </customSheetView>
    <customSheetView guid="{92C2C61E-9A58-4717-BBD2-9FB348318C22}" scale="60" showPageBreaks="1" hiddenRows="1" view="pageLayout" topLeftCell="A675">
      <selection activeCell="A700" sqref="A700:XFD700"/>
      <pageMargins left="6.25E-2" right="1.0416666666666666E-2" top="0.32407407407407407" bottom="8.3333333333333332E-3" header="0.3" footer="0.3"/>
      <pageSetup paperSize="9" orientation="landscape" r:id="rId81"/>
    </customSheetView>
    <customSheetView guid="{7729C4F0-B4E3-4071-A92E-8F214C35F2B3}" scale="60" showPageBreaks="1" hiddenRows="1" view="pageLayout" topLeftCell="A588">
      <selection activeCell="A53" sqref="A53:XFD53"/>
      <pageMargins left="6.25E-2" right="1.0416666666666666E-2" top="0.32407407407407407" bottom="8.3333333333333332E-3" header="0.3" footer="0.3"/>
      <pageSetup paperSize="9" orientation="landscape" r:id="rId82"/>
    </customSheetView>
    <customSheetView guid="{79E357B3-4057-4625-90A7-5034944E046E}" scale="60" showPageBreaks="1" hiddenRows="1" view="pageLayout" topLeftCell="A137">
      <selection activeCell="A793" sqref="A793:I813"/>
      <pageMargins left="6.25E-2" right="1.0416666666666666E-2" top="0.32407407407407407" bottom="8.3333333333333332E-3" header="0.3" footer="0.3"/>
      <pageSetup paperSize="9" orientation="landscape" r:id="rId83"/>
    </customSheetView>
    <customSheetView guid="{8C7E4376-0697-41CA-9E72-392FEA4AE459}" scale="60" showPageBreaks="1" hiddenRows="1" view="pageLayout" topLeftCell="A591">
      <selection activeCell="A697" sqref="A697:XFD697"/>
      <pageMargins left="6.25E-2" right="1.0416666666666666E-2" top="0.32407407407407407" bottom="8.3333333333333332E-3" header="0.3" footer="0.3"/>
      <pageSetup paperSize="9" orientation="landscape" r:id="rId84"/>
    </customSheetView>
    <customSheetView guid="{5DFDB050-C339-46E2-A81A-737BC734D453}" scale="60" showPageBreaks="1" hiddenRows="1" view="pageLayout">
      <selection activeCell="A50" sqref="A50:XFD50"/>
      <pageMargins left="6.25E-2" right="1.0416666666666666E-2" top="0.32407407407407407" bottom="8.3333333333333332E-3" header="0.3" footer="0.3"/>
      <pageSetup paperSize="9" orientation="landscape" r:id="rId85"/>
    </customSheetView>
    <customSheetView guid="{E0EF92A7-07A1-4A97-95BB-130EF97C65DE}" scale="60" showPageBreaks="1" hiddenRows="1" view="pageLayout" topLeftCell="A585">
      <selection activeCell="A695" sqref="A695:XFD695"/>
      <pageMargins left="6.25E-2" right="1.0416666666666666E-2" top="0.32407407407407407" bottom="8.3333333333333332E-3" header="0.3" footer="0.3"/>
      <pageSetup paperSize="9" orientation="landscape" r:id="rId86"/>
    </customSheetView>
    <customSheetView guid="{9AB2E4AE-ABFB-4E08-AA71-175B03408D94}" scale="60" showPageBreaks="1" hiddenRows="1" view="pageLayout">
      <selection activeCell="A48" sqref="A48:XFD48"/>
      <pageMargins left="6.25E-2" right="1.0416666666666666E-2" top="0.32407407407407407" bottom="8.3333333333333332E-3" header="0.3" footer="0.3"/>
      <pageSetup paperSize="9" orientation="landscape" r:id="rId87"/>
    </customSheetView>
    <customSheetView guid="{EAEBD6C1-40A7-4970-AFB0-68B5B43C1157}" scale="60" showPageBreaks="1" hiddenRows="1" view="pageLayout" topLeftCell="A780">
      <selection activeCell="A693" sqref="A693:XFD693"/>
      <pageMargins left="6.25E-2" right="1.0416666666666666E-2" top="0.32407407407407407" bottom="8.3333333333333332E-3" header="0.3" footer="0.3"/>
      <pageSetup paperSize="9" orientation="landscape" r:id="rId88"/>
    </customSheetView>
    <customSheetView guid="{CAFA2A20-BD7B-49A5-A5D9-6D3E52DDD716}" scale="60" showPageBreaks="1" hiddenRows="1" view="pageLayout" topLeftCell="A16">
      <selection activeCell="A46" sqref="A46:XFD46"/>
      <pageMargins left="6.25E-2" right="1.0416666666666666E-2" top="0.32407407407407407" bottom="8.3333333333333332E-3" header="0.3" footer="0.3"/>
      <pageSetup paperSize="9" orientation="landscape" r:id="rId89"/>
    </customSheetView>
    <customSheetView guid="{FD24A3C1-438C-414B-88FC-64A7430F52EF}" scale="60" showPageBreaks="1" hiddenRows="1" view="pageLayout" topLeftCell="A690">
      <selection activeCell="A691" sqref="A691:XFD691"/>
      <pageMargins left="6.25E-2" right="1.0416666666666666E-2" top="0.32407407407407407" bottom="8.3333333333333332E-3" header="0.3" footer="0.3"/>
      <pageSetup paperSize="9" orientation="landscape" r:id="rId90"/>
    </customSheetView>
    <customSheetView guid="{DA95FF18-58A7-4336-9941-F5B3732C3986}" scale="60" showPageBreaks="1" hiddenRows="1" view="pageLayout" topLeftCell="A11">
      <selection activeCell="A44" sqref="A44:XFD44"/>
      <pageMargins left="6.25E-2" right="1.0416666666666666E-2" top="0.32407407407407407" bottom="8.3333333333333332E-3" header="0.3" footer="0.3"/>
      <pageSetup paperSize="9" orientation="landscape" r:id="rId91"/>
    </customSheetView>
    <customSheetView guid="{0E2E6156-5E9B-40C1-B051-F76D2C84B096}" scale="60" showPageBreaks="1" hiddenRows="1" view="pageLayout" topLeftCell="A255">
      <selection activeCell="A689" sqref="A689:XFD689"/>
      <pageMargins left="6.25E-2" right="1.0416666666666666E-2" top="0.32407407407407407" bottom="8.3333333333333332E-3" header="0.3" footer="0.3"/>
      <pageSetup paperSize="9" orientation="landscape" r:id="rId92"/>
    </customSheetView>
    <customSheetView guid="{F0E801B3-F68E-48F3-9921-206C04B301EE}" scale="60" showPageBreaks="1" hiddenRows="1" view="pageLayout" topLeftCell="A3">
      <selection activeCell="A42" sqref="A42:XFD42"/>
      <pageMargins left="6.25E-2" right="1.0416666666666666E-2" top="0.32407407407407407" bottom="8.3333333333333332E-3" header="0.3" footer="0.3"/>
      <pageSetup paperSize="9" orientation="landscape" r:id="rId93"/>
    </customSheetView>
    <customSheetView guid="{1291D6D6-F7B2-45AF-90FC-57B749068879}" scale="60" showPageBreaks="1" hiddenRows="1" view="pageLayout" topLeftCell="A683">
      <selection activeCell="A687" sqref="A687:XFD687"/>
      <pageMargins left="6.25E-2" right="1.0416666666666666E-2" top="0.32407407407407407" bottom="8.3333333333333332E-3" header="0.3" footer="0.3"/>
      <pageSetup paperSize="9" orientation="landscape" r:id="rId94"/>
    </customSheetView>
    <customSheetView guid="{FB46FC47-08D5-4683-B816-CA4148EACD5E}" scale="60" showPageBreaks="1" hiddenRows="1" view="pageLayout" topLeftCell="A7">
      <selection activeCell="A40" sqref="A40:XFD40"/>
      <pageMargins left="6.25E-2" right="1.0416666666666666E-2" top="0.32407407407407407" bottom="8.3333333333333332E-3" header="0.3" footer="0.3"/>
      <pageSetup paperSize="9" orientation="landscape" r:id="rId95"/>
    </customSheetView>
    <customSheetView guid="{93145E67-A1C0-4120-8FCA-3C2E0A7F72FC}" scale="60" showPageBreaks="1" hiddenRows="1" view="pageLayout" topLeftCell="A794">
      <selection activeCell="A685" sqref="A685:XFD685"/>
      <pageMargins left="6.25E-2" right="1.0416666666666666E-2" top="0.32407407407407407" bottom="8.3333333333333332E-3" header="0.3" footer="0.3"/>
      <pageSetup paperSize="9" orientation="landscape" r:id="rId96"/>
    </customSheetView>
    <customSheetView guid="{CE90A9F1-888F-4CE3-981F-D2B6505F0ABD}" scale="60" showPageBreaks="1" hiddenRows="1" view="pageLayout" topLeftCell="A470">
      <selection activeCell="A38" sqref="A38:XFD38"/>
      <pageMargins left="6.25E-2" right="1.0416666666666666E-2" top="0.32407407407407407" bottom="8.3333333333333332E-3" header="0.3" footer="0.3"/>
      <pageSetup paperSize="9" orientation="landscape" r:id="rId97"/>
    </customSheetView>
    <customSheetView guid="{15D5CDA9-1B20-4BD3-BF4D-02ACD6585F63}" scale="60" showPageBreaks="1" hiddenRows="1" view="pageLayout" topLeftCell="A16">
      <selection activeCell="A37" sqref="A37:XFD37"/>
      <pageMargins left="6.25E-2" right="1.0416666666666666E-2" top="0.32407407407407407" bottom="8.3333333333333332E-3" header="0.3" footer="0.3"/>
      <pageSetup paperSize="9" orientation="landscape" r:id="rId98"/>
    </customSheetView>
    <customSheetView guid="{79F3C18F-09D6-4070-A77D-FED19325EA43}" scale="60" showPageBreaks="1" hiddenRows="1" hiddenColumns="1" view="pageLayout" topLeftCell="A32">
      <selection activeCell="A44" sqref="A44:XFD44"/>
      <pageMargins left="6.25E-2" right="1.0416666666666666E-2" top="0.32407407407407407" bottom="8.3333333333333332E-3" header="0.3" footer="0.3"/>
      <pageSetup paperSize="9" orientation="landscape" r:id="rId99"/>
    </customSheetView>
    <customSheetView guid="{3D89F1DF-ED30-4B74-9BA4-CCA91197F95E}" showPageBreaks="1" hiddenRows="1" hiddenColumns="1" view="pageBreakPreview" topLeftCell="A778">
      <selection activeCell="A44" sqref="A44:XFD44"/>
      <pageMargins left="6.25E-2" right="1.0416666666666666E-2" top="0.32407407407407407" bottom="8.3333333333333332E-3" header="0.3" footer="0.3"/>
      <pageSetup paperSize="9" orientation="landscape" r:id="rId100"/>
    </customSheetView>
  </customSheetViews>
  <mergeCells count="1260">
    <mergeCell ref="D839:F839"/>
    <mergeCell ref="D840:F840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D831:F831"/>
    <mergeCell ref="D832:F832"/>
    <mergeCell ref="D833:F833"/>
    <mergeCell ref="D834:F834"/>
    <mergeCell ref="D835:F835"/>
    <mergeCell ref="D836:F836"/>
    <mergeCell ref="D837:F837"/>
    <mergeCell ref="D830:F830"/>
    <mergeCell ref="D783:F783"/>
    <mergeCell ref="D842:F842"/>
    <mergeCell ref="D843:F843"/>
    <mergeCell ref="D844:F844"/>
    <mergeCell ref="D845:F845"/>
    <mergeCell ref="D846:F846"/>
    <mergeCell ref="D847:F847"/>
    <mergeCell ref="G816:I816"/>
    <mergeCell ref="G817:I817"/>
    <mergeCell ref="G818:I818"/>
    <mergeCell ref="G819:I819"/>
    <mergeCell ref="G820:I820"/>
    <mergeCell ref="G821:I821"/>
    <mergeCell ref="G822:I822"/>
    <mergeCell ref="G823:I823"/>
    <mergeCell ref="A886:B886"/>
    <mergeCell ref="C886:I886"/>
    <mergeCell ref="G824:I824"/>
    <mergeCell ref="G825:I825"/>
    <mergeCell ref="G826:I826"/>
    <mergeCell ref="G827:I827"/>
    <mergeCell ref="G828:I828"/>
    <mergeCell ref="G829:I829"/>
    <mergeCell ref="G830:I830"/>
    <mergeCell ref="G841:I841"/>
    <mergeCell ref="G842:I842"/>
    <mergeCell ref="G843:I843"/>
    <mergeCell ref="G844:I844"/>
    <mergeCell ref="G845:I845"/>
    <mergeCell ref="G846:I846"/>
    <mergeCell ref="G847:I847"/>
    <mergeCell ref="G848:I848"/>
    <mergeCell ref="D838:F838"/>
    <mergeCell ref="G849:I849"/>
    <mergeCell ref="G850:I850"/>
    <mergeCell ref="D825:F825"/>
    <mergeCell ref="D826:F826"/>
    <mergeCell ref="D827:F827"/>
    <mergeCell ref="D828:F828"/>
    <mergeCell ref="D829:F829"/>
    <mergeCell ref="G799:I799"/>
    <mergeCell ref="G800:I800"/>
    <mergeCell ref="G801:I801"/>
    <mergeCell ref="G802:I802"/>
    <mergeCell ref="G803:I803"/>
    <mergeCell ref="G804:I804"/>
    <mergeCell ref="G805:I805"/>
    <mergeCell ref="G806:I806"/>
    <mergeCell ref="G807:I807"/>
    <mergeCell ref="G808:I808"/>
    <mergeCell ref="G809:I809"/>
    <mergeCell ref="G810:I810"/>
    <mergeCell ref="G811:I811"/>
    <mergeCell ref="G812:I812"/>
    <mergeCell ref="G813:I813"/>
    <mergeCell ref="G814:I814"/>
    <mergeCell ref="G815:I815"/>
    <mergeCell ref="D815:F815"/>
    <mergeCell ref="D816:F816"/>
    <mergeCell ref="D817:F817"/>
    <mergeCell ref="D818:F818"/>
    <mergeCell ref="D819:F819"/>
    <mergeCell ref="D820:F820"/>
    <mergeCell ref="D850:F850"/>
    <mergeCell ref="D841:F841"/>
    <mergeCell ref="G782:I782"/>
    <mergeCell ref="G783:I783"/>
    <mergeCell ref="G784:I784"/>
    <mergeCell ref="G785:I785"/>
    <mergeCell ref="G786:I786"/>
    <mergeCell ref="G787:I787"/>
    <mergeCell ref="G788:I788"/>
    <mergeCell ref="G789:I789"/>
    <mergeCell ref="G790:I790"/>
    <mergeCell ref="G791:I791"/>
    <mergeCell ref="G792:I792"/>
    <mergeCell ref="G793:I793"/>
    <mergeCell ref="G794:I794"/>
    <mergeCell ref="G795:I795"/>
    <mergeCell ref="G796:I796"/>
    <mergeCell ref="G797:I797"/>
    <mergeCell ref="G798:I798"/>
    <mergeCell ref="G756:I756"/>
    <mergeCell ref="G757:I757"/>
    <mergeCell ref="G758:I758"/>
    <mergeCell ref="G759:I759"/>
    <mergeCell ref="G760:I760"/>
    <mergeCell ref="G761:I761"/>
    <mergeCell ref="G762:I762"/>
    <mergeCell ref="G763:I763"/>
    <mergeCell ref="G764:I764"/>
    <mergeCell ref="G765:I765"/>
    <mergeCell ref="G766:I766"/>
    <mergeCell ref="G767:I767"/>
    <mergeCell ref="G768:I768"/>
    <mergeCell ref="G769:I769"/>
    <mergeCell ref="G770:I770"/>
    <mergeCell ref="G771:I771"/>
    <mergeCell ref="G772:I772"/>
    <mergeCell ref="G773:I773"/>
    <mergeCell ref="G774:I774"/>
    <mergeCell ref="G775:I775"/>
    <mergeCell ref="G776:I776"/>
    <mergeCell ref="G777:I777"/>
    <mergeCell ref="G778:I778"/>
    <mergeCell ref="G779:I779"/>
    <mergeCell ref="G780:I780"/>
    <mergeCell ref="G781:I781"/>
    <mergeCell ref="D796:F796"/>
    <mergeCell ref="D797:F797"/>
    <mergeCell ref="D798:F798"/>
    <mergeCell ref="D799:F799"/>
    <mergeCell ref="D800:F800"/>
    <mergeCell ref="D801:F801"/>
    <mergeCell ref="D848:F848"/>
    <mergeCell ref="D849:F849"/>
    <mergeCell ref="D809:F809"/>
    <mergeCell ref="D810:F810"/>
    <mergeCell ref="D811:F811"/>
    <mergeCell ref="D812:F812"/>
    <mergeCell ref="D813:F813"/>
    <mergeCell ref="D814:F814"/>
    <mergeCell ref="D821:F821"/>
    <mergeCell ref="D822:F822"/>
    <mergeCell ref="D823:F823"/>
    <mergeCell ref="D824:F824"/>
    <mergeCell ref="D778:F778"/>
    <mergeCell ref="D779:F779"/>
    <mergeCell ref="D780:F780"/>
    <mergeCell ref="D781:F781"/>
    <mergeCell ref="D782:F782"/>
    <mergeCell ref="G740:I740"/>
    <mergeCell ref="G741:I741"/>
    <mergeCell ref="G742:I742"/>
    <mergeCell ref="G743:I743"/>
    <mergeCell ref="G744:I744"/>
    <mergeCell ref="G745:I745"/>
    <mergeCell ref="G746:I746"/>
    <mergeCell ref="G747:I747"/>
    <mergeCell ref="G748:I748"/>
    <mergeCell ref="G749:I749"/>
    <mergeCell ref="G750:I750"/>
    <mergeCell ref="G751:I751"/>
    <mergeCell ref="G752:I752"/>
    <mergeCell ref="G753:I753"/>
    <mergeCell ref="G754:I754"/>
    <mergeCell ref="G755:I755"/>
    <mergeCell ref="D808:F808"/>
    <mergeCell ref="D802:F802"/>
    <mergeCell ref="D803:F803"/>
    <mergeCell ref="D804:F804"/>
    <mergeCell ref="D805:F805"/>
    <mergeCell ref="D806:F806"/>
    <mergeCell ref="D807:F807"/>
    <mergeCell ref="D769:F769"/>
    <mergeCell ref="D770:F770"/>
    <mergeCell ref="D771:F771"/>
    <mergeCell ref="D772:F772"/>
    <mergeCell ref="D773:F773"/>
    <mergeCell ref="D774:F774"/>
    <mergeCell ref="D775:F775"/>
    <mergeCell ref="D776:F776"/>
    <mergeCell ref="D777:F777"/>
    <mergeCell ref="D784:F784"/>
    <mergeCell ref="D785:F785"/>
    <mergeCell ref="D791:F791"/>
    <mergeCell ref="D792:F792"/>
    <mergeCell ref="D793:F793"/>
    <mergeCell ref="D794:F794"/>
    <mergeCell ref="D795:F795"/>
    <mergeCell ref="F31:I31"/>
    <mergeCell ref="B31:E31"/>
    <mergeCell ref="B32:E32"/>
    <mergeCell ref="B33:E33"/>
    <mergeCell ref="F32:I32"/>
    <mergeCell ref="F33:I33"/>
    <mergeCell ref="H146:I146"/>
    <mergeCell ref="H147:I147"/>
    <mergeCell ref="H148:I148"/>
    <mergeCell ref="H149:I149"/>
    <mergeCell ref="H39:I39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40:I140"/>
    <mergeCell ref="H141:I141"/>
    <mergeCell ref="H142:I142"/>
    <mergeCell ref="H143:I143"/>
    <mergeCell ref="H144:I144"/>
    <mergeCell ref="H145:I145"/>
    <mergeCell ref="H102:I102"/>
    <mergeCell ref="H103:I103"/>
    <mergeCell ref="H104:I104"/>
    <mergeCell ref="H116:I116"/>
    <mergeCell ref="H113:I113"/>
    <mergeCell ref="H114:I114"/>
    <mergeCell ref="H115:I115"/>
    <mergeCell ref="H105:I105"/>
    <mergeCell ref="H106:I106"/>
    <mergeCell ref="H107:I107"/>
    <mergeCell ref="H108:I108"/>
    <mergeCell ref="H109:I109"/>
    <mergeCell ref="H110:I110"/>
    <mergeCell ref="H117:I117"/>
    <mergeCell ref="H118:I118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111:I111"/>
    <mergeCell ref="H112:I112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B25:E25"/>
    <mergeCell ref="B29:E29"/>
    <mergeCell ref="B30:E30"/>
    <mergeCell ref="B34:E34"/>
    <mergeCell ref="B26:E27"/>
    <mergeCell ref="A26:A27"/>
    <mergeCell ref="A861:I881"/>
    <mergeCell ref="F25:I25"/>
    <mergeCell ref="B28:E28"/>
    <mergeCell ref="F28:I28"/>
    <mergeCell ref="F29:I29"/>
    <mergeCell ref="F30:I30"/>
    <mergeCell ref="F34:I34"/>
    <mergeCell ref="C203:D203"/>
    <mergeCell ref="C214:D214"/>
    <mergeCell ref="C215:D215"/>
    <mergeCell ref="C198:D198"/>
    <mergeCell ref="A276:D276"/>
    <mergeCell ref="A275:B275"/>
    <mergeCell ref="C244:D244"/>
    <mergeCell ref="C245:D245"/>
    <mergeCell ref="C246:D246"/>
    <mergeCell ref="C247:D247"/>
    <mergeCell ref="A163:I163"/>
    <mergeCell ref="C164:D164"/>
    <mergeCell ref="A35:I35"/>
    <mergeCell ref="A151:I161"/>
    <mergeCell ref="H150:I150"/>
    <mergeCell ref="A37:I37"/>
    <mergeCell ref="C253:D253"/>
    <mergeCell ref="C254:D254"/>
    <mergeCell ref="H56:I56"/>
    <mergeCell ref="C184:D184"/>
    <mergeCell ref="C185:D185"/>
    <mergeCell ref="C186:D186"/>
    <mergeCell ref="C187:D187"/>
    <mergeCell ref="C188:D188"/>
    <mergeCell ref="C222:D222"/>
    <mergeCell ref="C223:D223"/>
    <mergeCell ref="C216:D216"/>
    <mergeCell ref="C217:D217"/>
    <mergeCell ref="C218:D218"/>
    <mergeCell ref="C195:D195"/>
    <mergeCell ref="C196:D196"/>
    <mergeCell ref="C197:D197"/>
    <mergeCell ref="C207:D207"/>
    <mergeCell ref="C208:D208"/>
    <mergeCell ref="C199:D199"/>
    <mergeCell ref="A884:B884"/>
    <mergeCell ref="D742:F742"/>
    <mergeCell ref="D743:F743"/>
    <mergeCell ref="D744:F744"/>
    <mergeCell ref="D745:F745"/>
    <mergeCell ref="D746:F746"/>
    <mergeCell ref="D747:F747"/>
    <mergeCell ref="D748:F748"/>
    <mergeCell ref="D749:F749"/>
    <mergeCell ref="D750:F750"/>
    <mergeCell ref="D751:F751"/>
    <mergeCell ref="D752:F752"/>
    <mergeCell ref="D753:F753"/>
    <mergeCell ref="D754:F754"/>
    <mergeCell ref="D755:F755"/>
    <mergeCell ref="D756:F756"/>
    <mergeCell ref="C165:D165"/>
    <mergeCell ref="C166:D166"/>
    <mergeCell ref="C167:D167"/>
    <mergeCell ref="C174:D174"/>
    <mergeCell ref="C175:D175"/>
    <mergeCell ref="C176:D176"/>
    <mergeCell ref="C177:D177"/>
    <mergeCell ref="C178:D178"/>
    <mergeCell ref="C168:D168"/>
    <mergeCell ref="C169:D169"/>
    <mergeCell ref="C170:D170"/>
    <mergeCell ref="C171:D171"/>
    <mergeCell ref="C172:D172"/>
    <mergeCell ref="C173:D173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B3:C3"/>
    <mergeCell ref="B10:C10"/>
    <mergeCell ref="A21:I22"/>
    <mergeCell ref="A23:I23"/>
    <mergeCell ref="C179:D179"/>
    <mergeCell ref="C180:D180"/>
    <mergeCell ref="C181:D181"/>
    <mergeCell ref="C182:D182"/>
    <mergeCell ref="C189:D189"/>
    <mergeCell ref="C190:D190"/>
    <mergeCell ref="C191:D191"/>
    <mergeCell ref="C192:D192"/>
    <mergeCell ref="C193:D193"/>
    <mergeCell ref="C183:D183"/>
    <mergeCell ref="A150:D150"/>
    <mergeCell ref="H38:I38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A621:B621"/>
    <mergeCell ref="F390:G390"/>
    <mergeCell ref="C621:D621"/>
    <mergeCell ref="A507:I507"/>
    <mergeCell ref="A860:I860"/>
    <mergeCell ref="D859:H859"/>
    <mergeCell ref="D856:H856"/>
    <mergeCell ref="D854:H855"/>
    <mergeCell ref="H390:I390"/>
    <mergeCell ref="D390:E390"/>
    <mergeCell ref="C620:D620"/>
    <mergeCell ref="C505:D505"/>
    <mergeCell ref="A851:B851"/>
    <mergeCell ref="A739:I739"/>
    <mergeCell ref="A392:I392"/>
    <mergeCell ref="A622:I622"/>
    <mergeCell ref="C402:D402"/>
    <mergeCell ref="C403:D403"/>
    <mergeCell ref="C404:D404"/>
    <mergeCell ref="C405:D405"/>
    <mergeCell ref="A391:G391"/>
    <mergeCell ref="A736:B736"/>
    <mergeCell ref="C736:D736"/>
    <mergeCell ref="E736:G736"/>
    <mergeCell ref="A624:I624"/>
    <mergeCell ref="C625:D625"/>
    <mergeCell ref="E625:G625"/>
    <mergeCell ref="C626:D626"/>
    <mergeCell ref="E626:G626"/>
    <mergeCell ref="C629:D629"/>
    <mergeCell ref="D740:F740"/>
    <mergeCell ref="D741:F741"/>
    <mergeCell ref="C211:D211"/>
    <mergeCell ref="C212:D212"/>
    <mergeCell ref="C213:D213"/>
    <mergeCell ref="C224:D224"/>
    <mergeCell ref="C268:D268"/>
    <mergeCell ref="C269:D269"/>
    <mergeCell ref="C270:D270"/>
    <mergeCell ref="D302:E302"/>
    <mergeCell ref="D303:E303"/>
    <mergeCell ref="D304:E304"/>
    <mergeCell ref="D289:E289"/>
    <mergeCell ref="D290:E290"/>
    <mergeCell ref="D291:E291"/>
    <mergeCell ref="D282:E282"/>
    <mergeCell ref="D283:E283"/>
    <mergeCell ref="D284:E284"/>
    <mergeCell ref="D285:E285"/>
    <mergeCell ref="D286:E286"/>
    <mergeCell ref="D293:E293"/>
    <mergeCell ref="D294:E294"/>
    <mergeCell ref="D295:E295"/>
    <mergeCell ref="C265:D265"/>
    <mergeCell ref="C266:D266"/>
    <mergeCell ref="D292:E292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00:D200"/>
    <mergeCell ref="C201:D201"/>
    <mergeCell ref="C194:D194"/>
    <mergeCell ref="C202:D202"/>
    <mergeCell ref="C248:D248"/>
    <mergeCell ref="C239:D239"/>
    <mergeCell ref="C240:D240"/>
    <mergeCell ref="C241:D241"/>
    <mergeCell ref="C242:D242"/>
    <mergeCell ref="C243:D243"/>
    <mergeCell ref="C204:D204"/>
    <mergeCell ref="C205:D205"/>
    <mergeCell ref="C206:D206"/>
    <mergeCell ref="C229:D229"/>
    <mergeCell ref="C230:D230"/>
    <mergeCell ref="C231:D231"/>
    <mergeCell ref="C232:D232"/>
    <mergeCell ref="C233:D233"/>
    <mergeCell ref="C225:D225"/>
    <mergeCell ref="C226:D226"/>
    <mergeCell ref="C227:D227"/>
    <mergeCell ref="C228:D228"/>
    <mergeCell ref="C219:D219"/>
    <mergeCell ref="C220:D220"/>
    <mergeCell ref="C221:D221"/>
    <mergeCell ref="C234:D234"/>
    <mergeCell ref="C235:D235"/>
    <mergeCell ref="C236:D236"/>
    <mergeCell ref="C237:D237"/>
    <mergeCell ref="C238:D238"/>
    <mergeCell ref="C209:D209"/>
    <mergeCell ref="C210:D210"/>
    <mergeCell ref="D305:E305"/>
    <mergeCell ref="D306:E306"/>
    <mergeCell ref="D297:E297"/>
    <mergeCell ref="D298:E298"/>
    <mergeCell ref="D299:E299"/>
    <mergeCell ref="D300:E300"/>
    <mergeCell ref="D301:E301"/>
    <mergeCell ref="C249:D249"/>
    <mergeCell ref="C250:D250"/>
    <mergeCell ref="C251:D251"/>
    <mergeCell ref="C252:D252"/>
    <mergeCell ref="D281:E281"/>
    <mergeCell ref="C272:D272"/>
    <mergeCell ref="C273:D273"/>
    <mergeCell ref="C271:D271"/>
    <mergeCell ref="C275:D275"/>
    <mergeCell ref="C267:D267"/>
    <mergeCell ref="A278:I278"/>
    <mergeCell ref="D280:E280"/>
    <mergeCell ref="F280:G280"/>
    <mergeCell ref="H280:I280"/>
    <mergeCell ref="D279:E279"/>
    <mergeCell ref="F279:G279"/>
    <mergeCell ref="H279:I279"/>
    <mergeCell ref="F281:G281"/>
    <mergeCell ref="C274:D274"/>
    <mergeCell ref="D296:E296"/>
    <mergeCell ref="D287:E287"/>
    <mergeCell ref="D288:E288"/>
    <mergeCell ref="F294:G294"/>
    <mergeCell ref="F295:G295"/>
    <mergeCell ref="F296:G296"/>
    <mergeCell ref="D322:E322"/>
    <mergeCell ref="D323:E323"/>
    <mergeCell ref="D324:E324"/>
    <mergeCell ref="D325:E325"/>
    <mergeCell ref="D326:E326"/>
    <mergeCell ref="D317:E317"/>
    <mergeCell ref="D318:E318"/>
    <mergeCell ref="D319:E319"/>
    <mergeCell ref="D320:E320"/>
    <mergeCell ref="D321:E321"/>
    <mergeCell ref="D312:E312"/>
    <mergeCell ref="D313:E313"/>
    <mergeCell ref="D314:E314"/>
    <mergeCell ref="D315:E315"/>
    <mergeCell ref="D316:E316"/>
    <mergeCell ref="D307:E307"/>
    <mergeCell ref="D308:E308"/>
    <mergeCell ref="D309:E309"/>
    <mergeCell ref="D310:E310"/>
    <mergeCell ref="D311:E311"/>
    <mergeCell ref="F297:G297"/>
    <mergeCell ref="F298:G298"/>
    <mergeCell ref="F310:G310"/>
    <mergeCell ref="F311:G311"/>
    <mergeCell ref="F312:G312"/>
    <mergeCell ref="F313:G313"/>
    <mergeCell ref="F304:G304"/>
    <mergeCell ref="F305:G305"/>
    <mergeCell ref="F306:G306"/>
    <mergeCell ref="F293:G293"/>
    <mergeCell ref="F314:G314"/>
    <mergeCell ref="F315:G315"/>
    <mergeCell ref="F316:G316"/>
    <mergeCell ref="F317:G317"/>
    <mergeCell ref="F318:G318"/>
    <mergeCell ref="F282:G282"/>
    <mergeCell ref="F283:G283"/>
    <mergeCell ref="F284:G284"/>
    <mergeCell ref="F285:G285"/>
    <mergeCell ref="F286:G286"/>
    <mergeCell ref="F287:G287"/>
    <mergeCell ref="F288:G288"/>
    <mergeCell ref="F289:G289"/>
    <mergeCell ref="F299:G299"/>
    <mergeCell ref="F290:G290"/>
    <mergeCell ref="F291:G291"/>
    <mergeCell ref="F292:G292"/>
    <mergeCell ref="F307:G307"/>
    <mergeCell ref="F308:G308"/>
    <mergeCell ref="F300:G300"/>
    <mergeCell ref="F301:G301"/>
    <mergeCell ref="F302:G302"/>
    <mergeCell ref="D342:E342"/>
    <mergeCell ref="D343:E343"/>
    <mergeCell ref="D344:E344"/>
    <mergeCell ref="D345:E345"/>
    <mergeCell ref="D346:E346"/>
    <mergeCell ref="D337:E337"/>
    <mergeCell ref="D338:E338"/>
    <mergeCell ref="D339:E339"/>
    <mergeCell ref="D340:E340"/>
    <mergeCell ref="D341:E341"/>
    <mergeCell ref="D332:E332"/>
    <mergeCell ref="D333:E333"/>
    <mergeCell ref="D334:E334"/>
    <mergeCell ref="D335:E335"/>
    <mergeCell ref="D336:E336"/>
    <mergeCell ref="D327:E327"/>
    <mergeCell ref="D328:E328"/>
    <mergeCell ref="D329:E329"/>
    <mergeCell ref="D330:E330"/>
    <mergeCell ref="D331:E331"/>
    <mergeCell ref="D362:E362"/>
    <mergeCell ref="D363:E363"/>
    <mergeCell ref="D364:E364"/>
    <mergeCell ref="D365:E365"/>
    <mergeCell ref="D366:E366"/>
    <mergeCell ref="D357:E357"/>
    <mergeCell ref="D358:E358"/>
    <mergeCell ref="D359:E359"/>
    <mergeCell ref="D360:E360"/>
    <mergeCell ref="D361:E361"/>
    <mergeCell ref="D352:E352"/>
    <mergeCell ref="D353:E353"/>
    <mergeCell ref="D354:E354"/>
    <mergeCell ref="D355:E355"/>
    <mergeCell ref="D356:E356"/>
    <mergeCell ref="D347:E347"/>
    <mergeCell ref="D348:E348"/>
    <mergeCell ref="D349:E349"/>
    <mergeCell ref="D350:E350"/>
    <mergeCell ref="D351:E351"/>
    <mergeCell ref="F303:G303"/>
    <mergeCell ref="F339:G339"/>
    <mergeCell ref="F340:G340"/>
    <mergeCell ref="F341:G341"/>
    <mergeCell ref="F342:G342"/>
    <mergeCell ref="F343:G343"/>
    <mergeCell ref="F337:G337"/>
    <mergeCell ref="F338:G338"/>
    <mergeCell ref="F329:G329"/>
    <mergeCell ref="F330:G330"/>
    <mergeCell ref="F331:G331"/>
    <mergeCell ref="F332:G332"/>
    <mergeCell ref="F333:G333"/>
    <mergeCell ref="F324:G324"/>
    <mergeCell ref="F325:G325"/>
    <mergeCell ref="F326:G326"/>
    <mergeCell ref="F327:G327"/>
    <mergeCell ref="F328:G328"/>
    <mergeCell ref="F334:G334"/>
    <mergeCell ref="F335:G335"/>
    <mergeCell ref="F336:G336"/>
    <mergeCell ref="F358:G358"/>
    <mergeCell ref="F349:G349"/>
    <mergeCell ref="F350:G350"/>
    <mergeCell ref="F351:G351"/>
    <mergeCell ref="F352:G352"/>
    <mergeCell ref="F353:G353"/>
    <mergeCell ref="F344:G344"/>
    <mergeCell ref="F345:G345"/>
    <mergeCell ref="F346:G346"/>
    <mergeCell ref="F347:G347"/>
    <mergeCell ref="F348:G348"/>
    <mergeCell ref="F319:G319"/>
    <mergeCell ref="F320:G320"/>
    <mergeCell ref="F321:G321"/>
    <mergeCell ref="F322:G322"/>
    <mergeCell ref="F323:G323"/>
    <mergeCell ref="F309:G309"/>
    <mergeCell ref="H306:I306"/>
    <mergeCell ref="H307:I307"/>
    <mergeCell ref="H308:I308"/>
    <mergeCell ref="H309:I309"/>
    <mergeCell ref="H310:I310"/>
    <mergeCell ref="H301:I301"/>
    <mergeCell ref="H302:I302"/>
    <mergeCell ref="H303:I303"/>
    <mergeCell ref="H304:I304"/>
    <mergeCell ref="H305:I305"/>
    <mergeCell ref="H296:I296"/>
    <mergeCell ref="H297:I297"/>
    <mergeCell ref="H298:I298"/>
    <mergeCell ref="H299:I299"/>
    <mergeCell ref="H300:I300"/>
    <mergeCell ref="F389:G3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H289:I289"/>
    <mergeCell ref="H290:I290"/>
    <mergeCell ref="H291:I291"/>
    <mergeCell ref="H292:I292"/>
    <mergeCell ref="H293:I293"/>
    <mergeCell ref="H294:I294"/>
    <mergeCell ref="H295:I295"/>
    <mergeCell ref="F384:G384"/>
    <mergeCell ref="H326:I326"/>
    <mergeCell ref="H327:I327"/>
    <mergeCell ref="H328:I328"/>
    <mergeCell ref="H329:I329"/>
    <mergeCell ref="H330:I330"/>
    <mergeCell ref="H321:I321"/>
    <mergeCell ref="H322:I322"/>
    <mergeCell ref="H323:I323"/>
    <mergeCell ref="H324:I324"/>
    <mergeCell ref="H325:I325"/>
    <mergeCell ref="H316:I316"/>
    <mergeCell ref="H317:I317"/>
    <mergeCell ref="H318:I318"/>
    <mergeCell ref="H319:I319"/>
    <mergeCell ref="H320:I320"/>
    <mergeCell ref="H311:I311"/>
    <mergeCell ref="H312:I312"/>
    <mergeCell ref="H313:I313"/>
    <mergeCell ref="H314:I314"/>
    <mergeCell ref="H315:I315"/>
    <mergeCell ref="H346:I346"/>
    <mergeCell ref="H347:I347"/>
    <mergeCell ref="H348:I348"/>
    <mergeCell ref="H349:I349"/>
    <mergeCell ref="H350:I350"/>
    <mergeCell ref="H341:I341"/>
    <mergeCell ref="H342:I342"/>
    <mergeCell ref="H343:I343"/>
    <mergeCell ref="H344:I344"/>
    <mergeCell ref="H345:I345"/>
    <mergeCell ref="H336:I336"/>
    <mergeCell ref="H337:I337"/>
    <mergeCell ref="H338:I338"/>
    <mergeCell ref="H339:I339"/>
    <mergeCell ref="H340:I340"/>
    <mergeCell ref="H331:I331"/>
    <mergeCell ref="H332:I332"/>
    <mergeCell ref="H333:I333"/>
    <mergeCell ref="H334:I334"/>
    <mergeCell ref="H335:I335"/>
    <mergeCell ref="H381:I381"/>
    <mergeCell ref="H382:I382"/>
    <mergeCell ref="H361:I361"/>
    <mergeCell ref="H362:I362"/>
    <mergeCell ref="H363:I363"/>
    <mergeCell ref="H364:I364"/>
    <mergeCell ref="H365:I365"/>
    <mergeCell ref="H356:I356"/>
    <mergeCell ref="H357:I357"/>
    <mergeCell ref="H358:I358"/>
    <mergeCell ref="H359:I359"/>
    <mergeCell ref="H360:I360"/>
    <mergeCell ref="H351:I351"/>
    <mergeCell ref="H352:I352"/>
    <mergeCell ref="H353:I353"/>
    <mergeCell ref="H354:I354"/>
    <mergeCell ref="H355:I355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D382:E382"/>
    <mergeCell ref="D383:E383"/>
    <mergeCell ref="D384:E384"/>
    <mergeCell ref="D385:E385"/>
    <mergeCell ref="D386:E386"/>
    <mergeCell ref="H391:I391"/>
    <mergeCell ref="A394:I394"/>
    <mergeCell ref="C395:D395"/>
    <mergeCell ref="F385:G385"/>
    <mergeCell ref="F386:G386"/>
    <mergeCell ref="F369:G369"/>
    <mergeCell ref="F370:G370"/>
    <mergeCell ref="F381:G381"/>
    <mergeCell ref="F382:G382"/>
    <mergeCell ref="F383:G383"/>
    <mergeCell ref="F364:G364"/>
    <mergeCell ref="F365:G365"/>
    <mergeCell ref="F366:G366"/>
    <mergeCell ref="F367:G367"/>
    <mergeCell ref="H366:I366"/>
    <mergeCell ref="H367:I367"/>
    <mergeCell ref="H368:I368"/>
    <mergeCell ref="H369:I369"/>
    <mergeCell ref="H370:I370"/>
    <mergeCell ref="D367:E367"/>
    <mergeCell ref="D368:E368"/>
    <mergeCell ref="D369:E369"/>
    <mergeCell ref="D370:E370"/>
    <mergeCell ref="D381:E381"/>
    <mergeCell ref="H386:I386"/>
    <mergeCell ref="H387:I387"/>
    <mergeCell ref="H388:I388"/>
    <mergeCell ref="H383:I383"/>
    <mergeCell ref="H384:I384"/>
    <mergeCell ref="H385:I385"/>
    <mergeCell ref="F387:G387"/>
    <mergeCell ref="F388:G388"/>
    <mergeCell ref="D387:E387"/>
    <mergeCell ref="D388:E388"/>
    <mergeCell ref="D389:E389"/>
    <mergeCell ref="C406:D406"/>
    <mergeCell ref="C397:D397"/>
    <mergeCell ref="C398:D398"/>
    <mergeCell ref="C399:D399"/>
    <mergeCell ref="C400:D400"/>
    <mergeCell ref="C401:D401"/>
    <mergeCell ref="H389:I389"/>
    <mergeCell ref="C396:D396"/>
    <mergeCell ref="C433:D433"/>
    <mergeCell ref="C415:D415"/>
    <mergeCell ref="C416:D416"/>
    <mergeCell ref="C420:D420"/>
    <mergeCell ref="C421:D421"/>
    <mergeCell ref="C432:D432"/>
    <mergeCell ref="C407:D407"/>
    <mergeCell ref="C408:D408"/>
    <mergeCell ref="C409:D409"/>
    <mergeCell ref="C410:D410"/>
    <mergeCell ref="C411:D411"/>
    <mergeCell ref="C422:D422"/>
    <mergeCell ref="C423:D423"/>
    <mergeCell ref="C442:D442"/>
    <mergeCell ref="C412:D412"/>
    <mergeCell ref="C413:D413"/>
    <mergeCell ref="C414:D414"/>
    <mergeCell ref="C424:D424"/>
    <mergeCell ref="C425:D425"/>
    <mergeCell ref="C434:D434"/>
    <mergeCell ref="C435:D435"/>
    <mergeCell ref="C437:D437"/>
    <mergeCell ref="C438:D438"/>
    <mergeCell ref="C439:D439"/>
    <mergeCell ref="C440:D440"/>
    <mergeCell ref="C441:D441"/>
    <mergeCell ref="C436:D436"/>
    <mergeCell ref="C427:D427"/>
    <mergeCell ref="C428:D428"/>
    <mergeCell ref="C429:D429"/>
    <mergeCell ref="C430:D430"/>
    <mergeCell ref="C431:D431"/>
    <mergeCell ref="C426:D426"/>
    <mergeCell ref="C417:D417"/>
    <mergeCell ref="C418:D418"/>
    <mergeCell ref="C419:D419"/>
    <mergeCell ref="C457:D457"/>
    <mergeCell ref="C458:D458"/>
    <mergeCell ref="C459:D459"/>
    <mergeCell ref="C460:D460"/>
    <mergeCell ref="C461:D461"/>
    <mergeCell ref="C454:D454"/>
    <mergeCell ref="C455:D455"/>
    <mergeCell ref="C456:D456"/>
    <mergeCell ref="C447:D447"/>
    <mergeCell ref="C448:D448"/>
    <mergeCell ref="C449:D449"/>
    <mergeCell ref="C450:D450"/>
    <mergeCell ref="C451:D451"/>
    <mergeCell ref="C443:D443"/>
    <mergeCell ref="C444:D444"/>
    <mergeCell ref="C445:D445"/>
    <mergeCell ref="C446:D446"/>
    <mergeCell ref="C452:D452"/>
    <mergeCell ref="C453:D453"/>
    <mergeCell ref="C477:D477"/>
    <mergeCell ref="C478:D478"/>
    <mergeCell ref="C479:D479"/>
    <mergeCell ref="C480:D480"/>
    <mergeCell ref="C481:D481"/>
    <mergeCell ref="C472:D472"/>
    <mergeCell ref="C473:D473"/>
    <mergeCell ref="C474:D474"/>
    <mergeCell ref="C475:D475"/>
    <mergeCell ref="C476:D476"/>
    <mergeCell ref="C467:D467"/>
    <mergeCell ref="C468:D468"/>
    <mergeCell ref="C469:D469"/>
    <mergeCell ref="C470:D470"/>
    <mergeCell ref="C471:D471"/>
    <mergeCell ref="C462:D462"/>
    <mergeCell ref="C463:D463"/>
    <mergeCell ref="C464:D464"/>
    <mergeCell ref="C465:D465"/>
    <mergeCell ref="C466:D466"/>
    <mergeCell ref="C502:D502"/>
    <mergeCell ref="C503:D503"/>
    <mergeCell ref="C504:D504"/>
    <mergeCell ref="C511:D511"/>
    <mergeCell ref="C512:D512"/>
    <mergeCell ref="C497:D497"/>
    <mergeCell ref="C498:D498"/>
    <mergeCell ref="C499:D499"/>
    <mergeCell ref="C500:D500"/>
    <mergeCell ref="C501:D501"/>
    <mergeCell ref="A509:I509"/>
    <mergeCell ref="C510:D510"/>
    <mergeCell ref="A506:B506"/>
    <mergeCell ref="C506:D506"/>
    <mergeCell ref="E510:G510"/>
    <mergeCell ref="C482:D482"/>
    <mergeCell ref="C483:D483"/>
    <mergeCell ref="C484:D484"/>
    <mergeCell ref="C485:D485"/>
    <mergeCell ref="C496:D496"/>
    <mergeCell ref="C528:D528"/>
    <mergeCell ref="C529:D529"/>
    <mergeCell ref="C530:D530"/>
    <mergeCell ref="C531:D531"/>
    <mergeCell ref="C532:D532"/>
    <mergeCell ref="C523:D523"/>
    <mergeCell ref="C524:D524"/>
    <mergeCell ref="C525:D525"/>
    <mergeCell ref="C526:D526"/>
    <mergeCell ref="C527:D527"/>
    <mergeCell ref="C518:D518"/>
    <mergeCell ref="C519:D519"/>
    <mergeCell ref="C520:D520"/>
    <mergeCell ref="C521:D521"/>
    <mergeCell ref="C522:D522"/>
    <mergeCell ref="C513:D513"/>
    <mergeCell ref="C514:D514"/>
    <mergeCell ref="C515:D515"/>
    <mergeCell ref="C516:D516"/>
    <mergeCell ref="C517:D517"/>
    <mergeCell ref="C548:D548"/>
    <mergeCell ref="C549:D549"/>
    <mergeCell ref="C550:D550"/>
    <mergeCell ref="C551:D551"/>
    <mergeCell ref="C552:D552"/>
    <mergeCell ref="C543:D543"/>
    <mergeCell ref="C544:D544"/>
    <mergeCell ref="C545:D545"/>
    <mergeCell ref="C546:D546"/>
    <mergeCell ref="C547:D547"/>
    <mergeCell ref="C538:D538"/>
    <mergeCell ref="C539:D539"/>
    <mergeCell ref="C540:D540"/>
    <mergeCell ref="C541:D541"/>
    <mergeCell ref="C542:D542"/>
    <mergeCell ref="C533:D533"/>
    <mergeCell ref="C534:D534"/>
    <mergeCell ref="C535:D535"/>
    <mergeCell ref="C536:D536"/>
    <mergeCell ref="C537:D537"/>
    <mergeCell ref="C568:D568"/>
    <mergeCell ref="C569:D569"/>
    <mergeCell ref="C570:D570"/>
    <mergeCell ref="C571:D571"/>
    <mergeCell ref="C572:D572"/>
    <mergeCell ref="C563:D563"/>
    <mergeCell ref="C564:D564"/>
    <mergeCell ref="C565:D565"/>
    <mergeCell ref="C566:D566"/>
    <mergeCell ref="C567:D567"/>
    <mergeCell ref="C558:D558"/>
    <mergeCell ref="C559:D559"/>
    <mergeCell ref="C560:D560"/>
    <mergeCell ref="C561:D561"/>
    <mergeCell ref="C562:D562"/>
    <mergeCell ref="C553:D553"/>
    <mergeCell ref="C554:D554"/>
    <mergeCell ref="C555:D555"/>
    <mergeCell ref="C556:D556"/>
    <mergeCell ref="C557:D557"/>
    <mergeCell ref="C583:D583"/>
    <mergeCell ref="C584:D584"/>
    <mergeCell ref="C585:D585"/>
    <mergeCell ref="C586:D586"/>
    <mergeCell ref="C587:D587"/>
    <mergeCell ref="C578:D578"/>
    <mergeCell ref="C579:D579"/>
    <mergeCell ref="C580:D580"/>
    <mergeCell ref="C581:D581"/>
    <mergeCell ref="C582:D582"/>
    <mergeCell ref="C573:D573"/>
    <mergeCell ref="C574:D574"/>
    <mergeCell ref="C575:D575"/>
    <mergeCell ref="C576:D576"/>
    <mergeCell ref="C577:D577"/>
    <mergeCell ref="C598:D598"/>
    <mergeCell ref="C599:D599"/>
    <mergeCell ref="C593:D593"/>
    <mergeCell ref="C594:D594"/>
    <mergeCell ref="C595:D595"/>
    <mergeCell ref="C596:D596"/>
    <mergeCell ref="C597:D597"/>
    <mergeCell ref="C588:D588"/>
    <mergeCell ref="C589:D589"/>
    <mergeCell ref="C590:D590"/>
    <mergeCell ref="C591:D591"/>
    <mergeCell ref="C592:D592"/>
    <mergeCell ref="C613:D613"/>
    <mergeCell ref="C614:D614"/>
    <mergeCell ref="C615:D615"/>
    <mergeCell ref="C616:D616"/>
    <mergeCell ref="C617:D617"/>
    <mergeCell ref="C630:D630"/>
    <mergeCell ref="C631:D631"/>
    <mergeCell ref="C632:D632"/>
    <mergeCell ref="C633:D633"/>
    <mergeCell ref="C669:D669"/>
    <mergeCell ref="C670:D670"/>
    <mergeCell ref="C671:D671"/>
    <mergeCell ref="C641:D641"/>
    <mergeCell ref="C639:D639"/>
    <mergeCell ref="C640:D640"/>
    <mergeCell ref="C634:D634"/>
    <mergeCell ref="C635:D635"/>
    <mergeCell ref="C636:D636"/>
    <mergeCell ref="C637:D637"/>
    <mergeCell ref="C638:D638"/>
    <mergeCell ref="C644:D644"/>
    <mergeCell ref="C645:D645"/>
    <mergeCell ref="C600:D600"/>
    <mergeCell ref="C611:D611"/>
    <mergeCell ref="C612:D612"/>
    <mergeCell ref="C627:D627"/>
    <mergeCell ref="C628:D628"/>
    <mergeCell ref="C642:D642"/>
    <mergeCell ref="C643:D643"/>
    <mergeCell ref="C664:D664"/>
    <mergeCell ref="C665:D665"/>
    <mergeCell ref="C666:D666"/>
    <mergeCell ref="C667:D667"/>
    <mergeCell ref="C668:D668"/>
    <mergeCell ref="C646:D646"/>
    <mergeCell ref="C647:D647"/>
    <mergeCell ref="C648:D648"/>
    <mergeCell ref="C659:D659"/>
    <mergeCell ref="C660:D660"/>
    <mergeCell ref="C661:D661"/>
    <mergeCell ref="C662:D662"/>
    <mergeCell ref="C663:D663"/>
    <mergeCell ref="C654:D654"/>
    <mergeCell ref="C655:D655"/>
    <mergeCell ref="C656:D656"/>
    <mergeCell ref="C657:D657"/>
    <mergeCell ref="C658:D658"/>
    <mergeCell ref="C649:D649"/>
    <mergeCell ref="C650:D650"/>
    <mergeCell ref="C651:D651"/>
    <mergeCell ref="C652:D652"/>
    <mergeCell ref="C653:D653"/>
    <mergeCell ref="C618:D618"/>
    <mergeCell ref="C619:D619"/>
    <mergeCell ref="C684:D684"/>
    <mergeCell ref="C685:D685"/>
    <mergeCell ref="C686:D686"/>
    <mergeCell ref="C687:D687"/>
    <mergeCell ref="C688:D688"/>
    <mergeCell ref="C679:D679"/>
    <mergeCell ref="C680:D680"/>
    <mergeCell ref="C681:D681"/>
    <mergeCell ref="C682:D682"/>
    <mergeCell ref="C683:D683"/>
    <mergeCell ref="C674:D674"/>
    <mergeCell ref="C675:D675"/>
    <mergeCell ref="C676:D676"/>
    <mergeCell ref="C677:D677"/>
    <mergeCell ref="C678:D678"/>
    <mergeCell ref="C672:D672"/>
    <mergeCell ref="C673:D673"/>
    <mergeCell ref="C705:D705"/>
    <mergeCell ref="C706:D706"/>
    <mergeCell ref="C707:D707"/>
    <mergeCell ref="C708:D708"/>
    <mergeCell ref="C699:D699"/>
    <mergeCell ref="C700:D700"/>
    <mergeCell ref="C701:D701"/>
    <mergeCell ref="C702:D702"/>
    <mergeCell ref="C703:D703"/>
    <mergeCell ref="C694:D694"/>
    <mergeCell ref="C695:D695"/>
    <mergeCell ref="C696:D696"/>
    <mergeCell ref="C697:D697"/>
    <mergeCell ref="C698:D698"/>
    <mergeCell ref="C689:D689"/>
    <mergeCell ref="C690:D690"/>
    <mergeCell ref="C691:D691"/>
    <mergeCell ref="C692:D692"/>
    <mergeCell ref="C693:D693"/>
    <mergeCell ref="E641:G641"/>
    <mergeCell ref="E642:G642"/>
    <mergeCell ref="E643:G643"/>
    <mergeCell ref="E644:G644"/>
    <mergeCell ref="E645:G645"/>
    <mergeCell ref="C734:D734"/>
    <mergeCell ref="E627:G627"/>
    <mergeCell ref="E628:G628"/>
    <mergeCell ref="E629:G629"/>
    <mergeCell ref="E630:G630"/>
    <mergeCell ref="E631:G631"/>
    <mergeCell ref="E632:G632"/>
    <mergeCell ref="E633:G633"/>
    <mergeCell ref="E634:G634"/>
    <mergeCell ref="E635:G635"/>
    <mergeCell ref="E636:G636"/>
    <mergeCell ref="E637:G637"/>
    <mergeCell ref="E638:G638"/>
    <mergeCell ref="E639:G639"/>
    <mergeCell ref="E640:G640"/>
    <mergeCell ref="C729:D729"/>
    <mergeCell ref="C730:D730"/>
    <mergeCell ref="C731:D731"/>
    <mergeCell ref="C732:D732"/>
    <mergeCell ref="C733:D733"/>
    <mergeCell ref="C714:D714"/>
    <mergeCell ref="C715:D715"/>
    <mergeCell ref="C726:D726"/>
    <mergeCell ref="C727:D727"/>
    <mergeCell ref="C728:D728"/>
    <mergeCell ref="C709:D709"/>
    <mergeCell ref="C710:D710"/>
    <mergeCell ref="E661:G661"/>
    <mergeCell ref="E662:G662"/>
    <mergeCell ref="E663:G663"/>
    <mergeCell ref="E664:G664"/>
    <mergeCell ref="E665:G665"/>
    <mergeCell ref="E656:G656"/>
    <mergeCell ref="E657:G657"/>
    <mergeCell ref="E658:G658"/>
    <mergeCell ref="E659:G659"/>
    <mergeCell ref="E660:G660"/>
    <mergeCell ref="E651:G651"/>
    <mergeCell ref="E652:G652"/>
    <mergeCell ref="E653:G653"/>
    <mergeCell ref="E654:G654"/>
    <mergeCell ref="E655:G655"/>
    <mergeCell ref="E646:G646"/>
    <mergeCell ref="E647:G647"/>
    <mergeCell ref="E648:G648"/>
    <mergeCell ref="E649:G649"/>
    <mergeCell ref="E650:G650"/>
    <mergeCell ref="E671:G671"/>
    <mergeCell ref="E672:G672"/>
    <mergeCell ref="E673:G673"/>
    <mergeCell ref="E674:G674"/>
    <mergeCell ref="E675:G675"/>
    <mergeCell ref="E666:G666"/>
    <mergeCell ref="E667:G667"/>
    <mergeCell ref="E668:G668"/>
    <mergeCell ref="E669:G669"/>
    <mergeCell ref="E670:G670"/>
    <mergeCell ref="E686:G686"/>
    <mergeCell ref="E687:G687"/>
    <mergeCell ref="E688:G688"/>
    <mergeCell ref="E689:G689"/>
    <mergeCell ref="E690:G690"/>
    <mergeCell ref="E681:G681"/>
    <mergeCell ref="E682:G682"/>
    <mergeCell ref="E683:G683"/>
    <mergeCell ref="E684:G684"/>
    <mergeCell ref="E685:G685"/>
    <mergeCell ref="E676:G676"/>
    <mergeCell ref="E677:G677"/>
    <mergeCell ref="E678:G678"/>
    <mergeCell ref="E679:G679"/>
    <mergeCell ref="E680:G680"/>
    <mergeCell ref="E15:I19"/>
    <mergeCell ref="A1:B1"/>
    <mergeCell ref="D858:H858"/>
    <mergeCell ref="E1:F1"/>
    <mergeCell ref="B24:E24"/>
    <mergeCell ref="F24:I24"/>
    <mergeCell ref="D757:F757"/>
    <mergeCell ref="D758:F758"/>
    <mergeCell ref="D759:F759"/>
    <mergeCell ref="D760:F760"/>
    <mergeCell ref="D761:F761"/>
    <mergeCell ref="D762:F762"/>
    <mergeCell ref="D763:F763"/>
    <mergeCell ref="D764:F764"/>
    <mergeCell ref="D765:F765"/>
    <mergeCell ref="D766:F766"/>
    <mergeCell ref="D767:F767"/>
    <mergeCell ref="D768:F768"/>
    <mergeCell ref="D786:F786"/>
    <mergeCell ref="D787:F787"/>
    <mergeCell ref="D788:F788"/>
    <mergeCell ref="D789:F789"/>
    <mergeCell ref="D790:F790"/>
    <mergeCell ref="E698:G698"/>
    <mergeCell ref="E699:G699"/>
    <mergeCell ref="E726:G726"/>
    <mergeCell ref="E727:G727"/>
    <mergeCell ref="E728:G728"/>
    <mergeCell ref="E729:G729"/>
    <mergeCell ref="E730:G730"/>
    <mergeCell ref="E711:G711"/>
    <mergeCell ref="E712:G712"/>
    <mergeCell ref="E696:G696"/>
    <mergeCell ref="E697:G697"/>
    <mergeCell ref="C735:D735"/>
    <mergeCell ref="E735:G735"/>
    <mergeCell ref="E731:G731"/>
    <mergeCell ref="E732:G732"/>
    <mergeCell ref="E733:G733"/>
    <mergeCell ref="E734:G734"/>
    <mergeCell ref="E691:G691"/>
    <mergeCell ref="E692:G692"/>
    <mergeCell ref="E693:G693"/>
    <mergeCell ref="E694:G694"/>
    <mergeCell ref="E695:G695"/>
    <mergeCell ref="E701:G701"/>
    <mergeCell ref="E702:G702"/>
    <mergeCell ref="E703:G703"/>
    <mergeCell ref="D853:H853"/>
    <mergeCell ref="E713:G713"/>
    <mergeCell ref="E714:G714"/>
    <mergeCell ref="E715:G715"/>
    <mergeCell ref="E706:G706"/>
    <mergeCell ref="E707:G707"/>
    <mergeCell ref="E708:G708"/>
    <mergeCell ref="E709:G709"/>
    <mergeCell ref="E710:G710"/>
    <mergeCell ref="E704:G704"/>
    <mergeCell ref="E705:G705"/>
    <mergeCell ref="E700:G700"/>
    <mergeCell ref="C711:D711"/>
    <mergeCell ref="C712:D712"/>
    <mergeCell ref="C713:D713"/>
    <mergeCell ref="C704:D704"/>
    <mergeCell ref="C263:D263"/>
    <mergeCell ref="C264:D264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F368:G368"/>
    <mergeCell ref="F359:G359"/>
    <mergeCell ref="F360:G360"/>
    <mergeCell ref="F361:G361"/>
    <mergeCell ref="F362:G362"/>
    <mergeCell ref="F363:G363"/>
    <mergeCell ref="F354:G354"/>
    <mergeCell ref="F355:G355"/>
    <mergeCell ref="F356:G356"/>
    <mergeCell ref="F357:G357"/>
  </mergeCells>
  <conditionalFormatting sqref="F281:G390">
    <cfRule type="cellIs" dxfId="362" priority="36" operator="lessThan">
      <formula>0.1</formula>
    </cfRule>
  </conditionalFormatting>
  <conditionalFormatting sqref="G1">
    <cfRule type="containsBlanks" dxfId="361" priority="35">
      <formula>LEN(TRIM(G1))=0</formula>
    </cfRule>
  </conditionalFormatting>
  <conditionalFormatting sqref="C4:C9 C11:C14">
    <cfRule type="containsBlanks" dxfId="360" priority="34">
      <formula>LEN(TRIM(C4))=0</formula>
    </cfRule>
  </conditionalFormatting>
  <conditionalFormatting sqref="A40:D149">
    <cfRule type="containsBlanks" dxfId="359" priority="32">
      <formula>LEN(TRIM(A40))=0</formula>
    </cfRule>
  </conditionalFormatting>
  <conditionalFormatting sqref="A165:D165 C274:D274 C166:D176 A166:B274">
    <cfRule type="containsBlanks" dxfId="358" priority="31">
      <formula>LEN(TRIM(A165))=0</formula>
    </cfRule>
  </conditionalFormatting>
  <conditionalFormatting sqref="A281:G390">
    <cfRule type="containsBlanks" dxfId="357" priority="30">
      <formula>LEN(TRIM(A281))=0</formula>
    </cfRule>
  </conditionalFormatting>
  <conditionalFormatting sqref="A396:D505">
    <cfRule type="containsBlanks" dxfId="356" priority="29">
      <formula>LEN(TRIM(A396))=0</formula>
    </cfRule>
  </conditionalFormatting>
  <conditionalFormatting sqref="A511:D620">
    <cfRule type="containsBlanks" dxfId="355" priority="28">
      <formula>LEN(TRIM(A511))=0</formula>
    </cfRule>
  </conditionalFormatting>
  <conditionalFormatting sqref="A626:G637 C735:G735 A638:B735">
    <cfRule type="containsBlanks" dxfId="354" priority="27">
      <formula>LEN(TRIM(A626))=0</formula>
    </cfRule>
  </conditionalFormatting>
  <conditionalFormatting sqref="A741:B850">
    <cfRule type="containsBlanks" dxfId="353" priority="26">
      <formula>LEN(TRIM(A741))=0</formula>
    </cfRule>
  </conditionalFormatting>
  <conditionalFormatting sqref="E1:F1">
    <cfRule type="containsBlanks" dxfId="352" priority="24">
      <formula>LEN(TRIM(E1))=0</formula>
    </cfRule>
  </conditionalFormatting>
  <conditionalFormatting sqref="F26">
    <cfRule type="containsBlanks" dxfId="351" priority="23">
      <formula>LEN(TRIM(F26))=0</formula>
    </cfRule>
  </conditionalFormatting>
  <conditionalFormatting sqref="G26">
    <cfRule type="containsBlanks" dxfId="350" priority="22">
      <formula>LEN(TRIM(G26))=0</formula>
    </cfRule>
  </conditionalFormatting>
  <conditionalFormatting sqref="E40:E149">
    <cfRule type="containsBlanks" dxfId="349" priority="21">
      <formula>LEN(TRIM(E40))=0</formula>
    </cfRule>
  </conditionalFormatting>
  <conditionalFormatting sqref="H26">
    <cfRule type="containsBlanks" dxfId="348" priority="20">
      <formula>LEN(TRIM(H26))=0</formula>
    </cfRule>
  </conditionalFormatting>
  <conditionalFormatting sqref="I26">
    <cfRule type="containsBlanks" dxfId="347" priority="19">
      <formula>LEN(TRIM(I26))=0</formula>
    </cfRule>
  </conditionalFormatting>
  <conditionalFormatting sqref="F25:I25">
    <cfRule type="containsBlanks" dxfId="346" priority="17">
      <formula>LEN(TRIM(F25))=0</formula>
    </cfRule>
  </conditionalFormatting>
  <conditionalFormatting sqref="F28:I31 F33:I34 F32">
    <cfRule type="containsBlanks" dxfId="345" priority="16">
      <formula>LEN(TRIM(F28))=0</formula>
    </cfRule>
  </conditionalFormatting>
  <conditionalFormatting sqref="C177:D273">
    <cfRule type="containsBlanks" dxfId="344" priority="13">
      <formula>LEN(TRIM(C177))=0</formula>
    </cfRule>
  </conditionalFormatting>
  <conditionalFormatting sqref="E638:G734">
    <cfRule type="containsBlanks" dxfId="343" priority="10">
      <formula>LEN(TRIM(E638))=0</formula>
    </cfRule>
  </conditionalFormatting>
  <conditionalFormatting sqref="C638:D734">
    <cfRule type="containsBlanks" dxfId="342" priority="11">
      <formula>LEN(TRIM(C638))=0</formula>
    </cfRule>
  </conditionalFormatting>
  <conditionalFormatting sqref="F24:I24">
    <cfRule type="containsBlanks" dxfId="341" priority="9">
      <formula>LEN(TRIM(F24))=0</formula>
    </cfRule>
  </conditionalFormatting>
  <conditionalFormatting sqref="F40:F149">
    <cfRule type="containsBlanks" dxfId="340" priority="5">
      <formula>LEN(TRIM(F40))=0</formula>
    </cfRule>
  </conditionalFormatting>
  <conditionalFormatting sqref="H40:H149">
    <cfRule type="containsBlanks" dxfId="339" priority="6">
      <formula>LEN(TRIM(H40))=0</formula>
    </cfRule>
  </conditionalFormatting>
  <conditionalFormatting sqref="C741:C850">
    <cfRule type="containsBlanks" dxfId="338" priority="3">
      <formula>LEN(TRIM(C741))=0</formula>
    </cfRule>
  </conditionalFormatting>
  <conditionalFormatting sqref="H281:I390">
    <cfRule type="containsBlanks" dxfId="337" priority="4">
      <formula>LEN(TRIM(H281))=0</formula>
    </cfRule>
  </conditionalFormatting>
  <conditionalFormatting sqref="D854">
    <cfRule type="containsBlanks" dxfId="336" priority="2">
      <formula>LEN(TRIM(D854))=0</formula>
    </cfRule>
  </conditionalFormatting>
  <conditionalFormatting sqref="D858">
    <cfRule type="containsBlanks" dxfId="335" priority="1">
      <formula>LEN(TRIM(D858))=0</formula>
    </cfRule>
  </conditionalFormatting>
  <dataValidations xWindow="466" yWindow="746" count="17">
    <dataValidation operator="greaterThan" allowBlank="1" showInputMessage="1" showErrorMessage="1" sqref="E150:G150" xr:uid="{00000000-0002-0000-0000-000000000000}"/>
    <dataValidation type="date" allowBlank="1" showInputMessage="1" showErrorMessage="1" errorTitle="Błędna data" error="Proszę podać poprawną datę." sqref="G1" xr:uid="{00000000-0002-0000-0000-000006000000}">
      <formula1>44835</formula1>
      <formula2>45657</formula2>
    </dataValidation>
    <dataValidation allowBlank="1" showInputMessage="1" showErrorMessage="1" promptTitle="Kwota dopłaty" prompt="Arkusz automatycznie sugeruje maksymalne wartości, kwotę dopłaty można jednak edytować w miarę własnych potrzeb." sqref="C510:D510 C621:D621" xr:uid="{E7FBE4B8-ECB8-4C53-8910-5AE050FCFD92}"/>
    <dataValidation allowBlank="1" showInputMessage="1" showErrorMessage="1" errorTitle="Błędny NIP" error="Proszę podać poprawną wartość - dozwolone sąwyłacznie cyfry." sqref="C5" xr:uid="{CEE39482-2E2D-4108-A950-51B0E096ADBD}"/>
    <dataValidation allowBlank="1" showInputMessage="1" showErrorMessage="1" errorTitle="Błędny REGON" error="Proszę podać poprawną wartość - dozwolone sąwyłacznie cyfry." sqref="C6" xr:uid="{B65E9E86-0B7B-43A7-A693-3DEFE4F22C41}"/>
    <dataValidation allowBlank="1" showInputMessage="1" showErrorMessage="1" promptTitle="Kwota dopłaty" prompt="Arkusz automatycznie wskazuje maksymalne wartości kwoty dopłaty na podstawie wskazanego deficytu oraz wkładu własnego." sqref="C511:D620" xr:uid="{B32CD254-4178-4E6C-A91D-9674EF093FC0}"/>
    <dataValidation allowBlank="1" showInputMessage="1" showErrorMessage="1" promptTitle="Deficyt" prompt="Wartości deficytu uzupłnią się automatycznie po wypełnieniu załącznika nr 2 - kalkulacji." sqref="C396:D506" xr:uid="{3B1D17D7-43F7-4587-8FF2-6091957F346B}"/>
    <dataValidation allowBlank="1" showInputMessage="1" showErrorMessage="1" promptTitle="Liczba mieszkańców" prompt="Należy wskazać liczbę mieszkańców wyłącznie gmin na terenie których będą przebiegać linie komunikacyjne." sqref="F30:I30" xr:uid="{F0E80D3D-4B6A-4A2A-AAE9-5EB1EC862FCC}"/>
    <dataValidation allowBlank="1" showInputMessage="1" showErrorMessage="1" promptTitle="Liczba gmin" prompt="Należy wskazać wyłącznie liczbę gmin na terenie których będą przebiegać linie komunikacyjne." sqref="F29:I29" xr:uid="{27677C6E-0041-47B5-960C-84606F0707AC}"/>
    <dataValidation type="textLength" operator="equal" allowBlank="1" showInputMessage="1" showErrorMessage="1" promptTitle="Numer rachnuku bankowego" prompt="Należy wskazać numer rachunku bankowego (ciąg 26 cyfr), bez spacji oraz myślników." sqref="F33:I33" xr:uid="{7B8682C2-1534-4192-8ECE-F9A11E371001}">
      <formula1>26</formula1>
    </dataValidation>
    <dataValidation allowBlank="1" showErrorMessage="1" sqref="F34:I34" xr:uid="{9AC64828-3384-4336-8A02-28C8D1CDBA5B}"/>
    <dataValidation allowBlank="1" showInputMessage="1" promptTitle="Liczba linii" prompt="Należy wskazać liczbę linii komunikacyjnych, na których będą wykonywane przewozy." sqref="F31:I31" xr:uid="{49B34B5E-4BA0-4981-83F0-680A2EC65E25}"/>
    <dataValidation allowBlank="1" showInputMessage="1" showErrorMessage="1" promptTitle="Liczba jednostek" prompt="Proszę wskazać liczbę wszystkich jednostek objętych porozumieniem lub wchodzących w skład związku." sqref="F28:I28" xr:uid="{3C895C7C-0FAB-4123-BA8D-9972B3B3E41C}"/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354E6C24-CA94-496D-91C2-C4B907C51787}">
      <formula1>40</formula1>
      <formula2>10000000</formula2>
    </dataValidation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EBE7E164-F9BE-4BB5-B06B-7472A7660D10}">
      <formula1>45659</formula1>
      <formula2>46022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97282797-1580-45B4-B526-CB946BC0648E}">
      <formula1>F281&gt;=10%</formula1>
    </dataValidation>
    <dataValidation allowBlank="1" showInputMessage="1" showErrorMessage="1" promptTitle="Część H.1 Przystanki" prompt="Jeśli nie ma przystanków o których mowa powyżej proszę wpisać 0. Jeśli wskazano przystanki należy podać rodzaj i nazwę przedsięwzięcia oraz odległość w metrach." sqref="C741:C850" xr:uid="{B201D7CE-3DE9-46E0-9F56-6AD691C87ED1}"/>
  </dataValidations>
  <pageMargins left="6.25E-2" right="1.0416666666666666E-2" top="0.32407407407407407" bottom="8.3333333333333332E-3" header="0.3" footer="0.3"/>
  <pageSetup paperSize="9" scale="68" fitToHeight="0" orientation="portrait" r:id="rId101"/>
  <rowBreaks count="6" manualBreakCount="6">
    <brk id="35" max="16383" man="1"/>
    <brk id="162" max="16383" man="1"/>
    <brk id="276" max="16383" man="1"/>
    <brk id="392" max="16383" man="1"/>
    <brk id="622" max="16383" man="1"/>
    <brk id="737" max="16383" man="1"/>
  </rowBreaks>
  <extLst>
    <ext xmlns:x14="http://schemas.microsoft.com/office/spreadsheetml/2009/9/main" uri="{CCE6A557-97BC-4b89-ADB6-D9C93CAAB3DF}">
      <x14:dataValidations xmlns:xm="http://schemas.microsoft.com/office/excel/2006/main" xWindow="466" yWindow="746" count="8">
        <x14:dataValidation type="list" allowBlank="1" showInputMessage="1" showErrorMessage="1" xr:uid="{CA159B2A-9766-46FA-8543-B7423DCCCDDA}">
          <x14:formula1>
            <xm:f>'Mazowieckie - TERYT'!$B$354:$B$395</xm:f>
          </x14:formula1>
          <xm:sqref>G26</xm:sqref>
        </x14:dataValidation>
        <x14:dataValidation type="list" allowBlank="1" showInputMessage="1" showErrorMessage="1" xr:uid="{7CCA8FC5-E72B-407B-9E46-B9F72522C1A8}">
          <x14:formula1>
            <xm:f>'Mazowieckie - TERYT'!$C$355:$C$370</xm:f>
          </x14:formula1>
          <xm:sqref>H26</xm:sqref>
        </x14:dataValidation>
        <x14:dataValidation type="list" allowBlank="1" showInputMessage="1" showErrorMessage="1" errorTitle="Rodzaj Jednostki" error="Proszę wskazać poprawny numer rodzaju jednostki z dostępnego katologu.Dostępne rodzaje jednostek: 0 - w przypadku województwa, powiatu lub związku; 2-gmina wiejska; 3- gmina miejsko wiejska." xr:uid="{1E555599-EF53-4769-93B3-68E89AAC97A6}">
          <x14:formula1>
            <xm:f>'Mazowieckie - TERYT'!$D$355:$D$357</xm:f>
          </x14:formula1>
          <xm:sqref>I26</xm:sqref>
        </x14:dataValidation>
        <x14:dataValidation type="list" allowBlank="1" showInputMessage="1" showErrorMessage="1" xr:uid="{F8BB031C-B88A-4B99-B7D3-7431A213CC1E}">
          <x14:formula1>
            <xm:f>'Mazowieckie - TERYT'!$A$355:$A$356</xm:f>
          </x14:formula1>
          <xm:sqref>F26</xm:sqref>
        </x14:dataValidation>
        <x14:dataValidation type="list" allowBlank="1" showInputMessage="1" showErrorMessage="1" promptTitle="Organizator PTZ" prompt="Proszę wybrać z katologu organizatorów PTZ " xr:uid="{DA431CD4-ACCA-40F9-8552-E2A62311CEA5}">
          <x14:formula1>
            <xm:f>'Bank danych'!$D$1:$D$10</xm:f>
          </x14:formula1>
          <xm:sqref>F25</xm:sqref>
        </x14:dataValidation>
        <x14:dataValidation type="list" allowBlank="1" showInputMessage="1" showErrorMessage="1" promptTitle="Okres objęty wnioskiem" prompt="Należy wybrać z listy rozwijanej okres na jaki składany jest wniosek o objęcie dopłatą." xr:uid="{E4DD1644-F95D-4068-AA12-511E180B1A89}">
          <x14:formula1>
            <xm:f>'Bank danych'!$J$1:$J$8</xm:f>
          </x14:formula1>
          <xm:sqref>F32:I32</xm:sqref>
        </x14:dataValidation>
        <x14:dataValidation type="list" allowBlank="1" showInputMessage="1" showErrorMessage="1" xr:uid="{7F96D8B9-CE14-4EDF-8C2C-8E8B9034B845}">
          <x14:formula1>
            <xm:f>'Dane JST'!$B$2:$B$372</xm:f>
          </x14:formula1>
          <xm:sqref>C4</xm:sqref>
        </x14:dataValidation>
        <x14:dataValidation type="list" allowBlank="1" showInputMessage="1" showErrorMessage="1" promptTitle="Rodzaj wniosku" prompt="Proszę wybrać z listy rozwijanej rodzaj wniosku. Uwaga, w przypadku korekty należy uzupełnić pole uwagi na dole wniosku. Proszę w tyym polu wskazać zakres i przycznę korekty." xr:uid="{E92877FC-A8C0-4B96-8B71-FF00FEBEA481}">
          <x14:formula1>
            <xm:f>'Bank danych'!$E$17:$E$18</xm:f>
          </x14:formula1>
          <xm:sqref>F24:I24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E464-8E5C-40E5-8AB3-5ED2E734309A}">
  <sheetPr codeName="Arkusz6">
    <tabColor theme="5" tint="0.39997558519241921"/>
  </sheetPr>
  <dimension ref="A1:N34"/>
  <sheetViews>
    <sheetView showGridLines="0" view="pageBreakPreview" zoomScaleNormal="100" zoomScaleSheetLayoutView="100" zoomScalePageLayoutView="80" workbookViewId="0">
      <selection activeCell="U28" sqref="U28"/>
    </sheetView>
  </sheetViews>
  <sheetFormatPr defaultColWidth="9.140625" defaultRowHeight="15" x14ac:dyDescent="0.25"/>
  <cols>
    <col min="1" max="1" width="4.7109375" style="9" customWidth="1"/>
    <col min="2" max="2" width="41.140625" style="9" customWidth="1"/>
    <col min="3" max="3" width="34.85546875" style="9" customWidth="1"/>
    <col min="4" max="4" width="26.28515625" style="9" customWidth="1"/>
    <col min="5" max="5" width="22.5703125" style="9" customWidth="1"/>
    <col min="6" max="6" width="10.28515625" style="9" customWidth="1"/>
    <col min="7" max="7" width="13.85546875" style="9" customWidth="1"/>
    <col min="8" max="8" width="6.5703125" style="9" customWidth="1"/>
    <col min="9" max="9" width="9.7109375" style="9" customWidth="1"/>
    <col min="10" max="10" width="9.140625" style="9" hidden="1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29"/>
      <c r="B1" s="29"/>
      <c r="C1" s="29"/>
      <c r="D1" s="29"/>
      <c r="E1" s="550" t="str">
        <f>IF('Wniosek 2025 r.'!E1="","",'Wniosek 2025 r.'!E1)</f>
        <v/>
      </c>
      <c r="F1" s="551"/>
      <c r="G1" s="267" t="str">
        <f>IF('Wniosek 2025 r.'!G1="","",'Wniosek 2025 r.'!G1)</f>
        <v/>
      </c>
      <c r="H1" s="140"/>
      <c r="I1" s="140"/>
      <c r="J1" s="8"/>
      <c r="K1" s="8"/>
      <c r="L1" s="8"/>
      <c r="M1" s="8"/>
    </row>
    <row r="2" spans="1:13" ht="15.75" thickBot="1" x14ac:dyDescent="0.3">
      <c r="A2" s="29"/>
      <c r="B2" s="82"/>
      <c r="C2" s="29"/>
      <c r="D2" s="29"/>
      <c r="E2" s="29"/>
      <c r="F2" s="150" t="s">
        <v>60</v>
      </c>
      <c r="G2" s="25" t="s">
        <v>61</v>
      </c>
      <c r="H2" s="142"/>
      <c r="I2" s="142"/>
    </row>
    <row r="3" spans="1:13" ht="26.25" customHeight="1" x14ac:dyDescent="0.25">
      <c r="A3" s="29"/>
      <c r="B3" s="403" t="s">
        <v>13</v>
      </c>
      <c r="C3" s="404"/>
      <c r="D3" s="83"/>
      <c r="E3" s="84"/>
      <c r="F3" s="84"/>
      <c r="G3" s="85"/>
      <c r="H3" s="85"/>
      <c r="I3" s="29"/>
    </row>
    <row r="4" spans="1:13" ht="21" x14ac:dyDescent="0.25">
      <c r="A4" s="29"/>
      <c r="B4" s="231" t="s">
        <v>9</v>
      </c>
      <c r="C4" s="235" t="str">
        <f>IF('Wniosek 2025 r.'!$C$4=0,"",'Wniosek 2025 r.'!C4)</f>
        <v/>
      </c>
      <c r="D4" s="86"/>
      <c r="E4" s="87"/>
      <c r="F4" s="87"/>
      <c r="G4" s="85"/>
      <c r="H4" s="85"/>
      <c r="I4" s="29"/>
    </row>
    <row r="5" spans="1:13" ht="26.25" x14ac:dyDescent="0.25">
      <c r="A5" s="29"/>
      <c r="B5" s="231" t="s">
        <v>10</v>
      </c>
      <c r="C5" s="236" t="str">
        <f>IF('Wniosek 2025 r.'!$C$4=0,"",'Wniosek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2" t="s">
        <v>11</v>
      </c>
      <c r="C6" s="237" t="str">
        <f>IF('Wniosek 2025 r.'!$C$4=0,"",'Wniosek 2025 r.'!C6)</f>
        <v/>
      </c>
      <c r="D6" s="86"/>
      <c r="E6" s="29"/>
      <c r="F6" s="29"/>
      <c r="G6" s="85"/>
      <c r="H6" s="85"/>
      <c r="I6" s="29"/>
    </row>
    <row r="7" spans="1:13" x14ac:dyDescent="0.25">
      <c r="A7" s="29"/>
      <c r="B7" s="232" t="s">
        <v>4</v>
      </c>
      <c r="C7" s="235" t="str">
        <f>IF('Wniosek 2025 r.'!$C$4=0,"",'Wniosek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2" t="s">
        <v>8</v>
      </c>
      <c r="C8" s="235" t="str">
        <f>IF('Wniosek 2025 r.'!$C$4=0,"",'Wniosek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2" t="s">
        <v>6</v>
      </c>
      <c r="C9" s="235" t="str">
        <f>IF('Wniosek 2025 r.'!$C$4=0,"",'Wniosek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405" t="s">
        <v>14</v>
      </c>
      <c r="C10" s="406"/>
      <c r="D10" s="90"/>
      <c r="E10" s="29"/>
      <c r="F10" s="29"/>
      <c r="G10" s="85"/>
      <c r="H10" s="85"/>
      <c r="I10" s="29"/>
    </row>
    <row r="11" spans="1:13" x14ac:dyDescent="0.25">
      <c r="A11" s="29"/>
      <c r="B11" s="233" t="s">
        <v>37</v>
      </c>
      <c r="C11" s="238" t="str">
        <f>IF('Wniosek 2025 r.'!$C$4=0,"",'Wniosek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33" t="s">
        <v>12</v>
      </c>
      <c r="C12" s="238" t="str">
        <f>IF('Wniosek 2025 r.'!$C$4=0,"",'Wniosek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33" t="s">
        <v>5</v>
      </c>
      <c r="C13" s="239" t="str">
        <f>IF('Wniosek 2025 r.'!$C$4=0,"",'Wniosek 2025 r.'!C13)</f>
        <v/>
      </c>
      <c r="D13" s="86"/>
      <c r="E13" s="29"/>
      <c r="F13" s="29"/>
      <c r="G13" s="85"/>
      <c r="H13" s="85"/>
      <c r="I13" s="29"/>
    </row>
    <row r="14" spans="1:13" ht="15.75" thickBot="1" x14ac:dyDescent="0.3">
      <c r="A14" s="29"/>
      <c r="B14" s="234" t="s">
        <v>7</v>
      </c>
      <c r="C14" s="240" t="str">
        <f>IF('Wniosek 2025 r.'!$C$4=0,"",'Wniosek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186"/>
      <c r="G20" s="186"/>
      <c r="H20" s="186"/>
      <c r="I20" s="29"/>
    </row>
    <row r="21" spans="1:14" ht="15" customHeight="1" x14ac:dyDescent="0.25">
      <c r="A21" s="407" t="s">
        <v>570</v>
      </c>
      <c r="B21" s="407"/>
      <c r="C21" s="407"/>
      <c r="D21" s="407"/>
      <c r="E21" s="407"/>
      <c r="F21" s="407"/>
      <c r="G21" s="407"/>
      <c r="H21" s="407"/>
      <c r="I21" s="407"/>
      <c r="J21" s="12"/>
      <c r="K21" s="12"/>
      <c r="L21" s="12"/>
      <c r="M21" s="12"/>
      <c r="N21" s="12"/>
    </row>
    <row r="22" spans="1:14" x14ac:dyDescent="0.25">
      <c r="A22" s="407"/>
      <c r="B22" s="407"/>
      <c r="C22" s="407"/>
      <c r="D22" s="407"/>
      <c r="E22" s="407"/>
      <c r="F22" s="407"/>
      <c r="G22" s="407"/>
      <c r="H22" s="407"/>
      <c r="I22" s="407"/>
      <c r="J22" s="12"/>
      <c r="K22" s="12"/>
      <c r="L22" s="12"/>
      <c r="M22" s="12"/>
      <c r="N22" s="12"/>
    </row>
    <row r="23" spans="1:14" x14ac:dyDescent="0.25">
      <c r="A23" s="363" t="s">
        <v>571</v>
      </c>
      <c r="B23" s="363"/>
      <c r="C23" s="363"/>
      <c r="D23" s="363"/>
      <c r="E23" s="363"/>
      <c r="F23" s="363"/>
      <c r="G23" s="363"/>
      <c r="H23" s="363"/>
      <c r="I23" s="363"/>
    </row>
    <row r="24" spans="1:14" ht="18.75" customHeight="1" x14ac:dyDescent="0.25">
      <c r="B24" s="553" t="s">
        <v>2332</v>
      </c>
      <c r="C24" s="553"/>
      <c r="D24" s="553"/>
      <c r="E24" s="262" t="str">
        <f>MID('Wniosek 2025 r.'!F32,1,11)</f>
        <v/>
      </c>
      <c r="F24" s="262"/>
      <c r="G24" s="552"/>
      <c r="H24" s="552"/>
      <c r="I24" s="552"/>
    </row>
    <row r="25" spans="1:14" ht="73.5" customHeight="1" x14ac:dyDescent="0.25">
      <c r="A25" s="555" t="s">
        <v>2333</v>
      </c>
      <c r="B25" s="555"/>
      <c r="C25" s="555"/>
      <c r="D25" s="555"/>
      <c r="E25" s="555"/>
      <c r="F25" s="555"/>
      <c r="G25" s="555"/>
      <c r="H25" s="555"/>
      <c r="I25" s="555"/>
    </row>
    <row r="26" spans="1:14" ht="372" customHeight="1" x14ac:dyDescent="0.25">
      <c r="A26" s="188"/>
      <c r="B26" s="554" t="s">
        <v>2455</v>
      </c>
      <c r="C26" s="554"/>
      <c r="D26" s="554"/>
      <c r="E26" s="554"/>
      <c r="F26" s="554"/>
      <c r="G26" s="554"/>
      <c r="H26" s="554"/>
      <c r="I26" s="554"/>
    </row>
    <row r="27" spans="1:14" ht="70.5" customHeight="1" x14ac:dyDescent="0.25">
      <c r="A27" s="188"/>
      <c r="B27" s="314"/>
      <c r="C27" s="314"/>
      <c r="D27" s="556" t="s">
        <v>2456</v>
      </c>
      <c r="E27" s="556"/>
      <c r="F27" s="556"/>
      <c r="G27" s="556"/>
      <c r="H27" s="556"/>
      <c r="I27" s="314"/>
    </row>
    <row r="28" spans="1:14" ht="82.5" customHeight="1" x14ac:dyDescent="0.25">
      <c r="A28" s="188"/>
      <c r="B28" s="189"/>
      <c r="C28" s="189"/>
      <c r="D28" s="351"/>
      <c r="E28" s="352"/>
      <c r="F28" s="352"/>
      <c r="G28" s="352"/>
      <c r="H28" s="353"/>
      <c r="I28" s="189"/>
    </row>
    <row r="29" spans="1:14" ht="30" customHeight="1" x14ac:dyDescent="0.25">
      <c r="A29" s="188"/>
      <c r="B29" s="189"/>
      <c r="C29" s="189"/>
      <c r="D29" s="387" t="s">
        <v>2457</v>
      </c>
      <c r="E29" s="387"/>
      <c r="F29" s="387"/>
      <c r="G29" s="387"/>
      <c r="H29" s="387"/>
      <c r="I29" s="189"/>
    </row>
    <row r="30" spans="1:14" ht="28.5" customHeight="1" x14ac:dyDescent="0.25">
      <c r="A30" s="117"/>
      <c r="B30" s="187"/>
      <c r="C30" s="187"/>
      <c r="D30" s="187"/>
      <c r="E30" s="187"/>
      <c r="F30" s="187"/>
      <c r="G30" s="187"/>
      <c r="H30" s="187"/>
      <c r="I30" s="187"/>
    </row>
    <row r="31" spans="1:14" ht="79.5" customHeight="1" x14ac:dyDescent="0.25">
      <c r="A31" s="29"/>
      <c r="B31" s="29"/>
      <c r="C31" s="29"/>
      <c r="D31" s="351"/>
      <c r="E31" s="352"/>
      <c r="F31" s="352"/>
      <c r="G31" s="352"/>
      <c r="H31" s="353"/>
      <c r="I31" s="29"/>
    </row>
    <row r="32" spans="1:14" ht="9" hidden="1" customHeight="1" x14ac:dyDescent="0.25">
      <c r="A32" s="29"/>
      <c r="B32" s="29"/>
      <c r="C32" s="29"/>
      <c r="D32" s="351"/>
      <c r="E32" s="352"/>
      <c r="F32" s="352"/>
      <c r="G32" s="352"/>
      <c r="H32" s="353"/>
      <c r="I32" s="152"/>
    </row>
    <row r="33" spans="1:9" ht="20.25" customHeight="1" x14ac:dyDescent="0.25">
      <c r="A33" s="29"/>
      <c r="B33" s="29"/>
      <c r="C33" s="29"/>
      <c r="D33" s="386" t="s">
        <v>2458</v>
      </c>
      <c r="E33" s="386"/>
      <c r="F33" s="386"/>
      <c r="G33" s="386"/>
      <c r="H33" s="386"/>
      <c r="I33" s="93"/>
    </row>
    <row r="34" spans="1:9" s="21" customFormat="1" ht="15" customHeight="1" x14ac:dyDescent="0.25">
      <c r="A34" s="29"/>
      <c r="B34" s="29"/>
      <c r="C34" s="29"/>
      <c r="D34" s="149"/>
      <c r="E34" s="149"/>
      <c r="F34" s="149"/>
      <c r="G34" s="149"/>
      <c r="H34" s="149"/>
      <c r="I34" s="93"/>
    </row>
  </sheetData>
  <sheetProtection password="97B9" sheet="1" formatColumns="0" formatRows="0" selectLockedCells="1"/>
  <mergeCells count="16">
    <mergeCell ref="G24:I24"/>
    <mergeCell ref="B24:D24"/>
    <mergeCell ref="A23:I23"/>
    <mergeCell ref="D33:H33"/>
    <mergeCell ref="B26:I26"/>
    <mergeCell ref="D28:H28"/>
    <mergeCell ref="D29:H29"/>
    <mergeCell ref="A25:I25"/>
    <mergeCell ref="D27:H27"/>
    <mergeCell ref="D31:H31"/>
    <mergeCell ref="D32:H32"/>
    <mergeCell ref="E1:F1"/>
    <mergeCell ref="B3:C3"/>
    <mergeCell ref="B10:C10"/>
    <mergeCell ref="E15:I19"/>
    <mergeCell ref="A21:I22"/>
  </mergeCells>
  <conditionalFormatting sqref="D31:D32">
    <cfRule type="containsBlanks" dxfId="271" priority="1">
      <formula>LEN(TRIM(D31))=0</formula>
    </cfRule>
  </conditionalFormatting>
  <conditionalFormatting sqref="D28">
    <cfRule type="containsBlanks" dxfId="270" priority="2">
      <formula>LEN(TRIM(D28))=0</formula>
    </cfRule>
  </conditionalFormatting>
  <dataValidations count="3">
    <dataValidation allowBlank="1" showInputMessage="1" showErrorMessage="1" errorTitle="Błędna data" error="Proszę podać poprawną datę." sqref="G1" xr:uid="{691F0C86-D6F4-4C18-9FC7-F73E2E42AF21}"/>
    <dataValidation type="whole" allowBlank="1" showInputMessage="1" showErrorMessage="1" errorTitle="Błędny NIP" error="Proszę podać poprawną wartość - dozwolone sąwyłacznie cyfry." sqref="C5" xr:uid="{A674080F-9243-44ED-805B-696E8E2E3914}">
      <formula1>0</formula1>
      <formula2>9999999999</formula2>
    </dataValidation>
    <dataValidation allowBlank="1" showInputMessage="1" showErrorMessage="1" errorTitle="Błędny REGON" error="Proszę podać poprawną wartość - dozwolone sąwyłacznie cyfry." sqref="C6" xr:uid="{BFF56606-F19B-433B-BBC5-193F2877FF8C}"/>
  </dataValidations>
  <pageMargins left="6.25E-2" right="1.0416666666666666E-2" top="0.32407407407407407" bottom="8.3333333333333332E-3" header="0.3" footer="0.3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0438E-DFFE-42A7-8FF4-4F2CA47B80BB}">
  <sheetPr codeName="Arkusz43"/>
  <dimension ref="A1:AQ118"/>
  <sheetViews>
    <sheetView topLeftCell="A64" zoomScale="70" zoomScaleNormal="70" workbookViewId="0">
      <selection activeCell="E32" sqref="E32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>
        <f>'Wniosek 2025 r.'!A40</f>
        <v>0</v>
      </c>
      <c r="B2" s="60">
        <f>'Wniosek 2025 r.'!B40</f>
        <v>0</v>
      </c>
      <c r="C2" s="59">
        <f>'Wniosek 2025 r.'!E40</f>
        <v>0</v>
      </c>
      <c r="D2" s="58">
        <f>'Wniosek 2025 r.'!G40</f>
        <v>0</v>
      </c>
      <c r="E2" s="55">
        <f>'Wniosek 2025 r.'!C165</f>
        <v>0</v>
      </c>
      <c r="F2" s="55">
        <f>'Wniosek 2025 r.'!C396</f>
        <v>0</v>
      </c>
      <c r="G2" s="57">
        <f>'Wniosek 2025 r.'!C281</f>
        <v>0</v>
      </c>
      <c r="H2" s="56">
        <f>'Wniosek 2025 r.'!D281</f>
        <v>0</v>
      </c>
      <c r="I2" s="64">
        <f>'Wniosek 2025 r.'!F281</f>
        <v>0</v>
      </c>
      <c r="J2" s="55">
        <f>'Wniosek 2025 r.'!H281</f>
        <v>0</v>
      </c>
      <c r="K2" s="54">
        <f>'Wniosek 2025 r.'!C511</f>
        <v>0</v>
      </c>
      <c r="L2" s="34">
        <f t="shared" si="0"/>
        <v>0</v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O2*E2</f>
        <v>0</v>
      </c>
      <c r="R2" s="36">
        <f t="shared" ref="R2" si="5">G2*E2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- 2025 r.'!M143=('Wniosek 2025 r.'!C506*(-1)),'Weryfikacja 2025 r. płaska'!AE1,'Weryfikacja 2025 r. płaska'!AE2)</f>
        <v>ok</v>
      </c>
      <c r="AD2" s="53">
        <v>3</v>
      </c>
      <c r="AE2" s="61" t="s">
        <v>80</v>
      </c>
      <c r="AF2" s="52">
        <f>'Zał. nr 2 kalkulacja - 2025 r.'!C26</f>
        <v>0</v>
      </c>
      <c r="AG2" s="52">
        <f>'Zał. nr 2 kalkulacja - 2025 r.'!D26</f>
        <v>0</v>
      </c>
      <c r="AH2" s="52">
        <f>'Zał. nr 2 kalkulacja - 2025 r.'!E26</f>
        <v>0</v>
      </c>
      <c r="AI2" s="52">
        <f>'Zał. nr 2 kalkulacja - 2025 r.'!F26</f>
        <v>0</v>
      </c>
      <c r="AJ2" s="52">
        <f>'Zał. nr 2 kalkulacja - 2025 r.'!G26</f>
        <v>0</v>
      </c>
      <c r="AK2" s="52">
        <f>'Zał. nr 2 kalkulacja - 2025 r.'!H26</f>
        <v>0</v>
      </c>
      <c r="AL2" s="52">
        <f>'Zał. nr 2 kalkulacja - 2025 r.'!I26</f>
        <v>0</v>
      </c>
      <c r="AM2" s="52">
        <f>'Zał. nr 2 kalkulacja - 2025 r.'!J26</f>
        <v>0</v>
      </c>
      <c r="AN2" s="52">
        <f>'Zał. nr 2 kalkulacja - 2025 r.'!K26</f>
        <v>0</v>
      </c>
      <c r="AO2" s="52">
        <f>'Zał. nr 2 kalkulacja - 2025 r.'!L26</f>
        <v>0</v>
      </c>
      <c r="AP2" s="52">
        <f>'Zał. nr 2 kalkulacja - 2025 r.'!M26</f>
        <v>0</v>
      </c>
      <c r="AQ2" s="52">
        <f>'Zał. nr 2 kalkulacja - 2025 r.'!N26</f>
        <v>0</v>
      </c>
    </row>
    <row r="3" spans="1:43" s="52" customFormat="1" x14ac:dyDescent="0.25">
      <c r="A3" s="52">
        <f>'Wniosek 2025 r.'!A41</f>
        <v>0</v>
      </c>
      <c r="B3" s="60">
        <f>'Wniosek 2025 r.'!B41</f>
        <v>0</v>
      </c>
      <c r="C3" s="59">
        <f>'Wniosek 2025 r.'!E41</f>
        <v>0</v>
      </c>
      <c r="D3" s="58">
        <f>'Wniosek 2025 r.'!G41</f>
        <v>0</v>
      </c>
      <c r="E3" s="55">
        <f>'Wniosek 2025 r.'!C166</f>
        <v>0</v>
      </c>
      <c r="F3" s="55">
        <f>'Wniosek 2025 r.'!C397</f>
        <v>0</v>
      </c>
      <c r="G3" s="57">
        <f>'Wniosek 2025 r.'!C282</f>
        <v>0</v>
      </c>
      <c r="H3" s="56">
        <f>'Wniosek 2025 r.'!D282</f>
        <v>0</v>
      </c>
      <c r="I3" s="64">
        <f>'Wniosek 2025 r.'!F282</f>
        <v>0</v>
      </c>
      <c r="J3" s="55">
        <f>'Wniosek 2025 r.'!H282</f>
        <v>0</v>
      </c>
      <c r="K3" s="54">
        <f>'Wniosek 2025 r.'!C512</f>
        <v>0</v>
      </c>
      <c r="L3" s="34">
        <f t="shared" ref="L3:L66" si="15">A3</f>
        <v>0</v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O3*E3</f>
        <v>0</v>
      </c>
      <c r="R3" s="36">
        <f t="shared" ref="R3:R66" si="21">G3*E3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- 2025 r.'!C27</f>
        <v>0</v>
      </c>
      <c r="AG3" s="52">
        <f>'Zał. nr 2 kalkulacja - 2025 r.'!D27</f>
        <v>0</v>
      </c>
      <c r="AH3" s="52">
        <f>'Zał. nr 2 kalkulacja - 2025 r.'!E27</f>
        <v>0</v>
      </c>
      <c r="AI3" s="52">
        <f>'Zał. nr 2 kalkulacja - 2025 r.'!F27</f>
        <v>0</v>
      </c>
      <c r="AJ3" s="52">
        <f>'Zał. nr 2 kalkulacja - 2025 r.'!G27</f>
        <v>0</v>
      </c>
      <c r="AK3" s="52">
        <f>'Zał. nr 2 kalkulacja - 2025 r.'!H27</f>
        <v>0</v>
      </c>
      <c r="AL3" s="52">
        <f>'Zał. nr 2 kalkulacja - 2025 r.'!I27</f>
        <v>0</v>
      </c>
      <c r="AM3" s="52">
        <f>'Zał. nr 2 kalkulacja - 2025 r.'!J27</f>
        <v>0</v>
      </c>
      <c r="AN3" s="52">
        <f>'Zał. nr 2 kalkulacja - 2025 r.'!K27</f>
        <v>0</v>
      </c>
      <c r="AO3" s="52">
        <f>'Zał. nr 2 kalkulacja - 2025 r.'!L27</f>
        <v>0</v>
      </c>
      <c r="AP3" s="52">
        <f>'Zał. nr 2 kalkulacja - 2025 r.'!M27</f>
        <v>0</v>
      </c>
      <c r="AQ3" s="52">
        <f>'Zał. nr 2 kalkulacja - 2025 r.'!N27</f>
        <v>0</v>
      </c>
    </row>
    <row r="4" spans="1:43" s="52" customFormat="1" x14ac:dyDescent="0.25">
      <c r="A4" s="52">
        <f>'Wniosek 2025 r.'!A42</f>
        <v>0</v>
      </c>
      <c r="B4" s="60">
        <f>'Wniosek 2025 r.'!B42</f>
        <v>0</v>
      </c>
      <c r="C4" s="59">
        <f>'Wniosek 2025 r.'!E42</f>
        <v>0</v>
      </c>
      <c r="D4" s="58">
        <f>'Wniosek 2025 r.'!G42</f>
        <v>0</v>
      </c>
      <c r="E4" s="55">
        <f>'Wniosek 2025 r.'!C167</f>
        <v>0</v>
      </c>
      <c r="F4" s="55">
        <f>'Wniosek 2025 r.'!C398</f>
        <v>0</v>
      </c>
      <c r="G4" s="57">
        <f>'Wniosek 2025 r.'!C283</f>
        <v>0</v>
      </c>
      <c r="H4" s="56">
        <f>'Wniosek 2025 r.'!D283</f>
        <v>0</v>
      </c>
      <c r="I4" s="64">
        <f>'Wniosek 2025 r.'!F283</f>
        <v>0</v>
      </c>
      <c r="J4" s="55">
        <f>'Wniosek 2025 r.'!H283</f>
        <v>0</v>
      </c>
      <c r="K4" s="54">
        <f>'Wniosek 2025 r.'!C513</f>
        <v>0</v>
      </c>
      <c r="L4" s="34">
        <f t="shared" si="15"/>
        <v>0</v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- 2025 r.'!C28</f>
        <v>0</v>
      </c>
      <c r="AG4" s="52">
        <f>'Zał. nr 2 kalkulacja - 2025 r.'!D28</f>
        <v>0</v>
      </c>
      <c r="AH4" s="52">
        <f>'Zał. nr 2 kalkulacja - 2025 r.'!E28</f>
        <v>0</v>
      </c>
      <c r="AI4" s="52">
        <f>'Zał. nr 2 kalkulacja - 2025 r.'!F28</f>
        <v>0</v>
      </c>
      <c r="AJ4" s="52">
        <f>'Zał. nr 2 kalkulacja - 2025 r.'!G28</f>
        <v>0</v>
      </c>
      <c r="AK4" s="52">
        <f>'Zał. nr 2 kalkulacja - 2025 r.'!H28</f>
        <v>0</v>
      </c>
      <c r="AL4" s="52">
        <f>'Zał. nr 2 kalkulacja - 2025 r.'!I28</f>
        <v>0</v>
      </c>
      <c r="AM4" s="52">
        <f>'Zał. nr 2 kalkulacja - 2025 r.'!J28</f>
        <v>0</v>
      </c>
      <c r="AN4" s="52">
        <f>'Zał. nr 2 kalkulacja - 2025 r.'!K28</f>
        <v>0</v>
      </c>
      <c r="AO4" s="52">
        <f>'Zał. nr 2 kalkulacja - 2025 r.'!L28</f>
        <v>0</v>
      </c>
      <c r="AP4" s="52">
        <f>'Zał. nr 2 kalkulacja - 2025 r.'!M28</f>
        <v>0</v>
      </c>
      <c r="AQ4" s="52">
        <f>'Zał. nr 2 kalkulacja - 2025 r.'!N28</f>
        <v>0</v>
      </c>
    </row>
    <row r="5" spans="1:43" s="52" customFormat="1" x14ac:dyDescent="0.25">
      <c r="A5" s="52">
        <f>'Wniosek 2025 r.'!A43</f>
        <v>0</v>
      </c>
      <c r="B5" s="60">
        <f>'Wniosek 2025 r.'!B43</f>
        <v>0</v>
      </c>
      <c r="C5" s="59">
        <f>'Wniosek 2025 r.'!E43</f>
        <v>0</v>
      </c>
      <c r="D5" s="58">
        <f>'Wniosek 2025 r.'!G43</f>
        <v>0</v>
      </c>
      <c r="E5" s="55">
        <f>'Wniosek 2025 r.'!C168</f>
        <v>0</v>
      </c>
      <c r="F5" s="55">
        <f>'Wniosek 2025 r.'!C399</f>
        <v>0</v>
      </c>
      <c r="G5" s="57">
        <f>'Wniosek 2025 r.'!C284</f>
        <v>0</v>
      </c>
      <c r="H5" s="56">
        <f>'Wniosek 2025 r.'!D284</f>
        <v>0</v>
      </c>
      <c r="I5" s="64">
        <f>'Wniosek 2025 r.'!F284</f>
        <v>0</v>
      </c>
      <c r="J5" s="55">
        <f>'Wniosek 2025 r.'!H284</f>
        <v>0</v>
      </c>
      <c r="K5" s="54">
        <f>'Wniosek 2025 r.'!C514</f>
        <v>0</v>
      </c>
      <c r="L5" s="34">
        <f t="shared" si="15"/>
        <v>0</v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- 2025 r.'!C29</f>
        <v>0</v>
      </c>
      <c r="AG5" s="52">
        <f>'Zał. nr 2 kalkulacja - 2025 r.'!D29</f>
        <v>0</v>
      </c>
      <c r="AH5" s="52">
        <f>'Zał. nr 2 kalkulacja - 2025 r.'!E29</f>
        <v>0</v>
      </c>
      <c r="AI5" s="52">
        <f>'Zał. nr 2 kalkulacja - 2025 r.'!F29</f>
        <v>0</v>
      </c>
      <c r="AJ5" s="52">
        <f>'Zał. nr 2 kalkulacja - 2025 r.'!G29</f>
        <v>0</v>
      </c>
      <c r="AK5" s="52">
        <f>'Zał. nr 2 kalkulacja - 2025 r.'!H29</f>
        <v>0</v>
      </c>
      <c r="AL5" s="52">
        <f>'Zał. nr 2 kalkulacja - 2025 r.'!I29</f>
        <v>0</v>
      </c>
      <c r="AM5" s="52">
        <f>'Zał. nr 2 kalkulacja - 2025 r.'!J29</f>
        <v>0</v>
      </c>
      <c r="AN5" s="52">
        <f>'Zał. nr 2 kalkulacja - 2025 r.'!K29</f>
        <v>0</v>
      </c>
      <c r="AO5" s="52">
        <f>'Zał. nr 2 kalkulacja - 2025 r.'!L29</f>
        <v>0</v>
      </c>
      <c r="AP5" s="52">
        <f>'Zał. nr 2 kalkulacja - 2025 r.'!M29</f>
        <v>0</v>
      </c>
      <c r="AQ5" s="52">
        <f>'Zał. nr 2 kalkulacja - 2025 r.'!N29</f>
        <v>0</v>
      </c>
    </row>
    <row r="6" spans="1:43" s="52" customFormat="1" x14ac:dyDescent="0.25">
      <c r="A6" s="52">
        <f>'Wniosek 2025 r.'!A44</f>
        <v>0</v>
      </c>
      <c r="B6" s="60">
        <f>'Wniosek 2025 r.'!B44</f>
        <v>0</v>
      </c>
      <c r="C6" s="59">
        <f>'Wniosek 2025 r.'!E44</f>
        <v>0</v>
      </c>
      <c r="D6" s="58">
        <f>'Wniosek 2025 r.'!G44</f>
        <v>0</v>
      </c>
      <c r="E6" s="55">
        <f>'Wniosek 2025 r.'!C169</f>
        <v>0</v>
      </c>
      <c r="F6" s="55">
        <f>'Wniosek 2025 r.'!C400</f>
        <v>0</v>
      </c>
      <c r="G6" s="57">
        <f>'Wniosek 2025 r.'!C285</f>
        <v>0</v>
      </c>
      <c r="H6" s="56">
        <f>'Wniosek 2025 r.'!D285</f>
        <v>0</v>
      </c>
      <c r="I6" s="64">
        <f>'Wniosek 2025 r.'!F285</f>
        <v>0</v>
      </c>
      <c r="J6" s="55">
        <f>'Wniosek 2025 r.'!H285</f>
        <v>0</v>
      </c>
      <c r="K6" s="54">
        <f>'Wniosek 2025 r.'!C515</f>
        <v>0</v>
      </c>
      <c r="L6" s="34">
        <f t="shared" si="15"/>
        <v>0</v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- 2025 r.'!C30</f>
        <v>0</v>
      </c>
      <c r="AG6" s="52">
        <f>'Zał. nr 2 kalkulacja - 2025 r.'!D30</f>
        <v>0</v>
      </c>
      <c r="AH6" s="52">
        <f>'Zał. nr 2 kalkulacja - 2025 r.'!E30</f>
        <v>0</v>
      </c>
      <c r="AI6" s="52">
        <f>'Zał. nr 2 kalkulacja - 2025 r.'!F30</f>
        <v>0</v>
      </c>
      <c r="AJ6" s="52">
        <f>'Zał. nr 2 kalkulacja - 2025 r.'!G30</f>
        <v>0</v>
      </c>
      <c r="AK6" s="52">
        <f>'Zał. nr 2 kalkulacja - 2025 r.'!H30</f>
        <v>0</v>
      </c>
      <c r="AL6" s="52">
        <f>'Zał. nr 2 kalkulacja - 2025 r.'!I30</f>
        <v>0</v>
      </c>
      <c r="AM6" s="52">
        <f>'Zał. nr 2 kalkulacja - 2025 r.'!J30</f>
        <v>0</v>
      </c>
      <c r="AN6" s="52">
        <f>'Zał. nr 2 kalkulacja - 2025 r.'!K30</f>
        <v>0</v>
      </c>
      <c r="AO6" s="52">
        <f>'Zał. nr 2 kalkulacja - 2025 r.'!L30</f>
        <v>0</v>
      </c>
      <c r="AP6" s="52">
        <f>'Zał. nr 2 kalkulacja - 2025 r.'!M30</f>
        <v>0</v>
      </c>
      <c r="AQ6" s="52">
        <f>'Zał. nr 2 kalkulacja - 2025 r.'!N30</f>
        <v>0</v>
      </c>
    </row>
    <row r="7" spans="1:43" s="52" customFormat="1" x14ac:dyDescent="0.25">
      <c r="A7" s="52">
        <f>'Wniosek 2025 r.'!A45</f>
        <v>0</v>
      </c>
      <c r="B7" s="60">
        <f>'Wniosek 2025 r.'!B45</f>
        <v>0</v>
      </c>
      <c r="C7" s="59">
        <f>'Wniosek 2025 r.'!E45</f>
        <v>0</v>
      </c>
      <c r="D7" s="58">
        <f>'Wniosek 2025 r.'!G45</f>
        <v>0</v>
      </c>
      <c r="E7" s="55">
        <f>'Wniosek 2025 r.'!C170</f>
        <v>0</v>
      </c>
      <c r="F7" s="55">
        <f>'Wniosek 2025 r.'!C401</f>
        <v>0</v>
      </c>
      <c r="G7" s="57">
        <f>'Wniosek 2025 r.'!C286</f>
        <v>0</v>
      </c>
      <c r="H7" s="56">
        <f>'Wniosek 2025 r.'!D286</f>
        <v>0</v>
      </c>
      <c r="I7" s="64">
        <f>'Wniosek 2025 r.'!F286</f>
        <v>0</v>
      </c>
      <c r="J7" s="55">
        <f>'Wniosek 2025 r.'!H286</f>
        <v>0</v>
      </c>
      <c r="K7" s="54">
        <f>'Wniosek 2025 r.'!C516</f>
        <v>0</v>
      </c>
      <c r="L7" s="34">
        <f t="shared" si="15"/>
        <v>0</v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- 2025 r.'!C31</f>
        <v>0</v>
      </c>
      <c r="AG7" s="52">
        <f>'Zał. nr 2 kalkulacja - 2025 r.'!D31</f>
        <v>0</v>
      </c>
      <c r="AH7" s="52">
        <f>'Zał. nr 2 kalkulacja - 2025 r.'!E31</f>
        <v>0</v>
      </c>
      <c r="AI7" s="52">
        <f>'Zał. nr 2 kalkulacja - 2025 r.'!F31</f>
        <v>0</v>
      </c>
      <c r="AJ7" s="52">
        <f>'Zał. nr 2 kalkulacja - 2025 r.'!G31</f>
        <v>0</v>
      </c>
      <c r="AK7" s="52">
        <f>'Zał. nr 2 kalkulacja - 2025 r.'!H31</f>
        <v>0</v>
      </c>
      <c r="AL7" s="52">
        <f>'Zał. nr 2 kalkulacja - 2025 r.'!I31</f>
        <v>0</v>
      </c>
      <c r="AM7" s="52">
        <f>'Zał. nr 2 kalkulacja - 2025 r.'!J31</f>
        <v>0</v>
      </c>
      <c r="AN7" s="52">
        <f>'Zał. nr 2 kalkulacja - 2025 r.'!K31</f>
        <v>0</v>
      </c>
      <c r="AO7" s="52">
        <f>'Zał. nr 2 kalkulacja - 2025 r.'!L31</f>
        <v>0</v>
      </c>
      <c r="AP7" s="52">
        <f>'Zał. nr 2 kalkulacja - 2025 r.'!M31</f>
        <v>0</v>
      </c>
      <c r="AQ7" s="52">
        <f>'Zał. nr 2 kalkulacja - 2025 r.'!N31</f>
        <v>0</v>
      </c>
    </row>
    <row r="8" spans="1:43" s="52" customFormat="1" x14ac:dyDescent="0.25">
      <c r="A8" s="52">
        <f>'Wniosek 2025 r.'!A46</f>
        <v>0</v>
      </c>
      <c r="B8" s="60">
        <f>'Wniosek 2025 r.'!B46</f>
        <v>0</v>
      </c>
      <c r="C8" s="59">
        <f>'Wniosek 2025 r.'!E46</f>
        <v>0</v>
      </c>
      <c r="D8" s="58">
        <f>'Wniosek 2025 r.'!G46</f>
        <v>0</v>
      </c>
      <c r="E8" s="55">
        <f>'Wniosek 2025 r.'!C171</f>
        <v>0</v>
      </c>
      <c r="F8" s="55">
        <f>'Wniosek 2025 r.'!C402</f>
        <v>0</v>
      </c>
      <c r="G8" s="57">
        <f>'Wniosek 2025 r.'!C287</f>
        <v>0</v>
      </c>
      <c r="H8" s="56">
        <f>'Wniosek 2025 r.'!D287</f>
        <v>0</v>
      </c>
      <c r="I8" s="64">
        <f>'Wniosek 2025 r.'!F287</f>
        <v>0</v>
      </c>
      <c r="J8" s="55">
        <f>'Wniosek 2025 r.'!H287</f>
        <v>0</v>
      </c>
      <c r="K8" s="54">
        <f>'Wniosek 2025 r.'!C517</f>
        <v>0</v>
      </c>
      <c r="L8" s="34">
        <f t="shared" si="15"/>
        <v>0</v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- 2025 r.'!C32</f>
        <v>0</v>
      </c>
      <c r="AG8" s="52">
        <f>'Zał. nr 2 kalkulacja - 2025 r.'!D32</f>
        <v>0</v>
      </c>
      <c r="AH8" s="52">
        <f>'Zał. nr 2 kalkulacja - 2025 r.'!E32</f>
        <v>0</v>
      </c>
      <c r="AI8" s="52">
        <f>'Zał. nr 2 kalkulacja - 2025 r.'!F32</f>
        <v>0</v>
      </c>
      <c r="AJ8" s="52">
        <f>'Zał. nr 2 kalkulacja - 2025 r.'!G32</f>
        <v>0</v>
      </c>
      <c r="AK8" s="52">
        <f>'Zał. nr 2 kalkulacja - 2025 r.'!H32</f>
        <v>0</v>
      </c>
      <c r="AL8" s="52">
        <f>'Zał. nr 2 kalkulacja - 2025 r.'!I32</f>
        <v>0</v>
      </c>
      <c r="AM8" s="52">
        <f>'Zał. nr 2 kalkulacja - 2025 r.'!J32</f>
        <v>0</v>
      </c>
      <c r="AN8" s="52">
        <f>'Zał. nr 2 kalkulacja - 2025 r.'!K32</f>
        <v>0</v>
      </c>
      <c r="AO8" s="52">
        <f>'Zał. nr 2 kalkulacja - 2025 r.'!L32</f>
        <v>0</v>
      </c>
      <c r="AP8" s="52">
        <f>'Zał. nr 2 kalkulacja - 2025 r.'!M32</f>
        <v>0</v>
      </c>
      <c r="AQ8" s="52">
        <f>'Zał. nr 2 kalkulacja - 2025 r.'!N32</f>
        <v>0</v>
      </c>
    </row>
    <row r="9" spans="1:43" s="52" customFormat="1" x14ac:dyDescent="0.25">
      <c r="A9" s="52">
        <f>'Wniosek 2025 r.'!A47</f>
        <v>0</v>
      </c>
      <c r="B9" s="60">
        <f>'Wniosek 2025 r.'!B47</f>
        <v>0</v>
      </c>
      <c r="C9" s="59">
        <f>'Wniosek 2025 r.'!E47</f>
        <v>0</v>
      </c>
      <c r="D9" s="58">
        <f>'Wniosek 2025 r.'!G47</f>
        <v>0</v>
      </c>
      <c r="E9" s="55">
        <f>'Wniosek 2025 r.'!C172</f>
        <v>0</v>
      </c>
      <c r="F9" s="55">
        <f>'Wniosek 2025 r.'!C403</f>
        <v>0</v>
      </c>
      <c r="G9" s="57">
        <f>'Wniosek 2025 r.'!C288</f>
        <v>0</v>
      </c>
      <c r="H9" s="56">
        <f>'Wniosek 2025 r.'!D288</f>
        <v>0</v>
      </c>
      <c r="I9" s="64">
        <f>'Wniosek 2025 r.'!F288</f>
        <v>0</v>
      </c>
      <c r="J9" s="55">
        <f>'Wniosek 2025 r.'!H288</f>
        <v>0</v>
      </c>
      <c r="K9" s="54">
        <f>'Wniosek 2025 r.'!C518</f>
        <v>0</v>
      </c>
      <c r="L9" s="34">
        <f t="shared" si="15"/>
        <v>0</v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- 2025 r.'!C33</f>
        <v>0</v>
      </c>
      <c r="AG9" s="52">
        <f>'Zał. nr 2 kalkulacja - 2025 r.'!D33</f>
        <v>0</v>
      </c>
      <c r="AH9" s="52">
        <f>'Zał. nr 2 kalkulacja - 2025 r.'!E33</f>
        <v>0</v>
      </c>
      <c r="AI9" s="52">
        <f>'Zał. nr 2 kalkulacja - 2025 r.'!F33</f>
        <v>0</v>
      </c>
      <c r="AJ9" s="52">
        <f>'Zał. nr 2 kalkulacja - 2025 r.'!G33</f>
        <v>0</v>
      </c>
      <c r="AK9" s="52">
        <f>'Zał. nr 2 kalkulacja - 2025 r.'!H33</f>
        <v>0</v>
      </c>
      <c r="AL9" s="52">
        <f>'Zał. nr 2 kalkulacja - 2025 r.'!I33</f>
        <v>0</v>
      </c>
      <c r="AM9" s="52">
        <f>'Zał. nr 2 kalkulacja - 2025 r.'!J33</f>
        <v>0</v>
      </c>
      <c r="AN9" s="52">
        <f>'Zał. nr 2 kalkulacja - 2025 r.'!K33</f>
        <v>0</v>
      </c>
      <c r="AO9" s="52">
        <f>'Zał. nr 2 kalkulacja - 2025 r.'!L33</f>
        <v>0</v>
      </c>
      <c r="AP9" s="52">
        <f>'Zał. nr 2 kalkulacja - 2025 r.'!M33</f>
        <v>0</v>
      </c>
      <c r="AQ9" s="52">
        <f>'Zał. nr 2 kalkulacja - 2025 r.'!N33</f>
        <v>0</v>
      </c>
    </row>
    <row r="10" spans="1:43" s="52" customFormat="1" x14ac:dyDescent="0.25">
      <c r="A10" s="52">
        <f>'Wniosek 2025 r.'!A48</f>
        <v>0</v>
      </c>
      <c r="B10" s="60">
        <f>'Wniosek 2025 r.'!B48</f>
        <v>0</v>
      </c>
      <c r="C10" s="59">
        <f>'Wniosek 2025 r.'!E48</f>
        <v>0</v>
      </c>
      <c r="D10" s="58">
        <f>'Wniosek 2025 r.'!G48</f>
        <v>0</v>
      </c>
      <c r="E10" s="55">
        <f>'Wniosek 2025 r.'!C173</f>
        <v>0</v>
      </c>
      <c r="F10" s="55">
        <f>'Wniosek 2025 r.'!C404</f>
        <v>0</v>
      </c>
      <c r="G10" s="57">
        <f>'Wniosek 2025 r.'!C289</f>
        <v>0</v>
      </c>
      <c r="H10" s="56">
        <f>'Wniosek 2025 r.'!D289</f>
        <v>0</v>
      </c>
      <c r="I10" s="64">
        <f>'Wniosek 2025 r.'!F289</f>
        <v>0</v>
      </c>
      <c r="J10" s="55">
        <f>'Wniosek 2025 r.'!H289</f>
        <v>0</v>
      </c>
      <c r="K10" s="54">
        <f>'Wniosek 2025 r.'!C519</f>
        <v>0</v>
      </c>
      <c r="L10" s="34">
        <f t="shared" si="15"/>
        <v>0</v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- 2025 r.'!C34</f>
        <v>0</v>
      </c>
      <c r="AG10" s="52">
        <f>'Zał. nr 2 kalkulacja - 2025 r.'!D34</f>
        <v>0</v>
      </c>
      <c r="AH10" s="52">
        <f>'Zał. nr 2 kalkulacja - 2025 r.'!E34</f>
        <v>0</v>
      </c>
      <c r="AI10" s="52">
        <f>'Zał. nr 2 kalkulacja - 2025 r.'!F34</f>
        <v>0</v>
      </c>
      <c r="AJ10" s="52">
        <f>'Zał. nr 2 kalkulacja - 2025 r.'!G34</f>
        <v>0</v>
      </c>
      <c r="AK10" s="52">
        <f>'Zał. nr 2 kalkulacja - 2025 r.'!H34</f>
        <v>0</v>
      </c>
      <c r="AL10" s="52">
        <f>'Zał. nr 2 kalkulacja - 2025 r.'!I34</f>
        <v>0</v>
      </c>
      <c r="AM10" s="52">
        <f>'Zał. nr 2 kalkulacja - 2025 r.'!J34</f>
        <v>0</v>
      </c>
      <c r="AN10" s="52">
        <f>'Zał. nr 2 kalkulacja - 2025 r.'!K34</f>
        <v>0</v>
      </c>
      <c r="AO10" s="52">
        <f>'Zał. nr 2 kalkulacja - 2025 r.'!L34</f>
        <v>0</v>
      </c>
      <c r="AP10" s="52">
        <f>'Zał. nr 2 kalkulacja - 2025 r.'!M34</f>
        <v>0</v>
      </c>
      <c r="AQ10" s="52">
        <f>'Zał. nr 2 kalkulacja - 2025 r.'!N34</f>
        <v>0</v>
      </c>
    </row>
    <row r="11" spans="1:43" s="52" customFormat="1" x14ac:dyDescent="0.25">
      <c r="A11" s="52">
        <f>'Wniosek 2025 r.'!A49</f>
        <v>0</v>
      </c>
      <c r="B11" s="60">
        <f>'Wniosek 2025 r.'!B49</f>
        <v>0</v>
      </c>
      <c r="C11" s="59">
        <f>'Wniosek 2025 r.'!E49</f>
        <v>0</v>
      </c>
      <c r="D11" s="58">
        <f>'Wniosek 2025 r.'!G49</f>
        <v>0</v>
      </c>
      <c r="E11" s="55">
        <f>'Wniosek 2025 r.'!C174</f>
        <v>0</v>
      </c>
      <c r="F11" s="55">
        <f>'Wniosek 2025 r.'!C405</f>
        <v>0</v>
      </c>
      <c r="G11" s="57">
        <f>'Wniosek 2025 r.'!C290</f>
        <v>0</v>
      </c>
      <c r="H11" s="56">
        <f>'Wniosek 2025 r.'!D290</f>
        <v>0</v>
      </c>
      <c r="I11" s="64">
        <f>'Wniosek 2025 r.'!F290</f>
        <v>0</v>
      </c>
      <c r="J11" s="55">
        <f>'Wniosek 2025 r.'!H290</f>
        <v>0</v>
      </c>
      <c r="K11" s="54">
        <f>'Wniosek 2025 r.'!C520</f>
        <v>0</v>
      </c>
      <c r="L11" s="34">
        <f t="shared" si="15"/>
        <v>0</v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- 2025 r.'!C35</f>
        <v>0</v>
      </c>
      <c r="AG11" s="52">
        <f>'Zał. nr 2 kalkulacja - 2025 r.'!D35</f>
        <v>0</v>
      </c>
      <c r="AH11" s="52">
        <f>'Zał. nr 2 kalkulacja - 2025 r.'!E35</f>
        <v>0</v>
      </c>
      <c r="AI11" s="52">
        <f>'Zał. nr 2 kalkulacja - 2025 r.'!F35</f>
        <v>0</v>
      </c>
      <c r="AJ11" s="52">
        <f>'Zał. nr 2 kalkulacja - 2025 r.'!G35</f>
        <v>0</v>
      </c>
      <c r="AK11" s="52">
        <f>'Zał. nr 2 kalkulacja - 2025 r.'!H35</f>
        <v>0</v>
      </c>
      <c r="AL11" s="52">
        <f>'Zał. nr 2 kalkulacja - 2025 r.'!I35</f>
        <v>0</v>
      </c>
      <c r="AM11" s="52">
        <f>'Zał. nr 2 kalkulacja - 2025 r.'!J35</f>
        <v>0</v>
      </c>
      <c r="AN11" s="52">
        <f>'Zał. nr 2 kalkulacja - 2025 r.'!K35</f>
        <v>0</v>
      </c>
      <c r="AO11" s="52">
        <f>'Zał. nr 2 kalkulacja - 2025 r.'!L35</f>
        <v>0</v>
      </c>
      <c r="AP11" s="52">
        <f>'Zał. nr 2 kalkulacja - 2025 r.'!M35</f>
        <v>0</v>
      </c>
      <c r="AQ11" s="52">
        <f>'Zał. nr 2 kalkulacja - 2025 r.'!N35</f>
        <v>0</v>
      </c>
    </row>
    <row r="12" spans="1:43" s="52" customFormat="1" x14ac:dyDescent="0.25">
      <c r="A12" s="52">
        <f>'Wniosek 2025 r.'!A50</f>
        <v>0</v>
      </c>
      <c r="B12" s="60">
        <f>'Wniosek 2025 r.'!B50</f>
        <v>0</v>
      </c>
      <c r="C12" s="59">
        <f>'Wniosek 2025 r.'!E50</f>
        <v>0</v>
      </c>
      <c r="D12" s="58">
        <f>'Wniosek 2025 r.'!G50</f>
        <v>0</v>
      </c>
      <c r="E12" s="55">
        <f>'Wniosek 2025 r.'!C175</f>
        <v>0</v>
      </c>
      <c r="F12" s="55">
        <f>'Wniosek 2025 r.'!C406</f>
        <v>0</v>
      </c>
      <c r="G12" s="57">
        <f>'Wniosek 2025 r.'!C291</f>
        <v>0</v>
      </c>
      <c r="H12" s="56">
        <f>'Wniosek 2025 r.'!D291</f>
        <v>0</v>
      </c>
      <c r="I12" s="64">
        <f>'Wniosek 2025 r.'!F291</f>
        <v>0</v>
      </c>
      <c r="J12" s="55">
        <f>'Wniosek 2025 r.'!H291</f>
        <v>0</v>
      </c>
      <c r="K12" s="54">
        <f>'Wniosek 2025 r.'!C521</f>
        <v>0</v>
      </c>
      <c r="L12" s="34">
        <f t="shared" si="15"/>
        <v>0</v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- 2025 r.'!C36</f>
        <v>0</v>
      </c>
      <c r="AG12" s="52">
        <f>'Zał. nr 2 kalkulacja - 2025 r.'!D36</f>
        <v>0</v>
      </c>
      <c r="AH12" s="52">
        <f>'Zał. nr 2 kalkulacja - 2025 r.'!E36</f>
        <v>0</v>
      </c>
      <c r="AI12" s="52">
        <f>'Zał. nr 2 kalkulacja - 2025 r.'!F36</f>
        <v>0</v>
      </c>
      <c r="AJ12" s="52">
        <f>'Zał. nr 2 kalkulacja - 2025 r.'!G36</f>
        <v>0</v>
      </c>
      <c r="AK12" s="52">
        <f>'Zał. nr 2 kalkulacja - 2025 r.'!H36</f>
        <v>0</v>
      </c>
      <c r="AL12" s="52">
        <f>'Zał. nr 2 kalkulacja - 2025 r.'!I36</f>
        <v>0</v>
      </c>
      <c r="AM12" s="52">
        <f>'Zał. nr 2 kalkulacja - 2025 r.'!J36</f>
        <v>0</v>
      </c>
      <c r="AN12" s="52">
        <f>'Zał. nr 2 kalkulacja - 2025 r.'!K36</f>
        <v>0</v>
      </c>
      <c r="AO12" s="52">
        <f>'Zał. nr 2 kalkulacja - 2025 r.'!L36</f>
        <v>0</v>
      </c>
      <c r="AP12" s="52">
        <f>'Zał. nr 2 kalkulacja - 2025 r.'!M36</f>
        <v>0</v>
      </c>
      <c r="AQ12" s="52">
        <f>'Zał. nr 2 kalkulacja - 2025 r.'!N36</f>
        <v>0</v>
      </c>
    </row>
    <row r="13" spans="1:43" s="52" customFormat="1" x14ac:dyDescent="0.25">
      <c r="A13" s="52">
        <f>'Wniosek 2025 r.'!A51</f>
        <v>0</v>
      </c>
      <c r="B13" s="60">
        <f>'Wniosek 2025 r.'!B51</f>
        <v>0</v>
      </c>
      <c r="C13" s="59">
        <f>'Wniosek 2025 r.'!E51</f>
        <v>0</v>
      </c>
      <c r="D13" s="58">
        <f>'Wniosek 2025 r.'!G51</f>
        <v>0</v>
      </c>
      <c r="E13" s="55">
        <f>'Wniosek 2025 r.'!C176</f>
        <v>0</v>
      </c>
      <c r="F13" s="55">
        <f>'Wniosek 2025 r.'!C407</f>
        <v>0</v>
      </c>
      <c r="G13" s="57">
        <f>'Wniosek 2025 r.'!C292</f>
        <v>0</v>
      </c>
      <c r="H13" s="56">
        <f>'Wniosek 2025 r.'!D292</f>
        <v>0</v>
      </c>
      <c r="I13" s="64">
        <f>'Wniosek 2025 r.'!F292</f>
        <v>0</v>
      </c>
      <c r="J13" s="55">
        <f>'Wniosek 2025 r.'!H292</f>
        <v>0</v>
      </c>
      <c r="K13" s="54">
        <f>'Wniosek 2025 r.'!C522</f>
        <v>0</v>
      </c>
      <c r="L13" s="34">
        <f t="shared" si="15"/>
        <v>0</v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- 2025 r.'!C37</f>
        <v>0</v>
      </c>
      <c r="AG13" s="52">
        <f>'Zał. nr 2 kalkulacja - 2025 r.'!D37</f>
        <v>0</v>
      </c>
      <c r="AH13" s="52">
        <f>'Zał. nr 2 kalkulacja - 2025 r.'!E37</f>
        <v>0</v>
      </c>
      <c r="AI13" s="52">
        <f>'Zał. nr 2 kalkulacja - 2025 r.'!F37</f>
        <v>0</v>
      </c>
      <c r="AJ13" s="52">
        <f>'Zał. nr 2 kalkulacja - 2025 r.'!G37</f>
        <v>0</v>
      </c>
      <c r="AK13" s="52">
        <f>'Zał. nr 2 kalkulacja - 2025 r.'!H37</f>
        <v>0</v>
      </c>
      <c r="AL13" s="52">
        <f>'Zał. nr 2 kalkulacja - 2025 r.'!I37</f>
        <v>0</v>
      </c>
      <c r="AM13" s="52">
        <f>'Zał. nr 2 kalkulacja - 2025 r.'!J37</f>
        <v>0</v>
      </c>
      <c r="AN13" s="52">
        <f>'Zał. nr 2 kalkulacja - 2025 r.'!K37</f>
        <v>0</v>
      </c>
      <c r="AO13" s="52">
        <f>'Zał. nr 2 kalkulacja - 2025 r.'!L37</f>
        <v>0</v>
      </c>
      <c r="AP13" s="52">
        <f>'Zał. nr 2 kalkulacja - 2025 r.'!M37</f>
        <v>0</v>
      </c>
      <c r="AQ13" s="52">
        <f>'Zał. nr 2 kalkulacja - 2025 r.'!N37</f>
        <v>0</v>
      </c>
    </row>
    <row r="14" spans="1:43" s="52" customFormat="1" x14ac:dyDescent="0.25">
      <c r="A14" s="52">
        <f>'Wniosek 2025 r.'!A52</f>
        <v>0</v>
      </c>
      <c r="B14" s="60">
        <f>'Wniosek 2025 r.'!B52</f>
        <v>0</v>
      </c>
      <c r="C14" s="59">
        <f>'Wniosek 2025 r.'!E52</f>
        <v>0</v>
      </c>
      <c r="D14" s="58">
        <f>'Wniosek 2025 r.'!G52</f>
        <v>0</v>
      </c>
      <c r="E14" s="55">
        <f>'Wniosek 2025 r.'!C177</f>
        <v>0</v>
      </c>
      <c r="F14" s="55">
        <f>'Wniosek 2025 r.'!C408</f>
        <v>0</v>
      </c>
      <c r="G14" s="57">
        <f>'Wniosek 2025 r.'!C293</f>
        <v>0</v>
      </c>
      <c r="H14" s="56">
        <f>'Wniosek 2025 r.'!D293</f>
        <v>0</v>
      </c>
      <c r="I14" s="64">
        <f>'Wniosek 2025 r.'!F293</f>
        <v>0</v>
      </c>
      <c r="J14" s="55">
        <f>'Wniosek 2025 r.'!H293</f>
        <v>0</v>
      </c>
      <c r="K14" s="54">
        <f>'Wniosek 2025 r.'!C523</f>
        <v>0</v>
      </c>
      <c r="L14" s="34">
        <f t="shared" si="15"/>
        <v>0</v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- 2025 r.'!C38</f>
        <v>0</v>
      </c>
      <c r="AG14" s="52">
        <f>'Zał. nr 2 kalkulacja - 2025 r.'!D38</f>
        <v>0</v>
      </c>
      <c r="AH14" s="52">
        <f>'Zał. nr 2 kalkulacja - 2025 r.'!E38</f>
        <v>0</v>
      </c>
      <c r="AI14" s="52">
        <f>'Zał. nr 2 kalkulacja - 2025 r.'!F38</f>
        <v>0</v>
      </c>
      <c r="AJ14" s="52">
        <f>'Zał. nr 2 kalkulacja - 2025 r.'!G38</f>
        <v>0</v>
      </c>
      <c r="AK14" s="52">
        <f>'Zał. nr 2 kalkulacja - 2025 r.'!H38</f>
        <v>0</v>
      </c>
      <c r="AL14" s="52">
        <f>'Zał. nr 2 kalkulacja - 2025 r.'!I38</f>
        <v>0</v>
      </c>
      <c r="AM14" s="52">
        <f>'Zał. nr 2 kalkulacja - 2025 r.'!J38</f>
        <v>0</v>
      </c>
      <c r="AN14" s="52">
        <f>'Zał. nr 2 kalkulacja - 2025 r.'!K38</f>
        <v>0</v>
      </c>
      <c r="AO14" s="52">
        <f>'Zał. nr 2 kalkulacja - 2025 r.'!L38</f>
        <v>0</v>
      </c>
      <c r="AP14" s="52">
        <f>'Zał. nr 2 kalkulacja - 2025 r.'!M38</f>
        <v>0</v>
      </c>
      <c r="AQ14" s="52">
        <f>'Zał. nr 2 kalkulacja - 2025 r.'!N38</f>
        <v>0</v>
      </c>
    </row>
    <row r="15" spans="1:43" s="52" customFormat="1" x14ac:dyDescent="0.25">
      <c r="A15" s="52">
        <f>'Wniosek 2025 r.'!A53</f>
        <v>0</v>
      </c>
      <c r="B15" s="60">
        <f>'Wniosek 2025 r.'!B53</f>
        <v>0</v>
      </c>
      <c r="C15" s="59">
        <f>'Wniosek 2025 r.'!E53</f>
        <v>0</v>
      </c>
      <c r="D15" s="58">
        <f>'Wniosek 2025 r.'!G53</f>
        <v>0</v>
      </c>
      <c r="E15" s="55">
        <f>'Wniosek 2025 r.'!C178</f>
        <v>0</v>
      </c>
      <c r="F15" s="55">
        <f>'Wniosek 2025 r.'!C409</f>
        <v>0</v>
      </c>
      <c r="G15" s="57">
        <f>'Wniosek 2025 r.'!C294</f>
        <v>0</v>
      </c>
      <c r="H15" s="56">
        <f>'Wniosek 2025 r.'!D294</f>
        <v>0</v>
      </c>
      <c r="I15" s="64">
        <f>'Wniosek 2025 r.'!F294</f>
        <v>0</v>
      </c>
      <c r="J15" s="55">
        <f>'Wniosek 2025 r.'!H294</f>
        <v>0</v>
      </c>
      <c r="K15" s="54">
        <f>'Wniosek 2025 r.'!C524</f>
        <v>0</v>
      </c>
      <c r="L15" s="34">
        <f t="shared" si="15"/>
        <v>0</v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- 2025 r.'!C39</f>
        <v>0</v>
      </c>
      <c r="AG15" s="52">
        <f>'Zał. nr 2 kalkulacja - 2025 r.'!D39</f>
        <v>0</v>
      </c>
      <c r="AH15" s="52">
        <f>'Zał. nr 2 kalkulacja - 2025 r.'!E39</f>
        <v>0</v>
      </c>
      <c r="AI15" s="52">
        <f>'Zał. nr 2 kalkulacja - 2025 r.'!F39</f>
        <v>0</v>
      </c>
      <c r="AJ15" s="52">
        <f>'Zał. nr 2 kalkulacja - 2025 r.'!G39</f>
        <v>0</v>
      </c>
      <c r="AK15" s="52">
        <f>'Zał. nr 2 kalkulacja - 2025 r.'!H39</f>
        <v>0</v>
      </c>
      <c r="AL15" s="52">
        <f>'Zał. nr 2 kalkulacja - 2025 r.'!I39</f>
        <v>0</v>
      </c>
      <c r="AM15" s="52">
        <f>'Zał. nr 2 kalkulacja - 2025 r.'!J39</f>
        <v>0</v>
      </c>
      <c r="AN15" s="52">
        <f>'Zał. nr 2 kalkulacja - 2025 r.'!K39</f>
        <v>0</v>
      </c>
      <c r="AO15" s="52">
        <f>'Zał. nr 2 kalkulacja - 2025 r.'!L39</f>
        <v>0</v>
      </c>
      <c r="AP15" s="52">
        <f>'Zał. nr 2 kalkulacja - 2025 r.'!M39</f>
        <v>0</v>
      </c>
      <c r="AQ15" s="52">
        <f>'Zał. nr 2 kalkulacja - 2025 r.'!N39</f>
        <v>0</v>
      </c>
    </row>
    <row r="16" spans="1:43" s="52" customFormat="1" x14ac:dyDescent="0.25">
      <c r="A16" s="52">
        <f>'Wniosek 2025 r.'!A54</f>
        <v>0</v>
      </c>
      <c r="B16" s="60">
        <f>'Wniosek 2025 r.'!B54</f>
        <v>0</v>
      </c>
      <c r="C16" s="59">
        <f>'Wniosek 2025 r.'!E54</f>
        <v>0</v>
      </c>
      <c r="D16" s="58">
        <f>'Wniosek 2025 r.'!G54</f>
        <v>0</v>
      </c>
      <c r="E16" s="55">
        <f>'Wniosek 2025 r.'!C179</f>
        <v>0</v>
      </c>
      <c r="F16" s="55">
        <f>'Wniosek 2025 r.'!C410</f>
        <v>0</v>
      </c>
      <c r="G16" s="57">
        <f>'Wniosek 2025 r.'!C295</f>
        <v>0</v>
      </c>
      <c r="H16" s="56">
        <f>'Wniosek 2025 r.'!D295</f>
        <v>0</v>
      </c>
      <c r="I16" s="64">
        <f>'Wniosek 2025 r.'!F295</f>
        <v>0</v>
      </c>
      <c r="J16" s="55">
        <f>'Wniosek 2025 r.'!H295</f>
        <v>0</v>
      </c>
      <c r="K16" s="54">
        <f>'Wniosek 2025 r.'!C525</f>
        <v>0</v>
      </c>
      <c r="L16" s="34">
        <f t="shared" si="15"/>
        <v>0</v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- 2025 r.'!C40</f>
        <v>0</v>
      </c>
      <c r="AG16" s="52">
        <f>'Zał. nr 2 kalkulacja - 2025 r.'!D40</f>
        <v>0</v>
      </c>
      <c r="AH16" s="52">
        <f>'Zał. nr 2 kalkulacja - 2025 r.'!E40</f>
        <v>0</v>
      </c>
      <c r="AI16" s="52">
        <f>'Zał. nr 2 kalkulacja - 2025 r.'!F40</f>
        <v>0</v>
      </c>
      <c r="AJ16" s="52">
        <f>'Zał. nr 2 kalkulacja - 2025 r.'!G40</f>
        <v>0</v>
      </c>
      <c r="AK16" s="52">
        <f>'Zał. nr 2 kalkulacja - 2025 r.'!H40</f>
        <v>0</v>
      </c>
      <c r="AL16" s="52">
        <f>'Zał. nr 2 kalkulacja - 2025 r.'!I40</f>
        <v>0</v>
      </c>
      <c r="AM16" s="52">
        <f>'Zał. nr 2 kalkulacja - 2025 r.'!J40</f>
        <v>0</v>
      </c>
      <c r="AN16" s="52">
        <f>'Zał. nr 2 kalkulacja - 2025 r.'!K40</f>
        <v>0</v>
      </c>
      <c r="AO16" s="52">
        <f>'Zał. nr 2 kalkulacja - 2025 r.'!L40</f>
        <v>0</v>
      </c>
      <c r="AP16" s="52">
        <f>'Zał. nr 2 kalkulacja - 2025 r.'!M40</f>
        <v>0</v>
      </c>
      <c r="AQ16" s="52">
        <f>'Zał. nr 2 kalkulacja - 2025 r.'!N40</f>
        <v>0</v>
      </c>
    </row>
    <row r="17" spans="1:43" s="52" customFormat="1" x14ac:dyDescent="0.25">
      <c r="A17" s="52">
        <f>'Wniosek 2025 r.'!A55</f>
        <v>0</v>
      </c>
      <c r="B17" s="60">
        <f>'Wniosek 2025 r.'!B55</f>
        <v>0</v>
      </c>
      <c r="C17" s="59">
        <f>'Wniosek 2025 r.'!E55</f>
        <v>0</v>
      </c>
      <c r="D17" s="58">
        <f>'Wniosek 2025 r.'!G55</f>
        <v>0</v>
      </c>
      <c r="E17" s="55">
        <f>'Wniosek 2025 r.'!C180</f>
        <v>0</v>
      </c>
      <c r="F17" s="55">
        <f>'Wniosek 2025 r.'!C411</f>
        <v>0</v>
      </c>
      <c r="G17" s="57">
        <f>'Wniosek 2025 r.'!C296</f>
        <v>0</v>
      </c>
      <c r="H17" s="56">
        <f>'Wniosek 2025 r.'!D296</f>
        <v>0</v>
      </c>
      <c r="I17" s="64">
        <f>'Wniosek 2025 r.'!F296</f>
        <v>0</v>
      </c>
      <c r="J17" s="55">
        <f>'Wniosek 2025 r.'!H296</f>
        <v>0</v>
      </c>
      <c r="K17" s="54">
        <f>'Wniosek 2025 r.'!C526</f>
        <v>0</v>
      </c>
      <c r="L17" s="34">
        <f t="shared" si="15"/>
        <v>0</v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- 2025 r.'!C41</f>
        <v>0</v>
      </c>
      <c r="AG17" s="52">
        <f>'Zał. nr 2 kalkulacja - 2025 r.'!D41</f>
        <v>0</v>
      </c>
      <c r="AH17" s="52">
        <f>'Zał. nr 2 kalkulacja - 2025 r.'!E41</f>
        <v>0</v>
      </c>
      <c r="AI17" s="52">
        <f>'Zał. nr 2 kalkulacja - 2025 r.'!F41</f>
        <v>0</v>
      </c>
      <c r="AJ17" s="52">
        <f>'Zał. nr 2 kalkulacja - 2025 r.'!G41</f>
        <v>0</v>
      </c>
      <c r="AK17" s="52">
        <f>'Zał. nr 2 kalkulacja - 2025 r.'!H41</f>
        <v>0</v>
      </c>
      <c r="AL17" s="52">
        <f>'Zał. nr 2 kalkulacja - 2025 r.'!I41</f>
        <v>0</v>
      </c>
      <c r="AM17" s="52">
        <f>'Zał. nr 2 kalkulacja - 2025 r.'!J41</f>
        <v>0</v>
      </c>
      <c r="AN17" s="52">
        <f>'Zał. nr 2 kalkulacja - 2025 r.'!K41</f>
        <v>0</v>
      </c>
      <c r="AO17" s="52">
        <f>'Zał. nr 2 kalkulacja - 2025 r.'!L41</f>
        <v>0</v>
      </c>
      <c r="AP17" s="52">
        <f>'Zał. nr 2 kalkulacja - 2025 r.'!M41</f>
        <v>0</v>
      </c>
      <c r="AQ17" s="52">
        <f>'Zał. nr 2 kalkulacja - 2025 r.'!N41</f>
        <v>0</v>
      </c>
    </row>
    <row r="18" spans="1:43" s="52" customFormat="1" x14ac:dyDescent="0.25">
      <c r="A18" s="52">
        <f>'Wniosek 2025 r.'!A56</f>
        <v>0</v>
      </c>
      <c r="B18" s="60">
        <f>'Wniosek 2025 r.'!B56</f>
        <v>0</v>
      </c>
      <c r="C18" s="59">
        <f>'Wniosek 2025 r.'!E56</f>
        <v>0</v>
      </c>
      <c r="D18" s="58">
        <f>'Wniosek 2025 r.'!G56</f>
        <v>0</v>
      </c>
      <c r="E18" s="55">
        <f>'Wniosek 2025 r.'!C181</f>
        <v>0</v>
      </c>
      <c r="F18" s="55">
        <f>'Wniosek 2025 r.'!C412</f>
        <v>0</v>
      </c>
      <c r="G18" s="57">
        <f>'Wniosek 2025 r.'!C297</f>
        <v>0</v>
      </c>
      <c r="H18" s="56">
        <f>'Wniosek 2025 r.'!D297</f>
        <v>0</v>
      </c>
      <c r="I18" s="64">
        <f>'Wniosek 2025 r.'!F297</f>
        <v>0</v>
      </c>
      <c r="J18" s="55">
        <f>'Wniosek 2025 r.'!H297</f>
        <v>0</v>
      </c>
      <c r="K18" s="54">
        <f>'Wniosek 2025 r.'!C527</f>
        <v>0</v>
      </c>
      <c r="L18" s="34">
        <f t="shared" si="15"/>
        <v>0</v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- 2025 r.'!C42</f>
        <v>0</v>
      </c>
      <c r="AG18" s="52">
        <f>'Zał. nr 2 kalkulacja - 2025 r.'!D42</f>
        <v>0</v>
      </c>
      <c r="AH18" s="52">
        <f>'Zał. nr 2 kalkulacja - 2025 r.'!E42</f>
        <v>0</v>
      </c>
      <c r="AI18" s="52">
        <f>'Zał. nr 2 kalkulacja - 2025 r.'!F42</f>
        <v>0</v>
      </c>
      <c r="AJ18" s="52">
        <f>'Zał. nr 2 kalkulacja - 2025 r.'!G42</f>
        <v>0</v>
      </c>
      <c r="AK18" s="52">
        <f>'Zał. nr 2 kalkulacja - 2025 r.'!H42</f>
        <v>0</v>
      </c>
      <c r="AL18" s="52">
        <f>'Zał. nr 2 kalkulacja - 2025 r.'!I42</f>
        <v>0</v>
      </c>
      <c r="AM18" s="52">
        <f>'Zał. nr 2 kalkulacja - 2025 r.'!J42</f>
        <v>0</v>
      </c>
      <c r="AN18" s="52">
        <f>'Zał. nr 2 kalkulacja - 2025 r.'!K42</f>
        <v>0</v>
      </c>
      <c r="AO18" s="52">
        <f>'Zał. nr 2 kalkulacja - 2025 r.'!L42</f>
        <v>0</v>
      </c>
      <c r="AP18" s="52">
        <f>'Zał. nr 2 kalkulacja - 2025 r.'!M42</f>
        <v>0</v>
      </c>
      <c r="AQ18" s="52">
        <f>'Zał. nr 2 kalkulacja - 2025 r.'!N42</f>
        <v>0</v>
      </c>
    </row>
    <row r="19" spans="1:43" s="52" customFormat="1" x14ac:dyDescent="0.25">
      <c r="A19" s="52">
        <f>'Wniosek 2025 r.'!A57</f>
        <v>0</v>
      </c>
      <c r="B19" s="60">
        <f>'Wniosek 2025 r.'!B57</f>
        <v>0</v>
      </c>
      <c r="C19" s="59">
        <f>'Wniosek 2025 r.'!E57</f>
        <v>0</v>
      </c>
      <c r="D19" s="58">
        <f>'Wniosek 2025 r.'!G57</f>
        <v>0</v>
      </c>
      <c r="E19" s="55">
        <f>'Wniosek 2025 r.'!C182</f>
        <v>0</v>
      </c>
      <c r="F19" s="55">
        <f>'Wniosek 2025 r.'!C413</f>
        <v>0</v>
      </c>
      <c r="G19" s="57">
        <f>'Wniosek 2025 r.'!C298</f>
        <v>0</v>
      </c>
      <c r="H19" s="56">
        <f>'Wniosek 2025 r.'!D298</f>
        <v>0</v>
      </c>
      <c r="I19" s="64">
        <f>'Wniosek 2025 r.'!F298</f>
        <v>0</v>
      </c>
      <c r="J19" s="55">
        <f>'Wniosek 2025 r.'!H298</f>
        <v>0</v>
      </c>
      <c r="K19" s="54">
        <f>'Wniosek 2025 r.'!C528</f>
        <v>0</v>
      </c>
      <c r="L19" s="34">
        <f t="shared" si="15"/>
        <v>0</v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- 2025 r.'!C43</f>
        <v>0</v>
      </c>
      <c r="AG19" s="52">
        <f>'Zał. nr 2 kalkulacja - 2025 r.'!D43</f>
        <v>0</v>
      </c>
      <c r="AH19" s="52">
        <f>'Zał. nr 2 kalkulacja - 2025 r.'!E43</f>
        <v>0</v>
      </c>
      <c r="AI19" s="52">
        <f>'Zał. nr 2 kalkulacja - 2025 r.'!F43</f>
        <v>0</v>
      </c>
      <c r="AJ19" s="52">
        <f>'Zał. nr 2 kalkulacja - 2025 r.'!G43</f>
        <v>0</v>
      </c>
      <c r="AK19" s="52">
        <f>'Zał. nr 2 kalkulacja - 2025 r.'!H43</f>
        <v>0</v>
      </c>
      <c r="AL19" s="52">
        <f>'Zał. nr 2 kalkulacja - 2025 r.'!I43</f>
        <v>0</v>
      </c>
      <c r="AM19" s="52">
        <f>'Zał. nr 2 kalkulacja - 2025 r.'!J43</f>
        <v>0</v>
      </c>
      <c r="AN19" s="52">
        <f>'Zał. nr 2 kalkulacja - 2025 r.'!K43</f>
        <v>0</v>
      </c>
      <c r="AO19" s="52">
        <f>'Zał. nr 2 kalkulacja - 2025 r.'!L43</f>
        <v>0</v>
      </c>
      <c r="AP19" s="52">
        <f>'Zał. nr 2 kalkulacja - 2025 r.'!M43</f>
        <v>0</v>
      </c>
      <c r="AQ19" s="52">
        <f>'Zał. nr 2 kalkulacja - 2025 r.'!N43</f>
        <v>0</v>
      </c>
    </row>
    <row r="20" spans="1:43" s="52" customFormat="1" x14ac:dyDescent="0.25">
      <c r="A20" s="52">
        <f>'Wniosek 2025 r.'!A58</f>
        <v>0</v>
      </c>
      <c r="B20" s="60">
        <f>'Wniosek 2025 r.'!B58</f>
        <v>0</v>
      </c>
      <c r="C20" s="59">
        <f>'Wniosek 2025 r.'!E58</f>
        <v>0</v>
      </c>
      <c r="D20" s="58">
        <f>'Wniosek 2025 r.'!G58</f>
        <v>0</v>
      </c>
      <c r="E20" s="55">
        <f>'Wniosek 2025 r.'!C183</f>
        <v>0</v>
      </c>
      <c r="F20" s="55">
        <f>'Wniosek 2025 r.'!C414</f>
        <v>0</v>
      </c>
      <c r="G20" s="57">
        <f>'Wniosek 2025 r.'!C299</f>
        <v>0</v>
      </c>
      <c r="H20" s="56">
        <f>'Wniosek 2025 r.'!D299</f>
        <v>0</v>
      </c>
      <c r="I20" s="64">
        <f>'Wniosek 2025 r.'!F299</f>
        <v>0</v>
      </c>
      <c r="J20" s="55">
        <f>'Wniosek 2025 r.'!H299</f>
        <v>0</v>
      </c>
      <c r="K20" s="54">
        <f>'Wniosek 2025 r.'!C529</f>
        <v>0</v>
      </c>
      <c r="L20" s="34">
        <f t="shared" si="15"/>
        <v>0</v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- 2025 r.'!C44</f>
        <v>0</v>
      </c>
      <c r="AG20" s="52">
        <f>'Zał. nr 2 kalkulacja - 2025 r.'!D44</f>
        <v>0</v>
      </c>
      <c r="AH20" s="52">
        <f>'Zał. nr 2 kalkulacja - 2025 r.'!E44</f>
        <v>0</v>
      </c>
      <c r="AI20" s="52">
        <f>'Zał. nr 2 kalkulacja - 2025 r.'!F44</f>
        <v>0</v>
      </c>
      <c r="AJ20" s="52">
        <f>'Zał. nr 2 kalkulacja - 2025 r.'!G44</f>
        <v>0</v>
      </c>
      <c r="AK20" s="52">
        <f>'Zał. nr 2 kalkulacja - 2025 r.'!H44</f>
        <v>0</v>
      </c>
      <c r="AL20" s="52">
        <f>'Zał. nr 2 kalkulacja - 2025 r.'!I44</f>
        <v>0</v>
      </c>
      <c r="AM20" s="52">
        <f>'Zał. nr 2 kalkulacja - 2025 r.'!J44</f>
        <v>0</v>
      </c>
      <c r="AN20" s="52">
        <f>'Zał. nr 2 kalkulacja - 2025 r.'!K44</f>
        <v>0</v>
      </c>
      <c r="AO20" s="52">
        <f>'Zał. nr 2 kalkulacja - 2025 r.'!L44</f>
        <v>0</v>
      </c>
      <c r="AP20" s="52">
        <f>'Zał. nr 2 kalkulacja - 2025 r.'!M44</f>
        <v>0</v>
      </c>
      <c r="AQ20" s="52">
        <f>'Zał. nr 2 kalkulacja - 2025 r.'!N44</f>
        <v>0</v>
      </c>
    </row>
    <row r="21" spans="1:43" s="52" customFormat="1" x14ac:dyDescent="0.25">
      <c r="A21" s="52">
        <f>'Wniosek 2025 r.'!A59</f>
        <v>0</v>
      </c>
      <c r="B21" s="60">
        <f>'Wniosek 2025 r.'!B59</f>
        <v>0</v>
      </c>
      <c r="C21" s="59">
        <f>'Wniosek 2025 r.'!E59</f>
        <v>0</v>
      </c>
      <c r="D21" s="58">
        <f>'Wniosek 2025 r.'!G59</f>
        <v>0</v>
      </c>
      <c r="E21" s="55">
        <f>'Wniosek 2025 r.'!C184</f>
        <v>0</v>
      </c>
      <c r="F21" s="55">
        <f>'Wniosek 2025 r.'!C415</f>
        <v>0</v>
      </c>
      <c r="G21" s="57">
        <f>'Wniosek 2025 r.'!C300</f>
        <v>0</v>
      </c>
      <c r="H21" s="56">
        <f>'Wniosek 2025 r.'!D300</f>
        <v>0</v>
      </c>
      <c r="I21" s="64">
        <f>'Wniosek 2025 r.'!F300</f>
        <v>0</v>
      </c>
      <c r="J21" s="55">
        <f>'Wniosek 2025 r.'!H300</f>
        <v>0</v>
      </c>
      <c r="K21" s="54">
        <f>'Wniosek 2025 r.'!C530</f>
        <v>0</v>
      </c>
      <c r="L21" s="34">
        <f t="shared" si="15"/>
        <v>0</v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- 2025 r.'!C45</f>
        <v>0</v>
      </c>
      <c r="AG21" s="52">
        <f>'Zał. nr 2 kalkulacja - 2025 r.'!D45</f>
        <v>0</v>
      </c>
      <c r="AH21" s="52">
        <f>'Zał. nr 2 kalkulacja - 2025 r.'!E45</f>
        <v>0</v>
      </c>
      <c r="AI21" s="52">
        <f>'Zał. nr 2 kalkulacja - 2025 r.'!F45</f>
        <v>0</v>
      </c>
      <c r="AJ21" s="52">
        <f>'Zał. nr 2 kalkulacja - 2025 r.'!G45</f>
        <v>0</v>
      </c>
      <c r="AK21" s="52">
        <f>'Zał. nr 2 kalkulacja - 2025 r.'!H45</f>
        <v>0</v>
      </c>
      <c r="AL21" s="52">
        <f>'Zał. nr 2 kalkulacja - 2025 r.'!I45</f>
        <v>0</v>
      </c>
      <c r="AM21" s="52">
        <f>'Zał. nr 2 kalkulacja - 2025 r.'!J45</f>
        <v>0</v>
      </c>
      <c r="AN21" s="52">
        <f>'Zał. nr 2 kalkulacja - 2025 r.'!K45</f>
        <v>0</v>
      </c>
      <c r="AO21" s="52">
        <f>'Zał. nr 2 kalkulacja - 2025 r.'!L45</f>
        <v>0</v>
      </c>
      <c r="AP21" s="52">
        <f>'Zał. nr 2 kalkulacja - 2025 r.'!M45</f>
        <v>0</v>
      </c>
      <c r="AQ21" s="52">
        <f>'Zał. nr 2 kalkulacja - 2025 r.'!N45</f>
        <v>0</v>
      </c>
    </row>
    <row r="22" spans="1:43" s="52" customFormat="1" x14ac:dyDescent="0.25">
      <c r="A22" s="52">
        <f>'Wniosek 2025 r.'!A60</f>
        <v>0</v>
      </c>
      <c r="B22" s="60">
        <f>'Wniosek 2025 r.'!B60</f>
        <v>0</v>
      </c>
      <c r="C22" s="59">
        <f>'Wniosek 2025 r.'!E60</f>
        <v>0</v>
      </c>
      <c r="D22" s="58">
        <f>'Wniosek 2025 r.'!G60</f>
        <v>0</v>
      </c>
      <c r="E22" s="55">
        <f>'Wniosek 2025 r.'!C185</f>
        <v>0</v>
      </c>
      <c r="F22" s="55">
        <f>'Wniosek 2025 r.'!C416</f>
        <v>0</v>
      </c>
      <c r="G22" s="57">
        <f>'Wniosek 2025 r.'!C301</f>
        <v>0</v>
      </c>
      <c r="H22" s="56">
        <f>'Wniosek 2025 r.'!D301</f>
        <v>0</v>
      </c>
      <c r="I22" s="64">
        <f>'Wniosek 2025 r.'!F301</f>
        <v>0</v>
      </c>
      <c r="J22" s="55">
        <f>'Wniosek 2025 r.'!H301</f>
        <v>0</v>
      </c>
      <c r="K22" s="54">
        <f>'Wniosek 2025 r.'!C531</f>
        <v>0</v>
      </c>
      <c r="L22" s="34">
        <f t="shared" si="15"/>
        <v>0</v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- 2025 r.'!C46</f>
        <v>0</v>
      </c>
      <c r="AG22" s="52">
        <f>'Zał. nr 2 kalkulacja - 2025 r.'!D46</f>
        <v>0</v>
      </c>
      <c r="AH22" s="52">
        <f>'Zał. nr 2 kalkulacja - 2025 r.'!E46</f>
        <v>0</v>
      </c>
      <c r="AI22" s="52">
        <f>'Zał. nr 2 kalkulacja - 2025 r.'!F46</f>
        <v>0</v>
      </c>
      <c r="AJ22" s="52">
        <f>'Zał. nr 2 kalkulacja - 2025 r.'!G46</f>
        <v>0</v>
      </c>
      <c r="AK22" s="52">
        <f>'Zał. nr 2 kalkulacja - 2025 r.'!H46</f>
        <v>0</v>
      </c>
      <c r="AL22" s="52">
        <f>'Zał. nr 2 kalkulacja - 2025 r.'!I46</f>
        <v>0</v>
      </c>
      <c r="AM22" s="52">
        <f>'Zał. nr 2 kalkulacja - 2025 r.'!J46</f>
        <v>0</v>
      </c>
      <c r="AN22" s="52">
        <f>'Zał. nr 2 kalkulacja - 2025 r.'!K46</f>
        <v>0</v>
      </c>
      <c r="AO22" s="52">
        <f>'Zał. nr 2 kalkulacja - 2025 r.'!L46</f>
        <v>0</v>
      </c>
      <c r="AP22" s="52">
        <f>'Zał. nr 2 kalkulacja - 2025 r.'!M46</f>
        <v>0</v>
      </c>
      <c r="AQ22" s="52">
        <f>'Zał. nr 2 kalkulacja - 2025 r.'!N46</f>
        <v>0</v>
      </c>
    </row>
    <row r="23" spans="1:43" s="52" customFormat="1" x14ac:dyDescent="0.25">
      <c r="A23" s="52">
        <f>'Wniosek 2025 r.'!A61</f>
        <v>0</v>
      </c>
      <c r="B23" s="60">
        <f>'Wniosek 2025 r.'!B61</f>
        <v>0</v>
      </c>
      <c r="C23" s="59">
        <f>'Wniosek 2025 r.'!E61</f>
        <v>0</v>
      </c>
      <c r="D23" s="58">
        <f>'Wniosek 2025 r.'!G61</f>
        <v>0</v>
      </c>
      <c r="E23" s="55">
        <f>'Wniosek 2025 r.'!C186</f>
        <v>0</v>
      </c>
      <c r="F23" s="55">
        <f>'Wniosek 2025 r.'!C417</f>
        <v>0</v>
      </c>
      <c r="G23" s="57">
        <f>'Wniosek 2025 r.'!C302</f>
        <v>0</v>
      </c>
      <c r="H23" s="56">
        <f>'Wniosek 2025 r.'!D302</f>
        <v>0</v>
      </c>
      <c r="I23" s="64">
        <f>'Wniosek 2025 r.'!F302</f>
        <v>0</v>
      </c>
      <c r="J23" s="55">
        <f>'Wniosek 2025 r.'!H302</f>
        <v>0</v>
      </c>
      <c r="K23" s="54">
        <f>'Wniosek 2025 r.'!C532</f>
        <v>0</v>
      </c>
      <c r="L23" s="34">
        <f t="shared" si="15"/>
        <v>0</v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- 2025 r.'!C47</f>
        <v>0</v>
      </c>
      <c r="AG23" s="52">
        <f>'Zał. nr 2 kalkulacja - 2025 r.'!D47</f>
        <v>0</v>
      </c>
      <c r="AH23" s="52">
        <f>'Zał. nr 2 kalkulacja - 2025 r.'!E47</f>
        <v>0</v>
      </c>
      <c r="AI23" s="52">
        <f>'Zał. nr 2 kalkulacja - 2025 r.'!F47</f>
        <v>0</v>
      </c>
      <c r="AJ23" s="52">
        <f>'Zał. nr 2 kalkulacja - 2025 r.'!G47</f>
        <v>0</v>
      </c>
      <c r="AK23" s="52">
        <f>'Zał. nr 2 kalkulacja - 2025 r.'!H47</f>
        <v>0</v>
      </c>
      <c r="AL23" s="52">
        <f>'Zał. nr 2 kalkulacja - 2025 r.'!I47</f>
        <v>0</v>
      </c>
      <c r="AM23" s="52">
        <f>'Zał. nr 2 kalkulacja - 2025 r.'!J47</f>
        <v>0</v>
      </c>
      <c r="AN23" s="52">
        <f>'Zał. nr 2 kalkulacja - 2025 r.'!K47</f>
        <v>0</v>
      </c>
      <c r="AO23" s="52">
        <f>'Zał. nr 2 kalkulacja - 2025 r.'!L47</f>
        <v>0</v>
      </c>
      <c r="AP23" s="52">
        <f>'Zał. nr 2 kalkulacja - 2025 r.'!M47</f>
        <v>0</v>
      </c>
      <c r="AQ23" s="52">
        <f>'Zał. nr 2 kalkulacja - 2025 r.'!N47</f>
        <v>0</v>
      </c>
    </row>
    <row r="24" spans="1:43" s="52" customFormat="1" x14ac:dyDescent="0.25">
      <c r="A24" s="52">
        <f>'Wniosek 2025 r.'!A62</f>
        <v>0</v>
      </c>
      <c r="B24" s="60">
        <f>'Wniosek 2025 r.'!B62</f>
        <v>0</v>
      </c>
      <c r="C24" s="59">
        <f>'Wniosek 2025 r.'!E62</f>
        <v>0</v>
      </c>
      <c r="D24" s="58">
        <f>'Wniosek 2025 r.'!G62</f>
        <v>0</v>
      </c>
      <c r="E24" s="55">
        <f>'Wniosek 2025 r.'!C187</f>
        <v>0</v>
      </c>
      <c r="F24" s="55">
        <f>'Wniosek 2025 r.'!C418</f>
        <v>0</v>
      </c>
      <c r="G24" s="57">
        <f>'Wniosek 2025 r.'!C303</f>
        <v>0</v>
      </c>
      <c r="H24" s="56">
        <f>'Wniosek 2025 r.'!D303</f>
        <v>0</v>
      </c>
      <c r="I24" s="64">
        <f>'Wniosek 2025 r.'!F303</f>
        <v>0</v>
      </c>
      <c r="J24" s="55">
        <f>'Wniosek 2025 r.'!H303</f>
        <v>0</v>
      </c>
      <c r="K24" s="54">
        <f>'Wniosek 2025 r.'!C533</f>
        <v>0</v>
      </c>
      <c r="L24" s="34">
        <f t="shared" si="15"/>
        <v>0</v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- 2025 r.'!C48</f>
        <v>0</v>
      </c>
      <c r="AG24" s="52">
        <f>'Zał. nr 2 kalkulacja - 2025 r.'!D48</f>
        <v>0</v>
      </c>
      <c r="AH24" s="52">
        <f>'Zał. nr 2 kalkulacja - 2025 r.'!E48</f>
        <v>0</v>
      </c>
      <c r="AI24" s="52">
        <f>'Zał. nr 2 kalkulacja - 2025 r.'!F48</f>
        <v>0</v>
      </c>
      <c r="AJ24" s="52">
        <f>'Zał. nr 2 kalkulacja - 2025 r.'!G48</f>
        <v>0</v>
      </c>
      <c r="AK24" s="52">
        <f>'Zał. nr 2 kalkulacja - 2025 r.'!H48</f>
        <v>0</v>
      </c>
      <c r="AL24" s="52">
        <f>'Zał. nr 2 kalkulacja - 2025 r.'!I48</f>
        <v>0</v>
      </c>
      <c r="AM24" s="52">
        <f>'Zał. nr 2 kalkulacja - 2025 r.'!J48</f>
        <v>0</v>
      </c>
      <c r="AN24" s="52">
        <f>'Zał. nr 2 kalkulacja - 2025 r.'!K48</f>
        <v>0</v>
      </c>
      <c r="AO24" s="52">
        <f>'Zał. nr 2 kalkulacja - 2025 r.'!L48</f>
        <v>0</v>
      </c>
      <c r="AP24" s="52">
        <f>'Zał. nr 2 kalkulacja - 2025 r.'!M48</f>
        <v>0</v>
      </c>
      <c r="AQ24" s="52">
        <f>'Zał. nr 2 kalkulacja - 2025 r.'!N48</f>
        <v>0</v>
      </c>
    </row>
    <row r="25" spans="1:43" s="52" customFormat="1" x14ac:dyDescent="0.25">
      <c r="A25" s="52">
        <f>'Wniosek 2025 r.'!A63</f>
        <v>0</v>
      </c>
      <c r="B25" s="60">
        <f>'Wniosek 2025 r.'!B63</f>
        <v>0</v>
      </c>
      <c r="C25" s="59">
        <f>'Wniosek 2025 r.'!E63</f>
        <v>0</v>
      </c>
      <c r="D25" s="58">
        <f>'Wniosek 2025 r.'!G63</f>
        <v>0</v>
      </c>
      <c r="E25" s="55">
        <f>'Wniosek 2025 r.'!C188</f>
        <v>0</v>
      </c>
      <c r="F25" s="55">
        <f>'Wniosek 2025 r.'!C419</f>
        <v>0</v>
      </c>
      <c r="G25" s="57">
        <f>'Wniosek 2025 r.'!C304</f>
        <v>0</v>
      </c>
      <c r="H25" s="56">
        <f>'Wniosek 2025 r.'!D304</f>
        <v>0</v>
      </c>
      <c r="I25" s="64">
        <f>'Wniosek 2025 r.'!F304</f>
        <v>0</v>
      </c>
      <c r="J25" s="55">
        <f>'Wniosek 2025 r.'!H304</f>
        <v>0</v>
      </c>
      <c r="K25" s="54">
        <f>'Wniosek 2025 r.'!C534</f>
        <v>0</v>
      </c>
      <c r="L25" s="34">
        <f t="shared" si="15"/>
        <v>0</v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- 2025 r.'!C49</f>
        <v>0</v>
      </c>
      <c r="AG25" s="52">
        <f>'Zał. nr 2 kalkulacja - 2025 r.'!D49</f>
        <v>0</v>
      </c>
      <c r="AH25" s="52">
        <f>'Zał. nr 2 kalkulacja - 2025 r.'!E49</f>
        <v>0</v>
      </c>
      <c r="AI25" s="52">
        <f>'Zał. nr 2 kalkulacja - 2025 r.'!F49</f>
        <v>0</v>
      </c>
      <c r="AJ25" s="52">
        <f>'Zał. nr 2 kalkulacja - 2025 r.'!G49</f>
        <v>0</v>
      </c>
      <c r="AK25" s="52">
        <f>'Zał. nr 2 kalkulacja - 2025 r.'!H49</f>
        <v>0</v>
      </c>
      <c r="AL25" s="52">
        <f>'Zał. nr 2 kalkulacja - 2025 r.'!I49</f>
        <v>0</v>
      </c>
      <c r="AM25" s="52">
        <f>'Zał. nr 2 kalkulacja - 2025 r.'!J49</f>
        <v>0</v>
      </c>
      <c r="AN25" s="52">
        <f>'Zał. nr 2 kalkulacja - 2025 r.'!K49</f>
        <v>0</v>
      </c>
      <c r="AO25" s="52">
        <f>'Zał. nr 2 kalkulacja - 2025 r.'!L49</f>
        <v>0</v>
      </c>
      <c r="AP25" s="52">
        <f>'Zał. nr 2 kalkulacja - 2025 r.'!M49</f>
        <v>0</v>
      </c>
      <c r="AQ25" s="52">
        <f>'Zał. nr 2 kalkulacja - 2025 r.'!N49</f>
        <v>0</v>
      </c>
    </row>
    <row r="26" spans="1:43" s="52" customFormat="1" x14ac:dyDescent="0.25">
      <c r="A26" s="52">
        <f>'Wniosek 2025 r.'!A64</f>
        <v>0</v>
      </c>
      <c r="B26" s="60">
        <f>'Wniosek 2025 r.'!B64</f>
        <v>0</v>
      </c>
      <c r="C26" s="59">
        <f>'Wniosek 2025 r.'!E64</f>
        <v>0</v>
      </c>
      <c r="D26" s="58">
        <f>'Wniosek 2025 r.'!G64</f>
        <v>0</v>
      </c>
      <c r="E26" s="55">
        <f>'Wniosek 2025 r.'!C189</f>
        <v>0</v>
      </c>
      <c r="F26" s="55">
        <f>'Wniosek 2025 r.'!C420</f>
        <v>0</v>
      </c>
      <c r="G26" s="57">
        <f>'Wniosek 2025 r.'!C305</f>
        <v>0</v>
      </c>
      <c r="H26" s="56">
        <f>'Wniosek 2025 r.'!D305</f>
        <v>0</v>
      </c>
      <c r="I26" s="64">
        <f>'Wniosek 2025 r.'!F305</f>
        <v>0</v>
      </c>
      <c r="J26" s="55">
        <f>'Wniosek 2025 r.'!H305</f>
        <v>0</v>
      </c>
      <c r="K26" s="54">
        <f>'Wniosek 2025 r.'!C535</f>
        <v>0</v>
      </c>
      <c r="L26" s="34">
        <f t="shared" si="15"/>
        <v>0</v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- 2025 r.'!C50</f>
        <v>0</v>
      </c>
      <c r="AG26" s="52">
        <f>'Zał. nr 2 kalkulacja - 2025 r.'!D50</f>
        <v>0</v>
      </c>
      <c r="AH26" s="52">
        <f>'Zał. nr 2 kalkulacja - 2025 r.'!E50</f>
        <v>0</v>
      </c>
      <c r="AI26" s="52">
        <f>'Zał. nr 2 kalkulacja - 2025 r.'!F50</f>
        <v>0</v>
      </c>
      <c r="AJ26" s="52">
        <f>'Zał. nr 2 kalkulacja - 2025 r.'!G50</f>
        <v>0</v>
      </c>
      <c r="AK26" s="52">
        <f>'Zał. nr 2 kalkulacja - 2025 r.'!H50</f>
        <v>0</v>
      </c>
      <c r="AL26" s="52">
        <f>'Zał. nr 2 kalkulacja - 2025 r.'!I50</f>
        <v>0</v>
      </c>
      <c r="AM26" s="52">
        <f>'Zał. nr 2 kalkulacja - 2025 r.'!J50</f>
        <v>0</v>
      </c>
      <c r="AN26" s="52">
        <f>'Zał. nr 2 kalkulacja - 2025 r.'!K50</f>
        <v>0</v>
      </c>
      <c r="AO26" s="52">
        <f>'Zał. nr 2 kalkulacja - 2025 r.'!L50</f>
        <v>0</v>
      </c>
      <c r="AP26" s="52">
        <f>'Zał. nr 2 kalkulacja - 2025 r.'!M50</f>
        <v>0</v>
      </c>
      <c r="AQ26" s="52">
        <f>'Zał. nr 2 kalkulacja - 2025 r.'!N50</f>
        <v>0</v>
      </c>
    </row>
    <row r="27" spans="1:43" s="52" customFormat="1" x14ac:dyDescent="0.25">
      <c r="A27" s="52">
        <f>'Wniosek 2025 r.'!A65</f>
        <v>0</v>
      </c>
      <c r="B27" s="60">
        <f>'Wniosek 2025 r.'!B65</f>
        <v>0</v>
      </c>
      <c r="C27" s="59">
        <f>'Wniosek 2025 r.'!E65</f>
        <v>0</v>
      </c>
      <c r="D27" s="58">
        <f>'Wniosek 2025 r.'!G65</f>
        <v>0</v>
      </c>
      <c r="E27" s="55">
        <f>'Wniosek 2025 r.'!C190</f>
        <v>0</v>
      </c>
      <c r="F27" s="55">
        <f>'Wniosek 2025 r.'!C421</f>
        <v>0</v>
      </c>
      <c r="G27" s="57">
        <f>'Wniosek 2025 r.'!C306</f>
        <v>0</v>
      </c>
      <c r="H27" s="56">
        <f>'Wniosek 2025 r.'!D306</f>
        <v>0</v>
      </c>
      <c r="I27" s="64">
        <f>'Wniosek 2025 r.'!F306</f>
        <v>0</v>
      </c>
      <c r="J27" s="55">
        <f>'Wniosek 2025 r.'!H306</f>
        <v>0</v>
      </c>
      <c r="K27" s="54">
        <f>'Wniosek 2025 r.'!C536</f>
        <v>0</v>
      </c>
      <c r="L27" s="34">
        <f t="shared" si="15"/>
        <v>0</v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- 2025 r.'!C51</f>
        <v>0</v>
      </c>
      <c r="AG27" s="52">
        <f>'Zał. nr 2 kalkulacja - 2025 r.'!D51</f>
        <v>0</v>
      </c>
      <c r="AH27" s="52">
        <f>'Zał. nr 2 kalkulacja - 2025 r.'!E51</f>
        <v>0</v>
      </c>
      <c r="AI27" s="52">
        <f>'Zał. nr 2 kalkulacja - 2025 r.'!F51</f>
        <v>0</v>
      </c>
      <c r="AJ27" s="52">
        <f>'Zał. nr 2 kalkulacja - 2025 r.'!G51</f>
        <v>0</v>
      </c>
      <c r="AK27" s="52">
        <f>'Zał. nr 2 kalkulacja - 2025 r.'!H51</f>
        <v>0</v>
      </c>
      <c r="AL27" s="52">
        <f>'Zał. nr 2 kalkulacja - 2025 r.'!I51</f>
        <v>0</v>
      </c>
      <c r="AM27" s="52">
        <f>'Zał. nr 2 kalkulacja - 2025 r.'!J51</f>
        <v>0</v>
      </c>
      <c r="AN27" s="52">
        <f>'Zał. nr 2 kalkulacja - 2025 r.'!K51</f>
        <v>0</v>
      </c>
      <c r="AO27" s="52">
        <f>'Zał. nr 2 kalkulacja - 2025 r.'!L51</f>
        <v>0</v>
      </c>
      <c r="AP27" s="52">
        <f>'Zał. nr 2 kalkulacja - 2025 r.'!M51</f>
        <v>0</v>
      </c>
      <c r="AQ27" s="52">
        <f>'Zał. nr 2 kalkulacja - 2025 r.'!N51</f>
        <v>0</v>
      </c>
    </row>
    <row r="28" spans="1:43" s="52" customFormat="1" x14ac:dyDescent="0.25">
      <c r="A28" s="52">
        <f>'Wniosek 2025 r.'!A66</f>
        <v>0</v>
      </c>
      <c r="B28" s="60">
        <f>'Wniosek 2025 r.'!B66</f>
        <v>0</v>
      </c>
      <c r="C28" s="59">
        <f>'Wniosek 2025 r.'!E66</f>
        <v>0</v>
      </c>
      <c r="D28" s="58">
        <f>'Wniosek 2025 r.'!G66</f>
        <v>0</v>
      </c>
      <c r="E28" s="55">
        <f>'Wniosek 2025 r.'!C191</f>
        <v>0</v>
      </c>
      <c r="F28" s="55">
        <f>'Wniosek 2025 r.'!C422</f>
        <v>0</v>
      </c>
      <c r="G28" s="57">
        <f>'Wniosek 2025 r.'!C307</f>
        <v>0</v>
      </c>
      <c r="H28" s="56">
        <f>'Wniosek 2025 r.'!D307</f>
        <v>0</v>
      </c>
      <c r="I28" s="64">
        <f>'Wniosek 2025 r.'!F307</f>
        <v>0</v>
      </c>
      <c r="J28" s="55">
        <f>'Wniosek 2025 r.'!H307</f>
        <v>0</v>
      </c>
      <c r="K28" s="54">
        <f>'Wniosek 2025 r.'!C537</f>
        <v>0</v>
      </c>
      <c r="L28" s="34">
        <f t="shared" si="15"/>
        <v>0</v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- 2025 r.'!C52</f>
        <v>0</v>
      </c>
      <c r="AG28" s="52">
        <f>'Zał. nr 2 kalkulacja - 2025 r.'!D52</f>
        <v>0</v>
      </c>
      <c r="AH28" s="52">
        <f>'Zał. nr 2 kalkulacja - 2025 r.'!E52</f>
        <v>0</v>
      </c>
      <c r="AI28" s="52">
        <f>'Zał. nr 2 kalkulacja - 2025 r.'!F52</f>
        <v>0</v>
      </c>
      <c r="AJ28" s="52">
        <f>'Zał. nr 2 kalkulacja - 2025 r.'!G52</f>
        <v>0</v>
      </c>
      <c r="AK28" s="52">
        <f>'Zał. nr 2 kalkulacja - 2025 r.'!H52</f>
        <v>0</v>
      </c>
      <c r="AL28" s="52">
        <f>'Zał. nr 2 kalkulacja - 2025 r.'!I52</f>
        <v>0</v>
      </c>
      <c r="AM28" s="52">
        <f>'Zał. nr 2 kalkulacja - 2025 r.'!J52</f>
        <v>0</v>
      </c>
      <c r="AN28" s="52">
        <f>'Zał. nr 2 kalkulacja - 2025 r.'!K52</f>
        <v>0</v>
      </c>
      <c r="AO28" s="52">
        <f>'Zał. nr 2 kalkulacja - 2025 r.'!L52</f>
        <v>0</v>
      </c>
      <c r="AP28" s="52">
        <f>'Zał. nr 2 kalkulacja - 2025 r.'!M52</f>
        <v>0</v>
      </c>
      <c r="AQ28" s="52">
        <f>'Zał. nr 2 kalkulacja - 2025 r.'!N52</f>
        <v>0</v>
      </c>
    </row>
    <row r="29" spans="1:43" s="52" customFormat="1" x14ac:dyDescent="0.25">
      <c r="A29" s="52">
        <f>'Wniosek 2025 r.'!A67</f>
        <v>0</v>
      </c>
      <c r="B29" s="60">
        <f>'Wniosek 2025 r.'!B67</f>
        <v>0</v>
      </c>
      <c r="C29" s="59">
        <f>'Wniosek 2025 r.'!E67</f>
        <v>0</v>
      </c>
      <c r="D29" s="58">
        <f>'Wniosek 2025 r.'!G67</f>
        <v>0</v>
      </c>
      <c r="E29" s="55">
        <f>'Wniosek 2025 r.'!C192</f>
        <v>0</v>
      </c>
      <c r="F29" s="55">
        <f>'Wniosek 2025 r.'!C423</f>
        <v>0</v>
      </c>
      <c r="G29" s="57">
        <f>'Wniosek 2025 r.'!C308</f>
        <v>0</v>
      </c>
      <c r="H29" s="56">
        <f>'Wniosek 2025 r.'!D308</f>
        <v>0</v>
      </c>
      <c r="I29" s="64">
        <f>'Wniosek 2025 r.'!F308</f>
        <v>0</v>
      </c>
      <c r="J29" s="55">
        <f>'Wniosek 2025 r.'!H308</f>
        <v>0</v>
      </c>
      <c r="K29" s="54">
        <f>'Wniosek 2025 r.'!C538</f>
        <v>0</v>
      </c>
      <c r="L29" s="34">
        <f t="shared" si="15"/>
        <v>0</v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- 2025 r.'!C53</f>
        <v>0</v>
      </c>
      <c r="AG29" s="52">
        <f>'Zał. nr 2 kalkulacja - 2025 r.'!D53</f>
        <v>0</v>
      </c>
      <c r="AH29" s="52">
        <f>'Zał. nr 2 kalkulacja - 2025 r.'!E53</f>
        <v>0</v>
      </c>
      <c r="AI29" s="52">
        <f>'Zał. nr 2 kalkulacja - 2025 r.'!F53</f>
        <v>0</v>
      </c>
      <c r="AJ29" s="52">
        <f>'Zał. nr 2 kalkulacja - 2025 r.'!G53</f>
        <v>0</v>
      </c>
      <c r="AK29" s="52">
        <f>'Zał. nr 2 kalkulacja - 2025 r.'!H53</f>
        <v>0</v>
      </c>
      <c r="AL29" s="52">
        <f>'Zał. nr 2 kalkulacja - 2025 r.'!I53</f>
        <v>0</v>
      </c>
      <c r="AM29" s="52">
        <f>'Zał. nr 2 kalkulacja - 2025 r.'!J53</f>
        <v>0</v>
      </c>
      <c r="AN29" s="52">
        <f>'Zał. nr 2 kalkulacja - 2025 r.'!K53</f>
        <v>0</v>
      </c>
      <c r="AO29" s="52">
        <f>'Zał. nr 2 kalkulacja - 2025 r.'!L53</f>
        <v>0</v>
      </c>
      <c r="AP29" s="52">
        <f>'Zał. nr 2 kalkulacja - 2025 r.'!M53</f>
        <v>0</v>
      </c>
      <c r="AQ29" s="52">
        <f>'Zał. nr 2 kalkulacja - 2025 r.'!N53</f>
        <v>0</v>
      </c>
    </row>
    <row r="30" spans="1:43" s="52" customFormat="1" x14ac:dyDescent="0.25">
      <c r="A30" s="52">
        <f>'Wniosek 2025 r.'!A68</f>
        <v>0</v>
      </c>
      <c r="B30" s="60">
        <f>'Wniosek 2025 r.'!B68</f>
        <v>0</v>
      </c>
      <c r="C30" s="59">
        <f>'Wniosek 2025 r.'!E68</f>
        <v>0</v>
      </c>
      <c r="D30" s="58">
        <f>'Wniosek 2025 r.'!G68</f>
        <v>0</v>
      </c>
      <c r="E30" s="55">
        <f>'Wniosek 2025 r.'!C193</f>
        <v>0</v>
      </c>
      <c r="F30" s="55">
        <f>'Wniosek 2025 r.'!C424</f>
        <v>0</v>
      </c>
      <c r="G30" s="57">
        <f>'Wniosek 2025 r.'!C309</f>
        <v>0</v>
      </c>
      <c r="H30" s="56">
        <f>'Wniosek 2025 r.'!D309</f>
        <v>0</v>
      </c>
      <c r="I30" s="64">
        <f>'Wniosek 2025 r.'!F309</f>
        <v>0</v>
      </c>
      <c r="J30" s="55">
        <f>'Wniosek 2025 r.'!H309</f>
        <v>0</v>
      </c>
      <c r="K30" s="54">
        <f>'Wniosek 2025 r.'!C539</f>
        <v>0</v>
      </c>
      <c r="L30" s="34">
        <f t="shared" si="15"/>
        <v>0</v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- 2025 r.'!C54</f>
        <v>0</v>
      </c>
      <c r="AG30" s="52">
        <f>'Zał. nr 2 kalkulacja - 2025 r.'!D54</f>
        <v>0</v>
      </c>
      <c r="AH30" s="52">
        <f>'Zał. nr 2 kalkulacja - 2025 r.'!E54</f>
        <v>0</v>
      </c>
      <c r="AI30" s="52">
        <f>'Zał. nr 2 kalkulacja - 2025 r.'!F54</f>
        <v>0</v>
      </c>
      <c r="AJ30" s="52">
        <f>'Zał. nr 2 kalkulacja - 2025 r.'!G54</f>
        <v>0</v>
      </c>
      <c r="AK30" s="52">
        <f>'Zał. nr 2 kalkulacja - 2025 r.'!H54</f>
        <v>0</v>
      </c>
      <c r="AL30" s="52">
        <f>'Zał. nr 2 kalkulacja - 2025 r.'!I54</f>
        <v>0</v>
      </c>
      <c r="AM30" s="52">
        <f>'Zał. nr 2 kalkulacja - 2025 r.'!J54</f>
        <v>0</v>
      </c>
      <c r="AN30" s="52">
        <f>'Zał. nr 2 kalkulacja - 2025 r.'!K54</f>
        <v>0</v>
      </c>
      <c r="AO30" s="52">
        <f>'Zał. nr 2 kalkulacja - 2025 r.'!L54</f>
        <v>0</v>
      </c>
      <c r="AP30" s="52">
        <f>'Zał. nr 2 kalkulacja - 2025 r.'!M54</f>
        <v>0</v>
      </c>
      <c r="AQ30" s="52">
        <f>'Zał. nr 2 kalkulacja - 2025 r.'!N54</f>
        <v>0</v>
      </c>
    </row>
    <row r="31" spans="1:43" s="52" customFormat="1" x14ac:dyDescent="0.25">
      <c r="A31" s="52">
        <f>'Wniosek 2025 r.'!A69</f>
        <v>0</v>
      </c>
      <c r="B31" s="60">
        <f>'Wniosek 2025 r.'!B69</f>
        <v>0</v>
      </c>
      <c r="C31" s="59">
        <f>'Wniosek 2025 r.'!E69</f>
        <v>0</v>
      </c>
      <c r="D31" s="58">
        <f>'Wniosek 2025 r.'!G69</f>
        <v>0</v>
      </c>
      <c r="E31" s="55">
        <f>'Wniosek 2025 r.'!C194</f>
        <v>0</v>
      </c>
      <c r="F31" s="55">
        <f>'Wniosek 2025 r.'!C425</f>
        <v>0</v>
      </c>
      <c r="G31" s="57">
        <f>'Wniosek 2025 r.'!C310</f>
        <v>0</v>
      </c>
      <c r="H31" s="56">
        <f>'Wniosek 2025 r.'!D310</f>
        <v>0</v>
      </c>
      <c r="I31" s="64">
        <f>'Wniosek 2025 r.'!F310</f>
        <v>0</v>
      </c>
      <c r="J31" s="55">
        <f>'Wniosek 2025 r.'!H310</f>
        <v>0</v>
      </c>
      <c r="K31" s="54">
        <f>'Wniosek 2025 r.'!C540</f>
        <v>0</v>
      </c>
      <c r="L31" s="34">
        <f t="shared" si="15"/>
        <v>0</v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- 2025 r.'!C55</f>
        <v>0</v>
      </c>
      <c r="AG31" s="52">
        <f>'Zał. nr 2 kalkulacja - 2025 r.'!D55</f>
        <v>0</v>
      </c>
      <c r="AH31" s="52">
        <f>'Zał. nr 2 kalkulacja - 2025 r.'!E55</f>
        <v>0</v>
      </c>
      <c r="AI31" s="52">
        <f>'Zał. nr 2 kalkulacja - 2025 r.'!F55</f>
        <v>0</v>
      </c>
      <c r="AJ31" s="52">
        <f>'Zał. nr 2 kalkulacja - 2025 r.'!G55</f>
        <v>0</v>
      </c>
      <c r="AK31" s="52">
        <f>'Zał. nr 2 kalkulacja - 2025 r.'!H55</f>
        <v>0</v>
      </c>
      <c r="AL31" s="52">
        <f>'Zał. nr 2 kalkulacja - 2025 r.'!I55</f>
        <v>0</v>
      </c>
      <c r="AM31" s="52">
        <f>'Zał. nr 2 kalkulacja - 2025 r.'!J55</f>
        <v>0</v>
      </c>
      <c r="AN31" s="52">
        <f>'Zał. nr 2 kalkulacja - 2025 r.'!K55</f>
        <v>0</v>
      </c>
      <c r="AO31" s="52">
        <f>'Zał. nr 2 kalkulacja - 2025 r.'!L55</f>
        <v>0</v>
      </c>
      <c r="AP31" s="52">
        <f>'Zał. nr 2 kalkulacja - 2025 r.'!M55</f>
        <v>0</v>
      </c>
      <c r="AQ31" s="52">
        <f>'Zał. nr 2 kalkulacja - 2025 r.'!N55</f>
        <v>0</v>
      </c>
    </row>
    <row r="32" spans="1:43" s="52" customFormat="1" x14ac:dyDescent="0.25">
      <c r="A32" s="52">
        <f>'Wniosek 2025 r.'!A70</f>
        <v>0</v>
      </c>
      <c r="B32" s="60">
        <f>'Wniosek 2025 r.'!B70</f>
        <v>0</v>
      </c>
      <c r="C32" s="59">
        <f>'Wniosek 2025 r.'!E70</f>
        <v>0</v>
      </c>
      <c r="D32" s="58">
        <f>'Wniosek 2025 r.'!G70</f>
        <v>0</v>
      </c>
      <c r="E32" s="55">
        <f>'Wniosek 2025 r.'!C195</f>
        <v>0</v>
      </c>
      <c r="F32" s="55">
        <f>'Wniosek 2025 r.'!C426</f>
        <v>0</v>
      </c>
      <c r="G32" s="57">
        <f>'Wniosek 2025 r.'!C311</f>
        <v>0</v>
      </c>
      <c r="H32" s="56">
        <f>'Wniosek 2025 r.'!D311</f>
        <v>0</v>
      </c>
      <c r="I32" s="64">
        <f>'Wniosek 2025 r.'!F311</f>
        <v>0</v>
      </c>
      <c r="J32" s="55">
        <f>'Wniosek 2025 r.'!H311</f>
        <v>0</v>
      </c>
      <c r="K32" s="54">
        <f>'Wniosek 2025 r.'!C541</f>
        <v>0</v>
      </c>
      <c r="L32" s="34">
        <f t="shared" si="15"/>
        <v>0</v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- 2025 r.'!C56</f>
        <v>0</v>
      </c>
      <c r="AG32" s="52">
        <f>'Zał. nr 2 kalkulacja - 2025 r.'!D56</f>
        <v>0</v>
      </c>
      <c r="AH32" s="52">
        <f>'Zał. nr 2 kalkulacja - 2025 r.'!E56</f>
        <v>0</v>
      </c>
      <c r="AI32" s="52">
        <f>'Zał. nr 2 kalkulacja - 2025 r.'!F56</f>
        <v>0</v>
      </c>
      <c r="AJ32" s="52">
        <f>'Zał. nr 2 kalkulacja - 2025 r.'!G56</f>
        <v>0</v>
      </c>
      <c r="AK32" s="52">
        <f>'Zał. nr 2 kalkulacja - 2025 r.'!H56</f>
        <v>0</v>
      </c>
      <c r="AL32" s="52">
        <f>'Zał. nr 2 kalkulacja - 2025 r.'!I56</f>
        <v>0</v>
      </c>
      <c r="AM32" s="52">
        <f>'Zał. nr 2 kalkulacja - 2025 r.'!J56</f>
        <v>0</v>
      </c>
      <c r="AN32" s="52">
        <f>'Zał. nr 2 kalkulacja - 2025 r.'!K56</f>
        <v>0</v>
      </c>
      <c r="AO32" s="52">
        <f>'Zał. nr 2 kalkulacja - 2025 r.'!L56</f>
        <v>0</v>
      </c>
      <c r="AP32" s="52">
        <f>'Zał. nr 2 kalkulacja - 2025 r.'!M56</f>
        <v>0</v>
      </c>
      <c r="AQ32" s="52">
        <f>'Zał. nr 2 kalkulacja - 2025 r.'!N56</f>
        <v>0</v>
      </c>
    </row>
    <row r="33" spans="1:43" s="52" customFormat="1" x14ac:dyDescent="0.25">
      <c r="A33" s="52">
        <f>'Wniosek 2025 r.'!A71</f>
        <v>0</v>
      </c>
      <c r="B33" s="60">
        <f>'Wniosek 2025 r.'!B71</f>
        <v>0</v>
      </c>
      <c r="C33" s="59">
        <f>'Wniosek 2025 r.'!E71</f>
        <v>0</v>
      </c>
      <c r="D33" s="58">
        <f>'Wniosek 2025 r.'!G71</f>
        <v>0</v>
      </c>
      <c r="E33" s="55">
        <f>'Wniosek 2025 r.'!C196</f>
        <v>0</v>
      </c>
      <c r="F33" s="55">
        <f>'Wniosek 2025 r.'!C427</f>
        <v>0</v>
      </c>
      <c r="G33" s="57">
        <f>'Wniosek 2025 r.'!C312</f>
        <v>0</v>
      </c>
      <c r="H33" s="56">
        <f>'Wniosek 2025 r.'!D312</f>
        <v>0</v>
      </c>
      <c r="I33" s="64">
        <f>'Wniosek 2025 r.'!F312</f>
        <v>0</v>
      </c>
      <c r="J33" s="55">
        <f>'Wniosek 2025 r.'!H312</f>
        <v>0</v>
      </c>
      <c r="K33" s="54">
        <f>'Wniosek 2025 r.'!C542</f>
        <v>0</v>
      </c>
      <c r="L33" s="34">
        <f t="shared" si="15"/>
        <v>0</v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- 2025 r.'!C57</f>
        <v>0</v>
      </c>
      <c r="AG33" s="52">
        <f>'Zał. nr 2 kalkulacja - 2025 r.'!D57</f>
        <v>0</v>
      </c>
      <c r="AH33" s="52">
        <f>'Zał. nr 2 kalkulacja - 2025 r.'!E57</f>
        <v>0</v>
      </c>
      <c r="AI33" s="52">
        <f>'Zał. nr 2 kalkulacja - 2025 r.'!F57</f>
        <v>0</v>
      </c>
      <c r="AJ33" s="52">
        <f>'Zał. nr 2 kalkulacja - 2025 r.'!G57</f>
        <v>0</v>
      </c>
      <c r="AK33" s="52">
        <f>'Zał. nr 2 kalkulacja - 2025 r.'!H57</f>
        <v>0</v>
      </c>
      <c r="AL33" s="52">
        <f>'Zał. nr 2 kalkulacja - 2025 r.'!I57</f>
        <v>0</v>
      </c>
      <c r="AM33" s="52">
        <f>'Zał. nr 2 kalkulacja - 2025 r.'!J57</f>
        <v>0</v>
      </c>
      <c r="AN33" s="52">
        <f>'Zał. nr 2 kalkulacja - 2025 r.'!K57</f>
        <v>0</v>
      </c>
      <c r="AO33" s="52">
        <f>'Zał. nr 2 kalkulacja - 2025 r.'!L57</f>
        <v>0</v>
      </c>
      <c r="AP33" s="52">
        <f>'Zał. nr 2 kalkulacja - 2025 r.'!M57</f>
        <v>0</v>
      </c>
      <c r="AQ33" s="52">
        <f>'Zał. nr 2 kalkulacja - 2025 r.'!N57</f>
        <v>0</v>
      </c>
    </row>
    <row r="34" spans="1:43" s="52" customFormat="1" x14ac:dyDescent="0.25">
      <c r="A34" s="52">
        <f>'Wniosek 2025 r.'!A72</f>
        <v>0</v>
      </c>
      <c r="B34" s="60">
        <f>'Wniosek 2025 r.'!B72</f>
        <v>0</v>
      </c>
      <c r="C34" s="59">
        <f>'Wniosek 2025 r.'!E72</f>
        <v>0</v>
      </c>
      <c r="D34" s="58">
        <f>'Wniosek 2025 r.'!G72</f>
        <v>0</v>
      </c>
      <c r="E34" s="55">
        <f>'Wniosek 2025 r.'!C197</f>
        <v>0</v>
      </c>
      <c r="F34" s="55">
        <f>'Wniosek 2025 r.'!C428</f>
        <v>0</v>
      </c>
      <c r="G34" s="57">
        <f>'Wniosek 2025 r.'!C313</f>
        <v>0</v>
      </c>
      <c r="H34" s="56">
        <f>'Wniosek 2025 r.'!D313</f>
        <v>0</v>
      </c>
      <c r="I34" s="64">
        <f>'Wniosek 2025 r.'!F313</f>
        <v>0</v>
      </c>
      <c r="J34" s="55">
        <f>'Wniosek 2025 r.'!H313</f>
        <v>0</v>
      </c>
      <c r="K34" s="54">
        <f>'Wniosek 2025 r.'!C543</f>
        <v>0</v>
      </c>
      <c r="L34" s="34">
        <f t="shared" si="15"/>
        <v>0</v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- 2025 r.'!C58</f>
        <v>0</v>
      </c>
      <c r="AG34" s="52">
        <f>'Zał. nr 2 kalkulacja - 2025 r.'!D58</f>
        <v>0</v>
      </c>
      <c r="AH34" s="52">
        <f>'Zał. nr 2 kalkulacja - 2025 r.'!E58</f>
        <v>0</v>
      </c>
      <c r="AI34" s="52">
        <f>'Zał. nr 2 kalkulacja - 2025 r.'!F58</f>
        <v>0</v>
      </c>
      <c r="AJ34" s="52">
        <f>'Zał. nr 2 kalkulacja - 2025 r.'!G58</f>
        <v>0</v>
      </c>
      <c r="AK34" s="52">
        <f>'Zał. nr 2 kalkulacja - 2025 r.'!H58</f>
        <v>0</v>
      </c>
      <c r="AL34" s="52">
        <f>'Zał. nr 2 kalkulacja - 2025 r.'!I58</f>
        <v>0</v>
      </c>
      <c r="AM34" s="52">
        <f>'Zał. nr 2 kalkulacja - 2025 r.'!J58</f>
        <v>0</v>
      </c>
      <c r="AN34" s="52">
        <f>'Zał. nr 2 kalkulacja - 2025 r.'!K58</f>
        <v>0</v>
      </c>
      <c r="AO34" s="52">
        <f>'Zał. nr 2 kalkulacja - 2025 r.'!L58</f>
        <v>0</v>
      </c>
      <c r="AP34" s="52">
        <f>'Zał. nr 2 kalkulacja - 2025 r.'!M58</f>
        <v>0</v>
      </c>
      <c r="AQ34" s="52">
        <f>'Zał. nr 2 kalkulacja - 2025 r.'!N58</f>
        <v>0</v>
      </c>
    </row>
    <row r="35" spans="1:43" s="52" customFormat="1" x14ac:dyDescent="0.25">
      <c r="A35" s="52">
        <f>'Wniosek 2025 r.'!A73</f>
        <v>0</v>
      </c>
      <c r="B35" s="60">
        <f>'Wniosek 2025 r.'!B73</f>
        <v>0</v>
      </c>
      <c r="C35" s="59">
        <f>'Wniosek 2025 r.'!E73</f>
        <v>0</v>
      </c>
      <c r="D35" s="58">
        <f>'Wniosek 2025 r.'!G73</f>
        <v>0</v>
      </c>
      <c r="E35" s="55">
        <f>'Wniosek 2025 r.'!C198</f>
        <v>0</v>
      </c>
      <c r="F35" s="55">
        <f>'Wniosek 2025 r.'!C429</f>
        <v>0</v>
      </c>
      <c r="G35" s="57">
        <f>'Wniosek 2025 r.'!C314</f>
        <v>0</v>
      </c>
      <c r="H35" s="56">
        <f>'Wniosek 2025 r.'!D314</f>
        <v>0</v>
      </c>
      <c r="I35" s="64">
        <f>'Wniosek 2025 r.'!F314</f>
        <v>0</v>
      </c>
      <c r="J35" s="55">
        <f>'Wniosek 2025 r.'!H314</f>
        <v>0</v>
      </c>
      <c r="K35" s="54">
        <f>'Wniosek 2025 r.'!C544</f>
        <v>0</v>
      </c>
      <c r="L35" s="34">
        <f t="shared" si="15"/>
        <v>0</v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- 2025 r.'!C59</f>
        <v>0</v>
      </c>
      <c r="AG35" s="52">
        <f>'Zał. nr 2 kalkulacja - 2025 r.'!D59</f>
        <v>0</v>
      </c>
      <c r="AH35" s="52">
        <f>'Zał. nr 2 kalkulacja - 2025 r.'!E59</f>
        <v>0</v>
      </c>
      <c r="AI35" s="52">
        <f>'Zał. nr 2 kalkulacja - 2025 r.'!F59</f>
        <v>0</v>
      </c>
      <c r="AJ35" s="52">
        <f>'Zał. nr 2 kalkulacja - 2025 r.'!G59</f>
        <v>0</v>
      </c>
      <c r="AK35" s="52">
        <f>'Zał. nr 2 kalkulacja - 2025 r.'!H59</f>
        <v>0</v>
      </c>
      <c r="AL35" s="52">
        <f>'Zał. nr 2 kalkulacja - 2025 r.'!I59</f>
        <v>0</v>
      </c>
      <c r="AM35" s="52">
        <f>'Zał. nr 2 kalkulacja - 2025 r.'!J59</f>
        <v>0</v>
      </c>
      <c r="AN35" s="52">
        <f>'Zał. nr 2 kalkulacja - 2025 r.'!K59</f>
        <v>0</v>
      </c>
      <c r="AO35" s="52">
        <f>'Zał. nr 2 kalkulacja - 2025 r.'!L59</f>
        <v>0</v>
      </c>
      <c r="AP35" s="52">
        <f>'Zał. nr 2 kalkulacja - 2025 r.'!M59</f>
        <v>0</v>
      </c>
      <c r="AQ35" s="52">
        <f>'Zał. nr 2 kalkulacja - 2025 r.'!N59</f>
        <v>0</v>
      </c>
    </row>
    <row r="36" spans="1:43" s="52" customFormat="1" x14ac:dyDescent="0.25">
      <c r="A36" s="52">
        <f>'Wniosek 2025 r.'!A74</f>
        <v>0</v>
      </c>
      <c r="B36" s="60">
        <f>'Wniosek 2025 r.'!B74</f>
        <v>0</v>
      </c>
      <c r="C36" s="59">
        <f>'Wniosek 2025 r.'!E74</f>
        <v>0</v>
      </c>
      <c r="D36" s="58">
        <f>'Wniosek 2025 r.'!G74</f>
        <v>0</v>
      </c>
      <c r="E36" s="55">
        <f>'Wniosek 2025 r.'!C199</f>
        <v>0</v>
      </c>
      <c r="F36" s="55">
        <f>'Wniosek 2025 r.'!C430</f>
        <v>0</v>
      </c>
      <c r="G36" s="57">
        <f>'Wniosek 2025 r.'!C315</f>
        <v>0</v>
      </c>
      <c r="H36" s="56">
        <f>'Wniosek 2025 r.'!D315</f>
        <v>0</v>
      </c>
      <c r="I36" s="64">
        <f>'Wniosek 2025 r.'!F315</f>
        <v>0</v>
      </c>
      <c r="J36" s="55">
        <f>'Wniosek 2025 r.'!H315</f>
        <v>0</v>
      </c>
      <c r="K36" s="54">
        <f>'Wniosek 2025 r.'!C545</f>
        <v>0</v>
      </c>
      <c r="L36" s="34">
        <f t="shared" si="15"/>
        <v>0</v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- 2025 r.'!C60</f>
        <v>0</v>
      </c>
      <c r="AG36" s="52">
        <f>'Zał. nr 2 kalkulacja - 2025 r.'!D60</f>
        <v>0</v>
      </c>
      <c r="AH36" s="52">
        <f>'Zał. nr 2 kalkulacja - 2025 r.'!E60</f>
        <v>0</v>
      </c>
      <c r="AI36" s="52">
        <f>'Zał. nr 2 kalkulacja - 2025 r.'!F60</f>
        <v>0</v>
      </c>
      <c r="AJ36" s="52">
        <f>'Zał. nr 2 kalkulacja - 2025 r.'!G60</f>
        <v>0</v>
      </c>
      <c r="AK36" s="52">
        <f>'Zał. nr 2 kalkulacja - 2025 r.'!H60</f>
        <v>0</v>
      </c>
      <c r="AL36" s="52">
        <f>'Zał. nr 2 kalkulacja - 2025 r.'!I60</f>
        <v>0</v>
      </c>
      <c r="AM36" s="52">
        <f>'Zał. nr 2 kalkulacja - 2025 r.'!J60</f>
        <v>0</v>
      </c>
      <c r="AN36" s="52">
        <f>'Zał. nr 2 kalkulacja - 2025 r.'!K60</f>
        <v>0</v>
      </c>
      <c r="AO36" s="52">
        <f>'Zał. nr 2 kalkulacja - 2025 r.'!L60</f>
        <v>0</v>
      </c>
      <c r="AP36" s="52">
        <f>'Zał. nr 2 kalkulacja - 2025 r.'!M60</f>
        <v>0</v>
      </c>
      <c r="AQ36" s="52">
        <f>'Zał. nr 2 kalkulacja - 2025 r.'!N60</f>
        <v>0</v>
      </c>
    </row>
    <row r="37" spans="1:43" s="52" customFormat="1" x14ac:dyDescent="0.25">
      <c r="A37" s="52">
        <f>'Wniosek 2025 r.'!A75</f>
        <v>0</v>
      </c>
      <c r="B37" s="60">
        <f>'Wniosek 2025 r.'!B75</f>
        <v>0</v>
      </c>
      <c r="C37" s="59">
        <f>'Wniosek 2025 r.'!E75</f>
        <v>0</v>
      </c>
      <c r="D37" s="58">
        <f>'Wniosek 2025 r.'!G75</f>
        <v>0</v>
      </c>
      <c r="E37" s="55">
        <f>'Wniosek 2025 r.'!C200</f>
        <v>0</v>
      </c>
      <c r="F37" s="55">
        <f>'Wniosek 2025 r.'!C431</f>
        <v>0</v>
      </c>
      <c r="G37" s="57">
        <f>'Wniosek 2025 r.'!C316</f>
        <v>0</v>
      </c>
      <c r="H37" s="56">
        <f>'Wniosek 2025 r.'!D316</f>
        <v>0</v>
      </c>
      <c r="I37" s="64">
        <f>'Wniosek 2025 r.'!F316</f>
        <v>0</v>
      </c>
      <c r="J37" s="55">
        <f>'Wniosek 2025 r.'!H316</f>
        <v>0</v>
      </c>
      <c r="K37" s="54">
        <f>'Wniosek 2025 r.'!C546</f>
        <v>0</v>
      </c>
      <c r="L37" s="34">
        <f t="shared" si="15"/>
        <v>0</v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- 2025 r.'!C61</f>
        <v>0</v>
      </c>
      <c r="AG37" s="52">
        <f>'Zał. nr 2 kalkulacja - 2025 r.'!D61</f>
        <v>0</v>
      </c>
      <c r="AH37" s="52">
        <f>'Zał. nr 2 kalkulacja - 2025 r.'!E61</f>
        <v>0</v>
      </c>
      <c r="AI37" s="52">
        <f>'Zał. nr 2 kalkulacja - 2025 r.'!F61</f>
        <v>0</v>
      </c>
      <c r="AJ37" s="52">
        <f>'Zał. nr 2 kalkulacja - 2025 r.'!G61</f>
        <v>0</v>
      </c>
      <c r="AK37" s="52">
        <f>'Zał. nr 2 kalkulacja - 2025 r.'!H61</f>
        <v>0</v>
      </c>
      <c r="AL37" s="52">
        <f>'Zał. nr 2 kalkulacja - 2025 r.'!I61</f>
        <v>0</v>
      </c>
      <c r="AM37" s="52">
        <f>'Zał. nr 2 kalkulacja - 2025 r.'!J61</f>
        <v>0</v>
      </c>
      <c r="AN37" s="52">
        <f>'Zał. nr 2 kalkulacja - 2025 r.'!K61</f>
        <v>0</v>
      </c>
      <c r="AO37" s="52">
        <f>'Zał. nr 2 kalkulacja - 2025 r.'!L61</f>
        <v>0</v>
      </c>
      <c r="AP37" s="52">
        <f>'Zał. nr 2 kalkulacja - 2025 r.'!M61</f>
        <v>0</v>
      </c>
      <c r="AQ37" s="52">
        <f>'Zał. nr 2 kalkulacja - 2025 r.'!N61</f>
        <v>0</v>
      </c>
    </row>
    <row r="38" spans="1:43" s="52" customFormat="1" x14ac:dyDescent="0.25">
      <c r="A38" s="52">
        <f>'Wniosek 2025 r.'!A76</f>
        <v>0</v>
      </c>
      <c r="B38" s="60">
        <f>'Wniosek 2025 r.'!B76</f>
        <v>0</v>
      </c>
      <c r="C38" s="59">
        <f>'Wniosek 2025 r.'!E76</f>
        <v>0</v>
      </c>
      <c r="D38" s="58">
        <f>'Wniosek 2025 r.'!G76</f>
        <v>0</v>
      </c>
      <c r="E38" s="55">
        <f>'Wniosek 2025 r.'!C201</f>
        <v>0</v>
      </c>
      <c r="F38" s="55">
        <f>'Wniosek 2025 r.'!C432</f>
        <v>0</v>
      </c>
      <c r="G38" s="57">
        <f>'Wniosek 2025 r.'!C317</f>
        <v>0</v>
      </c>
      <c r="H38" s="56">
        <f>'Wniosek 2025 r.'!D317</f>
        <v>0</v>
      </c>
      <c r="I38" s="64">
        <f>'Wniosek 2025 r.'!F317</f>
        <v>0</v>
      </c>
      <c r="J38" s="55">
        <f>'Wniosek 2025 r.'!H317</f>
        <v>0</v>
      </c>
      <c r="K38" s="54">
        <f>'Wniosek 2025 r.'!C547</f>
        <v>0</v>
      </c>
      <c r="L38" s="34">
        <f t="shared" si="15"/>
        <v>0</v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- 2025 r.'!C62</f>
        <v>0</v>
      </c>
      <c r="AG38" s="52">
        <f>'Zał. nr 2 kalkulacja - 2025 r.'!D62</f>
        <v>0</v>
      </c>
      <c r="AH38" s="52">
        <f>'Zał. nr 2 kalkulacja - 2025 r.'!E62</f>
        <v>0</v>
      </c>
      <c r="AI38" s="52">
        <f>'Zał. nr 2 kalkulacja - 2025 r.'!F62</f>
        <v>0</v>
      </c>
      <c r="AJ38" s="52">
        <f>'Zał. nr 2 kalkulacja - 2025 r.'!G62</f>
        <v>0</v>
      </c>
      <c r="AK38" s="52">
        <f>'Zał. nr 2 kalkulacja - 2025 r.'!H62</f>
        <v>0</v>
      </c>
      <c r="AL38" s="52">
        <f>'Zał. nr 2 kalkulacja - 2025 r.'!I62</f>
        <v>0</v>
      </c>
      <c r="AM38" s="52">
        <f>'Zał. nr 2 kalkulacja - 2025 r.'!J62</f>
        <v>0</v>
      </c>
      <c r="AN38" s="52">
        <f>'Zał. nr 2 kalkulacja - 2025 r.'!K62</f>
        <v>0</v>
      </c>
      <c r="AO38" s="52">
        <f>'Zał. nr 2 kalkulacja - 2025 r.'!L62</f>
        <v>0</v>
      </c>
      <c r="AP38" s="52">
        <f>'Zał. nr 2 kalkulacja - 2025 r.'!M62</f>
        <v>0</v>
      </c>
      <c r="AQ38" s="52">
        <f>'Zał. nr 2 kalkulacja - 2025 r.'!N62</f>
        <v>0</v>
      </c>
    </row>
    <row r="39" spans="1:43" s="52" customFormat="1" x14ac:dyDescent="0.25">
      <c r="A39" s="52">
        <f>'Wniosek 2025 r.'!A77</f>
        <v>0</v>
      </c>
      <c r="B39" s="60">
        <f>'Wniosek 2025 r.'!B77</f>
        <v>0</v>
      </c>
      <c r="C39" s="59">
        <f>'Wniosek 2025 r.'!E77</f>
        <v>0</v>
      </c>
      <c r="D39" s="58">
        <f>'Wniosek 2025 r.'!G77</f>
        <v>0</v>
      </c>
      <c r="E39" s="55">
        <f>'Wniosek 2025 r.'!C202</f>
        <v>0</v>
      </c>
      <c r="F39" s="55">
        <f>'Wniosek 2025 r.'!C433</f>
        <v>0</v>
      </c>
      <c r="G39" s="57">
        <f>'Wniosek 2025 r.'!C318</f>
        <v>0</v>
      </c>
      <c r="H39" s="56">
        <f>'Wniosek 2025 r.'!D318</f>
        <v>0</v>
      </c>
      <c r="I39" s="64">
        <f>'Wniosek 2025 r.'!F318</f>
        <v>0</v>
      </c>
      <c r="J39" s="55">
        <f>'Wniosek 2025 r.'!H318</f>
        <v>0</v>
      </c>
      <c r="K39" s="54">
        <f>'Wniosek 2025 r.'!C548</f>
        <v>0</v>
      </c>
      <c r="L39" s="34">
        <f t="shared" si="15"/>
        <v>0</v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- 2025 r.'!C63</f>
        <v>0</v>
      </c>
      <c r="AG39" s="52">
        <f>'Zał. nr 2 kalkulacja - 2025 r.'!D63</f>
        <v>0</v>
      </c>
      <c r="AH39" s="52">
        <f>'Zał. nr 2 kalkulacja - 2025 r.'!E63</f>
        <v>0</v>
      </c>
      <c r="AI39" s="52">
        <f>'Zał. nr 2 kalkulacja - 2025 r.'!F63</f>
        <v>0</v>
      </c>
      <c r="AJ39" s="52">
        <f>'Zał. nr 2 kalkulacja - 2025 r.'!G63</f>
        <v>0</v>
      </c>
      <c r="AK39" s="52">
        <f>'Zał. nr 2 kalkulacja - 2025 r.'!H63</f>
        <v>0</v>
      </c>
      <c r="AL39" s="52">
        <f>'Zał. nr 2 kalkulacja - 2025 r.'!I63</f>
        <v>0</v>
      </c>
      <c r="AM39" s="52">
        <f>'Zał. nr 2 kalkulacja - 2025 r.'!J63</f>
        <v>0</v>
      </c>
      <c r="AN39" s="52">
        <f>'Zał. nr 2 kalkulacja - 2025 r.'!K63</f>
        <v>0</v>
      </c>
      <c r="AO39" s="52">
        <f>'Zał. nr 2 kalkulacja - 2025 r.'!L63</f>
        <v>0</v>
      </c>
      <c r="AP39" s="52">
        <f>'Zał. nr 2 kalkulacja - 2025 r.'!M63</f>
        <v>0</v>
      </c>
      <c r="AQ39" s="52">
        <f>'Zał. nr 2 kalkulacja - 2025 r.'!N63</f>
        <v>0</v>
      </c>
    </row>
    <row r="40" spans="1:43" s="52" customFormat="1" x14ac:dyDescent="0.25">
      <c r="A40" s="52">
        <f>'Wniosek 2025 r.'!A78</f>
        <v>0</v>
      </c>
      <c r="B40" s="60">
        <f>'Wniosek 2025 r.'!B78</f>
        <v>0</v>
      </c>
      <c r="C40" s="59">
        <f>'Wniosek 2025 r.'!E78</f>
        <v>0</v>
      </c>
      <c r="D40" s="58">
        <f>'Wniosek 2025 r.'!G78</f>
        <v>0</v>
      </c>
      <c r="E40" s="55">
        <f>'Wniosek 2025 r.'!C203</f>
        <v>0</v>
      </c>
      <c r="F40" s="55">
        <f>'Wniosek 2025 r.'!C434</f>
        <v>0</v>
      </c>
      <c r="G40" s="57">
        <f>'Wniosek 2025 r.'!C319</f>
        <v>0</v>
      </c>
      <c r="H40" s="56">
        <f>'Wniosek 2025 r.'!D319</f>
        <v>0</v>
      </c>
      <c r="I40" s="64">
        <f>'Wniosek 2025 r.'!F319</f>
        <v>0</v>
      </c>
      <c r="J40" s="55">
        <f>'Wniosek 2025 r.'!H319</f>
        <v>0</v>
      </c>
      <c r="K40" s="54">
        <f>'Wniosek 2025 r.'!C549</f>
        <v>0</v>
      </c>
      <c r="L40" s="34">
        <f t="shared" si="15"/>
        <v>0</v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- 2025 r.'!C64</f>
        <v>0</v>
      </c>
      <c r="AG40" s="52">
        <f>'Zał. nr 2 kalkulacja - 2025 r.'!D64</f>
        <v>0</v>
      </c>
      <c r="AH40" s="52">
        <f>'Zał. nr 2 kalkulacja - 2025 r.'!E64</f>
        <v>0</v>
      </c>
      <c r="AI40" s="52">
        <f>'Zał. nr 2 kalkulacja - 2025 r.'!F64</f>
        <v>0</v>
      </c>
      <c r="AJ40" s="52">
        <f>'Zał. nr 2 kalkulacja - 2025 r.'!G64</f>
        <v>0</v>
      </c>
      <c r="AK40" s="52">
        <f>'Zał. nr 2 kalkulacja - 2025 r.'!H64</f>
        <v>0</v>
      </c>
      <c r="AL40" s="52">
        <f>'Zał. nr 2 kalkulacja - 2025 r.'!I64</f>
        <v>0</v>
      </c>
      <c r="AM40" s="52">
        <f>'Zał. nr 2 kalkulacja - 2025 r.'!J64</f>
        <v>0</v>
      </c>
      <c r="AN40" s="52">
        <f>'Zał. nr 2 kalkulacja - 2025 r.'!K64</f>
        <v>0</v>
      </c>
      <c r="AO40" s="52">
        <f>'Zał. nr 2 kalkulacja - 2025 r.'!L64</f>
        <v>0</v>
      </c>
      <c r="AP40" s="52">
        <f>'Zał. nr 2 kalkulacja - 2025 r.'!M64</f>
        <v>0</v>
      </c>
      <c r="AQ40" s="52">
        <f>'Zał. nr 2 kalkulacja - 2025 r.'!N64</f>
        <v>0</v>
      </c>
    </row>
    <row r="41" spans="1:43" s="52" customFormat="1" x14ac:dyDescent="0.25">
      <c r="A41" s="52">
        <f>'Wniosek 2025 r.'!A79</f>
        <v>0</v>
      </c>
      <c r="B41" s="60">
        <f>'Wniosek 2025 r.'!B79</f>
        <v>0</v>
      </c>
      <c r="C41" s="59">
        <f>'Wniosek 2025 r.'!E79</f>
        <v>0</v>
      </c>
      <c r="D41" s="58">
        <f>'Wniosek 2025 r.'!G79</f>
        <v>0</v>
      </c>
      <c r="E41" s="55">
        <f>'Wniosek 2025 r.'!C204</f>
        <v>0</v>
      </c>
      <c r="F41" s="55">
        <f>'Wniosek 2025 r.'!C435</f>
        <v>0</v>
      </c>
      <c r="G41" s="57">
        <f>'Wniosek 2025 r.'!C320</f>
        <v>0</v>
      </c>
      <c r="H41" s="56">
        <f>'Wniosek 2025 r.'!D320</f>
        <v>0</v>
      </c>
      <c r="I41" s="64">
        <f>'Wniosek 2025 r.'!F320</f>
        <v>0</v>
      </c>
      <c r="J41" s="55">
        <f>'Wniosek 2025 r.'!H320</f>
        <v>0</v>
      </c>
      <c r="K41" s="54">
        <f>'Wniosek 2025 r.'!C550</f>
        <v>0</v>
      </c>
      <c r="L41" s="34">
        <f t="shared" si="15"/>
        <v>0</v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- 2025 r.'!C65</f>
        <v>0</v>
      </c>
      <c r="AG41" s="52">
        <f>'Zał. nr 2 kalkulacja - 2025 r.'!D65</f>
        <v>0</v>
      </c>
      <c r="AH41" s="52">
        <f>'Zał. nr 2 kalkulacja - 2025 r.'!E65</f>
        <v>0</v>
      </c>
      <c r="AI41" s="52">
        <f>'Zał. nr 2 kalkulacja - 2025 r.'!F65</f>
        <v>0</v>
      </c>
      <c r="AJ41" s="52">
        <f>'Zał. nr 2 kalkulacja - 2025 r.'!G65</f>
        <v>0</v>
      </c>
      <c r="AK41" s="52">
        <f>'Zał. nr 2 kalkulacja - 2025 r.'!H65</f>
        <v>0</v>
      </c>
      <c r="AL41" s="52">
        <f>'Zał. nr 2 kalkulacja - 2025 r.'!I65</f>
        <v>0</v>
      </c>
      <c r="AM41" s="52">
        <f>'Zał. nr 2 kalkulacja - 2025 r.'!J65</f>
        <v>0</v>
      </c>
      <c r="AN41" s="52">
        <f>'Zał. nr 2 kalkulacja - 2025 r.'!K65</f>
        <v>0</v>
      </c>
      <c r="AO41" s="52">
        <f>'Zał. nr 2 kalkulacja - 2025 r.'!L65</f>
        <v>0</v>
      </c>
      <c r="AP41" s="52">
        <f>'Zał. nr 2 kalkulacja - 2025 r.'!M65</f>
        <v>0</v>
      </c>
      <c r="AQ41" s="52">
        <f>'Zał. nr 2 kalkulacja - 2025 r.'!N65</f>
        <v>0</v>
      </c>
    </row>
    <row r="42" spans="1:43" s="52" customFormat="1" x14ac:dyDescent="0.25">
      <c r="A42" s="52">
        <f>'Wniosek 2025 r.'!A80</f>
        <v>0</v>
      </c>
      <c r="B42" s="60">
        <f>'Wniosek 2025 r.'!B80</f>
        <v>0</v>
      </c>
      <c r="C42" s="59">
        <f>'Wniosek 2025 r.'!E80</f>
        <v>0</v>
      </c>
      <c r="D42" s="58">
        <f>'Wniosek 2025 r.'!G80</f>
        <v>0</v>
      </c>
      <c r="E42" s="55">
        <f>'Wniosek 2025 r.'!C205</f>
        <v>0</v>
      </c>
      <c r="F42" s="55">
        <f>'Wniosek 2025 r.'!C436</f>
        <v>0</v>
      </c>
      <c r="G42" s="57">
        <f>'Wniosek 2025 r.'!C321</f>
        <v>0</v>
      </c>
      <c r="H42" s="56">
        <f>'Wniosek 2025 r.'!D321</f>
        <v>0</v>
      </c>
      <c r="I42" s="64">
        <f>'Wniosek 2025 r.'!F321</f>
        <v>0</v>
      </c>
      <c r="J42" s="55">
        <f>'Wniosek 2025 r.'!H321</f>
        <v>0</v>
      </c>
      <c r="K42" s="54">
        <f>'Wniosek 2025 r.'!C551</f>
        <v>0</v>
      </c>
      <c r="L42" s="34">
        <f t="shared" si="15"/>
        <v>0</v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- 2025 r.'!C66</f>
        <v>0</v>
      </c>
      <c r="AG42" s="52">
        <f>'Zał. nr 2 kalkulacja - 2025 r.'!D66</f>
        <v>0</v>
      </c>
      <c r="AH42" s="52">
        <f>'Zał. nr 2 kalkulacja - 2025 r.'!E66</f>
        <v>0</v>
      </c>
      <c r="AI42" s="52">
        <f>'Zał. nr 2 kalkulacja - 2025 r.'!F66</f>
        <v>0</v>
      </c>
      <c r="AJ42" s="52">
        <f>'Zał. nr 2 kalkulacja - 2025 r.'!G66</f>
        <v>0</v>
      </c>
      <c r="AK42" s="52">
        <f>'Zał. nr 2 kalkulacja - 2025 r.'!H66</f>
        <v>0</v>
      </c>
      <c r="AL42" s="52">
        <f>'Zał. nr 2 kalkulacja - 2025 r.'!I66</f>
        <v>0</v>
      </c>
      <c r="AM42" s="52">
        <f>'Zał. nr 2 kalkulacja - 2025 r.'!J66</f>
        <v>0</v>
      </c>
      <c r="AN42" s="52">
        <f>'Zał. nr 2 kalkulacja - 2025 r.'!K66</f>
        <v>0</v>
      </c>
      <c r="AO42" s="52">
        <f>'Zał. nr 2 kalkulacja - 2025 r.'!L66</f>
        <v>0</v>
      </c>
      <c r="AP42" s="52">
        <f>'Zał. nr 2 kalkulacja - 2025 r.'!M66</f>
        <v>0</v>
      </c>
      <c r="AQ42" s="52">
        <f>'Zał. nr 2 kalkulacja - 2025 r.'!N66</f>
        <v>0</v>
      </c>
    </row>
    <row r="43" spans="1:43" s="52" customFormat="1" x14ac:dyDescent="0.25">
      <c r="A43" s="52">
        <f>'Wniosek 2025 r.'!A81</f>
        <v>0</v>
      </c>
      <c r="B43" s="60">
        <f>'Wniosek 2025 r.'!B81</f>
        <v>0</v>
      </c>
      <c r="C43" s="59">
        <f>'Wniosek 2025 r.'!E81</f>
        <v>0</v>
      </c>
      <c r="D43" s="58">
        <f>'Wniosek 2025 r.'!G81</f>
        <v>0</v>
      </c>
      <c r="E43" s="55">
        <f>'Wniosek 2025 r.'!C206</f>
        <v>0</v>
      </c>
      <c r="F43" s="55">
        <f>'Wniosek 2025 r.'!C437</f>
        <v>0</v>
      </c>
      <c r="G43" s="57">
        <f>'Wniosek 2025 r.'!C322</f>
        <v>0</v>
      </c>
      <c r="H43" s="56">
        <f>'Wniosek 2025 r.'!D322</f>
        <v>0</v>
      </c>
      <c r="I43" s="64">
        <f>'Wniosek 2025 r.'!F322</f>
        <v>0</v>
      </c>
      <c r="J43" s="55">
        <f>'Wniosek 2025 r.'!H322</f>
        <v>0</v>
      </c>
      <c r="K43" s="54">
        <f>'Wniosek 2025 r.'!C552</f>
        <v>0</v>
      </c>
      <c r="L43" s="34">
        <f t="shared" si="15"/>
        <v>0</v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- 2025 r.'!C67</f>
        <v>0</v>
      </c>
      <c r="AG43" s="52">
        <f>'Zał. nr 2 kalkulacja - 2025 r.'!D67</f>
        <v>0</v>
      </c>
      <c r="AH43" s="52">
        <f>'Zał. nr 2 kalkulacja - 2025 r.'!E67</f>
        <v>0</v>
      </c>
      <c r="AI43" s="52">
        <f>'Zał. nr 2 kalkulacja - 2025 r.'!F67</f>
        <v>0</v>
      </c>
      <c r="AJ43" s="52">
        <f>'Zał. nr 2 kalkulacja - 2025 r.'!G67</f>
        <v>0</v>
      </c>
      <c r="AK43" s="52">
        <f>'Zał. nr 2 kalkulacja - 2025 r.'!H67</f>
        <v>0</v>
      </c>
      <c r="AL43" s="52">
        <f>'Zał. nr 2 kalkulacja - 2025 r.'!I67</f>
        <v>0</v>
      </c>
      <c r="AM43" s="52">
        <f>'Zał. nr 2 kalkulacja - 2025 r.'!J67</f>
        <v>0</v>
      </c>
      <c r="AN43" s="52">
        <f>'Zał. nr 2 kalkulacja - 2025 r.'!K67</f>
        <v>0</v>
      </c>
      <c r="AO43" s="52">
        <f>'Zał. nr 2 kalkulacja - 2025 r.'!L67</f>
        <v>0</v>
      </c>
      <c r="AP43" s="52">
        <f>'Zał. nr 2 kalkulacja - 2025 r.'!M67</f>
        <v>0</v>
      </c>
      <c r="AQ43" s="52">
        <f>'Zał. nr 2 kalkulacja - 2025 r.'!N67</f>
        <v>0</v>
      </c>
    </row>
    <row r="44" spans="1:43" s="52" customFormat="1" x14ac:dyDescent="0.25">
      <c r="A44" s="52">
        <f>'Wniosek 2025 r.'!A82</f>
        <v>0</v>
      </c>
      <c r="B44" s="60">
        <f>'Wniosek 2025 r.'!B82</f>
        <v>0</v>
      </c>
      <c r="C44" s="59">
        <f>'Wniosek 2025 r.'!E82</f>
        <v>0</v>
      </c>
      <c r="D44" s="58">
        <f>'Wniosek 2025 r.'!G82</f>
        <v>0</v>
      </c>
      <c r="E44" s="55">
        <f>'Wniosek 2025 r.'!C207</f>
        <v>0</v>
      </c>
      <c r="F44" s="55">
        <f>'Wniosek 2025 r.'!C438</f>
        <v>0</v>
      </c>
      <c r="G44" s="57">
        <f>'Wniosek 2025 r.'!C323</f>
        <v>0</v>
      </c>
      <c r="H44" s="56">
        <f>'Wniosek 2025 r.'!D323</f>
        <v>0</v>
      </c>
      <c r="I44" s="64">
        <f>'Wniosek 2025 r.'!F323</f>
        <v>0</v>
      </c>
      <c r="J44" s="55">
        <f>'Wniosek 2025 r.'!H323</f>
        <v>0</v>
      </c>
      <c r="K44" s="54">
        <f>'Wniosek 2025 r.'!C553</f>
        <v>0</v>
      </c>
      <c r="L44" s="34">
        <f t="shared" si="15"/>
        <v>0</v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- 2025 r.'!C68</f>
        <v>0</v>
      </c>
      <c r="AG44" s="52">
        <f>'Zał. nr 2 kalkulacja - 2025 r.'!D68</f>
        <v>0</v>
      </c>
      <c r="AH44" s="52">
        <f>'Zał. nr 2 kalkulacja - 2025 r.'!E68</f>
        <v>0</v>
      </c>
      <c r="AI44" s="52">
        <f>'Zał. nr 2 kalkulacja - 2025 r.'!F68</f>
        <v>0</v>
      </c>
      <c r="AJ44" s="52">
        <f>'Zał. nr 2 kalkulacja - 2025 r.'!G68</f>
        <v>0</v>
      </c>
      <c r="AK44" s="52">
        <f>'Zał. nr 2 kalkulacja - 2025 r.'!H68</f>
        <v>0</v>
      </c>
      <c r="AL44" s="52">
        <f>'Zał. nr 2 kalkulacja - 2025 r.'!I68</f>
        <v>0</v>
      </c>
      <c r="AM44" s="52">
        <f>'Zał. nr 2 kalkulacja - 2025 r.'!J68</f>
        <v>0</v>
      </c>
      <c r="AN44" s="52">
        <f>'Zał. nr 2 kalkulacja - 2025 r.'!K68</f>
        <v>0</v>
      </c>
      <c r="AO44" s="52">
        <f>'Zał. nr 2 kalkulacja - 2025 r.'!L68</f>
        <v>0</v>
      </c>
      <c r="AP44" s="52">
        <f>'Zał. nr 2 kalkulacja - 2025 r.'!M68</f>
        <v>0</v>
      </c>
      <c r="AQ44" s="52">
        <f>'Zał. nr 2 kalkulacja - 2025 r.'!N68</f>
        <v>0</v>
      </c>
    </row>
    <row r="45" spans="1:43" s="52" customFormat="1" x14ac:dyDescent="0.25">
      <c r="A45" s="52">
        <f>'Wniosek 2025 r.'!A83</f>
        <v>0</v>
      </c>
      <c r="B45" s="60">
        <f>'Wniosek 2025 r.'!B83</f>
        <v>0</v>
      </c>
      <c r="C45" s="59">
        <f>'Wniosek 2025 r.'!E83</f>
        <v>0</v>
      </c>
      <c r="D45" s="58">
        <f>'Wniosek 2025 r.'!G83</f>
        <v>0</v>
      </c>
      <c r="E45" s="55">
        <f>'Wniosek 2025 r.'!C208</f>
        <v>0</v>
      </c>
      <c r="F45" s="55">
        <f>'Wniosek 2025 r.'!C439</f>
        <v>0</v>
      </c>
      <c r="G45" s="57">
        <f>'Wniosek 2025 r.'!C324</f>
        <v>0</v>
      </c>
      <c r="H45" s="56">
        <f>'Wniosek 2025 r.'!D324</f>
        <v>0</v>
      </c>
      <c r="I45" s="64">
        <f>'Wniosek 2025 r.'!F324</f>
        <v>0</v>
      </c>
      <c r="J45" s="55">
        <f>'Wniosek 2025 r.'!H324</f>
        <v>0</v>
      </c>
      <c r="K45" s="54">
        <f>'Wniosek 2025 r.'!C554</f>
        <v>0</v>
      </c>
      <c r="L45" s="34">
        <f t="shared" si="15"/>
        <v>0</v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- 2025 r.'!C69</f>
        <v>0</v>
      </c>
      <c r="AG45" s="52">
        <f>'Zał. nr 2 kalkulacja - 2025 r.'!D69</f>
        <v>0</v>
      </c>
      <c r="AH45" s="52">
        <f>'Zał. nr 2 kalkulacja - 2025 r.'!E69</f>
        <v>0</v>
      </c>
      <c r="AI45" s="52">
        <f>'Zał. nr 2 kalkulacja - 2025 r.'!F69</f>
        <v>0</v>
      </c>
      <c r="AJ45" s="52">
        <f>'Zał. nr 2 kalkulacja - 2025 r.'!G69</f>
        <v>0</v>
      </c>
      <c r="AK45" s="52">
        <f>'Zał. nr 2 kalkulacja - 2025 r.'!H69</f>
        <v>0</v>
      </c>
      <c r="AL45" s="52">
        <f>'Zał. nr 2 kalkulacja - 2025 r.'!I69</f>
        <v>0</v>
      </c>
      <c r="AM45" s="52">
        <f>'Zał. nr 2 kalkulacja - 2025 r.'!J69</f>
        <v>0</v>
      </c>
      <c r="AN45" s="52">
        <f>'Zał. nr 2 kalkulacja - 2025 r.'!K69</f>
        <v>0</v>
      </c>
      <c r="AO45" s="52">
        <f>'Zał. nr 2 kalkulacja - 2025 r.'!L69</f>
        <v>0</v>
      </c>
      <c r="AP45" s="52">
        <f>'Zał. nr 2 kalkulacja - 2025 r.'!M69</f>
        <v>0</v>
      </c>
      <c r="AQ45" s="52">
        <f>'Zał. nr 2 kalkulacja - 2025 r.'!N69</f>
        <v>0</v>
      </c>
    </row>
    <row r="46" spans="1:43" s="52" customFormat="1" x14ac:dyDescent="0.25">
      <c r="A46" s="52">
        <f>'Wniosek 2025 r.'!A84</f>
        <v>0</v>
      </c>
      <c r="B46" s="60">
        <f>'Wniosek 2025 r.'!B84</f>
        <v>0</v>
      </c>
      <c r="C46" s="59">
        <f>'Wniosek 2025 r.'!E84</f>
        <v>0</v>
      </c>
      <c r="D46" s="58">
        <f>'Wniosek 2025 r.'!G84</f>
        <v>0</v>
      </c>
      <c r="E46" s="55">
        <f>'Wniosek 2025 r.'!C209</f>
        <v>0</v>
      </c>
      <c r="F46" s="55">
        <f>'Wniosek 2025 r.'!C440</f>
        <v>0</v>
      </c>
      <c r="G46" s="57">
        <f>'Wniosek 2025 r.'!C325</f>
        <v>0</v>
      </c>
      <c r="H46" s="56">
        <f>'Wniosek 2025 r.'!D325</f>
        <v>0</v>
      </c>
      <c r="I46" s="64">
        <f>'Wniosek 2025 r.'!F325</f>
        <v>0</v>
      </c>
      <c r="J46" s="55">
        <f>'Wniosek 2025 r.'!H325</f>
        <v>0</v>
      </c>
      <c r="K46" s="54">
        <f>'Wniosek 2025 r.'!C555</f>
        <v>0</v>
      </c>
      <c r="L46" s="34">
        <f t="shared" si="15"/>
        <v>0</v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- 2025 r.'!C70</f>
        <v>0</v>
      </c>
      <c r="AG46" s="52">
        <f>'Zał. nr 2 kalkulacja - 2025 r.'!D70</f>
        <v>0</v>
      </c>
      <c r="AH46" s="52">
        <f>'Zał. nr 2 kalkulacja - 2025 r.'!E70</f>
        <v>0</v>
      </c>
      <c r="AI46" s="52">
        <f>'Zał. nr 2 kalkulacja - 2025 r.'!F70</f>
        <v>0</v>
      </c>
      <c r="AJ46" s="52">
        <f>'Zał. nr 2 kalkulacja - 2025 r.'!G70</f>
        <v>0</v>
      </c>
      <c r="AK46" s="52">
        <f>'Zał. nr 2 kalkulacja - 2025 r.'!H70</f>
        <v>0</v>
      </c>
      <c r="AL46" s="52">
        <f>'Zał. nr 2 kalkulacja - 2025 r.'!I70</f>
        <v>0</v>
      </c>
      <c r="AM46" s="52">
        <f>'Zał. nr 2 kalkulacja - 2025 r.'!J70</f>
        <v>0</v>
      </c>
      <c r="AN46" s="52">
        <f>'Zał. nr 2 kalkulacja - 2025 r.'!K70</f>
        <v>0</v>
      </c>
      <c r="AO46" s="52">
        <f>'Zał. nr 2 kalkulacja - 2025 r.'!L70</f>
        <v>0</v>
      </c>
      <c r="AP46" s="52">
        <f>'Zał. nr 2 kalkulacja - 2025 r.'!M70</f>
        <v>0</v>
      </c>
      <c r="AQ46" s="52">
        <f>'Zał. nr 2 kalkulacja - 2025 r.'!N70</f>
        <v>0</v>
      </c>
    </row>
    <row r="47" spans="1:43" s="52" customFormat="1" x14ac:dyDescent="0.25">
      <c r="A47" s="52">
        <f>'Wniosek 2025 r.'!A85</f>
        <v>0</v>
      </c>
      <c r="B47" s="60">
        <f>'Wniosek 2025 r.'!B85</f>
        <v>0</v>
      </c>
      <c r="C47" s="59">
        <f>'Wniosek 2025 r.'!E85</f>
        <v>0</v>
      </c>
      <c r="D47" s="58">
        <f>'Wniosek 2025 r.'!G85</f>
        <v>0</v>
      </c>
      <c r="E47" s="55">
        <f>'Wniosek 2025 r.'!C210</f>
        <v>0</v>
      </c>
      <c r="F47" s="55">
        <f>'Wniosek 2025 r.'!C441</f>
        <v>0</v>
      </c>
      <c r="G47" s="57">
        <f>'Wniosek 2025 r.'!C326</f>
        <v>0</v>
      </c>
      <c r="H47" s="56">
        <f>'Wniosek 2025 r.'!D326</f>
        <v>0</v>
      </c>
      <c r="I47" s="64">
        <f>'Wniosek 2025 r.'!F326</f>
        <v>0</v>
      </c>
      <c r="J47" s="55">
        <f>'Wniosek 2025 r.'!H326</f>
        <v>0</v>
      </c>
      <c r="K47" s="54">
        <f>'Wniosek 2025 r.'!C556</f>
        <v>0</v>
      </c>
      <c r="L47" s="34">
        <f t="shared" si="15"/>
        <v>0</v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- 2025 r.'!C71</f>
        <v>0</v>
      </c>
      <c r="AG47" s="52">
        <f>'Zał. nr 2 kalkulacja - 2025 r.'!D71</f>
        <v>0</v>
      </c>
      <c r="AH47" s="52">
        <f>'Zał. nr 2 kalkulacja - 2025 r.'!E71</f>
        <v>0</v>
      </c>
      <c r="AI47" s="52">
        <f>'Zał. nr 2 kalkulacja - 2025 r.'!F71</f>
        <v>0</v>
      </c>
      <c r="AJ47" s="52">
        <f>'Zał. nr 2 kalkulacja - 2025 r.'!G71</f>
        <v>0</v>
      </c>
      <c r="AK47" s="52">
        <f>'Zał. nr 2 kalkulacja - 2025 r.'!H71</f>
        <v>0</v>
      </c>
      <c r="AL47" s="52">
        <f>'Zał. nr 2 kalkulacja - 2025 r.'!I71</f>
        <v>0</v>
      </c>
      <c r="AM47" s="52">
        <f>'Zał. nr 2 kalkulacja - 2025 r.'!J71</f>
        <v>0</v>
      </c>
      <c r="AN47" s="52">
        <f>'Zał. nr 2 kalkulacja - 2025 r.'!K71</f>
        <v>0</v>
      </c>
      <c r="AO47" s="52">
        <f>'Zał. nr 2 kalkulacja - 2025 r.'!L71</f>
        <v>0</v>
      </c>
      <c r="AP47" s="52">
        <f>'Zał. nr 2 kalkulacja - 2025 r.'!M71</f>
        <v>0</v>
      </c>
      <c r="AQ47" s="52">
        <f>'Zał. nr 2 kalkulacja - 2025 r.'!N71</f>
        <v>0</v>
      </c>
    </row>
    <row r="48" spans="1:43" s="52" customFormat="1" x14ac:dyDescent="0.25">
      <c r="A48" s="52">
        <f>'Wniosek 2025 r.'!A86</f>
        <v>0</v>
      </c>
      <c r="B48" s="60">
        <f>'Wniosek 2025 r.'!B86</f>
        <v>0</v>
      </c>
      <c r="C48" s="59">
        <f>'Wniosek 2025 r.'!E86</f>
        <v>0</v>
      </c>
      <c r="D48" s="58">
        <f>'Wniosek 2025 r.'!G86</f>
        <v>0</v>
      </c>
      <c r="E48" s="55">
        <f>'Wniosek 2025 r.'!C211</f>
        <v>0</v>
      </c>
      <c r="F48" s="55">
        <f>'Wniosek 2025 r.'!C442</f>
        <v>0</v>
      </c>
      <c r="G48" s="57">
        <f>'Wniosek 2025 r.'!C327</f>
        <v>0</v>
      </c>
      <c r="H48" s="56">
        <f>'Wniosek 2025 r.'!D327</f>
        <v>0</v>
      </c>
      <c r="I48" s="64">
        <f>'Wniosek 2025 r.'!F327</f>
        <v>0</v>
      </c>
      <c r="J48" s="55">
        <f>'Wniosek 2025 r.'!H327</f>
        <v>0</v>
      </c>
      <c r="K48" s="54">
        <f>'Wniosek 2025 r.'!C557</f>
        <v>0</v>
      </c>
      <c r="L48" s="34">
        <f t="shared" si="15"/>
        <v>0</v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- 2025 r.'!C72</f>
        <v>0</v>
      </c>
      <c r="AG48" s="52">
        <f>'Zał. nr 2 kalkulacja - 2025 r.'!D72</f>
        <v>0</v>
      </c>
      <c r="AH48" s="52">
        <f>'Zał. nr 2 kalkulacja - 2025 r.'!E72</f>
        <v>0</v>
      </c>
      <c r="AI48" s="52">
        <f>'Zał. nr 2 kalkulacja - 2025 r.'!F72</f>
        <v>0</v>
      </c>
      <c r="AJ48" s="52">
        <f>'Zał. nr 2 kalkulacja - 2025 r.'!G72</f>
        <v>0</v>
      </c>
      <c r="AK48" s="52">
        <f>'Zał. nr 2 kalkulacja - 2025 r.'!H72</f>
        <v>0</v>
      </c>
      <c r="AL48" s="52">
        <f>'Zał. nr 2 kalkulacja - 2025 r.'!I72</f>
        <v>0</v>
      </c>
      <c r="AM48" s="52">
        <f>'Zał. nr 2 kalkulacja - 2025 r.'!J72</f>
        <v>0</v>
      </c>
      <c r="AN48" s="52">
        <f>'Zał. nr 2 kalkulacja - 2025 r.'!K72</f>
        <v>0</v>
      </c>
      <c r="AO48" s="52">
        <f>'Zał. nr 2 kalkulacja - 2025 r.'!L72</f>
        <v>0</v>
      </c>
      <c r="AP48" s="52">
        <f>'Zał. nr 2 kalkulacja - 2025 r.'!M72</f>
        <v>0</v>
      </c>
      <c r="AQ48" s="52">
        <f>'Zał. nr 2 kalkulacja - 2025 r.'!N72</f>
        <v>0</v>
      </c>
    </row>
    <row r="49" spans="1:43" s="52" customFormat="1" x14ac:dyDescent="0.25">
      <c r="A49" s="52">
        <f>'Wniosek 2025 r.'!A87</f>
        <v>0</v>
      </c>
      <c r="B49" s="60">
        <f>'Wniosek 2025 r.'!B87</f>
        <v>0</v>
      </c>
      <c r="C49" s="59">
        <f>'Wniosek 2025 r.'!E87</f>
        <v>0</v>
      </c>
      <c r="D49" s="58">
        <f>'Wniosek 2025 r.'!G87</f>
        <v>0</v>
      </c>
      <c r="E49" s="55">
        <f>'Wniosek 2025 r.'!C212</f>
        <v>0</v>
      </c>
      <c r="F49" s="55">
        <f>'Wniosek 2025 r.'!C443</f>
        <v>0</v>
      </c>
      <c r="G49" s="57">
        <f>'Wniosek 2025 r.'!C328</f>
        <v>0</v>
      </c>
      <c r="H49" s="56">
        <f>'Wniosek 2025 r.'!D328</f>
        <v>0</v>
      </c>
      <c r="I49" s="64">
        <f>'Wniosek 2025 r.'!F328</f>
        <v>0</v>
      </c>
      <c r="J49" s="55">
        <f>'Wniosek 2025 r.'!H328</f>
        <v>0</v>
      </c>
      <c r="K49" s="54">
        <f>'Wniosek 2025 r.'!C558</f>
        <v>0</v>
      </c>
      <c r="L49" s="34">
        <f t="shared" si="15"/>
        <v>0</v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- 2025 r.'!C73</f>
        <v>0</v>
      </c>
      <c r="AG49" s="52">
        <f>'Zał. nr 2 kalkulacja - 2025 r.'!D73</f>
        <v>0</v>
      </c>
      <c r="AH49" s="52">
        <f>'Zał. nr 2 kalkulacja - 2025 r.'!E73</f>
        <v>0</v>
      </c>
      <c r="AI49" s="52">
        <f>'Zał. nr 2 kalkulacja - 2025 r.'!F73</f>
        <v>0</v>
      </c>
      <c r="AJ49" s="52">
        <f>'Zał. nr 2 kalkulacja - 2025 r.'!G73</f>
        <v>0</v>
      </c>
      <c r="AK49" s="52">
        <f>'Zał. nr 2 kalkulacja - 2025 r.'!H73</f>
        <v>0</v>
      </c>
      <c r="AL49" s="52">
        <f>'Zał. nr 2 kalkulacja - 2025 r.'!I73</f>
        <v>0</v>
      </c>
      <c r="AM49" s="52">
        <f>'Zał. nr 2 kalkulacja - 2025 r.'!J73</f>
        <v>0</v>
      </c>
      <c r="AN49" s="52">
        <f>'Zał. nr 2 kalkulacja - 2025 r.'!K73</f>
        <v>0</v>
      </c>
      <c r="AO49" s="52">
        <f>'Zał. nr 2 kalkulacja - 2025 r.'!L73</f>
        <v>0</v>
      </c>
      <c r="AP49" s="52">
        <f>'Zał. nr 2 kalkulacja - 2025 r.'!M73</f>
        <v>0</v>
      </c>
      <c r="AQ49" s="52">
        <f>'Zał. nr 2 kalkulacja - 2025 r.'!N73</f>
        <v>0</v>
      </c>
    </row>
    <row r="50" spans="1:43" s="52" customFormat="1" x14ac:dyDescent="0.25">
      <c r="A50" s="52">
        <f>'Wniosek 2025 r.'!A88</f>
        <v>0</v>
      </c>
      <c r="B50" s="60">
        <f>'Wniosek 2025 r.'!B88</f>
        <v>0</v>
      </c>
      <c r="C50" s="59">
        <f>'Wniosek 2025 r.'!E88</f>
        <v>0</v>
      </c>
      <c r="D50" s="58">
        <f>'Wniosek 2025 r.'!G88</f>
        <v>0</v>
      </c>
      <c r="E50" s="55">
        <f>'Wniosek 2025 r.'!C213</f>
        <v>0</v>
      </c>
      <c r="F50" s="55">
        <f>'Wniosek 2025 r.'!C444</f>
        <v>0</v>
      </c>
      <c r="G50" s="57">
        <f>'Wniosek 2025 r.'!C329</f>
        <v>0</v>
      </c>
      <c r="H50" s="56">
        <f>'Wniosek 2025 r.'!D329</f>
        <v>0</v>
      </c>
      <c r="I50" s="64">
        <f>'Wniosek 2025 r.'!F329</f>
        <v>0</v>
      </c>
      <c r="J50" s="55">
        <f>'Wniosek 2025 r.'!H329</f>
        <v>0</v>
      </c>
      <c r="K50" s="54">
        <f>'Wniosek 2025 r.'!C559</f>
        <v>0</v>
      </c>
      <c r="L50" s="34">
        <f t="shared" si="15"/>
        <v>0</v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- 2025 r.'!C74</f>
        <v>0</v>
      </c>
      <c r="AG50" s="52">
        <f>'Zał. nr 2 kalkulacja - 2025 r.'!D74</f>
        <v>0</v>
      </c>
      <c r="AH50" s="52">
        <f>'Zał. nr 2 kalkulacja - 2025 r.'!E74</f>
        <v>0</v>
      </c>
      <c r="AI50" s="52">
        <f>'Zał. nr 2 kalkulacja - 2025 r.'!F74</f>
        <v>0</v>
      </c>
      <c r="AJ50" s="52">
        <f>'Zał. nr 2 kalkulacja - 2025 r.'!G74</f>
        <v>0</v>
      </c>
      <c r="AK50" s="52">
        <f>'Zał. nr 2 kalkulacja - 2025 r.'!H74</f>
        <v>0</v>
      </c>
      <c r="AL50" s="52">
        <f>'Zał. nr 2 kalkulacja - 2025 r.'!I74</f>
        <v>0</v>
      </c>
      <c r="AM50" s="52">
        <f>'Zał. nr 2 kalkulacja - 2025 r.'!J74</f>
        <v>0</v>
      </c>
      <c r="AN50" s="52">
        <f>'Zał. nr 2 kalkulacja - 2025 r.'!K74</f>
        <v>0</v>
      </c>
      <c r="AO50" s="52">
        <f>'Zał. nr 2 kalkulacja - 2025 r.'!L74</f>
        <v>0</v>
      </c>
      <c r="AP50" s="52">
        <f>'Zał. nr 2 kalkulacja - 2025 r.'!M74</f>
        <v>0</v>
      </c>
      <c r="AQ50" s="52">
        <f>'Zał. nr 2 kalkulacja - 2025 r.'!N74</f>
        <v>0</v>
      </c>
    </row>
    <row r="51" spans="1:43" s="52" customFormat="1" x14ac:dyDescent="0.25">
      <c r="A51" s="52">
        <f>'Wniosek 2025 r.'!A89</f>
        <v>0</v>
      </c>
      <c r="B51" s="60">
        <f>'Wniosek 2025 r.'!B89</f>
        <v>0</v>
      </c>
      <c r="C51" s="59">
        <f>'Wniosek 2025 r.'!E89</f>
        <v>0</v>
      </c>
      <c r="D51" s="58">
        <f>'Wniosek 2025 r.'!G89</f>
        <v>0</v>
      </c>
      <c r="E51" s="55">
        <f>'Wniosek 2025 r.'!C214</f>
        <v>0</v>
      </c>
      <c r="F51" s="55">
        <f>'Wniosek 2025 r.'!C445</f>
        <v>0</v>
      </c>
      <c r="G51" s="57">
        <f>'Wniosek 2025 r.'!C330</f>
        <v>0</v>
      </c>
      <c r="H51" s="56">
        <f>'Wniosek 2025 r.'!D330</f>
        <v>0</v>
      </c>
      <c r="I51" s="64">
        <f>'Wniosek 2025 r.'!F330</f>
        <v>0</v>
      </c>
      <c r="J51" s="55">
        <f>'Wniosek 2025 r.'!H330</f>
        <v>0</v>
      </c>
      <c r="K51" s="54">
        <f>'Wniosek 2025 r.'!C560</f>
        <v>0</v>
      </c>
      <c r="L51" s="34">
        <f t="shared" si="15"/>
        <v>0</v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- 2025 r.'!C75</f>
        <v>0</v>
      </c>
      <c r="AG51" s="52">
        <f>'Zał. nr 2 kalkulacja - 2025 r.'!D75</f>
        <v>0</v>
      </c>
      <c r="AH51" s="52">
        <f>'Zał. nr 2 kalkulacja - 2025 r.'!E75</f>
        <v>0</v>
      </c>
      <c r="AI51" s="52">
        <f>'Zał. nr 2 kalkulacja - 2025 r.'!F75</f>
        <v>0</v>
      </c>
      <c r="AJ51" s="52">
        <f>'Zał. nr 2 kalkulacja - 2025 r.'!G75</f>
        <v>0</v>
      </c>
      <c r="AK51" s="52">
        <f>'Zał. nr 2 kalkulacja - 2025 r.'!H75</f>
        <v>0</v>
      </c>
      <c r="AL51" s="52">
        <f>'Zał. nr 2 kalkulacja - 2025 r.'!I75</f>
        <v>0</v>
      </c>
      <c r="AM51" s="52">
        <f>'Zał. nr 2 kalkulacja - 2025 r.'!J75</f>
        <v>0</v>
      </c>
      <c r="AN51" s="52">
        <f>'Zał. nr 2 kalkulacja - 2025 r.'!K75</f>
        <v>0</v>
      </c>
      <c r="AO51" s="52">
        <f>'Zał. nr 2 kalkulacja - 2025 r.'!L75</f>
        <v>0</v>
      </c>
      <c r="AP51" s="52">
        <f>'Zał. nr 2 kalkulacja - 2025 r.'!M75</f>
        <v>0</v>
      </c>
      <c r="AQ51" s="52">
        <f>'Zał. nr 2 kalkulacja - 2025 r.'!N75</f>
        <v>0</v>
      </c>
    </row>
    <row r="52" spans="1:43" s="52" customFormat="1" x14ac:dyDescent="0.25">
      <c r="A52" s="52">
        <f>'Wniosek 2025 r.'!A90</f>
        <v>0</v>
      </c>
      <c r="B52" s="60">
        <f>'Wniosek 2025 r.'!B90</f>
        <v>0</v>
      </c>
      <c r="C52" s="59">
        <f>'Wniosek 2025 r.'!E90</f>
        <v>0</v>
      </c>
      <c r="D52" s="58">
        <f>'Wniosek 2025 r.'!G90</f>
        <v>0</v>
      </c>
      <c r="E52" s="55">
        <f>'Wniosek 2025 r.'!C215</f>
        <v>0</v>
      </c>
      <c r="F52" s="55">
        <f>'Wniosek 2025 r.'!C446</f>
        <v>0</v>
      </c>
      <c r="G52" s="57">
        <f>'Wniosek 2025 r.'!C331</f>
        <v>0</v>
      </c>
      <c r="H52" s="56">
        <f>'Wniosek 2025 r.'!D331</f>
        <v>0</v>
      </c>
      <c r="I52" s="64">
        <f>'Wniosek 2025 r.'!F331</f>
        <v>0</v>
      </c>
      <c r="J52" s="55">
        <f>'Wniosek 2025 r.'!H331</f>
        <v>0</v>
      </c>
      <c r="K52" s="54">
        <f>'Wniosek 2025 r.'!C561</f>
        <v>0</v>
      </c>
      <c r="L52" s="34">
        <f t="shared" si="15"/>
        <v>0</v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- 2025 r.'!C76</f>
        <v>0</v>
      </c>
      <c r="AG52" s="52">
        <f>'Zał. nr 2 kalkulacja - 2025 r.'!D76</f>
        <v>0</v>
      </c>
      <c r="AH52" s="52">
        <f>'Zał. nr 2 kalkulacja - 2025 r.'!E76</f>
        <v>0</v>
      </c>
      <c r="AI52" s="52">
        <f>'Zał. nr 2 kalkulacja - 2025 r.'!F76</f>
        <v>0</v>
      </c>
      <c r="AJ52" s="52">
        <f>'Zał. nr 2 kalkulacja - 2025 r.'!G76</f>
        <v>0</v>
      </c>
      <c r="AK52" s="52">
        <f>'Zał. nr 2 kalkulacja - 2025 r.'!H76</f>
        <v>0</v>
      </c>
      <c r="AL52" s="52">
        <f>'Zał. nr 2 kalkulacja - 2025 r.'!I76</f>
        <v>0</v>
      </c>
      <c r="AM52" s="52">
        <f>'Zał. nr 2 kalkulacja - 2025 r.'!J76</f>
        <v>0</v>
      </c>
      <c r="AN52" s="52">
        <f>'Zał. nr 2 kalkulacja - 2025 r.'!K76</f>
        <v>0</v>
      </c>
      <c r="AO52" s="52">
        <f>'Zał. nr 2 kalkulacja - 2025 r.'!L76</f>
        <v>0</v>
      </c>
      <c r="AP52" s="52">
        <f>'Zał. nr 2 kalkulacja - 2025 r.'!M76</f>
        <v>0</v>
      </c>
      <c r="AQ52" s="52">
        <f>'Zał. nr 2 kalkulacja - 2025 r.'!N76</f>
        <v>0</v>
      </c>
    </row>
    <row r="53" spans="1:43" s="52" customFormat="1" x14ac:dyDescent="0.25">
      <c r="A53" s="52">
        <f>'Wniosek 2025 r.'!A91</f>
        <v>0</v>
      </c>
      <c r="B53" s="60">
        <f>'Wniosek 2025 r.'!B91</f>
        <v>0</v>
      </c>
      <c r="C53" s="59">
        <f>'Wniosek 2025 r.'!E91</f>
        <v>0</v>
      </c>
      <c r="D53" s="58">
        <f>'Wniosek 2025 r.'!G91</f>
        <v>0</v>
      </c>
      <c r="E53" s="55">
        <f>'Wniosek 2025 r.'!C216</f>
        <v>0</v>
      </c>
      <c r="F53" s="55">
        <f>'Wniosek 2025 r.'!C447</f>
        <v>0</v>
      </c>
      <c r="G53" s="57">
        <f>'Wniosek 2025 r.'!C332</f>
        <v>0</v>
      </c>
      <c r="H53" s="56">
        <f>'Wniosek 2025 r.'!D332</f>
        <v>0</v>
      </c>
      <c r="I53" s="64">
        <f>'Wniosek 2025 r.'!F332</f>
        <v>0</v>
      </c>
      <c r="J53" s="55">
        <f>'Wniosek 2025 r.'!H332</f>
        <v>0</v>
      </c>
      <c r="K53" s="54">
        <f>'Wniosek 2025 r.'!C562</f>
        <v>0</v>
      </c>
      <c r="L53" s="34">
        <f t="shared" si="15"/>
        <v>0</v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- 2025 r.'!C77</f>
        <v>0</v>
      </c>
      <c r="AG53" s="52">
        <f>'Zał. nr 2 kalkulacja - 2025 r.'!D77</f>
        <v>0</v>
      </c>
      <c r="AH53" s="52">
        <f>'Zał. nr 2 kalkulacja - 2025 r.'!E77</f>
        <v>0</v>
      </c>
      <c r="AI53" s="52">
        <f>'Zał. nr 2 kalkulacja - 2025 r.'!F77</f>
        <v>0</v>
      </c>
      <c r="AJ53" s="52">
        <f>'Zał. nr 2 kalkulacja - 2025 r.'!G77</f>
        <v>0</v>
      </c>
      <c r="AK53" s="52">
        <f>'Zał. nr 2 kalkulacja - 2025 r.'!H77</f>
        <v>0</v>
      </c>
      <c r="AL53" s="52">
        <f>'Zał. nr 2 kalkulacja - 2025 r.'!I77</f>
        <v>0</v>
      </c>
      <c r="AM53" s="52">
        <f>'Zał. nr 2 kalkulacja - 2025 r.'!J77</f>
        <v>0</v>
      </c>
      <c r="AN53" s="52">
        <f>'Zał. nr 2 kalkulacja - 2025 r.'!K77</f>
        <v>0</v>
      </c>
      <c r="AO53" s="52">
        <f>'Zał. nr 2 kalkulacja - 2025 r.'!L77</f>
        <v>0</v>
      </c>
      <c r="AP53" s="52">
        <f>'Zał. nr 2 kalkulacja - 2025 r.'!M77</f>
        <v>0</v>
      </c>
      <c r="AQ53" s="52">
        <f>'Zał. nr 2 kalkulacja - 2025 r.'!N77</f>
        <v>0</v>
      </c>
    </row>
    <row r="54" spans="1:43" s="52" customFormat="1" x14ac:dyDescent="0.25">
      <c r="A54" s="52">
        <f>'Wniosek 2025 r.'!A92</f>
        <v>0</v>
      </c>
      <c r="B54" s="60">
        <f>'Wniosek 2025 r.'!B92</f>
        <v>0</v>
      </c>
      <c r="C54" s="59">
        <f>'Wniosek 2025 r.'!E92</f>
        <v>0</v>
      </c>
      <c r="D54" s="58">
        <f>'Wniosek 2025 r.'!G92</f>
        <v>0</v>
      </c>
      <c r="E54" s="55">
        <f>'Wniosek 2025 r.'!C217</f>
        <v>0</v>
      </c>
      <c r="F54" s="55">
        <f>'Wniosek 2025 r.'!C448</f>
        <v>0</v>
      </c>
      <c r="G54" s="57">
        <f>'Wniosek 2025 r.'!C333</f>
        <v>0</v>
      </c>
      <c r="H54" s="56">
        <f>'Wniosek 2025 r.'!D333</f>
        <v>0</v>
      </c>
      <c r="I54" s="64">
        <f>'Wniosek 2025 r.'!F333</f>
        <v>0</v>
      </c>
      <c r="J54" s="55">
        <f>'Wniosek 2025 r.'!H333</f>
        <v>0</v>
      </c>
      <c r="K54" s="54">
        <f>'Wniosek 2025 r.'!C563</f>
        <v>0</v>
      </c>
      <c r="L54" s="34">
        <f t="shared" si="15"/>
        <v>0</v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- 2025 r.'!C78</f>
        <v>0</v>
      </c>
      <c r="AG54" s="52">
        <f>'Zał. nr 2 kalkulacja - 2025 r.'!D78</f>
        <v>0</v>
      </c>
      <c r="AH54" s="52">
        <f>'Zał. nr 2 kalkulacja - 2025 r.'!E78</f>
        <v>0</v>
      </c>
      <c r="AI54" s="52">
        <f>'Zał. nr 2 kalkulacja - 2025 r.'!F78</f>
        <v>0</v>
      </c>
      <c r="AJ54" s="52">
        <f>'Zał. nr 2 kalkulacja - 2025 r.'!G78</f>
        <v>0</v>
      </c>
      <c r="AK54" s="52">
        <f>'Zał. nr 2 kalkulacja - 2025 r.'!H78</f>
        <v>0</v>
      </c>
      <c r="AL54" s="52">
        <f>'Zał. nr 2 kalkulacja - 2025 r.'!I78</f>
        <v>0</v>
      </c>
      <c r="AM54" s="52">
        <f>'Zał. nr 2 kalkulacja - 2025 r.'!J78</f>
        <v>0</v>
      </c>
      <c r="AN54" s="52">
        <f>'Zał. nr 2 kalkulacja - 2025 r.'!K78</f>
        <v>0</v>
      </c>
      <c r="AO54" s="52">
        <f>'Zał. nr 2 kalkulacja - 2025 r.'!L78</f>
        <v>0</v>
      </c>
      <c r="AP54" s="52">
        <f>'Zał. nr 2 kalkulacja - 2025 r.'!M78</f>
        <v>0</v>
      </c>
      <c r="AQ54" s="52">
        <f>'Zał. nr 2 kalkulacja - 2025 r.'!N78</f>
        <v>0</v>
      </c>
    </row>
    <row r="55" spans="1:43" s="52" customFormat="1" x14ac:dyDescent="0.25">
      <c r="A55" s="52">
        <f>'Wniosek 2025 r.'!A93</f>
        <v>0</v>
      </c>
      <c r="B55" s="60">
        <f>'Wniosek 2025 r.'!B93</f>
        <v>0</v>
      </c>
      <c r="C55" s="59">
        <f>'Wniosek 2025 r.'!E93</f>
        <v>0</v>
      </c>
      <c r="D55" s="58">
        <f>'Wniosek 2025 r.'!G93</f>
        <v>0</v>
      </c>
      <c r="E55" s="55">
        <f>'Wniosek 2025 r.'!C218</f>
        <v>0</v>
      </c>
      <c r="F55" s="55">
        <f>'Wniosek 2025 r.'!C449</f>
        <v>0</v>
      </c>
      <c r="G55" s="57">
        <f>'Wniosek 2025 r.'!C334</f>
        <v>0</v>
      </c>
      <c r="H55" s="56">
        <f>'Wniosek 2025 r.'!D334</f>
        <v>0</v>
      </c>
      <c r="I55" s="64">
        <f>'Wniosek 2025 r.'!F334</f>
        <v>0</v>
      </c>
      <c r="J55" s="55">
        <f>'Wniosek 2025 r.'!H334</f>
        <v>0</v>
      </c>
      <c r="K55" s="54">
        <f>'Wniosek 2025 r.'!C564</f>
        <v>0</v>
      </c>
      <c r="L55" s="34">
        <f t="shared" si="15"/>
        <v>0</v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- 2025 r.'!C79</f>
        <v>0</v>
      </c>
      <c r="AG55" s="52">
        <f>'Zał. nr 2 kalkulacja - 2025 r.'!D79</f>
        <v>0</v>
      </c>
      <c r="AH55" s="52">
        <f>'Zał. nr 2 kalkulacja - 2025 r.'!E79</f>
        <v>0</v>
      </c>
      <c r="AI55" s="52">
        <f>'Zał. nr 2 kalkulacja - 2025 r.'!F79</f>
        <v>0</v>
      </c>
      <c r="AJ55" s="52">
        <f>'Zał. nr 2 kalkulacja - 2025 r.'!G79</f>
        <v>0</v>
      </c>
      <c r="AK55" s="52">
        <f>'Zał. nr 2 kalkulacja - 2025 r.'!H79</f>
        <v>0</v>
      </c>
      <c r="AL55" s="52">
        <f>'Zał. nr 2 kalkulacja - 2025 r.'!I79</f>
        <v>0</v>
      </c>
      <c r="AM55" s="52">
        <f>'Zał. nr 2 kalkulacja - 2025 r.'!J79</f>
        <v>0</v>
      </c>
      <c r="AN55" s="52">
        <f>'Zał. nr 2 kalkulacja - 2025 r.'!K79</f>
        <v>0</v>
      </c>
      <c r="AO55" s="52">
        <f>'Zał. nr 2 kalkulacja - 2025 r.'!L79</f>
        <v>0</v>
      </c>
      <c r="AP55" s="52">
        <f>'Zał. nr 2 kalkulacja - 2025 r.'!M79</f>
        <v>0</v>
      </c>
      <c r="AQ55" s="52">
        <f>'Zał. nr 2 kalkulacja - 2025 r.'!N79</f>
        <v>0</v>
      </c>
    </row>
    <row r="56" spans="1:43" s="52" customFormat="1" x14ac:dyDescent="0.25">
      <c r="A56" s="52">
        <f>'Wniosek 2025 r.'!A94</f>
        <v>0</v>
      </c>
      <c r="B56" s="60">
        <f>'Wniosek 2025 r.'!B94</f>
        <v>0</v>
      </c>
      <c r="C56" s="59">
        <f>'Wniosek 2025 r.'!E94</f>
        <v>0</v>
      </c>
      <c r="D56" s="58">
        <f>'Wniosek 2025 r.'!G94</f>
        <v>0</v>
      </c>
      <c r="E56" s="55">
        <f>'Wniosek 2025 r.'!C219</f>
        <v>0</v>
      </c>
      <c r="F56" s="55">
        <f>'Wniosek 2025 r.'!C450</f>
        <v>0</v>
      </c>
      <c r="G56" s="57">
        <f>'Wniosek 2025 r.'!C335</f>
        <v>0</v>
      </c>
      <c r="H56" s="56">
        <f>'Wniosek 2025 r.'!D335</f>
        <v>0</v>
      </c>
      <c r="I56" s="64">
        <f>'Wniosek 2025 r.'!F335</f>
        <v>0</v>
      </c>
      <c r="J56" s="55">
        <f>'Wniosek 2025 r.'!H335</f>
        <v>0</v>
      </c>
      <c r="K56" s="54">
        <f>'Wniosek 2025 r.'!C565</f>
        <v>0</v>
      </c>
      <c r="L56" s="34">
        <f t="shared" si="15"/>
        <v>0</v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- 2025 r.'!C80</f>
        <v>0</v>
      </c>
      <c r="AG56" s="52">
        <f>'Zał. nr 2 kalkulacja - 2025 r.'!D80</f>
        <v>0</v>
      </c>
      <c r="AH56" s="52">
        <f>'Zał. nr 2 kalkulacja - 2025 r.'!E80</f>
        <v>0</v>
      </c>
      <c r="AI56" s="52">
        <f>'Zał. nr 2 kalkulacja - 2025 r.'!F80</f>
        <v>0</v>
      </c>
      <c r="AJ56" s="52">
        <f>'Zał. nr 2 kalkulacja - 2025 r.'!G80</f>
        <v>0</v>
      </c>
      <c r="AK56" s="52">
        <f>'Zał. nr 2 kalkulacja - 2025 r.'!H80</f>
        <v>0</v>
      </c>
      <c r="AL56" s="52">
        <f>'Zał. nr 2 kalkulacja - 2025 r.'!I80</f>
        <v>0</v>
      </c>
      <c r="AM56" s="52">
        <f>'Zał. nr 2 kalkulacja - 2025 r.'!J80</f>
        <v>0</v>
      </c>
      <c r="AN56" s="52">
        <f>'Zał. nr 2 kalkulacja - 2025 r.'!K80</f>
        <v>0</v>
      </c>
      <c r="AO56" s="52">
        <f>'Zał. nr 2 kalkulacja - 2025 r.'!L80</f>
        <v>0</v>
      </c>
      <c r="AP56" s="52">
        <f>'Zał. nr 2 kalkulacja - 2025 r.'!M80</f>
        <v>0</v>
      </c>
      <c r="AQ56" s="52">
        <f>'Zał. nr 2 kalkulacja - 2025 r.'!N80</f>
        <v>0</v>
      </c>
    </row>
    <row r="57" spans="1:43" s="52" customFormat="1" x14ac:dyDescent="0.25">
      <c r="A57" s="52">
        <f>'Wniosek 2025 r.'!A95</f>
        <v>0</v>
      </c>
      <c r="B57" s="60">
        <f>'Wniosek 2025 r.'!B95</f>
        <v>0</v>
      </c>
      <c r="C57" s="59">
        <f>'Wniosek 2025 r.'!E95</f>
        <v>0</v>
      </c>
      <c r="D57" s="58">
        <f>'Wniosek 2025 r.'!G95</f>
        <v>0</v>
      </c>
      <c r="E57" s="55">
        <f>'Wniosek 2025 r.'!C220</f>
        <v>0</v>
      </c>
      <c r="F57" s="55">
        <f>'Wniosek 2025 r.'!C451</f>
        <v>0</v>
      </c>
      <c r="G57" s="57">
        <f>'Wniosek 2025 r.'!C336</f>
        <v>0</v>
      </c>
      <c r="H57" s="56">
        <f>'Wniosek 2025 r.'!D336</f>
        <v>0</v>
      </c>
      <c r="I57" s="64">
        <f>'Wniosek 2025 r.'!F336</f>
        <v>0</v>
      </c>
      <c r="J57" s="55">
        <f>'Wniosek 2025 r.'!H336</f>
        <v>0</v>
      </c>
      <c r="K57" s="54">
        <f>'Wniosek 2025 r.'!C566</f>
        <v>0</v>
      </c>
      <c r="L57" s="34">
        <f t="shared" si="15"/>
        <v>0</v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- 2025 r.'!C81</f>
        <v>0</v>
      </c>
      <c r="AG57" s="52">
        <f>'Zał. nr 2 kalkulacja - 2025 r.'!D81</f>
        <v>0</v>
      </c>
      <c r="AH57" s="52">
        <f>'Zał. nr 2 kalkulacja - 2025 r.'!E81</f>
        <v>0</v>
      </c>
      <c r="AI57" s="52">
        <f>'Zał. nr 2 kalkulacja - 2025 r.'!F81</f>
        <v>0</v>
      </c>
      <c r="AJ57" s="52">
        <f>'Zał. nr 2 kalkulacja - 2025 r.'!G81</f>
        <v>0</v>
      </c>
      <c r="AK57" s="52">
        <f>'Zał. nr 2 kalkulacja - 2025 r.'!H81</f>
        <v>0</v>
      </c>
      <c r="AL57" s="52">
        <f>'Zał. nr 2 kalkulacja - 2025 r.'!I81</f>
        <v>0</v>
      </c>
      <c r="AM57" s="52">
        <f>'Zał. nr 2 kalkulacja - 2025 r.'!J81</f>
        <v>0</v>
      </c>
      <c r="AN57" s="52">
        <f>'Zał. nr 2 kalkulacja - 2025 r.'!K81</f>
        <v>0</v>
      </c>
      <c r="AO57" s="52">
        <f>'Zał. nr 2 kalkulacja - 2025 r.'!L81</f>
        <v>0</v>
      </c>
      <c r="AP57" s="52">
        <f>'Zał. nr 2 kalkulacja - 2025 r.'!M81</f>
        <v>0</v>
      </c>
      <c r="AQ57" s="52">
        <f>'Zał. nr 2 kalkulacja - 2025 r.'!N81</f>
        <v>0</v>
      </c>
    </row>
    <row r="58" spans="1:43" s="52" customFormat="1" x14ac:dyDescent="0.25">
      <c r="A58" s="52">
        <f>'Wniosek 2025 r.'!A96</f>
        <v>0</v>
      </c>
      <c r="B58" s="60">
        <f>'Wniosek 2025 r.'!B96</f>
        <v>0</v>
      </c>
      <c r="C58" s="59">
        <f>'Wniosek 2025 r.'!E96</f>
        <v>0</v>
      </c>
      <c r="D58" s="58">
        <f>'Wniosek 2025 r.'!G96</f>
        <v>0</v>
      </c>
      <c r="E58" s="55">
        <f>'Wniosek 2025 r.'!C221</f>
        <v>0</v>
      </c>
      <c r="F58" s="55">
        <f>'Wniosek 2025 r.'!C452</f>
        <v>0</v>
      </c>
      <c r="G58" s="57">
        <f>'Wniosek 2025 r.'!C337</f>
        <v>0</v>
      </c>
      <c r="H58" s="56">
        <f>'Wniosek 2025 r.'!D337</f>
        <v>0</v>
      </c>
      <c r="I58" s="64">
        <f>'Wniosek 2025 r.'!F337</f>
        <v>0</v>
      </c>
      <c r="J58" s="55">
        <f>'Wniosek 2025 r.'!H337</f>
        <v>0</v>
      </c>
      <c r="K58" s="54">
        <f>'Wniosek 2025 r.'!C567</f>
        <v>0</v>
      </c>
      <c r="L58" s="34">
        <f t="shared" si="15"/>
        <v>0</v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- 2025 r.'!C82</f>
        <v>0</v>
      </c>
      <c r="AG58" s="52">
        <f>'Zał. nr 2 kalkulacja - 2025 r.'!D82</f>
        <v>0</v>
      </c>
      <c r="AH58" s="52">
        <f>'Zał. nr 2 kalkulacja - 2025 r.'!E82</f>
        <v>0</v>
      </c>
      <c r="AI58" s="52">
        <f>'Zał. nr 2 kalkulacja - 2025 r.'!F82</f>
        <v>0</v>
      </c>
      <c r="AJ58" s="52">
        <f>'Zał. nr 2 kalkulacja - 2025 r.'!G82</f>
        <v>0</v>
      </c>
      <c r="AK58" s="52">
        <f>'Zał. nr 2 kalkulacja - 2025 r.'!H82</f>
        <v>0</v>
      </c>
      <c r="AL58" s="52">
        <f>'Zał. nr 2 kalkulacja - 2025 r.'!I82</f>
        <v>0</v>
      </c>
      <c r="AM58" s="52">
        <f>'Zał. nr 2 kalkulacja - 2025 r.'!J82</f>
        <v>0</v>
      </c>
      <c r="AN58" s="52">
        <f>'Zał. nr 2 kalkulacja - 2025 r.'!K82</f>
        <v>0</v>
      </c>
      <c r="AO58" s="52">
        <f>'Zał. nr 2 kalkulacja - 2025 r.'!L82</f>
        <v>0</v>
      </c>
      <c r="AP58" s="52">
        <f>'Zał. nr 2 kalkulacja - 2025 r.'!M82</f>
        <v>0</v>
      </c>
      <c r="AQ58" s="52">
        <f>'Zał. nr 2 kalkulacja - 2025 r.'!N82</f>
        <v>0</v>
      </c>
    </row>
    <row r="59" spans="1:43" s="52" customFormat="1" x14ac:dyDescent="0.25">
      <c r="A59" s="52">
        <f>'Wniosek 2025 r.'!A97</f>
        <v>0</v>
      </c>
      <c r="B59" s="60">
        <f>'Wniosek 2025 r.'!B97</f>
        <v>0</v>
      </c>
      <c r="C59" s="59">
        <f>'Wniosek 2025 r.'!E97</f>
        <v>0</v>
      </c>
      <c r="D59" s="58">
        <f>'Wniosek 2025 r.'!G97</f>
        <v>0</v>
      </c>
      <c r="E59" s="55">
        <f>'Wniosek 2025 r.'!C222</f>
        <v>0</v>
      </c>
      <c r="F59" s="55">
        <f>'Wniosek 2025 r.'!C453</f>
        <v>0</v>
      </c>
      <c r="G59" s="57">
        <f>'Wniosek 2025 r.'!C338</f>
        <v>0</v>
      </c>
      <c r="H59" s="56">
        <f>'Wniosek 2025 r.'!D338</f>
        <v>0</v>
      </c>
      <c r="I59" s="64">
        <f>'Wniosek 2025 r.'!F338</f>
        <v>0</v>
      </c>
      <c r="J59" s="55">
        <f>'Wniosek 2025 r.'!H338</f>
        <v>0</v>
      </c>
      <c r="K59" s="54">
        <f>'Wniosek 2025 r.'!C568</f>
        <v>0</v>
      </c>
      <c r="L59" s="34">
        <f t="shared" si="15"/>
        <v>0</v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- 2025 r.'!C83</f>
        <v>0</v>
      </c>
      <c r="AG59" s="52">
        <f>'Zał. nr 2 kalkulacja - 2025 r.'!D83</f>
        <v>0</v>
      </c>
      <c r="AH59" s="52">
        <f>'Zał. nr 2 kalkulacja - 2025 r.'!E83</f>
        <v>0</v>
      </c>
      <c r="AI59" s="52">
        <f>'Zał. nr 2 kalkulacja - 2025 r.'!F83</f>
        <v>0</v>
      </c>
      <c r="AJ59" s="52">
        <f>'Zał. nr 2 kalkulacja - 2025 r.'!G83</f>
        <v>0</v>
      </c>
      <c r="AK59" s="52">
        <f>'Zał. nr 2 kalkulacja - 2025 r.'!H83</f>
        <v>0</v>
      </c>
      <c r="AL59" s="52">
        <f>'Zał. nr 2 kalkulacja - 2025 r.'!I83</f>
        <v>0</v>
      </c>
      <c r="AM59" s="52">
        <f>'Zał. nr 2 kalkulacja - 2025 r.'!J83</f>
        <v>0</v>
      </c>
      <c r="AN59" s="52">
        <f>'Zał. nr 2 kalkulacja - 2025 r.'!K83</f>
        <v>0</v>
      </c>
      <c r="AO59" s="52">
        <f>'Zał. nr 2 kalkulacja - 2025 r.'!L83</f>
        <v>0</v>
      </c>
      <c r="AP59" s="52">
        <f>'Zał. nr 2 kalkulacja - 2025 r.'!M83</f>
        <v>0</v>
      </c>
      <c r="AQ59" s="52">
        <f>'Zał. nr 2 kalkulacja - 2025 r.'!N83</f>
        <v>0</v>
      </c>
    </row>
    <row r="60" spans="1:43" s="52" customFormat="1" x14ac:dyDescent="0.25">
      <c r="A60" s="52">
        <f>'Wniosek 2025 r.'!A98</f>
        <v>0</v>
      </c>
      <c r="B60" s="60">
        <f>'Wniosek 2025 r.'!B98</f>
        <v>0</v>
      </c>
      <c r="C60" s="59">
        <f>'Wniosek 2025 r.'!E98</f>
        <v>0</v>
      </c>
      <c r="D60" s="58">
        <f>'Wniosek 2025 r.'!G98</f>
        <v>0</v>
      </c>
      <c r="E60" s="55">
        <f>'Wniosek 2025 r.'!C223</f>
        <v>0</v>
      </c>
      <c r="F60" s="55">
        <f>'Wniosek 2025 r.'!C454</f>
        <v>0</v>
      </c>
      <c r="G60" s="57">
        <f>'Wniosek 2025 r.'!C339</f>
        <v>0</v>
      </c>
      <c r="H60" s="56">
        <f>'Wniosek 2025 r.'!D339</f>
        <v>0</v>
      </c>
      <c r="I60" s="64">
        <f>'Wniosek 2025 r.'!F339</f>
        <v>0</v>
      </c>
      <c r="J60" s="55">
        <f>'Wniosek 2025 r.'!H339</f>
        <v>0</v>
      </c>
      <c r="K60" s="54">
        <f>'Wniosek 2025 r.'!C569</f>
        <v>0</v>
      </c>
      <c r="L60" s="34">
        <f t="shared" si="15"/>
        <v>0</v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- 2025 r.'!C84</f>
        <v>0</v>
      </c>
      <c r="AG60" s="52">
        <f>'Zał. nr 2 kalkulacja - 2025 r.'!D84</f>
        <v>0</v>
      </c>
      <c r="AH60" s="52">
        <f>'Zał. nr 2 kalkulacja - 2025 r.'!E84</f>
        <v>0</v>
      </c>
      <c r="AI60" s="52">
        <f>'Zał. nr 2 kalkulacja - 2025 r.'!F84</f>
        <v>0</v>
      </c>
      <c r="AJ60" s="52">
        <f>'Zał. nr 2 kalkulacja - 2025 r.'!G84</f>
        <v>0</v>
      </c>
      <c r="AK60" s="52">
        <f>'Zał. nr 2 kalkulacja - 2025 r.'!H84</f>
        <v>0</v>
      </c>
      <c r="AL60" s="52">
        <f>'Zał. nr 2 kalkulacja - 2025 r.'!I84</f>
        <v>0</v>
      </c>
      <c r="AM60" s="52">
        <f>'Zał. nr 2 kalkulacja - 2025 r.'!J84</f>
        <v>0</v>
      </c>
      <c r="AN60" s="52">
        <f>'Zał. nr 2 kalkulacja - 2025 r.'!K84</f>
        <v>0</v>
      </c>
      <c r="AO60" s="52">
        <f>'Zał. nr 2 kalkulacja - 2025 r.'!L84</f>
        <v>0</v>
      </c>
      <c r="AP60" s="52">
        <f>'Zał. nr 2 kalkulacja - 2025 r.'!M84</f>
        <v>0</v>
      </c>
      <c r="AQ60" s="52">
        <f>'Zał. nr 2 kalkulacja - 2025 r.'!N84</f>
        <v>0</v>
      </c>
    </row>
    <row r="61" spans="1:43" s="52" customFormat="1" x14ac:dyDescent="0.25">
      <c r="A61" s="52">
        <f>'Wniosek 2025 r.'!A99</f>
        <v>0</v>
      </c>
      <c r="B61" s="60">
        <f>'Wniosek 2025 r.'!B99</f>
        <v>0</v>
      </c>
      <c r="C61" s="59">
        <f>'Wniosek 2025 r.'!E99</f>
        <v>0</v>
      </c>
      <c r="D61" s="58">
        <f>'Wniosek 2025 r.'!G99</f>
        <v>0</v>
      </c>
      <c r="E61" s="55">
        <f>'Wniosek 2025 r.'!C224</f>
        <v>0</v>
      </c>
      <c r="F61" s="55">
        <f>'Wniosek 2025 r.'!C455</f>
        <v>0</v>
      </c>
      <c r="G61" s="57">
        <f>'Wniosek 2025 r.'!C340</f>
        <v>0</v>
      </c>
      <c r="H61" s="56">
        <f>'Wniosek 2025 r.'!D340</f>
        <v>0</v>
      </c>
      <c r="I61" s="64">
        <f>'Wniosek 2025 r.'!F340</f>
        <v>0</v>
      </c>
      <c r="J61" s="55">
        <f>'Wniosek 2025 r.'!H340</f>
        <v>0</v>
      </c>
      <c r="K61" s="54">
        <f>'Wniosek 2025 r.'!C570</f>
        <v>0</v>
      </c>
      <c r="L61" s="34">
        <f t="shared" si="15"/>
        <v>0</v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- 2025 r.'!C85</f>
        <v>0</v>
      </c>
      <c r="AG61" s="52">
        <f>'Zał. nr 2 kalkulacja - 2025 r.'!D85</f>
        <v>0</v>
      </c>
      <c r="AH61" s="52">
        <f>'Zał. nr 2 kalkulacja - 2025 r.'!E85</f>
        <v>0</v>
      </c>
      <c r="AI61" s="52">
        <f>'Zał. nr 2 kalkulacja - 2025 r.'!F85</f>
        <v>0</v>
      </c>
      <c r="AJ61" s="52">
        <f>'Zał. nr 2 kalkulacja - 2025 r.'!G85</f>
        <v>0</v>
      </c>
      <c r="AK61" s="52">
        <f>'Zał. nr 2 kalkulacja - 2025 r.'!H85</f>
        <v>0</v>
      </c>
      <c r="AL61" s="52">
        <f>'Zał. nr 2 kalkulacja - 2025 r.'!I85</f>
        <v>0</v>
      </c>
      <c r="AM61" s="52">
        <f>'Zał. nr 2 kalkulacja - 2025 r.'!J85</f>
        <v>0</v>
      </c>
      <c r="AN61" s="52">
        <f>'Zał. nr 2 kalkulacja - 2025 r.'!K85</f>
        <v>0</v>
      </c>
      <c r="AO61" s="52">
        <f>'Zał. nr 2 kalkulacja - 2025 r.'!L85</f>
        <v>0</v>
      </c>
      <c r="AP61" s="52">
        <f>'Zał. nr 2 kalkulacja - 2025 r.'!M85</f>
        <v>0</v>
      </c>
      <c r="AQ61" s="52">
        <f>'Zał. nr 2 kalkulacja - 2025 r.'!N85</f>
        <v>0</v>
      </c>
    </row>
    <row r="62" spans="1:43" s="52" customFormat="1" x14ac:dyDescent="0.25">
      <c r="A62" s="52">
        <f>'Wniosek 2025 r.'!A100</f>
        <v>0</v>
      </c>
      <c r="B62" s="60">
        <f>'Wniosek 2025 r.'!B100</f>
        <v>0</v>
      </c>
      <c r="C62" s="59">
        <f>'Wniosek 2025 r.'!E100</f>
        <v>0</v>
      </c>
      <c r="D62" s="58">
        <f>'Wniosek 2025 r.'!G100</f>
        <v>0</v>
      </c>
      <c r="E62" s="55">
        <f>'Wniosek 2025 r.'!C225</f>
        <v>0</v>
      </c>
      <c r="F62" s="55">
        <f>'Wniosek 2025 r.'!C456</f>
        <v>0</v>
      </c>
      <c r="G62" s="57">
        <f>'Wniosek 2025 r.'!C341</f>
        <v>0</v>
      </c>
      <c r="H62" s="56">
        <f>'Wniosek 2025 r.'!D341</f>
        <v>0</v>
      </c>
      <c r="I62" s="64">
        <f>'Wniosek 2025 r.'!F341</f>
        <v>0</v>
      </c>
      <c r="J62" s="55">
        <f>'Wniosek 2025 r.'!H341</f>
        <v>0</v>
      </c>
      <c r="K62" s="54">
        <f>'Wniosek 2025 r.'!C571</f>
        <v>0</v>
      </c>
      <c r="L62" s="34">
        <f t="shared" si="15"/>
        <v>0</v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- 2025 r.'!C86</f>
        <v>0</v>
      </c>
      <c r="AG62" s="52">
        <f>'Zał. nr 2 kalkulacja - 2025 r.'!D86</f>
        <v>0</v>
      </c>
      <c r="AH62" s="52">
        <f>'Zał. nr 2 kalkulacja - 2025 r.'!E86</f>
        <v>0</v>
      </c>
      <c r="AI62" s="52">
        <f>'Zał. nr 2 kalkulacja - 2025 r.'!F86</f>
        <v>0</v>
      </c>
      <c r="AJ62" s="52">
        <f>'Zał. nr 2 kalkulacja - 2025 r.'!G86</f>
        <v>0</v>
      </c>
      <c r="AK62" s="52">
        <f>'Zał. nr 2 kalkulacja - 2025 r.'!H86</f>
        <v>0</v>
      </c>
      <c r="AL62" s="52">
        <f>'Zał. nr 2 kalkulacja - 2025 r.'!I86</f>
        <v>0</v>
      </c>
      <c r="AM62" s="52">
        <f>'Zał. nr 2 kalkulacja - 2025 r.'!J86</f>
        <v>0</v>
      </c>
      <c r="AN62" s="52">
        <f>'Zał. nr 2 kalkulacja - 2025 r.'!K86</f>
        <v>0</v>
      </c>
      <c r="AO62" s="52">
        <f>'Zał. nr 2 kalkulacja - 2025 r.'!L86</f>
        <v>0</v>
      </c>
      <c r="AP62" s="52">
        <f>'Zał. nr 2 kalkulacja - 2025 r.'!M86</f>
        <v>0</v>
      </c>
      <c r="AQ62" s="52">
        <f>'Zał. nr 2 kalkulacja - 2025 r.'!N86</f>
        <v>0</v>
      </c>
    </row>
    <row r="63" spans="1:43" s="52" customFormat="1" x14ac:dyDescent="0.25">
      <c r="A63" s="52">
        <f>'Wniosek 2025 r.'!A101</f>
        <v>0</v>
      </c>
      <c r="B63" s="60">
        <f>'Wniosek 2025 r.'!B101</f>
        <v>0</v>
      </c>
      <c r="C63" s="59">
        <f>'Wniosek 2025 r.'!E101</f>
        <v>0</v>
      </c>
      <c r="D63" s="58">
        <f>'Wniosek 2025 r.'!G101</f>
        <v>0</v>
      </c>
      <c r="E63" s="55">
        <f>'Wniosek 2025 r.'!C226</f>
        <v>0</v>
      </c>
      <c r="F63" s="55">
        <f>'Wniosek 2025 r.'!C457</f>
        <v>0</v>
      </c>
      <c r="G63" s="57">
        <f>'Wniosek 2025 r.'!C342</f>
        <v>0</v>
      </c>
      <c r="H63" s="56">
        <f>'Wniosek 2025 r.'!D342</f>
        <v>0</v>
      </c>
      <c r="I63" s="64">
        <f>'Wniosek 2025 r.'!F342</f>
        <v>0</v>
      </c>
      <c r="J63" s="55">
        <f>'Wniosek 2025 r.'!H342</f>
        <v>0</v>
      </c>
      <c r="K63" s="54">
        <f>'Wniosek 2025 r.'!C572</f>
        <v>0</v>
      </c>
      <c r="L63" s="34">
        <f t="shared" si="15"/>
        <v>0</v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- 2025 r.'!C87</f>
        <v>0</v>
      </c>
      <c r="AG63" s="52">
        <f>'Zał. nr 2 kalkulacja - 2025 r.'!D87</f>
        <v>0</v>
      </c>
      <c r="AH63" s="52">
        <f>'Zał. nr 2 kalkulacja - 2025 r.'!E87</f>
        <v>0</v>
      </c>
      <c r="AI63" s="52">
        <f>'Zał. nr 2 kalkulacja - 2025 r.'!F87</f>
        <v>0</v>
      </c>
      <c r="AJ63" s="52">
        <f>'Zał. nr 2 kalkulacja - 2025 r.'!G87</f>
        <v>0</v>
      </c>
      <c r="AK63" s="52">
        <f>'Zał. nr 2 kalkulacja - 2025 r.'!H87</f>
        <v>0</v>
      </c>
      <c r="AL63" s="52">
        <f>'Zał. nr 2 kalkulacja - 2025 r.'!I87</f>
        <v>0</v>
      </c>
      <c r="AM63" s="52">
        <f>'Zał. nr 2 kalkulacja - 2025 r.'!J87</f>
        <v>0</v>
      </c>
      <c r="AN63" s="52">
        <f>'Zał. nr 2 kalkulacja - 2025 r.'!K87</f>
        <v>0</v>
      </c>
      <c r="AO63" s="52">
        <f>'Zał. nr 2 kalkulacja - 2025 r.'!L87</f>
        <v>0</v>
      </c>
      <c r="AP63" s="52">
        <f>'Zał. nr 2 kalkulacja - 2025 r.'!M87</f>
        <v>0</v>
      </c>
      <c r="AQ63" s="52">
        <f>'Zał. nr 2 kalkulacja - 2025 r.'!N87</f>
        <v>0</v>
      </c>
    </row>
    <row r="64" spans="1:43" s="52" customFormat="1" x14ac:dyDescent="0.25">
      <c r="A64" s="52">
        <f>'Wniosek 2025 r.'!A102</f>
        <v>0</v>
      </c>
      <c r="B64" s="60">
        <f>'Wniosek 2025 r.'!B102</f>
        <v>0</v>
      </c>
      <c r="C64" s="59">
        <f>'Wniosek 2025 r.'!E102</f>
        <v>0</v>
      </c>
      <c r="D64" s="58">
        <f>'Wniosek 2025 r.'!G102</f>
        <v>0</v>
      </c>
      <c r="E64" s="55">
        <f>'Wniosek 2025 r.'!C227</f>
        <v>0</v>
      </c>
      <c r="F64" s="55">
        <f>'Wniosek 2025 r.'!C458</f>
        <v>0</v>
      </c>
      <c r="G64" s="57">
        <f>'Wniosek 2025 r.'!C343</f>
        <v>0</v>
      </c>
      <c r="H64" s="56">
        <f>'Wniosek 2025 r.'!D343</f>
        <v>0</v>
      </c>
      <c r="I64" s="64">
        <f>'Wniosek 2025 r.'!F343</f>
        <v>0</v>
      </c>
      <c r="J64" s="55">
        <f>'Wniosek 2025 r.'!H343</f>
        <v>0</v>
      </c>
      <c r="K64" s="54">
        <f>'Wniosek 2025 r.'!C573</f>
        <v>0</v>
      </c>
      <c r="L64" s="34">
        <f t="shared" si="15"/>
        <v>0</v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- 2025 r.'!C88</f>
        <v>0</v>
      </c>
      <c r="AG64" s="52">
        <f>'Zał. nr 2 kalkulacja - 2025 r.'!D88</f>
        <v>0</v>
      </c>
      <c r="AH64" s="52">
        <f>'Zał. nr 2 kalkulacja - 2025 r.'!E88</f>
        <v>0</v>
      </c>
      <c r="AI64" s="52">
        <f>'Zał. nr 2 kalkulacja - 2025 r.'!F88</f>
        <v>0</v>
      </c>
      <c r="AJ64" s="52">
        <f>'Zał. nr 2 kalkulacja - 2025 r.'!G88</f>
        <v>0</v>
      </c>
      <c r="AK64" s="52">
        <f>'Zał. nr 2 kalkulacja - 2025 r.'!H88</f>
        <v>0</v>
      </c>
      <c r="AL64" s="52">
        <f>'Zał. nr 2 kalkulacja - 2025 r.'!I88</f>
        <v>0</v>
      </c>
      <c r="AM64" s="52">
        <f>'Zał. nr 2 kalkulacja - 2025 r.'!J88</f>
        <v>0</v>
      </c>
      <c r="AN64" s="52">
        <f>'Zał. nr 2 kalkulacja - 2025 r.'!K88</f>
        <v>0</v>
      </c>
      <c r="AO64" s="52">
        <f>'Zał. nr 2 kalkulacja - 2025 r.'!L88</f>
        <v>0</v>
      </c>
      <c r="AP64" s="52">
        <f>'Zał. nr 2 kalkulacja - 2025 r.'!M88</f>
        <v>0</v>
      </c>
      <c r="AQ64" s="52">
        <f>'Zał. nr 2 kalkulacja - 2025 r.'!N88</f>
        <v>0</v>
      </c>
    </row>
    <row r="65" spans="1:43" s="52" customFormat="1" x14ac:dyDescent="0.25">
      <c r="A65" s="52">
        <f>'Wniosek 2025 r.'!A103</f>
        <v>0</v>
      </c>
      <c r="B65" s="60">
        <f>'Wniosek 2025 r.'!B103</f>
        <v>0</v>
      </c>
      <c r="C65" s="59">
        <f>'Wniosek 2025 r.'!E103</f>
        <v>0</v>
      </c>
      <c r="D65" s="58">
        <f>'Wniosek 2025 r.'!G103</f>
        <v>0</v>
      </c>
      <c r="E65" s="55">
        <f>'Wniosek 2025 r.'!C228</f>
        <v>0</v>
      </c>
      <c r="F65" s="55">
        <f>'Wniosek 2025 r.'!C459</f>
        <v>0</v>
      </c>
      <c r="G65" s="57">
        <f>'Wniosek 2025 r.'!C344</f>
        <v>0</v>
      </c>
      <c r="H65" s="56">
        <f>'Wniosek 2025 r.'!D344</f>
        <v>0</v>
      </c>
      <c r="I65" s="64">
        <f>'Wniosek 2025 r.'!F344</f>
        <v>0</v>
      </c>
      <c r="J65" s="55">
        <f>'Wniosek 2025 r.'!H344</f>
        <v>0</v>
      </c>
      <c r="K65" s="54">
        <f>'Wniosek 2025 r.'!C574</f>
        <v>0</v>
      </c>
      <c r="L65" s="34">
        <f t="shared" si="15"/>
        <v>0</v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- 2025 r.'!C89</f>
        <v>0</v>
      </c>
      <c r="AG65" s="52">
        <f>'Zał. nr 2 kalkulacja - 2025 r.'!D89</f>
        <v>0</v>
      </c>
      <c r="AH65" s="52">
        <f>'Zał. nr 2 kalkulacja - 2025 r.'!E89</f>
        <v>0</v>
      </c>
      <c r="AI65" s="52">
        <f>'Zał. nr 2 kalkulacja - 2025 r.'!F89</f>
        <v>0</v>
      </c>
      <c r="AJ65" s="52">
        <f>'Zał. nr 2 kalkulacja - 2025 r.'!G89</f>
        <v>0</v>
      </c>
      <c r="AK65" s="52">
        <f>'Zał. nr 2 kalkulacja - 2025 r.'!H89</f>
        <v>0</v>
      </c>
      <c r="AL65" s="52">
        <f>'Zał. nr 2 kalkulacja - 2025 r.'!I89</f>
        <v>0</v>
      </c>
      <c r="AM65" s="52">
        <f>'Zał. nr 2 kalkulacja - 2025 r.'!J89</f>
        <v>0</v>
      </c>
      <c r="AN65" s="52">
        <f>'Zał. nr 2 kalkulacja - 2025 r.'!K89</f>
        <v>0</v>
      </c>
      <c r="AO65" s="52">
        <f>'Zał. nr 2 kalkulacja - 2025 r.'!L89</f>
        <v>0</v>
      </c>
      <c r="AP65" s="52">
        <f>'Zał. nr 2 kalkulacja - 2025 r.'!M89</f>
        <v>0</v>
      </c>
      <c r="AQ65" s="52">
        <f>'Zał. nr 2 kalkulacja - 2025 r.'!N89</f>
        <v>0</v>
      </c>
    </row>
    <row r="66" spans="1:43" s="52" customFormat="1" x14ac:dyDescent="0.25">
      <c r="A66" s="52">
        <f>'Wniosek 2025 r.'!A104</f>
        <v>0</v>
      </c>
      <c r="B66" s="60">
        <f>'Wniosek 2025 r.'!B104</f>
        <v>0</v>
      </c>
      <c r="C66" s="59">
        <f>'Wniosek 2025 r.'!E104</f>
        <v>0</v>
      </c>
      <c r="D66" s="58">
        <f>'Wniosek 2025 r.'!G104</f>
        <v>0</v>
      </c>
      <c r="E66" s="55">
        <f>'Wniosek 2025 r.'!C229</f>
        <v>0</v>
      </c>
      <c r="F66" s="55">
        <f>'Wniosek 2025 r.'!C460</f>
        <v>0</v>
      </c>
      <c r="G66" s="57">
        <f>'Wniosek 2025 r.'!C345</f>
        <v>0</v>
      </c>
      <c r="H66" s="56">
        <f>'Wniosek 2025 r.'!D345</f>
        <v>0</v>
      </c>
      <c r="I66" s="64">
        <f>'Wniosek 2025 r.'!F345</f>
        <v>0</v>
      </c>
      <c r="J66" s="55">
        <f>'Wniosek 2025 r.'!H345</f>
        <v>0</v>
      </c>
      <c r="K66" s="54">
        <f>'Wniosek 2025 r.'!C575</f>
        <v>0</v>
      </c>
      <c r="L66" s="34">
        <f t="shared" si="15"/>
        <v>0</v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- 2025 r.'!C90</f>
        <v>0</v>
      </c>
      <c r="AG66" s="52">
        <f>'Zał. nr 2 kalkulacja - 2025 r.'!D90</f>
        <v>0</v>
      </c>
      <c r="AH66" s="52">
        <f>'Zał. nr 2 kalkulacja - 2025 r.'!E90</f>
        <v>0</v>
      </c>
      <c r="AI66" s="52">
        <f>'Zał. nr 2 kalkulacja - 2025 r.'!F90</f>
        <v>0</v>
      </c>
      <c r="AJ66" s="52">
        <f>'Zał. nr 2 kalkulacja - 2025 r.'!G90</f>
        <v>0</v>
      </c>
      <c r="AK66" s="52">
        <f>'Zał. nr 2 kalkulacja - 2025 r.'!H90</f>
        <v>0</v>
      </c>
      <c r="AL66" s="52">
        <f>'Zał. nr 2 kalkulacja - 2025 r.'!I90</f>
        <v>0</v>
      </c>
      <c r="AM66" s="52">
        <f>'Zał. nr 2 kalkulacja - 2025 r.'!J90</f>
        <v>0</v>
      </c>
      <c r="AN66" s="52">
        <f>'Zał. nr 2 kalkulacja - 2025 r.'!K90</f>
        <v>0</v>
      </c>
      <c r="AO66" s="52">
        <f>'Zał. nr 2 kalkulacja - 2025 r.'!L90</f>
        <v>0</v>
      </c>
      <c r="AP66" s="52">
        <f>'Zał. nr 2 kalkulacja - 2025 r.'!M90</f>
        <v>0</v>
      </c>
      <c r="AQ66" s="52">
        <f>'Zał. nr 2 kalkulacja - 2025 r.'!N90</f>
        <v>0</v>
      </c>
    </row>
    <row r="67" spans="1:43" s="52" customFormat="1" x14ac:dyDescent="0.25">
      <c r="A67" s="52">
        <f>'Wniosek 2025 r.'!A105</f>
        <v>0</v>
      </c>
      <c r="B67" s="60">
        <f>'Wniosek 2025 r.'!B105</f>
        <v>0</v>
      </c>
      <c r="C67" s="59">
        <f>'Wniosek 2025 r.'!E105</f>
        <v>0</v>
      </c>
      <c r="D67" s="58">
        <f>'Wniosek 2025 r.'!G105</f>
        <v>0</v>
      </c>
      <c r="E67" s="55">
        <f>'Wniosek 2025 r.'!C230</f>
        <v>0</v>
      </c>
      <c r="F67" s="55">
        <f>'Wniosek 2025 r.'!C461</f>
        <v>0</v>
      </c>
      <c r="G67" s="57">
        <f>'Wniosek 2025 r.'!C346</f>
        <v>0</v>
      </c>
      <c r="H67" s="56">
        <f>'Wniosek 2025 r.'!D346</f>
        <v>0</v>
      </c>
      <c r="I67" s="64">
        <f>'Wniosek 2025 r.'!F346</f>
        <v>0</v>
      </c>
      <c r="J67" s="55">
        <f>'Wniosek 2025 r.'!H346</f>
        <v>0</v>
      </c>
      <c r="K67" s="54">
        <f>'Wniosek 2025 r.'!C576</f>
        <v>0</v>
      </c>
      <c r="L67" s="34">
        <f t="shared" ref="L67:L111" si="32">A67</f>
        <v>0</v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O67*E67</f>
        <v>0</v>
      </c>
      <c r="R67" s="36">
        <f t="shared" ref="R67:R111" si="38">G67*E67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- 2025 r.'!C91</f>
        <v>0</v>
      </c>
      <c r="AG67" s="52">
        <f>'Zał. nr 2 kalkulacja - 2025 r.'!D91</f>
        <v>0</v>
      </c>
      <c r="AH67" s="52">
        <f>'Zał. nr 2 kalkulacja - 2025 r.'!E91</f>
        <v>0</v>
      </c>
      <c r="AI67" s="52">
        <f>'Zał. nr 2 kalkulacja - 2025 r.'!F91</f>
        <v>0</v>
      </c>
      <c r="AJ67" s="52">
        <f>'Zał. nr 2 kalkulacja - 2025 r.'!G91</f>
        <v>0</v>
      </c>
      <c r="AK67" s="52">
        <f>'Zał. nr 2 kalkulacja - 2025 r.'!H91</f>
        <v>0</v>
      </c>
      <c r="AL67" s="52">
        <f>'Zał. nr 2 kalkulacja - 2025 r.'!I91</f>
        <v>0</v>
      </c>
      <c r="AM67" s="52">
        <f>'Zał. nr 2 kalkulacja - 2025 r.'!J91</f>
        <v>0</v>
      </c>
      <c r="AN67" s="52">
        <f>'Zał. nr 2 kalkulacja - 2025 r.'!K91</f>
        <v>0</v>
      </c>
      <c r="AO67" s="52">
        <f>'Zał. nr 2 kalkulacja - 2025 r.'!L91</f>
        <v>0</v>
      </c>
      <c r="AP67" s="52">
        <f>'Zał. nr 2 kalkulacja - 2025 r.'!M91</f>
        <v>0</v>
      </c>
      <c r="AQ67" s="52">
        <f>'Zał. nr 2 kalkulacja - 2025 r.'!N91</f>
        <v>0</v>
      </c>
    </row>
    <row r="68" spans="1:43" s="52" customFormat="1" x14ac:dyDescent="0.25">
      <c r="A68" s="52">
        <f>'Wniosek 2025 r.'!A106</f>
        <v>0</v>
      </c>
      <c r="B68" s="60">
        <f>'Wniosek 2025 r.'!B106</f>
        <v>0</v>
      </c>
      <c r="C68" s="59">
        <f>'Wniosek 2025 r.'!E106</f>
        <v>0</v>
      </c>
      <c r="D68" s="58">
        <f>'Wniosek 2025 r.'!G106</f>
        <v>0</v>
      </c>
      <c r="E68" s="55">
        <f>'Wniosek 2025 r.'!C231</f>
        <v>0</v>
      </c>
      <c r="F68" s="55">
        <f>'Wniosek 2025 r.'!C462</f>
        <v>0</v>
      </c>
      <c r="G68" s="57">
        <f>'Wniosek 2025 r.'!C347</f>
        <v>0</v>
      </c>
      <c r="H68" s="56">
        <f>'Wniosek 2025 r.'!D347</f>
        <v>0</v>
      </c>
      <c r="I68" s="64">
        <f>'Wniosek 2025 r.'!F347</f>
        <v>0</v>
      </c>
      <c r="J68" s="55">
        <f>'Wniosek 2025 r.'!H347</f>
        <v>0</v>
      </c>
      <c r="K68" s="54">
        <f>'Wniosek 2025 r.'!C577</f>
        <v>0</v>
      </c>
      <c r="L68" s="34">
        <f t="shared" si="32"/>
        <v>0</v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- 2025 r.'!C92</f>
        <v>0</v>
      </c>
      <c r="AG68" s="52">
        <f>'Zał. nr 2 kalkulacja - 2025 r.'!D92</f>
        <v>0</v>
      </c>
      <c r="AH68" s="52">
        <f>'Zał. nr 2 kalkulacja - 2025 r.'!E92</f>
        <v>0</v>
      </c>
      <c r="AI68" s="52">
        <f>'Zał. nr 2 kalkulacja - 2025 r.'!F92</f>
        <v>0</v>
      </c>
      <c r="AJ68" s="52">
        <f>'Zał. nr 2 kalkulacja - 2025 r.'!G92</f>
        <v>0</v>
      </c>
      <c r="AK68" s="52">
        <f>'Zał. nr 2 kalkulacja - 2025 r.'!H92</f>
        <v>0</v>
      </c>
      <c r="AL68" s="52">
        <f>'Zał. nr 2 kalkulacja - 2025 r.'!I92</f>
        <v>0</v>
      </c>
      <c r="AM68" s="52">
        <f>'Zał. nr 2 kalkulacja - 2025 r.'!J92</f>
        <v>0</v>
      </c>
      <c r="AN68" s="52">
        <f>'Zał. nr 2 kalkulacja - 2025 r.'!K92</f>
        <v>0</v>
      </c>
      <c r="AO68" s="52">
        <f>'Zał. nr 2 kalkulacja - 2025 r.'!L92</f>
        <v>0</v>
      </c>
      <c r="AP68" s="52">
        <f>'Zał. nr 2 kalkulacja - 2025 r.'!M92</f>
        <v>0</v>
      </c>
      <c r="AQ68" s="52">
        <f>'Zał. nr 2 kalkulacja - 2025 r.'!N92</f>
        <v>0</v>
      </c>
    </row>
    <row r="69" spans="1:43" s="52" customFormat="1" x14ac:dyDescent="0.25">
      <c r="A69" s="52">
        <f>'Wniosek 2025 r.'!A107</f>
        <v>0</v>
      </c>
      <c r="B69" s="60">
        <f>'Wniosek 2025 r.'!B107</f>
        <v>0</v>
      </c>
      <c r="C69" s="59">
        <f>'Wniosek 2025 r.'!E107</f>
        <v>0</v>
      </c>
      <c r="D69" s="58">
        <f>'Wniosek 2025 r.'!G107</f>
        <v>0</v>
      </c>
      <c r="E69" s="55">
        <f>'Wniosek 2025 r.'!C232</f>
        <v>0</v>
      </c>
      <c r="F69" s="55">
        <f>'Wniosek 2025 r.'!C463</f>
        <v>0</v>
      </c>
      <c r="G69" s="57">
        <f>'Wniosek 2025 r.'!C348</f>
        <v>0</v>
      </c>
      <c r="H69" s="56">
        <f>'Wniosek 2025 r.'!D348</f>
        <v>0</v>
      </c>
      <c r="I69" s="64">
        <f>'Wniosek 2025 r.'!F348</f>
        <v>0</v>
      </c>
      <c r="J69" s="55">
        <f>'Wniosek 2025 r.'!H348</f>
        <v>0</v>
      </c>
      <c r="K69" s="54">
        <f>'Wniosek 2025 r.'!C578</f>
        <v>0</v>
      </c>
      <c r="L69" s="34">
        <f t="shared" si="32"/>
        <v>0</v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- 2025 r.'!C93</f>
        <v>0</v>
      </c>
      <c r="AG69" s="52">
        <f>'Zał. nr 2 kalkulacja - 2025 r.'!D93</f>
        <v>0</v>
      </c>
      <c r="AH69" s="52">
        <f>'Zał. nr 2 kalkulacja - 2025 r.'!E93</f>
        <v>0</v>
      </c>
      <c r="AI69" s="52">
        <f>'Zał. nr 2 kalkulacja - 2025 r.'!F93</f>
        <v>0</v>
      </c>
      <c r="AJ69" s="52">
        <f>'Zał. nr 2 kalkulacja - 2025 r.'!G93</f>
        <v>0</v>
      </c>
      <c r="AK69" s="52">
        <f>'Zał. nr 2 kalkulacja - 2025 r.'!H93</f>
        <v>0</v>
      </c>
      <c r="AL69" s="52">
        <f>'Zał. nr 2 kalkulacja - 2025 r.'!I93</f>
        <v>0</v>
      </c>
      <c r="AM69" s="52">
        <f>'Zał. nr 2 kalkulacja - 2025 r.'!J93</f>
        <v>0</v>
      </c>
      <c r="AN69" s="52">
        <f>'Zał. nr 2 kalkulacja - 2025 r.'!K93</f>
        <v>0</v>
      </c>
      <c r="AO69" s="52">
        <f>'Zał. nr 2 kalkulacja - 2025 r.'!L93</f>
        <v>0</v>
      </c>
      <c r="AP69" s="52">
        <f>'Zał. nr 2 kalkulacja - 2025 r.'!M93</f>
        <v>0</v>
      </c>
      <c r="AQ69" s="52">
        <f>'Zał. nr 2 kalkulacja - 2025 r.'!N93</f>
        <v>0</v>
      </c>
    </row>
    <row r="70" spans="1:43" s="52" customFormat="1" x14ac:dyDescent="0.25">
      <c r="A70" s="52">
        <f>'Wniosek 2025 r.'!A108</f>
        <v>0</v>
      </c>
      <c r="B70" s="60">
        <f>'Wniosek 2025 r.'!B108</f>
        <v>0</v>
      </c>
      <c r="C70" s="59">
        <f>'Wniosek 2025 r.'!E108</f>
        <v>0</v>
      </c>
      <c r="D70" s="58">
        <f>'Wniosek 2025 r.'!G108</f>
        <v>0</v>
      </c>
      <c r="E70" s="55">
        <f>'Wniosek 2025 r.'!C233</f>
        <v>0</v>
      </c>
      <c r="F70" s="55">
        <f>'Wniosek 2025 r.'!C464</f>
        <v>0</v>
      </c>
      <c r="G70" s="57">
        <f>'Wniosek 2025 r.'!C349</f>
        <v>0</v>
      </c>
      <c r="H70" s="56">
        <f>'Wniosek 2025 r.'!D349</f>
        <v>0</v>
      </c>
      <c r="I70" s="64">
        <f>'Wniosek 2025 r.'!F349</f>
        <v>0</v>
      </c>
      <c r="J70" s="55">
        <f>'Wniosek 2025 r.'!H349</f>
        <v>0</v>
      </c>
      <c r="K70" s="54">
        <f>'Wniosek 2025 r.'!C579</f>
        <v>0</v>
      </c>
      <c r="L70" s="34">
        <f t="shared" si="32"/>
        <v>0</v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- 2025 r.'!C94</f>
        <v>0</v>
      </c>
      <c r="AG70" s="52">
        <f>'Zał. nr 2 kalkulacja - 2025 r.'!D94</f>
        <v>0</v>
      </c>
      <c r="AH70" s="52">
        <f>'Zał. nr 2 kalkulacja - 2025 r.'!E94</f>
        <v>0</v>
      </c>
      <c r="AI70" s="52">
        <f>'Zał. nr 2 kalkulacja - 2025 r.'!F94</f>
        <v>0</v>
      </c>
      <c r="AJ70" s="52">
        <f>'Zał. nr 2 kalkulacja - 2025 r.'!G94</f>
        <v>0</v>
      </c>
      <c r="AK70" s="52">
        <f>'Zał. nr 2 kalkulacja - 2025 r.'!H94</f>
        <v>0</v>
      </c>
      <c r="AL70" s="52">
        <f>'Zał. nr 2 kalkulacja - 2025 r.'!I94</f>
        <v>0</v>
      </c>
      <c r="AM70" s="52">
        <f>'Zał. nr 2 kalkulacja - 2025 r.'!J94</f>
        <v>0</v>
      </c>
      <c r="AN70" s="52">
        <f>'Zał. nr 2 kalkulacja - 2025 r.'!K94</f>
        <v>0</v>
      </c>
      <c r="AO70" s="52">
        <f>'Zał. nr 2 kalkulacja - 2025 r.'!L94</f>
        <v>0</v>
      </c>
      <c r="AP70" s="52">
        <f>'Zał. nr 2 kalkulacja - 2025 r.'!M94</f>
        <v>0</v>
      </c>
      <c r="AQ70" s="52">
        <f>'Zał. nr 2 kalkulacja - 2025 r.'!N94</f>
        <v>0</v>
      </c>
    </row>
    <row r="71" spans="1:43" s="52" customFormat="1" x14ac:dyDescent="0.25">
      <c r="A71" s="52">
        <f>'Wniosek 2025 r.'!A109</f>
        <v>0</v>
      </c>
      <c r="B71" s="60">
        <f>'Wniosek 2025 r.'!B109</f>
        <v>0</v>
      </c>
      <c r="C71" s="59">
        <f>'Wniosek 2025 r.'!E109</f>
        <v>0</v>
      </c>
      <c r="D71" s="58">
        <f>'Wniosek 2025 r.'!G109</f>
        <v>0</v>
      </c>
      <c r="E71" s="55">
        <f>'Wniosek 2025 r.'!C234</f>
        <v>0</v>
      </c>
      <c r="F71" s="55">
        <f>'Wniosek 2025 r.'!C465</f>
        <v>0</v>
      </c>
      <c r="G71" s="57">
        <f>'Wniosek 2025 r.'!C350</f>
        <v>0</v>
      </c>
      <c r="H71" s="56">
        <f>'Wniosek 2025 r.'!D350</f>
        <v>0</v>
      </c>
      <c r="I71" s="64">
        <f>'Wniosek 2025 r.'!F350</f>
        <v>0</v>
      </c>
      <c r="J71" s="55">
        <f>'Wniosek 2025 r.'!H350</f>
        <v>0</v>
      </c>
      <c r="K71" s="54">
        <f>'Wniosek 2025 r.'!C580</f>
        <v>0</v>
      </c>
      <c r="L71" s="34">
        <f t="shared" si="32"/>
        <v>0</v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- 2025 r.'!C95</f>
        <v>0</v>
      </c>
      <c r="AG71" s="52">
        <f>'Zał. nr 2 kalkulacja - 2025 r.'!D95</f>
        <v>0</v>
      </c>
      <c r="AH71" s="52">
        <f>'Zał. nr 2 kalkulacja - 2025 r.'!E95</f>
        <v>0</v>
      </c>
      <c r="AI71" s="52">
        <f>'Zał. nr 2 kalkulacja - 2025 r.'!F95</f>
        <v>0</v>
      </c>
      <c r="AJ71" s="52">
        <f>'Zał. nr 2 kalkulacja - 2025 r.'!G95</f>
        <v>0</v>
      </c>
      <c r="AK71" s="52">
        <f>'Zał. nr 2 kalkulacja - 2025 r.'!H95</f>
        <v>0</v>
      </c>
      <c r="AL71" s="52">
        <f>'Zał. nr 2 kalkulacja - 2025 r.'!I95</f>
        <v>0</v>
      </c>
      <c r="AM71" s="52">
        <f>'Zał. nr 2 kalkulacja - 2025 r.'!J95</f>
        <v>0</v>
      </c>
      <c r="AN71" s="52">
        <f>'Zał. nr 2 kalkulacja - 2025 r.'!K95</f>
        <v>0</v>
      </c>
      <c r="AO71" s="52">
        <f>'Zał. nr 2 kalkulacja - 2025 r.'!L95</f>
        <v>0</v>
      </c>
      <c r="AP71" s="52">
        <f>'Zał. nr 2 kalkulacja - 2025 r.'!M95</f>
        <v>0</v>
      </c>
      <c r="AQ71" s="52">
        <f>'Zał. nr 2 kalkulacja - 2025 r.'!N95</f>
        <v>0</v>
      </c>
    </row>
    <row r="72" spans="1:43" s="52" customFormat="1" x14ac:dyDescent="0.25">
      <c r="A72" s="52">
        <f>'Wniosek 2025 r.'!A110</f>
        <v>0</v>
      </c>
      <c r="B72" s="60">
        <f>'Wniosek 2025 r.'!B110</f>
        <v>0</v>
      </c>
      <c r="C72" s="59">
        <f>'Wniosek 2025 r.'!E110</f>
        <v>0</v>
      </c>
      <c r="D72" s="58">
        <f>'Wniosek 2025 r.'!G110</f>
        <v>0</v>
      </c>
      <c r="E72" s="55">
        <f>'Wniosek 2025 r.'!C235</f>
        <v>0</v>
      </c>
      <c r="F72" s="55">
        <f>'Wniosek 2025 r.'!C466</f>
        <v>0</v>
      </c>
      <c r="G72" s="57">
        <f>'Wniosek 2025 r.'!C351</f>
        <v>0</v>
      </c>
      <c r="H72" s="56">
        <f>'Wniosek 2025 r.'!D351</f>
        <v>0</v>
      </c>
      <c r="I72" s="64">
        <f>'Wniosek 2025 r.'!F351</f>
        <v>0</v>
      </c>
      <c r="J72" s="55">
        <f>'Wniosek 2025 r.'!H351</f>
        <v>0</v>
      </c>
      <c r="K72" s="54">
        <f>'Wniosek 2025 r.'!C581</f>
        <v>0</v>
      </c>
      <c r="L72" s="34">
        <f t="shared" si="32"/>
        <v>0</v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- 2025 r.'!C96</f>
        <v>0</v>
      </c>
      <c r="AG72" s="52">
        <f>'Zał. nr 2 kalkulacja - 2025 r.'!D96</f>
        <v>0</v>
      </c>
      <c r="AH72" s="52">
        <f>'Zał. nr 2 kalkulacja - 2025 r.'!E96</f>
        <v>0</v>
      </c>
      <c r="AI72" s="52">
        <f>'Zał. nr 2 kalkulacja - 2025 r.'!F96</f>
        <v>0</v>
      </c>
      <c r="AJ72" s="52">
        <f>'Zał. nr 2 kalkulacja - 2025 r.'!G96</f>
        <v>0</v>
      </c>
      <c r="AK72" s="52">
        <f>'Zał. nr 2 kalkulacja - 2025 r.'!H96</f>
        <v>0</v>
      </c>
      <c r="AL72" s="52">
        <f>'Zał. nr 2 kalkulacja - 2025 r.'!I96</f>
        <v>0</v>
      </c>
      <c r="AM72" s="52">
        <f>'Zał. nr 2 kalkulacja - 2025 r.'!J96</f>
        <v>0</v>
      </c>
      <c r="AN72" s="52">
        <f>'Zał. nr 2 kalkulacja - 2025 r.'!K96</f>
        <v>0</v>
      </c>
      <c r="AO72" s="52">
        <f>'Zał. nr 2 kalkulacja - 2025 r.'!L96</f>
        <v>0</v>
      </c>
      <c r="AP72" s="52">
        <f>'Zał. nr 2 kalkulacja - 2025 r.'!M96</f>
        <v>0</v>
      </c>
      <c r="AQ72" s="52">
        <f>'Zał. nr 2 kalkulacja - 2025 r.'!N96</f>
        <v>0</v>
      </c>
    </row>
    <row r="73" spans="1:43" s="52" customFormat="1" x14ac:dyDescent="0.25">
      <c r="A73" s="52">
        <f>'Wniosek 2025 r.'!A111</f>
        <v>0</v>
      </c>
      <c r="B73" s="60">
        <f>'Wniosek 2025 r.'!B111</f>
        <v>0</v>
      </c>
      <c r="C73" s="59">
        <f>'Wniosek 2025 r.'!E111</f>
        <v>0</v>
      </c>
      <c r="D73" s="58">
        <f>'Wniosek 2025 r.'!G111</f>
        <v>0</v>
      </c>
      <c r="E73" s="55">
        <f>'Wniosek 2025 r.'!C236</f>
        <v>0</v>
      </c>
      <c r="F73" s="55">
        <f>'Wniosek 2025 r.'!C467</f>
        <v>0</v>
      </c>
      <c r="G73" s="57">
        <f>'Wniosek 2025 r.'!C352</f>
        <v>0</v>
      </c>
      <c r="H73" s="56">
        <f>'Wniosek 2025 r.'!D352</f>
        <v>0</v>
      </c>
      <c r="I73" s="64">
        <f>'Wniosek 2025 r.'!F352</f>
        <v>0</v>
      </c>
      <c r="J73" s="55">
        <f>'Wniosek 2025 r.'!H352</f>
        <v>0</v>
      </c>
      <c r="K73" s="54">
        <f>'Wniosek 2025 r.'!C582</f>
        <v>0</v>
      </c>
      <c r="L73" s="34">
        <f t="shared" si="32"/>
        <v>0</v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- 2025 r.'!C97</f>
        <v>0</v>
      </c>
      <c r="AG73" s="52">
        <f>'Zał. nr 2 kalkulacja - 2025 r.'!D97</f>
        <v>0</v>
      </c>
      <c r="AH73" s="52">
        <f>'Zał. nr 2 kalkulacja - 2025 r.'!E97</f>
        <v>0</v>
      </c>
      <c r="AI73" s="52">
        <f>'Zał. nr 2 kalkulacja - 2025 r.'!F97</f>
        <v>0</v>
      </c>
      <c r="AJ73" s="52">
        <f>'Zał. nr 2 kalkulacja - 2025 r.'!G97</f>
        <v>0</v>
      </c>
      <c r="AK73" s="52">
        <f>'Zał. nr 2 kalkulacja - 2025 r.'!H97</f>
        <v>0</v>
      </c>
      <c r="AL73" s="52">
        <f>'Zał. nr 2 kalkulacja - 2025 r.'!I97</f>
        <v>0</v>
      </c>
      <c r="AM73" s="52">
        <f>'Zał. nr 2 kalkulacja - 2025 r.'!J97</f>
        <v>0</v>
      </c>
      <c r="AN73" s="52">
        <f>'Zał. nr 2 kalkulacja - 2025 r.'!K97</f>
        <v>0</v>
      </c>
      <c r="AO73" s="52">
        <f>'Zał. nr 2 kalkulacja - 2025 r.'!L97</f>
        <v>0</v>
      </c>
      <c r="AP73" s="52">
        <f>'Zał. nr 2 kalkulacja - 2025 r.'!M97</f>
        <v>0</v>
      </c>
      <c r="AQ73" s="52">
        <f>'Zał. nr 2 kalkulacja - 2025 r.'!N97</f>
        <v>0</v>
      </c>
    </row>
    <row r="74" spans="1:43" s="52" customFormat="1" x14ac:dyDescent="0.25">
      <c r="A74" s="52">
        <f>'Wniosek 2025 r.'!A112</f>
        <v>0</v>
      </c>
      <c r="B74" s="60">
        <f>'Wniosek 2025 r.'!B112</f>
        <v>0</v>
      </c>
      <c r="C74" s="59">
        <f>'Wniosek 2025 r.'!E112</f>
        <v>0</v>
      </c>
      <c r="D74" s="58">
        <f>'Wniosek 2025 r.'!G112</f>
        <v>0</v>
      </c>
      <c r="E74" s="55">
        <f>'Wniosek 2025 r.'!C237</f>
        <v>0</v>
      </c>
      <c r="F74" s="55">
        <f>'Wniosek 2025 r.'!C468</f>
        <v>0</v>
      </c>
      <c r="G74" s="57">
        <f>'Wniosek 2025 r.'!C353</f>
        <v>0</v>
      </c>
      <c r="H74" s="56">
        <f>'Wniosek 2025 r.'!D353</f>
        <v>0</v>
      </c>
      <c r="I74" s="64">
        <f>'Wniosek 2025 r.'!F353</f>
        <v>0</v>
      </c>
      <c r="J74" s="55">
        <f>'Wniosek 2025 r.'!H353</f>
        <v>0</v>
      </c>
      <c r="K74" s="54">
        <f>'Wniosek 2025 r.'!C583</f>
        <v>0</v>
      </c>
      <c r="L74" s="34">
        <f t="shared" si="32"/>
        <v>0</v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- 2025 r.'!C98</f>
        <v>0</v>
      </c>
      <c r="AG74" s="52">
        <f>'Zał. nr 2 kalkulacja - 2025 r.'!D98</f>
        <v>0</v>
      </c>
      <c r="AH74" s="52">
        <f>'Zał. nr 2 kalkulacja - 2025 r.'!E98</f>
        <v>0</v>
      </c>
      <c r="AI74" s="52">
        <f>'Zał. nr 2 kalkulacja - 2025 r.'!F98</f>
        <v>0</v>
      </c>
      <c r="AJ74" s="52">
        <f>'Zał. nr 2 kalkulacja - 2025 r.'!G98</f>
        <v>0</v>
      </c>
      <c r="AK74" s="52">
        <f>'Zał. nr 2 kalkulacja - 2025 r.'!H98</f>
        <v>0</v>
      </c>
      <c r="AL74" s="52">
        <f>'Zał. nr 2 kalkulacja - 2025 r.'!I98</f>
        <v>0</v>
      </c>
      <c r="AM74" s="52">
        <f>'Zał. nr 2 kalkulacja - 2025 r.'!J98</f>
        <v>0</v>
      </c>
      <c r="AN74" s="52">
        <f>'Zał. nr 2 kalkulacja - 2025 r.'!K98</f>
        <v>0</v>
      </c>
      <c r="AO74" s="52">
        <f>'Zał. nr 2 kalkulacja - 2025 r.'!L98</f>
        <v>0</v>
      </c>
      <c r="AP74" s="52">
        <f>'Zał. nr 2 kalkulacja - 2025 r.'!M98</f>
        <v>0</v>
      </c>
      <c r="AQ74" s="52">
        <f>'Zał. nr 2 kalkulacja - 2025 r.'!N98</f>
        <v>0</v>
      </c>
    </row>
    <row r="75" spans="1:43" s="52" customFormat="1" x14ac:dyDescent="0.25">
      <c r="A75" s="52">
        <f>'Wniosek 2025 r.'!A113</f>
        <v>0</v>
      </c>
      <c r="B75" s="60">
        <f>'Wniosek 2025 r.'!B113</f>
        <v>0</v>
      </c>
      <c r="C75" s="59">
        <f>'Wniosek 2025 r.'!E113</f>
        <v>0</v>
      </c>
      <c r="D75" s="58">
        <f>'Wniosek 2025 r.'!G113</f>
        <v>0</v>
      </c>
      <c r="E75" s="55">
        <f>'Wniosek 2025 r.'!C238</f>
        <v>0</v>
      </c>
      <c r="F75" s="55">
        <f>'Wniosek 2025 r.'!C469</f>
        <v>0</v>
      </c>
      <c r="G75" s="57">
        <f>'Wniosek 2025 r.'!C354</f>
        <v>0</v>
      </c>
      <c r="H75" s="56">
        <f>'Wniosek 2025 r.'!D354</f>
        <v>0</v>
      </c>
      <c r="I75" s="64">
        <f>'Wniosek 2025 r.'!F354</f>
        <v>0</v>
      </c>
      <c r="J75" s="55">
        <f>'Wniosek 2025 r.'!H354</f>
        <v>0</v>
      </c>
      <c r="K75" s="54">
        <f>'Wniosek 2025 r.'!C584</f>
        <v>0</v>
      </c>
      <c r="L75" s="34">
        <f t="shared" si="32"/>
        <v>0</v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- 2025 r.'!C99</f>
        <v>0</v>
      </c>
      <c r="AG75" s="52">
        <f>'Zał. nr 2 kalkulacja - 2025 r.'!D99</f>
        <v>0</v>
      </c>
      <c r="AH75" s="52">
        <f>'Zał. nr 2 kalkulacja - 2025 r.'!E99</f>
        <v>0</v>
      </c>
      <c r="AI75" s="52">
        <f>'Zał. nr 2 kalkulacja - 2025 r.'!F99</f>
        <v>0</v>
      </c>
      <c r="AJ75" s="52">
        <f>'Zał. nr 2 kalkulacja - 2025 r.'!G99</f>
        <v>0</v>
      </c>
      <c r="AK75" s="52">
        <f>'Zał. nr 2 kalkulacja - 2025 r.'!H99</f>
        <v>0</v>
      </c>
      <c r="AL75" s="52">
        <f>'Zał. nr 2 kalkulacja - 2025 r.'!I99</f>
        <v>0</v>
      </c>
      <c r="AM75" s="52">
        <f>'Zał. nr 2 kalkulacja - 2025 r.'!J99</f>
        <v>0</v>
      </c>
      <c r="AN75" s="52">
        <f>'Zał. nr 2 kalkulacja - 2025 r.'!K99</f>
        <v>0</v>
      </c>
      <c r="AO75" s="52">
        <f>'Zał. nr 2 kalkulacja - 2025 r.'!L99</f>
        <v>0</v>
      </c>
      <c r="AP75" s="52">
        <f>'Zał. nr 2 kalkulacja - 2025 r.'!M99</f>
        <v>0</v>
      </c>
      <c r="AQ75" s="52">
        <f>'Zał. nr 2 kalkulacja - 2025 r.'!N99</f>
        <v>0</v>
      </c>
    </row>
    <row r="76" spans="1:43" s="52" customFormat="1" x14ac:dyDescent="0.25">
      <c r="A76" s="52">
        <f>'Wniosek 2025 r.'!A114</f>
        <v>0</v>
      </c>
      <c r="B76" s="60">
        <f>'Wniosek 2025 r.'!B114</f>
        <v>0</v>
      </c>
      <c r="C76" s="59">
        <f>'Wniosek 2025 r.'!E114</f>
        <v>0</v>
      </c>
      <c r="D76" s="58">
        <f>'Wniosek 2025 r.'!G114</f>
        <v>0</v>
      </c>
      <c r="E76" s="55">
        <f>'Wniosek 2025 r.'!C239</f>
        <v>0</v>
      </c>
      <c r="F76" s="55">
        <f>'Wniosek 2025 r.'!C470</f>
        <v>0</v>
      </c>
      <c r="G76" s="57">
        <f>'Wniosek 2025 r.'!C355</f>
        <v>0</v>
      </c>
      <c r="H76" s="56">
        <f>'Wniosek 2025 r.'!D355</f>
        <v>0</v>
      </c>
      <c r="I76" s="64">
        <f>'Wniosek 2025 r.'!F355</f>
        <v>0</v>
      </c>
      <c r="J76" s="55">
        <f>'Wniosek 2025 r.'!H355</f>
        <v>0</v>
      </c>
      <c r="K76" s="54">
        <f>'Wniosek 2025 r.'!C585</f>
        <v>0</v>
      </c>
      <c r="L76" s="34">
        <f t="shared" si="32"/>
        <v>0</v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- 2025 r.'!C100</f>
        <v>0</v>
      </c>
      <c r="AG76" s="52">
        <f>'Zał. nr 2 kalkulacja - 2025 r.'!D100</f>
        <v>0</v>
      </c>
      <c r="AH76" s="52">
        <f>'Zał. nr 2 kalkulacja - 2025 r.'!E100</f>
        <v>0</v>
      </c>
      <c r="AI76" s="52">
        <f>'Zał. nr 2 kalkulacja - 2025 r.'!F100</f>
        <v>0</v>
      </c>
      <c r="AJ76" s="52">
        <f>'Zał. nr 2 kalkulacja - 2025 r.'!G100</f>
        <v>0</v>
      </c>
      <c r="AK76" s="52">
        <f>'Zał. nr 2 kalkulacja - 2025 r.'!H100</f>
        <v>0</v>
      </c>
      <c r="AL76" s="52">
        <f>'Zał. nr 2 kalkulacja - 2025 r.'!I100</f>
        <v>0</v>
      </c>
      <c r="AM76" s="52">
        <f>'Zał. nr 2 kalkulacja - 2025 r.'!J100</f>
        <v>0</v>
      </c>
      <c r="AN76" s="52">
        <f>'Zał. nr 2 kalkulacja - 2025 r.'!K100</f>
        <v>0</v>
      </c>
      <c r="AO76" s="52">
        <f>'Zał. nr 2 kalkulacja - 2025 r.'!L100</f>
        <v>0</v>
      </c>
      <c r="AP76" s="52">
        <f>'Zał. nr 2 kalkulacja - 2025 r.'!M100</f>
        <v>0</v>
      </c>
      <c r="AQ76" s="52">
        <f>'Zał. nr 2 kalkulacja - 2025 r.'!N100</f>
        <v>0</v>
      </c>
    </row>
    <row r="77" spans="1:43" s="52" customFormat="1" x14ac:dyDescent="0.25">
      <c r="A77" s="52">
        <f>'Wniosek 2025 r.'!A115</f>
        <v>0</v>
      </c>
      <c r="B77" s="60">
        <f>'Wniosek 2025 r.'!B115</f>
        <v>0</v>
      </c>
      <c r="C77" s="59">
        <f>'Wniosek 2025 r.'!E115</f>
        <v>0</v>
      </c>
      <c r="D77" s="58">
        <f>'Wniosek 2025 r.'!G115</f>
        <v>0</v>
      </c>
      <c r="E77" s="55">
        <f>'Wniosek 2025 r.'!C240</f>
        <v>0</v>
      </c>
      <c r="F77" s="55">
        <f>'Wniosek 2025 r.'!C471</f>
        <v>0</v>
      </c>
      <c r="G77" s="57">
        <f>'Wniosek 2025 r.'!C356</f>
        <v>0</v>
      </c>
      <c r="H77" s="56">
        <f>'Wniosek 2025 r.'!D356</f>
        <v>0</v>
      </c>
      <c r="I77" s="64">
        <f>'Wniosek 2025 r.'!F356</f>
        <v>0</v>
      </c>
      <c r="J77" s="55">
        <f>'Wniosek 2025 r.'!H356</f>
        <v>0</v>
      </c>
      <c r="K77" s="54">
        <f>'Wniosek 2025 r.'!C586</f>
        <v>0</v>
      </c>
      <c r="L77" s="34">
        <f t="shared" si="32"/>
        <v>0</v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- 2025 r.'!C101</f>
        <v>0</v>
      </c>
      <c r="AG77" s="52">
        <f>'Zał. nr 2 kalkulacja - 2025 r.'!D101</f>
        <v>0</v>
      </c>
      <c r="AH77" s="52">
        <f>'Zał. nr 2 kalkulacja - 2025 r.'!E101</f>
        <v>0</v>
      </c>
      <c r="AI77" s="52">
        <f>'Zał. nr 2 kalkulacja - 2025 r.'!F101</f>
        <v>0</v>
      </c>
      <c r="AJ77" s="52">
        <f>'Zał. nr 2 kalkulacja - 2025 r.'!G101</f>
        <v>0</v>
      </c>
      <c r="AK77" s="52">
        <f>'Zał. nr 2 kalkulacja - 2025 r.'!H101</f>
        <v>0</v>
      </c>
      <c r="AL77" s="52">
        <f>'Zał. nr 2 kalkulacja - 2025 r.'!I101</f>
        <v>0</v>
      </c>
      <c r="AM77" s="52">
        <f>'Zał. nr 2 kalkulacja - 2025 r.'!J101</f>
        <v>0</v>
      </c>
      <c r="AN77" s="52">
        <f>'Zał. nr 2 kalkulacja - 2025 r.'!K101</f>
        <v>0</v>
      </c>
      <c r="AO77" s="52">
        <f>'Zał. nr 2 kalkulacja - 2025 r.'!L101</f>
        <v>0</v>
      </c>
      <c r="AP77" s="52">
        <f>'Zał. nr 2 kalkulacja - 2025 r.'!M101</f>
        <v>0</v>
      </c>
      <c r="AQ77" s="52">
        <f>'Zał. nr 2 kalkulacja - 2025 r.'!N101</f>
        <v>0</v>
      </c>
    </row>
    <row r="78" spans="1:43" s="52" customFormat="1" x14ac:dyDescent="0.25">
      <c r="A78" s="52">
        <f>'Wniosek 2025 r.'!A116</f>
        <v>0</v>
      </c>
      <c r="B78" s="60">
        <f>'Wniosek 2025 r.'!B116</f>
        <v>0</v>
      </c>
      <c r="C78" s="59">
        <f>'Wniosek 2025 r.'!E116</f>
        <v>0</v>
      </c>
      <c r="D78" s="58">
        <f>'Wniosek 2025 r.'!G116</f>
        <v>0</v>
      </c>
      <c r="E78" s="55">
        <f>'Wniosek 2025 r.'!C241</f>
        <v>0</v>
      </c>
      <c r="F78" s="55">
        <f>'Wniosek 2025 r.'!C472</f>
        <v>0</v>
      </c>
      <c r="G78" s="57">
        <f>'Wniosek 2025 r.'!C357</f>
        <v>0</v>
      </c>
      <c r="H78" s="56">
        <f>'Wniosek 2025 r.'!D357</f>
        <v>0</v>
      </c>
      <c r="I78" s="64">
        <f>'Wniosek 2025 r.'!F357</f>
        <v>0</v>
      </c>
      <c r="J78" s="55">
        <f>'Wniosek 2025 r.'!H357</f>
        <v>0</v>
      </c>
      <c r="K78" s="54">
        <f>'Wniosek 2025 r.'!C587</f>
        <v>0</v>
      </c>
      <c r="L78" s="34">
        <f t="shared" si="32"/>
        <v>0</v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- 2025 r.'!C102</f>
        <v>0</v>
      </c>
      <c r="AG78" s="52">
        <f>'Zał. nr 2 kalkulacja - 2025 r.'!D102</f>
        <v>0</v>
      </c>
      <c r="AH78" s="52">
        <f>'Zał. nr 2 kalkulacja - 2025 r.'!E102</f>
        <v>0</v>
      </c>
      <c r="AI78" s="52">
        <f>'Zał. nr 2 kalkulacja - 2025 r.'!F102</f>
        <v>0</v>
      </c>
      <c r="AJ78" s="52">
        <f>'Zał. nr 2 kalkulacja - 2025 r.'!G102</f>
        <v>0</v>
      </c>
      <c r="AK78" s="52">
        <f>'Zał. nr 2 kalkulacja - 2025 r.'!H102</f>
        <v>0</v>
      </c>
      <c r="AL78" s="52">
        <f>'Zał. nr 2 kalkulacja - 2025 r.'!I102</f>
        <v>0</v>
      </c>
      <c r="AM78" s="52">
        <f>'Zał. nr 2 kalkulacja - 2025 r.'!J102</f>
        <v>0</v>
      </c>
      <c r="AN78" s="52">
        <f>'Zał. nr 2 kalkulacja - 2025 r.'!K102</f>
        <v>0</v>
      </c>
      <c r="AO78" s="52">
        <f>'Zał. nr 2 kalkulacja - 2025 r.'!L102</f>
        <v>0</v>
      </c>
      <c r="AP78" s="52">
        <f>'Zał. nr 2 kalkulacja - 2025 r.'!M102</f>
        <v>0</v>
      </c>
      <c r="AQ78" s="52">
        <f>'Zał. nr 2 kalkulacja - 2025 r.'!N102</f>
        <v>0</v>
      </c>
    </row>
    <row r="79" spans="1:43" s="52" customFormat="1" x14ac:dyDescent="0.25">
      <c r="A79" s="52">
        <f>'Wniosek 2025 r.'!A117</f>
        <v>0</v>
      </c>
      <c r="B79" s="60">
        <f>'Wniosek 2025 r.'!B117</f>
        <v>0</v>
      </c>
      <c r="C79" s="59">
        <f>'Wniosek 2025 r.'!E117</f>
        <v>0</v>
      </c>
      <c r="D79" s="58">
        <f>'Wniosek 2025 r.'!G117</f>
        <v>0</v>
      </c>
      <c r="E79" s="55">
        <f>'Wniosek 2025 r.'!C242</f>
        <v>0</v>
      </c>
      <c r="F79" s="55">
        <f>'Wniosek 2025 r.'!C473</f>
        <v>0</v>
      </c>
      <c r="G79" s="57">
        <f>'Wniosek 2025 r.'!C358</f>
        <v>0</v>
      </c>
      <c r="H79" s="56">
        <f>'Wniosek 2025 r.'!D358</f>
        <v>0</v>
      </c>
      <c r="I79" s="64">
        <f>'Wniosek 2025 r.'!F358</f>
        <v>0</v>
      </c>
      <c r="J79" s="55">
        <f>'Wniosek 2025 r.'!H358</f>
        <v>0</v>
      </c>
      <c r="K79" s="54">
        <f>'Wniosek 2025 r.'!C588</f>
        <v>0</v>
      </c>
      <c r="L79" s="34">
        <f t="shared" si="32"/>
        <v>0</v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- 2025 r.'!C103</f>
        <v>0</v>
      </c>
      <c r="AG79" s="52">
        <f>'Zał. nr 2 kalkulacja - 2025 r.'!D103</f>
        <v>0</v>
      </c>
      <c r="AH79" s="52">
        <f>'Zał. nr 2 kalkulacja - 2025 r.'!E103</f>
        <v>0</v>
      </c>
      <c r="AI79" s="52">
        <f>'Zał. nr 2 kalkulacja - 2025 r.'!F103</f>
        <v>0</v>
      </c>
      <c r="AJ79" s="52">
        <f>'Zał. nr 2 kalkulacja - 2025 r.'!G103</f>
        <v>0</v>
      </c>
      <c r="AK79" s="52">
        <f>'Zał. nr 2 kalkulacja - 2025 r.'!H103</f>
        <v>0</v>
      </c>
      <c r="AL79" s="52">
        <f>'Zał. nr 2 kalkulacja - 2025 r.'!I103</f>
        <v>0</v>
      </c>
      <c r="AM79" s="52">
        <f>'Zał. nr 2 kalkulacja - 2025 r.'!J103</f>
        <v>0</v>
      </c>
      <c r="AN79" s="52">
        <f>'Zał. nr 2 kalkulacja - 2025 r.'!K103</f>
        <v>0</v>
      </c>
      <c r="AO79" s="52">
        <f>'Zał. nr 2 kalkulacja - 2025 r.'!L103</f>
        <v>0</v>
      </c>
      <c r="AP79" s="52">
        <f>'Zał. nr 2 kalkulacja - 2025 r.'!M103</f>
        <v>0</v>
      </c>
      <c r="AQ79" s="52">
        <f>'Zał. nr 2 kalkulacja - 2025 r.'!N103</f>
        <v>0</v>
      </c>
    </row>
    <row r="80" spans="1:43" s="52" customFormat="1" x14ac:dyDescent="0.25">
      <c r="A80" s="52">
        <f>'Wniosek 2025 r.'!A118</f>
        <v>0</v>
      </c>
      <c r="B80" s="60">
        <f>'Wniosek 2025 r.'!B118</f>
        <v>0</v>
      </c>
      <c r="C80" s="59">
        <f>'Wniosek 2025 r.'!E118</f>
        <v>0</v>
      </c>
      <c r="D80" s="58">
        <f>'Wniosek 2025 r.'!G118</f>
        <v>0</v>
      </c>
      <c r="E80" s="55">
        <f>'Wniosek 2025 r.'!C243</f>
        <v>0</v>
      </c>
      <c r="F80" s="55">
        <f>'Wniosek 2025 r.'!C474</f>
        <v>0</v>
      </c>
      <c r="G80" s="57">
        <f>'Wniosek 2025 r.'!C359</f>
        <v>0</v>
      </c>
      <c r="H80" s="56">
        <f>'Wniosek 2025 r.'!D359</f>
        <v>0</v>
      </c>
      <c r="I80" s="64">
        <f>'Wniosek 2025 r.'!F359</f>
        <v>0</v>
      </c>
      <c r="J80" s="55">
        <f>'Wniosek 2025 r.'!H359</f>
        <v>0</v>
      </c>
      <c r="K80" s="54">
        <f>'Wniosek 2025 r.'!C589</f>
        <v>0</v>
      </c>
      <c r="L80" s="34">
        <f t="shared" si="32"/>
        <v>0</v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- 2025 r.'!C104</f>
        <v>0</v>
      </c>
      <c r="AG80" s="52">
        <f>'Zał. nr 2 kalkulacja - 2025 r.'!D104</f>
        <v>0</v>
      </c>
      <c r="AH80" s="52">
        <f>'Zał. nr 2 kalkulacja - 2025 r.'!E104</f>
        <v>0</v>
      </c>
      <c r="AI80" s="52">
        <f>'Zał. nr 2 kalkulacja - 2025 r.'!F104</f>
        <v>0</v>
      </c>
      <c r="AJ80" s="52">
        <f>'Zał. nr 2 kalkulacja - 2025 r.'!G104</f>
        <v>0</v>
      </c>
      <c r="AK80" s="52">
        <f>'Zał. nr 2 kalkulacja - 2025 r.'!H104</f>
        <v>0</v>
      </c>
      <c r="AL80" s="52">
        <f>'Zał. nr 2 kalkulacja - 2025 r.'!I104</f>
        <v>0</v>
      </c>
      <c r="AM80" s="52">
        <f>'Zał. nr 2 kalkulacja - 2025 r.'!J104</f>
        <v>0</v>
      </c>
      <c r="AN80" s="52">
        <f>'Zał. nr 2 kalkulacja - 2025 r.'!K104</f>
        <v>0</v>
      </c>
      <c r="AO80" s="52">
        <f>'Zał. nr 2 kalkulacja - 2025 r.'!L104</f>
        <v>0</v>
      </c>
      <c r="AP80" s="52">
        <f>'Zał. nr 2 kalkulacja - 2025 r.'!M104</f>
        <v>0</v>
      </c>
      <c r="AQ80" s="52">
        <f>'Zał. nr 2 kalkulacja - 2025 r.'!N104</f>
        <v>0</v>
      </c>
    </row>
    <row r="81" spans="1:43" s="52" customFormat="1" x14ac:dyDescent="0.25">
      <c r="A81" s="52">
        <f>'Wniosek 2025 r.'!A119</f>
        <v>0</v>
      </c>
      <c r="B81" s="60">
        <f>'Wniosek 2025 r.'!B119</f>
        <v>0</v>
      </c>
      <c r="C81" s="59">
        <f>'Wniosek 2025 r.'!E119</f>
        <v>0</v>
      </c>
      <c r="D81" s="58">
        <f>'Wniosek 2025 r.'!G119</f>
        <v>0</v>
      </c>
      <c r="E81" s="55">
        <f>'Wniosek 2025 r.'!C244</f>
        <v>0</v>
      </c>
      <c r="F81" s="55">
        <f>'Wniosek 2025 r.'!C475</f>
        <v>0</v>
      </c>
      <c r="G81" s="57">
        <f>'Wniosek 2025 r.'!C360</f>
        <v>0</v>
      </c>
      <c r="H81" s="56">
        <f>'Wniosek 2025 r.'!D360</f>
        <v>0</v>
      </c>
      <c r="I81" s="64">
        <f>'Wniosek 2025 r.'!F360</f>
        <v>0</v>
      </c>
      <c r="J81" s="55">
        <f>'Wniosek 2025 r.'!H360</f>
        <v>0</v>
      </c>
      <c r="K81" s="54">
        <f>'Wniosek 2025 r.'!C590</f>
        <v>0</v>
      </c>
      <c r="L81" s="34">
        <f t="shared" si="32"/>
        <v>0</v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- 2025 r.'!C105</f>
        <v>0</v>
      </c>
      <c r="AG81" s="52">
        <f>'Zał. nr 2 kalkulacja - 2025 r.'!D105</f>
        <v>0</v>
      </c>
      <c r="AH81" s="52">
        <f>'Zał. nr 2 kalkulacja - 2025 r.'!E105</f>
        <v>0</v>
      </c>
      <c r="AI81" s="52">
        <f>'Zał. nr 2 kalkulacja - 2025 r.'!F105</f>
        <v>0</v>
      </c>
      <c r="AJ81" s="52">
        <f>'Zał. nr 2 kalkulacja - 2025 r.'!G105</f>
        <v>0</v>
      </c>
      <c r="AK81" s="52">
        <f>'Zał. nr 2 kalkulacja - 2025 r.'!H105</f>
        <v>0</v>
      </c>
      <c r="AL81" s="52">
        <f>'Zał. nr 2 kalkulacja - 2025 r.'!I105</f>
        <v>0</v>
      </c>
      <c r="AM81" s="52">
        <f>'Zał. nr 2 kalkulacja - 2025 r.'!J105</f>
        <v>0</v>
      </c>
      <c r="AN81" s="52">
        <f>'Zał. nr 2 kalkulacja - 2025 r.'!K105</f>
        <v>0</v>
      </c>
      <c r="AO81" s="52">
        <f>'Zał. nr 2 kalkulacja - 2025 r.'!L105</f>
        <v>0</v>
      </c>
      <c r="AP81" s="52">
        <f>'Zał. nr 2 kalkulacja - 2025 r.'!M105</f>
        <v>0</v>
      </c>
      <c r="AQ81" s="52">
        <f>'Zał. nr 2 kalkulacja - 2025 r.'!N105</f>
        <v>0</v>
      </c>
    </row>
    <row r="82" spans="1:43" s="52" customFormat="1" x14ac:dyDescent="0.25">
      <c r="A82" s="52">
        <f>'Wniosek 2025 r.'!A120</f>
        <v>0</v>
      </c>
      <c r="B82" s="60">
        <f>'Wniosek 2025 r.'!B120</f>
        <v>0</v>
      </c>
      <c r="C82" s="59">
        <f>'Wniosek 2025 r.'!E120</f>
        <v>0</v>
      </c>
      <c r="D82" s="58">
        <f>'Wniosek 2025 r.'!G120</f>
        <v>0</v>
      </c>
      <c r="E82" s="55">
        <f>'Wniosek 2025 r.'!C245</f>
        <v>0</v>
      </c>
      <c r="F82" s="55">
        <f>'Wniosek 2025 r.'!C476</f>
        <v>0</v>
      </c>
      <c r="G82" s="57">
        <f>'Wniosek 2025 r.'!C361</f>
        <v>0</v>
      </c>
      <c r="H82" s="56">
        <f>'Wniosek 2025 r.'!D361</f>
        <v>0</v>
      </c>
      <c r="I82" s="64">
        <f>'Wniosek 2025 r.'!F361</f>
        <v>0</v>
      </c>
      <c r="J82" s="55">
        <f>'Wniosek 2025 r.'!H361</f>
        <v>0</v>
      </c>
      <c r="K82" s="54">
        <f>'Wniosek 2025 r.'!C591</f>
        <v>0</v>
      </c>
      <c r="L82" s="34">
        <f t="shared" si="32"/>
        <v>0</v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- 2025 r.'!C106</f>
        <v>0</v>
      </c>
      <c r="AG82" s="52">
        <f>'Zał. nr 2 kalkulacja - 2025 r.'!D106</f>
        <v>0</v>
      </c>
      <c r="AH82" s="52">
        <f>'Zał. nr 2 kalkulacja - 2025 r.'!E106</f>
        <v>0</v>
      </c>
      <c r="AI82" s="52">
        <f>'Zał. nr 2 kalkulacja - 2025 r.'!F106</f>
        <v>0</v>
      </c>
      <c r="AJ82" s="52">
        <f>'Zał. nr 2 kalkulacja - 2025 r.'!G106</f>
        <v>0</v>
      </c>
      <c r="AK82" s="52">
        <f>'Zał. nr 2 kalkulacja - 2025 r.'!H106</f>
        <v>0</v>
      </c>
      <c r="AL82" s="52">
        <f>'Zał. nr 2 kalkulacja - 2025 r.'!I106</f>
        <v>0</v>
      </c>
      <c r="AM82" s="52">
        <f>'Zał. nr 2 kalkulacja - 2025 r.'!J106</f>
        <v>0</v>
      </c>
      <c r="AN82" s="52">
        <f>'Zał. nr 2 kalkulacja - 2025 r.'!K106</f>
        <v>0</v>
      </c>
      <c r="AO82" s="52">
        <f>'Zał. nr 2 kalkulacja - 2025 r.'!L106</f>
        <v>0</v>
      </c>
      <c r="AP82" s="52">
        <f>'Zał. nr 2 kalkulacja - 2025 r.'!M106</f>
        <v>0</v>
      </c>
      <c r="AQ82" s="52">
        <f>'Zał. nr 2 kalkulacja - 2025 r.'!N106</f>
        <v>0</v>
      </c>
    </row>
    <row r="83" spans="1:43" s="52" customFormat="1" x14ac:dyDescent="0.25">
      <c r="A83" s="52">
        <f>'Wniosek 2025 r.'!A121</f>
        <v>0</v>
      </c>
      <c r="B83" s="60">
        <f>'Wniosek 2025 r.'!B121</f>
        <v>0</v>
      </c>
      <c r="C83" s="59">
        <f>'Wniosek 2025 r.'!E121</f>
        <v>0</v>
      </c>
      <c r="D83" s="58">
        <f>'Wniosek 2025 r.'!G121</f>
        <v>0</v>
      </c>
      <c r="E83" s="55">
        <f>'Wniosek 2025 r.'!C246</f>
        <v>0</v>
      </c>
      <c r="F83" s="55">
        <f>'Wniosek 2025 r.'!C477</f>
        <v>0</v>
      </c>
      <c r="G83" s="57">
        <f>'Wniosek 2025 r.'!C362</f>
        <v>0</v>
      </c>
      <c r="H83" s="56">
        <f>'Wniosek 2025 r.'!D362</f>
        <v>0</v>
      </c>
      <c r="I83" s="64">
        <f>'Wniosek 2025 r.'!F362</f>
        <v>0</v>
      </c>
      <c r="J83" s="55">
        <f>'Wniosek 2025 r.'!H362</f>
        <v>0</v>
      </c>
      <c r="K83" s="54">
        <f>'Wniosek 2025 r.'!C592</f>
        <v>0</v>
      </c>
      <c r="L83" s="34">
        <f t="shared" si="32"/>
        <v>0</v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- 2025 r.'!C107</f>
        <v>0</v>
      </c>
      <c r="AG83" s="52">
        <f>'Zał. nr 2 kalkulacja - 2025 r.'!D107</f>
        <v>0</v>
      </c>
      <c r="AH83" s="52">
        <f>'Zał. nr 2 kalkulacja - 2025 r.'!E107</f>
        <v>0</v>
      </c>
      <c r="AI83" s="52">
        <f>'Zał. nr 2 kalkulacja - 2025 r.'!F107</f>
        <v>0</v>
      </c>
      <c r="AJ83" s="52">
        <f>'Zał. nr 2 kalkulacja - 2025 r.'!G107</f>
        <v>0</v>
      </c>
      <c r="AK83" s="52">
        <f>'Zał. nr 2 kalkulacja - 2025 r.'!H107</f>
        <v>0</v>
      </c>
      <c r="AL83" s="52">
        <f>'Zał. nr 2 kalkulacja - 2025 r.'!I107</f>
        <v>0</v>
      </c>
      <c r="AM83" s="52">
        <f>'Zał. nr 2 kalkulacja - 2025 r.'!J107</f>
        <v>0</v>
      </c>
      <c r="AN83" s="52">
        <f>'Zał. nr 2 kalkulacja - 2025 r.'!K107</f>
        <v>0</v>
      </c>
      <c r="AO83" s="52">
        <f>'Zał. nr 2 kalkulacja - 2025 r.'!L107</f>
        <v>0</v>
      </c>
      <c r="AP83" s="52">
        <f>'Zał. nr 2 kalkulacja - 2025 r.'!M107</f>
        <v>0</v>
      </c>
      <c r="AQ83" s="52">
        <f>'Zał. nr 2 kalkulacja - 2025 r.'!N107</f>
        <v>0</v>
      </c>
    </row>
    <row r="84" spans="1:43" s="52" customFormat="1" x14ac:dyDescent="0.25">
      <c r="A84" s="52">
        <f>'Wniosek 2025 r.'!A122</f>
        <v>0</v>
      </c>
      <c r="B84" s="60">
        <f>'Wniosek 2025 r.'!B122</f>
        <v>0</v>
      </c>
      <c r="C84" s="59">
        <f>'Wniosek 2025 r.'!E122</f>
        <v>0</v>
      </c>
      <c r="D84" s="58">
        <f>'Wniosek 2025 r.'!G122</f>
        <v>0</v>
      </c>
      <c r="E84" s="55">
        <f>'Wniosek 2025 r.'!C247</f>
        <v>0</v>
      </c>
      <c r="F84" s="55">
        <f>'Wniosek 2025 r.'!C478</f>
        <v>0</v>
      </c>
      <c r="G84" s="57">
        <f>'Wniosek 2025 r.'!C363</f>
        <v>0</v>
      </c>
      <c r="H84" s="56">
        <f>'Wniosek 2025 r.'!D363</f>
        <v>0</v>
      </c>
      <c r="I84" s="64">
        <f>'Wniosek 2025 r.'!F363</f>
        <v>0</v>
      </c>
      <c r="J84" s="55">
        <f>'Wniosek 2025 r.'!H363</f>
        <v>0</v>
      </c>
      <c r="K84" s="54">
        <f>'Wniosek 2025 r.'!C593</f>
        <v>0</v>
      </c>
      <c r="L84" s="34">
        <f t="shared" si="32"/>
        <v>0</v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- 2025 r.'!C108</f>
        <v>0</v>
      </c>
      <c r="AG84" s="52">
        <f>'Zał. nr 2 kalkulacja - 2025 r.'!D108</f>
        <v>0</v>
      </c>
      <c r="AH84" s="52">
        <f>'Zał. nr 2 kalkulacja - 2025 r.'!E108</f>
        <v>0</v>
      </c>
      <c r="AI84" s="52">
        <f>'Zał. nr 2 kalkulacja - 2025 r.'!F108</f>
        <v>0</v>
      </c>
      <c r="AJ84" s="52">
        <f>'Zał. nr 2 kalkulacja - 2025 r.'!G108</f>
        <v>0</v>
      </c>
      <c r="AK84" s="52">
        <f>'Zał. nr 2 kalkulacja - 2025 r.'!H108</f>
        <v>0</v>
      </c>
      <c r="AL84" s="52">
        <f>'Zał. nr 2 kalkulacja - 2025 r.'!I108</f>
        <v>0</v>
      </c>
      <c r="AM84" s="52">
        <f>'Zał. nr 2 kalkulacja - 2025 r.'!J108</f>
        <v>0</v>
      </c>
      <c r="AN84" s="52">
        <f>'Zał. nr 2 kalkulacja - 2025 r.'!K108</f>
        <v>0</v>
      </c>
      <c r="AO84" s="52">
        <f>'Zał. nr 2 kalkulacja - 2025 r.'!L108</f>
        <v>0</v>
      </c>
      <c r="AP84" s="52">
        <f>'Zał. nr 2 kalkulacja - 2025 r.'!M108</f>
        <v>0</v>
      </c>
      <c r="AQ84" s="52">
        <f>'Zał. nr 2 kalkulacja - 2025 r.'!N108</f>
        <v>0</v>
      </c>
    </row>
    <row r="85" spans="1:43" s="52" customFormat="1" x14ac:dyDescent="0.25">
      <c r="A85" s="52">
        <f>'Wniosek 2025 r.'!A123</f>
        <v>0</v>
      </c>
      <c r="B85" s="60">
        <f>'Wniosek 2025 r.'!B123</f>
        <v>0</v>
      </c>
      <c r="C85" s="59">
        <f>'Wniosek 2025 r.'!E123</f>
        <v>0</v>
      </c>
      <c r="D85" s="58">
        <f>'Wniosek 2025 r.'!G123</f>
        <v>0</v>
      </c>
      <c r="E85" s="55">
        <f>'Wniosek 2025 r.'!C248</f>
        <v>0</v>
      </c>
      <c r="F85" s="55">
        <f>'Wniosek 2025 r.'!C479</f>
        <v>0</v>
      </c>
      <c r="G85" s="57">
        <f>'Wniosek 2025 r.'!C364</f>
        <v>0</v>
      </c>
      <c r="H85" s="56">
        <f>'Wniosek 2025 r.'!D364</f>
        <v>0</v>
      </c>
      <c r="I85" s="64">
        <f>'Wniosek 2025 r.'!F364</f>
        <v>0</v>
      </c>
      <c r="J85" s="55">
        <f>'Wniosek 2025 r.'!H364</f>
        <v>0</v>
      </c>
      <c r="K85" s="54">
        <f>'Wniosek 2025 r.'!C594</f>
        <v>0</v>
      </c>
      <c r="L85" s="34">
        <f t="shared" si="32"/>
        <v>0</v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- 2025 r.'!C109</f>
        <v>0</v>
      </c>
      <c r="AG85" s="52">
        <f>'Zał. nr 2 kalkulacja - 2025 r.'!D109</f>
        <v>0</v>
      </c>
      <c r="AH85" s="52">
        <f>'Zał. nr 2 kalkulacja - 2025 r.'!E109</f>
        <v>0</v>
      </c>
      <c r="AI85" s="52">
        <f>'Zał. nr 2 kalkulacja - 2025 r.'!F109</f>
        <v>0</v>
      </c>
      <c r="AJ85" s="52">
        <f>'Zał. nr 2 kalkulacja - 2025 r.'!G109</f>
        <v>0</v>
      </c>
      <c r="AK85" s="52">
        <f>'Zał. nr 2 kalkulacja - 2025 r.'!H109</f>
        <v>0</v>
      </c>
      <c r="AL85" s="52">
        <f>'Zał. nr 2 kalkulacja - 2025 r.'!I109</f>
        <v>0</v>
      </c>
      <c r="AM85" s="52">
        <f>'Zał. nr 2 kalkulacja - 2025 r.'!J109</f>
        <v>0</v>
      </c>
      <c r="AN85" s="52">
        <f>'Zał. nr 2 kalkulacja - 2025 r.'!K109</f>
        <v>0</v>
      </c>
      <c r="AO85" s="52">
        <f>'Zał. nr 2 kalkulacja - 2025 r.'!L109</f>
        <v>0</v>
      </c>
      <c r="AP85" s="52">
        <f>'Zał. nr 2 kalkulacja - 2025 r.'!M109</f>
        <v>0</v>
      </c>
      <c r="AQ85" s="52">
        <f>'Zał. nr 2 kalkulacja - 2025 r.'!N109</f>
        <v>0</v>
      </c>
    </row>
    <row r="86" spans="1:43" s="52" customFormat="1" x14ac:dyDescent="0.25">
      <c r="A86" s="52">
        <f>'Wniosek 2025 r.'!A124</f>
        <v>0</v>
      </c>
      <c r="B86" s="60">
        <f>'Wniosek 2025 r.'!B124</f>
        <v>0</v>
      </c>
      <c r="C86" s="59">
        <f>'Wniosek 2025 r.'!E124</f>
        <v>0</v>
      </c>
      <c r="D86" s="58">
        <f>'Wniosek 2025 r.'!G124</f>
        <v>0</v>
      </c>
      <c r="E86" s="55">
        <f>'Wniosek 2025 r.'!C249</f>
        <v>0</v>
      </c>
      <c r="F86" s="55">
        <f>'Wniosek 2025 r.'!C480</f>
        <v>0</v>
      </c>
      <c r="G86" s="57">
        <f>'Wniosek 2025 r.'!C365</f>
        <v>0</v>
      </c>
      <c r="H86" s="56">
        <f>'Wniosek 2025 r.'!D365</f>
        <v>0</v>
      </c>
      <c r="I86" s="64">
        <f>'Wniosek 2025 r.'!F365</f>
        <v>0</v>
      </c>
      <c r="J86" s="55">
        <f>'Wniosek 2025 r.'!H365</f>
        <v>0</v>
      </c>
      <c r="K86" s="54">
        <f>'Wniosek 2025 r.'!C595</f>
        <v>0</v>
      </c>
      <c r="L86" s="34">
        <f t="shared" si="32"/>
        <v>0</v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- 2025 r.'!C110</f>
        <v>0</v>
      </c>
      <c r="AG86" s="52">
        <f>'Zał. nr 2 kalkulacja - 2025 r.'!D110</f>
        <v>0</v>
      </c>
      <c r="AH86" s="52">
        <f>'Zał. nr 2 kalkulacja - 2025 r.'!E110</f>
        <v>0</v>
      </c>
      <c r="AI86" s="52">
        <f>'Zał. nr 2 kalkulacja - 2025 r.'!F110</f>
        <v>0</v>
      </c>
      <c r="AJ86" s="52">
        <f>'Zał. nr 2 kalkulacja - 2025 r.'!G110</f>
        <v>0</v>
      </c>
      <c r="AK86" s="52">
        <f>'Zał. nr 2 kalkulacja - 2025 r.'!H110</f>
        <v>0</v>
      </c>
      <c r="AL86" s="52">
        <f>'Zał. nr 2 kalkulacja - 2025 r.'!I110</f>
        <v>0</v>
      </c>
      <c r="AM86" s="52">
        <f>'Zał. nr 2 kalkulacja - 2025 r.'!J110</f>
        <v>0</v>
      </c>
      <c r="AN86" s="52">
        <f>'Zał. nr 2 kalkulacja - 2025 r.'!K110</f>
        <v>0</v>
      </c>
      <c r="AO86" s="52">
        <f>'Zał. nr 2 kalkulacja - 2025 r.'!L110</f>
        <v>0</v>
      </c>
      <c r="AP86" s="52">
        <f>'Zał. nr 2 kalkulacja - 2025 r.'!M110</f>
        <v>0</v>
      </c>
      <c r="AQ86" s="52">
        <f>'Zał. nr 2 kalkulacja - 2025 r.'!N110</f>
        <v>0</v>
      </c>
    </row>
    <row r="87" spans="1:43" s="52" customFormat="1" x14ac:dyDescent="0.25">
      <c r="A87" s="52">
        <f>'Wniosek 2025 r.'!A125</f>
        <v>0</v>
      </c>
      <c r="B87" s="60">
        <f>'Wniosek 2025 r.'!B125</f>
        <v>0</v>
      </c>
      <c r="C87" s="59">
        <f>'Wniosek 2025 r.'!E125</f>
        <v>0</v>
      </c>
      <c r="D87" s="58">
        <f>'Wniosek 2025 r.'!G125</f>
        <v>0</v>
      </c>
      <c r="E87" s="55">
        <f>'Wniosek 2025 r.'!C250</f>
        <v>0</v>
      </c>
      <c r="F87" s="55">
        <f>'Wniosek 2025 r.'!C481</f>
        <v>0</v>
      </c>
      <c r="G87" s="57">
        <f>'Wniosek 2025 r.'!C366</f>
        <v>0</v>
      </c>
      <c r="H87" s="56">
        <f>'Wniosek 2025 r.'!D366</f>
        <v>0</v>
      </c>
      <c r="I87" s="64">
        <f>'Wniosek 2025 r.'!F366</f>
        <v>0</v>
      </c>
      <c r="J87" s="55">
        <f>'Wniosek 2025 r.'!H366</f>
        <v>0</v>
      </c>
      <c r="K87" s="54">
        <f>'Wniosek 2025 r.'!C596</f>
        <v>0</v>
      </c>
      <c r="L87" s="34">
        <f t="shared" si="32"/>
        <v>0</v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- 2025 r.'!C111</f>
        <v>0</v>
      </c>
      <c r="AG87" s="52">
        <f>'Zał. nr 2 kalkulacja - 2025 r.'!D111</f>
        <v>0</v>
      </c>
      <c r="AH87" s="52">
        <f>'Zał. nr 2 kalkulacja - 2025 r.'!E111</f>
        <v>0</v>
      </c>
      <c r="AI87" s="52">
        <f>'Zał. nr 2 kalkulacja - 2025 r.'!F111</f>
        <v>0</v>
      </c>
      <c r="AJ87" s="52">
        <f>'Zał. nr 2 kalkulacja - 2025 r.'!G111</f>
        <v>0</v>
      </c>
      <c r="AK87" s="52">
        <f>'Zał. nr 2 kalkulacja - 2025 r.'!H111</f>
        <v>0</v>
      </c>
      <c r="AL87" s="52">
        <f>'Zał. nr 2 kalkulacja - 2025 r.'!I111</f>
        <v>0</v>
      </c>
      <c r="AM87" s="52">
        <f>'Zał. nr 2 kalkulacja - 2025 r.'!J111</f>
        <v>0</v>
      </c>
      <c r="AN87" s="52">
        <f>'Zał. nr 2 kalkulacja - 2025 r.'!K111</f>
        <v>0</v>
      </c>
      <c r="AO87" s="52">
        <f>'Zał. nr 2 kalkulacja - 2025 r.'!L111</f>
        <v>0</v>
      </c>
      <c r="AP87" s="52">
        <f>'Zał. nr 2 kalkulacja - 2025 r.'!M111</f>
        <v>0</v>
      </c>
      <c r="AQ87" s="52">
        <f>'Zał. nr 2 kalkulacja - 2025 r.'!N111</f>
        <v>0</v>
      </c>
    </row>
    <row r="88" spans="1:43" s="52" customFormat="1" x14ac:dyDescent="0.25">
      <c r="A88" s="52">
        <f>'Wniosek 2025 r.'!A126</f>
        <v>0</v>
      </c>
      <c r="B88" s="60">
        <f>'Wniosek 2025 r.'!B126</f>
        <v>0</v>
      </c>
      <c r="C88" s="59">
        <f>'Wniosek 2025 r.'!E126</f>
        <v>0</v>
      </c>
      <c r="D88" s="58">
        <f>'Wniosek 2025 r.'!G126</f>
        <v>0</v>
      </c>
      <c r="E88" s="55">
        <f>'Wniosek 2025 r.'!C251</f>
        <v>0</v>
      </c>
      <c r="F88" s="55">
        <f>'Wniosek 2025 r.'!C482</f>
        <v>0</v>
      </c>
      <c r="G88" s="57">
        <f>'Wniosek 2025 r.'!C367</f>
        <v>0</v>
      </c>
      <c r="H88" s="56">
        <f>'Wniosek 2025 r.'!D367</f>
        <v>0</v>
      </c>
      <c r="I88" s="64">
        <f>'Wniosek 2025 r.'!F367</f>
        <v>0</v>
      </c>
      <c r="J88" s="55">
        <f>'Wniosek 2025 r.'!H367</f>
        <v>0</v>
      </c>
      <c r="K88" s="54">
        <f>'Wniosek 2025 r.'!C597</f>
        <v>0</v>
      </c>
      <c r="L88" s="34">
        <f t="shared" si="32"/>
        <v>0</v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- 2025 r.'!C112</f>
        <v>0</v>
      </c>
      <c r="AG88" s="52">
        <f>'Zał. nr 2 kalkulacja - 2025 r.'!D112</f>
        <v>0</v>
      </c>
      <c r="AH88" s="52">
        <f>'Zał. nr 2 kalkulacja - 2025 r.'!E112</f>
        <v>0</v>
      </c>
      <c r="AI88" s="52">
        <f>'Zał. nr 2 kalkulacja - 2025 r.'!F112</f>
        <v>0</v>
      </c>
      <c r="AJ88" s="52">
        <f>'Zał. nr 2 kalkulacja - 2025 r.'!G112</f>
        <v>0</v>
      </c>
      <c r="AK88" s="52">
        <f>'Zał. nr 2 kalkulacja - 2025 r.'!H112</f>
        <v>0</v>
      </c>
      <c r="AL88" s="52">
        <f>'Zał. nr 2 kalkulacja - 2025 r.'!I112</f>
        <v>0</v>
      </c>
      <c r="AM88" s="52">
        <f>'Zał. nr 2 kalkulacja - 2025 r.'!J112</f>
        <v>0</v>
      </c>
      <c r="AN88" s="52">
        <f>'Zał. nr 2 kalkulacja - 2025 r.'!K112</f>
        <v>0</v>
      </c>
      <c r="AO88" s="52">
        <f>'Zał. nr 2 kalkulacja - 2025 r.'!L112</f>
        <v>0</v>
      </c>
      <c r="AP88" s="52">
        <f>'Zał. nr 2 kalkulacja - 2025 r.'!M112</f>
        <v>0</v>
      </c>
      <c r="AQ88" s="52">
        <f>'Zał. nr 2 kalkulacja - 2025 r.'!N112</f>
        <v>0</v>
      </c>
    </row>
    <row r="89" spans="1:43" s="52" customFormat="1" x14ac:dyDescent="0.25">
      <c r="A89" s="52">
        <f>'Wniosek 2025 r.'!A127</f>
        <v>0</v>
      </c>
      <c r="B89" s="60">
        <f>'Wniosek 2025 r.'!B127</f>
        <v>0</v>
      </c>
      <c r="C89" s="59">
        <f>'Wniosek 2025 r.'!E127</f>
        <v>0</v>
      </c>
      <c r="D89" s="58">
        <f>'Wniosek 2025 r.'!G127</f>
        <v>0</v>
      </c>
      <c r="E89" s="55">
        <f>'Wniosek 2025 r.'!C252</f>
        <v>0</v>
      </c>
      <c r="F89" s="55">
        <f>'Wniosek 2025 r.'!C483</f>
        <v>0</v>
      </c>
      <c r="G89" s="57">
        <f>'Wniosek 2025 r.'!C368</f>
        <v>0</v>
      </c>
      <c r="H89" s="56">
        <f>'Wniosek 2025 r.'!D368</f>
        <v>0</v>
      </c>
      <c r="I89" s="64">
        <f>'Wniosek 2025 r.'!F368</f>
        <v>0</v>
      </c>
      <c r="J89" s="55">
        <f>'Wniosek 2025 r.'!H368</f>
        <v>0</v>
      </c>
      <c r="K89" s="54">
        <f>'Wniosek 2025 r.'!C598</f>
        <v>0</v>
      </c>
      <c r="L89" s="34">
        <f t="shared" si="32"/>
        <v>0</v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- 2025 r.'!C113</f>
        <v>0</v>
      </c>
      <c r="AG89" s="52">
        <f>'Zał. nr 2 kalkulacja - 2025 r.'!D113</f>
        <v>0</v>
      </c>
      <c r="AH89" s="52">
        <f>'Zał. nr 2 kalkulacja - 2025 r.'!E113</f>
        <v>0</v>
      </c>
      <c r="AI89" s="52">
        <f>'Zał. nr 2 kalkulacja - 2025 r.'!F113</f>
        <v>0</v>
      </c>
      <c r="AJ89" s="52">
        <f>'Zał. nr 2 kalkulacja - 2025 r.'!G113</f>
        <v>0</v>
      </c>
      <c r="AK89" s="52">
        <f>'Zał. nr 2 kalkulacja - 2025 r.'!H113</f>
        <v>0</v>
      </c>
      <c r="AL89" s="52">
        <f>'Zał. nr 2 kalkulacja - 2025 r.'!I113</f>
        <v>0</v>
      </c>
      <c r="AM89" s="52">
        <f>'Zał. nr 2 kalkulacja - 2025 r.'!J113</f>
        <v>0</v>
      </c>
      <c r="AN89" s="52">
        <f>'Zał. nr 2 kalkulacja - 2025 r.'!K113</f>
        <v>0</v>
      </c>
      <c r="AO89" s="52">
        <f>'Zał. nr 2 kalkulacja - 2025 r.'!L113</f>
        <v>0</v>
      </c>
      <c r="AP89" s="52">
        <f>'Zał. nr 2 kalkulacja - 2025 r.'!M113</f>
        <v>0</v>
      </c>
      <c r="AQ89" s="52">
        <f>'Zał. nr 2 kalkulacja - 2025 r.'!N113</f>
        <v>0</v>
      </c>
    </row>
    <row r="90" spans="1:43" s="52" customFormat="1" x14ac:dyDescent="0.25">
      <c r="A90" s="52">
        <f>'Wniosek 2025 r.'!A128</f>
        <v>0</v>
      </c>
      <c r="B90" s="60">
        <f>'Wniosek 2025 r.'!B128</f>
        <v>0</v>
      </c>
      <c r="C90" s="59">
        <f>'Wniosek 2025 r.'!E128</f>
        <v>0</v>
      </c>
      <c r="D90" s="58">
        <f>'Wniosek 2025 r.'!G128</f>
        <v>0</v>
      </c>
      <c r="E90" s="55">
        <f>'Wniosek 2025 r.'!C253</f>
        <v>0</v>
      </c>
      <c r="F90" s="55">
        <f>'Wniosek 2025 r.'!C484</f>
        <v>0</v>
      </c>
      <c r="G90" s="57">
        <f>'Wniosek 2025 r.'!C369</f>
        <v>0</v>
      </c>
      <c r="H90" s="56">
        <f>'Wniosek 2025 r.'!D369</f>
        <v>0</v>
      </c>
      <c r="I90" s="64">
        <f>'Wniosek 2025 r.'!F369</f>
        <v>0</v>
      </c>
      <c r="J90" s="55">
        <f>'Wniosek 2025 r.'!H369</f>
        <v>0</v>
      </c>
      <c r="K90" s="54">
        <f>'Wniosek 2025 r.'!C599</f>
        <v>0</v>
      </c>
      <c r="L90" s="34">
        <f t="shared" si="32"/>
        <v>0</v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- 2025 r.'!C114</f>
        <v>0</v>
      </c>
      <c r="AG90" s="52">
        <f>'Zał. nr 2 kalkulacja - 2025 r.'!D114</f>
        <v>0</v>
      </c>
      <c r="AH90" s="52">
        <f>'Zał. nr 2 kalkulacja - 2025 r.'!E114</f>
        <v>0</v>
      </c>
      <c r="AI90" s="52">
        <f>'Zał. nr 2 kalkulacja - 2025 r.'!F114</f>
        <v>0</v>
      </c>
      <c r="AJ90" s="52">
        <f>'Zał. nr 2 kalkulacja - 2025 r.'!G114</f>
        <v>0</v>
      </c>
      <c r="AK90" s="52">
        <f>'Zał. nr 2 kalkulacja - 2025 r.'!H114</f>
        <v>0</v>
      </c>
      <c r="AL90" s="52">
        <f>'Zał. nr 2 kalkulacja - 2025 r.'!I114</f>
        <v>0</v>
      </c>
      <c r="AM90" s="52">
        <f>'Zał. nr 2 kalkulacja - 2025 r.'!J114</f>
        <v>0</v>
      </c>
      <c r="AN90" s="52">
        <f>'Zał. nr 2 kalkulacja - 2025 r.'!K114</f>
        <v>0</v>
      </c>
      <c r="AO90" s="52">
        <f>'Zał. nr 2 kalkulacja - 2025 r.'!L114</f>
        <v>0</v>
      </c>
      <c r="AP90" s="52">
        <f>'Zał. nr 2 kalkulacja - 2025 r.'!M114</f>
        <v>0</v>
      </c>
      <c r="AQ90" s="52">
        <f>'Zał. nr 2 kalkulacja - 2025 r.'!N114</f>
        <v>0</v>
      </c>
    </row>
    <row r="91" spans="1:43" s="52" customFormat="1" x14ac:dyDescent="0.25">
      <c r="A91" s="52">
        <f>'Wniosek 2025 r.'!A129</f>
        <v>0</v>
      </c>
      <c r="B91" s="60">
        <f>'Wniosek 2025 r.'!B129</f>
        <v>0</v>
      </c>
      <c r="C91" s="59">
        <f>'Wniosek 2025 r.'!E129</f>
        <v>0</v>
      </c>
      <c r="D91" s="58">
        <f>'Wniosek 2025 r.'!G129</f>
        <v>0</v>
      </c>
      <c r="E91" s="55">
        <f>'Wniosek 2025 r.'!C254</f>
        <v>0</v>
      </c>
      <c r="F91" s="55">
        <f>'Wniosek 2025 r.'!C485</f>
        <v>0</v>
      </c>
      <c r="G91" s="57">
        <f>'Wniosek 2025 r.'!C370</f>
        <v>0</v>
      </c>
      <c r="H91" s="56">
        <f>'Wniosek 2025 r.'!D370</f>
        <v>0</v>
      </c>
      <c r="I91" s="64">
        <f>'Wniosek 2025 r.'!F370</f>
        <v>0</v>
      </c>
      <c r="J91" s="55">
        <f>'Wniosek 2025 r.'!H370</f>
        <v>0</v>
      </c>
      <c r="K91" s="54">
        <f>'Wniosek 2025 r.'!C600</f>
        <v>0</v>
      </c>
      <c r="L91" s="34">
        <f t="shared" si="32"/>
        <v>0</v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- 2025 r.'!C115</f>
        <v>0</v>
      </c>
      <c r="AG91" s="52">
        <f>'Zał. nr 2 kalkulacja - 2025 r.'!D115</f>
        <v>0</v>
      </c>
      <c r="AH91" s="52">
        <f>'Zał. nr 2 kalkulacja - 2025 r.'!E115</f>
        <v>0</v>
      </c>
      <c r="AI91" s="52">
        <f>'Zał. nr 2 kalkulacja - 2025 r.'!F115</f>
        <v>0</v>
      </c>
      <c r="AJ91" s="52">
        <f>'Zał. nr 2 kalkulacja - 2025 r.'!G115</f>
        <v>0</v>
      </c>
      <c r="AK91" s="52">
        <f>'Zał. nr 2 kalkulacja - 2025 r.'!H115</f>
        <v>0</v>
      </c>
      <c r="AL91" s="52">
        <f>'Zał. nr 2 kalkulacja - 2025 r.'!I115</f>
        <v>0</v>
      </c>
      <c r="AM91" s="52">
        <f>'Zał. nr 2 kalkulacja - 2025 r.'!J115</f>
        <v>0</v>
      </c>
      <c r="AN91" s="52">
        <f>'Zał. nr 2 kalkulacja - 2025 r.'!K115</f>
        <v>0</v>
      </c>
      <c r="AO91" s="52">
        <f>'Zał. nr 2 kalkulacja - 2025 r.'!L115</f>
        <v>0</v>
      </c>
      <c r="AP91" s="52">
        <f>'Zał. nr 2 kalkulacja - 2025 r.'!M115</f>
        <v>0</v>
      </c>
      <c r="AQ91" s="52">
        <f>'Zał. nr 2 kalkulacja - 2025 r.'!N115</f>
        <v>0</v>
      </c>
    </row>
    <row r="92" spans="1:43" s="52" customFormat="1" x14ac:dyDescent="0.25">
      <c r="A92" s="52">
        <f>'Wniosek 2025 r.'!A130</f>
        <v>0</v>
      </c>
      <c r="B92" s="60">
        <f>'Wniosek 2025 r.'!B130</f>
        <v>0</v>
      </c>
      <c r="C92" s="59">
        <f>'Wniosek 2025 r.'!E130</f>
        <v>0</v>
      </c>
      <c r="D92" s="58">
        <f>'Wniosek 2025 r.'!G130</f>
        <v>0</v>
      </c>
      <c r="E92" s="55">
        <f>'Wniosek 2025 r.'!C255</f>
        <v>0</v>
      </c>
      <c r="F92" s="55">
        <f>'Wniosek 2025 r.'!C486</f>
        <v>0</v>
      </c>
      <c r="G92" s="57">
        <f>'Wniosek 2025 r.'!C371</f>
        <v>0</v>
      </c>
      <c r="H92" s="56">
        <f>'Wniosek 2025 r.'!D371</f>
        <v>0</v>
      </c>
      <c r="I92" s="64">
        <f>'Wniosek 2025 r.'!F371</f>
        <v>0</v>
      </c>
      <c r="J92" s="55">
        <f>'Wniosek 2025 r.'!H371</f>
        <v>0</v>
      </c>
      <c r="K92" s="54">
        <f>'Wniosek 2025 r.'!C601</f>
        <v>0</v>
      </c>
      <c r="L92" s="34">
        <f t="shared" si="32"/>
        <v>0</v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- 2025 r.'!C116</f>
        <v>0</v>
      </c>
      <c r="AG92" s="52">
        <f>'Zał. nr 2 kalkulacja - 2025 r.'!D116</f>
        <v>0</v>
      </c>
      <c r="AH92" s="52">
        <f>'Zał. nr 2 kalkulacja - 2025 r.'!E116</f>
        <v>0</v>
      </c>
      <c r="AI92" s="52">
        <f>'Zał. nr 2 kalkulacja - 2025 r.'!F116</f>
        <v>0</v>
      </c>
      <c r="AJ92" s="52">
        <f>'Zał. nr 2 kalkulacja - 2025 r.'!G116</f>
        <v>0</v>
      </c>
      <c r="AK92" s="52">
        <f>'Zał. nr 2 kalkulacja - 2025 r.'!H116</f>
        <v>0</v>
      </c>
      <c r="AL92" s="52">
        <f>'Zał. nr 2 kalkulacja - 2025 r.'!I116</f>
        <v>0</v>
      </c>
      <c r="AM92" s="52">
        <f>'Zał. nr 2 kalkulacja - 2025 r.'!J116</f>
        <v>0</v>
      </c>
      <c r="AN92" s="52">
        <f>'Zał. nr 2 kalkulacja - 2025 r.'!K116</f>
        <v>0</v>
      </c>
      <c r="AO92" s="52">
        <f>'Zał. nr 2 kalkulacja - 2025 r.'!L116</f>
        <v>0</v>
      </c>
      <c r="AP92" s="52">
        <f>'Zał. nr 2 kalkulacja - 2025 r.'!M116</f>
        <v>0</v>
      </c>
      <c r="AQ92" s="52">
        <f>'Zał. nr 2 kalkulacja - 2025 r.'!N116</f>
        <v>0</v>
      </c>
    </row>
    <row r="93" spans="1:43" s="52" customFormat="1" x14ac:dyDescent="0.25">
      <c r="A93" s="52">
        <f>'Wniosek 2025 r.'!A131</f>
        <v>0</v>
      </c>
      <c r="B93" s="60">
        <f>'Wniosek 2025 r.'!B131</f>
        <v>0</v>
      </c>
      <c r="C93" s="59">
        <f>'Wniosek 2025 r.'!E131</f>
        <v>0</v>
      </c>
      <c r="D93" s="58">
        <f>'Wniosek 2025 r.'!G131</f>
        <v>0</v>
      </c>
      <c r="E93" s="55">
        <f>'Wniosek 2025 r.'!C256</f>
        <v>0</v>
      </c>
      <c r="F93" s="55">
        <f>'Wniosek 2025 r.'!C487</f>
        <v>0</v>
      </c>
      <c r="G93" s="57">
        <f>'Wniosek 2025 r.'!C372</f>
        <v>0</v>
      </c>
      <c r="H93" s="56">
        <f>'Wniosek 2025 r.'!D372</f>
        <v>0</v>
      </c>
      <c r="I93" s="64">
        <f>'Wniosek 2025 r.'!F372</f>
        <v>0</v>
      </c>
      <c r="J93" s="55">
        <f>'Wniosek 2025 r.'!H372</f>
        <v>0</v>
      </c>
      <c r="K93" s="54">
        <f>'Wniosek 2025 r.'!C602</f>
        <v>0</v>
      </c>
      <c r="L93" s="34">
        <f t="shared" si="32"/>
        <v>0</v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- 2025 r.'!C117</f>
        <v>0</v>
      </c>
      <c r="AG93" s="52">
        <f>'Zał. nr 2 kalkulacja - 2025 r.'!D117</f>
        <v>0</v>
      </c>
      <c r="AH93" s="52">
        <f>'Zał. nr 2 kalkulacja - 2025 r.'!E117</f>
        <v>0</v>
      </c>
      <c r="AI93" s="52">
        <f>'Zał. nr 2 kalkulacja - 2025 r.'!F117</f>
        <v>0</v>
      </c>
      <c r="AJ93" s="52">
        <f>'Zał. nr 2 kalkulacja - 2025 r.'!G117</f>
        <v>0</v>
      </c>
      <c r="AK93" s="52">
        <f>'Zał. nr 2 kalkulacja - 2025 r.'!H117</f>
        <v>0</v>
      </c>
      <c r="AL93" s="52">
        <f>'Zał. nr 2 kalkulacja - 2025 r.'!I117</f>
        <v>0</v>
      </c>
      <c r="AM93" s="52">
        <f>'Zał. nr 2 kalkulacja - 2025 r.'!J117</f>
        <v>0</v>
      </c>
      <c r="AN93" s="52">
        <f>'Zał. nr 2 kalkulacja - 2025 r.'!K117</f>
        <v>0</v>
      </c>
      <c r="AO93" s="52">
        <f>'Zał. nr 2 kalkulacja - 2025 r.'!L117</f>
        <v>0</v>
      </c>
      <c r="AP93" s="52">
        <f>'Zał. nr 2 kalkulacja - 2025 r.'!M117</f>
        <v>0</v>
      </c>
      <c r="AQ93" s="52">
        <f>'Zał. nr 2 kalkulacja - 2025 r.'!N117</f>
        <v>0</v>
      </c>
    </row>
    <row r="94" spans="1:43" s="52" customFormat="1" x14ac:dyDescent="0.25">
      <c r="A94" s="52">
        <f>'Wniosek 2025 r.'!A132</f>
        <v>0</v>
      </c>
      <c r="B94" s="60">
        <f>'Wniosek 2025 r.'!B132</f>
        <v>0</v>
      </c>
      <c r="C94" s="59">
        <f>'Wniosek 2025 r.'!E132</f>
        <v>0</v>
      </c>
      <c r="D94" s="58">
        <f>'Wniosek 2025 r.'!G132</f>
        <v>0</v>
      </c>
      <c r="E94" s="55">
        <f>'Wniosek 2025 r.'!C257</f>
        <v>0</v>
      </c>
      <c r="F94" s="55">
        <f>'Wniosek 2025 r.'!C488</f>
        <v>0</v>
      </c>
      <c r="G94" s="57">
        <f>'Wniosek 2025 r.'!C373</f>
        <v>0</v>
      </c>
      <c r="H94" s="56">
        <f>'Wniosek 2025 r.'!D373</f>
        <v>0</v>
      </c>
      <c r="I94" s="64">
        <f>'Wniosek 2025 r.'!F373</f>
        <v>0</v>
      </c>
      <c r="J94" s="55">
        <f>'Wniosek 2025 r.'!H373</f>
        <v>0</v>
      </c>
      <c r="K94" s="54">
        <f>'Wniosek 2025 r.'!C603</f>
        <v>0</v>
      </c>
      <c r="L94" s="34">
        <f t="shared" si="32"/>
        <v>0</v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- 2025 r.'!C118</f>
        <v>0</v>
      </c>
      <c r="AG94" s="52">
        <f>'Zał. nr 2 kalkulacja - 2025 r.'!D118</f>
        <v>0</v>
      </c>
      <c r="AH94" s="52">
        <f>'Zał. nr 2 kalkulacja - 2025 r.'!E118</f>
        <v>0</v>
      </c>
      <c r="AI94" s="52">
        <f>'Zał. nr 2 kalkulacja - 2025 r.'!F118</f>
        <v>0</v>
      </c>
      <c r="AJ94" s="52">
        <f>'Zał. nr 2 kalkulacja - 2025 r.'!G118</f>
        <v>0</v>
      </c>
      <c r="AK94" s="52">
        <f>'Zał. nr 2 kalkulacja - 2025 r.'!H118</f>
        <v>0</v>
      </c>
      <c r="AL94" s="52">
        <f>'Zał. nr 2 kalkulacja - 2025 r.'!I118</f>
        <v>0</v>
      </c>
      <c r="AM94" s="52">
        <f>'Zał. nr 2 kalkulacja - 2025 r.'!J118</f>
        <v>0</v>
      </c>
      <c r="AN94" s="52">
        <f>'Zał. nr 2 kalkulacja - 2025 r.'!K118</f>
        <v>0</v>
      </c>
      <c r="AO94" s="52">
        <f>'Zał. nr 2 kalkulacja - 2025 r.'!L118</f>
        <v>0</v>
      </c>
      <c r="AP94" s="52">
        <f>'Zał. nr 2 kalkulacja - 2025 r.'!M118</f>
        <v>0</v>
      </c>
      <c r="AQ94" s="52">
        <f>'Zał. nr 2 kalkulacja - 2025 r.'!N118</f>
        <v>0</v>
      </c>
    </row>
    <row r="95" spans="1:43" s="52" customFormat="1" x14ac:dyDescent="0.25">
      <c r="A95" s="52">
        <f>'Wniosek 2025 r.'!A133</f>
        <v>0</v>
      </c>
      <c r="B95" s="60">
        <f>'Wniosek 2025 r.'!B133</f>
        <v>0</v>
      </c>
      <c r="C95" s="59">
        <f>'Wniosek 2025 r.'!E133</f>
        <v>0</v>
      </c>
      <c r="D95" s="58">
        <f>'Wniosek 2025 r.'!G133</f>
        <v>0</v>
      </c>
      <c r="E95" s="55">
        <f>'Wniosek 2025 r.'!C258</f>
        <v>0</v>
      </c>
      <c r="F95" s="55">
        <f>'Wniosek 2025 r.'!C489</f>
        <v>0</v>
      </c>
      <c r="G95" s="57">
        <f>'Wniosek 2025 r.'!C374</f>
        <v>0</v>
      </c>
      <c r="H95" s="56">
        <f>'Wniosek 2025 r.'!D374</f>
        <v>0</v>
      </c>
      <c r="I95" s="64">
        <f>'Wniosek 2025 r.'!F374</f>
        <v>0</v>
      </c>
      <c r="J95" s="55">
        <f>'Wniosek 2025 r.'!H374</f>
        <v>0</v>
      </c>
      <c r="K95" s="54">
        <f>'Wniosek 2025 r.'!C604</f>
        <v>0</v>
      </c>
      <c r="L95" s="34">
        <f t="shared" si="32"/>
        <v>0</v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- 2025 r.'!C119</f>
        <v>0</v>
      </c>
      <c r="AG95" s="52">
        <f>'Zał. nr 2 kalkulacja - 2025 r.'!D119</f>
        <v>0</v>
      </c>
      <c r="AH95" s="52">
        <f>'Zał. nr 2 kalkulacja - 2025 r.'!E119</f>
        <v>0</v>
      </c>
      <c r="AI95" s="52">
        <f>'Zał. nr 2 kalkulacja - 2025 r.'!F119</f>
        <v>0</v>
      </c>
      <c r="AJ95" s="52">
        <f>'Zał. nr 2 kalkulacja - 2025 r.'!G119</f>
        <v>0</v>
      </c>
      <c r="AK95" s="52">
        <f>'Zał. nr 2 kalkulacja - 2025 r.'!H119</f>
        <v>0</v>
      </c>
      <c r="AL95" s="52">
        <f>'Zał. nr 2 kalkulacja - 2025 r.'!I119</f>
        <v>0</v>
      </c>
      <c r="AM95" s="52">
        <f>'Zał. nr 2 kalkulacja - 2025 r.'!J119</f>
        <v>0</v>
      </c>
      <c r="AN95" s="52">
        <f>'Zał. nr 2 kalkulacja - 2025 r.'!K119</f>
        <v>0</v>
      </c>
      <c r="AO95" s="52">
        <f>'Zał. nr 2 kalkulacja - 2025 r.'!L119</f>
        <v>0</v>
      </c>
      <c r="AP95" s="52">
        <f>'Zał. nr 2 kalkulacja - 2025 r.'!M119</f>
        <v>0</v>
      </c>
      <c r="AQ95" s="52">
        <f>'Zał. nr 2 kalkulacja - 2025 r.'!N119</f>
        <v>0</v>
      </c>
    </row>
    <row r="96" spans="1:43" s="52" customFormat="1" x14ac:dyDescent="0.25">
      <c r="A96" s="52">
        <f>'Wniosek 2025 r.'!A134</f>
        <v>0</v>
      </c>
      <c r="B96" s="60">
        <f>'Wniosek 2025 r.'!B134</f>
        <v>0</v>
      </c>
      <c r="C96" s="59">
        <f>'Wniosek 2025 r.'!E134</f>
        <v>0</v>
      </c>
      <c r="D96" s="58">
        <f>'Wniosek 2025 r.'!G134</f>
        <v>0</v>
      </c>
      <c r="E96" s="55">
        <f>'Wniosek 2025 r.'!C259</f>
        <v>0</v>
      </c>
      <c r="F96" s="55">
        <f>'Wniosek 2025 r.'!C490</f>
        <v>0</v>
      </c>
      <c r="G96" s="57">
        <f>'Wniosek 2025 r.'!C375</f>
        <v>0</v>
      </c>
      <c r="H96" s="56">
        <f>'Wniosek 2025 r.'!D375</f>
        <v>0</v>
      </c>
      <c r="I96" s="64">
        <f>'Wniosek 2025 r.'!F375</f>
        <v>0</v>
      </c>
      <c r="J96" s="55">
        <f>'Wniosek 2025 r.'!H375</f>
        <v>0</v>
      </c>
      <c r="K96" s="54">
        <f>'Wniosek 2025 r.'!C605</f>
        <v>0</v>
      </c>
      <c r="L96" s="34">
        <f t="shared" si="32"/>
        <v>0</v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- 2025 r.'!C120</f>
        <v>0</v>
      </c>
      <c r="AG96" s="52">
        <f>'Zał. nr 2 kalkulacja - 2025 r.'!D120</f>
        <v>0</v>
      </c>
      <c r="AH96" s="52">
        <f>'Zał. nr 2 kalkulacja - 2025 r.'!E120</f>
        <v>0</v>
      </c>
      <c r="AI96" s="52">
        <f>'Zał. nr 2 kalkulacja - 2025 r.'!F120</f>
        <v>0</v>
      </c>
      <c r="AJ96" s="52">
        <f>'Zał. nr 2 kalkulacja - 2025 r.'!G120</f>
        <v>0</v>
      </c>
      <c r="AK96" s="52">
        <f>'Zał. nr 2 kalkulacja - 2025 r.'!H120</f>
        <v>0</v>
      </c>
      <c r="AL96" s="52">
        <f>'Zał. nr 2 kalkulacja - 2025 r.'!I120</f>
        <v>0</v>
      </c>
      <c r="AM96" s="52">
        <f>'Zał. nr 2 kalkulacja - 2025 r.'!J120</f>
        <v>0</v>
      </c>
      <c r="AN96" s="52">
        <f>'Zał. nr 2 kalkulacja - 2025 r.'!K120</f>
        <v>0</v>
      </c>
      <c r="AO96" s="52">
        <f>'Zał. nr 2 kalkulacja - 2025 r.'!L120</f>
        <v>0</v>
      </c>
      <c r="AP96" s="52">
        <f>'Zał. nr 2 kalkulacja - 2025 r.'!M120</f>
        <v>0</v>
      </c>
      <c r="AQ96" s="52">
        <f>'Zał. nr 2 kalkulacja - 2025 r.'!N120</f>
        <v>0</v>
      </c>
    </row>
    <row r="97" spans="1:43" s="52" customFormat="1" x14ac:dyDescent="0.25">
      <c r="A97" s="52">
        <f>'Wniosek 2025 r.'!A135</f>
        <v>0</v>
      </c>
      <c r="B97" s="60">
        <f>'Wniosek 2025 r.'!B135</f>
        <v>0</v>
      </c>
      <c r="C97" s="59">
        <f>'Wniosek 2025 r.'!E135</f>
        <v>0</v>
      </c>
      <c r="D97" s="58">
        <f>'Wniosek 2025 r.'!G135</f>
        <v>0</v>
      </c>
      <c r="E97" s="55">
        <f>'Wniosek 2025 r.'!C260</f>
        <v>0</v>
      </c>
      <c r="F97" s="55">
        <f>'Wniosek 2025 r.'!C491</f>
        <v>0</v>
      </c>
      <c r="G97" s="57">
        <f>'Wniosek 2025 r.'!C376</f>
        <v>0</v>
      </c>
      <c r="H97" s="56">
        <f>'Wniosek 2025 r.'!D376</f>
        <v>0</v>
      </c>
      <c r="I97" s="64">
        <f>'Wniosek 2025 r.'!F376</f>
        <v>0</v>
      </c>
      <c r="J97" s="55">
        <f>'Wniosek 2025 r.'!H376</f>
        <v>0</v>
      </c>
      <c r="K97" s="54">
        <f>'Wniosek 2025 r.'!C606</f>
        <v>0</v>
      </c>
      <c r="L97" s="34">
        <f t="shared" si="32"/>
        <v>0</v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- 2025 r.'!C121</f>
        <v>0</v>
      </c>
      <c r="AG97" s="52">
        <f>'Zał. nr 2 kalkulacja - 2025 r.'!D121</f>
        <v>0</v>
      </c>
      <c r="AH97" s="52">
        <f>'Zał. nr 2 kalkulacja - 2025 r.'!E121</f>
        <v>0</v>
      </c>
      <c r="AI97" s="52">
        <f>'Zał. nr 2 kalkulacja - 2025 r.'!F121</f>
        <v>0</v>
      </c>
      <c r="AJ97" s="52">
        <f>'Zał. nr 2 kalkulacja - 2025 r.'!G121</f>
        <v>0</v>
      </c>
      <c r="AK97" s="52">
        <f>'Zał. nr 2 kalkulacja - 2025 r.'!H121</f>
        <v>0</v>
      </c>
      <c r="AL97" s="52">
        <f>'Zał. nr 2 kalkulacja - 2025 r.'!I121</f>
        <v>0</v>
      </c>
      <c r="AM97" s="52">
        <f>'Zał. nr 2 kalkulacja - 2025 r.'!J121</f>
        <v>0</v>
      </c>
      <c r="AN97" s="52">
        <f>'Zał. nr 2 kalkulacja - 2025 r.'!K121</f>
        <v>0</v>
      </c>
      <c r="AO97" s="52">
        <f>'Zał. nr 2 kalkulacja - 2025 r.'!L121</f>
        <v>0</v>
      </c>
      <c r="AP97" s="52">
        <f>'Zał. nr 2 kalkulacja - 2025 r.'!M121</f>
        <v>0</v>
      </c>
      <c r="AQ97" s="52">
        <f>'Zał. nr 2 kalkulacja - 2025 r.'!N121</f>
        <v>0</v>
      </c>
    </row>
    <row r="98" spans="1:43" s="52" customFormat="1" x14ac:dyDescent="0.25">
      <c r="A98" s="52">
        <f>'Wniosek 2025 r.'!A136</f>
        <v>0</v>
      </c>
      <c r="B98" s="60">
        <f>'Wniosek 2025 r.'!B136</f>
        <v>0</v>
      </c>
      <c r="C98" s="59">
        <f>'Wniosek 2025 r.'!E136</f>
        <v>0</v>
      </c>
      <c r="D98" s="58">
        <f>'Wniosek 2025 r.'!G136</f>
        <v>0</v>
      </c>
      <c r="E98" s="55">
        <f>'Wniosek 2025 r.'!C261</f>
        <v>0</v>
      </c>
      <c r="F98" s="55">
        <f>'Wniosek 2025 r.'!C492</f>
        <v>0</v>
      </c>
      <c r="G98" s="57">
        <f>'Wniosek 2025 r.'!C377</f>
        <v>0</v>
      </c>
      <c r="H98" s="56">
        <f>'Wniosek 2025 r.'!D377</f>
        <v>0</v>
      </c>
      <c r="I98" s="64">
        <f>'Wniosek 2025 r.'!F377</f>
        <v>0</v>
      </c>
      <c r="J98" s="55">
        <f>'Wniosek 2025 r.'!H377</f>
        <v>0</v>
      </c>
      <c r="K98" s="54">
        <f>'Wniosek 2025 r.'!C607</f>
        <v>0</v>
      </c>
      <c r="L98" s="34">
        <f t="shared" si="32"/>
        <v>0</v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- 2025 r.'!C122</f>
        <v>0</v>
      </c>
      <c r="AG98" s="52">
        <f>'Zał. nr 2 kalkulacja - 2025 r.'!D122</f>
        <v>0</v>
      </c>
      <c r="AH98" s="52">
        <f>'Zał. nr 2 kalkulacja - 2025 r.'!E122</f>
        <v>0</v>
      </c>
      <c r="AI98" s="52">
        <f>'Zał. nr 2 kalkulacja - 2025 r.'!F122</f>
        <v>0</v>
      </c>
      <c r="AJ98" s="52">
        <f>'Zał. nr 2 kalkulacja - 2025 r.'!G122</f>
        <v>0</v>
      </c>
      <c r="AK98" s="52">
        <f>'Zał. nr 2 kalkulacja - 2025 r.'!H122</f>
        <v>0</v>
      </c>
      <c r="AL98" s="52">
        <f>'Zał. nr 2 kalkulacja - 2025 r.'!I122</f>
        <v>0</v>
      </c>
      <c r="AM98" s="52">
        <f>'Zał. nr 2 kalkulacja - 2025 r.'!J122</f>
        <v>0</v>
      </c>
      <c r="AN98" s="52">
        <f>'Zał. nr 2 kalkulacja - 2025 r.'!K122</f>
        <v>0</v>
      </c>
      <c r="AO98" s="52">
        <f>'Zał. nr 2 kalkulacja - 2025 r.'!L122</f>
        <v>0</v>
      </c>
      <c r="AP98" s="52">
        <f>'Zał. nr 2 kalkulacja - 2025 r.'!M122</f>
        <v>0</v>
      </c>
      <c r="AQ98" s="52">
        <f>'Zał. nr 2 kalkulacja - 2025 r.'!N122</f>
        <v>0</v>
      </c>
    </row>
    <row r="99" spans="1:43" s="52" customFormat="1" x14ac:dyDescent="0.25">
      <c r="A99" s="52">
        <f>'Wniosek 2025 r.'!A137</f>
        <v>0</v>
      </c>
      <c r="B99" s="60">
        <f>'Wniosek 2025 r.'!B137</f>
        <v>0</v>
      </c>
      <c r="C99" s="59">
        <f>'Wniosek 2025 r.'!E137</f>
        <v>0</v>
      </c>
      <c r="D99" s="58">
        <f>'Wniosek 2025 r.'!G137</f>
        <v>0</v>
      </c>
      <c r="E99" s="55">
        <f>'Wniosek 2025 r.'!C262</f>
        <v>0</v>
      </c>
      <c r="F99" s="55">
        <f>'Wniosek 2025 r.'!C493</f>
        <v>0</v>
      </c>
      <c r="G99" s="57">
        <f>'Wniosek 2025 r.'!C378</f>
        <v>0</v>
      </c>
      <c r="H99" s="56">
        <f>'Wniosek 2025 r.'!D378</f>
        <v>0</v>
      </c>
      <c r="I99" s="64">
        <f>'Wniosek 2025 r.'!F378</f>
        <v>0</v>
      </c>
      <c r="J99" s="55">
        <f>'Wniosek 2025 r.'!H378</f>
        <v>0</v>
      </c>
      <c r="K99" s="54">
        <f>'Wniosek 2025 r.'!C608</f>
        <v>0</v>
      </c>
      <c r="L99" s="34">
        <f t="shared" si="32"/>
        <v>0</v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- 2025 r.'!C123</f>
        <v>0</v>
      </c>
      <c r="AG99" s="52">
        <f>'Zał. nr 2 kalkulacja - 2025 r.'!D123</f>
        <v>0</v>
      </c>
      <c r="AH99" s="52">
        <f>'Zał. nr 2 kalkulacja - 2025 r.'!E123</f>
        <v>0</v>
      </c>
      <c r="AI99" s="52">
        <f>'Zał. nr 2 kalkulacja - 2025 r.'!F123</f>
        <v>0</v>
      </c>
      <c r="AJ99" s="52">
        <f>'Zał. nr 2 kalkulacja - 2025 r.'!G123</f>
        <v>0</v>
      </c>
      <c r="AK99" s="52">
        <f>'Zał. nr 2 kalkulacja - 2025 r.'!H123</f>
        <v>0</v>
      </c>
      <c r="AL99" s="52">
        <f>'Zał. nr 2 kalkulacja - 2025 r.'!I123</f>
        <v>0</v>
      </c>
      <c r="AM99" s="52">
        <f>'Zał. nr 2 kalkulacja - 2025 r.'!J123</f>
        <v>0</v>
      </c>
      <c r="AN99" s="52">
        <f>'Zał. nr 2 kalkulacja - 2025 r.'!K123</f>
        <v>0</v>
      </c>
      <c r="AO99" s="52">
        <f>'Zał. nr 2 kalkulacja - 2025 r.'!L123</f>
        <v>0</v>
      </c>
      <c r="AP99" s="52">
        <f>'Zał. nr 2 kalkulacja - 2025 r.'!M123</f>
        <v>0</v>
      </c>
      <c r="AQ99" s="52">
        <f>'Zał. nr 2 kalkulacja - 2025 r.'!N123</f>
        <v>0</v>
      </c>
    </row>
    <row r="100" spans="1:43" s="52" customFormat="1" x14ac:dyDescent="0.25">
      <c r="A100" s="52">
        <f>'Wniosek 2025 r.'!A138</f>
        <v>0</v>
      </c>
      <c r="B100" s="60">
        <f>'Wniosek 2025 r.'!B138</f>
        <v>0</v>
      </c>
      <c r="C100" s="59">
        <f>'Wniosek 2025 r.'!E138</f>
        <v>0</v>
      </c>
      <c r="D100" s="58">
        <f>'Wniosek 2025 r.'!G138</f>
        <v>0</v>
      </c>
      <c r="E100" s="55">
        <f>'Wniosek 2025 r.'!C263</f>
        <v>0</v>
      </c>
      <c r="F100" s="55">
        <f>'Wniosek 2025 r.'!C494</f>
        <v>0</v>
      </c>
      <c r="G100" s="57">
        <f>'Wniosek 2025 r.'!C379</f>
        <v>0</v>
      </c>
      <c r="H100" s="56">
        <f>'Wniosek 2025 r.'!D379</f>
        <v>0</v>
      </c>
      <c r="I100" s="64">
        <f>'Wniosek 2025 r.'!F379</f>
        <v>0</v>
      </c>
      <c r="J100" s="55">
        <f>'Wniosek 2025 r.'!H379</f>
        <v>0</v>
      </c>
      <c r="K100" s="54">
        <f>'Wniosek 2025 r.'!C609</f>
        <v>0</v>
      </c>
      <c r="L100" s="34">
        <f t="shared" si="32"/>
        <v>0</v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- 2025 r.'!C124</f>
        <v>0</v>
      </c>
      <c r="AG100" s="52">
        <f>'Zał. nr 2 kalkulacja - 2025 r.'!D124</f>
        <v>0</v>
      </c>
      <c r="AH100" s="52">
        <f>'Zał. nr 2 kalkulacja - 2025 r.'!E124</f>
        <v>0</v>
      </c>
      <c r="AI100" s="52">
        <f>'Zał. nr 2 kalkulacja - 2025 r.'!F124</f>
        <v>0</v>
      </c>
      <c r="AJ100" s="52">
        <f>'Zał. nr 2 kalkulacja - 2025 r.'!G124</f>
        <v>0</v>
      </c>
      <c r="AK100" s="52">
        <f>'Zał. nr 2 kalkulacja - 2025 r.'!H124</f>
        <v>0</v>
      </c>
      <c r="AL100" s="52">
        <f>'Zał. nr 2 kalkulacja - 2025 r.'!I124</f>
        <v>0</v>
      </c>
      <c r="AM100" s="52">
        <f>'Zał. nr 2 kalkulacja - 2025 r.'!J124</f>
        <v>0</v>
      </c>
      <c r="AN100" s="52">
        <f>'Zał. nr 2 kalkulacja - 2025 r.'!K124</f>
        <v>0</v>
      </c>
      <c r="AO100" s="52">
        <f>'Zał. nr 2 kalkulacja - 2025 r.'!L124</f>
        <v>0</v>
      </c>
      <c r="AP100" s="52">
        <f>'Zał. nr 2 kalkulacja - 2025 r.'!M124</f>
        <v>0</v>
      </c>
      <c r="AQ100" s="52">
        <f>'Zał. nr 2 kalkulacja - 2025 r.'!N124</f>
        <v>0</v>
      </c>
    </row>
    <row r="101" spans="1:43" s="52" customFormat="1" x14ac:dyDescent="0.25">
      <c r="A101" s="52">
        <f>'Wniosek 2025 r.'!A139</f>
        <v>0</v>
      </c>
      <c r="B101" s="60">
        <f>'Wniosek 2025 r.'!B139</f>
        <v>0</v>
      </c>
      <c r="C101" s="59">
        <f>'Wniosek 2025 r.'!E139</f>
        <v>0</v>
      </c>
      <c r="D101" s="58">
        <f>'Wniosek 2025 r.'!G139</f>
        <v>0</v>
      </c>
      <c r="E101" s="55">
        <f>'Wniosek 2025 r.'!C264</f>
        <v>0</v>
      </c>
      <c r="F101" s="55">
        <f>'Wniosek 2025 r.'!C495</f>
        <v>0</v>
      </c>
      <c r="G101" s="57">
        <f>'Wniosek 2025 r.'!C380</f>
        <v>0</v>
      </c>
      <c r="H101" s="56">
        <f>'Wniosek 2025 r.'!D380</f>
        <v>0</v>
      </c>
      <c r="I101" s="64">
        <f>'Wniosek 2025 r.'!F380</f>
        <v>0</v>
      </c>
      <c r="J101" s="55">
        <f>'Wniosek 2025 r.'!H380</f>
        <v>0</v>
      </c>
      <c r="K101" s="54">
        <f>'Wniosek 2025 r.'!C610</f>
        <v>0</v>
      </c>
      <c r="L101" s="34">
        <f t="shared" si="32"/>
        <v>0</v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- 2025 r.'!C125</f>
        <v>0</v>
      </c>
      <c r="AG101" s="52">
        <f>'Zał. nr 2 kalkulacja - 2025 r.'!D125</f>
        <v>0</v>
      </c>
      <c r="AH101" s="52">
        <f>'Zał. nr 2 kalkulacja - 2025 r.'!E125</f>
        <v>0</v>
      </c>
      <c r="AI101" s="52">
        <f>'Zał. nr 2 kalkulacja - 2025 r.'!F125</f>
        <v>0</v>
      </c>
      <c r="AJ101" s="52">
        <f>'Zał. nr 2 kalkulacja - 2025 r.'!G125</f>
        <v>0</v>
      </c>
      <c r="AK101" s="52">
        <f>'Zał. nr 2 kalkulacja - 2025 r.'!H125</f>
        <v>0</v>
      </c>
      <c r="AL101" s="52">
        <f>'Zał. nr 2 kalkulacja - 2025 r.'!I125</f>
        <v>0</v>
      </c>
      <c r="AM101" s="52">
        <f>'Zał. nr 2 kalkulacja - 2025 r.'!J125</f>
        <v>0</v>
      </c>
      <c r="AN101" s="52">
        <f>'Zał. nr 2 kalkulacja - 2025 r.'!K125</f>
        <v>0</v>
      </c>
      <c r="AO101" s="52">
        <f>'Zał. nr 2 kalkulacja - 2025 r.'!L125</f>
        <v>0</v>
      </c>
      <c r="AP101" s="52">
        <f>'Zał. nr 2 kalkulacja - 2025 r.'!M125</f>
        <v>0</v>
      </c>
      <c r="AQ101" s="52">
        <f>'Zał. nr 2 kalkulacja - 2025 r.'!N125</f>
        <v>0</v>
      </c>
    </row>
    <row r="102" spans="1:43" s="52" customFormat="1" x14ac:dyDescent="0.25">
      <c r="A102" s="52">
        <f>'Wniosek 2025 r.'!A140</f>
        <v>0</v>
      </c>
      <c r="B102" s="60">
        <f>'Wniosek 2025 r.'!B140</f>
        <v>0</v>
      </c>
      <c r="C102" s="59">
        <f>'Wniosek 2025 r.'!E140</f>
        <v>0</v>
      </c>
      <c r="D102" s="58">
        <f>'Wniosek 2025 r.'!G140</f>
        <v>0</v>
      </c>
      <c r="E102" s="55">
        <f>'Wniosek 2025 r.'!C265</f>
        <v>0</v>
      </c>
      <c r="F102" s="55">
        <f>'Wniosek 2025 r.'!C496</f>
        <v>0</v>
      </c>
      <c r="G102" s="57">
        <f>'Wniosek 2025 r.'!C381</f>
        <v>0</v>
      </c>
      <c r="H102" s="56">
        <f>'Wniosek 2025 r.'!D381</f>
        <v>0</v>
      </c>
      <c r="I102" s="64">
        <f>'Wniosek 2025 r.'!F381</f>
        <v>0</v>
      </c>
      <c r="J102" s="55">
        <f>'Wniosek 2025 r.'!H381</f>
        <v>0</v>
      </c>
      <c r="K102" s="54">
        <f>'Wniosek 2025 r.'!C611</f>
        <v>0</v>
      </c>
      <c r="L102" s="34">
        <f t="shared" si="32"/>
        <v>0</v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- 2025 r.'!C126</f>
        <v>0</v>
      </c>
      <c r="AG102" s="52">
        <f>'Zał. nr 2 kalkulacja - 2025 r.'!D126</f>
        <v>0</v>
      </c>
      <c r="AH102" s="52">
        <f>'Zał. nr 2 kalkulacja - 2025 r.'!E126</f>
        <v>0</v>
      </c>
      <c r="AI102" s="52">
        <f>'Zał. nr 2 kalkulacja - 2025 r.'!F126</f>
        <v>0</v>
      </c>
      <c r="AJ102" s="52">
        <f>'Zał. nr 2 kalkulacja - 2025 r.'!G126</f>
        <v>0</v>
      </c>
      <c r="AK102" s="52">
        <f>'Zał. nr 2 kalkulacja - 2025 r.'!H126</f>
        <v>0</v>
      </c>
      <c r="AL102" s="52">
        <f>'Zał. nr 2 kalkulacja - 2025 r.'!I126</f>
        <v>0</v>
      </c>
      <c r="AM102" s="52">
        <f>'Zał. nr 2 kalkulacja - 2025 r.'!J126</f>
        <v>0</v>
      </c>
      <c r="AN102" s="52">
        <f>'Zał. nr 2 kalkulacja - 2025 r.'!K126</f>
        <v>0</v>
      </c>
      <c r="AO102" s="52">
        <f>'Zał. nr 2 kalkulacja - 2025 r.'!L126</f>
        <v>0</v>
      </c>
      <c r="AP102" s="52">
        <f>'Zał. nr 2 kalkulacja - 2025 r.'!M126</f>
        <v>0</v>
      </c>
      <c r="AQ102" s="52">
        <f>'Zał. nr 2 kalkulacja - 2025 r.'!N126</f>
        <v>0</v>
      </c>
    </row>
    <row r="103" spans="1:43" s="52" customFormat="1" x14ac:dyDescent="0.25">
      <c r="A103" s="52">
        <f>'Wniosek 2025 r.'!A141</f>
        <v>0</v>
      </c>
      <c r="B103" s="60">
        <f>'Wniosek 2025 r.'!B141</f>
        <v>0</v>
      </c>
      <c r="C103" s="59">
        <f>'Wniosek 2025 r.'!E141</f>
        <v>0</v>
      </c>
      <c r="D103" s="58">
        <f>'Wniosek 2025 r.'!G141</f>
        <v>0</v>
      </c>
      <c r="E103" s="55">
        <f>'Wniosek 2025 r.'!C266</f>
        <v>0</v>
      </c>
      <c r="F103" s="55">
        <f>'Wniosek 2025 r.'!C497</f>
        <v>0</v>
      </c>
      <c r="G103" s="57">
        <f>'Wniosek 2025 r.'!C382</f>
        <v>0</v>
      </c>
      <c r="H103" s="56">
        <f>'Wniosek 2025 r.'!D382</f>
        <v>0</v>
      </c>
      <c r="I103" s="64">
        <f>'Wniosek 2025 r.'!F382</f>
        <v>0</v>
      </c>
      <c r="J103" s="55">
        <f>'Wniosek 2025 r.'!H382</f>
        <v>0</v>
      </c>
      <c r="K103" s="54">
        <f>'Wniosek 2025 r.'!C612</f>
        <v>0</v>
      </c>
      <c r="L103" s="34">
        <f t="shared" si="32"/>
        <v>0</v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- 2025 r.'!C127</f>
        <v>0</v>
      </c>
      <c r="AG103" s="52">
        <f>'Zał. nr 2 kalkulacja - 2025 r.'!D127</f>
        <v>0</v>
      </c>
      <c r="AH103" s="52">
        <f>'Zał. nr 2 kalkulacja - 2025 r.'!E127</f>
        <v>0</v>
      </c>
      <c r="AI103" s="52">
        <f>'Zał. nr 2 kalkulacja - 2025 r.'!F127</f>
        <v>0</v>
      </c>
      <c r="AJ103" s="52">
        <f>'Zał. nr 2 kalkulacja - 2025 r.'!G127</f>
        <v>0</v>
      </c>
      <c r="AK103" s="52">
        <f>'Zał. nr 2 kalkulacja - 2025 r.'!H127</f>
        <v>0</v>
      </c>
      <c r="AL103" s="52">
        <f>'Zał. nr 2 kalkulacja - 2025 r.'!I127</f>
        <v>0</v>
      </c>
      <c r="AM103" s="52">
        <f>'Zał. nr 2 kalkulacja - 2025 r.'!J127</f>
        <v>0</v>
      </c>
      <c r="AN103" s="52">
        <f>'Zał. nr 2 kalkulacja - 2025 r.'!K127</f>
        <v>0</v>
      </c>
      <c r="AO103" s="52">
        <f>'Zał. nr 2 kalkulacja - 2025 r.'!L127</f>
        <v>0</v>
      </c>
      <c r="AP103" s="52">
        <f>'Zał. nr 2 kalkulacja - 2025 r.'!M127</f>
        <v>0</v>
      </c>
      <c r="AQ103" s="52">
        <f>'Zał. nr 2 kalkulacja - 2025 r.'!N127</f>
        <v>0</v>
      </c>
    </row>
    <row r="104" spans="1:43" s="52" customFormat="1" x14ac:dyDescent="0.25">
      <c r="A104" s="52">
        <f>'Wniosek 2025 r.'!A142</f>
        <v>0</v>
      </c>
      <c r="B104" s="60">
        <f>'Wniosek 2025 r.'!B142</f>
        <v>0</v>
      </c>
      <c r="C104" s="59">
        <f>'Wniosek 2025 r.'!E142</f>
        <v>0</v>
      </c>
      <c r="D104" s="58">
        <f>'Wniosek 2025 r.'!G142</f>
        <v>0</v>
      </c>
      <c r="E104" s="55">
        <f>'Wniosek 2025 r.'!C267</f>
        <v>0</v>
      </c>
      <c r="F104" s="55">
        <f>'Wniosek 2025 r.'!C498</f>
        <v>0</v>
      </c>
      <c r="G104" s="57">
        <f>'Wniosek 2025 r.'!C383</f>
        <v>0</v>
      </c>
      <c r="H104" s="56">
        <f>'Wniosek 2025 r.'!D383</f>
        <v>0</v>
      </c>
      <c r="I104" s="64">
        <f>'Wniosek 2025 r.'!F383</f>
        <v>0</v>
      </c>
      <c r="J104" s="55">
        <f>'Wniosek 2025 r.'!H383</f>
        <v>0</v>
      </c>
      <c r="K104" s="54">
        <f>'Wniosek 2025 r.'!C613</f>
        <v>0</v>
      </c>
      <c r="L104" s="34">
        <f t="shared" si="32"/>
        <v>0</v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- 2025 r.'!C128</f>
        <v>0</v>
      </c>
      <c r="AG104" s="52">
        <f>'Zał. nr 2 kalkulacja - 2025 r.'!D128</f>
        <v>0</v>
      </c>
      <c r="AH104" s="52">
        <f>'Zał. nr 2 kalkulacja - 2025 r.'!E128</f>
        <v>0</v>
      </c>
      <c r="AI104" s="52">
        <f>'Zał. nr 2 kalkulacja - 2025 r.'!F128</f>
        <v>0</v>
      </c>
      <c r="AJ104" s="52">
        <f>'Zał. nr 2 kalkulacja - 2025 r.'!G128</f>
        <v>0</v>
      </c>
      <c r="AK104" s="52">
        <f>'Zał. nr 2 kalkulacja - 2025 r.'!H128</f>
        <v>0</v>
      </c>
      <c r="AL104" s="52">
        <f>'Zał. nr 2 kalkulacja - 2025 r.'!I128</f>
        <v>0</v>
      </c>
      <c r="AM104" s="52">
        <f>'Zał. nr 2 kalkulacja - 2025 r.'!J128</f>
        <v>0</v>
      </c>
      <c r="AN104" s="52">
        <f>'Zał. nr 2 kalkulacja - 2025 r.'!K128</f>
        <v>0</v>
      </c>
      <c r="AO104" s="52">
        <f>'Zał. nr 2 kalkulacja - 2025 r.'!L128</f>
        <v>0</v>
      </c>
      <c r="AP104" s="52">
        <f>'Zał. nr 2 kalkulacja - 2025 r.'!M128</f>
        <v>0</v>
      </c>
      <c r="AQ104" s="52">
        <f>'Zał. nr 2 kalkulacja - 2025 r.'!N128</f>
        <v>0</v>
      </c>
    </row>
    <row r="105" spans="1:43" s="52" customFormat="1" x14ac:dyDescent="0.25">
      <c r="A105" s="52">
        <f>'Wniosek 2025 r.'!A143</f>
        <v>0</v>
      </c>
      <c r="B105" s="60">
        <f>'Wniosek 2025 r.'!B143</f>
        <v>0</v>
      </c>
      <c r="C105" s="59">
        <f>'Wniosek 2025 r.'!E143</f>
        <v>0</v>
      </c>
      <c r="D105" s="58">
        <f>'Wniosek 2025 r.'!G143</f>
        <v>0</v>
      </c>
      <c r="E105" s="55">
        <f>'Wniosek 2025 r.'!C268</f>
        <v>0</v>
      </c>
      <c r="F105" s="55">
        <f>'Wniosek 2025 r.'!C499</f>
        <v>0</v>
      </c>
      <c r="G105" s="57">
        <f>'Wniosek 2025 r.'!C384</f>
        <v>0</v>
      </c>
      <c r="H105" s="56">
        <f>'Wniosek 2025 r.'!D384</f>
        <v>0</v>
      </c>
      <c r="I105" s="64">
        <f>'Wniosek 2025 r.'!F384</f>
        <v>0</v>
      </c>
      <c r="J105" s="55">
        <f>'Wniosek 2025 r.'!H384</f>
        <v>0</v>
      </c>
      <c r="K105" s="54">
        <f>'Wniosek 2025 r.'!C614</f>
        <v>0</v>
      </c>
      <c r="L105" s="34">
        <f t="shared" si="32"/>
        <v>0</v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- 2025 r.'!C129</f>
        <v>0</v>
      </c>
      <c r="AG105" s="52">
        <f>'Zał. nr 2 kalkulacja - 2025 r.'!D129</f>
        <v>0</v>
      </c>
      <c r="AH105" s="52">
        <f>'Zał. nr 2 kalkulacja - 2025 r.'!E129</f>
        <v>0</v>
      </c>
      <c r="AI105" s="52">
        <f>'Zał. nr 2 kalkulacja - 2025 r.'!F129</f>
        <v>0</v>
      </c>
      <c r="AJ105" s="52">
        <f>'Zał. nr 2 kalkulacja - 2025 r.'!G129</f>
        <v>0</v>
      </c>
      <c r="AK105" s="52">
        <f>'Zał. nr 2 kalkulacja - 2025 r.'!H129</f>
        <v>0</v>
      </c>
      <c r="AL105" s="52">
        <f>'Zał. nr 2 kalkulacja - 2025 r.'!I129</f>
        <v>0</v>
      </c>
      <c r="AM105" s="52">
        <f>'Zał. nr 2 kalkulacja - 2025 r.'!J129</f>
        <v>0</v>
      </c>
      <c r="AN105" s="52">
        <f>'Zał. nr 2 kalkulacja - 2025 r.'!K129</f>
        <v>0</v>
      </c>
      <c r="AO105" s="52">
        <f>'Zał. nr 2 kalkulacja - 2025 r.'!L129</f>
        <v>0</v>
      </c>
      <c r="AP105" s="52">
        <f>'Zał. nr 2 kalkulacja - 2025 r.'!M129</f>
        <v>0</v>
      </c>
      <c r="AQ105" s="52">
        <f>'Zał. nr 2 kalkulacja - 2025 r.'!N129</f>
        <v>0</v>
      </c>
    </row>
    <row r="106" spans="1:43" s="52" customFormat="1" x14ac:dyDescent="0.25">
      <c r="A106" s="52">
        <f>'Wniosek 2025 r.'!A144</f>
        <v>0</v>
      </c>
      <c r="B106" s="60">
        <f>'Wniosek 2025 r.'!B144</f>
        <v>0</v>
      </c>
      <c r="C106" s="59">
        <f>'Wniosek 2025 r.'!E144</f>
        <v>0</v>
      </c>
      <c r="D106" s="58">
        <f>'Wniosek 2025 r.'!G144</f>
        <v>0</v>
      </c>
      <c r="E106" s="55">
        <f>'Wniosek 2025 r.'!C269</f>
        <v>0</v>
      </c>
      <c r="F106" s="55">
        <f>'Wniosek 2025 r.'!C500</f>
        <v>0</v>
      </c>
      <c r="G106" s="57">
        <f>'Wniosek 2025 r.'!C385</f>
        <v>0</v>
      </c>
      <c r="H106" s="56">
        <f>'Wniosek 2025 r.'!D385</f>
        <v>0</v>
      </c>
      <c r="I106" s="64">
        <f>'Wniosek 2025 r.'!F385</f>
        <v>0</v>
      </c>
      <c r="J106" s="55">
        <f>'Wniosek 2025 r.'!H385</f>
        <v>0</v>
      </c>
      <c r="K106" s="54">
        <f>'Wniosek 2025 r.'!C615</f>
        <v>0</v>
      </c>
      <c r="L106" s="34">
        <f t="shared" si="32"/>
        <v>0</v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- 2025 r.'!C130</f>
        <v>0</v>
      </c>
      <c r="AG106" s="52">
        <f>'Zał. nr 2 kalkulacja - 2025 r.'!D130</f>
        <v>0</v>
      </c>
      <c r="AH106" s="52">
        <f>'Zał. nr 2 kalkulacja - 2025 r.'!E130</f>
        <v>0</v>
      </c>
      <c r="AI106" s="52">
        <f>'Zał. nr 2 kalkulacja - 2025 r.'!F130</f>
        <v>0</v>
      </c>
      <c r="AJ106" s="52">
        <f>'Zał. nr 2 kalkulacja - 2025 r.'!G130</f>
        <v>0</v>
      </c>
      <c r="AK106" s="52">
        <f>'Zał. nr 2 kalkulacja - 2025 r.'!H130</f>
        <v>0</v>
      </c>
      <c r="AL106" s="52">
        <f>'Zał. nr 2 kalkulacja - 2025 r.'!I130</f>
        <v>0</v>
      </c>
      <c r="AM106" s="52">
        <f>'Zał. nr 2 kalkulacja - 2025 r.'!J130</f>
        <v>0</v>
      </c>
      <c r="AN106" s="52">
        <f>'Zał. nr 2 kalkulacja - 2025 r.'!K130</f>
        <v>0</v>
      </c>
      <c r="AO106" s="52">
        <f>'Zał. nr 2 kalkulacja - 2025 r.'!L130</f>
        <v>0</v>
      </c>
      <c r="AP106" s="52">
        <f>'Zał. nr 2 kalkulacja - 2025 r.'!M130</f>
        <v>0</v>
      </c>
      <c r="AQ106" s="52">
        <f>'Zał. nr 2 kalkulacja - 2025 r.'!N130</f>
        <v>0</v>
      </c>
    </row>
    <row r="107" spans="1:43" s="52" customFormat="1" x14ac:dyDescent="0.25">
      <c r="A107" s="52">
        <f>'Wniosek 2025 r.'!A145</f>
        <v>0</v>
      </c>
      <c r="B107" s="60">
        <f>'Wniosek 2025 r.'!B145</f>
        <v>0</v>
      </c>
      <c r="C107" s="59">
        <f>'Wniosek 2025 r.'!E145</f>
        <v>0</v>
      </c>
      <c r="D107" s="58">
        <f>'Wniosek 2025 r.'!G145</f>
        <v>0</v>
      </c>
      <c r="E107" s="55">
        <f>'Wniosek 2025 r.'!C270</f>
        <v>0</v>
      </c>
      <c r="F107" s="55">
        <f>'Wniosek 2025 r.'!C501</f>
        <v>0</v>
      </c>
      <c r="G107" s="57">
        <f>'Wniosek 2025 r.'!C386</f>
        <v>0</v>
      </c>
      <c r="H107" s="56">
        <f>'Wniosek 2025 r.'!D386</f>
        <v>0</v>
      </c>
      <c r="I107" s="64">
        <f>'Wniosek 2025 r.'!F386</f>
        <v>0</v>
      </c>
      <c r="J107" s="55">
        <f>'Wniosek 2025 r.'!H386</f>
        <v>0</v>
      </c>
      <c r="K107" s="54">
        <f>'Wniosek 2025 r.'!C616</f>
        <v>0</v>
      </c>
      <c r="L107" s="34">
        <f t="shared" si="32"/>
        <v>0</v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- 2025 r.'!C131</f>
        <v>0</v>
      </c>
      <c r="AG107" s="52">
        <f>'Zał. nr 2 kalkulacja - 2025 r.'!D131</f>
        <v>0</v>
      </c>
      <c r="AH107" s="52">
        <f>'Zał. nr 2 kalkulacja - 2025 r.'!E131</f>
        <v>0</v>
      </c>
      <c r="AI107" s="52">
        <f>'Zał. nr 2 kalkulacja - 2025 r.'!F131</f>
        <v>0</v>
      </c>
      <c r="AJ107" s="52">
        <f>'Zał. nr 2 kalkulacja - 2025 r.'!G131</f>
        <v>0</v>
      </c>
      <c r="AK107" s="52">
        <f>'Zał. nr 2 kalkulacja - 2025 r.'!H131</f>
        <v>0</v>
      </c>
      <c r="AL107" s="52">
        <f>'Zał. nr 2 kalkulacja - 2025 r.'!I131</f>
        <v>0</v>
      </c>
      <c r="AM107" s="52">
        <f>'Zał. nr 2 kalkulacja - 2025 r.'!J131</f>
        <v>0</v>
      </c>
      <c r="AN107" s="52">
        <f>'Zał. nr 2 kalkulacja - 2025 r.'!K131</f>
        <v>0</v>
      </c>
      <c r="AO107" s="52">
        <f>'Zał. nr 2 kalkulacja - 2025 r.'!L131</f>
        <v>0</v>
      </c>
      <c r="AP107" s="52">
        <f>'Zał. nr 2 kalkulacja - 2025 r.'!M131</f>
        <v>0</v>
      </c>
      <c r="AQ107" s="52">
        <f>'Zał. nr 2 kalkulacja - 2025 r.'!N131</f>
        <v>0</v>
      </c>
    </row>
    <row r="108" spans="1:43" s="52" customFormat="1" x14ac:dyDescent="0.25">
      <c r="A108" s="52">
        <f>'Wniosek 2025 r.'!A146</f>
        <v>0</v>
      </c>
      <c r="B108" s="60">
        <f>'Wniosek 2025 r.'!B146</f>
        <v>0</v>
      </c>
      <c r="C108" s="59">
        <f>'Wniosek 2025 r.'!E146</f>
        <v>0</v>
      </c>
      <c r="D108" s="58">
        <f>'Wniosek 2025 r.'!G146</f>
        <v>0</v>
      </c>
      <c r="E108" s="55">
        <f>'Wniosek 2025 r.'!C271</f>
        <v>0</v>
      </c>
      <c r="F108" s="55">
        <f>'Wniosek 2025 r.'!C502</f>
        <v>0</v>
      </c>
      <c r="G108" s="57">
        <f>'Wniosek 2025 r.'!C387</f>
        <v>0</v>
      </c>
      <c r="H108" s="56">
        <f>'Wniosek 2025 r.'!D387</f>
        <v>0</v>
      </c>
      <c r="I108" s="64">
        <f>'Wniosek 2025 r.'!F387</f>
        <v>0</v>
      </c>
      <c r="J108" s="55">
        <f>'Wniosek 2025 r.'!H387</f>
        <v>0</v>
      </c>
      <c r="K108" s="54">
        <f>'Wniosek 2025 r.'!C617</f>
        <v>0</v>
      </c>
      <c r="L108" s="34">
        <f t="shared" si="32"/>
        <v>0</v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- 2025 r.'!C132</f>
        <v>0</v>
      </c>
      <c r="AG108" s="52">
        <f>'Zał. nr 2 kalkulacja - 2025 r.'!D132</f>
        <v>0</v>
      </c>
      <c r="AH108" s="52">
        <f>'Zał. nr 2 kalkulacja - 2025 r.'!E132</f>
        <v>0</v>
      </c>
      <c r="AI108" s="52">
        <f>'Zał. nr 2 kalkulacja - 2025 r.'!F132</f>
        <v>0</v>
      </c>
      <c r="AJ108" s="52">
        <f>'Zał. nr 2 kalkulacja - 2025 r.'!G132</f>
        <v>0</v>
      </c>
      <c r="AK108" s="52">
        <f>'Zał. nr 2 kalkulacja - 2025 r.'!H132</f>
        <v>0</v>
      </c>
      <c r="AL108" s="52">
        <f>'Zał. nr 2 kalkulacja - 2025 r.'!I132</f>
        <v>0</v>
      </c>
      <c r="AM108" s="52">
        <f>'Zał. nr 2 kalkulacja - 2025 r.'!J132</f>
        <v>0</v>
      </c>
      <c r="AN108" s="52">
        <f>'Zał. nr 2 kalkulacja - 2025 r.'!K132</f>
        <v>0</v>
      </c>
      <c r="AO108" s="52">
        <f>'Zał. nr 2 kalkulacja - 2025 r.'!L132</f>
        <v>0</v>
      </c>
      <c r="AP108" s="52">
        <f>'Zał. nr 2 kalkulacja - 2025 r.'!M132</f>
        <v>0</v>
      </c>
      <c r="AQ108" s="52">
        <f>'Zał. nr 2 kalkulacja - 2025 r.'!N132</f>
        <v>0</v>
      </c>
    </row>
    <row r="109" spans="1:43" s="52" customFormat="1" x14ac:dyDescent="0.25">
      <c r="A109" s="52">
        <f>'Wniosek 2025 r.'!A147</f>
        <v>0</v>
      </c>
      <c r="B109" s="60">
        <f>'Wniosek 2025 r.'!B147</f>
        <v>0</v>
      </c>
      <c r="C109" s="59">
        <f>'Wniosek 2025 r.'!E147</f>
        <v>0</v>
      </c>
      <c r="D109" s="58">
        <f>'Wniosek 2025 r.'!G147</f>
        <v>0</v>
      </c>
      <c r="E109" s="55">
        <f>'Wniosek 2025 r.'!C272</f>
        <v>0</v>
      </c>
      <c r="F109" s="55">
        <f>'Wniosek 2025 r.'!C503</f>
        <v>0</v>
      </c>
      <c r="G109" s="57">
        <f>'Wniosek 2025 r.'!C388</f>
        <v>0</v>
      </c>
      <c r="H109" s="56">
        <f>'Wniosek 2025 r.'!D388</f>
        <v>0</v>
      </c>
      <c r="I109" s="64">
        <f>'Wniosek 2025 r.'!F388</f>
        <v>0</v>
      </c>
      <c r="J109" s="55">
        <f>'Wniosek 2025 r.'!H388</f>
        <v>0</v>
      </c>
      <c r="K109" s="54">
        <f>'Wniosek 2025 r.'!C618</f>
        <v>0</v>
      </c>
      <c r="L109" s="34">
        <f t="shared" si="32"/>
        <v>0</v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- 2025 r.'!C133</f>
        <v>0</v>
      </c>
      <c r="AG109" s="52">
        <f>'Zał. nr 2 kalkulacja - 2025 r.'!D133</f>
        <v>0</v>
      </c>
      <c r="AH109" s="52">
        <f>'Zał. nr 2 kalkulacja - 2025 r.'!E133</f>
        <v>0</v>
      </c>
      <c r="AI109" s="52">
        <f>'Zał. nr 2 kalkulacja - 2025 r.'!F133</f>
        <v>0</v>
      </c>
      <c r="AJ109" s="52">
        <f>'Zał. nr 2 kalkulacja - 2025 r.'!G133</f>
        <v>0</v>
      </c>
      <c r="AK109" s="52">
        <f>'Zał. nr 2 kalkulacja - 2025 r.'!H133</f>
        <v>0</v>
      </c>
      <c r="AL109" s="52">
        <f>'Zał. nr 2 kalkulacja - 2025 r.'!I133</f>
        <v>0</v>
      </c>
      <c r="AM109" s="52">
        <f>'Zał. nr 2 kalkulacja - 2025 r.'!J133</f>
        <v>0</v>
      </c>
      <c r="AN109" s="52">
        <f>'Zał. nr 2 kalkulacja - 2025 r.'!K133</f>
        <v>0</v>
      </c>
      <c r="AO109" s="52">
        <f>'Zał. nr 2 kalkulacja - 2025 r.'!L133</f>
        <v>0</v>
      </c>
      <c r="AP109" s="52">
        <f>'Zał. nr 2 kalkulacja - 2025 r.'!M133</f>
        <v>0</v>
      </c>
      <c r="AQ109" s="52">
        <f>'Zał. nr 2 kalkulacja - 2025 r.'!N133</f>
        <v>0</v>
      </c>
    </row>
    <row r="110" spans="1:43" s="52" customFormat="1" x14ac:dyDescent="0.25">
      <c r="A110" s="52">
        <f>'Wniosek 2025 r.'!A148</f>
        <v>0</v>
      </c>
      <c r="B110" s="60">
        <f>'Wniosek 2025 r.'!B148</f>
        <v>0</v>
      </c>
      <c r="C110" s="59">
        <f>'Wniosek 2025 r.'!E148</f>
        <v>0</v>
      </c>
      <c r="D110" s="58">
        <f>'Wniosek 2025 r.'!G148</f>
        <v>0</v>
      </c>
      <c r="E110" s="55">
        <f>'Wniosek 2025 r.'!C273</f>
        <v>0</v>
      </c>
      <c r="F110" s="55">
        <f>'Wniosek 2025 r.'!C504</f>
        <v>0</v>
      </c>
      <c r="G110" s="57">
        <f>'Wniosek 2025 r.'!C389</f>
        <v>0</v>
      </c>
      <c r="H110" s="56">
        <f>'Wniosek 2025 r.'!D389</f>
        <v>0</v>
      </c>
      <c r="I110" s="64">
        <f>'Wniosek 2025 r.'!F389</f>
        <v>0</v>
      </c>
      <c r="J110" s="55">
        <f>'Wniosek 2025 r.'!H389</f>
        <v>0</v>
      </c>
      <c r="K110" s="54">
        <f>'Wniosek 2025 r.'!C619</f>
        <v>0</v>
      </c>
      <c r="L110" s="34">
        <f t="shared" si="32"/>
        <v>0</v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- 2025 r.'!C134</f>
        <v>0</v>
      </c>
      <c r="AG110" s="52">
        <f>'Zał. nr 2 kalkulacja - 2025 r.'!D134</f>
        <v>0</v>
      </c>
      <c r="AH110" s="52">
        <f>'Zał. nr 2 kalkulacja - 2025 r.'!E134</f>
        <v>0</v>
      </c>
      <c r="AI110" s="52">
        <f>'Zał. nr 2 kalkulacja - 2025 r.'!F134</f>
        <v>0</v>
      </c>
      <c r="AJ110" s="52">
        <f>'Zał. nr 2 kalkulacja - 2025 r.'!G134</f>
        <v>0</v>
      </c>
      <c r="AK110" s="52">
        <f>'Zał. nr 2 kalkulacja - 2025 r.'!H134</f>
        <v>0</v>
      </c>
      <c r="AL110" s="52">
        <f>'Zał. nr 2 kalkulacja - 2025 r.'!I134</f>
        <v>0</v>
      </c>
      <c r="AM110" s="52">
        <f>'Zał. nr 2 kalkulacja - 2025 r.'!J134</f>
        <v>0</v>
      </c>
      <c r="AN110" s="52">
        <f>'Zał. nr 2 kalkulacja - 2025 r.'!K134</f>
        <v>0</v>
      </c>
      <c r="AO110" s="52">
        <f>'Zał. nr 2 kalkulacja - 2025 r.'!L134</f>
        <v>0</v>
      </c>
      <c r="AP110" s="52">
        <f>'Zał. nr 2 kalkulacja - 2025 r.'!M134</f>
        <v>0</v>
      </c>
      <c r="AQ110" s="52">
        <f>'Zał. nr 2 kalkulacja - 2025 r.'!N134</f>
        <v>0</v>
      </c>
    </row>
    <row r="111" spans="1:43" s="52" customFormat="1" x14ac:dyDescent="0.25">
      <c r="A111" s="52">
        <f>'Wniosek 2025 r.'!A149</f>
        <v>0</v>
      </c>
      <c r="B111" s="60">
        <f>'Wniosek 2025 r.'!B149</f>
        <v>0</v>
      </c>
      <c r="C111" s="59">
        <f>'Wniosek 2025 r.'!E149</f>
        <v>0</v>
      </c>
      <c r="D111" s="58">
        <f>'Wniosek 2025 r.'!G149</f>
        <v>0</v>
      </c>
      <c r="E111" s="55">
        <f>'Wniosek 2025 r.'!C274</f>
        <v>0</v>
      </c>
      <c r="F111" s="55">
        <f>'Wniosek 2025 r.'!C505</f>
        <v>0</v>
      </c>
      <c r="G111" s="57">
        <f>'Wniosek 2025 r.'!C390</f>
        <v>0</v>
      </c>
      <c r="H111" s="56">
        <f>'Wniosek 2025 r.'!D390</f>
        <v>0</v>
      </c>
      <c r="I111" s="64">
        <f>'Wniosek 2025 r.'!F390</f>
        <v>0</v>
      </c>
      <c r="J111" s="55">
        <f>'Wniosek 2025 r.'!H390</f>
        <v>0</v>
      </c>
      <c r="K111" s="54">
        <f>'Wniosek 2025 r.'!C620</f>
        <v>0</v>
      </c>
      <c r="L111" s="34">
        <f t="shared" si="32"/>
        <v>0</v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- 2025 r.'!C135</f>
        <v>0</v>
      </c>
      <c r="AG111" s="52">
        <f>'Zał. nr 2 kalkulacja - 2025 r.'!D135</f>
        <v>0</v>
      </c>
      <c r="AH111" s="52">
        <f>'Zał. nr 2 kalkulacja - 2025 r.'!E135</f>
        <v>0</v>
      </c>
      <c r="AI111" s="52">
        <f>'Zał. nr 2 kalkulacja - 2025 r.'!F135</f>
        <v>0</v>
      </c>
      <c r="AJ111" s="52">
        <f>'Zał. nr 2 kalkulacja - 2025 r.'!G135</f>
        <v>0</v>
      </c>
      <c r="AK111" s="52">
        <f>'Zał. nr 2 kalkulacja - 2025 r.'!H135</f>
        <v>0</v>
      </c>
      <c r="AL111" s="52">
        <f>'Zał. nr 2 kalkulacja - 2025 r.'!I135</f>
        <v>0</v>
      </c>
      <c r="AM111" s="52">
        <f>'Zał. nr 2 kalkulacja - 2025 r.'!J135</f>
        <v>0</v>
      </c>
      <c r="AN111" s="52">
        <f>'Zał. nr 2 kalkulacja - 2025 r.'!K135</f>
        <v>0</v>
      </c>
      <c r="AO111" s="52">
        <f>'Zał. nr 2 kalkulacja - 2025 r.'!L135</f>
        <v>0</v>
      </c>
      <c r="AP111" s="52">
        <f>'Zał. nr 2 kalkulacja - 2025 r.'!M135</f>
        <v>0</v>
      </c>
      <c r="AQ111" s="52">
        <f>'Zał. nr 2 kalkulacja - 2025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65">
        <f>SUM(K2:K111)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269" priority="5" operator="lessThan">
      <formula>0</formula>
    </cfRule>
    <cfRule type="cellIs" dxfId="268" priority="6" operator="greaterThan">
      <formula>0</formula>
    </cfRule>
    <cfRule type="cellIs" dxfId="267" priority="7" operator="equal">
      <formula>0</formula>
    </cfRule>
    <cfRule type="cellIs" dxfId="266" priority="8" operator="lessThan">
      <formula>0</formula>
    </cfRule>
    <cfRule type="cellIs" dxfId="265" priority="9" operator="greaterThan">
      <formula>0</formula>
    </cfRule>
  </conditionalFormatting>
  <conditionalFormatting sqref="S2:T111">
    <cfRule type="cellIs" dxfId="264" priority="4" operator="lessThan">
      <formula>0</formula>
    </cfRule>
  </conditionalFormatting>
  <conditionalFormatting sqref="U2:U111">
    <cfRule type="cellIs" dxfId="263" priority="3" operator="lessThan">
      <formula>0</formula>
    </cfRule>
  </conditionalFormatting>
  <conditionalFormatting sqref="Y2:Z111">
    <cfRule type="cellIs" dxfId="262" priority="655" operator="equal">
      <formula>$AE$1</formula>
    </cfRule>
    <cfRule type="cellIs" dxfId="261" priority="656" operator="equal">
      <formula>$AE$2</formula>
    </cfRule>
  </conditionalFormatting>
  <conditionalFormatting sqref="AC2">
    <cfRule type="cellIs" dxfId="260" priority="657" operator="equal">
      <formula>$AE$2</formula>
    </cfRule>
    <cfRule type="cellIs" dxfId="259" priority="658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1D3B-40E4-4F00-B68B-C7E3071AA2F1}">
  <sheetPr codeName="Arkusz7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06" sqref="O106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5.5703125" style="9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IF('Wniosek 2025 r.'!E1="","",'Wniosek 2025 r.'!E1)</f>
        <v/>
      </c>
      <c r="M1" s="551"/>
      <c r="N1" s="268" t="str">
        <f>IF('Wniosek 2025 r.'!G1="","",'Wniosek 2025 r.'!G1)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IF('Wniosek 2025 r.'!$C$4=0,"",'Wniosek 2025 r.'!C4)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6" t="str">
        <f>IF('Wniosek 2025 r.'!$C$4=0,"",'Wniosek 2025 r.'!C5)</f>
        <v/>
      </c>
      <c r="D5" s="567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x14ac:dyDescent="0.25">
      <c r="A6" s="29"/>
      <c r="B6" s="232" t="s">
        <v>11</v>
      </c>
      <c r="C6" s="568" t="str">
        <f>IF('Wniosek 2025 r.'!$C$4=0,"",'Wniosek 2025 r.'!C6)</f>
        <v/>
      </c>
      <c r="D6" s="569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29.25" customHeight="1" x14ac:dyDescent="0.25">
      <c r="A7" s="29"/>
      <c r="B7" s="232" t="s">
        <v>4</v>
      </c>
      <c r="C7" s="561" t="str">
        <f>IF('Wniosek 2025 r.'!$C$4=0,"",'Wniosek 2025 r.'!C7)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x14ac:dyDescent="0.25">
      <c r="A8" s="29"/>
      <c r="B8" s="232" t="s">
        <v>8</v>
      </c>
      <c r="C8" s="561" t="str">
        <f>IF('Wniosek 2025 r.'!$C$4=0,"",'Wniosek 2025 r.'!C8)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IF('Wniosek 2025 r.'!$C$4=0,"",'Wniosek 2025 r.'!C9)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IF('Wniosek 2025 r.'!$C$4=0,"",'Wniosek 2025 r.'!C11)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IF('Wniosek 2025 r.'!$C$4=0,"",'Wniosek 2025 r.'!C12)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5" t="str">
        <f>IF('Wniosek 2025 r.'!$C$4=0,"",'Wniosek 2025 r.'!C13)</f>
        <v/>
      </c>
      <c r="D13" s="576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7" t="str">
        <f>IF('Wniosek 2025 r.'!$C$4=0,"",'Wniosek 2025 r.'!C14)</f>
        <v/>
      </c>
      <c r="D14" s="578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13"/>
      <c r="G19" s="113"/>
      <c r="H19" s="113"/>
      <c r="I19" s="29"/>
      <c r="J19" s="76"/>
      <c r="K19" s="76"/>
      <c r="L19" s="76"/>
      <c r="M19" s="76"/>
      <c r="N19" s="76"/>
    </row>
    <row r="20" spans="1:14" ht="15" customHeight="1" x14ac:dyDescent="0.25">
      <c r="A20" s="407" t="s">
        <v>119</v>
      </c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</row>
    <row r="21" spans="1:14" x14ac:dyDescent="0.25">
      <c r="A21" s="407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</row>
    <row r="22" spans="1:14" s="94" customFormat="1" ht="12" customHeight="1" x14ac:dyDescent="0.25">
      <c r="A22" s="143"/>
      <c r="B22" s="144"/>
      <c r="C22" s="144"/>
      <c r="D22" s="144"/>
      <c r="E22" s="144"/>
      <c r="F22" s="144"/>
      <c r="G22" s="144"/>
      <c r="H22" s="144"/>
      <c r="I22" s="144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4" customHeight="1" x14ac:dyDescent="0.25">
      <c r="A24" s="26" t="s">
        <v>39</v>
      </c>
      <c r="B24" s="111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11" t="s">
        <v>109</v>
      </c>
      <c r="I24" s="110" t="s">
        <v>110</v>
      </c>
      <c r="J24" s="111" t="s">
        <v>111</v>
      </c>
      <c r="K24" s="111" t="s">
        <v>112</v>
      </c>
      <c r="L24" s="111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26"/>
      <c r="B25" s="26">
        <v>1</v>
      </c>
      <c r="C25" s="26">
        <v>2</v>
      </c>
      <c r="D25" s="26">
        <v>3</v>
      </c>
      <c r="E25" s="26">
        <v>4</v>
      </c>
      <c r="F25" s="26">
        <v>5</v>
      </c>
      <c r="G25" s="26">
        <v>6</v>
      </c>
      <c r="H25" s="26">
        <v>7</v>
      </c>
      <c r="I25" s="26">
        <v>8</v>
      </c>
      <c r="J25" s="26">
        <v>9</v>
      </c>
      <c r="K25" s="26">
        <v>10</v>
      </c>
      <c r="L25" s="26">
        <v>11</v>
      </c>
      <c r="M25" s="26">
        <v>12</v>
      </c>
      <c r="N25" s="26">
        <v>13</v>
      </c>
    </row>
    <row r="26" spans="1:14" hidden="1" x14ac:dyDescent="0.25">
      <c r="A26" s="145" t="str">
        <f>IF('Wniosek 2025 r.'!A40="","",'Wniosek 2025 r.'!A40)</f>
        <v/>
      </c>
      <c r="B26" s="145" t="str">
        <f>IF('Wniosek 2025 r.'!B40="","",'Wniosek 2025 r.'!B40)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114"/>
      <c r="K26" s="11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IF('Wniosek 2025 r.'!A41="","",'Wniosek 2025 r.'!A41)</f>
        <v/>
      </c>
      <c r="B27" s="145" t="str">
        <f>IF('Wniosek 2025 r.'!B41="","",'Wniosek 2025 r.'!B41)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114"/>
      <c r="K27" s="11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IF('Wniosek 2025 r.'!A42="","",'Wniosek 2025 r.'!A42)</f>
        <v/>
      </c>
      <c r="B28" s="145" t="str">
        <f>IF('Wniosek 2025 r.'!B42="","",'Wniosek 2025 r.'!B42)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114"/>
      <c r="K28" s="11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IF('Wniosek 2025 r.'!A43="","",'Wniosek 2025 r.'!A43)</f>
        <v/>
      </c>
      <c r="B29" s="145" t="str">
        <f>IF('Wniosek 2025 r.'!B43="","",'Wniosek 2025 r.'!B43)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114"/>
      <c r="K29" s="11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IF('Wniosek 2025 r.'!A44="","",'Wniosek 2025 r.'!A44)</f>
        <v/>
      </c>
      <c r="B30" s="145" t="str">
        <f>IF('Wniosek 2025 r.'!B44="","",'Wniosek 2025 r.'!B44)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114"/>
      <c r="K30" s="11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IF('Wniosek 2025 r.'!A45="","",'Wniosek 2025 r.'!A45)</f>
        <v/>
      </c>
      <c r="B31" s="145" t="str">
        <f>IF('Wniosek 2025 r.'!B45="","",'Wniosek 2025 r.'!B45)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114"/>
      <c r="K31" s="11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IF('Wniosek 2025 r.'!A46="","",'Wniosek 2025 r.'!A46)</f>
        <v/>
      </c>
      <c r="B32" s="145" t="str">
        <f>IF('Wniosek 2025 r.'!B46="","",'Wniosek 2025 r.'!B46)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114"/>
      <c r="K32" s="11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IF('Wniosek 2025 r.'!A47="","",'Wniosek 2025 r.'!A47)</f>
        <v/>
      </c>
      <c r="B33" s="145" t="str">
        <f>IF('Wniosek 2025 r.'!B47="","",'Wniosek 2025 r.'!B47)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114"/>
      <c r="K33" s="11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IF('Wniosek 2025 r.'!A48="","",'Wniosek 2025 r.'!A48)</f>
        <v/>
      </c>
      <c r="B34" s="145" t="str">
        <f>IF('Wniosek 2025 r.'!B48="","",'Wniosek 2025 r.'!B48)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114"/>
      <c r="K34" s="11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IF('Wniosek 2025 r.'!A49="","",'Wniosek 2025 r.'!A49)</f>
        <v/>
      </c>
      <c r="B35" s="145" t="str">
        <f>IF('Wniosek 2025 r.'!B49="","",'Wniosek 2025 r.'!B49)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114"/>
      <c r="K35" s="11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IF('Wniosek 2025 r.'!A50="","",'Wniosek 2025 r.'!A50)</f>
        <v/>
      </c>
      <c r="B36" s="145" t="str">
        <f>IF('Wniosek 2025 r.'!B50="","",'Wniosek 2025 r.'!B50)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114"/>
      <c r="K36" s="11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IF('Wniosek 2025 r.'!A51="","",'Wniosek 2025 r.'!A51)</f>
        <v/>
      </c>
      <c r="B37" s="145" t="str">
        <f>IF('Wniosek 2025 r.'!B51="","",'Wniosek 2025 r.'!B51)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114"/>
      <c r="K37" s="11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IF('Wniosek 2025 r.'!A52="","",'Wniosek 2025 r.'!A52)</f>
        <v/>
      </c>
      <c r="B38" s="145" t="str">
        <f>IF('Wniosek 2025 r.'!B52="","",'Wniosek 2025 r.'!B52)</f>
        <v/>
      </c>
      <c r="C38" s="270"/>
      <c r="D38" s="270"/>
      <c r="E38" s="270"/>
      <c r="F38" s="270"/>
      <c r="G38" s="270"/>
      <c r="H38" s="270"/>
      <c r="I38" s="146">
        <f t="shared" si="0"/>
        <v>0</v>
      </c>
      <c r="J38" s="114"/>
      <c r="K38" s="114"/>
      <c r="L38" s="270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IF('Wniosek 2025 r.'!A53="","",'Wniosek 2025 r.'!A53)</f>
        <v/>
      </c>
      <c r="B39" s="145" t="str">
        <f>IF('Wniosek 2025 r.'!B53="","",'Wniosek 2025 r.'!B53)</f>
        <v/>
      </c>
      <c r="C39" s="270"/>
      <c r="D39" s="270"/>
      <c r="E39" s="270"/>
      <c r="F39" s="270"/>
      <c r="G39" s="270"/>
      <c r="H39" s="270"/>
      <c r="I39" s="146">
        <f t="shared" si="0"/>
        <v>0</v>
      </c>
      <c r="J39" s="114"/>
      <c r="K39" s="114"/>
      <c r="L39" s="270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IF('Wniosek 2025 r.'!A54="","",'Wniosek 2025 r.'!A54)</f>
        <v/>
      </c>
      <c r="B40" s="145" t="str">
        <f>IF('Wniosek 2025 r.'!B54="","",'Wniosek 2025 r.'!B54)</f>
        <v/>
      </c>
      <c r="C40" s="270"/>
      <c r="D40" s="270"/>
      <c r="E40" s="270"/>
      <c r="F40" s="270"/>
      <c r="G40" s="270"/>
      <c r="H40" s="270"/>
      <c r="I40" s="146">
        <f t="shared" si="0"/>
        <v>0</v>
      </c>
      <c r="J40" s="114"/>
      <c r="K40" s="114"/>
      <c r="L40" s="270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IF('Wniosek 2025 r.'!A55="","",'Wniosek 2025 r.'!A55)</f>
        <v/>
      </c>
      <c r="B41" s="145" t="str">
        <f>IF('Wniosek 2025 r.'!B55="","",'Wniosek 2025 r.'!B55)</f>
        <v/>
      </c>
      <c r="C41" s="270"/>
      <c r="D41" s="270"/>
      <c r="E41" s="270"/>
      <c r="F41" s="270"/>
      <c r="G41" s="270"/>
      <c r="H41" s="270"/>
      <c r="I41" s="146">
        <f t="shared" si="0"/>
        <v>0</v>
      </c>
      <c r="J41" s="114"/>
      <c r="K41" s="114"/>
      <c r="L41" s="270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IF('Wniosek 2025 r.'!A56="","",'Wniosek 2025 r.'!A56)</f>
        <v/>
      </c>
      <c r="B42" s="145" t="str">
        <f>IF('Wniosek 2025 r.'!B56="","",'Wniosek 2025 r.'!B56)</f>
        <v/>
      </c>
      <c r="C42" s="270"/>
      <c r="D42" s="270"/>
      <c r="E42" s="270"/>
      <c r="F42" s="270"/>
      <c r="G42" s="270"/>
      <c r="H42" s="270"/>
      <c r="I42" s="146">
        <f t="shared" si="0"/>
        <v>0</v>
      </c>
      <c r="J42" s="114"/>
      <c r="K42" s="114"/>
      <c r="L42" s="270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IF('Wniosek 2025 r.'!A57="","",'Wniosek 2025 r.'!A57)</f>
        <v/>
      </c>
      <c r="B43" s="145" t="str">
        <f>IF('Wniosek 2025 r.'!B57="","",'Wniosek 2025 r.'!B57)</f>
        <v/>
      </c>
      <c r="C43" s="270"/>
      <c r="D43" s="270"/>
      <c r="E43" s="270"/>
      <c r="F43" s="270"/>
      <c r="G43" s="270"/>
      <c r="H43" s="270"/>
      <c r="I43" s="146">
        <f t="shared" si="0"/>
        <v>0</v>
      </c>
      <c r="J43" s="114"/>
      <c r="K43" s="114"/>
      <c r="L43" s="270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IF('Wniosek 2025 r.'!A58="","",'Wniosek 2025 r.'!A58)</f>
        <v/>
      </c>
      <c r="B44" s="145" t="str">
        <f>IF('Wniosek 2025 r.'!B58="","",'Wniosek 2025 r.'!B58)</f>
        <v/>
      </c>
      <c r="C44" s="270"/>
      <c r="D44" s="270"/>
      <c r="E44" s="270"/>
      <c r="F44" s="270"/>
      <c r="G44" s="270"/>
      <c r="H44" s="270"/>
      <c r="I44" s="146">
        <f t="shared" si="0"/>
        <v>0</v>
      </c>
      <c r="J44" s="114"/>
      <c r="K44" s="114"/>
      <c r="L44" s="270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IF('Wniosek 2025 r.'!A59="","",'Wniosek 2025 r.'!A59)</f>
        <v/>
      </c>
      <c r="B45" s="145" t="str">
        <f>IF('Wniosek 2025 r.'!B59="","",'Wniosek 2025 r.'!B59)</f>
        <v/>
      </c>
      <c r="C45" s="270"/>
      <c r="D45" s="270"/>
      <c r="E45" s="270"/>
      <c r="F45" s="270"/>
      <c r="G45" s="270"/>
      <c r="H45" s="270"/>
      <c r="I45" s="146">
        <f t="shared" si="0"/>
        <v>0</v>
      </c>
      <c r="J45" s="114"/>
      <c r="K45" s="114"/>
      <c r="L45" s="270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IF('Wniosek 2025 r.'!A60="","",'Wniosek 2025 r.'!A60)</f>
        <v/>
      </c>
      <c r="B46" s="145" t="str">
        <f>IF('Wniosek 2025 r.'!B60="","",'Wniosek 2025 r.'!B60)</f>
        <v/>
      </c>
      <c r="C46" s="270"/>
      <c r="D46" s="270"/>
      <c r="E46" s="270"/>
      <c r="F46" s="270"/>
      <c r="G46" s="270"/>
      <c r="H46" s="270"/>
      <c r="I46" s="146">
        <f t="shared" si="0"/>
        <v>0</v>
      </c>
      <c r="J46" s="114"/>
      <c r="K46" s="114"/>
      <c r="L46" s="270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IF('Wniosek 2025 r.'!A61="","",'Wniosek 2025 r.'!A61)</f>
        <v/>
      </c>
      <c r="B47" s="145" t="str">
        <f>IF('Wniosek 2025 r.'!B61="","",'Wniosek 2025 r.'!B61)</f>
        <v/>
      </c>
      <c r="C47" s="270"/>
      <c r="D47" s="270"/>
      <c r="E47" s="270"/>
      <c r="F47" s="270"/>
      <c r="G47" s="270"/>
      <c r="H47" s="270"/>
      <c r="I47" s="146">
        <f t="shared" si="0"/>
        <v>0</v>
      </c>
      <c r="J47" s="114"/>
      <c r="K47" s="114"/>
      <c r="L47" s="270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IF('Wniosek 2025 r.'!A62="","",'Wniosek 2025 r.'!A62)</f>
        <v/>
      </c>
      <c r="B48" s="145" t="str">
        <f>IF('Wniosek 2025 r.'!B62="","",'Wniosek 2025 r.'!B62)</f>
        <v/>
      </c>
      <c r="C48" s="270"/>
      <c r="D48" s="270"/>
      <c r="E48" s="270"/>
      <c r="F48" s="270"/>
      <c r="G48" s="270"/>
      <c r="H48" s="270"/>
      <c r="I48" s="146">
        <f t="shared" si="0"/>
        <v>0</v>
      </c>
      <c r="J48" s="114"/>
      <c r="K48" s="114"/>
      <c r="L48" s="270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IF('Wniosek 2025 r.'!A63="","",'Wniosek 2025 r.'!A63)</f>
        <v/>
      </c>
      <c r="B49" s="145" t="str">
        <f>IF('Wniosek 2025 r.'!B63="","",'Wniosek 2025 r.'!B63)</f>
        <v/>
      </c>
      <c r="C49" s="270"/>
      <c r="D49" s="270"/>
      <c r="E49" s="270"/>
      <c r="F49" s="270"/>
      <c r="G49" s="270"/>
      <c r="H49" s="270"/>
      <c r="I49" s="146">
        <f t="shared" si="0"/>
        <v>0</v>
      </c>
      <c r="J49" s="114"/>
      <c r="K49" s="114"/>
      <c r="L49" s="270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IF('Wniosek 2025 r.'!A64="","",'Wniosek 2025 r.'!A64)</f>
        <v/>
      </c>
      <c r="B50" s="145" t="str">
        <f>IF('Wniosek 2025 r.'!B64="","",'Wniosek 2025 r.'!B64)</f>
        <v/>
      </c>
      <c r="C50" s="270"/>
      <c r="D50" s="270"/>
      <c r="E50" s="270"/>
      <c r="F50" s="270"/>
      <c r="G50" s="270"/>
      <c r="H50" s="270"/>
      <c r="I50" s="146">
        <f t="shared" si="0"/>
        <v>0</v>
      </c>
      <c r="J50" s="114"/>
      <c r="K50" s="114"/>
      <c r="L50" s="270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IF('Wniosek 2025 r.'!A65="","",'Wniosek 2025 r.'!A65)</f>
        <v/>
      </c>
      <c r="B51" s="145" t="str">
        <f>IF('Wniosek 2025 r.'!B65="","",'Wniosek 2025 r.'!B65)</f>
        <v/>
      </c>
      <c r="C51" s="270"/>
      <c r="D51" s="270"/>
      <c r="E51" s="270"/>
      <c r="F51" s="270"/>
      <c r="G51" s="270"/>
      <c r="H51" s="270"/>
      <c r="I51" s="146">
        <f t="shared" si="0"/>
        <v>0</v>
      </c>
      <c r="J51" s="114"/>
      <c r="K51" s="114"/>
      <c r="L51" s="270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IF('Wniosek 2025 r.'!A66="","",'Wniosek 2025 r.'!A66)</f>
        <v/>
      </c>
      <c r="B52" s="145" t="str">
        <f>IF('Wniosek 2025 r.'!B66="","",'Wniosek 2025 r.'!B66)</f>
        <v/>
      </c>
      <c r="C52" s="270"/>
      <c r="D52" s="270"/>
      <c r="E52" s="270"/>
      <c r="F52" s="270"/>
      <c r="G52" s="270"/>
      <c r="H52" s="270"/>
      <c r="I52" s="146">
        <f t="shared" si="0"/>
        <v>0</v>
      </c>
      <c r="J52" s="114"/>
      <c r="K52" s="114"/>
      <c r="L52" s="270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IF('Wniosek 2025 r.'!A67="","",'Wniosek 2025 r.'!A67)</f>
        <v/>
      </c>
      <c r="B53" s="145" t="str">
        <f>IF('Wniosek 2025 r.'!B67="","",'Wniosek 2025 r.'!B67)</f>
        <v/>
      </c>
      <c r="C53" s="270"/>
      <c r="D53" s="270"/>
      <c r="E53" s="270"/>
      <c r="F53" s="270"/>
      <c r="G53" s="270"/>
      <c r="H53" s="270"/>
      <c r="I53" s="146">
        <f t="shared" si="0"/>
        <v>0</v>
      </c>
      <c r="J53" s="114"/>
      <c r="K53" s="114"/>
      <c r="L53" s="270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IF('Wniosek 2025 r.'!A68="","",'Wniosek 2025 r.'!A68)</f>
        <v/>
      </c>
      <c r="B54" s="145" t="str">
        <f>IF('Wniosek 2025 r.'!B68="","",'Wniosek 2025 r.'!B68)</f>
        <v/>
      </c>
      <c r="C54" s="270"/>
      <c r="D54" s="270"/>
      <c r="E54" s="270"/>
      <c r="F54" s="270"/>
      <c r="G54" s="270"/>
      <c r="H54" s="270"/>
      <c r="I54" s="146">
        <f t="shared" si="0"/>
        <v>0</v>
      </c>
      <c r="J54" s="114"/>
      <c r="K54" s="114"/>
      <c r="L54" s="270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IF('Wniosek 2025 r.'!A69="","",'Wniosek 2025 r.'!A69)</f>
        <v/>
      </c>
      <c r="B55" s="145" t="str">
        <f>IF('Wniosek 2025 r.'!B69="","",'Wniosek 2025 r.'!B69)</f>
        <v/>
      </c>
      <c r="C55" s="270"/>
      <c r="D55" s="270"/>
      <c r="E55" s="270"/>
      <c r="F55" s="270"/>
      <c r="G55" s="270"/>
      <c r="H55" s="270"/>
      <c r="I55" s="146">
        <f t="shared" si="0"/>
        <v>0</v>
      </c>
      <c r="J55" s="114"/>
      <c r="K55" s="114"/>
      <c r="L55" s="270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IF('Wniosek 2025 r.'!A70="","",'Wniosek 2025 r.'!A70)</f>
        <v/>
      </c>
      <c r="B56" s="145" t="str">
        <f>IF('Wniosek 2025 r.'!B70="","",'Wniosek 2025 r.'!B70)</f>
        <v/>
      </c>
      <c r="C56" s="270"/>
      <c r="D56" s="270"/>
      <c r="E56" s="270"/>
      <c r="F56" s="270"/>
      <c r="G56" s="270"/>
      <c r="H56" s="270"/>
      <c r="I56" s="146">
        <f t="shared" si="0"/>
        <v>0</v>
      </c>
      <c r="J56" s="114"/>
      <c r="K56" s="114"/>
      <c r="L56" s="270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IF('Wniosek 2025 r.'!A71="","",'Wniosek 2025 r.'!A71)</f>
        <v/>
      </c>
      <c r="B57" s="145" t="str">
        <f>IF('Wniosek 2025 r.'!B71="","",'Wniosek 2025 r.'!B71)</f>
        <v/>
      </c>
      <c r="C57" s="270"/>
      <c r="D57" s="270"/>
      <c r="E57" s="270"/>
      <c r="F57" s="270"/>
      <c r="G57" s="270"/>
      <c r="H57" s="270"/>
      <c r="I57" s="146">
        <f t="shared" si="0"/>
        <v>0</v>
      </c>
      <c r="J57" s="114"/>
      <c r="K57" s="114"/>
      <c r="L57" s="270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IF('Wniosek 2025 r.'!A72="","",'Wniosek 2025 r.'!A72)</f>
        <v/>
      </c>
      <c r="B58" s="145" t="str">
        <f>IF('Wniosek 2025 r.'!B72="","",'Wniosek 2025 r.'!B72)</f>
        <v/>
      </c>
      <c r="C58" s="270"/>
      <c r="D58" s="270"/>
      <c r="E58" s="270"/>
      <c r="F58" s="270"/>
      <c r="G58" s="270"/>
      <c r="H58" s="270"/>
      <c r="I58" s="146">
        <f t="shared" si="0"/>
        <v>0</v>
      </c>
      <c r="J58" s="114"/>
      <c r="K58" s="114"/>
      <c r="L58" s="270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IF('Wniosek 2025 r.'!A73="","",'Wniosek 2025 r.'!A73)</f>
        <v/>
      </c>
      <c r="B59" s="145" t="str">
        <f>IF('Wniosek 2025 r.'!B73="","",'Wniosek 2025 r.'!B73)</f>
        <v/>
      </c>
      <c r="C59" s="270"/>
      <c r="D59" s="270"/>
      <c r="E59" s="270"/>
      <c r="F59" s="270"/>
      <c r="G59" s="270"/>
      <c r="H59" s="270"/>
      <c r="I59" s="146">
        <f t="shared" si="0"/>
        <v>0</v>
      </c>
      <c r="J59" s="114"/>
      <c r="K59" s="114"/>
      <c r="L59" s="270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IF('Wniosek 2025 r.'!A74="","",'Wniosek 2025 r.'!A74)</f>
        <v/>
      </c>
      <c r="B60" s="145" t="str">
        <f>IF('Wniosek 2025 r.'!B74="","",'Wniosek 2025 r.'!B74)</f>
        <v/>
      </c>
      <c r="C60" s="270"/>
      <c r="D60" s="270"/>
      <c r="E60" s="270"/>
      <c r="F60" s="270"/>
      <c r="G60" s="270"/>
      <c r="H60" s="270"/>
      <c r="I60" s="146">
        <f t="shared" si="0"/>
        <v>0</v>
      </c>
      <c r="J60" s="114"/>
      <c r="K60" s="114"/>
      <c r="L60" s="270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IF('Wniosek 2025 r.'!A75="","",'Wniosek 2025 r.'!A75)</f>
        <v/>
      </c>
      <c r="B61" s="145" t="str">
        <f>IF('Wniosek 2025 r.'!B75="","",'Wniosek 2025 r.'!B75)</f>
        <v/>
      </c>
      <c r="C61" s="270"/>
      <c r="D61" s="270"/>
      <c r="E61" s="270"/>
      <c r="F61" s="270"/>
      <c r="G61" s="270"/>
      <c r="H61" s="270"/>
      <c r="I61" s="146">
        <f t="shared" si="0"/>
        <v>0</v>
      </c>
      <c r="J61" s="114"/>
      <c r="K61" s="114"/>
      <c r="L61" s="270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IF('Wniosek 2025 r.'!A76="","",'Wniosek 2025 r.'!A76)</f>
        <v/>
      </c>
      <c r="B62" s="145" t="str">
        <f>IF('Wniosek 2025 r.'!B76="","",'Wniosek 2025 r.'!B76)</f>
        <v/>
      </c>
      <c r="C62" s="270"/>
      <c r="D62" s="270"/>
      <c r="E62" s="270"/>
      <c r="F62" s="270"/>
      <c r="G62" s="270"/>
      <c r="H62" s="270"/>
      <c r="I62" s="146">
        <f t="shared" si="0"/>
        <v>0</v>
      </c>
      <c r="J62" s="114"/>
      <c r="K62" s="114"/>
      <c r="L62" s="270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IF('Wniosek 2025 r.'!A77="","",'Wniosek 2025 r.'!A77)</f>
        <v/>
      </c>
      <c r="B63" s="145" t="str">
        <f>IF('Wniosek 2025 r.'!B77="","",'Wniosek 2025 r.'!B77)</f>
        <v/>
      </c>
      <c r="C63" s="270"/>
      <c r="D63" s="270"/>
      <c r="E63" s="270"/>
      <c r="F63" s="270"/>
      <c r="G63" s="270"/>
      <c r="H63" s="270"/>
      <c r="I63" s="146">
        <f t="shared" si="0"/>
        <v>0</v>
      </c>
      <c r="J63" s="114"/>
      <c r="K63" s="114"/>
      <c r="L63" s="270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IF('Wniosek 2025 r.'!A78="","",'Wniosek 2025 r.'!A78)</f>
        <v/>
      </c>
      <c r="B64" s="145" t="str">
        <f>IF('Wniosek 2025 r.'!B78="","",'Wniosek 2025 r.'!B78)</f>
        <v/>
      </c>
      <c r="C64" s="270"/>
      <c r="D64" s="270"/>
      <c r="E64" s="270"/>
      <c r="F64" s="270"/>
      <c r="G64" s="270"/>
      <c r="H64" s="270"/>
      <c r="I64" s="146">
        <f t="shared" si="0"/>
        <v>0</v>
      </c>
      <c r="J64" s="114"/>
      <c r="K64" s="114"/>
      <c r="L64" s="270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IF('Wniosek 2025 r.'!A79="","",'Wniosek 2025 r.'!A79)</f>
        <v/>
      </c>
      <c r="B65" s="145" t="str">
        <f>IF('Wniosek 2025 r.'!B79="","",'Wniosek 2025 r.'!B79)</f>
        <v/>
      </c>
      <c r="C65" s="270"/>
      <c r="D65" s="270"/>
      <c r="E65" s="270"/>
      <c r="F65" s="270"/>
      <c r="G65" s="270"/>
      <c r="H65" s="270"/>
      <c r="I65" s="146">
        <f t="shared" si="0"/>
        <v>0</v>
      </c>
      <c r="J65" s="114"/>
      <c r="K65" s="114"/>
      <c r="L65" s="270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IF('Wniosek 2025 r.'!A80="","",'Wniosek 2025 r.'!A80)</f>
        <v/>
      </c>
      <c r="B66" s="145" t="str">
        <f>IF('Wniosek 2025 r.'!B80="","",'Wniosek 2025 r.'!B80)</f>
        <v/>
      </c>
      <c r="C66" s="270"/>
      <c r="D66" s="270"/>
      <c r="E66" s="270"/>
      <c r="F66" s="270"/>
      <c r="G66" s="270"/>
      <c r="H66" s="270"/>
      <c r="I66" s="146">
        <f t="shared" si="0"/>
        <v>0</v>
      </c>
      <c r="J66" s="114"/>
      <c r="K66" s="114"/>
      <c r="L66" s="270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IF('Wniosek 2025 r.'!A81="","",'Wniosek 2025 r.'!A81)</f>
        <v/>
      </c>
      <c r="B67" s="145" t="str">
        <f>IF('Wniosek 2025 r.'!B81="","",'Wniosek 2025 r.'!B81)</f>
        <v/>
      </c>
      <c r="C67" s="270"/>
      <c r="D67" s="270"/>
      <c r="E67" s="270"/>
      <c r="F67" s="270"/>
      <c r="G67" s="270"/>
      <c r="H67" s="270"/>
      <c r="I67" s="146">
        <f t="shared" si="0"/>
        <v>0</v>
      </c>
      <c r="J67" s="114"/>
      <c r="K67" s="114"/>
      <c r="L67" s="270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IF('Wniosek 2025 r.'!A82="","",'Wniosek 2025 r.'!A82)</f>
        <v/>
      </c>
      <c r="B68" s="145" t="str">
        <f>IF('Wniosek 2025 r.'!B82="","",'Wniosek 2025 r.'!B82)</f>
        <v/>
      </c>
      <c r="C68" s="270"/>
      <c r="D68" s="270"/>
      <c r="E68" s="270"/>
      <c r="F68" s="270"/>
      <c r="G68" s="270"/>
      <c r="H68" s="270"/>
      <c r="I68" s="146">
        <f t="shared" si="0"/>
        <v>0</v>
      </c>
      <c r="J68" s="114"/>
      <c r="K68" s="114"/>
      <c r="L68" s="270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IF('Wniosek 2025 r.'!A83="","",'Wniosek 2025 r.'!A83)</f>
        <v/>
      </c>
      <c r="B69" s="145" t="str">
        <f>IF('Wniosek 2025 r.'!B83="","",'Wniosek 2025 r.'!B83)</f>
        <v/>
      </c>
      <c r="C69" s="270"/>
      <c r="D69" s="270"/>
      <c r="E69" s="270"/>
      <c r="F69" s="270"/>
      <c r="G69" s="270"/>
      <c r="H69" s="270"/>
      <c r="I69" s="146">
        <f t="shared" si="0"/>
        <v>0</v>
      </c>
      <c r="J69" s="114"/>
      <c r="K69" s="114"/>
      <c r="L69" s="270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IF('Wniosek 2025 r.'!A84="","",'Wniosek 2025 r.'!A84)</f>
        <v/>
      </c>
      <c r="B70" s="145" t="str">
        <f>IF('Wniosek 2025 r.'!B84="","",'Wniosek 2025 r.'!B84)</f>
        <v/>
      </c>
      <c r="C70" s="270"/>
      <c r="D70" s="270"/>
      <c r="E70" s="270"/>
      <c r="F70" s="270"/>
      <c r="G70" s="270"/>
      <c r="H70" s="270"/>
      <c r="I70" s="146">
        <f t="shared" si="0"/>
        <v>0</v>
      </c>
      <c r="J70" s="114"/>
      <c r="K70" s="114"/>
      <c r="L70" s="270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IF('Wniosek 2025 r.'!A85="","",'Wniosek 2025 r.'!A85)</f>
        <v/>
      </c>
      <c r="B71" s="145" t="str">
        <f>IF('Wniosek 2025 r.'!B85="","",'Wniosek 2025 r.'!B85)</f>
        <v/>
      </c>
      <c r="C71" s="270"/>
      <c r="D71" s="270"/>
      <c r="E71" s="270"/>
      <c r="F71" s="270"/>
      <c r="G71" s="270"/>
      <c r="H71" s="270"/>
      <c r="I71" s="146">
        <f t="shared" si="0"/>
        <v>0</v>
      </c>
      <c r="J71" s="114"/>
      <c r="K71" s="114"/>
      <c r="L71" s="270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IF('Wniosek 2025 r.'!A86="","",'Wniosek 2025 r.'!A86)</f>
        <v/>
      </c>
      <c r="B72" s="145" t="str">
        <f>IF('Wniosek 2025 r.'!B86="","",'Wniosek 2025 r.'!B86)</f>
        <v/>
      </c>
      <c r="C72" s="270"/>
      <c r="D72" s="270"/>
      <c r="E72" s="270"/>
      <c r="F72" s="270"/>
      <c r="G72" s="270"/>
      <c r="H72" s="270"/>
      <c r="I72" s="146">
        <f t="shared" si="0"/>
        <v>0</v>
      </c>
      <c r="J72" s="114"/>
      <c r="K72" s="114"/>
      <c r="L72" s="270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IF('Wniosek 2025 r.'!A87="","",'Wniosek 2025 r.'!A87)</f>
        <v/>
      </c>
      <c r="B73" s="145" t="str">
        <f>IF('Wniosek 2025 r.'!B87="","",'Wniosek 2025 r.'!B87)</f>
        <v/>
      </c>
      <c r="C73" s="270"/>
      <c r="D73" s="270"/>
      <c r="E73" s="270"/>
      <c r="F73" s="270"/>
      <c r="G73" s="270"/>
      <c r="H73" s="270"/>
      <c r="I73" s="146">
        <f t="shared" si="0"/>
        <v>0</v>
      </c>
      <c r="J73" s="114"/>
      <c r="K73" s="114"/>
      <c r="L73" s="270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IF('Wniosek 2025 r.'!A88="","",'Wniosek 2025 r.'!A88)</f>
        <v/>
      </c>
      <c r="B74" s="145" t="str">
        <f>IF('Wniosek 2025 r.'!B88="","",'Wniosek 2025 r.'!B88)</f>
        <v/>
      </c>
      <c r="C74" s="270"/>
      <c r="D74" s="270"/>
      <c r="E74" s="270"/>
      <c r="F74" s="270"/>
      <c r="G74" s="270"/>
      <c r="H74" s="270"/>
      <c r="I74" s="146">
        <f t="shared" si="0"/>
        <v>0</v>
      </c>
      <c r="J74" s="114"/>
      <c r="K74" s="114"/>
      <c r="L74" s="270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IF('Wniosek 2025 r.'!A89="","",'Wniosek 2025 r.'!A89)</f>
        <v/>
      </c>
      <c r="B75" s="145" t="str">
        <f>IF('Wniosek 2025 r.'!B89="","",'Wniosek 2025 r.'!B89)</f>
        <v/>
      </c>
      <c r="C75" s="270"/>
      <c r="D75" s="270"/>
      <c r="E75" s="270"/>
      <c r="F75" s="270"/>
      <c r="G75" s="270"/>
      <c r="H75" s="270"/>
      <c r="I75" s="146">
        <f t="shared" si="0"/>
        <v>0</v>
      </c>
      <c r="J75" s="114"/>
      <c r="K75" s="114"/>
      <c r="L75" s="270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IF('Wniosek 2025 r.'!A90="","",'Wniosek 2025 r.'!A90)</f>
        <v/>
      </c>
      <c r="B76" s="145" t="str">
        <f>IF('Wniosek 2025 r.'!B90="","",'Wniosek 2025 r.'!B90)</f>
        <v/>
      </c>
      <c r="C76" s="270"/>
      <c r="D76" s="270"/>
      <c r="E76" s="270"/>
      <c r="F76" s="270"/>
      <c r="G76" s="270"/>
      <c r="H76" s="270"/>
      <c r="I76" s="146">
        <f t="shared" si="0"/>
        <v>0</v>
      </c>
      <c r="J76" s="114"/>
      <c r="K76" s="114"/>
      <c r="L76" s="270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IF('Wniosek 2025 r.'!A91="","",'Wniosek 2025 r.'!A91)</f>
        <v/>
      </c>
      <c r="B77" s="145" t="str">
        <f>IF('Wniosek 2025 r.'!B91="","",'Wniosek 2025 r.'!B91)</f>
        <v/>
      </c>
      <c r="C77" s="270"/>
      <c r="D77" s="270"/>
      <c r="E77" s="270"/>
      <c r="F77" s="270"/>
      <c r="G77" s="270"/>
      <c r="H77" s="270"/>
      <c r="I77" s="146">
        <f t="shared" si="0"/>
        <v>0</v>
      </c>
      <c r="J77" s="114"/>
      <c r="K77" s="114"/>
      <c r="L77" s="270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IF('Wniosek 2025 r.'!A92="","",'Wniosek 2025 r.'!A92)</f>
        <v/>
      </c>
      <c r="B78" s="145" t="str">
        <f>IF('Wniosek 2025 r.'!B92="","",'Wniosek 2025 r.'!B92)</f>
        <v/>
      </c>
      <c r="C78" s="270"/>
      <c r="D78" s="270"/>
      <c r="E78" s="270"/>
      <c r="F78" s="270"/>
      <c r="G78" s="270"/>
      <c r="H78" s="270"/>
      <c r="I78" s="146">
        <f t="shared" si="0"/>
        <v>0</v>
      </c>
      <c r="J78" s="114"/>
      <c r="K78" s="114"/>
      <c r="L78" s="270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IF('Wniosek 2025 r.'!A93="","",'Wniosek 2025 r.'!A93)</f>
        <v/>
      </c>
      <c r="B79" s="145" t="str">
        <f>IF('Wniosek 2025 r.'!B93="","",'Wniosek 2025 r.'!B93)</f>
        <v/>
      </c>
      <c r="C79" s="270"/>
      <c r="D79" s="270"/>
      <c r="E79" s="270"/>
      <c r="F79" s="270"/>
      <c r="G79" s="270"/>
      <c r="H79" s="270"/>
      <c r="I79" s="146">
        <f t="shared" si="0"/>
        <v>0</v>
      </c>
      <c r="J79" s="114"/>
      <c r="K79" s="114"/>
      <c r="L79" s="270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IF('Wniosek 2025 r.'!A94="","",'Wniosek 2025 r.'!A94)</f>
        <v/>
      </c>
      <c r="B80" s="145" t="str">
        <f>IF('Wniosek 2025 r.'!B94="","",'Wniosek 2025 r.'!B94)</f>
        <v/>
      </c>
      <c r="C80" s="270"/>
      <c r="D80" s="270"/>
      <c r="E80" s="270"/>
      <c r="F80" s="270"/>
      <c r="G80" s="270"/>
      <c r="H80" s="270"/>
      <c r="I80" s="146">
        <f t="shared" si="0"/>
        <v>0</v>
      </c>
      <c r="J80" s="114"/>
      <c r="K80" s="114"/>
      <c r="L80" s="270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IF('Wniosek 2025 r.'!A95="","",'Wniosek 2025 r.'!A95)</f>
        <v/>
      </c>
      <c r="B81" s="145" t="str">
        <f>IF('Wniosek 2025 r.'!B95="","",'Wniosek 2025 r.'!B95)</f>
        <v/>
      </c>
      <c r="C81" s="270"/>
      <c r="D81" s="270"/>
      <c r="E81" s="270"/>
      <c r="F81" s="270"/>
      <c r="G81" s="270"/>
      <c r="H81" s="270"/>
      <c r="I81" s="146">
        <f t="shared" si="0"/>
        <v>0</v>
      </c>
      <c r="J81" s="114"/>
      <c r="K81" s="114"/>
      <c r="L81" s="270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IF('Wniosek 2025 r.'!A96="","",'Wniosek 2025 r.'!A96)</f>
        <v/>
      </c>
      <c r="B82" s="145" t="str">
        <f>IF('Wniosek 2025 r.'!B96="","",'Wniosek 2025 r.'!B96)</f>
        <v/>
      </c>
      <c r="C82" s="270"/>
      <c r="D82" s="270"/>
      <c r="E82" s="270"/>
      <c r="F82" s="270"/>
      <c r="G82" s="270"/>
      <c r="H82" s="270"/>
      <c r="I82" s="146">
        <f t="shared" si="0"/>
        <v>0</v>
      </c>
      <c r="J82" s="114"/>
      <c r="K82" s="114"/>
      <c r="L82" s="270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IF('Wniosek 2025 r.'!A97="","",'Wniosek 2025 r.'!A97)</f>
        <v/>
      </c>
      <c r="B83" s="145" t="str">
        <f>IF('Wniosek 2025 r.'!B97="","",'Wniosek 2025 r.'!B97)</f>
        <v/>
      </c>
      <c r="C83" s="270"/>
      <c r="D83" s="270"/>
      <c r="E83" s="270"/>
      <c r="F83" s="270"/>
      <c r="G83" s="270"/>
      <c r="H83" s="270"/>
      <c r="I83" s="146">
        <f t="shared" si="0"/>
        <v>0</v>
      </c>
      <c r="J83" s="114"/>
      <c r="K83" s="114"/>
      <c r="L83" s="270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IF('Wniosek 2025 r.'!A98="","",'Wniosek 2025 r.'!A98)</f>
        <v/>
      </c>
      <c r="B84" s="145" t="str">
        <f>IF('Wniosek 2025 r.'!B98="","",'Wniosek 2025 r.'!B98)</f>
        <v/>
      </c>
      <c r="C84" s="270"/>
      <c r="D84" s="270"/>
      <c r="E84" s="270"/>
      <c r="F84" s="270"/>
      <c r="G84" s="270"/>
      <c r="H84" s="270"/>
      <c r="I84" s="146">
        <f t="shared" si="0"/>
        <v>0</v>
      </c>
      <c r="J84" s="114"/>
      <c r="K84" s="114"/>
      <c r="L84" s="270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IF('Wniosek 2025 r.'!A99="","",'Wniosek 2025 r.'!A99)</f>
        <v/>
      </c>
      <c r="B85" s="145" t="str">
        <f>IF('Wniosek 2025 r.'!B99="","",'Wniosek 2025 r.'!B99)</f>
        <v/>
      </c>
      <c r="C85" s="270"/>
      <c r="D85" s="270"/>
      <c r="E85" s="270"/>
      <c r="F85" s="270"/>
      <c r="G85" s="270"/>
      <c r="H85" s="270"/>
      <c r="I85" s="146">
        <f t="shared" si="0"/>
        <v>0</v>
      </c>
      <c r="J85" s="114"/>
      <c r="K85" s="114"/>
      <c r="L85" s="270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IF('Wniosek 2025 r.'!A100="","",'Wniosek 2025 r.'!A100)</f>
        <v/>
      </c>
      <c r="B86" s="145" t="str">
        <f>IF('Wniosek 2025 r.'!B100="","",'Wniosek 2025 r.'!B100)</f>
        <v/>
      </c>
      <c r="C86" s="270"/>
      <c r="D86" s="270"/>
      <c r="E86" s="270"/>
      <c r="F86" s="270"/>
      <c r="G86" s="270"/>
      <c r="H86" s="270"/>
      <c r="I86" s="146">
        <f t="shared" si="0"/>
        <v>0</v>
      </c>
      <c r="J86" s="114"/>
      <c r="K86" s="114"/>
      <c r="L86" s="270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IF('Wniosek 2025 r.'!A101="","",'Wniosek 2025 r.'!A101)</f>
        <v/>
      </c>
      <c r="B87" s="145" t="str">
        <f>IF('Wniosek 2025 r.'!B101="","",'Wniosek 2025 r.'!B101)</f>
        <v/>
      </c>
      <c r="C87" s="270"/>
      <c r="D87" s="270"/>
      <c r="E87" s="270"/>
      <c r="F87" s="270"/>
      <c r="G87" s="270"/>
      <c r="H87" s="270"/>
      <c r="I87" s="146">
        <f t="shared" si="0"/>
        <v>0</v>
      </c>
      <c r="J87" s="114"/>
      <c r="K87" s="114"/>
      <c r="L87" s="270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IF('Wniosek 2025 r.'!A102="","",'Wniosek 2025 r.'!A102)</f>
        <v/>
      </c>
      <c r="B88" s="145" t="str">
        <f>IF('Wniosek 2025 r.'!B102="","",'Wniosek 2025 r.'!B102)</f>
        <v/>
      </c>
      <c r="C88" s="270"/>
      <c r="D88" s="270"/>
      <c r="E88" s="270"/>
      <c r="F88" s="270"/>
      <c r="G88" s="270"/>
      <c r="H88" s="270"/>
      <c r="I88" s="146">
        <f t="shared" si="0"/>
        <v>0</v>
      </c>
      <c r="J88" s="114"/>
      <c r="K88" s="114"/>
      <c r="L88" s="270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IF('Wniosek 2025 r.'!A103="","",'Wniosek 2025 r.'!A103)</f>
        <v/>
      </c>
      <c r="B89" s="145" t="str">
        <f>IF('Wniosek 2025 r.'!B103="","",'Wniosek 2025 r.'!B103)</f>
        <v/>
      </c>
      <c r="C89" s="270"/>
      <c r="D89" s="270"/>
      <c r="E89" s="270"/>
      <c r="F89" s="270"/>
      <c r="G89" s="270"/>
      <c r="H89" s="270"/>
      <c r="I89" s="146">
        <f t="shared" si="0"/>
        <v>0</v>
      </c>
      <c r="J89" s="114"/>
      <c r="K89" s="114"/>
      <c r="L89" s="270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IF('Wniosek 2025 r.'!A104="","",'Wniosek 2025 r.'!A104)</f>
        <v/>
      </c>
      <c r="B90" s="145" t="str">
        <f>IF('Wniosek 2025 r.'!B104="","",'Wniosek 2025 r.'!B104)</f>
        <v/>
      </c>
      <c r="C90" s="270"/>
      <c r="D90" s="270"/>
      <c r="E90" s="270"/>
      <c r="F90" s="270"/>
      <c r="G90" s="270"/>
      <c r="H90" s="270"/>
      <c r="I90" s="146">
        <f t="shared" si="0"/>
        <v>0</v>
      </c>
      <c r="J90" s="114"/>
      <c r="K90" s="114"/>
      <c r="L90" s="270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IF('Wniosek 2025 r.'!A105="","",'Wniosek 2025 r.'!A105)</f>
        <v/>
      </c>
      <c r="B91" s="145" t="str">
        <f>IF('Wniosek 2025 r.'!B105="","",'Wniosek 2025 r.'!B105)</f>
        <v/>
      </c>
      <c r="C91" s="270"/>
      <c r="D91" s="270"/>
      <c r="E91" s="270"/>
      <c r="F91" s="270"/>
      <c r="G91" s="270"/>
      <c r="H91" s="270"/>
      <c r="I91" s="146">
        <f t="shared" ref="I91:I135" si="3">C91+D91+E91+F91+G91+H91</f>
        <v>0</v>
      </c>
      <c r="J91" s="114"/>
      <c r="K91" s="114"/>
      <c r="L91" s="270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IF('Wniosek 2025 r.'!A106="","",'Wniosek 2025 r.'!A106)</f>
        <v/>
      </c>
      <c r="B92" s="145" t="str">
        <f>IF('Wniosek 2025 r.'!B106="","",'Wniosek 2025 r.'!B106)</f>
        <v/>
      </c>
      <c r="C92" s="270"/>
      <c r="D92" s="270"/>
      <c r="E92" s="270"/>
      <c r="F92" s="270"/>
      <c r="G92" s="270"/>
      <c r="H92" s="270"/>
      <c r="I92" s="146">
        <f t="shared" si="3"/>
        <v>0</v>
      </c>
      <c r="J92" s="114"/>
      <c r="K92" s="114"/>
      <c r="L92" s="270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IF('Wniosek 2025 r.'!A107="","",'Wniosek 2025 r.'!A107)</f>
        <v/>
      </c>
      <c r="B93" s="145" t="str">
        <f>IF('Wniosek 2025 r.'!B107="","",'Wniosek 2025 r.'!B107)</f>
        <v/>
      </c>
      <c r="C93" s="270"/>
      <c r="D93" s="270"/>
      <c r="E93" s="270"/>
      <c r="F93" s="270"/>
      <c r="G93" s="270"/>
      <c r="H93" s="270"/>
      <c r="I93" s="146">
        <f t="shared" si="3"/>
        <v>0</v>
      </c>
      <c r="J93" s="114"/>
      <c r="K93" s="114"/>
      <c r="L93" s="270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IF('Wniosek 2025 r.'!A108="","",'Wniosek 2025 r.'!A108)</f>
        <v/>
      </c>
      <c r="B94" s="145" t="str">
        <f>IF('Wniosek 2025 r.'!B108="","",'Wniosek 2025 r.'!B108)</f>
        <v/>
      </c>
      <c r="C94" s="270"/>
      <c r="D94" s="270"/>
      <c r="E94" s="270"/>
      <c r="F94" s="270"/>
      <c r="G94" s="270"/>
      <c r="H94" s="270"/>
      <c r="I94" s="146">
        <f t="shared" si="3"/>
        <v>0</v>
      </c>
      <c r="J94" s="114"/>
      <c r="K94" s="114"/>
      <c r="L94" s="270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IF('Wniosek 2025 r.'!A109="","",'Wniosek 2025 r.'!A109)</f>
        <v/>
      </c>
      <c r="B95" s="145" t="str">
        <f>IF('Wniosek 2025 r.'!B109="","",'Wniosek 2025 r.'!B109)</f>
        <v/>
      </c>
      <c r="C95" s="270"/>
      <c r="D95" s="270"/>
      <c r="E95" s="270"/>
      <c r="F95" s="270"/>
      <c r="G95" s="270"/>
      <c r="H95" s="270"/>
      <c r="I95" s="146">
        <f t="shared" si="3"/>
        <v>0</v>
      </c>
      <c r="J95" s="114"/>
      <c r="K95" s="114"/>
      <c r="L95" s="270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IF('Wniosek 2025 r.'!A110="","",'Wniosek 2025 r.'!A110)</f>
        <v/>
      </c>
      <c r="B96" s="145" t="str">
        <f>IF('Wniosek 2025 r.'!B110="","",'Wniosek 2025 r.'!B110)</f>
        <v/>
      </c>
      <c r="C96" s="270"/>
      <c r="D96" s="270"/>
      <c r="E96" s="270"/>
      <c r="F96" s="270"/>
      <c r="G96" s="270"/>
      <c r="H96" s="270"/>
      <c r="I96" s="146">
        <f t="shared" si="3"/>
        <v>0</v>
      </c>
      <c r="J96" s="114"/>
      <c r="K96" s="114"/>
      <c r="L96" s="270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IF('Wniosek 2025 r.'!A111="","",'Wniosek 2025 r.'!A111)</f>
        <v/>
      </c>
      <c r="B97" s="145" t="str">
        <f>IF('Wniosek 2025 r.'!B111="","",'Wniosek 2025 r.'!B111)</f>
        <v/>
      </c>
      <c r="C97" s="270"/>
      <c r="D97" s="270"/>
      <c r="E97" s="270"/>
      <c r="F97" s="270"/>
      <c r="G97" s="270"/>
      <c r="H97" s="270"/>
      <c r="I97" s="146">
        <f t="shared" si="3"/>
        <v>0</v>
      </c>
      <c r="J97" s="114"/>
      <c r="K97" s="114"/>
      <c r="L97" s="270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IF('Wniosek 2025 r.'!A112="","",'Wniosek 2025 r.'!A112)</f>
        <v/>
      </c>
      <c r="B98" s="145" t="str">
        <f>IF('Wniosek 2025 r.'!B112="","",'Wniosek 2025 r.'!B112)</f>
        <v/>
      </c>
      <c r="C98" s="270"/>
      <c r="D98" s="270"/>
      <c r="E98" s="270"/>
      <c r="F98" s="270"/>
      <c r="G98" s="270"/>
      <c r="H98" s="270"/>
      <c r="I98" s="146">
        <f t="shared" si="3"/>
        <v>0</v>
      </c>
      <c r="J98" s="114"/>
      <c r="K98" s="114"/>
      <c r="L98" s="270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IF('Wniosek 2025 r.'!A113="","",'Wniosek 2025 r.'!A113)</f>
        <v/>
      </c>
      <c r="B99" s="145" t="str">
        <f>IF('Wniosek 2025 r.'!B113="","",'Wniosek 2025 r.'!B113)</f>
        <v/>
      </c>
      <c r="C99" s="270"/>
      <c r="D99" s="270"/>
      <c r="E99" s="270"/>
      <c r="F99" s="270"/>
      <c r="G99" s="270"/>
      <c r="H99" s="270"/>
      <c r="I99" s="146">
        <f t="shared" si="3"/>
        <v>0</v>
      </c>
      <c r="J99" s="114"/>
      <c r="K99" s="114"/>
      <c r="L99" s="270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IF('Wniosek 2025 r.'!A114="","",'Wniosek 2025 r.'!A114)</f>
        <v/>
      </c>
      <c r="B100" s="145" t="str">
        <f>IF('Wniosek 2025 r.'!B114="","",'Wniosek 2025 r.'!B114)</f>
        <v/>
      </c>
      <c r="C100" s="270"/>
      <c r="D100" s="270"/>
      <c r="E100" s="270"/>
      <c r="F100" s="270"/>
      <c r="G100" s="270"/>
      <c r="H100" s="270"/>
      <c r="I100" s="146">
        <f t="shared" si="3"/>
        <v>0</v>
      </c>
      <c r="J100" s="114"/>
      <c r="K100" s="114"/>
      <c r="L100" s="270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IF('Wniosek 2025 r.'!A115="","",'Wniosek 2025 r.'!A115)</f>
        <v/>
      </c>
      <c r="B101" s="145" t="str">
        <f>IF('Wniosek 2025 r.'!B115="","",'Wniosek 2025 r.'!B115)</f>
        <v/>
      </c>
      <c r="C101" s="270"/>
      <c r="D101" s="270"/>
      <c r="E101" s="270"/>
      <c r="F101" s="270"/>
      <c r="G101" s="270"/>
      <c r="H101" s="270"/>
      <c r="I101" s="146">
        <f t="shared" si="3"/>
        <v>0</v>
      </c>
      <c r="J101" s="114"/>
      <c r="K101" s="114"/>
      <c r="L101" s="270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IF('Wniosek 2025 r.'!A116="","",'Wniosek 2025 r.'!A116)</f>
        <v/>
      </c>
      <c r="B102" s="145" t="str">
        <f>IF('Wniosek 2025 r.'!B116="","",'Wniosek 2025 r.'!B116)</f>
        <v/>
      </c>
      <c r="C102" s="270"/>
      <c r="D102" s="270"/>
      <c r="E102" s="270"/>
      <c r="F102" s="270"/>
      <c r="G102" s="270"/>
      <c r="H102" s="270"/>
      <c r="I102" s="146">
        <f t="shared" si="3"/>
        <v>0</v>
      </c>
      <c r="J102" s="114"/>
      <c r="K102" s="114"/>
      <c r="L102" s="270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IF('Wniosek 2025 r.'!A117="","",'Wniosek 2025 r.'!A117)</f>
        <v/>
      </c>
      <c r="B103" s="145" t="str">
        <f>IF('Wniosek 2025 r.'!B117="","",'Wniosek 2025 r.'!B117)</f>
        <v/>
      </c>
      <c r="C103" s="270"/>
      <c r="D103" s="270"/>
      <c r="E103" s="270"/>
      <c r="F103" s="270"/>
      <c r="G103" s="270"/>
      <c r="H103" s="270"/>
      <c r="I103" s="146">
        <f t="shared" si="3"/>
        <v>0</v>
      </c>
      <c r="J103" s="114"/>
      <c r="K103" s="114"/>
      <c r="L103" s="270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IF('Wniosek 2025 r.'!A118="","",'Wniosek 2025 r.'!A118)</f>
        <v/>
      </c>
      <c r="B104" s="145" t="str">
        <f>IF('Wniosek 2025 r.'!B118="","",'Wniosek 2025 r.'!B118)</f>
        <v/>
      </c>
      <c r="C104" s="270"/>
      <c r="D104" s="270"/>
      <c r="E104" s="270"/>
      <c r="F104" s="270"/>
      <c r="G104" s="270"/>
      <c r="H104" s="270"/>
      <c r="I104" s="146">
        <f t="shared" si="3"/>
        <v>0</v>
      </c>
      <c r="J104" s="114"/>
      <c r="K104" s="114"/>
      <c r="L104" s="270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IF('Wniosek 2025 r.'!A119="","",'Wniosek 2025 r.'!A119)</f>
        <v/>
      </c>
      <c r="B105" s="145" t="str">
        <f>IF('Wniosek 2025 r.'!B119="","",'Wniosek 2025 r.'!B119)</f>
        <v/>
      </c>
      <c r="C105" s="270"/>
      <c r="D105" s="270"/>
      <c r="E105" s="270"/>
      <c r="F105" s="270"/>
      <c r="G105" s="270"/>
      <c r="H105" s="270"/>
      <c r="I105" s="146">
        <f t="shared" si="3"/>
        <v>0</v>
      </c>
      <c r="J105" s="114"/>
      <c r="K105" s="114"/>
      <c r="L105" s="270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IF('Wniosek 2025 r.'!A120="","",'Wniosek 2025 r.'!A120)</f>
        <v/>
      </c>
      <c r="B106" s="145" t="str">
        <f>IF('Wniosek 2025 r.'!B120="","",'Wniosek 2025 r.'!B120)</f>
        <v/>
      </c>
      <c r="C106" s="270"/>
      <c r="D106" s="270"/>
      <c r="E106" s="270"/>
      <c r="F106" s="270"/>
      <c r="G106" s="270"/>
      <c r="H106" s="270"/>
      <c r="I106" s="146">
        <f t="shared" si="3"/>
        <v>0</v>
      </c>
      <c r="J106" s="114"/>
      <c r="K106" s="114"/>
      <c r="L106" s="270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IF('Wniosek 2025 r.'!A121="","",'Wniosek 2025 r.'!A121)</f>
        <v/>
      </c>
      <c r="B107" s="145" t="str">
        <f>IF('Wniosek 2025 r.'!B121="","",'Wniosek 2025 r.'!B121)</f>
        <v/>
      </c>
      <c r="C107" s="270"/>
      <c r="D107" s="270"/>
      <c r="E107" s="270"/>
      <c r="F107" s="270"/>
      <c r="G107" s="270"/>
      <c r="H107" s="270"/>
      <c r="I107" s="146">
        <f t="shared" si="3"/>
        <v>0</v>
      </c>
      <c r="J107" s="114"/>
      <c r="K107" s="114"/>
      <c r="L107" s="270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IF('Wniosek 2025 r.'!A122="","",'Wniosek 2025 r.'!A122)</f>
        <v/>
      </c>
      <c r="B108" s="145" t="str">
        <f>IF('Wniosek 2025 r.'!B122="","",'Wniosek 2025 r.'!B122)</f>
        <v/>
      </c>
      <c r="C108" s="270"/>
      <c r="D108" s="270"/>
      <c r="E108" s="270"/>
      <c r="F108" s="270"/>
      <c r="G108" s="270"/>
      <c r="H108" s="270"/>
      <c r="I108" s="146">
        <f t="shared" si="3"/>
        <v>0</v>
      </c>
      <c r="J108" s="114"/>
      <c r="K108" s="114"/>
      <c r="L108" s="270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IF('Wniosek 2025 r.'!A123="","",'Wniosek 2025 r.'!A123)</f>
        <v/>
      </c>
      <c r="B109" s="145" t="str">
        <f>IF('Wniosek 2025 r.'!B123="","",'Wniosek 2025 r.'!B123)</f>
        <v/>
      </c>
      <c r="C109" s="270"/>
      <c r="D109" s="270"/>
      <c r="E109" s="270"/>
      <c r="F109" s="270"/>
      <c r="G109" s="270"/>
      <c r="H109" s="270"/>
      <c r="I109" s="146">
        <f t="shared" si="3"/>
        <v>0</v>
      </c>
      <c r="J109" s="114"/>
      <c r="K109" s="114"/>
      <c r="L109" s="270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IF('Wniosek 2025 r.'!A124="","",'Wniosek 2025 r.'!A124)</f>
        <v/>
      </c>
      <c r="B110" s="145" t="str">
        <f>IF('Wniosek 2025 r.'!B124="","",'Wniosek 2025 r.'!B124)</f>
        <v/>
      </c>
      <c r="C110" s="270"/>
      <c r="D110" s="270"/>
      <c r="E110" s="270"/>
      <c r="F110" s="270"/>
      <c r="G110" s="270"/>
      <c r="H110" s="270"/>
      <c r="I110" s="146">
        <f t="shared" si="3"/>
        <v>0</v>
      </c>
      <c r="J110" s="114"/>
      <c r="K110" s="114"/>
      <c r="L110" s="270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IF('Wniosek 2025 r.'!A125="","",'Wniosek 2025 r.'!A125)</f>
        <v/>
      </c>
      <c r="B111" s="145" t="str">
        <f>IF('Wniosek 2025 r.'!B125="","",'Wniosek 2025 r.'!B125)</f>
        <v/>
      </c>
      <c r="C111" s="270"/>
      <c r="D111" s="270"/>
      <c r="E111" s="270"/>
      <c r="F111" s="270"/>
      <c r="G111" s="270"/>
      <c r="H111" s="270"/>
      <c r="I111" s="146">
        <f t="shared" si="3"/>
        <v>0</v>
      </c>
      <c r="J111" s="114"/>
      <c r="K111" s="114"/>
      <c r="L111" s="270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IF('Wniosek 2025 r.'!A126="","",'Wniosek 2025 r.'!A126)</f>
        <v/>
      </c>
      <c r="B112" s="145" t="str">
        <f>IF('Wniosek 2025 r.'!B126="","",'Wniosek 2025 r.'!B126)</f>
        <v/>
      </c>
      <c r="C112" s="270"/>
      <c r="D112" s="270"/>
      <c r="E112" s="270"/>
      <c r="F112" s="270"/>
      <c r="G112" s="270"/>
      <c r="H112" s="270"/>
      <c r="I112" s="146">
        <f t="shared" si="3"/>
        <v>0</v>
      </c>
      <c r="J112" s="114"/>
      <c r="K112" s="114"/>
      <c r="L112" s="270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IF('Wniosek 2025 r.'!A127="","",'Wniosek 2025 r.'!A127)</f>
        <v/>
      </c>
      <c r="B113" s="145" t="str">
        <f>IF('Wniosek 2025 r.'!B127="","",'Wniosek 2025 r.'!B127)</f>
        <v/>
      </c>
      <c r="C113" s="270"/>
      <c r="D113" s="270"/>
      <c r="E113" s="270"/>
      <c r="F113" s="270"/>
      <c r="G113" s="270"/>
      <c r="H113" s="270"/>
      <c r="I113" s="146">
        <f t="shared" si="3"/>
        <v>0</v>
      </c>
      <c r="J113" s="114"/>
      <c r="K113" s="114"/>
      <c r="L113" s="270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IF('Wniosek 2025 r.'!A128="","",'Wniosek 2025 r.'!A128)</f>
        <v/>
      </c>
      <c r="B114" s="145" t="str">
        <f>IF('Wniosek 2025 r.'!B128="","",'Wniosek 2025 r.'!B128)</f>
        <v/>
      </c>
      <c r="C114" s="270"/>
      <c r="D114" s="270"/>
      <c r="E114" s="270"/>
      <c r="F114" s="270"/>
      <c r="G114" s="270"/>
      <c r="H114" s="270"/>
      <c r="I114" s="146">
        <f t="shared" si="3"/>
        <v>0</v>
      </c>
      <c r="J114" s="114"/>
      <c r="K114" s="114"/>
      <c r="L114" s="270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IF('Wniosek 2025 r.'!A129="","",'Wniosek 2025 r.'!A129)</f>
        <v/>
      </c>
      <c r="B115" s="145" t="str">
        <f>IF('Wniosek 2025 r.'!B129="","",'Wniosek 2025 r.'!B129)</f>
        <v/>
      </c>
      <c r="C115" s="270"/>
      <c r="D115" s="270"/>
      <c r="E115" s="270"/>
      <c r="F115" s="270"/>
      <c r="G115" s="270"/>
      <c r="H115" s="270"/>
      <c r="I115" s="146">
        <f t="shared" si="3"/>
        <v>0</v>
      </c>
      <c r="J115" s="114"/>
      <c r="K115" s="114"/>
      <c r="L115" s="270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IF('Wniosek 2025 r.'!A130="","",'Wniosek 2025 r.'!A130)</f>
        <v/>
      </c>
      <c r="B116" s="145" t="str">
        <f>IF('Wniosek 2025 r.'!B130="","",'Wniosek 2025 r.'!B130)</f>
        <v/>
      </c>
      <c r="C116" s="270"/>
      <c r="D116" s="270"/>
      <c r="E116" s="270"/>
      <c r="F116" s="270"/>
      <c r="G116" s="270"/>
      <c r="H116" s="270"/>
      <c r="I116" s="146">
        <f t="shared" si="3"/>
        <v>0</v>
      </c>
      <c r="J116" s="114"/>
      <c r="K116" s="114"/>
      <c r="L116" s="270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IF('Wniosek 2025 r.'!A131="","",'Wniosek 2025 r.'!A131)</f>
        <v/>
      </c>
      <c r="B117" s="145" t="str">
        <f>IF('Wniosek 2025 r.'!B131="","",'Wniosek 2025 r.'!B131)</f>
        <v/>
      </c>
      <c r="C117" s="270"/>
      <c r="D117" s="270"/>
      <c r="E117" s="270"/>
      <c r="F117" s="270"/>
      <c r="G117" s="270"/>
      <c r="H117" s="270"/>
      <c r="I117" s="146">
        <f t="shared" si="3"/>
        <v>0</v>
      </c>
      <c r="J117" s="114"/>
      <c r="K117" s="114"/>
      <c r="L117" s="270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IF('Wniosek 2025 r.'!A132="","",'Wniosek 2025 r.'!A132)</f>
        <v/>
      </c>
      <c r="B118" s="145" t="str">
        <f>IF('Wniosek 2025 r.'!B132="","",'Wniosek 2025 r.'!B132)</f>
        <v/>
      </c>
      <c r="C118" s="270"/>
      <c r="D118" s="270"/>
      <c r="E118" s="270"/>
      <c r="F118" s="270"/>
      <c r="G118" s="270"/>
      <c r="H118" s="270"/>
      <c r="I118" s="146">
        <f t="shared" si="3"/>
        <v>0</v>
      </c>
      <c r="J118" s="114"/>
      <c r="K118" s="114"/>
      <c r="L118" s="270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IF('Wniosek 2025 r.'!A133="","",'Wniosek 2025 r.'!A133)</f>
        <v/>
      </c>
      <c r="B119" s="145" t="str">
        <f>IF('Wniosek 2025 r.'!B133="","",'Wniosek 2025 r.'!B133)</f>
        <v/>
      </c>
      <c r="C119" s="270"/>
      <c r="D119" s="270"/>
      <c r="E119" s="270"/>
      <c r="F119" s="270"/>
      <c r="G119" s="270"/>
      <c r="H119" s="270"/>
      <c r="I119" s="146">
        <f t="shared" si="3"/>
        <v>0</v>
      </c>
      <c r="J119" s="114"/>
      <c r="K119" s="114"/>
      <c r="L119" s="270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IF('Wniosek 2025 r.'!A134="","",'Wniosek 2025 r.'!A134)</f>
        <v/>
      </c>
      <c r="B120" s="145" t="str">
        <f>IF('Wniosek 2025 r.'!B134="","",'Wniosek 2025 r.'!B134)</f>
        <v/>
      </c>
      <c r="C120" s="270"/>
      <c r="D120" s="270"/>
      <c r="E120" s="270"/>
      <c r="F120" s="270"/>
      <c r="G120" s="270"/>
      <c r="H120" s="270"/>
      <c r="I120" s="146">
        <f t="shared" si="3"/>
        <v>0</v>
      </c>
      <c r="J120" s="114"/>
      <c r="K120" s="114"/>
      <c r="L120" s="270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IF('Wniosek 2025 r.'!A135="","",'Wniosek 2025 r.'!A135)</f>
        <v/>
      </c>
      <c r="B121" s="145" t="str">
        <f>IF('Wniosek 2025 r.'!B135="","",'Wniosek 2025 r.'!B135)</f>
        <v/>
      </c>
      <c r="C121" s="270"/>
      <c r="D121" s="270"/>
      <c r="E121" s="270"/>
      <c r="F121" s="270"/>
      <c r="G121" s="270"/>
      <c r="H121" s="270"/>
      <c r="I121" s="146">
        <f t="shared" si="3"/>
        <v>0</v>
      </c>
      <c r="J121" s="114"/>
      <c r="K121" s="114"/>
      <c r="L121" s="270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IF('Wniosek 2025 r.'!A136="","",'Wniosek 2025 r.'!A136)</f>
        <v/>
      </c>
      <c r="B122" s="145" t="str">
        <f>IF('Wniosek 2025 r.'!B136="","",'Wniosek 2025 r.'!B136)</f>
        <v/>
      </c>
      <c r="C122" s="270"/>
      <c r="D122" s="270"/>
      <c r="E122" s="270"/>
      <c r="F122" s="270"/>
      <c r="G122" s="270"/>
      <c r="H122" s="270"/>
      <c r="I122" s="146">
        <f t="shared" si="3"/>
        <v>0</v>
      </c>
      <c r="J122" s="114"/>
      <c r="K122" s="114"/>
      <c r="L122" s="270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IF('Wniosek 2025 r.'!A137="","",'Wniosek 2025 r.'!A137)</f>
        <v/>
      </c>
      <c r="B123" s="145" t="str">
        <f>IF('Wniosek 2025 r.'!B137="","",'Wniosek 2025 r.'!B137)</f>
        <v/>
      </c>
      <c r="C123" s="270"/>
      <c r="D123" s="270"/>
      <c r="E123" s="270"/>
      <c r="F123" s="270"/>
      <c r="G123" s="270"/>
      <c r="H123" s="270"/>
      <c r="I123" s="146">
        <f t="shared" si="3"/>
        <v>0</v>
      </c>
      <c r="J123" s="114"/>
      <c r="K123" s="114"/>
      <c r="L123" s="270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IF('Wniosek 2025 r.'!A138="","",'Wniosek 2025 r.'!A138)</f>
        <v/>
      </c>
      <c r="B124" s="145" t="str">
        <f>IF('Wniosek 2025 r.'!B138="","",'Wniosek 2025 r.'!B138)</f>
        <v/>
      </c>
      <c r="C124" s="270"/>
      <c r="D124" s="270"/>
      <c r="E124" s="270"/>
      <c r="F124" s="270"/>
      <c r="G124" s="270"/>
      <c r="H124" s="270"/>
      <c r="I124" s="146">
        <f t="shared" si="3"/>
        <v>0</v>
      </c>
      <c r="J124" s="114"/>
      <c r="K124" s="114"/>
      <c r="L124" s="270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IF('Wniosek 2025 r.'!A139="","",'Wniosek 2025 r.'!A139)</f>
        <v/>
      </c>
      <c r="B125" s="145" t="str">
        <f>IF('Wniosek 2025 r.'!B139="","",'Wniosek 2025 r.'!B139)</f>
        <v/>
      </c>
      <c r="C125" s="270"/>
      <c r="D125" s="270"/>
      <c r="E125" s="270"/>
      <c r="F125" s="270"/>
      <c r="G125" s="270"/>
      <c r="H125" s="270"/>
      <c r="I125" s="146">
        <f t="shared" si="3"/>
        <v>0</v>
      </c>
      <c r="J125" s="114"/>
      <c r="K125" s="114"/>
      <c r="L125" s="270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IF('Wniosek 2025 r.'!A140="","",'Wniosek 2025 r.'!A140)</f>
        <v/>
      </c>
      <c r="B126" s="145" t="str">
        <f>IF('Wniosek 2025 r.'!B140="","",'Wniosek 2025 r.'!B140)</f>
        <v/>
      </c>
      <c r="C126" s="270"/>
      <c r="D126" s="270"/>
      <c r="E126" s="270"/>
      <c r="F126" s="270"/>
      <c r="G126" s="270"/>
      <c r="H126" s="270"/>
      <c r="I126" s="146">
        <f t="shared" si="3"/>
        <v>0</v>
      </c>
      <c r="J126" s="114"/>
      <c r="K126" s="114"/>
      <c r="L126" s="270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IF('Wniosek 2025 r.'!A141="","",'Wniosek 2025 r.'!A141)</f>
        <v/>
      </c>
      <c r="B127" s="145" t="str">
        <f>IF('Wniosek 2025 r.'!B141="","",'Wniosek 2025 r.'!B141)</f>
        <v/>
      </c>
      <c r="C127" s="270"/>
      <c r="D127" s="270"/>
      <c r="E127" s="270"/>
      <c r="F127" s="270"/>
      <c r="G127" s="270"/>
      <c r="H127" s="270"/>
      <c r="I127" s="146">
        <f t="shared" si="3"/>
        <v>0</v>
      </c>
      <c r="J127" s="114"/>
      <c r="K127" s="114"/>
      <c r="L127" s="270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IF('Wniosek 2025 r.'!A142="","",'Wniosek 2025 r.'!A142)</f>
        <v/>
      </c>
      <c r="B128" s="145" t="str">
        <f>IF('Wniosek 2025 r.'!B142="","",'Wniosek 2025 r.'!B142)</f>
        <v/>
      </c>
      <c r="C128" s="270"/>
      <c r="D128" s="270"/>
      <c r="E128" s="270"/>
      <c r="F128" s="270"/>
      <c r="G128" s="270"/>
      <c r="H128" s="270"/>
      <c r="I128" s="146">
        <f t="shared" si="3"/>
        <v>0</v>
      </c>
      <c r="J128" s="114"/>
      <c r="K128" s="114"/>
      <c r="L128" s="270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IF('Wniosek 2025 r.'!A143="","",'Wniosek 2025 r.'!A143)</f>
        <v/>
      </c>
      <c r="B129" s="145" t="str">
        <f>IF('Wniosek 2025 r.'!B143="","",'Wniosek 2025 r.'!B143)</f>
        <v/>
      </c>
      <c r="C129" s="270"/>
      <c r="D129" s="270"/>
      <c r="E129" s="270"/>
      <c r="F129" s="270"/>
      <c r="G129" s="270"/>
      <c r="H129" s="270"/>
      <c r="I129" s="146">
        <f t="shared" si="3"/>
        <v>0</v>
      </c>
      <c r="J129" s="114"/>
      <c r="K129" s="114"/>
      <c r="L129" s="270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IF('Wniosek 2025 r.'!A144="","",'Wniosek 2025 r.'!A144)</f>
        <v/>
      </c>
      <c r="B130" s="145" t="str">
        <f>IF('Wniosek 2025 r.'!B144="","",'Wniosek 2025 r.'!B144)</f>
        <v/>
      </c>
      <c r="C130" s="270"/>
      <c r="D130" s="270"/>
      <c r="E130" s="270"/>
      <c r="F130" s="270"/>
      <c r="G130" s="270"/>
      <c r="H130" s="270"/>
      <c r="I130" s="146">
        <f t="shared" si="3"/>
        <v>0</v>
      </c>
      <c r="J130" s="114"/>
      <c r="K130" s="114"/>
      <c r="L130" s="270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IF('Wniosek 2025 r.'!A145="","",'Wniosek 2025 r.'!A145)</f>
        <v/>
      </c>
      <c r="B131" s="145" t="str">
        <f>IF('Wniosek 2025 r.'!B145="","",'Wniosek 2025 r.'!B145)</f>
        <v/>
      </c>
      <c r="C131" s="270"/>
      <c r="D131" s="270"/>
      <c r="E131" s="270"/>
      <c r="F131" s="270"/>
      <c r="G131" s="270"/>
      <c r="H131" s="270"/>
      <c r="I131" s="146">
        <f t="shared" si="3"/>
        <v>0</v>
      </c>
      <c r="J131" s="114"/>
      <c r="K131" s="114"/>
      <c r="L131" s="270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IF('Wniosek 2025 r.'!A146="","",'Wniosek 2025 r.'!A146)</f>
        <v/>
      </c>
      <c r="B132" s="145" t="str">
        <f>IF('Wniosek 2025 r.'!B146="","",'Wniosek 2025 r.'!B146)</f>
        <v/>
      </c>
      <c r="C132" s="270"/>
      <c r="D132" s="270"/>
      <c r="E132" s="270"/>
      <c r="F132" s="270"/>
      <c r="G132" s="270"/>
      <c r="H132" s="270"/>
      <c r="I132" s="146">
        <f t="shared" si="3"/>
        <v>0</v>
      </c>
      <c r="J132" s="114"/>
      <c r="K132" s="114"/>
      <c r="L132" s="270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IF('Wniosek 2025 r.'!A147="","",'Wniosek 2025 r.'!A147)</f>
        <v/>
      </c>
      <c r="B133" s="145" t="str">
        <f>IF('Wniosek 2025 r.'!B147="","",'Wniosek 2025 r.'!B147)</f>
        <v/>
      </c>
      <c r="C133" s="270"/>
      <c r="D133" s="270"/>
      <c r="E133" s="270"/>
      <c r="F133" s="270"/>
      <c r="G133" s="270"/>
      <c r="H133" s="270"/>
      <c r="I133" s="146">
        <f t="shared" si="3"/>
        <v>0</v>
      </c>
      <c r="J133" s="114"/>
      <c r="K133" s="114"/>
      <c r="L133" s="270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IF('Wniosek 2025 r.'!A148="","",'Wniosek 2025 r.'!A148)</f>
        <v/>
      </c>
      <c r="B134" s="145" t="str">
        <f>IF('Wniosek 2025 r.'!B148="","",'Wniosek 2025 r.'!B148)</f>
        <v/>
      </c>
      <c r="C134" s="270"/>
      <c r="D134" s="270"/>
      <c r="E134" s="270"/>
      <c r="F134" s="270"/>
      <c r="G134" s="270"/>
      <c r="H134" s="270"/>
      <c r="I134" s="146">
        <f t="shared" si="3"/>
        <v>0</v>
      </c>
      <c r="J134" s="114"/>
      <c r="K134" s="114"/>
      <c r="L134" s="270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IF('Wniosek 2025 r.'!A149="","",'Wniosek 2025 r.'!A149)</f>
        <v/>
      </c>
      <c r="B135" s="145" t="str">
        <f>IF('Wniosek 2025 r.'!B149="","",'Wniosek 2025 r.'!B149)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114"/>
      <c r="K135" s="11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581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2457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r7FCorH1QdjFnHPbgJBcFD289yybk799+GJRfqVQHwTSgXA9Psgt8gJP7iH3RJ1Qs3S9kuzTAgkG7JJI+xtvNg==" saltValue="BitgERGIz0ovhMCECaP4tg==" spinCount="100000" sheet="1" formatColumns="0" formatRows="0" selectLockedCells="1"/>
  <mergeCells count="29">
    <mergeCell ref="F18:H18"/>
    <mergeCell ref="F15:H15"/>
    <mergeCell ref="F16:H16"/>
    <mergeCell ref="F17:H17"/>
    <mergeCell ref="K15:M18"/>
    <mergeCell ref="L1:M1"/>
    <mergeCell ref="L2:M2"/>
    <mergeCell ref="A20:N21"/>
    <mergeCell ref="A23:N23"/>
    <mergeCell ref="C4:D4"/>
    <mergeCell ref="B3:D3"/>
    <mergeCell ref="C5:D5"/>
    <mergeCell ref="C6:D6"/>
    <mergeCell ref="C7:D7"/>
    <mergeCell ref="C8:D8"/>
    <mergeCell ref="C9:D9"/>
    <mergeCell ref="B10:D10"/>
    <mergeCell ref="C11:D11"/>
    <mergeCell ref="C12:D12"/>
    <mergeCell ref="C13:D13"/>
    <mergeCell ref="C14:D14"/>
    <mergeCell ref="I149:M149"/>
    <mergeCell ref="I150:M150"/>
    <mergeCell ref="A151:I151"/>
    <mergeCell ref="A136:B136"/>
    <mergeCell ref="M143:N143"/>
    <mergeCell ref="E138:G138"/>
    <mergeCell ref="I145:M146"/>
    <mergeCell ref="I147:M147"/>
  </mergeCells>
  <conditionalFormatting sqref="C26:N26 C135:H135 L135 C27:I37 L27:N37 J27:K135 I38:I135 M38:N135">
    <cfRule type="containsBlanks" dxfId="258" priority="15">
      <formula>LEN(TRIM(C26))=0</formula>
    </cfRule>
  </conditionalFormatting>
  <conditionalFormatting sqref="C38:H134">
    <cfRule type="containsBlanks" dxfId="257" priority="4">
      <formula>LEN(TRIM(C38))=0</formula>
    </cfRule>
  </conditionalFormatting>
  <conditionalFormatting sqref="L38:L134">
    <cfRule type="containsBlanks" dxfId="256" priority="3">
      <formula>LEN(TRIM(L38))=0</formula>
    </cfRule>
  </conditionalFormatting>
  <conditionalFormatting sqref="I145">
    <cfRule type="containsBlanks" dxfId="255" priority="2">
      <formula>LEN(TRIM(I145))=0</formula>
    </cfRule>
  </conditionalFormatting>
  <conditionalFormatting sqref="I149">
    <cfRule type="containsBlanks" dxfId="254" priority="1">
      <formula>LEN(TRIM(I149))=0</formula>
    </cfRule>
  </conditionalFormatting>
  <dataValidations count="2">
    <dataValidation type="whole" allowBlank="1" showInputMessage="1" showErrorMessage="1" errorTitle="Błędny NIP" error="Proszę podać poprawną wartość - dozwolone sąwyłacznie cyfry." sqref="C5" xr:uid="{058294B5-0D76-4106-B578-D690AA54D1A8}">
      <formula1>0</formula1>
      <formula2>9999999999</formula2>
    </dataValidation>
    <dataValidation operator="greaterThan" allowBlank="1" showInputMessage="1" showErrorMessage="1" sqref="C136:N136" xr:uid="{1478358B-8AC3-43A9-90D9-7164110201D9}"/>
  </dataValidations>
  <pageMargins left="6.25E-2" right="1.0416666666666666E-2" top="0.32407407407407407" bottom="8.3333333333333332E-3" header="0.3" footer="0.3"/>
  <pageSetup paperSize="8" scale="68" fitToHeight="0" orientation="landscape" r:id="rId1"/>
  <rowBreaks count="1" manualBreakCount="1">
    <brk id="7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956E-B0FD-406F-A0C0-12B3757B6B21}">
  <sheetPr codeName="Arkusz44"/>
  <dimension ref="A1:AQ118"/>
  <sheetViews>
    <sheetView topLeftCell="K1" zoomScale="70" zoomScaleNormal="70" workbookViewId="0">
      <selection activeCell="AB2" sqref="A2:AB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4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2026 r.'!A40</f>
        <v/>
      </c>
      <c r="B2" s="60" t="str">
        <f>'Wniosek 2026 r.'!B40</f>
        <v/>
      </c>
      <c r="C2" s="59" t="str">
        <f>'Wniosek 2026 r.'!E40</f>
        <v/>
      </c>
      <c r="D2" s="58" t="str">
        <f>'Wniosek 2026 r.'!G40</f>
        <v/>
      </c>
      <c r="E2" s="55">
        <f>'Wniosek 2026 r.'!C165</f>
        <v>0</v>
      </c>
      <c r="F2" s="55">
        <f>'Wniosek 2026 r.'!C396</f>
        <v>0</v>
      </c>
      <c r="G2" s="57">
        <f>'Wniosek 2026 r.'!C281</f>
        <v>0</v>
      </c>
      <c r="H2" s="56">
        <f>'Wniosek 2026 r.'!D281</f>
        <v>0</v>
      </c>
      <c r="I2" s="64">
        <f>'Wniosek 2026 r.'!F281</f>
        <v>0</v>
      </c>
      <c r="J2" s="55">
        <f>'Wniosek 2026 r.'!H281</f>
        <v>0</v>
      </c>
      <c r="K2" s="54">
        <f>IFERROR('Wniosek 2026 r.'!C511,0)</f>
        <v>0</v>
      </c>
      <c r="L2" s="34" t="str">
        <f t="shared" si="0"/>
        <v/>
      </c>
      <c r="M2" s="39">
        <f t="shared" ref="M2:M4" si="1">IFERROR(E2/C2,0)</f>
        <v>0</v>
      </c>
      <c r="N2" s="38">
        <f t="shared" ref="N2:N4" si="2">IFERROR(F2/E2,0)</f>
        <v>0</v>
      </c>
      <c r="O2" s="34">
        <f t="shared" ref="O2:O4" si="3">H2</f>
        <v>0</v>
      </c>
      <c r="P2" s="37">
        <f>IFERROR(O2/N2,0)</f>
        <v>0</v>
      </c>
      <c r="Q2" s="36">
        <f t="shared" ref="Q2:Q4" si="4">IFERROR(O2*E2,0)</f>
        <v>0</v>
      </c>
      <c r="R2" s="36">
        <f t="shared" ref="R2:R4" si="5">IFERROR(G2*E2,0)</f>
        <v>0</v>
      </c>
      <c r="S2" s="36">
        <f t="shared" ref="S2:S4" si="6">IFERROR(U2*E2,0)</f>
        <v>0</v>
      </c>
      <c r="T2" s="34">
        <f t="shared" ref="T2:T4" si="7">IFERROR(U2*E2,0)</f>
        <v>0</v>
      </c>
      <c r="U2" s="34">
        <f t="shared" ref="U2:U4" si="8">IFERROR(IF((F2-J2)/E2&gt;=$AD$2,$AD$2,(F2-J2)/E2),0)</f>
        <v>0</v>
      </c>
      <c r="V2" s="34">
        <f t="shared" ref="V2:V4" si="9">IFERROR(K2/E2,0)</f>
        <v>0</v>
      </c>
      <c r="W2" s="34">
        <f t="shared" ref="W2:W4" si="10">F2*0.1</f>
        <v>0</v>
      </c>
      <c r="X2" s="34">
        <f>N2*0.1</f>
        <v>0</v>
      </c>
      <c r="Y2" s="34" t="str">
        <f t="shared" ref="Y2:Y4" si="11">IF(O2&gt;=X2,$AE$1,$AE$2)</f>
        <v>ok</v>
      </c>
      <c r="Z2" s="34" t="str">
        <f t="shared" ref="Z2:Z4" si="12">IF(V2&lt;=$AD$2,$AE$1,$AE$2)</f>
        <v>ok</v>
      </c>
      <c r="AA2" s="35">
        <f t="shared" ref="AA2:AA4" si="13">(S2+Q2)-F2</f>
        <v>0</v>
      </c>
      <c r="AB2" s="35">
        <f t="shared" ref="AB2:AB4" si="14">F2-R2</f>
        <v>0</v>
      </c>
      <c r="AC2" s="34" t="str">
        <f>IF('Zał. nr 2 kalkulacja - 2026 r.'!M143=('Wniosek 2026 r.'!C506*(-1)),'Weryfikacja 2026 r. płaska'!AE1,'Weryfikacja 2026 r. płaska'!AE2)</f>
        <v>ok</v>
      </c>
      <c r="AD2" s="53">
        <v>3</v>
      </c>
      <c r="AE2" s="61" t="s">
        <v>80</v>
      </c>
      <c r="AF2" s="52">
        <f>'Zał. nr 2 kalkulacja - 2026 r.'!C26</f>
        <v>0</v>
      </c>
      <c r="AG2" s="52">
        <f>'Zał. nr 2 kalkulacja - 2026 r.'!D26</f>
        <v>0</v>
      </c>
      <c r="AH2" s="52">
        <f>'Zał. nr 2 kalkulacja - 2026 r.'!E26</f>
        <v>0</v>
      </c>
      <c r="AI2" s="52">
        <f>'Zał. nr 2 kalkulacja - 2026 r.'!F26</f>
        <v>0</v>
      </c>
      <c r="AJ2" s="52">
        <f>'Zał. nr 2 kalkulacja - 2026 r.'!G26</f>
        <v>0</v>
      </c>
      <c r="AK2" s="52">
        <f>'Zał. nr 2 kalkulacja - 2026 r.'!H26</f>
        <v>0</v>
      </c>
      <c r="AL2" s="52">
        <f>'Zał. nr 2 kalkulacja - 2026 r.'!I26</f>
        <v>0</v>
      </c>
      <c r="AM2" s="52">
        <f>'Zał. nr 2 kalkulacja - 2026 r.'!J26</f>
        <v>0</v>
      </c>
      <c r="AN2" s="52">
        <f>'Zał. nr 2 kalkulacja - 2026 r.'!K26</f>
        <v>0</v>
      </c>
      <c r="AO2" s="52">
        <f>'Zał. nr 2 kalkulacja - 2026 r.'!L26</f>
        <v>0</v>
      </c>
      <c r="AP2" s="52">
        <f>'Zał. nr 2 kalkulacja - 2026 r.'!M26</f>
        <v>0</v>
      </c>
      <c r="AQ2" s="52">
        <f>'Zał. nr 2 kalkulacja - 2026 r.'!N26</f>
        <v>0</v>
      </c>
    </row>
    <row r="3" spans="1:43" s="52" customFormat="1" x14ac:dyDescent="0.25">
      <c r="A3" s="52" t="str">
        <f>'Wniosek 2026 r.'!A41</f>
        <v/>
      </c>
      <c r="B3" s="60" t="str">
        <f>'Wniosek 2026 r.'!B41</f>
        <v/>
      </c>
      <c r="C3" s="59" t="str">
        <f>'Wniosek 2026 r.'!E41</f>
        <v/>
      </c>
      <c r="D3" s="58" t="str">
        <f>'Wniosek 2026 r.'!G41</f>
        <v/>
      </c>
      <c r="E3" s="55">
        <f>'Wniosek 2026 r.'!C166</f>
        <v>0</v>
      </c>
      <c r="F3" s="55">
        <f>'Wniosek 2026 r.'!C397</f>
        <v>0</v>
      </c>
      <c r="G3" s="57">
        <f>'Wniosek 2026 r.'!C282</f>
        <v>0</v>
      </c>
      <c r="H3" s="56">
        <f>'Wniosek 2026 r.'!D282</f>
        <v>0</v>
      </c>
      <c r="I3" s="64">
        <f>'Wniosek 2026 r.'!F282</f>
        <v>0</v>
      </c>
      <c r="J3" s="55">
        <f>'Wniosek 2026 r.'!H282</f>
        <v>0</v>
      </c>
      <c r="K3" s="54">
        <f>IFERROR('Wniosek 2026 r.'!C512,0)</f>
        <v>0</v>
      </c>
      <c r="L3" s="34" t="str">
        <f t="shared" si="0"/>
        <v/>
      </c>
      <c r="M3" s="39">
        <f t="shared" si="1"/>
        <v>0</v>
      </c>
      <c r="N3" s="38">
        <f t="shared" si="2"/>
        <v>0</v>
      </c>
      <c r="O3" s="34">
        <f t="shared" si="3"/>
        <v>0</v>
      </c>
      <c r="P3" s="37">
        <f t="shared" ref="P3:P5" si="15">IFERROR(O3/N3,0)</f>
        <v>0</v>
      </c>
      <c r="Q3" s="36">
        <f t="shared" si="4"/>
        <v>0</v>
      </c>
      <c r="R3" s="36">
        <f t="shared" si="5"/>
        <v>0</v>
      </c>
      <c r="S3" s="36">
        <f t="shared" si="6"/>
        <v>0</v>
      </c>
      <c r="T3" s="34">
        <f t="shared" si="7"/>
        <v>0</v>
      </c>
      <c r="U3" s="34">
        <f t="shared" si="8"/>
        <v>0</v>
      </c>
      <c r="V3" s="34">
        <f t="shared" si="9"/>
        <v>0</v>
      </c>
      <c r="W3" s="34">
        <f t="shared" si="10"/>
        <v>0</v>
      </c>
      <c r="X3" s="34">
        <f t="shared" ref="X3:X5" si="16">N3*0.1</f>
        <v>0</v>
      </c>
      <c r="Y3" s="34" t="str">
        <f t="shared" si="11"/>
        <v>ok</v>
      </c>
      <c r="Z3" s="34" t="str">
        <f t="shared" si="12"/>
        <v>ok</v>
      </c>
      <c r="AA3" s="35">
        <f t="shared" si="13"/>
        <v>0</v>
      </c>
      <c r="AB3" s="35">
        <f t="shared" si="14"/>
        <v>0</v>
      </c>
      <c r="AF3" s="52">
        <f>'Zał. nr 2 kalkulacja - 2026 r.'!C27</f>
        <v>0</v>
      </c>
      <c r="AG3" s="52">
        <f>'Zał. nr 2 kalkulacja - 2026 r.'!D27</f>
        <v>0</v>
      </c>
      <c r="AH3" s="52">
        <f>'Zał. nr 2 kalkulacja - 2026 r.'!E27</f>
        <v>0</v>
      </c>
      <c r="AI3" s="52">
        <f>'Zał. nr 2 kalkulacja - 2026 r.'!F27</f>
        <v>0</v>
      </c>
      <c r="AJ3" s="52">
        <f>'Zał. nr 2 kalkulacja - 2026 r.'!G27</f>
        <v>0</v>
      </c>
      <c r="AK3" s="52">
        <f>'Zał. nr 2 kalkulacja - 2026 r.'!H27</f>
        <v>0</v>
      </c>
      <c r="AL3" s="52">
        <f>'Zał. nr 2 kalkulacja - 2026 r.'!I27</f>
        <v>0</v>
      </c>
      <c r="AM3" s="52">
        <f>'Zał. nr 2 kalkulacja - 2026 r.'!J27</f>
        <v>0</v>
      </c>
      <c r="AN3" s="52">
        <f>'Zał. nr 2 kalkulacja - 2026 r.'!K27</f>
        <v>0</v>
      </c>
      <c r="AO3" s="52">
        <f>'Zał. nr 2 kalkulacja - 2026 r.'!L27</f>
        <v>0</v>
      </c>
      <c r="AP3" s="52">
        <f>'Zał. nr 2 kalkulacja - 2026 r.'!M27</f>
        <v>0</v>
      </c>
      <c r="AQ3" s="52">
        <f>'Zał. nr 2 kalkulacja - 2026 r.'!N27</f>
        <v>0</v>
      </c>
    </row>
    <row r="4" spans="1:43" s="52" customFormat="1" x14ac:dyDescent="0.25">
      <c r="A4" s="52" t="str">
        <f>'Wniosek 2026 r.'!A42</f>
        <v/>
      </c>
      <c r="B4" s="60" t="str">
        <f>'Wniosek 2026 r.'!B42</f>
        <v/>
      </c>
      <c r="C4" s="59" t="str">
        <f>'Wniosek 2026 r.'!E42</f>
        <v/>
      </c>
      <c r="D4" s="58" t="str">
        <f>'Wniosek 2026 r.'!G42</f>
        <v/>
      </c>
      <c r="E4" s="55">
        <f>'Wniosek 2026 r.'!C167</f>
        <v>0</v>
      </c>
      <c r="F4" s="55">
        <f>'Wniosek 2026 r.'!C398</f>
        <v>0</v>
      </c>
      <c r="G4" s="57">
        <f>'Wniosek 2026 r.'!C283</f>
        <v>0</v>
      </c>
      <c r="H4" s="56">
        <f>'Wniosek 2026 r.'!D283</f>
        <v>0</v>
      </c>
      <c r="I4" s="64">
        <f>'Wniosek 2026 r.'!F283</f>
        <v>0</v>
      </c>
      <c r="J4" s="55">
        <f>'Wniosek 2026 r.'!H283</f>
        <v>0</v>
      </c>
      <c r="K4" s="54">
        <f>IFERROR('Wniosek 2026 r.'!C513,0)</f>
        <v>0</v>
      </c>
      <c r="L4" s="34" t="str">
        <f t="shared" si="0"/>
        <v/>
      </c>
      <c r="M4" s="39">
        <f t="shared" si="1"/>
        <v>0</v>
      </c>
      <c r="N4" s="38">
        <f t="shared" si="2"/>
        <v>0</v>
      </c>
      <c r="O4" s="34">
        <f t="shared" si="3"/>
        <v>0</v>
      </c>
      <c r="P4" s="37">
        <f t="shared" si="15"/>
        <v>0</v>
      </c>
      <c r="Q4" s="36">
        <f t="shared" si="4"/>
        <v>0</v>
      </c>
      <c r="R4" s="36">
        <f t="shared" si="5"/>
        <v>0</v>
      </c>
      <c r="S4" s="36">
        <f t="shared" si="6"/>
        <v>0</v>
      </c>
      <c r="T4" s="34">
        <f t="shared" si="7"/>
        <v>0</v>
      </c>
      <c r="U4" s="34">
        <f t="shared" si="8"/>
        <v>0</v>
      </c>
      <c r="V4" s="34">
        <f t="shared" si="9"/>
        <v>0</v>
      </c>
      <c r="W4" s="34">
        <f t="shared" si="10"/>
        <v>0</v>
      </c>
      <c r="X4" s="34">
        <f t="shared" si="16"/>
        <v>0</v>
      </c>
      <c r="Y4" s="34" t="str">
        <f t="shared" si="11"/>
        <v>ok</v>
      </c>
      <c r="Z4" s="34" t="str">
        <f t="shared" si="12"/>
        <v>ok</v>
      </c>
      <c r="AA4" s="35">
        <f t="shared" si="13"/>
        <v>0</v>
      </c>
      <c r="AB4" s="35">
        <f t="shared" si="14"/>
        <v>0</v>
      </c>
      <c r="AF4" s="52">
        <f>'Zał. nr 2 kalkulacja - 2026 r.'!C28</f>
        <v>0</v>
      </c>
      <c r="AG4" s="52">
        <f>'Zał. nr 2 kalkulacja - 2026 r.'!D28</f>
        <v>0</v>
      </c>
      <c r="AH4" s="52">
        <f>'Zał. nr 2 kalkulacja - 2026 r.'!E28</f>
        <v>0</v>
      </c>
      <c r="AI4" s="52">
        <f>'Zał. nr 2 kalkulacja - 2026 r.'!F28</f>
        <v>0</v>
      </c>
      <c r="AJ4" s="52">
        <f>'Zał. nr 2 kalkulacja - 2026 r.'!G28</f>
        <v>0</v>
      </c>
      <c r="AK4" s="52">
        <f>'Zał. nr 2 kalkulacja - 2026 r.'!H28</f>
        <v>0</v>
      </c>
      <c r="AL4" s="52">
        <f>'Zał. nr 2 kalkulacja - 2026 r.'!I28</f>
        <v>0</v>
      </c>
      <c r="AM4" s="52">
        <f>'Zał. nr 2 kalkulacja - 2026 r.'!J28</f>
        <v>0</v>
      </c>
      <c r="AN4" s="52">
        <f>'Zał. nr 2 kalkulacja - 2026 r.'!K28</f>
        <v>0</v>
      </c>
      <c r="AO4" s="52">
        <f>'Zał. nr 2 kalkulacja - 2026 r.'!L28</f>
        <v>0</v>
      </c>
      <c r="AP4" s="52">
        <f>'Zał. nr 2 kalkulacja - 2026 r.'!M28</f>
        <v>0</v>
      </c>
      <c r="AQ4" s="52">
        <f>'Zał. nr 2 kalkulacja - 2026 r.'!N28</f>
        <v>0</v>
      </c>
    </row>
    <row r="5" spans="1:43" s="52" customFormat="1" x14ac:dyDescent="0.25">
      <c r="A5" s="52" t="str">
        <f>'Wniosek 2026 r.'!A43</f>
        <v/>
      </c>
      <c r="B5" s="60" t="str">
        <f>'Wniosek 2026 r.'!B43</f>
        <v/>
      </c>
      <c r="C5" s="59" t="str">
        <f>'Wniosek 2026 r.'!E43</f>
        <v/>
      </c>
      <c r="D5" s="58" t="str">
        <f>'Wniosek 2026 r.'!G43</f>
        <v/>
      </c>
      <c r="E5" s="55">
        <f>'Wniosek 2026 r.'!C168</f>
        <v>0</v>
      </c>
      <c r="F5" s="55">
        <f>'Wniosek 2026 r.'!C399</f>
        <v>0</v>
      </c>
      <c r="G5" s="57">
        <f>'Wniosek 2026 r.'!C284</f>
        <v>0</v>
      </c>
      <c r="H5" s="56">
        <f>'Wniosek 2026 r.'!D284</f>
        <v>0</v>
      </c>
      <c r="I5" s="64">
        <f>'Wniosek 2026 r.'!F284</f>
        <v>0</v>
      </c>
      <c r="J5" s="55">
        <f>'Wniosek 2026 r.'!H284</f>
        <v>0</v>
      </c>
      <c r="K5" s="54">
        <f>IFERROR('Wniosek 2026 r.'!C514,0)</f>
        <v>0</v>
      </c>
      <c r="L5" s="34" t="str">
        <f t="shared" ref="L5:L68" si="17">A5</f>
        <v/>
      </c>
      <c r="M5" s="39">
        <f t="shared" ref="M5:M68" si="18">IFERROR(E5/C5,0)</f>
        <v>0</v>
      </c>
      <c r="N5" s="38">
        <f t="shared" ref="N5:N68" si="19">IFERROR(F5/E5,0)</f>
        <v>0</v>
      </c>
      <c r="O5" s="34">
        <f t="shared" ref="O5:O68" si="20">H5</f>
        <v>0</v>
      </c>
      <c r="P5" s="37">
        <f t="shared" si="15"/>
        <v>0</v>
      </c>
      <c r="Q5" s="36">
        <f t="shared" ref="Q5:Q68" si="21">IFERROR(O5*E5,0)</f>
        <v>0</v>
      </c>
      <c r="R5" s="36">
        <f t="shared" ref="R5:R68" si="22">IFERROR(G5*E5,0)</f>
        <v>0</v>
      </c>
      <c r="S5" s="36">
        <f t="shared" ref="S5:S68" si="23">IFERROR(U5*E5,0)</f>
        <v>0</v>
      </c>
      <c r="T5" s="34">
        <f t="shared" ref="T5:T68" si="24">IFERROR(U5*E5,0)</f>
        <v>0</v>
      </c>
      <c r="U5" s="34">
        <f t="shared" ref="U5:U68" si="25">IFERROR(IF((F5-J5)/E5&gt;=$AD$2,$AD$2,(F5-J5)/E5),0)</f>
        <v>0</v>
      </c>
      <c r="V5" s="34">
        <f t="shared" ref="V5:V68" si="26">IFERROR(K5/E5,0)</f>
        <v>0</v>
      </c>
      <c r="W5" s="34">
        <f t="shared" ref="W5:W68" si="27">F5*0.1</f>
        <v>0</v>
      </c>
      <c r="X5" s="34">
        <f t="shared" si="16"/>
        <v>0</v>
      </c>
      <c r="Y5" s="34" t="str">
        <f t="shared" ref="Y5:Y68" si="28">IF(O5&gt;=X5,$AE$1,$AE$2)</f>
        <v>ok</v>
      </c>
      <c r="Z5" s="34" t="str">
        <f t="shared" ref="Z5:Z68" si="29">IF(V5&lt;=$AD$2,$AE$1,$AE$2)</f>
        <v>ok</v>
      </c>
      <c r="AA5" s="35">
        <f t="shared" ref="AA5:AA68" si="30">(S5+Q5)-F5</f>
        <v>0</v>
      </c>
      <c r="AB5" s="35">
        <f t="shared" ref="AB5:AB68" si="31">F5-R5</f>
        <v>0</v>
      </c>
      <c r="AF5" s="52">
        <f>'Zał. nr 2 kalkulacja - 2026 r.'!C29</f>
        <v>0</v>
      </c>
      <c r="AG5" s="52">
        <f>'Zał. nr 2 kalkulacja - 2026 r.'!D29</f>
        <v>0</v>
      </c>
      <c r="AH5" s="52">
        <f>'Zał. nr 2 kalkulacja - 2026 r.'!E29</f>
        <v>0</v>
      </c>
      <c r="AI5" s="52">
        <f>'Zał. nr 2 kalkulacja - 2026 r.'!F29</f>
        <v>0</v>
      </c>
      <c r="AJ5" s="52">
        <f>'Zał. nr 2 kalkulacja - 2026 r.'!G29</f>
        <v>0</v>
      </c>
      <c r="AK5" s="52">
        <f>'Zał. nr 2 kalkulacja - 2026 r.'!H29</f>
        <v>0</v>
      </c>
      <c r="AL5" s="52">
        <f>'Zał. nr 2 kalkulacja - 2026 r.'!I29</f>
        <v>0</v>
      </c>
      <c r="AM5" s="52">
        <f>'Zał. nr 2 kalkulacja - 2026 r.'!J29</f>
        <v>0</v>
      </c>
      <c r="AN5" s="52">
        <f>'Zał. nr 2 kalkulacja - 2026 r.'!K29</f>
        <v>0</v>
      </c>
      <c r="AO5" s="52">
        <f>'Zał. nr 2 kalkulacja - 2026 r.'!L29</f>
        <v>0</v>
      </c>
      <c r="AP5" s="52">
        <f>'Zał. nr 2 kalkulacja - 2026 r.'!M29</f>
        <v>0</v>
      </c>
      <c r="AQ5" s="52">
        <f>'Zał. nr 2 kalkulacja - 2026 r.'!N29</f>
        <v>0</v>
      </c>
    </row>
    <row r="6" spans="1:43" s="52" customFormat="1" x14ac:dyDescent="0.25">
      <c r="A6" s="52" t="str">
        <f>'Wniosek 2026 r.'!A44</f>
        <v/>
      </c>
      <c r="B6" s="60" t="str">
        <f>'Wniosek 2026 r.'!B44</f>
        <v/>
      </c>
      <c r="C6" s="59" t="str">
        <f>'Wniosek 2026 r.'!E44</f>
        <v/>
      </c>
      <c r="D6" s="58" t="str">
        <f>'Wniosek 2026 r.'!G44</f>
        <v/>
      </c>
      <c r="E6" s="55">
        <f>'Wniosek 2026 r.'!C169</f>
        <v>0</v>
      </c>
      <c r="F6" s="55">
        <f>'Wniosek 2026 r.'!C400</f>
        <v>0</v>
      </c>
      <c r="G6" s="57">
        <f>'Wniosek 2026 r.'!C285</f>
        <v>0</v>
      </c>
      <c r="H6" s="56">
        <f>'Wniosek 2026 r.'!D285</f>
        <v>0</v>
      </c>
      <c r="I6" s="64">
        <f>'Wniosek 2026 r.'!F285</f>
        <v>0</v>
      </c>
      <c r="J6" s="55">
        <f>'Wniosek 2026 r.'!H285</f>
        <v>0</v>
      </c>
      <c r="K6" s="54">
        <f>IFERROR('Wniosek 2026 r.'!C515,0)</f>
        <v>0</v>
      </c>
      <c r="L6" s="34" t="str">
        <f t="shared" si="17"/>
        <v/>
      </c>
      <c r="M6" s="39">
        <f t="shared" si="18"/>
        <v>0</v>
      </c>
      <c r="N6" s="38">
        <f t="shared" si="19"/>
        <v>0</v>
      </c>
      <c r="O6" s="34">
        <f t="shared" si="20"/>
        <v>0</v>
      </c>
      <c r="P6" s="37">
        <f t="shared" ref="P6:P69" si="32">IFERROR(O6/N6,0)</f>
        <v>0</v>
      </c>
      <c r="Q6" s="36">
        <f t="shared" si="21"/>
        <v>0</v>
      </c>
      <c r="R6" s="36">
        <f t="shared" si="22"/>
        <v>0</v>
      </c>
      <c r="S6" s="36">
        <f t="shared" si="23"/>
        <v>0</v>
      </c>
      <c r="T6" s="34">
        <f t="shared" si="24"/>
        <v>0</v>
      </c>
      <c r="U6" s="34">
        <f t="shared" si="25"/>
        <v>0</v>
      </c>
      <c r="V6" s="34">
        <f t="shared" si="26"/>
        <v>0</v>
      </c>
      <c r="W6" s="34">
        <f t="shared" si="27"/>
        <v>0</v>
      </c>
      <c r="X6" s="34">
        <f t="shared" ref="X6:X69" si="33">N6*0.1</f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- 2026 r.'!C30</f>
        <v>0</v>
      </c>
      <c r="AG6" s="52">
        <f>'Zał. nr 2 kalkulacja - 2026 r.'!D30</f>
        <v>0</v>
      </c>
      <c r="AH6" s="52">
        <f>'Zał. nr 2 kalkulacja - 2026 r.'!E30</f>
        <v>0</v>
      </c>
      <c r="AI6" s="52">
        <f>'Zał. nr 2 kalkulacja - 2026 r.'!F30</f>
        <v>0</v>
      </c>
      <c r="AJ6" s="52">
        <f>'Zał. nr 2 kalkulacja - 2026 r.'!G30</f>
        <v>0</v>
      </c>
      <c r="AK6" s="52">
        <f>'Zał. nr 2 kalkulacja - 2026 r.'!H30</f>
        <v>0</v>
      </c>
      <c r="AL6" s="52">
        <f>'Zał. nr 2 kalkulacja - 2026 r.'!I30</f>
        <v>0</v>
      </c>
      <c r="AM6" s="52">
        <f>'Zał. nr 2 kalkulacja - 2026 r.'!J30</f>
        <v>0</v>
      </c>
      <c r="AN6" s="52">
        <f>'Zał. nr 2 kalkulacja - 2026 r.'!K30</f>
        <v>0</v>
      </c>
      <c r="AO6" s="52">
        <f>'Zał. nr 2 kalkulacja - 2026 r.'!L30</f>
        <v>0</v>
      </c>
      <c r="AP6" s="52">
        <f>'Zał. nr 2 kalkulacja - 2026 r.'!M30</f>
        <v>0</v>
      </c>
      <c r="AQ6" s="52">
        <f>'Zał. nr 2 kalkulacja - 2026 r.'!N30</f>
        <v>0</v>
      </c>
    </row>
    <row r="7" spans="1:43" s="52" customFormat="1" x14ac:dyDescent="0.25">
      <c r="A7" s="52" t="str">
        <f>'Wniosek 2026 r.'!A45</f>
        <v/>
      </c>
      <c r="B7" s="60" t="str">
        <f>'Wniosek 2026 r.'!B45</f>
        <v/>
      </c>
      <c r="C7" s="59" t="str">
        <f>'Wniosek 2026 r.'!E45</f>
        <v/>
      </c>
      <c r="D7" s="58" t="str">
        <f>'Wniosek 2026 r.'!G45</f>
        <v/>
      </c>
      <c r="E7" s="55">
        <f>'Wniosek 2026 r.'!C170</f>
        <v>0</v>
      </c>
      <c r="F7" s="55">
        <f>'Wniosek 2026 r.'!C401</f>
        <v>0</v>
      </c>
      <c r="G7" s="57">
        <f>'Wniosek 2026 r.'!C286</f>
        <v>0</v>
      </c>
      <c r="H7" s="56">
        <f>'Wniosek 2026 r.'!D286</f>
        <v>0</v>
      </c>
      <c r="I7" s="64">
        <f>'Wniosek 2026 r.'!F286</f>
        <v>0</v>
      </c>
      <c r="J7" s="55">
        <f>'Wniosek 2026 r.'!H286</f>
        <v>0</v>
      </c>
      <c r="K7" s="54">
        <f>IFERROR('Wniosek 2026 r.'!C516,0)</f>
        <v>0</v>
      </c>
      <c r="L7" s="34" t="str">
        <f t="shared" si="17"/>
        <v/>
      </c>
      <c r="M7" s="39">
        <f t="shared" si="18"/>
        <v>0</v>
      </c>
      <c r="N7" s="38">
        <f t="shared" si="19"/>
        <v>0</v>
      </c>
      <c r="O7" s="34">
        <f t="shared" si="20"/>
        <v>0</v>
      </c>
      <c r="P7" s="37">
        <f t="shared" si="32"/>
        <v>0</v>
      </c>
      <c r="Q7" s="36">
        <f t="shared" si="21"/>
        <v>0</v>
      </c>
      <c r="R7" s="36">
        <f t="shared" si="22"/>
        <v>0</v>
      </c>
      <c r="S7" s="36">
        <f t="shared" si="23"/>
        <v>0</v>
      </c>
      <c r="T7" s="34">
        <f t="shared" si="24"/>
        <v>0</v>
      </c>
      <c r="U7" s="34">
        <f t="shared" si="25"/>
        <v>0</v>
      </c>
      <c r="V7" s="34">
        <f t="shared" si="26"/>
        <v>0</v>
      </c>
      <c r="W7" s="34">
        <f t="shared" si="27"/>
        <v>0</v>
      </c>
      <c r="X7" s="34">
        <f t="shared" si="33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- 2026 r.'!C31</f>
        <v>0</v>
      </c>
      <c r="AG7" s="52">
        <f>'Zał. nr 2 kalkulacja - 2026 r.'!D31</f>
        <v>0</v>
      </c>
      <c r="AH7" s="52">
        <f>'Zał. nr 2 kalkulacja - 2026 r.'!E31</f>
        <v>0</v>
      </c>
      <c r="AI7" s="52">
        <f>'Zał. nr 2 kalkulacja - 2026 r.'!F31</f>
        <v>0</v>
      </c>
      <c r="AJ7" s="52">
        <f>'Zał. nr 2 kalkulacja - 2026 r.'!G31</f>
        <v>0</v>
      </c>
      <c r="AK7" s="52">
        <f>'Zał. nr 2 kalkulacja - 2026 r.'!H31</f>
        <v>0</v>
      </c>
      <c r="AL7" s="52">
        <f>'Zał. nr 2 kalkulacja - 2026 r.'!I31</f>
        <v>0</v>
      </c>
      <c r="AM7" s="52">
        <f>'Zał. nr 2 kalkulacja - 2026 r.'!J31</f>
        <v>0</v>
      </c>
      <c r="AN7" s="52">
        <f>'Zał. nr 2 kalkulacja - 2026 r.'!K31</f>
        <v>0</v>
      </c>
      <c r="AO7" s="52">
        <f>'Zał. nr 2 kalkulacja - 2026 r.'!L31</f>
        <v>0</v>
      </c>
      <c r="AP7" s="52">
        <f>'Zał. nr 2 kalkulacja - 2026 r.'!M31</f>
        <v>0</v>
      </c>
      <c r="AQ7" s="52">
        <f>'Zał. nr 2 kalkulacja - 2026 r.'!N31</f>
        <v>0</v>
      </c>
    </row>
    <row r="8" spans="1:43" s="52" customFormat="1" x14ac:dyDescent="0.25">
      <c r="A8" s="52" t="str">
        <f>'Wniosek 2026 r.'!A46</f>
        <v/>
      </c>
      <c r="B8" s="60" t="str">
        <f>'Wniosek 2026 r.'!B46</f>
        <v/>
      </c>
      <c r="C8" s="59" t="str">
        <f>'Wniosek 2026 r.'!E46</f>
        <v/>
      </c>
      <c r="D8" s="58" t="str">
        <f>'Wniosek 2026 r.'!G46</f>
        <v/>
      </c>
      <c r="E8" s="55">
        <f>'Wniosek 2026 r.'!C171</f>
        <v>0</v>
      </c>
      <c r="F8" s="55">
        <f>'Wniosek 2026 r.'!C402</f>
        <v>0</v>
      </c>
      <c r="G8" s="57">
        <f>'Wniosek 2026 r.'!C287</f>
        <v>0</v>
      </c>
      <c r="H8" s="56">
        <f>'Wniosek 2026 r.'!D287</f>
        <v>0</v>
      </c>
      <c r="I8" s="64">
        <f>'Wniosek 2026 r.'!F287</f>
        <v>0</v>
      </c>
      <c r="J8" s="55">
        <f>'Wniosek 2026 r.'!H287</f>
        <v>0</v>
      </c>
      <c r="K8" s="54">
        <f>IFERROR('Wniosek 2026 r.'!C517,0)</f>
        <v>0</v>
      </c>
      <c r="L8" s="34" t="str">
        <f t="shared" si="17"/>
        <v/>
      </c>
      <c r="M8" s="39">
        <f t="shared" si="18"/>
        <v>0</v>
      </c>
      <c r="N8" s="38">
        <f t="shared" si="19"/>
        <v>0</v>
      </c>
      <c r="O8" s="34">
        <f t="shared" si="20"/>
        <v>0</v>
      </c>
      <c r="P8" s="37">
        <f t="shared" si="32"/>
        <v>0</v>
      </c>
      <c r="Q8" s="36">
        <f t="shared" si="21"/>
        <v>0</v>
      </c>
      <c r="R8" s="36">
        <f t="shared" si="22"/>
        <v>0</v>
      </c>
      <c r="S8" s="36">
        <f t="shared" si="23"/>
        <v>0</v>
      </c>
      <c r="T8" s="34">
        <f t="shared" si="24"/>
        <v>0</v>
      </c>
      <c r="U8" s="34">
        <f t="shared" si="25"/>
        <v>0</v>
      </c>
      <c r="V8" s="34">
        <f t="shared" si="26"/>
        <v>0</v>
      </c>
      <c r="W8" s="34">
        <f t="shared" si="27"/>
        <v>0</v>
      </c>
      <c r="X8" s="34">
        <f t="shared" si="33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- 2026 r.'!C32</f>
        <v>0</v>
      </c>
      <c r="AG8" s="52">
        <f>'Zał. nr 2 kalkulacja - 2026 r.'!D32</f>
        <v>0</v>
      </c>
      <c r="AH8" s="52">
        <f>'Zał. nr 2 kalkulacja - 2026 r.'!E32</f>
        <v>0</v>
      </c>
      <c r="AI8" s="52">
        <f>'Zał. nr 2 kalkulacja - 2026 r.'!F32</f>
        <v>0</v>
      </c>
      <c r="AJ8" s="52">
        <f>'Zał. nr 2 kalkulacja - 2026 r.'!G32</f>
        <v>0</v>
      </c>
      <c r="AK8" s="52">
        <f>'Zał. nr 2 kalkulacja - 2026 r.'!H32</f>
        <v>0</v>
      </c>
      <c r="AL8" s="52">
        <f>'Zał. nr 2 kalkulacja - 2026 r.'!I32</f>
        <v>0</v>
      </c>
      <c r="AM8" s="52">
        <f>'Zał. nr 2 kalkulacja - 2026 r.'!J32</f>
        <v>0</v>
      </c>
      <c r="AN8" s="52">
        <f>'Zał. nr 2 kalkulacja - 2026 r.'!K32</f>
        <v>0</v>
      </c>
      <c r="AO8" s="52">
        <f>'Zał. nr 2 kalkulacja - 2026 r.'!L32</f>
        <v>0</v>
      </c>
      <c r="AP8" s="52">
        <f>'Zał. nr 2 kalkulacja - 2026 r.'!M32</f>
        <v>0</v>
      </c>
      <c r="AQ8" s="52">
        <f>'Zał. nr 2 kalkulacja - 2026 r.'!N32</f>
        <v>0</v>
      </c>
    </row>
    <row r="9" spans="1:43" s="52" customFormat="1" x14ac:dyDescent="0.25">
      <c r="A9" s="52" t="str">
        <f>'Wniosek 2026 r.'!A47</f>
        <v/>
      </c>
      <c r="B9" s="60" t="str">
        <f>'Wniosek 2026 r.'!B47</f>
        <v/>
      </c>
      <c r="C9" s="59" t="str">
        <f>'Wniosek 2026 r.'!E47</f>
        <v/>
      </c>
      <c r="D9" s="58" t="str">
        <f>'Wniosek 2026 r.'!G47</f>
        <v/>
      </c>
      <c r="E9" s="55">
        <f>'Wniosek 2026 r.'!C172</f>
        <v>0</v>
      </c>
      <c r="F9" s="55">
        <f>'Wniosek 2026 r.'!C403</f>
        <v>0</v>
      </c>
      <c r="G9" s="57">
        <f>'Wniosek 2026 r.'!C288</f>
        <v>0</v>
      </c>
      <c r="H9" s="56">
        <f>'Wniosek 2026 r.'!D288</f>
        <v>0</v>
      </c>
      <c r="I9" s="64">
        <f>'Wniosek 2026 r.'!F288</f>
        <v>0</v>
      </c>
      <c r="J9" s="55">
        <f>'Wniosek 2026 r.'!H288</f>
        <v>0</v>
      </c>
      <c r="K9" s="54">
        <f>IFERROR('Wniosek 2026 r.'!C518,0)</f>
        <v>0</v>
      </c>
      <c r="L9" s="34" t="str">
        <f t="shared" si="17"/>
        <v/>
      </c>
      <c r="M9" s="39">
        <f t="shared" si="18"/>
        <v>0</v>
      </c>
      <c r="N9" s="38">
        <f t="shared" si="19"/>
        <v>0</v>
      </c>
      <c r="O9" s="34">
        <f t="shared" si="20"/>
        <v>0</v>
      </c>
      <c r="P9" s="37">
        <f t="shared" si="32"/>
        <v>0</v>
      </c>
      <c r="Q9" s="36">
        <f t="shared" si="21"/>
        <v>0</v>
      </c>
      <c r="R9" s="36">
        <f t="shared" si="22"/>
        <v>0</v>
      </c>
      <c r="S9" s="36">
        <f t="shared" si="23"/>
        <v>0</v>
      </c>
      <c r="T9" s="34">
        <f t="shared" si="24"/>
        <v>0</v>
      </c>
      <c r="U9" s="34">
        <f t="shared" si="25"/>
        <v>0</v>
      </c>
      <c r="V9" s="34">
        <f t="shared" si="26"/>
        <v>0</v>
      </c>
      <c r="W9" s="34">
        <f t="shared" si="27"/>
        <v>0</v>
      </c>
      <c r="X9" s="34">
        <f t="shared" si="33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- 2026 r.'!C33</f>
        <v>0</v>
      </c>
      <c r="AG9" s="52">
        <f>'Zał. nr 2 kalkulacja - 2026 r.'!D33</f>
        <v>0</v>
      </c>
      <c r="AH9" s="52">
        <f>'Zał. nr 2 kalkulacja - 2026 r.'!E33</f>
        <v>0</v>
      </c>
      <c r="AI9" s="52">
        <f>'Zał. nr 2 kalkulacja - 2026 r.'!F33</f>
        <v>0</v>
      </c>
      <c r="AJ9" s="52">
        <f>'Zał. nr 2 kalkulacja - 2026 r.'!G33</f>
        <v>0</v>
      </c>
      <c r="AK9" s="52">
        <f>'Zał. nr 2 kalkulacja - 2026 r.'!H33</f>
        <v>0</v>
      </c>
      <c r="AL9" s="52">
        <f>'Zał. nr 2 kalkulacja - 2026 r.'!I33</f>
        <v>0</v>
      </c>
      <c r="AM9" s="52">
        <f>'Zał. nr 2 kalkulacja - 2026 r.'!J33</f>
        <v>0</v>
      </c>
      <c r="AN9" s="52">
        <f>'Zał. nr 2 kalkulacja - 2026 r.'!K33</f>
        <v>0</v>
      </c>
      <c r="AO9" s="52">
        <f>'Zał. nr 2 kalkulacja - 2026 r.'!L33</f>
        <v>0</v>
      </c>
      <c r="AP9" s="52">
        <f>'Zał. nr 2 kalkulacja - 2026 r.'!M33</f>
        <v>0</v>
      </c>
      <c r="AQ9" s="52">
        <f>'Zał. nr 2 kalkulacja - 2026 r.'!N33</f>
        <v>0</v>
      </c>
    </row>
    <row r="10" spans="1:43" s="52" customFormat="1" x14ac:dyDescent="0.25">
      <c r="A10" s="52" t="str">
        <f>'Wniosek 2026 r.'!A48</f>
        <v/>
      </c>
      <c r="B10" s="60" t="str">
        <f>'Wniosek 2026 r.'!B48</f>
        <v/>
      </c>
      <c r="C10" s="59" t="str">
        <f>'Wniosek 2026 r.'!E48</f>
        <v/>
      </c>
      <c r="D10" s="58" t="str">
        <f>'Wniosek 2026 r.'!G48</f>
        <v/>
      </c>
      <c r="E10" s="55">
        <f>'Wniosek 2026 r.'!C173</f>
        <v>0</v>
      </c>
      <c r="F10" s="55">
        <f>'Wniosek 2026 r.'!C404</f>
        <v>0</v>
      </c>
      <c r="G10" s="57">
        <f>'Wniosek 2026 r.'!C289</f>
        <v>0</v>
      </c>
      <c r="H10" s="56">
        <f>'Wniosek 2026 r.'!D289</f>
        <v>0</v>
      </c>
      <c r="I10" s="64">
        <f>'Wniosek 2026 r.'!F289</f>
        <v>0</v>
      </c>
      <c r="J10" s="55">
        <f>'Wniosek 2026 r.'!H289</f>
        <v>0</v>
      </c>
      <c r="K10" s="54">
        <f>IFERROR('Wniosek 2026 r.'!C519,0)</f>
        <v>0</v>
      </c>
      <c r="L10" s="34" t="str">
        <f t="shared" si="17"/>
        <v/>
      </c>
      <c r="M10" s="39">
        <f t="shared" si="18"/>
        <v>0</v>
      </c>
      <c r="N10" s="38">
        <f t="shared" si="19"/>
        <v>0</v>
      </c>
      <c r="O10" s="34">
        <f t="shared" si="20"/>
        <v>0</v>
      </c>
      <c r="P10" s="37">
        <f t="shared" si="32"/>
        <v>0</v>
      </c>
      <c r="Q10" s="36">
        <f t="shared" si="21"/>
        <v>0</v>
      </c>
      <c r="R10" s="36">
        <f t="shared" si="22"/>
        <v>0</v>
      </c>
      <c r="S10" s="36">
        <f t="shared" si="23"/>
        <v>0</v>
      </c>
      <c r="T10" s="34">
        <f t="shared" si="24"/>
        <v>0</v>
      </c>
      <c r="U10" s="34">
        <f t="shared" si="25"/>
        <v>0</v>
      </c>
      <c r="V10" s="34">
        <f t="shared" si="26"/>
        <v>0</v>
      </c>
      <c r="W10" s="34">
        <f t="shared" si="27"/>
        <v>0</v>
      </c>
      <c r="X10" s="34">
        <f t="shared" si="33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- 2026 r.'!C34</f>
        <v>0</v>
      </c>
      <c r="AG10" s="52">
        <f>'Zał. nr 2 kalkulacja - 2026 r.'!D34</f>
        <v>0</v>
      </c>
      <c r="AH10" s="52">
        <f>'Zał. nr 2 kalkulacja - 2026 r.'!E34</f>
        <v>0</v>
      </c>
      <c r="AI10" s="52">
        <f>'Zał. nr 2 kalkulacja - 2026 r.'!F34</f>
        <v>0</v>
      </c>
      <c r="AJ10" s="52">
        <f>'Zał. nr 2 kalkulacja - 2026 r.'!G34</f>
        <v>0</v>
      </c>
      <c r="AK10" s="52">
        <f>'Zał. nr 2 kalkulacja - 2026 r.'!H34</f>
        <v>0</v>
      </c>
      <c r="AL10" s="52">
        <f>'Zał. nr 2 kalkulacja - 2026 r.'!I34</f>
        <v>0</v>
      </c>
      <c r="AM10" s="52">
        <f>'Zał. nr 2 kalkulacja - 2026 r.'!J34</f>
        <v>0</v>
      </c>
      <c r="AN10" s="52">
        <f>'Zał. nr 2 kalkulacja - 2026 r.'!K34</f>
        <v>0</v>
      </c>
      <c r="AO10" s="52">
        <f>'Zał. nr 2 kalkulacja - 2026 r.'!L34</f>
        <v>0</v>
      </c>
      <c r="AP10" s="52">
        <f>'Zał. nr 2 kalkulacja - 2026 r.'!M34</f>
        <v>0</v>
      </c>
      <c r="AQ10" s="52">
        <f>'Zał. nr 2 kalkulacja - 2026 r.'!N34</f>
        <v>0</v>
      </c>
    </row>
    <row r="11" spans="1:43" s="52" customFormat="1" x14ac:dyDescent="0.25">
      <c r="A11" s="52" t="str">
        <f>'Wniosek 2026 r.'!A49</f>
        <v/>
      </c>
      <c r="B11" s="60" t="str">
        <f>'Wniosek 2026 r.'!B49</f>
        <v/>
      </c>
      <c r="C11" s="59" t="str">
        <f>'Wniosek 2026 r.'!E49</f>
        <v/>
      </c>
      <c r="D11" s="58" t="str">
        <f>'Wniosek 2026 r.'!G49</f>
        <v/>
      </c>
      <c r="E11" s="55">
        <f>'Wniosek 2026 r.'!C174</f>
        <v>0</v>
      </c>
      <c r="F11" s="55">
        <f>'Wniosek 2026 r.'!C405</f>
        <v>0</v>
      </c>
      <c r="G11" s="57">
        <f>'Wniosek 2026 r.'!C290</f>
        <v>0</v>
      </c>
      <c r="H11" s="56">
        <f>'Wniosek 2026 r.'!D290</f>
        <v>0</v>
      </c>
      <c r="I11" s="64">
        <f>'Wniosek 2026 r.'!F290</f>
        <v>0</v>
      </c>
      <c r="J11" s="55">
        <f>'Wniosek 2026 r.'!H290</f>
        <v>0</v>
      </c>
      <c r="K11" s="54">
        <f>IFERROR('Wniosek 2026 r.'!C520,0)</f>
        <v>0</v>
      </c>
      <c r="L11" s="34" t="str">
        <f t="shared" si="17"/>
        <v/>
      </c>
      <c r="M11" s="39">
        <f t="shared" si="18"/>
        <v>0</v>
      </c>
      <c r="N11" s="38">
        <f t="shared" si="19"/>
        <v>0</v>
      </c>
      <c r="O11" s="34">
        <f t="shared" si="20"/>
        <v>0</v>
      </c>
      <c r="P11" s="37">
        <f t="shared" si="32"/>
        <v>0</v>
      </c>
      <c r="Q11" s="36">
        <f t="shared" si="21"/>
        <v>0</v>
      </c>
      <c r="R11" s="36">
        <f t="shared" si="22"/>
        <v>0</v>
      </c>
      <c r="S11" s="36">
        <f t="shared" si="23"/>
        <v>0</v>
      </c>
      <c r="T11" s="34">
        <f t="shared" si="24"/>
        <v>0</v>
      </c>
      <c r="U11" s="34">
        <f t="shared" si="25"/>
        <v>0</v>
      </c>
      <c r="V11" s="34">
        <f t="shared" si="26"/>
        <v>0</v>
      </c>
      <c r="W11" s="34">
        <f t="shared" si="27"/>
        <v>0</v>
      </c>
      <c r="X11" s="34">
        <f t="shared" si="33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- 2026 r.'!C35</f>
        <v>0</v>
      </c>
      <c r="AG11" s="52">
        <f>'Zał. nr 2 kalkulacja - 2026 r.'!D35</f>
        <v>0</v>
      </c>
      <c r="AH11" s="52">
        <f>'Zał. nr 2 kalkulacja - 2026 r.'!E35</f>
        <v>0</v>
      </c>
      <c r="AI11" s="52">
        <f>'Zał. nr 2 kalkulacja - 2026 r.'!F35</f>
        <v>0</v>
      </c>
      <c r="AJ11" s="52">
        <f>'Zał. nr 2 kalkulacja - 2026 r.'!G35</f>
        <v>0</v>
      </c>
      <c r="AK11" s="52">
        <f>'Zał. nr 2 kalkulacja - 2026 r.'!H35</f>
        <v>0</v>
      </c>
      <c r="AL11" s="52">
        <f>'Zał. nr 2 kalkulacja - 2026 r.'!I35</f>
        <v>0</v>
      </c>
      <c r="AM11" s="52">
        <f>'Zał. nr 2 kalkulacja - 2026 r.'!J35</f>
        <v>0</v>
      </c>
      <c r="AN11" s="52">
        <f>'Zał. nr 2 kalkulacja - 2026 r.'!K35</f>
        <v>0</v>
      </c>
      <c r="AO11" s="52">
        <f>'Zał. nr 2 kalkulacja - 2026 r.'!L35</f>
        <v>0</v>
      </c>
      <c r="AP11" s="52">
        <f>'Zał. nr 2 kalkulacja - 2026 r.'!M35</f>
        <v>0</v>
      </c>
      <c r="AQ11" s="52">
        <f>'Zał. nr 2 kalkulacja - 2026 r.'!N35</f>
        <v>0</v>
      </c>
    </row>
    <row r="12" spans="1:43" s="52" customFormat="1" x14ac:dyDescent="0.25">
      <c r="A12" s="52" t="str">
        <f>'Wniosek 2026 r.'!A50</f>
        <v/>
      </c>
      <c r="B12" s="60" t="str">
        <f>'Wniosek 2026 r.'!B50</f>
        <v/>
      </c>
      <c r="C12" s="59" t="str">
        <f>'Wniosek 2026 r.'!E50</f>
        <v/>
      </c>
      <c r="D12" s="58" t="str">
        <f>'Wniosek 2026 r.'!G50</f>
        <v/>
      </c>
      <c r="E12" s="55">
        <f>'Wniosek 2026 r.'!C175</f>
        <v>0</v>
      </c>
      <c r="F12" s="55">
        <f>'Wniosek 2026 r.'!C406</f>
        <v>0</v>
      </c>
      <c r="G12" s="57">
        <f>'Wniosek 2026 r.'!C291</f>
        <v>0</v>
      </c>
      <c r="H12" s="56">
        <f>'Wniosek 2026 r.'!D291</f>
        <v>0</v>
      </c>
      <c r="I12" s="64">
        <f>'Wniosek 2026 r.'!F291</f>
        <v>0</v>
      </c>
      <c r="J12" s="55">
        <f>'Wniosek 2026 r.'!H291</f>
        <v>0</v>
      </c>
      <c r="K12" s="54">
        <f>IFERROR('Wniosek 2026 r.'!C521,0)</f>
        <v>0</v>
      </c>
      <c r="L12" s="34" t="str">
        <f t="shared" si="17"/>
        <v/>
      </c>
      <c r="M12" s="39">
        <f t="shared" si="18"/>
        <v>0</v>
      </c>
      <c r="N12" s="38">
        <f t="shared" si="19"/>
        <v>0</v>
      </c>
      <c r="O12" s="34">
        <f t="shared" si="20"/>
        <v>0</v>
      </c>
      <c r="P12" s="37">
        <f t="shared" si="32"/>
        <v>0</v>
      </c>
      <c r="Q12" s="36">
        <f t="shared" si="21"/>
        <v>0</v>
      </c>
      <c r="R12" s="36">
        <f t="shared" si="22"/>
        <v>0</v>
      </c>
      <c r="S12" s="36">
        <f t="shared" si="23"/>
        <v>0</v>
      </c>
      <c r="T12" s="34">
        <f t="shared" si="24"/>
        <v>0</v>
      </c>
      <c r="U12" s="34">
        <f t="shared" si="25"/>
        <v>0</v>
      </c>
      <c r="V12" s="34">
        <f t="shared" si="26"/>
        <v>0</v>
      </c>
      <c r="W12" s="34">
        <f t="shared" si="27"/>
        <v>0</v>
      </c>
      <c r="X12" s="34">
        <f t="shared" si="33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- 2026 r.'!C36</f>
        <v>0</v>
      </c>
      <c r="AG12" s="52">
        <f>'Zał. nr 2 kalkulacja - 2026 r.'!D36</f>
        <v>0</v>
      </c>
      <c r="AH12" s="52">
        <f>'Zał. nr 2 kalkulacja - 2026 r.'!E36</f>
        <v>0</v>
      </c>
      <c r="AI12" s="52">
        <f>'Zał. nr 2 kalkulacja - 2026 r.'!F36</f>
        <v>0</v>
      </c>
      <c r="AJ12" s="52">
        <f>'Zał. nr 2 kalkulacja - 2026 r.'!G36</f>
        <v>0</v>
      </c>
      <c r="AK12" s="52">
        <f>'Zał. nr 2 kalkulacja - 2026 r.'!H36</f>
        <v>0</v>
      </c>
      <c r="AL12" s="52">
        <f>'Zał. nr 2 kalkulacja - 2026 r.'!I36</f>
        <v>0</v>
      </c>
      <c r="AM12" s="52">
        <f>'Zał. nr 2 kalkulacja - 2026 r.'!J36</f>
        <v>0</v>
      </c>
      <c r="AN12" s="52">
        <f>'Zał. nr 2 kalkulacja - 2026 r.'!K36</f>
        <v>0</v>
      </c>
      <c r="AO12" s="52">
        <f>'Zał. nr 2 kalkulacja - 2026 r.'!L36</f>
        <v>0</v>
      </c>
      <c r="AP12" s="52">
        <f>'Zał. nr 2 kalkulacja - 2026 r.'!M36</f>
        <v>0</v>
      </c>
      <c r="AQ12" s="52">
        <f>'Zał. nr 2 kalkulacja - 2026 r.'!N36</f>
        <v>0</v>
      </c>
    </row>
    <row r="13" spans="1:43" s="52" customFormat="1" x14ac:dyDescent="0.25">
      <c r="A13" s="52" t="str">
        <f>'Wniosek 2026 r.'!A51</f>
        <v/>
      </c>
      <c r="B13" s="60" t="str">
        <f>'Wniosek 2026 r.'!B51</f>
        <v/>
      </c>
      <c r="C13" s="59" t="str">
        <f>'Wniosek 2026 r.'!E51</f>
        <v/>
      </c>
      <c r="D13" s="58" t="str">
        <f>'Wniosek 2026 r.'!G51</f>
        <v/>
      </c>
      <c r="E13" s="55">
        <f>'Wniosek 2026 r.'!C176</f>
        <v>0</v>
      </c>
      <c r="F13" s="55">
        <f>'Wniosek 2026 r.'!C407</f>
        <v>0</v>
      </c>
      <c r="G13" s="57">
        <f>'Wniosek 2026 r.'!C292</f>
        <v>0</v>
      </c>
      <c r="H13" s="56">
        <f>'Wniosek 2026 r.'!D292</f>
        <v>0</v>
      </c>
      <c r="I13" s="64">
        <f>'Wniosek 2026 r.'!F292</f>
        <v>0</v>
      </c>
      <c r="J13" s="55">
        <f>'Wniosek 2026 r.'!H292</f>
        <v>0</v>
      </c>
      <c r="K13" s="54">
        <f>IFERROR('Wniosek 2026 r.'!C522,0)</f>
        <v>0</v>
      </c>
      <c r="L13" s="34" t="str">
        <f t="shared" si="17"/>
        <v/>
      </c>
      <c r="M13" s="39">
        <f t="shared" si="18"/>
        <v>0</v>
      </c>
      <c r="N13" s="38">
        <f t="shared" si="19"/>
        <v>0</v>
      </c>
      <c r="O13" s="34">
        <f t="shared" si="20"/>
        <v>0</v>
      </c>
      <c r="P13" s="37">
        <f t="shared" si="32"/>
        <v>0</v>
      </c>
      <c r="Q13" s="36">
        <f t="shared" si="21"/>
        <v>0</v>
      </c>
      <c r="R13" s="36">
        <f t="shared" si="22"/>
        <v>0</v>
      </c>
      <c r="S13" s="36">
        <f t="shared" si="23"/>
        <v>0</v>
      </c>
      <c r="T13" s="34">
        <f t="shared" si="24"/>
        <v>0</v>
      </c>
      <c r="U13" s="34">
        <f t="shared" si="25"/>
        <v>0</v>
      </c>
      <c r="V13" s="34">
        <f t="shared" si="26"/>
        <v>0</v>
      </c>
      <c r="W13" s="34">
        <f t="shared" si="27"/>
        <v>0</v>
      </c>
      <c r="X13" s="34">
        <f t="shared" si="33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- 2026 r.'!C37</f>
        <v>0</v>
      </c>
      <c r="AG13" s="52">
        <f>'Zał. nr 2 kalkulacja - 2026 r.'!D37</f>
        <v>0</v>
      </c>
      <c r="AH13" s="52">
        <f>'Zał. nr 2 kalkulacja - 2026 r.'!E37</f>
        <v>0</v>
      </c>
      <c r="AI13" s="52">
        <f>'Zał. nr 2 kalkulacja - 2026 r.'!F37</f>
        <v>0</v>
      </c>
      <c r="AJ13" s="52">
        <f>'Zał. nr 2 kalkulacja - 2026 r.'!G37</f>
        <v>0</v>
      </c>
      <c r="AK13" s="52">
        <f>'Zał. nr 2 kalkulacja - 2026 r.'!H37</f>
        <v>0</v>
      </c>
      <c r="AL13" s="52">
        <f>'Zał. nr 2 kalkulacja - 2026 r.'!I37</f>
        <v>0</v>
      </c>
      <c r="AM13" s="52">
        <f>'Zał. nr 2 kalkulacja - 2026 r.'!J37</f>
        <v>0</v>
      </c>
      <c r="AN13" s="52">
        <f>'Zał. nr 2 kalkulacja - 2026 r.'!K37</f>
        <v>0</v>
      </c>
      <c r="AO13" s="52">
        <f>'Zał. nr 2 kalkulacja - 2026 r.'!L37</f>
        <v>0</v>
      </c>
      <c r="AP13" s="52">
        <f>'Zał. nr 2 kalkulacja - 2026 r.'!M37</f>
        <v>0</v>
      </c>
      <c r="AQ13" s="52">
        <f>'Zał. nr 2 kalkulacja - 2026 r.'!N37</f>
        <v>0</v>
      </c>
    </row>
    <row r="14" spans="1:43" s="52" customFormat="1" x14ac:dyDescent="0.25">
      <c r="A14" s="52" t="str">
        <f>'Wniosek 2026 r.'!A52</f>
        <v/>
      </c>
      <c r="B14" s="60" t="str">
        <f>'Wniosek 2026 r.'!B52</f>
        <v/>
      </c>
      <c r="C14" s="59" t="str">
        <f>'Wniosek 2026 r.'!E52</f>
        <v/>
      </c>
      <c r="D14" s="58" t="str">
        <f>'Wniosek 2026 r.'!G52</f>
        <v/>
      </c>
      <c r="E14" s="55">
        <f>'Wniosek 2026 r.'!C177</f>
        <v>0</v>
      </c>
      <c r="F14" s="55">
        <f>'Wniosek 2026 r.'!C408</f>
        <v>0</v>
      </c>
      <c r="G14" s="57">
        <f>'Wniosek 2026 r.'!C293</f>
        <v>0</v>
      </c>
      <c r="H14" s="56">
        <f>'Wniosek 2026 r.'!D293</f>
        <v>0</v>
      </c>
      <c r="I14" s="64">
        <f>'Wniosek 2026 r.'!F293</f>
        <v>0</v>
      </c>
      <c r="J14" s="55">
        <f>'Wniosek 2026 r.'!H293</f>
        <v>0</v>
      </c>
      <c r="K14" s="54">
        <f>IFERROR('Wniosek 2026 r.'!C523,0)</f>
        <v>0</v>
      </c>
      <c r="L14" s="34" t="str">
        <f t="shared" si="17"/>
        <v/>
      </c>
      <c r="M14" s="39">
        <f t="shared" si="18"/>
        <v>0</v>
      </c>
      <c r="N14" s="38">
        <f t="shared" si="19"/>
        <v>0</v>
      </c>
      <c r="O14" s="34">
        <f t="shared" si="20"/>
        <v>0</v>
      </c>
      <c r="P14" s="37">
        <f t="shared" si="32"/>
        <v>0</v>
      </c>
      <c r="Q14" s="36">
        <f t="shared" si="21"/>
        <v>0</v>
      </c>
      <c r="R14" s="36">
        <f t="shared" si="22"/>
        <v>0</v>
      </c>
      <c r="S14" s="36">
        <f t="shared" si="23"/>
        <v>0</v>
      </c>
      <c r="T14" s="34">
        <f t="shared" si="24"/>
        <v>0</v>
      </c>
      <c r="U14" s="34">
        <f t="shared" si="25"/>
        <v>0</v>
      </c>
      <c r="V14" s="34">
        <f t="shared" si="26"/>
        <v>0</v>
      </c>
      <c r="W14" s="34">
        <f t="shared" si="27"/>
        <v>0</v>
      </c>
      <c r="X14" s="34">
        <f t="shared" si="33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- 2026 r.'!C38</f>
        <v>0</v>
      </c>
      <c r="AG14" s="52">
        <f>'Zał. nr 2 kalkulacja - 2026 r.'!D38</f>
        <v>0</v>
      </c>
      <c r="AH14" s="52">
        <f>'Zał. nr 2 kalkulacja - 2026 r.'!E38</f>
        <v>0</v>
      </c>
      <c r="AI14" s="52">
        <f>'Zał. nr 2 kalkulacja - 2026 r.'!F38</f>
        <v>0</v>
      </c>
      <c r="AJ14" s="52">
        <f>'Zał. nr 2 kalkulacja - 2026 r.'!G38</f>
        <v>0</v>
      </c>
      <c r="AK14" s="52">
        <f>'Zał. nr 2 kalkulacja - 2026 r.'!H38</f>
        <v>0</v>
      </c>
      <c r="AL14" s="52">
        <f>'Zał. nr 2 kalkulacja - 2026 r.'!I38</f>
        <v>0</v>
      </c>
      <c r="AM14" s="52">
        <f>'Zał. nr 2 kalkulacja - 2026 r.'!J38</f>
        <v>0</v>
      </c>
      <c r="AN14" s="52">
        <f>'Zał. nr 2 kalkulacja - 2026 r.'!K38</f>
        <v>0</v>
      </c>
      <c r="AO14" s="52">
        <f>'Zał. nr 2 kalkulacja - 2026 r.'!L38</f>
        <v>0</v>
      </c>
      <c r="AP14" s="52">
        <f>'Zał. nr 2 kalkulacja - 2026 r.'!M38</f>
        <v>0</v>
      </c>
      <c r="AQ14" s="52">
        <f>'Zał. nr 2 kalkulacja - 2026 r.'!N38</f>
        <v>0</v>
      </c>
    </row>
    <row r="15" spans="1:43" s="52" customFormat="1" x14ac:dyDescent="0.25">
      <c r="A15" s="52" t="str">
        <f>'Wniosek 2026 r.'!A53</f>
        <v/>
      </c>
      <c r="B15" s="60" t="str">
        <f>'Wniosek 2026 r.'!B53</f>
        <v/>
      </c>
      <c r="C15" s="59" t="str">
        <f>'Wniosek 2026 r.'!E53</f>
        <v/>
      </c>
      <c r="D15" s="58" t="str">
        <f>'Wniosek 2026 r.'!G53</f>
        <v/>
      </c>
      <c r="E15" s="55">
        <f>'Wniosek 2026 r.'!C178</f>
        <v>0</v>
      </c>
      <c r="F15" s="55">
        <f>'Wniosek 2026 r.'!C409</f>
        <v>0</v>
      </c>
      <c r="G15" s="57">
        <f>'Wniosek 2026 r.'!C294</f>
        <v>0</v>
      </c>
      <c r="H15" s="56">
        <f>'Wniosek 2026 r.'!D294</f>
        <v>0</v>
      </c>
      <c r="I15" s="64">
        <f>'Wniosek 2026 r.'!F294</f>
        <v>0</v>
      </c>
      <c r="J15" s="55">
        <f>'Wniosek 2026 r.'!H294</f>
        <v>0</v>
      </c>
      <c r="K15" s="54">
        <f>IFERROR('Wniosek 2026 r.'!C524,0)</f>
        <v>0</v>
      </c>
      <c r="L15" s="34" t="str">
        <f t="shared" si="17"/>
        <v/>
      </c>
      <c r="M15" s="39">
        <f t="shared" si="18"/>
        <v>0</v>
      </c>
      <c r="N15" s="38">
        <f t="shared" si="19"/>
        <v>0</v>
      </c>
      <c r="O15" s="34">
        <f t="shared" si="20"/>
        <v>0</v>
      </c>
      <c r="P15" s="37">
        <f t="shared" si="32"/>
        <v>0</v>
      </c>
      <c r="Q15" s="36">
        <f t="shared" si="21"/>
        <v>0</v>
      </c>
      <c r="R15" s="36">
        <f t="shared" si="22"/>
        <v>0</v>
      </c>
      <c r="S15" s="36">
        <f t="shared" si="23"/>
        <v>0</v>
      </c>
      <c r="T15" s="34">
        <f t="shared" si="24"/>
        <v>0</v>
      </c>
      <c r="U15" s="34">
        <f t="shared" si="25"/>
        <v>0</v>
      </c>
      <c r="V15" s="34">
        <f t="shared" si="26"/>
        <v>0</v>
      </c>
      <c r="W15" s="34">
        <f t="shared" si="27"/>
        <v>0</v>
      </c>
      <c r="X15" s="34">
        <f t="shared" si="33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- 2026 r.'!C39</f>
        <v>0</v>
      </c>
      <c r="AG15" s="52">
        <f>'Zał. nr 2 kalkulacja - 2026 r.'!D39</f>
        <v>0</v>
      </c>
      <c r="AH15" s="52">
        <f>'Zał. nr 2 kalkulacja - 2026 r.'!E39</f>
        <v>0</v>
      </c>
      <c r="AI15" s="52">
        <f>'Zał. nr 2 kalkulacja - 2026 r.'!F39</f>
        <v>0</v>
      </c>
      <c r="AJ15" s="52">
        <f>'Zał. nr 2 kalkulacja - 2026 r.'!G39</f>
        <v>0</v>
      </c>
      <c r="AK15" s="52">
        <f>'Zał. nr 2 kalkulacja - 2026 r.'!H39</f>
        <v>0</v>
      </c>
      <c r="AL15" s="52">
        <f>'Zał. nr 2 kalkulacja - 2026 r.'!I39</f>
        <v>0</v>
      </c>
      <c r="AM15" s="52">
        <f>'Zał. nr 2 kalkulacja - 2026 r.'!J39</f>
        <v>0</v>
      </c>
      <c r="AN15" s="52">
        <f>'Zał. nr 2 kalkulacja - 2026 r.'!K39</f>
        <v>0</v>
      </c>
      <c r="AO15" s="52">
        <f>'Zał. nr 2 kalkulacja - 2026 r.'!L39</f>
        <v>0</v>
      </c>
      <c r="AP15" s="52">
        <f>'Zał. nr 2 kalkulacja - 2026 r.'!M39</f>
        <v>0</v>
      </c>
      <c r="AQ15" s="52">
        <f>'Zał. nr 2 kalkulacja - 2026 r.'!N39</f>
        <v>0</v>
      </c>
    </row>
    <row r="16" spans="1:43" s="52" customFormat="1" x14ac:dyDescent="0.25">
      <c r="A16" s="52" t="str">
        <f>'Wniosek 2026 r.'!A54</f>
        <v/>
      </c>
      <c r="B16" s="60" t="str">
        <f>'Wniosek 2026 r.'!B54</f>
        <v/>
      </c>
      <c r="C16" s="59" t="str">
        <f>'Wniosek 2026 r.'!E54</f>
        <v/>
      </c>
      <c r="D16" s="58" t="str">
        <f>'Wniosek 2026 r.'!G54</f>
        <v/>
      </c>
      <c r="E16" s="55">
        <f>'Wniosek 2026 r.'!C179</f>
        <v>0</v>
      </c>
      <c r="F16" s="55">
        <f>'Wniosek 2026 r.'!C410</f>
        <v>0</v>
      </c>
      <c r="G16" s="57">
        <f>'Wniosek 2026 r.'!C295</f>
        <v>0</v>
      </c>
      <c r="H16" s="56">
        <f>'Wniosek 2026 r.'!D295</f>
        <v>0</v>
      </c>
      <c r="I16" s="64">
        <f>'Wniosek 2026 r.'!F295</f>
        <v>0</v>
      </c>
      <c r="J16" s="55">
        <f>'Wniosek 2026 r.'!H295</f>
        <v>0</v>
      </c>
      <c r="K16" s="54">
        <f>IFERROR('Wniosek 2026 r.'!C525,0)</f>
        <v>0</v>
      </c>
      <c r="L16" s="34" t="str">
        <f t="shared" si="17"/>
        <v/>
      </c>
      <c r="M16" s="39">
        <f t="shared" si="18"/>
        <v>0</v>
      </c>
      <c r="N16" s="38">
        <f t="shared" si="19"/>
        <v>0</v>
      </c>
      <c r="O16" s="34">
        <f t="shared" si="20"/>
        <v>0</v>
      </c>
      <c r="P16" s="37">
        <f t="shared" si="32"/>
        <v>0</v>
      </c>
      <c r="Q16" s="36">
        <f t="shared" si="21"/>
        <v>0</v>
      </c>
      <c r="R16" s="36">
        <f t="shared" si="22"/>
        <v>0</v>
      </c>
      <c r="S16" s="36">
        <f t="shared" si="23"/>
        <v>0</v>
      </c>
      <c r="T16" s="34">
        <f t="shared" si="24"/>
        <v>0</v>
      </c>
      <c r="U16" s="34">
        <f t="shared" si="25"/>
        <v>0</v>
      </c>
      <c r="V16" s="34">
        <f t="shared" si="26"/>
        <v>0</v>
      </c>
      <c r="W16" s="34">
        <f t="shared" si="27"/>
        <v>0</v>
      </c>
      <c r="X16" s="34">
        <f t="shared" si="33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- 2026 r.'!C40</f>
        <v>0</v>
      </c>
      <c r="AG16" s="52">
        <f>'Zał. nr 2 kalkulacja - 2026 r.'!D40</f>
        <v>0</v>
      </c>
      <c r="AH16" s="52">
        <f>'Zał. nr 2 kalkulacja - 2026 r.'!E40</f>
        <v>0</v>
      </c>
      <c r="AI16" s="52">
        <f>'Zał. nr 2 kalkulacja - 2026 r.'!F40</f>
        <v>0</v>
      </c>
      <c r="AJ16" s="52">
        <f>'Zał. nr 2 kalkulacja - 2026 r.'!G40</f>
        <v>0</v>
      </c>
      <c r="AK16" s="52">
        <f>'Zał. nr 2 kalkulacja - 2026 r.'!H40</f>
        <v>0</v>
      </c>
      <c r="AL16" s="52">
        <f>'Zał. nr 2 kalkulacja - 2026 r.'!I40</f>
        <v>0</v>
      </c>
      <c r="AM16" s="52">
        <f>'Zał. nr 2 kalkulacja - 2026 r.'!J40</f>
        <v>0</v>
      </c>
      <c r="AN16" s="52">
        <f>'Zał. nr 2 kalkulacja - 2026 r.'!K40</f>
        <v>0</v>
      </c>
      <c r="AO16" s="52">
        <f>'Zał. nr 2 kalkulacja - 2026 r.'!L40</f>
        <v>0</v>
      </c>
      <c r="AP16" s="52">
        <f>'Zał. nr 2 kalkulacja - 2026 r.'!M40</f>
        <v>0</v>
      </c>
      <c r="AQ16" s="52">
        <f>'Zał. nr 2 kalkulacja - 2026 r.'!N40</f>
        <v>0</v>
      </c>
    </row>
    <row r="17" spans="1:43" s="52" customFormat="1" x14ac:dyDescent="0.25">
      <c r="A17" s="52" t="str">
        <f>'Wniosek 2026 r.'!A55</f>
        <v/>
      </c>
      <c r="B17" s="60" t="str">
        <f>'Wniosek 2026 r.'!B55</f>
        <v/>
      </c>
      <c r="C17" s="59" t="str">
        <f>'Wniosek 2026 r.'!E55</f>
        <v/>
      </c>
      <c r="D17" s="58" t="str">
        <f>'Wniosek 2026 r.'!G55</f>
        <v/>
      </c>
      <c r="E17" s="55">
        <f>'Wniosek 2026 r.'!C180</f>
        <v>0</v>
      </c>
      <c r="F17" s="55">
        <f>'Wniosek 2026 r.'!C411</f>
        <v>0</v>
      </c>
      <c r="G17" s="57">
        <f>'Wniosek 2026 r.'!C296</f>
        <v>0</v>
      </c>
      <c r="H17" s="56">
        <f>'Wniosek 2026 r.'!D296</f>
        <v>0</v>
      </c>
      <c r="I17" s="64">
        <f>'Wniosek 2026 r.'!F296</f>
        <v>0</v>
      </c>
      <c r="J17" s="55">
        <f>'Wniosek 2026 r.'!H296</f>
        <v>0</v>
      </c>
      <c r="K17" s="54">
        <f>IFERROR('Wniosek 2026 r.'!C526,0)</f>
        <v>0</v>
      </c>
      <c r="L17" s="34" t="str">
        <f t="shared" si="17"/>
        <v/>
      </c>
      <c r="M17" s="39">
        <f t="shared" si="18"/>
        <v>0</v>
      </c>
      <c r="N17" s="38">
        <f t="shared" si="19"/>
        <v>0</v>
      </c>
      <c r="O17" s="34">
        <f t="shared" si="20"/>
        <v>0</v>
      </c>
      <c r="P17" s="37">
        <f t="shared" si="32"/>
        <v>0</v>
      </c>
      <c r="Q17" s="36">
        <f t="shared" si="21"/>
        <v>0</v>
      </c>
      <c r="R17" s="36">
        <f t="shared" si="22"/>
        <v>0</v>
      </c>
      <c r="S17" s="36">
        <f t="shared" si="23"/>
        <v>0</v>
      </c>
      <c r="T17" s="34">
        <f t="shared" si="24"/>
        <v>0</v>
      </c>
      <c r="U17" s="34">
        <f t="shared" si="25"/>
        <v>0</v>
      </c>
      <c r="V17" s="34">
        <f t="shared" si="26"/>
        <v>0</v>
      </c>
      <c r="W17" s="34">
        <f t="shared" si="27"/>
        <v>0</v>
      </c>
      <c r="X17" s="34">
        <f t="shared" si="33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- 2026 r.'!C41</f>
        <v>0</v>
      </c>
      <c r="AG17" s="52">
        <f>'Zał. nr 2 kalkulacja - 2026 r.'!D41</f>
        <v>0</v>
      </c>
      <c r="AH17" s="52">
        <f>'Zał. nr 2 kalkulacja - 2026 r.'!E41</f>
        <v>0</v>
      </c>
      <c r="AI17" s="52">
        <f>'Zał. nr 2 kalkulacja - 2026 r.'!F41</f>
        <v>0</v>
      </c>
      <c r="AJ17" s="52">
        <f>'Zał. nr 2 kalkulacja - 2026 r.'!G41</f>
        <v>0</v>
      </c>
      <c r="AK17" s="52">
        <f>'Zał. nr 2 kalkulacja - 2026 r.'!H41</f>
        <v>0</v>
      </c>
      <c r="AL17" s="52">
        <f>'Zał. nr 2 kalkulacja - 2026 r.'!I41</f>
        <v>0</v>
      </c>
      <c r="AM17" s="52">
        <f>'Zał. nr 2 kalkulacja - 2026 r.'!J41</f>
        <v>0</v>
      </c>
      <c r="AN17" s="52">
        <f>'Zał. nr 2 kalkulacja - 2026 r.'!K41</f>
        <v>0</v>
      </c>
      <c r="AO17" s="52">
        <f>'Zał. nr 2 kalkulacja - 2026 r.'!L41</f>
        <v>0</v>
      </c>
      <c r="AP17" s="52">
        <f>'Zał. nr 2 kalkulacja - 2026 r.'!M41</f>
        <v>0</v>
      </c>
      <c r="AQ17" s="52">
        <f>'Zał. nr 2 kalkulacja - 2026 r.'!N41</f>
        <v>0</v>
      </c>
    </row>
    <row r="18" spans="1:43" s="52" customFormat="1" x14ac:dyDescent="0.25">
      <c r="A18" s="52" t="str">
        <f>'Wniosek 2026 r.'!A56</f>
        <v/>
      </c>
      <c r="B18" s="60" t="str">
        <f>'Wniosek 2026 r.'!B56</f>
        <v/>
      </c>
      <c r="C18" s="59" t="str">
        <f>'Wniosek 2026 r.'!E56</f>
        <v/>
      </c>
      <c r="D18" s="58" t="str">
        <f>'Wniosek 2026 r.'!G56</f>
        <v/>
      </c>
      <c r="E18" s="55">
        <f>'Wniosek 2026 r.'!C181</f>
        <v>0</v>
      </c>
      <c r="F18" s="55">
        <f>'Wniosek 2026 r.'!C412</f>
        <v>0</v>
      </c>
      <c r="G18" s="57">
        <f>'Wniosek 2026 r.'!C297</f>
        <v>0</v>
      </c>
      <c r="H18" s="56">
        <f>'Wniosek 2026 r.'!D297</f>
        <v>0</v>
      </c>
      <c r="I18" s="64">
        <f>'Wniosek 2026 r.'!F297</f>
        <v>0</v>
      </c>
      <c r="J18" s="55">
        <f>'Wniosek 2026 r.'!H297</f>
        <v>0</v>
      </c>
      <c r="K18" s="54">
        <f>IFERROR('Wniosek 2026 r.'!C527,0)</f>
        <v>0</v>
      </c>
      <c r="L18" s="34" t="str">
        <f t="shared" si="17"/>
        <v/>
      </c>
      <c r="M18" s="39">
        <f t="shared" si="18"/>
        <v>0</v>
      </c>
      <c r="N18" s="38">
        <f t="shared" si="19"/>
        <v>0</v>
      </c>
      <c r="O18" s="34">
        <f t="shared" si="20"/>
        <v>0</v>
      </c>
      <c r="P18" s="37">
        <f t="shared" si="32"/>
        <v>0</v>
      </c>
      <c r="Q18" s="36">
        <f t="shared" si="21"/>
        <v>0</v>
      </c>
      <c r="R18" s="36">
        <f t="shared" si="22"/>
        <v>0</v>
      </c>
      <c r="S18" s="36">
        <f t="shared" si="23"/>
        <v>0</v>
      </c>
      <c r="T18" s="34">
        <f t="shared" si="24"/>
        <v>0</v>
      </c>
      <c r="U18" s="34">
        <f t="shared" si="25"/>
        <v>0</v>
      </c>
      <c r="V18" s="34">
        <f t="shared" si="26"/>
        <v>0</v>
      </c>
      <c r="W18" s="34">
        <f t="shared" si="27"/>
        <v>0</v>
      </c>
      <c r="X18" s="34">
        <f t="shared" si="33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- 2026 r.'!C42</f>
        <v>0</v>
      </c>
      <c r="AG18" s="52">
        <f>'Zał. nr 2 kalkulacja - 2026 r.'!D42</f>
        <v>0</v>
      </c>
      <c r="AH18" s="52">
        <f>'Zał. nr 2 kalkulacja - 2026 r.'!E42</f>
        <v>0</v>
      </c>
      <c r="AI18" s="52">
        <f>'Zał. nr 2 kalkulacja - 2026 r.'!F42</f>
        <v>0</v>
      </c>
      <c r="AJ18" s="52">
        <f>'Zał. nr 2 kalkulacja - 2026 r.'!G42</f>
        <v>0</v>
      </c>
      <c r="AK18" s="52">
        <f>'Zał. nr 2 kalkulacja - 2026 r.'!H42</f>
        <v>0</v>
      </c>
      <c r="AL18" s="52">
        <f>'Zał. nr 2 kalkulacja - 2026 r.'!I42</f>
        <v>0</v>
      </c>
      <c r="AM18" s="52">
        <f>'Zał. nr 2 kalkulacja - 2026 r.'!J42</f>
        <v>0</v>
      </c>
      <c r="AN18" s="52">
        <f>'Zał. nr 2 kalkulacja - 2026 r.'!K42</f>
        <v>0</v>
      </c>
      <c r="AO18" s="52">
        <f>'Zał. nr 2 kalkulacja - 2026 r.'!L42</f>
        <v>0</v>
      </c>
      <c r="AP18" s="52">
        <f>'Zał. nr 2 kalkulacja - 2026 r.'!M42</f>
        <v>0</v>
      </c>
      <c r="AQ18" s="52">
        <f>'Zał. nr 2 kalkulacja - 2026 r.'!N42</f>
        <v>0</v>
      </c>
    </row>
    <row r="19" spans="1:43" s="52" customFormat="1" x14ac:dyDescent="0.25">
      <c r="A19" s="52" t="str">
        <f>'Wniosek 2026 r.'!A57</f>
        <v/>
      </c>
      <c r="B19" s="60" t="str">
        <f>'Wniosek 2026 r.'!B57</f>
        <v/>
      </c>
      <c r="C19" s="59" t="str">
        <f>'Wniosek 2026 r.'!E57</f>
        <v/>
      </c>
      <c r="D19" s="58" t="str">
        <f>'Wniosek 2026 r.'!G57</f>
        <v/>
      </c>
      <c r="E19" s="55">
        <f>'Wniosek 2026 r.'!C182</f>
        <v>0</v>
      </c>
      <c r="F19" s="55">
        <f>'Wniosek 2026 r.'!C413</f>
        <v>0</v>
      </c>
      <c r="G19" s="57">
        <f>'Wniosek 2026 r.'!C298</f>
        <v>0</v>
      </c>
      <c r="H19" s="56">
        <f>'Wniosek 2026 r.'!D298</f>
        <v>0</v>
      </c>
      <c r="I19" s="64">
        <f>'Wniosek 2026 r.'!F298</f>
        <v>0</v>
      </c>
      <c r="J19" s="55">
        <f>'Wniosek 2026 r.'!H298</f>
        <v>0</v>
      </c>
      <c r="K19" s="54">
        <f>IFERROR('Wniosek 2026 r.'!C528,0)</f>
        <v>0</v>
      </c>
      <c r="L19" s="34" t="str">
        <f t="shared" si="17"/>
        <v/>
      </c>
      <c r="M19" s="39">
        <f t="shared" si="18"/>
        <v>0</v>
      </c>
      <c r="N19" s="38">
        <f t="shared" si="19"/>
        <v>0</v>
      </c>
      <c r="O19" s="34">
        <f t="shared" si="20"/>
        <v>0</v>
      </c>
      <c r="P19" s="37">
        <f t="shared" si="32"/>
        <v>0</v>
      </c>
      <c r="Q19" s="36">
        <f t="shared" si="21"/>
        <v>0</v>
      </c>
      <c r="R19" s="36">
        <f t="shared" si="22"/>
        <v>0</v>
      </c>
      <c r="S19" s="36">
        <f t="shared" si="23"/>
        <v>0</v>
      </c>
      <c r="T19" s="34">
        <f t="shared" si="24"/>
        <v>0</v>
      </c>
      <c r="U19" s="34">
        <f t="shared" si="25"/>
        <v>0</v>
      </c>
      <c r="V19" s="34">
        <f t="shared" si="26"/>
        <v>0</v>
      </c>
      <c r="W19" s="34">
        <f t="shared" si="27"/>
        <v>0</v>
      </c>
      <c r="X19" s="34">
        <f t="shared" si="33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- 2026 r.'!C43</f>
        <v>0</v>
      </c>
      <c r="AG19" s="52">
        <f>'Zał. nr 2 kalkulacja - 2026 r.'!D43</f>
        <v>0</v>
      </c>
      <c r="AH19" s="52">
        <f>'Zał. nr 2 kalkulacja - 2026 r.'!E43</f>
        <v>0</v>
      </c>
      <c r="AI19" s="52">
        <f>'Zał. nr 2 kalkulacja - 2026 r.'!F43</f>
        <v>0</v>
      </c>
      <c r="AJ19" s="52">
        <f>'Zał. nr 2 kalkulacja - 2026 r.'!G43</f>
        <v>0</v>
      </c>
      <c r="AK19" s="52">
        <f>'Zał. nr 2 kalkulacja - 2026 r.'!H43</f>
        <v>0</v>
      </c>
      <c r="AL19" s="52">
        <f>'Zał. nr 2 kalkulacja - 2026 r.'!I43</f>
        <v>0</v>
      </c>
      <c r="AM19" s="52">
        <f>'Zał. nr 2 kalkulacja - 2026 r.'!J43</f>
        <v>0</v>
      </c>
      <c r="AN19" s="52">
        <f>'Zał. nr 2 kalkulacja - 2026 r.'!K43</f>
        <v>0</v>
      </c>
      <c r="AO19" s="52">
        <f>'Zał. nr 2 kalkulacja - 2026 r.'!L43</f>
        <v>0</v>
      </c>
      <c r="AP19" s="52">
        <f>'Zał. nr 2 kalkulacja - 2026 r.'!M43</f>
        <v>0</v>
      </c>
      <c r="AQ19" s="52">
        <f>'Zał. nr 2 kalkulacja - 2026 r.'!N43</f>
        <v>0</v>
      </c>
    </row>
    <row r="20" spans="1:43" s="52" customFormat="1" x14ac:dyDescent="0.25">
      <c r="A20" s="52" t="str">
        <f>'Wniosek 2026 r.'!A58</f>
        <v/>
      </c>
      <c r="B20" s="60" t="str">
        <f>'Wniosek 2026 r.'!B58</f>
        <v/>
      </c>
      <c r="C20" s="59" t="str">
        <f>'Wniosek 2026 r.'!E58</f>
        <v/>
      </c>
      <c r="D20" s="58" t="str">
        <f>'Wniosek 2026 r.'!G58</f>
        <v/>
      </c>
      <c r="E20" s="55">
        <f>'Wniosek 2026 r.'!C183</f>
        <v>0</v>
      </c>
      <c r="F20" s="55">
        <f>'Wniosek 2026 r.'!C414</f>
        <v>0</v>
      </c>
      <c r="G20" s="57">
        <f>'Wniosek 2026 r.'!C299</f>
        <v>0</v>
      </c>
      <c r="H20" s="56">
        <f>'Wniosek 2026 r.'!D299</f>
        <v>0</v>
      </c>
      <c r="I20" s="64">
        <f>'Wniosek 2026 r.'!F299</f>
        <v>0</v>
      </c>
      <c r="J20" s="55">
        <f>'Wniosek 2026 r.'!H299</f>
        <v>0</v>
      </c>
      <c r="K20" s="54">
        <f>IFERROR('Wniosek 2026 r.'!C529,0)</f>
        <v>0</v>
      </c>
      <c r="L20" s="34" t="str">
        <f t="shared" si="17"/>
        <v/>
      </c>
      <c r="M20" s="39">
        <f t="shared" si="18"/>
        <v>0</v>
      </c>
      <c r="N20" s="38">
        <f t="shared" si="19"/>
        <v>0</v>
      </c>
      <c r="O20" s="34">
        <f t="shared" si="20"/>
        <v>0</v>
      </c>
      <c r="P20" s="37">
        <f t="shared" si="32"/>
        <v>0</v>
      </c>
      <c r="Q20" s="36">
        <f t="shared" si="21"/>
        <v>0</v>
      </c>
      <c r="R20" s="36">
        <f t="shared" si="22"/>
        <v>0</v>
      </c>
      <c r="S20" s="36">
        <f t="shared" si="23"/>
        <v>0</v>
      </c>
      <c r="T20" s="34">
        <f t="shared" si="24"/>
        <v>0</v>
      </c>
      <c r="U20" s="34">
        <f t="shared" si="25"/>
        <v>0</v>
      </c>
      <c r="V20" s="34">
        <f t="shared" si="26"/>
        <v>0</v>
      </c>
      <c r="W20" s="34">
        <f t="shared" si="27"/>
        <v>0</v>
      </c>
      <c r="X20" s="34">
        <f t="shared" si="33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- 2026 r.'!C44</f>
        <v>0</v>
      </c>
      <c r="AG20" s="52">
        <f>'Zał. nr 2 kalkulacja - 2026 r.'!D44</f>
        <v>0</v>
      </c>
      <c r="AH20" s="52">
        <f>'Zał. nr 2 kalkulacja - 2026 r.'!E44</f>
        <v>0</v>
      </c>
      <c r="AI20" s="52">
        <f>'Zał. nr 2 kalkulacja - 2026 r.'!F44</f>
        <v>0</v>
      </c>
      <c r="AJ20" s="52">
        <f>'Zał. nr 2 kalkulacja - 2026 r.'!G44</f>
        <v>0</v>
      </c>
      <c r="AK20" s="52">
        <f>'Zał. nr 2 kalkulacja - 2026 r.'!H44</f>
        <v>0</v>
      </c>
      <c r="AL20" s="52">
        <f>'Zał. nr 2 kalkulacja - 2026 r.'!I44</f>
        <v>0</v>
      </c>
      <c r="AM20" s="52">
        <f>'Zał. nr 2 kalkulacja - 2026 r.'!J44</f>
        <v>0</v>
      </c>
      <c r="AN20" s="52">
        <f>'Zał. nr 2 kalkulacja - 2026 r.'!K44</f>
        <v>0</v>
      </c>
      <c r="AO20" s="52">
        <f>'Zał. nr 2 kalkulacja - 2026 r.'!L44</f>
        <v>0</v>
      </c>
      <c r="AP20" s="52">
        <f>'Zał. nr 2 kalkulacja - 2026 r.'!M44</f>
        <v>0</v>
      </c>
      <c r="AQ20" s="52">
        <f>'Zał. nr 2 kalkulacja - 2026 r.'!N44</f>
        <v>0</v>
      </c>
    </row>
    <row r="21" spans="1:43" s="52" customFormat="1" x14ac:dyDescent="0.25">
      <c r="A21" s="52" t="str">
        <f>'Wniosek 2026 r.'!A59</f>
        <v/>
      </c>
      <c r="B21" s="60" t="str">
        <f>'Wniosek 2026 r.'!B59</f>
        <v/>
      </c>
      <c r="C21" s="59" t="str">
        <f>'Wniosek 2026 r.'!E59</f>
        <v/>
      </c>
      <c r="D21" s="58" t="str">
        <f>'Wniosek 2026 r.'!G59</f>
        <v/>
      </c>
      <c r="E21" s="55">
        <f>'Wniosek 2026 r.'!C184</f>
        <v>0</v>
      </c>
      <c r="F21" s="55">
        <f>'Wniosek 2026 r.'!C415</f>
        <v>0</v>
      </c>
      <c r="G21" s="57">
        <f>'Wniosek 2026 r.'!C300</f>
        <v>0</v>
      </c>
      <c r="H21" s="56">
        <f>'Wniosek 2026 r.'!D300</f>
        <v>0</v>
      </c>
      <c r="I21" s="64">
        <f>'Wniosek 2026 r.'!F300</f>
        <v>0</v>
      </c>
      <c r="J21" s="55">
        <f>'Wniosek 2026 r.'!H300</f>
        <v>0</v>
      </c>
      <c r="K21" s="54">
        <f>IFERROR('Wniosek 2026 r.'!C530,0)</f>
        <v>0</v>
      </c>
      <c r="L21" s="34" t="str">
        <f t="shared" si="17"/>
        <v/>
      </c>
      <c r="M21" s="39">
        <f t="shared" si="18"/>
        <v>0</v>
      </c>
      <c r="N21" s="38">
        <f t="shared" si="19"/>
        <v>0</v>
      </c>
      <c r="O21" s="34">
        <f t="shared" si="20"/>
        <v>0</v>
      </c>
      <c r="P21" s="37">
        <f t="shared" si="32"/>
        <v>0</v>
      </c>
      <c r="Q21" s="36">
        <f t="shared" si="21"/>
        <v>0</v>
      </c>
      <c r="R21" s="36">
        <f t="shared" si="22"/>
        <v>0</v>
      </c>
      <c r="S21" s="36">
        <f t="shared" si="23"/>
        <v>0</v>
      </c>
      <c r="T21" s="34">
        <f t="shared" si="24"/>
        <v>0</v>
      </c>
      <c r="U21" s="34">
        <f t="shared" si="25"/>
        <v>0</v>
      </c>
      <c r="V21" s="34">
        <f t="shared" si="26"/>
        <v>0</v>
      </c>
      <c r="W21" s="34">
        <f t="shared" si="27"/>
        <v>0</v>
      </c>
      <c r="X21" s="34">
        <f t="shared" si="33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- 2026 r.'!C45</f>
        <v>0</v>
      </c>
      <c r="AG21" s="52">
        <f>'Zał. nr 2 kalkulacja - 2026 r.'!D45</f>
        <v>0</v>
      </c>
      <c r="AH21" s="52">
        <f>'Zał. nr 2 kalkulacja - 2026 r.'!E45</f>
        <v>0</v>
      </c>
      <c r="AI21" s="52">
        <f>'Zał. nr 2 kalkulacja - 2026 r.'!F45</f>
        <v>0</v>
      </c>
      <c r="AJ21" s="52">
        <f>'Zał. nr 2 kalkulacja - 2026 r.'!G45</f>
        <v>0</v>
      </c>
      <c r="AK21" s="52">
        <f>'Zał. nr 2 kalkulacja - 2026 r.'!H45</f>
        <v>0</v>
      </c>
      <c r="AL21" s="52">
        <f>'Zał. nr 2 kalkulacja - 2026 r.'!I45</f>
        <v>0</v>
      </c>
      <c r="AM21" s="52">
        <f>'Zał. nr 2 kalkulacja - 2026 r.'!J45</f>
        <v>0</v>
      </c>
      <c r="AN21" s="52">
        <f>'Zał. nr 2 kalkulacja - 2026 r.'!K45</f>
        <v>0</v>
      </c>
      <c r="AO21" s="52">
        <f>'Zał. nr 2 kalkulacja - 2026 r.'!L45</f>
        <v>0</v>
      </c>
      <c r="AP21" s="52">
        <f>'Zał. nr 2 kalkulacja - 2026 r.'!M45</f>
        <v>0</v>
      </c>
      <c r="AQ21" s="52">
        <f>'Zał. nr 2 kalkulacja - 2026 r.'!N45</f>
        <v>0</v>
      </c>
    </row>
    <row r="22" spans="1:43" s="52" customFormat="1" x14ac:dyDescent="0.25">
      <c r="A22" s="52" t="str">
        <f>'Wniosek 2026 r.'!A60</f>
        <v/>
      </c>
      <c r="B22" s="60" t="str">
        <f>'Wniosek 2026 r.'!B60</f>
        <v/>
      </c>
      <c r="C22" s="59" t="str">
        <f>'Wniosek 2026 r.'!E60</f>
        <v/>
      </c>
      <c r="D22" s="58" t="str">
        <f>'Wniosek 2026 r.'!G60</f>
        <v/>
      </c>
      <c r="E22" s="55">
        <f>'Wniosek 2026 r.'!C185</f>
        <v>0</v>
      </c>
      <c r="F22" s="55">
        <f>'Wniosek 2026 r.'!C416</f>
        <v>0</v>
      </c>
      <c r="G22" s="57">
        <f>'Wniosek 2026 r.'!C301</f>
        <v>0</v>
      </c>
      <c r="H22" s="56">
        <f>'Wniosek 2026 r.'!D301</f>
        <v>0</v>
      </c>
      <c r="I22" s="64">
        <f>'Wniosek 2026 r.'!F301</f>
        <v>0</v>
      </c>
      <c r="J22" s="55">
        <f>'Wniosek 2026 r.'!H301</f>
        <v>0</v>
      </c>
      <c r="K22" s="54">
        <f>IFERROR('Wniosek 2026 r.'!C531,0)</f>
        <v>0</v>
      </c>
      <c r="L22" s="34" t="str">
        <f t="shared" si="17"/>
        <v/>
      </c>
      <c r="M22" s="39">
        <f t="shared" si="18"/>
        <v>0</v>
      </c>
      <c r="N22" s="38">
        <f t="shared" si="19"/>
        <v>0</v>
      </c>
      <c r="O22" s="34">
        <f t="shared" si="20"/>
        <v>0</v>
      </c>
      <c r="P22" s="37">
        <f t="shared" si="32"/>
        <v>0</v>
      </c>
      <c r="Q22" s="36">
        <f t="shared" si="21"/>
        <v>0</v>
      </c>
      <c r="R22" s="36">
        <f t="shared" si="22"/>
        <v>0</v>
      </c>
      <c r="S22" s="36">
        <f t="shared" si="23"/>
        <v>0</v>
      </c>
      <c r="T22" s="34">
        <f t="shared" si="24"/>
        <v>0</v>
      </c>
      <c r="U22" s="34">
        <f t="shared" si="25"/>
        <v>0</v>
      </c>
      <c r="V22" s="34">
        <f t="shared" si="26"/>
        <v>0</v>
      </c>
      <c r="W22" s="34">
        <f t="shared" si="27"/>
        <v>0</v>
      </c>
      <c r="X22" s="34">
        <f t="shared" si="33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- 2026 r.'!C46</f>
        <v>0</v>
      </c>
      <c r="AG22" s="52">
        <f>'Zał. nr 2 kalkulacja - 2026 r.'!D46</f>
        <v>0</v>
      </c>
      <c r="AH22" s="52">
        <f>'Zał. nr 2 kalkulacja - 2026 r.'!E46</f>
        <v>0</v>
      </c>
      <c r="AI22" s="52">
        <f>'Zał. nr 2 kalkulacja - 2026 r.'!F46</f>
        <v>0</v>
      </c>
      <c r="AJ22" s="52">
        <f>'Zał. nr 2 kalkulacja - 2026 r.'!G46</f>
        <v>0</v>
      </c>
      <c r="AK22" s="52">
        <f>'Zał. nr 2 kalkulacja - 2026 r.'!H46</f>
        <v>0</v>
      </c>
      <c r="AL22" s="52">
        <f>'Zał. nr 2 kalkulacja - 2026 r.'!I46</f>
        <v>0</v>
      </c>
      <c r="AM22" s="52">
        <f>'Zał. nr 2 kalkulacja - 2026 r.'!J46</f>
        <v>0</v>
      </c>
      <c r="AN22" s="52">
        <f>'Zał. nr 2 kalkulacja - 2026 r.'!K46</f>
        <v>0</v>
      </c>
      <c r="AO22" s="52">
        <f>'Zał. nr 2 kalkulacja - 2026 r.'!L46</f>
        <v>0</v>
      </c>
      <c r="AP22" s="52">
        <f>'Zał. nr 2 kalkulacja - 2026 r.'!M46</f>
        <v>0</v>
      </c>
      <c r="AQ22" s="52">
        <f>'Zał. nr 2 kalkulacja - 2026 r.'!N46</f>
        <v>0</v>
      </c>
    </row>
    <row r="23" spans="1:43" s="52" customFormat="1" x14ac:dyDescent="0.25">
      <c r="A23" s="52" t="str">
        <f>'Wniosek 2026 r.'!A61</f>
        <v/>
      </c>
      <c r="B23" s="60" t="str">
        <f>'Wniosek 2026 r.'!B61</f>
        <v/>
      </c>
      <c r="C23" s="59" t="str">
        <f>'Wniosek 2026 r.'!E61</f>
        <v/>
      </c>
      <c r="D23" s="58" t="str">
        <f>'Wniosek 2026 r.'!G61</f>
        <v/>
      </c>
      <c r="E23" s="55">
        <f>'Wniosek 2026 r.'!C186</f>
        <v>0</v>
      </c>
      <c r="F23" s="55">
        <f>'Wniosek 2026 r.'!C417</f>
        <v>0</v>
      </c>
      <c r="G23" s="57">
        <f>'Wniosek 2026 r.'!C302</f>
        <v>0</v>
      </c>
      <c r="H23" s="56">
        <f>'Wniosek 2026 r.'!D302</f>
        <v>0</v>
      </c>
      <c r="I23" s="64">
        <f>'Wniosek 2026 r.'!F302</f>
        <v>0</v>
      </c>
      <c r="J23" s="55">
        <f>'Wniosek 2026 r.'!H302</f>
        <v>0</v>
      </c>
      <c r="K23" s="54">
        <f>IFERROR('Wniosek 2026 r.'!C532,0)</f>
        <v>0</v>
      </c>
      <c r="L23" s="34" t="str">
        <f t="shared" si="17"/>
        <v/>
      </c>
      <c r="M23" s="39">
        <f t="shared" si="18"/>
        <v>0</v>
      </c>
      <c r="N23" s="38">
        <f t="shared" si="19"/>
        <v>0</v>
      </c>
      <c r="O23" s="34">
        <f t="shared" si="20"/>
        <v>0</v>
      </c>
      <c r="P23" s="37">
        <f t="shared" si="32"/>
        <v>0</v>
      </c>
      <c r="Q23" s="36">
        <f t="shared" si="21"/>
        <v>0</v>
      </c>
      <c r="R23" s="36">
        <f t="shared" si="22"/>
        <v>0</v>
      </c>
      <c r="S23" s="36">
        <f t="shared" si="23"/>
        <v>0</v>
      </c>
      <c r="T23" s="34">
        <f t="shared" si="24"/>
        <v>0</v>
      </c>
      <c r="U23" s="34">
        <f t="shared" si="25"/>
        <v>0</v>
      </c>
      <c r="V23" s="34">
        <f t="shared" si="26"/>
        <v>0</v>
      </c>
      <c r="W23" s="34">
        <f t="shared" si="27"/>
        <v>0</v>
      </c>
      <c r="X23" s="34">
        <f t="shared" si="33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- 2026 r.'!C47</f>
        <v>0</v>
      </c>
      <c r="AG23" s="52">
        <f>'Zał. nr 2 kalkulacja - 2026 r.'!D47</f>
        <v>0</v>
      </c>
      <c r="AH23" s="52">
        <f>'Zał. nr 2 kalkulacja - 2026 r.'!E47</f>
        <v>0</v>
      </c>
      <c r="AI23" s="52">
        <f>'Zał. nr 2 kalkulacja - 2026 r.'!F47</f>
        <v>0</v>
      </c>
      <c r="AJ23" s="52">
        <f>'Zał. nr 2 kalkulacja - 2026 r.'!G47</f>
        <v>0</v>
      </c>
      <c r="AK23" s="52">
        <f>'Zał. nr 2 kalkulacja - 2026 r.'!H47</f>
        <v>0</v>
      </c>
      <c r="AL23" s="52">
        <f>'Zał. nr 2 kalkulacja - 2026 r.'!I47</f>
        <v>0</v>
      </c>
      <c r="AM23" s="52">
        <f>'Zał. nr 2 kalkulacja - 2026 r.'!J47</f>
        <v>0</v>
      </c>
      <c r="AN23" s="52">
        <f>'Zał. nr 2 kalkulacja - 2026 r.'!K47</f>
        <v>0</v>
      </c>
      <c r="AO23" s="52">
        <f>'Zał. nr 2 kalkulacja - 2026 r.'!L47</f>
        <v>0</v>
      </c>
      <c r="AP23" s="52">
        <f>'Zał. nr 2 kalkulacja - 2026 r.'!M47</f>
        <v>0</v>
      </c>
      <c r="AQ23" s="52">
        <f>'Zał. nr 2 kalkulacja - 2026 r.'!N47</f>
        <v>0</v>
      </c>
    </row>
    <row r="24" spans="1:43" s="52" customFormat="1" x14ac:dyDescent="0.25">
      <c r="A24" s="52" t="str">
        <f>'Wniosek 2026 r.'!A62</f>
        <v/>
      </c>
      <c r="B24" s="60" t="str">
        <f>'Wniosek 2026 r.'!B62</f>
        <v/>
      </c>
      <c r="C24" s="59" t="str">
        <f>'Wniosek 2026 r.'!E62</f>
        <v/>
      </c>
      <c r="D24" s="58" t="str">
        <f>'Wniosek 2026 r.'!G62</f>
        <v/>
      </c>
      <c r="E24" s="55">
        <f>'Wniosek 2026 r.'!C187</f>
        <v>0</v>
      </c>
      <c r="F24" s="55">
        <f>'Wniosek 2026 r.'!C418</f>
        <v>0</v>
      </c>
      <c r="G24" s="57">
        <f>'Wniosek 2026 r.'!C303</f>
        <v>0</v>
      </c>
      <c r="H24" s="56">
        <f>'Wniosek 2026 r.'!D303</f>
        <v>0</v>
      </c>
      <c r="I24" s="64">
        <f>'Wniosek 2026 r.'!F303</f>
        <v>0</v>
      </c>
      <c r="J24" s="55">
        <f>'Wniosek 2026 r.'!H303</f>
        <v>0</v>
      </c>
      <c r="K24" s="54">
        <f>IFERROR('Wniosek 2026 r.'!C533,0)</f>
        <v>0</v>
      </c>
      <c r="L24" s="34" t="str">
        <f t="shared" si="17"/>
        <v/>
      </c>
      <c r="M24" s="39">
        <f t="shared" si="18"/>
        <v>0</v>
      </c>
      <c r="N24" s="38">
        <f t="shared" si="19"/>
        <v>0</v>
      </c>
      <c r="O24" s="34">
        <f t="shared" si="20"/>
        <v>0</v>
      </c>
      <c r="P24" s="37">
        <f t="shared" si="32"/>
        <v>0</v>
      </c>
      <c r="Q24" s="36">
        <f t="shared" si="21"/>
        <v>0</v>
      </c>
      <c r="R24" s="36">
        <f t="shared" si="22"/>
        <v>0</v>
      </c>
      <c r="S24" s="36">
        <f t="shared" si="23"/>
        <v>0</v>
      </c>
      <c r="T24" s="34">
        <f t="shared" si="24"/>
        <v>0</v>
      </c>
      <c r="U24" s="34">
        <f t="shared" si="25"/>
        <v>0</v>
      </c>
      <c r="V24" s="34">
        <f t="shared" si="26"/>
        <v>0</v>
      </c>
      <c r="W24" s="34">
        <f t="shared" si="27"/>
        <v>0</v>
      </c>
      <c r="X24" s="34">
        <f t="shared" si="33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- 2026 r.'!C48</f>
        <v>0</v>
      </c>
      <c r="AG24" s="52">
        <f>'Zał. nr 2 kalkulacja - 2026 r.'!D48</f>
        <v>0</v>
      </c>
      <c r="AH24" s="52">
        <f>'Zał. nr 2 kalkulacja - 2026 r.'!E48</f>
        <v>0</v>
      </c>
      <c r="AI24" s="52">
        <f>'Zał. nr 2 kalkulacja - 2026 r.'!F48</f>
        <v>0</v>
      </c>
      <c r="AJ24" s="52">
        <f>'Zał. nr 2 kalkulacja - 2026 r.'!G48</f>
        <v>0</v>
      </c>
      <c r="AK24" s="52">
        <f>'Zał. nr 2 kalkulacja - 2026 r.'!H48</f>
        <v>0</v>
      </c>
      <c r="AL24" s="52">
        <f>'Zał. nr 2 kalkulacja - 2026 r.'!I48</f>
        <v>0</v>
      </c>
      <c r="AM24" s="52">
        <f>'Zał. nr 2 kalkulacja - 2026 r.'!J48</f>
        <v>0</v>
      </c>
      <c r="AN24" s="52">
        <f>'Zał. nr 2 kalkulacja - 2026 r.'!K48</f>
        <v>0</v>
      </c>
      <c r="AO24" s="52">
        <f>'Zał. nr 2 kalkulacja - 2026 r.'!L48</f>
        <v>0</v>
      </c>
      <c r="AP24" s="52">
        <f>'Zał. nr 2 kalkulacja - 2026 r.'!M48</f>
        <v>0</v>
      </c>
      <c r="AQ24" s="52">
        <f>'Zał. nr 2 kalkulacja - 2026 r.'!N48</f>
        <v>0</v>
      </c>
    </row>
    <row r="25" spans="1:43" s="52" customFormat="1" x14ac:dyDescent="0.25">
      <c r="A25" s="52" t="str">
        <f>'Wniosek 2026 r.'!A63</f>
        <v/>
      </c>
      <c r="B25" s="60" t="str">
        <f>'Wniosek 2026 r.'!B63</f>
        <v/>
      </c>
      <c r="C25" s="59" t="str">
        <f>'Wniosek 2026 r.'!E63</f>
        <v/>
      </c>
      <c r="D25" s="58" t="str">
        <f>'Wniosek 2026 r.'!G63</f>
        <v/>
      </c>
      <c r="E25" s="55">
        <f>'Wniosek 2026 r.'!C188</f>
        <v>0</v>
      </c>
      <c r="F25" s="55">
        <f>'Wniosek 2026 r.'!C419</f>
        <v>0</v>
      </c>
      <c r="G25" s="57">
        <f>'Wniosek 2026 r.'!C304</f>
        <v>0</v>
      </c>
      <c r="H25" s="56">
        <f>'Wniosek 2026 r.'!D304</f>
        <v>0</v>
      </c>
      <c r="I25" s="64">
        <f>'Wniosek 2026 r.'!F304</f>
        <v>0</v>
      </c>
      <c r="J25" s="55">
        <f>'Wniosek 2026 r.'!H304</f>
        <v>0</v>
      </c>
      <c r="K25" s="54">
        <f>IFERROR('Wniosek 2026 r.'!C534,0)</f>
        <v>0</v>
      </c>
      <c r="L25" s="34" t="str">
        <f t="shared" si="17"/>
        <v/>
      </c>
      <c r="M25" s="39">
        <f t="shared" si="18"/>
        <v>0</v>
      </c>
      <c r="N25" s="38">
        <f t="shared" si="19"/>
        <v>0</v>
      </c>
      <c r="O25" s="34">
        <f t="shared" si="20"/>
        <v>0</v>
      </c>
      <c r="P25" s="37">
        <f t="shared" si="32"/>
        <v>0</v>
      </c>
      <c r="Q25" s="36">
        <f t="shared" si="21"/>
        <v>0</v>
      </c>
      <c r="R25" s="36">
        <f t="shared" si="22"/>
        <v>0</v>
      </c>
      <c r="S25" s="36">
        <f t="shared" si="23"/>
        <v>0</v>
      </c>
      <c r="T25" s="34">
        <f t="shared" si="24"/>
        <v>0</v>
      </c>
      <c r="U25" s="34">
        <f t="shared" si="25"/>
        <v>0</v>
      </c>
      <c r="V25" s="34">
        <f t="shared" si="26"/>
        <v>0</v>
      </c>
      <c r="W25" s="34">
        <f t="shared" si="27"/>
        <v>0</v>
      </c>
      <c r="X25" s="34">
        <f t="shared" si="33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- 2026 r.'!C49</f>
        <v>0</v>
      </c>
      <c r="AG25" s="52">
        <f>'Zał. nr 2 kalkulacja - 2026 r.'!D49</f>
        <v>0</v>
      </c>
      <c r="AH25" s="52">
        <f>'Zał. nr 2 kalkulacja - 2026 r.'!E49</f>
        <v>0</v>
      </c>
      <c r="AI25" s="52">
        <f>'Zał. nr 2 kalkulacja - 2026 r.'!F49</f>
        <v>0</v>
      </c>
      <c r="AJ25" s="52">
        <f>'Zał. nr 2 kalkulacja - 2026 r.'!G49</f>
        <v>0</v>
      </c>
      <c r="AK25" s="52">
        <f>'Zał. nr 2 kalkulacja - 2026 r.'!H49</f>
        <v>0</v>
      </c>
      <c r="AL25" s="52">
        <f>'Zał. nr 2 kalkulacja - 2026 r.'!I49</f>
        <v>0</v>
      </c>
      <c r="AM25" s="52">
        <f>'Zał. nr 2 kalkulacja - 2026 r.'!J49</f>
        <v>0</v>
      </c>
      <c r="AN25" s="52">
        <f>'Zał. nr 2 kalkulacja - 2026 r.'!K49</f>
        <v>0</v>
      </c>
      <c r="AO25" s="52">
        <f>'Zał. nr 2 kalkulacja - 2026 r.'!L49</f>
        <v>0</v>
      </c>
      <c r="AP25" s="52">
        <f>'Zał. nr 2 kalkulacja - 2026 r.'!M49</f>
        <v>0</v>
      </c>
      <c r="AQ25" s="52">
        <f>'Zał. nr 2 kalkulacja - 2026 r.'!N49</f>
        <v>0</v>
      </c>
    </row>
    <row r="26" spans="1:43" s="52" customFormat="1" x14ac:dyDescent="0.25">
      <c r="A26" s="52" t="str">
        <f>'Wniosek 2026 r.'!A64</f>
        <v/>
      </c>
      <c r="B26" s="60" t="str">
        <f>'Wniosek 2026 r.'!B64</f>
        <v/>
      </c>
      <c r="C26" s="59" t="str">
        <f>'Wniosek 2026 r.'!E64</f>
        <v/>
      </c>
      <c r="D26" s="58" t="str">
        <f>'Wniosek 2026 r.'!G64</f>
        <v/>
      </c>
      <c r="E26" s="55">
        <f>'Wniosek 2026 r.'!C189</f>
        <v>0</v>
      </c>
      <c r="F26" s="55">
        <f>'Wniosek 2026 r.'!C420</f>
        <v>0</v>
      </c>
      <c r="G26" s="57">
        <f>'Wniosek 2026 r.'!C305</f>
        <v>0</v>
      </c>
      <c r="H26" s="56">
        <f>'Wniosek 2026 r.'!D305</f>
        <v>0</v>
      </c>
      <c r="I26" s="64">
        <f>'Wniosek 2026 r.'!F305</f>
        <v>0</v>
      </c>
      <c r="J26" s="55">
        <f>'Wniosek 2026 r.'!H305</f>
        <v>0</v>
      </c>
      <c r="K26" s="54">
        <f>IFERROR('Wniosek 2026 r.'!C535,0)</f>
        <v>0</v>
      </c>
      <c r="L26" s="34" t="str">
        <f t="shared" si="17"/>
        <v/>
      </c>
      <c r="M26" s="39">
        <f t="shared" si="18"/>
        <v>0</v>
      </c>
      <c r="N26" s="38">
        <f t="shared" si="19"/>
        <v>0</v>
      </c>
      <c r="O26" s="34">
        <f t="shared" si="20"/>
        <v>0</v>
      </c>
      <c r="P26" s="37">
        <f t="shared" si="32"/>
        <v>0</v>
      </c>
      <c r="Q26" s="36">
        <f t="shared" si="21"/>
        <v>0</v>
      </c>
      <c r="R26" s="36">
        <f t="shared" si="22"/>
        <v>0</v>
      </c>
      <c r="S26" s="36">
        <f t="shared" si="23"/>
        <v>0</v>
      </c>
      <c r="T26" s="34">
        <f t="shared" si="24"/>
        <v>0</v>
      </c>
      <c r="U26" s="34">
        <f t="shared" si="25"/>
        <v>0</v>
      </c>
      <c r="V26" s="34">
        <f t="shared" si="26"/>
        <v>0</v>
      </c>
      <c r="W26" s="34">
        <f t="shared" si="27"/>
        <v>0</v>
      </c>
      <c r="X26" s="34">
        <f t="shared" si="33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- 2026 r.'!C50</f>
        <v>0</v>
      </c>
      <c r="AG26" s="52">
        <f>'Zał. nr 2 kalkulacja - 2026 r.'!D50</f>
        <v>0</v>
      </c>
      <c r="AH26" s="52">
        <f>'Zał. nr 2 kalkulacja - 2026 r.'!E50</f>
        <v>0</v>
      </c>
      <c r="AI26" s="52">
        <f>'Zał. nr 2 kalkulacja - 2026 r.'!F50</f>
        <v>0</v>
      </c>
      <c r="AJ26" s="52">
        <f>'Zał. nr 2 kalkulacja - 2026 r.'!G50</f>
        <v>0</v>
      </c>
      <c r="AK26" s="52">
        <f>'Zał. nr 2 kalkulacja - 2026 r.'!H50</f>
        <v>0</v>
      </c>
      <c r="AL26" s="52">
        <f>'Zał. nr 2 kalkulacja - 2026 r.'!I50</f>
        <v>0</v>
      </c>
      <c r="AM26" s="52">
        <f>'Zał. nr 2 kalkulacja - 2026 r.'!J50</f>
        <v>0</v>
      </c>
      <c r="AN26" s="52">
        <f>'Zał. nr 2 kalkulacja - 2026 r.'!K50</f>
        <v>0</v>
      </c>
      <c r="AO26" s="52">
        <f>'Zał. nr 2 kalkulacja - 2026 r.'!L50</f>
        <v>0</v>
      </c>
      <c r="AP26" s="52">
        <f>'Zał. nr 2 kalkulacja - 2026 r.'!M50</f>
        <v>0</v>
      </c>
      <c r="AQ26" s="52">
        <f>'Zał. nr 2 kalkulacja - 2026 r.'!N50</f>
        <v>0</v>
      </c>
    </row>
    <row r="27" spans="1:43" s="52" customFormat="1" x14ac:dyDescent="0.25">
      <c r="A27" s="52" t="str">
        <f>'Wniosek 2026 r.'!A65</f>
        <v/>
      </c>
      <c r="B27" s="60" t="str">
        <f>'Wniosek 2026 r.'!B65</f>
        <v/>
      </c>
      <c r="C27" s="59" t="str">
        <f>'Wniosek 2026 r.'!E65</f>
        <v/>
      </c>
      <c r="D27" s="58" t="str">
        <f>'Wniosek 2026 r.'!G65</f>
        <v/>
      </c>
      <c r="E27" s="55">
        <f>'Wniosek 2026 r.'!C190</f>
        <v>0</v>
      </c>
      <c r="F27" s="55">
        <f>'Wniosek 2026 r.'!C421</f>
        <v>0</v>
      </c>
      <c r="G27" s="57">
        <f>'Wniosek 2026 r.'!C306</f>
        <v>0</v>
      </c>
      <c r="H27" s="56">
        <f>'Wniosek 2026 r.'!D306</f>
        <v>0</v>
      </c>
      <c r="I27" s="64">
        <f>'Wniosek 2026 r.'!F306</f>
        <v>0</v>
      </c>
      <c r="J27" s="55">
        <f>'Wniosek 2026 r.'!H306</f>
        <v>0</v>
      </c>
      <c r="K27" s="54">
        <f>IFERROR('Wniosek 2026 r.'!C536,0)</f>
        <v>0</v>
      </c>
      <c r="L27" s="34" t="str">
        <f t="shared" si="17"/>
        <v/>
      </c>
      <c r="M27" s="39">
        <f t="shared" si="18"/>
        <v>0</v>
      </c>
      <c r="N27" s="38">
        <f t="shared" si="19"/>
        <v>0</v>
      </c>
      <c r="O27" s="34">
        <f t="shared" si="20"/>
        <v>0</v>
      </c>
      <c r="P27" s="37">
        <f t="shared" si="32"/>
        <v>0</v>
      </c>
      <c r="Q27" s="36">
        <f t="shared" si="21"/>
        <v>0</v>
      </c>
      <c r="R27" s="36">
        <f t="shared" si="22"/>
        <v>0</v>
      </c>
      <c r="S27" s="36">
        <f t="shared" si="23"/>
        <v>0</v>
      </c>
      <c r="T27" s="34">
        <f t="shared" si="24"/>
        <v>0</v>
      </c>
      <c r="U27" s="34">
        <f t="shared" si="25"/>
        <v>0</v>
      </c>
      <c r="V27" s="34">
        <f t="shared" si="26"/>
        <v>0</v>
      </c>
      <c r="W27" s="34">
        <f t="shared" si="27"/>
        <v>0</v>
      </c>
      <c r="X27" s="34">
        <f t="shared" si="33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- 2026 r.'!C51</f>
        <v>0</v>
      </c>
      <c r="AG27" s="52">
        <f>'Zał. nr 2 kalkulacja - 2026 r.'!D51</f>
        <v>0</v>
      </c>
      <c r="AH27" s="52">
        <f>'Zał. nr 2 kalkulacja - 2026 r.'!E51</f>
        <v>0</v>
      </c>
      <c r="AI27" s="52">
        <f>'Zał. nr 2 kalkulacja - 2026 r.'!F51</f>
        <v>0</v>
      </c>
      <c r="AJ27" s="52">
        <f>'Zał. nr 2 kalkulacja - 2026 r.'!G51</f>
        <v>0</v>
      </c>
      <c r="AK27" s="52">
        <f>'Zał. nr 2 kalkulacja - 2026 r.'!H51</f>
        <v>0</v>
      </c>
      <c r="AL27" s="52">
        <f>'Zał. nr 2 kalkulacja - 2026 r.'!I51</f>
        <v>0</v>
      </c>
      <c r="AM27" s="52">
        <f>'Zał. nr 2 kalkulacja - 2026 r.'!J51</f>
        <v>0</v>
      </c>
      <c r="AN27" s="52">
        <f>'Zał. nr 2 kalkulacja - 2026 r.'!K51</f>
        <v>0</v>
      </c>
      <c r="AO27" s="52">
        <f>'Zał. nr 2 kalkulacja - 2026 r.'!L51</f>
        <v>0</v>
      </c>
      <c r="AP27" s="52">
        <f>'Zał. nr 2 kalkulacja - 2026 r.'!M51</f>
        <v>0</v>
      </c>
      <c r="AQ27" s="52">
        <f>'Zał. nr 2 kalkulacja - 2026 r.'!N51</f>
        <v>0</v>
      </c>
    </row>
    <row r="28" spans="1:43" s="52" customFormat="1" x14ac:dyDescent="0.25">
      <c r="A28" s="52" t="str">
        <f>'Wniosek 2026 r.'!A66</f>
        <v/>
      </c>
      <c r="B28" s="60" t="str">
        <f>'Wniosek 2026 r.'!B66</f>
        <v/>
      </c>
      <c r="C28" s="59" t="str">
        <f>'Wniosek 2026 r.'!E66</f>
        <v/>
      </c>
      <c r="D28" s="58" t="str">
        <f>'Wniosek 2026 r.'!G66</f>
        <v/>
      </c>
      <c r="E28" s="55">
        <f>'Wniosek 2026 r.'!C191</f>
        <v>0</v>
      </c>
      <c r="F28" s="55">
        <f>'Wniosek 2026 r.'!C422</f>
        <v>0</v>
      </c>
      <c r="G28" s="57">
        <f>'Wniosek 2026 r.'!C307</f>
        <v>0</v>
      </c>
      <c r="H28" s="56">
        <f>'Wniosek 2026 r.'!D307</f>
        <v>0</v>
      </c>
      <c r="I28" s="64">
        <f>'Wniosek 2026 r.'!F307</f>
        <v>0</v>
      </c>
      <c r="J28" s="55">
        <f>'Wniosek 2026 r.'!H307</f>
        <v>0</v>
      </c>
      <c r="K28" s="54">
        <f>IFERROR('Wniosek 2026 r.'!C537,0)</f>
        <v>0</v>
      </c>
      <c r="L28" s="34" t="str">
        <f t="shared" si="17"/>
        <v/>
      </c>
      <c r="M28" s="39">
        <f t="shared" si="18"/>
        <v>0</v>
      </c>
      <c r="N28" s="38">
        <f t="shared" si="19"/>
        <v>0</v>
      </c>
      <c r="O28" s="34">
        <f t="shared" si="20"/>
        <v>0</v>
      </c>
      <c r="P28" s="37">
        <f t="shared" si="32"/>
        <v>0</v>
      </c>
      <c r="Q28" s="36">
        <f t="shared" si="21"/>
        <v>0</v>
      </c>
      <c r="R28" s="36">
        <f t="shared" si="22"/>
        <v>0</v>
      </c>
      <c r="S28" s="36">
        <f t="shared" si="23"/>
        <v>0</v>
      </c>
      <c r="T28" s="34">
        <f t="shared" si="24"/>
        <v>0</v>
      </c>
      <c r="U28" s="34">
        <f t="shared" si="25"/>
        <v>0</v>
      </c>
      <c r="V28" s="34">
        <f t="shared" si="26"/>
        <v>0</v>
      </c>
      <c r="W28" s="34">
        <f t="shared" si="27"/>
        <v>0</v>
      </c>
      <c r="X28" s="34">
        <f t="shared" si="33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- 2026 r.'!C52</f>
        <v>0</v>
      </c>
      <c r="AG28" s="52">
        <f>'Zał. nr 2 kalkulacja - 2026 r.'!D52</f>
        <v>0</v>
      </c>
      <c r="AH28" s="52">
        <f>'Zał. nr 2 kalkulacja - 2026 r.'!E52</f>
        <v>0</v>
      </c>
      <c r="AI28" s="52">
        <f>'Zał. nr 2 kalkulacja - 2026 r.'!F52</f>
        <v>0</v>
      </c>
      <c r="AJ28" s="52">
        <f>'Zał. nr 2 kalkulacja - 2026 r.'!G52</f>
        <v>0</v>
      </c>
      <c r="AK28" s="52">
        <f>'Zał. nr 2 kalkulacja - 2026 r.'!H52</f>
        <v>0</v>
      </c>
      <c r="AL28" s="52">
        <f>'Zał. nr 2 kalkulacja - 2026 r.'!I52</f>
        <v>0</v>
      </c>
      <c r="AM28" s="52">
        <f>'Zał. nr 2 kalkulacja - 2026 r.'!J52</f>
        <v>0</v>
      </c>
      <c r="AN28" s="52">
        <f>'Zał. nr 2 kalkulacja - 2026 r.'!K52</f>
        <v>0</v>
      </c>
      <c r="AO28" s="52">
        <f>'Zał. nr 2 kalkulacja - 2026 r.'!L52</f>
        <v>0</v>
      </c>
      <c r="AP28" s="52">
        <f>'Zał. nr 2 kalkulacja - 2026 r.'!M52</f>
        <v>0</v>
      </c>
      <c r="AQ28" s="52">
        <f>'Zał. nr 2 kalkulacja - 2026 r.'!N52</f>
        <v>0</v>
      </c>
    </row>
    <row r="29" spans="1:43" s="52" customFormat="1" x14ac:dyDescent="0.25">
      <c r="A29" s="52" t="str">
        <f>'Wniosek 2026 r.'!A67</f>
        <v/>
      </c>
      <c r="B29" s="60" t="str">
        <f>'Wniosek 2026 r.'!B67</f>
        <v/>
      </c>
      <c r="C29" s="59" t="str">
        <f>'Wniosek 2026 r.'!E67</f>
        <v/>
      </c>
      <c r="D29" s="58" t="str">
        <f>'Wniosek 2026 r.'!G67</f>
        <v/>
      </c>
      <c r="E29" s="55">
        <f>'Wniosek 2026 r.'!C192</f>
        <v>0</v>
      </c>
      <c r="F29" s="55">
        <f>'Wniosek 2026 r.'!C423</f>
        <v>0</v>
      </c>
      <c r="G29" s="57">
        <f>'Wniosek 2026 r.'!C308</f>
        <v>0</v>
      </c>
      <c r="H29" s="56">
        <f>'Wniosek 2026 r.'!D308</f>
        <v>0</v>
      </c>
      <c r="I29" s="64">
        <f>'Wniosek 2026 r.'!F308</f>
        <v>0</v>
      </c>
      <c r="J29" s="55">
        <f>'Wniosek 2026 r.'!H308</f>
        <v>0</v>
      </c>
      <c r="K29" s="54">
        <f>IFERROR('Wniosek 2026 r.'!C538,0)</f>
        <v>0</v>
      </c>
      <c r="L29" s="34" t="str">
        <f t="shared" si="17"/>
        <v/>
      </c>
      <c r="M29" s="39">
        <f t="shared" si="18"/>
        <v>0</v>
      </c>
      <c r="N29" s="38">
        <f t="shared" si="19"/>
        <v>0</v>
      </c>
      <c r="O29" s="34">
        <f t="shared" si="20"/>
        <v>0</v>
      </c>
      <c r="P29" s="37">
        <f t="shared" si="32"/>
        <v>0</v>
      </c>
      <c r="Q29" s="36">
        <f t="shared" si="21"/>
        <v>0</v>
      </c>
      <c r="R29" s="36">
        <f t="shared" si="22"/>
        <v>0</v>
      </c>
      <c r="S29" s="36">
        <f t="shared" si="23"/>
        <v>0</v>
      </c>
      <c r="T29" s="34">
        <f t="shared" si="24"/>
        <v>0</v>
      </c>
      <c r="U29" s="34">
        <f t="shared" si="25"/>
        <v>0</v>
      </c>
      <c r="V29" s="34">
        <f t="shared" si="26"/>
        <v>0</v>
      </c>
      <c r="W29" s="34">
        <f t="shared" si="27"/>
        <v>0</v>
      </c>
      <c r="X29" s="34">
        <f t="shared" si="33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- 2026 r.'!C53</f>
        <v>0</v>
      </c>
      <c r="AG29" s="52">
        <f>'Zał. nr 2 kalkulacja - 2026 r.'!D53</f>
        <v>0</v>
      </c>
      <c r="AH29" s="52">
        <f>'Zał. nr 2 kalkulacja - 2026 r.'!E53</f>
        <v>0</v>
      </c>
      <c r="AI29" s="52">
        <f>'Zał. nr 2 kalkulacja - 2026 r.'!F53</f>
        <v>0</v>
      </c>
      <c r="AJ29" s="52">
        <f>'Zał. nr 2 kalkulacja - 2026 r.'!G53</f>
        <v>0</v>
      </c>
      <c r="AK29" s="52">
        <f>'Zał. nr 2 kalkulacja - 2026 r.'!H53</f>
        <v>0</v>
      </c>
      <c r="AL29" s="52">
        <f>'Zał. nr 2 kalkulacja - 2026 r.'!I53</f>
        <v>0</v>
      </c>
      <c r="AM29" s="52">
        <f>'Zał. nr 2 kalkulacja - 2026 r.'!J53</f>
        <v>0</v>
      </c>
      <c r="AN29" s="52">
        <f>'Zał. nr 2 kalkulacja - 2026 r.'!K53</f>
        <v>0</v>
      </c>
      <c r="AO29" s="52">
        <f>'Zał. nr 2 kalkulacja - 2026 r.'!L53</f>
        <v>0</v>
      </c>
      <c r="AP29" s="52">
        <f>'Zał. nr 2 kalkulacja - 2026 r.'!M53</f>
        <v>0</v>
      </c>
      <c r="AQ29" s="52">
        <f>'Zał. nr 2 kalkulacja - 2026 r.'!N53</f>
        <v>0</v>
      </c>
    </row>
    <row r="30" spans="1:43" s="52" customFormat="1" x14ac:dyDescent="0.25">
      <c r="A30" s="52" t="str">
        <f>'Wniosek 2026 r.'!A68</f>
        <v/>
      </c>
      <c r="B30" s="60" t="str">
        <f>'Wniosek 2026 r.'!B68</f>
        <v/>
      </c>
      <c r="C30" s="59" t="str">
        <f>'Wniosek 2026 r.'!E68</f>
        <v/>
      </c>
      <c r="D30" s="58" t="str">
        <f>'Wniosek 2026 r.'!G68</f>
        <v/>
      </c>
      <c r="E30" s="55">
        <f>'Wniosek 2026 r.'!C193</f>
        <v>0</v>
      </c>
      <c r="F30" s="55">
        <f>'Wniosek 2026 r.'!C424</f>
        <v>0</v>
      </c>
      <c r="G30" s="57">
        <f>'Wniosek 2026 r.'!C309</f>
        <v>0</v>
      </c>
      <c r="H30" s="56">
        <f>'Wniosek 2026 r.'!D309</f>
        <v>0</v>
      </c>
      <c r="I30" s="64">
        <f>'Wniosek 2026 r.'!F309</f>
        <v>0</v>
      </c>
      <c r="J30" s="55">
        <f>'Wniosek 2026 r.'!H309</f>
        <v>0</v>
      </c>
      <c r="K30" s="54">
        <f>IFERROR('Wniosek 2026 r.'!C539,0)</f>
        <v>0</v>
      </c>
      <c r="L30" s="34" t="str">
        <f t="shared" si="17"/>
        <v/>
      </c>
      <c r="M30" s="39">
        <f t="shared" si="18"/>
        <v>0</v>
      </c>
      <c r="N30" s="38">
        <f t="shared" si="19"/>
        <v>0</v>
      </c>
      <c r="O30" s="34">
        <f t="shared" si="20"/>
        <v>0</v>
      </c>
      <c r="P30" s="37">
        <f t="shared" si="32"/>
        <v>0</v>
      </c>
      <c r="Q30" s="36">
        <f t="shared" si="21"/>
        <v>0</v>
      </c>
      <c r="R30" s="36">
        <f t="shared" si="22"/>
        <v>0</v>
      </c>
      <c r="S30" s="36">
        <f t="shared" si="23"/>
        <v>0</v>
      </c>
      <c r="T30" s="34">
        <f t="shared" si="24"/>
        <v>0</v>
      </c>
      <c r="U30" s="34">
        <f t="shared" si="25"/>
        <v>0</v>
      </c>
      <c r="V30" s="34">
        <f t="shared" si="26"/>
        <v>0</v>
      </c>
      <c r="W30" s="34">
        <f t="shared" si="27"/>
        <v>0</v>
      </c>
      <c r="X30" s="34">
        <f t="shared" si="33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- 2026 r.'!C54</f>
        <v>0</v>
      </c>
      <c r="AG30" s="52">
        <f>'Zał. nr 2 kalkulacja - 2026 r.'!D54</f>
        <v>0</v>
      </c>
      <c r="AH30" s="52">
        <f>'Zał. nr 2 kalkulacja - 2026 r.'!E54</f>
        <v>0</v>
      </c>
      <c r="AI30" s="52">
        <f>'Zał. nr 2 kalkulacja - 2026 r.'!F54</f>
        <v>0</v>
      </c>
      <c r="AJ30" s="52">
        <f>'Zał. nr 2 kalkulacja - 2026 r.'!G54</f>
        <v>0</v>
      </c>
      <c r="AK30" s="52">
        <f>'Zał. nr 2 kalkulacja - 2026 r.'!H54</f>
        <v>0</v>
      </c>
      <c r="AL30" s="52">
        <f>'Zał. nr 2 kalkulacja - 2026 r.'!I54</f>
        <v>0</v>
      </c>
      <c r="AM30" s="52">
        <f>'Zał. nr 2 kalkulacja - 2026 r.'!J54</f>
        <v>0</v>
      </c>
      <c r="AN30" s="52">
        <f>'Zał. nr 2 kalkulacja - 2026 r.'!K54</f>
        <v>0</v>
      </c>
      <c r="AO30" s="52">
        <f>'Zał. nr 2 kalkulacja - 2026 r.'!L54</f>
        <v>0</v>
      </c>
      <c r="AP30" s="52">
        <f>'Zał. nr 2 kalkulacja - 2026 r.'!M54</f>
        <v>0</v>
      </c>
      <c r="AQ30" s="52">
        <f>'Zał. nr 2 kalkulacja - 2026 r.'!N54</f>
        <v>0</v>
      </c>
    </row>
    <row r="31" spans="1:43" s="52" customFormat="1" x14ac:dyDescent="0.25">
      <c r="A31" s="52" t="str">
        <f>'Wniosek 2026 r.'!A69</f>
        <v/>
      </c>
      <c r="B31" s="60" t="str">
        <f>'Wniosek 2026 r.'!B69</f>
        <v/>
      </c>
      <c r="C31" s="59" t="str">
        <f>'Wniosek 2026 r.'!E69</f>
        <v/>
      </c>
      <c r="D31" s="58" t="str">
        <f>'Wniosek 2026 r.'!G69</f>
        <v/>
      </c>
      <c r="E31" s="55">
        <f>'Wniosek 2026 r.'!C194</f>
        <v>0</v>
      </c>
      <c r="F31" s="55">
        <f>'Wniosek 2026 r.'!C425</f>
        <v>0</v>
      </c>
      <c r="G31" s="57">
        <f>'Wniosek 2026 r.'!C310</f>
        <v>0</v>
      </c>
      <c r="H31" s="56">
        <f>'Wniosek 2026 r.'!D310</f>
        <v>0</v>
      </c>
      <c r="I31" s="64">
        <f>'Wniosek 2026 r.'!F310</f>
        <v>0</v>
      </c>
      <c r="J31" s="55">
        <f>'Wniosek 2026 r.'!H310</f>
        <v>0</v>
      </c>
      <c r="K31" s="54">
        <f>IFERROR('Wniosek 2026 r.'!C540,0)</f>
        <v>0</v>
      </c>
      <c r="L31" s="34" t="str">
        <f t="shared" si="17"/>
        <v/>
      </c>
      <c r="M31" s="39">
        <f t="shared" si="18"/>
        <v>0</v>
      </c>
      <c r="N31" s="38">
        <f t="shared" si="19"/>
        <v>0</v>
      </c>
      <c r="O31" s="34">
        <f t="shared" si="20"/>
        <v>0</v>
      </c>
      <c r="P31" s="37">
        <f t="shared" si="32"/>
        <v>0</v>
      </c>
      <c r="Q31" s="36">
        <f t="shared" si="21"/>
        <v>0</v>
      </c>
      <c r="R31" s="36">
        <f t="shared" si="22"/>
        <v>0</v>
      </c>
      <c r="S31" s="36">
        <f t="shared" si="23"/>
        <v>0</v>
      </c>
      <c r="T31" s="34">
        <f t="shared" si="24"/>
        <v>0</v>
      </c>
      <c r="U31" s="34">
        <f t="shared" si="25"/>
        <v>0</v>
      </c>
      <c r="V31" s="34">
        <f t="shared" si="26"/>
        <v>0</v>
      </c>
      <c r="W31" s="34">
        <f t="shared" si="27"/>
        <v>0</v>
      </c>
      <c r="X31" s="34">
        <f t="shared" si="33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- 2026 r.'!C55</f>
        <v>0</v>
      </c>
      <c r="AG31" s="52">
        <f>'Zał. nr 2 kalkulacja - 2026 r.'!D55</f>
        <v>0</v>
      </c>
      <c r="AH31" s="52">
        <f>'Zał. nr 2 kalkulacja - 2026 r.'!E55</f>
        <v>0</v>
      </c>
      <c r="AI31" s="52">
        <f>'Zał. nr 2 kalkulacja - 2026 r.'!F55</f>
        <v>0</v>
      </c>
      <c r="AJ31" s="52">
        <f>'Zał. nr 2 kalkulacja - 2026 r.'!G55</f>
        <v>0</v>
      </c>
      <c r="AK31" s="52">
        <f>'Zał. nr 2 kalkulacja - 2026 r.'!H55</f>
        <v>0</v>
      </c>
      <c r="AL31" s="52">
        <f>'Zał. nr 2 kalkulacja - 2026 r.'!I55</f>
        <v>0</v>
      </c>
      <c r="AM31" s="52">
        <f>'Zał. nr 2 kalkulacja - 2026 r.'!J55</f>
        <v>0</v>
      </c>
      <c r="AN31" s="52">
        <f>'Zał. nr 2 kalkulacja - 2026 r.'!K55</f>
        <v>0</v>
      </c>
      <c r="AO31" s="52">
        <f>'Zał. nr 2 kalkulacja - 2026 r.'!L55</f>
        <v>0</v>
      </c>
      <c r="AP31" s="52">
        <f>'Zał. nr 2 kalkulacja - 2026 r.'!M55</f>
        <v>0</v>
      </c>
      <c r="AQ31" s="52">
        <f>'Zał. nr 2 kalkulacja - 2026 r.'!N55</f>
        <v>0</v>
      </c>
    </row>
    <row r="32" spans="1:43" s="52" customFormat="1" x14ac:dyDescent="0.25">
      <c r="A32" s="52" t="str">
        <f>'Wniosek 2026 r.'!A70</f>
        <v/>
      </c>
      <c r="B32" s="60" t="str">
        <f>'Wniosek 2026 r.'!B70</f>
        <v/>
      </c>
      <c r="C32" s="59" t="str">
        <f>'Wniosek 2026 r.'!E70</f>
        <v/>
      </c>
      <c r="D32" s="58" t="str">
        <f>'Wniosek 2026 r.'!G70</f>
        <v/>
      </c>
      <c r="E32" s="55">
        <f>'Wniosek 2026 r.'!C195</f>
        <v>0</v>
      </c>
      <c r="F32" s="55">
        <f>'Wniosek 2026 r.'!C426</f>
        <v>0</v>
      </c>
      <c r="G32" s="57">
        <f>'Wniosek 2026 r.'!C311</f>
        <v>0</v>
      </c>
      <c r="H32" s="56">
        <f>'Wniosek 2026 r.'!D311</f>
        <v>0</v>
      </c>
      <c r="I32" s="64">
        <f>'Wniosek 2026 r.'!F311</f>
        <v>0</v>
      </c>
      <c r="J32" s="55">
        <f>'Wniosek 2026 r.'!H311</f>
        <v>0</v>
      </c>
      <c r="K32" s="54">
        <f>IFERROR('Wniosek 2026 r.'!C541,0)</f>
        <v>0</v>
      </c>
      <c r="L32" s="34" t="str">
        <f t="shared" si="17"/>
        <v/>
      </c>
      <c r="M32" s="39">
        <f t="shared" si="18"/>
        <v>0</v>
      </c>
      <c r="N32" s="38">
        <f t="shared" si="19"/>
        <v>0</v>
      </c>
      <c r="O32" s="34">
        <f t="shared" si="20"/>
        <v>0</v>
      </c>
      <c r="P32" s="37">
        <f t="shared" si="32"/>
        <v>0</v>
      </c>
      <c r="Q32" s="36">
        <f t="shared" si="21"/>
        <v>0</v>
      </c>
      <c r="R32" s="36">
        <f t="shared" si="22"/>
        <v>0</v>
      </c>
      <c r="S32" s="36">
        <f t="shared" si="23"/>
        <v>0</v>
      </c>
      <c r="T32" s="34">
        <f t="shared" si="24"/>
        <v>0</v>
      </c>
      <c r="U32" s="34">
        <f t="shared" si="25"/>
        <v>0</v>
      </c>
      <c r="V32" s="34">
        <f t="shared" si="26"/>
        <v>0</v>
      </c>
      <c r="W32" s="34">
        <f t="shared" si="27"/>
        <v>0</v>
      </c>
      <c r="X32" s="34">
        <f t="shared" si="33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- 2026 r.'!C56</f>
        <v>0</v>
      </c>
      <c r="AG32" s="52">
        <f>'Zał. nr 2 kalkulacja - 2026 r.'!D56</f>
        <v>0</v>
      </c>
      <c r="AH32" s="52">
        <f>'Zał. nr 2 kalkulacja - 2026 r.'!E56</f>
        <v>0</v>
      </c>
      <c r="AI32" s="52">
        <f>'Zał. nr 2 kalkulacja - 2026 r.'!F56</f>
        <v>0</v>
      </c>
      <c r="AJ32" s="52">
        <f>'Zał. nr 2 kalkulacja - 2026 r.'!G56</f>
        <v>0</v>
      </c>
      <c r="AK32" s="52">
        <f>'Zał. nr 2 kalkulacja - 2026 r.'!H56</f>
        <v>0</v>
      </c>
      <c r="AL32" s="52">
        <f>'Zał. nr 2 kalkulacja - 2026 r.'!I56</f>
        <v>0</v>
      </c>
      <c r="AM32" s="52">
        <f>'Zał. nr 2 kalkulacja - 2026 r.'!J56</f>
        <v>0</v>
      </c>
      <c r="AN32" s="52">
        <f>'Zał. nr 2 kalkulacja - 2026 r.'!K56</f>
        <v>0</v>
      </c>
      <c r="AO32" s="52">
        <f>'Zał. nr 2 kalkulacja - 2026 r.'!L56</f>
        <v>0</v>
      </c>
      <c r="AP32" s="52">
        <f>'Zał. nr 2 kalkulacja - 2026 r.'!M56</f>
        <v>0</v>
      </c>
      <c r="AQ32" s="52">
        <f>'Zał. nr 2 kalkulacja - 2026 r.'!N56</f>
        <v>0</v>
      </c>
    </row>
    <row r="33" spans="1:43" s="52" customFormat="1" x14ac:dyDescent="0.25">
      <c r="A33" s="52" t="str">
        <f>'Wniosek 2026 r.'!A71</f>
        <v/>
      </c>
      <c r="B33" s="60" t="str">
        <f>'Wniosek 2026 r.'!B71</f>
        <v/>
      </c>
      <c r="C33" s="59" t="str">
        <f>'Wniosek 2026 r.'!E71</f>
        <v/>
      </c>
      <c r="D33" s="58" t="str">
        <f>'Wniosek 2026 r.'!G71</f>
        <v/>
      </c>
      <c r="E33" s="55">
        <f>'Wniosek 2026 r.'!C196</f>
        <v>0</v>
      </c>
      <c r="F33" s="55">
        <f>'Wniosek 2026 r.'!C427</f>
        <v>0</v>
      </c>
      <c r="G33" s="57">
        <f>'Wniosek 2026 r.'!C312</f>
        <v>0</v>
      </c>
      <c r="H33" s="56">
        <f>'Wniosek 2026 r.'!D312</f>
        <v>0</v>
      </c>
      <c r="I33" s="64">
        <f>'Wniosek 2026 r.'!F312</f>
        <v>0</v>
      </c>
      <c r="J33" s="55">
        <f>'Wniosek 2026 r.'!H312</f>
        <v>0</v>
      </c>
      <c r="K33" s="54">
        <f>IFERROR('Wniosek 2026 r.'!C542,0)</f>
        <v>0</v>
      </c>
      <c r="L33" s="34" t="str">
        <f t="shared" si="17"/>
        <v/>
      </c>
      <c r="M33" s="39">
        <f t="shared" si="18"/>
        <v>0</v>
      </c>
      <c r="N33" s="38">
        <f t="shared" si="19"/>
        <v>0</v>
      </c>
      <c r="O33" s="34">
        <f t="shared" si="20"/>
        <v>0</v>
      </c>
      <c r="P33" s="37">
        <f t="shared" si="32"/>
        <v>0</v>
      </c>
      <c r="Q33" s="36">
        <f t="shared" si="21"/>
        <v>0</v>
      </c>
      <c r="R33" s="36">
        <f t="shared" si="22"/>
        <v>0</v>
      </c>
      <c r="S33" s="36">
        <f t="shared" si="23"/>
        <v>0</v>
      </c>
      <c r="T33" s="34">
        <f t="shared" si="24"/>
        <v>0</v>
      </c>
      <c r="U33" s="34">
        <f t="shared" si="25"/>
        <v>0</v>
      </c>
      <c r="V33" s="34">
        <f t="shared" si="26"/>
        <v>0</v>
      </c>
      <c r="W33" s="34">
        <f t="shared" si="27"/>
        <v>0</v>
      </c>
      <c r="X33" s="34">
        <f t="shared" si="33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- 2026 r.'!C57</f>
        <v>0</v>
      </c>
      <c r="AG33" s="52">
        <f>'Zał. nr 2 kalkulacja - 2026 r.'!D57</f>
        <v>0</v>
      </c>
      <c r="AH33" s="52">
        <f>'Zał. nr 2 kalkulacja - 2026 r.'!E57</f>
        <v>0</v>
      </c>
      <c r="AI33" s="52">
        <f>'Zał. nr 2 kalkulacja - 2026 r.'!F57</f>
        <v>0</v>
      </c>
      <c r="AJ33" s="52">
        <f>'Zał. nr 2 kalkulacja - 2026 r.'!G57</f>
        <v>0</v>
      </c>
      <c r="AK33" s="52">
        <f>'Zał. nr 2 kalkulacja - 2026 r.'!H57</f>
        <v>0</v>
      </c>
      <c r="AL33" s="52">
        <f>'Zał. nr 2 kalkulacja - 2026 r.'!I57</f>
        <v>0</v>
      </c>
      <c r="AM33" s="52">
        <f>'Zał. nr 2 kalkulacja - 2026 r.'!J57</f>
        <v>0</v>
      </c>
      <c r="AN33" s="52">
        <f>'Zał. nr 2 kalkulacja - 2026 r.'!K57</f>
        <v>0</v>
      </c>
      <c r="AO33" s="52">
        <f>'Zał. nr 2 kalkulacja - 2026 r.'!L57</f>
        <v>0</v>
      </c>
      <c r="AP33" s="52">
        <f>'Zał. nr 2 kalkulacja - 2026 r.'!M57</f>
        <v>0</v>
      </c>
      <c r="AQ33" s="52">
        <f>'Zał. nr 2 kalkulacja - 2026 r.'!N57</f>
        <v>0</v>
      </c>
    </row>
    <row r="34" spans="1:43" s="52" customFormat="1" x14ac:dyDescent="0.25">
      <c r="A34" s="52" t="str">
        <f>'Wniosek 2026 r.'!A72</f>
        <v/>
      </c>
      <c r="B34" s="60" t="str">
        <f>'Wniosek 2026 r.'!B72</f>
        <v/>
      </c>
      <c r="C34" s="59" t="str">
        <f>'Wniosek 2026 r.'!E72</f>
        <v/>
      </c>
      <c r="D34" s="58" t="str">
        <f>'Wniosek 2026 r.'!G72</f>
        <v/>
      </c>
      <c r="E34" s="55">
        <f>'Wniosek 2026 r.'!C197</f>
        <v>0</v>
      </c>
      <c r="F34" s="55">
        <f>'Wniosek 2026 r.'!C428</f>
        <v>0</v>
      </c>
      <c r="G34" s="57">
        <f>'Wniosek 2026 r.'!C313</f>
        <v>0</v>
      </c>
      <c r="H34" s="56">
        <f>'Wniosek 2026 r.'!D313</f>
        <v>0</v>
      </c>
      <c r="I34" s="64">
        <f>'Wniosek 2026 r.'!F313</f>
        <v>0</v>
      </c>
      <c r="J34" s="55">
        <f>'Wniosek 2026 r.'!H313</f>
        <v>0</v>
      </c>
      <c r="K34" s="54">
        <f>IFERROR('Wniosek 2026 r.'!C543,0)</f>
        <v>0</v>
      </c>
      <c r="L34" s="34" t="str">
        <f t="shared" si="17"/>
        <v/>
      </c>
      <c r="M34" s="39">
        <f t="shared" si="18"/>
        <v>0</v>
      </c>
      <c r="N34" s="38">
        <f t="shared" si="19"/>
        <v>0</v>
      </c>
      <c r="O34" s="34">
        <f t="shared" si="20"/>
        <v>0</v>
      </c>
      <c r="P34" s="37">
        <f t="shared" si="32"/>
        <v>0</v>
      </c>
      <c r="Q34" s="36">
        <f t="shared" si="21"/>
        <v>0</v>
      </c>
      <c r="R34" s="36">
        <f t="shared" si="22"/>
        <v>0</v>
      </c>
      <c r="S34" s="36">
        <f t="shared" si="23"/>
        <v>0</v>
      </c>
      <c r="T34" s="34">
        <f t="shared" si="24"/>
        <v>0</v>
      </c>
      <c r="U34" s="34">
        <f t="shared" si="25"/>
        <v>0</v>
      </c>
      <c r="V34" s="34">
        <f t="shared" si="26"/>
        <v>0</v>
      </c>
      <c r="W34" s="34">
        <f t="shared" si="27"/>
        <v>0</v>
      </c>
      <c r="X34" s="34">
        <f t="shared" si="33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- 2026 r.'!C58</f>
        <v>0</v>
      </c>
      <c r="AG34" s="52">
        <f>'Zał. nr 2 kalkulacja - 2026 r.'!D58</f>
        <v>0</v>
      </c>
      <c r="AH34" s="52">
        <f>'Zał. nr 2 kalkulacja - 2026 r.'!E58</f>
        <v>0</v>
      </c>
      <c r="AI34" s="52">
        <f>'Zał. nr 2 kalkulacja - 2026 r.'!F58</f>
        <v>0</v>
      </c>
      <c r="AJ34" s="52">
        <f>'Zał. nr 2 kalkulacja - 2026 r.'!G58</f>
        <v>0</v>
      </c>
      <c r="AK34" s="52">
        <f>'Zał. nr 2 kalkulacja - 2026 r.'!H58</f>
        <v>0</v>
      </c>
      <c r="AL34" s="52">
        <f>'Zał. nr 2 kalkulacja - 2026 r.'!I58</f>
        <v>0</v>
      </c>
      <c r="AM34" s="52">
        <f>'Zał. nr 2 kalkulacja - 2026 r.'!J58</f>
        <v>0</v>
      </c>
      <c r="AN34" s="52">
        <f>'Zał. nr 2 kalkulacja - 2026 r.'!K58</f>
        <v>0</v>
      </c>
      <c r="AO34" s="52">
        <f>'Zał. nr 2 kalkulacja - 2026 r.'!L58</f>
        <v>0</v>
      </c>
      <c r="AP34" s="52">
        <f>'Zał. nr 2 kalkulacja - 2026 r.'!M58</f>
        <v>0</v>
      </c>
      <c r="AQ34" s="52">
        <f>'Zał. nr 2 kalkulacja - 2026 r.'!N58</f>
        <v>0</v>
      </c>
    </row>
    <row r="35" spans="1:43" s="52" customFormat="1" x14ac:dyDescent="0.25">
      <c r="A35" s="52" t="str">
        <f>'Wniosek 2026 r.'!A73</f>
        <v/>
      </c>
      <c r="B35" s="60" t="str">
        <f>'Wniosek 2026 r.'!B73</f>
        <v/>
      </c>
      <c r="C35" s="59" t="str">
        <f>'Wniosek 2026 r.'!E73</f>
        <v/>
      </c>
      <c r="D35" s="58" t="str">
        <f>'Wniosek 2026 r.'!G73</f>
        <v/>
      </c>
      <c r="E35" s="55">
        <f>'Wniosek 2026 r.'!C198</f>
        <v>0</v>
      </c>
      <c r="F35" s="55">
        <f>'Wniosek 2026 r.'!C429</f>
        <v>0</v>
      </c>
      <c r="G35" s="57">
        <f>'Wniosek 2026 r.'!C314</f>
        <v>0</v>
      </c>
      <c r="H35" s="56">
        <f>'Wniosek 2026 r.'!D314</f>
        <v>0</v>
      </c>
      <c r="I35" s="64">
        <f>'Wniosek 2026 r.'!F314</f>
        <v>0</v>
      </c>
      <c r="J35" s="55">
        <f>'Wniosek 2026 r.'!H314</f>
        <v>0</v>
      </c>
      <c r="K35" s="54">
        <f>IFERROR('Wniosek 2026 r.'!C544,0)</f>
        <v>0</v>
      </c>
      <c r="L35" s="34" t="str">
        <f t="shared" si="17"/>
        <v/>
      </c>
      <c r="M35" s="39">
        <f t="shared" si="18"/>
        <v>0</v>
      </c>
      <c r="N35" s="38">
        <f t="shared" si="19"/>
        <v>0</v>
      </c>
      <c r="O35" s="34">
        <f t="shared" si="20"/>
        <v>0</v>
      </c>
      <c r="P35" s="37">
        <f t="shared" si="32"/>
        <v>0</v>
      </c>
      <c r="Q35" s="36">
        <f t="shared" si="21"/>
        <v>0</v>
      </c>
      <c r="R35" s="36">
        <f t="shared" si="22"/>
        <v>0</v>
      </c>
      <c r="S35" s="36">
        <f t="shared" si="23"/>
        <v>0</v>
      </c>
      <c r="T35" s="34">
        <f t="shared" si="24"/>
        <v>0</v>
      </c>
      <c r="U35" s="34">
        <f t="shared" si="25"/>
        <v>0</v>
      </c>
      <c r="V35" s="34">
        <f t="shared" si="26"/>
        <v>0</v>
      </c>
      <c r="W35" s="34">
        <f t="shared" si="27"/>
        <v>0</v>
      </c>
      <c r="X35" s="34">
        <f t="shared" si="33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- 2026 r.'!C59</f>
        <v>0</v>
      </c>
      <c r="AG35" s="52">
        <f>'Zał. nr 2 kalkulacja - 2026 r.'!D59</f>
        <v>0</v>
      </c>
      <c r="AH35" s="52">
        <f>'Zał. nr 2 kalkulacja - 2026 r.'!E59</f>
        <v>0</v>
      </c>
      <c r="AI35" s="52">
        <f>'Zał. nr 2 kalkulacja - 2026 r.'!F59</f>
        <v>0</v>
      </c>
      <c r="AJ35" s="52">
        <f>'Zał. nr 2 kalkulacja - 2026 r.'!G59</f>
        <v>0</v>
      </c>
      <c r="AK35" s="52">
        <f>'Zał. nr 2 kalkulacja - 2026 r.'!H59</f>
        <v>0</v>
      </c>
      <c r="AL35" s="52">
        <f>'Zał. nr 2 kalkulacja - 2026 r.'!I59</f>
        <v>0</v>
      </c>
      <c r="AM35" s="52">
        <f>'Zał. nr 2 kalkulacja - 2026 r.'!J59</f>
        <v>0</v>
      </c>
      <c r="AN35" s="52">
        <f>'Zał. nr 2 kalkulacja - 2026 r.'!K59</f>
        <v>0</v>
      </c>
      <c r="AO35" s="52">
        <f>'Zał. nr 2 kalkulacja - 2026 r.'!L59</f>
        <v>0</v>
      </c>
      <c r="AP35" s="52">
        <f>'Zał. nr 2 kalkulacja - 2026 r.'!M59</f>
        <v>0</v>
      </c>
      <c r="AQ35" s="52">
        <f>'Zał. nr 2 kalkulacja - 2026 r.'!N59</f>
        <v>0</v>
      </c>
    </row>
    <row r="36" spans="1:43" s="52" customFormat="1" x14ac:dyDescent="0.25">
      <c r="A36" s="52" t="str">
        <f>'Wniosek 2026 r.'!A74</f>
        <v/>
      </c>
      <c r="B36" s="60" t="str">
        <f>'Wniosek 2026 r.'!B74</f>
        <v/>
      </c>
      <c r="C36" s="59" t="str">
        <f>'Wniosek 2026 r.'!E74</f>
        <v/>
      </c>
      <c r="D36" s="58" t="str">
        <f>'Wniosek 2026 r.'!G74</f>
        <v/>
      </c>
      <c r="E36" s="55">
        <f>'Wniosek 2026 r.'!C199</f>
        <v>0</v>
      </c>
      <c r="F36" s="55">
        <f>'Wniosek 2026 r.'!C430</f>
        <v>0</v>
      </c>
      <c r="G36" s="57">
        <f>'Wniosek 2026 r.'!C315</f>
        <v>0</v>
      </c>
      <c r="H36" s="56">
        <f>'Wniosek 2026 r.'!D315</f>
        <v>0</v>
      </c>
      <c r="I36" s="64">
        <f>'Wniosek 2026 r.'!F315</f>
        <v>0</v>
      </c>
      <c r="J36" s="55">
        <f>'Wniosek 2026 r.'!H315</f>
        <v>0</v>
      </c>
      <c r="K36" s="54">
        <f>IFERROR('Wniosek 2026 r.'!C545,0)</f>
        <v>0</v>
      </c>
      <c r="L36" s="34" t="str">
        <f t="shared" si="17"/>
        <v/>
      </c>
      <c r="M36" s="39">
        <f t="shared" si="18"/>
        <v>0</v>
      </c>
      <c r="N36" s="38">
        <f t="shared" si="19"/>
        <v>0</v>
      </c>
      <c r="O36" s="34">
        <f t="shared" si="20"/>
        <v>0</v>
      </c>
      <c r="P36" s="37">
        <f t="shared" si="32"/>
        <v>0</v>
      </c>
      <c r="Q36" s="36">
        <f t="shared" si="21"/>
        <v>0</v>
      </c>
      <c r="R36" s="36">
        <f t="shared" si="22"/>
        <v>0</v>
      </c>
      <c r="S36" s="36">
        <f t="shared" si="23"/>
        <v>0</v>
      </c>
      <c r="T36" s="34">
        <f t="shared" si="24"/>
        <v>0</v>
      </c>
      <c r="U36" s="34">
        <f t="shared" si="25"/>
        <v>0</v>
      </c>
      <c r="V36" s="34">
        <f t="shared" si="26"/>
        <v>0</v>
      </c>
      <c r="W36" s="34">
        <f t="shared" si="27"/>
        <v>0</v>
      </c>
      <c r="X36" s="34">
        <f t="shared" si="33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- 2026 r.'!C60</f>
        <v>0</v>
      </c>
      <c r="AG36" s="52">
        <f>'Zał. nr 2 kalkulacja - 2026 r.'!D60</f>
        <v>0</v>
      </c>
      <c r="AH36" s="52">
        <f>'Zał. nr 2 kalkulacja - 2026 r.'!E60</f>
        <v>0</v>
      </c>
      <c r="AI36" s="52">
        <f>'Zał. nr 2 kalkulacja - 2026 r.'!F60</f>
        <v>0</v>
      </c>
      <c r="AJ36" s="52">
        <f>'Zał. nr 2 kalkulacja - 2026 r.'!G60</f>
        <v>0</v>
      </c>
      <c r="AK36" s="52">
        <f>'Zał. nr 2 kalkulacja - 2026 r.'!H60</f>
        <v>0</v>
      </c>
      <c r="AL36" s="52">
        <f>'Zał. nr 2 kalkulacja - 2026 r.'!I60</f>
        <v>0</v>
      </c>
      <c r="AM36" s="52">
        <f>'Zał. nr 2 kalkulacja - 2026 r.'!J60</f>
        <v>0</v>
      </c>
      <c r="AN36" s="52">
        <f>'Zał. nr 2 kalkulacja - 2026 r.'!K60</f>
        <v>0</v>
      </c>
      <c r="AO36" s="52">
        <f>'Zał. nr 2 kalkulacja - 2026 r.'!L60</f>
        <v>0</v>
      </c>
      <c r="AP36" s="52">
        <f>'Zał. nr 2 kalkulacja - 2026 r.'!M60</f>
        <v>0</v>
      </c>
      <c r="AQ36" s="52">
        <f>'Zał. nr 2 kalkulacja - 2026 r.'!N60</f>
        <v>0</v>
      </c>
    </row>
    <row r="37" spans="1:43" s="52" customFormat="1" x14ac:dyDescent="0.25">
      <c r="A37" s="52" t="str">
        <f>'Wniosek 2026 r.'!A75</f>
        <v/>
      </c>
      <c r="B37" s="60" t="str">
        <f>'Wniosek 2026 r.'!B75</f>
        <v/>
      </c>
      <c r="C37" s="59" t="str">
        <f>'Wniosek 2026 r.'!E75</f>
        <v/>
      </c>
      <c r="D37" s="58" t="str">
        <f>'Wniosek 2026 r.'!G75</f>
        <v/>
      </c>
      <c r="E37" s="55">
        <f>'Wniosek 2026 r.'!C200</f>
        <v>0</v>
      </c>
      <c r="F37" s="55">
        <f>'Wniosek 2026 r.'!C431</f>
        <v>0</v>
      </c>
      <c r="G37" s="57">
        <f>'Wniosek 2026 r.'!C316</f>
        <v>0</v>
      </c>
      <c r="H37" s="56">
        <f>'Wniosek 2026 r.'!D316</f>
        <v>0</v>
      </c>
      <c r="I37" s="64">
        <f>'Wniosek 2026 r.'!F316</f>
        <v>0</v>
      </c>
      <c r="J37" s="55">
        <f>'Wniosek 2026 r.'!H316</f>
        <v>0</v>
      </c>
      <c r="K37" s="54">
        <f>IFERROR('Wniosek 2026 r.'!C546,0)</f>
        <v>0</v>
      </c>
      <c r="L37" s="34" t="str">
        <f t="shared" si="17"/>
        <v/>
      </c>
      <c r="M37" s="39">
        <f t="shared" si="18"/>
        <v>0</v>
      </c>
      <c r="N37" s="38">
        <f t="shared" si="19"/>
        <v>0</v>
      </c>
      <c r="O37" s="34">
        <f t="shared" si="20"/>
        <v>0</v>
      </c>
      <c r="P37" s="37">
        <f t="shared" si="32"/>
        <v>0</v>
      </c>
      <c r="Q37" s="36">
        <f t="shared" si="21"/>
        <v>0</v>
      </c>
      <c r="R37" s="36">
        <f t="shared" si="22"/>
        <v>0</v>
      </c>
      <c r="S37" s="36">
        <f t="shared" si="23"/>
        <v>0</v>
      </c>
      <c r="T37" s="34">
        <f t="shared" si="24"/>
        <v>0</v>
      </c>
      <c r="U37" s="34">
        <f t="shared" si="25"/>
        <v>0</v>
      </c>
      <c r="V37" s="34">
        <f t="shared" si="26"/>
        <v>0</v>
      </c>
      <c r="W37" s="34">
        <f t="shared" si="27"/>
        <v>0</v>
      </c>
      <c r="X37" s="34">
        <f t="shared" si="33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- 2026 r.'!C61</f>
        <v>0</v>
      </c>
      <c r="AG37" s="52">
        <f>'Zał. nr 2 kalkulacja - 2026 r.'!D61</f>
        <v>0</v>
      </c>
      <c r="AH37" s="52">
        <f>'Zał. nr 2 kalkulacja - 2026 r.'!E61</f>
        <v>0</v>
      </c>
      <c r="AI37" s="52">
        <f>'Zał. nr 2 kalkulacja - 2026 r.'!F61</f>
        <v>0</v>
      </c>
      <c r="AJ37" s="52">
        <f>'Zał. nr 2 kalkulacja - 2026 r.'!G61</f>
        <v>0</v>
      </c>
      <c r="AK37" s="52">
        <f>'Zał. nr 2 kalkulacja - 2026 r.'!H61</f>
        <v>0</v>
      </c>
      <c r="AL37" s="52">
        <f>'Zał. nr 2 kalkulacja - 2026 r.'!I61</f>
        <v>0</v>
      </c>
      <c r="AM37" s="52">
        <f>'Zał. nr 2 kalkulacja - 2026 r.'!J61</f>
        <v>0</v>
      </c>
      <c r="AN37" s="52">
        <f>'Zał. nr 2 kalkulacja - 2026 r.'!K61</f>
        <v>0</v>
      </c>
      <c r="AO37" s="52">
        <f>'Zał. nr 2 kalkulacja - 2026 r.'!L61</f>
        <v>0</v>
      </c>
      <c r="AP37" s="52">
        <f>'Zał. nr 2 kalkulacja - 2026 r.'!M61</f>
        <v>0</v>
      </c>
      <c r="AQ37" s="52">
        <f>'Zał. nr 2 kalkulacja - 2026 r.'!N61</f>
        <v>0</v>
      </c>
    </row>
    <row r="38" spans="1:43" s="52" customFormat="1" x14ac:dyDescent="0.25">
      <c r="A38" s="52" t="str">
        <f>'Wniosek 2026 r.'!A76</f>
        <v/>
      </c>
      <c r="B38" s="60" t="str">
        <f>'Wniosek 2026 r.'!B76</f>
        <v/>
      </c>
      <c r="C38" s="59" t="str">
        <f>'Wniosek 2026 r.'!E76</f>
        <v/>
      </c>
      <c r="D38" s="58" t="str">
        <f>'Wniosek 2026 r.'!G76</f>
        <v/>
      </c>
      <c r="E38" s="55">
        <f>'Wniosek 2026 r.'!C201</f>
        <v>0</v>
      </c>
      <c r="F38" s="55">
        <f>'Wniosek 2026 r.'!C432</f>
        <v>0</v>
      </c>
      <c r="G38" s="57">
        <f>'Wniosek 2026 r.'!C317</f>
        <v>0</v>
      </c>
      <c r="H38" s="56">
        <f>'Wniosek 2026 r.'!D317</f>
        <v>0</v>
      </c>
      <c r="I38" s="64">
        <f>'Wniosek 2026 r.'!F317</f>
        <v>0</v>
      </c>
      <c r="J38" s="55">
        <f>'Wniosek 2026 r.'!H317</f>
        <v>0</v>
      </c>
      <c r="K38" s="54">
        <f>IFERROR('Wniosek 2026 r.'!C547,0)</f>
        <v>0</v>
      </c>
      <c r="L38" s="34" t="str">
        <f t="shared" si="17"/>
        <v/>
      </c>
      <c r="M38" s="39">
        <f t="shared" si="18"/>
        <v>0</v>
      </c>
      <c r="N38" s="38">
        <f t="shared" si="19"/>
        <v>0</v>
      </c>
      <c r="O38" s="34">
        <f t="shared" si="20"/>
        <v>0</v>
      </c>
      <c r="P38" s="37">
        <f t="shared" si="32"/>
        <v>0</v>
      </c>
      <c r="Q38" s="36">
        <f t="shared" si="21"/>
        <v>0</v>
      </c>
      <c r="R38" s="36">
        <f t="shared" si="22"/>
        <v>0</v>
      </c>
      <c r="S38" s="36">
        <f t="shared" si="23"/>
        <v>0</v>
      </c>
      <c r="T38" s="34">
        <f t="shared" si="24"/>
        <v>0</v>
      </c>
      <c r="U38" s="34">
        <f t="shared" si="25"/>
        <v>0</v>
      </c>
      <c r="V38" s="34">
        <f t="shared" si="26"/>
        <v>0</v>
      </c>
      <c r="W38" s="34">
        <f t="shared" si="27"/>
        <v>0</v>
      </c>
      <c r="X38" s="34">
        <f t="shared" si="33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- 2026 r.'!C62</f>
        <v>0</v>
      </c>
      <c r="AG38" s="52">
        <f>'Zał. nr 2 kalkulacja - 2026 r.'!D62</f>
        <v>0</v>
      </c>
      <c r="AH38" s="52">
        <f>'Zał. nr 2 kalkulacja - 2026 r.'!E62</f>
        <v>0</v>
      </c>
      <c r="AI38" s="52">
        <f>'Zał. nr 2 kalkulacja - 2026 r.'!F62</f>
        <v>0</v>
      </c>
      <c r="AJ38" s="52">
        <f>'Zał. nr 2 kalkulacja - 2026 r.'!G62</f>
        <v>0</v>
      </c>
      <c r="AK38" s="52">
        <f>'Zał. nr 2 kalkulacja - 2026 r.'!H62</f>
        <v>0</v>
      </c>
      <c r="AL38" s="52">
        <f>'Zał. nr 2 kalkulacja - 2026 r.'!I62</f>
        <v>0</v>
      </c>
      <c r="AM38" s="52">
        <f>'Zał. nr 2 kalkulacja - 2026 r.'!J62</f>
        <v>0</v>
      </c>
      <c r="AN38" s="52">
        <f>'Zał. nr 2 kalkulacja - 2026 r.'!K62</f>
        <v>0</v>
      </c>
      <c r="AO38" s="52">
        <f>'Zał. nr 2 kalkulacja - 2026 r.'!L62</f>
        <v>0</v>
      </c>
      <c r="AP38" s="52">
        <f>'Zał. nr 2 kalkulacja - 2026 r.'!M62</f>
        <v>0</v>
      </c>
      <c r="AQ38" s="52">
        <f>'Zał. nr 2 kalkulacja - 2026 r.'!N62</f>
        <v>0</v>
      </c>
    </row>
    <row r="39" spans="1:43" s="52" customFormat="1" x14ac:dyDescent="0.25">
      <c r="A39" s="52" t="str">
        <f>'Wniosek 2026 r.'!A77</f>
        <v/>
      </c>
      <c r="B39" s="60" t="str">
        <f>'Wniosek 2026 r.'!B77</f>
        <v/>
      </c>
      <c r="C39" s="59" t="str">
        <f>'Wniosek 2026 r.'!E77</f>
        <v/>
      </c>
      <c r="D39" s="58" t="str">
        <f>'Wniosek 2026 r.'!G77</f>
        <v/>
      </c>
      <c r="E39" s="55">
        <f>'Wniosek 2026 r.'!C202</f>
        <v>0</v>
      </c>
      <c r="F39" s="55">
        <f>'Wniosek 2026 r.'!C433</f>
        <v>0</v>
      </c>
      <c r="G39" s="57">
        <f>'Wniosek 2026 r.'!C318</f>
        <v>0</v>
      </c>
      <c r="H39" s="56">
        <f>'Wniosek 2026 r.'!D318</f>
        <v>0</v>
      </c>
      <c r="I39" s="64">
        <f>'Wniosek 2026 r.'!F318</f>
        <v>0</v>
      </c>
      <c r="J39" s="55">
        <f>'Wniosek 2026 r.'!H318</f>
        <v>0</v>
      </c>
      <c r="K39" s="54">
        <f>IFERROR('Wniosek 2026 r.'!C548,0)</f>
        <v>0</v>
      </c>
      <c r="L39" s="34" t="str">
        <f t="shared" si="17"/>
        <v/>
      </c>
      <c r="M39" s="39">
        <f t="shared" si="18"/>
        <v>0</v>
      </c>
      <c r="N39" s="38">
        <f t="shared" si="19"/>
        <v>0</v>
      </c>
      <c r="O39" s="34">
        <f t="shared" si="20"/>
        <v>0</v>
      </c>
      <c r="P39" s="37">
        <f t="shared" si="32"/>
        <v>0</v>
      </c>
      <c r="Q39" s="36">
        <f t="shared" si="21"/>
        <v>0</v>
      </c>
      <c r="R39" s="36">
        <f t="shared" si="22"/>
        <v>0</v>
      </c>
      <c r="S39" s="36">
        <f t="shared" si="23"/>
        <v>0</v>
      </c>
      <c r="T39" s="34">
        <f t="shared" si="24"/>
        <v>0</v>
      </c>
      <c r="U39" s="34">
        <f t="shared" si="25"/>
        <v>0</v>
      </c>
      <c r="V39" s="34">
        <f t="shared" si="26"/>
        <v>0</v>
      </c>
      <c r="W39" s="34">
        <f t="shared" si="27"/>
        <v>0</v>
      </c>
      <c r="X39" s="34">
        <f t="shared" si="33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- 2026 r.'!C63</f>
        <v>0</v>
      </c>
      <c r="AG39" s="52">
        <f>'Zał. nr 2 kalkulacja - 2026 r.'!D63</f>
        <v>0</v>
      </c>
      <c r="AH39" s="52">
        <f>'Zał. nr 2 kalkulacja - 2026 r.'!E63</f>
        <v>0</v>
      </c>
      <c r="AI39" s="52">
        <f>'Zał. nr 2 kalkulacja - 2026 r.'!F63</f>
        <v>0</v>
      </c>
      <c r="AJ39" s="52">
        <f>'Zał. nr 2 kalkulacja - 2026 r.'!G63</f>
        <v>0</v>
      </c>
      <c r="AK39" s="52">
        <f>'Zał. nr 2 kalkulacja - 2026 r.'!H63</f>
        <v>0</v>
      </c>
      <c r="AL39" s="52">
        <f>'Zał. nr 2 kalkulacja - 2026 r.'!I63</f>
        <v>0</v>
      </c>
      <c r="AM39" s="52">
        <f>'Zał. nr 2 kalkulacja - 2026 r.'!J63</f>
        <v>0</v>
      </c>
      <c r="AN39" s="52">
        <f>'Zał. nr 2 kalkulacja - 2026 r.'!K63</f>
        <v>0</v>
      </c>
      <c r="AO39" s="52">
        <f>'Zał. nr 2 kalkulacja - 2026 r.'!L63</f>
        <v>0</v>
      </c>
      <c r="AP39" s="52">
        <f>'Zał. nr 2 kalkulacja - 2026 r.'!M63</f>
        <v>0</v>
      </c>
      <c r="AQ39" s="52">
        <f>'Zał. nr 2 kalkulacja - 2026 r.'!N63</f>
        <v>0</v>
      </c>
    </row>
    <row r="40" spans="1:43" s="52" customFormat="1" x14ac:dyDescent="0.25">
      <c r="A40" s="52" t="str">
        <f>'Wniosek 2026 r.'!A78</f>
        <v/>
      </c>
      <c r="B40" s="60" t="str">
        <f>'Wniosek 2026 r.'!B78</f>
        <v/>
      </c>
      <c r="C40" s="59" t="str">
        <f>'Wniosek 2026 r.'!E78</f>
        <v/>
      </c>
      <c r="D40" s="58" t="str">
        <f>'Wniosek 2026 r.'!G78</f>
        <v/>
      </c>
      <c r="E40" s="55">
        <f>'Wniosek 2026 r.'!C203</f>
        <v>0</v>
      </c>
      <c r="F40" s="55">
        <f>'Wniosek 2026 r.'!C434</f>
        <v>0</v>
      </c>
      <c r="G40" s="57">
        <f>'Wniosek 2026 r.'!C319</f>
        <v>0</v>
      </c>
      <c r="H40" s="56">
        <f>'Wniosek 2026 r.'!D319</f>
        <v>0</v>
      </c>
      <c r="I40" s="64">
        <f>'Wniosek 2026 r.'!F319</f>
        <v>0</v>
      </c>
      <c r="J40" s="55">
        <f>'Wniosek 2026 r.'!H319</f>
        <v>0</v>
      </c>
      <c r="K40" s="54">
        <f>IFERROR('Wniosek 2026 r.'!C549,0)</f>
        <v>0</v>
      </c>
      <c r="L40" s="34" t="str">
        <f t="shared" si="17"/>
        <v/>
      </c>
      <c r="M40" s="39">
        <f t="shared" si="18"/>
        <v>0</v>
      </c>
      <c r="N40" s="38">
        <f t="shared" si="19"/>
        <v>0</v>
      </c>
      <c r="O40" s="34">
        <f t="shared" si="20"/>
        <v>0</v>
      </c>
      <c r="P40" s="37">
        <f t="shared" si="32"/>
        <v>0</v>
      </c>
      <c r="Q40" s="36">
        <f t="shared" si="21"/>
        <v>0</v>
      </c>
      <c r="R40" s="36">
        <f t="shared" si="22"/>
        <v>0</v>
      </c>
      <c r="S40" s="36">
        <f t="shared" si="23"/>
        <v>0</v>
      </c>
      <c r="T40" s="34">
        <f t="shared" si="24"/>
        <v>0</v>
      </c>
      <c r="U40" s="34">
        <f t="shared" si="25"/>
        <v>0</v>
      </c>
      <c r="V40" s="34">
        <f t="shared" si="26"/>
        <v>0</v>
      </c>
      <c r="W40" s="34">
        <f t="shared" si="27"/>
        <v>0</v>
      </c>
      <c r="X40" s="34">
        <f t="shared" si="33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- 2026 r.'!C64</f>
        <v>0</v>
      </c>
      <c r="AG40" s="52">
        <f>'Zał. nr 2 kalkulacja - 2026 r.'!D64</f>
        <v>0</v>
      </c>
      <c r="AH40" s="52">
        <f>'Zał. nr 2 kalkulacja - 2026 r.'!E64</f>
        <v>0</v>
      </c>
      <c r="AI40" s="52">
        <f>'Zał. nr 2 kalkulacja - 2026 r.'!F64</f>
        <v>0</v>
      </c>
      <c r="AJ40" s="52">
        <f>'Zał. nr 2 kalkulacja - 2026 r.'!G64</f>
        <v>0</v>
      </c>
      <c r="AK40" s="52">
        <f>'Zał. nr 2 kalkulacja - 2026 r.'!H64</f>
        <v>0</v>
      </c>
      <c r="AL40" s="52">
        <f>'Zał. nr 2 kalkulacja - 2026 r.'!I64</f>
        <v>0</v>
      </c>
      <c r="AM40" s="52">
        <f>'Zał. nr 2 kalkulacja - 2026 r.'!J64</f>
        <v>0</v>
      </c>
      <c r="AN40" s="52">
        <f>'Zał. nr 2 kalkulacja - 2026 r.'!K64</f>
        <v>0</v>
      </c>
      <c r="AO40" s="52">
        <f>'Zał. nr 2 kalkulacja - 2026 r.'!L64</f>
        <v>0</v>
      </c>
      <c r="AP40" s="52">
        <f>'Zał. nr 2 kalkulacja - 2026 r.'!M64</f>
        <v>0</v>
      </c>
      <c r="AQ40" s="52">
        <f>'Zał. nr 2 kalkulacja - 2026 r.'!N64</f>
        <v>0</v>
      </c>
    </row>
    <row r="41" spans="1:43" s="52" customFormat="1" x14ac:dyDescent="0.25">
      <c r="A41" s="52" t="str">
        <f>'Wniosek 2026 r.'!A79</f>
        <v/>
      </c>
      <c r="B41" s="60" t="str">
        <f>'Wniosek 2026 r.'!B79</f>
        <v/>
      </c>
      <c r="C41" s="59" t="str">
        <f>'Wniosek 2026 r.'!E79</f>
        <v/>
      </c>
      <c r="D41" s="58" t="str">
        <f>'Wniosek 2026 r.'!G79</f>
        <v/>
      </c>
      <c r="E41" s="55">
        <f>'Wniosek 2026 r.'!C204</f>
        <v>0</v>
      </c>
      <c r="F41" s="55">
        <f>'Wniosek 2026 r.'!C435</f>
        <v>0</v>
      </c>
      <c r="G41" s="57">
        <f>'Wniosek 2026 r.'!C320</f>
        <v>0</v>
      </c>
      <c r="H41" s="56">
        <f>'Wniosek 2026 r.'!D320</f>
        <v>0</v>
      </c>
      <c r="I41" s="64">
        <f>'Wniosek 2026 r.'!F320</f>
        <v>0</v>
      </c>
      <c r="J41" s="55">
        <f>'Wniosek 2026 r.'!H320</f>
        <v>0</v>
      </c>
      <c r="K41" s="54">
        <f>IFERROR('Wniosek 2026 r.'!C550,0)</f>
        <v>0</v>
      </c>
      <c r="L41" s="34" t="str">
        <f t="shared" si="17"/>
        <v/>
      </c>
      <c r="M41" s="39">
        <f t="shared" si="18"/>
        <v>0</v>
      </c>
      <c r="N41" s="38">
        <f t="shared" si="19"/>
        <v>0</v>
      </c>
      <c r="O41" s="34">
        <f t="shared" si="20"/>
        <v>0</v>
      </c>
      <c r="P41" s="37">
        <f t="shared" si="32"/>
        <v>0</v>
      </c>
      <c r="Q41" s="36">
        <f t="shared" si="21"/>
        <v>0</v>
      </c>
      <c r="R41" s="36">
        <f t="shared" si="22"/>
        <v>0</v>
      </c>
      <c r="S41" s="36">
        <f t="shared" si="23"/>
        <v>0</v>
      </c>
      <c r="T41" s="34">
        <f t="shared" si="24"/>
        <v>0</v>
      </c>
      <c r="U41" s="34">
        <f t="shared" si="25"/>
        <v>0</v>
      </c>
      <c r="V41" s="34">
        <f t="shared" si="26"/>
        <v>0</v>
      </c>
      <c r="W41" s="34">
        <f t="shared" si="27"/>
        <v>0</v>
      </c>
      <c r="X41" s="34">
        <f t="shared" si="33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- 2026 r.'!C65</f>
        <v>0</v>
      </c>
      <c r="AG41" s="52">
        <f>'Zał. nr 2 kalkulacja - 2026 r.'!D65</f>
        <v>0</v>
      </c>
      <c r="AH41" s="52">
        <f>'Zał. nr 2 kalkulacja - 2026 r.'!E65</f>
        <v>0</v>
      </c>
      <c r="AI41" s="52">
        <f>'Zał. nr 2 kalkulacja - 2026 r.'!F65</f>
        <v>0</v>
      </c>
      <c r="AJ41" s="52">
        <f>'Zał. nr 2 kalkulacja - 2026 r.'!G65</f>
        <v>0</v>
      </c>
      <c r="AK41" s="52">
        <f>'Zał. nr 2 kalkulacja - 2026 r.'!H65</f>
        <v>0</v>
      </c>
      <c r="AL41" s="52">
        <f>'Zał. nr 2 kalkulacja - 2026 r.'!I65</f>
        <v>0</v>
      </c>
      <c r="AM41" s="52">
        <f>'Zał. nr 2 kalkulacja - 2026 r.'!J65</f>
        <v>0</v>
      </c>
      <c r="AN41" s="52">
        <f>'Zał. nr 2 kalkulacja - 2026 r.'!K65</f>
        <v>0</v>
      </c>
      <c r="AO41" s="52">
        <f>'Zał. nr 2 kalkulacja - 2026 r.'!L65</f>
        <v>0</v>
      </c>
      <c r="AP41" s="52">
        <f>'Zał. nr 2 kalkulacja - 2026 r.'!M65</f>
        <v>0</v>
      </c>
      <c r="AQ41" s="52">
        <f>'Zał. nr 2 kalkulacja - 2026 r.'!N65</f>
        <v>0</v>
      </c>
    </row>
    <row r="42" spans="1:43" s="52" customFormat="1" x14ac:dyDescent="0.25">
      <c r="A42" s="52" t="str">
        <f>'Wniosek 2026 r.'!A80</f>
        <v/>
      </c>
      <c r="B42" s="60" t="str">
        <f>'Wniosek 2026 r.'!B80</f>
        <v/>
      </c>
      <c r="C42" s="59" t="str">
        <f>'Wniosek 2026 r.'!E80</f>
        <v/>
      </c>
      <c r="D42" s="58" t="str">
        <f>'Wniosek 2026 r.'!G80</f>
        <v/>
      </c>
      <c r="E42" s="55">
        <f>'Wniosek 2026 r.'!C205</f>
        <v>0</v>
      </c>
      <c r="F42" s="55">
        <f>'Wniosek 2026 r.'!C436</f>
        <v>0</v>
      </c>
      <c r="G42" s="57">
        <f>'Wniosek 2026 r.'!C321</f>
        <v>0</v>
      </c>
      <c r="H42" s="56">
        <f>'Wniosek 2026 r.'!D321</f>
        <v>0</v>
      </c>
      <c r="I42" s="64">
        <f>'Wniosek 2026 r.'!F321</f>
        <v>0</v>
      </c>
      <c r="J42" s="55">
        <f>'Wniosek 2026 r.'!H321</f>
        <v>0</v>
      </c>
      <c r="K42" s="54">
        <f>IFERROR('Wniosek 2026 r.'!C551,0)</f>
        <v>0</v>
      </c>
      <c r="L42" s="34" t="str">
        <f t="shared" si="17"/>
        <v/>
      </c>
      <c r="M42" s="39">
        <f t="shared" si="18"/>
        <v>0</v>
      </c>
      <c r="N42" s="38">
        <f t="shared" si="19"/>
        <v>0</v>
      </c>
      <c r="O42" s="34">
        <f t="shared" si="20"/>
        <v>0</v>
      </c>
      <c r="P42" s="37">
        <f t="shared" si="32"/>
        <v>0</v>
      </c>
      <c r="Q42" s="36">
        <f t="shared" si="21"/>
        <v>0</v>
      </c>
      <c r="R42" s="36">
        <f t="shared" si="22"/>
        <v>0</v>
      </c>
      <c r="S42" s="36">
        <f t="shared" si="23"/>
        <v>0</v>
      </c>
      <c r="T42" s="34">
        <f t="shared" si="24"/>
        <v>0</v>
      </c>
      <c r="U42" s="34">
        <f t="shared" si="25"/>
        <v>0</v>
      </c>
      <c r="V42" s="34">
        <f t="shared" si="26"/>
        <v>0</v>
      </c>
      <c r="W42" s="34">
        <f t="shared" si="27"/>
        <v>0</v>
      </c>
      <c r="X42" s="34">
        <f t="shared" si="33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- 2026 r.'!C66</f>
        <v>0</v>
      </c>
      <c r="AG42" s="52">
        <f>'Zał. nr 2 kalkulacja - 2026 r.'!D66</f>
        <v>0</v>
      </c>
      <c r="AH42" s="52">
        <f>'Zał. nr 2 kalkulacja - 2026 r.'!E66</f>
        <v>0</v>
      </c>
      <c r="AI42" s="52">
        <f>'Zał. nr 2 kalkulacja - 2026 r.'!F66</f>
        <v>0</v>
      </c>
      <c r="AJ42" s="52">
        <f>'Zał. nr 2 kalkulacja - 2026 r.'!G66</f>
        <v>0</v>
      </c>
      <c r="AK42" s="52">
        <f>'Zał. nr 2 kalkulacja - 2026 r.'!H66</f>
        <v>0</v>
      </c>
      <c r="AL42" s="52">
        <f>'Zał. nr 2 kalkulacja - 2026 r.'!I66</f>
        <v>0</v>
      </c>
      <c r="AM42" s="52">
        <f>'Zał. nr 2 kalkulacja - 2026 r.'!J66</f>
        <v>0</v>
      </c>
      <c r="AN42" s="52">
        <f>'Zał. nr 2 kalkulacja - 2026 r.'!K66</f>
        <v>0</v>
      </c>
      <c r="AO42" s="52">
        <f>'Zał. nr 2 kalkulacja - 2026 r.'!L66</f>
        <v>0</v>
      </c>
      <c r="AP42" s="52">
        <f>'Zał. nr 2 kalkulacja - 2026 r.'!M66</f>
        <v>0</v>
      </c>
      <c r="AQ42" s="52">
        <f>'Zał. nr 2 kalkulacja - 2026 r.'!N66</f>
        <v>0</v>
      </c>
    </row>
    <row r="43" spans="1:43" s="52" customFormat="1" x14ac:dyDescent="0.25">
      <c r="A43" s="52" t="str">
        <f>'Wniosek 2026 r.'!A81</f>
        <v/>
      </c>
      <c r="B43" s="60" t="str">
        <f>'Wniosek 2026 r.'!B81</f>
        <v/>
      </c>
      <c r="C43" s="59" t="str">
        <f>'Wniosek 2026 r.'!E81</f>
        <v/>
      </c>
      <c r="D43" s="58" t="str">
        <f>'Wniosek 2026 r.'!G81</f>
        <v/>
      </c>
      <c r="E43" s="55">
        <f>'Wniosek 2026 r.'!C206</f>
        <v>0</v>
      </c>
      <c r="F43" s="55">
        <f>'Wniosek 2026 r.'!C437</f>
        <v>0</v>
      </c>
      <c r="G43" s="57">
        <f>'Wniosek 2026 r.'!C322</f>
        <v>0</v>
      </c>
      <c r="H43" s="56">
        <f>'Wniosek 2026 r.'!D322</f>
        <v>0</v>
      </c>
      <c r="I43" s="64">
        <f>'Wniosek 2026 r.'!F322</f>
        <v>0</v>
      </c>
      <c r="J43" s="55">
        <f>'Wniosek 2026 r.'!H322</f>
        <v>0</v>
      </c>
      <c r="K43" s="54">
        <f>IFERROR('Wniosek 2026 r.'!C552,0)</f>
        <v>0</v>
      </c>
      <c r="L43" s="34" t="str">
        <f t="shared" si="17"/>
        <v/>
      </c>
      <c r="M43" s="39">
        <f t="shared" si="18"/>
        <v>0</v>
      </c>
      <c r="N43" s="38">
        <f t="shared" si="19"/>
        <v>0</v>
      </c>
      <c r="O43" s="34">
        <f t="shared" si="20"/>
        <v>0</v>
      </c>
      <c r="P43" s="37">
        <f t="shared" si="32"/>
        <v>0</v>
      </c>
      <c r="Q43" s="36">
        <f t="shared" si="21"/>
        <v>0</v>
      </c>
      <c r="R43" s="36">
        <f t="shared" si="22"/>
        <v>0</v>
      </c>
      <c r="S43" s="36">
        <f t="shared" si="23"/>
        <v>0</v>
      </c>
      <c r="T43" s="34">
        <f t="shared" si="24"/>
        <v>0</v>
      </c>
      <c r="U43" s="34">
        <f t="shared" si="25"/>
        <v>0</v>
      </c>
      <c r="V43" s="34">
        <f t="shared" si="26"/>
        <v>0</v>
      </c>
      <c r="W43" s="34">
        <f t="shared" si="27"/>
        <v>0</v>
      </c>
      <c r="X43" s="34">
        <f t="shared" si="33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- 2026 r.'!C67</f>
        <v>0</v>
      </c>
      <c r="AG43" s="52">
        <f>'Zał. nr 2 kalkulacja - 2026 r.'!D67</f>
        <v>0</v>
      </c>
      <c r="AH43" s="52">
        <f>'Zał. nr 2 kalkulacja - 2026 r.'!E67</f>
        <v>0</v>
      </c>
      <c r="AI43" s="52">
        <f>'Zał. nr 2 kalkulacja - 2026 r.'!F67</f>
        <v>0</v>
      </c>
      <c r="AJ43" s="52">
        <f>'Zał. nr 2 kalkulacja - 2026 r.'!G67</f>
        <v>0</v>
      </c>
      <c r="AK43" s="52">
        <f>'Zał. nr 2 kalkulacja - 2026 r.'!H67</f>
        <v>0</v>
      </c>
      <c r="AL43" s="52">
        <f>'Zał. nr 2 kalkulacja - 2026 r.'!I67</f>
        <v>0</v>
      </c>
      <c r="AM43" s="52">
        <f>'Zał. nr 2 kalkulacja - 2026 r.'!J67</f>
        <v>0</v>
      </c>
      <c r="AN43" s="52">
        <f>'Zał. nr 2 kalkulacja - 2026 r.'!K67</f>
        <v>0</v>
      </c>
      <c r="AO43" s="52">
        <f>'Zał. nr 2 kalkulacja - 2026 r.'!L67</f>
        <v>0</v>
      </c>
      <c r="AP43" s="52">
        <f>'Zał. nr 2 kalkulacja - 2026 r.'!M67</f>
        <v>0</v>
      </c>
      <c r="AQ43" s="52">
        <f>'Zał. nr 2 kalkulacja - 2026 r.'!N67</f>
        <v>0</v>
      </c>
    </row>
    <row r="44" spans="1:43" s="52" customFormat="1" x14ac:dyDescent="0.25">
      <c r="A44" s="52" t="str">
        <f>'Wniosek 2026 r.'!A82</f>
        <v/>
      </c>
      <c r="B44" s="60" t="str">
        <f>'Wniosek 2026 r.'!B82</f>
        <v/>
      </c>
      <c r="C44" s="59" t="str">
        <f>'Wniosek 2026 r.'!E82</f>
        <v/>
      </c>
      <c r="D44" s="58" t="str">
        <f>'Wniosek 2026 r.'!G82</f>
        <v/>
      </c>
      <c r="E44" s="55">
        <f>'Wniosek 2026 r.'!C207</f>
        <v>0</v>
      </c>
      <c r="F44" s="55">
        <f>'Wniosek 2026 r.'!C438</f>
        <v>0</v>
      </c>
      <c r="G44" s="57">
        <f>'Wniosek 2026 r.'!C323</f>
        <v>0</v>
      </c>
      <c r="H44" s="56">
        <f>'Wniosek 2026 r.'!D323</f>
        <v>0</v>
      </c>
      <c r="I44" s="64">
        <f>'Wniosek 2026 r.'!F323</f>
        <v>0</v>
      </c>
      <c r="J44" s="55">
        <f>'Wniosek 2026 r.'!H323</f>
        <v>0</v>
      </c>
      <c r="K44" s="54">
        <f>IFERROR('Wniosek 2026 r.'!C553,0)</f>
        <v>0</v>
      </c>
      <c r="L44" s="34" t="str">
        <f t="shared" si="17"/>
        <v/>
      </c>
      <c r="M44" s="39">
        <f t="shared" si="18"/>
        <v>0</v>
      </c>
      <c r="N44" s="38">
        <f t="shared" si="19"/>
        <v>0</v>
      </c>
      <c r="O44" s="34">
        <f t="shared" si="20"/>
        <v>0</v>
      </c>
      <c r="P44" s="37">
        <f t="shared" si="32"/>
        <v>0</v>
      </c>
      <c r="Q44" s="36">
        <f t="shared" si="21"/>
        <v>0</v>
      </c>
      <c r="R44" s="36">
        <f t="shared" si="22"/>
        <v>0</v>
      </c>
      <c r="S44" s="36">
        <f t="shared" si="23"/>
        <v>0</v>
      </c>
      <c r="T44" s="34">
        <f t="shared" si="24"/>
        <v>0</v>
      </c>
      <c r="U44" s="34">
        <f t="shared" si="25"/>
        <v>0</v>
      </c>
      <c r="V44" s="34">
        <f t="shared" si="26"/>
        <v>0</v>
      </c>
      <c r="W44" s="34">
        <f t="shared" si="27"/>
        <v>0</v>
      </c>
      <c r="X44" s="34">
        <f t="shared" si="33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- 2026 r.'!C68</f>
        <v>0</v>
      </c>
      <c r="AG44" s="52">
        <f>'Zał. nr 2 kalkulacja - 2026 r.'!D68</f>
        <v>0</v>
      </c>
      <c r="AH44" s="52">
        <f>'Zał. nr 2 kalkulacja - 2026 r.'!E68</f>
        <v>0</v>
      </c>
      <c r="AI44" s="52">
        <f>'Zał. nr 2 kalkulacja - 2026 r.'!F68</f>
        <v>0</v>
      </c>
      <c r="AJ44" s="52">
        <f>'Zał. nr 2 kalkulacja - 2026 r.'!G68</f>
        <v>0</v>
      </c>
      <c r="AK44" s="52">
        <f>'Zał. nr 2 kalkulacja - 2026 r.'!H68</f>
        <v>0</v>
      </c>
      <c r="AL44" s="52">
        <f>'Zał. nr 2 kalkulacja - 2026 r.'!I68</f>
        <v>0</v>
      </c>
      <c r="AM44" s="52">
        <f>'Zał. nr 2 kalkulacja - 2026 r.'!J68</f>
        <v>0</v>
      </c>
      <c r="AN44" s="52">
        <f>'Zał. nr 2 kalkulacja - 2026 r.'!K68</f>
        <v>0</v>
      </c>
      <c r="AO44" s="52">
        <f>'Zał. nr 2 kalkulacja - 2026 r.'!L68</f>
        <v>0</v>
      </c>
      <c r="AP44" s="52">
        <f>'Zał. nr 2 kalkulacja - 2026 r.'!M68</f>
        <v>0</v>
      </c>
      <c r="AQ44" s="52">
        <f>'Zał. nr 2 kalkulacja - 2026 r.'!N68</f>
        <v>0</v>
      </c>
    </row>
    <row r="45" spans="1:43" s="52" customFormat="1" x14ac:dyDescent="0.25">
      <c r="A45" s="52" t="str">
        <f>'Wniosek 2026 r.'!A83</f>
        <v/>
      </c>
      <c r="B45" s="60" t="str">
        <f>'Wniosek 2026 r.'!B83</f>
        <v/>
      </c>
      <c r="C45" s="59" t="str">
        <f>'Wniosek 2026 r.'!E83</f>
        <v/>
      </c>
      <c r="D45" s="58" t="str">
        <f>'Wniosek 2026 r.'!G83</f>
        <v/>
      </c>
      <c r="E45" s="55">
        <f>'Wniosek 2026 r.'!C208</f>
        <v>0</v>
      </c>
      <c r="F45" s="55">
        <f>'Wniosek 2026 r.'!C439</f>
        <v>0</v>
      </c>
      <c r="G45" s="57">
        <f>'Wniosek 2026 r.'!C324</f>
        <v>0</v>
      </c>
      <c r="H45" s="56">
        <f>'Wniosek 2026 r.'!D324</f>
        <v>0</v>
      </c>
      <c r="I45" s="64">
        <f>'Wniosek 2026 r.'!F324</f>
        <v>0</v>
      </c>
      <c r="J45" s="55">
        <f>'Wniosek 2026 r.'!H324</f>
        <v>0</v>
      </c>
      <c r="K45" s="54">
        <f>IFERROR('Wniosek 2026 r.'!C554,0)</f>
        <v>0</v>
      </c>
      <c r="L45" s="34" t="str">
        <f t="shared" si="17"/>
        <v/>
      </c>
      <c r="M45" s="39">
        <f t="shared" si="18"/>
        <v>0</v>
      </c>
      <c r="N45" s="38">
        <f t="shared" si="19"/>
        <v>0</v>
      </c>
      <c r="O45" s="34">
        <f t="shared" si="20"/>
        <v>0</v>
      </c>
      <c r="P45" s="37">
        <f t="shared" si="32"/>
        <v>0</v>
      </c>
      <c r="Q45" s="36">
        <f t="shared" si="21"/>
        <v>0</v>
      </c>
      <c r="R45" s="36">
        <f t="shared" si="22"/>
        <v>0</v>
      </c>
      <c r="S45" s="36">
        <f t="shared" si="23"/>
        <v>0</v>
      </c>
      <c r="T45" s="34">
        <f t="shared" si="24"/>
        <v>0</v>
      </c>
      <c r="U45" s="34">
        <f t="shared" si="25"/>
        <v>0</v>
      </c>
      <c r="V45" s="34">
        <f t="shared" si="26"/>
        <v>0</v>
      </c>
      <c r="W45" s="34">
        <f t="shared" si="27"/>
        <v>0</v>
      </c>
      <c r="X45" s="34">
        <f t="shared" si="33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- 2026 r.'!C69</f>
        <v>0</v>
      </c>
      <c r="AG45" s="52">
        <f>'Zał. nr 2 kalkulacja - 2026 r.'!D69</f>
        <v>0</v>
      </c>
      <c r="AH45" s="52">
        <f>'Zał. nr 2 kalkulacja - 2026 r.'!E69</f>
        <v>0</v>
      </c>
      <c r="AI45" s="52">
        <f>'Zał. nr 2 kalkulacja - 2026 r.'!F69</f>
        <v>0</v>
      </c>
      <c r="AJ45" s="52">
        <f>'Zał. nr 2 kalkulacja - 2026 r.'!G69</f>
        <v>0</v>
      </c>
      <c r="AK45" s="52">
        <f>'Zał. nr 2 kalkulacja - 2026 r.'!H69</f>
        <v>0</v>
      </c>
      <c r="AL45" s="52">
        <f>'Zał. nr 2 kalkulacja - 2026 r.'!I69</f>
        <v>0</v>
      </c>
      <c r="AM45" s="52">
        <f>'Zał. nr 2 kalkulacja - 2026 r.'!J69</f>
        <v>0</v>
      </c>
      <c r="AN45" s="52">
        <f>'Zał. nr 2 kalkulacja - 2026 r.'!K69</f>
        <v>0</v>
      </c>
      <c r="AO45" s="52">
        <f>'Zał. nr 2 kalkulacja - 2026 r.'!L69</f>
        <v>0</v>
      </c>
      <c r="AP45" s="52">
        <f>'Zał. nr 2 kalkulacja - 2026 r.'!M69</f>
        <v>0</v>
      </c>
      <c r="AQ45" s="52">
        <f>'Zał. nr 2 kalkulacja - 2026 r.'!N69</f>
        <v>0</v>
      </c>
    </row>
    <row r="46" spans="1:43" s="52" customFormat="1" x14ac:dyDescent="0.25">
      <c r="A46" s="52" t="str">
        <f>'Wniosek 2026 r.'!A84</f>
        <v/>
      </c>
      <c r="B46" s="60" t="str">
        <f>'Wniosek 2026 r.'!B84</f>
        <v/>
      </c>
      <c r="C46" s="59" t="str">
        <f>'Wniosek 2026 r.'!E84</f>
        <v/>
      </c>
      <c r="D46" s="58" t="str">
        <f>'Wniosek 2026 r.'!G84</f>
        <v/>
      </c>
      <c r="E46" s="55">
        <f>'Wniosek 2026 r.'!C209</f>
        <v>0</v>
      </c>
      <c r="F46" s="55">
        <f>'Wniosek 2026 r.'!C440</f>
        <v>0</v>
      </c>
      <c r="G46" s="57">
        <f>'Wniosek 2026 r.'!C325</f>
        <v>0</v>
      </c>
      <c r="H46" s="56">
        <f>'Wniosek 2026 r.'!D325</f>
        <v>0</v>
      </c>
      <c r="I46" s="64">
        <f>'Wniosek 2026 r.'!F325</f>
        <v>0</v>
      </c>
      <c r="J46" s="55">
        <f>'Wniosek 2026 r.'!H325</f>
        <v>0</v>
      </c>
      <c r="K46" s="54">
        <f>IFERROR('Wniosek 2026 r.'!C555,0)</f>
        <v>0</v>
      </c>
      <c r="L46" s="34" t="str">
        <f t="shared" si="17"/>
        <v/>
      </c>
      <c r="M46" s="39">
        <f t="shared" si="18"/>
        <v>0</v>
      </c>
      <c r="N46" s="38">
        <f t="shared" si="19"/>
        <v>0</v>
      </c>
      <c r="O46" s="34">
        <f t="shared" si="20"/>
        <v>0</v>
      </c>
      <c r="P46" s="37">
        <f t="shared" si="32"/>
        <v>0</v>
      </c>
      <c r="Q46" s="36">
        <f t="shared" si="21"/>
        <v>0</v>
      </c>
      <c r="R46" s="36">
        <f t="shared" si="22"/>
        <v>0</v>
      </c>
      <c r="S46" s="36">
        <f t="shared" si="23"/>
        <v>0</v>
      </c>
      <c r="T46" s="34">
        <f t="shared" si="24"/>
        <v>0</v>
      </c>
      <c r="U46" s="34">
        <f t="shared" si="25"/>
        <v>0</v>
      </c>
      <c r="V46" s="34">
        <f t="shared" si="26"/>
        <v>0</v>
      </c>
      <c r="W46" s="34">
        <f t="shared" si="27"/>
        <v>0</v>
      </c>
      <c r="X46" s="34">
        <f t="shared" si="33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- 2026 r.'!C70</f>
        <v>0</v>
      </c>
      <c r="AG46" s="52">
        <f>'Zał. nr 2 kalkulacja - 2026 r.'!D70</f>
        <v>0</v>
      </c>
      <c r="AH46" s="52">
        <f>'Zał. nr 2 kalkulacja - 2026 r.'!E70</f>
        <v>0</v>
      </c>
      <c r="AI46" s="52">
        <f>'Zał. nr 2 kalkulacja - 2026 r.'!F70</f>
        <v>0</v>
      </c>
      <c r="AJ46" s="52">
        <f>'Zał. nr 2 kalkulacja - 2026 r.'!G70</f>
        <v>0</v>
      </c>
      <c r="AK46" s="52">
        <f>'Zał. nr 2 kalkulacja - 2026 r.'!H70</f>
        <v>0</v>
      </c>
      <c r="AL46" s="52">
        <f>'Zał. nr 2 kalkulacja - 2026 r.'!I70</f>
        <v>0</v>
      </c>
      <c r="AM46" s="52">
        <f>'Zał. nr 2 kalkulacja - 2026 r.'!J70</f>
        <v>0</v>
      </c>
      <c r="AN46" s="52">
        <f>'Zał. nr 2 kalkulacja - 2026 r.'!K70</f>
        <v>0</v>
      </c>
      <c r="AO46" s="52">
        <f>'Zał. nr 2 kalkulacja - 2026 r.'!L70</f>
        <v>0</v>
      </c>
      <c r="AP46" s="52">
        <f>'Zał. nr 2 kalkulacja - 2026 r.'!M70</f>
        <v>0</v>
      </c>
      <c r="AQ46" s="52">
        <f>'Zał. nr 2 kalkulacja - 2026 r.'!N70</f>
        <v>0</v>
      </c>
    </row>
    <row r="47" spans="1:43" s="52" customFormat="1" x14ac:dyDescent="0.25">
      <c r="A47" s="52" t="str">
        <f>'Wniosek 2026 r.'!A85</f>
        <v/>
      </c>
      <c r="B47" s="60" t="str">
        <f>'Wniosek 2026 r.'!B85</f>
        <v/>
      </c>
      <c r="C47" s="59" t="str">
        <f>'Wniosek 2026 r.'!E85</f>
        <v/>
      </c>
      <c r="D47" s="58" t="str">
        <f>'Wniosek 2026 r.'!G85</f>
        <v/>
      </c>
      <c r="E47" s="55">
        <f>'Wniosek 2026 r.'!C210</f>
        <v>0</v>
      </c>
      <c r="F47" s="55">
        <f>'Wniosek 2026 r.'!C441</f>
        <v>0</v>
      </c>
      <c r="G47" s="57">
        <f>'Wniosek 2026 r.'!C326</f>
        <v>0</v>
      </c>
      <c r="H47" s="56">
        <f>'Wniosek 2026 r.'!D326</f>
        <v>0</v>
      </c>
      <c r="I47" s="64">
        <f>'Wniosek 2026 r.'!F326</f>
        <v>0</v>
      </c>
      <c r="J47" s="55">
        <f>'Wniosek 2026 r.'!H326</f>
        <v>0</v>
      </c>
      <c r="K47" s="54">
        <f>IFERROR('Wniosek 2026 r.'!C556,0)</f>
        <v>0</v>
      </c>
      <c r="L47" s="34" t="str">
        <f t="shared" si="17"/>
        <v/>
      </c>
      <c r="M47" s="39">
        <f t="shared" si="18"/>
        <v>0</v>
      </c>
      <c r="N47" s="38">
        <f t="shared" si="19"/>
        <v>0</v>
      </c>
      <c r="O47" s="34">
        <f t="shared" si="20"/>
        <v>0</v>
      </c>
      <c r="P47" s="37">
        <f t="shared" si="32"/>
        <v>0</v>
      </c>
      <c r="Q47" s="36">
        <f t="shared" si="21"/>
        <v>0</v>
      </c>
      <c r="R47" s="36">
        <f t="shared" si="22"/>
        <v>0</v>
      </c>
      <c r="S47" s="36">
        <f t="shared" si="23"/>
        <v>0</v>
      </c>
      <c r="T47" s="34">
        <f t="shared" si="24"/>
        <v>0</v>
      </c>
      <c r="U47" s="34">
        <f t="shared" si="25"/>
        <v>0</v>
      </c>
      <c r="V47" s="34">
        <f t="shared" si="26"/>
        <v>0</v>
      </c>
      <c r="W47" s="34">
        <f t="shared" si="27"/>
        <v>0</v>
      </c>
      <c r="X47" s="34">
        <f t="shared" si="33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- 2026 r.'!C71</f>
        <v>0</v>
      </c>
      <c r="AG47" s="52">
        <f>'Zał. nr 2 kalkulacja - 2026 r.'!D71</f>
        <v>0</v>
      </c>
      <c r="AH47" s="52">
        <f>'Zał. nr 2 kalkulacja - 2026 r.'!E71</f>
        <v>0</v>
      </c>
      <c r="AI47" s="52">
        <f>'Zał. nr 2 kalkulacja - 2026 r.'!F71</f>
        <v>0</v>
      </c>
      <c r="AJ47" s="52">
        <f>'Zał. nr 2 kalkulacja - 2026 r.'!G71</f>
        <v>0</v>
      </c>
      <c r="AK47" s="52">
        <f>'Zał. nr 2 kalkulacja - 2026 r.'!H71</f>
        <v>0</v>
      </c>
      <c r="AL47" s="52">
        <f>'Zał. nr 2 kalkulacja - 2026 r.'!I71</f>
        <v>0</v>
      </c>
      <c r="AM47" s="52">
        <f>'Zał. nr 2 kalkulacja - 2026 r.'!J71</f>
        <v>0</v>
      </c>
      <c r="AN47" s="52">
        <f>'Zał. nr 2 kalkulacja - 2026 r.'!K71</f>
        <v>0</v>
      </c>
      <c r="AO47" s="52">
        <f>'Zał. nr 2 kalkulacja - 2026 r.'!L71</f>
        <v>0</v>
      </c>
      <c r="AP47" s="52">
        <f>'Zał. nr 2 kalkulacja - 2026 r.'!M71</f>
        <v>0</v>
      </c>
      <c r="AQ47" s="52">
        <f>'Zał. nr 2 kalkulacja - 2026 r.'!N71</f>
        <v>0</v>
      </c>
    </row>
    <row r="48" spans="1:43" s="52" customFormat="1" x14ac:dyDescent="0.25">
      <c r="A48" s="52" t="str">
        <f>'Wniosek 2026 r.'!A86</f>
        <v/>
      </c>
      <c r="B48" s="60" t="str">
        <f>'Wniosek 2026 r.'!B86</f>
        <v/>
      </c>
      <c r="C48" s="59" t="str">
        <f>'Wniosek 2026 r.'!E86</f>
        <v/>
      </c>
      <c r="D48" s="58" t="str">
        <f>'Wniosek 2026 r.'!G86</f>
        <v/>
      </c>
      <c r="E48" s="55">
        <f>'Wniosek 2026 r.'!C211</f>
        <v>0</v>
      </c>
      <c r="F48" s="55">
        <f>'Wniosek 2026 r.'!C442</f>
        <v>0</v>
      </c>
      <c r="G48" s="57">
        <f>'Wniosek 2026 r.'!C327</f>
        <v>0</v>
      </c>
      <c r="H48" s="56">
        <f>'Wniosek 2026 r.'!D327</f>
        <v>0</v>
      </c>
      <c r="I48" s="64">
        <f>'Wniosek 2026 r.'!F327</f>
        <v>0</v>
      </c>
      <c r="J48" s="55">
        <f>'Wniosek 2026 r.'!H327</f>
        <v>0</v>
      </c>
      <c r="K48" s="54">
        <f>IFERROR('Wniosek 2026 r.'!C557,0)</f>
        <v>0</v>
      </c>
      <c r="L48" s="34" t="str">
        <f t="shared" si="17"/>
        <v/>
      </c>
      <c r="M48" s="39">
        <f t="shared" si="18"/>
        <v>0</v>
      </c>
      <c r="N48" s="38">
        <f t="shared" si="19"/>
        <v>0</v>
      </c>
      <c r="O48" s="34">
        <f t="shared" si="20"/>
        <v>0</v>
      </c>
      <c r="P48" s="37">
        <f t="shared" si="32"/>
        <v>0</v>
      </c>
      <c r="Q48" s="36">
        <f t="shared" si="21"/>
        <v>0</v>
      </c>
      <c r="R48" s="36">
        <f t="shared" si="22"/>
        <v>0</v>
      </c>
      <c r="S48" s="36">
        <f t="shared" si="23"/>
        <v>0</v>
      </c>
      <c r="T48" s="34">
        <f t="shared" si="24"/>
        <v>0</v>
      </c>
      <c r="U48" s="34">
        <f t="shared" si="25"/>
        <v>0</v>
      </c>
      <c r="V48" s="34">
        <f t="shared" si="26"/>
        <v>0</v>
      </c>
      <c r="W48" s="34">
        <f t="shared" si="27"/>
        <v>0</v>
      </c>
      <c r="X48" s="34">
        <f t="shared" si="33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- 2026 r.'!C72</f>
        <v>0</v>
      </c>
      <c r="AG48" s="52">
        <f>'Zał. nr 2 kalkulacja - 2026 r.'!D72</f>
        <v>0</v>
      </c>
      <c r="AH48" s="52">
        <f>'Zał. nr 2 kalkulacja - 2026 r.'!E72</f>
        <v>0</v>
      </c>
      <c r="AI48" s="52">
        <f>'Zał. nr 2 kalkulacja - 2026 r.'!F72</f>
        <v>0</v>
      </c>
      <c r="AJ48" s="52">
        <f>'Zał. nr 2 kalkulacja - 2026 r.'!G72</f>
        <v>0</v>
      </c>
      <c r="AK48" s="52">
        <f>'Zał. nr 2 kalkulacja - 2026 r.'!H72</f>
        <v>0</v>
      </c>
      <c r="AL48" s="52">
        <f>'Zał. nr 2 kalkulacja - 2026 r.'!I72</f>
        <v>0</v>
      </c>
      <c r="AM48" s="52">
        <f>'Zał. nr 2 kalkulacja - 2026 r.'!J72</f>
        <v>0</v>
      </c>
      <c r="AN48" s="52">
        <f>'Zał. nr 2 kalkulacja - 2026 r.'!K72</f>
        <v>0</v>
      </c>
      <c r="AO48" s="52">
        <f>'Zał. nr 2 kalkulacja - 2026 r.'!L72</f>
        <v>0</v>
      </c>
      <c r="AP48" s="52">
        <f>'Zał. nr 2 kalkulacja - 2026 r.'!M72</f>
        <v>0</v>
      </c>
      <c r="AQ48" s="52">
        <f>'Zał. nr 2 kalkulacja - 2026 r.'!N72</f>
        <v>0</v>
      </c>
    </row>
    <row r="49" spans="1:43" s="52" customFormat="1" x14ac:dyDescent="0.25">
      <c r="A49" s="52" t="str">
        <f>'Wniosek 2026 r.'!A87</f>
        <v/>
      </c>
      <c r="B49" s="60" t="str">
        <f>'Wniosek 2026 r.'!B87</f>
        <v/>
      </c>
      <c r="C49" s="59" t="str">
        <f>'Wniosek 2026 r.'!E87</f>
        <v/>
      </c>
      <c r="D49" s="58" t="str">
        <f>'Wniosek 2026 r.'!G87</f>
        <v/>
      </c>
      <c r="E49" s="55">
        <f>'Wniosek 2026 r.'!C212</f>
        <v>0</v>
      </c>
      <c r="F49" s="55">
        <f>'Wniosek 2026 r.'!C443</f>
        <v>0</v>
      </c>
      <c r="G49" s="57">
        <f>'Wniosek 2026 r.'!C328</f>
        <v>0</v>
      </c>
      <c r="H49" s="56">
        <f>'Wniosek 2026 r.'!D328</f>
        <v>0</v>
      </c>
      <c r="I49" s="64">
        <f>'Wniosek 2026 r.'!F328</f>
        <v>0</v>
      </c>
      <c r="J49" s="55">
        <f>'Wniosek 2026 r.'!H328</f>
        <v>0</v>
      </c>
      <c r="K49" s="54">
        <f>IFERROR('Wniosek 2026 r.'!C558,0)</f>
        <v>0</v>
      </c>
      <c r="L49" s="34" t="str">
        <f t="shared" si="17"/>
        <v/>
      </c>
      <c r="M49" s="39">
        <f t="shared" si="18"/>
        <v>0</v>
      </c>
      <c r="N49" s="38">
        <f t="shared" si="19"/>
        <v>0</v>
      </c>
      <c r="O49" s="34">
        <f t="shared" si="20"/>
        <v>0</v>
      </c>
      <c r="P49" s="37">
        <f t="shared" si="32"/>
        <v>0</v>
      </c>
      <c r="Q49" s="36">
        <f t="shared" si="21"/>
        <v>0</v>
      </c>
      <c r="R49" s="36">
        <f t="shared" si="22"/>
        <v>0</v>
      </c>
      <c r="S49" s="36">
        <f t="shared" si="23"/>
        <v>0</v>
      </c>
      <c r="T49" s="34">
        <f t="shared" si="24"/>
        <v>0</v>
      </c>
      <c r="U49" s="34">
        <f t="shared" si="25"/>
        <v>0</v>
      </c>
      <c r="V49" s="34">
        <f t="shared" si="26"/>
        <v>0</v>
      </c>
      <c r="W49" s="34">
        <f t="shared" si="27"/>
        <v>0</v>
      </c>
      <c r="X49" s="34">
        <f t="shared" si="33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- 2026 r.'!C73</f>
        <v>0</v>
      </c>
      <c r="AG49" s="52">
        <f>'Zał. nr 2 kalkulacja - 2026 r.'!D73</f>
        <v>0</v>
      </c>
      <c r="AH49" s="52">
        <f>'Zał. nr 2 kalkulacja - 2026 r.'!E73</f>
        <v>0</v>
      </c>
      <c r="AI49" s="52">
        <f>'Zał. nr 2 kalkulacja - 2026 r.'!F73</f>
        <v>0</v>
      </c>
      <c r="AJ49" s="52">
        <f>'Zał. nr 2 kalkulacja - 2026 r.'!G73</f>
        <v>0</v>
      </c>
      <c r="AK49" s="52">
        <f>'Zał. nr 2 kalkulacja - 2026 r.'!H73</f>
        <v>0</v>
      </c>
      <c r="AL49" s="52">
        <f>'Zał. nr 2 kalkulacja - 2026 r.'!I73</f>
        <v>0</v>
      </c>
      <c r="AM49" s="52">
        <f>'Zał. nr 2 kalkulacja - 2026 r.'!J73</f>
        <v>0</v>
      </c>
      <c r="AN49" s="52">
        <f>'Zał. nr 2 kalkulacja - 2026 r.'!K73</f>
        <v>0</v>
      </c>
      <c r="AO49" s="52">
        <f>'Zał. nr 2 kalkulacja - 2026 r.'!L73</f>
        <v>0</v>
      </c>
      <c r="AP49" s="52">
        <f>'Zał. nr 2 kalkulacja - 2026 r.'!M73</f>
        <v>0</v>
      </c>
      <c r="AQ49" s="52">
        <f>'Zał. nr 2 kalkulacja - 2026 r.'!N73</f>
        <v>0</v>
      </c>
    </row>
    <row r="50" spans="1:43" s="52" customFormat="1" x14ac:dyDescent="0.25">
      <c r="A50" s="52" t="str">
        <f>'Wniosek 2026 r.'!A88</f>
        <v/>
      </c>
      <c r="B50" s="60" t="str">
        <f>'Wniosek 2026 r.'!B88</f>
        <v/>
      </c>
      <c r="C50" s="59" t="str">
        <f>'Wniosek 2026 r.'!E88</f>
        <v/>
      </c>
      <c r="D50" s="58" t="str">
        <f>'Wniosek 2026 r.'!G88</f>
        <v/>
      </c>
      <c r="E50" s="55">
        <f>'Wniosek 2026 r.'!C213</f>
        <v>0</v>
      </c>
      <c r="F50" s="55">
        <f>'Wniosek 2026 r.'!C444</f>
        <v>0</v>
      </c>
      <c r="G50" s="57">
        <f>'Wniosek 2026 r.'!C329</f>
        <v>0</v>
      </c>
      <c r="H50" s="56">
        <f>'Wniosek 2026 r.'!D329</f>
        <v>0</v>
      </c>
      <c r="I50" s="64">
        <f>'Wniosek 2026 r.'!F329</f>
        <v>0</v>
      </c>
      <c r="J50" s="55">
        <f>'Wniosek 2026 r.'!H329</f>
        <v>0</v>
      </c>
      <c r="K50" s="54">
        <f>IFERROR('Wniosek 2026 r.'!C559,0)</f>
        <v>0</v>
      </c>
      <c r="L50" s="34" t="str">
        <f t="shared" si="17"/>
        <v/>
      </c>
      <c r="M50" s="39">
        <f t="shared" si="18"/>
        <v>0</v>
      </c>
      <c r="N50" s="38">
        <f t="shared" si="19"/>
        <v>0</v>
      </c>
      <c r="O50" s="34">
        <f t="shared" si="20"/>
        <v>0</v>
      </c>
      <c r="P50" s="37">
        <f t="shared" si="32"/>
        <v>0</v>
      </c>
      <c r="Q50" s="36">
        <f t="shared" si="21"/>
        <v>0</v>
      </c>
      <c r="R50" s="36">
        <f t="shared" si="22"/>
        <v>0</v>
      </c>
      <c r="S50" s="36">
        <f t="shared" si="23"/>
        <v>0</v>
      </c>
      <c r="T50" s="34">
        <f t="shared" si="24"/>
        <v>0</v>
      </c>
      <c r="U50" s="34">
        <f t="shared" si="25"/>
        <v>0</v>
      </c>
      <c r="V50" s="34">
        <f t="shared" si="26"/>
        <v>0</v>
      </c>
      <c r="W50" s="34">
        <f t="shared" si="27"/>
        <v>0</v>
      </c>
      <c r="X50" s="34">
        <f t="shared" si="33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- 2026 r.'!C74</f>
        <v>0</v>
      </c>
      <c r="AG50" s="52">
        <f>'Zał. nr 2 kalkulacja - 2026 r.'!D74</f>
        <v>0</v>
      </c>
      <c r="AH50" s="52">
        <f>'Zał. nr 2 kalkulacja - 2026 r.'!E74</f>
        <v>0</v>
      </c>
      <c r="AI50" s="52">
        <f>'Zał. nr 2 kalkulacja - 2026 r.'!F74</f>
        <v>0</v>
      </c>
      <c r="AJ50" s="52">
        <f>'Zał. nr 2 kalkulacja - 2026 r.'!G74</f>
        <v>0</v>
      </c>
      <c r="AK50" s="52">
        <f>'Zał. nr 2 kalkulacja - 2026 r.'!H74</f>
        <v>0</v>
      </c>
      <c r="AL50" s="52">
        <f>'Zał. nr 2 kalkulacja - 2026 r.'!I74</f>
        <v>0</v>
      </c>
      <c r="AM50" s="52">
        <f>'Zał. nr 2 kalkulacja - 2026 r.'!J74</f>
        <v>0</v>
      </c>
      <c r="AN50" s="52">
        <f>'Zał. nr 2 kalkulacja - 2026 r.'!K74</f>
        <v>0</v>
      </c>
      <c r="AO50" s="52">
        <f>'Zał. nr 2 kalkulacja - 2026 r.'!L74</f>
        <v>0</v>
      </c>
      <c r="AP50" s="52">
        <f>'Zał. nr 2 kalkulacja - 2026 r.'!M74</f>
        <v>0</v>
      </c>
      <c r="AQ50" s="52">
        <f>'Zał. nr 2 kalkulacja - 2026 r.'!N74</f>
        <v>0</v>
      </c>
    </row>
    <row r="51" spans="1:43" s="52" customFormat="1" x14ac:dyDescent="0.25">
      <c r="A51" s="52" t="str">
        <f>'Wniosek 2026 r.'!A89</f>
        <v/>
      </c>
      <c r="B51" s="60" t="str">
        <f>'Wniosek 2026 r.'!B89</f>
        <v/>
      </c>
      <c r="C51" s="59" t="str">
        <f>'Wniosek 2026 r.'!E89</f>
        <v/>
      </c>
      <c r="D51" s="58" t="str">
        <f>'Wniosek 2026 r.'!G89</f>
        <v/>
      </c>
      <c r="E51" s="55">
        <f>'Wniosek 2026 r.'!C214</f>
        <v>0</v>
      </c>
      <c r="F51" s="55">
        <f>'Wniosek 2026 r.'!C445</f>
        <v>0</v>
      </c>
      <c r="G51" s="57">
        <f>'Wniosek 2026 r.'!C330</f>
        <v>0</v>
      </c>
      <c r="H51" s="56">
        <f>'Wniosek 2026 r.'!D330</f>
        <v>0</v>
      </c>
      <c r="I51" s="64">
        <f>'Wniosek 2026 r.'!F330</f>
        <v>0</v>
      </c>
      <c r="J51" s="55">
        <f>'Wniosek 2026 r.'!H330</f>
        <v>0</v>
      </c>
      <c r="K51" s="54">
        <f>IFERROR('Wniosek 2026 r.'!C560,0)</f>
        <v>0</v>
      </c>
      <c r="L51" s="34" t="str">
        <f t="shared" si="17"/>
        <v/>
      </c>
      <c r="M51" s="39">
        <f t="shared" si="18"/>
        <v>0</v>
      </c>
      <c r="N51" s="38">
        <f t="shared" si="19"/>
        <v>0</v>
      </c>
      <c r="O51" s="34">
        <f t="shared" si="20"/>
        <v>0</v>
      </c>
      <c r="P51" s="37">
        <f t="shared" si="32"/>
        <v>0</v>
      </c>
      <c r="Q51" s="36">
        <f t="shared" si="21"/>
        <v>0</v>
      </c>
      <c r="R51" s="36">
        <f t="shared" si="22"/>
        <v>0</v>
      </c>
      <c r="S51" s="36">
        <f t="shared" si="23"/>
        <v>0</v>
      </c>
      <c r="T51" s="34">
        <f t="shared" si="24"/>
        <v>0</v>
      </c>
      <c r="U51" s="34">
        <f t="shared" si="25"/>
        <v>0</v>
      </c>
      <c r="V51" s="34">
        <f t="shared" si="26"/>
        <v>0</v>
      </c>
      <c r="W51" s="34">
        <f t="shared" si="27"/>
        <v>0</v>
      </c>
      <c r="X51" s="34">
        <f t="shared" si="33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- 2026 r.'!C75</f>
        <v>0</v>
      </c>
      <c r="AG51" s="52">
        <f>'Zał. nr 2 kalkulacja - 2026 r.'!D75</f>
        <v>0</v>
      </c>
      <c r="AH51" s="52">
        <f>'Zał. nr 2 kalkulacja - 2026 r.'!E75</f>
        <v>0</v>
      </c>
      <c r="AI51" s="52">
        <f>'Zał. nr 2 kalkulacja - 2026 r.'!F75</f>
        <v>0</v>
      </c>
      <c r="AJ51" s="52">
        <f>'Zał. nr 2 kalkulacja - 2026 r.'!G75</f>
        <v>0</v>
      </c>
      <c r="AK51" s="52">
        <f>'Zał. nr 2 kalkulacja - 2026 r.'!H75</f>
        <v>0</v>
      </c>
      <c r="AL51" s="52">
        <f>'Zał. nr 2 kalkulacja - 2026 r.'!I75</f>
        <v>0</v>
      </c>
      <c r="AM51" s="52">
        <f>'Zał. nr 2 kalkulacja - 2026 r.'!J75</f>
        <v>0</v>
      </c>
      <c r="AN51" s="52">
        <f>'Zał. nr 2 kalkulacja - 2026 r.'!K75</f>
        <v>0</v>
      </c>
      <c r="AO51" s="52">
        <f>'Zał. nr 2 kalkulacja - 2026 r.'!L75</f>
        <v>0</v>
      </c>
      <c r="AP51" s="52">
        <f>'Zał. nr 2 kalkulacja - 2026 r.'!M75</f>
        <v>0</v>
      </c>
      <c r="AQ51" s="52">
        <f>'Zał. nr 2 kalkulacja - 2026 r.'!N75</f>
        <v>0</v>
      </c>
    </row>
    <row r="52" spans="1:43" s="52" customFormat="1" x14ac:dyDescent="0.25">
      <c r="A52" s="52" t="str">
        <f>'Wniosek 2026 r.'!A90</f>
        <v/>
      </c>
      <c r="B52" s="60" t="str">
        <f>'Wniosek 2026 r.'!B90</f>
        <v/>
      </c>
      <c r="C52" s="59" t="str">
        <f>'Wniosek 2026 r.'!E90</f>
        <v/>
      </c>
      <c r="D52" s="58" t="str">
        <f>'Wniosek 2026 r.'!G90</f>
        <v/>
      </c>
      <c r="E52" s="55">
        <f>'Wniosek 2026 r.'!C215</f>
        <v>0</v>
      </c>
      <c r="F52" s="55">
        <f>'Wniosek 2026 r.'!C446</f>
        <v>0</v>
      </c>
      <c r="G52" s="57">
        <f>'Wniosek 2026 r.'!C331</f>
        <v>0</v>
      </c>
      <c r="H52" s="56">
        <f>'Wniosek 2026 r.'!D331</f>
        <v>0</v>
      </c>
      <c r="I52" s="64">
        <f>'Wniosek 2026 r.'!F331</f>
        <v>0</v>
      </c>
      <c r="J52" s="55">
        <f>'Wniosek 2026 r.'!H331</f>
        <v>0</v>
      </c>
      <c r="K52" s="54">
        <f>IFERROR('Wniosek 2026 r.'!C561,0)</f>
        <v>0</v>
      </c>
      <c r="L52" s="34" t="str">
        <f t="shared" si="17"/>
        <v/>
      </c>
      <c r="M52" s="39">
        <f t="shared" si="18"/>
        <v>0</v>
      </c>
      <c r="N52" s="38">
        <f t="shared" si="19"/>
        <v>0</v>
      </c>
      <c r="O52" s="34">
        <f t="shared" si="20"/>
        <v>0</v>
      </c>
      <c r="P52" s="37">
        <f t="shared" si="32"/>
        <v>0</v>
      </c>
      <c r="Q52" s="36">
        <f t="shared" si="21"/>
        <v>0</v>
      </c>
      <c r="R52" s="36">
        <f t="shared" si="22"/>
        <v>0</v>
      </c>
      <c r="S52" s="36">
        <f t="shared" si="23"/>
        <v>0</v>
      </c>
      <c r="T52" s="34">
        <f t="shared" si="24"/>
        <v>0</v>
      </c>
      <c r="U52" s="34">
        <f t="shared" si="25"/>
        <v>0</v>
      </c>
      <c r="V52" s="34">
        <f t="shared" si="26"/>
        <v>0</v>
      </c>
      <c r="W52" s="34">
        <f t="shared" si="27"/>
        <v>0</v>
      </c>
      <c r="X52" s="34">
        <f t="shared" si="33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- 2026 r.'!C76</f>
        <v>0</v>
      </c>
      <c r="AG52" s="52">
        <f>'Zał. nr 2 kalkulacja - 2026 r.'!D76</f>
        <v>0</v>
      </c>
      <c r="AH52" s="52">
        <f>'Zał. nr 2 kalkulacja - 2026 r.'!E76</f>
        <v>0</v>
      </c>
      <c r="AI52" s="52">
        <f>'Zał. nr 2 kalkulacja - 2026 r.'!F76</f>
        <v>0</v>
      </c>
      <c r="AJ52" s="52">
        <f>'Zał. nr 2 kalkulacja - 2026 r.'!G76</f>
        <v>0</v>
      </c>
      <c r="AK52" s="52">
        <f>'Zał. nr 2 kalkulacja - 2026 r.'!H76</f>
        <v>0</v>
      </c>
      <c r="AL52" s="52">
        <f>'Zał. nr 2 kalkulacja - 2026 r.'!I76</f>
        <v>0</v>
      </c>
      <c r="AM52" s="52">
        <f>'Zał. nr 2 kalkulacja - 2026 r.'!J76</f>
        <v>0</v>
      </c>
      <c r="AN52" s="52">
        <f>'Zał. nr 2 kalkulacja - 2026 r.'!K76</f>
        <v>0</v>
      </c>
      <c r="AO52" s="52">
        <f>'Zał. nr 2 kalkulacja - 2026 r.'!L76</f>
        <v>0</v>
      </c>
      <c r="AP52" s="52">
        <f>'Zał. nr 2 kalkulacja - 2026 r.'!M76</f>
        <v>0</v>
      </c>
      <c r="AQ52" s="52">
        <f>'Zał. nr 2 kalkulacja - 2026 r.'!N76</f>
        <v>0</v>
      </c>
    </row>
    <row r="53" spans="1:43" s="52" customFormat="1" x14ac:dyDescent="0.25">
      <c r="A53" s="52" t="str">
        <f>'Wniosek 2026 r.'!A91</f>
        <v/>
      </c>
      <c r="B53" s="60" t="str">
        <f>'Wniosek 2026 r.'!B91</f>
        <v/>
      </c>
      <c r="C53" s="59" t="str">
        <f>'Wniosek 2026 r.'!E91</f>
        <v/>
      </c>
      <c r="D53" s="58" t="str">
        <f>'Wniosek 2026 r.'!G91</f>
        <v/>
      </c>
      <c r="E53" s="55">
        <f>'Wniosek 2026 r.'!C216</f>
        <v>0</v>
      </c>
      <c r="F53" s="55">
        <f>'Wniosek 2026 r.'!C447</f>
        <v>0</v>
      </c>
      <c r="G53" s="57">
        <f>'Wniosek 2026 r.'!C332</f>
        <v>0</v>
      </c>
      <c r="H53" s="56">
        <f>'Wniosek 2026 r.'!D332</f>
        <v>0</v>
      </c>
      <c r="I53" s="64">
        <f>'Wniosek 2026 r.'!F332</f>
        <v>0</v>
      </c>
      <c r="J53" s="55">
        <f>'Wniosek 2026 r.'!H332</f>
        <v>0</v>
      </c>
      <c r="K53" s="54">
        <f>IFERROR('Wniosek 2026 r.'!C562,0)</f>
        <v>0</v>
      </c>
      <c r="L53" s="34" t="str">
        <f t="shared" si="17"/>
        <v/>
      </c>
      <c r="M53" s="39">
        <f t="shared" si="18"/>
        <v>0</v>
      </c>
      <c r="N53" s="38">
        <f t="shared" si="19"/>
        <v>0</v>
      </c>
      <c r="O53" s="34">
        <f t="shared" si="20"/>
        <v>0</v>
      </c>
      <c r="P53" s="37">
        <f t="shared" si="32"/>
        <v>0</v>
      </c>
      <c r="Q53" s="36">
        <f t="shared" si="21"/>
        <v>0</v>
      </c>
      <c r="R53" s="36">
        <f t="shared" si="22"/>
        <v>0</v>
      </c>
      <c r="S53" s="36">
        <f t="shared" si="23"/>
        <v>0</v>
      </c>
      <c r="T53" s="34">
        <f t="shared" si="24"/>
        <v>0</v>
      </c>
      <c r="U53" s="34">
        <f t="shared" si="25"/>
        <v>0</v>
      </c>
      <c r="V53" s="34">
        <f t="shared" si="26"/>
        <v>0</v>
      </c>
      <c r="W53" s="34">
        <f t="shared" si="27"/>
        <v>0</v>
      </c>
      <c r="X53" s="34">
        <f t="shared" si="33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- 2026 r.'!C77</f>
        <v>0</v>
      </c>
      <c r="AG53" s="52">
        <f>'Zał. nr 2 kalkulacja - 2026 r.'!D77</f>
        <v>0</v>
      </c>
      <c r="AH53" s="52">
        <f>'Zał. nr 2 kalkulacja - 2026 r.'!E77</f>
        <v>0</v>
      </c>
      <c r="AI53" s="52">
        <f>'Zał. nr 2 kalkulacja - 2026 r.'!F77</f>
        <v>0</v>
      </c>
      <c r="AJ53" s="52">
        <f>'Zał. nr 2 kalkulacja - 2026 r.'!G77</f>
        <v>0</v>
      </c>
      <c r="AK53" s="52">
        <f>'Zał. nr 2 kalkulacja - 2026 r.'!H77</f>
        <v>0</v>
      </c>
      <c r="AL53" s="52">
        <f>'Zał. nr 2 kalkulacja - 2026 r.'!I77</f>
        <v>0</v>
      </c>
      <c r="AM53" s="52">
        <f>'Zał. nr 2 kalkulacja - 2026 r.'!J77</f>
        <v>0</v>
      </c>
      <c r="AN53" s="52">
        <f>'Zał. nr 2 kalkulacja - 2026 r.'!K77</f>
        <v>0</v>
      </c>
      <c r="AO53" s="52">
        <f>'Zał. nr 2 kalkulacja - 2026 r.'!L77</f>
        <v>0</v>
      </c>
      <c r="AP53" s="52">
        <f>'Zał. nr 2 kalkulacja - 2026 r.'!M77</f>
        <v>0</v>
      </c>
      <c r="AQ53" s="52">
        <f>'Zał. nr 2 kalkulacja - 2026 r.'!N77</f>
        <v>0</v>
      </c>
    </row>
    <row r="54" spans="1:43" s="52" customFormat="1" x14ac:dyDescent="0.25">
      <c r="A54" s="52" t="str">
        <f>'Wniosek 2026 r.'!A92</f>
        <v/>
      </c>
      <c r="B54" s="60" t="str">
        <f>'Wniosek 2026 r.'!B92</f>
        <v/>
      </c>
      <c r="C54" s="59" t="str">
        <f>'Wniosek 2026 r.'!E92</f>
        <v/>
      </c>
      <c r="D54" s="58" t="str">
        <f>'Wniosek 2026 r.'!G92</f>
        <v/>
      </c>
      <c r="E54" s="55">
        <f>'Wniosek 2026 r.'!C217</f>
        <v>0</v>
      </c>
      <c r="F54" s="55">
        <f>'Wniosek 2026 r.'!C448</f>
        <v>0</v>
      </c>
      <c r="G54" s="57">
        <f>'Wniosek 2026 r.'!C333</f>
        <v>0</v>
      </c>
      <c r="H54" s="56">
        <f>'Wniosek 2026 r.'!D333</f>
        <v>0</v>
      </c>
      <c r="I54" s="64">
        <f>'Wniosek 2026 r.'!F333</f>
        <v>0</v>
      </c>
      <c r="J54" s="55">
        <f>'Wniosek 2026 r.'!H333</f>
        <v>0</v>
      </c>
      <c r="K54" s="54">
        <f>IFERROR('Wniosek 2026 r.'!C563,0)</f>
        <v>0</v>
      </c>
      <c r="L54" s="34" t="str">
        <f t="shared" si="17"/>
        <v/>
      </c>
      <c r="M54" s="39">
        <f t="shared" si="18"/>
        <v>0</v>
      </c>
      <c r="N54" s="38">
        <f t="shared" si="19"/>
        <v>0</v>
      </c>
      <c r="O54" s="34">
        <f t="shared" si="20"/>
        <v>0</v>
      </c>
      <c r="P54" s="37">
        <f t="shared" si="32"/>
        <v>0</v>
      </c>
      <c r="Q54" s="36">
        <f t="shared" si="21"/>
        <v>0</v>
      </c>
      <c r="R54" s="36">
        <f t="shared" si="22"/>
        <v>0</v>
      </c>
      <c r="S54" s="36">
        <f t="shared" si="23"/>
        <v>0</v>
      </c>
      <c r="T54" s="34">
        <f t="shared" si="24"/>
        <v>0</v>
      </c>
      <c r="U54" s="34">
        <f t="shared" si="25"/>
        <v>0</v>
      </c>
      <c r="V54" s="34">
        <f t="shared" si="26"/>
        <v>0</v>
      </c>
      <c r="W54" s="34">
        <f t="shared" si="27"/>
        <v>0</v>
      </c>
      <c r="X54" s="34">
        <f t="shared" si="33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- 2026 r.'!C78</f>
        <v>0</v>
      </c>
      <c r="AG54" s="52">
        <f>'Zał. nr 2 kalkulacja - 2026 r.'!D78</f>
        <v>0</v>
      </c>
      <c r="AH54" s="52">
        <f>'Zał. nr 2 kalkulacja - 2026 r.'!E78</f>
        <v>0</v>
      </c>
      <c r="AI54" s="52">
        <f>'Zał. nr 2 kalkulacja - 2026 r.'!F78</f>
        <v>0</v>
      </c>
      <c r="AJ54" s="52">
        <f>'Zał. nr 2 kalkulacja - 2026 r.'!G78</f>
        <v>0</v>
      </c>
      <c r="AK54" s="52">
        <f>'Zał. nr 2 kalkulacja - 2026 r.'!H78</f>
        <v>0</v>
      </c>
      <c r="AL54" s="52">
        <f>'Zał. nr 2 kalkulacja - 2026 r.'!I78</f>
        <v>0</v>
      </c>
      <c r="AM54" s="52">
        <f>'Zał. nr 2 kalkulacja - 2026 r.'!J78</f>
        <v>0</v>
      </c>
      <c r="AN54" s="52">
        <f>'Zał. nr 2 kalkulacja - 2026 r.'!K78</f>
        <v>0</v>
      </c>
      <c r="AO54" s="52">
        <f>'Zał. nr 2 kalkulacja - 2026 r.'!L78</f>
        <v>0</v>
      </c>
      <c r="AP54" s="52">
        <f>'Zał. nr 2 kalkulacja - 2026 r.'!M78</f>
        <v>0</v>
      </c>
      <c r="AQ54" s="52">
        <f>'Zał. nr 2 kalkulacja - 2026 r.'!N78</f>
        <v>0</v>
      </c>
    </row>
    <row r="55" spans="1:43" s="52" customFormat="1" x14ac:dyDescent="0.25">
      <c r="A55" s="52" t="str">
        <f>'Wniosek 2026 r.'!A93</f>
        <v/>
      </c>
      <c r="B55" s="60" t="str">
        <f>'Wniosek 2026 r.'!B93</f>
        <v/>
      </c>
      <c r="C55" s="59" t="str">
        <f>'Wniosek 2026 r.'!E93</f>
        <v/>
      </c>
      <c r="D55" s="58" t="str">
        <f>'Wniosek 2026 r.'!G93</f>
        <v/>
      </c>
      <c r="E55" s="55">
        <f>'Wniosek 2026 r.'!C218</f>
        <v>0</v>
      </c>
      <c r="F55" s="55">
        <f>'Wniosek 2026 r.'!C449</f>
        <v>0</v>
      </c>
      <c r="G55" s="57">
        <f>'Wniosek 2026 r.'!C334</f>
        <v>0</v>
      </c>
      <c r="H55" s="56">
        <f>'Wniosek 2026 r.'!D334</f>
        <v>0</v>
      </c>
      <c r="I55" s="64">
        <f>'Wniosek 2026 r.'!F334</f>
        <v>0</v>
      </c>
      <c r="J55" s="55">
        <f>'Wniosek 2026 r.'!H334</f>
        <v>0</v>
      </c>
      <c r="K55" s="54">
        <f>IFERROR('Wniosek 2026 r.'!C564,0)</f>
        <v>0</v>
      </c>
      <c r="L55" s="34" t="str">
        <f t="shared" si="17"/>
        <v/>
      </c>
      <c r="M55" s="39">
        <f t="shared" si="18"/>
        <v>0</v>
      </c>
      <c r="N55" s="38">
        <f t="shared" si="19"/>
        <v>0</v>
      </c>
      <c r="O55" s="34">
        <f t="shared" si="20"/>
        <v>0</v>
      </c>
      <c r="P55" s="37">
        <f t="shared" si="32"/>
        <v>0</v>
      </c>
      <c r="Q55" s="36">
        <f t="shared" si="21"/>
        <v>0</v>
      </c>
      <c r="R55" s="36">
        <f t="shared" si="22"/>
        <v>0</v>
      </c>
      <c r="S55" s="36">
        <f t="shared" si="23"/>
        <v>0</v>
      </c>
      <c r="T55" s="34">
        <f t="shared" si="24"/>
        <v>0</v>
      </c>
      <c r="U55" s="34">
        <f t="shared" si="25"/>
        <v>0</v>
      </c>
      <c r="V55" s="34">
        <f t="shared" si="26"/>
        <v>0</v>
      </c>
      <c r="W55" s="34">
        <f t="shared" si="27"/>
        <v>0</v>
      </c>
      <c r="X55" s="34">
        <f t="shared" si="33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- 2026 r.'!C79</f>
        <v>0</v>
      </c>
      <c r="AG55" s="52">
        <f>'Zał. nr 2 kalkulacja - 2026 r.'!D79</f>
        <v>0</v>
      </c>
      <c r="AH55" s="52">
        <f>'Zał. nr 2 kalkulacja - 2026 r.'!E79</f>
        <v>0</v>
      </c>
      <c r="AI55" s="52">
        <f>'Zał. nr 2 kalkulacja - 2026 r.'!F79</f>
        <v>0</v>
      </c>
      <c r="AJ55" s="52">
        <f>'Zał. nr 2 kalkulacja - 2026 r.'!G79</f>
        <v>0</v>
      </c>
      <c r="AK55" s="52">
        <f>'Zał. nr 2 kalkulacja - 2026 r.'!H79</f>
        <v>0</v>
      </c>
      <c r="AL55" s="52">
        <f>'Zał. nr 2 kalkulacja - 2026 r.'!I79</f>
        <v>0</v>
      </c>
      <c r="AM55" s="52">
        <f>'Zał. nr 2 kalkulacja - 2026 r.'!J79</f>
        <v>0</v>
      </c>
      <c r="AN55" s="52">
        <f>'Zał. nr 2 kalkulacja - 2026 r.'!K79</f>
        <v>0</v>
      </c>
      <c r="AO55" s="52">
        <f>'Zał. nr 2 kalkulacja - 2026 r.'!L79</f>
        <v>0</v>
      </c>
      <c r="AP55" s="52">
        <f>'Zał. nr 2 kalkulacja - 2026 r.'!M79</f>
        <v>0</v>
      </c>
      <c r="AQ55" s="52">
        <f>'Zał. nr 2 kalkulacja - 2026 r.'!N79</f>
        <v>0</v>
      </c>
    </row>
    <row r="56" spans="1:43" s="52" customFormat="1" x14ac:dyDescent="0.25">
      <c r="A56" s="52" t="str">
        <f>'Wniosek 2026 r.'!A94</f>
        <v/>
      </c>
      <c r="B56" s="60" t="str">
        <f>'Wniosek 2026 r.'!B94</f>
        <v/>
      </c>
      <c r="C56" s="59" t="str">
        <f>'Wniosek 2026 r.'!E94</f>
        <v/>
      </c>
      <c r="D56" s="58" t="str">
        <f>'Wniosek 2026 r.'!G94</f>
        <v/>
      </c>
      <c r="E56" s="55">
        <f>'Wniosek 2026 r.'!C219</f>
        <v>0</v>
      </c>
      <c r="F56" s="55">
        <f>'Wniosek 2026 r.'!C450</f>
        <v>0</v>
      </c>
      <c r="G56" s="57">
        <f>'Wniosek 2026 r.'!C335</f>
        <v>0</v>
      </c>
      <c r="H56" s="56">
        <f>'Wniosek 2026 r.'!D335</f>
        <v>0</v>
      </c>
      <c r="I56" s="64">
        <f>'Wniosek 2026 r.'!F335</f>
        <v>0</v>
      </c>
      <c r="J56" s="55">
        <f>'Wniosek 2026 r.'!H335</f>
        <v>0</v>
      </c>
      <c r="K56" s="54">
        <f>IFERROR('Wniosek 2026 r.'!C565,0)</f>
        <v>0</v>
      </c>
      <c r="L56" s="34" t="str">
        <f t="shared" si="17"/>
        <v/>
      </c>
      <c r="M56" s="39">
        <f t="shared" si="18"/>
        <v>0</v>
      </c>
      <c r="N56" s="38">
        <f t="shared" si="19"/>
        <v>0</v>
      </c>
      <c r="O56" s="34">
        <f t="shared" si="20"/>
        <v>0</v>
      </c>
      <c r="P56" s="37">
        <f t="shared" si="32"/>
        <v>0</v>
      </c>
      <c r="Q56" s="36">
        <f t="shared" si="21"/>
        <v>0</v>
      </c>
      <c r="R56" s="36">
        <f t="shared" si="22"/>
        <v>0</v>
      </c>
      <c r="S56" s="36">
        <f t="shared" si="23"/>
        <v>0</v>
      </c>
      <c r="T56" s="34">
        <f t="shared" si="24"/>
        <v>0</v>
      </c>
      <c r="U56" s="34">
        <f t="shared" si="25"/>
        <v>0</v>
      </c>
      <c r="V56" s="34">
        <f t="shared" si="26"/>
        <v>0</v>
      </c>
      <c r="W56" s="34">
        <f t="shared" si="27"/>
        <v>0</v>
      </c>
      <c r="X56" s="34">
        <f t="shared" si="33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- 2026 r.'!C80</f>
        <v>0</v>
      </c>
      <c r="AG56" s="52">
        <f>'Zał. nr 2 kalkulacja - 2026 r.'!D80</f>
        <v>0</v>
      </c>
      <c r="AH56" s="52">
        <f>'Zał. nr 2 kalkulacja - 2026 r.'!E80</f>
        <v>0</v>
      </c>
      <c r="AI56" s="52">
        <f>'Zał. nr 2 kalkulacja - 2026 r.'!F80</f>
        <v>0</v>
      </c>
      <c r="AJ56" s="52">
        <f>'Zał. nr 2 kalkulacja - 2026 r.'!G80</f>
        <v>0</v>
      </c>
      <c r="AK56" s="52">
        <f>'Zał. nr 2 kalkulacja - 2026 r.'!H80</f>
        <v>0</v>
      </c>
      <c r="AL56" s="52">
        <f>'Zał. nr 2 kalkulacja - 2026 r.'!I80</f>
        <v>0</v>
      </c>
      <c r="AM56" s="52">
        <f>'Zał. nr 2 kalkulacja - 2026 r.'!J80</f>
        <v>0</v>
      </c>
      <c r="AN56" s="52">
        <f>'Zał. nr 2 kalkulacja - 2026 r.'!K80</f>
        <v>0</v>
      </c>
      <c r="AO56" s="52">
        <f>'Zał. nr 2 kalkulacja - 2026 r.'!L80</f>
        <v>0</v>
      </c>
      <c r="AP56" s="52">
        <f>'Zał. nr 2 kalkulacja - 2026 r.'!M80</f>
        <v>0</v>
      </c>
      <c r="AQ56" s="52">
        <f>'Zał. nr 2 kalkulacja - 2026 r.'!N80</f>
        <v>0</v>
      </c>
    </row>
    <row r="57" spans="1:43" s="52" customFormat="1" x14ac:dyDescent="0.25">
      <c r="A57" s="52" t="str">
        <f>'Wniosek 2026 r.'!A95</f>
        <v/>
      </c>
      <c r="B57" s="60" t="str">
        <f>'Wniosek 2026 r.'!B95</f>
        <v/>
      </c>
      <c r="C57" s="59" t="str">
        <f>'Wniosek 2026 r.'!E95</f>
        <v/>
      </c>
      <c r="D57" s="58" t="str">
        <f>'Wniosek 2026 r.'!G95</f>
        <v/>
      </c>
      <c r="E57" s="55">
        <f>'Wniosek 2026 r.'!C220</f>
        <v>0</v>
      </c>
      <c r="F57" s="55">
        <f>'Wniosek 2026 r.'!C451</f>
        <v>0</v>
      </c>
      <c r="G57" s="57">
        <f>'Wniosek 2026 r.'!C336</f>
        <v>0</v>
      </c>
      <c r="H57" s="56">
        <f>'Wniosek 2026 r.'!D336</f>
        <v>0</v>
      </c>
      <c r="I57" s="64">
        <f>'Wniosek 2026 r.'!F336</f>
        <v>0</v>
      </c>
      <c r="J57" s="55">
        <f>'Wniosek 2026 r.'!H336</f>
        <v>0</v>
      </c>
      <c r="K57" s="54">
        <f>IFERROR('Wniosek 2026 r.'!C566,0)</f>
        <v>0</v>
      </c>
      <c r="L57" s="34" t="str">
        <f t="shared" si="17"/>
        <v/>
      </c>
      <c r="M57" s="39">
        <f t="shared" si="18"/>
        <v>0</v>
      </c>
      <c r="N57" s="38">
        <f t="shared" si="19"/>
        <v>0</v>
      </c>
      <c r="O57" s="34">
        <f t="shared" si="20"/>
        <v>0</v>
      </c>
      <c r="P57" s="37">
        <f t="shared" si="32"/>
        <v>0</v>
      </c>
      <c r="Q57" s="36">
        <f t="shared" si="21"/>
        <v>0</v>
      </c>
      <c r="R57" s="36">
        <f t="shared" si="22"/>
        <v>0</v>
      </c>
      <c r="S57" s="36">
        <f t="shared" si="23"/>
        <v>0</v>
      </c>
      <c r="T57" s="34">
        <f t="shared" si="24"/>
        <v>0</v>
      </c>
      <c r="U57" s="34">
        <f t="shared" si="25"/>
        <v>0</v>
      </c>
      <c r="V57" s="34">
        <f t="shared" si="26"/>
        <v>0</v>
      </c>
      <c r="W57" s="34">
        <f t="shared" si="27"/>
        <v>0</v>
      </c>
      <c r="X57" s="34">
        <f t="shared" si="33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- 2026 r.'!C81</f>
        <v>0</v>
      </c>
      <c r="AG57" s="52">
        <f>'Zał. nr 2 kalkulacja - 2026 r.'!D81</f>
        <v>0</v>
      </c>
      <c r="AH57" s="52">
        <f>'Zał. nr 2 kalkulacja - 2026 r.'!E81</f>
        <v>0</v>
      </c>
      <c r="AI57" s="52">
        <f>'Zał. nr 2 kalkulacja - 2026 r.'!F81</f>
        <v>0</v>
      </c>
      <c r="AJ57" s="52">
        <f>'Zał. nr 2 kalkulacja - 2026 r.'!G81</f>
        <v>0</v>
      </c>
      <c r="AK57" s="52">
        <f>'Zał. nr 2 kalkulacja - 2026 r.'!H81</f>
        <v>0</v>
      </c>
      <c r="AL57" s="52">
        <f>'Zał. nr 2 kalkulacja - 2026 r.'!I81</f>
        <v>0</v>
      </c>
      <c r="AM57" s="52">
        <f>'Zał. nr 2 kalkulacja - 2026 r.'!J81</f>
        <v>0</v>
      </c>
      <c r="AN57" s="52">
        <f>'Zał. nr 2 kalkulacja - 2026 r.'!K81</f>
        <v>0</v>
      </c>
      <c r="AO57" s="52">
        <f>'Zał. nr 2 kalkulacja - 2026 r.'!L81</f>
        <v>0</v>
      </c>
      <c r="AP57" s="52">
        <f>'Zał. nr 2 kalkulacja - 2026 r.'!M81</f>
        <v>0</v>
      </c>
      <c r="AQ57" s="52">
        <f>'Zał. nr 2 kalkulacja - 2026 r.'!N81</f>
        <v>0</v>
      </c>
    </row>
    <row r="58" spans="1:43" s="52" customFormat="1" x14ac:dyDescent="0.25">
      <c r="A58" s="52" t="str">
        <f>'Wniosek 2026 r.'!A96</f>
        <v/>
      </c>
      <c r="B58" s="60" t="str">
        <f>'Wniosek 2026 r.'!B96</f>
        <v/>
      </c>
      <c r="C58" s="59" t="str">
        <f>'Wniosek 2026 r.'!E96</f>
        <v/>
      </c>
      <c r="D58" s="58" t="str">
        <f>'Wniosek 2026 r.'!G96</f>
        <v/>
      </c>
      <c r="E58" s="55">
        <f>'Wniosek 2026 r.'!C221</f>
        <v>0</v>
      </c>
      <c r="F58" s="55">
        <f>'Wniosek 2026 r.'!C452</f>
        <v>0</v>
      </c>
      <c r="G58" s="57">
        <f>'Wniosek 2026 r.'!C337</f>
        <v>0</v>
      </c>
      <c r="H58" s="56">
        <f>'Wniosek 2026 r.'!D337</f>
        <v>0</v>
      </c>
      <c r="I58" s="64">
        <f>'Wniosek 2026 r.'!F337</f>
        <v>0</v>
      </c>
      <c r="J58" s="55">
        <f>'Wniosek 2026 r.'!H337</f>
        <v>0</v>
      </c>
      <c r="K58" s="54">
        <f>IFERROR('Wniosek 2026 r.'!C567,0)</f>
        <v>0</v>
      </c>
      <c r="L58" s="34" t="str">
        <f t="shared" si="17"/>
        <v/>
      </c>
      <c r="M58" s="39">
        <f t="shared" si="18"/>
        <v>0</v>
      </c>
      <c r="N58" s="38">
        <f t="shared" si="19"/>
        <v>0</v>
      </c>
      <c r="O58" s="34">
        <f t="shared" si="20"/>
        <v>0</v>
      </c>
      <c r="P58" s="37">
        <f t="shared" si="32"/>
        <v>0</v>
      </c>
      <c r="Q58" s="36">
        <f t="shared" si="21"/>
        <v>0</v>
      </c>
      <c r="R58" s="36">
        <f t="shared" si="22"/>
        <v>0</v>
      </c>
      <c r="S58" s="36">
        <f t="shared" si="23"/>
        <v>0</v>
      </c>
      <c r="T58" s="34">
        <f t="shared" si="24"/>
        <v>0</v>
      </c>
      <c r="U58" s="34">
        <f t="shared" si="25"/>
        <v>0</v>
      </c>
      <c r="V58" s="34">
        <f t="shared" si="26"/>
        <v>0</v>
      </c>
      <c r="W58" s="34">
        <f t="shared" si="27"/>
        <v>0</v>
      </c>
      <c r="X58" s="34">
        <f t="shared" si="33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- 2026 r.'!C82</f>
        <v>0</v>
      </c>
      <c r="AG58" s="52">
        <f>'Zał. nr 2 kalkulacja - 2026 r.'!D82</f>
        <v>0</v>
      </c>
      <c r="AH58" s="52">
        <f>'Zał. nr 2 kalkulacja - 2026 r.'!E82</f>
        <v>0</v>
      </c>
      <c r="AI58" s="52">
        <f>'Zał. nr 2 kalkulacja - 2026 r.'!F82</f>
        <v>0</v>
      </c>
      <c r="AJ58" s="52">
        <f>'Zał. nr 2 kalkulacja - 2026 r.'!G82</f>
        <v>0</v>
      </c>
      <c r="AK58" s="52">
        <f>'Zał. nr 2 kalkulacja - 2026 r.'!H82</f>
        <v>0</v>
      </c>
      <c r="AL58" s="52">
        <f>'Zał. nr 2 kalkulacja - 2026 r.'!I82</f>
        <v>0</v>
      </c>
      <c r="AM58" s="52">
        <f>'Zał. nr 2 kalkulacja - 2026 r.'!J82</f>
        <v>0</v>
      </c>
      <c r="AN58" s="52">
        <f>'Zał. nr 2 kalkulacja - 2026 r.'!K82</f>
        <v>0</v>
      </c>
      <c r="AO58" s="52">
        <f>'Zał. nr 2 kalkulacja - 2026 r.'!L82</f>
        <v>0</v>
      </c>
      <c r="AP58" s="52">
        <f>'Zał. nr 2 kalkulacja - 2026 r.'!M82</f>
        <v>0</v>
      </c>
      <c r="AQ58" s="52">
        <f>'Zał. nr 2 kalkulacja - 2026 r.'!N82</f>
        <v>0</v>
      </c>
    </row>
    <row r="59" spans="1:43" s="52" customFormat="1" x14ac:dyDescent="0.25">
      <c r="A59" s="52" t="str">
        <f>'Wniosek 2026 r.'!A97</f>
        <v/>
      </c>
      <c r="B59" s="60" t="str">
        <f>'Wniosek 2026 r.'!B97</f>
        <v/>
      </c>
      <c r="C59" s="59" t="str">
        <f>'Wniosek 2026 r.'!E97</f>
        <v/>
      </c>
      <c r="D59" s="58" t="str">
        <f>'Wniosek 2026 r.'!G97</f>
        <v/>
      </c>
      <c r="E59" s="55">
        <f>'Wniosek 2026 r.'!C222</f>
        <v>0</v>
      </c>
      <c r="F59" s="55">
        <f>'Wniosek 2026 r.'!C453</f>
        <v>0</v>
      </c>
      <c r="G59" s="57">
        <f>'Wniosek 2026 r.'!C338</f>
        <v>0</v>
      </c>
      <c r="H59" s="56">
        <f>'Wniosek 2026 r.'!D338</f>
        <v>0</v>
      </c>
      <c r="I59" s="64">
        <f>'Wniosek 2026 r.'!F338</f>
        <v>0</v>
      </c>
      <c r="J59" s="55">
        <f>'Wniosek 2026 r.'!H338</f>
        <v>0</v>
      </c>
      <c r="K59" s="54">
        <f>IFERROR('Wniosek 2026 r.'!C568,0)</f>
        <v>0</v>
      </c>
      <c r="L59" s="34" t="str">
        <f t="shared" si="17"/>
        <v/>
      </c>
      <c r="M59" s="39">
        <f t="shared" si="18"/>
        <v>0</v>
      </c>
      <c r="N59" s="38">
        <f t="shared" si="19"/>
        <v>0</v>
      </c>
      <c r="O59" s="34">
        <f t="shared" si="20"/>
        <v>0</v>
      </c>
      <c r="P59" s="37">
        <f t="shared" si="32"/>
        <v>0</v>
      </c>
      <c r="Q59" s="36">
        <f t="shared" si="21"/>
        <v>0</v>
      </c>
      <c r="R59" s="36">
        <f t="shared" si="22"/>
        <v>0</v>
      </c>
      <c r="S59" s="36">
        <f t="shared" si="23"/>
        <v>0</v>
      </c>
      <c r="T59" s="34">
        <f t="shared" si="24"/>
        <v>0</v>
      </c>
      <c r="U59" s="34">
        <f t="shared" si="25"/>
        <v>0</v>
      </c>
      <c r="V59" s="34">
        <f t="shared" si="26"/>
        <v>0</v>
      </c>
      <c r="W59" s="34">
        <f t="shared" si="27"/>
        <v>0</v>
      </c>
      <c r="X59" s="34">
        <f t="shared" si="33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- 2026 r.'!C83</f>
        <v>0</v>
      </c>
      <c r="AG59" s="52">
        <f>'Zał. nr 2 kalkulacja - 2026 r.'!D83</f>
        <v>0</v>
      </c>
      <c r="AH59" s="52">
        <f>'Zał. nr 2 kalkulacja - 2026 r.'!E83</f>
        <v>0</v>
      </c>
      <c r="AI59" s="52">
        <f>'Zał. nr 2 kalkulacja - 2026 r.'!F83</f>
        <v>0</v>
      </c>
      <c r="AJ59" s="52">
        <f>'Zał. nr 2 kalkulacja - 2026 r.'!G83</f>
        <v>0</v>
      </c>
      <c r="AK59" s="52">
        <f>'Zał. nr 2 kalkulacja - 2026 r.'!H83</f>
        <v>0</v>
      </c>
      <c r="AL59" s="52">
        <f>'Zał. nr 2 kalkulacja - 2026 r.'!I83</f>
        <v>0</v>
      </c>
      <c r="AM59" s="52">
        <f>'Zał. nr 2 kalkulacja - 2026 r.'!J83</f>
        <v>0</v>
      </c>
      <c r="AN59" s="52">
        <f>'Zał. nr 2 kalkulacja - 2026 r.'!K83</f>
        <v>0</v>
      </c>
      <c r="AO59" s="52">
        <f>'Zał. nr 2 kalkulacja - 2026 r.'!L83</f>
        <v>0</v>
      </c>
      <c r="AP59" s="52">
        <f>'Zał. nr 2 kalkulacja - 2026 r.'!M83</f>
        <v>0</v>
      </c>
      <c r="AQ59" s="52">
        <f>'Zał. nr 2 kalkulacja - 2026 r.'!N83</f>
        <v>0</v>
      </c>
    </row>
    <row r="60" spans="1:43" s="52" customFormat="1" x14ac:dyDescent="0.25">
      <c r="A60" s="52" t="str">
        <f>'Wniosek 2026 r.'!A98</f>
        <v/>
      </c>
      <c r="B60" s="60" t="str">
        <f>'Wniosek 2026 r.'!B98</f>
        <v/>
      </c>
      <c r="C60" s="59" t="str">
        <f>'Wniosek 2026 r.'!E98</f>
        <v/>
      </c>
      <c r="D60" s="58" t="str">
        <f>'Wniosek 2026 r.'!G98</f>
        <v/>
      </c>
      <c r="E60" s="55">
        <f>'Wniosek 2026 r.'!C223</f>
        <v>0</v>
      </c>
      <c r="F60" s="55">
        <f>'Wniosek 2026 r.'!C454</f>
        <v>0</v>
      </c>
      <c r="G60" s="57">
        <f>'Wniosek 2026 r.'!C339</f>
        <v>0</v>
      </c>
      <c r="H60" s="56">
        <f>'Wniosek 2026 r.'!D339</f>
        <v>0</v>
      </c>
      <c r="I60" s="64">
        <f>'Wniosek 2026 r.'!F339</f>
        <v>0</v>
      </c>
      <c r="J60" s="55">
        <f>'Wniosek 2026 r.'!H339</f>
        <v>0</v>
      </c>
      <c r="K60" s="54">
        <f>IFERROR('Wniosek 2026 r.'!C569,0)</f>
        <v>0</v>
      </c>
      <c r="L60" s="34" t="str">
        <f t="shared" si="17"/>
        <v/>
      </c>
      <c r="M60" s="39">
        <f t="shared" si="18"/>
        <v>0</v>
      </c>
      <c r="N60" s="38">
        <f t="shared" si="19"/>
        <v>0</v>
      </c>
      <c r="O60" s="34">
        <f t="shared" si="20"/>
        <v>0</v>
      </c>
      <c r="P60" s="37">
        <f t="shared" si="32"/>
        <v>0</v>
      </c>
      <c r="Q60" s="36">
        <f t="shared" si="21"/>
        <v>0</v>
      </c>
      <c r="R60" s="36">
        <f t="shared" si="22"/>
        <v>0</v>
      </c>
      <c r="S60" s="36">
        <f t="shared" si="23"/>
        <v>0</v>
      </c>
      <c r="T60" s="34">
        <f t="shared" si="24"/>
        <v>0</v>
      </c>
      <c r="U60" s="34">
        <f t="shared" si="25"/>
        <v>0</v>
      </c>
      <c r="V60" s="34">
        <f t="shared" si="26"/>
        <v>0</v>
      </c>
      <c r="W60" s="34">
        <f t="shared" si="27"/>
        <v>0</v>
      </c>
      <c r="X60" s="34">
        <f t="shared" si="33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- 2026 r.'!C84</f>
        <v>0</v>
      </c>
      <c r="AG60" s="52">
        <f>'Zał. nr 2 kalkulacja - 2026 r.'!D84</f>
        <v>0</v>
      </c>
      <c r="AH60" s="52">
        <f>'Zał. nr 2 kalkulacja - 2026 r.'!E84</f>
        <v>0</v>
      </c>
      <c r="AI60" s="52">
        <f>'Zał. nr 2 kalkulacja - 2026 r.'!F84</f>
        <v>0</v>
      </c>
      <c r="AJ60" s="52">
        <f>'Zał. nr 2 kalkulacja - 2026 r.'!G84</f>
        <v>0</v>
      </c>
      <c r="AK60" s="52">
        <f>'Zał. nr 2 kalkulacja - 2026 r.'!H84</f>
        <v>0</v>
      </c>
      <c r="AL60" s="52">
        <f>'Zał. nr 2 kalkulacja - 2026 r.'!I84</f>
        <v>0</v>
      </c>
      <c r="AM60" s="52">
        <f>'Zał. nr 2 kalkulacja - 2026 r.'!J84</f>
        <v>0</v>
      </c>
      <c r="AN60" s="52">
        <f>'Zał. nr 2 kalkulacja - 2026 r.'!K84</f>
        <v>0</v>
      </c>
      <c r="AO60" s="52">
        <f>'Zał. nr 2 kalkulacja - 2026 r.'!L84</f>
        <v>0</v>
      </c>
      <c r="AP60" s="52">
        <f>'Zał. nr 2 kalkulacja - 2026 r.'!M84</f>
        <v>0</v>
      </c>
      <c r="AQ60" s="52">
        <f>'Zał. nr 2 kalkulacja - 2026 r.'!N84</f>
        <v>0</v>
      </c>
    </row>
    <row r="61" spans="1:43" s="52" customFormat="1" x14ac:dyDescent="0.25">
      <c r="A61" s="52" t="str">
        <f>'Wniosek 2026 r.'!A99</f>
        <v/>
      </c>
      <c r="B61" s="60" t="str">
        <f>'Wniosek 2026 r.'!B99</f>
        <v/>
      </c>
      <c r="C61" s="59" t="str">
        <f>'Wniosek 2026 r.'!E99</f>
        <v/>
      </c>
      <c r="D61" s="58" t="str">
        <f>'Wniosek 2026 r.'!G99</f>
        <v/>
      </c>
      <c r="E61" s="55">
        <f>'Wniosek 2026 r.'!C224</f>
        <v>0</v>
      </c>
      <c r="F61" s="55">
        <f>'Wniosek 2026 r.'!C455</f>
        <v>0</v>
      </c>
      <c r="G61" s="57">
        <f>'Wniosek 2026 r.'!C340</f>
        <v>0</v>
      </c>
      <c r="H61" s="56">
        <f>'Wniosek 2026 r.'!D340</f>
        <v>0</v>
      </c>
      <c r="I61" s="64">
        <f>'Wniosek 2026 r.'!F340</f>
        <v>0</v>
      </c>
      <c r="J61" s="55">
        <f>'Wniosek 2026 r.'!H340</f>
        <v>0</v>
      </c>
      <c r="K61" s="54">
        <f>IFERROR('Wniosek 2026 r.'!C570,0)</f>
        <v>0</v>
      </c>
      <c r="L61" s="34" t="str">
        <f t="shared" si="17"/>
        <v/>
      </c>
      <c r="M61" s="39">
        <f t="shared" si="18"/>
        <v>0</v>
      </c>
      <c r="N61" s="38">
        <f t="shared" si="19"/>
        <v>0</v>
      </c>
      <c r="O61" s="34">
        <f t="shared" si="20"/>
        <v>0</v>
      </c>
      <c r="P61" s="37">
        <f t="shared" si="32"/>
        <v>0</v>
      </c>
      <c r="Q61" s="36">
        <f t="shared" si="21"/>
        <v>0</v>
      </c>
      <c r="R61" s="36">
        <f t="shared" si="22"/>
        <v>0</v>
      </c>
      <c r="S61" s="36">
        <f t="shared" si="23"/>
        <v>0</v>
      </c>
      <c r="T61" s="34">
        <f t="shared" si="24"/>
        <v>0</v>
      </c>
      <c r="U61" s="34">
        <f t="shared" si="25"/>
        <v>0</v>
      </c>
      <c r="V61" s="34">
        <f t="shared" si="26"/>
        <v>0</v>
      </c>
      <c r="W61" s="34">
        <f t="shared" si="27"/>
        <v>0</v>
      </c>
      <c r="X61" s="34">
        <f t="shared" si="33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- 2026 r.'!C85</f>
        <v>0</v>
      </c>
      <c r="AG61" s="52">
        <f>'Zał. nr 2 kalkulacja - 2026 r.'!D85</f>
        <v>0</v>
      </c>
      <c r="AH61" s="52">
        <f>'Zał. nr 2 kalkulacja - 2026 r.'!E85</f>
        <v>0</v>
      </c>
      <c r="AI61" s="52">
        <f>'Zał. nr 2 kalkulacja - 2026 r.'!F85</f>
        <v>0</v>
      </c>
      <c r="AJ61" s="52">
        <f>'Zał. nr 2 kalkulacja - 2026 r.'!G85</f>
        <v>0</v>
      </c>
      <c r="AK61" s="52">
        <f>'Zał. nr 2 kalkulacja - 2026 r.'!H85</f>
        <v>0</v>
      </c>
      <c r="AL61" s="52">
        <f>'Zał. nr 2 kalkulacja - 2026 r.'!I85</f>
        <v>0</v>
      </c>
      <c r="AM61" s="52">
        <f>'Zał. nr 2 kalkulacja - 2026 r.'!J85</f>
        <v>0</v>
      </c>
      <c r="AN61" s="52">
        <f>'Zał. nr 2 kalkulacja - 2026 r.'!K85</f>
        <v>0</v>
      </c>
      <c r="AO61" s="52">
        <f>'Zał. nr 2 kalkulacja - 2026 r.'!L85</f>
        <v>0</v>
      </c>
      <c r="AP61" s="52">
        <f>'Zał. nr 2 kalkulacja - 2026 r.'!M85</f>
        <v>0</v>
      </c>
      <c r="AQ61" s="52">
        <f>'Zał. nr 2 kalkulacja - 2026 r.'!N85</f>
        <v>0</v>
      </c>
    </row>
    <row r="62" spans="1:43" s="52" customFormat="1" x14ac:dyDescent="0.25">
      <c r="A62" s="52" t="str">
        <f>'Wniosek 2026 r.'!A100</f>
        <v/>
      </c>
      <c r="B62" s="60" t="str">
        <f>'Wniosek 2026 r.'!B100</f>
        <v/>
      </c>
      <c r="C62" s="59" t="str">
        <f>'Wniosek 2026 r.'!E100</f>
        <v/>
      </c>
      <c r="D62" s="58" t="str">
        <f>'Wniosek 2026 r.'!G100</f>
        <v/>
      </c>
      <c r="E62" s="55">
        <f>'Wniosek 2026 r.'!C225</f>
        <v>0</v>
      </c>
      <c r="F62" s="55">
        <f>'Wniosek 2026 r.'!C456</f>
        <v>0</v>
      </c>
      <c r="G62" s="57">
        <f>'Wniosek 2026 r.'!C341</f>
        <v>0</v>
      </c>
      <c r="H62" s="56">
        <f>'Wniosek 2026 r.'!D341</f>
        <v>0</v>
      </c>
      <c r="I62" s="64">
        <f>'Wniosek 2026 r.'!F341</f>
        <v>0</v>
      </c>
      <c r="J62" s="55">
        <f>'Wniosek 2026 r.'!H341</f>
        <v>0</v>
      </c>
      <c r="K62" s="54">
        <f>IFERROR('Wniosek 2026 r.'!C571,0)</f>
        <v>0</v>
      </c>
      <c r="L62" s="34" t="str">
        <f t="shared" si="17"/>
        <v/>
      </c>
      <c r="M62" s="39">
        <f t="shared" si="18"/>
        <v>0</v>
      </c>
      <c r="N62" s="38">
        <f t="shared" si="19"/>
        <v>0</v>
      </c>
      <c r="O62" s="34">
        <f t="shared" si="20"/>
        <v>0</v>
      </c>
      <c r="P62" s="37">
        <f t="shared" si="32"/>
        <v>0</v>
      </c>
      <c r="Q62" s="36">
        <f t="shared" si="21"/>
        <v>0</v>
      </c>
      <c r="R62" s="36">
        <f t="shared" si="22"/>
        <v>0</v>
      </c>
      <c r="S62" s="36">
        <f t="shared" si="23"/>
        <v>0</v>
      </c>
      <c r="T62" s="34">
        <f t="shared" si="24"/>
        <v>0</v>
      </c>
      <c r="U62" s="34">
        <f t="shared" si="25"/>
        <v>0</v>
      </c>
      <c r="V62" s="34">
        <f t="shared" si="26"/>
        <v>0</v>
      </c>
      <c r="W62" s="34">
        <f t="shared" si="27"/>
        <v>0</v>
      </c>
      <c r="X62" s="34">
        <f t="shared" si="33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- 2026 r.'!C86</f>
        <v>0</v>
      </c>
      <c r="AG62" s="52">
        <f>'Zał. nr 2 kalkulacja - 2026 r.'!D86</f>
        <v>0</v>
      </c>
      <c r="AH62" s="52">
        <f>'Zał. nr 2 kalkulacja - 2026 r.'!E86</f>
        <v>0</v>
      </c>
      <c r="AI62" s="52">
        <f>'Zał. nr 2 kalkulacja - 2026 r.'!F86</f>
        <v>0</v>
      </c>
      <c r="AJ62" s="52">
        <f>'Zał. nr 2 kalkulacja - 2026 r.'!G86</f>
        <v>0</v>
      </c>
      <c r="AK62" s="52">
        <f>'Zał. nr 2 kalkulacja - 2026 r.'!H86</f>
        <v>0</v>
      </c>
      <c r="AL62" s="52">
        <f>'Zał. nr 2 kalkulacja - 2026 r.'!I86</f>
        <v>0</v>
      </c>
      <c r="AM62" s="52">
        <f>'Zał. nr 2 kalkulacja - 2026 r.'!J86</f>
        <v>0</v>
      </c>
      <c r="AN62" s="52">
        <f>'Zał. nr 2 kalkulacja - 2026 r.'!K86</f>
        <v>0</v>
      </c>
      <c r="AO62" s="52">
        <f>'Zał. nr 2 kalkulacja - 2026 r.'!L86</f>
        <v>0</v>
      </c>
      <c r="AP62" s="52">
        <f>'Zał. nr 2 kalkulacja - 2026 r.'!M86</f>
        <v>0</v>
      </c>
      <c r="AQ62" s="52">
        <f>'Zał. nr 2 kalkulacja - 2026 r.'!N86</f>
        <v>0</v>
      </c>
    </row>
    <row r="63" spans="1:43" s="52" customFormat="1" x14ac:dyDescent="0.25">
      <c r="A63" s="52" t="str">
        <f>'Wniosek 2026 r.'!A101</f>
        <v/>
      </c>
      <c r="B63" s="60" t="str">
        <f>'Wniosek 2026 r.'!B101</f>
        <v/>
      </c>
      <c r="C63" s="59" t="str">
        <f>'Wniosek 2026 r.'!E101</f>
        <v/>
      </c>
      <c r="D63" s="58" t="str">
        <f>'Wniosek 2026 r.'!G101</f>
        <v/>
      </c>
      <c r="E63" s="55">
        <f>'Wniosek 2026 r.'!C226</f>
        <v>0</v>
      </c>
      <c r="F63" s="55">
        <f>'Wniosek 2026 r.'!C457</f>
        <v>0</v>
      </c>
      <c r="G63" s="57">
        <f>'Wniosek 2026 r.'!C342</f>
        <v>0</v>
      </c>
      <c r="H63" s="56">
        <f>'Wniosek 2026 r.'!D342</f>
        <v>0</v>
      </c>
      <c r="I63" s="64">
        <f>'Wniosek 2026 r.'!F342</f>
        <v>0</v>
      </c>
      <c r="J63" s="55">
        <f>'Wniosek 2026 r.'!H342</f>
        <v>0</v>
      </c>
      <c r="K63" s="54">
        <f>IFERROR('Wniosek 2026 r.'!C572,0)</f>
        <v>0</v>
      </c>
      <c r="L63" s="34" t="str">
        <f t="shared" si="17"/>
        <v/>
      </c>
      <c r="M63" s="39">
        <f t="shared" si="18"/>
        <v>0</v>
      </c>
      <c r="N63" s="38">
        <f t="shared" si="19"/>
        <v>0</v>
      </c>
      <c r="O63" s="34">
        <f t="shared" si="20"/>
        <v>0</v>
      </c>
      <c r="P63" s="37">
        <f t="shared" si="32"/>
        <v>0</v>
      </c>
      <c r="Q63" s="36">
        <f t="shared" si="21"/>
        <v>0</v>
      </c>
      <c r="R63" s="36">
        <f t="shared" si="22"/>
        <v>0</v>
      </c>
      <c r="S63" s="36">
        <f t="shared" si="23"/>
        <v>0</v>
      </c>
      <c r="T63" s="34">
        <f t="shared" si="24"/>
        <v>0</v>
      </c>
      <c r="U63" s="34">
        <f t="shared" si="25"/>
        <v>0</v>
      </c>
      <c r="V63" s="34">
        <f t="shared" si="26"/>
        <v>0</v>
      </c>
      <c r="W63" s="34">
        <f t="shared" si="27"/>
        <v>0</v>
      </c>
      <c r="X63" s="34">
        <f t="shared" si="33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- 2026 r.'!C87</f>
        <v>0</v>
      </c>
      <c r="AG63" s="52">
        <f>'Zał. nr 2 kalkulacja - 2026 r.'!D87</f>
        <v>0</v>
      </c>
      <c r="AH63" s="52">
        <f>'Zał. nr 2 kalkulacja - 2026 r.'!E87</f>
        <v>0</v>
      </c>
      <c r="AI63" s="52">
        <f>'Zał. nr 2 kalkulacja - 2026 r.'!F87</f>
        <v>0</v>
      </c>
      <c r="AJ63" s="52">
        <f>'Zał. nr 2 kalkulacja - 2026 r.'!G87</f>
        <v>0</v>
      </c>
      <c r="AK63" s="52">
        <f>'Zał. nr 2 kalkulacja - 2026 r.'!H87</f>
        <v>0</v>
      </c>
      <c r="AL63" s="52">
        <f>'Zał. nr 2 kalkulacja - 2026 r.'!I87</f>
        <v>0</v>
      </c>
      <c r="AM63" s="52">
        <f>'Zał. nr 2 kalkulacja - 2026 r.'!J87</f>
        <v>0</v>
      </c>
      <c r="AN63" s="52">
        <f>'Zał. nr 2 kalkulacja - 2026 r.'!K87</f>
        <v>0</v>
      </c>
      <c r="AO63" s="52">
        <f>'Zał. nr 2 kalkulacja - 2026 r.'!L87</f>
        <v>0</v>
      </c>
      <c r="AP63" s="52">
        <f>'Zał. nr 2 kalkulacja - 2026 r.'!M87</f>
        <v>0</v>
      </c>
      <c r="AQ63" s="52">
        <f>'Zał. nr 2 kalkulacja - 2026 r.'!N87</f>
        <v>0</v>
      </c>
    </row>
    <row r="64" spans="1:43" s="52" customFormat="1" x14ac:dyDescent="0.25">
      <c r="A64" s="52" t="str">
        <f>'Wniosek 2026 r.'!A102</f>
        <v/>
      </c>
      <c r="B64" s="60" t="str">
        <f>'Wniosek 2026 r.'!B102</f>
        <v/>
      </c>
      <c r="C64" s="59" t="str">
        <f>'Wniosek 2026 r.'!E102</f>
        <v/>
      </c>
      <c r="D64" s="58" t="str">
        <f>'Wniosek 2026 r.'!G102</f>
        <v/>
      </c>
      <c r="E64" s="55">
        <f>'Wniosek 2026 r.'!C227</f>
        <v>0</v>
      </c>
      <c r="F64" s="55">
        <f>'Wniosek 2026 r.'!C458</f>
        <v>0</v>
      </c>
      <c r="G64" s="57">
        <f>'Wniosek 2026 r.'!C343</f>
        <v>0</v>
      </c>
      <c r="H64" s="56">
        <f>'Wniosek 2026 r.'!D343</f>
        <v>0</v>
      </c>
      <c r="I64" s="64">
        <f>'Wniosek 2026 r.'!F343</f>
        <v>0</v>
      </c>
      <c r="J64" s="55">
        <f>'Wniosek 2026 r.'!H343</f>
        <v>0</v>
      </c>
      <c r="K64" s="54">
        <f>IFERROR('Wniosek 2026 r.'!C573,0)</f>
        <v>0</v>
      </c>
      <c r="L64" s="34" t="str">
        <f t="shared" si="17"/>
        <v/>
      </c>
      <c r="M64" s="39">
        <f t="shared" si="18"/>
        <v>0</v>
      </c>
      <c r="N64" s="38">
        <f t="shared" si="19"/>
        <v>0</v>
      </c>
      <c r="O64" s="34">
        <f t="shared" si="20"/>
        <v>0</v>
      </c>
      <c r="P64" s="37">
        <f t="shared" si="32"/>
        <v>0</v>
      </c>
      <c r="Q64" s="36">
        <f t="shared" si="21"/>
        <v>0</v>
      </c>
      <c r="R64" s="36">
        <f t="shared" si="22"/>
        <v>0</v>
      </c>
      <c r="S64" s="36">
        <f t="shared" si="23"/>
        <v>0</v>
      </c>
      <c r="T64" s="34">
        <f t="shared" si="24"/>
        <v>0</v>
      </c>
      <c r="U64" s="34">
        <f t="shared" si="25"/>
        <v>0</v>
      </c>
      <c r="V64" s="34">
        <f t="shared" si="26"/>
        <v>0</v>
      </c>
      <c r="W64" s="34">
        <f t="shared" si="27"/>
        <v>0</v>
      </c>
      <c r="X64" s="34">
        <f t="shared" si="33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- 2026 r.'!C88</f>
        <v>0</v>
      </c>
      <c r="AG64" s="52">
        <f>'Zał. nr 2 kalkulacja - 2026 r.'!D88</f>
        <v>0</v>
      </c>
      <c r="AH64" s="52">
        <f>'Zał. nr 2 kalkulacja - 2026 r.'!E88</f>
        <v>0</v>
      </c>
      <c r="AI64" s="52">
        <f>'Zał. nr 2 kalkulacja - 2026 r.'!F88</f>
        <v>0</v>
      </c>
      <c r="AJ64" s="52">
        <f>'Zał. nr 2 kalkulacja - 2026 r.'!G88</f>
        <v>0</v>
      </c>
      <c r="AK64" s="52">
        <f>'Zał. nr 2 kalkulacja - 2026 r.'!H88</f>
        <v>0</v>
      </c>
      <c r="AL64" s="52">
        <f>'Zał. nr 2 kalkulacja - 2026 r.'!I88</f>
        <v>0</v>
      </c>
      <c r="AM64" s="52">
        <f>'Zał. nr 2 kalkulacja - 2026 r.'!J88</f>
        <v>0</v>
      </c>
      <c r="AN64" s="52">
        <f>'Zał. nr 2 kalkulacja - 2026 r.'!K88</f>
        <v>0</v>
      </c>
      <c r="AO64" s="52">
        <f>'Zał. nr 2 kalkulacja - 2026 r.'!L88</f>
        <v>0</v>
      </c>
      <c r="AP64" s="52">
        <f>'Zał. nr 2 kalkulacja - 2026 r.'!M88</f>
        <v>0</v>
      </c>
      <c r="AQ64" s="52">
        <f>'Zał. nr 2 kalkulacja - 2026 r.'!N88</f>
        <v>0</v>
      </c>
    </row>
    <row r="65" spans="1:43" s="52" customFormat="1" x14ac:dyDescent="0.25">
      <c r="A65" s="52" t="str">
        <f>'Wniosek 2026 r.'!A103</f>
        <v/>
      </c>
      <c r="B65" s="60" t="str">
        <f>'Wniosek 2026 r.'!B103</f>
        <v/>
      </c>
      <c r="C65" s="59" t="str">
        <f>'Wniosek 2026 r.'!E103</f>
        <v/>
      </c>
      <c r="D65" s="58" t="str">
        <f>'Wniosek 2026 r.'!G103</f>
        <v/>
      </c>
      <c r="E65" s="55">
        <f>'Wniosek 2026 r.'!C228</f>
        <v>0</v>
      </c>
      <c r="F65" s="55">
        <f>'Wniosek 2026 r.'!C459</f>
        <v>0</v>
      </c>
      <c r="G65" s="57">
        <f>'Wniosek 2026 r.'!C344</f>
        <v>0</v>
      </c>
      <c r="H65" s="56">
        <f>'Wniosek 2026 r.'!D344</f>
        <v>0</v>
      </c>
      <c r="I65" s="64">
        <f>'Wniosek 2026 r.'!F344</f>
        <v>0</v>
      </c>
      <c r="J65" s="55">
        <f>'Wniosek 2026 r.'!H344</f>
        <v>0</v>
      </c>
      <c r="K65" s="54">
        <f>IFERROR('Wniosek 2026 r.'!C574,0)</f>
        <v>0</v>
      </c>
      <c r="L65" s="34" t="str">
        <f t="shared" si="17"/>
        <v/>
      </c>
      <c r="M65" s="39">
        <f t="shared" si="18"/>
        <v>0</v>
      </c>
      <c r="N65" s="38">
        <f t="shared" si="19"/>
        <v>0</v>
      </c>
      <c r="O65" s="34">
        <f t="shared" si="20"/>
        <v>0</v>
      </c>
      <c r="P65" s="37">
        <f t="shared" si="32"/>
        <v>0</v>
      </c>
      <c r="Q65" s="36">
        <f t="shared" si="21"/>
        <v>0</v>
      </c>
      <c r="R65" s="36">
        <f t="shared" si="22"/>
        <v>0</v>
      </c>
      <c r="S65" s="36">
        <f t="shared" si="23"/>
        <v>0</v>
      </c>
      <c r="T65" s="34">
        <f t="shared" si="24"/>
        <v>0</v>
      </c>
      <c r="U65" s="34">
        <f t="shared" si="25"/>
        <v>0</v>
      </c>
      <c r="V65" s="34">
        <f t="shared" si="26"/>
        <v>0</v>
      </c>
      <c r="W65" s="34">
        <f t="shared" si="27"/>
        <v>0</v>
      </c>
      <c r="X65" s="34">
        <f t="shared" si="33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- 2026 r.'!C89</f>
        <v>0</v>
      </c>
      <c r="AG65" s="52">
        <f>'Zał. nr 2 kalkulacja - 2026 r.'!D89</f>
        <v>0</v>
      </c>
      <c r="AH65" s="52">
        <f>'Zał. nr 2 kalkulacja - 2026 r.'!E89</f>
        <v>0</v>
      </c>
      <c r="AI65" s="52">
        <f>'Zał. nr 2 kalkulacja - 2026 r.'!F89</f>
        <v>0</v>
      </c>
      <c r="AJ65" s="52">
        <f>'Zał. nr 2 kalkulacja - 2026 r.'!G89</f>
        <v>0</v>
      </c>
      <c r="AK65" s="52">
        <f>'Zał. nr 2 kalkulacja - 2026 r.'!H89</f>
        <v>0</v>
      </c>
      <c r="AL65" s="52">
        <f>'Zał. nr 2 kalkulacja - 2026 r.'!I89</f>
        <v>0</v>
      </c>
      <c r="AM65" s="52">
        <f>'Zał. nr 2 kalkulacja - 2026 r.'!J89</f>
        <v>0</v>
      </c>
      <c r="AN65" s="52">
        <f>'Zał. nr 2 kalkulacja - 2026 r.'!K89</f>
        <v>0</v>
      </c>
      <c r="AO65" s="52">
        <f>'Zał. nr 2 kalkulacja - 2026 r.'!L89</f>
        <v>0</v>
      </c>
      <c r="AP65" s="52">
        <f>'Zał. nr 2 kalkulacja - 2026 r.'!M89</f>
        <v>0</v>
      </c>
      <c r="AQ65" s="52">
        <f>'Zał. nr 2 kalkulacja - 2026 r.'!N89</f>
        <v>0</v>
      </c>
    </row>
    <row r="66" spans="1:43" s="52" customFormat="1" x14ac:dyDescent="0.25">
      <c r="A66" s="52" t="str">
        <f>'Wniosek 2026 r.'!A104</f>
        <v/>
      </c>
      <c r="B66" s="60" t="str">
        <f>'Wniosek 2026 r.'!B104</f>
        <v/>
      </c>
      <c r="C66" s="59" t="str">
        <f>'Wniosek 2026 r.'!E104</f>
        <v/>
      </c>
      <c r="D66" s="58" t="str">
        <f>'Wniosek 2026 r.'!G104</f>
        <v/>
      </c>
      <c r="E66" s="55">
        <f>'Wniosek 2026 r.'!C229</f>
        <v>0</v>
      </c>
      <c r="F66" s="55">
        <f>'Wniosek 2026 r.'!C460</f>
        <v>0</v>
      </c>
      <c r="G66" s="57">
        <f>'Wniosek 2026 r.'!C345</f>
        <v>0</v>
      </c>
      <c r="H66" s="56">
        <f>'Wniosek 2026 r.'!D345</f>
        <v>0</v>
      </c>
      <c r="I66" s="64">
        <f>'Wniosek 2026 r.'!F345</f>
        <v>0</v>
      </c>
      <c r="J66" s="55">
        <f>'Wniosek 2026 r.'!H345</f>
        <v>0</v>
      </c>
      <c r="K66" s="54">
        <f>IFERROR('Wniosek 2026 r.'!C575,0)</f>
        <v>0</v>
      </c>
      <c r="L66" s="34" t="str">
        <f t="shared" si="17"/>
        <v/>
      </c>
      <c r="M66" s="39">
        <f t="shared" si="18"/>
        <v>0</v>
      </c>
      <c r="N66" s="38">
        <f t="shared" si="19"/>
        <v>0</v>
      </c>
      <c r="O66" s="34">
        <f t="shared" si="20"/>
        <v>0</v>
      </c>
      <c r="P66" s="37">
        <f t="shared" si="32"/>
        <v>0</v>
      </c>
      <c r="Q66" s="36">
        <f t="shared" si="21"/>
        <v>0</v>
      </c>
      <c r="R66" s="36">
        <f t="shared" si="22"/>
        <v>0</v>
      </c>
      <c r="S66" s="36">
        <f t="shared" si="23"/>
        <v>0</v>
      </c>
      <c r="T66" s="34">
        <f t="shared" si="24"/>
        <v>0</v>
      </c>
      <c r="U66" s="34">
        <f t="shared" si="25"/>
        <v>0</v>
      </c>
      <c r="V66" s="34">
        <f t="shared" si="26"/>
        <v>0</v>
      </c>
      <c r="W66" s="34">
        <f t="shared" si="27"/>
        <v>0</v>
      </c>
      <c r="X66" s="34">
        <f t="shared" si="33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- 2026 r.'!C90</f>
        <v>0</v>
      </c>
      <c r="AG66" s="52">
        <f>'Zał. nr 2 kalkulacja - 2026 r.'!D90</f>
        <v>0</v>
      </c>
      <c r="AH66" s="52">
        <f>'Zał. nr 2 kalkulacja - 2026 r.'!E90</f>
        <v>0</v>
      </c>
      <c r="AI66" s="52">
        <f>'Zał. nr 2 kalkulacja - 2026 r.'!F90</f>
        <v>0</v>
      </c>
      <c r="AJ66" s="52">
        <f>'Zał. nr 2 kalkulacja - 2026 r.'!G90</f>
        <v>0</v>
      </c>
      <c r="AK66" s="52">
        <f>'Zał. nr 2 kalkulacja - 2026 r.'!H90</f>
        <v>0</v>
      </c>
      <c r="AL66" s="52">
        <f>'Zał. nr 2 kalkulacja - 2026 r.'!I90</f>
        <v>0</v>
      </c>
      <c r="AM66" s="52">
        <f>'Zał. nr 2 kalkulacja - 2026 r.'!J90</f>
        <v>0</v>
      </c>
      <c r="AN66" s="52">
        <f>'Zał. nr 2 kalkulacja - 2026 r.'!K90</f>
        <v>0</v>
      </c>
      <c r="AO66" s="52">
        <f>'Zał. nr 2 kalkulacja - 2026 r.'!L90</f>
        <v>0</v>
      </c>
      <c r="AP66" s="52">
        <f>'Zał. nr 2 kalkulacja - 2026 r.'!M90</f>
        <v>0</v>
      </c>
      <c r="AQ66" s="52">
        <f>'Zał. nr 2 kalkulacja - 2026 r.'!N90</f>
        <v>0</v>
      </c>
    </row>
    <row r="67" spans="1:43" s="52" customFormat="1" x14ac:dyDescent="0.25">
      <c r="A67" s="52" t="str">
        <f>'Wniosek 2026 r.'!A105</f>
        <v/>
      </c>
      <c r="B67" s="60" t="str">
        <f>'Wniosek 2026 r.'!B105</f>
        <v/>
      </c>
      <c r="C67" s="59" t="str">
        <f>'Wniosek 2026 r.'!E105</f>
        <v/>
      </c>
      <c r="D67" s="58" t="str">
        <f>'Wniosek 2026 r.'!G105</f>
        <v/>
      </c>
      <c r="E67" s="55">
        <f>'Wniosek 2026 r.'!C230</f>
        <v>0</v>
      </c>
      <c r="F67" s="55">
        <f>'Wniosek 2026 r.'!C461</f>
        <v>0</v>
      </c>
      <c r="G67" s="57">
        <f>'Wniosek 2026 r.'!C346</f>
        <v>0</v>
      </c>
      <c r="H67" s="56">
        <f>'Wniosek 2026 r.'!D346</f>
        <v>0</v>
      </c>
      <c r="I67" s="64">
        <f>'Wniosek 2026 r.'!F346</f>
        <v>0</v>
      </c>
      <c r="J67" s="55">
        <f>'Wniosek 2026 r.'!H346</f>
        <v>0</v>
      </c>
      <c r="K67" s="54">
        <f>IFERROR('Wniosek 2026 r.'!C576,0)</f>
        <v>0</v>
      </c>
      <c r="L67" s="34" t="str">
        <f t="shared" si="17"/>
        <v/>
      </c>
      <c r="M67" s="39">
        <f t="shared" si="18"/>
        <v>0</v>
      </c>
      <c r="N67" s="38">
        <f t="shared" si="19"/>
        <v>0</v>
      </c>
      <c r="O67" s="34">
        <f t="shared" si="20"/>
        <v>0</v>
      </c>
      <c r="P67" s="37">
        <f t="shared" si="32"/>
        <v>0</v>
      </c>
      <c r="Q67" s="36">
        <f t="shared" si="21"/>
        <v>0</v>
      </c>
      <c r="R67" s="36">
        <f t="shared" si="22"/>
        <v>0</v>
      </c>
      <c r="S67" s="36">
        <f t="shared" si="23"/>
        <v>0</v>
      </c>
      <c r="T67" s="34">
        <f t="shared" si="24"/>
        <v>0</v>
      </c>
      <c r="U67" s="34">
        <f t="shared" si="25"/>
        <v>0</v>
      </c>
      <c r="V67" s="34">
        <f t="shared" si="26"/>
        <v>0</v>
      </c>
      <c r="W67" s="34">
        <f t="shared" si="27"/>
        <v>0</v>
      </c>
      <c r="X67" s="34">
        <f t="shared" si="33"/>
        <v>0</v>
      </c>
      <c r="Y67" s="34" t="str">
        <f t="shared" si="28"/>
        <v>ok</v>
      </c>
      <c r="Z67" s="34" t="str">
        <f t="shared" si="29"/>
        <v>ok</v>
      </c>
      <c r="AA67" s="35">
        <f t="shared" si="30"/>
        <v>0</v>
      </c>
      <c r="AB67" s="35">
        <f t="shared" si="31"/>
        <v>0</v>
      </c>
      <c r="AF67" s="52">
        <f>'Zał. nr 2 kalkulacja - 2026 r.'!C91</f>
        <v>0</v>
      </c>
      <c r="AG67" s="52">
        <f>'Zał. nr 2 kalkulacja - 2026 r.'!D91</f>
        <v>0</v>
      </c>
      <c r="AH67" s="52">
        <f>'Zał. nr 2 kalkulacja - 2026 r.'!E91</f>
        <v>0</v>
      </c>
      <c r="AI67" s="52">
        <f>'Zał. nr 2 kalkulacja - 2026 r.'!F91</f>
        <v>0</v>
      </c>
      <c r="AJ67" s="52">
        <f>'Zał. nr 2 kalkulacja - 2026 r.'!G91</f>
        <v>0</v>
      </c>
      <c r="AK67" s="52">
        <f>'Zał. nr 2 kalkulacja - 2026 r.'!H91</f>
        <v>0</v>
      </c>
      <c r="AL67" s="52">
        <f>'Zał. nr 2 kalkulacja - 2026 r.'!I91</f>
        <v>0</v>
      </c>
      <c r="AM67" s="52">
        <f>'Zał. nr 2 kalkulacja - 2026 r.'!J91</f>
        <v>0</v>
      </c>
      <c r="AN67" s="52">
        <f>'Zał. nr 2 kalkulacja - 2026 r.'!K91</f>
        <v>0</v>
      </c>
      <c r="AO67" s="52">
        <f>'Zał. nr 2 kalkulacja - 2026 r.'!L91</f>
        <v>0</v>
      </c>
      <c r="AP67" s="52">
        <f>'Zał. nr 2 kalkulacja - 2026 r.'!M91</f>
        <v>0</v>
      </c>
      <c r="AQ67" s="52">
        <f>'Zał. nr 2 kalkulacja - 2026 r.'!N91</f>
        <v>0</v>
      </c>
    </row>
    <row r="68" spans="1:43" s="52" customFormat="1" x14ac:dyDescent="0.25">
      <c r="A68" s="52" t="str">
        <f>'Wniosek 2026 r.'!A106</f>
        <v/>
      </c>
      <c r="B68" s="60" t="str">
        <f>'Wniosek 2026 r.'!B106</f>
        <v/>
      </c>
      <c r="C68" s="59" t="str">
        <f>'Wniosek 2026 r.'!E106</f>
        <v/>
      </c>
      <c r="D68" s="58" t="str">
        <f>'Wniosek 2026 r.'!G106</f>
        <v/>
      </c>
      <c r="E68" s="55">
        <f>'Wniosek 2026 r.'!C231</f>
        <v>0</v>
      </c>
      <c r="F68" s="55">
        <f>'Wniosek 2026 r.'!C462</f>
        <v>0</v>
      </c>
      <c r="G68" s="57">
        <f>'Wniosek 2026 r.'!C347</f>
        <v>0</v>
      </c>
      <c r="H68" s="56">
        <f>'Wniosek 2026 r.'!D347</f>
        <v>0</v>
      </c>
      <c r="I68" s="64">
        <f>'Wniosek 2026 r.'!F347</f>
        <v>0</v>
      </c>
      <c r="J68" s="55">
        <f>'Wniosek 2026 r.'!H347</f>
        <v>0</v>
      </c>
      <c r="K68" s="54">
        <f>IFERROR('Wniosek 2026 r.'!C577,0)</f>
        <v>0</v>
      </c>
      <c r="L68" s="34" t="str">
        <f t="shared" si="17"/>
        <v/>
      </c>
      <c r="M68" s="39">
        <f t="shared" si="18"/>
        <v>0</v>
      </c>
      <c r="N68" s="38">
        <f t="shared" si="19"/>
        <v>0</v>
      </c>
      <c r="O68" s="34">
        <f t="shared" si="20"/>
        <v>0</v>
      </c>
      <c r="P68" s="37">
        <f t="shared" si="32"/>
        <v>0</v>
      </c>
      <c r="Q68" s="36">
        <f t="shared" si="21"/>
        <v>0</v>
      </c>
      <c r="R68" s="36">
        <f t="shared" si="22"/>
        <v>0</v>
      </c>
      <c r="S68" s="36">
        <f t="shared" si="23"/>
        <v>0</v>
      </c>
      <c r="T68" s="34">
        <f t="shared" si="24"/>
        <v>0</v>
      </c>
      <c r="U68" s="34">
        <f t="shared" si="25"/>
        <v>0</v>
      </c>
      <c r="V68" s="34">
        <f t="shared" si="26"/>
        <v>0</v>
      </c>
      <c r="W68" s="34">
        <f t="shared" si="27"/>
        <v>0</v>
      </c>
      <c r="X68" s="34">
        <f t="shared" si="33"/>
        <v>0</v>
      </c>
      <c r="Y68" s="34" t="str">
        <f t="shared" si="28"/>
        <v>ok</v>
      </c>
      <c r="Z68" s="34" t="str">
        <f t="shared" si="29"/>
        <v>ok</v>
      </c>
      <c r="AA68" s="35">
        <f t="shared" si="30"/>
        <v>0</v>
      </c>
      <c r="AB68" s="35">
        <f t="shared" si="31"/>
        <v>0</v>
      </c>
      <c r="AF68" s="52">
        <f>'Zał. nr 2 kalkulacja - 2026 r.'!C92</f>
        <v>0</v>
      </c>
      <c r="AG68" s="52">
        <f>'Zał. nr 2 kalkulacja - 2026 r.'!D92</f>
        <v>0</v>
      </c>
      <c r="AH68" s="52">
        <f>'Zał. nr 2 kalkulacja - 2026 r.'!E92</f>
        <v>0</v>
      </c>
      <c r="AI68" s="52">
        <f>'Zał. nr 2 kalkulacja - 2026 r.'!F92</f>
        <v>0</v>
      </c>
      <c r="AJ68" s="52">
        <f>'Zał. nr 2 kalkulacja - 2026 r.'!G92</f>
        <v>0</v>
      </c>
      <c r="AK68" s="52">
        <f>'Zał. nr 2 kalkulacja - 2026 r.'!H92</f>
        <v>0</v>
      </c>
      <c r="AL68" s="52">
        <f>'Zał. nr 2 kalkulacja - 2026 r.'!I92</f>
        <v>0</v>
      </c>
      <c r="AM68" s="52">
        <f>'Zał. nr 2 kalkulacja - 2026 r.'!J92</f>
        <v>0</v>
      </c>
      <c r="AN68" s="52">
        <f>'Zał. nr 2 kalkulacja - 2026 r.'!K92</f>
        <v>0</v>
      </c>
      <c r="AO68" s="52">
        <f>'Zał. nr 2 kalkulacja - 2026 r.'!L92</f>
        <v>0</v>
      </c>
      <c r="AP68" s="52">
        <f>'Zał. nr 2 kalkulacja - 2026 r.'!M92</f>
        <v>0</v>
      </c>
      <c r="AQ68" s="52">
        <f>'Zał. nr 2 kalkulacja - 2026 r.'!N92</f>
        <v>0</v>
      </c>
    </row>
    <row r="69" spans="1:43" s="52" customFormat="1" x14ac:dyDescent="0.25">
      <c r="A69" s="52" t="str">
        <f>'Wniosek 2026 r.'!A107</f>
        <v/>
      </c>
      <c r="B69" s="60" t="str">
        <f>'Wniosek 2026 r.'!B107</f>
        <v/>
      </c>
      <c r="C69" s="59" t="str">
        <f>'Wniosek 2026 r.'!E107</f>
        <v/>
      </c>
      <c r="D69" s="58" t="str">
        <f>'Wniosek 2026 r.'!G107</f>
        <v/>
      </c>
      <c r="E69" s="55">
        <f>'Wniosek 2026 r.'!C232</f>
        <v>0</v>
      </c>
      <c r="F69" s="55">
        <f>'Wniosek 2026 r.'!C463</f>
        <v>0</v>
      </c>
      <c r="G69" s="57">
        <f>'Wniosek 2026 r.'!C348</f>
        <v>0</v>
      </c>
      <c r="H69" s="56">
        <f>'Wniosek 2026 r.'!D348</f>
        <v>0</v>
      </c>
      <c r="I69" s="64">
        <f>'Wniosek 2026 r.'!F348</f>
        <v>0</v>
      </c>
      <c r="J69" s="55">
        <f>'Wniosek 2026 r.'!H348</f>
        <v>0</v>
      </c>
      <c r="K69" s="54">
        <f>IFERROR('Wniosek 2026 r.'!C578,0)</f>
        <v>0</v>
      </c>
      <c r="L69" s="34" t="str">
        <f t="shared" ref="L69:L111" si="34">A69</f>
        <v/>
      </c>
      <c r="M69" s="39">
        <f t="shared" ref="M69:M111" si="35">IFERROR(E69/C69,0)</f>
        <v>0</v>
      </c>
      <c r="N69" s="38">
        <f t="shared" ref="N69:N111" si="36">IFERROR(F69/E69,0)</f>
        <v>0</v>
      </c>
      <c r="O69" s="34">
        <f t="shared" ref="O69:O111" si="37">H69</f>
        <v>0</v>
      </c>
      <c r="P69" s="37">
        <f t="shared" si="32"/>
        <v>0</v>
      </c>
      <c r="Q69" s="36">
        <f t="shared" ref="Q69:Q111" si="38">IFERROR(O69*E69,0)</f>
        <v>0</v>
      </c>
      <c r="R69" s="36">
        <f t="shared" ref="R69:R111" si="39">IFERROR(G69*E69,0)</f>
        <v>0</v>
      </c>
      <c r="S69" s="36">
        <f t="shared" ref="S69:S111" si="40">IFERROR(U69*E69,0)</f>
        <v>0</v>
      </c>
      <c r="T69" s="34">
        <f t="shared" ref="T69:T111" si="41">IFERROR(U69*E69,0)</f>
        <v>0</v>
      </c>
      <c r="U69" s="34">
        <f t="shared" ref="U69:U111" si="42">IFERROR(IF((F69-J69)/E69&gt;=$AD$2,$AD$2,(F69-J69)/E69),0)</f>
        <v>0</v>
      </c>
      <c r="V69" s="34">
        <f t="shared" ref="V69:V111" si="43">IFERROR(K69/E69,0)</f>
        <v>0</v>
      </c>
      <c r="W69" s="34">
        <f t="shared" ref="W69:W111" si="44">F69*0.1</f>
        <v>0</v>
      </c>
      <c r="X69" s="34">
        <f t="shared" si="33"/>
        <v>0</v>
      </c>
      <c r="Y69" s="34" t="str">
        <f t="shared" ref="Y69:Y111" si="45">IF(O69&gt;=X69,$AE$1,$AE$2)</f>
        <v>ok</v>
      </c>
      <c r="Z69" s="34" t="str">
        <f t="shared" ref="Z69:Z111" si="46">IF(V69&lt;=$AD$2,$AE$1,$AE$2)</f>
        <v>ok</v>
      </c>
      <c r="AA69" s="35">
        <f t="shared" ref="AA69:AA111" si="47">(S69+Q69)-F69</f>
        <v>0</v>
      </c>
      <c r="AB69" s="35">
        <f t="shared" ref="AB69:AB111" si="48">F69-R69</f>
        <v>0</v>
      </c>
      <c r="AF69" s="52">
        <f>'Zał. nr 2 kalkulacja - 2026 r.'!C93</f>
        <v>0</v>
      </c>
      <c r="AG69" s="52">
        <f>'Zał. nr 2 kalkulacja - 2026 r.'!D93</f>
        <v>0</v>
      </c>
      <c r="AH69" s="52">
        <f>'Zał. nr 2 kalkulacja - 2026 r.'!E93</f>
        <v>0</v>
      </c>
      <c r="AI69" s="52">
        <f>'Zał. nr 2 kalkulacja - 2026 r.'!F93</f>
        <v>0</v>
      </c>
      <c r="AJ69" s="52">
        <f>'Zał. nr 2 kalkulacja - 2026 r.'!G93</f>
        <v>0</v>
      </c>
      <c r="AK69" s="52">
        <f>'Zał. nr 2 kalkulacja - 2026 r.'!H93</f>
        <v>0</v>
      </c>
      <c r="AL69" s="52">
        <f>'Zał. nr 2 kalkulacja - 2026 r.'!I93</f>
        <v>0</v>
      </c>
      <c r="AM69" s="52">
        <f>'Zał. nr 2 kalkulacja - 2026 r.'!J93</f>
        <v>0</v>
      </c>
      <c r="AN69" s="52">
        <f>'Zał. nr 2 kalkulacja - 2026 r.'!K93</f>
        <v>0</v>
      </c>
      <c r="AO69" s="52">
        <f>'Zał. nr 2 kalkulacja - 2026 r.'!L93</f>
        <v>0</v>
      </c>
      <c r="AP69" s="52">
        <f>'Zał. nr 2 kalkulacja - 2026 r.'!M93</f>
        <v>0</v>
      </c>
      <c r="AQ69" s="52">
        <f>'Zał. nr 2 kalkulacja - 2026 r.'!N93</f>
        <v>0</v>
      </c>
    </row>
    <row r="70" spans="1:43" s="52" customFormat="1" x14ac:dyDescent="0.25">
      <c r="A70" s="52" t="str">
        <f>'Wniosek 2026 r.'!A108</f>
        <v/>
      </c>
      <c r="B70" s="60" t="str">
        <f>'Wniosek 2026 r.'!B108</f>
        <v/>
      </c>
      <c r="C70" s="59" t="str">
        <f>'Wniosek 2026 r.'!E108</f>
        <v/>
      </c>
      <c r="D70" s="58" t="str">
        <f>'Wniosek 2026 r.'!G108</f>
        <v/>
      </c>
      <c r="E70" s="55">
        <f>'Wniosek 2026 r.'!C233</f>
        <v>0</v>
      </c>
      <c r="F70" s="55">
        <f>'Wniosek 2026 r.'!C464</f>
        <v>0</v>
      </c>
      <c r="G70" s="57">
        <f>'Wniosek 2026 r.'!C349</f>
        <v>0</v>
      </c>
      <c r="H70" s="56">
        <f>'Wniosek 2026 r.'!D349</f>
        <v>0</v>
      </c>
      <c r="I70" s="64">
        <f>'Wniosek 2026 r.'!F349</f>
        <v>0</v>
      </c>
      <c r="J70" s="55">
        <f>'Wniosek 2026 r.'!H349</f>
        <v>0</v>
      </c>
      <c r="K70" s="54">
        <f>IFERROR('Wniosek 2026 r.'!C579,0)</f>
        <v>0</v>
      </c>
      <c r="L70" s="34" t="str">
        <f t="shared" si="34"/>
        <v/>
      </c>
      <c r="M70" s="39">
        <f t="shared" si="35"/>
        <v>0</v>
      </c>
      <c r="N70" s="38">
        <f t="shared" si="36"/>
        <v>0</v>
      </c>
      <c r="O70" s="34">
        <f t="shared" si="37"/>
        <v>0</v>
      </c>
      <c r="P70" s="37">
        <f t="shared" ref="P70:P111" si="49">IFERROR(O70/N70,0)</f>
        <v>0</v>
      </c>
      <c r="Q70" s="36">
        <f t="shared" si="38"/>
        <v>0</v>
      </c>
      <c r="R70" s="36">
        <f t="shared" si="39"/>
        <v>0</v>
      </c>
      <c r="S70" s="36">
        <f t="shared" si="40"/>
        <v>0</v>
      </c>
      <c r="T70" s="34">
        <f t="shared" si="41"/>
        <v>0</v>
      </c>
      <c r="U70" s="34">
        <f t="shared" si="42"/>
        <v>0</v>
      </c>
      <c r="V70" s="34">
        <f t="shared" si="43"/>
        <v>0</v>
      </c>
      <c r="W70" s="34">
        <f t="shared" si="44"/>
        <v>0</v>
      </c>
      <c r="X70" s="34">
        <f t="shared" ref="X70:X111" si="50">N70*0.1</f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- 2026 r.'!C94</f>
        <v>0</v>
      </c>
      <c r="AG70" s="52">
        <f>'Zał. nr 2 kalkulacja - 2026 r.'!D94</f>
        <v>0</v>
      </c>
      <c r="AH70" s="52">
        <f>'Zał. nr 2 kalkulacja - 2026 r.'!E94</f>
        <v>0</v>
      </c>
      <c r="AI70" s="52">
        <f>'Zał. nr 2 kalkulacja - 2026 r.'!F94</f>
        <v>0</v>
      </c>
      <c r="AJ70" s="52">
        <f>'Zał. nr 2 kalkulacja - 2026 r.'!G94</f>
        <v>0</v>
      </c>
      <c r="AK70" s="52">
        <f>'Zał. nr 2 kalkulacja - 2026 r.'!H94</f>
        <v>0</v>
      </c>
      <c r="AL70" s="52">
        <f>'Zał. nr 2 kalkulacja - 2026 r.'!I94</f>
        <v>0</v>
      </c>
      <c r="AM70" s="52">
        <f>'Zał. nr 2 kalkulacja - 2026 r.'!J94</f>
        <v>0</v>
      </c>
      <c r="AN70" s="52">
        <f>'Zał. nr 2 kalkulacja - 2026 r.'!K94</f>
        <v>0</v>
      </c>
      <c r="AO70" s="52">
        <f>'Zał. nr 2 kalkulacja - 2026 r.'!L94</f>
        <v>0</v>
      </c>
      <c r="AP70" s="52">
        <f>'Zał. nr 2 kalkulacja - 2026 r.'!M94</f>
        <v>0</v>
      </c>
      <c r="AQ70" s="52">
        <f>'Zał. nr 2 kalkulacja - 2026 r.'!N94</f>
        <v>0</v>
      </c>
    </row>
    <row r="71" spans="1:43" s="52" customFormat="1" x14ac:dyDescent="0.25">
      <c r="A71" s="52" t="str">
        <f>'Wniosek 2026 r.'!A109</f>
        <v/>
      </c>
      <c r="B71" s="60" t="str">
        <f>'Wniosek 2026 r.'!B109</f>
        <v/>
      </c>
      <c r="C71" s="59" t="str">
        <f>'Wniosek 2026 r.'!E109</f>
        <v/>
      </c>
      <c r="D71" s="58" t="str">
        <f>'Wniosek 2026 r.'!G109</f>
        <v/>
      </c>
      <c r="E71" s="55">
        <f>'Wniosek 2026 r.'!C234</f>
        <v>0</v>
      </c>
      <c r="F71" s="55">
        <f>'Wniosek 2026 r.'!C465</f>
        <v>0</v>
      </c>
      <c r="G71" s="57">
        <f>'Wniosek 2026 r.'!C350</f>
        <v>0</v>
      </c>
      <c r="H71" s="56">
        <f>'Wniosek 2026 r.'!D350</f>
        <v>0</v>
      </c>
      <c r="I71" s="64">
        <f>'Wniosek 2026 r.'!F350</f>
        <v>0</v>
      </c>
      <c r="J71" s="55">
        <f>'Wniosek 2026 r.'!H350</f>
        <v>0</v>
      </c>
      <c r="K71" s="54">
        <f>IFERROR('Wniosek 2026 r.'!C580,0)</f>
        <v>0</v>
      </c>
      <c r="L71" s="34" t="str">
        <f t="shared" si="34"/>
        <v/>
      </c>
      <c r="M71" s="39">
        <f t="shared" si="35"/>
        <v>0</v>
      </c>
      <c r="N71" s="38">
        <f t="shared" si="36"/>
        <v>0</v>
      </c>
      <c r="O71" s="34">
        <f t="shared" si="37"/>
        <v>0</v>
      </c>
      <c r="P71" s="37">
        <f t="shared" si="49"/>
        <v>0</v>
      </c>
      <c r="Q71" s="36">
        <f t="shared" si="38"/>
        <v>0</v>
      </c>
      <c r="R71" s="36">
        <f t="shared" si="39"/>
        <v>0</v>
      </c>
      <c r="S71" s="36">
        <f t="shared" si="40"/>
        <v>0</v>
      </c>
      <c r="T71" s="34">
        <f t="shared" si="41"/>
        <v>0</v>
      </c>
      <c r="U71" s="34">
        <f t="shared" si="42"/>
        <v>0</v>
      </c>
      <c r="V71" s="34">
        <f t="shared" si="43"/>
        <v>0</v>
      </c>
      <c r="W71" s="34">
        <f t="shared" si="44"/>
        <v>0</v>
      </c>
      <c r="X71" s="34">
        <f t="shared" si="50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- 2026 r.'!C95</f>
        <v>0</v>
      </c>
      <c r="AG71" s="52">
        <f>'Zał. nr 2 kalkulacja - 2026 r.'!D95</f>
        <v>0</v>
      </c>
      <c r="AH71" s="52">
        <f>'Zał. nr 2 kalkulacja - 2026 r.'!E95</f>
        <v>0</v>
      </c>
      <c r="AI71" s="52">
        <f>'Zał. nr 2 kalkulacja - 2026 r.'!F95</f>
        <v>0</v>
      </c>
      <c r="AJ71" s="52">
        <f>'Zał. nr 2 kalkulacja - 2026 r.'!G95</f>
        <v>0</v>
      </c>
      <c r="AK71" s="52">
        <f>'Zał. nr 2 kalkulacja - 2026 r.'!H95</f>
        <v>0</v>
      </c>
      <c r="AL71" s="52">
        <f>'Zał. nr 2 kalkulacja - 2026 r.'!I95</f>
        <v>0</v>
      </c>
      <c r="AM71" s="52">
        <f>'Zał. nr 2 kalkulacja - 2026 r.'!J95</f>
        <v>0</v>
      </c>
      <c r="AN71" s="52">
        <f>'Zał. nr 2 kalkulacja - 2026 r.'!K95</f>
        <v>0</v>
      </c>
      <c r="AO71" s="52">
        <f>'Zał. nr 2 kalkulacja - 2026 r.'!L95</f>
        <v>0</v>
      </c>
      <c r="AP71" s="52">
        <f>'Zał. nr 2 kalkulacja - 2026 r.'!M95</f>
        <v>0</v>
      </c>
      <c r="AQ71" s="52">
        <f>'Zał. nr 2 kalkulacja - 2026 r.'!N95</f>
        <v>0</v>
      </c>
    </row>
    <row r="72" spans="1:43" s="52" customFormat="1" x14ac:dyDescent="0.25">
      <c r="A72" s="52" t="str">
        <f>'Wniosek 2026 r.'!A110</f>
        <v/>
      </c>
      <c r="B72" s="60" t="str">
        <f>'Wniosek 2026 r.'!B110</f>
        <v/>
      </c>
      <c r="C72" s="59" t="str">
        <f>'Wniosek 2026 r.'!E110</f>
        <v/>
      </c>
      <c r="D72" s="58" t="str">
        <f>'Wniosek 2026 r.'!G110</f>
        <v/>
      </c>
      <c r="E72" s="55">
        <f>'Wniosek 2026 r.'!C235</f>
        <v>0</v>
      </c>
      <c r="F72" s="55">
        <f>'Wniosek 2026 r.'!C466</f>
        <v>0</v>
      </c>
      <c r="G72" s="57">
        <f>'Wniosek 2026 r.'!C351</f>
        <v>0</v>
      </c>
      <c r="H72" s="56">
        <f>'Wniosek 2026 r.'!D351</f>
        <v>0</v>
      </c>
      <c r="I72" s="64">
        <f>'Wniosek 2026 r.'!F351</f>
        <v>0</v>
      </c>
      <c r="J72" s="55">
        <f>'Wniosek 2026 r.'!H351</f>
        <v>0</v>
      </c>
      <c r="K72" s="54">
        <f>IFERROR('Wniosek 2026 r.'!C581,0)</f>
        <v>0</v>
      </c>
      <c r="L72" s="34" t="str">
        <f t="shared" si="34"/>
        <v/>
      </c>
      <c r="M72" s="39">
        <f t="shared" si="35"/>
        <v>0</v>
      </c>
      <c r="N72" s="38">
        <f t="shared" si="36"/>
        <v>0</v>
      </c>
      <c r="O72" s="34">
        <f t="shared" si="37"/>
        <v>0</v>
      </c>
      <c r="P72" s="37">
        <f t="shared" si="49"/>
        <v>0</v>
      </c>
      <c r="Q72" s="36">
        <f t="shared" si="38"/>
        <v>0</v>
      </c>
      <c r="R72" s="36">
        <f t="shared" si="39"/>
        <v>0</v>
      </c>
      <c r="S72" s="36">
        <f t="shared" si="40"/>
        <v>0</v>
      </c>
      <c r="T72" s="34">
        <f t="shared" si="41"/>
        <v>0</v>
      </c>
      <c r="U72" s="34">
        <f t="shared" si="42"/>
        <v>0</v>
      </c>
      <c r="V72" s="34">
        <f t="shared" si="43"/>
        <v>0</v>
      </c>
      <c r="W72" s="34">
        <f t="shared" si="44"/>
        <v>0</v>
      </c>
      <c r="X72" s="34">
        <f t="shared" si="50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- 2026 r.'!C96</f>
        <v>0</v>
      </c>
      <c r="AG72" s="52">
        <f>'Zał. nr 2 kalkulacja - 2026 r.'!D96</f>
        <v>0</v>
      </c>
      <c r="AH72" s="52">
        <f>'Zał. nr 2 kalkulacja - 2026 r.'!E96</f>
        <v>0</v>
      </c>
      <c r="AI72" s="52">
        <f>'Zał. nr 2 kalkulacja - 2026 r.'!F96</f>
        <v>0</v>
      </c>
      <c r="AJ72" s="52">
        <f>'Zał. nr 2 kalkulacja - 2026 r.'!G96</f>
        <v>0</v>
      </c>
      <c r="AK72" s="52">
        <f>'Zał. nr 2 kalkulacja - 2026 r.'!H96</f>
        <v>0</v>
      </c>
      <c r="AL72" s="52">
        <f>'Zał. nr 2 kalkulacja - 2026 r.'!I96</f>
        <v>0</v>
      </c>
      <c r="AM72" s="52">
        <f>'Zał. nr 2 kalkulacja - 2026 r.'!J96</f>
        <v>0</v>
      </c>
      <c r="AN72" s="52">
        <f>'Zał. nr 2 kalkulacja - 2026 r.'!K96</f>
        <v>0</v>
      </c>
      <c r="AO72" s="52">
        <f>'Zał. nr 2 kalkulacja - 2026 r.'!L96</f>
        <v>0</v>
      </c>
      <c r="AP72" s="52">
        <f>'Zał. nr 2 kalkulacja - 2026 r.'!M96</f>
        <v>0</v>
      </c>
      <c r="AQ72" s="52">
        <f>'Zał. nr 2 kalkulacja - 2026 r.'!N96</f>
        <v>0</v>
      </c>
    </row>
    <row r="73" spans="1:43" s="52" customFormat="1" x14ac:dyDescent="0.25">
      <c r="A73" s="52" t="str">
        <f>'Wniosek 2026 r.'!A111</f>
        <v/>
      </c>
      <c r="B73" s="60" t="str">
        <f>'Wniosek 2026 r.'!B111</f>
        <v/>
      </c>
      <c r="C73" s="59" t="str">
        <f>'Wniosek 2026 r.'!E111</f>
        <v/>
      </c>
      <c r="D73" s="58" t="str">
        <f>'Wniosek 2026 r.'!G111</f>
        <v/>
      </c>
      <c r="E73" s="55">
        <f>'Wniosek 2026 r.'!C236</f>
        <v>0</v>
      </c>
      <c r="F73" s="55">
        <f>'Wniosek 2026 r.'!C467</f>
        <v>0</v>
      </c>
      <c r="G73" s="57">
        <f>'Wniosek 2026 r.'!C352</f>
        <v>0</v>
      </c>
      <c r="H73" s="56">
        <f>'Wniosek 2026 r.'!D352</f>
        <v>0</v>
      </c>
      <c r="I73" s="64">
        <f>'Wniosek 2026 r.'!F352</f>
        <v>0</v>
      </c>
      <c r="J73" s="55">
        <f>'Wniosek 2026 r.'!H352</f>
        <v>0</v>
      </c>
      <c r="K73" s="54">
        <f>IFERROR('Wniosek 2026 r.'!C582,0)</f>
        <v>0</v>
      </c>
      <c r="L73" s="34" t="str">
        <f t="shared" si="34"/>
        <v/>
      </c>
      <c r="M73" s="39">
        <f t="shared" si="35"/>
        <v>0</v>
      </c>
      <c r="N73" s="38">
        <f t="shared" si="36"/>
        <v>0</v>
      </c>
      <c r="O73" s="34">
        <f t="shared" si="37"/>
        <v>0</v>
      </c>
      <c r="P73" s="37">
        <f t="shared" si="49"/>
        <v>0</v>
      </c>
      <c r="Q73" s="36">
        <f t="shared" si="38"/>
        <v>0</v>
      </c>
      <c r="R73" s="36">
        <f t="shared" si="39"/>
        <v>0</v>
      </c>
      <c r="S73" s="36">
        <f t="shared" si="40"/>
        <v>0</v>
      </c>
      <c r="T73" s="34">
        <f t="shared" si="41"/>
        <v>0</v>
      </c>
      <c r="U73" s="34">
        <f t="shared" si="42"/>
        <v>0</v>
      </c>
      <c r="V73" s="34">
        <f t="shared" si="43"/>
        <v>0</v>
      </c>
      <c r="W73" s="34">
        <f t="shared" si="44"/>
        <v>0</v>
      </c>
      <c r="X73" s="34">
        <f t="shared" si="50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- 2026 r.'!C97</f>
        <v>0</v>
      </c>
      <c r="AG73" s="52">
        <f>'Zał. nr 2 kalkulacja - 2026 r.'!D97</f>
        <v>0</v>
      </c>
      <c r="AH73" s="52">
        <f>'Zał. nr 2 kalkulacja - 2026 r.'!E97</f>
        <v>0</v>
      </c>
      <c r="AI73" s="52">
        <f>'Zał. nr 2 kalkulacja - 2026 r.'!F97</f>
        <v>0</v>
      </c>
      <c r="AJ73" s="52">
        <f>'Zał. nr 2 kalkulacja - 2026 r.'!G97</f>
        <v>0</v>
      </c>
      <c r="AK73" s="52">
        <f>'Zał. nr 2 kalkulacja - 2026 r.'!H97</f>
        <v>0</v>
      </c>
      <c r="AL73" s="52">
        <f>'Zał. nr 2 kalkulacja - 2026 r.'!I97</f>
        <v>0</v>
      </c>
      <c r="AM73" s="52">
        <f>'Zał. nr 2 kalkulacja - 2026 r.'!J97</f>
        <v>0</v>
      </c>
      <c r="AN73" s="52">
        <f>'Zał. nr 2 kalkulacja - 2026 r.'!K97</f>
        <v>0</v>
      </c>
      <c r="AO73" s="52">
        <f>'Zał. nr 2 kalkulacja - 2026 r.'!L97</f>
        <v>0</v>
      </c>
      <c r="AP73" s="52">
        <f>'Zał. nr 2 kalkulacja - 2026 r.'!M97</f>
        <v>0</v>
      </c>
      <c r="AQ73" s="52">
        <f>'Zał. nr 2 kalkulacja - 2026 r.'!N97</f>
        <v>0</v>
      </c>
    </row>
    <row r="74" spans="1:43" s="52" customFormat="1" x14ac:dyDescent="0.25">
      <c r="A74" s="52" t="str">
        <f>'Wniosek 2026 r.'!A112</f>
        <v/>
      </c>
      <c r="B74" s="60" t="str">
        <f>'Wniosek 2026 r.'!B112</f>
        <v/>
      </c>
      <c r="C74" s="59" t="str">
        <f>'Wniosek 2026 r.'!E112</f>
        <v/>
      </c>
      <c r="D74" s="58" t="str">
        <f>'Wniosek 2026 r.'!G112</f>
        <v/>
      </c>
      <c r="E74" s="55">
        <f>'Wniosek 2026 r.'!C237</f>
        <v>0</v>
      </c>
      <c r="F74" s="55">
        <f>'Wniosek 2026 r.'!C468</f>
        <v>0</v>
      </c>
      <c r="G74" s="57">
        <f>'Wniosek 2026 r.'!C353</f>
        <v>0</v>
      </c>
      <c r="H74" s="56">
        <f>'Wniosek 2026 r.'!D353</f>
        <v>0</v>
      </c>
      <c r="I74" s="64">
        <f>'Wniosek 2026 r.'!F353</f>
        <v>0</v>
      </c>
      <c r="J74" s="55">
        <f>'Wniosek 2026 r.'!H353</f>
        <v>0</v>
      </c>
      <c r="K74" s="54">
        <f>IFERROR('Wniosek 2026 r.'!C583,0)</f>
        <v>0</v>
      </c>
      <c r="L74" s="34" t="str">
        <f t="shared" si="34"/>
        <v/>
      </c>
      <c r="M74" s="39">
        <f t="shared" si="35"/>
        <v>0</v>
      </c>
      <c r="N74" s="38">
        <f t="shared" si="36"/>
        <v>0</v>
      </c>
      <c r="O74" s="34">
        <f t="shared" si="37"/>
        <v>0</v>
      </c>
      <c r="P74" s="37">
        <f t="shared" si="49"/>
        <v>0</v>
      </c>
      <c r="Q74" s="36">
        <f t="shared" si="38"/>
        <v>0</v>
      </c>
      <c r="R74" s="36">
        <f t="shared" si="39"/>
        <v>0</v>
      </c>
      <c r="S74" s="36">
        <f t="shared" si="40"/>
        <v>0</v>
      </c>
      <c r="T74" s="34">
        <f t="shared" si="41"/>
        <v>0</v>
      </c>
      <c r="U74" s="34">
        <f t="shared" si="42"/>
        <v>0</v>
      </c>
      <c r="V74" s="34">
        <f t="shared" si="43"/>
        <v>0</v>
      </c>
      <c r="W74" s="34">
        <f t="shared" si="44"/>
        <v>0</v>
      </c>
      <c r="X74" s="34">
        <f t="shared" si="50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- 2026 r.'!C98</f>
        <v>0</v>
      </c>
      <c r="AG74" s="52">
        <f>'Zał. nr 2 kalkulacja - 2026 r.'!D98</f>
        <v>0</v>
      </c>
      <c r="AH74" s="52">
        <f>'Zał. nr 2 kalkulacja - 2026 r.'!E98</f>
        <v>0</v>
      </c>
      <c r="AI74" s="52">
        <f>'Zał. nr 2 kalkulacja - 2026 r.'!F98</f>
        <v>0</v>
      </c>
      <c r="AJ74" s="52">
        <f>'Zał. nr 2 kalkulacja - 2026 r.'!G98</f>
        <v>0</v>
      </c>
      <c r="AK74" s="52">
        <f>'Zał. nr 2 kalkulacja - 2026 r.'!H98</f>
        <v>0</v>
      </c>
      <c r="AL74" s="52">
        <f>'Zał. nr 2 kalkulacja - 2026 r.'!I98</f>
        <v>0</v>
      </c>
      <c r="AM74" s="52">
        <f>'Zał. nr 2 kalkulacja - 2026 r.'!J98</f>
        <v>0</v>
      </c>
      <c r="AN74" s="52">
        <f>'Zał. nr 2 kalkulacja - 2026 r.'!K98</f>
        <v>0</v>
      </c>
      <c r="AO74" s="52">
        <f>'Zał. nr 2 kalkulacja - 2026 r.'!L98</f>
        <v>0</v>
      </c>
      <c r="AP74" s="52">
        <f>'Zał. nr 2 kalkulacja - 2026 r.'!M98</f>
        <v>0</v>
      </c>
      <c r="AQ74" s="52">
        <f>'Zał. nr 2 kalkulacja - 2026 r.'!N98</f>
        <v>0</v>
      </c>
    </row>
    <row r="75" spans="1:43" s="52" customFormat="1" x14ac:dyDescent="0.25">
      <c r="A75" s="52" t="str">
        <f>'Wniosek 2026 r.'!A113</f>
        <v/>
      </c>
      <c r="B75" s="60" t="str">
        <f>'Wniosek 2026 r.'!B113</f>
        <v/>
      </c>
      <c r="C75" s="59" t="str">
        <f>'Wniosek 2026 r.'!E113</f>
        <v/>
      </c>
      <c r="D75" s="58" t="str">
        <f>'Wniosek 2026 r.'!G113</f>
        <v/>
      </c>
      <c r="E75" s="55">
        <f>'Wniosek 2026 r.'!C238</f>
        <v>0</v>
      </c>
      <c r="F75" s="55">
        <f>'Wniosek 2026 r.'!C469</f>
        <v>0</v>
      </c>
      <c r="G75" s="57">
        <f>'Wniosek 2026 r.'!C354</f>
        <v>0</v>
      </c>
      <c r="H75" s="56">
        <f>'Wniosek 2026 r.'!D354</f>
        <v>0</v>
      </c>
      <c r="I75" s="64">
        <f>'Wniosek 2026 r.'!F354</f>
        <v>0</v>
      </c>
      <c r="J75" s="55">
        <f>'Wniosek 2026 r.'!H354</f>
        <v>0</v>
      </c>
      <c r="K75" s="54">
        <f>IFERROR('Wniosek 2026 r.'!C584,0)</f>
        <v>0</v>
      </c>
      <c r="L75" s="34" t="str">
        <f t="shared" si="34"/>
        <v/>
      </c>
      <c r="M75" s="39">
        <f t="shared" si="35"/>
        <v>0</v>
      </c>
      <c r="N75" s="38">
        <f t="shared" si="36"/>
        <v>0</v>
      </c>
      <c r="O75" s="34">
        <f t="shared" si="37"/>
        <v>0</v>
      </c>
      <c r="P75" s="37">
        <f t="shared" si="49"/>
        <v>0</v>
      </c>
      <c r="Q75" s="36">
        <f t="shared" si="38"/>
        <v>0</v>
      </c>
      <c r="R75" s="36">
        <f t="shared" si="39"/>
        <v>0</v>
      </c>
      <c r="S75" s="36">
        <f t="shared" si="40"/>
        <v>0</v>
      </c>
      <c r="T75" s="34">
        <f t="shared" si="41"/>
        <v>0</v>
      </c>
      <c r="U75" s="34">
        <f t="shared" si="42"/>
        <v>0</v>
      </c>
      <c r="V75" s="34">
        <f t="shared" si="43"/>
        <v>0</v>
      </c>
      <c r="W75" s="34">
        <f t="shared" si="44"/>
        <v>0</v>
      </c>
      <c r="X75" s="34">
        <f t="shared" si="50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- 2026 r.'!C99</f>
        <v>0</v>
      </c>
      <c r="AG75" s="52">
        <f>'Zał. nr 2 kalkulacja - 2026 r.'!D99</f>
        <v>0</v>
      </c>
      <c r="AH75" s="52">
        <f>'Zał. nr 2 kalkulacja - 2026 r.'!E99</f>
        <v>0</v>
      </c>
      <c r="AI75" s="52">
        <f>'Zał. nr 2 kalkulacja - 2026 r.'!F99</f>
        <v>0</v>
      </c>
      <c r="AJ75" s="52">
        <f>'Zał. nr 2 kalkulacja - 2026 r.'!G99</f>
        <v>0</v>
      </c>
      <c r="AK75" s="52">
        <f>'Zał. nr 2 kalkulacja - 2026 r.'!H99</f>
        <v>0</v>
      </c>
      <c r="AL75" s="52">
        <f>'Zał. nr 2 kalkulacja - 2026 r.'!I99</f>
        <v>0</v>
      </c>
      <c r="AM75" s="52">
        <f>'Zał. nr 2 kalkulacja - 2026 r.'!J99</f>
        <v>0</v>
      </c>
      <c r="AN75" s="52">
        <f>'Zał. nr 2 kalkulacja - 2026 r.'!K99</f>
        <v>0</v>
      </c>
      <c r="AO75" s="52">
        <f>'Zał. nr 2 kalkulacja - 2026 r.'!L99</f>
        <v>0</v>
      </c>
      <c r="AP75" s="52">
        <f>'Zał. nr 2 kalkulacja - 2026 r.'!M99</f>
        <v>0</v>
      </c>
      <c r="AQ75" s="52">
        <f>'Zał. nr 2 kalkulacja - 2026 r.'!N99</f>
        <v>0</v>
      </c>
    </row>
    <row r="76" spans="1:43" s="52" customFormat="1" x14ac:dyDescent="0.25">
      <c r="A76" s="52" t="str">
        <f>'Wniosek 2026 r.'!A114</f>
        <v/>
      </c>
      <c r="B76" s="60" t="str">
        <f>'Wniosek 2026 r.'!B114</f>
        <v/>
      </c>
      <c r="C76" s="59" t="str">
        <f>'Wniosek 2026 r.'!E114</f>
        <v/>
      </c>
      <c r="D76" s="58" t="str">
        <f>'Wniosek 2026 r.'!G114</f>
        <v/>
      </c>
      <c r="E76" s="55">
        <f>'Wniosek 2026 r.'!C239</f>
        <v>0</v>
      </c>
      <c r="F76" s="55">
        <f>'Wniosek 2026 r.'!C470</f>
        <v>0</v>
      </c>
      <c r="G76" s="57">
        <f>'Wniosek 2026 r.'!C355</f>
        <v>0</v>
      </c>
      <c r="H76" s="56">
        <f>'Wniosek 2026 r.'!D355</f>
        <v>0</v>
      </c>
      <c r="I76" s="64">
        <f>'Wniosek 2026 r.'!F355</f>
        <v>0</v>
      </c>
      <c r="J76" s="55">
        <f>'Wniosek 2026 r.'!H355</f>
        <v>0</v>
      </c>
      <c r="K76" s="54">
        <f>IFERROR('Wniosek 2026 r.'!C585,0)</f>
        <v>0</v>
      </c>
      <c r="L76" s="34" t="str">
        <f t="shared" si="34"/>
        <v/>
      </c>
      <c r="M76" s="39">
        <f t="shared" si="35"/>
        <v>0</v>
      </c>
      <c r="N76" s="38">
        <f t="shared" si="36"/>
        <v>0</v>
      </c>
      <c r="O76" s="34">
        <f t="shared" si="37"/>
        <v>0</v>
      </c>
      <c r="P76" s="37">
        <f t="shared" si="49"/>
        <v>0</v>
      </c>
      <c r="Q76" s="36">
        <f t="shared" si="38"/>
        <v>0</v>
      </c>
      <c r="R76" s="36">
        <f t="shared" si="39"/>
        <v>0</v>
      </c>
      <c r="S76" s="36">
        <f t="shared" si="40"/>
        <v>0</v>
      </c>
      <c r="T76" s="34">
        <f t="shared" si="41"/>
        <v>0</v>
      </c>
      <c r="U76" s="34">
        <f t="shared" si="42"/>
        <v>0</v>
      </c>
      <c r="V76" s="34">
        <f t="shared" si="43"/>
        <v>0</v>
      </c>
      <c r="W76" s="34">
        <f t="shared" si="44"/>
        <v>0</v>
      </c>
      <c r="X76" s="34">
        <f t="shared" si="50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- 2026 r.'!C100</f>
        <v>0</v>
      </c>
      <c r="AG76" s="52">
        <f>'Zał. nr 2 kalkulacja - 2026 r.'!D100</f>
        <v>0</v>
      </c>
      <c r="AH76" s="52">
        <f>'Zał. nr 2 kalkulacja - 2026 r.'!E100</f>
        <v>0</v>
      </c>
      <c r="AI76" s="52">
        <f>'Zał. nr 2 kalkulacja - 2026 r.'!F100</f>
        <v>0</v>
      </c>
      <c r="AJ76" s="52">
        <f>'Zał. nr 2 kalkulacja - 2026 r.'!G100</f>
        <v>0</v>
      </c>
      <c r="AK76" s="52">
        <f>'Zał. nr 2 kalkulacja - 2026 r.'!H100</f>
        <v>0</v>
      </c>
      <c r="AL76" s="52">
        <f>'Zał. nr 2 kalkulacja - 2026 r.'!I100</f>
        <v>0</v>
      </c>
      <c r="AM76" s="52">
        <f>'Zał. nr 2 kalkulacja - 2026 r.'!J100</f>
        <v>0</v>
      </c>
      <c r="AN76" s="52">
        <f>'Zał. nr 2 kalkulacja - 2026 r.'!K100</f>
        <v>0</v>
      </c>
      <c r="AO76" s="52">
        <f>'Zał. nr 2 kalkulacja - 2026 r.'!L100</f>
        <v>0</v>
      </c>
      <c r="AP76" s="52">
        <f>'Zał. nr 2 kalkulacja - 2026 r.'!M100</f>
        <v>0</v>
      </c>
      <c r="AQ76" s="52">
        <f>'Zał. nr 2 kalkulacja - 2026 r.'!N100</f>
        <v>0</v>
      </c>
    </row>
    <row r="77" spans="1:43" s="52" customFormat="1" x14ac:dyDescent="0.25">
      <c r="A77" s="52" t="str">
        <f>'Wniosek 2026 r.'!A115</f>
        <v/>
      </c>
      <c r="B77" s="60" t="str">
        <f>'Wniosek 2026 r.'!B115</f>
        <v/>
      </c>
      <c r="C77" s="59" t="str">
        <f>'Wniosek 2026 r.'!E115</f>
        <v/>
      </c>
      <c r="D77" s="58" t="str">
        <f>'Wniosek 2026 r.'!G115</f>
        <v/>
      </c>
      <c r="E77" s="55">
        <f>'Wniosek 2026 r.'!C240</f>
        <v>0</v>
      </c>
      <c r="F77" s="55">
        <f>'Wniosek 2026 r.'!C471</f>
        <v>0</v>
      </c>
      <c r="G77" s="57">
        <f>'Wniosek 2026 r.'!C356</f>
        <v>0</v>
      </c>
      <c r="H77" s="56">
        <f>'Wniosek 2026 r.'!D356</f>
        <v>0</v>
      </c>
      <c r="I77" s="64">
        <f>'Wniosek 2026 r.'!F356</f>
        <v>0</v>
      </c>
      <c r="J77" s="55">
        <f>'Wniosek 2026 r.'!H356</f>
        <v>0</v>
      </c>
      <c r="K77" s="54">
        <f>IFERROR('Wniosek 2026 r.'!C586,0)</f>
        <v>0</v>
      </c>
      <c r="L77" s="34" t="str">
        <f t="shared" si="34"/>
        <v/>
      </c>
      <c r="M77" s="39">
        <f t="shared" si="35"/>
        <v>0</v>
      </c>
      <c r="N77" s="38">
        <f t="shared" si="36"/>
        <v>0</v>
      </c>
      <c r="O77" s="34">
        <f t="shared" si="37"/>
        <v>0</v>
      </c>
      <c r="P77" s="37">
        <f t="shared" si="49"/>
        <v>0</v>
      </c>
      <c r="Q77" s="36">
        <f t="shared" si="38"/>
        <v>0</v>
      </c>
      <c r="R77" s="36">
        <f t="shared" si="39"/>
        <v>0</v>
      </c>
      <c r="S77" s="36">
        <f t="shared" si="40"/>
        <v>0</v>
      </c>
      <c r="T77" s="34">
        <f t="shared" si="41"/>
        <v>0</v>
      </c>
      <c r="U77" s="34">
        <f t="shared" si="42"/>
        <v>0</v>
      </c>
      <c r="V77" s="34">
        <f t="shared" si="43"/>
        <v>0</v>
      </c>
      <c r="W77" s="34">
        <f t="shared" si="44"/>
        <v>0</v>
      </c>
      <c r="X77" s="34">
        <f t="shared" si="50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- 2026 r.'!C101</f>
        <v>0</v>
      </c>
      <c r="AG77" s="52">
        <f>'Zał. nr 2 kalkulacja - 2026 r.'!D101</f>
        <v>0</v>
      </c>
      <c r="AH77" s="52">
        <f>'Zał. nr 2 kalkulacja - 2026 r.'!E101</f>
        <v>0</v>
      </c>
      <c r="AI77" s="52">
        <f>'Zał. nr 2 kalkulacja - 2026 r.'!F101</f>
        <v>0</v>
      </c>
      <c r="AJ77" s="52">
        <f>'Zał. nr 2 kalkulacja - 2026 r.'!G101</f>
        <v>0</v>
      </c>
      <c r="AK77" s="52">
        <f>'Zał. nr 2 kalkulacja - 2026 r.'!H101</f>
        <v>0</v>
      </c>
      <c r="AL77" s="52">
        <f>'Zał. nr 2 kalkulacja - 2026 r.'!I101</f>
        <v>0</v>
      </c>
      <c r="AM77" s="52">
        <f>'Zał. nr 2 kalkulacja - 2026 r.'!J101</f>
        <v>0</v>
      </c>
      <c r="AN77" s="52">
        <f>'Zał. nr 2 kalkulacja - 2026 r.'!K101</f>
        <v>0</v>
      </c>
      <c r="AO77" s="52">
        <f>'Zał. nr 2 kalkulacja - 2026 r.'!L101</f>
        <v>0</v>
      </c>
      <c r="AP77" s="52">
        <f>'Zał. nr 2 kalkulacja - 2026 r.'!M101</f>
        <v>0</v>
      </c>
      <c r="AQ77" s="52">
        <f>'Zał. nr 2 kalkulacja - 2026 r.'!N101</f>
        <v>0</v>
      </c>
    </row>
    <row r="78" spans="1:43" s="52" customFormat="1" x14ac:dyDescent="0.25">
      <c r="A78" s="52" t="str">
        <f>'Wniosek 2026 r.'!A116</f>
        <v/>
      </c>
      <c r="B78" s="60" t="str">
        <f>'Wniosek 2026 r.'!B116</f>
        <v/>
      </c>
      <c r="C78" s="59" t="str">
        <f>'Wniosek 2026 r.'!E116</f>
        <v/>
      </c>
      <c r="D78" s="58" t="str">
        <f>'Wniosek 2026 r.'!G116</f>
        <v/>
      </c>
      <c r="E78" s="55">
        <f>'Wniosek 2026 r.'!C241</f>
        <v>0</v>
      </c>
      <c r="F78" s="55">
        <f>'Wniosek 2026 r.'!C472</f>
        <v>0</v>
      </c>
      <c r="G78" s="57">
        <f>'Wniosek 2026 r.'!C357</f>
        <v>0</v>
      </c>
      <c r="H78" s="56">
        <f>'Wniosek 2026 r.'!D357</f>
        <v>0</v>
      </c>
      <c r="I78" s="64">
        <f>'Wniosek 2026 r.'!F357</f>
        <v>0</v>
      </c>
      <c r="J78" s="55">
        <f>'Wniosek 2026 r.'!H357</f>
        <v>0</v>
      </c>
      <c r="K78" s="54">
        <f>IFERROR('Wniosek 2026 r.'!C587,0)</f>
        <v>0</v>
      </c>
      <c r="L78" s="34" t="str">
        <f t="shared" si="34"/>
        <v/>
      </c>
      <c r="M78" s="39">
        <f t="shared" si="35"/>
        <v>0</v>
      </c>
      <c r="N78" s="38">
        <f t="shared" si="36"/>
        <v>0</v>
      </c>
      <c r="O78" s="34">
        <f t="shared" si="37"/>
        <v>0</v>
      </c>
      <c r="P78" s="37">
        <f t="shared" si="49"/>
        <v>0</v>
      </c>
      <c r="Q78" s="36">
        <f t="shared" si="38"/>
        <v>0</v>
      </c>
      <c r="R78" s="36">
        <f t="shared" si="39"/>
        <v>0</v>
      </c>
      <c r="S78" s="36">
        <f t="shared" si="40"/>
        <v>0</v>
      </c>
      <c r="T78" s="34">
        <f t="shared" si="41"/>
        <v>0</v>
      </c>
      <c r="U78" s="34">
        <f t="shared" si="42"/>
        <v>0</v>
      </c>
      <c r="V78" s="34">
        <f t="shared" si="43"/>
        <v>0</v>
      </c>
      <c r="W78" s="34">
        <f t="shared" si="44"/>
        <v>0</v>
      </c>
      <c r="X78" s="34">
        <f t="shared" si="50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- 2026 r.'!C102</f>
        <v>0</v>
      </c>
      <c r="AG78" s="52">
        <f>'Zał. nr 2 kalkulacja - 2026 r.'!D102</f>
        <v>0</v>
      </c>
      <c r="AH78" s="52">
        <f>'Zał. nr 2 kalkulacja - 2026 r.'!E102</f>
        <v>0</v>
      </c>
      <c r="AI78" s="52">
        <f>'Zał. nr 2 kalkulacja - 2026 r.'!F102</f>
        <v>0</v>
      </c>
      <c r="AJ78" s="52">
        <f>'Zał. nr 2 kalkulacja - 2026 r.'!G102</f>
        <v>0</v>
      </c>
      <c r="AK78" s="52">
        <f>'Zał. nr 2 kalkulacja - 2026 r.'!H102</f>
        <v>0</v>
      </c>
      <c r="AL78" s="52">
        <f>'Zał. nr 2 kalkulacja - 2026 r.'!I102</f>
        <v>0</v>
      </c>
      <c r="AM78" s="52">
        <f>'Zał. nr 2 kalkulacja - 2026 r.'!J102</f>
        <v>0</v>
      </c>
      <c r="AN78" s="52">
        <f>'Zał. nr 2 kalkulacja - 2026 r.'!K102</f>
        <v>0</v>
      </c>
      <c r="AO78" s="52">
        <f>'Zał. nr 2 kalkulacja - 2026 r.'!L102</f>
        <v>0</v>
      </c>
      <c r="AP78" s="52">
        <f>'Zał. nr 2 kalkulacja - 2026 r.'!M102</f>
        <v>0</v>
      </c>
      <c r="AQ78" s="52">
        <f>'Zał. nr 2 kalkulacja - 2026 r.'!N102</f>
        <v>0</v>
      </c>
    </row>
    <row r="79" spans="1:43" s="52" customFormat="1" x14ac:dyDescent="0.25">
      <c r="A79" s="52" t="str">
        <f>'Wniosek 2026 r.'!A117</f>
        <v/>
      </c>
      <c r="B79" s="60" t="str">
        <f>'Wniosek 2026 r.'!B117</f>
        <v/>
      </c>
      <c r="C79" s="59" t="str">
        <f>'Wniosek 2026 r.'!E117</f>
        <v/>
      </c>
      <c r="D79" s="58" t="str">
        <f>'Wniosek 2026 r.'!G117</f>
        <v/>
      </c>
      <c r="E79" s="55">
        <f>'Wniosek 2026 r.'!C242</f>
        <v>0</v>
      </c>
      <c r="F79" s="55">
        <f>'Wniosek 2026 r.'!C473</f>
        <v>0</v>
      </c>
      <c r="G79" s="57">
        <f>'Wniosek 2026 r.'!C358</f>
        <v>0</v>
      </c>
      <c r="H79" s="56">
        <f>'Wniosek 2026 r.'!D358</f>
        <v>0</v>
      </c>
      <c r="I79" s="64">
        <f>'Wniosek 2026 r.'!F358</f>
        <v>0</v>
      </c>
      <c r="J79" s="55">
        <f>'Wniosek 2026 r.'!H358</f>
        <v>0</v>
      </c>
      <c r="K79" s="54">
        <f>IFERROR('Wniosek 2026 r.'!C588,0)</f>
        <v>0</v>
      </c>
      <c r="L79" s="34" t="str">
        <f t="shared" si="34"/>
        <v/>
      </c>
      <c r="M79" s="39">
        <f t="shared" si="35"/>
        <v>0</v>
      </c>
      <c r="N79" s="38">
        <f t="shared" si="36"/>
        <v>0</v>
      </c>
      <c r="O79" s="34">
        <f t="shared" si="37"/>
        <v>0</v>
      </c>
      <c r="P79" s="37">
        <f t="shared" si="49"/>
        <v>0</v>
      </c>
      <c r="Q79" s="36">
        <f t="shared" si="38"/>
        <v>0</v>
      </c>
      <c r="R79" s="36">
        <f t="shared" si="39"/>
        <v>0</v>
      </c>
      <c r="S79" s="36">
        <f t="shared" si="40"/>
        <v>0</v>
      </c>
      <c r="T79" s="34">
        <f t="shared" si="41"/>
        <v>0</v>
      </c>
      <c r="U79" s="34">
        <f t="shared" si="42"/>
        <v>0</v>
      </c>
      <c r="V79" s="34">
        <f t="shared" si="43"/>
        <v>0</v>
      </c>
      <c r="W79" s="34">
        <f t="shared" si="44"/>
        <v>0</v>
      </c>
      <c r="X79" s="34">
        <f t="shared" si="50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- 2026 r.'!C103</f>
        <v>0</v>
      </c>
      <c r="AG79" s="52">
        <f>'Zał. nr 2 kalkulacja - 2026 r.'!D103</f>
        <v>0</v>
      </c>
      <c r="AH79" s="52">
        <f>'Zał. nr 2 kalkulacja - 2026 r.'!E103</f>
        <v>0</v>
      </c>
      <c r="AI79" s="52">
        <f>'Zał. nr 2 kalkulacja - 2026 r.'!F103</f>
        <v>0</v>
      </c>
      <c r="AJ79" s="52">
        <f>'Zał. nr 2 kalkulacja - 2026 r.'!G103</f>
        <v>0</v>
      </c>
      <c r="AK79" s="52">
        <f>'Zał. nr 2 kalkulacja - 2026 r.'!H103</f>
        <v>0</v>
      </c>
      <c r="AL79" s="52">
        <f>'Zał. nr 2 kalkulacja - 2026 r.'!I103</f>
        <v>0</v>
      </c>
      <c r="AM79" s="52">
        <f>'Zał. nr 2 kalkulacja - 2026 r.'!J103</f>
        <v>0</v>
      </c>
      <c r="AN79" s="52">
        <f>'Zał. nr 2 kalkulacja - 2026 r.'!K103</f>
        <v>0</v>
      </c>
      <c r="AO79" s="52">
        <f>'Zał. nr 2 kalkulacja - 2026 r.'!L103</f>
        <v>0</v>
      </c>
      <c r="AP79" s="52">
        <f>'Zał. nr 2 kalkulacja - 2026 r.'!M103</f>
        <v>0</v>
      </c>
      <c r="AQ79" s="52">
        <f>'Zał. nr 2 kalkulacja - 2026 r.'!N103</f>
        <v>0</v>
      </c>
    </row>
    <row r="80" spans="1:43" s="52" customFormat="1" x14ac:dyDescent="0.25">
      <c r="A80" s="52" t="str">
        <f>'Wniosek 2026 r.'!A118</f>
        <v/>
      </c>
      <c r="B80" s="60" t="str">
        <f>'Wniosek 2026 r.'!B118</f>
        <v/>
      </c>
      <c r="C80" s="59" t="str">
        <f>'Wniosek 2026 r.'!E118</f>
        <v/>
      </c>
      <c r="D80" s="58" t="str">
        <f>'Wniosek 2026 r.'!G118</f>
        <v/>
      </c>
      <c r="E80" s="55">
        <f>'Wniosek 2026 r.'!C243</f>
        <v>0</v>
      </c>
      <c r="F80" s="55">
        <f>'Wniosek 2026 r.'!C474</f>
        <v>0</v>
      </c>
      <c r="G80" s="57">
        <f>'Wniosek 2026 r.'!C359</f>
        <v>0</v>
      </c>
      <c r="H80" s="56">
        <f>'Wniosek 2026 r.'!D359</f>
        <v>0</v>
      </c>
      <c r="I80" s="64">
        <f>'Wniosek 2026 r.'!F359</f>
        <v>0</v>
      </c>
      <c r="J80" s="55">
        <f>'Wniosek 2026 r.'!H359</f>
        <v>0</v>
      </c>
      <c r="K80" s="54">
        <f>IFERROR('Wniosek 2026 r.'!C589,0)</f>
        <v>0</v>
      </c>
      <c r="L80" s="34" t="str">
        <f t="shared" si="34"/>
        <v/>
      </c>
      <c r="M80" s="39">
        <f t="shared" si="35"/>
        <v>0</v>
      </c>
      <c r="N80" s="38">
        <f t="shared" si="36"/>
        <v>0</v>
      </c>
      <c r="O80" s="34">
        <f t="shared" si="37"/>
        <v>0</v>
      </c>
      <c r="P80" s="37">
        <f t="shared" si="49"/>
        <v>0</v>
      </c>
      <c r="Q80" s="36">
        <f t="shared" si="38"/>
        <v>0</v>
      </c>
      <c r="R80" s="36">
        <f t="shared" si="39"/>
        <v>0</v>
      </c>
      <c r="S80" s="36">
        <f t="shared" si="40"/>
        <v>0</v>
      </c>
      <c r="T80" s="34">
        <f t="shared" si="41"/>
        <v>0</v>
      </c>
      <c r="U80" s="34">
        <f t="shared" si="42"/>
        <v>0</v>
      </c>
      <c r="V80" s="34">
        <f t="shared" si="43"/>
        <v>0</v>
      </c>
      <c r="W80" s="34">
        <f t="shared" si="44"/>
        <v>0</v>
      </c>
      <c r="X80" s="34">
        <f t="shared" si="50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- 2026 r.'!C104</f>
        <v>0</v>
      </c>
      <c r="AG80" s="52">
        <f>'Zał. nr 2 kalkulacja - 2026 r.'!D104</f>
        <v>0</v>
      </c>
      <c r="AH80" s="52">
        <f>'Zał. nr 2 kalkulacja - 2026 r.'!E104</f>
        <v>0</v>
      </c>
      <c r="AI80" s="52">
        <f>'Zał. nr 2 kalkulacja - 2026 r.'!F104</f>
        <v>0</v>
      </c>
      <c r="AJ80" s="52">
        <f>'Zał. nr 2 kalkulacja - 2026 r.'!G104</f>
        <v>0</v>
      </c>
      <c r="AK80" s="52">
        <f>'Zał. nr 2 kalkulacja - 2026 r.'!H104</f>
        <v>0</v>
      </c>
      <c r="AL80" s="52">
        <f>'Zał. nr 2 kalkulacja - 2026 r.'!I104</f>
        <v>0</v>
      </c>
      <c r="AM80" s="52">
        <f>'Zał. nr 2 kalkulacja - 2026 r.'!J104</f>
        <v>0</v>
      </c>
      <c r="AN80" s="52">
        <f>'Zał. nr 2 kalkulacja - 2026 r.'!K104</f>
        <v>0</v>
      </c>
      <c r="AO80" s="52">
        <f>'Zał. nr 2 kalkulacja - 2026 r.'!L104</f>
        <v>0</v>
      </c>
      <c r="AP80" s="52">
        <f>'Zał. nr 2 kalkulacja - 2026 r.'!M104</f>
        <v>0</v>
      </c>
      <c r="AQ80" s="52">
        <f>'Zał. nr 2 kalkulacja - 2026 r.'!N104</f>
        <v>0</v>
      </c>
    </row>
    <row r="81" spans="1:43" s="52" customFormat="1" x14ac:dyDescent="0.25">
      <c r="A81" s="52" t="str">
        <f>'Wniosek 2026 r.'!A119</f>
        <v/>
      </c>
      <c r="B81" s="60" t="str">
        <f>'Wniosek 2026 r.'!B119</f>
        <v/>
      </c>
      <c r="C81" s="59" t="str">
        <f>'Wniosek 2026 r.'!E119</f>
        <v/>
      </c>
      <c r="D81" s="58" t="str">
        <f>'Wniosek 2026 r.'!G119</f>
        <v/>
      </c>
      <c r="E81" s="55">
        <f>'Wniosek 2026 r.'!C244</f>
        <v>0</v>
      </c>
      <c r="F81" s="55">
        <f>'Wniosek 2026 r.'!C475</f>
        <v>0</v>
      </c>
      <c r="G81" s="57">
        <f>'Wniosek 2026 r.'!C360</f>
        <v>0</v>
      </c>
      <c r="H81" s="56">
        <f>'Wniosek 2026 r.'!D360</f>
        <v>0</v>
      </c>
      <c r="I81" s="64">
        <f>'Wniosek 2026 r.'!F360</f>
        <v>0</v>
      </c>
      <c r="J81" s="55">
        <f>'Wniosek 2026 r.'!H360</f>
        <v>0</v>
      </c>
      <c r="K81" s="54">
        <f>IFERROR('Wniosek 2026 r.'!C590,0)</f>
        <v>0</v>
      </c>
      <c r="L81" s="34" t="str">
        <f t="shared" si="34"/>
        <v/>
      </c>
      <c r="M81" s="39">
        <f t="shared" si="35"/>
        <v>0</v>
      </c>
      <c r="N81" s="38">
        <f t="shared" si="36"/>
        <v>0</v>
      </c>
      <c r="O81" s="34">
        <f t="shared" si="37"/>
        <v>0</v>
      </c>
      <c r="P81" s="37">
        <f t="shared" si="49"/>
        <v>0</v>
      </c>
      <c r="Q81" s="36">
        <f t="shared" si="38"/>
        <v>0</v>
      </c>
      <c r="R81" s="36">
        <f t="shared" si="39"/>
        <v>0</v>
      </c>
      <c r="S81" s="36">
        <f t="shared" si="40"/>
        <v>0</v>
      </c>
      <c r="T81" s="34">
        <f t="shared" si="41"/>
        <v>0</v>
      </c>
      <c r="U81" s="34">
        <f t="shared" si="42"/>
        <v>0</v>
      </c>
      <c r="V81" s="34">
        <f t="shared" si="43"/>
        <v>0</v>
      </c>
      <c r="W81" s="34">
        <f t="shared" si="44"/>
        <v>0</v>
      </c>
      <c r="X81" s="34">
        <f t="shared" si="50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- 2026 r.'!C105</f>
        <v>0</v>
      </c>
      <c r="AG81" s="52">
        <f>'Zał. nr 2 kalkulacja - 2026 r.'!D105</f>
        <v>0</v>
      </c>
      <c r="AH81" s="52">
        <f>'Zał. nr 2 kalkulacja - 2026 r.'!E105</f>
        <v>0</v>
      </c>
      <c r="AI81" s="52">
        <f>'Zał. nr 2 kalkulacja - 2026 r.'!F105</f>
        <v>0</v>
      </c>
      <c r="AJ81" s="52">
        <f>'Zał. nr 2 kalkulacja - 2026 r.'!G105</f>
        <v>0</v>
      </c>
      <c r="AK81" s="52">
        <f>'Zał. nr 2 kalkulacja - 2026 r.'!H105</f>
        <v>0</v>
      </c>
      <c r="AL81" s="52">
        <f>'Zał. nr 2 kalkulacja - 2026 r.'!I105</f>
        <v>0</v>
      </c>
      <c r="AM81" s="52">
        <f>'Zał. nr 2 kalkulacja - 2026 r.'!J105</f>
        <v>0</v>
      </c>
      <c r="AN81" s="52">
        <f>'Zał. nr 2 kalkulacja - 2026 r.'!K105</f>
        <v>0</v>
      </c>
      <c r="AO81" s="52">
        <f>'Zał. nr 2 kalkulacja - 2026 r.'!L105</f>
        <v>0</v>
      </c>
      <c r="AP81" s="52">
        <f>'Zał. nr 2 kalkulacja - 2026 r.'!M105</f>
        <v>0</v>
      </c>
      <c r="AQ81" s="52">
        <f>'Zał. nr 2 kalkulacja - 2026 r.'!N105</f>
        <v>0</v>
      </c>
    </row>
    <row r="82" spans="1:43" s="52" customFormat="1" x14ac:dyDescent="0.25">
      <c r="A82" s="52" t="str">
        <f>'Wniosek 2026 r.'!A120</f>
        <v/>
      </c>
      <c r="B82" s="60" t="str">
        <f>'Wniosek 2026 r.'!B120</f>
        <v/>
      </c>
      <c r="C82" s="59" t="str">
        <f>'Wniosek 2026 r.'!E120</f>
        <v/>
      </c>
      <c r="D82" s="58" t="str">
        <f>'Wniosek 2026 r.'!G120</f>
        <v/>
      </c>
      <c r="E82" s="55">
        <f>'Wniosek 2026 r.'!C245</f>
        <v>0</v>
      </c>
      <c r="F82" s="55">
        <f>'Wniosek 2026 r.'!C476</f>
        <v>0</v>
      </c>
      <c r="G82" s="57">
        <f>'Wniosek 2026 r.'!C361</f>
        <v>0</v>
      </c>
      <c r="H82" s="56">
        <f>'Wniosek 2026 r.'!D361</f>
        <v>0</v>
      </c>
      <c r="I82" s="64">
        <f>'Wniosek 2026 r.'!F361</f>
        <v>0</v>
      </c>
      <c r="J82" s="55">
        <f>'Wniosek 2026 r.'!H361</f>
        <v>0</v>
      </c>
      <c r="K82" s="54">
        <f>IFERROR('Wniosek 2026 r.'!C591,0)</f>
        <v>0</v>
      </c>
      <c r="L82" s="34" t="str">
        <f t="shared" si="34"/>
        <v/>
      </c>
      <c r="M82" s="39">
        <f t="shared" si="35"/>
        <v>0</v>
      </c>
      <c r="N82" s="38">
        <f t="shared" si="36"/>
        <v>0</v>
      </c>
      <c r="O82" s="34">
        <f t="shared" si="37"/>
        <v>0</v>
      </c>
      <c r="P82" s="37">
        <f t="shared" si="49"/>
        <v>0</v>
      </c>
      <c r="Q82" s="36">
        <f t="shared" si="38"/>
        <v>0</v>
      </c>
      <c r="R82" s="36">
        <f t="shared" si="39"/>
        <v>0</v>
      </c>
      <c r="S82" s="36">
        <f t="shared" si="40"/>
        <v>0</v>
      </c>
      <c r="T82" s="34">
        <f t="shared" si="41"/>
        <v>0</v>
      </c>
      <c r="U82" s="34">
        <f t="shared" si="42"/>
        <v>0</v>
      </c>
      <c r="V82" s="34">
        <f t="shared" si="43"/>
        <v>0</v>
      </c>
      <c r="W82" s="34">
        <f t="shared" si="44"/>
        <v>0</v>
      </c>
      <c r="X82" s="34">
        <f t="shared" si="50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- 2026 r.'!C106</f>
        <v>0</v>
      </c>
      <c r="AG82" s="52">
        <f>'Zał. nr 2 kalkulacja - 2026 r.'!D106</f>
        <v>0</v>
      </c>
      <c r="AH82" s="52">
        <f>'Zał. nr 2 kalkulacja - 2026 r.'!E106</f>
        <v>0</v>
      </c>
      <c r="AI82" s="52">
        <f>'Zał. nr 2 kalkulacja - 2026 r.'!F106</f>
        <v>0</v>
      </c>
      <c r="AJ82" s="52">
        <f>'Zał. nr 2 kalkulacja - 2026 r.'!G106</f>
        <v>0</v>
      </c>
      <c r="AK82" s="52">
        <f>'Zał. nr 2 kalkulacja - 2026 r.'!H106</f>
        <v>0</v>
      </c>
      <c r="AL82" s="52">
        <f>'Zał. nr 2 kalkulacja - 2026 r.'!I106</f>
        <v>0</v>
      </c>
      <c r="AM82" s="52">
        <f>'Zał. nr 2 kalkulacja - 2026 r.'!J106</f>
        <v>0</v>
      </c>
      <c r="AN82" s="52">
        <f>'Zał. nr 2 kalkulacja - 2026 r.'!K106</f>
        <v>0</v>
      </c>
      <c r="AO82" s="52">
        <f>'Zał. nr 2 kalkulacja - 2026 r.'!L106</f>
        <v>0</v>
      </c>
      <c r="AP82" s="52">
        <f>'Zał. nr 2 kalkulacja - 2026 r.'!M106</f>
        <v>0</v>
      </c>
      <c r="AQ82" s="52">
        <f>'Zał. nr 2 kalkulacja - 2026 r.'!N106</f>
        <v>0</v>
      </c>
    </row>
    <row r="83" spans="1:43" s="52" customFormat="1" x14ac:dyDescent="0.25">
      <c r="A83" s="52" t="str">
        <f>'Wniosek 2026 r.'!A121</f>
        <v/>
      </c>
      <c r="B83" s="60" t="str">
        <f>'Wniosek 2026 r.'!B121</f>
        <v/>
      </c>
      <c r="C83" s="59" t="str">
        <f>'Wniosek 2026 r.'!E121</f>
        <v/>
      </c>
      <c r="D83" s="58" t="str">
        <f>'Wniosek 2026 r.'!G121</f>
        <v/>
      </c>
      <c r="E83" s="55">
        <f>'Wniosek 2026 r.'!C246</f>
        <v>0</v>
      </c>
      <c r="F83" s="55">
        <f>'Wniosek 2026 r.'!C477</f>
        <v>0</v>
      </c>
      <c r="G83" s="57">
        <f>'Wniosek 2026 r.'!C362</f>
        <v>0</v>
      </c>
      <c r="H83" s="56">
        <f>'Wniosek 2026 r.'!D362</f>
        <v>0</v>
      </c>
      <c r="I83" s="64">
        <f>'Wniosek 2026 r.'!F362</f>
        <v>0</v>
      </c>
      <c r="J83" s="55">
        <f>'Wniosek 2026 r.'!H362</f>
        <v>0</v>
      </c>
      <c r="K83" s="54">
        <f>IFERROR('Wniosek 2026 r.'!C592,0)</f>
        <v>0</v>
      </c>
      <c r="L83" s="34" t="str">
        <f t="shared" si="34"/>
        <v/>
      </c>
      <c r="M83" s="39">
        <f t="shared" si="35"/>
        <v>0</v>
      </c>
      <c r="N83" s="38">
        <f t="shared" si="36"/>
        <v>0</v>
      </c>
      <c r="O83" s="34">
        <f t="shared" si="37"/>
        <v>0</v>
      </c>
      <c r="P83" s="37">
        <f t="shared" si="49"/>
        <v>0</v>
      </c>
      <c r="Q83" s="36">
        <f t="shared" si="38"/>
        <v>0</v>
      </c>
      <c r="R83" s="36">
        <f t="shared" si="39"/>
        <v>0</v>
      </c>
      <c r="S83" s="36">
        <f t="shared" si="40"/>
        <v>0</v>
      </c>
      <c r="T83" s="34">
        <f t="shared" si="41"/>
        <v>0</v>
      </c>
      <c r="U83" s="34">
        <f t="shared" si="42"/>
        <v>0</v>
      </c>
      <c r="V83" s="34">
        <f t="shared" si="43"/>
        <v>0</v>
      </c>
      <c r="W83" s="34">
        <f t="shared" si="44"/>
        <v>0</v>
      </c>
      <c r="X83" s="34">
        <f t="shared" si="50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- 2026 r.'!C107</f>
        <v>0</v>
      </c>
      <c r="AG83" s="52">
        <f>'Zał. nr 2 kalkulacja - 2026 r.'!D107</f>
        <v>0</v>
      </c>
      <c r="AH83" s="52">
        <f>'Zał. nr 2 kalkulacja - 2026 r.'!E107</f>
        <v>0</v>
      </c>
      <c r="AI83" s="52">
        <f>'Zał. nr 2 kalkulacja - 2026 r.'!F107</f>
        <v>0</v>
      </c>
      <c r="AJ83" s="52">
        <f>'Zał. nr 2 kalkulacja - 2026 r.'!G107</f>
        <v>0</v>
      </c>
      <c r="AK83" s="52">
        <f>'Zał. nr 2 kalkulacja - 2026 r.'!H107</f>
        <v>0</v>
      </c>
      <c r="AL83" s="52">
        <f>'Zał. nr 2 kalkulacja - 2026 r.'!I107</f>
        <v>0</v>
      </c>
      <c r="AM83" s="52">
        <f>'Zał. nr 2 kalkulacja - 2026 r.'!J107</f>
        <v>0</v>
      </c>
      <c r="AN83" s="52">
        <f>'Zał. nr 2 kalkulacja - 2026 r.'!K107</f>
        <v>0</v>
      </c>
      <c r="AO83" s="52">
        <f>'Zał. nr 2 kalkulacja - 2026 r.'!L107</f>
        <v>0</v>
      </c>
      <c r="AP83" s="52">
        <f>'Zał. nr 2 kalkulacja - 2026 r.'!M107</f>
        <v>0</v>
      </c>
      <c r="AQ83" s="52">
        <f>'Zał. nr 2 kalkulacja - 2026 r.'!N107</f>
        <v>0</v>
      </c>
    </row>
    <row r="84" spans="1:43" s="52" customFormat="1" x14ac:dyDescent="0.25">
      <c r="A84" s="52" t="str">
        <f>'Wniosek 2026 r.'!A122</f>
        <v/>
      </c>
      <c r="B84" s="60" t="str">
        <f>'Wniosek 2026 r.'!B122</f>
        <v/>
      </c>
      <c r="C84" s="59" t="str">
        <f>'Wniosek 2026 r.'!E122</f>
        <v/>
      </c>
      <c r="D84" s="58" t="str">
        <f>'Wniosek 2026 r.'!G122</f>
        <v/>
      </c>
      <c r="E84" s="55">
        <f>'Wniosek 2026 r.'!C247</f>
        <v>0</v>
      </c>
      <c r="F84" s="55">
        <f>'Wniosek 2026 r.'!C478</f>
        <v>0</v>
      </c>
      <c r="G84" s="57">
        <f>'Wniosek 2026 r.'!C363</f>
        <v>0</v>
      </c>
      <c r="H84" s="56">
        <f>'Wniosek 2026 r.'!D363</f>
        <v>0</v>
      </c>
      <c r="I84" s="64">
        <f>'Wniosek 2026 r.'!F363</f>
        <v>0</v>
      </c>
      <c r="J84" s="55">
        <f>'Wniosek 2026 r.'!H363</f>
        <v>0</v>
      </c>
      <c r="K84" s="54">
        <f>IFERROR('Wniosek 2026 r.'!C593,0)</f>
        <v>0</v>
      </c>
      <c r="L84" s="34" t="str">
        <f t="shared" si="34"/>
        <v/>
      </c>
      <c r="M84" s="39">
        <f t="shared" si="35"/>
        <v>0</v>
      </c>
      <c r="N84" s="38">
        <f t="shared" si="36"/>
        <v>0</v>
      </c>
      <c r="O84" s="34">
        <f t="shared" si="37"/>
        <v>0</v>
      </c>
      <c r="P84" s="37">
        <f t="shared" si="49"/>
        <v>0</v>
      </c>
      <c r="Q84" s="36">
        <f t="shared" si="38"/>
        <v>0</v>
      </c>
      <c r="R84" s="36">
        <f t="shared" si="39"/>
        <v>0</v>
      </c>
      <c r="S84" s="36">
        <f t="shared" si="40"/>
        <v>0</v>
      </c>
      <c r="T84" s="34">
        <f t="shared" si="41"/>
        <v>0</v>
      </c>
      <c r="U84" s="34">
        <f t="shared" si="42"/>
        <v>0</v>
      </c>
      <c r="V84" s="34">
        <f t="shared" si="43"/>
        <v>0</v>
      </c>
      <c r="W84" s="34">
        <f t="shared" si="44"/>
        <v>0</v>
      </c>
      <c r="X84" s="34">
        <f t="shared" si="50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- 2026 r.'!C108</f>
        <v>0</v>
      </c>
      <c r="AG84" s="52">
        <f>'Zał. nr 2 kalkulacja - 2026 r.'!D108</f>
        <v>0</v>
      </c>
      <c r="AH84" s="52">
        <f>'Zał. nr 2 kalkulacja - 2026 r.'!E108</f>
        <v>0</v>
      </c>
      <c r="AI84" s="52">
        <f>'Zał. nr 2 kalkulacja - 2026 r.'!F108</f>
        <v>0</v>
      </c>
      <c r="AJ84" s="52">
        <f>'Zał. nr 2 kalkulacja - 2026 r.'!G108</f>
        <v>0</v>
      </c>
      <c r="AK84" s="52">
        <f>'Zał. nr 2 kalkulacja - 2026 r.'!H108</f>
        <v>0</v>
      </c>
      <c r="AL84" s="52">
        <f>'Zał. nr 2 kalkulacja - 2026 r.'!I108</f>
        <v>0</v>
      </c>
      <c r="AM84" s="52">
        <f>'Zał. nr 2 kalkulacja - 2026 r.'!J108</f>
        <v>0</v>
      </c>
      <c r="AN84" s="52">
        <f>'Zał. nr 2 kalkulacja - 2026 r.'!K108</f>
        <v>0</v>
      </c>
      <c r="AO84" s="52">
        <f>'Zał. nr 2 kalkulacja - 2026 r.'!L108</f>
        <v>0</v>
      </c>
      <c r="AP84" s="52">
        <f>'Zał. nr 2 kalkulacja - 2026 r.'!M108</f>
        <v>0</v>
      </c>
      <c r="AQ84" s="52">
        <f>'Zał. nr 2 kalkulacja - 2026 r.'!N108</f>
        <v>0</v>
      </c>
    </row>
    <row r="85" spans="1:43" s="52" customFormat="1" x14ac:dyDescent="0.25">
      <c r="A85" s="52" t="str">
        <f>'Wniosek 2026 r.'!A123</f>
        <v/>
      </c>
      <c r="B85" s="60" t="str">
        <f>'Wniosek 2026 r.'!B123</f>
        <v/>
      </c>
      <c r="C85" s="59" t="str">
        <f>'Wniosek 2026 r.'!E123</f>
        <v/>
      </c>
      <c r="D85" s="58" t="str">
        <f>'Wniosek 2026 r.'!G123</f>
        <v/>
      </c>
      <c r="E85" s="55">
        <f>'Wniosek 2026 r.'!C248</f>
        <v>0</v>
      </c>
      <c r="F85" s="55">
        <f>'Wniosek 2026 r.'!C479</f>
        <v>0</v>
      </c>
      <c r="G85" s="57">
        <f>'Wniosek 2026 r.'!C364</f>
        <v>0</v>
      </c>
      <c r="H85" s="56">
        <f>'Wniosek 2026 r.'!D364</f>
        <v>0</v>
      </c>
      <c r="I85" s="64">
        <f>'Wniosek 2026 r.'!F364</f>
        <v>0</v>
      </c>
      <c r="J85" s="55">
        <f>'Wniosek 2026 r.'!H364</f>
        <v>0</v>
      </c>
      <c r="K85" s="54">
        <f>IFERROR('Wniosek 2026 r.'!C594,0)</f>
        <v>0</v>
      </c>
      <c r="L85" s="34" t="str">
        <f t="shared" si="34"/>
        <v/>
      </c>
      <c r="M85" s="39">
        <f t="shared" si="35"/>
        <v>0</v>
      </c>
      <c r="N85" s="38">
        <f t="shared" si="36"/>
        <v>0</v>
      </c>
      <c r="O85" s="34">
        <f t="shared" si="37"/>
        <v>0</v>
      </c>
      <c r="P85" s="37">
        <f t="shared" si="49"/>
        <v>0</v>
      </c>
      <c r="Q85" s="36">
        <f t="shared" si="38"/>
        <v>0</v>
      </c>
      <c r="R85" s="36">
        <f t="shared" si="39"/>
        <v>0</v>
      </c>
      <c r="S85" s="36">
        <f t="shared" si="40"/>
        <v>0</v>
      </c>
      <c r="T85" s="34">
        <f t="shared" si="41"/>
        <v>0</v>
      </c>
      <c r="U85" s="34">
        <f t="shared" si="42"/>
        <v>0</v>
      </c>
      <c r="V85" s="34">
        <f t="shared" si="43"/>
        <v>0</v>
      </c>
      <c r="W85" s="34">
        <f t="shared" si="44"/>
        <v>0</v>
      </c>
      <c r="X85" s="34">
        <f t="shared" si="50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- 2026 r.'!C109</f>
        <v>0</v>
      </c>
      <c r="AG85" s="52">
        <f>'Zał. nr 2 kalkulacja - 2026 r.'!D109</f>
        <v>0</v>
      </c>
      <c r="AH85" s="52">
        <f>'Zał. nr 2 kalkulacja - 2026 r.'!E109</f>
        <v>0</v>
      </c>
      <c r="AI85" s="52">
        <f>'Zał. nr 2 kalkulacja - 2026 r.'!F109</f>
        <v>0</v>
      </c>
      <c r="AJ85" s="52">
        <f>'Zał. nr 2 kalkulacja - 2026 r.'!G109</f>
        <v>0</v>
      </c>
      <c r="AK85" s="52">
        <f>'Zał. nr 2 kalkulacja - 2026 r.'!H109</f>
        <v>0</v>
      </c>
      <c r="AL85" s="52">
        <f>'Zał. nr 2 kalkulacja - 2026 r.'!I109</f>
        <v>0</v>
      </c>
      <c r="AM85" s="52">
        <f>'Zał. nr 2 kalkulacja - 2026 r.'!J109</f>
        <v>0</v>
      </c>
      <c r="AN85" s="52">
        <f>'Zał. nr 2 kalkulacja - 2026 r.'!K109</f>
        <v>0</v>
      </c>
      <c r="AO85" s="52">
        <f>'Zał. nr 2 kalkulacja - 2026 r.'!L109</f>
        <v>0</v>
      </c>
      <c r="AP85" s="52">
        <f>'Zał. nr 2 kalkulacja - 2026 r.'!M109</f>
        <v>0</v>
      </c>
      <c r="AQ85" s="52">
        <f>'Zał. nr 2 kalkulacja - 2026 r.'!N109</f>
        <v>0</v>
      </c>
    </row>
    <row r="86" spans="1:43" s="52" customFormat="1" x14ac:dyDescent="0.25">
      <c r="A86" s="52" t="str">
        <f>'Wniosek 2026 r.'!A124</f>
        <v/>
      </c>
      <c r="B86" s="60" t="str">
        <f>'Wniosek 2026 r.'!B124</f>
        <v/>
      </c>
      <c r="C86" s="59" t="str">
        <f>'Wniosek 2026 r.'!E124</f>
        <v/>
      </c>
      <c r="D86" s="58" t="str">
        <f>'Wniosek 2026 r.'!G124</f>
        <v/>
      </c>
      <c r="E86" s="55">
        <f>'Wniosek 2026 r.'!C249</f>
        <v>0</v>
      </c>
      <c r="F86" s="55">
        <f>'Wniosek 2026 r.'!C480</f>
        <v>0</v>
      </c>
      <c r="G86" s="57">
        <f>'Wniosek 2026 r.'!C365</f>
        <v>0</v>
      </c>
      <c r="H86" s="56">
        <f>'Wniosek 2026 r.'!D365</f>
        <v>0</v>
      </c>
      <c r="I86" s="64">
        <f>'Wniosek 2026 r.'!F365</f>
        <v>0</v>
      </c>
      <c r="J86" s="55">
        <f>'Wniosek 2026 r.'!H365</f>
        <v>0</v>
      </c>
      <c r="K86" s="54">
        <f>IFERROR('Wniosek 2026 r.'!C595,0)</f>
        <v>0</v>
      </c>
      <c r="L86" s="34" t="str">
        <f t="shared" si="34"/>
        <v/>
      </c>
      <c r="M86" s="39">
        <f t="shared" si="35"/>
        <v>0</v>
      </c>
      <c r="N86" s="38">
        <f t="shared" si="36"/>
        <v>0</v>
      </c>
      <c r="O86" s="34">
        <f t="shared" si="37"/>
        <v>0</v>
      </c>
      <c r="P86" s="37">
        <f t="shared" si="49"/>
        <v>0</v>
      </c>
      <c r="Q86" s="36">
        <f t="shared" si="38"/>
        <v>0</v>
      </c>
      <c r="R86" s="36">
        <f t="shared" si="39"/>
        <v>0</v>
      </c>
      <c r="S86" s="36">
        <f t="shared" si="40"/>
        <v>0</v>
      </c>
      <c r="T86" s="34">
        <f t="shared" si="41"/>
        <v>0</v>
      </c>
      <c r="U86" s="34">
        <f t="shared" si="42"/>
        <v>0</v>
      </c>
      <c r="V86" s="34">
        <f t="shared" si="43"/>
        <v>0</v>
      </c>
      <c r="W86" s="34">
        <f t="shared" si="44"/>
        <v>0</v>
      </c>
      <c r="X86" s="34">
        <f t="shared" si="50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- 2026 r.'!C110</f>
        <v>0</v>
      </c>
      <c r="AG86" s="52">
        <f>'Zał. nr 2 kalkulacja - 2026 r.'!D110</f>
        <v>0</v>
      </c>
      <c r="AH86" s="52">
        <f>'Zał. nr 2 kalkulacja - 2026 r.'!E110</f>
        <v>0</v>
      </c>
      <c r="AI86" s="52">
        <f>'Zał. nr 2 kalkulacja - 2026 r.'!F110</f>
        <v>0</v>
      </c>
      <c r="AJ86" s="52">
        <f>'Zał. nr 2 kalkulacja - 2026 r.'!G110</f>
        <v>0</v>
      </c>
      <c r="AK86" s="52">
        <f>'Zał. nr 2 kalkulacja - 2026 r.'!H110</f>
        <v>0</v>
      </c>
      <c r="AL86" s="52">
        <f>'Zał. nr 2 kalkulacja - 2026 r.'!I110</f>
        <v>0</v>
      </c>
      <c r="AM86" s="52">
        <f>'Zał. nr 2 kalkulacja - 2026 r.'!J110</f>
        <v>0</v>
      </c>
      <c r="AN86" s="52">
        <f>'Zał. nr 2 kalkulacja - 2026 r.'!K110</f>
        <v>0</v>
      </c>
      <c r="AO86" s="52">
        <f>'Zał. nr 2 kalkulacja - 2026 r.'!L110</f>
        <v>0</v>
      </c>
      <c r="AP86" s="52">
        <f>'Zał. nr 2 kalkulacja - 2026 r.'!M110</f>
        <v>0</v>
      </c>
      <c r="AQ86" s="52">
        <f>'Zał. nr 2 kalkulacja - 2026 r.'!N110</f>
        <v>0</v>
      </c>
    </row>
    <row r="87" spans="1:43" s="52" customFormat="1" x14ac:dyDescent="0.25">
      <c r="A87" s="52" t="str">
        <f>'Wniosek 2026 r.'!A125</f>
        <v/>
      </c>
      <c r="B87" s="60" t="str">
        <f>'Wniosek 2026 r.'!B125</f>
        <v/>
      </c>
      <c r="C87" s="59" t="str">
        <f>'Wniosek 2026 r.'!E125</f>
        <v/>
      </c>
      <c r="D87" s="58" t="str">
        <f>'Wniosek 2026 r.'!G125</f>
        <v/>
      </c>
      <c r="E87" s="55">
        <f>'Wniosek 2026 r.'!C250</f>
        <v>0</v>
      </c>
      <c r="F87" s="55">
        <f>'Wniosek 2026 r.'!C481</f>
        <v>0</v>
      </c>
      <c r="G87" s="57">
        <f>'Wniosek 2026 r.'!C366</f>
        <v>0</v>
      </c>
      <c r="H87" s="56">
        <f>'Wniosek 2026 r.'!D366</f>
        <v>0</v>
      </c>
      <c r="I87" s="64">
        <f>'Wniosek 2026 r.'!F366</f>
        <v>0</v>
      </c>
      <c r="J87" s="55">
        <f>'Wniosek 2026 r.'!H366</f>
        <v>0</v>
      </c>
      <c r="K87" s="54">
        <f>IFERROR('Wniosek 2026 r.'!C596,0)</f>
        <v>0</v>
      </c>
      <c r="L87" s="34" t="str">
        <f t="shared" si="34"/>
        <v/>
      </c>
      <c r="M87" s="39">
        <f t="shared" si="35"/>
        <v>0</v>
      </c>
      <c r="N87" s="38">
        <f t="shared" si="36"/>
        <v>0</v>
      </c>
      <c r="O87" s="34">
        <f t="shared" si="37"/>
        <v>0</v>
      </c>
      <c r="P87" s="37">
        <f t="shared" si="49"/>
        <v>0</v>
      </c>
      <c r="Q87" s="36">
        <f t="shared" si="38"/>
        <v>0</v>
      </c>
      <c r="R87" s="36">
        <f t="shared" si="39"/>
        <v>0</v>
      </c>
      <c r="S87" s="36">
        <f t="shared" si="40"/>
        <v>0</v>
      </c>
      <c r="T87" s="34">
        <f t="shared" si="41"/>
        <v>0</v>
      </c>
      <c r="U87" s="34">
        <f t="shared" si="42"/>
        <v>0</v>
      </c>
      <c r="V87" s="34">
        <f t="shared" si="43"/>
        <v>0</v>
      </c>
      <c r="W87" s="34">
        <f t="shared" si="44"/>
        <v>0</v>
      </c>
      <c r="X87" s="34">
        <f t="shared" si="50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- 2026 r.'!C111</f>
        <v>0</v>
      </c>
      <c r="AG87" s="52">
        <f>'Zał. nr 2 kalkulacja - 2026 r.'!D111</f>
        <v>0</v>
      </c>
      <c r="AH87" s="52">
        <f>'Zał. nr 2 kalkulacja - 2026 r.'!E111</f>
        <v>0</v>
      </c>
      <c r="AI87" s="52">
        <f>'Zał. nr 2 kalkulacja - 2026 r.'!F111</f>
        <v>0</v>
      </c>
      <c r="AJ87" s="52">
        <f>'Zał. nr 2 kalkulacja - 2026 r.'!G111</f>
        <v>0</v>
      </c>
      <c r="AK87" s="52">
        <f>'Zał. nr 2 kalkulacja - 2026 r.'!H111</f>
        <v>0</v>
      </c>
      <c r="AL87" s="52">
        <f>'Zał. nr 2 kalkulacja - 2026 r.'!I111</f>
        <v>0</v>
      </c>
      <c r="AM87" s="52">
        <f>'Zał. nr 2 kalkulacja - 2026 r.'!J111</f>
        <v>0</v>
      </c>
      <c r="AN87" s="52">
        <f>'Zał. nr 2 kalkulacja - 2026 r.'!K111</f>
        <v>0</v>
      </c>
      <c r="AO87" s="52">
        <f>'Zał. nr 2 kalkulacja - 2026 r.'!L111</f>
        <v>0</v>
      </c>
      <c r="AP87" s="52">
        <f>'Zał. nr 2 kalkulacja - 2026 r.'!M111</f>
        <v>0</v>
      </c>
      <c r="AQ87" s="52">
        <f>'Zał. nr 2 kalkulacja - 2026 r.'!N111</f>
        <v>0</v>
      </c>
    </row>
    <row r="88" spans="1:43" s="52" customFormat="1" x14ac:dyDescent="0.25">
      <c r="A88" s="52" t="str">
        <f>'Wniosek 2026 r.'!A126</f>
        <v/>
      </c>
      <c r="B88" s="60" t="str">
        <f>'Wniosek 2026 r.'!B126</f>
        <v/>
      </c>
      <c r="C88" s="59" t="str">
        <f>'Wniosek 2026 r.'!E126</f>
        <v/>
      </c>
      <c r="D88" s="58" t="str">
        <f>'Wniosek 2026 r.'!G126</f>
        <v/>
      </c>
      <c r="E88" s="55">
        <f>'Wniosek 2026 r.'!C251</f>
        <v>0</v>
      </c>
      <c r="F88" s="55">
        <f>'Wniosek 2026 r.'!C482</f>
        <v>0</v>
      </c>
      <c r="G88" s="57">
        <f>'Wniosek 2026 r.'!C367</f>
        <v>0</v>
      </c>
      <c r="H88" s="56">
        <f>'Wniosek 2026 r.'!D367</f>
        <v>0</v>
      </c>
      <c r="I88" s="64">
        <f>'Wniosek 2026 r.'!F367</f>
        <v>0</v>
      </c>
      <c r="J88" s="55">
        <f>'Wniosek 2026 r.'!H367</f>
        <v>0</v>
      </c>
      <c r="K88" s="54">
        <f>IFERROR('Wniosek 2026 r.'!C597,0)</f>
        <v>0</v>
      </c>
      <c r="L88" s="34" t="str">
        <f t="shared" si="34"/>
        <v/>
      </c>
      <c r="M88" s="39">
        <f t="shared" si="35"/>
        <v>0</v>
      </c>
      <c r="N88" s="38">
        <f t="shared" si="36"/>
        <v>0</v>
      </c>
      <c r="O88" s="34">
        <f t="shared" si="37"/>
        <v>0</v>
      </c>
      <c r="P88" s="37">
        <f t="shared" si="49"/>
        <v>0</v>
      </c>
      <c r="Q88" s="36">
        <f t="shared" si="38"/>
        <v>0</v>
      </c>
      <c r="R88" s="36">
        <f t="shared" si="39"/>
        <v>0</v>
      </c>
      <c r="S88" s="36">
        <f t="shared" si="40"/>
        <v>0</v>
      </c>
      <c r="T88" s="34">
        <f t="shared" si="41"/>
        <v>0</v>
      </c>
      <c r="U88" s="34">
        <f t="shared" si="42"/>
        <v>0</v>
      </c>
      <c r="V88" s="34">
        <f t="shared" si="43"/>
        <v>0</v>
      </c>
      <c r="W88" s="34">
        <f t="shared" si="44"/>
        <v>0</v>
      </c>
      <c r="X88" s="34">
        <f t="shared" si="50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- 2026 r.'!C112</f>
        <v>0</v>
      </c>
      <c r="AG88" s="52">
        <f>'Zał. nr 2 kalkulacja - 2026 r.'!D112</f>
        <v>0</v>
      </c>
      <c r="AH88" s="52">
        <f>'Zał. nr 2 kalkulacja - 2026 r.'!E112</f>
        <v>0</v>
      </c>
      <c r="AI88" s="52">
        <f>'Zał. nr 2 kalkulacja - 2026 r.'!F112</f>
        <v>0</v>
      </c>
      <c r="AJ88" s="52">
        <f>'Zał. nr 2 kalkulacja - 2026 r.'!G112</f>
        <v>0</v>
      </c>
      <c r="AK88" s="52">
        <f>'Zał. nr 2 kalkulacja - 2026 r.'!H112</f>
        <v>0</v>
      </c>
      <c r="AL88" s="52">
        <f>'Zał. nr 2 kalkulacja - 2026 r.'!I112</f>
        <v>0</v>
      </c>
      <c r="AM88" s="52">
        <f>'Zał. nr 2 kalkulacja - 2026 r.'!J112</f>
        <v>0</v>
      </c>
      <c r="AN88" s="52">
        <f>'Zał. nr 2 kalkulacja - 2026 r.'!K112</f>
        <v>0</v>
      </c>
      <c r="AO88" s="52">
        <f>'Zał. nr 2 kalkulacja - 2026 r.'!L112</f>
        <v>0</v>
      </c>
      <c r="AP88" s="52">
        <f>'Zał. nr 2 kalkulacja - 2026 r.'!M112</f>
        <v>0</v>
      </c>
      <c r="AQ88" s="52">
        <f>'Zał. nr 2 kalkulacja - 2026 r.'!N112</f>
        <v>0</v>
      </c>
    </row>
    <row r="89" spans="1:43" s="52" customFormat="1" x14ac:dyDescent="0.25">
      <c r="A89" s="52" t="str">
        <f>'Wniosek 2026 r.'!A127</f>
        <v/>
      </c>
      <c r="B89" s="60" t="str">
        <f>'Wniosek 2026 r.'!B127</f>
        <v/>
      </c>
      <c r="C89" s="59" t="str">
        <f>'Wniosek 2026 r.'!E127</f>
        <v/>
      </c>
      <c r="D89" s="58" t="str">
        <f>'Wniosek 2026 r.'!G127</f>
        <v/>
      </c>
      <c r="E89" s="55">
        <f>'Wniosek 2026 r.'!C252</f>
        <v>0</v>
      </c>
      <c r="F89" s="55">
        <f>'Wniosek 2026 r.'!C483</f>
        <v>0</v>
      </c>
      <c r="G89" s="57">
        <f>'Wniosek 2026 r.'!C368</f>
        <v>0</v>
      </c>
      <c r="H89" s="56">
        <f>'Wniosek 2026 r.'!D368</f>
        <v>0</v>
      </c>
      <c r="I89" s="64">
        <f>'Wniosek 2026 r.'!F368</f>
        <v>0</v>
      </c>
      <c r="J89" s="55">
        <f>'Wniosek 2026 r.'!H368</f>
        <v>0</v>
      </c>
      <c r="K89" s="54">
        <f>IFERROR('Wniosek 2026 r.'!C598,0)</f>
        <v>0</v>
      </c>
      <c r="L89" s="34" t="str">
        <f t="shared" si="34"/>
        <v/>
      </c>
      <c r="M89" s="39">
        <f t="shared" si="35"/>
        <v>0</v>
      </c>
      <c r="N89" s="38">
        <f t="shared" si="36"/>
        <v>0</v>
      </c>
      <c r="O89" s="34">
        <f t="shared" si="37"/>
        <v>0</v>
      </c>
      <c r="P89" s="37">
        <f t="shared" si="49"/>
        <v>0</v>
      </c>
      <c r="Q89" s="36">
        <f t="shared" si="38"/>
        <v>0</v>
      </c>
      <c r="R89" s="36">
        <f t="shared" si="39"/>
        <v>0</v>
      </c>
      <c r="S89" s="36">
        <f t="shared" si="40"/>
        <v>0</v>
      </c>
      <c r="T89" s="34">
        <f t="shared" si="41"/>
        <v>0</v>
      </c>
      <c r="U89" s="34">
        <f t="shared" si="42"/>
        <v>0</v>
      </c>
      <c r="V89" s="34">
        <f t="shared" si="43"/>
        <v>0</v>
      </c>
      <c r="W89" s="34">
        <f t="shared" si="44"/>
        <v>0</v>
      </c>
      <c r="X89" s="34">
        <f t="shared" si="50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- 2026 r.'!C113</f>
        <v>0</v>
      </c>
      <c r="AG89" s="52">
        <f>'Zał. nr 2 kalkulacja - 2026 r.'!D113</f>
        <v>0</v>
      </c>
      <c r="AH89" s="52">
        <f>'Zał. nr 2 kalkulacja - 2026 r.'!E113</f>
        <v>0</v>
      </c>
      <c r="AI89" s="52">
        <f>'Zał. nr 2 kalkulacja - 2026 r.'!F113</f>
        <v>0</v>
      </c>
      <c r="AJ89" s="52">
        <f>'Zał. nr 2 kalkulacja - 2026 r.'!G113</f>
        <v>0</v>
      </c>
      <c r="AK89" s="52">
        <f>'Zał. nr 2 kalkulacja - 2026 r.'!H113</f>
        <v>0</v>
      </c>
      <c r="AL89" s="52">
        <f>'Zał. nr 2 kalkulacja - 2026 r.'!I113</f>
        <v>0</v>
      </c>
      <c r="AM89" s="52">
        <f>'Zał. nr 2 kalkulacja - 2026 r.'!J113</f>
        <v>0</v>
      </c>
      <c r="AN89" s="52">
        <f>'Zał. nr 2 kalkulacja - 2026 r.'!K113</f>
        <v>0</v>
      </c>
      <c r="AO89" s="52">
        <f>'Zał. nr 2 kalkulacja - 2026 r.'!L113</f>
        <v>0</v>
      </c>
      <c r="AP89" s="52">
        <f>'Zał. nr 2 kalkulacja - 2026 r.'!M113</f>
        <v>0</v>
      </c>
      <c r="AQ89" s="52">
        <f>'Zał. nr 2 kalkulacja - 2026 r.'!N113</f>
        <v>0</v>
      </c>
    </row>
    <row r="90" spans="1:43" s="52" customFormat="1" x14ac:dyDescent="0.25">
      <c r="A90" s="52" t="str">
        <f>'Wniosek 2026 r.'!A128</f>
        <v/>
      </c>
      <c r="B90" s="60" t="str">
        <f>'Wniosek 2026 r.'!B128</f>
        <v/>
      </c>
      <c r="C90" s="59" t="str">
        <f>'Wniosek 2026 r.'!E128</f>
        <v/>
      </c>
      <c r="D90" s="58" t="str">
        <f>'Wniosek 2026 r.'!G128</f>
        <v/>
      </c>
      <c r="E90" s="55">
        <f>'Wniosek 2026 r.'!C253</f>
        <v>0</v>
      </c>
      <c r="F90" s="55">
        <f>'Wniosek 2026 r.'!C484</f>
        <v>0</v>
      </c>
      <c r="G90" s="57">
        <f>'Wniosek 2026 r.'!C369</f>
        <v>0</v>
      </c>
      <c r="H90" s="56">
        <f>'Wniosek 2026 r.'!D369</f>
        <v>0</v>
      </c>
      <c r="I90" s="64">
        <f>'Wniosek 2026 r.'!F369</f>
        <v>0</v>
      </c>
      <c r="J90" s="55">
        <f>'Wniosek 2026 r.'!H369</f>
        <v>0</v>
      </c>
      <c r="K90" s="54">
        <f>IFERROR('Wniosek 2026 r.'!C599,0)</f>
        <v>0</v>
      </c>
      <c r="L90" s="34" t="str">
        <f t="shared" si="34"/>
        <v/>
      </c>
      <c r="M90" s="39">
        <f t="shared" si="35"/>
        <v>0</v>
      </c>
      <c r="N90" s="38">
        <f t="shared" si="36"/>
        <v>0</v>
      </c>
      <c r="O90" s="34">
        <f t="shared" si="37"/>
        <v>0</v>
      </c>
      <c r="P90" s="37">
        <f t="shared" si="49"/>
        <v>0</v>
      </c>
      <c r="Q90" s="36">
        <f t="shared" si="38"/>
        <v>0</v>
      </c>
      <c r="R90" s="36">
        <f t="shared" si="39"/>
        <v>0</v>
      </c>
      <c r="S90" s="36">
        <f t="shared" si="40"/>
        <v>0</v>
      </c>
      <c r="T90" s="34">
        <f t="shared" si="41"/>
        <v>0</v>
      </c>
      <c r="U90" s="34">
        <f t="shared" si="42"/>
        <v>0</v>
      </c>
      <c r="V90" s="34">
        <f t="shared" si="43"/>
        <v>0</v>
      </c>
      <c r="W90" s="34">
        <f t="shared" si="44"/>
        <v>0</v>
      </c>
      <c r="X90" s="34">
        <f t="shared" si="50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- 2026 r.'!C114</f>
        <v>0</v>
      </c>
      <c r="AG90" s="52">
        <f>'Zał. nr 2 kalkulacja - 2026 r.'!D114</f>
        <v>0</v>
      </c>
      <c r="AH90" s="52">
        <f>'Zał. nr 2 kalkulacja - 2026 r.'!E114</f>
        <v>0</v>
      </c>
      <c r="AI90" s="52">
        <f>'Zał. nr 2 kalkulacja - 2026 r.'!F114</f>
        <v>0</v>
      </c>
      <c r="AJ90" s="52">
        <f>'Zał. nr 2 kalkulacja - 2026 r.'!G114</f>
        <v>0</v>
      </c>
      <c r="AK90" s="52">
        <f>'Zał. nr 2 kalkulacja - 2026 r.'!H114</f>
        <v>0</v>
      </c>
      <c r="AL90" s="52">
        <f>'Zał. nr 2 kalkulacja - 2026 r.'!I114</f>
        <v>0</v>
      </c>
      <c r="AM90" s="52">
        <f>'Zał. nr 2 kalkulacja - 2026 r.'!J114</f>
        <v>0</v>
      </c>
      <c r="AN90" s="52">
        <f>'Zał. nr 2 kalkulacja - 2026 r.'!K114</f>
        <v>0</v>
      </c>
      <c r="AO90" s="52">
        <f>'Zał. nr 2 kalkulacja - 2026 r.'!L114</f>
        <v>0</v>
      </c>
      <c r="AP90" s="52">
        <f>'Zał. nr 2 kalkulacja - 2026 r.'!M114</f>
        <v>0</v>
      </c>
      <c r="AQ90" s="52">
        <f>'Zał. nr 2 kalkulacja - 2026 r.'!N114</f>
        <v>0</v>
      </c>
    </row>
    <row r="91" spans="1:43" s="52" customFormat="1" x14ac:dyDescent="0.25">
      <c r="A91" s="52" t="str">
        <f>'Wniosek 2026 r.'!A129</f>
        <v/>
      </c>
      <c r="B91" s="60" t="str">
        <f>'Wniosek 2026 r.'!B129</f>
        <v/>
      </c>
      <c r="C91" s="59" t="str">
        <f>'Wniosek 2026 r.'!E129</f>
        <v/>
      </c>
      <c r="D91" s="58" t="str">
        <f>'Wniosek 2026 r.'!G129</f>
        <v/>
      </c>
      <c r="E91" s="55">
        <f>'Wniosek 2026 r.'!C254</f>
        <v>0</v>
      </c>
      <c r="F91" s="55">
        <f>'Wniosek 2026 r.'!C485</f>
        <v>0</v>
      </c>
      <c r="G91" s="57">
        <f>'Wniosek 2026 r.'!C370</f>
        <v>0</v>
      </c>
      <c r="H91" s="56">
        <f>'Wniosek 2026 r.'!D370</f>
        <v>0</v>
      </c>
      <c r="I91" s="64">
        <f>'Wniosek 2026 r.'!F370</f>
        <v>0</v>
      </c>
      <c r="J91" s="55">
        <f>'Wniosek 2026 r.'!H370</f>
        <v>0</v>
      </c>
      <c r="K91" s="54">
        <f>IFERROR('Wniosek 2026 r.'!C600,0)</f>
        <v>0</v>
      </c>
      <c r="L91" s="34" t="str">
        <f t="shared" si="34"/>
        <v/>
      </c>
      <c r="M91" s="39">
        <f t="shared" si="35"/>
        <v>0</v>
      </c>
      <c r="N91" s="38">
        <f t="shared" si="36"/>
        <v>0</v>
      </c>
      <c r="O91" s="34">
        <f t="shared" si="37"/>
        <v>0</v>
      </c>
      <c r="P91" s="37">
        <f t="shared" si="49"/>
        <v>0</v>
      </c>
      <c r="Q91" s="36">
        <f t="shared" si="38"/>
        <v>0</v>
      </c>
      <c r="R91" s="36">
        <f t="shared" si="39"/>
        <v>0</v>
      </c>
      <c r="S91" s="36">
        <f t="shared" si="40"/>
        <v>0</v>
      </c>
      <c r="T91" s="34">
        <f t="shared" si="41"/>
        <v>0</v>
      </c>
      <c r="U91" s="34">
        <f t="shared" si="42"/>
        <v>0</v>
      </c>
      <c r="V91" s="34">
        <f t="shared" si="43"/>
        <v>0</v>
      </c>
      <c r="W91" s="34">
        <f t="shared" si="44"/>
        <v>0</v>
      </c>
      <c r="X91" s="34">
        <f t="shared" si="50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- 2026 r.'!C115</f>
        <v>0</v>
      </c>
      <c r="AG91" s="52">
        <f>'Zał. nr 2 kalkulacja - 2026 r.'!D115</f>
        <v>0</v>
      </c>
      <c r="AH91" s="52">
        <f>'Zał. nr 2 kalkulacja - 2026 r.'!E115</f>
        <v>0</v>
      </c>
      <c r="AI91" s="52">
        <f>'Zał. nr 2 kalkulacja - 2026 r.'!F115</f>
        <v>0</v>
      </c>
      <c r="AJ91" s="52">
        <f>'Zał. nr 2 kalkulacja - 2026 r.'!G115</f>
        <v>0</v>
      </c>
      <c r="AK91" s="52">
        <f>'Zał. nr 2 kalkulacja - 2026 r.'!H115</f>
        <v>0</v>
      </c>
      <c r="AL91" s="52">
        <f>'Zał. nr 2 kalkulacja - 2026 r.'!I115</f>
        <v>0</v>
      </c>
      <c r="AM91" s="52">
        <f>'Zał. nr 2 kalkulacja - 2026 r.'!J115</f>
        <v>0</v>
      </c>
      <c r="AN91" s="52">
        <f>'Zał. nr 2 kalkulacja - 2026 r.'!K115</f>
        <v>0</v>
      </c>
      <c r="AO91" s="52">
        <f>'Zał. nr 2 kalkulacja - 2026 r.'!L115</f>
        <v>0</v>
      </c>
      <c r="AP91" s="52">
        <f>'Zał. nr 2 kalkulacja - 2026 r.'!M115</f>
        <v>0</v>
      </c>
      <c r="AQ91" s="52">
        <f>'Zał. nr 2 kalkulacja - 2026 r.'!N115</f>
        <v>0</v>
      </c>
    </row>
    <row r="92" spans="1:43" s="52" customFormat="1" x14ac:dyDescent="0.25">
      <c r="A92" s="52" t="str">
        <f>'Wniosek 2026 r.'!A130</f>
        <v/>
      </c>
      <c r="B92" s="60" t="str">
        <f>'Wniosek 2026 r.'!B130</f>
        <v/>
      </c>
      <c r="C92" s="59" t="str">
        <f>'Wniosek 2026 r.'!E130</f>
        <v/>
      </c>
      <c r="D92" s="58" t="str">
        <f>'Wniosek 2026 r.'!G130</f>
        <v/>
      </c>
      <c r="E92" s="55">
        <f>'Wniosek 2026 r.'!C255</f>
        <v>0</v>
      </c>
      <c r="F92" s="55">
        <f>'Wniosek 2026 r.'!C486</f>
        <v>0</v>
      </c>
      <c r="G92" s="57">
        <f>'Wniosek 2026 r.'!C371</f>
        <v>0</v>
      </c>
      <c r="H92" s="56">
        <f>'Wniosek 2026 r.'!D371</f>
        <v>0</v>
      </c>
      <c r="I92" s="64">
        <f>'Wniosek 2026 r.'!F371</f>
        <v>0</v>
      </c>
      <c r="J92" s="55">
        <f>'Wniosek 2026 r.'!H371</f>
        <v>0</v>
      </c>
      <c r="K92" s="54">
        <f>IFERROR('Wniosek 2026 r.'!C601,0)</f>
        <v>0</v>
      </c>
      <c r="L92" s="34" t="str">
        <f t="shared" si="34"/>
        <v/>
      </c>
      <c r="M92" s="39">
        <f t="shared" si="35"/>
        <v>0</v>
      </c>
      <c r="N92" s="38">
        <f t="shared" si="36"/>
        <v>0</v>
      </c>
      <c r="O92" s="34">
        <f t="shared" si="37"/>
        <v>0</v>
      </c>
      <c r="P92" s="37">
        <f t="shared" si="49"/>
        <v>0</v>
      </c>
      <c r="Q92" s="36">
        <f t="shared" si="38"/>
        <v>0</v>
      </c>
      <c r="R92" s="36">
        <f t="shared" si="39"/>
        <v>0</v>
      </c>
      <c r="S92" s="36">
        <f t="shared" si="40"/>
        <v>0</v>
      </c>
      <c r="T92" s="34">
        <f t="shared" si="41"/>
        <v>0</v>
      </c>
      <c r="U92" s="34">
        <f t="shared" si="42"/>
        <v>0</v>
      </c>
      <c r="V92" s="34">
        <f t="shared" si="43"/>
        <v>0</v>
      </c>
      <c r="W92" s="34">
        <f t="shared" si="44"/>
        <v>0</v>
      </c>
      <c r="X92" s="34">
        <f t="shared" si="50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- 2026 r.'!C116</f>
        <v>0</v>
      </c>
      <c r="AG92" s="52">
        <f>'Zał. nr 2 kalkulacja - 2026 r.'!D116</f>
        <v>0</v>
      </c>
      <c r="AH92" s="52">
        <f>'Zał. nr 2 kalkulacja - 2026 r.'!E116</f>
        <v>0</v>
      </c>
      <c r="AI92" s="52">
        <f>'Zał. nr 2 kalkulacja - 2026 r.'!F116</f>
        <v>0</v>
      </c>
      <c r="AJ92" s="52">
        <f>'Zał. nr 2 kalkulacja - 2026 r.'!G116</f>
        <v>0</v>
      </c>
      <c r="AK92" s="52">
        <f>'Zał. nr 2 kalkulacja - 2026 r.'!H116</f>
        <v>0</v>
      </c>
      <c r="AL92" s="52">
        <f>'Zał. nr 2 kalkulacja - 2026 r.'!I116</f>
        <v>0</v>
      </c>
      <c r="AM92" s="52">
        <f>'Zał. nr 2 kalkulacja - 2026 r.'!J116</f>
        <v>0</v>
      </c>
      <c r="AN92" s="52">
        <f>'Zał. nr 2 kalkulacja - 2026 r.'!K116</f>
        <v>0</v>
      </c>
      <c r="AO92" s="52">
        <f>'Zał. nr 2 kalkulacja - 2026 r.'!L116</f>
        <v>0</v>
      </c>
      <c r="AP92" s="52">
        <f>'Zał. nr 2 kalkulacja - 2026 r.'!M116</f>
        <v>0</v>
      </c>
      <c r="AQ92" s="52">
        <f>'Zał. nr 2 kalkulacja - 2026 r.'!N116</f>
        <v>0</v>
      </c>
    </row>
    <row r="93" spans="1:43" s="52" customFormat="1" x14ac:dyDescent="0.25">
      <c r="A93" s="52" t="str">
        <f>'Wniosek 2026 r.'!A131</f>
        <v/>
      </c>
      <c r="B93" s="60" t="str">
        <f>'Wniosek 2026 r.'!B131</f>
        <v/>
      </c>
      <c r="C93" s="59" t="str">
        <f>'Wniosek 2026 r.'!E131</f>
        <v/>
      </c>
      <c r="D93" s="58" t="str">
        <f>'Wniosek 2026 r.'!G131</f>
        <v/>
      </c>
      <c r="E93" s="55">
        <f>'Wniosek 2026 r.'!C256</f>
        <v>0</v>
      </c>
      <c r="F93" s="55">
        <f>'Wniosek 2026 r.'!C487</f>
        <v>0</v>
      </c>
      <c r="G93" s="57">
        <f>'Wniosek 2026 r.'!C372</f>
        <v>0</v>
      </c>
      <c r="H93" s="56">
        <f>'Wniosek 2026 r.'!D372</f>
        <v>0</v>
      </c>
      <c r="I93" s="64">
        <f>'Wniosek 2026 r.'!F372</f>
        <v>0</v>
      </c>
      <c r="J93" s="55">
        <f>'Wniosek 2026 r.'!H372</f>
        <v>0</v>
      </c>
      <c r="K93" s="54">
        <f>IFERROR('Wniosek 2026 r.'!C602,0)</f>
        <v>0</v>
      </c>
      <c r="L93" s="34" t="str">
        <f t="shared" si="34"/>
        <v/>
      </c>
      <c r="M93" s="39">
        <f t="shared" si="35"/>
        <v>0</v>
      </c>
      <c r="N93" s="38">
        <f t="shared" si="36"/>
        <v>0</v>
      </c>
      <c r="O93" s="34">
        <f t="shared" si="37"/>
        <v>0</v>
      </c>
      <c r="P93" s="37">
        <f t="shared" si="49"/>
        <v>0</v>
      </c>
      <c r="Q93" s="36">
        <f t="shared" si="38"/>
        <v>0</v>
      </c>
      <c r="R93" s="36">
        <f t="shared" si="39"/>
        <v>0</v>
      </c>
      <c r="S93" s="36">
        <f t="shared" si="40"/>
        <v>0</v>
      </c>
      <c r="T93" s="34">
        <f t="shared" si="41"/>
        <v>0</v>
      </c>
      <c r="U93" s="34">
        <f t="shared" si="42"/>
        <v>0</v>
      </c>
      <c r="V93" s="34">
        <f t="shared" si="43"/>
        <v>0</v>
      </c>
      <c r="W93" s="34">
        <f t="shared" si="44"/>
        <v>0</v>
      </c>
      <c r="X93" s="34">
        <f t="shared" si="50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- 2026 r.'!C117</f>
        <v>0</v>
      </c>
      <c r="AG93" s="52">
        <f>'Zał. nr 2 kalkulacja - 2026 r.'!D117</f>
        <v>0</v>
      </c>
      <c r="AH93" s="52">
        <f>'Zał. nr 2 kalkulacja - 2026 r.'!E117</f>
        <v>0</v>
      </c>
      <c r="AI93" s="52">
        <f>'Zał. nr 2 kalkulacja - 2026 r.'!F117</f>
        <v>0</v>
      </c>
      <c r="AJ93" s="52">
        <f>'Zał. nr 2 kalkulacja - 2026 r.'!G117</f>
        <v>0</v>
      </c>
      <c r="AK93" s="52">
        <f>'Zał. nr 2 kalkulacja - 2026 r.'!H117</f>
        <v>0</v>
      </c>
      <c r="AL93" s="52">
        <f>'Zał. nr 2 kalkulacja - 2026 r.'!I117</f>
        <v>0</v>
      </c>
      <c r="AM93" s="52">
        <f>'Zał. nr 2 kalkulacja - 2026 r.'!J117</f>
        <v>0</v>
      </c>
      <c r="AN93" s="52">
        <f>'Zał. nr 2 kalkulacja - 2026 r.'!K117</f>
        <v>0</v>
      </c>
      <c r="AO93" s="52">
        <f>'Zał. nr 2 kalkulacja - 2026 r.'!L117</f>
        <v>0</v>
      </c>
      <c r="AP93" s="52">
        <f>'Zał. nr 2 kalkulacja - 2026 r.'!M117</f>
        <v>0</v>
      </c>
      <c r="AQ93" s="52">
        <f>'Zał. nr 2 kalkulacja - 2026 r.'!N117</f>
        <v>0</v>
      </c>
    </row>
    <row r="94" spans="1:43" s="52" customFormat="1" x14ac:dyDescent="0.25">
      <c r="A94" s="52" t="str">
        <f>'Wniosek 2026 r.'!A132</f>
        <v/>
      </c>
      <c r="B94" s="60" t="str">
        <f>'Wniosek 2026 r.'!B132</f>
        <v/>
      </c>
      <c r="C94" s="59" t="str">
        <f>'Wniosek 2026 r.'!E132</f>
        <v/>
      </c>
      <c r="D94" s="58" t="str">
        <f>'Wniosek 2026 r.'!G132</f>
        <v/>
      </c>
      <c r="E94" s="55">
        <f>'Wniosek 2026 r.'!C257</f>
        <v>0</v>
      </c>
      <c r="F94" s="55">
        <f>'Wniosek 2026 r.'!C488</f>
        <v>0</v>
      </c>
      <c r="G94" s="57">
        <f>'Wniosek 2026 r.'!C373</f>
        <v>0</v>
      </c>
      <c r="H94" s="56">
        <f>'Wniosek 2026 r.'!D373</f>
        <v>0</v>
      </c>
      <c r="I94" s="64">
        <f>'Wniosek 2026 r.'!F373</f>
        <v>0</v>
      </c>
      <c r="J94" s="55">
        <f>'Wniosek 2026 r.'!H373</f>
        <v>0</v>
      </c>
      <c r="K94" s="54">
        <f>IFERROR('Wniosek 2026 r.'!C603,0)</f>
        <v>0</v>
      </c>
      <c r="L94" s="34" t="str">
        <f t="shared" si="34"/>
        <v/>
      </c>
      <c r="M94" s="39">
        <f t="shared" si="35"/>
        <v>0</v>
      </c>
      <c r="N94" s="38">
        <f t="shared" si="36"/>
        <v>0</v>
      </c>
      <c r="O94" s="34">
        <f t="shared" si="37"/>
        <v>0</v>
      </c>
      <c r="P94" s="37">
        <f t="shared" si="49"/>
        <v>0</v>
      </c>
      <c r="Q94" s="36">
        <f t="shared" si="38"/>
        <v>0</v>
      </c>
      <c r="R94" s="36">
        <f t="shared" si="39"/>
        <v>0</v>
      </c>
      <c r="S94" s="36">
        <f t="shared" si="40"/>
        <v>0</v>
      </c>
      <c r="T94" s="34">
        <f t="shared" si="41"/>
        <v>0</v>
      </c>
      <c r="U94" s="34">
        <f t="shared" si="42"/>
        <v>0</v>
      </c>
      <c r="V94" s="34">
        <f t="shared" si="43"/>
        <v>0</v>
      </c>
      <c r="W94" s="34">
        <f t="shared" si="44"/>
        <v>0</v>
      </c>
      <c r="X94" s="34">
        <f t="shared" si="50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- 2026 r.'!C118</f>
        <v>0</v>
      </c>
      <c r="AG94" s="52">
        <f>'Zał. nr 2 kalkulacja - 2026 r.'!D118</f>
        <v>0</v>
      </c>
      <c r="AH94" s="52">
        <f>'Zał. nr 2 kalkulacja - 2026 r.'!E118</f>
        <v>0</v>
      </c>
      <c r="AI94" s="52">
        <f>'Zał. nr 2 kalkulacja - 2026 r.'!F118</f>
        <v>0</v>
      </c>
      <c r="AJ94" s="52">
        <f>'Zał. nr 2 kalkulacja - 2026 r.'!G118</f>
        <v>0</v>
      </c>
      <c r="AK94" s="52">
        <f>'Zał. nr 2 kalkulacja - 2026 r.'!H118</f>
        <v>0</v>
      </c>
      <c r="AL94" s="52">
        <f>'Zał. nr 2 kalkulacja - 2026 r.'!I118</f>
        <v>0</v>
      </c>
      <c r="AM94" s="52">
        <f>'Zał. nr 2 kalkulacja - 2026 r.'!J118</f>
        <v>0</v>
      </c>
      <c r="AN94" s="52">
        <f>'Zał. nr 2 kalkulacja - 2026 r.'!K118</f>
        <v>0</v>
      </c>
      <c r="AO94" s="52">
        <f>'Zał. nr 2 kalkulacja - 2026 r.'!L118</f>
        <v>0</v>
      </c>
      <c r="AP94" s="52">
        <f>'Zał. nr 2 kalkulacja - 2026 r.'!M118</f>
        <v>0</v>
      </c>
      <c r="AQ94" s="52">
        <f>'Zał. nr 2 kalkulacja - 2026 r.'!N118</f>
        <v>0</v>
      </c>
    </row>
    <row r="95" spans="1:43" s="52" customFormat="1" x14ac:dyDescent="0.25">
      <c r="A95" s="52" t="str">
        <f>'Wniosek 2026 r.'!A133</f>
        <v/>
      </c>
      <c r="B95" s="60" t="str">
        <f>'Wniosek 2026 r.'!B133</f>
        <v/>
      </c>
      <c r="C95" s="59" t="str">
        <f>'Wniosek 2026 r.'!E133</f>
        <v/>
      </c>
      <c r="D95" s="58" t="str">
        <f>'Wniosek 2026 r.'!G133</f>
        <v/>
      </c>
      <c r="E95" s="55">
        <f>'Wniosek 2026 r.'!C258</f>
        <v>0</v>
      </c>
      <c r="F95" s="55">
        <f>'Wniosek 2026 r.'!C489</f>
        <v>0</v>
      </c>
      <c r="G95" s="57">
        <f>'Wniosek 2026 r.'!C374</f>
        <v>0</v>
      </c>
      <c r="H95" s="56">
        <f>'Wniosek 2026 r.'!D374</f>
        <v>0</v>
      </c>
      <c r="I95" s="64">
        <f>'Wniosek 2026 r.'!F374</f>
        <v>0</v>
      </c>
      <c r="J95" s="55">
        <f>'Wniosek 2026 r.'!H374</f>
        <v>0</v>
      </c>
      <c r="K95" s="54">
        <f>IFERROR('Wniosek 2026 r.'!C604,0)</f>
        <v>0</v>
      </c>
      <c r="L95" s="34" t="str">
        <f t="shared" si="34"/>
        <v/>
      </c>
      <c r="M95" s="39">
        <f t="shared" si="35"/>
        <v>0</v>
      </c>
      <c r="N95" s="38">
        <f t="shared" si="36"/>
        <v>0</v>
      </c>
      <c r="O95" s="34">
        <f t="shared" si="37"/>
        <v>0</v>
      </c>
      <c r="P95" s="37">
        <f t="shared" si="49"/>
        <v>0</v>
      </c>
      <c r="Q95" s="36">
        <f t="shared" si="38"/>
        <v>0</v>
      </c>
      <c r="R95" s="36">
        <f t="shared" si="39"/>
        <v>0</v>
      </c>
      <c r="S95" s="36">
        <f t="shared" si="40"/>
        <v>0</v>
      </c>
      <c r="T95" s="34">
        <f t="shared" si="41"/>
        <v>0</v>
      </c>
      <c r="U95" s="34">
        <f t="shared" si="42"/>
        <v>0</v>
      </c>
      <c r="V95" s="34">
        <f t="shared" si="43"/>
        <v>0</v>
      </c>
      <c r="W95" s="34">
        <f t="shared" si="44"/>
        <v>0</v>
      </c>
      <c r="X95" s="34">
        <f t="shared" si="50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- 2026 r.'!C119</f>
        <v>0</v>
      </c>
      <c r="AG95" s="52">
        <f>'Zał. nr 2 kalkulacja - 2026 r.'!D119</f>
        <v>0</v>
      </c>
      <c r="AH95" s="52">
        <f>'Zał. nr 2 kalkulacja - 2026 r.'!E119</f>
        <v>0</v>
      </c>
      <c r="AI95" s="52">
        <f>'Zał. nr 2 kalkulacja - 2026 r.'!F119</f>
        <v>0</v>
      </c>
      <c r="AJ95" s="52">
        <f>'Zał. nr 2 kalkulacja - 2026 r.'!G119</f>
        <v>0</v>
      </c>
      <c r="AK95" s="52">
        <f>'Zał. nr 2 kalkulacja - 2026 r.'!H119</f>
        <v>0</v>
      </c>
      <c r="AL95" s="52">
        <f>'Zał. nr 2 kalkulacja - 2026 r.'!I119</f>
        <v>0</v>
      </c>
      <c r="AM95" s="52">
        <f>'Zał. nr 2 kalkulacja - 2026 r.'!J119</f>
        <v>0</v>
      </c>
      <c r="AN95" s="52">
        <f>'Zał. nr 2 kalkulacja - 2026 r.'!K119</f>
        <v>0</v>
      </c>
      <c r="AO95" s="52">
        <f>'Zał. nr 2 kalkulacja - 2026 r.'!L119</f>
        <v>0</v>
      </c>
      <c r="AP95" s="52">
        <f>'Zał. nr 2 kalkulacja - 2026 r.'!M119</f>
        <v>0</v>
      </c>
      <c r="AQ95" s="52">
        <f>'Zał. nr 2 kalkulacja - 2026 r.'!N119</f>
        <v>0</v>
      </c>
    </row>
    <row r="96" spans="1:43" s="52" customFormat="1" x14ac:dyDescent="0.25">
      <c r="A96" s="52" t="str">
        <f>'Wniosek 2026 r.'!A134</f>
        <v/>
      </c>
      <c r="B96" s="60" t="str">
        <f>'Wniosek 2026 r.'!B134</f>
        <v/>
      </c>
      <c r="C96" s="59" t="str">
        <f>'Wniosek 2026 r.'!E134</f>
        <v/>
      </c>
      <c r="D96" s="58" t="str">
        <f>'Wniosek 2026 r.'!G134</f>
        <v/>
      </c>
      <c r="E96" s="55">
        <f>'Wniosek 2026 r.'!C259</f>
        <v>0</v>
      </c>
      <c r="F96" s="55">
        <f>'Wniosek 2026 r.'!C490</f>
        <v>0</v>
      </c>
      <c r="G96" s="57">
        <f>'Wniosek 2026 r.'!C375</f>
        <v>0</v>
      </c>
      <c r="H96" s="56">
        <f>'Wniosek 2026 r.'!D375</f>
        <v>0</v>
      </c>
      <c r="I96" s="64">
        <f>'Wniosek 2026 r.'!F375</f>
        <v>0</v>
      </c>
      <c r="J96" s="55">
        <f>'Wniosek 2026 r.'!H375</f>
        <v>0</v>
      </c>
      <c r="K96" s="54">
        <f>IFERROR('Wniosek 2026 r.'!C605,0)</f>
        <v>0</v>
      </c>
      <c r="L96" s="34" t="str">
        <f t="shared" si="34"/>
        <v/>
      </c>
      <c r="M96" s="39">
        <f t="shared" si="35"/>
        <v>0</v>
      </c>
      <c r="N96" s="38">
        <f t="shared" si="36"/>
        <v>0</v>
      </c>
      <c r="O96" s="34">
        <f t="shared" si="37"/>
        <v>0</v>
      </c>
      <c r="P96" s="37">
        <f t="shared" si="49"/>
        <v>0</v>
      </c>
      <c r="Q96" s="36">
        <f t="shared" si="38"/>
        <v>0</v>
      </c>
      <c r="R96" s="36">
        <f t="shared" si="39"/>
        <v>0</v>
      </c>
      <c r="S96" s="36">
        <f t="shared" si="40"/>
        <v>0</v>
      </c>
      <c r="T96" s="34">
        <f t="shared" si="41"/>
        <v>0</v>
      </c>
      <c r="U96" s="34">
        <f t="shared" si="42"/>
        <v>0</v>
      </c>
      <c r="V96" s="34">
        <f t="shared" si="43"/>
        <v>0</v>
      </c>
      <c r="W96" s="34">
        <f t="shared" si="44"/>
        <v>0</v>
      </c>
      <c r="X96" s="34">
        <f t="shared" si="50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- 2026 r.'!C120</f>
        <v>0</v>
      </c>
      <c r="AG96" s="52">
        <f>'Zał. nr 2 kalkulacja - 2026 r.'!D120</f>
        <v>0</v>
      </c>
      <c r="AH96" s="52">
        <f>'Zał. nr 2 kalkulacja - 2026 r.'!E120</f>
        <v>0</v>
      </c>
      <c r="AI96" s="52">
        <f>'Zał. nr 2 kalkulacja - 2026 r.'!F120</f>
        <v>0</v>
      </c>
      <c r="AJ96" s="52">
        <f>'Zał. nr 2 kalkulacja - 2026 r.'!G120</f>
        <v>0</v>
      </c>
      <c r="AK96" s="52">
        <f>'Zał. nr 2 kalkulacja - 2026 r.'!H120</f>
        <v>0</v>
      </c>
      <c r="AL96" s="52">
        <f>'Zał. nr 2 kalkulacja - 2026 r.'!I120</f>
        <v>0</v>
      </c>
      <c r="AM96" s="52">
        <f>'Zał. nr 2 kalkulacja - 2026 r.'!J120</f>
        <v>0</v>
      </c>
      <c r="AN96" s="52">
        <f>'Zał. nr 2 kalkulacja - 2026 r.'!K120</f>
        <v>0</v>
      </c>
      <c r="AO96" s="52">
        <f>'Zał. nr 2 kalkulacja - 2026 r.'!L120</f>
        <v>0</v>
      </c>
      <c r="AP96" s="52">
        <f>'Zał. nr 2 kalkulacja - 2026 r.'!M120</f>
        <v>0</v>
      </c>
      <c r="AQ96" s="52">
        <f>'Zał. nr 2 kalkulacja - 2026 r.'!N120</f>
        <v>0</v>
      </c>
    </row>
    <row r="97" spans="1:43" s="52" customFormat="1" x14ac:dyDescent="0.25">
      <c r="A97" s="52" t="str">
        <f>'Wniosek 2026 r.'!A135</f>
        <v/>
      </c>
      <c r="B97" s="60" t="str">
        <f>'Wniosek 2026 r.'!B135</f>
        <v/>
      </c>
      <c r="C97" s="59" t="str">
        <f>'Wniosek 2026 r.'!E135</f>
        <v/>
      </c>
      <c r="D97" s="58" t="str">
        <f>'Wniosek 2026 r.'!G135</f>
        <v/>
      </c>
      <c r="E97" s="55">
        <f>'Wniosek 2026 r.'!C260</f>
        <v>0</v>
      </c>
      <c r="F97" s="55">
        <f>'Wniosek 2026 r.'!C491</f>
        <v>0</v>
      </c>
      <c r="G97" s="57">
        <f>'Wniosek 2026 r.'!C376</f>
        <v>0</v>
      </c>
      <c r="H97" s="56">
        <f>'Wniosek 2026 r.'!D376</f>
        <v>0</v>
      </c>
      <c r="I97" s="64">
        <f>'Wniosek 2026 r.'!F376</f>
        <v>0</v>
      </c>
      <c r="J97" s="55">
        <f>'Wniosek 2026 r.'!H376</f>
        <v>0</v>
      </c>
      <c r="K97" s="54">
        <f>IFERROR('Wniosek 2026 r.'!C606,0)</f>
        <v>0</v>
      </c>
      <c r="L97" s="34" t="str">
        <f t="shared" si="34"/>
        <v/>
      </c>
      <c r="M97" s="39">
        <f t="shared" si="35"/>
        <v>0</v>
      </c>
      <c r="N97" s="38">
        <f t="shared" si="36"/>
        <v>0</v>
      </c>
      <c r="O97" s="34">
        <f t="shared" si="37"/>
        <v>0</v>
      </c>
      <c r="P97" s="37">
        <f t="shared" si="49"/>
        <v>0</v>
      </c>
      <c r="Q97" s="36">
        <f t="shared" si="38"/>
        <v>0</v>
      </c>
      <c r="R97" s="36">
        <f t="shared" si="39"/>
        <v>0</v>
      </c>
      <c r="S97" s="36">
        <f t="shared" si="40"/>
        <v>0</v>
      </c>
      <c r="T97" s="34">
        <f t="shared" si="41"/>
        <v>0</v>
      </c>
      <c r="U97" s="34">
        <f t="shared" si="42"/>
        <v>0</v>
      </c>
      <c r="V97" s="34">
        <f t="shared" si="43"/>
        <v>0</v>
      </c>
      <c r="W97" s="34">
        <f t="shared" si="44"/>
        <v>0</v>
      </c>
      <c r="X97" s="34">
        <f t="shared" si="50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- 2026 r.'!C121</f>
        <v>0</v>
      </c>
      <c r="AG97" s="52">
        <f>'Zał. nr 2 kalkulacja - 2026 r.'!D121</f>
        <v>0</v>
      </c>
      <c r="AH97" s="52">
        <f>'Zał. nr 2 kalkulacja - 2026 r.'!E121</f>
        <v>0</v>
      </c>
      <c r="AI97" s="52">
        <f>'Zał. nr 2 kalkulacja - 2026 r.'!F121</f>
        <v>0</v>
      </c>
      <c r="AJ97" s="52">
        <f>'Zał. nr 2 kalkulacja - 2026 r.'!G121</f>
        <v>0</v>
      </c>
      <c r="AK97" s="52">
        <f>'Zał. nr 2 kalkulacja - 2026 r.'!H121</f>
        <v>0</v>
      </c>
      <c r="AL97" s="52">
        <f>'Zał. nr 2 kalkulacja - 2026 r.'!I121</f>
        <v>0</v>
      </c>
      <c r="AM97" s="52">
        <f>'Zał. nr 2 kalkulacja - 2026 r.'!J121</f>
        <v>0</v>
      </c>
      <c r="AN97" s="52">
        <f>'Zał. nr 2 kalkulacja - 2026 r.'!K121</f>
        <v>0</v>
      </c>
      <c r="AO97" s="52">
        <f>'Zał. nr 2 kalkulacja - 2026 r.'!L121</f>
        <v>0</v>
      </c>
      <c r="AP97" s="52">
        <f>'Zał. nr 2 kalkulacja - 2026 r.'!M121</f>
        <v>0</v>
      </c>
      <c r="AQ97" s="52">
        <f>'Zał. nr 2 kalkulacja - 2026 r.'!N121</f>
        <v>0</v>
      </c>
    </row>
    <row r="98" spans="1:43" s="52" customFormat="1" x14ac:dyDescent="0.25">
      <c r="A98" s="52" t="str">
        <f>'Wniosek 2026 r.'!A136</f>
        <v/>
      </c>
      <c r="B98" s="60" t="str">
        <f>'Wniosek 2026 r.'!B136</f>
        <v/>
      </c>
      <c r="C98" s="59" t="str">
        <f>'Wniosek 2026 r.'!E136</f>
        <v/>
      </c>
      <c r="D98" s="58" t="str">
        <f>'Wniosek 2026 r.'!G136</f>
        <v/>
      </c>
      <c r="E98" s="55">
        <f>'Wniosek 2026 r.'!C261</f>
        <v>0</v>
      </c>
      <c r="F98" s="55">
        <f>'Wniosek 2026 r.'!C492</f>
        <v>0</v>
      </c>
      <c r="G98" s="57">
        <f>'Wniosek 2026 r.'!C377</f>
        <v>0</v>
      </c>
      <c r="H98" s="56">
        <f>'Wniosek 2026 r.'!D377</f>
        <v>0</v>
      </c>
      <c r="I98" s="64">
        <f>'Wniosek 2026 r.'!F377</f>
        <v>0</v>
      </c>
      <c r="J98" s="55">
        <f>'Wniosek 2026 r.'!H377</f>
        <v>0</v>
      </c>
      <c r="K98" s="54">
        <f>IFERROR('Wniosek 2026 r.'!C607,0)</f>
        <v>0</v>
      </c>
      <c r="L98" s="34" t="str">
        <f t="shared" si="34"/>
        <v/>
      </c>
      <c r="M98" s="39">
        <f t="shared" si="35"/>
        <v>0</v>
      </c>
      <c r="N98" s="38">
        <f t="shared" si="36"/>
        <v>0</v>
      </c>
      <c r="O98" s="34">
        <f t="shared" si="37"/>
        <v>0</v>
      </c>
      <c r="P98" s="37">
        <f t="shared" si="49"/>
        <v>0</v>
      </c>
      <c r="Q98" s="36">
        <f t="shared" si="38"/>
        <v>0</v>
      </c>
      <c r="R98" s="36">
        <f t="shared" si="39"/>
        <v>0</v>
      </c>
      <c r="S98" s="36">
        <f t="shared" si="40"/>
        <v>0</v>
      </c>
      <c r="T98" s="34">
        <f t="shared" si="41"/>
        <v>0</v>
      </c>
      <c r="U98" s="34">
        <f t="shared" si="42"/>
        <v>0</v>
      </c>
      <c r="V98" s="34">
        <f t="shared" si="43"/>
        <v>0</v>
      </c>
      <c r="W98" s="34">
        <f t="shared" si="44"/>
        <v>0</v>
      </c>
      <c r="X98" s="34">
        <f t="shared" si="50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- 2026 r.'!C122</f>
        <v>0</v>
      </c>
      <c r="AG98" s="52">
        <f>'Zał. nr 2 kalkulacja - 2026 r.'!D122</f>
        <v>0</v>
      </c>
      <c r="AH98" s="52">
        <f>'Zał. nr 2 kalkulacja - 2026 r.'!E122</f>
        <v>0</v>
      </c>
      <c r="AI98" s="52">
        <f>'Zał. nr 2 kalkulacja - 2026 r.'!F122</f>
        <v>0</v>
      </c>
      <c r="AJ98" s="52">
        <f>'Zał. nr 2 kalkulacja - 2026 r.'!G122</f>
        <v>0</v>
      </c>
      <c r="AK98" s="52">
        <f>'Zał. nr 2 kalkulacja - 2026 r.'!H122</f>
        <v>0</v>
      </c>
      <c r="AL98" s="52">
        <f>'Zał. nr 2 kalkulacja - 2026 r.'!I122</f>
        <v>0</v>
      </c>
      <c r="AM98" s="52">
        <f>'Zał. nr 2 kalkulacja - 2026 r.'!J122</f>
        <v>0</v>
      </c>
      <c r="AN98" s="52">
        <f>'Zał. nr 2 kalkulacja - 2026 r.'!K122</f>
        <v>0</v>
      </c>
      <c r="AO98" s="52">
        <f>'Zał. nr 2 kalkulacja - 2026 r.'!L122</f>
        <v>0</v>
      </c>
      <c r="AP98" s="52">
        <f>'Zał. nr 2 kalkulacja - 2026 r.'!M122</f>
        <v>0</v>
      </c>
      <c r="AQ98" s="52">
        <f>'Zał. nr 2 kalkulacja - 2026 r.'!N122</f>
        <v>0</v>
      </c>
    </row>
    <row r="99" spans="1:43" s="52" customFormat="1" x14ac:dyDescent="0.25">
      <c r="A99" s="52" t="str">
        <f>'Wniosek 2026 r.'!A137</f>
        <v/>
      </c>
      <c r="B99" s="60" t="str">
        <f>'Wniosek 2026 r.'!B137</f>
        <v/>
      </c>
      <c r="C99" s="59" t="str">
        <f>'Wniosek 2026 r.'!E137</f>
        <v/>
      </c>
      <c r="D99" s="58" t="str">
        <f>'Wniosek 2026 r.'!G137</f>
        <v/>
      </c>
      <c r="E99" s="55">
        <f>'Wniosek 2026 r.'!C262</f>
        <v>0</v>
      </c>
      <c r="F99" s="55">
        <f>'Wniosek 2026 r.'!C493</f>
        <v>0</v>
      </c>
      <c r="G99" s="57">
        <f>'Wniosek 2026 r.'!C378</f>
        <v>0</v>
      </c>
      <c r="H99" s="56">
        <f>'Wniosek 2026 r.'!D378</f>
        <v>0</v>
      </c>
      <c r="I99" s="64">
        <f>'Wniosek 2026 r.'!F378</f>
        <v>0</v>
      </c>
      <c r="J99" s="55">
        <f>'Wniosek 2026 r.'!H378</f>
        <v>0</v>
      </c>
      <c r="K99" s="54">
        <f>IFERROR('Wniosek 2026 r.'!C608,0)</f>
        <v>0</v>
      </c>
      <c r="L99" s="34" t="str">
        <f t="shared" si="34"/>
        <v/>
      </c>
      <c r="M99" s="39">
        <f t="shared" si="35"/>
        <v>0</v>
      </c>
      <c r="N99" s="38">
        <f t="shared" si="36"/>
        <v>0</v>
      </c>
      <c r="O99" s="34">
        <f t="shared" si="37"/>
        <v>0</v>
      </c>
      <c r="P99" s="37">
        <f t="shared" si="49"/>
        <v>0</v>
      </c>
      <c r="Q99" s="36">
        <f t="shared" si="38"/>
        <v>0</v>
      </c>
      <c r="R99" s="36">
        <f t="shared" si="39"/>
        <v>0</v>
      </c>
      <c r="S99" s="36">
        <f t="shared" si="40"/>
        <v>0</v>
      </c>
      <c r="T99" s="34">
        <f t="shared" si="41"/>
        <v>0</v>
      </c>
      <c r="U99" s="34">
        <f t="shared" si="42"/>
        <v>0</v>
      </c>
      <c r="V99" s="34">
        <f t="shared" si="43"/>
        <v>0</v>
      </c>
      <c r="W99" s="34">
        <f t="shared" si="44"/>
        <v>0</v>
      </c>
      <c r="X99" s="34">
        <f t="shared" si="50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- 2026 r.'!C123</f>
        <v>0</v>
      </c>
      <c r="AG99" s="52">
        <f>'Zał. nr 2 kalkulacja - 2026 r.'!D123</f>
        <v>0</v>
      </c>
      <c r="AH99" s="52">
        <f>'Zał. nr 2 kalkulacja - 2026 r.'!E123</f>
        <v>0</v>
      </c>
      <c r="AI99" s="52">
        <f>'Zał. nr 2 kalkulacja - 2026 r.'!F123</f>
        <v>0</v>
      </c>
      <c r="AJ99" s="52">
        <f>'Zał. nr 2 kalkulacja - 2026 r.'!G123</f>
        <v>0</v>
      </c>
      <c r="AK99" s="52">
        <f>'Zał. nr 2 kalkulacja - 2026 r.'!H123</f>
        <v>0</v>
      </c>
      <c r="AL99" s="52">
        <f>'Zał. nr 2 kalkulacja - 2026 r.'!I123</f>
        <v>0</v>
      </c>
      <c r="AM99" s="52">
        <f>'Zał. nr 2 kalkulacja - 2026 r.'!J123</f>
        <v>0</v>
      </c>
      <c r="AN99" s="52">
        <f>'Zał. nr 2 kalkulacja - 2026 r.'!K123</f>
        <v>0</v>
      </c>
      <c r="AO99" s="52">
        <f>'Zał. nr 2 kalkulacja - 2026 r.'!L123</f>
        <v>0</v>
      </c>
      <c r="AP99" s="52">
        <f>'Zał. nr 2 kalkulacja - 2026 r.'!M123</f>
        <v>0</v>
      </c>
      <c r="AQ99" s="52">
        <f>'Zał. nr 2 kalkulacja - 2026 r.'!N123</f>
        <v>0</v>
      </c>
    </row>
    <row r="100" spans="1:43" s="52" customFormat="1" x14ac:dyDescent="0.25">
      <c r="A100" s="52" t="str">
        <f>'Wniosek 2026 r.'!A138</f>
        <v/>
      </c>
      <c r="B100" s="60" t="str">
        <f>'Wniosek 2026 r.'!B138</f>
        <v/>
      </c>
      <c r="C100" s="59" t="str">
        <f>'Wniosek 2026 r.'!E138</f>
        <v/>
      </c>
      <c r="D100" s="58" t="str">
        <f>'Wniosek 2026 r.'!G138</f>
        <v/>
      </c>
      <c r="E100" s="55">
        <f>'Wniosek 2026 r.'!C263</f>
        <v>0</v>
      </c>
      <c r="F100" s="55">
        <f>'Wniosek 2026 r.'!C494</f>
        <v>0</v>
      </c>
      <c r="G100" s="57">
        <f>'Wniosek 2026 r.'!C379</f>
        <v>0</v>
      </c>
      <c r="H100" s="56">
        <f>'Wniosek 2026 r.'!D379</f>
        <v>0</v>
      </c>
      <c r="I100" s="64">
        <f>'Wniosek 2026 r.'!F379</f>
        <v>0</v>
      </c>
      <c r="J100" s="55">
        <f>'Wniosek 2026 r.'!H379</f>
        <v>0</v>
      </c>
      <c r="K100" s="54">
        <f>IFERROR('Wniosek 2026 r.'!C609,0)</f>
        <v>0</v>
      </c>
      <c r="L100" s="34" t="str">
        <f t="shared" si="34"/>
        <v/>
      </c>
      <c r="M100" s="39">
        <f t="shared" si="35"/>
        <v>0</v>
      </c>
      <c r="N100" s="38">
        <f t="shared" si="36"/>
        <v>0</v>
      </c>
      <c r="O100" s="34">
        <f t="shared" si="37"/>
        <v>0</v>
      </c>
      <c r="P100" s="37">
        <f t="shared" si="49"/>
        <v>0</v>
      </c>
      <c r="Q100" s="36">
        <f t="shared" si="38"/>
        <v>0</v>
      </c>
      <c r="R100" s="36">
        <f t="shared" si="39"/>
        <v>0</v>
      </c>
      <c r="S100" s="36">
        <f t="shared" si="40"/>
        <v>0</v>
      </c>
      <c r="T100" s="34">
        <f t="shared" si="41"/>
        <v>0</v>
      </c>
      <c r="U100" s="34">
        <f t="shared" si="42"/>
        <v>0</v>
      </c>
      <c r="V100" s="34">
        <f t="shared" si="43"/>
        <v>0</v>
      </c>
      <c r="W100" s="34">
        <f t="shared" si="44"/>
        <v>0</v>
      </c>
      <c r="X100" s="34">
        <f t="shared" si="50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- 2026 r.'!C124</f>
        <v>0</v>
      </c>
      <c r="AG100" s="52">
        <f>'Zał. nr 2 kalkulacja - 2026 r.'!D124</f>
        <v>0</v>
      </c>
      <c r="AH100" s="52">
        <f>'Zał. nr 2 kalkulacja - 2026 r.'!E124</f>
        <v>0</v>
      </c>
      <c r="AI100" s="52">
        <f>'Zał. nr 2 kalkulacja - 2026 r.'!F124</f>
        <v>0</v>
      </c>
      <c r="AJ100" s="52">
        <f>'Zał. nr 2 kalkulacja - 2026 r.'!G124</f>
        <v>0</v>
      </c>
      <c r="AK100" s="52">
        <f>'Zał. nr 2 kalkulacja - 2026 r.'!H124</f>
        <v>0</v>
      </c>
      <c r="AL100" s="52">
        <f>'Zał. nr 2 kalkulacja - 2026 r.'!I124</f>
        <v>0</v>
      </c>
      <c r="AM100" s="52">
        <f>'Zał. nr 2 kalkulacja - 2026 r.'!J124</f>
        <v>0</v>
      </c>
      <c r="AN100" s="52">
        <f>'Zał. nr 2 kalkulacja - 2026 r.'!K124</f>
        <v>0</v>
      </c>
      <c r="AO100" s="52">
        <f>'Zał. nr 2 kalkulacja - 2026 r.'!L124</f>
        <v>0</v>
      </c>
      <c r="AP100" s="52">
        <f>'Zał. nr 2 kalkulacja - 2026 r.'!M124</f>
        <v>0</v>
      </c>
      <c r="AQ100" s="52">
        <f>'Zał. nr 2 kalkulacja - 2026 r.'!N124</f>
        <v>0</v>
      </c>
    </row>
    <row r="101" spans="1:43" s="52" customFormat="1" x14ac:dyDescent="0.25">
      <c r="A101" s="52" t="str">
        <f>'Wniosek 2026 r.'!A139</f>
        <v/>
      </c>
      <c r="B101" s="60" t="str">
        <f>'Wniosek 2026 r.'!B139</f>
        <v/>
      </c>
      <c r="C101" s="59" t="str">
        <f>'Wniosek 2026 r.'!E139</f>
        <v/>
      </c>
      <c r="D101" s="58" t="str">
        <f>'Wniosek 2026 r.'!G139</f>
        <v/>
      </c>
      <c r="E101" s="55">
        <f>'Wniosek 2026 r.'!C264</f>
        <v>0</v>
      </c>
      <c r="F101" s="55">
        <f>'Wniosek 2026 r.'!C495</f>
        <v>0</v>
      </c>
      <c r="G101" s="57">
        <f>'Wniosek 2026 r.'!C380</f>
        <v>0</v>
      </c>
      <c r="H101" s="56">
        <f>'Wniosek 2026 r.'!D380</f>
        <v>0</v>
      </c>
      <c r="I101" s="64">
        <f>'Wniosek 2026 r.'!F380</f>
        <v>0</v>
      </c>
      <c r="J101" s="55">
        <f>'Wniosek 2026 r.'!H380</f>
        <v>0</v>
      </c>
      <c r="K101" s="54">
        <f>IFERROR('Wniosek 2026 r.'!C610,0)</f>
        <v>0</v>
      </c>
      <c r="L101" s="34" t="str">
        <f t="shared" si="34"/>
        <v/>
      </c>
      <c r="M101" s="39">
        <f t="shared" si="35"/>
        <v>0</v>
      </c>
      <c r="N101" s="38">
        <f t="shared" si="36"/>
        <v>0</v>
      </c>
      <c r="O101" s="34">
        <f t="shared" si="37"/>
        <v>0</v>
      </c>
      <c r="P101" s="37">
        <f t="shared" si="49"/>
        <v>0</v>
      </c>
      <c r="Q101" s="36">
        <f t="shared" si="38"/>
        <v>0</v>
      </c>
      <c r="R101" s="36">
        <f t="shared" si="39"/>
        <v>0</v>
      </c>
      <c r="S101" s="36">
        <f t="shared" si="40"/>
        <v>0</v>
      </c>
      <c r="T101" s="34">
        <f t="shared" si="41"/>
        <v>0</v>
      </c>
      <c r="U101" s="34">
        <f t="shared" si="42"/>
        <v>0</v>
      </c>
      <c r="V101" s="34">
        <f t="shared" si="43"/>
        <v>0</v>
      </c>
      <c r="W101" s="34">
        <f t="shared" si="44"/>
        <v>0</v>
      </c>
      <c r="X101" s="34">
        <f t="shared" si="50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- 2026 r.'!C125</f>
        <v>0</v>
      </c>
      <c r="AG101" s="52">
        <f>'Zał. nr 2 kalkulacja - 2026 r.'!D125</f>
        <v>0</v>
      </c>
      <c r="AH101" s="52">
        <f>'Zał. nr 2 kalkulacja - 2026 r.'!E125</f>
        <v>0</v>
      </c>
      <c r="AI101" s="52">
        <f>'Zał. nr 2 kalkulacja - 2026 r.'!F125</f>
        <v>0</v>
      </c>
      <c r="AJ101" s="52">
        <f>'Zał. nr 2 kalkulacja - 2026 r.'!G125</f>
        <v>0</v>
      </c>
      <c r="AK101" s="52">
        <f>'Zał. nr 2 kalkulacja - 2026 r.'!H125</f>
        <v>0</v>
      </c>
      <c r="AL101" s="52">
        <f>'Zał. nr 2 kalkulacja - 2026 r.'!I125</f>
        <v>0</v>
      </c>
      <c r="AM101" s="52">
        <f>'Zał. nr 2 kalkulacja - 2026 r.'!J125</f>
        <v>0</v>
      </c>
      <c r="AN101" s="52">
        <f>'Zał. nr 2 kalkulacja - 2026 r.'!K125</f>
        <v>0</v>
      </c>
      <c r="AO101" s="52">
        <f>'Zał. nr 2 kalkulacja - 2026 r.'!L125</f>
        <v>0</v>
      </c>
      <c r="AP101" s="52">
        <f>'Zał. nr 2 kalkulacja - 2026 r.'!M125</f>
        <v>0</v>
      </c>
      <c r="AQ101" s="52">
        <f>'Zał. nr 2 kalkulacja - 2026 r.'!N125</f>
        <v>0</v>
      </c>
    </row>
    <row r="102" spans="1:43" s="52" customFormat="1" x14ac:dyDescent="0.25">
      <c r="A102" s="52" t="str">
        <f>'Wniosek 2026 r.'!A140</f>
        <v/>
      </c>
      <c r="B102" s="60" t="str">
        <f>'Wniosek 2026 r.'!B140</f>
        <v/>
      </c>
      <c r="C102" s="59" t="str">
        <f>'Wniosek 2026 r.'!E140</f>
        <v/>
      </c>
      <c r="D102" s="58" t="str">
        <f>'Wniosek 2026 r.'!G140</f>
        <v/>
      </c>
      <c r="E102" s="55">
        <f>'Wniosek 2026 r.'!C265</f>
        <v>0</v>
      </c>
      <c r="F102" s="55">
        <f>'Wniosek 2026 r.'!C496</f>
        <v>0</v>
      </c>
      <c r="G102" s="57">
        <f>'Wniosek 2026 r.'!C381</f>
        <v>0</v>
      </c>
      <c r="H102" s="56">
        <f>'Wniosek 2026 r.'!D381</f>
        <v>0</v>
      </c>
      <c r="I102" s="64">
        <f>'Wniosek 2026 r.'!F381</f>
        <v>0</v>
      </c>
      <c r="J102" s="55">
        <f>'Wniosek 2026 r.'!H381</f>
        <v>0</v>
      </c>
      <c r="K102" s="54">
        <f>IFERROR('Wniosek 2026 r.'!C611,0)</f>
        <v>0</v>
      </c>
      <c r="L102" s="34" t="str">
        <f t="shared" si="34"/>
        <v/>
      </c>
      <c r="M102" s="39">
        <f t="shared" si="35"/>
        <v>0</v>
      </c>
      <c r="N102" s="38">
        <f t="shared" si="36"/>
        <v>0</v>
      </c>
      <c r="O102" s="34">
        <f t="shared" si="37"/>
        <v>0</v>
      </c>
      <c r="P102" s="37">
        <f t="shared" si="49"/>
        <v>0</v>
      </c>
      <c r="Q102" s="36">
        <f t="shared" si="38"/>
        <v>0</v>
      </c>
      <c r="R102" s="36">
        <f t="shared" si="39"/>
        <v>0</v>
      </c>
      <c r="S102" s="36">
        <f t="shared" si="40"/>
        <v>0</v>
      </c>
      <c r="T102" s="34">
        <f t="shared" si="41"/>
        <v>0</v>
      </c>
      <c r="U102" s="34">
        <f t="shared" si="42"/>
        <v>0</v>
      </c>
      <c r="V102" s="34">
        <f t="shared" si="43"/>
        <v>0</v>
      </c>
      <c r="W102" s="34">
        <f t="shared" si="44"/>
        <v>0</v>
      </c>
      <c r="X102" s="34">
        <f t="shared" si="50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- 2026 r.'!C126</f>
        <v>0</v>
      </c>
      <c r="AG102" s="52">
        <f>'Zał. nr 2 kalkulacja - 2026 r.'!D126</f>
        <v>0</v>
      </c>
      <c r="AH102" s="52">
        <f>'Zał. nr 2 kalkulacja - 2026 r.'!E126</f>
        <v>0</v>
      </c>
      <c r="AI102" s="52">
        <f>'Zał. nr 2 kalkulacja - 2026 r.'!F126</f>
        <v>0</v>
      </c>
      <c r="AJ102" s="52">
        <f>'Zał. nr 2 kalkulacja - 2026 r.'!G126</f>
        <v>0</v>
      </c>
      <c r="AK102" s="52">
        <f>'Zał. nr 2 kalkulacja - 2026 r.'!H126</f>
        <v>0</v>
      </c>
      <c r="AL102" s="52">
        <f>'Zał. nr 2 kalkulacja - 2026 r.'!I126</f>
        <v>0</v>
      </c>
      <c r="AM102" s="52">
        <f>'Zał. nr 2 kalkulacja - 2026 r.'!J126</f>
        <v>0</v>
      </c>
      <c r="AN102" s="52">
        <f>'Zał. nr 2 kalkulacja - 2026 r.'!K126</f>
        <v>0</v>
      </c>
      <c r="AO102" s="52">
        <f>'Zał. nr 2 kalkulacja - 2026 r.'!L126</f>
        <v>0</v>
      </c>
      <c r="AP102" s="52">
        <f>'Zał. nr 2 kalkulacja - 2026 r.'!M126</f>
        <v>0</v>
      </c>
      <c r="AQ102" s="52">
        <f>'Zał. nr 2 kalkulacja - 2026 r.'!N126</f>
        <v>0</v>
      </c>
    </row>
    <row r="103" spans="1:43" s="52" customFormat="1" x14ac:dyDescent="0.25">
      <c r="A103" s="52" t="str">
        <f>'Wniosek 2026 r.'!A141</f>
        <v/>
      </c>
      <c r="B103" s="60" t="str">
        <f>'Wniosek 2026 r.'!B141</f>
        <v/>
      </c>
      <c r="C103" s="59" t="str">
        <f>'Wniosek 2026 r.'!E141</f>
        <v/>
      </c>
      <c r="D103" s="58" t="str">
        <f>'Wniosek 2026 r.'!G141</f>
        <v/>
      </c>
      <c r="E103" s="55">
        <f>'Wniosek 2026 r.'!C266</f>
        <v>0</v>
      </c>
      <c r="F103" s="55">
        <f>'Wniosek 2026 r.'!C497</f>
        <v>0</v>
      </c>
      <c r="G103" s="57">
        <f>'Wniosek 2026 r.'!C382</f>
        <v>0</v>
      </c>
      <c r="H103" s="56">
        <f>'Wniosek 2026 r.'!D382</f>
        <v>0</v>
      </c>
      <c r="I103" s="64">
        <f>'Wniosek 2026 r.'!F382</f>
        <v>0</v>
      </c>
      <c r="J103" s="55">
        <f>'Wniosek 2026 r.'!H382</f>
        <v>0</v>
      </c>
      <c r="K103" s="54">
        <f>IFERROR('Wniosek 2026 r.'!C612,0)</f>
        <v>0</v>
      </c>
      <c r="L103" s="34" t="str">
        <f t="shared" si="34"/>
        <v/>
      </c>
      <c r="M103" s="39">
        <f t="shared" si="35"/>
        <v>0</v>
      </c>
      <c r="N103" s="38">
        <f t="shared" si="36"/>
        <v>0</v>
      </c>
      <c r="O103" s="34">
        <f t="shared" si="37"/>
        <v>0</v>
      </c>
      <c r="P103" s="37">
        <f t="shared" si="49"/>
        <v>0</v>
      </c>
      <c r="Q103" s="36">
        <f t="shared" si="38"/>
        <v>0</v>
      </c>
      <c r="R103" s="36">
        <f t="shared" si="39"/>
        <v>0</v>
      </c>
      <c r="S103" s="36">
        <f t="shared" si="40"/>
        <v>0</v>
      </c>
      <c r="T103" s="34">
        <f t="shared" si="41"/>
        <v>0</v>
      </c>
      <c r="U103" s="34">
        <f t="shared" si="42"/>
        <v>0</v>
      </c>
      <c r="V103" s="34">
        <f t="shared" si="43"/>
        <v>0</v>
      </c>
      <c r="W103" s="34">
        <f t="shared" si="44"/>
        <v>0</v>
      </c>
      <c r="X103" s="34">
        <f t="shared" si="50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- 2026 r.'!C127</f>
        <v>0</v>
      </c>
      <c r="AG103" s="52">
        <f>'Zał. nr 2 kalkulacja - 2026 r.'!D127</f>
        <v>0</v>
      </c>
      <c r="AH103" s="52">
        <f>'Zał. nr 2 kalkulacja - 2026 r.'!E127</f>
        <v>0</v>
      </c>
      <c r="AI103" s="52">
        <f>'Zał. nr 2 kalkulacja - 2026 r.'!F127</f>
        <v>0</v>
      </c>
      <c r="AJ103" s="52">
        <f>'Zał. nr 2 kalkulacja - 2026 r.'!G127</f>
        <v>0</v>
      </c>
      <c r="AK103" s="52">
        <f>'Zał. nr 2 kalkulacja - 2026 r.'!H127</f>
        <v>0</v>
      </c>
      <c r="AL103" s="52">
        <f>'Zał. nr 2 kalkulacja - 2026 r.'!I127</f>
        <v>0</v>
      </c>
      <c r="AM103" s="52">
        <f>'Zał. nr 2 kalkulacja - 2026 r.'!J127</f>
        <v>0</v>
      </c>
      <c r="AN103" s="52">
        <f>'Zał. nr 2 kalkulacja - 2026 r.'!K127</f>
        <v>0</v>
      </c>
      <c r="AO103" s="52">
        <f>'Zał. nr 2 kalkulacja - 2026 r.'!L127</f>
        <v>0</v>
      </c>
      <c r="AP103" s="52">
        <f>'Zał. nr 2 kalkulacja - 2026 r.'!M127</f>
        <v>0</v>
      </c>
      <c r="AQ103" s="52">
        <f>'Zał. nr 2 kalkulacja - 2026 r.'!N127</f>
        <v>0</v>
      </c>
    </row>
    <row r="104" spans="1:43" s="52" customFormat="1" x14ac:dyDescent="0.25">
      <c r="A104" s="52" t="str">
        <f>'Wniosek 2026 r.'!A142</f>
        <v/>
      </c>
      <c r="B104" s="60" t="str">
        <f>'Wniosek 2026 r.'!B142</f>
        <v/>
      </c>
      <c r="C104" s="59" t="str">
        <f>'Wniosek 2026 r.'!E142</f>
        <v/>
      </c>
      <c r="D104" s="58" t="str">
        <f>'Wniosek 2026 r.'!G142</f>
        <v/>
      </c>
      <c r="E104" s="55">
        <f>'Wniosek 2026 r.'!C267</f>
        <v>0</v>
      </c>
      <c r="F104" s="55">
        <f>'Wniosek 2026 r.'!C498</f>
        <v>0</v>
      </c>
      <c r="G104" s="57">
        <f>'Wniosek 2026 r.'!C383</f>
        <v>0</v>
      </c>
      <c r="H104" s="56">
        <f>'Wniosek 2026 r.'!D383</f>
        <v>0</v>
      </c>
      <c r="I104" s="64">
        <f>'Wniosek 2026 r.'!F383</f>
        <v>0</v>
      </c>
      <c r="J104" s="55">
        <f>'Wniosek 2026 r.'!H383</f>
        <v>0</v>
      </c>
      <c r="K104" s="54">
        <f>IFERROR('Wniosek 2026 r.'!C613,0)</f>
        <v>0</v>
      </c>
      <c r="L104" s="34" t="str">
        <f t="shared" si="34"/>
        <v/>
      </c>
      <c r="M104" s="39">
        <f t="shared" si="35"/>
        <v>0</v>
      </c>
      <c r="N104" s="38">
        <f t="shared" si="36"/>
        <v>0</v>
      </c>
      <c r="O104" s="34">
        <f t="shared" si="37"/>
        <v>0</v>
      </c>
      <c r="P104" s="37">
        <f t="shared" si="49"/>
        <v>0</v>
      </c>
      <c r="Q104" s="36">
        <f t="shared" si="38"/>
        <v>0</v>
      </c>
      <c r="R104" s="36">
        <f t="shared" si="39"/>
        <v>0</v>
      </c>
      <c r="S104" s="36">
        <f t="shared" si="40"/>
        <v>0</v>
      </c>
      <c r="T104" s="34">
        <f t="shared" si="41"/>
        <v>0</v>
      </c>
      <c r="U104" s="34">
        <f t="shared" si="42"/>
        <v>0</v>
      </c>
      <c r="V104" s="34">
        <f t="shared" si="43"/>
        <v>0</v>
      </c>
      <c r="W104" s="34">
        <f t="shared" si="44"/>
        <v>0</v>
      </c>
      <c r="X104" s="34">
        <f t="shared" si="50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- 2026 r.'!C128</f>
        <v>0</v>
      </c>
      <c r="AG104" s="52">
        <f>'Zał. nr 2 kalkulacja - 2026 r.'!D128</f>
        <v>0</v>
      </c>
      <c r="AH104" s="52">
        <f>'Zał. nr 2 kalkulacja - 2026 r.'!E128</f>
        <v>0</v>
      </c>
      <c r="AI104" s="52">
        <f>'Zał. nr 2 kalkulacja - 2026 r.'!F128</f>
        <v>0</v>
      </c>
      <c r="AJ104" s="52">
        <f>'Zał. nr 2 kalkulacja - 2026 r.'!G128</f>
        <v>0</v>
      </c>
      <c r="AK104" s="52">
        <f>'Zał. nr 2 kalkulacja - 2026 r.'!H128</f>
        <v>0</v>
      </c>
      <c r="AL104" s="52">
        <f>'Zał. nr 2 kalkulacja - 2026 r.'!I128</f>
        <v>0</v>
      </c>
      <c r="AM104" s="52">
        <f>'Zał. nr 2 kalkulacja - 2026 r.'!J128</f>
        <v>0</v>
      </c>
      <c r="AN104" s="52">
        <f>'Zał. nr 2 kalkulacja - 2026 r.'!K128</f>
        <v>0</v>
      </c>
      <c r="AO104" s="52">
        <f>'Zał. nr 2 kalkulacja - 2026 r.'!L128</f>
        <v>0</v>
      </c>
      <c r="AP104" s="52">
        <f>'Zał. nr 2 kalkulacja - 2026 r.'!M128</f>
        <v>0</v>
      </c>
      <c r="AQ104" s="52">
        <f>'Zał. nr 2 kalkulacja - 2026 r.'!N128</f>
        <v>0</v>
      </c>
    </row>
    <row r="105" spans="1:43" s="52" customFormat="1" x14ac:dyDescent="0.25">
      <c r="A105" s="52" t="str">
        <f>'Wniosek 2026 r.'!A143</f>
        <v/>
      </c>
      <c r="B105" s="60" t="str">
        <f>'Wniosek 2026 r.'!B143</f>
        <v/>
      </c>
      <c r="C105" s="59" t="str">
        <f>'Wniosek 2026 r.'!E143</f>
        <v/>
      </c>
      <c r="D105" s="58" t="str">
        <f>'Wniosek 2026 r.'!G143</f>
        <v/>
      </c>
      <c r="E105" s="55">
        <f>'Wniosek 2026 r.'!C268</f>
        <v>0</v>
      </c>
      <c r="F105" s="55">
        <f>'Wniosek 2026 r.'!C499</f>
        <v>0</v>
      </c>
      <c r="G105" s="57">
        <f>'Wniosek 2026 r.'!C384</f>
        <v>0</v>
      </c>
      <c r="H105" s="56">
        <f>'Wniosek 2026 r.'!D384</f>
        <v>0</v>
      </c>
      <c r="I105" s="64">
        <f>'Wniosek 2026 r.'!F384</f>
        <v>0</v>
      </c>
      <c r="J105" s="55">
        <f>'Wniosek 2026 r.'!H384</f>
        <v>0</v>
      </c>
      <c r="K105" s="54">
        <f>IFERROR('Wniosek 2026 r.'!C614,0)</f>
        <v>0</v>
      </c>
      <c r="L105" s="34" t="str">
        <f t="shared" si="34"/>
        <v/>
      </c>
      <c r="M105" s="39">
        <f t="shared" si="35"/>
        <v>0</v>
      </c>
      <c r="N105" s="38">
        <f t="shared" si="36"/>
        <v>0</v>
      </c>
      <c r="O105" s="34">
        <f t="shared" si="37"/>
        <v>0</v>
      </c>
      <c r="P105" s="37">
        <f t="shared" si="49"/>
        <v>0</v>
      </c>
      <c r="Q105" s="36">
        <f t="shared" si="38"/>
        <v>0</v>
      </c>
      <c r="R105" s="36">
        <f t="shared" si="39"/>
        <v>0</v>
      </c>
      <c r="S105" s="36">
        <f t="shared" si="40"/>
        <v>0</v>
      </c>
      <c r="T105" s="34">
        <f t="shared" si="41"/>
        <v>0</v>
      </c>
      <c r="U105" s="34">
        <f t="shared" si="42"/>
        <v>0</v>
      </c>
      <c r="V105" s="34">
        <f t="shared" si="43"/>
        <v>0</v>
      </c>
      <c r="W105" s="34">
        <f t="shared" si="44"/>
        <v>0</v>
      </c>
      <c r="X105" s="34">
        <f t="shared" si="50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- 2026 r.'!C129</f>
        <v>0</v>
      </c>
      <c r="AG105" s="52">
        <f>'Zał. nr 2 kalkulacja - 2026 r.'!D129</f>
        <v>0</v>
      </c>
      <c r="AH105" s="52">
        <f>'Zał. nr 2 kalkulacja - 2026 r.'!E129</f>
        <v>0</v>
      </c>
      <c r="AI105" s="52">
        <f>'Zał. nr 2 kalkulacja - 2026 r.'!F129</f>
        <v>0</v>
      </c>
      <c r="AJ105" s="52">
        <f>'Zał. nr 2 kalkulacja - 2026 r.'!G129</f>
        <v>0</v>
      </c>
      <c r="AK105" s="52">
        <f>'Zał. nr 2 kalkulacja - 2026 r.'!H129</f>
        <v>0</v>
      </c>
      <c r="AL105" s="52">
        <f>'Zał. nr 2 kalkulacja - 2026 r.'!I129</f>
        <v>0</v>
      </c>
      <c r="AM105" s="52">
        <f>'Zał. nr 2 kalkulacja - 2026 r.'!J129</f>
        <v>0</v>
      </c>
      <c r="AN105" s="52">
        <f>'Zał. nr 2 kalkulacja - 2026 r.'!K129</f>
        <v>0</v>
      </c>
      <c r="AO105" s="52">
        <f>'Zał. nr 2 kalkulacja - 2026 r.'!L129</f>
        <v>0</v>
      </c>
      <c r="AP105" s="52">
        <f>'Zał. nr 2 kalkulacja - 2026 r.'!M129</f>
        <v>0</v>
      </c>
      <c r="AQ105" s="52">
        <f>'Zał. nr 2 kalkulacja - 2026 r.'!N129</f>
        <v>0</v>
      </c>
    </row>
    <row r="106" spans="1:43" s="52" customFormat="1" x14ac:dyDescent="0.25">
      <c r="A106" s="52" t="str">
        <f>'Wniosek 2026 r.'!A144</f>
        <v/>
      </c>
      <c r="B106" s="60" t="str">
        <f>'Wniosek 2026 r.'!B144</f>
        <v/>
      </c>
      <c r="C106" s="59" t="str">
        <f>'Wniosek 2026 r.'!E144</f>
        <v/>
      </c>
      <c r="D106" s="58" t="str">
        <f>'Wniosek 2026 r.'!G144</f>
        <v/>
      </c>
      <c r="E106" s="55">
        <f>'Wniosek 2026 r.'!C269</f>
        <v>0</v>
      </c>
      <c r="F106" s="55">
        <f>'Wniosek 2026 r.'!C500</f>
        <v>0</v>
      </c>
      <c r="G106" s="57">
        <f>'Wniosek 2026 r.'!C385</f>
        <v>0</v>
      </c>
      <c r="H106" s="56">
        <f>'Wniosek 2026 r.'!D385</f>
        <v>0</v>
      </c>
      <c r="I106" s="64">
        <f>'Wniosek 2026 r.'!F385</f>
        <v>0</v>
      </c>
      <c r="J106" s="55">
        <f>'Wniosek 2026 r.'!H385</f>
        <v>0</v>
      </c>
      <c r="K106" s="54">
        <f>IFERROR('Wniosek 2026 r.'!C615,0)</f>
        <v>0</v>
      </c>
      <c r="L106" s="34" t="str">
        <f t="shared" si="34"/>
        <v/>
      </c>
      <c r="M106" s="39">
        <f t="shared" si="35"/>
        <v>0</v>
      </c>
      <c r="N106" s="38">
        <f t="shared" si="36"/>
        <v>0</v>
      </c>
      <c r="O106" s="34">
        <f t="shared" si="37"/>
        <v>0</v>
      </c>
      <c r="P106" s="37">
        <f t="shared" si="49"/>
        <v>0</v>
      </c>
      <c r="Q106" s="36">
        <f t="shared" si="38"/>
        <v>0</v>
      </c>
      <c r="R106" s="36">
        <f t="shared" si="39"/>
        <v>0</v>
      </c>
      <c r="S106" s="36">
        <f t="shared" si="40"/>
        <v>0</v>
      </c>
      <c r="T106" s="34">
        <f t="shared" si="41"/>
        <v>0</v>
      </c>
      <c r="U106" s="34">
        <f t="shared" si="42"/>
        <v>0</v>
      </c>
      <c r="V106" s="34">
        <f t="shared" si="43"/>
        <v>0</v>
      </c>
      <c r="W106" s="34">
        <f t="shared" si="44"/>
        <v>0</v>
      </c>
      <c r="X106" s="34">
        <f t="shared" si="50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- 2026 r.'!C130</f>
        <v>0</v>
      </c>
      <c r="AG106" s="52">
        <f>'Zał. nr 2 kalkulacja - 2026 r.'!D130</f>
        <v>0</v>
      </c>
      <c r="AH106" s="52">
        <f>'Zał. nr 2 kalkulacja - 2026 r.'!E130</f>
        <v>0</v>
      </c>
      <c r="AI106" s="52">
        <f>'Zał. nr 2 kalkulacja - 2026 r.'!F130</f>
        <v>0</v>
      </c>
      <c r="AJ106" s="52">
        <f>'Zał. nr 2 kalkulacja - 2026 r.'!G130</f>
        <v>0</v>
      </c>
      <c r="AK106" s="52">
        <f>'Zał. nr 2 kalkulacja - 2026 r.'!H130</f>
        <v>0</v>
      </c>
      <c r="AL106" s="52">
        <f>'Zał. nr 2 kalkulacja - 2026 r.'!I130</f>
        <v>0</v>
      </c>
      <c r="AM106" s="52">
        <f>'Zał. nr 2 kalkulacja - 2026 r.'!J130</f>
        <v>0</v>
      </c>
      <c r="AN106" s="52">
        <f>'Zał. nr 2 kalkulacja - 2026 r.'!K130</f>
        <v>0</v>
      </c>
      <c r="AO106" s="52">
        <f>'Zał. nr 2 kalkulacja - 2026 r.'!L130</f>
        <v>0</v>
      </c>
      <c r="AP106" s="52">
        <f>'Zał. nr 2 kalkulacja - 2026 r.'!M130</f>
        <v>0</v>
      </c>
      <c r="AQ106" s="52">
        <f>'Zał. nr 2 kalkulacja - 2026 r.'!N130</f>
        <v>0</v>
      </c>
    </row>
    <row r="107" spans="1:43" s="52" customFormat="1" x14ac:dyDescent="0.25">
      <c r="A107" s="52" t="str">
        <f>'Wniosek 2026 r.'!A145</f>
        <v/>
      </c>
      <c r="B107" s="60" t="str">
        <f>'Wniosek 2026 r.'!B145</f>
        <v/>
      </c>
      <c r="C107" s="59" t="str">
        <f>'Wniosek 2026 r.'!E145</f>
        <v/>
      </c>
      <c r="D107" s="58" t="str">
        <f>'Wniosek 2026 r.'!G145</f>
        <v/>
      </c>
      <c r="E107" s="55">
        <f>'Wniosek 2026 r.'!C270</f>
        <v>0</v>
      </c>
      <c r="F107" s="55">
        <f>'Wniosek 2026 r.'!C501</f>
        <v>0</v>
      </c>
      <c r="G107" s="57">
        <f>'Wniosek 2026 r.'!C386</f>
        <v>0</v>
      </c>
      <c r="H107" s="56">
        <f>'Wniosek 2026 r.'!D386</f>
        <v>0</v>
      </c>
      <c r="I107" s="64">
        <f>'Wniosek 2026 r.'!F386</f>
        <v>0</v>
      </c>
      <c r="J107" s="55">
        <f>'Wniosek 2026 r.'!H386</f>
        <v>0</v>
      </c>
      <c r="K107" s="54">
        <f>IFERROR('Wniosek 2026 r.'!C616,0)</f>
        <v>0</v>
      </c>
      <c r="L107" s="34" t="str">
        <f t="shared" si="34"/>
        <v/>
      </c>
      <c r="M107" s="39">
        <f t="shared" si="35"/>
        <v>0</v>
      </c>
      <c r="N107" s="38">
        <f t="shared" si="36"/>
        <v>0</v>
      </c>
      <c r="O107" s="34">
        <f t="shared" si="37"/>
        <v>0</v>
      </c>
      <c r="P107" s="37">
        <f t="shared" si="49"/>
        <v>0</v>
      </c>
      <c r="Q107" s="36">
        <f t="shared" si="38"/>
        <v>0</v>
      </c>
      <c r="R107" s="36">
        <f t="shared" si="39"/>
        <v>0</v>
      </c>
      <c r="S107" s="36">
        <f t="shared" si="40"/>
        <v>0</v>
      </c>
      <c r="T107" s="34">
        <f t="shared" si="41"/>
        <v>0</v>
      </c>
      <c r="U107" s="34">
        <f t="shared" si="42"/>
        <v>0</v>
      </c>
      <c r="V107" s="34">
        <f t="shared" si="43"/>
        <v>0</v>
      </c>
      <c r="W107" s="34">
        <f t="shared" si="44"/>
        <v>0</v>
      </c>
      <c r="X107" s="34">
        <f t="shared" si="50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- 2026 r.'!C131</f>
        <v>0</v>
      </c>
      <c r="AG107" s="52">
        <f>'Zał. nr 2 kalkulacja - 2026 r.'!D131</f>
        <v>0</v>
      </c>
      <c r="AH107" s="52">
        <f>'Zał. nr 2 kalkulacja - 2026 r.'!E131</f>
        <v>0</v>
      </c>
      <c r="AI107" s="52">
        <f>'Zał. nr 2 kalkulacja - 2026 r.'!F131</f>
        <v>0</v>
      </c>
      <c r="AJ107" s="52">
        <f>'Zał. nr 2 kalkulacja - 2026 r.'!G131</f>
        <v>0</v>
      </c>
      <c r="AK107" s="52">
        <f>'Zał. nr 2 kalkulacja - 2026 r.'!H131</f>
        <v>0</v>
      </c>
      <c r="AL107" s="52">
        <f>'Zał. nr 2 kalkulacja - 2026 r.'!I131</f>
        <v>0</v>
      </c>
      <c r="AM107" s="52">
        <f>'Zał. nr 2 kalkulacja - 2026 r.'!J131</f>
        <v>0</v>
      </c>
      <c r="AN107" s="52">
        <f>'Zał. nr 2 kalkulacja - 2026 r.'!K131</f>
        <v>0</v>
      </c>
      <c r="AO107" s="52">
        <f>'Zał. nr 2 kalkulacja - 2026 r.'!L131</f>
        <v>0</v>
      </c>
      <c r="AP107" s="52">
        <f>'Zał. nr 2 kalkulacja - 2026 r.'!M131</f>
        <v>0</v>
      </c>
      <c r="AQ107" s="52">
        <f>'Zał. nr 2 kalkulacja - 2026 r.'!N131</f>
        <v>0</v>
      </c>
    </row>
    <row r="108" spans="1:43" s="52" customFormat="1" x14ac:dyDescent="0.25">
      <c r="A108" s="52" t="str">
        <f>'Wniosek 2026 r.'!A146</f>
        <v/>
      </c>
      <c r="B108" s="60" t="str">
        <f>'Wniosek 2026 r.'!B146</f>
        <v/>
      </c>
      <c r="C108" s="59" t="str">
        <f>'Wniosek 2026 r.'!E146</f>
        <v/>
      </c>
      <c r="D108" s="58" t="str">
        <f>'Wniosek 2026 r.'!G146</f>
        <v/>
      </c>
      <c r="E108" s="55">
        <f>'Wniosek 2026 r.'!C271</f>
        <v>0</v>
      </c>
      <c r="F108" s="55">
        <f>'Wniosek 2026 r.'!C502</f>
        <v>0</v>
      </c>
      <c r="G108" s="57">
        <f>'Wniosek 2026 r.'!C387</f>
        <v>0</v>
      </c>
      <c r="H108" s="56">
        <f>'Wniosek 2026 r.'!D387</f>
        <v>0</v>
      </c>
      <c r="I108" s="64">
        <f>'Wniosek 2026 r.'!F387</f>
        <v>0</v>
      </c>
      <c r="J108" s="55">
        <f>'Wniosek 2026 r.'!H387</f>
        <v>0</v>
      </c>
      <c r="K108" s="54">
        <f>IFERROR('Wniosek 2026 r.'!C617,0)</f>
        <v>0</v>
      </c>
      <c r="L108" s="34" t="str">
        <f t="shared" si="34"/>
        <v/>
      </c>
      <c r="M108" s="39">
        <f t="shared" si="35"/>
        <v>0</v>
      </c>
      <c r="N108" s="38">
        <f t="shared" si="36"/>
        <v>0</v>
      </c>
      <c r="O108" s="34">
        <f t="shared" si="37"/>
        <v>0</v>
      </c>
      <c r="P108" s="37">
        <f t="shared" si="49"/>
        <v>0</v>
      </c>
      <c r="Q108" s="36">
        <f t="shared" si="38"/>
        <v>0</v>
      </c>
      <c r="R108" s="36">
        <f t="shared" si="39"/>
        <v>0</v>
      </c>
      <c r="S108" s="36">
        <f t="shared" si="40"/>
        <v>0</v>
      </c>
      <c r="T108" s="34">
        <f t="shared" si="41"/>
        <v>0</v>
      </c>
      <c r="U108" s="34">
        <f t="shared" si="42"/>
        <v>0</v>
      </c>
      <c r="V108" s="34">
        <f t="shared" si="43"/>
        <v>0</v>
      </c>
      <c r="W108" s="34">
        <f t="shared" si="44"/>
        <v>0</v>
      </c>
      <c r="X108" s="34">
        <f t="shared" si="50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- 2026 r.'!C132</f>
        <v>0</v>
      </c>
      <c r="AG108" s="52">
        <f>'Zał. nr 2 kalkulacja - 2026 r.'!D132</f>
        <v>0</v>
      </c>
      <c r="AH108" s="52">
        <f>'Zał. nr 2 kalkulacja - 2026 r.'!E132</f>
        <v>0</v>
      </c>
      <c r="AI108" s="52">
        <f>'Zał. nr 2 kalkulacja - 2026 r.'!F132</f>
        <v>0</v>
      </c>
      <c r="AJ108" s="52">
        <f>'Zał. nr 2 kalkulacja - 2026 r.'!G132</f>
        <v>0</v>
      </c>
      <c r="AK108" s="52">
        <f>'Zał. nr 2 kalkulacja - 2026 r.'!H132</f>
        <v>0</v>
      </c>
      <c r="AL108" s="52">
        <f>'Zał. nr 2 kalkulacja - 2026 r.'!I132</f>
        <v>0</v>
      </c>
      <c r="AM108" s="52">
        <f>'Zał. nr 2 kalkulacja - 2026 r.'!J132</f>
        <v>0</v>
      </c>
      <c r="AN108" s="52">
        <f>'Zał. nr 2 kalkulacja - 2026 r.'!K132</f>
        <v>0</v>
      </c>
      <c r="AO108" s="52">
        <f>'Zał. nr 2 kalkulacja - 2026 r.'!L132</f>
        <v>0</v>
      </c>
      <c r="AP108" s="52">
        <f>'Zał. nr 2 kalkulacja - 2026 r.'!M132</f>
        <v>0</v>
      </c>
      <c r="AQ108" s="52">
        <f>'Zał. nr 2 kalkulacja - 2026 r.'!N132</f>
        <v>0</v>
      </c>
    </row>
    <row r="109" spans="1:43" s="52" customFormat="1" x14ac:dyDescent="0.25">
      <c r="A109" s="52" t="str">
        <f>'Wniosek 2026 r.'!A147</f>
        <v/>
      </c>
      <c r="B109" s="60" t="str">
        <f>'Wniosek 2026 r.'!B147</f>
        <v/>
      </c>
      <c r="C109" s="59" t="str">
        <f>'Wniosek 2026 r.'!E147</f>
        <v/>
      </c>
      <c r="D109" s="58" t="str">
        <f>'Wniosek 2026 r.'!G147</f>
        <v/>
      </c>
      <c r="E109" s="55">
        <f>'Wniosek 2026 r.'!C272</f>
        <v>0</v>
      </c>
      <c r="F109" s="55">
        <f>'Wniosek 2026 r.'!C503</f>
        <v>0</v>
      </c>
      <c r="G109" s="57">
        <f>'Wniosek 2026 r.'!C388</f>
        <v>0</v>
      </c>
      <c r="H109" s="56">
        <f>'Wniosek 2026 r.'!D388</f>
        <v>0</v>
      </c>
      <c r="I109" s="64">
        <f>'Wniosek 2026 r.'!F388</f>
        <v>0</v>
      </c>
      <c r="J109" s="55">
        <f>'Wniosek 2026 r.'!H388</f>
        <v>0</v>
      </c>
      <c r="K109" s="54">
        <f>IFERROR('Wniosek 2026 r.'!C618,0)</f>
        <v>0</v>
      </c>
      <c r="L109" s="34" t="str">
        <f t="shared" si="34"/>
        <v/>
      </c>
      <c r="M109" s="39">
        <f t="shared" si="35"/>
        <v>0</v>
      </c>
      <c r="N109" s="38">
        <f t="shared" si="36"/>
        <v>0</v>
      </c>
      <c r="O109" s="34">
        <f t="shared" si="37"/>
        <v>0</v>
      </c>
      <c r="P109" s="37">
        <f t="shared" si="49"/>
        <v>0</v>
      </c>
      <c r="Q109" s="36">
        <f t="shared" si="38"/>
        <v>0</v>
      </c>
      <c r="R109" s="36">
        <f t="shared" si="39"/>
        <v>0</v>
      </c>
      <c r="S109" s="36">
        <f t="shared" si="40"/>
        <v>0</v>
      </c>
      <c r="T109" s="34">
        <f t="shared" si="41"/>
        <v>0</v>
      </c>
      <c r="U109" s="34">
        <f t="shared" si="42"/>
        <v>0</v>
      </c>
      <c r="V109" s="34">
        <f t="shared" si="43"/>
        <v>0</v>
      </c>
      <c r="W109" s="34">
        <f t="shared" si="44"/>
        <v>0</v>
      </c>
      <c r="X109" s="34">
        <f t="shared" si="50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- 2026 r.'!C133</f>
        <v>0</v>
      </c>
      <c r="AG109" s="52">
        <f>'Zał. nr 2 kalkulacja - 2026 r.'!D133</f>
        <v>0</v>
      </c>
      <c r="AH109" s="52">
        <f>'Zał. nr 2 kalkulacja - 2026 r.'!E133</f>
        <v>0</v>
      </c>
      <c r="AI109" s="52">
        <f>'Zał. nr 2 kalkulacja - 2026 r.'!F133</f>
        <v>0</v>
      </c>
      <c r="AJ109" s="52">
        <f>'Zał. nr 2 kalkulacja - 2026 r.'!G133</f>
        <v>0</v>
      </c>
      <c r="AK109" s="52">
        <f>'Zał. nr 2 kalkulacja - 2026 r.'!H133</f>
        <v>0</v>
      </c>
      <c r="AL109" s="52">
        <f>'Zał. nr 2 kalkulacja - 2026 r.'!I133</f>
        <v>0</v>
      </c>
      <c r="AM109" s="52">
        <f>'Zał. nr 2 kalkulacja - 2026 r.'!J133</f>
        <v>0</v>
      </c>
      <c r="AN109" s="52">
        <f>'Zał. nr 2 kalkulacja - 2026 r.'!K133</f>
        <v>0</v>
      </c>
      <c r="AO109" s="52">
        <f>'Zał. nr 2 kalkulacja - 2026 r.'!L133</f>
        <v>0</v>
      </c>
      <c r="AP109" s="52">
        <f>'Zał. nr 2 kalkulacja - 2026 r.'!M133</f>
        <v>0</v>
      </c>
      <c r="AQ109" s="52">
        <f>'Zał. nr 2 kalkulacja - 2026 r.'!N133</f>
        <v>0</v>
      </c>
    </row>
    <row r="110" spans="1:43" s="52" customFormat="1" x14ac:dyDescent="0.25">
      <c r="A110" s="52" t="str">
        <f>'Wniosek 2026 r.'!A148</f>
        <v/>
      </c>
      <c r="B110" s="60" t="str">
        <f>'Wniosek 2026 r.'!B148</f>
        <v/>
      </c>
      <c r="C110" s="59" t="str">
        <f>'Wniosek 2026 r.'!E148</f>
        <v/>
      </c>
      <c r="D110" s="58" t="str">
        <f>'Wniosek 2026 r.'!G148</f>
        <v/>
      </c>
      <c r="E110" s="55">
        <f>'Wniosek 2026 r.'!C273</f>
        <v>0</v>
      </c>
      <c r="F110" s="55">
        <f>'Wniosek 2026 r.'!C504</f>
        <v>0</v>
      </c>
      <c r="G110" s="57">
        <f>'Wniosek 2026 r.'!C389</f>
        <v>0</v>
      </c>
      <c r="H110" s="56">
        <f>'Wniosek 2026 r.'!D389</f>
        <v>0</v>
      </c>
      <c r="I110" s="64">
        <f>'Wniosek 2026 r.'!F389</f>
        <v>0</v>
      </c>
      <c r="J110" s="55">
        <f>'Wniosek 2026 r.'!H389</f>
        <v>0</v>
      </c>
      <c r="K110" s="54">
        <f>IFERROR('Wniosek 2026 r.'!C619,0)</f>
        <v>0</v>
      </c>
      <c r="L110" s="34" t="str">
        <f t="shared" si="34"/>
        <v/>
      </c>
      <c r="M110" s="39">
        <f t="shared" si="35"/>
        <v>0</v>
      </c>
      <c r="N110" s="38">
        <f t="shared" si="36"/>
        <v>0</v>
      </c>
      <c r="O110" s="34">
        <f t="shared" si="37"/>
        <v>0</v>
      </c>
      <c r="P110" s="37">
        <f t="shared" si="49"/>
        <v>0</v>
      </c>
      <c r="Q110" s="36">
        <f t="shared" si="38"/>
        <v>0</v>
      </c>
      <c r="R110" s="36">
        <f t="shared" si="39"/>
        <v>0</v>
      </c>
      <c r="S110" s="36">
        <f t="shared" si="40"/>
        <v>0</v>
      </c>
      <c r="T110" s="34">
        <f t="shared" si="41"/>
        <v>0</v>
      </c>
      <c r="U110" s="34">
        <f t="shared" si="42"/>
        <v>0</v>
      </c>
      <c r="V110" s="34">
        <f t="shared" si="43"/>
        <v>0</v>
      </c>
      <c r="W110" s="34">
        <f t="shared" si="44"/>
        <v>0</v>
      </c>
      <c r="X110" s="34">
        <f t="shared" si="50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- 2026 r.'!C134</f>
        <v>0</v>
      </c>
      <c r="AG110" s="52">
        <f>'Zał. nr 2 kalkulacja - 2026 r.'!D134</f>
        <v>0</v>
      </c>
      <c r="AH110" s="52">
        <f>'Zał. nr 2 kalkulacja - 2026 r.'!E134</f>
        <v>0</v>
      </c>
      <c r="AI110" s="52">
        <f>'Zał. nr 2 kalkulacja - 2026 r.'!F134</f>
        <v>0</v>
      </c>
      <c r="AJ110" s="52">
        <f>'Zał. nr 2 kalkulacja - 2026 r.'!G134</f>
        <v>0</v>
      </c>
      <c r="AK110" s="52">
        <f>'Zał. nr 2 kalkulacja - 2026 r.'!H134</f>
        <v>0</v>
      </c>
      <c r="AL110" s="52">
        <f>'Zał. nr 2 kalkulacja - 2026 r.'!I134</f>
        <v>0</v>
      </c>
      <c r="AM110" s="52">
        <f>'Zał. nr 2 kalkulacja - 2026 r.'!J134</f>
        <v>0</v>
      </c>
      <c r="AN110" s="52">
        <f>'Zał. nr 2 kalkulacja - 2026 r.'!K134</f>
        <v>0</v>
      </c>
      <c r="AO110" s="52">
        <f>'Zał. nr 2 kalkulacja - 2026 r.'!L134</f>
        <v>0</v>
      </c>
      <c r="AP110" s="52">
        <f>'Zał. nr 2 kalkulacja - 2026 r.'!M134</f>
        <v>0</v>
      </c>
      <c r="AQ110" s="52">
        <f>'Zał. nr 2 kalkulacja - 2026 r.'!N134</f>
        <v>0</v>
      </c>
    </row>
    <row r="111" spans="1:43" s="52" customFormat="1" x14ac:dyDescent="0.25">
      <c r="A111" s="52" t="str">
        <f>'Wniosek 2026 r.'!A149</f>
        <v/>
      </c>
      <c r="B111" s="60" t="str">
        <f>'Wniosek 2026 r.'!B149</f>
        <v/>
      </c>
      <c r="C111" s="59" t="str">
        <f>'Wniosek 2026 r.'!E149</f>
        <v/>
      </c>
      <c r="D111" s="58" t="str">
        <f>'Wniosek 2026 r.'!G149</f>
        <v/>
      </c>
      <c r="E111" s="55">
        <f>'Wniosek 2026 r.'!C274</f>
        <v>0</v>
      </c>
      <c r="F111" s="55">
        <f>'Wniosek 2026 r.'!C505</f>
        <v>0</v>
      </c>
      <c r="G111" s="57">
        <f>'Wniosek 2026 r.'!C390</f>
        <v>0</v>
      </c>
      <c r="H111" s="56">
        <f>'Wniosek 2026 r.'!D390</f>
        <v>0</v>
      </c>
      <c r="I111" s="64">
        <f>'Wniosek 2026 r.'!F390</f>
        <v>0</v>
      </c>
      <c r="J111" s="55">
        <f>'Wniosek 2026 r.'!H390</f>
        <v>0</v>
      </c>
      <c r="K111" s="54">
        <f>IFERROR('Wniosek 2026 r.'!C620,0)</f>
        <v>0</v>
      </c>
      <c r="L111" s="34" t="str">
        <f t="shared" si="34"/>
        <v/>
      </c>
      <c r="M111" s="39">
        <f t="shared" si="35"/>
        <v>0</v>
      </c>
      <c r="N111" s="38">
        <f t="shared" si="36"/>
        <v>0</v>
      </c>
      <c r="O111" s="34">
        <f t="shared" si="37"/>
        <v>0</v>
      </c>
      <c r="P111" s="37">
        <f t="shared" si="49"/>
        <v>0</v>
      </c>
      <c r="Q111" s="36">
        <f t="shared" si="38"/>
        <v>0</v>
      </c>
      <c r="R111" s="36">
        <f t="shared" si="39"/>
        <v>0</v>
      </c>
      <c r="S111" s="36">
        <f t="shared" si="40"/>
        <v>0</v>
      </c>
      <c r="T111" s="34">
        <f t="shared" si="41"/>
        <v>0</v>
      </c>
      <c r="U111" s="34">
        <f t="shared" si="42"/>
        <v>0</v>
      </c>
      <c r="V111" s="34">
        <f t="shared" si="43"/>
        <v>0</v>
      </c>
      <c r="W111" s="34">
        <f t="shared" si="44"/>
        <v>0</v>
      </c>
      <c r="X111" s="34">
        <f t="shared" si="50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- 2026 r.'!C135</f>
        <v>0</v>
      </c>
      <c r="AG111" s="52">
        <f>'Zał. nr 2 kalkulacja - 2026 r.'!D135</f>
        <v>0</v>
      </c>
      <c r="AH111" s="52">
        <f>'Zał. nr 2 kalkulacja - 2026 r.'!E135</f>
        <v>0</v>
      </c>
      <c r="AI111" s="52">
        <f>'Zał. nr 2 kalkulacja - 2026 r.'!F135</f>
        <v>0</v>
      </c>
      <c r="AJ111" s="52">
        <f>'Zał. nr 2 kalkulacja - 2026 r.'!G135</f>
        <v>0</v>
      </c>
      <c r="AK111" s="52">
        <f>'Zał. nr 2 kalkulacja - 2026 r.'!H135</f>
        <v>0</v>
      </c>
      <c r="AL111" s="52">
        <f>'Zał. nr 2 kalkulacja - 2026 r.'!I135</f>
        <v>0</v>
      </c>
      <c r="AM111" s="52">
        <f>'Zał. nr 2 kalkulacja - 2026 r.'!J135</f>
        <v>0</v>
      </c>
      <c r="AN111" s="52">
        <f>'Zał. nr 2 kalkulacja - 2026 r.'!K135</f>
        <v>0</v>
      </c>
      <c r="AO111" s="52">
        <f>'Zał. nr 2 kalkulacja - 2026 r.'!L135</f>
        <v>0</v>
      </c>
      <c r="AP111" s="52">
        <f>'Zał. nr 2 kalkulacja - 2026 r.'!M135</f>
        <v>0</v>
      </c>
      <c r="AQ111" s="52">
        <f>'Zał. nr 2 kalkulacja - 2026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2026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253" priority="5" operator="lessThan">
      <formula>0</formula>
    </cfRule>
    <cfRule type="cellIs" dxfId="252" priority="6" operator="greaterThan">
      <formula>0</formula>
    </cfRule>
    <cfRule type="cellIs" dxfId="251" priority="7" operator="equal">
      <formula>0</formula>
    </cfRule>
    <cfRule type="cellIs" dxfId="250" priority="8" operator="lessThan">
      <formula>0</formula>
    </cfRule>
    <cfRule type="cellIs" dxfId="249" priority="9" operator="greaterThan">
      <formula>0</formula>
    </cfRule>
  </conditionalFormatting>
  <conditionalFormatting sqref="S2:T111">
    <cfRule type="cellIs" dxfId="248" priority="4" operator="lessThan">
      <formula>0</formula>
    </cfRule>
  </conditionalFormatting>
  <conditionalFormatting sqref="U2:U111">
    <cfRule type="cellIs" dxfId="247" priority="3" operator="lessThan">
      <formula>0</formula>
    </cfRule>
  </conditionalFormatting>
  <conditionalFormatting sqref="Y2:Z111">
    <cfRule type="cellIs" dxfId="246" priority="641" operator="equal">
      <formula>$AE$1</formula>
    </cfRule>
    <cfRule type="cellIs" dxfId="245" priority="642" operator="equal">
      <formula>$AE$2</formula>
    </cfRule>
  </conditionalFormatting>
  <conditionalFormatting sqref="AC2">
    <cfRule type="cellIs" dxfId="244" priority="643" operator="equal">
      <formula>$AE$2</formula>
    </cfRule>
    <cfRule type="cellIs" dxfId="243" priority="644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7AC02-859E-419B-9930-D8516FA5A781}">
  <sheetPr codeName="Arkusz8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02" sqref="O102"/>
    </sheetView>
  </sheetViews>
  <sheetFormatPr defaultColWidth="9.140625" defaultRowHeight="15" x14ac:dyDescent="0.25"/>
  <cols>
    <col min="1" max="1" width="4.140625" style="9" bestFit="1" customWidth="1"/>
    <col min="2" max="2" width="40.28515625" style="9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.5703125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IF('Wniosek 2026 r.'!F30="","",'Wniosek 2026 r.'!E1)</f>
        <v/>
      </c>
      <c r="M1" s="551"/>
      <c r="N1" s="268" t="str">
        <f>IF('Wniosek 2026 r.'!F30="","",'Wniosek 2026 r.'!G1)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IF('Wniosek 2026 r.'!$F$30="","",'Wniosek 2025 r.'!C4)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1" t="s">
        <v>10</v>
      </c>
      <c r="C5" s="561" t="str">
        <f>IF('Wniosek 2026 r.'!$F$30="","",'Wniosek 2025 r.'!C5)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x14ac:dyDescent="0.25">
      <c r="A6" s="29"/>
      <c r="B6" s="232" t="s">
        <v>11</v>
      </c>
      <c r="C6" s="561" t="str">
        <f>IF('Wniosek 2026 r.'!$F$30="","",'Wniosek 2025 r.'!C6)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24.75" customHeight="1" x14ac:dyDescent="0.25">
      <c r="A7" s="29"/>
      <c r="B7" s="232" t="s">
        <v>4</v>
      </c>
      <c r="C7" s="561" t="str">
        <f>IF('Wniosek 2026 r.'!$F$30="","",'Wniosek 2025 r.'!C7)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x14ac:dyDescent="0.25">
      <c r="A8" s="29"/>
      <c r="B8" s="232" t="s">
        <v>8</v>
      </c>
      <c r="C8" s="561" t="str">
        <f>IF('Wniosek 2026 r.'!$F$30="","",'Wniosek 2025 r.'!C8)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IF('Wniosek 2026 r.'!$F$30="","",'Wniosek 2025 r.'!C9)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IF('Wniosek 2026 r.'!$F$30="","",'Wniosek 2025 r.'!C11)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IF('Wniosek 2026 r.'!$F$30="","",'Wniosek 2025 r.'!C12)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IF('Wniosek 2026 r.'!$F$30="","",'Wniosek 2025 r.'!C13)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IF('Wniosek 2026 r.'!$F$30="","",'Wniosek 2025 r.'!C14)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407" t="s">
        <v>119</v>
      </c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</row>
    <row r="21" spans="1:14" x14ac:dyDescent="0.25">
      <c r="A21" s="407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4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2026 r.'!A40</f>
        <v/>
      </c>
      <c r="B26" s="181" t="str">
        <f>'Wniosek 2026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 t="shared" ref="M26:M89" si="0">J26+K26+L26</f>
        <v>0</v>
      </c>
      <c r="N26" s="146">
        <f>M26-I26</f>
        <v>0</v>
      </c>
    </row>
    <row r="27" spans="1:14" hidden="1" x14ac:dyDescent="0.25">
      <c r="A27" s="145" t="str">
        <f>'Wniosek 2026 r.'!A41</f>
        <v/>
      </c>
      <c r="B27" s="181" t="str">
        <f>'Wniosek 2026 r.'!B41</f>
        <v/>
      </c>
      <c r="C27" s="114"/>
      <c r="D27" s="114"/>
      <c r="E27" s="114"/>
      <c r="F27" s="114"/>
      <c r="G27" s="114"/>
      <c r="H27" s="114"/>
      <c r="I27" s="146">
        <f t="shared" ref="I27:I90" si="1">C27+D27+E27+F27+G27+H27</f>
        <v>0</v>
      </c>
      <c r="J27" s="324"/>
      <c r="K27" s="324"/>
      <c r="L27" s="114"/>
      <c r="M27" s="146">
        <f t="shared" si="0"/>
        <v>0</v>
      </c>
      <c r="N27" s="146">
        <f t="shared" ref="N27:N90" si="2">M27-I27</f>
        <v>0</v>
      </c>
    </row>
    <row r="28" spans="1:14" hidden="1" x14ac:dyDescent="0.25">
      <c r="A28" s="145" t="str">
        <f>'Wniosek 2026 r.'!A42</f>
        <v/>
      </c>
      <c r="B28" s="181" t="str">
        <f>'Wniosek 2026 r.'!B42</f>
        <v/>
      </c>
      <c r="C28" s="114"/>
      <c r="D28" s="114"/>
      <c r="E28" s="114"/>
      <c r="F28" s="114"/>
      <c r="G28" s="114"/>
      <c r="H28" s="114"/>
      <c r="I28" s="146">
        <f t="shared" si="1"/>
        <v>0</v>
      </c>
      <c r="J28" s="324"/>
      <c r="K28" s="324"/>
      <c r="L28" s="114"/>
      <c r="M28" s="146">
        <f t="shared" si="0"/>
        <v>0</v>
      </c>
      <c r="N28" s="146">
        <f t="shared" si="2"/>
        <v>0</v>
      </c>
    </row>
    <row r="29" spans="1:14" hidden="1" x14ac:dyDescent="0.25">
      <c r="A29" s="145" t="str">
        <f>'Wniosek 2026 r.'!A43</f>
        <v/>
      </c>
      <c r="B29" s="181" t="str">
        <f>'Wniosek 2026 r.'!B43</f>
        <v/>
      </c>
      <c r="C29" s="114"/>
      <c r="D29" s="114"/>
      <c r="E29" s="114"/>
      <c r="F29" s="114"/>
      <c r="G29" s="114"/>
      <c r="H29" s="114"/>
      <c r="I29" s="146">
        <f t="shared" si="1"/>
        <v>0</v>
      </c>
      <c r="J29" s="324"/>
      <c r="K29" s="324"/>
      <c r="L29" s="114"/>
      <c r="M29" s="146">
        <f t="shared" si="0"/>
        <v>0</v>
      </c>
      <c r="N29" s="146">
        <f t="shared" si="2"/>
        <v>0</v>
      </c>
    </row>
    <row r="30" spans="1:14" hidden="1" x14ac:dyDescent="0.25">
      <c r="A30" s="145" t="str">
        <f>'Wniosek 2026 r.'!A44</f>
        <v/>
      </c>
      <c r="B30" s="181" t="str">
        <f>'Wniosek 2026 r.'!B44</f>
        <v/>
      </c>
      <c r="C30" s="114"/>
      <c r="D30" s="114"/>
      <c r="E30" s="114"/>
      <c r="F30" s="114"/>
      <c r="G30" s="114"/>
      <c r="H30" s="114"/>
      <c r="I30" s="146">
        <f t="shared" si="1"/>
        <v>0</v>
      </c>
      <c r="J30" s="324"/>
      <c r="K30" s="324"/>
      <c r="L30" s="114"/>
      <c r="M30" s="146">
        <f t="shared" si="0"/>
        <v>0</v>
      </c>
      <c r="N30" s="146">
        <f t="shared" si="2"/>
        <v>0</v>
      </c>
    </row>
    <row r="31" spans="1:14" hidden="1" x14ac:dyDescent="0.25">
      <c r="A31" s="145" t="str">
        <f>'Wniosek 2026 r.'!A45</f>
        <v/>
      </c>
      <c r="B31" s="181" t="str">
        <f>'Wniosek 2026 r.'!B45</f>
        <v/>
      </c>
      <c r="C31" s="114"/>
      <c r="D31" s="114"/>
      <c r="E31" s="114"/>
      <c r="F31" s="114"/>
      <c r="G31" s="114"/>
      <c r="H31" s="114"/>
      <c r="I31" s="146">
        <f t="shared" si="1"/>
        <v>0</v>
      </c>
      <c r="J31" s="324"/>
      <c r="K31" s="324"/>
      <c r="L31" s="114"/>
      <c r="M31" s="146">
        <f t="shared" si="0"/>
        <v>0</v>
      </c>
      <c r="N31" s="146">
        <f t="shared" si="2"/>
        <v>0</v>
      </c>
    </row>
    <row r="32" spans="1:14" hidden="1" x14ac:dyDescent="0.25">
      <c r="A32" s="145" t="str">
        <f>'Wniosek 2026 r.'!A46</f>
        <v/>
      </c>
      <c r="B32" s="181" t="str">
        <f>'Wniosek 2026 r.'!B46</f>
        <v/>
      </c>
      <c r="C32" s="114"/>
      <c r="D32" s="114"/>
      <c r="E32" s="114"/>
      <c r="F32" s="114"/>
      <c r="G32" s="114"/>
      <c r="H32" s="114"/>
      <c r="I32" s="146">
        <f t="shared" si="1"/>
        <v>0</v>
      </c>
      <c r="J32" s="324"/>
      <c r="K32" s="324"/>
      <c r="L32" s="114"/>
      <c r="M32" s="146">
        <f t="shared" si="0"/>
        <v>0</v>
      </c>
      <c r="N32" s="146">
        <f t="shared" si="2"/>
        <v>0</v>
      </c>
    </row>
    <row r="33" spans="1:14" hidden="1" x14ac:dyDescent="0.25">
      <c r="A33" s="145" t="str">
        <f>'Wniosek 2026 r.'!A47</f>
        <v/>
      </c>
      <c r="B33" s="181" t="str">
        <f>'Wniosek 2026 r.'!B47</f>
        <v/>
      </c>
      <c r="C33" s="114"/>
      <c r="D33" s="114"/>
      <c r="E33" s="114"/>
      <c r="F33" s="114"/>
      <c r="G33" s="114"/>
      <c r="H33" s="114"/>
      <c r="I33" s="146">
        <f t="shared" si="1"/>
        <v>0</v>
      </c>
      <c r="J33" s="324"/>
      <c r="K33" s="324"/>
      <c r="L33" s="114"/>
      <c r="M33" s="146">
        <f t="shared" si="0"/>
        <v>0</v>
      </c>
      <c r="N33" s="146">
        <f t="shared" si="2"/>
        <v>0</v>
      </c>
    </row>
    <row r="34" spans="1:14" hidden="1" x14ac:dyDescent="0.25">
      <c r="A34" s="145" t="str">
        <f>'Wniosek 2026 r.'!A48</f>
        <v/>
      </c>
      <c r="B34" s="181" t="str">
        <f>'Wniosek 2026 r.'!B48</f>
        <v/>
      </c>
      <c r="C34" s="114"/>
      <c r="D34" s="114"/>
      <c r="E34" s="114"/>
      <c r="F34" s="114"/>
      <c r="G34" s="114"/>
      <c r="H34" s="114"/>
      <c r="I34" s="146">
        <f t="shared" si="1"/>
        <v>0</v>
      </c>
      <c r="J34" s="324"/>
      <c r="K34" s="324"/>
      <c r="L34" s="114"/>
      <c r="M34" s="146">
        <f t="shared" si="0"/>
        <v>0</v>
      </c>
      <c r="N34" s="146">
        <f t="shared" si="2"/>
        <v>0</v>
      </c>
    </row>
    <row r="35" spans="1:14" hidden="1" x14ac:dyDescent="0.25">
      <c r="A35" s="145" t="str">
        <f>'Wniosek 2026 r.'!A49</f>
        <v/>
      </c>
      <c r="B35" s="181" t="str">
        <f>'Wniosek 2026 r.'!B49</f>
        <v/>
      </c>
      <c r="C35" s="114"/>
      <c r="D35" s="114"/>
      <c r="E35" s="114"/>
      <c r="F35" s="114"/>
      <c r="G35" s="114"/>
      <c r="H35" s="114"/>
      <c r="I35" s="146">
        <f t="shared" si="1"/>
        <v>0</v>
      </c>
      <c r="J35" s="324"/>
      <c r="K35" s="324"/>
      <c r="L35" s="114"/>
      <c r="M35" s="146">
        <f t="shared" si="0"/>
        <v>0</v>
      </c>
      <c r="N35" s="146">
        <f t="shared" si="2"/>
        <v>0</v>
      </c>
    </row>
    <row r="36" spans="1:14" hidden="1" x14ac:dyDescent="0.25">
      <c r="A36" s="145" t="str">
        <f>'Wniosek 2026 r.'!A50</f>
        <v/>
      </c>
      <c r="B36" s="181" t="str">
        <f>'Wniosek 2026 r.'!B50</f>
        <v/>
      </c>
      <c r="C36" s="114"/>
      <c r="D36" s="114"/>
      <c r="E36" s="114"/>
      <c r="F36" s="114"/>
      <c r="G36" s="114"/>
      <c r="H36" s="114"/>
      <c r="I36" s="146">
        <f t="shared" si="1"/>
        <v>0</v>
      </c>
      <c r="J36" s="324"/>
      <c r="K36" s="324"/>
      <c r="L36" s="114"/>
      <c r="M36" s="146">
        <f t="shared" si="0"/>
        <v>0</v>
      </c>
      <c r="N36" s="146">
        <f t="shared" si="2"/>
        <v>0</v>
      </c>
    </row>
    <row r="37" spans="1:14" hidden="1" x14ac:dyDescent="0.25">
      <c r="A37" s="145" t="str">
        <f>'Wniosek 2026 r.'!A51</f>
        <v/>
      </c>
      <c r="B37" s="181" t="str">
        <f>'Wniosek 2026 r.'!B51</f>
        <v/>
      </c>
      <c r="C37" s="114"/>
      <c r="D37" s="114"/>
      <c r="E37" s="114"/>
      <c r="F37" s="114"/>
      <c r="G37" s="114"/>
      <c r="H37" s="114"/>
      <c r="I37" s="146">
        <f t="shared" si="1"/>
        <v>0</v>
      </c>
      <c r="J37" s="324"/>
      <c r="K37" s="324"/>
      <c r="L37" s="114"/>
      <c r="M37" s="146">
        <f t="shared" si="0"/>
        <v>0</v>
      </c>
      <c r="N37" s="146">
        <f t="shared" si="2"/>
        <v>0</v>
      </c>
    </row>
    <row r="38" spans="1:14" hidden="1" x14ac:dyDescent="0.25">
      <c r="A38" s="145" t="str">
        <f>'Wniosek 2026 r.'!A52</f>
        <v/>
      </c>
      <c r="B38" s="181" t="str">
        <f>'Wniosek 2026 r.'!B52</f>
        <v/>
      </c>
      <c r="C38" s="270"/>
      <c r="D38" s="270"/>
      <c r="E38" s="270"/>
      <c r="F38" s="270"/>
      <c r="G38" s="270"/>
      <c r="H38" s="270"/>
      <c r="I38" s="146">
        <f t="shared" si="1"/>
        <v>0</v>
      </c>
      <c r="J38" s="324"/>
      <c r="K38" s="324"/>
      <c r="L38" s="270"/>
      <c r="M38" s="146">
        <f>J38+K38+L38</f>
        <v>0</v>
      </c>
      <c r="N38" s="146">
        <f t="shared" si="2"/>
        <v>0</v>
      </c>
    </row>
    <row r="39" spans="1:14" hidden="1" x14ac:dyDescent="0.25">
      <c r="A39" s="145" t="str">
        <f>'Wniosek 2026 r.'!A53</f>
        <v/>
      </c>
      <c r="B39" s="181" t="str">
        <f>'Wniosek 2026 r.'!B53</f>
        <v/>
      </c>
      <c r="C39" s="270"/>
      <c r="D39" s="270"/>
      <c r="E39" s="270"/>
      <c r="F39" s="270"/>
      <c r="G39" s="270"/>
      <c r="H39" s="270"/>
      <c r="I39" s="146">
        <f t="shared" si="1"/>
        <v>0</v>
      </c>
      <c r="J39" s="324"/>
      <c r="K39" s="324"/>
      <c r="L39" s="270"/>
      <c r="M39" s="146">
        <f t="shared" si="0"/>
        <v>0</v>
      </c>
      <c r="N39" s="146">
        <f t="shared" si="2"/>
        <v>0</v>
      </c>
    </row>
    <row r="40" spans="1:14" hidden="1" x14ac:dyDescent="0.25">
      <c r="A40" s="145" t="str">
        <f>'Wniosek 2026 r.'!A54</f>
        <v/>
      </c>
      <c r="B40" s="181" t="str">
        <f>'Wniosek 2026 r.'!B54</f>
        <v/>
      </c>
      <c r="C40" s="270"/>
      <c r="D40" s="270"/>
      <c r="E40" s="270"/>
      <c r="F40" s="270"/>
      <c r="G40" s="270"/>
      <c r="H40" s="270"/>
      <c r="I40" s="146">
        <f t="shared" si="1"/>
        <v>0</v>
      </c>
      <c r="J40" s="324"/>
      <c r="K40" s="324"/>
      <c r="L40" s="270"/>
      <c r="M40" s="146">
        <f t="shared" si="0"/>
        <v>0</v>
      </c>
      <c r="N40" s="146">
        <f t="shared" si="2"/>
        <v>0</v>
      </c>
    </row>
    <row r="41" spans="1:14" hidden="1" x14ac:dyDescent="0.25">
      <c r="A41" s="145" t="str">
        <f>'Wniosek 2026 r.'!A55</f>
        <v/>
      </c>
      <c r="B41" s="181" t="str">
        <f>'Wniosek 2026 r.'!B55</f>
        <v/>
      </c>
      <c r="C41" s="270"/>
      <c r="D41" s="270"/>
      <c r="E41" s="270"/>
      <c r="F41" s="270"/>
      <c r="G41" s="270"/>
      <c r="H41" s="270"/>
      <c r="I41" s="146">
        <f t="shared" si="1"/>
        <v>0</v>
      </c>
      <c r="J41" s="324"/>
      <c r="K41" s="324"/>
      <c r="L41" s="270"/>
      <c r="M41" s="146">
        <f t="shared" si="0"/>
        <v>0</v>
      </c>
      <c r="N41" s="146">
        <f t="shared" si="2"/>
        <v>0</v>
      </c>
    </row>
    <row r="42" spans="1:14" hidden="1" x14ac:dyDescent="0.25">
      <c r="A42" s="145" t="str">
        <f>'Wniosek 2026 r.'!A56</f>
        <v/>
      </c>
      <c r="B42" s="181" t="str">
        <f>'Wniosek 2026 r.'!B56</f>
        <v/>
      </c>
      <c r="C42" s="270"/>
      <c r="D42" s="270"/>
      <c r="E42" s="270"/>
      <c r="F42" s="270"/>
      <c r="G42" s="270"/>
      <c r="H42" s="270"/>
      <c r="I42" s="146">
        <f t="shared" si="1"/>
        <v>0</v>
      </c>
      <c r="J42" s="324"/>
      <c r="K42" s="324"/>
      <c r="L42" s="270"/>
      <c r="M42" s="146">
        <f t="shared" si="0"/>
        <v>0</v>
      </c>
      <c r="N42" s="146">
        <f t="shared" si="2"/>
        <v>0</v>
      </c>
    </row>
    <row r="43" spans="1:14" hidden="1" x14ac:dyDescent="0.25">
      <c r="A43" s="145" t="str">
        <f>'Wniosek 2026 r.'!A57</f>
        <v/>
      </c>
      <c r="B43" s="181" t="str">
        <f>'Wniosek 2026 r.'!B57</f>
        <v/>
      </c>
      <c r="C43" s="270"/>
      <c r="D43" s="270"/>
      <c r="E43" s="270"/>
      <c r="F43" s="270"/>
      <c r="G43" s="270"/>
      <c r="H43" s="270"/>
      <c r="I43" s="146">
        <f t="shared" si="1"/>
        <v>0</v>
      </c>
      <c r="J43" s="324"/>
      <c r="K43" s="324"/>
      <c r="L43" s="270"/>
      <c r="M43" s="146">
        <f t="shared" si="0"/>
        <v>0</v>
      </c>
      <c r="N43" s="146">
        <f t="shared" si="2"/>
        <v>0</v>
      </c>
    </row>
    <row r="44" spans="1:14" hidden="1" x14ac:dyDescent="0.25">
      <c r="A44" s="145" t="str">
        <f>'Wniosek 2026 r.'!A58</f>
        <v/>
      </c>
      <c r="B44" s="181" t="str">
        <f>'Wniosek 2026 r.'!B58</f>
        <v/>
      </c>
      <c r="C44" s="270"/>
      <c r="D44" s="270"/>
      <c r="E44" s="270"/>
      <c r="F44" s="270"/>
      <c r="G44" s="270"/>
      <c r="H44" s="270"/>
      <c r="I44" s="146">
        <f t="shared" si="1"/>
        <v>0</v>
      </c>
      <c r="J44" s="324"/>
      <c r="K44" s="324"/>
      <c r="L44" s="270"/>
      <c r="M44" s="146">
        <f t="shared" si="0"/>
        <v>0</v>
      </c>
      <c r="N44" s="146">
        <f t="shared" si="2"/>
        <v>0</v>
      </c>
    </row>
    <row r="45" spans="1:14" hidden="1" x14ac:dyDescent="0.25">
      <c r="A45" s="145" t="str">
        <f>'Wniosek 2026 r.'!A59</f>
        <v/>
      </c>
      <c r="B45" s="181" t="str">
        <f>'Wniosek 2026 r.'!B59</f>
        <v/>
      </c>
      <c r="C45" s="270"/>
      <c r="D45" s="270"/>
      <c r="E45" s="270"/>
      <c r="F45" s="270"/>
      <c r="G45" s="270"/>
      <c r="H45" s="270"/>
      <c r="I45" s="146">
        <f t="shared" si="1"/>
        <v>0</v>
      </c>
      <c r="J45" s="324"/>
      <c r="K45" s="324"/>
      <c r="L45" s="270"/>
      <c r="M45" s="146">
        <f t="shared" si="0"/>
        <v>0</v>
      </c>
      <c r="N45" s="146">
        <f t="shared" si="2"/>
        <v>0</v>
      </c>
    </row>
    <row r="46" spans="1:14" hidden="1" x14ac:dyDescent="0.25">
      <c r="A46" s="145" t="str">
        <f>'Wniosek 2026 r.'!A60</f>
        <v/>
      </c>
      <c r="B46" s="181" t="str">
        <f>'Wniosek 2026 r.'!B60</f>
        <v/>
      </c>
      <c r="C46" s="270"/>
      <c r="D46" s="270"/>
      <c r="E46" s="270"/>
      <c r="F46" s="270"/>
      <c r="G46" s="270"/>
      <c r="H46" s="270"/>
      <c r="I46" s="146">
        <f t="shared" si="1"/>
        <v>0</v>
      </c>
      <c r="J46" s="324"/>
      <c r="K46" s="324"/>
      <c r="L46" s="270"/>
      <c r="M46" s="146">
        <f t="shared" si="0"/>
        <v>0</v>
      </c>
      <c r="N46" s="146">
        <f t="shared" si="2"/>
        <v>0</v>
      </c>
    </row>
    <row r="47" spans="1:14" hidden="1" x14ac:dyDescent="0.25">
      <c r="A47" s="145" t="str">
        <f>'Wniosek 2026 r.'!A61</f>
        <v/>
      </c>
      <c r="B47" s="181" t="str">
        <f>'Wniosek 2026 r.'!B61</f>
        <v/>
      </c>
      <c r="C47" s="270"/>
      <c r="D47" s="270"/>
      <c r="E47" s="270"/>
      <c r="F47" s="270"/>
      <c r="G47" s="270"/>
      <c r="H47" s="270"/>
      <c r="I47" s="146">
        <f t="shared" si="1"/>
        <v>0</v>
      </c>
      <c r="J47" s="324"/>
      <c r="K47" s="324"/>
      <c r="L47" s="270"/>
      <c r="M47" s="146">
        <f t="shared" si="0"/>
        <v>0</v>
      </c>
      <c r="N47" s="146">
        <f t="shared" si="2"/>
        <v>0</v>
      </c>
    </row>
    <row r="48" spans="1:14" hidden="1" x14ac:dyDescent="0.25">
      <c r="A48" s="145" t="str">
        <f>'Wniosek 2026 r.'!A62</f>
        <v/>
      </c>
      <c r="B48" s="181" t="str">
        <f>'Wniosek 2026 r.'!B62</f>
        <v/>
      </c>
      <c r="C48" s="270"/>
      <c r="D48" s="270"/>
      <c r="E48" s="270"/>
      <c r="F48" s="270"/>
      <c r="G48" s="270"/>
      <c r="H48" s="270"/>
      <c r="I48" s="146">
        <f t="shared" si="1"/>
        <v>0</v>
      </c>
      <c r="J48" s="324"/>
      <c r="K48" s="324"/>
      <c r="L48" s="270"/>
      <c r="M48" s="146">
        <f t="shared" si="0"/>
        <v>0</v>
      </c>
      <c r="N48" s="146">
        <f t="shared" si="2"/>
        <v>0</v>
      </c>
    </row>
    <row r="49" spans="1:14" hidden="1" x14ac:dyDescent="0.25">
      <c r="A49" s="145" t="str">
        <f>'Wniosek 2026 r.'!A63</f>
        <v/>
      </c>
      <c r="B49" s="181" t="str">
        <f>'Wniosek 2026 r.'!B63</f>
        <v/>
      </c>
      <c r="C49" s="270"/>
      <c r="D49" s="270"/>
      <c r="E49" s="270"/>
      <c r="F49" s="270"/>
      <c r="G49" s="270"/>
      <c r="H49" s="270"/>
      <c r="I49" s="146">
        <f t="shared" si="1"/>
        <v>0</v>
      </c>
      <c r="J49" s="324"/>
      <c r="K49" s="324"/>
      <c r="L49" s="270"/>
      <c r="M49" s="146">
        <f t="shared" si="0"/>
        <v>0</v>
      </c>
      <c r="N49" s="146">
        <f t="shared" si="2"/>
        <v>0</v>
      </c>
    </row>
    <row r="50" spans="1:14" hidden="1" x14ac:dyDescent="0.25">
      <c r="A50" s="145" t="str">
        <f>'Wniosek 2026 r.'!A64</f>
        <v/>
      </c>
      <c r="B50" s="181" t="str">
        <f>'Wniosek 2026 r.'!B64</f>
        <v/>
      </c>
      <c r="C50" s="270"/>
      <c r="D50" s="270"/>
      <c r="E50" s="270"/>
      <c r="F50" s="270"/>
      <c r="G50" s="270"/>
      <c r="H50" s="270"/>
      <c r="I50" s="146">
        <f t="shared" si="1"/>
        <v>0</v>
      </c>
      <c r="J50" s="324"/>
      <c r="K50" s="324"/>
      <c r="L50" s="270"/>
      <c r="M50" s="146">
        <f t="shared" si="0"/>
        <v>0</v>
      </c>
      <c r="N50" s="146">
        <f t="shared" si="2"/>
        <v>0</v>
      </c>
    </row>
    <row r="51" spans="1:14" hidden="1" x14ac:dyDescent="0.25">
      <c r="A51" s="145" t="str">
        <f>'Wniosek 2026 r.'!A65</f>
        <v/>
      </c>
      <c r="B51" s="181" t="str">
        <f>'Wniosek 2026 r.'!B65</f>
        <v/>
      </c>
      <c r="C51" s="270"/>
      <c r="D51" s="270"/>
      <c r="E51" s="270"/>
      <c r="F51" s="270"/>
      <c r="G51" s="270"/>
      <c r="H51" s="270"/>
      <c r="I51" s="146">
        <f t="shared" si="1"/>
        <v>0</v>
      </c>
      <c r="J51" s="324"/>
      <c r="K51" s="324"/>
      <c r="L51" s="270"/>
      <c r="M51" s="146">
        <f t="shared" si="0"/>
        <v>0</v>
      </c>
      <c r="N51" s="146">
        <f t="shared" si="2"/>
        <v>0</v>
      </c>
    </row>
    <row r="52" spans="1:14" hidden="1" x14ac:dyDescent="0.25">
      <c r="A52" s="145" t="str">
        <f>'Wniosek 2026 r.'!A66</f>
        <v/>
      </c>
      <c r="B52" s="181" t="str">
        <f>'Wniosek 2026 r.'!B66</f>
        <v/>
      </c>
      <c r="C52" s="270"/>
      <c r="D52" s="270"/>
      <c r="E52" s="270"/>
      <c r="F52" s="270"/>
      <c r="G52" s="270"/>
      <c r="H52" s="270"/>
      <c r="I52" s="146">
        <f t="shared" si="1"/>
        <v>0</v>
      </c>
      <c r="J52" s="324"/>
      <c r="K52" s="324"/>
      <c r="L52" s="270"/>
      <c r="M52" s="146">
        <f t="shared" si="0"/>
        <v>0</v>
      </c>
      <c r="N52" s="146">
        <f t="shared" si="2"/>
        <v>0</v>
      </c>
    </row>
    <row r="53" spans="1:14" hidden="1" x14ac:dyDescent="0.25">
      <c r="A53" s="145" t="str">
        <f>'Wniosek 2026 r.'!A67</f>
        <v/>
      </c>
      <c r="B53" s="181" t="str">
        <f>'Wniosek 2026 r.'!B67</f>
        <v/>
      </c>
      <c r="C53" s="270"/>
      <c r="D53" s="270"/>
      <c r="E53" s="270"/>
      <c r="F53" s="270"/>
      <c r="G53" s="270"/>
      <c r="H53" s="270"/>
      <c r="I53" s="146">
        <f t="shared" si="1"/>
        <v>0</v>
      </c>
      <c r="J53" s="324"/>
      <c r="K53" s="324"/>
      <c r="L53" s="270"/>
      <c r="M53" s="146">
        <f t="shared" si="0"/>
        <v>0</v>
      </c>
      <c r="N53" s="146">
        <f t="shared" si="2"/>
        <v>0</v>
      </c>
    </row>
    <row r="54" spans="1:14" hidden="1" x14ac:dyDescent="0.25">
      <c r="A54" s="145" t="str">
        <f>'Wniosek 2026 r.'!A68</f>
        <v/>
      </c>
      <c r="B54" s="181" t="str">
        <f>'Wniosek 2026 r.'!B68</f>
        <v/>
      </c>
      <c r="C54" s="270"/>
      <c r="D54" s="270"/>
      <c r="E54" s="270"/>
      <c r="F54" s="270"/>
      <c r="G54" s="270"/>
      <c r="H54" s="270"/>
      <c r="I54" s="146">
        <f t="shared" si="1"/>
        <v>0</v>
      </c>
      <c r="J54" s="324"/>
      <c r="K54" s="324"/>
      <c r="L54" s="270"/>
      <c r="M54" s="146">
        <f t="shared" si="0"/>
        <v>0</v>
      </c>
      <c r="N54" s="146">
        <f t="shared" si="2"/>
        <v>0</v>
      </c>
    </row>
    <row r="55" spans="1:14" hidden="1" x14ac:dyDescent="0.25">
      <c r="A55" s="145" t="str">
        <f>'Wniosek 2026 r.'!A69</f>
        <v/>
      </c>
      <c r="B55" s="181" t="str">
        <f>'Wniosek 2026 r.'!B69</f>
        <v/>
      </c>
      <c r="C55" s="270"/>
      <c r="D55" s="270"/>
      <c r="E55" s="270"/>
      <c r="F55" s="270"/>
      <c r="G55" s="270"/>
      <c r="H55" s="270"/>
      <c r="I55" s="146">
        <f t="shared" si="1"/>
        <v>0</v>
      </c>
      <c r="J55" s="324"/>
      <c r="K55" s="324"/>
      <c r="L55" s="270"/>
      <c r="M55" s="146">
        <f t="shared" si="0"/>
        <v>0</v>
      </c>
      <c r="N55" s="146">
        <f t="shared" si="2"/>
        <v>0</v>
      </c>
    </row>
    <row r="56" spans="1:14" hidden="1" x14ac:dyDescent="0.25">
      <c r="A56" s="145" t="str">
        <f>'Wniosek 2026 r.'!A70</f>
        <v/>
      </c>
      <c r="B56" s="181" t="str">
        <f>'Wniosek 2026 r.'!B70</f>
        <v/>
      </c>
      <c r="C56" s="270"/>
      <c r="D56" s="270"/>
      <c r="E56" s="270"/>
      <c r="F56" s="270"/>
      <c r="G56" s="270"/>
      <c r="H56" s="270"/>
      <c r="I56" s="146">
        <f t="shared" si="1"/>
        <v>0</v>
      </c>
      <c r="J56" s="324"/>
      <c r="K56" s="324"/>
      <c r="L56" s="270"/>
      <c r="M56" s="146">
        <f t="shared" si="0"/>
        <v>0</v>
      </c>
      <c r="N56" s="146">
        <f t="shared" si="2"/>
        <v>0</v>
      </c>
    </row>
    <row r="57" spans="1:14" hidden="1" x14ac:dyDescent="0.25">
      <c r="A57" s="145" t="str">
        <f>'Wniosek 2026 r.'!A71</f>
        <v/>
      </c>
      <c r="B57" s="181" t="str">
        <f>'Wniosek 2026 r.'!B71</f>
        <v/>
      </c>
      <c r="C57" s="270"/>
      <c r="D57" s="270"/>
      <c r="E57" s="270"/>
      <c r="F57" s="270"/>
      <c r="G57" s="270"/>
      <c r="H57" s="270"/>
      <c r="I57" s="146">
        <f t="shared" si="1"/>
        <v>0</v>
      </c>
      <c r="J57" s="324"/>
      <c r="K57" s="324"/>
      <c r="L57" s="270"/>
      <c r="M57" s="146">
        <f t="shared" si="0"/>
        <v>0</v>
      </c>
      <c r="N57" s="146">
        <f t="shared" si="2"/>
        <v>0</v>
      </c>
    </row>
    <row r="58" spans="1:14" hidden="1" x14ac:dyDescent="0.25">
      <c r="A58" s="145" t="str">
        <f>'Wniosek 2026 r.'!A72</f>
        <v/>
      </c>
      <c r="B58" s="181" t="str">
        <f>'Wniosek 2026 r.'!B72</f>
        <v/>
      </c>
      <c r="C58" s="270"/>
      <c r="D58" s="270"/>
      <c r="E58" s="270"/>
      <c r="F58" s="270"/>
      <c r="G58" s="270"/>
      <c r="H58" s="270"/>
      <c r="I58" s="146">
        <f t="shared" si="1"/>
        <v>0</v>
      </c>
      <c r="J58" s="324"/>
      <c r="K58" s="324"/>
      <c r="L58" s="270"/>
      <c r="M58" s="146">
        <f t="shared" si="0"/>
        <v>0</v>
      </c>
      <c r="N58" s="146">
        <f t="shared" si="2"/>
        <v>0</v>
      </c>
    </row>
    <row r="59" spans="1:14" hidden="1" x14ac:dyDescent="0.25">
      <c r="A59" s="145" t="str">
        <f>'Wniosek 2026 r.'!A73</f>
        <v/>
      </c>
      <c r="B59" s="181" t="str">
        <f>'Wniosek 2026 r.'!B73</f>
        <v/>
      </c>
      <c r="C59" s="270"/>
      <c r="D59" s="270"/>
      <c r="E59" s="270"/>
      <c r="F59" s="270"/>
      <c r="G59" s="270"/>
      <c r="H59" s="270"/>
      <c r="I59" s="146">
        <f t="shared" si="1"/>
        <v>0</v>
      </c>
      <c r="J59" s="324"/>
      <c r="K59" s="324"/>
      <c r="L59" s="270"/>
      <c r="M59" s="146">
        <f t="shared" si="0"/>
        <v>0</v>
      </c>
      <c r="N59" s="146">
        <f t="shared" si="2"/>
        <v>0</v>
      </c>
    </row>
    <row r="60" spans="1:14" hidden="1" x14ac:dyDescent="0.25">
      <c r="A60" s="145" t="str">
        <f>'Wniosek 2026 r.'!A74</f>
        <v/>
      </c>
      <c r="B60" s="181" t="str">
        <f>'Wniosek 2026 r.'!B74</f>
        <v/>
      </c>
      <c r="C60" s="270"/>
      <c r="D60" s="270"/>
      <c r="E60" s="270"/>
      <c r="F60" s="270"/>
      <c r="G60" s="270"/>
      <c r="H60" s="270"/>
      <c r="I60" s="146">
        <f t="shared" si="1"/>
        <v>0</v>
      </c>
      <c r="J60" s="324"/>
      <c r="K60" s="324"/>
      <c r="L60" s="270"/>
      <c r="M60" s="146">
        <f t="shared" si="0"/>
        <v>0</v>
      </c>
      <c r="N60" s="146">
        <f t="shared" si="2"/>
        <v>0</v>
      </c>
    </row>
    <row r="61" spans="1:14" hidden="1" x14ac:dyDescent="0.25">
      <c r="A61" s="145" t="str">
        <f>'Wniosek 2026 r.'!A75</f>
        <v/>
      </c>
      <c r="B61" s="181" t="str">
        <f>'Wniosek 2026 r.'!B75</f>
        <v/>
      </c>
      <c r="C61" s="270"/>
      <c r="D61" s="270"/>
      <c r="E61" s="270"/>
      <c r="F61" s="270"/>
      <c r="G61" s="270"/>
      <c r="H61" s="270"/>
      <c r="I61" s="146">
        <f t="shared" si="1"/>
        <v>0</v>
      </c>
      <c r="J61" s="324"/>
      <c r="K61" s="324"/>
      <c r="L61" s="270"/>
      <c r="M61" s="146">
        <f t="shared" si="0"/>
        <v>0</v>
      </c>
      <c r="N61" s="146">
        <f t="shared" si="2"/>
        <v>0</v>
      </c>
    </row>
    <row r="62" spans="1:14" hidden="1" x14ac:dyDescent="0.25">
      <c r="A62" s="145" t="str">
        <f>'Wniosek 2026 r.'!A76</f>
        <v/>
      </c>
      <c r="B62" s="181" t="str">
        <f>'Wniosek 2026 r.'!B76</f>
        <v/>
      </c>
      <c r="C62" s="270"/>
      <c r="D62" s="270"/>
      <c r="E62" s="270"/>
      <c r="F62" s="270"/>
      <c r="G62" s="270"/>
      <c r="H62" s="270"/>
      <c r="I62" s="146">
        <f t="shared" si="1"/>
        <v>0</v>
      </c>
      <c r="J62" s="324"/>
      <c r="K62" s="324"/>
      <c r="L62" s="270"/>
      <c r="M62" s="146">
        <f t="shared" si="0"/>
        <v>0</v>
      </c>
      <c r="N62" s="146">
        <f t="shared" si="2"/>
        <v>0</v>
      </c>
    </row>
    <row r="63" spans="1:14" hidden="1" x14ac:dyDescent="0.25">
      <c r="A63" s="145" t="str">
        <f>'Wniosek 2026 r.'!A77</f>
        <v/>
      </c>
      <c r="B63" s="181" t="str">
        <f>'Wniosek 2026 r.'!B77</f>
        <v/>
      </c>
      <c r="C63" s="270"/>
      <c r="D63" s="270"/>
      <c r="E63" s="270"/>
      <c r="F63" s="270"/>
      <c r="G63" s="270"/>
      <c r="H63" s="270"/>
      <c r="I63" s="146">
        <f t="shared" si="1"/>
        <v>0</v>
      </c>
      <c r="J63" s="324"/>
      <c r="K63" s="324"/>
      <c r="L63" s="270"/>
      <c r="M63" s="146">
        <f t="shared" si="0"/>
        <v>0</v>
      </c>
      <c r="N63" s="146">
        <f t="shared" si="2"/>
        <v>0</v>
      </c>
    </row>
    <row r="64" spans="1:14" hidden="1" x14ac:dyDescent="0.25">
      <c r="A64" s="145" t="str">
        <f>'Wniosek 2026 r.'!A78</f>
        <v/>
      </c>
      <c r="B64" s="181" t="str">
        <f>'Wniosek 2026 r.'!B78</f>
        <v/>
      </c>
      <c r="C64" s="270"/>
      <c r="D64" s="270"/>
      <c r="E64" s="270"/>
      <c r="F64" s="270"/>
      <c r="G64" s="270"/>
      <c r="H64" s="270"/>
      <c r="I64" s="146">
        <f t="shared" si="1"/>
        <v>0</v>
      </c>
      <c r="J64" s="324"/>
      <c r="K64" s="324"/>
      <c r="L64" s="270"/>
      <c r="M64" s="146">
        <f t="shared" si="0"/>
        <v>0</v>
      </c>
      <c r="N64" s="146">
        <f t="shared" si="2"/>
        <v>0</v>
      </c>
    </row>
    <row r="65" spans="1:14" hidden="1" x14ac:dyDescent="0.25">
      <c r="A65" s="145" t="str">
        <f>'Wniosek 2026 r.'!A79</f>
        <v/>
      </c>
      <c r="B65" s="181" t="str">
        <f>'Wniosek 2026 r.'!B79</f>
        <v/>
      </c>
      <c r="C65" s="270"/>
      <c r="D65" s="270"/>
      <c r="E65" s="270"/>
      <c r="F65" s="270"/>
      <c r="G65" s="270"/>
      <c r="H65" s="270"/>
      <c r="I65" s="146">
        <f t="shared" si="1"/>
        <v>0</v>
      </c>
      <c r="J65" s="324"/>
      <c r="K65" s="324"/>
      <c r="L65" s="270"/>
      <c r="M65" s="146">
        <f t="shared" si="0"/>
        <v>0</v>
      </c>
      <c r="N65" s="146">
        <f t="shared" si="2"/>
        <v>0</v>
      </c>
    </row>
    <row r="66" spans="1:14" hidden="1" x14ac:dyDescent="0.25">
      <c r="A66" s="145" t="str">
        <f>'Wniosek 2026 r.'!A80</f>
        <v/>
      </c>
      <c r="B66" s="181" t="str">
        <f>'Wniosek 2026 r.'!B80</f>
        <v/>
      </c>
      <c r="C66" s="270"/>
      <c r="D66" s="270"/>
      <c r="E66" s="270"/>
      <c r="F66" s="270"/>
      <c r="G66" s="270"/>
      <c r="H66" s="270"/>
      <c r="I66" s="146">
        <f t="shared" si="1"/>
        <v>0</v>
      </c>
      <c r="J66" s="324"/>
      <c r="K66" s="324"/>
      <c r="L66" s="270"/>
      <c r="M66" s="146">
        <f t="shared" si="0"/>
        <v>0</v>
      </c>
      <c r="N66" s="146">
        <f t="shared" si="2"/>
        <v>0</v>
      </c>
    </row>
    <row r="67" spans="1:14" hidden="1" x14ac:dyDescent="0.25">
      <c r="A67" s="145" t="str">
        <f>'Wniosek 2026 r.'!A81</f>
        <v/>
      </c>
      <c r="B67" s="181" t="str">
        <f>'Wniosek 2026 r.'!B81</f>
        <v/>
      </c>
      <c r="C67" s="270"/>
      <c r="D67" s="270"/>
      <c r="E67" s="270"/>
      <c r="F67" s="270"/>
      <c r="G67" s="270"/>
      <c r="H67" s="270"/>
      <c r="I67" s="146">
        <f t="shared" si="1"/>
        <v>0</v>
      </c>
      <c r="J67" s="324"/>
      <c r="K67" s="324"/>
      <c r="L67" s="270"/>
      <c r="M67" s="146">
        <f t="shared" si="0"/>
        <v>0</v>
      </c>
      <c r="N67" s="146">
        <f t="shared" si="2"/>
        <v>0</v>
      </c>
    </row>
    <row r="68" spans="1:14" hidden="1" x14ac:dyDescent="0.25">
      <c r="A68" s="145" t="str">
        <f>'Wniosek 2026 r.'!A82</f>
        <v/>
      </c>
      <c r="B68" s="181" t="str">
        <f>'Wniosek 2026 r.'!B82</f>
        <v/>
      </c>
      <c r="C68" s="270"/>
      <c r="D68" s="270"/>
      <c r="E68" s="270"/>
      <c r="F68" s="270"/>
      <c r="G68" s="270"/>
      <c r="H68" s="270"/>
      <c r="I68" s="146">
        <f t="shared" si="1"/>
        <v>0</v>
      </c>
      <c r="J68" s="324"/>
      <c r="K68" s="324"/>
      <c r="L68" s="270"/>
      <c r="M68" s="146">
        <f t="shared" si="0"/>
        <v>0</v>
      </c>
      <c r="N68" s="146">
        <f t="shared" si="2"/>
        <v>0</v>
      </c>
    </row>
    <row r="69" spans="1:14" hidden="1" x14ac:dyDescent="0.25">
      <c r="A69" s="145" t="str">
        <f>'Wniosek 2026 r.'!A83</f>
        <v/>
      </c>
      <c r="B69" s="181" t="str">
        <f>'Wniosek 2026 r.'!B83</f>
        <v/>
      </c>
      <c r="C69" s="270"/>
      <c r="D69" s="270"/>
      <c r="E69" s="270"/>
      <c r="F69" s="270"/>
      <c r="G69" s="270"/>
      <c r="H69" s="270"/>
      <c r="I69" s="146">
        <f t="shared" si="1"/>
        <v>0</v>
      </c>
      <c r="J69" s="324"/>
      <c r="K69" s="324"/>
      <c r="L69" s="270"/>
      <c r="M69" s="146">
        <f t="shared" si="0"/>
        <v>0</v>
      </c>
      <c r="N69" s="146">
        <f t="shared" si="2"/>
        <v>0</v>
      </c>
    </row>
    <row r="70" spans="1:14" hidden="1" x14ac:dyDescent="0.25">
      <c r="A70" s="145" t="str">
        <f>'Wniosek 2026 r.'!A84</f>
        <v/>
      </c>
      <c r="B70" s="181" t="str">
        <f>'Wniosek 2026 r.'!B84</f>
        <v/>
      </c>
      <c r="C70" s="270"/>
      <c r="D70" s="270"/>
      <c r="E70" s="270"/>
      <c r="F70" s="270"/>
      <c r="G70" s="270"/>
      <c r="H70" s="270"/>
      <c r="I70" s="146">
        <f t="shared" si="1"/>
        <v>0</v>
      </c>
      <c r="J70" s="324"/>
      <c r="K70" s="324"/>
      <c r="L70" s="270"/>
      <c r="M70" s="146">
        <f t="shared" si="0"/>
        <v>0</v>
      </c>
      <c r="N70" s="146">
        <f t="shared" si="2"/>
        <v>0</v>
      </c>
    </row>
    <row r="71" spans="1:14" hidden="1" x14ac:dyDescent="0.25">
      <c r="A71" s="145" t="str">
        <f>'Wniosek 2026 r.'!A85</f>
        <v/>
      </c>
      <c r="B71" s="181" t="str">
        <f>'Wniosek 2026 r.'!B85</f>
        <v/>
      </c>
      <c r="C71" s="270"/>
      <c r="D71" s="270"/>
      <c r="E71" s="270"/>
      <c r="F71" s="270"/>
      <c r="G71" s="270"/>
      <c r="H71" s="270"/>
      <c r="I71" s="146">
        <f t="shared" si="1"/>
        <v>0</v>
      </c>
      <c r="J71" s="324"/>
      <c r="K71" s="324"/>
      <c r="L71" s="270"/>
      <c r="M71" s="146">
        <f t="shared" si="0"/>
        <v>0</v>
      </c>
      <c r="N71" s="146">
        <f t="shared" si="2"/>
        <v>0</v>
      </c>
    </row>
    <row r="72" spans="1:14" hidden="1" x14ac:dyDescent="0.25">
      <c r="A72" s="145" t="str">
        <f>'Wniosek 2026 r.'!A86</f>
        <v/>
      </c>
      <c r="B72" s="181" t="str">
        <f>'Wniosek 2026 r.'!B86</f>
        <v/>
      </c>
      <c r="C72" s="270"/>
      <c r="D72" s="270"/>
      <c r="E72" s="270"/>
      <c r="F72" s="270"/>
      <c r="G72" s="270"/>
      <c r="H72" s="270"/>
      <c r="I72" s="146">
        <f t="shared" si="1"/>
        <v>0</v>
      </c>
      <c r="J72" s="324"/>
      <c r="K72" s="324"/>
      <c r="L72" s="270"/>
      <c r="M72" s="146">
        <f t="shared" si="0"/>
        <v>0</v>
      </c>
      <c r="N72" s="146">
        <f t="shared" si="2"/>
        <v>0</v>
      </c>
    </row>
    <row r="73" spans="1:14" hidden="1" x14ac:dyDescent="0.25">
      <c r="A73" s="145" t="str">
        <f>'Wniosek 2026 r.'!A87</f>
        <v/>
      </c>
      <c r="B73" s="181" t="str">
        <f>'Wniosek 2026 r.'!B87</f>
        <v/>
      </c>
      <c r="C73" s="270"/>
      <c r="D73" s="270"/>
      <c r="E73" s="270"/>
      <c r="F73" s="270"/>
      <c r="G73" s="270"/>
      <c r="H73" s="270"/>
      <c r="I73" s="146">
        <f t="shared" si="1"/>
        <v>0</v>
      </c>
      <c r="J73" s="324"/>
      <c r="K73" s="324"/>
      <c r="L73" s="270"/>
      <c r="M73" s="146">
        <f t="shared" si="0"/>
        <v>0</v>
      </c>
      <c r="N73" s="146">
        <f t="shared" si="2"/>
        <v>0</v>
      </c>
    </row>
    <row r="74" spans="1:14" hidden="1" x14ac:dyDescent="0.25">
      <c r="A74" s="145" t="str">
        <f>'Wniosek 2026 r.'!A88</f>
        <v/>
      </c>
      <c r="B74" s="181" t="str">
        <f>'Wniosek 2026 r.'!B88</f>
        <v/>
      </c>
      <c r="C74" s="270"/>
      <c r="D74" s="270"/>
      <c r="E74" s="270"/>
      <c r="F74" s="270"/>
      <c r="G74" s="270"/>
      <c r="H74" s="270"/>
      <c r="I74" s="146">
        <f t="shared" si="1"/>
        <v>0</v>
      </c>
      <c r="J74" s="324"/>
      <c r="K74" s="324"/>
      <c r="L74" s="270"/>
      <c r="M74" s="146">
        <f t="shared" si="0"/>
        <v>0</v>
      </c>
      <c r="N74" s="146">
        <f t="shared" si="2"/>
        <v>0</v>
      </c>
    </row>
    <row r="75" spans="1:14" hidden="1" x14ac:dyDescent="0.25">
      <c r="A75" s="145" t="str">
        <f>'Wniosek 2026 r.'!A89</f>
        <v/>
      </c>
      <c r="B75" s="181" t="str">
        <f>'Wniosek 2026 r.'!B89</f>
        <v/>
      </c>
      <c r="C75" s="270"/>
      <c r="D75" s="270"/>
      <c r="E75" s="270"/>
      <c r="F75" s="270"/>
      <c r="G75" s="270"/>
      <c r="H75" s="270"/>
      <c r="I75" s="146">
        <f t="shared" si="1"/>
        <v>0</v>
      </c>
      <c r="J75" s="324"/>
      <c r="K75" s="324"/>
      <c r="L75" s="270"/>
      <c r="M75" s="146">
        <f t="shared" si="0"/>
        <v>0</v>
      </c>
      <c r="N75" s="146">
        <f t="shared" si="2"/>
        <v>0</v>
      </c>
    </row>
    <row r="76" spans="1:14" hidden="1" x14ac:dyDescent="0.25">
      <c r="A76" s="145" t="str">
        <f>'Wniosek 2026 r.'!A90</f>
        <v/>
      </c>
      <c r="B76" s="181" t="str">
        <f>'Wniosek 2026 r.'!B90</f>
        <v/>
      </c>
      <c r="C76" s="270"/>
      <c r="D76" s="270"/>
      <c r="E76" s="270"/>
      <c r="F76" s="270"/>
      <c r="G76" s="270"/>
      <c r="H76" s="270"/>
      <c r="I76" s="146">
        <f t="shared" si="1"/>
        <v>0</v>
      </c>
      <c r="J76" s="324"/>
      <c r="K76" s="324"/>
      <c r="L76" s="270"/>
      <c r="M76" s="146">
        <f t="shared" si="0"/>
        <v>0</v>
      </c>
      <c r="N76" s="146">
        <f t="shared" si="2"/>
        <v>0</v>
      </c>
    </row>
    <row r="77" spans="1:14" hidden="1" x14ac:dyDescent="0.25">
      <c r="A77" s="145" t="str">
        <f>'Wniosek 2026 r.'!A91</f>
        <v/>
      </c>
      <c r="B77" s="181" t="str">
        <f>'Wniosek 2026 r.'!B91</f>
        <v/>
      </c>
      <c r="C77" s="270"/>
      <c r="D77" s="270"/>
      <c r="E77" s="270"/>
      <c r="F77" s="270"/>
      <c r="G77" s="270"/>
      <c r="H77" s="270"/>
      <c r="I77" s="146">
        <f t="shared" si="1"/>
        <v>0</v>
      </c>
      <c r="J77" s="324"/>
      <c r="K77" s="324"/>
      <c r="L77" s="270"/>
      <c r="M77" s="146">
        <f t="shared" si="0"/>
        <v>0</v>
      </c>
      <c r="N77" s="146">
        <f t="shared" si="2"/>
        <v>0</v>
      </c>
    </row>
    <row r="78" spans="1:14" hidden="1" x14ac:dyDescent="0.25">
      <c r="A78" s="145" t="str">
        <f>'Wniosek 2026 r.'!A92</f>
        <v/>
      </c>
      <c r="B78" s="181" t="str">
        <f>'Wniosek 2026 r.'!B92</f>
        <v/>
      </c>
      <c r="C78" s="270"/>
      <c r="D78" s="270"/>
      <c r="E78" s="270"/>
      <c r="F78" s="270"/>
      <c r="G78" s="270"/>
      <c r="H78" s="270"/>
      <c r="I78" s="146">
        <f t="shared" si="1"/>
        <v>0</v>
      </c>
      <c r="J78" s="324"/>
      <c r="K78" s="324"/>
      <c r="L78" s="270"/>
      <c r="M78" s="146">
        <f t="shared" si="0"/>
        <v>0</v>
      </c>
      <c r="N78" s="146">
        <f t="shared" si="2"/>
        <v>0</v>
      </c>
    </row>
    <row r="79" spans="1:14" hidden="1" x14ac:dyDescent="0.25">
      <c r="A79" s="145" t="str">
        <f>'Wniosek 2026 r.'!A93</f>
        <v/>
      </c>
      <c r="B79" s="181" t="str">
        <f>'Wniosek 2026 r.'!B93</f>
        <v/>
      </c>
      <c r="C79" s="270"/>
      <c r="D79" s="270"/>
      <c r="E79" s="270"/>
      <c r="F79" s="270"/>
      <c r="G79" s="270"/>
      <c r="H79" s="270"/>
      <c r="I79" s="146">
        <f t="shared" si="1"/>
        <v>0</v>
      </c>
      <c r="J79" s="324"/>
      <c r="K79" s="324"/>
      <c r="L79" s="270"/>
      <c r="M79" s="146">
        <f t="shared" si="0"/>
        <v>0</v>
      </c>
      <c r="N79" s="146">
        <f t="shared" si="2"/>
        <v>0</v>
      </c>
    </row>
    <row r="80" spans="1:14" hidden="1" x14ac:dyDescent="0.25">
      <c r="A80" s="145" t="str">
        <f>'Wniosek 2026 r.'!A94</f>
        <v/>
      </c>
      <c r="B80" s="181" t="str">
        <f>'Wniosek 2026 r.'!B94</f>
        <v/>
      </c>
      <c r="C80" s="270"/>
      <c r="D80" s="270"/>
      <c r="E80" s="270"/>
      <c r="F80" s="270"/>
      <c r="G80" s="270"/>
      <c r="H80" s="270"/>
      <c r="I80" s="146">
        <f t="shared" si="1"/>
        <v>0</v>
      </c>
      <c r="J80" s="324"/>
      <c r="K80" s="324"/>
      <c r="L80" s="270"/>
      <c r="M80" s="146">
        <f t="shared" si="0"/>
        <v>0</v>
      </c>
      <c r="N80" s="146">
        <f t="shared" si="2"/>
        <v>0</v>
      </c>
    </row>
    <row r="81" spans="1:14" hidden="1" x14ac:dyDescent="0.25">
      <c r="A81" s="145" t="str">
        <f>'Wniosek 2026 r.'!A95</f>
        <v/>
      </c>
      <c r="B81" s="181" t="str">
        <f>'Wniosek 2026 r.'!B95</f>
        <v/>
      </c>
      <c r="C81" s="270"/>
      <c r="D81" s="270"/>
      <c r="E81" s="270"/>
      <c r="F81" s="270"/>
      <c r="G81" s="270"/>
      <c r="H81" s="270"/>
      <c r="I81" s="146">
        <f t="shared" si="1"/>
        <v>0</v>
      </c>
      <c r="J81" s="324"/>
      <c r="K81" s="324"/>
      <c r="L81" s="270"/>
      <c r="M81" s="146">
        <f t="shared" si="0"/>
        <v>0</v>
      </c>
      <c r="N81" s="146">
        <f t="shared" si="2"/>
        <v>0</v>
      </c>
    </row>
    <row r="82" spans="1:14" hidden="1" x14ac:dyDescent="0.25">
      <c r="A82" s="145" t="str">
        <f>'Wniosek 2026 r.'!A96</f>
        <v/>
      </c>
      <c r="B82" s="181" t="str">
        <f>'Wniosek 2026 r.'!B96</f>
        <v/>
      </c>
      <c r="C82" s="270"/>
      <c r="D82" s="270"/>
      <c r="E82" s="270"/>
      <c r="F82" s="270"/>
      <c r="G82" s="270"/>
      <c r="H82" s="270"/>
      <c r="I82" s="146">
        <f t="shared" si="1"/>
        <v>0</v>
      </c>
      <c r="J82" s="324"/>
      <c r="K82" s="324"/>
      <c r="L82" s="270"/>
      <c r="M82" s="146">
        <f t="shared" si="0"/>
        <v>0</v>
      </c>
      <c r="N82" s="146">
        <f t="shared" si="2"/>
        <v>0</v>
      </c>
    </row>
    <row r="83" spans="1:14" hidden="1" x14ac:dyDescent="0.25">
      <c r="A83" s="145" t="str">
        <f>'Wniosek 2026 r.'!A97</f>
        <v/>
      </c>
      <c r="B83" s="181" t="str">
        <f>'Wniosek 2026 r.'!B97</f>
        <v/>
      </c>
      <c r="C83" s="270"/>
      <c r="D83" s="270"/>
      <c r="E83" s="270"/>
      <c r="F83" s="270"/>
      <c r="G83" s="270"/>
      <c r="H83" s="270"/>
      <c r="I83" s="146">
        <f t="shared" si="1"/>
        <v>0</v>
      </c>
      <c r="J83" s="324"/>
      <c r="K83" s="324"/>
      <c r="L83" s="270"/>
      <c r="M83" s="146">
        <f t="shared" si="0"/>
        <v>0</v>
      </c>
      <c r="N83" s="146">
        <f t="shared" si="2"/>
        <v>0</v>
      </c>
    </row>
    <row r="84" spans="1:14" hidden="1" x14ac:dyDescent="0.25">
      <c r="A84" s="145" t="str">
        <f>'Wniosek 2026 r.'!A98</f>
        <v/>
      </c>
      <c r="B84" s="181" t="str">
        <f>'Wniosek 2026 r.'!B98</f>
        <v/>
      </c>
      <c r="C84" s="270"/>
      <c r="D84" s="270"/>
      <c r="E84" s="270"/>
      <c r="F84" s="270"/>
      <c r="G84" s="270"/>
      <c r="H84" s="270"/>
      <c r="I84" s="146">
        <f t="shared" si="1"/>
        <v>0</v>
      </c>
      <c r="J84" s="324"/>
      <c r="K84" s="324"/>
      <c r="L84" s="270"/>
      <c r="M84" s="146">
        <f t="shared" si="0"/>
        <v>0</v>
      </c>
      <c r="N84" s="146">
        <f t="shared" si="2"/>
        <v>0</v>
      </c>
    </row>
    <row r="85" spans="1:14" hidden="1" x14ac:dyDescent="0.25">
      <c r="A85" s="145" t="str">
        <f>'Wniosek 2026 r.'!A99</f>
        <v/>
      </c>
      <c r="B85" s="181" t="str">
        <f>'Wniosek 2026 r.'!B99</f>
        <v/>
      </c>
      <c r="C85" s="270"/>
      <c r="D85" s="270"/>
      <c r="E85" s="270"/>
      <c r="F85" s="270"/>
      <c r="G85" s="270"/>
      <c r="H85" s="270"/>
      <c r="I85" s="146">
        <f t="shared" si="1"/>
        <v>0</v>
      </c>
      <c r="J85" s="324"/>
      <c r="K85" s="324"/>
      <c r="L85" s="270"/>
      <c r="M85" s="146">
        <f t="shared" si="0"/>
        <v>0</v>
      </c>
      <c r="N85" s="146">
        <f t="shared" si="2"/>
        <v>0</v>
      </c>
    </row>
    <row r="86" spans="1:14" hidden="1" x14ac:dyDescent="0.25">
      <c r="A86" s="145" t="str">
        <f>'Wniosek 2026 r.'!A100</f>
        <v/>
      </c>
      <c r="B86" s="181" t="str">
        <f>'Wniosek 2026 r.'!B100</f>
        <v/>
      </c>
      <c r="C86" s="270"/>
      <c r="D86" s="270"/>
      <c r="E86" s="270"/>
      <c r="F86" s="270"/>
      <c r="G86" s="270"/>
      <c r="H86" s="270"/>
      <c r="I86" s="146">
        <f t="shared" si="1"/>
        <v>0</v>
      </c>
      <c r="J86" s="324"/>
      <c r="K86" s="324"/>
      <c r="L86" s="270"/>
      <c r="M86" s="146">
        <f t="shared" si="0"/>
        <v>0</v>
      </c>
      <c r="N86" s="146">
        <f t="shared" si="2"/>
        <v>0</v>
      </c>
    </row>
    <row r="87" spans="1:14" hidden="1" x14ac:dyDescent="0.25">
      <c r="A87" s="145" t="str">
        <f>'Wniosek 2026 r.'!A101</f>
        <v/>
      </c>
      <c r="B87" s="181" t="str">
        <f>'Wniosek 2026 r.'!B101</f>
        <v/>
      </c>
      <c r="C87" s="270"/>
      <c r="D87" s="270"/>
      <c r="E87" s="270"/>
      <c r="F87" s="270"/>
      <c r="G87" s="270"/>
      <c r="H87" s="270"/>
      <c r="I87" s="146">
        <f t="shared" si="1"/>
        <v>0</v>
      </c>
      <c r="J87" s="324"/>
      <c r="K87" s="324"/>
      <c r="L87" s="270"/>
      <c r="M87" s="146">
        <f t="shared" si="0"/>
        <v>0</v>
      </c>
      <c r="N87" s="146">
        <f t="shared" si="2"/>
        <v>0</v>
      </c>
    </row>
    <row r="88" spans="1:14" hidden="1" x14ac:dyDescent="0.25">
      <c r="A88" s="145" t="str">
        <f>'Wniosek 2026 r.'!A102</f>
        <v/>
      </c>
      <c r="B88" s="181" t="str">
        <f>'Wniosek 2026 r.'!B102</f>
        <v/>
      </c>
      <c r="C88" s="270"/>
      <c r="D88" s="270"/>
      <c r="E88" s="270"/>
      <c r="F88" s="270"/>
      <c r="G88" s="270"/>
      <c r="H88" s="270"/>
      <c r="I88" s="146">
        <f t="shared" si="1"/>
        <v>0</v>
      </c>
      <c r="J88" s="324"/>
      <c r="K88" s="324"/>
      <c r="L88" s="270"/>
      <c r="M88" s="146">
        <f t="shared" si="0"/>
        <v>0</v>
      </c>
      <c r="N88" s="146">
        <f t="shared" si="2"/>
        <v>0</v>
      </c>
    </row>
    <row r="89" spans="1:14" hidden="1" x14ac:dyDescent="0.25">
      <c r="A89" s="145" t="str">
        <f>'Wniosek 2026 r.'!A103</f>
        <v/>
      </c>
      <c r="B89" s="181" t="str">
        <f>'Wniosek 2026 r.'!B103</f>
        <v/>
      </c>
      <c r="C89" s="270"/>
      <c r="D89" s="270"/>
      <c r="E89" s="270"/>
      <c r="F89" s="270"/>
      <c r="G89" s="270"/>
      <c r="H89" s="270"/>
      <c r="I89" s="146">
        <f t="shared" si="1"/>
        <v>0</v>
      </c>
      <c r="J89" s="324"/>
      <c r="K89" s="324"/>
      <c r="L89" s="270"/>
      <c r="M89" s="146">
        <f t="shared" si="0"/>
        <v>0</v>
      </c>
      <c r="N89" s="146">
        <f t="shared" si="2"/>
        <v>0</v>
      </c>
    </row>
    <row r="90" spans="1:14" hidden="1" x14ac:dyDescent="0.25">
      <c r="A90" s="145" t="str">
        <f>'Wniosek 2026 r.'!A104</f>
        <v/>
      </c>
      <c r="B90" s="181" t="str">
        <f>'Wniosek 2026 r.'!B104</f>
        <v/>
      </c>
      <c r="C90" s="270"/>
      <c r="D90" s="270"/>
      <c r="E90" s="270"/>
      <c r="F90" s="270"/>
      <c r="G90" s="270"/>
      <c r="H90" s="270"/>
      <c r="I90" s="146">
        <f t="shared" si="1"/>
        <v>0</v>
      </c>
      <c r="J90" s="324"/>
      <c r="K90" s="324"/>
      <c r="L90" s="270"/>
      <c r="M90" s="146">
        <f t="shared" ref="M90:M135" si="3">J90+K90+L90</f>
        <v>0</v>
      </c>
      <c r="N90" s="146">
        <f t="shared" si="2"/>
        <v>0</v>
      </c>
    </row>
    <row r="91" spans="1:14" hidden="1" x14ac:dyDescent="0.25">
      <c r="A91" s="145" t="str">
        <f>'Wniosek 2026 r.'!A105</f>
        <v/>
      </c>
      <c r="B91" s="181" t="str">
        <f>'Wniosek 2026 r.'!B105</f>
        <v/>
      </c>
      <c r="C91" s="270"/>
      <c r="D91" s="270"/>
      <c r="E91" s="270"/>
      <c r="F91" s="270"/>
      <c r="G91" s="270"/>
      <c r="H91" s="270"/>
      <c r="I91" s="146">
        <f t="shared" ref="I91:I135" si="4">C91+D91+E91+F91+G91+H91</f>
        <v>0</v>
      </c>
      <c r="J91" s="324"/>
      <c r="K91" s="324"/>
      <c r="L91" s="270"/>
      <c r="M91" s="146">
        <f t="shared" si="3"/>
        <v>0</v>
      </c>
      <c r="N91" s="146">
        <f t="shared" ref="N91:N135" si="5">M91-I91</f>
        <v>0</v>
      </c>
    </row>
    <row r="92" spans="1:14" hidden="1" x14ac:dyDescent="0.25">
      <c r="A92" s="145" t="str">
        <f>'Wniosek 2026 r.'!A106</f>
        <v/>
      </c>
      <c r="B92" s="181" t="str">
        <f>'Wniosek 2026 r.'!B106</f>
        <v/>
      </c>
      <c r="C92" s="270"/>
      <c r="D92" s="270"/>
      <c r="E92" s="270"/>
      <c r="F92" s="270"/>
      <c r="G92" s="270"/>
      <c r="H92" s="270"/>
      <c r="I92" s="146">
        <f t="shared" si="4"/>
        <v>0</v>
      </c>
      <c r="J92" s="324"/>
      <c r="K92" s="324"/>
      <c r="L92" s="270"/>
      <c r="M92" s="146">
        <f t="shared" si="3"/>
        <v>0</v>
      </c>
      <c r="N92" s="146">
        <f t="shared" si="5"/>
        <v>0</v>
      </c>
    </row>
    <row r="93" spans="1:14" hidden="1" x14ac:dyDescent="0.25">
      <c r="A93" s="145" t="str">
        <f>'Wniosek 2026 r.'!A107</f>
        <v/>
      </c>
      <c r="B93" s="181" t="str">
        <f>'Wniosek 2026 r.'!B107</f>
        <v/>
      </c>
      <c r="C93" s="270"/>
      <c r="D93" s="270"/>
      <c r="E93" s="270"/>
      <c r="F93" s="270"/>
      <c r="G93" s="270"/>
      <c r="H93" s="270"/>
      <c r="I93" s="146">
        <f t="shared" si="4"/>
        <v>0</v>
      </c>
      <c r="J93" s="324"/>
      <c r="K93" s="324"/>
      <c r="L93" s="270"/>
      <c r="M93" s="146">
        <f t="shared" si="3"/>
        <v>0</v>
      </c>
      <c r="N93" s="146">
        <f t="shared" si="5"/>
        <v>0</v>
      </c>
    </row>
    <row r="94" spans="1:14" hidden="1" x14ac:dyDescent="0.25">
      <c r="A94" s="145" t="str">
        <f>'Wniosek 2026 r.'!A108</f>
        <v/>
      </c>
      <c r="B94" s="181" t="str">
        <f>'Wniosek 2026 r.'!B108</f>
        <v/>
      </c>
      <c r="C94" s="270"/>
      <c r="D94" s="270"/>
      <c r="E94" s="270"/>
      <c r="F94" s="270"/>
      <c r="G94" s="270"/>
      <c r="H94" s="270"/>
      <c r="I94" s="146">
        <f t="shared" si="4"/>
        <v>0</v>
      </c>
      <c r="J94" s="324"/>
      <c r="K94" s="324"/>
      <c r="L94" s="270"/>
      <c r="M94" s="146">
        <f t="shared" si="3"/>
        <v>0</v>
      </c>
      <c r="N94" s="146">
        <f t="shared" si="5"/>
        <v>0</v>
      </c>
    </row>
    <row r="95" spans="1:14" hidden="1" x14ac:dyDescent="0.25">
      <c r="A95" s="145" t="str">
        <f>'Wniosek 2026 r.'!A109</f>
        <v/>
      </c>
      <c r="B95" s="181" t="str">
        <f>'Wniosek 2026 r.'!B109</f>
        <v/>
      </c>
      <c r="C95" s="270"/>
      <c r="D95" s="270"/>
      <c r="E95" s="270"/>
      <c r="F95" s="270"/>
      <c r="G95" s="270"/>
      <c r="H95" s="270"/>
      <c r="I95" s="146">
        <f t="shared" si="4"/>
        <v>0</v>
      </c>
      <c r="J95" s="324"/>
      <c r="K95" s="324"/>
      <c r="L95" s="270"/>
      <c r="M95" s="146">
        <f t="shared" si="3"/>
        <v>0</v>
      </c>
      <c r="N95" s="146">
        <f t="shared" si="5"/>
        <v>0</v>
      </c>
    </row>
    <row r="96" spans="1:14" hidden="1" x14ac:dyDescent="0.25">
      <c r="A96" s="145" t="str">
        <f>'Wniosek 2026 r.'!A110</f>
        <v/>
      </c>
      <c r="B96" s="181" t="str">
        <f>'Wniosek 2026 r.'!B110</f>
        <v/>
      </c>
      <c r="C96" s="270"/>
      <c r="D96" s="270"/>
      <c r="E96" s="270"/>
      <c r="F96" s="270"/>
      <c r="G96" s="270"/>
      <c r="H96" s="270"/>
      <c r="I96" s="146">
        <f t="shared" si="4"/>
        <v>0</v>
      </c>
      <c r="J96" s="324"/>
      <c r="K96" s="324"/>
      <c r="L96" s="270"/>
      <c r="M96" s="146">
        <f t="shared" si="3"/>
        <v>0</v>
      </c>
      <c r="N96" s="146">
        <f t="shared" si="5"/>
        <v>0</v>
      </c>
    </row>
    <row r="97" spans="1:14" hidden="1" x14ac:dyDescent="0.25">
      <c r="A97" s="145" t="str">
        <f>'Wniosek 2026 r.'!A111</f>
        <v/>
      </c>
      <c r="B97" s="181" t="str">
        <f>'Wniosek 2026 r.'!B111</f>
        <v/>
      </c>
      <c r="C97" s="270"/>
      <c r="D97" s="270"/>
      <c r="E97" s="270"/>
      <c r="F97" s="270"/>
      <c r="G97" s="270"/>
      <c r="H97" s="270"/>
      <c r="I97" s="146">
        <f t="shared" si="4"/>
        <v>0</v>
      </c>
      <c r="J97" s="324"/>
      <c r="K97" s="324"/>
      <c r="L97" s="270"/>
      <c r="M97" s="146">
        <f t="shared" si="3"/>
        <v>0</v>
      </c>
      <c r="N97" s="146">
        <f t="shared" si="5"/>
        <v>0</v>
      </c>
    </row>
    <row r="98" spans="1:14" hidden="1" x14ac:dyDescent="0.25">
      <c r="A98" s="145" t="str">
        <f>'Wniosek 2026 r.'!A112</f>
        <v/>
      </c>
      <c r="B98" s="181" t="str">
        <f>'Wniosek 2026 r.'!B112</f>
        <v/>
      </c>
      <c r="C98" s="270"/>
      <c r="D98" s="270"/>
      <c r="E98" s="270"/>
      <c r="F98" s="270"/>
      <c r="G98" s="270"/>
      <c r="H98" s="270"/>
      <c r="I98" s="146">
        <f t="shared" si="4"/>
        <v>0</v>
      </c>
      <c r="J98" s="324"/>
      <c r="K98" s="324"/>
      <c r="L98" s="270"/>
      <c r="M98" s="146">
        <f t="shared" si="3"/>
        <v>0</v>
      </c>
      <c r="N98" s="146">
        <f t="shared" si="5"/>
        <v>0</v>
      </c>
    </row>
    <row r="99" spans="1:14" hidden="1" x14ac:dyDescent="0.25">
      <c r="A99" s="145" t="str">
        <f>'Wniosek 2026 r.'!A113</f>
        <v/>
      </c>
      <c r="B99" s="181" t="str">
        <f>'Wniosek 2026 r.'!B113</f>
        <v/>
      </c>
      <c r="C99" s="270"/>
      <c r="D99" s="270"/>
      <c r="E99" s="270"/>
      <c r="F99" s="270"/>
      <c r="G99" s="270"/>
      <c r="H99" s="270"/>
      <c r="I99" s="146">
        <f t="shared" si="4"/>
        <v>0</v>
      </c>
      <c r="J99" s="324"/>
      <c r="K99" s="324"/>
      <c r="L99" s="270"/>
      <c r="M99" s="146">
        <f t="shared" si="3"/>
        <v>0</v>
      </c>
      <c r="N99" s="146">
        <f t="shared" si="5"/>
        <v>0</v>
      </c>
    </row>
    <row r="100" spans="1:14" hidden="1" x14ac:dyDescent="0.25">
      <c r="A100" s="145" t="str">
        <f>'Wniosek 2026 r.'!A114</f>
        <v/>
      </c>
      <c r="B100" s="181" t="str">
        <f>'Wniosek 2026 r.'!B114</f>
        <v/>
      </c>
      <c r="C100" s="270"/>
      <c r="D100" s="270"/>
      <c r="E100" s="270"/>
      <c r="F100" s="270"/>
      <c r="G100" s="270"/>
      <c r="H100" s="270"/>
      <c r="I100" s="146">
        <f t="shared" si="4"/>
        <v>0</v>
      </c>
      <c r="J100" s="324"/>
      <c r="K100" s="324"/>
      <c r="L100" s="270"/>
      <c r="M100" s="146">
        <f t="shared" si="3"/>
        <v>0</v>
      </c>
      <c r="N100" s="146">
        <f t="shared" si="5"/>
        <v>0</v>
      </c>
    </row>
    <row r="101" spans="1:14" hidden="1" x14ac:dyDescent="0.25">
      <c r="A101" s="145" t="str">
        <f>'Wniosek 2026 r.'!A115</f>
        <v/>
      </c>
      <c r="B101" s="181" t="str">
        <f>'Wniosek 2026 r.'!B115</f>
        <v/>
      </c>
      <c r="C101" s="270"/>
      <c r="D101" s="270"/>
      <c r="E101" s="270"/>
      <c r="F101" s="270"/>
      <c r="G101" s="270"/>
      <c r="H101" s="270"/>
      <c r="I101" s="146">
        <f t="shared" si="4"/>
        <v>0</v>
      </c>
      <c r="J101" s="324"/>
      <c r="K101" s="324"/>
      <c r="L101" s="270"/>
      <c r="M101" s="146">
        <f t="shared" si="3"/>
        <v>0</v>
      </c>
      <c r="N101" s="146">
        <f t="shared" si="5"/>
        <v>0</v>
      </c>
    </row>
    <row r="102" spans="1:14" hidden="1" x14ac:dyDescent="0.25">
      <c r="A102" s="145" t="str">
        <f>'Wniosek 2026 r.'!A116</f>
        <v/>
      </c>
      <c r="B102" s="181" t="str">
        <f>'Wniosek 2026 r.'!B116</f>
        <v/>
      </c>
      <c r="C102" s="270"/>
      <c r="D102" s="270"/>
      <c r="E102" s="270"/>
      <c r="F102" s="270"/>
      <c r="G102" s="270"/>
      <c r="H102" s="270"/>
      <c r="I102" s="146">
        <f t="shared" si="4"/>
        <v>0</v>
      </c>
      <c r="J102" s="324"/>
      <c r="K102" s="324"/>
      <c r="L102" s="270"/>
      <c r="M102" s="146">
        <f t="shared" si="3"/>
        <v>0</v>
      </c>
      <c r="N102" s="146">
        <f t="shared" si="5"/>
        <v>0</v>
      </c>
    </row>
    <row r="103" spans="1:14" hidden="1" x14ac:dyDescent="0.25">
      <c r="A103" s="145" t="str">
        <f>'Wniosek 2026 r.'!A117</f>
        <v/>
      </c>
      <c r="B103" s="181" t="str">
        <f>'Wniosek 2026 r.'!B117</f>
        <v/>
      </c>
      <c r="C103" s="270"/>
      <c r="D103" s="270"/>
      <c r="E103" s="270"/>
      <c r="F103" s="270"/>
      <c r="G103" s="270"/>
      <c r="H103" s="270"/>
      <c r="I103" s="146">
        <f t="shared" si="4"/>
        <v>0</v>
      </c>
      <c r="J103" s="324"/>
      <c r="K103" s="324"/>
      <c r="L103" s="270"/>
      <c r="M103" s="146">
        <f t="shared" si="3"/>
        <v>0</v>
      </c>
      <c r="N103" s="146">
        <f t="shared" si="5"/>
        <v>0</v>
      </c>
    </row>
    <row r="104" spans="1:14" hidden="1" x14ac:dyDescent="0.25">
      <c r="A104" s="145" t="str">
        <f>'Wniosek 2026 r.'!A118</f>
        <v/>
      </c>
      <c r="B104" s="181" t="str">
        <f>'Wniosek 2026 r.'!B118</f>
        <v/>
      </c>
      <c r="C104" s="270"/>
      <c r="D104" s="270"/>
      <c r="E104" s="270"/>
      <c r="F104" s="270"/>
      <c r="G104" s="270"/>
      <c r="H104" s="270"/>
      <c r="I104" s="146">
        <f t="shared" si="4"/>
        <v>0</v>
      </c>
      <c r="J104" s="324"/>
      <c r="K104" s="324"/>
      <c r="L104" s="270"/>
      <c r="M104" s="146">
        <f t="shared" si="3"/>
        <v>0</v>
      </c>
      <c r="N104" s="146">
        <f t="shared" si="5"/>
        <v>0</v>
      </c>
    </row>
    <row r="105" spans="1:14" hidden="1" x14ac:dyDescent="0.25">
      <c r="A105" s="145" t="str">
        <f>'Wniosek 2026 r.'!A119</f>
        <v/>
      </c>
      <c r="B105" s="181" t="str">
        <f>'Wniosek 2026 r.'!B119</f>
        <v/>
      </c>
      <c r="C105" s="270"/>
      <c r="D105" s="270"/>
      <c r="E105" s="270"/>
      <c r="F105" s="270"/>
      <c r="G105" s="270"/>
      <c r="H105" s="270"/>
      <c r="I105" s="146">
        <f t="shared" si="4"/>
        <v>0</v>
      </c>
      <c r="J105" s="324"/>
      <c r="K105" s="324"/>
      <c r="L105" s="270"/>
      <c r="M105" s="146">
        <f t="shared" si="3"/>
        <v>0</v>
      </c>
      <c r="N105" s="146">
        <f t="shared" si="5"/>
        <v>0</v>
      </c>
    </row>
    <row r="106" spans="1:14" hidden="1" x14ac:dyDescent="0.25">
      <c r="A106" s="145" t="str">
        <f>'Wniosek 2026 r.'!A120</f>
        <v/>
      </c>
      <c r="B106" s="181" t="str">
        <f>'Wniosek 2026 r.'!B120</f>
        <v/>
      </c>
      <c r="C106" s="270"/>
      <c r="D106" s="270"/>
      <c r="E106" s="270"/>
      <c r="F106" s="270"/>
      <c r="G106" s="270"/>
      <c r="H106" s="270"/>
      <c r="I106" s="146">
        <f t="shared" si="4"/>
        <v>0</v>
      </c>
      <c r="J106" s="324"/>
      <c r="K106" s="324"/>
      <c r="L106" s="270"/>
      <c r="M106" s="146">
        <f t="shared" si="3"/>
        <v>0</v>
      </c>
      <c r="N106" s="146">
        <f t="shared" si="5"/>
        <v>0</v>
      </c>
    </row>
    <row r="107" spans="1:14" hidden="1" x14ac:dyDescent="0.25">
      <c r="A107" s="145" t="str">
        <f>'Wniosek 2026 r.'!A121</f>
        <v/>
      </c>
      <c r="B107" s="181" t="str">
        <f>'Wniosek 2026 r.'!B121</f>
        <v/>
      </c>
      <c r="C107" s="270"/>
      <c r="D107" s="270"/>
      <c r="E107" s="270"/>
      <c r="F107" s="270"/>
      <c r="G107" s="270"/>
      <c r="H107" s="270"/>
      <c r="I107" s="146">
        <f t="shared" si="4"/>
        <v>0</v>
      </c>
      <c r="J107" s="324"/>
      <c r="K107" s="324"/>
      <c r="L107" s="270"/>
      <c r="M107" s="146">
        <f t="shared" si="3"/>
        <v>0</v>
      </c>
      <c r="N107" s="146">
        <f t="shared" si="5"/>
        <v>0</v>
      </c>
    </row>
    <row r="108" spans="1:14" hidden="1" x14ac:dyDescent="0.25">
      <c r="A108" s="145" t="str">
        <f>'Wniosek 2026 r.'!A122</f>
        <v/>
      </c>
      <c r="B108" s="181" t="str">
        <f>'Wniosek 2026 r.'!B122</f>
        <v/>
      </c>
      <c r="C108" s="270"/>
      <c r="D108" s="270"/>
      <c r="E108" s="270"/>
      <c r="F108" s="270"/>
      <c r="G108" s="270"/>
      <c r="H108" s="270"/>
      <c r="I108" s="146">
        <f t="shared" si="4"/>
        <v>0</v>
      </c>
      <c r="J108" s="324"/>
      <c r="K108" s="324"/>
      <c r="L108" s="270"/>
      <c r="M108" s="146">
        <f t="shared" si="3"/>
        <v>0</v>
      </c>
      <c r="N108" s="146">
        <f t="shared" si="5"/>
        <v>0</v>
      </c>
    </row>
    <row r="109" spans="1:14" hidden="1" x14ac:dyDescent="0.25">
      <c r="A109" s="145" t="str">
        <f>'Wniosek 2026 r.'!A123</f>
        <v/>
      </c>
      <c r="B109" s="181" t="str">
        <f>'Wniosek 2026 r.'!B123</f>
        <v/>
      </c>
      <c r="C109" s="270"/>
      <c r="D109" s="270"/>
      <c r="E109" s="270"/>
      <c r="F109" s="270"/>
      <c r="G109" s="270"/>
      <c r="H109" s="270"/>
      <c r="I109" s="146">
        <f t="shared" si="4"/>
        <v>0</v>
      </c>
      <c r="J109" s="324"/>
      <c r="K109" s="324"/>
      <c r="L109" s="270"/>
      <c r="M109" s="146">
        <f t="shared" si="3"/>
        <v>0</v>
      </c>
      <c r="N109" s="146">
        <f t="shared" si="5"/>
        <v>0</v>
      </c>
    </row>
    <row r="110" spans="1:14" hidden="1" x14ac:dyDescent="0.25">
      <c r="A110" s="145" t="str">
        <f>'Wniosek 2026 r.'!A124</f>
        <v/>
      </c>
      <c r="B110" s="181" t="str">
        <f>'Wniosek 2026 r.'!B124</f>
        <v/>
      </c>
      <c r="C110" s="270"/>
      <c r="D110" s="270"/>
      <c r="E110" s="270"/>
      <c r="F110" s="270"/>
      <c r="G110" s="270"/>
      <c r="H110" s="270"/>
      <c r="I110" s="146">
        <f t="shared" si="4"/>
        <v>0</v>
      </c>
      <c r="J110" s="324"/>
      <c r="K110" s="324"/>
      <c r="L110" s="270"/>
      <c r="M110" s="146">
        <f t="shared" si="3"/>
        <v>0</v>
      </c>
      <c r="N110" s="146">
        <f t="shared" si="5"/>
        <v>0</v>
      </c>
    </row>
    <row r="111" spans="1:14" hidden="1" x14ac:dyDescent="0.25">
      <c r="A111" s="145" t="str">
        <f>'Wniosek 2026 r.'!A125</f>
        <v/>
      </c>
      <c r="B111" s="181" t="str">
        <f>'Wniosek 2026 r.'!B125</f>
        <v/>
      </c>
      <c r="C111" s="270"/>
      <c r="D111" s="270"/>
      <c r="E111" s="270"/>
      <c r="F111" s="270"/>
      <c r="G111" s="270"/>
      <c r="H111" s="270"/>
      <c r="I111" s="146">
        <f t="shared" si="4"/>
        <v>0</v>
      </c>
      <c r="J111" s="324"/>
      <c r="K111" s="324"/>
      <c r="L111" s="270"/>
      <c r="M111" s="146">
        <f t="shared" si="3"/>
        <v>0</v>
      </c>
      <c r="N111" s="146">
        <f t="shared" si="5"/>
        <v>0</v>
      </c>
    </row>
    <row r="112" spans="1:14" hidden="1" x14ac:dyDescent="0.25">
      <c r="A112" s="145" t="str">
        <f>'Wniosek 2026 r.'!A126</f>
        <v/>
      </c>
      <c r="B112" s="181" t="str">
        <f>'Wniosek 2026 r.'!B126</f>
        <v/>
      </c>
      <c r="C112" s="270"/>
      <c r="D112" s="270"/>
      <c r="E112" s="270"/>
      <c r="F112" s="270"/>
      <c r="G112" s="270"/>
      <c r="H112" s="270"/>
      <c r="I112" s="146">
        <f t="shared" si="4"/>
        <v>0</v>
      </c>
      <c r="J112" s="324"/>
      <c r="K112" s="324"/>
      <c r="L112" s="270"/>
      <c r="M112" s="146">
        <f t="shared" si="3"/>
        <v>0</v>
      </c>
      <c r="N112" s="146">
        <f t="shared" si="5"/>
        <v>0</v>
      </c>
    </row>
    <row r="113" spans="1:14" hidden="1" x14ac:dyDescent="0.25">
      <c r="A113" s="145" t="str">
        <f>'Wniosek 2026 r.'!A127</f>
        <v/>
      </c>
      <c r="B113" s="181" t="str">
        <f>'Wniosek 2026 r.'!B127</f>
        <v/>
      </c>
      <c r="C113" s="270"/>
      <c r="D113" s="270"/>
      <c r="E113" s="270"/>
      <c r="F113" s="270"/>
      <c r="G113" s="270"/>
      <c r="H113" s="270"/>
      <c r="I113" s="146">
        <f t="shared" si="4"/>
        <v>0</v>
      </c>
      <c r="J113" s="324"/>
      <c r="K113" s="324"/>
      <c r="L113" s="270"/>
      <c r="M113" s="146">
        <f t="shared" si="3"/>
        <v>0</v>
      </c>
      <c r="N113" s="146">
        <f t="shared" si="5"/>
        <v>0</v>
      </c>
    </row>
    <row r="114" spans="1:14" hidden="1" x14ac:dyDescent="0.25">
      <c r="A114" s="145" t="str">
        <f>'Wniosek 2026 r.'!A128</f>
        <v/>
      </c>
      <c r="B114" s="181" t="str">
        <f>'Wniosek 2026 r.'!B128</f>
        <v/>
      </c>
      <c r="C114" s="270"/>
      <c r="D114" s="270"/>
      <c r="E114" s="270"/>
      <c r="F114" s="270"/>
      <c r="G114" s="270"/>
      <c r="H114" s="270"/>
      <c r="I114" s="146">
        <f t="shared" si="4"/>
        <v>0</v>
      </c>
      <c r="J114" s="324"/>
      <c r="K114" s="324"/>
      <c r="L114" s="270"/>
      <c r="M114" s="146">
        <f t="shared" si="3"/>
        <v>0</v>
      </c>
      <c r="N114" s="146">
        <f t="shared" si="5"/>
        <v>0</v>
      </c>
    </row>
    <row r="115" spans="1:14" hidden="1" x14ac:dyDescent="0.25">
      <c r="A115" s="145" t="str">
        <f>'Wniosek 2026 r.'!A129</f>
        <v/>
      </c>
      <c r="B115" s="181" t="str">
        <f>'Wniosek 2026 r.'!B129</f>
        <v/>
      </c>
      <c r="C115" s="270"/>
      <c r="D115" s="270"/>
      <c r="E115" s="270"/>
      <c r="F115" s="270"/>
      <c r="G115" s="270"/>
      <c r="H115" s="270"/>
      <c r="I115" s="146">
        <f t="shared" si="4"/>
        <v>0</v>
      </c>
      <c r="J115" s="324"/>
      <c r="K115" s="324"/>
      <c r="L115" s="270"/>
      <c r="M115" s="146">
        <f t="shared" si="3"/>
        <v>0</v>
      </c>
      <c r="N115" s="146">
        <f t="shared" si="5"/>
        <v>0</v>
      </c>
    </row>
    <row r="116" spans="1:14" hidden="1" x14ac:dyDescent="0.25">
      <c r="A116" s="145" t="str">
        <f>'Wniosek 2026 r.'!A130</f>
        <v/>
      </c>
      <c r="B116" s="181" t="str">
        <f>'Wniosek 2026 r.'!B130</f>
        <v/>
      </c>
      <c r="C116" s="270"/>
      <c r="D116" s="270"/>
      <c r="E116" s="270"/>
      <c r="F116" s="270"/>
      <c r="G116" s="270"/>
      <c r="H116" s="270"/>
      <c r="I116" s="146">
        <f t="shared" si="4"/>
        <v>0</v>
      </c>
      <c r="J116" s="324"/>
      <c r="K116" s="324"/>
      <c r="L116" s="270"/>
      <c r="M116" s="146">
        <f t="shared" si="3"/>
        <v>0</v>
      </c>
      <c r="N116" s="146">
        <f t="shared" si="5"/>
        <v>0</v>
      </c>
    </row>
    <row r="117" spans="1:14" hidden="1" x14ac:dyDescent="0.25">
      <c r="A117" s="145" t="str">
        <f>'Wniosek 2026 r.'!A131</f>
        <v/>
      </c>
      <c r="B117" s="181" t="str">
        <f>'Wniosek 2026 r.'!B131</f>
        <v/>
      </c>
      <c r="C117" s="270"/>
      <c r="D117" s="270"/>
      <c r="E117" s="270"/>
      <c r="F117" s="270"/>
      <c r="G117" s="270"/>
      <c r="H117" s="270"/>
      <c r="I117" s="146">
        <f t="shared" si="4"/>
        <v>0</v>
      </c>
      <c r="J117" s="324"/>
      <c r="K117" s="324"/>
      <c r="L117" s="270"/>
      <c r="M117" s="146">
        <f t="shared" si="3"/>
        <v>0</v>
      </c>
      <c r="N117" s="146">
        <f t="shared" si="5"/>
        <v>0</v>
      </c>
    </row>
    <row r="118" spans="1:14" hidden="1" x14ac:dyDescent="0.25">
      <c r="A118" s="145" t="str">
        <f>'Wniosek 2026 r.'!A132</f>
        <v/>
      </c>
      <c r="B118" s="181" t="str">
        <f>'Wniosek 2026 r.'!B132</f>
        <v/>
      </c>
      <c r="C118" s="270"/>
      <c r="D118" s="270"/>
      <c r="E118" s="270"/>
      <c r="F118" s="270"/>
      <c r="G118" s="270"/>
      <c r="H118" s="270"/>
      <c r="I118" s="146">
        <f t="shared" si="4"/>
        <v>0</v>
      </c>
      <c r="J118" s="324"/>
      <c r="K118" s="324"/>
      <c r="L118" s="270"/>
      <c r="M118" s="146">
        <f t="shared" si="3"/>
        <v>0</v>
      </c>
      <c r="N118" s="146">
        <f t="shared" si="5"/>
        <v>0</v>
      </c>
    </row>
    <row r="119" spans="1:14" hidden="1" x14ac:dyDescent="0.25">
      <c r="A119" s="145" t="str">
        <f>'Wniosek 2026 r.'!A133</f>
        <v/>
      </c>
      <c r="B119" s="181" t="str">
        <f>'Wniosek 2026 r.'!B133</f>
        <v/>
      </c>
      <c r="C119" s="270"/>
      <c r="D119" s="270"/>
      <c r="E119" s="270"/>
      <c r="F119" s="270"/>
      <c r="G119" s="270"/>
      <c r="H119" s="270"/>
      <c r="I119" s="146">
        <f t="shared" si="4"/>
        <v>0</v>
      </c>
      <c r="J119" s="324"/>
      <c r="K119" s="324"/>
      <c r="L119" s="270"/>
      <c r="M119" s="146">
        <f t="shared" si="3"/>
        <v>0</v>
      </c>
      <c r="N119" s="146">
        <f t="shared" si="5"/>
        <v>0</v>
      </c>
    </row>
    <row r="120" spans="1:14" hidden="1" x14ac:dyDescent="0.25">
      <c r="A120" s="145" t="str">
        <f>'Wniosek 2026 r.'!A134</f>
        <v/>
      </c>
      <c r="B120" s="181" t="str">
        <f>'Wniosek 2026 r.'!B134</f>
        <v/>
      </c>
      <c r="C120" s="270"/>
      <c r="D120" s="270"/>
      <c r="E120" s="270"/>
      <c r="F120" s="270"/>
      <c r="G120" s="270"/>
      <c r="H120" s="270"/>
      <c r="I120" s="146">
        <f t="shared" si="4"/>
        <v>0</v>
      </c>
      <c r="J120" s="324"/>
      <c r="K120" s="324"/>
      <c r="L120" s="270"/>
      <c r="M120" s="146">
        <f t="shared" si="3"/>
        <v>0</v>
      </c>
      <c r="N120" s="146">
        <f t="shared" si="5"/>
        <v>0</v>
      </c>
    </row>
    <row r="121" spans="1:14" hidden="1" x14ac:dyDescent="0.25">
      <c r="A121" s="145" t="str">
        <f>'Wniosek 2026 r.'!A135</f>
        <v/>
      </c>
      <c r="B121" s="181" t="str">
        <f>'Wniosek 2026 r.'!B135</f>
        <v/>
      </c>
      <c r="C121" s="270"/>
      <c r="D121" s="270"/>
      <c r="E121" s="270"/>
      <c r="F121" s="270"/>
      <c r="G121" s="270"/>
      <c r="H121" s="270"/>
      <c r="I121" s="146">
        <f t="shared" si="4"/>
        <v>0</v>
      </c>
      <c r="J121" s="324"/>
      <c r="K121" s="324"/>
      <c r="L121" s="270"/>
      <c r="M121" s="146">
        <f t="shared" si="3"/>
        <v>0</v>
      </c>
      <c r="N121" s="146">
        <f t="shared" si="5"/>
        <v>0</v>
      </c>
    </row>
    <row r="122" spans="1:14" hidden="1" x14ac:dyDescent="0.25">
      <c r="A122" s="145" t="str">
        <f>'Wniosek 2026 r.'!A136</f>
        <v/>
      </c>
      <c r="B122" s="181" t="str">
        <f>'Wniosek 2026 r.'!B136</f>
        <v/>
      </c>
      <c r="C122" s="270"/>
      <c r="D122" s="270"/>
      <c r="E122" s="270"/>
      <c r="F122" s="270"/>
      <c r="G122" s="270"/>
      <c r="H122" s="270"/>
      <c r="I122" s="146">
        <f t="shared" si="4"/>
        <v>0</v>
      </c>
      <c r="J122" s="324"/>
      <c r="K122" s="324"/>
      <c r="L122" s="270"/>
      <c r="M122" s="146">
        <f t="shared" si="3"/>
        <v>0</v>
      </c>
      <c r="N122" s="146">
        <f t="shared" si="5"/>
        <v>0</v>
      </c>
    </row>
    <row r="123" spans="1:14" hidden="1" x14ac:dyDescent="0.25">
      <c r="A123" s="145" t="str">
        <f>'Wniosek 2026 r.'!A137</f>
        <v/>
      </c>
      <c r="B123" s="181" t="str">
        <f>'Wniosek 2026 r.'!B137</f>
        <v/>
      </c>
      <c r="C123" s="270"/>
      <c r="D123" s="270"/>
      <c r="E123" s="270"/>
      <c r="F123" s="270"/>
      <c r="G123" s="270"/>
      <c r="H123" s="270"/>
      <c r="I123" s="146">
        <f t="shared" si="4"/>
        <v>0</v>
      </c>
      <c r="J123" s="324"/>
      <c r="K123" s="324"/>
      <c r="L123" s="270"/>
      <c r="M123" s="146">
        <f t="shared" si="3"/>
        <v>0</v>
      </c>
      <c r="N123" s="146">
        <f t="shared" si="5"/>
        <v>0</v>
      </c>
    </row>
    <row r="124" spans="1:14" hidden="1" x14ac:dyDescent="0.25">
      <c r="A124" s="145" t="str">
        <f>'Wniosek 2026 r.'!A138</f>
        <v/>
      </c>
      <c r="B124" s="181" t="str">
        <f>'Wniosek 2026 r.'!B138</f>
        <v/>
      </c>
      <c r="C124" s="270"/>
      <c r="D124" s="270"/>
      <c r="E124" s="270"/>
      <c r="F124" s="270"/>
      <c r="G124" s="270"/>
      <c r="H124" s="270"/>
      <c r="I124" s="146">
        <f t="shared" si="4"/>
        <v>0</v>
      </c>
      <c r="J124" s="324"/>
      <c r="K124" s="324"/>
      <c r="L124" s="270"/>
      <c r="M124" s="146">
        <f t="shared" si="3"/>
        <v>0</v>
      </c>
      <c r="N124" s="146">
        <f t="shared" si="5"/>
        <v>0</v>
      </c>
    </row>
    <row r="125" spans="1:14" hidden="1" x14ac:dyDescent="0.25">
      <c r="A125" s="145" t="str">
        <f>'Wniosek 2026 r.'!A139</f>
        <v/>
      </c>
      <c r="B125" s="181" t="str">
        <f>'Wniosek 2026 r.'!B139</f>
        <v/>
      </c>
      <c r="C125" s="270"/>
      <c r="D125" s="270"/>
      <c r="E125" s="270"/>
      <c r="F125" s="270"/>
      <c r="G125" s="270"/>
      <c r="H125" s="270"/>
      <c r="I125" s="146">
        <f t="shared" si="4"/>
        <v>0</v>
      </c>
      <c r="J125" s="324"/>
      <c r="K125" s="324"/>
      <c r="L125" s="270"/>
      <c r="M125" s="146">
        <f t="shared" si="3"/>
        <v>0</v>
      </c>
      <c r="N125" s="146">
        <f t="shared" si="5"/>
        <v>0</v>
      </c>
    </row>
    <row r="126" spans="1:14" hidden="1" x14ac:dyDescent="0.25">
      <c r="A126" s="145" t="str">
        <f>'Wniosek 2026 r.'!A140</f>
        <v/>
      </c>
      <c r="B126" s="181" t="str">
        <f>'Wniosek 2026 r.'!B140</f>
        <v/>
      </c>
      <c r="C126" s="270"/>
      <c r="D126" s="270"/>
      <c r="E126" s="270"/>
      <c r="F126" s="270"/>
      <c r="G126" s="270"/>
      <c r="H126" s="270"/>
      <c r="I126" s="146">
        <f t="shared" si="4"/>
        <v>0</v>
      </c>
      <c r="J126" s="324"/>
      <c r="K126" s="324"/>
      <c r="L126" s="270"/>
      <c r="M126" s="146">
        <f t="shared" si="3"/>
        <v>0</v>
      </c>
      <c r="N126" s="146">
        <f t="shared" si="5"/>
        <v>0</v>
      </c>
    </row>
    <row r="127" spans="1:14" hidden="1" x14ac:dyDescent="0.25">
      <c r="A127" s="145" t="str">
        <f>'Wniosek 2026 r.'!A141</f>
        <v/>
      </c>
      <c r="B127" s="181" t="str">
        <f>'Wniosek 2026 r.'!B141</f>
        <v/>
      </c>
      <c r="C127" s="270"/>
      <c r="D127" s="270"/>
      <c r="E127" s="270"/>
      <c r="F127" s="270"/>
      <c r="G127" s="270"/>
      <c r="H127" s="270"/>
      <c r="I127" s="146">
        <f t="shared" si="4"/>
        <v>0</v>
      </c>
      <c r="J127" s="324"/>
      <c r="K127" s="324"/>
      <c r="L127" s="270"/>
      <c r="M127" s="146">
        <f t="shared" si="3"/>
        <v>0</v>
      </c>
      <c r="N127" s="146">
        <f t="shared" si="5"/>
        <v>0</v>
      </c>
    </row>
    <row r="128" spans="1:14" hidden="1" x14ac:dyDescent="0.25">
      <c r="A128" s="145" t="str">
        <f>'Wniosek 2026 r.'!A142</f>
        <v/>
      </c>
      <c r="B128" s="181" t="str">
        <f>'Wniosek 2026 r.'!B142</f>
        <v/>
      </c>
      <c r="C128" s="270"/>
      <c r="D128" s="270"/>
      <c r="E128" s="270"/>
      <c r="F128" s="270"/>
      <c r="G128" s="270"/>
      <c r="H128" s="270"/>
      <c r="I128" s="146">
        <f t="shared" si="4"/>
        <v>0</v>
      </c>
      <c r="J128" s="324"/>
      <c r="K128" s="324"/>
      <c r="L128" s="270"/>
      <c r="M128" s="146">
        <f t="shared" si="3"/>
        <v>0</v>
      </c>
      <c r="N128" s="146">
        <f t="shared" si="5"/>
        <v>0</v>
      </c>
    </row>
    <row r="129" spans="1:14" hidden="1" x14ac:dyDescent="0.25">
      <c r="A129" s="145" t="str">
        <f>'Wniosek 2026 r.'!A143</f>
        <v/>
      </c>
      <c r="B129" s="181" t="str">
        <f>'Wniosek 2026 r.'!B143</f>
        <v/>
      </c>
      <c r="C129" s="270"/>
      <c r="D129" s="270"/>
      <c r="E129" s="270"/>
      <c r="F129" s="270"/>
      <c r="G129" s="270"/>
      <c r="H129" s="270"/>
      <c r="I129" s="146">
        <f t="shared" si="4"/>
        <v>0</v>
      </c>
      <c r="J129" s="324"/>
      <c r="K129" s="324"/>
      <c r="L129" s="270"/>
      <c r="M129" s="146">
        <f t="shared" si="3"/>
        <v>0</v>
      </c>
      <c r="N129" s="146">
        <f t="shared" si="5"/>
        <v>0</v>
      </c>
    </row>
    <row r="130" spans="1:14" hidden="1" x14ac:dyDescent="0.25">
      <c r="A130" s="145" t="str">
        <f>'Wniosek 2026 r.'!A144</f>
        <v/>
      </c>
      <c r="B130" s="181" t="str">
        <f>'Wniosek 2026 r.'!B144</f>
        <v/>
      </c>
      <c r="C130" s="270"/>
      <c r="D130" s="270"/>
      <c r="E130" s="270"/>
      <c r="F130" s="270"/>
      <c r="G130" s="270"/>
      <c r="H130" s="270"/>
      <c r="I130" s="146">
        <f t="shared" si="4"/>
        <v>0</v>
      </c>
      <c r="J130" s="324"/>
      <c r="K130" s="324"/>
      <c r="L130" s="270"/>
      <c r="M130" s="146">
        <f t="shared" si="3"/>
        <v>0</v>
      </c>
      <c r="N130" s="146">
        <f t="shared" si="5"/>
        <v>0</v>
      </c>
    </row>
    <row r="131" spans="1:14" hidden="1" x14ac:dyDescent="0.25">
      <c r="A131" s="145" t="str">
        <f>'Wniosek 2026 r.'!A145</f>
        <v/>
      </c>
      <c r="B131" s="181" t="str">
        <f>'Wniosek 2026 r.'!B145</f>
        <v/>
      </c>
      <c r="C131" s="270"/>
      <c r="D131" s="270"/>
      <c r="E131" s="270"/>
      <c r="F131" s="270"/>
      <c r="G131" s="270"/>
      <c r="H131" s="270"/>
      <c r="I131" s="146">
        <f t="shared" si="4"/>
        <v>0</v>
      </c>
      <c r="J131" s="324"/>
      <c r="K131" s="324"/>
      <c r="L131" s="270"/>
      <c r="M131" s="146">
        <f t="shared" si="3"/>
        <v>0</v>
      </c>
      <c r="N131" s="146">
        <f t="shared" si="5"/>
        <v>0</v>
      </c>
    </row>
    <row r="132" spans="1:14" hidden="1" x14ac:dyDescent="0.25">
      <c r="A132" s="145" t="str">
        <f>'Wniosek 2026 r.'!A146</f>
        <v/>
      </c>
      <c r="B132" s="181" t="str">
        <f>'Wniosek 2026 r.'!B146</f>
        <v/>
      </c>
      <c r="C132" s="270"/>
      <c r="D132" s="270"/>
      <c r="E132" s="270"/>
      <c r="F132" s="270"/>
      <c r="G132" s="270"/>
      <c r="H132" s="270"/>
      <c r="I132" s="146">
        <f t="shared" si="4"/>
        <v>0</v>
      </c>
      <c r="J132" s="324"/>
      <c r="K132" s="324"/>
      <c r="L132" s="270"/>
      <c r="M132" s="146">
        <f t="shared" si="3"/>
        <v>0</v>
      </c>
      <c r="N132" s="146">
        <f t="shared" si="5"/>
        <v>0</v>
      </c>
    </row>
    <row r="133" spans="1:14" hidden="1" x14ac:dyDescent="0.25">
      <c r="A133" s="145" t="str">
        <f>'Wniosek 2026 r.'!A147</f>
        <v/>
      </c>
      <c r="B133" s="181" t="str">
        <f>'Wniosek 2026 r.'!B147</f>
        <v/>
      </c>
      <c r="C133" s="270"/>
      <c r="D133" s="270"/>
      <c r="E133" s="270"/>
      <c r="F133" s="270"/>
      <c r="G133" s="270"/>
      <c r="H133" s="270"/>
      <c r="I133" s="146">
        <f t="shared" si="4"/>
        <v>0</v>
      </c>
      <c r="J133" s="324"/>
      <c r="K133" s="324"/>
      <c r="L133" s="270"/>
      <c r="M133" s="146">
        <f t="shared" si="3"/>
        <v>0</v>
      </c>
      <c r="N133" s="146">
        <f t="shared" si="5"/>
        <v>0</v>
      </c>
    </row>
    <row r="134" spans="1:14" hidden="1" x14ac:dyDescent="0.25">
      <c r="A134" s="145" t="str">
        <f>'Wniosek 2026 r.'!A148</f>
        <v/>
      </c>
      <c r="B134" s="181" t="str">
        <f>'Wniosek 2026 r.'!B148</f>
        <v/>
      </c>
      <c r="C134" s="270"/>
      <c r="D134" s="270"/>
      <c r="E134" s="270"/>
      <c r="F134" s="270"/>
      <c r="G134" s="270"/>
      <c r="H134" s="270"/>
      <c r="I134" s="146">
        <f t="shared" si="4"/>
        <v>0</v>
      </c>
      <c r="J134" s="324"/>
      <c r="K134" s="324"/>
      <c r="L134" s="270"/>
      <c r="M134" s="146">
        <f t="shared" si="3"/>
        <v>0</v>
      </c>
      <c r="N134" s="146">
        <f t="shared" si="5"/>
        <v>0</v>
      </c>
    </row>
    <row r="135" spans="1:14" s="13" customFormat="1" hidden="1" x14ac:dyDescent="0.25">
      <c r="A135" s="145" t="str">
        <f>'Wniosek 2026 r.'!A149</f>
        <v/>
      </c>
      <c r="B135" s="181" t="str">
        <f>'Wniosek 2026 r.'!B149</f>
        <v/>
      </c>
      <c r="C135" s="114"/>
      <c r="D135" s="114"/>
      <c r="E135" s="114"/>
      <c r="F135" s="114"/>
      <c r="G135" s="114"/>
      <c r="H135" s="114"/>
      <c r="I135" s="146">
        <f t="shared" si="4"/>
        <v>0</v>
      </c>
      <c r="J135" s="324"/>
      <c r="K135" s="324"/>
      <c r="L135" s="114"/>
      <c r="M135" s="146">
        <f t="shared" si="3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589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51"/>
      <c r="J145" s="352"/>
      <c r="K145" s="352"/>
      <c r="L145" s="352"/>
      <c r="M145" s="353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51"/>
      <c r="J146" s="352"/>
      <c r="K146" s="352"/>
      <c r="L146" s="352"/>
      <c r="M146" s="35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2457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K0JOQf1bjgi6GEwJQo0M6O42UCEem/90SyS2/c/GZHEJcuc7OlBfKAkfqj01voXy15CQ44/SX3D2pCy9boFLUA==" saltValue="ztKGCcUT35Z32TOOrO06uw==" spinCount="100000" sheet="1" formatColumns="0" formatRows="0" selectLockedCells="1"/>
  <mergeCells count="30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5"/>
    <mergeCell ref="I146:M146"/>
  </mergeCells>
  <conditionalFormatting sqref="C26:H37 L135 C135:H136 L26:L37">
    <cfRule type="containsBlanks" dxfId="242" priority="9">
      <formula>LEN(TRIM(C26))=0</formula>
    </cfRule>
  </conditionalFormatting>
  <conditionalFormatting sqref="L38:L134">
    <cfRule type="containsBlanks" dxfId="241" priority="4">
      <formula>LEN(TRIM(L38))=0</formula>
    </cfRule>
  </conditionalFormatting>
  <conditionalFormatting sqref="C38:H134">
    <cfRule type="containsBlanks" dxfId="240" priority="5">
      <formula>LEN(TRIM(C38))=0</formula>
    </cfRule>
  </conditionalFormatting>
  <conditionalFormatting sqref="I145:I146">
    <cfRule type="containsBlanks" dxfId="239" priority="3">
      <formula>LEN(TRIM(I145))=0</formula>
    </cfRule>
  </conditionalFormatting>
  <conditionalFormatting sqref="I149">
    <cfRule type="containsBlanks" dxfId="238" priority="2">
      <formula>LEN(TRIM(I149))=0</formula>
    </cfRule>
  </conditionalFormatting>
  <conditionalFormatting sqref="J26:K135">
    <cfRule type="containsBlanks" dxfId="237" priority="1">
      <formula>LEN(TRIM(J26))=0</formula>
    </cfRule>
  </conditionalFormatting>
  <dataValidations count="2">
    <dataValidation operator="greaterThan" allowBlank="1" showInputMessage="1" showErrorMessage="1" sqref="C136:N136" xr:uid="{B8CB389B-47E1-4E7E-BEAB-6577A09AB743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95F41761-2C7E-4F47-998A-481BAC9F4A04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D705B-F323-4BC3-8FEC-1CE8F766CF41}">
  <sheetPr codeName="Arkusz45"/>
  <dimension ref="A1:AQ118"/>
  <sheetViews>
    <sheetView topLeftCell="R91" zoomScale="70" zoomScaleNormal="70" workbookViewId="0">
      <selection activeCell="AF2" sqref="AF2:AQ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2027 r.'!A40</f>
        <v/>
      </c>
      <c r="B2" s="60" t="str">
        <f>'Wniosek 2027 r.'!B40</f>
        <v/>
      </c>
      <c r="C2" s="58" t="str">
        <f>'Wniosek 2027 r.'!E40</f>
        <v/>
      </c>
      <c r="D2" s="58" t="str">
        <f>'Wniosek 2027 r.'!G40</f>
        <v/>
      </c>
      <c r="E2" s="55">
        <f>'Wniosek 2027 r.'!C165</f>
        <v>0</v>
      </c>
      <c r="F2" s="55">
        <f>'Wniosek 2027 r.'!C396</f>
        <v>0</v>
      </c>
      <c r="G2" s="57">
        <f>'Wniosek 2027 r.'!C281</f>
        <v>0</v>
      </c>
      <c r="H2" s="56">
        <f>'Wniosek 2027 r.'!D281</f>
        <v>0</v>
      </c>
      <c r="I2" s="64">
        <f>'Wniosek 2027 r.'!F281</f>
        <v>0</v>
      </c>
      <c r="J2" s="55">
        <f>'Wniosek 2027 r.'!H281</f>
        <v>0</v>
      </c>
      <c r="K2" s="54">
        <f>IFERROR('Wniosek 2027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- 2027 r.'!M143=('Wniosek 2027 r.'!C506*(-1)),'Weryfikacja 2027 r. płaska'!AE1,'Weryfikacja 2027 r. płaska'!AE2)</f>
        <v>ok</v>
      </c>
      <c r="AD2" s="53">
        <v>3</v>
      </c>
      <c r="AE2" s="61" t="s">
        <v>80</v>
      </c>
      <c r="AF2" s="52">
        <f>'Zał. nr 2 kalkulacja - 2027 r.'!C26</f>
        <v>0</v>
      </c>
      <c r="AG2" s="52">
        <f>'Zał. nr 2 kalkulacja - 2027 r.'!D26</f>
        <v>0</v>
      </c>
      <c r="AH2" s="52">
        <f>'Zał. nr 2 kalkulacja - 2027 r.'!E26</f>
        <v>0</v>
      </c>
      <c r="AI2" s="52">
        <f>'Zał. nr 2 kalkulacja - 2027 r.'!F26</f>
        <v>0</v>
      </c>
      <c r="AJ2" s="52">
        <f>'Zał. nr 2 kalkulacja - 2027 r.'!G26</f>
        <v>0</v>
      </c>
      <c r="AK2" s="52">
        <f>'Zał. nr 2 kalkulacja - 2027 r.'!H26</f>
        <v>0</v>
      </c>
      <c r="AL2" s="52">
        <f>'Zał. nr 2 kalkulacja - 2027 r.'!I26</f>
        <v>0</v>
      </c>
      <c r="AM2" s="52">
        <f>'Zał. nr 2 kalkulacja - 2027 r.'!J26</f>
        <v>0</v>
      </c>
      <c r="AN2" s="52">
        <f>'Zał. nr 2 kalkulacja - 2027 r.'!K26</f>
        <v>0</v>
      </c>
      <c r="AO2" s="52">
        <f>'Zał. nr 2 kalkulacja - 2027 r.'!L26</f>
        <v>0</v>
      </c>
      <c r="AP2" s="52">
        <f>'Zał. nr 2 kalkulacja - 2027 r.'!M26</f>
        <v>0</v>
      </c>
      <c r="AQ2" s="52">
        <f>'Zał. nr 2 kalkulacja - 2027 r.'!N26</f>
        <v>0</v>
      </c>
    </row>
    <row r="3" spans="1:43" s="52" customFormat="1" x14ac:dyDescent="0.25">
      <c r="A3" s="52" t="str">
        <f>'Wniosek 2027 r.'!A41</f>
        <v/>
      </c>
      <c r="B3" s="60" t="str">
        <f>'Wniosek 2027 r.'!B41</f>
        <v/>
      </c>
      <c r="C3" s="58" t="str">
        <f>'Wniosek 2027 r.'!E41</f>
        <v/>
      </c>
      <c r="D3" s="58" t="str">
        <f>'Wniosek 2027 r.'!G41</f>
        <v/>
      </c>
      <c r="E3" s="55">
        <f>'Wniosek 2027 r.'!C166</f>
        <v>0</v>
      </c>
      <c r="F3" s="55">
        <f>'Wniosek 2027 r.'!C397</f>
        <v>0</v>
      </c>
      <c r="G3" s="57">
        <f>'Wniosek 2027 r.'!C282</f>
        <v>0</v>
      </c>
      <c r="H3" s="56">
        <f>'Wniosek 2027 r.'!D282</f>
        <v>0</v>
      </c>
      <c r="I3" s="64">
        <f>'Wniosek 2027 r.'!F282</f>
        <v>0</v>
      </c>
      <c r="J3" s="55">
        <f>'Wniosek 2027 r.'!H282</f>
        <v>0</v>
      </c>
      <c r="K3" s="54">
        <f>IFERROR('Wniosek 2027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- 2027 r.'!C27</f>
        <v>0</v>
      </c>
      <c r="AG3" s="52">
        <f>'Zał. nr 2 kalkulacja - 2027 r.'!D27</f>
        <v>0</v>
      </c>
      <c r="AH3" s="52">
        <f>'Zał. nr 2 kalkulacja - 2027 r.'!E27</f>
        <v>0</v>
      </c>
      <c r="AI3" s="52">
        <f>'Zał. nr 2 kalkulacja - 2027 r.'!F27</f>
        <v>0</v>
      </c>
      <c r="AJ3" s="52">
        <f>'Zał. nr 2 kalkulacja - 2027 r.'!G27</f>
        <v>0</v>
      </c>
      <c r="AK3" s="52">
        <f>'Zał. nr 2 kalkulacja - 2027 r.'!H27</f>
        <v>0</v>
      </c>
      <c r="AL3" s="52">
        <f>'Zał. nr 2 kalkulacja - 2027 r.'!I27</f>
        <v>0</v>
      </c>
      <c r="AM3" s="52">
        <f>'Zał. nr 2 kalkulacja - 2027 r.'!J27</f>
        <v>0</v>
      </c>
      <c r="AN3" s="52">
        <f>'Zał. nr 2 kalkulacja - 2027 r.'!K27</f>
        <v>0</v>
      </c>
      <c r="AO3" s="52">
        <f>'Zał. nr 2 kalkulacja - 2027 r.'!L27</f>
        <v>0</v>
      </c>
      <c r="AP3" s="52">
        <f>'Zał. nr 2 kalkulacja - 2027 r.'!M27</f>
        <v>0</v>
      </c>
      <c r="AQ3" s="52">
        <f>'Zał. nr 2 kalkulacja - 2027 r.'!N27</f>
        <v>0</v>
      </c>
    </row>
    <row r="4" spans="1:43" s="52" customFormat="1" x14ac:dyDescent="0.25">
      <c r="A4" s="52" t="str">
        <f>'Wniosek 2027 r.'!A42</f>
        <v/>
      </c>
      <c r="B4" s="60" t="str">
        <f>'Wniosek 2027 r.'!B42</f>
        <v/>
      </c>
      <c r="C4" s="58" t="str">
        <f>'Wniosek 2027 r.'!E42</f>
        <v/>
      </c>
      <c r="D4" s="58" t="str">
        <f>'Wniosek 2027 r.'!G42</f>
        <v/>
      </c>
      <c r="E4" s="55">
        <f>'Wniosek 2027 r.'!C167</f>
        <v>0</v>
      </c>
      <c r="F4" s="55">
        <f>'Wniosek 2027 r.'!C398</f>
        <v>0</v>
      </c>
      <c r="G4" s="57">
        <f>'Wniosek 2027 r.'!C283</f>
        <v>0</v>
      </c>
      <c r="H4" s="56">
        <f>'Wniosek 2027 r.'!D283</f>
        <v>0</v>
      </c>
      <c r="I4" s="64">
        <f>'Wniosek 2027 r.'!F283</f>
        <v>0</v>
      </c>
      <c r="J4" s="55">
        <f>'Wniosek 2027 r.'!H283</f>
        <v>0</v>
      </c>
      <c r="K4" s="54">
        <f>IFERROR('Wniosek 2027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- 2027 r.'!C28</f>
        <v>0</v>
      </c>
      <c r="AG4" s="52">
        <f>'Zał. nr 2 kalkulacja - 2027 r.'!D28</f>
        <v>0</v>
      </c>
      <c r="AH4" s="52">
        <f>'Zał. nr 2 kalkulacja - 2027 r.'!E28</f>
        <v>0</v>
      </c>
      <c r="AI4" s="52">
        <f>'Zał. nr 2 kalkulacja - 2027 r.'!F28</f>
        <v>0</v>
      </c>
      <c r="AJ4" s="52">
        <f>'Zał. nr 2 kalkulacja - 2027 r.'!G28</f>
        <v>0</v>
      </c>
      <c r="AK4" s="52">
        <f>'Zał. nr 2 kalkulacja - 2027 r.'!H28</f>
        <v>0</v>
      </c>
      <c r="AL4" s="52">
        <f>'Zał. nr 2 kalkulacja - 2027 r.'!I28</f>
        <v>0</v>
      </c>
      <c r="AM4" s="52">
        <f>'Zał. nr 2 kalkulacja - 2027 r.'!J28</f>
        <v>0</v>
      </c>
      <c r="AN4" s="52">
        <f>'Zał. nr 2 kalkulacja - 2027 r.'!K28</f>
        <v>0</v>
      </c>
      <c r="AO4" s="52">
        <f>'Zał. nr 2 kalkulacja - 2027 r.'!L28</f>
        <v>0</v>
      </c>
      <c r="AP4" s="52">
        <f>'Zał. nr 2 kalkulacja - 2027 r.'!M28</f>
        <v>0</v>
      </c>
      <c r="AQ4" s="52">
        <f>'Zał. nr 2 kalkulacja - 2027 r.'!N28</f>
        <v>0</v>
      </c>
    </row>
    <row r="5" spans="1:43" s="52" customFormat="1" x14ac:dyDescent="0.25">
      <c r="A5" s="52" t="str">
        <f>'Wniosek 2027 r.'!A43</f>
        <v/>
      </c>
      <c r="B5" s="60" t="str">
        <f>'Wniosek 2027 r.'!B43</f>
        <v/>
      </c>
      <c r="C5" s="58" t="str">
        <f>'Wniosek 2027 r.'!E43</f>
        <v/>
      </c>
      <c r="D5" s="58" t="str">
        <f>'Wniosek 2027 r.'!G43</f>
        <v/>
      </c>
      <c r="E5" s="55">
        <f>'Wniosek 2027 r.'!C168</f>
        <v>0</v>
      </c>
      <c r="F5" s="55">
        <f>'Wniosek 2027 r.'!C399</f>
        <v>0</v>
      </c>
      <c r="G5" s="57">
        <f>'Wniosek 2027 r.'!C284</f>
        <v>0</v>
      </c>
      <c r="H5" s="56">
        <f>'Wniosek 2027 r.'!D284</f>
        <v>0</v>
      </c>
      <c r="I5" s="64">
        <f>'Wniosek 2027 r.'!F284</f>
        <v>0</v>
      </c>
      <c r="J5" s="55">
        <f>'Wniosek 2027 r.'!H284</f>
        <v>0</v>
      </c>
      <c r="K5" s="54">
        <f>IFERROR('Wniosek 2027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- 2027 r.'!C29</f>
        <v>0</v>
      </c>
      <c r="AG5" s="52">
        <f>'Zał. nr 2 kalkulacja - 2027 r.'!D29</f>
        <v>0</v>
      </c>
      <c r="AH5" s="52">
        <f>'Zał. nr 2 kalkulacja - 2027 r.'!E29</f>
        <v>0</v>
      </c>
      <c r="AI5" s="52">
        <f>'Zał. nr 2 kalkulacja - 2027 r.'!F29</f>
        <v>0</v>
      </c>
      <c r="AJ5" s="52">
        <f>'Zał. nr 2 kalkulacja - 2027 r.'!G29</f>
        <v>0</v>
      </c>
      <c r="AK5" s="52">
        <f>'Zał. nr 2 kalkulacja - 2027 r.'!H29</f>
        <v>0</v>
      </c>
      <c r="AL5" s="52">
        <f>'Zał. nr 2 kalkulacja - 2027 r.'!I29</f>
        <v>0</v>
      </c>
      <c r="AM5" s="52">
        <f>'Zał. nr 2 kalkulacja - 2027 r.'!J29</f>
        <v>0</v>
      </c>
      <c r="AN5" s="52">
        <f>'Zał. nr 2 kalkulacja - 2027 r.'!K29</f>
        <v>0</v>
      </c>
      <c r="AO5" s="52">
        <f>'Zał. nr 2 kalkulacja - 2027 r.'!L29</f>
        <v>0</v>
      </c>
      <c r="AP5" s="52">
        <f>'Zał. nr 2 kalkulacja - 2027 r.'!M29</f>
        <v>0</v>
      </c>
      <c r="AQ5" s="52">
        <f>'Zał. nr 2 kalkulacja - 2027 r.'!N29</f>
        <v>0</v>
      </c>
    </row>
    <row r="6" spans="1:43" s="52" customFormat="1" x14ac:dyDescent="0.25">
      <c r="A6" s="52" t="str">
        <f>'Wniosek 2027 r.'!A44</f>
        <v/>
      </c>
      <c r="B6" s="60" t="str">
        <f>'Wniosek 2027 r.'!B44</f>
        <v/>
      </c>
      <c r="C6" s="58" t="str">
        <f>'Wniosek 2027 r.'!E44</f>
        <v/>
      </c>
      <c r="D6" s="58" t="str">
        <f>'Wniosek 2027 r.'!G44</f>
        <v/>
      </c>
      <c r="E6" s="55">
        <f>'Wniosek 2027 r.'!C169</f>
        <v>0</v>
      </c>
      <c r="F6" s="55">
        <f>'Wniosek 2027 r.'!C400</f>
        <v>0</v>
      </c>
      <c r="G6" s="57">
        <f>'Wniosek 2027 r.'!C285</f>
        <v>0</v>
      </c>
      <c r="H6" s="56">
        <f>'Wniosek 2027 r.'!D285</f>
        <v>0</v>
      </c>
      <c r="I6" s="64">
        <f>'Wniosek 2027 r.'!F285</f>
        <v>0</v>
      </c>
      <c r="J6" s="55">
        <f>'Wniosek 2027 r.'!H285</f>
        <v>0</v>
      </c>
      <c r="K6" s="54">
        <f>IFERROR('Wniosek 2027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- 2027 r.'!C30</f>
        <v>0</v>
      </c>
      <c r="AG6" s="52">
        <f>'Zał. nr 2 kalkulacja - 2027 r.'!D30</f>
        <v>0</v>
      </c>
      <c r="AH6" s="52">
        <f>'Zał. nr 2 kalkulacja - 2027 r.'!E30</f>
        <v>0</v>
      </c>
      <c r="AI6" s="52">
        <f>'Zał. nr 2 kalkulacja - 2027 r.'!F30</f>
        <v>0</v>
      </c>
      <c r="AJ6" s="52">
        <f>'Zał. nr 2 kalkulacja - 2027 r.'!G30</f>
        <v>0</v>
      </c>
      <c r="AK6" s="52">
        <f>'Zał. nr 2 kalkulacja - 2027 r.'!H30</f>
        <v>0</v>
      </c>
      <c r="AL6" s="52">
        <f>'Zał. nr 2 kalkulacja - 2027 r.'!I30</f>
        <v>0</v>
      </c>
      <c r="AM6" s="52">
        <f>'Zał. nr 2 kalkulacja - 2027 r.'!J30</f>
        <v>0</v>
      </c>
      <c r="AN6" s="52">
        <f>'Zał. nr 2 kalkulacja - 2027 r.'!K30</f>
        <v>0</v>
      </c>
      <c r="AO6" s="52">
        <f>'Zał. nr 2 kalkulacja - 2027 r.'!L30</f>
        <v>0</v>
      </c>
      <c r="AP6" s="52">
        <f>'Zał. nr 2 kalkulacja - 2027 r.'!M30</f>
        <v>0</v>
      </c>
      <c r="AQ6" s="52">
        <f>'Zał. nr 2 kalkulacja - 2027 r.'!N30</f>
        <v>0</v>
      </c>
    </row>
    <row r="7" spans="1:43" s="52" customFormat="1" x14ac:dyDescent="0.25">
      <c r="A7" s="52" t="str">
        <f>'Wniosek 2027 r.'!A45</f>
        <v/>
      </c>
      <c r="B7" s="60" t="str">
        <f>'Wniosek 2027 r.'!B45</f>
        <v/>
      </c>
      <c r="C7" s="58" t="str">
        <f>'Wniosek 2027 r.'!E45</f>
        <v/>
      </c>
      <c r="D7" s="58" t="str">
        <f>'Wniosek 2027 r.'!G45</f>
        <v/>
      </c>
      <c r="E7" s="55">
        <f>'Wniosek 2027 r.'!C170</f>
        <v>0</v>
      </c>
      <c r="F7" s="55">
        <f>'Wniosek 2027 r.'!C401</f>
        <v>0</v>
      </c>
      <c r="G7" s="57">
        <f>'Wniosek 2027 r.'!C286</f>
        <v>0</v>
      </c>
      <c r="H7" s="56">
        <f>'Wniosek 2027 r.'!D286</f>
        <v>0</v>
      </c>
      <c r="I7" s="64">
        <f>'Wniosek 2027 r.'!F286</f>
        <v>0</v>
      </c>
      <c r="J7" s="55">
        <f>'Wniosek 2027 r.'!H286</f>
        <v>0</v>
      </c>
      <c r="K7" s="54">
        <f>IFERROR('Wniosek 2027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- 2027 r.'!C31</f>
        <v>0</v>
      </c>
      <c r="AG7" s="52">
        <f>'Zał. nr 2 kalkulacja - 2027 r.'!D31</f>
        <v>0</v>
      </c>
      <c r="AH7" s="52">
        <f>'Zał. nr 2 kalkulacja - 2027 r.'!E31</f>
        <v>0</v>
      </c>
      <c r="AI7" s="52">
        <f>'Zał. nr 2 kalkulacja - 2027 r.'!F31</f>
        <v>0</v>
      </c>
      <c r="AJ7" s="52">
        <f>'Zał. nr 2 kalkulacja - 2027 r.'!G31</f>
        <v>0</v>
      </c>
      <c r="AK7" s="52">
        <f>'Zał. nr 2 kalkulacja - 2027 r.'!H31</f>
        <v>0</v>
      </c>
      <c r="AL7" s="52">
        <f>'Zał. nr 2 kalkulacja - 2027 r.'!I31</f>
        <v>0</v>
      </c>
      <c r="AM7" s="52">
        <f>'Zał. nr 2 kalkulacja - 2027 r.'!J31</f>
        <v>0</v>
      </c>
      <c r="AN7" s="52">
        <f>'Zał. nr 2 kalkulacja - 2027 r.'!K31</f>
        <v>0</v>
      </c>
      <c r="AO7" s="52">
        <f>'Zał. nr 2 kalkulacja - 2027 r.'!L31</f>
        <v>0</v>
      </c>
      <c r="AP7" s="52">
        <f>'Zał. nr 2 kalkulacja - 2027 r.'!M31</f>
        <v>0</v>
      </c>
      <c r="AQ7" s="52">
        <f>'Zał. nr 2 kalkulacja - 2027 r.'!N31</f>
        <v>0</v>
      </c>
    </row>
    <row r="8" spans="1:43" s="52" customFormat="1" x14ac:dyDescent="0.25">
      <c r="A8" s="52" t="str">
        <f>'Wniosek 2027 r.'!A46</f>
        <v/>
      </c>
      <c r="B8" s="60" t="str">
        <f>'Wniosek 2027 r.'!B46</f>
        <v/>
      </c>
      <c r="C8" s="58" t="str">
        <f>'Wniosek 2027 r.'!E46</f>
        <v/>
      </c>
      <c r="D8" s="58" t="str">
        <f>'Wniosek 2027 r.'!G46</f>
        <v/>
      </c>
      <c r="E8" s="55">
        <f>'Wniosek 2027 r.'!C171</f>
        <v>0</v>
      </c>
      <c r="F8" s="55">
        <f>'Wniosek 2027 r.'!C402</f>
        <v>0</v>
      </c>
      <c r="G8" s="57">
        <f>'Wniosek 2027 r.'!C287</f>
        <v>0</v>
      </c>
      <c r="H8" s="56">
        <f>'Wniosek 2027 r.'!D287</f>
        <v>0</v>
      </c>
      <c r="I8" s="64">
        <f>'Wniosek 2027 r.'!F287</f>
        <v>0</v>
      </c>
      <c r="J8" s="55">
        <f>'Wniosek 2027 r.'!H287</f>
        <v>0</v>
      </c>
      <c r="K8" s="54">
        <f>IFERROR('Wniosek 2027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- 2027 r.'!C32</f>
        <v>0</v>
      </c>
      <c r="AG8" s="52">
        <f>'Zał. nr 2 kalkulacja - 2027 r.'!D32</f>
        <v>0</v>
      </c>
      <c r="AH8" s="52">
        <f>'Zał. nr 2 kalkulacja - 2027 r.'!E32</f>
        <v>0</v>
      </c>
      <c r="AI8" s="52">
        <f>'Zał. nr 2 kalkulacja - 2027 r.'!F32</f>
        <v>0</v>
      </c>
      <c r="AJ8" s="52">
        <f>'Zał. nr 2 kalkulacja - 2027 r.'!G32</f>
        <v>0</v>
      </c>
      <c r="AK8" s="52">
        <f>'Zał. nr 2 kalkulacja - 2027 r.'!H32</f>
        <v>0</v>
      </c>
      <c r="AL8" s="52">
        <f>'Zał. nr 2 kalkulacja - 2027 r.'!I32</f>
        <v>0</v>
      </c>
      <c r="AM8" s="52">
        <f>'Zał. nr 2 kalkulacja - 2027 r.'!J32</f>
        <v>0</v>
      </c>
      <c r="AN8" s="52">
        <f>'Zał. nr 2 kalkulacja - 2027 r.'!K32</f>
        <v>0</v>
      </c>
      <c r="AO8" s="52">
        <f>'Zał. nr 2 kalkulacja - 2027 r.'!L32</f>
        <v>0</v>
      </c>
      <c r="AP8" s="52">
        <f>'Zał. nr 2 kalkulacja - 2027 r.'!M32</f>
        <v>0</v>
      </c>
      <c r="AQ8" s="52">
        <f>'Zał. nr 2 kalkulacja - 2027 r.'!N32</f>
        <v>0</v>
      </c>
    </row>
    <row r="9" spans="1:43" s="52" customFormat="1" x14ac:dyDescent="0.25">
      <c r="A9" s="52" t="str">
        <f>'Wniosek 2027 r.'!A47</f>
        <v/>
      </c>
      <c r="B9" s="60" t="str">
        <f>'Wniosek 2027 r.'!B47</f>
        <v/>
      </c>
      <c r="C9" s="58" t="str">
        <f>'Wniosek 2027 r.'!E47</f>
        <v/>
      </c>
      <c r="D9" s="58" t="str">
        <f>'Wniosek 2027 r.'!G47</f>
        <v/>
      </c>
      <c r="E9" s="55">
        <f>'Wniosek 2027 r.'!C172</f>
        <v>0</v>
      </c>
      <c r="F9" s="55">
        <f>'Wniosek 2027 r.'!C403</f>
        <v>0</v>
      </c>
      <c r="G9" s="57">
        <f>'Wniosek 2027 r.'!C288</f>
        <v>0</v>
      </c>
      <c r="H9" s="56">
        <f>'Wniosek 2027 r.'!D288</f>
        <v>0</v>
      </c>
      <c r="I9" s="64">
        <f>'Wniosek 2027 r.'!F288</f>
        <v>0</v>
      </c>
      <c r="J9" s="55">
        <f>'Wniosek 2027 r.'!H288</f>
        <v>0</v>
      </c>
      <c r="K9" s="54">
        <f>IFERROR('Wniosek 2027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- 2027 r.'!C33</f>
        <v>0</v>
      </c>
      <c r="AG9" s="52">
        <f>'Zał. nr 2 kalkulacja - 2027 r.'!D33</f>
        <v>0</v>
      </c>
      <c r="AH9" s="52">
        <f>'Zał. nr 2 kalkulacja - 2027 r.'!E33</f>
        <v>0</v>
      </c>
      <c r="AI9" s="52">
        <f>'Zał. nr 2 kalkulacja - 2027 r.'!F33</f>
        <v>0</v>
      </c>
      <c r="AJ9" s="52">
        <f>'Zał. nr 2 kalkulacja - 2027 r.'!G33</f>
        <v>0</v>
      </c>
      <c r="AK9" s="52">
        <f>'Zał. nr 2 kalkulacja - 2027 r.'!H33</f>
        <v>0</v>
      </c>
      <c r="AL9" s="52">
        <f>'Zał. nr 2 kalkulacja - 2027 r.'!I33</f>
        <v>0</v>
      </c>
      <c r="AM9" s="52">
        <f>'Zał. nr 2 kalkulacja - 2027 r.'!J33</f>
        <v>0</v>
      </c>
      <c r="AN9" s="52">
        <f>'Zał. nr 2 kalkulacja - 2027 r.'!K33</f>
        <v>0</v>
      </c>
      <c r="AO9" s="52">
        <f>'Zał. nr 2 kalkulacja - 2027 r.'!L33</f>
        <v>0</v>
      </c>
      <c r="AP9" s="52">
        <f>'Zał. nr 2 kalkulacja - 2027 r.'!M33</f>
        <v>0</v>
      </c>
      <c r="AQ9" s="52">
        <f>'Zał. nr 2 kalkulacja - 2027 r.'!N33</f>
        <v>0</v>
      </c>
    </row>
    <row r="10" spans="1:43" s="52" customFormat="1" x14ac:dyDescent="0.25">
      <c r="A10" s="52" t="str">
        <f>'Wniosek 2027 r.'!A48</f>
        <v/>
      </c>
      <c r="B10" s="60" t="str">
        <f>'Wniosek 2027 r.'!B48</f>
        <v/>
      </c>
      <c r="C10" s="58" t="str">
        <f>'Wniosek 2027 r.'!E48</f>
        <v/>
      </c>
      <c r="D10" s="58" t="str">
        <f>'Wniosek 2027 r.'!G48</f>
        <v/>
      </c>
      <c r="E10" s="55">
        <f>'Wniosek 2027 r.'!C173</f>
        <v>0</v>
      </c>
      <c r="F10" s="55">
        <f>'Wniosek 2027 r.'!C404</f>
        <v>0</v>
      </c>
      <c r="G10" s="57">
        <f>'Wniosek 2027 r.'!C289</f>
        <v>0</v>
      </c>
      <c r="H10" s="56">
        <f>'Wniosek 2027 r.'!D289</f>
        <v>0</v>
      </c>
      <c r="I10" s="64">
        <f>'Wniosek 2027 r.'!F289</f>
        <v>0</v>
      </c>
      <c r="J10" s="55">
        <f>'Wniosek 2027 r.'!H289</f>
        <v>0</v>
      </c>
      <c r="K10" s="54">
        <f>IFERROR('Wniosek 2027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- 2027 r.'!C34</f>
        <v>0</v>
      </c>
      <c r="AG10" s="52">
        <f>'Zał. nr 2 kalkulacja - 2027 r.'!D34</f>
        <v>0</v>
      </c>
      <c r="AH10" s="52">
        <f>'Zał. nr 2 kalkulacja - 2027 r.'!E34</f>
        <v>0</v>
      </c>
      <c r="AI10" s="52">
        <f>'Zał. nr 2 kalkulacja - 2027 r.'!F34</f>
        <v>0</v>
      </c>
      <c r="AJ10" s="52">
        <f>'Zał. nr 2 kalkulacja - 2027 r.'!G34</f>
        <v>0</v>
      </c>
      <c r="AK10" s="52">
        <f>'Zał. nr 2 kalkulacja - 2027 r.'!H34</f>
        <v>0</v>
      </c>
      <c r="AL10" s="52">
        <f>'Zał. nr 2 kalkulacja - 2027 r.'!I34</f>
        <v>0</v>
      </c>
      <c r="AM10" s="52">
        <f>'Zał. nr 2 kalkulacja - 2027 r.'!J34</f>
        <v>0</v>
      </c>
      <c r="AN10" s="52">
        <f>'Zał. nr 2 kalkulacja - 2027 r.'!K34</f>
        <v>0</v>
      </c>
      <c r="AO10" s="52">
        <f>'Zał. nr 2 kalkulacja - 2027 r.'!L34</f>
        <v>0</v>
      </c>
      <c r="AP10" s="52">
        <f>'Zał. nr 2 kalkulacja - 2027 r.'!M34</f>
        <v>0</v>
      </c>
      <c r="AQ10" s="52">
        <f>'Zał. nr 2 kalkulacja - 2027 r.'!N34</f>
        <v>0</v>
      </c>
    </row>
    <row r="11" spans="1:43" s="52" customFormat="1" x14ac:dyDescent="0.25">
      <c r="A11" s="52" t="str">
        <f>'Wniosek 2027 r.'!A49</f>
        <v/>
      </c>
      <c r="B11" s="60" t="str">
        <f>'Wniosek 2027 r.'!B49</f>
        <v/>
      </c>
      <c r="C11" s="58" t="str">
        <f>'Wniosek 2027 r.'!E49</f>
        <v/>
      </c>
      <c r="D11" s="58" t="str">
        <f>'Wniosek 2027 r.'!G49</f>
        <v/>
      </c>
      <c r="E11" s="55">
        <f>'Wniosek 2027 r.'!C174</f>
        <v>0</v>
      </c>
      <c r="F11" s="55">
        <f>'Wniosek 2027 r.'!C405</f>
        <v>0</v>
      </c>
      <c r="G11" s="57">
        <f>'Wniosek 2027 r.'!C290</f>
        <v>0</v>
      </c>
      <c r="H11" s="56">
        <f>'Wniosek 2027 r.'!D290</f>
        <v>0</v>
      </c>
      <c r="I11" s="64">
        <f>'Wniosek 2027 r.'!F290</f>
        <v>0</v>
      </c>
      <c r="J11" s="55">
        <f>'Wniosek 2027 r.'!H290</f>
        <v>0</v>
      </c>
      <c r="K11" s="54">
        <f>IFERROR('Wniosek 2027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- 2027 r.'!C35</f>
        <v>0</v>
      </c>
      <c r="AG11" s="52">
        <f>'Zał. nr 2 kalkulacja - 2027 r.'!D35</f>
        <v>0</v>
      </c>
      <c r="AH11" s="52">
        <f>'Zał. nr 2 kalkulacja - 2027 r.'!E35</f>
        <v>0</v>
      </c>
      <c r="AI11" s="52">
        <f>'Zał. nr 2 kalkulacja - 2027 r.'!F35</f>
        <v>0</v>
      </c>
      <c r="AJ11" s="52">
        <f>'Zał. nr 2 kalkulacja - 2027 r.'!G35</f>
        <v>0</v>
      </c>
      <c r="AK11" s="52">
        <f>'Zał. nr 2 kalkulacja - 2027 r.'!H35</f>
        <v>0</v>
      </c>
      <c r="AL11" s="52">
        <f>'Zał. nr 2 kalkulacja - 2027 r.'!I35</f>
        <v>0</v>
      </c>
      <c r="AM11" s="52">
        <f>'Zał. nr 2 kalkulacja - 2027 r.'!J35</f>
        <v>0</v>
      </c>
      <c r="AN11" s="52">
        <f>'Zał. nr 2 kalkulacja - 2027 r.'!K35</f>
        <v>0</v>
      </c>
      <c r="AO11" s="52">
        <f>'Zał. nr 2 kalkulacja - 2027 r.'!L35</f>
        <v>0</v>
      </c>
      <c r="AP11" s="52">
        <f>'Zał. nr 2 kalkulacja - 2027 r.'!M35</f>
        <v>0</v>
      </c>
      <c r="AQ11" s="52">
        <f>'Zał. nr 2 kalkulacja - 2027 r.'!N35</f>
        <v>0</v>
      </c>
    </row>
    <row r="12" spans="1:43" s="52" customFormat="1" x14ac:dyDescent="0.25">
      <c r="A12" s="52" t="str">
        <f>'Wniosek 2027 r.'!A50</f>
        <v/>
      </c>
      <c r="B12" s="60" t="str">
        <f>'Wniosek 2027 r.'!B50</f>
        <v/>
      </c>
      <c r="C12" s="58" t="str">
        <f>'Wniosek 2027 r.'!E50</f>
        <v/>
      </c>
      <c r="D12" s="58" t="str">
        <f>'Wniosek 2027 r.'!G50</f>
        <v/>
      </c>
      <c r="E12" s="55">
        <f>'Wniosek 2027 r.'!C175</f>
        <v>0</v>
      </c>
      <c r="F12" s="55">
        <f>'Wniosek 2027 r.'!C406</f>
        <v>0</v>
      </c>
      <c r="G12" s="57">
        <f>'Wniosek 2027 r.'!C291</f>
        <v>0</v>
      </c>
      <c r="H12" s="56">
        <f>'Wniosek 2027 r.'!D291</f>
        <v>0</v>
      </c>
      <c r="I12" s="64">
        <f>'Wniosek 2027 r.'!F291</f>
        <v>0</v>
      </c>
      <c r="J12" s="55">
        <f>'Wniosek 2027 r.'!H291</f>
        <v>0</v>
      </c>
      <c r="K12" s="54">
        <f>IFERROR('Wniosek 2027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- 2027 r.'!C36</f>
        <v>0</v>
      </c>
      <c r="AG12" s="52">
        <f>'Zał. nr 2 kalkulacja - 2027 r.'!D36</f>
        <v>0</v>
      </c>
      <c r="AH12" s="52">
        <f>'Zał. nr 2 kalkulacja - 2027 r.'!E36</f>
        <v>0</v>
      </c>
      <c r="AI12" s="52">
        <f>'Zał. nr 2 kalkulacja - 2027 r.'!F36</f>
        <v>0</v>
      </c>
      <c r="AJ12" s="52">
        <f>'Zał. nr 2 kalkulacja - 2027 r.'!G36</f>
        <v>0</v>
      </c>
      <c r="AK12" s="52">
        <f>'Zał. nr 2 kalkulacja - 2027 r.'!H36</f>
        <v>0</v>
      </c>
      <c r="AL12" s="52">
        <f>'Zał. nr 2 kalkulacja - 2027 r.'!I36</f>
        <v>0</v>
      </c>
      <c r="AM12" s="52">
        <f>'Zał. nr 2 kalkulacja - 2027 r.'!J36</f>
        <v>0</v>
      </c>
      <c r="AN12" s="52">
        <f>'Zał. nr 2 kalkulacja - 2027 r.'!K36</f>
        <v>0</v>
      </c>
      <c r="AO12" s="52">
        <f>'Zał. nr 2 kalkulacja - 2027 r.'!L36</f>
        <v>0</v>
      </c>
      <c r="AP12" s="52">
        <f>'Zał. nr 2 kalkulacja - 2027 r.'!M36</f>
        <v>0</v>
      </c>
      <c r="AQ12" s="52">
        <f>'Zał. nr 2 kalkulacja - 2027 r.'!N36</f>
        <v>0</v>
      </c>
    </row>
    <row r="13" spans="1:43" s="52" customFormat="1" x14ac:dyDescent="0.25">
      <c r="A13" s="52" t="str">
        <f>'Wniosek 2027 r.'!A51</f>
        <v/>
      </c>
      <c r="B13" s="60" t="str">
        <f>'Wniosek 2027 r.'!B51</f>
        <v/>
      </c>
      <c r="C13" s="58" t="str">
        <f>'Wniosek 2027 r.'!E51</f>
        <v/>
      </c>
      <c r="D13" s="58" t="str">
        <f>'Wniosek 2027 r.'!G51</f>
        <v/>
      </c>
      <c r="E13" s="55">
        <f>'Wniosek 2027 r.'!C176</f>
        <v>0</v>
      </c>
      <c r="F13" s="55">
        <f>'Wniosek 2027 r.'!C407</f>
        <v>0</v>
      </c>
      <c r="G13" s="57">
        <f>'Wniosek 2027 r.'!C292</f>
        <v>0</v>
      </c>
      <c r="H13" s="56">
        <f>'Wniosek 2027 r.'!D292</f>
        <v>0</v>
      </c>
      <c r="I13" s="64">
        <f>'Wniosek 2027 r.'!F292</f>
        <v>0</v>
      </c>
      <c r="J13" s="55">
        <f>'Wniosek 2027 r.'!H292</f>
        <v>0</v>
      </c>
      <c r="K13" s="54">
        <f>IFERROR('Wniosek 2027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- 2027 r.'!C37</f>
        <v>0</v>
      </c>
      <c r="AG13" s="52">
        <f>'Zał. nr 2 kalkulacja - 2027 r.'!D37</f>
        <v>0</v>
      </c>
      <c r="AH13" s="52">
        <f>'Zał. nr 2 kalkulacja - 2027 r.'!E37</f>
        <v>0</v>
      </c>
      <c r="AI13" s="52">
        <f>'Zał. nr 2 kalkulacja - 2027 r.'!F37</f>
        <v>0</v>
      </c>
      <c r="AJ13" s="52">
        <f>'Zał. nr 2 kalkulacja - 2027 r.'!G37</f>
        <v>0</v>
      </c>
      <c r="AK13" s="52">
        <f>'Zał. nr 2 kalkulacja - 2027 r.'!H37</f>
        <v>0</v>
      </c>
      <c r="AL13" s="52">
        <f>'Zał. nr 2 kalkulacja - 2027 r.'!I37</f>
        <v>0</v>
      </c>
      <c r="AM13" s="52">
        <f>'Zał. nr 2 kalkulacja - 2027 r.'!J37</f>
        <v>0</v>
      </c>
      <c r="AN13" s="52">
        <f>'Zał. nr 2 kalkulacja - 2027 r.'!K37</f>
        <v>0</v>
      </c>
      <c r="AO13" s="52">
        <f>'Zał. nr 2 kalkulacja - 2027 r.'!L37</f>
        <v>0</v>
      </c>
      <c r="AP13" s="52">
        <f>'Zał. nr 2 kalkulacja - 2027 r.'!M37</f>
        <v>0</v>
      </c>
      <c r="AQ13" s="52">
        <f>'Zał. nr 2 kalkulacja - 2027 r.'!N37</f>
        <v>0</v>
      </c>
    </row>
    <row r="14" spans="1:43" s="52" customFormat="1" x14ac:dyDescent="0.25">
      <c r="A14" s="52" t="str">
        <f>'Wniosek 2027 r.'!A52</f>
        <v/>
      </c>
      <c r="B14" s="60" t="str">
        <f>'Wniosek 2027 r.'!B52</f>
        <v/>
      </c>
      <c r="C14" s="58" t="str">
        <f>'Wniosek 2027 r.'!E52</f>
        <v/>
      </c>
      <c r="D14" s="58" t="str">
        <f>'Wniosek 2027 r.'!G52</f>
        <v/>
      </c>
      <c r="E14" s="55">
        <f>'Wniosek 2027 r.'!C177</f>
        <v>0</v>
      </c>
      <c r="F14" s="55">
        <f>'Wniosek 2027 r.'!C408</f>
        <v>0</v>
      </c>
      <c r="G14" s="57">
        <f>'Wniosek 2027 r.'!C293</f>
        <v>0</v>
      </c>
      <c r="H14" s="56">
        <f>'Wniosek 2027 r.'!D293</f>
        <v>0</v>
      </c>
      <c r="I14" s="64">
        <f>'Wniosek 2027 r.'!F293</f>
        <v>0</v>
      </c>
      <c r="J14" s="55">
        <f>'Wniosek 2027 r.'!H293</f>
        <v>0</v>
      </c>
      <c r="K14" s="54">
        <f>IFERROR('Wniosek 2027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- 2027 r.'!C38</f>
        <v>0</v>
      </c>
      <c r="AG14" s="52">
        <f>'Zał. nr 2 kalkulacja - 2027 r.'!D38</f>
        <v>0</v>
      </c>
      <c r="AH14" s="52">
        <f>'Zał. nr 2 kalkulacja - 2027 r.'!E38</f>
        <v>0</v>
      </c>
      <c r="AI14" s="52">
        <f>'Zał. nr 2 kalkulacja - 2027 r.'!F38</f>
        <v>0</v>
      </c>
      <c r="AJ14" s="52">
        <f>'Zał. nr 2 kalkulacja - 2027 r.'!G38</f>
        <v>0</v>
      </c>
      <c r="AK14" s="52">
        <f>'Zał. nr 2 kalkulacja - 2027 r.'!H38</f>
        <v>0</v>
      </c>
      <c r="AL14" s="52">
        <f>'Zał. nr 2 kalkulacja - 2027 r.'!I38</f>
        <v>0</v>
      </c>
      <c r="AM14" s="52">
        <f>'Zał. nr 2 kalkulacja - 2027 r.'!J38</f>
        <v>0</v>
      </c>
      <c r="AN14" s="52">
        <f>'Zał. nr 2 kalkulacja - 2027 r.'!K38</f>
        <v>0</v>
      </c>
      <c r="AO14" s="52">
        <f>'Zał. nr 2 kalkulacja - 2027 r.'!L38</f>
        <v>0</v>
      </c>
      <c r="AP14" s="52">
        <f>'Zał. nr 2 kalkulacja - 2027 r.'!M38</f>
        <v>0</v>
      </c>
      <c r="AQ14" s="52">
        <f>'Zał. nr 2 kalkulacja - 2027 r.'!N38</f>
        <v>0</v>
      </c>
    </row>
    <row r="15" spans="1:43" s="52" customFormat="1" x14ac:dyDescent="0.25">
      <c r="A15" s="52" t="str">
        <f>'Wniosek 2027 r.'!A53</f>
        <v/>
      </c>
      <c r="B15" s="60" t="str">
        <f>'Wniosek 2027 r.'!B53</f>
        <v/>
      </c>
      <c r="C15" s="58" t="str">
        <f>'Wniosek 2027 r.'!E53</f>
        <v/>
      </c>
      <c r="D15" s="58" t="str">
        <f>'Wniosek 2027 r.'!G53</f>
        <v/>
      </c>
      <c r="E15" s="55">
        <f>'Wniosek 2027 r.'!C178</f>
        <v>0</v>
      </c>
      <c r="F15" s="55">
        <f>'Wniosek 2027 r.'!C409</f>
        <v>0</v>
      </c>
      <c r="G15" s="57">
        <f>'Wniosek 2027 r.'!C294</f>
        <v>0</v>
      </c>
      <c r="H15" s="56">
        <f>'Wniosek 2027 r.'!D294</f>
        <v>0</v>
      </c>
      <c r="I15" s="64">
        <f>'Wniosek 2027 r.'!F294</f>
        <v>0</v>
      </c>
      <c r="J15" s="55">
        <f>'Wniosek 2027 r.'!H294</f>
        <v>0</v>
      </c>
      <c r="K15" s="54">
        <f>IFERROR('Wniosek 2027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- 2027 r.'!C39</f>
        <v>0</v>
      </c>
      <c r="AG15" s="52">
        <f>'Zał. nr 2 kalkulacja - 2027 r.'!D39</f>
        <v>0</v>
      </c>
      <c r="AH15" s="52">
        <f>'Zał. nr 2 kalkulacja - 2027 r.'!E39</f>
        <v>0</v>
      </c>
      <c r="AI15" s="52">
        <f>'Zał. nr 2 kalkulacja - 2027 r.'!F39</f>
        <v>0</v>
      </c>
      <c r="AJ15" s="52">
        <f>'Zał. nr 2 kalkulacja - 2027 r.'!G39</f>
        <v>0</v>
      </c>
      <c r="AK15" s="52">
        <f>'Zał. nr 2 kalkulacja - 2027 r.'!H39</f>
        <v>0</v>
      </c>
      <c r="AL15" s="52">
        <f>'Zał. nr 2 kalkulacja - 2027 r.'!I39</f>
        <v>0</v>
      </c>
      <c r="AM15" s="52">
        <f>'Zał. nr 2 kalkulacja - 2027 r.'!J39</f>
        <v>0</v>
      </c>
      <c r="AN15" s="52">
        <f>'Zał. nr 2 kalkulacja - 2027 r.'!K39</f>
        <v>0</v>
      </c>
      <c r="AO15" s="52">
        <f>'Zał. nr 2 kalkulacja - 2027 r.'!L39</f>
        <v>0</v>
      </c>
      <c r="AP15" s="52">
        <f>'Zał. nr 2 kalkulacja - 2027 r.'!M39</f>
        <v>0</v>
      </c>
      <c r="AQ15" s="52">
        <f>'Zał. nr 2 kalkulacja - 2027 r.'!N39</f>
        <v>0</v>
      </c>
    </row>
    <row r="16" spans="1:43" s="52" customFormat="1" x14ac:dyDescent="0.25">
      <c r="A16" s="52" t="str">
        <f>'Wniosek 2027 r.'!A54</f>
        <v/>
      </c>
      <c r="B16" s="60" t="str">
        <f>'Wniosek 2027 r.'!B54</f>
        <v/>
      </c>
      <c r="C16" s="58" t="str">
        <f>'Wniosek 2027 r.'!E54</f>
        <v/>
      </c>
      <c r="D16" s="58" t="str">
        <f>'Wniosek 2027 r.'!G54</f>
        <v/>
      </c>
      <c r="E16" s="55">
        <f>'Wniosek 2027 r.'!C179</f>
        <v>0</v>
      </c>
      <c r="F16" s="55">
        <f>'Wniosek 2027 r.'!C410</f>
        <v>0</v>
      </c>
      <c r="G16" s="57">
        <f>'Wniosek 2027 r.'!C295</f>
        <v>0</v>
      </c>
      <c r="H16" s="56">
        <f>'Wniosek 2027 r.'!D295</f>
        <v>0</v>
      </c>
      <c r="I16" s="64">
        <f>'Wniosek 2027 r.'!F295</f>
        <v>0</v>
      </c>
      <c r="J16" s="55">
        <f>'Wniosek 2027 r.'!H295</f>
        <v>0</v>
      </c>
      <c r="K16" s="54">
        <f>IFERROR('Wniosek 2027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- 2027 r.'!C40</f>
        <v>0</v>
      </c>
      <c r="AG16" s="52">
        <f>'Zał. nr 2 kalkulacja - 2027 r.'!D40</f>
        <v>0</v>
      </c>
      <c r="AH16" s="52">
        <f>'Zał. nr 2 kalkulacja - 2027 r.'!E40</f>
        <v>0</v>
      </c>
      <c r="AI16" s="52">
        <f>'Zał. nr 2 kalkulacja - 2027 r.'!F40</f>
        <v>0</v>
      </c>
      <c r="AJ16" s="52">
        <f>'Zał. nr 2 kalkulacja - 2027 r.'!G40</f>
        <v>0</v>
      </c>
      <c r="AK16" s="52">
        <f>'Zał. nr 2 kalkulacja - 2027 r.'!H40</f>
        <v>0</v>
      </c>
      <c r="AL16" s="52">
        <f>'Zał. nr 2 kalkulacja - 2027 r.'!I40</f>
        <v>0</v>
      </c>
      <c r="AM16" s="52">
        <f>'Zał. nr 2 kalkulacja - 2027 r.'!J40</f>
        <v>0</v>
      </c>
      <c r="AN16" s="52">
        <f>'Zał. nr 2 kalkulacja - 2027 r.'!K40</f>
        <v>0</v>
      </c>
      <c r="AO16" s="52">
        <f>'Zał. nr 2 kalkulacja - 2027 r.'!L40</f>
        <v>0</v>
      </c>
      <c r="AP16" s="52">
        <f>'Zał. nr 2 kalkulacja - 2027 r.'!M40</f>
        <v>0</v>
      </c>
      <c r="AQ16" s="52">
        <f>'Zał. nr 2 kalkulacja - 2027 r.'!N40</f>
        <v>0</v>
      </c>
    </row>
    <row r="17" spans="1:43" s="52" customFormat="1" x14ac:dyDescent="0.25">
      <c r="A17" s="52" t="str">
        <f>'Wniosek 2027 r.'!A55</f>
        <v/>
      </c>
      <c r="B17" s="60" t="str">
        <f>'Wniosek 2027 r.'!B55</f>
        <v/>
      </c>
      <c r="C17" s="58" t="str">
        <f>'Wniosek 2027 r.'!E55</f>
        <v/>
      </c>
      <c r="D17" s="58" t="str">
        <f>'Wniosek 2027 r.'!G55</f>
        <v/>
      </c>
      <c r="E17" s="55">
        <f>'Wniosek 2027 r.'!C180</f>
        <v>0</v>
      </c>
      <c r="F17" s="55">
        <f>'Wniosek 2027 r.'!C411</f>
        <v>0</v>
      </c>
      <c r="G17" s="57">
        <f>'Wniosek 2027 r.'!C296</f>
        <v>0</v>
      </c>
      <c r="H17" s="56">
        <f>'Wniosek 2027 r.'!D296</f>
        <v>0</v>
      </c>
      <c r="I17" s="64">
        <f>'Wniosek 2027 r.'!F296</f>
        <v>0</v>
      </c>
      <c r="J17" s="55">
        <f>'Wniosek 2027 r.'!H296</f>
        <v>0</v>
      </c>
      <c r="K17" s="54">
        <f>IFERROR('Wniosek 2027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- 2027 r.'!C41</f>
        <v>0</v>
      </c>
      <c r="AG17" s="52">
        <f>'Zał. nr 2 kalkulacja - 2027 r.'!D41</f>
        <v>0</v>
      </c>
      <c r="AH17" s="52">
        <f>'Zał. nr 2 kalkulacja - 2027 r.'!E41</f>
        <v>0</v>
      </c>
      <c r="AI17" s="52">
        <f>'Zał. nr 2 kalkulacja - 2027 r.'!F41</f>
        <v>0</v>
      </c>
      <c r="AJ17" s="52">
        <f>'Zał. nr 2 kalkulacja - 2027 r.'!G41</f>
        <v>0</v>
      </c>
      <c r="AK17" s="52">
        <f>'Zał. nr 2 kalkulacja - 2027 r.'!H41</f>
        <v>0</v>
      </c>
      <c r="AL17" s="52">
        <f>'Zał. nr 2 kalkulacja - 2027 r.'!I41</f>
        <v>0</v>
      </c>
      <c r="AM17" s="52">
        <f>'Zał. nr 2 kalkulacja - 2027 r.'!J41</f>
        <v>0</v>
      </c>
      <c r="AN17" s="52">
        <f>'Zał. nr 2 kalkulacja - 2027 r.'!K41</f>
        <v>0</v>
      </c>
      <c r="AO17" s="52">
        <f>'Zał. nr 2 kalkulacja - 2027 r.'!L41</f>
        <v>0</v>
      </c>
      <c r="AP17" s="52">
        <f>'Zał. nr 2 kalkulacja - 2027 r.'!M41</f>
        <v>0</v>
      </c>
      <c r="AQ17" s="52">
        <f>'Zał. nr 2 kalkulacja - 2027 r.'!N41</f>
        <v>0</v>
      </c>
    </row>
    <row r="18" spans="1:43" s="52" customFormat="1" x14ac:dyDescent="0.25">
      <c r="A18" s="52" t="str">
        <f>'Wniosek 2027 r.'!A56</f>
        <v/>
      </c>
      <c r="B18" s="60" t="str">
        <f>'Wniosek 2027 r.'!B56</f>
        <v/>
      </c>
      <c r="C18" s="58" t="str">
        <f>'Wniosek 2027 r.'!E56</f>
        <v/>
      </c>
      <c r="D18" s="58" t="str">
        <f>'Wniosek 2027 r.'!G56</f>
        <v/>
      </c>
      <c r="E18" s="55">
        <f>'Wniosek 2027 r.'!C181</f>
        <v>0</v>
      </c>
      <c r="F18" s="55">
        <f>'Wniosek 2027 r.'!C412</f>
        <v>0</v>
      </c>
      <c r="G18" s="57">
        <f>'Wniosek 2027 r.'!C297</f>
        <v>0</v>
      </c>
      <c r="H18" s="56">
        <f>'Wniosek 2027 r.'!D297</f>
        <v>0</v>
      </c>
      <c r="I18" s="64">
        <f>'Wniosek 2027 r.'!F297</f>
        <v>0</v>
      </c>
      <c r="J18" s="55">
        <f>'Wniosek 2027 r.'!H297</f>
        <v>0</v>
      </c>
      <c r="K18" s="54">
        <f>IFERROR('Wniosek 2027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- 2027 r.'!C42</f>
        <v>0</v>
      </c>
      <c r="AG18" s="52">
        <f>'Zał. nr 2 kalkulacja - 2027 r.'!D42</f>
        <v>0</v>
      </c>
      <c r="AH18" s="52">
        <f>'Zał. nr 2 kalkulacja - 2027 r.'!E42</f>
        <v>0</v>
      </c>
      <c r="AI18" s="52">
        <f>'Zał. nr 2 kalkulacja - 2027 r.'!F42</f>
        <v>0</v>
      </c>
      <c r="AJ18" s="52">
        <f>'Zał. nr 2 kalkulacja - 2027 r.'!G42</f>
        <v>0</v>
      </c>
      <c r="AK18" s="52">
        <f>'Zał. nr 2 kalkulacja - 2027 r.'!H42</f>
        <v>0</v>
      </c>
      <c r="AL18" s="52">
        <f>'Zał. nr 2 kalkulacja - 2027 r.'!I42</f>
        <v>0</v>
      </c>
      <c r="AM18" s="52">
        <f>'Zał. nr 2 kalkulacja - 2027 r.'!J42</f>
        <v>0</v>
      </c>
      <c r="AN18" s="52">
        <f>'Zał. nr 2 kalkulacja - 2027 r.'!K42</f>
        <v>0</v>
      </c>
      <c r="AO18" s="52">
        <f>'Zał. nr 2 kalkulacja - 2027 r.'!L42</f>
        <v>0</v>
      </c>
      <c r="AP18" s="52">
        <f>'Zał. nr 2 kalkulacja - 2027 r.'!M42</f>
        <v>0</v>
      </c>
      <c r="AQ18" s="52">
        <f>'Zał. nr 2 kalkulacja - 2027 r.'!N42</f>
        <v>0</v>
      </c>
    </row>
    <row r="19" spans="1:43" s="52" customFormat="1" x14ac:dyDescent="0.25">
      <c r="A19" s="52" t="str">
        <f>'Wniosek 2027 r.'!A57</f>
        <v/>
      </c>
      <c r="B19" s="60" t="str">
        <f>'Wniosek 2027 r.'!B57</f>
        <v/>
      </c>
      <c r="C19" s="58" t="str">
        <f>'Wniosek 2027 r.'!E57</f>
        <v/>
      </c>
      <c r="D19" s="58" t="str">
        <f>'Wniosek 2027 r.'!G57</f>
        <v/>
      </c>
      <c r="E19" s="55">
        <f>'Wniosek 2027 r.'!C182</f>
        <v>0</v>
      </c>
      <c r="F19" s="55">
        <f>'Wniosek 2027 r.'!C413</f>
        <v>0</v>
      </c>
      <c r="G19" s="57">
        <f>'Wniosek 2027 r.'!C298</f>
        <v>0</v>
      </c>
      <c r="H19" s="56">
        <f>'Wniosek 2027 r.'!D298</f>
        <v>0</v>
      </c>
      <c r="I19" s="64">
        <f>'Wniosek 2027 r.'!F298</f>
        <v>0</v>
      </c>
      <c r="J19" s="55">
        <f>'Wniosek 2027 r.'!H298</f>
        <v>0</v>
      </c>
      <c r="K19" s="54">
        <f>IFERROR('Wniosek 2027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- 2027 r.'!C43</f>
        <v>0</v>
      </c>
      <c r="AG19" s="52">
        <f>'Zał. nr 2 kalkulacja - 2027 r.'!D43</f>
        <v>0</v>
      </c>
      <c r="AH19" s="52">
        <f>'Zał. nr 2 kalkulacja - 2027 r.'!E43</f>
        <v>0</v>
      </c>
      <c r="AI19" s="52">
        <f>'Zał. nr 2 kalkulacja - 2027 r.'!F43</f>
        <v>0</v>
      </c>
      <c r="AJ19" s="52">
        <f>'Zał. nr 2 kalkulacja - 2027 r.'!G43</f>
        <v>0</v>
      </c>
      <c r="AK19" s="52">
        <f>'Zał. nr 2 kalkulacja - 2027 r.'!H43</f>
        <v>0</v>
      </c>
      <c r="AL19" s="52">
        <f>'Zał. nr 2 kalkulacja - 2027 r.'!I43</f>
        <v>0</v>
      </c>
      <c r="AM19" s="52">
        <f>'Zał. nr 2 kalkulacja - 2027 r.'!J43</f>
        <v>0</v>
      </c>
      <c r="AN19" s="52">
        <f>'Zał. nr 2 kalkulacja - 2027 r.'!K43</f>
        <v>0</v>
      </c>
      <c r="AO19" s="52">
        <f>'Zał. nr 2 kalkulacja - 2027 r.'!L43</f>
        <v>0</v>
      </c>
      <c r="AP19" s="52">
        <f>'Zał. nr 2 kalkulacja - 2027 r.'!M43</f>
        <v>0</v>
      </c>
      <c r="AQ19" s="52">
        <f>'Zał. nr 2 kalkulacja - 2027 r.'!N43</f>
        <v>0</v>
      </c>
    </row>
    <row r="20" spans="1:43" s="52" customFormat="1" x14ac:dyDescent="0.25">
      <c r="A20" s="52" t="str">
        <f>'Wniosek 2027 r.'!A58</f>
        <v/>
      </c>
      <c r="B20" s="60" t="str">
        <f>'Wniosek 2027 r.'!B58</f>
        <v/>
      </c>
      <c r="C20" s="58" t="str">
        <f>'Wniosek 2027 r.'!E58</f>
        <v/>
      </c>
      <c r="D20" s="58" t="str">
        <f>'Wniosek 2027 r.'!G58</f>
        <v/>
      </c>
      <c r="E20" s="55">
        <f>'Wniosek 2027 r.'!C183</f>
        <v>0</v>
      </c>
      <c r="F20" s="55">
        <f>'Wniosek 2027 r.'!C414</f>
        <v>0</v>
      </c>
      <c r="G20" s="57">
        <f>'Wniosek 2027 r.'!C299</f>
        <v>0</v>
      </c>
      <c r="H20" s="56">
        <f>'Wniosek 2027 r.'!D299</f>
        <v>0</v>
      </c>
      <c r="I20" s="64">
        <f>'Wniosek 2027 r.'!F299</f>
        <v>0</v>
      </c>
      <c r="J20" s="55">
        <f>'Wniosek 2027 r.'!H299</f>
        <v>0</v>
      </c>
      <c r="K20" s="54">
        <f>IFERROR('Wniosek 2027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- 2027 r.'!C44</f>
        <v>0</v>
      </c>
      <c r="AG20" s="52">
        <f>'Zał. nr 2 kalkulacja - 2027 r.'!D44</f>
        <v>0</v>
      </c>
      <c r="AH20" s="52">
        <f>'Zał. nr 2 kalkulacja - 2027 r.'!E44</f>
        <v>0</v>
      </c>
      <c r="AI20" s="52">
        <f>'Zał. nr 2 kalkulacja - 2027 r.'!F44</f>
        <v>0</v>
      </c>
      <c r="AJ20" s="52">
        <f>'Zał. nr 2 kalkulacja - 2027 r.'!G44</f>
        <v>0</v>
      </c>
      <c r="AK20" s="52">
        <f>'Zał. nr 2 kalkulacja - 2027 r.'!H44</f>
        <v>0</v>
      </c>
      <c r="AL20" s="52">
        <f>'Zał. nr 2 kalkulacja - 2027 r.'!I44</f>
        <v>0</v>
      </c>
      <c r="AM20" s="52">
        <f>'Zał. nr 2 kalkulacja - 2027 r.'!J44</f>
        <v>0</v>
      </c>
      <c r="AN20" s="52">
        <f>'Zał. nr 2 kalkulacja - 2027 r.'!K44</f>
        <v>0</v>
      </c>
      <c r="AO20" s="52">
        <f>'Zał. nr 2 kalkulacja - 2027 r.'!L44</f>
        <v>0</v>
      </c>
      <c r="AP20" s="52">
        <f>'Zał. nr 2 kalkulacja - 2027 r.'!M44</f>
        <v>0</v>
      </c>
      <c r="AQ20" s="52">
        <f>'Zał. nr 2 kalkulacja - 2027 r.'!N44</f>
        <v>0</v>
      </c>
    </row>
    <row r="21" spans="1:43" s="52" customFormat="1" x14ac:dyDescent="0.25">
      <c r="A21" s="52" t="str">
        <f>'Wniosek 2027 r.'!A59</f>
        <v/>
      </c>
      <c r="B21" s="60" t="str">
        <f>'Wniosek 2027 r.'!B59</f>
        <v/>
      </c>
      <c r="C21" s="58" t="str">
        <f>'Wniosek 2027 r.'!E59</f>
        <v/>
      </c>
      <c r="D21" s="58" t="str">
        <f>'Wniosek 2027 r.'!G59</f>
        <v/>
      </c>
      <c r="E21" s="55">
        <f>'Wniosek 2027 r.'!C184</f>
        <v>0</v>
      </c>
      <c r="F21" s="55">
        <f>'Wniosek 2027 r.'!C415</f>
        <v>0</v>
      </c>
      <c r="G21" s="57">
        <f>'Wniosek 2027 r.'!C300</f>
        <v>0</v>
      </c>
      <c r="H21" s="56">
        <f>'Wniosek 2027 r.'!D300</f>
        <v>0</v>
      </c>
      <c r="I21" s="64">
        <f>'Wniosek 2027 r.'!F300</f>
        <v>0</v>
      </c>
      <c r="J21" s="55">
        <f>'Wniosek 2027 r.'!H300</f>
        <v>0</v>
      </c>
      <c r="K21" s="54">
        <f>IFERROR('Wniosek 2027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- 2027 r.'!C45</f>
        <v>0</v>
      </c>
      <c r="AG21" s="52">
        <f>'Zał. nr 2 kalkulacja - 2027 r.'!D45</f>
        <v>0</v>
      </c>
      <c r="AH21" s="52">
        <f>'Zał. nr 2 kalkulacja - 2027 r.'!E45</f>
        <v>0</v>
      </c>
      <c r="AI21" s="52">
        <f>'Zał. nr 2 kalkulacja - 2027 r.'!F45</f>
        <v>0</v>
      </c>
      <c r="AJ21" s="52">
        <f>'Zał. nr 2 kalkulacja - 2027 r.'!G45</f>
        <v>0</v>
      </c>
      <c r="AK21" s="52">
        <f>'Zał. nr 2 kalkulacja - 2027 r.'!H45</f>
        <v>0</v>
      </c>
      <c r="AL21" s="52">
        <f>'Zał. nr 2 kalkulacja - 2027 r.'!I45</f>
        <v>0</v>
      </c>
      <c r="AM21" s="52">
        <f>'Zał. nr 2 kalkulacja - 2027 r.'!J45</f>
        <v>0</v>
      </c>
      <c r="AN21" s="52">
        <f>'Zał. nr 2 kalkulacja - 2027 r.'!K45</f>
        <v>0</v>
      </c>
      <c r="AO21" s="52">
        <f>'Zał. nr 2 kalkulacja - 2027 r.'!L45</f>
        <v>0</v>
      </c>
      <c r="AP21" s="52">
        <f>'Zał. nr 2 kalkulacja - 2027 r.'!M45</f>
        <v>0</v>
      </c>
      <c r="AQ21" s="52">
        <f>'Zał. nr 2 kalkulacja - 2027 r.'!N45</f>
        <v>0</v>
      </c>
    </row>
    <row r="22" spans="1:43" s="52" customFormat="1" x14ac:dyDescent="0.25">
      <c r="A22" s="52" t="str">
        <f>'Wniosek 2027 r.'!A60</f>
        <v/>
      </c>
      <c r="B22" s="60" t="str">
        <f>'Wniosek 2027 r.'!B60</f>
        <v/>
      </c>
      <c r="C22" s="58" t="str">
        <f>'Wniosek 2027 r.'!E60</f>
        <v/>
      </c>
      <c r="D22" s="58" t="str">
        <f>'Wniosek 2027 r.'!G60</f>
        <v/>
      </c>
      <c r="E22" s="55">
        <f>'Wniosek 2027 r.'!C185</f>
        <v>0</v>
      </c>
      <c r="F22" s="55">
        <f>'Wniosek 2027 r.'!C416</f>
        <v>0</v>
      </c>
      <c r="G22" s="57">
        <f>'Wniosek 2027 r.'!C301</f>
        <v>0</v>
      </c>
      <c r="H22" s="56">
        <f>'Wniosek 2027 r.'!D301</f>
        <v>0</v>
      </c>
      <c r="I22" s="64">
        <f>'Wniosek 2027 r.'!F301</f>
        <v>0</v>
      </c>
      <c r="J22" s="55">
        <f>'Wniosek 2027 r.'!H301</f>
        <v>0</v>
      </c>
      <c r="K22" s="54">
        <f>IFERROR('Wniosek 2027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- 2027 r.'!C46</f>
        <v>0</v>
      </c>
      <c r="AG22" s="52">
        <f>'Zał. nr 2 kalkulacja - 2027 r.'!D46</f>
        <v>0</v>
      </c>
      <c r="AH22" s="52">
        <f>'Zał. nr 2 kalkulacja - 2027 r.'!E46</f>
        <v>0</v>
      </c>
      <c r="AI22" s="52">
        <f>'Zał. nr 2 kalkulacja - 2027 r.'!F46</f>
        <v>0</v>
      </c>
      <c r="AJ22" s="52">
        <f>'Zał. nr 2 kalkulacja - 2027 r.'!G46</f>
        <v>0</v>
      </c>
      <c r="AK22" s="52">
        <f>'Zał. nr 2 kalkulacja - 2027 r.'!H46</f>
        <v>0</v>
      </c>
      <c r="AL22" s="52">
        <f>'Zał. nr 2 kalkulacja - 2027 r.'!I46</f>
        <v>0</v>
      </c>
      <c r="AM22" s="52">
        <f>'Zał. nr 2 kalkulacja - 2027 r.'!J46</f>
        <v>0</v>
      </c>
      <c r="AN22" s="52">
        <f>'Zał. nr 2 kalkulacja - 2027 r.'!K46</f>
        <v>0</v>
      </c>
      <c r="AO22" s="52">
        <f>'Zał. nr 2 kalkulacja - 2027 r.'!L46</f>
        <v>0</v>
      </c>
      <c r="AP22" s="52">
        <f>'Zał. nr 2 kalkulacja - 2027 r.'!M46</f>
        <v>0</v>
      </c>
      <c r="AQ22" s="52">
        <f>'Zał. nr 2 kalkulacja - 2027 r.'!N46</f>
        <v>0</v>
      </c>
    </row>
    <row r="23" spans="1:43" s="52" customFormat="1" x14ac:dyDescent="0.25">
      <c r="A23" s="52" t="str">
        <f>'Wniosek 2027 r.'!A61</f>
        <v/>
      </c>
      <c r="B23" s="60" t="str">
        <f>'Wniosek 2027 r.'!B61</f>
        <v/>
      </c>
      <c r="C23" s="58" t="str">
        <f>'Wniosek 2027 r.'!E61</f>
        <v/>
      </c>
      <c r="D23" s="58" t="str">
        <f>'Wniosek 2027 r.'!G61</f>
        <v/>
      </c>
      <c r="E23" s="55">
        <f>'Wniosek 2027 r.'!C186</f>
        <v>0</v>
      </c>
      <c r="F23" s="55">
        <f>'Wniosek 2027 r.'!C417</f>
        <v>0</v>
      </c>
      <c r="G23" s="57">
        <f>'Wniosek 2027 r.'!C302</f>
        <v>0</v>
      </c>
      <c r="H23" s="56">
        <f>'Wniosek 2027 r.'!D302</f>
        <v>0</v>
      </c>
      <c r="I23" s="64">
        <f>'Wniosek 2027 r.'!F302</f>
        <v>0</v>
      </c>
      <c r="J23" s="55">
        <f>'Wniosek 2027 r.'!H302</f>
        <v>0</v>
      </c>
      <c r="K23" s="54">
        <f>IFERROR('Wniosek 2027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- 2027 r.'!C47</f>
        <v>0</v>
      </c>
      <c r="AG23" s="52">
        <f>'Zał. nr 2 kalkulacja - 2027 r.'!D47</f>
        <v>0</v>
      </c>
      <c r="AH23" s="52">
        <f>'Zał. nr 2 kalkulacja - 2027 r.'!E47</f>
        <v>0</v>
      </c>
      <c r="AI23" s="52">
        <f>'Zał. nr 2 kalkulacja - 2027 r.'!F47</f>
        <v>0</v>
      </c>
      <c r="AJ23" s="52">
        <f>'Zał. nr 2 kalkulacja - 2027 r.'!G47</f>
        <v>0</v>
      </c>
      <c r="AK23" s="52">
        <f>'Zał. nr 2 kalkulacja - 2027 r.'!H47</f>
        <v>0</v>
      </c>
      <c r="AL23" s="52">
        <f>'Zał. nr 2 kalkulacja - 2027 r.'!I47</f>
        <v>0</v>
      </c>
      <c r="AM23" s="52">
        <f>'Zał. nr 2 kalkulacja - 2027 r.'!J47</f>
        <v>0</v>
      </c>
      <c r="AN23" s="52">
        <f>'Zał. nr 2 kalkulacja - 2027 r.'!K47</f>
        <v>0</v>
      </c>
      <c r="AO23" s="52">
        <f>'Zał. nr 2 kalkulacja - 2027 r.'!L47</f>
        <v>0</v>
      </c>
      <c r="AP23" s="52">
        <f>'Zał. nr 2 kalkulacja - 2027 r.'!M47</f>
        <v>0</v>
      </c>
      <c r="AQ23" s="52">
        <f>'Zał. nr 2 kalkulacja - 2027 r.'!N47</f>
        <v>0</v>
      </c>
    </row>
    <row r="24" spans="1:43" s="52" customFormat="1" x14ac:dyDescent="0.25">
      <c r="A24" s="52" t="str">
        <f>'Wniosek 2027 r.'!A62</f>
        <v/>
      </c>
      <c r="B24" s="60" t="str">
        <f>'Wniosek 2027 r.'!B62</f>
        <v/>
      </c>
      <c r="C24" s="58" t="str">
        <f>'Wniosek 2027 r.'!E62</f>
        <v/>
      </c>
      <c r="D24" s="58" t="str">
        <f>'Wniosek 2027 r.'!G62</f>
        <v/>
      </c>
      <c r="E24" s="55">
        <f>'Wniosek 2027 r.'!C187</f>
        <v>0</v>
      </c>
      <c r="F24" s="55">
        <f>'Wniosek 2027 r.'!C418</f>
        <v>0</v>
      </c>
      <c r="G24" s="57">
        <f>'Wniosek 2027 r.'!C303</f>
        <v>0</v>
      </c>
      <c r="H24" s="56">
        <f>'Wniosek 2027 r.'!D303</f>
        <v>0</v>
      </c>
      <c r="I24" s="64">
        <f>'Wniosek 2027 r.'!F303</f>
        <v>0</v>
      </c>
      <c r="J24" s="55">
        <f>'Wniosek 2027 r.'!H303</f>
        <v>0</v>
      </c>
      <c r="K24" s="54">
        <f>IFERROR('Wniosek 2027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- 2027 r.'!C48</f>
        <v>0</v>
      </c>
      <c r="AG24" s="52">
        <f>'Zał. nr 2 kalkulacja - 2027 r.'!D48</f>
        <v>0</v>
      </c>
      <c r="AH24" s="52">
        <f>'Zał. nr 2 kalkulacja - 2027 r.'!E48</f>
        <v>0</v>
      </c>
      <c r="AI24" s="52">
        <f>'Zał. nr 2 kalkulacja - 2027 r.'!F48</f>
        <v>0</v>
      </c>
      <c r="AJ24" s="52">
        <f>'Zał. nr 2 kalkulacja - 2027 r.'!G48</f>
        <v>0</v>
      </c>
      <c r="AK24" s="52">
        <f>'Zał. nr 2 kalkulacja - 2027 r.'!H48</f>
        <v>0</v>
      </c>
      <c r="AL24" s="52">
        <f>'Zał. nr 2 kalkulacja - 2027 r.'!I48</f>
        <v>0</v>
      </c>
      <c r="AM24" s="52">
        <f>'Zał. nr 2 kalkulacja - 2027 r.'!J48</f>
        <v>0</v>
      </c>
      <c r="AN24" s="52">
        <f>'Zał. nr 2 kalkulacja - 2027 r.'!K48</f>
        <v>0</v>
      </c>
      <c r="AO24" s="52">
        <f>'Zał. nr 2 kalkulacja - 2027 r.'!L48</f>
        <v>0</v>
      </c>
      <c r="AP24" s="52">
        <f>'Zał. nr 2 kalkulacja - 2027 r.'!M48</f>
        <v>0</v>
      </c>
      <c r="AQ24" s="52">
        <f>'Zał. nr 2 kalkulacja - 2027 r.'!N48</f>
        <v>0</v>
      </c>
    </row>
    <row r="25" spans="1:43" s="52" customFormat="1" x14ac:dyDescent="0.25">
      <c r="A25" s="52" t="str">
        <f>'Wniosek 2027 r.'!A63</f>
        <v/>
      </c>
      <c r="B25" s="60" t="str">
        <f>'Wniosek 2027 r.'!B63</f>
        <v/>
      </c>
      <c r="C25" s="58" t="str">
        <f>'Wniosek 2027 r.'!E63</f>
        <v/>
      </c>
      <c r="D25" s="58" t="str">
        <f>'Wniosek 2027 r.'!G63</f>
        <v/>
      </c>
      <c r="E25" s="55">
        <f>'Wniosek 2027 r.'!C188</f>
        <v>0</v>
      </c>
      <c r="F25" s="55">
        <f>'Wniosek 2027 r.'!C419</f>
        <v>0</v>
      </c>
      <c r="G25" s="57">
        <f>'Wniosek 2027 r.'!C304</f>
        <v>0</v>
      </c>
      <c r="H25" s="56">
        <f>'Wniosek 2027 r.'!D304</f>
        <v>0</v>
      </c>
      <c r="I25" s="64">
        <f>'Wniosek 2027 r.'!F304</f>
        <v>0</v>
      </c>
      <c r="J25" s="55">
        <f>'Wniosek 2027 r.'!H304</f>
        <v>0</v>
      </c>
      <c r="K25" s="54">
        <f>IFERROR('Wniosek 2027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- 2027 r.'!C49</f>
        <v>0</v>
      </c>
      <c r="AG25" s="52">
        <f>'Zał. nr 2 kalkulacja - 2027 r.'!D49</f>
        <v>0</v>
      </c>
      <c r="AH25" s="52">
        <f>'Zał. nr 2 kalkulacja - 2027 r.'!E49</f>
        <v>0</v>
      </c>
      <c r="AI25" s="52">
        <f>'Zał. nr 2 kalkulacja - 2027 r.'!F49</f>
        <v>0</v>
      </c>
      <c r="AJ25" s="52">
        <f>'Zał. nr 2 kalkulacja - 2027 r.'!G49</f>
        <v>0</v>
      </c>
      <c r="AK25" s="52">
        <f>'Zał. nr 2 kalkulacja - 2027 r.'!H49</f>
        <v>0</v>
      </c>
      <c r="AL25" s="52">
        <f>'Zał. nr 2 kalkulacja - 2027 r.'!I49</f>
        <v>0</v>
      </c>
      <c r="AM25" s="52">
        <f>'Zał. nr 2 kalkulacja - 2027 r.'!J49</f>
        <v>0</v>
      </c>
      <c r="AN25" s="52">
        <f>'Zał. nr 2 kalkulacja - 2027 r.'!K49</f>
        <v>0</v>
      </c>
      <c r="AO25" s="52">
        <f>'Zał. nr 2 kalkulacja - 2027 r.'!L49</f>
        <v>0</v>
      </c>
      <c r="AP25" s="52">
        <f>'Zał. nr 2 kalkulacja - 2027 r.'!M49</f>
        <v>0</v>
      </c>
      <c r="AQ25" s="52">
        <f>'Zał. nr 2 kalkulacja - 2027 r.'!N49</f>
        <v>0</v>
      </c>
    </row>
    <row r="26" spans="1:43" s="52" customFormat="1" x14ac:dyDescent="0.25">
      <c r="A26" s="52" t="str">
        <f>'Wniosek 2027 r.'!A64</f>
        <v/>
      </c>
      <c r="B26" s="60" t="str">
        <f>'Wniosek 2027 r.'!B64</f>
        <v/>
      </c>
      <c r="C26" s="58" t="str">
        <f>'Wniosek 2027 r.'!E64</f>
        <v/>
      </c>
      <c r="D26" s="58" t="str">
        <f>'Wniosek 2027 r.'!G64</f>
        <v/>
      </c>
      <c r="E26" s="55">
        <f>'Wniosek 2027 r.'!C189</f>
        <v>0</v>
      </c>
      <c r="F26" s="55">
        <f>'Wniosek 2027 r.'!C420</f>
        <v>0</v>
      </c>
      <c r="G26" s="57">
        <f>'Wniosek 2027 r.'!C305</f>
        <v>0</v>
      </c>
      <c r="H26" s="56">
        <f>'Wniosek 2027 r.'!D305</f>
        <v>0</v>
      </c>
      <c r="I26" s="64">
        <f>'Wniosek 2027 r.'!F305</f>
        <v>0</v>
      </c>
      <c r="J26" s="55">
        <f>'Wniosek 2027 r.'!H305</f>
        <v>0</v>
      </c>
      <c r="K26" s="54">
        <f>IFERROR('Wniosek 2027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- 2027 r.'!C50</f>
        <v>0</v>
      </c>
      <c r="AG26" s="52">
        <f>'Zał. nr 2 kalkulacja - 2027 r.'!D50</f>
        <v>0</v>
      </c>
      <c r="AH26" s="52">
        <f>'Zał. nr 2 kalkulacja - 2027 r.'!E50</f>
        <v>0</v>
      </c>
      <c r="AI26" s="52">
        <f>'Zał. nr 2 kalkulacja - 2027 r.'!F50</f>
        <v>0</v>
      </c>
      <c r="AJ26" s="52">
        <f>'Zał. nr 2 kalkulacja - 2027 r.'!G50</f>
        <v>0</v>
      </c>
      <c r="AK26" s="52">
        <f>'Zał. nr 2 kalkulacja - 2027 r.'!H50</f>
        <v>0</v>
      </c>
      <c r="AL26" s="52">
        <f>'Zał. nr 2 kalkulacja - 2027 r.'!I50</f>
        <v>0</v>
      </c>
      <c r="AM26" s="52">
        <f>'Zał. nr 2 kalkulacja - 2027 r.'!J50</f>
        <v>0</v>
      </c>
      <c r="AN26" s="52">
        <f>'Zał. nr 2 kalkulacja - 2027 r.'!K50</f>
        <v>0</v>
      </c>
      <c r="AO26" s="52">
        <f>'Zał. nr 2 kalkulacja - 2027 r.'!L50</f>
        <v>0</v>
      </c>
      <c r="AP26" s="52">
        <f>'Zał. nr 2 kalkulacja - 2027 r.'!M50</f>
        <v>0</v>
      </c>
      <c r="AQ26" s="52">
        <f>'Zał. nr 2 kalkulacja - 2027 r.'!N50</f>
        <v>0</v>
      </c>
    </row>
    <row r="27" spans="1:43" s="52" customFormat="1" x14ac:dyDescent="0.25">
      <c r="A27" s="52" t="str">
        <f>'Wniosek 2027 r.'!A65</f>
        <v/>
      </c>
      <c r="B27" s="60" t="str">
        <f>'Wniosek 2027 r.'!B65</f>
        <v/>
      </c>
      <c r="C27" s="58" t="str">
        <f>'Wniosek 2027 r.'!E65</f>
        <v/>
      </c>
      <c r="D27" s="58" t="str">
        <f>'Wniosek 2027 r.'!G65</f>
        <v/>
      </c>
      <c r="E27" s="55">
        <f>'Wniosek 2027 r.'!C190</f>
        <v>0</v>
      </c>
      <c r="F27" s="55">
        <f>'Wniosek 2027 r.'!C421</f>
        <v>0</v>
      </c>
      <c r="G27" s="57">
        <f>'Wniosek 2027 r.'!C306</f>
        <v>0</v>
      </c>
      <c r="H27" s="56">
        <f>'Wniosek 2027 r.'!D306</f>
        <v>0</v>
      </c>
      <c r="I27" s="64">
        <f>'Wniosek 2027 r.'!F306</f>
        <v>0</v>
      </c>
      <c r="J27" s="55">
        <f>'Wniosek 2027 r.'!H306</f>
        <v>0</v>
      </c>
      <c r="K27" s="54">
        <f>IFERROR('Wniosek 2027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- 2027 r.'!C51</f>
        <v>0</v>
      </c>
      <c r="AG27" s="52">
        <f>'Zał. nr 2 kalkulacja - 2027 r.'!D51</f>
        <v>0</v>
      </c>
      <c r="AH27" s="52">
        <f>'Zał. nr 2 kalkulacja - 2027 r.'!E51</f>
        <v>0</v>
      </c>
      <c r="AI27" s="52">
        <f>'Zał. nr 2 kalkulacja - 2027 r.'!F51</f>
        <v>0</v>
      </c>
      <c r="AJ27" s="52">
        <f>'Zał. nr 2 kalkulacja - 2027 r.'!G51</f>
        <v>0</v>
      </c>
      <c r="AK27" s="52">
        <f>'Zał. nr 2 kalkulacja - 2027 r.'!H51</f>
        <v>0</v>
      </c>
      <c r="AL27" s="52">
        <f>'Zał. nr 2 kalkulacja - 2027 r.'!I51</f>
        <v>0</v>
      </c>
      <c r="AM27" s="52">
        <f>'Zał. nr 2 kalkulacja - 2027 r.'!J51</f>
        <v>0</v>
      </c>
      <c r="AN27" s="52">
        <f>'Zał. nr 2 kalkulacja - 2027 r.'!K51</f>
        <v>0</v>
      </c>
      <c r="AO27" s="52">
        <f>'Zał. nr 2 kalkulacja - 2027 r.'!L51</f>
        <v>0</v>
      </c>
      <c r="AP27" s="52">
        <f>'Zał. nr 2 kalkulacja - 2027 r.'!M51</f>
        <v>0</v>
      </c>
      <c r="AQ27" s="52">
        <f>'Zał. nr 2 kalkulacja - 2027 r.'!N51</f>
        <v>0</v>
      </c>
    </row>
    <row r="28" spans="1:43" s="52" customFormat="1" x14ac:dyDescent="0.25">
      <c r="A28" s="52" t="str">
        <f>'Wniosek 2027 r.'!A66</f>
        <v/>
      </c>
      <c r="B28" s="60" t="str">
        <f>'Wniosek 2027 r.'!B66</f>
        <v/>
      </c>
      <c r="C28" s="58" t="str">
        <f>'Wniosek 2027 r.'!E66</f>
        <v/>
      </c>
      <c r="D28" s="58" t="str">
        <f>'Wniosek 2027 r.'!G66</f>
        <v/>
      </c>
      <c r="E28" s="55">
        <f>'Wniosek 2027 r.'!C191</f>
        <v>0</v>
      </c>
      <c r="F28" s="55">
        <f>'Wniosek 2027 r.'!C422</f>
        <v>0</v>
      </c>
      <c r="G28" s="57">
        <f>'Wniosek 2027 r.'!C307</f>
        <v>0</v>
      </c>
      <c r="H28" s="56">
        <f>'Wniosek 2027 r.'!D307</f>
        <v>0</v>
      </c>
      <c r="I28" s="64">
        <f>'Wniosek 2027 r.'!F307</f>
        <v>0</v>
      </c>
      <c r="J28" s="55">
        <f>'Wniosek 2027 r.'!H307</f>
        <v>0</v>
      </c>
      <c r="K28" s="54">
        <f>IFERROR('Wniosek 2027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- 2027 r.'!C52</f>
        <v>0</v>
      </c>
      <c r="AG28" s="52">
        <f>'Zał. nr 2 kalkulacja - 2027 r.'!D52</f>
        <v>0</v>
      </c>
      <c r="AH28" s="52">
        <f>'Zał. nr 2 kalkulacja - 2027 r.'!E52</f>
        <v>0</v>
      </c>
      <c r="AI28" s="52">
        <f>'Zał. nr 2 kalkulacja - 2027 r.'!F52</f>
        <v>0</v>
      </c>
      <c r="AJ28" s="52">
        <f>'Zał. nr 2 kalkulacja - 2027 r.'!G52</f>
        <v>0</v>
      </c>
      <c r="AK28" s="52">
        <f>'Zał. nr 2 kalkulacja - 2027 r.'!H52</f>
        <v>0</v>
      </c>
      <c r="AL28" s="52">
        <f>'Zał. nr 2 kalkulacja - 2027 r.'!I52</f>
        <v>0</v>
      </c>
      <c r="AM28" s="52">
        <f>'Zał. nr 2 kalkulacja - 2027 r.'!J52</f>
        <v>0</v>
      </c>
      <c r="AN28" s="52">
        <f>'Zał. nr 2 kalkulacja - 2027 r.'!K52</f>
        <v>0</v>
      </c>
      <c r="AO28" s="52">
        <f>'Zał. nr 2 kalkulacja - 2027 r.'!L52</f>
        <v>0</v>
      </c>
      <c r="AP28" s="52">
        <f>'Zał. nr 2 kalkulacja - 2027 r.'!M52</f>
        <v>0</v>
      </c>
      <c r="AQ28" s="52">
        <f>'Zał. nr 2 kalkulacja - 2027 r.'!N52</f>
        <v>0</v>
      </c>
    </row>
    <row r="29" spans="1:43" s="52" customFormat="1" x14ac:dyDescent="0.25">
      <c r="A29" s="52" t="str">
        <f>'Wniosek 2027 r.'!A67</f>
        <v/>
      </c>
      <c r="B29" s="60" t="str">
        <f>'Wniosek 2027 r.'!B67</f>
        <v/>
      </c>
      <c r="C29" s="58" t="str">
        <f>'Wniosek 2027 r.'!E67</f>
        <v/>
      </c>
      <c r="D29" s="58" t="str">
        <f>'Wniosek 2027 r.'!G67</f>
        <v/>
      </c>
      <c r="E29" s="55">
        <f>'Wniosek 2027 r.'!C192</f>
        <v>0</v>
      </c>
      <c r="F29" s="55">
        <f>'Wniosek 2027 r.'!C423</f>
        <v>0</v>
      </c>
      <c r="G29" s="57">
        <f>'Wniosek 2027 r.'!C308</f>
        <v>0</v>
      </c>
      <c r="H29" s="56">
        <f>'Wniosek 2027 r.'!D308</f>
        <v>0</v>
      </c>
      <c r="I29" s="64">
        <f>'Wniosek 2027 r.'!F308</f>
        <v>0</v>
      </c>
      <c r="J29" s="55">
        <f>'Wniosek 2027 r.'!H308</f>
        <v>0</v>
      </c>
      <c r="K29" s="54">
        <f>IFERROR('Wniosek 2027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- 2027 r.'!C53</f>
        <v>0</v>
      </c>
      <c r="AG29" s="52">
        <f>'Zał. nr 2 kalkulacja - 2027 r.'!D53</f>
        <v>0</v>
      </c>
      <c r="AH29" s="52">
        <f>'Zał. nr 2 kalkulacja - 2027 r.'!E53</f>
        <v>0</v>
      </c>
      <c r="AI29" s="52">
        <f>'Zał. nr 2 kalkulacja - 2027 r.'!F53</f>
        <v>0</v>
      </c>
      <c r="AJ29" s="52">
        <f>'Zał. nr 2 kalkulacja - 2027 r.'!G53</f>
        <v>0</v>
      </c>
      <c r="AK29" s="52">
        <f>'Zał. nr 2 kalkulacja - 2027 r.'!H53</f>
        <v>0</v>
      </c>
      <c r="AL29" s="52">
        <f>'Zał. nr 2 kalkulacja - 2027 r.'!I53</f>
        <v>0</v>
      </c>
      <c r="AM29" s="52">
        <f>'Zał. nr 2 kalkulacja - 2027 r.'!J53</f>
        <v>0</v>
      </c>
      <c r="AN29" s="52">
        <f>'Zał. nr 2 kalkulacja - 2027 r.'!K53</f>
        <v>0</v>
      </c>
      <c r="AO29" s="52">
        <f>'Zał. nr 2 kalkulacja - 2027 r.'!L53</f>
        <v>0</v>
      </c>
      <c r="AP29" s="52">
        <f>'Zał. nr 2 kalkulacja - 2027 r.'!M53</f>
        <v>0</v>
      </c>
      <c r="AQ29" s="52">
        <f>'Zał. nr 2 kalkulacja - 2027 r.'!N53</f>
        <v>0</v>
      </c>
    </row>
    <row r="30" spans="1:43" s="52" customFormat="1" x14ac:dyDescent="0.25">
      <c r="A30" s="52" t="str">
        <f>'Wniosek 2027 r.'!A68</f>
        <v/>
      </c>
      <c r="B30" s="60" t="str">
        <f>'Wniosek 2027 r.'!B68</f>
        <v/>
      </c>
      <c r="C30" s="58" t="str">
        <f>'Wniosek 2027 r.'!E68</f>
        <v/>
      </c>
      <c r="D30" s="58" t="str">
        <f>'Wniosek 2027 r.'!G68</f>
        <v/>
      </c>
      <c r="E30" s="55">
        <f>'Wniosek 2027 r.'!C193</f>
        <v>0</v>
      </c>
      <c r="F30" s="55">
        <f>'Wniosek 2027 r.'!C424</f>
        <v>0</v>
      </c>
      <c r="G30" s="57">
        <f>'Wniosek 2027 r.'!C309</f>
        <v>0</v>
      </c>
      <c r="H30" s="56">
        <f>'Wniosek 2027 r.'!D309</f>
        <v>0</v>
      </c>
      <c r="I30" s="64">
        <f>'Wniosek 2027 r.'!F309</f>
        <v>0</v>
      </c>
      <c r="J30" s="55">
        <f>'Wniosek 2027 r.'!H309</f>
        <v>0</v>
      </c>
      <c r="K30" s="54">
        <f>IFERROR('Wniosek 2027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- 2027 r.'!C54</f>
        <v>0</v>
      </c>
      <c r="AG30" s="52">
        <f>'Zał. nr 2 kalkulacja - 2027 r.'!D54</f>
        <v>0</v>
      </c>
      <c r="AH30" s="52">
        <f>'Zał. nr 2 kalkulacja - 2027 r.'!E54</f>
        <v>0</v>
      </c>
      <c r="AI30" s="52">
        <f>'Zał. nr 2 kalkulacja - 2027 r.'!F54</f>
        <v>0</v>
      </c>
      <c r="AJ30" s="52">
        <f>'Zał. nr 2 kalkulacja - 2027 r.'!G54</f>
        <v>0</v>
      </c>
      <c r="AK30" s="52">
        <f>'Zał. nr 2 kalkulacja - 2027 r.'!H54</f>
        <v>0</v>
      </c>
      <c r="AL30" s="52">
        <f>'Zał. nr 2 kalkulacja - 2027 r.'!I54</f>
        <v>0</v>
      </c>
      <c r="AM30" s="52">
        <f>'Zał. nr 2 kalkulacja - 2027 r.'!J54</f>
        <v>0</v>
      </c>
      <c r="AN30" s="52">
        <f>'Zał. nr 2 kalkulacja - 2027 r.'!K54</f>
        <v>0</v>
      </c>
      <c r="AO30" s="52">
        <f>'Zał. nr 2 kalkulacja - 2027 r.'!L54</f>
        <v>0</v>
      </c>
      <c r="AP30" s="52">
        <f>'Zał. nr 2 kalkulacja - 2027 r.'!M54</f>
        <v>0</v>
      </c>
      <c r="AQ30" s="52">
        <f>'Zał. nr 2 kalkulacja - 2027 r.'!N54</f>
        <v>0</v>
      </c>
    </row>
    <row r="31" spans="1:43" s="52" customFormat="1" x14ac:dyDescent="0.25">
      <c r="A31" s="52" t="str">
        <f>'Wniosek 2027 r.'!A69</f>
        <v/>
      </c>
      <c r="B31" s="60" t="str">
        <f>'Wniosek 2027 r.'!B69</f>
        <v/>
      </c>
      <c r="C31" s="58" t="str">
        <f>'Wniosek 2027 r.'!E69</f>
        <v/>
      </c>
      <c r="D31" s="58" t="str">
        <f>'Wniosek 2027 r.'!G69</f>
        <v/>
      </c>
      <c r="E31" s="55">
        <f>'Wniosek 2027 r.'!C194</f>
        <v>0</v>
      </c>
      <c r="F31" s="55">
        <f>'Wniosek 2027 r.'!C425</f>
        <v>0</v>
      </c>
      <c r="G31" s="57">
        <f>'Wniosek 2027 r.'!C310</f>
        <v>0</v>
      </c>
      <c r="H31" s="56">
        <f>'Wniosek 2027 r.'!D310</f>
        <v>0</v>
      </c>
      <c r="I31" s="64">
        <f>'Wniosek 2027 r.'!F310</f>
        <v>0</v>
      </c>
      <c r="J31" s="55">
        <f>'Wniosek 2027 r.'!H310</f>
        <v>0</v>
      </c>
      <c r="K31" s="54">
        <f>IFERROR('Wniosek 2027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- 2027 r.'!C55</f>
        <v>0</v>
      </c>
      <c r="AG31" s="52">
        <f>'Zał. nr 2 kalkulacja - 2027 r.'!D55</f>
        <v>0</v>
      </c>
      <c r="AH31" s="52">
        <f>'Zał. nr 2 kalkulacja - 2027 r.'!E55</f>
        <v>0</v>
      </c>
      <c r="AI31" s="52">
        <f>'Zał. nr 2 kalkulacja - 2027 r.'!F55</f>
        <v>0</v>
      </c>
      <c r="AJ31" s="52">
        <f>'Zał. nr 2 kalkulacja - 2027 r.'!G55</f>
        <v>0</v>
      </c>
      <c r="AK31" s="52">
        <f>'Zał. nr 2 kalkulacja - 2027 r.'!H55</f>
        <v>0</v>
      </c>
      <c r="AL31" s="52">
        <f>'Zał. nr 2 kalkulacja - 2027 r.'!I55</f>
        <v>0</v>
      </c>
      <c r="AM31" s="52">
        <f>'Zał. nr 2 kalkulacja - 2027 r.'!J55</f>
        <v>0</v>
      </c>
      <c r="AN31" s="52">
        <f>'Zał. nr 2 kalkulacja - 2027 r.'!K55</f>
        <v>0</v>
      </c>
      <c r="AO31" s="52">
        <f>'Zał. nr 2 kalkulacja - 2027 r.'!L55</f>
        <v>0</v>
      </c>
      <c r="AP31" s="52">
        <f>'Zał. nr 2 kalkulacja - 2027 r.'!M55</f>
        <v>0</v>
      </c>
      <c r="AQ31" s="52">
        <f>'Zał. nr 2 kalkulacja - 2027 r.'!N55</f>
        <v>0</v>
      </c>
    </row>
    <row r="32" spans="1:43" s="52" customFormat="1" x14ac:dyDescent="0.25">
      <c r="A32" s="52" t="str">
        <f>'Wniosek 2027 r.'!A70</f>
        <v/>
      </c>
      <c r="B32" s="60" t="str">
        <f>'Wniosek 2027 r.'!B70</f>
        <v/>
      </c>
      <c r="C32" s="58" t="str">
        <f>'Wniosek 2027 r.'!E70</f>
        <v/>
      </c>
      <c r="D32" s="58" t="str">
        <f>'Wniosek 2027 r.'!G70</f>
        <v/>
      </c>
      <c r="E32" s="55">
        <f>'Wniosek 2027 r.'!C195</f>
        <v>0</v>
      </c>
      <c r="F32" s="55">
        <f>'Wniosek 2027 r.'!C426</f>
        <v>0</v>
      </c>
      <c r="G32" s="57">
        <f>'Wniosek 2027 r.'!C311</f>
        <v>0</v>
      </c>
      <c r="H32" s="56">
        <f>'Wniosek 2027 r.'!D311</f>
        <v>0</v>
      </c>
      <c r="I32" s="64">
        <f>'Wniosek 2027 r.'!F311</f>
        <v>0</v>
      </c>
      <c r="J32" s="55">
        <f>'Wniosek 2027 r.'!H311</f>
        <v>0</v>
      </c>
      <c r="K32" s="54">
        <f>IFERROR('Wniosek 2027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- 2027 r.'!C56</f>
        <v>0</v>
      </c>
      <c r="AG32" s="52">
        <f>'Zał. nr 2 kalkulacja - 2027 r.'!D56</f>
        <v>0</v>
      </c>
      <c r="AH32" s="52">
        <f>'Zał. nr 2 kalkulacja - 2027 r.'!E56</f>
        <v>0</v>
      </c>
      <c r="AI32" s="52">
        <f>'Zał. nr 2 kalkulacja - 2027 r.'!F56</f>
        <v>0</v>
      </c>
      <c r="AJ32" s="52">
        <f>'Zał. nr 2 kalkulacja - 2027 r.'!G56</f>
        <v>0</v>
      </c>
      <c r="AK32" s="52">
        <f>'Zał. nr 2 kalkulacja - 2027 r.'!H56</f>
        <v>0</v>
      </c>
      <c r="AL32" s="52">
        <f>'Zał. nr 2 kalkulacja - 2027 r.'!I56</f>
        <v>0</v>
      </c>
      <c r="AM32" s="52">
        <f>'Zał. nr 2 kalkulacja - 2027 r.'!J56</f>
        <v>0</v>
      </c>
      <c r="AN32" s="52">
        <f>'Zał. nr 2 kalkulacja - 2027 r.'!K56</f>
        <v>0</v>
      </c>
      <c r="AO32" s="52">
        <f>'Zał. nr 2 kalkulacja - 2027 r.'!L56</f>
        <v>0</v>
      </c>
      <c r="AP32" s="52">
        <f>'Zał. nr 2 kalkulacja - 2027 r.'!M56</f>
        <v>0</v>
      </c>
      <c r="AQ32" s="52">
        <f>'Zał. nr 2 kalkulacja - 2027 r.'!N56</f>
        <v>0</v>
      </c>
    </row>
    <row r="33" spans="1:43" s="52" customFormat="1" x14ac:dyDescent="0.25">
      <c r="A33" s="52" t="str">
        <f>'Wniosek 2027 r.'!A71</f>
        <v/>
      </c>
      <c r="B33" s="60" t="str">
        <f>'Wniosek 2027 r.'!B71</f>
        <v/>
      </c>
      <c r="C33" s="58" t="str">
        <f>'Wniosek 2027 r.'!E71</f>
        <v/>
      </c>
      <c r="D33" s="58" t="str">
        <f>'Wniosek 2027 r.'!G71</f>
        <v/>
      </c>
      <c r="E33" s="55">
        <f>'Wniosek 2027 r.'!C196</f>
        <v>0</v>
      </c>
      <c r="F33" s="55">
        <f>'Wniosek 2027 r.'!C427</f>
        <v>0</v>
      </c>
      <c r="G33" s="57">
        <f>'Wniosek 2027 r.'!C312</f>
        <v>0</v>
      </c>
      <c r="H33" s="56">
        <f>'Wniosek 2027 r.'!D312</f>
        <v>0</v>
      </c>
      <c r="I33" s="64">
        <f>'Wniosek 2027 r.'!F312</f>
        <v>0</v>
      </c>
      <c r="J33" s="55">
        <f>'Wniosek 2027 r.'!H312</f>
        <v>0</v>
      </c>
      <c r="K33" s="54">
        <f>IFERROR('Wniosek 2027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- 2027 r.'!C57</f>
        <v>0</v>
      </c>
      <c r="AG33" s="52">
        <f>'Zał. nr 2 kalkulacja - 2027 r.'!D57</f>
        <v>0</v>
      </c>
      <c r="AH33" s="52">
        <f>'Zał. nr 2 kalkulacja - 2027 r.'!E57</f>
        <v>0</v>
      </c>
      <c r="AI33" s="52">
        <f>'Zał. nr 2 kalkulacja - 2027 r.'!F57</f>
        <v>0</v>
      </c>
      <c r="AJ33" s="52">
        <f>'Zał. nr 2 kalkulacja - 2027 r.'!G57</f>
        <v>0</v>
      </c>
      <c r="AK33" s="52">
        <f>'Zał. nr 2 kalkulacja - 2027 r.'!H57</f>
        <v>0</v>
      </c>
      <c r="AL33" s="52">
        <f>'Zał. nr 2 kalkulacja - 2027 r.'!I57</f>
        <v>0</v>
      </c>
      <c r="AM33" s="52">
        <f>'Zał. nr 2 kalkulacja - 2027 r.'!J57</f>
        <v>0</v>
      </c>
      <c r="AN33" s="52">
        <f>'Zał. nr 2 kalkulacja - 2027 r.'!K57</f>
        <v>0</v>
      </c>
      <c r="AO33" s="52">
        <f>'Zał. nr 2 kalkulacja - 2027 r.'!L57</f>
        <v>0</v>
      </c>
      <c r="AP33" s="52">
        <f>'Zał. nr 2 kalkulacja - 2027 r.'!M57</f>
        <v>0</v>
      </c>
      <c r="AQ33" s="52">
        <f>'Zał. nr 2 kalkulacja - 2027 r.'!N57</f>
        <v>0</v>
      </c>
    </row>
    <row r="34" spans="1:43" s="52" customFormat="1" x14ac:dyDescent="0.25">
      <c r="A34" s="52" t="str">
        <f>'Wniosek 2027 r.'!A72</f>
        <v/>
      </c>
      <c r="B34" s="60" t="str">
        <f>'Wniosek 2027 r.'!B72</f>
        <v/>
      </c>
      <c r="C34" s="58" t="str">
        <f>'Wniosek 2027 r.'!E72</f>
        <v/>
      </c>
      <c r="D34" s="58" t="str">
        <f>'Wniosek 2027 r.'!G72</f>
        <v/>
      </c>
      <c r="E34" s="55">
        <f>'Wniosek 2027 r.'!C197</f>
        <v>0</v>
      </c>
      <c r="F34" s="55">
        <f>'Wniosek 2027 r.'!C428</f>
        <v>0</v>
      </c>
      <c r="G34" s="57">
        <f>'Wniosek 2027 r.'!C313</f>
        <v>0</v>
      </c>
      <c r="H34" s="56">
        <f>'Wniosek 2027 r.'!D313</f>
        <v>0</v>
      </c>
      <c r="I34" s="64">
        <f>'Wniosek 2027 r.'!F313</f>
        <v>0</v>
      </c>
      <c r="J34" s="55">
        <f>'Wniosek 2027 r.'!H313</f>
        <v>0</v>
      </c>
      <c r="K34" s="54">
        <f>IFERROR('Wniosek 2027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- 2027 r.'!C58</f>
        <v>0</v>
      </c>
      <c r="AG34" s="52">
        <f>'Zał. nr 2 kalkulacja - 2027 r.'!D58</f>
        <v>0</v>
      </c>
      <c r="AH34" s="52">
        <f>'Zał. nr 2 kalkulacja - 2027 r.'!E58</f>
        <v>0</v>
      </c>
      <c r="AI34" s="52">
        <f>'Zał. nr 2 kalkulacja - 2027 r.'!F58</f>
        <v>0</v>
      </c>
      <c r="AJ34" s="52">
        <f>'Zał. nr 2 kalkulacja - 2027 r.'!G58</f>
        <v>0</v>
      </c>
      <c r="AK34" s="52">
        <f>'Zał. nr 2 kalkulacja - 2027 r.'!H58</f>
        <v>0</v>
      </c>
      <c r="AL34" s="52">
        <f>'Zał. nr 2 kalkulacja - 2027 r.'!I58</f>
        <v>0</v>
      </c>
      <c r="AM34" s="52">
        <f>'Zał. nr 2 kalkulacja - 2027 r.'!J58</f>
        <v>0</v>
      </c>
      <c r="AN34" s="52">
        <f>'Zał. nr 2 kalkulacja - 2027 r.'!K58</f>
        <v>0</v>
      </c>
      <c r="AO34" s="52">
        <f>'Zał. nr 2 kalkulacja - 2027 r.'!L58</f>
        <v>0</v>
      </c>
      <c r="AP34" s="52">
        <f>'Zał. nr 2 kalkulacja - 2027 r.'!M58</f>
        <v>0</v>
      </c>
      <c r="AQ34" s="52">
        <f>'Zał. nr 2 kalkulacja - 2027 r.'!N58</f>
        <v>0</v>
      </c>
    </row>
    <row r="35" spans="1:43" s="52" customFormat="1" x14ac:dyDescent="0.25">
      <c r="A35" s="52" t="str">
        <f>'Wniosek 2027 r.'!A73</f>
        <v/>
      </c>
      <c r="B35" s="60" t="str">
        <f>'Wniosek 2027 r.'!B73</f>
        <v/>
      </c>
      <c r="C35" s="58" t="str">
        <f>'Wniosek 2027 r.'!E73</f>
        <v/>
      </c>
      <c r="D35" s="58" t="str">
        <f>'Wniosek 2027 r.'!G73</f>
        <v/>
      </c>
      <c r="E35" s="55">
        <f>'Wniosek 2027 r.'!C198</f>
        <v>0</v>
      </c>
      <c r="F35" s="55">
        <f>'Wniosek 2027 r.'!C429</f>
        <v>0</v>
      </c>
      <c r="G35" s="57">
        <f>'Wniosek 2027 r.'!C314</f>
        <v>0</v>
      </c>
      <c r="H35" s="56">
        <f>'Wniosek 2027 r.'!D314</f>
        <v>0</v>
      </c>
      <c r="I35" s="64">
        <f>'Wniosek 2027 r.'!F314</f>
        <v>0</v>
      </c>
      <c r="J35" s="55">
        <f>'Wniosek 2027 r.'!H314</f>
        <v>0</v>
      </c>
      <c r="K35" s="54">
        <f>IFERROR('Wniosek 2027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- 2027 r.'!C59</f>
        <v>0</v>
      </c>
      <c r="AG35" s="52">
        <f>'Zał. nr 2 kalkulacja - 2027 r.'!D59</f>
        <v>0</v>
      </c>
      <c r="AH35" s="52">
        <f>'Zał. nr 2 kalkulacja - 2027 r.'!E59</f>
        <v>0</v>
      </c>
      <c r="AI35" s="52">
        <f>'Zał. nr 2 kalkulacja - 2027 r.'!F59</f>
        <v>0</v>
      </c>
      <c r="AJ35" s="52">
        <f>'Zał. nr 2 kalkulacja - 2027 r.'!G59</f>
        <v>0</v>
      </c>
      <c r="AK35" s="52">
        <f>'Zał. nr 2 kalkulacja - 2027 r.'!H59</f>
        <v>0</v>
      </c>
      <c r="AL35" s="52">
        <f>'Zał. nr 2 kalkulacja - 2027 r.'!I59</f>
        <v>0</v>
      </c>
      <c r="AM35" s="52">
        <f>'Zał. nr 2 kalkulacja - 2027 r.'!J59</f>
        <v>0</v>
      </c>
      <c r="AN35" s="52">
        <f>'Zał. nr 2 kalkulacja - 2027 r.'!K59</f>
        <v>0</v>
      </c>
      <c r="AO35" s="52">
        <f>'Zał. nr 2 kalkulacja - 2027 r.'!L59</f>
        <v>0</v>
      </c>
      <c r="AP35" s="52">
        <f>'Zał. nr 2 kalkulacja - 2027 r.'!M59</f>
        <v>0</v>
      </c>
      <c r="AQ35" s="52">
        <f>'Zał. nr 2 kalkulacja - 2027 r.'!N59</f>
        <v>0</v>
      </c>
    </row>
    <row r="36" spans="1:43" s="52" customFormat="1" x14ac:dyDescent="0.25">
      <c r="A36" s="52" t="str">
        <f>'Wniosek 2027 r.'!A74</f>
        <v/>
      </c>
      <c r="B36" s="60" t="str">
        <f>'Wniosek 2027 r.'!B74</f>
        <v/>
      </c>
      <c r="C36" s="58" t="str">
        <f>'Wniosek 2027 r.'!E74</f>
        <v/>
      </c>
      <c r="D36" s="58" t="str">
        <f>'Wniosek 2027 r.'!G74</f>
        <v/>
      </c>
      <c r="E36" s="55">
        <f>'Wniosek 2027 r.'!C199</f>
        <v>0</v>
      </c>
      <c r="F36" s="55">
        <f>'Wniosek 2027 r.'!C430</f>
        <v>0</v>
      </c>
      <c r="G36" s="57">
        <f>'Wniosek 2027 r.'!C315</f>
        <v>0</v>
      </c>
      <c r="H36" s="56">
        <f>'Wniosek 2027 r.'!D315</f>
        <v>0</v>
      </c>
      <c r="I36" s="64">
        <f>'Wniosek 2027 r.'!F315</f>
        <v>0</v>
      </c>
      <c r="J36" s="55">
        <f>'Wniosek 2027 r.'!H315</f>
        <v>0</v>
      </c>
      <c r="K36" s="54">
        <f>IFERROR('Wniosek 2027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- 2027 r.'!C60</f>
        <v>0</v>
      </c>
      <c r="AG36" s="52">
        <f>'Zał. nr 2 kalkulacja - 2027 r.'!D60</f>
        <v>0</v>
      </c>
      <c r="AH36" s="52">
        <f>'Zał. nr 2 kalkulacja - 2027 r.'!E60</f>
        <v>0</v>
      </c>
      <c r="AI36" s="52">
        <f>'Zał. nr 2 kalkulacja - 2027 r.'!F60</f>
        <v>0</v>
      </c>
      <c r="AJ36" s="52">
        <f>'Zał. nr 2 kalkulacja - 2027 r.'!G60</f>
        <v>0</v>
      </c>
      <c r="AK36" s="52">
        <f>'Zał. nr 2 kalkulacja - 2027 r.'!H60</f>
        <v>0</v>
      </c>
      <c r="AL36" s="52">
        <f>'Zał. nr 2 kalkulacja - 2027 r.'!I60</f>
        <v>0</v>
      </c>
      <c r="AM36" s="52">
        <f>'Zał. nr 2 kalkulacja - 2027 r.'!J60</f>
        <v>0</v>
      </c>
      <c r="AN36" s="52">
        <f>'Zał. nr 2 kalkulacja - 2027 r.'!K60</f>
        <v>0</v>
      </c>
      <c r="AO36" s="52">
        <f>'Zał. nr 2 kalkulacja - 2027 r.'!L60</f>
        <v>0</v>
      </c>
      <c r="AP36" s="52">
        <f>'Zał. nr 2 kalkulacja - 2027 r.'!M60</f>
        <v>0</v>
      </c>
      <c r="AQ36" s="52">
        <f>'Zał. nr 2 kalkulacja - 2027 r.'!N60</f>
        <v>0</v>
      </c>
    </row>
    <row r="37" spans="1:43" s="52" customFormat="1" x14ac:dyDescent="0.25">
      <c r="A37" s="52" t="str">
        <f>'Wniosek 2027 r.'!A75</f>
        <v/>
      </c>
      <c r="B37" s="60" t="str">
        <f>'Wniosek 2027 r.'!B75</f>
        <v/>
      </c>
      <c r="C37" s="58" t="str">
        <f>'Wniosek 2027 r.'!E75</f>
        <v/>
      </c>
      <c r="D37" s="58" t="str">
        <f>'Wniosek 2027 r.'!G75</f>
        <v/>
      </c>
      <c r="E37" s="55">
        <f>'Wniosek 2027 r.'!C200</f>
        <v>0</v>
      </c>
      <c r="F37" s="55">
        <f>'Wniosek 2027 r.'!C431</f>
        <v>0</v>
      </c>
      <c r="G37" s="57">
        <f>'Wniosek 2027 r.'!C316</f>
        <v>0</v>
      </c>
      <c r="H37" s="56">
        <f>'Wniosek 2027 r.'!D316</f>
        <v>0</v>
      </c>
      <c r="I37" s="64">
        <f>'Wniosek 2027 r.'!F316</f>
        <v>0</v>
      </c>
      <c r="J37" s="55">
        <f>'Wniosek 2027 r.'!H316</f>
        <v>0</v>
      </c>
      <c r="K37" s="54">
        <f>IFERROR('Wniosek 2027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- 2027 r.'!C61</f>
        <v>0</v>
      </c>
      <c r="AG37" s="52">
        <f>'Zał. nr 2 kalkulacja - 2027 r.'!D61</f>
        <v>0</v>
      </c>
      <c r="AH37" s="52">
        <f>'Zał. nr 2 kalkulacja - 2027 r.'!E61</f>
        <v>0</v>
      </c>
      <c r="AI37" s="52">
        <f>'Zał. nr 2 kalkulacja - 2027 r.'!F61</f>
        <v>0</v>
      </c>
      <c r="AJ37" s="52">
        <f>'Zał. nr 2 kalkulacja - 2027 r.'!G61</f>
        <v>0</v>
      </c>
      <c r="AK37" s="52">
        <f>'Zał. nr 2 kalkulacja - 2027 r.'!H61</f>
        <v>0</v>
      </c>
      <c r="AL37" s="52">
        <f>'Zał. nr 2 kalkulacja - 2027 r.'!I61</f>
        <v>0</v>
      </c>
      <c r="AM37" s="52">
        <f>'Zał. nr 2 kalkulacja - 2027 r.'!J61</f>
        <v>0</v>
      </c>
      <c r="AN37" s="52">
        <f>'Zał. nr 2 kalkulacja - 2027 r.'!K61</f>
        <v>0</v>
      </c>
      <c r="AO37" s="52">
        <f>'Zał. nr 2 kalkulacja - 2027 r.'!L61</f>
        <v>0</v>
      </c>
      <c r="AP37" s="52">
        <f>'Zał. nr 2 kalkulacja - 2027 r.'!M61</f>
        <v>0</v>
      </c>
      <c r="AQ37" s="52">
        <f>'Zał. nr 2 kalkulacja - 2027 r.'!N61</f>
        <v>0</v>
      </c>
    </row>
    <row r="38" spans="1:43" s="52" customFormat="1" x14ac:dyDescent="0.25">
      <c r="A38" s="52" t="str">
        <f>'Wniosek 2027 r.'!A76</f>
        <v/>
      </c>
      <c r="B38" s="60" t="str">
        <f>'Wniosek 2027 r.'!B76</f>
        <v/>
      </c>
      <c r="C38" s="58" t="str">
        <f>'Wniosek 2027 r.'!E76</f>
        <v/>
      </c>
      <c r="D38" s="58" t="str">
        <f>'Wniosek 2027 r.'!G76</f>
        <v/>
      </c>
      <c r="E38" s="55">
        <f>'Wniosek 2027 r.'!C201</f>
        <v>0</v>
      </c>
      <c r="F38" s="55">
        <f>'Wniosek 2027 r.'!C432</f>
        <v>0</v>
      </c>
      <c r="G38" s="57">
        <f>'Wniosek 2027 r.'!C317</f>
        <v>0</v>
      </c>
      <c r="H38" s="56">
        <f>'Wniosek 2027 r.'!D317</f>
        <v>0</v>
      </c>
      <c r="I38" s="64">
        <f>'Wniosek 2027 r.'!F317</f>
        <v>0</v>
      </c>
      <c r="J38" s="55">
        <f>'Wniosek 2027 r.'!H317</f>
        <v>0</v>
      </c>
      <c r="K38" s="54">
        <f>IFERROR('Wniosek 2027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- 2027 r.'!C62</f>
        <v>0</v>
      </c>
      <c r="AG38" s="52">
        <f>'Zał. nr 2 kalkulacja - 2027 r.'!D62</f>
        <v>0</v>
      </c>
      <c r="AH38" s="52">
        <f>'Zał. nr 2 kalkulacja - 2027 r.'!E62</f>
        <v>0</v>
      </c>
      <c r="AI38" s="52">
        <f>'Zał. nr 2 kalkulacja - 2027 r.'!F62</f>
        <v>0</v>
      </c>
      <c r="AJ38" s="52">
        <f>'Zał. nr 2 kalkulacja - 2027 r.'!G62</f>
        <v>0</v>
      </c>
      <c r="AK38" s="52">
        <f>'Zał. nr 2 kalkulacja - 2027 r.'!H62</f>
        <v>0</v>
      </c>
      <c r="AL38" s="52">
        <f>'Zał. nr 2 kalkulacja - 2027 r.'!I62</f>
        <v>0</v>
      </c>
      <c r="AM38" s="52">
        <f>'Zał. nr 2 kalkulacja - 2027 r.'!J62</f>
        <v>0</v>
      </c>
      <c r="AN38" s="52">
        <f>'Zał. nr 2 kalkulacja - 2027 r.'!K62</f>
        <v>0</v>
      </c>
      <c r="AO38" s="52">
        <f>'Zał. nr 2 kalkulacja - 2027 r.'!L62</f>
        <v>0</v>
      </c>
      <c r="AP38" s="52">
        <f>'Zał. nr 2 kalkulacja - 2027 r.'!M62</f>
        <v>0</v>
      </c>
      <c r="AQ38" s="52">
        <f>'Zał. nr 2 kalkulacja - 2027 r.'!N62</f>
        <v>0</v>
      </c>
    </row>
    <row r="39" spans="1:43" s="52" customFormat="1" x14ac:dyDescent="0.25">
      <c r="A39" s="52" t="str">
        <f>'Wniosek 2027 r.'!A77</f>
        <v/>
      </c>
      <c r="B39" s="60" t="str">
        <f>'Wniosek 2027 r.'!B77</f>
        <v/>
      </c>
      <c r="C39" s="58" t="str">
        <f>'Wniosek 2027 r.'!E77</f>
        <v/>
      </c>
      <c r="D39" s="58" t="str">
        <f>'Wniosek 2027 r.'!G77</f>
        <v/>
      </c>
      <c r="E39" s="55">
        <f>'Wniosek 2027 r.'!C202</f>
        <v>0</v>
      </c>
      <c r="F39" s="55">
        <f>'Wniosek 2027 r.'!C433</f>
        <v>0</v>
      </c>
      <c r="G39" s="57">
        <f>'Wniosek 2027 r.'!C318</f>
        <v>0</v>
      </c>
      <c r="H39" s="56">
        <f>'Wniosek 2027 r.'!D318</f>
        <v>0</v>
      </c>
      <c r="I39" s="64">
        <f>'Wniosek 2027 r.'!F318</f>
        <v>0</v>
      </c>
      <c r="J39" s="55">
        <f>'Wniosek 2027 r.'!H318</f>
        <v>0</v>
      </c>
      <c r="K39" s="54">
        <f>IFERROR('Wniosek 2027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- 2027 r.'!C63</f>
        <v>0</v>
      </c>
      <c r="AG39" s="52">
        <f>'Zał. nr 2 kalkulacja - 2027 r.'!D63</f>
        <v>0</v>
      </c>
      <c r="AH39" s="52">
        <f>'Zał. nr 2 kalkulacja - 2027 r.'!E63</f>
        <v>0</v>
      </c>
      <c r="AI39" s="52">
        <f>'Zał. nr 2 kalkulacja - 2027 r.'!F63</f>
        <v>0</v>
      </c>
      <c r="AJ39" s="52">
        <f>'Zał. nr 2 kalkulacja - 2027 r.'!G63</f>
        <v>0</v>
      </c>
      <c r="AK39" s="52">
        <f>'Zał. nr 2 kalkulacja - 2027 r.'!H63</f>
        <v>0</v>
      </c>
      <c r="AL39" s="52">
        <f>'Zał. nr 2 kalkulacja - 2027 r.'!I63</f>
        <v>0</v>
      </c>
      <c r="AM39" s="52">
        <f>'Zał. nr 2 kalkulacja - 2027 r.'!J63</f>
        <v>0</v>
      </c>
      <c r="AN39" s="52">
        <f>'Zał. nr 2 kalkulacja - 2027 r.'!K63</f>
        <v>0</v>
      </c>
      <c r="AO39" s="52">
        <f>'Zał. nr 2 kalkulacja - 2027 r.'!L63</f>
        <v>0</v>
      </c>
      <c r="AP39" s="52">
        <f>'Zał. nr 2 kalkulacja - 2027 r.'!M63</f>
        <v>0</v>
      </c>
      <c r="AQ39" s="52">
        <f>'Zał. nr 2 kalkulacja - 2027 r.'!N63</f>
        <v>0</v>
      </c>
    </row>
    <row r="40" spans="1:43" s="52" customFormat="1" x14ac:dyDescent="0.25">
      <c r="A40" s="52" t="str">
        <f>'Wniosek 2027 r.'!A78</f>
        <v/>
      </c>
      <c r="B40" s="60" t="str">
        <f>'Wniosek 2027 r.'!B78</f>
        <v/>
      </c>
      <c r="C40" s="58" t="str">
        <f>'Wniosek 2027 r.'!E78</f>
        <v/>
      </c>
      <c r="D40" s="58" t="str">
        <f>'Wniosek 2027 r.'!G78</f>
        <v/>
      </c>
      <c r="E40" s="55">
        <f>'Wniosek 2027 r.'!C203</f>
        <v>0</v>
      </c>
      <c r="F40" s="55">
        <f>'Wniosek 2027 r.'!C434</f>
        <v>0</v>
      </c>
      <c r="G40" s="57">
        <f>'Wniosek 2027 r.'!C319</f>
        <v>0</v>
      </c>
      <c r="H40" s="56">
        <f>'Wniosek 2027 r.'!D319</f>
        <v>0</v>
      </c>
      <c r="I40" s="64">
        <f>'Wniosek 2027 r.'!F319</f>
        <v>0</v>
      </c>
      <c r="J40" s="55">
        <f>'Wniosek 2027 r.'!H319</f>
        <v>0</v>
      </c>
      <c r="K40" s="54">
        <f>IFERROR('Wniosek 2027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- 2027 r.'!C64</f>
        <v>0</v>
      </c>
      <c r="AG40" s="52">
        <f>'Zał. nr 2 kalkulacja - 2027 r.'!D64</f>
        <v>0</v>
      </c>
      <c r="AH40" s="52">
        <f>'Zał. nr 2 kalkulacja - 2027 r.'!E64</f>
        <v>0</v>
      </c>
      <c r="AI40" s="52">
        <f>'Zał. nr 2 kalkulacja - 2027 r.'!F64</f>
        <v>0</v>
      </c>
      <c r="AJ40" s="52">
        <f>'Zał. nr 2 kalkulacja - 2027 r.'!G64</f>
        <v>0</v>
      </c>
      <c r="AK40" s="52">
        <f>'Zał. nr 2 kalkulacja - 2027 r.'!H64</f>
        <v>0</v>
      </c>
      <c r="AL40" s="52">
        <f>'Zał. nr 2 kalkulacja - 2027 r.'!I64</f>
        <v>0</v>
      </c>
      <c r="AM40" s="52">
        <f>'Zał. nr 2 kalkulacja - 2027 r.'!J64</f>
        <v>0</v>
      </c>
      <c r="AN40" s="52">
        <f>'Zał. nr 2 kalkulacja - 2027 r.'!K64</f>
        <v>0</v>
      </c>
      <c r="AO40" s="52">
        <f>'Zał. nr 2 kalkulacja - 2027 r.'!L64</f>
        <v>0</v>
      </c>
      <c r="AP40" s="52">
        <f>'Zał. nr 2 kalkulacja - 2027 r.'!M64</f>
        <v>0</v>
      </c>
      <c r="AQ40" s="52">
        <f>'Zał. nr 2 kalkulacja - 2027 r.'!N64</f>
        <v>0</v>
      </c>
    </row>
    <row r="41" spans="1:43" s="52" customFormat="1" x14ac:dyDescent="0.25">
      <c r="A41" s="52" t="str">
        <f>'Wniosek 2027 r.'!A79</f>
        <v/>
      </c>
      <c r="B41" s="60" t="str">
        <f>'Wniosek 2027 r.'!B79</f>
        <v/>
      </c>
      <c r="C41" s="58" t="str">
        <f>'Wniosek 2027 r.'!E79</f>
        <v/>
      </c>
      <c r="D41" s="58" t="str">
        <f>'Wniosek 2027 r.'!G79</f>
        <v/>
      </c>
      <c r="E41" s="55">
        <f>'Wniosek 2027 r.'!C204</f>
        <v>0</v>
      </c>
      <c r="F41" s="55">
        <f>'Wniosek 2027 r.'!C435</f>
        <v>0</v>
      </c>
      <c r="G41" s="57">
        <f>'Wniosek 2027 r.'!C320</f>
        <v>0</v>
      </c>
      <c r="H41" s="56">
        <f>'Wniosek 2027 r.'!D320</f>
        <v>0</v>
      </c>
      <c r="I41" s="64">
        <f>'Wniosek 2027 r.'!F320</f>
        <v>0</v>
      </c>
      <c r="J41" s="55">
        <f>'Wniosek 2027 r.'!H320</f>
        <v>0</v>
      </c>
      <c r="K41" s="54">
        <f>IFERROR('Wniosek 2027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- 2027 r.'!C65</f>
        <v>0</v>
      </c>
      <c r="AG41" s="52">
        <f>'Zał. nr 2 kalkulacja - 2027 r.'!D65</f>
        <v>0</v>
      </c>
      <c r="AH41" s="52">
        <f>'Zał. nr 2 kalkulacja - 2027 r.'!E65</f>
        <v>0</v>
      </c>
      <c r="AI41" s="52">
        <f>'Zał. nr 2 kalkulacja - 2027 r.'!F65</f>
        <v>0</v>
      </c>
      <c r="AJ41" s="52">
        <f>'Zał. nr 2 kalkulacja - 2027 r.'!G65</f>
        <v>0</v>
      </c>
      <c r="AK41" s="52">
        <f>'Zał. nr 2 kalkulacja - 2027 r.'!H65</f>
        <v>0</v>
      </c>
      <c r="AL41" s="52">
        <f>'Zał. nr 2 kalkulacja - 2027 r.'!I65</f>
        <v>0</v>
      </c>
      <c r="AM41" s="52">
        <f>'Zał. nr 2 kalkulacja - 2027 r.'!J65</f>
        <v>0</v>
      </c>
      <c r="AN41" s="52">
        <f>'Zał. nr 2 kalkulacja - 2027 r.'!K65</f>
        <v>0</v>
      </c>
      <c r="AO41" s="52">
        <f>'Zał. nr 2 kalkulacja - 2027 r.'!L65</f>
        <v>0</v>
      </c>
      <c r="AP41" s="52">
        <f>'Zał. nr 2 kalkulacja - 2027 r.'!M65</f>
        <v>0</v>
      </c>
      <c r="AQ41" s="52">
        <f>'Zał. nr 2 kalkulacja - 2027 r.'!N65</f>
        <v>0</v>
      </c>
    </row>
    <row r="42" spans="1:43" s="52" customFormat="1" x14ac:dyDescent="0.25">
      <c r="A42" s="52" t="str">
        <f>'Wniosek 2027 r.'!A80</f>
        <v/>
      </c>
      <c r="B42" s="60" t="str">
        <f>'Wniosek 2027 r.'!B80</f>
        <v/>
      </c>
      <c r="C42" s="58" t="str">
        <f>'Wniosek 2027 r.'!E80</f>
        <v/>
      </c>
      <c r="D42" s="58" t="str">
        <f>'Wniosek 2027 r.'!G80</f>
        <v/>
      </c>
      <c r="E42" s="55">
        <f>'Wniosek 2027 r.'!C205</f>
        <v>0</v>
      </c>
      <c r="F42" s="55">
        <f>'Wniosek 2027 r.'!C436</f>
        <v>0</v>
      </c>
      <c r="G42" s="57">
        <f>'Wniosek 2027 r.'!C321</f>
        <v>0</v>
      </c>
      <c r="H42" s="56">
        <f>'Wniosek 2027 r.'!D321</f>
        <v>0</v>
      </c>
      <c r="I42" s="64">
        <f>'Wniosek 2027 r.'!F321</f>
        <v>0</v>
      </c>
      <c r="J42" s="55">
        <f>'Wniosek 2027 r.'!H321</f>
        <v>0</v>
      </c>
      <c r="K42" s="54">
        <f>IFERROR('Wniosek 2027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- 2027 r.'!C66</f>
        <v>0</v>
      </c>
      <c r="AG42" s="52">
        <f>'Zał. nr 2 kalkulacja - 2027 r.'!D66</f>
        <v>0</v>
      </c>
      <c r="AH42" s="52">
        <f>'Zał. nr 2 kalkulacja - 2027 r.'!E66</f>
        <v>0</v>
      </c>
      <c r="AI42" s="52">
        <f>'Zał. nr 2 kalkulacja - 2027 r.'!F66</f>
        <v>0</v>
      </c>
      <c r="AJ42" s="52">
        <f>'Zał. nr 2 kalkulacja - 2027 r.'!G66</f>
        <v>0</v>
      </c>
      <c r="AK42" s="52">
        <f>'Zał. nr 2 kalkulacja - 2027 r.'!H66</f>
        <v>0</v>
      </c>
      <c r="AL42" s="52">
        <f>'Zał. nr 2 kalkulacja - 2027 r.'!I66</f>
        <v>0</v>
      </c>
      <c r="AM42" s="52">
        <f>'Zał. nr 2 kalkulacja - 2027 r.'!J66</f>
        <v>0</v>
      </c>
      <c r="AN42" s="52">
        <f>'Zał. nr 2 kalkulacja - 2027 r.'!K66</f>
        <v>0</v>
      </c>
      <c r="AO42" s="52">
        <f>'Zał. nr 2 kalkulacja - 2027 r.'!L66</f>
        <v>0</v>
      </c>
      <c r="AP42" s="52">
        <f>'Zał. nr 2 kalkulacja - 2027 r.'!M66</f>
        <v>0</v>
      </c>
      <c r="AQ42" s="52">
        <f>'Zał. nr 2 kalkulacja - 2027 r.'!N66</f>
        <v>0</v>
      </c>
    </row>
    <row r="43" spans="1:43" s="52" customFormat="1" x14ac:dyDescent="0.25">
      <c r="A43" s="52" t="str">
        <f>'Wniosek 2027 r.'!A81</f>
        <v/>
      </c>
      <c r="B43" s="60" t="str">
        <f>'Wniosek 2027 r.'!B81</f>
        <v/>
      </c>
      <c r="C43" s="58" t="str">
        <f>'Wniosek 2027 r.'!E81</f>
        <v/>
      </c>
      <c r="D43" s="58" t="str">
        <f>'Wniosek 2027 r.'!G81</f>
        <v/>
      </c>
      <c r="E43" s="55">
        <f>'Wniosek 2027 r.'!C206</f>
        <v>0</v>
      </c>
      <c r="F43" s="55">
        <f>'Wniosek 2027 r.'!C437</f>
        <v>0</v>
      </c>
      <c r="G43" s="57">
        <f>'Wniosek 2027 r.'!C322</f>
        <v>0</v>
      </c>
      <c r="H43" s="56">
        <f>'Wniosek 2027 r.'!D322</f>
        <v>0</v>
      </c>
      <c r="I43" s="64">
        <f>'Wniosek 2027 r.'!F322</f>
        <v>0</v>
      </c>
      <c r="J43" s="55">
        <f>'Wniosek 2027 r.'!H322</f>
        <v>0</v>
      </c>
      <c r="K43" s="54">
        <f>IFERROR('Wniosek 2027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- 2027 r.'!C67</f>
        <v>0</v>
      </c>
      <c r="AG43" s="52">
        <f>'Zał. nr 2 kalkulacja - 2027 r.'!D67</f>
        <v>0</v>
      </c>
      <c r="AH43" s="52">
        <f>'Zał. nr 2 kalkulacja - 2027 r.'!E67</f>
        <v>0</v>
      </c>
      <c r="AI43" s="52">
        <f>'Zał. nr 2 kalkulacja - 2027 r.'!F67</f>
        <v>0</v>
      </c>
      <c r="AJ43" s="52">
        <f>'Zał. nr 2 kalkulacja - 2027 r.'!G67</f>
        <v>0</v>
      </c>
      <c r="AK43" s="52">
        <f>'Zał. nr 2 kalkulacja - 2027 r.'!H67</f>
        <v>0</v>
      </c>
      <c r="AL43" s="52">
        <f>'Zał. nr 2 kalkulacja - 2027 r.'!I67</f>
        <v>0</v>
      </c>
      <c r="AM43" s="52">
        <f>'Zał. nr 2 kalkulacja - 2027 r.'!J67</f>
        <v>0</v>
      </c>
      <c r="AN43" s="52">
        <f>'Zał. nr 2 kalkulacja - 2027 r.'!K67</f>
        <v>0</v>
      </c>
      <c r="AO43" s="52">
        <f>'Zał. nr 2 kalkulacja - 2027 r.'!L67</f>
        <v>0</v>
      </c>
      <c r="AP43" s="52">
        <f>'Zał. nr 2 kalkulacja - 2027 r.'!M67</f>
        <v>0</v>
      </c>
      <c r="AQ43" s="52">
        <f>'Zał. nr 2 kalkulacja - 2027 r.'!N67</f>
        <v>0</v>
      </c>
    </row>
    <row r="44" spans="1:43" s="52" customFormat="1" x14ac:dyDescent="0.25">
      <c r="A44" s="52" t="str">
        <f>'Wniosek 2027 r.'!A82</f>
        <v/>
      </c>
      <c r="B44" s="60" t="str">
        <f>'Wniosek 2027 r.'!B82</f>
        <v/>
      </c>
      <c r="C44" s="58" t="str">
        <f>'Wniosek 2027 r.'!E82</f>
        <v/>
      </c>
      <c r="D44" s="58" t="str">
        <f>'Wniosek 2027 r.'!G82</f>
        <v/>
      </c>
      <c r="E44" s="55">
        <f>'Wniosek 2027 r.'!C207</f>
        <v>0</v>
      </c>
      <c r="F44" s="55">
        <f>'Wniosek 2027 r.'!C438</f>
        <v>0</v>
      </c>
      <c r="G44" s="57">
        <f>'Wniosek 2027 r.'!C323</f>
        <v>0</v>
      </c>
      <c r="H44" s="56">
        <f>'Wniosek 2027 r.'!D323</f>
        <v>0</v>
      </c>
      <c r="I44" s="64">
        <f>'Wniosek 2027 r.'!F323</f>
        <v>0</v>
      </c>
      <c r="J44" s="55">
        <f>'Wniosek 2027 r.'!H323</f>
        <v>0</v>
      </c>
      <c r="K44" s="54">
        <f>IFERROR('Wniosek 2027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- 2027 r.'!C68</f>
        <v>0</v>
      </c>
      <c r="AG44" s="52">
        <f>'Zał. nr 2 kalkulacja - 2027 r.'!D68</f>
        <v>0</v>
      </c>
      <c r="AH44" s="52">
        <f>'Zał. nr 2 kalkulacja - 2027 r.'!E68</f>
        <v>0</v>
      </c>
      <c r="AI44" s="52">
        <f>'Zał. nr 2 kalkulacja - 2027 r.'!F68</f>
        <v>0</v>
      </c>
      <c r="AJ44" s="52">
        <f>'Zał. nr 2 kalkulacja - 2027 r.'!G68</f>
        <v>0</v>
      </c>
      <c r="AK44" s="52">
        <f>'Zał. nr 2 kalkulacja - 2027 r.'!H68</f>
        <v>0</v>
      </c>
      <c r="AL44" s="52">
        <f>'Zał. nr 2 kalkulacja - 2027 r.'!I68</f>
        <v>0</v>
      </c>
      <c r="AM44" s="52">
        <f>'Zał. nr 2 kalkulacja - 2027 r.'!J68</f>
        <v>0</v>
      </c>
      <c r="AN44" s="52">
        <f>'Zał. nr 2 kalkulacja - 2027 r.'!K68</f>
        <v>0</v>
      </c>
      <c r="AO44" s="52">
        <f>'Zał. nr 2 kalkulacja - 2027 r.'!L68</f>
        <v>0</v>
      </c>
      <c r="AP44" s="52">
        <f>'Zał. nr 2 kalkulacja - 2027 r.'!M68</f>
        <v>0</v>
      </c>
      <c r="AQ44" s="52">
        <f>'Zał. nr 2 kalkulacja - 2027 r.'!N68</f>
        <v>0</v>
      </c>
    </row>
    <row r="45" spans="1:43" s="52" customFormat="1" x14ac:dyDescent="0.25">
      <c r="A45" s="52" t="str">
        <f>'Wniosek 2027 r.'!A83</f>
        <v/>
      </c>
      <c r="B45" s="60" t="str">
        <f>'Wniosek 2027 r.'!B83</f>
        <v/>
      </c>
      <c r="C45" s="58" t="str">
        <f>'Wniosek 2027 r.'!E83</f>
        <v/>
      </c>
      <c r="D45" s="58" t="str">
        <f>'Wniosek 2027 r.'!G83</f>
        <v/>
      </c>
      <c r="E45" s="55">
        <f>'Wniosek 2027 r.'!C208</f>
        <v>0</v>
      </c>
      <c r="F45" s="55">
        <f>'Wniosek 2027 r.'!C439</f>
        <v>0</v>
      </c>
      <c r="G45" s="57">
        <f>'Wniosek 2027 r.'!C324</f>
        <v>0</v>
      </c>
      <c r="H45" s="56">
        <f>'Wniosek 2027 r.'!D324</f>
        <v>0</v>
      </c>
      <c r="I45" s="64">
        <f>'Wniosek 2027 r.'!F324</f>
        <v>0</v>
      </c>
      <c r="J45" s="55">
        <f>'Wniosek 2027 r.'!H324</f>
        <v>0</v>
      </c>
      <c r="K45" s="54">
        <f>IFERROR('Wniosek 2027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- 2027 r.'!C69</f>
        <v>0</v>
      </c>
      <c r="AG45" s="52">
        <f>'Zał. nr 2 kalkulacja - 2027 r.'!D69</f>
        <v>0</v>
      </c>
      <c r="AH45" s="52">
        <f>'Zał. nr 2 kalkulacja - 2027 r.'!E69</f>
        <v>0</v>
      </c>
      <c r="AI45" s="52">
        <f>'Zał. nr 2 kalkulacja - 2027 r.'!F69</f>
        <v>0</v>
      </c>
      <c r="AJ45" s="52">
        <f>'Zał. nr 2 kalkulacja - 2027 r.'!G69</f>
        <v>0</v>
      </c>
      <c r="AK45" s="52">
        <f>'Zał. nr 2 kalkulacja - 2027 r.'!H69</f>
        <v>0</v>
      </c>
      <c r="AL45" s="52">
        <f>'Zał. nr 2 kalkulacja - 2027 r.'!I69</f>
        <v>0</v>
      </c>
      <c r="AM45" s="52">
        <f>'Zał. nr 2 kalkulacja - 2027 r.'!J69</f>
        <v>0</v>
      </c>
      <c r="AN45" s="52">
        <f>'Zał. nr 2 kalkulacja - 2027 r.'!K69</f>
        <v>0</v>
      </c>
      <c r="AO45" s="52">
        <f>'Zał. nr 2 kalkulacja - 2027 r.'!L69</f>
        <v>0</v>
      </c>
      <c r="AP45" s="52">
        <f>'Zał. nr 2 kalkulacja - 2027 r.'!M69</f>
        <v>0</v>
      </c>
      <c r="AQ45" s="52">
        <f>'Zał. nr 2 kalkulacja - 2027 r.'!N69</f>
        <v>0</v>
      </c>
    </row>
    <row r="46" spans="1:43" s="52" customFormat="1" x14ac:dyDescent="0.25">
      <c r="A46" s="52" t="str">
        <f>'Wniosek 2027 r.'!A84</f>
        <v/>
      </c>
      <c r="B46" s="60" t="str">
        <f>'Wniosek 2027 r.'!B84</f>
        <v/>
      </c>
      <c r="C46" s="58" t="str">
        <f>'Wniosek 2027 r.'!E84</f>
        <v/>
      </c>
      <c r="D46" s="58" t="str">
        <f>'Wniosek 2027 r.'!G84</f>
        <v/>
      </c>
      <c r="E46" s="55">
        <f>'Wniosek 2027 r.'!C209</f>
        <v>0</v>
      </c>
      <c r="F46" s="55">
        <f>'Wniosek 2027 r.'!C440</f>
        <v>0</v>
      </c>
      <c r="G46" s="57">
        <f>'Wniosek 2027 r.'!C325</f>
        <v>0</v>
      </c>
      <c r="H46" s="56">
        <f>'Wniosek 2027 r.'!D325</f>
        <v>0</v>
      </c>
      <c r="I46" s="64">
        <f>'Wniosek 2027 r.'!F325</f>
        <v>0</v>
      </c>
      <c r="J46" s="55">
        <f>'Wniosek 2027 r.'!H325</f>
        <v>0</v>
      </c>
      <c r="K46" s="54">
        <f>IFERROR('Wniosek 2027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- 2027 r.'!C70</f>
        <v>0</v>
      </c>
      <c r="AG46" s="52">
        <f>'Zał. nr 2 kalkulacja - 2027 r.'!D70</f>
        <v>0</v>
      </c>
      <c r="AH46" s="52">
        <f>'Zał. nr 2 kalkulacja - 2027 r.'!E70</f>
        <v>0</v>
      </c>
      <c r="AI46" s="52">
        <f>'Zał. nr 2 kalkulacja - 2027 r.'!F70</f>
        <v>0</v>
      </c>
      <c r="AJ46" s="52">
        <f>'Zał. nr 2 kalkulacja - 2027 r.'!G70</f>
        <v>0</v>
      </c>
      <c r="AK46" s="52">
        <f>'Zał. nr 2 kalkulacja - 2027 r.'!H70</f>
        <v>0</v>
      </c>
      <c r="AL46" s="52">
        <f>'Zał. nr 2 kalkulacja - 2027 r.'!I70</f>
        <v>0</v>
      </c>
      <c r="AM46" s="52">
        <f>'Zał. nr 2 kalkulacja - 2027 r.'!J70</f>
        <v>0</v>
      </c>
      <c r="AN46" s="52">
        <f>'Zał. nr 2 kalkulacja - 2027 r.'!K70</f>
        <v>0</v>
      </c>
      <c r="AO46" s="52">
        <f>'Zał. nr 2 kalkulacja - 2027 r.'!L70</f>
        <v>0</v>
      </c>
      <c r="AP46" s="52">
        <f>'Zał. nr 2 kalkulacja - 2027 r.'!M70</f>
        <v>0</v>
      </c>
      <c r="AQ46" s="52">
        <f>'Zał. nr 2 kalkulacja - 2027 r.'!N70</f>
        <v>0</v>
      </c>
    </row>
    <row r="47" spans="1:43" s="52" customFormat="1" x14ac:dyDescent="0.25">
      <c r="A47" s="52" t="str">
        <f>'Wniosek 2027 r.'!A85</f>
        <v/>
      </c>
      <c r="B47" s="60" t="str">
        <f>'Wniosek 2027 r.'!B85</f>
        <v/>
      </c>
      <c r="C47" s="58" t="str">
        <f>'Wniosek 2027 r.'!E85</f>
        <v/>
      </c>
      <c r="D47" s="58" t="str">
        <f>'Wniosek 2027 r.'!G85</f>
        <v/>
      </c>
      <c r="E47" s="55">
        <f>'Wniosek 2027 r.'!C210</f>
        <v>0</v>
      </c>
      <c r="F47" s="55">
        <f>'Wniosek 2027 r.'!C441</f>
        <v>0</v>
      </c>
      <c r="G47" s="57">
        <f>'Wniosek 2027 r.'!C326</f>
        <v>0</v>
      </c>
      <c r="H47" s="56">
        <f>'Wniosek 2027 r.'!D326</f>
        <v>0</v>
      </c>
      <c r="I47" s="64">
        <f>'Wniosek 2027 r.'!F326</f>
        <v>0</v>
      </c>
      <c r="J47" s="55">
        <f>'Wniosek 2027 r.'!H326</f>
        <v>0</v>
      </c>
      <c r="K47" s="54">
        <f>IFERROR('Wniosek 2027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- 2027 r.'!C71</f>
        <v>0</v>
      </c>
      <c r="AG47" s="52">
        <f>'Zał. nr 2 kalkulacja - 2027 r.'!D71</f>
        <v>0</v>
      </c>
      <c r="AH47" s="52">
        <f>'Zał. nr 2 kalkulacja - 2027 r.'!E71</f>
        <v>0</v>
      </c>
      <c r="AI47" s="52">
        <f>'Zał. nr 2 kalkulacja - 2027 r.'!F71</f>
        <v>0</v>
      </c>
      <c r="AJ47" s="52">
        <f>'Zał. nr 2 kalkulacja - 2027 r.'!G71</f>
        <v>0</v>
      </c>
      <c r="AK47" s="52">
        <f>'Zał. nr 2 kalkulacja - 2027 r.'!H71</f>
        <v>0</v>
      </c>
      <c r="AL47" s="52">
        <f>'Zał. nr 2 kalkulacja - 2027 r.'!I71</f>
        <v>0</v>
      </c>
      <c r="AM47" s="52">
        <f>'Zał. nr 2 kalkulacja - 2027 r.'!J71</f>
        <v>0</v>
      </c>
      <c r="AN47" s="52">
        <f>'Zał. nr 2 kalkulacja - 2027 r.'!K71</f>
        <v>0</v>
      </c>
      <c r="AO47" s="52">
        <f>'Zał. nr 2 kalkulacja - 2027 r.'!L71</f>
        <v>0</v>
      </c>
      <c r="AP47" s="52">
        <f>'Zał. nr 2 kalkulacja - 2027 r.'!M71</f>
        <v>0</v>
      </c>
      <c r="AQ47" s="52">
        <f>'Zał. nr 2 kalkulacja - 2027 r.'!N71</f>
        <v>0</v>
      </c>
    </row>
    <row r="48" spans="1:43" s="52" customFormat="1" x14ac:dyDescent="0.25">
      <c r="A48" s="52" t="str">
        <f>'Wniosek 2027 r.'!A86</f>
        <v/>
      </c>
      <c r="B48" s="60" t="str">
        <f>'Wniosek 2027 r.'!B86</f>
        <v/>
      </c>
      <c r="C48" s="58" t="str">
        <f>'Wniosek 2027 r.'!E86</f>
        <v/>
      </c>
      <c r="D48" s="58" t="str">
        <f>'Wniosek 2027 r.'!G86</f>
        <v/>
      </c>
      <c r="E48" s="55">
        <f>'Wniosek 2027 r.'!C211</f>
        <v>0</v>
      </c>
      <c r="F48" s="55">
        <f>'Wniosek 2027 r.'!C442</f>
        <v>0</v>
      </c>
      <c r="G48" s="57">
        <f>'Wniosek 2027 r.'!C327</f>
        <v>0</v>
      </c>
      <c r="H48" s="56">
        <f>'Wniosek 2027 r.'!D327</f>
        <v>0</v>
      </c>
      <c r="I48" s="64">
        <f>'Wniosek 2027 r.'!F327</f>
        <v>0</v>
      </c>
      <c r="J48" s="55">
        <f>'Wniosek 2027 r.'!H327</f>
        <v>0</v>
      </c>
      <c r="K48" s="54">
        <f>IFERROR('Wniosek 2027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- 2027 r.'!C72</f>
        <v>0</v>
      </c>
      <c r="AG48" s="52">
        <f>'Zał. nr 2 kalkulacja - 2027 r.'!D72</f>
        <v>0</v>
      </c>
      <c r="AH48" s="52">
        <f>'Zał. nr 2 kalkulacja - 2027 r.'!E72</f>
        <v>0</v>
      </c>
      <c r="AI48" s="52">
        <f>'Zał. nr 2 kalkulacja - 2027 r.'!F72</f>
        <v>0</v>
      </c>
      <c r="AJ48" s="52">
        <f>'Zał. nr 2 kalkulacja - 2027 r.'!G72</f>
        <v>0</v>
      </c>
      <c r="AK48" s="52">
        <f>'Zał. nr 2 kalkulacja - 2027 r.'!H72</f>
        <v>0</v>
      </c>
      <c r="AL48" s="52">
        <f>'Zał. nr 2 kalkulacja - 2027 r.'!I72</f>
        <v>0</v>
      </c>
      <c r="AM48" s="52">
        <f>'Zał. nr 2 kalkulacja - 2027 r.'!J72</f>
        <v>0</v>
      </c>
      <c r="AN48" s="52">
        <f>'Zał. nr 2 kalkulacja - 2027 r.'!K72</f>
        <v>0</v>
      </c>
      <c r="AO48" s="52">
        <f>'Zał. nr 2 kalkulacja - 2027 r.'!L72</f>
        <v>0</v>
      </c>
      <c r="AP48" s="52">
        <f>'Zał. nr 2 kalkulacja - 2027 r.'!M72</f>
        <v>0</v>
      </c>
      <c r="AQ48" s="52">
        <f>'Zał. nr 2 kalkulacja - 2027 r.'!N72</f>
        <v>0</v>
      </c>
    </row>
    <row r="49" spans="1:43" s="52" customFormat="1" x14ac:dyDescent="0.25">
      <c r="A49" s="52" t="str">
        <f>'Wniosek 2027 r.'!A87</f>
        <v/>
      </c>
      <c r="B49" s="60" t="str">
        <f>'Wniosek 2027 r.'!B87</f>
        <v/>
      </c>
      <c r="C49" s="58" t="str">
        <f>'Wniosek 2027 r.'!E87</f>
        <v/>
      </c>
      <c r="D49" s="58" t="str">
        <f>'Wniosek 2027 r.'!G87</f>
        <v/>
      </c>
      <c r="E49" s="55">
        <f>'Wniosek 2027 r.'!C212</f>
        <v>0</v>
      </c>
      <c r="F49" s="55">
        <f>'Wniosek 2027 r.'!C443</f>
        <v>0</v>
      </c>
      <c r="G49" s="57">
        <f>'Wniosek 2027 r.'!C328</f>
        <v>0</v>
      </c>
      <c r="H49" s="56">
        <f>'Wniosek 2027 r.'!D328</f>
        <v>0</v>
      </c>
      <c r="I49" s="64">
        <f>'Wniosek 2027 r.'!F328</f>
        <v>0</v>
      </c>
      <c r="J49" s="55">
        <f>'Wniosek 2027 r.'!H328</f>
        <v>0</v>
      </c>
      <c r="K49" s="54">
        <f>IFERROR('Wniosek 2027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- 2027 r.'!C73</f>
        <v>0</v>
      </c>
      <c r="AG49" s="52">
        <f>'Zał. nr 2 kalkulacja - 2027 r.'!D73</f>
        <v>0</v>
      </c>
      <c r="AH49" s="52">
        <f>'Zał. nr 2 kalkulacja - 2027 r.'!E73</f>
        <v>0</v>
      </c>
      <c r="AI49" s="52">
        <f>'Zał. nr 2 kalkulacja - 2027 r.'!F73</f>
        <v>0</v>
      </c>
      <c r="AJ49" s="52">
        <f>'Zał. nr 2 kalkulacja - 2027 r.'!G73</f>
        <v>0</v>
      </c>
      <c r="AK49" s="52">
        <f>'Zał. nr 2 kalkulacja - 2027 r.'!H73</f>
        <v>0</v>
      </c>
      <c r="AL49" s="52">
        <f>'Zał. nr 2 kalkulacja - 2027 r.'!I73</f>
        <v>0</v>
      </c>
      <c r="AM49" s="52">
        <f>'Zał. nr 2 kalkulacja - 2027 r.'!J73</f>
        <v>0</v>
      </c>
      <c r="AN49" s="52">
        <f>'Zał. nr 2 kalkulacja - 2027 r.'!K73</f>
        <v>0</v>
      </c>
      <c r="AO49" s="52">
        <f>'Zał. nr 2 kalkulacja - 2027 r.'!L73</f>
        <v>0</v>
      </c>
      <c r="AP49" s="52">
        <f>'Zał. nr 2 kalkulacja - 2027 r.'!M73</f>
        <v>0</v>
      </c>
      <c r="AQ49" s="52">
        <f>'Zał. nr 2 kalkulacja - 2027 r.'!N73</f>
        <v>0</v>
      </c>
    </row>
    <row r="50" spans="1:43" s="52" customFormat="1" x14ac:dyDescent="0.25">
      <c r="A50" s="52" t="str">
        <f>'Wniosek 2027 r.'!A88</f>
        <v/>
      </c>
      <c r="B50" s="60" t="str">
        <f>'Wniosek 2027 r.'!B88</f>
        <v/>
      </c>
      <c r="C50" s="58" t="str">
        <f>'Wniosek 2027 r.'!E88</f>
        <v/>
      </c>
      <c r="D50" s="58" t="str">
        <f>'Wniosek 2027 r.'!G88</f>
        <v/>
      </c>
      <c r="E50" s="55">
        <f>'Wniosek 2027 r.'!C213</f>
        <v>0</v>
      </c>
      <c r="F50" s="55">
        <f>'Wniosek 2027 r.'!C444</f>
        <v>0</v>
      </c>
      <c r="G50" s="57">
        <f>'Wniosek 2027 r.'!C329</f>
        <v>0</v>
      </c>
      <c r="H50" s="56">
        <f>'Wniosek 2027 r.'!D329</f>
        <v>0</v>
      </c>
      <c r="I50" s="64">
        <f>'Wniosek 2027 r.'!F329</f>
        <v>0</v>
      </c>
      <c r="J50" s="55">
        <f>'Wniosek 2027 r.'!H329</f>
        <v>0</v>
      </c>
      <c r="K50" s="54">
        <f>IFERROR('Wniosek 2027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- 2027 r.'!C74</f>
        <v>0</v>
      </c>
      <c r="AG50" s="52">
        <f>'Zał. nr 2 kalkulacja - 2027 r.'!D74</f>
        <v>0</v>
      </c>
      <c r="AH50" s="52">
        <f>'Zał. nr 2 kalkulacja - 2027 r.'!E74</f>
        <v>0</v>
      </c>
      <c r="AI50" s="52">
        <f>'Zał. nr 2 kalkulacja - 2027 r.'!F74</f>
        <v>0</v>
      </c>
      <c r="AJ50" s="52">
        <f>'Zał. nr 2 kalkulacja - 2027 r.'!G74</f>
        <v>0</v>
      </c>
      <c r="AK50" s="52">
        <f>'Zał. nr 2 kalkulacja - 2027 r.'!H74</f>
        <v>0</v>
      </c>
      <c r="AL50" s="52">
        <f>'Zał. nr 2 kalkulacja - 2027 r.'!I74</f>
        <v>0</v>
      </c>
      <c r="AM50" s="52">
        <f>'Zał. nr 2 kalkulacja - 2027 r.'!J74</f>
        <v>0</v>
      </c>
      <c r="AN50" s="52">
        <f>'Zał. nr 2 kalkulacja - 2027 r.'!K74</f>
        <v>0</v>
      </c>
      <c r="AO50" s="52">
        <f>'Zał. nr 2 kalkulacja - 2027 r.'!L74</f>
        <v>0</v>
      </c>
      <c r="AP50" s="52">
        <f>'Zał. nr 2 kalkulacja - 2027 r.'!M74</f>
        <v>0</v>
      </c>
      <c r="AQ50" s="52">
        <f>'Zał. nr 2 kalkulacja - 2027 r.'!N74</f>
        <v>0</v>
      </c>
    </row>
    <row r="51" spans="1:43" s="52" customFormat="1" x14ac:dyDescent="0.25">
      <c r="A51" s="52" t="str">
        <f>'Wniosek 2027 r.'!A89</f>
        <v/>
      </c>
      <c r="B51" s="60" t="str">
        <f>'Wniosek 2027 r.'!B89</f>
        <v/>
      </c>
      <c r="C51" s="58" t="str">
        <f>'Wniosek 2027 r.'!E89</f>
        <v/>
      </c>
      <c r="D51" s="58" t="str">
        <f>'Wniosek 2027 r.'!G89</f>
        <v/>
      </c>
      <c r="E51" s="55">
        <f>'Wniosek 2027 r.'!C214</f>
        <v>0</v>
      </c>
      <c r="F51" s="55">
        <f>'Wniosek 2027 r.'!C445</f>
        <v>0</v>
      </c>
      <c r="G51" s="57">
        <f>'Wniosek 2027 r.'!C330</f>
        <v>0</v>
      </c>
      <c r="H51" s="56">
        <f>'Wniosek 2027 r.'!D330</f>
        <v>0</v>
      </c>
      <c r="I51" s="64">
        <f>'Wniosek 2027 r.'!F330</f>
        <v>0</v>
      </c>
      <c r="J51" s="55">
        <f>'Wniosek 2027 r.'!H330</f>
        <v>0</v>
      </c>
      <c r="K51" s="54">
        <f>IFERROR('Wniosek 2027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- 2027 r.'!C75</f>
        <v>0</v>
      </c>
      <c r="AG51" s="52">
        <f>'Zał. nr 2 kalkulacja - 2027 r.'!D75</f>
        <v>0</v>
      </c>
      <c r="AH51" s="52">
        <f>'Zał. nr 2 kalkulacja - 2027 r.'!E75</f>
        <v>0</v>
      </c>
      <c r="AI51" s="52">
        <f>'Zał. nr 2 kalkulacja - 2027 r.'!F75</f>
        <v>0</v>
      </c>
      <c r="AJ51" s="52">
        <f>'Zał. nr 2 kalkulacja - 2027 r.'!G75</f>
        <v>0</v>
      </c>
      <c r="AK51" s="52">
        <f>'Zał. nr 2 kalkulacja - 2027 r.'!H75</f>
        <v>0</v>
      </c>
      <c r="AL51" s="52">
        <f>'Zał. nr 2 kalkulacja - 2027 r.'!I75</f>
        <v>0</v>
      </c>
      <c r="AM51" s="52">
        <f>'Zał. nr 2 kalkulacja - 2027 r.'!J75</f>
        <v>0</v>
      </c>
      <c r="AN51" s="52">
        <f>'Zał. nr 2 kalkulacja - 2027 r.'!K75</f>
        <v>0</v>
      </c>
      <c r="AO51" s="52">
        <f>'Zał. nr 2 kalkulacja - 2027 r.'!L75</f>
        <v>0</v>
      </c>
      <c r="AP51" s="52">
        <f>'Zał. nr 2 kalkulacja - 2027 r.'!M75</f>
        <v>0</v>
      </c>
      <c r="AQ51" s="52">
        <f>'Zał. nr 2 kalkulacja - 2027 r.'!N75</f>
        <v>0</v>
      </c>
    </row>
    <row r="52" spans="1:43" s="52" customFormat="1" x14ac:dyDescent="0.25">
      <c r="A52" s="52" t="str">
        <f>'Wniosek 2027 r.'!A90</f>
        <v/>
      </c>
      <c r="B52" s="60" t="str">
        <f>'Wniosek 2027 r.'!B90</f>
        <v/>
      </c>
      <c r="C52" s="58" t="str">
        <f>'Wniosek 2027 r.'!E90</f>
        <v/>
      </c>
      <c r="D52" s="58" t="str">
        <f>'Wniosek 2027 r.'!G90</f>
        <v/>
      </c>
      <c r="E52" s="55">
        <f>'Wniosek 2027 r.'!C215</f>
        <v>0</v>
      </c>
      <c r="F52" s="55">
        <f>'Wniosek 2027 r.'!C446</f>
        <v>0</v>
      </c>
      <c r="G52" s="57">
        <f>'Wniosek 2027 r.'!C331</f>
        <v>0</v>
      </c>
      <c r="H52" s="56">
        <f>'Wniosek 2027 r.'!D331</f>
        <v>0</v>
      </c>
      <c r="I52" s="64">
        <f>'Wniosek 2027 r.'!F331</f>
        <v>0</v>
      </c>
      <c r="J52" s="55">
        <f>'Wniosek 2027 r.'!H331</f>
        <v>0</v>
      </c>
      <c r="K52" s="54">
        <f>IFERROR('Wniosek 2027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- 2027 r.'!C76</f>
        <v>0</v>
      </c>
      <c r="AG52" s="52">
        <f>'Zał. nr 2 kalkulacja - 2027 r.'!D76</f>
        <v>0</v>
      </c>
      <c r="AH52" s="52">
        <f>'Zał. nr 2 kalkulacja - 2027 r.'!E76</f>
        <v>0</v>
      </c>
      <c r="AI52" s="52">
        <f>'Zał. nr 2 kalkulacja - 2027 r.'!F76</f>
        <v>0</v>
      </c>
      <c r="AJ52" s="52">
        <f>'Zał. nr 2 kalkulacja - 2027 r.'!G76</f>
        <v>0</v>
      </c>
      <c r="AK52" s="52">
        <f>'Zał. nr 2 kalkulacja - 2027 r.'!H76</f>
        <v>0</v>
      </c>
      <c r="AL52" s="52">
        <f>'Zał. nr 2 kalkulacja - 2027 r.'!I76</f>
        <v>0</v>
      </c>
      <c r="AM52" s="52">
        <f>'Zał. nr 2 kalkulacja - 2027 r.'!J76</f>
        <v>0</v>
      </c>
      <c r="AN52" s="52">
        <f>'Zał. nr 2 kalkulacja - 2027 r.'!K76</f>
        <v>0</v>
      </c>
      <c r="AO52" s="52">
        <f>'Zał. nr 2 kalkulacja - 2027 r.'!L76</f>
        <v>0</v>
      </c>
      <c r="AP52" s="52">
        <f>'Zał. nr 2 kalkulacja - 2027 r.'!M76</f>
        <v>0</v>
      </c>
      <c r="AQ52" s="52">
        <f>'Zał. nr 2 kalkulacja - 2027 r.'!N76</f>
        <v>0</v>
      </c>
    </row>
    <row r="53" spans="1:43" s="52" customFormat="1" x14ac:dyDescent="0.25">
      <c r="A53" s="52" t="str">
        <f>'Wniosek 2027 r.'!A91</f>
        <v/>
      </c>
      <c r="B53" s="60" t="str">
        <f>'Wniosek 2027 r.'!B91</f>
        <v/>
      </c>
      <c r="C53" s="58" t="str">
        <f>'Wniosek 2027 r.'!E91</f>
        <v/>
      </c>
      <c r="D53" s="58" t="str">
        <f>'Wniosek 2027 r.'!G91</f>
        <v/>
      </c>
      <c r="E53" s="55">
        <f>'Wniosek 2027 r.'!C216</f>
        <v>0</v>
      </c>
      <c r="F53" s="55">
        <f>'Wniosek 2027 r.'!C447</f>
        <v>0</v>
      </c>
      <c r="G53" s="57">
        <f>'Wniosek 2027 r.'!C332</f>
        <v>0</v>
      </c>
      <c r="H53" s="56">
        <f>'Wniosek 2027 r.'!D332</f>
        <v>0</v>
      </c>
      <c r="I53" s="64">
        <f>'Wniosek 2027 r.'!F332</f>
        <v>0</v>
      </c>
      <c r="J53" s="55">
        <f>'Wniosek 2027 r.'!H332</f>
        <v>0</v>
      </c>
      <c r="K53" s="54">
        <f>IFERROR('Wniosek 2027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- 2027 r.'!C77</f>
        <v>0</v>
      </c>
      <c r="AG53" s="52">
        <f>'Zał. nr 2 kalkulacja - 2027 r.'!D77</f>
        <v>0</v>
      </c>
      <c r="AH53" s="52">
        <f>'Zał. nr 2 kalkulacja - 2027 r.'!E77</f>
        <v>0</v>
      </c>
      <c r="AI53" s="52">
        <f>'Zał. nr 2 kalkulacja - 2027 r.'!F77</f>
        <v>0</v>
      </c>
      <c r="AJ53" s="52">
        <f>'Zał. nr 2 kalkulacja - 2027 r.'!G77</f>
        <v>0</v>
      </c>
      <c r="AK53" s="52">
        <f>'Zał. nr 2 kalkulacja - 2027 r.'!H77</f>
        <v>0</v>
      </c>
      <c r="AL53" s="52">
        <f>'Zał. nr 2 kalkulacja - 2027 r.'!I77</f>
        <v>0</v>
      </c>
      <c r="AM53" s="52">
        <f>'Zał. nr 2 kalkulacja - 2027 r.'!J77</f>
        <v>0</v>
      </c>
      <c r="AN53" s="52">
        <f>'Zał. nr 2 kalkulacja - 2027 r.'!K77</f>
        <v>0</v>
      </c>
      <c r="AO53" s="52">
        <f>'Zał. nr 2 kalkulacja - 2027 r.'!L77</f>
        <v>0</v>
      </c>
      <c r="AP53" s="52">
        <f>'Zał. nr 2 kalkulacja - 2027 r.'!M77</f>
        <v>0</v>
      </c>
      <c r="AQ53" s="52">
        <f>'Zał. nr 2 kalkulacja - 2027 r.'!N77</f>
        <v>0</v>
      </c>
    </row>
    <row r="54" spans="1:43" s="52" customFormat="1" x14ac:dyDescent="0.25">
      <c r="A54" s="52" t="str">
        <f>'Wniosek 2027 r.'!A92</f>
        <v/>
      </c>
      <c r="B54" s="60" t="str">
        <f>'Wniosek 2027 r.'!B92</f>
        <v/>
      </c>
      <c r="C54" s="58" t="str">
        <f>'Wniosek 2027 r.'!E92</f>
        <v/>
      </c>
      <c r="D54" s="58" t="str">
        <f>'Wniosek 2027 r.'!G92</f>
        <v/>
      </c>
      <c r="E54" s="55">
        <f>'Wniosek 2027 r.'!C217</f>
        <v>0</v>
      </c>
      <c r="F54" s="55">
        <f>'Wniosek 2027 r.'!C448</f>
        <v>0</v>
      </c>
      <c r="G54" s="57">
        <f>'Wniosek 2027 r.'!C333</f>
        <v>0</v>
      </c>
      <c r="H54" s="56">
        <f>'Wniosek 2027 r.'!D333</f>
        <v>0</v>
      </c>
      <c r="I54" s="64">
        <f>'Wniosek 2027 r.'!F333</f>
        <v>0</v>
      </c>
      <c r="J54" s="55">
        <f>'Wniosek 2027 r.'!H333</f>
        <v>0</v>
      </c>
      <c r="K54" s="54">
        <f>IFERROR('Wniosek 2027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- 2027 r.'!C78</f>
        <v>0</v>
      </c>
      <c r="AG54" s="52">
        <f>'Zał. nr 2 kalkulacja - 2027 r.'!D78</f>
        <v>0</v>
      </c>
      <c r="AH54" s="52">
        <f>'Zał. nr 2 kalkulacja - 2027 r.'!E78</f>
        <v>0</v>
      </c>
      <c r="AI54" s="52">
        <f>'Zał. nr 2 kalkulacja - 2027 r.'!F78</f>
        <v>0</v>
      </c>
      <c r="AJ54" s="52">
        <f>'Zał. nr 2 kalkulacja - 2027 r.'!G78</f>
        <v>0</v>
      </c>
      <c r="AK54" s="52">
        <f>'Zał. nr 2 kalkulacja - 2027 r.'!H78</f>
        <v>0</v>
      </c>
      <c r="AL54" s="52">
        <f>'Zał. nr 2 kalkulacja - 2027 r.'!I78</f>
        <v>0</v>
      </c>
      <c r="AM54" s="52">
        <f>'Zał. nr 2 kalkulacja - 2027 r.'!J78</f>
        <v>0</v>
      </c>
      <c r="AN54" s="52">
        <f>'Zał. nr 2 kalkulacja - 2027 r.'!K78</f>
        <v>0</v>
      </c>
      <c r="AO54" s="52">
        <f>'Zał. nr 2 kalkulacja - 2027 r.'!L78</f>
        <v>0</v>
      </c>
      <c r="AP54" s="52">
        <f>'Zał. nr 2 kalkulacja - 2027 r.'!M78</f>
        <v>0</v>
      </c>
      <c r="AQ54" s="52">
        <f>'Zał. nr 2 kalkulacja - 2027 r.'!N78</f>
        <v>0</v>
      </c>
    </row>
    <row r="55" spans="1:43" s="52" customFormat="1" x14ac:dyDescent="0.25">
      <c r="A55" s="52" t="str">
        <f>'Wniosek 2027 r.'!A93</f>
        <v/>
      </c>
      <c r="B55" s="60" t="str">
        <f>'Wniosek 2027 r.'!B93</f>
        <v/>
      </c>
      <c r="C55" s="58" t="str">
        <f>'Wniosek 2027 r.'!E93</f>
        <v/>
      </c>
      <c r="D55" s="58" t="str">
        <f>'Wniosek 2027 r.'!G93</f>
        <v/>
      </c>
      <c r="E55" s="55">
        <f>'Wniosek 2027 r.'!C218</f>
        <v>0</v>
      </c>
      <c r="F55" s="55">
        <f>'Wniosek 2027 r.'!C449</f>
        <v>0</v>
      </c>
      <c r="G55" s="57">
        <f>'Wniosek 2027 r.'!C334</f>
        <v>0</v>
      </c>
      <c r="H55" s="56">
        <f>'Wniosek 2027 r.'!D334</f>
        <v>0</v>
      </c>
      <c r="I55" s="64">
        <f>'Wniosek 2027 r.'!F334</f>
        <v>0</v>
      </c>
      <c r="J55" s="55">
        <f>'Wniosek 2027 r.'!H334</f>
        <v>0</v>
      </c>
      <c r="K55" s="54">
        <f>IFERROR('Wniosek 2027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- 2027 r.'!C79</f>
        <v>0</v>
      </c>
      <c r="AG55" s="52">
        <f>'Zał. nr 2 kalkulacja - 2027 r.'!D79</f>
        <v>0</v>
      </c>
      <c r="AH55" s="52">
        <f>'Zał. nr 2 kalkulacja - 2027 r.'!E79</f>
        <v>0</v>
      </c>
      <c r="AI55" s="52">
        <f>'Zał. nr 2 kalkulacja - 2027 r.'!F79</f>
        <v>0</v>
      </c>
      <c r="AJ55" s="52">
        <f>'Zał. nr 2 kalkulacja - 2027 r.'!G79</f>
        <v>0</v>
      </c>
      <c r="AK55" s="52">
        <f>'Zał. nr 2 kalkulacja - 2027 r.'!H79</f>
        <v>0</v>
      </c>
      <c r="AL55" s="52">
        <f>'Zał. nr 2 kalkulacja - 2027 r.'!I79</f>
        <v>0</v>
      </c>
      <c r="AM55" s="52">
        <f>'Zał. nr 2 kalkulacja - 2027 r.'!J79</f>
        <v>0</v>
      </c>
      <c r="AN55" s="52">
        <f>'Zał. nr 2 kalkulacja - 2027 r.'!K79</f>
        <v>0</v>
      </c>
      <c r="AO55" s="52">
        <f>'Zał. nr 2 kalkulacja - 2027 r.'!L79</f>
        <v>0</v>
      </c>
      <c r="AP55" s="52">
        <f>'Zał. nr 2 kalkulacja - 2027 r.'!M79</f>
        <v>0</v>
      </c>
      <c r="AQ55" s="52">
        <f>'Zał. nr 2 kalkulacja - 2027 r.'!N79</f>
        <v>0</v>
      </c>
    </row>
    <row r="56" spans="1:43" s="52" customFormat="1" x14ac:dyDescent="0.25">
      <c r="A56" s="52" t="str">
        <f>'Wniosek 2027 r.'!A94</f>
        <v/>
      </c>
      <c r="B56" s="60" t="str">
        <f>'Wniosek 2027 r.'!B94</f>
        <v/>
      </c>
      <c r="C56" s="58" t="str">
        <f>'Wniosek 2027 r.'!E94</f>
        <v/>
      </c>
      <c r="D56" s="58" t="str">
        <f>'Wniosek 2027 r.'!G94</f>
        <v/>
      </c>
      <c r="E56" s="55">
        <f>'Wniosek 2027 r.'!C219</f>
        <v>0</v>
      </c>
      <c r="F56" s="55">
        <f>'Wniosek 2027 r.'!C450</f>
        <v>0</v>
      </c>
      <c r="G56" s="57">
        <f>'Wniosek 2027 r.'!C335</f>
        <v>0</v>
      </c>
      <c r="H56" s="56">
        <f>'Wniosek 2027 r.'!D335</f>
        <v>0</v>
      </c>
      <c r="I56" s="64">
        <f>'Wniosek 2027 r.'!F335</f>
        <v>0</v>
      </c>
      <c r="J56" s="55">
        <f>'Wniosek 2027 r.'!H335</f>
        <v>0</v>
      </c>
      <c r="K56" s="54">
        <f>IFERROR('Wniosek 2027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- 2027 r.'!C80</f>
        <v>0</v>
      </c>
      <c r="AG56" s="52">
        <f>'Zał. nr 2 kalkulacja - 2027 r.'!D80</f>
        <v>0</v>
      </c>
      <c r="AH56" s="52">
        <f>'Zał. nr 2 kalkulacja - 2027 r.'!E80</f>
        <v>0</v>
      </c>
      <c r="AI56" s="52">
        <f>'Zał. nr 2 kalkulacja - 2027 r.'!F80</f>
        <v>0</v>
      </c>
      <c r="AJ56" s="52">
        <f>'Zał. nr 2 kalkulacja - 2027 r.'!G80</f>
        <v>0</v>
      </c>
      <c r="AK56" s="52">
        <f>'Zał. nr 2 kalkulacja - 2027 r.'!H80</f>
        <v>0</v>
      </c>
      <c r="AL56" s="52">
        <f>'Zał. nr 2 kalkulacja - 2027 r.'!I80</f>
        <v>0</v>
      </c>
      <c r="AM56" s="52">
        <f>'Zał. nr 2 kalkulacja - 2027 r.'!J80</f>
        <v>0</v>
      </c>
      <c r="AN56" s="52">
        <f>'Zał. nr 2 kalkulacja - 2027 r.'!K80</f>
        <v>0</v>
      </c>
      <c r="AO56" s="52">
        <f>'Zał. nr 2 kalkulacja - 2027 r.'!L80</f>
        <v>0</v>
      </c>
      <c r="AP56" s="52">
        <f>'Zał. nr 2 kalkulacja - 2027 r.'!M80</f>
        <v>0</v>
      </c>
      <c r="AQ56" s="52">
        <f>'Zał. nr 2 kalkulacja - 2027 r.'!N80</f>
        <v>0</v>
      </c>
    </row>
    <row r="57" spans="1:43" s="52" customFormat="1" x14ac:dyDescent="0.25">
      <c r="A57" s="52" t="str">
        <f>'Wniosek 2027 r.'!A95</f>
        <v/>
      </c>
      <c r="B57" s="60" t="str">
        <f>'Wniosek 2027 r.'!B95</f>
        <v/>
      </c>
      <c r="C57" s="58" t="str">
        <f>'Wniosek 2027 r.'!E95</f>
        <v/>
      </c>
      <c r="D57" s="58" t="str">
        <f>'Wniosek 2027 r.'!G95</f>
        <v/>
      </c>
      <c r="E57" s="55">
        <f>'Wniosek 2027 r.'!C220</f>
        <v>0</v>
      </c>
      <c r="F57" s="55">
        <f>'Wniosek 2027 r.'!C451</f>
        <v>0</v>
      </c>
      <c r="G57" s="57">
        <f>'Wniosek 2027 r.'!C336</f>
        <v>0</v>
      </c>
      <c r="H57" s="56">
        <f>'Wniosek 2027 r.'!D336</f>
        <v>0</v>
      </c>
      <c r="I57" s="64">
        <f>'Wniosek 2027 r.'!F336</f>
        <v>0</v>
      </c>
      <c r="J57" s="55">
        <f>'Wniosek 2027 r.'!H336</f>
        <v>0</v>
      </c>
      <c r="K57" s="54">
        <f>IFERROR('Wniosek 2027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- 2027 r.'!C81</f>
        <v>0</v>
      </c>
      <c r="AG57" s="52">
        <f>'Zał. nr 2 kalkulacja - 2027 r.'!D81</f>
        <v>0</v>
      </c>
      <c r="AH57" s="52">
        <f>'Zał. nr 2 kalkulacja - 2027 r.'!E81</f>
        <v>0</v>
      </c>
      <c r="AI57" s="52">
        <f>'Zał. nr 2 kalkulacja - 2027 r.'!F81</f>
        <v>0</v>
      </c>
      <c r="AJ57" s="52">
        <f>'Zał. nr 2 kalkulacja - 2027 r.'!G81</f>
        <v>0</v>
      </c>
      <c r="AK57" s="52">
        <f>'Zał. nr 2 kalkulacja - 2027 r.'!H81</f>
        <v>0</v>
      </c>
      <c r="AL57" s="52">
        <f>'Zał. nr 2 kalkulacja - 2027 r.'!I81</f>
        <v>0</v>
      </c>
      <c r="AM57" s="52">
        <f>'Zał. nr 2 kalkulacja - 2027 r.'!J81</f>
        <v>0</v>
      </c>
      <c r="AN57" s="52">
        <f>'Zał. nr 2 kalkulacja - 2027 r.'!K81</f>
        <v>0</v>
      </c>
      <c r="AO57" s="52">
        <f>'Zał. nr 2 kalkulacja - 2027 r.'!L81</f>
        <v>0</v>
      </c>
      <c r="AP57" s="52">
        <f>'Zał. nr 2 kalkulacja - 2027 r.'!M81</f>
        <v>0</v>
      </c>
      <c r="AQ57" s="52">
        <f>'Zał. nr 2 kalkulacja - 2027 r.'!N81</f>
        <v>0</v>
      </c>
    </row>
    <row r="58" spans="1:43" s="52" customFormat="1" x14ac:dyDescent="0.25">
      <c r="A58" s="52" t="str">
        <f>'Wniosek 2027 r.'!A96</f>
        <v/>
      </c>
      <c r="B58" s="60" t="str">
        <f>'Wniosek 2027 r.'!B96</f>
        <v/>
      </c>
      <c r="C58" s="58" t="str">
        <f>'Wniosek 2027 r.'!E96</f>
        <v/>
      </c>
      <c r="D58" s="58" t="str">
        <f>'Wniosek 2027 r.'!G96</f>
        <v/>
      </c>
      <c r="E58" s="55">
        <f>'Wniosek 2027 r.'!C221</f>
        <v>0</v>
      </c>
      <c r="F58" s="55">
        <f>'Wniosek 2027 r.'!C452</f>
        <v>0</v>
      </c>
      <c r="G58" s="57">
        <f>'Wniosek 2027 r.'!C337</f>
        <v>0</v>
      </c>
      <c r="H58" s="56">
        <f>'Wniosek 2027 r.'!D337</f>
        <v>0</v>
      </c>
      <c r="I58" s="64">
        <f>'Wniosek 2027 r.'!F337</f>
        <v>0</v>
      </c>
      <c r="J58" s="55">
        <f>'Wniosek 2027 r.'!H337</f>
        <v>0</v>
      </c>
      <c r="K58" s="54">
        <f>IFERROR('Wniosek 2027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- 2027 r.'!C82</f>
        <v>0</v>
      </c>
      <c r="AG58" s="52">
        <f>'Zał. nr 2 kalkulacja - 2027 r.'!D82</f>
        <v>0</v>
      </c>
      <c r="AH58" s="52">
        <f>'Zał. nr 2 kalkulacja - 2027 r.'!E82</f>
        <v>0</v>
      </c>
      <c r="AI58" s="52">
        <f>'Zał. nr 2 kalkulacja - 2027 r.'!F82</f>
        <v>0</v>
      </c>
      <c r="AJ58" s="52">
        <f>'Zał. nr 2 kalkulacja - 2027 r.'!G82</f>
        <v>0</v>
      </c>
      <c r="AK58" s="52">
        <f>'Zał. nr 2 kalkulacja - 2027 r.'!H82</f>
        <v>0</v>
      </c>
      <c r="AL58" s="52">
        <f>'Zał. nr 2 kalkulacja - 2027 r.'!I82</f>
        <v>0</v>
      </c>
      <c r="AM58" s="52">
        <f>'Zał. nr 2 kalkulacja - 2027 r.'!J82</f>
        <v>0</v>
      </c>
      <c r="AN58" s="52">
        <f>'Zał. nr 2 kalkulacja - 2027 r.'!K82</f>
        <v>0</v>
      </c>
      <c r="AO58" s="52">
        <f>'Zał. nr 2 kalkulacja - 2027 r.'!L82</f>
        <v>0</v>
      </c>
      <c r="AP58" s="52">
        <f>'Zał. nr 2 kalkulacja - 2027 r.'!M82</f>
        <v>0</v>
      </c>
      <c r="AQ58" s="52">
        <f>'Zał. nr 2 kalkulacja - 2027 r.'!N82</f>
        <v>0</v>
      </c>
    </row>
    <row r="59" spans="1:43" s="52" customFormat="1" x14ac:dyDescent="0.25">
      <c r="A59" s="52" t="str">
        <f>'Wniosek 2027 r.'!A97</f>
        <v/>
      </c>
      <c r="B59" s="60" t="str">
        <f>'Wniosek 2027 r.'!B97</f>
        <v/>
      </c>
      <c r="C59" s="58" t="str">
        <f>'Wniosek 2027 r.'!E97</f>
        <v/>
      </c>
      <c r="D59" s="58" t="str">
        <f>'Wniosek 2027 r.'!G97</f>
        <v/>
      </c>
      <c r="E59" s="55">
        <f>'Wniosek 2027 r.'!C222</f>
        <v>0</v>
      </c>
      <c r="F59" s="55">
        <f>'Wniosek 2027 r.'!C453</f>
        <v>0</v>
      </c>
      <c r="G59" s="57">
        <f>'Wniosek 2027 r.'!C338</f>
        <v>0</v>
      </c>
      <c r="H59" s="56">
        <f>'Wniosek 2027 r.'!D338</f>
        <v>0</v>
      </c>
      <c r="I59" s="64">
        <f>'Wniosek 2027 r.'!F338</f>
        <v>0</v>
      </c>
      <c r="J59" s="55">
        <f>'Wniosek 2027 r.'!H338</f>
        <v>0</v>
      </c>
      <c r="K59" s="54">
        <f>IFERROR('Wniosek 2027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- 2027 r.'!C83</f>
        <v>0</v>
      </c>
      <c r="AG59" s="52">
        <f>'Zał. nr 2 kalkulacja - 2027 r.'!D83</f>
        <v>0</v>
      </c>
      <c r="AH59" s="52">
        <f>'Zał. nr 2 kalkulacja - 2027 r.'!E83</f>
        <v>0</v>
      </c>
      <c r="AI59" s="52">
        <f>'Zał. nr 2 kalkulacja - 2027 r.'!F83</f>
        <v>0</v>
      </c>
      <c r="AJ59" s="52">
        <f>'Zał. nr 2 kalkulacja - 2027 r.'!G83</f>
        <v>0</v>
      </c>
      <c r="AK59" s="52">
        <f>'Zał. nr 2 kalkulacja - 2027 r.'!H83</f>
        <v>0</v>
      </c>
      <c r="AL59" s="52">
        <f>'Zał. nr 2 kalkulacja - 2027 r.'!I83</f>
        <v>0</v>
      </c>
      <c r="AM59" s="52">
        <f>'Zał. nr 2 kalkulacja - 2027 r.'!J83</f>
        <v>0</v>
      </c>
      <c r="AN59" s="52">
        <f>'Zał. nr 2 kalkulacja - 2027 r.'!K83</f>
        <v>0</v>
      </c>
      <c r="AO59" s="52">
        <f>'Zał. nr 2 kalkulacja - 2027 r.'!L83</f>
        <v>0</v>
      </c>
      <c r="AP59" s="52">
        <f>'Zał. nr 2 kalkulacja - 2027 r.'!M83</f>
        <v>0</v>
      </c>
      <c r="AQ59" s="52">
        <f>'Zał. nr 2 kalkulacja - 2027 r.'!N83</f>
        <v>0</v>
      </c>
    </row>
    <row r="60" spans="1:43" s="52" customFormat="1" x14ac:dyDescent="0.25">
      <c r="A60" s="52" t="str">
        <f>'Wniosek 2027 r.'!A98</f>
        <v/>
      </c>
      <c r="B60" s="60" t="str">
        <f>'Wniosek 2027 r.'!B98</f>
        <v/>
      </c>
      <c r="C60" s="58" t="str">
        <f>'Wniosek 2027 r.'!E98</f>
        <v/>
      </c>
      <c r="D60" s="58" t="str">
        <f>'Wniosek 2027 r.'!G98</f>
        <v/>
      </c>
      <c r="E60" s="55">
        <f>'Wniosek 2027 r.'!C223</f>
        <v>0</v>
      </c>
      <c r="F60" s="55">
        <f>'Wniosek 2027 r.'!C454</f>
        <v>0</v>
      </c>
      <c r="G60" s="57">
        <f>'Wniosek 2027 r.'!C339</f>
        <v>0</v>
      </c>
      <c r="H60" s="56">
        <f>'Wniosek 2027 r.'!D339</f>
        <v>0</v>
      </c>
      <c r="I60" s="64">
        <f>'Wniosek 2027 r.'!F339</f>
        <v>0</v>
      </c>
      <c r="J60" s="55">
        <f>'Wniosek 2027 r.'!H339</f>
        <v>0</v>
      </c>
      <c r="K60" s="54">
        <f>IFERROR('Wniosek 2027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- 2027 r.'!C84</f>
        <v>0</v>
      </c>
      <c r="AG60" s="52">
        <f>'Zał. nr 2 kalkulacja - 2027 r.'!D84</f>
        <v>0</v>
      </c>
      <c r="AH60" s="52">
        <f>'Zał. nr 2 kalkulacja - 2027 r.'!E84</f>
        <v>0</v>
      </c>
      <c r="AI60" s="52">
        <f>'Zał. nr 2 kalkulacja - 2027 r.'!F84</f>
        <v>0</v>
      </c>
      <c r="AJ60" s="52">
        <f>'Zał. nr 2 kalkulacja - 2027 r.'!G84</f>
        <v>0</v>
      </c>
      <c r="AK60" s="52">
        <f>'Zał. nr 2 kalkulacja - 2027 r.'!H84</f>
        <v>0</v>
      </c>
      <c r="AL60" s="52">
        <f>'Zał. nr 2 kalkulacja - 2027 r.'!I84</f>
        <v>0</v>
      </c>
      <c r="AM60" s="52">
        <f>'Zał. nr 2 kalkulacja - 2027 r.'!J84</f>
        <v>0</v>
      </c>
      <c r="AN60" s="52">
        <f>'Zał. nr 2 kalkulacja - 2027 r.'!K84</f>
        <v>0</v>
      </c>
      <c r="AO60" s="52">
        <f>'Zał. nr 2 kalkulacja - 2027 r.'!L84</f>
        <v>0</v>
      </c>
      <c r="AP60" s="52">
        <f>'Zał. nr 2 kalkulacja - 2027 r.'!M84</f>
        <v>0</v>
      </c>
      <c r="AQ60" s="52">
        <f>'Zał. nr 2 kalkulacja - 2027 r.'!N84</f>
        <v>0</v>
      </c>
    </row>
    <row r="61" spans="1:43" s="52" customFormat="1" x14ac:dyDescent="0.25">
      <c r="A61" s="52" t="str">
        <f>'Wniosek 2027 r.'!A99</f>
        <v/>
      </c>
      <c r="B61" s="60" t="str">
        <f>'Wniosek 2027 r.'!B99</f>
        <v/>
      </c>
      <c r="C61" s="58" t="str">
        <f>'Wniosek 2027 r.'!E99</f>
        <v/>
      </c>
      <c r="D61" s="58" t="str">
        <f>'Wniosek 2027 r.'!G99</f>
        <v/>
      </c>
      <c r="E61" s="55">
        <f>'Wniosek 2027 r.'!C224</f>
        <v>0</v>
      </c>
      <c r="F61" s="55">
        <f>'Wniosek 2027 r.'!C455</f>
        <v>0</v>
      </c>
      <c r="G61" s="57">
        <f>'Wniosek 2027 r.'!C340</f>
        <v>0</v>
      </c>
      <c r="H61" s="56">
        <f>'Wniosek 2027 r.'!D340</f>
        <v>0</v>
      </c>
      <c r="I61" s="64">
        <f>'Wniosek 2027 r.'!F340</f>
        <v>0</v>
      </c>
      <c r="J61" s="55">
        <f>'Wniosek 2027 r.'!H340</f>
        <v>0</v>
      </c>
      <c r="K61" s="54">
        <f>IFERROR('Wniosek 2027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- 2027 r.'!C85</f>
        <v>0</v>
      </c>
      <c r="AG61" s="52">
        <f>'Zał. nr 2 kalkulacja - 2027 r.'!D85</f>
        <v>0</v>
      </c>
      <c r="AH61" s="52">
        <f>'Zał. nr 2 kalkulacja - 2027 r.'!E85</f>
        <v>0</v>
      </c>
      <c r="AI61" s="52">
        <f>'Zał. nr 2 kalkulacja - 2027 r.'!F85</f>
        <v>0</v>
      </c>
      <c r="AJ61" s="52">
        <f>'Zał. nr 2 kalkulacja - 2027 r.'!G85</f>
        <v>0</v>
      </c>
      <c r="AK61" s="52">
        <f>'Zał. nr 2 kalkulacja - 2027 r.'!H85</f>
        <v>0</v>
      </c>
      <c r="AL61" s="52">
        <f>'Zał. nr 2 kalkulacja - 2027 r.'!I85</f>
        <v>0</v>
      </c>
      <c r="AM61" s="52">
        <f>'Zał. nr 2 kalkulacja - 2027 r.'!J85</f>
        <v>0</v>
      </c>
      <c r="AN61" s="52">
        <f>'Zał. nr 2 kalkulacja - 2027 r.'!K85</f>
        <v>0</v>
      </c>
      <c r="AO61" s="52">
        <f>'Zał. nr 2 kalkulacja - 2027 r.'!L85</f>
        <v>0</v>
      </c>
      <c r="AP61" s="52">
        <f>'Zał. nr 2 kalkulacja - 2027 r.'!M85</f>
        <v>0</v>
      </c>
      <c r="AQ61" s="52">
        <f>'Zał. nr 2 kalkulacja - 2027 r.'!N85</f>
        <v>0</v>
      </c>
    </row>
    <row r="62" spans="1:43" s="52" customFormat="1" x14ac:dyDescent="0.25">
      <c r="A62" s="52" t="str">
        <f>'Wniosek 2027 r.'!A100</f>
        <v/>
      </c>
      <c r="B62" s="60" t="str">
        <f>'Wniosek 2027 r.'!B100</f>
        <v/>
      </c>
      <c r="C62" s="58" t="str">
        <f>'Wniosek 2027 r.'!E100</f>
        <v/>
      </c>
      <c r="D62" s="58" t="str">
        <f>'Wniosek 2027 r.'!G100</f>
        <v/>
      </c>
      <c r="E62" s="55">
        <f>'Wniosek 2027 r.'!C225</f>
        <v>0</v>
      </c>
      <c r="F62" s="55">
        <f>'Wniosek 2027 r.'!C456</f>
        <v>0</v>
      </c>
      <c r="G62" s="57">
        <f>'Wniosek 2027 r.'!C341</f>
        <v>0</v>
      </c>
      <c r="H62" s="56">
        <f>'Wniosek 2027 r.'!D341</f>
        <v>0</v>
      </c>
      <c r="I62" s="64">
        <f>'Wniosek 2027 r.'!F341</f>
        <v>0</v>
      </c>
      <c r="J62" s="55">
        <f>'Wniosek 2027 r.'!H341</f>
        <v>0</v>
      </c>
      <c r="K62" s="54">
        <f>IFERROR('Wniosek 2027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- 2027 r.'!C86</f>
        <v>0</v>
      </c>
      <c r="AG62" s="52">
        <f>'Zał. nr 2 kalkulacja - 2027 r.'!D86</f>
        <v>0</v>
      </c>
      <c r="AH62" s="52">
        <f>'Zał. nr 2 kalkulacja - 2027 r.'!E86</f>
        <v>0</v>
      </c>
      <c r="AI62" s="52">
        <f>'Zał. nr 2 kalkulacja - 2027 r.'!F86</f>
        <v>0</v>
      </c>
      <c r="AJ62" s="52">
        <f>'Zał. nr 2 kalkulacja - 2027 r.'!G86</f>
        <v>0</v>
      </c>
      <c r="AK62" s="52">
        <f>'Zał. nr 2 kalkulacja - 2027 r.'!H86</f>
        <v>0</v>
      </c>
      <c r="AL62" s="52">
        <f>'Zał. nr 2 kalkulacja - 2027 r.'!I86</f>
        <v>0</v>
      </c>
      <c r="AM62" s="52">
        <f>'Zał. nr 2 kalkulacja - 2027 r.'!J86</f>
        <v>0</v>
      </c>
      <c r="AN62" s="52">
        <f>'Zał. nr 2 kalkulacja - 2027 r.'!K86</f>
        <v>0</v>
      </c>
      <c r="AO62" s="52">
        <f>'Zał. nr 2 kalkulacja - 2027 r.'!L86</f>
        <v>0</v>
      </c>
      <c r="AP62" s="52">
        <f>'Zał. nr 2 kalkulacja - 2027 r.'!M86</f>
        <v>0</v>
      </c>
      <c r="AQ62" s="52">
        <f>'Zał. nr 2 kalkulacja - 2027 r.'!N86</f>
        <v>0</v>
      </c>
    </row>
    <row r="63" spans="1:43" s="52" customFormat="1" x14ac:dyDescent="0.25">
      <c r="A63" s="52" t="str">
        <f>'Wniosek 2027 r.'!A101</f>
        <v/>
      </c>
      <c r="B63" s="60" t="str">
        <f>'Wniosek 2027 r.'!B101</f>
        <v/>
      </c>
      <c r="C63" s="58" t="str">
        <f>'Wniosek 2027 r.'!E101</f>
        <v/>
      </c>
      <c r="D63" s="58" t="str">
        <f>'Wniosek 2027 r.'!G101</f>
        <v/>
      </c>
      <c r="E63" s="55">
        <f>'Wniosek 2027 r.'!C226</f>
        <v>0</v>
      </c>
      <c r="F63" s="55">
        <f>'Wniosek 2027 r.'!C457</f>
        <v>0</v>
      </c>
      <c r="G63" s="57">
        <f>'Wniosek 2027 r.'!C342</f>
        <v>0</v>
      </c>
      <c r="H63" s="56">
        <f>'Wniosek 2027 r.'!D342</f>
        <v>0</v>
      </c>
      <c r="I63" s="64">
        <f>'Wniosek 2027 r.'!F342</f>
        <v>0</v>
      </c>
      <c r="J63" s="55">
        <f>'Wniosek 2027 r.'!H342</f>
        <v>0</v>
      </c>
      <c r="K63" s="54">
        <f>IFERROR('Wniosek 2027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- 2027 r.'!C87</f>
        <v>0</v>
      </c>
      <c r="AG63" s="52">
        <f>'Zał. nr 2 kalkulacja - 2027 r.'!D87</f>
        <v>0</v>
      </c>
      <c r="AH63" s="52">
        <f>'Zał. nr 2 kalkulacja - 2027 r.'!E87</f>
        <v>0</v>
      </c>
      <c r="AI63" s="52">
        <f>'Zał. nr 2 kalkulacja - 2027 r.'!F87</f>
        <v>0</v>
      </c>
      <c r="AJ63" s="52">
        <f>'Zał. nr 2 kalkulacja - 2027 r.'!G87</f>
        <v>0</v>
      </c>
      <c r="AK63" s="52">
        <f>'Zał. nr 2 kalkulacja - 2027 r.'!H87</f>
        <v>0</v>
      </c>
      <c r="AL63" s="52">
        <f>'Zał. nr 2 kalkulacja - 2027 r.'!I87</f>
        <v>0</v>
      </c>
      <c r="AM63" s="52">
        <f>'Zał. nr 2 kalkulacja - 2027 r.'!J87</f>
        <v>0</v>
      </c>
      <c r="AN63" s="52">
        <f>'Zał. nr 2 kalkulacja - 2027 r.'!K87</f>
        <v>0</v>
      </c>
      <c r="AO63" s="52">
        <f>'Zał. nr 2 kalkulacja - 2027 r.'!L87</f>
        <v>0</v>
      </c>
      <c r="AP63" s="52">
        <f>'Zał. nr 2 kalkulacja - 2027 r.'!M87</f>
        <v>0</v>
      </c>
      <c r="AQ63" s="52">
        <f>'Zał. nr 2 kalkulacja - 2027 r.'!N87</f>
        <v>0</v>
      </c>
    </row>
    <row r="64" spans="1:43" s="52" customFormat="1" x14ac:dyDescent="0.25">
      <c r="A64" s="52" t="str">
        <f>'Wniosek 2027 r.'!A102</f>
        <v/>
      </c>
      <c r="B64" s="60" t="str">
        <f>'Wniosek 2027 r.'!B102</f>
        <v/>
      </c>
      <c r="C64" s="58" t="str">
        <f>'Wniosek 2027 r.'!E102</f>
        <v/>
      </c>
      <c r="D64" s="58" t="str">
        <f>'Wniosek 2027 r.'!G102</f>
        <v/>
      </c>
      <c r="E64" s="55">
        <f>'Wniosek 2027 r.'!C227</f>
        <v>0</v>
      </c>
      <c r="F64" s="55">
        <f>'Wniosek 2027 r.'!C458</f>
        <v>0</v>
      </c>
      <c r="G64" s="57">
        <f>'Wniosek 2027 r.'!C343</f>
        <v>0</v>
      </c>
      <c r="H64" s="56">
        <f>'Wniosek 2027 r.'!D343</f>
        <v>0</v>
      </c>
      <c r="I64" s="64">
        <f>'Wniosek 2027 r.'!F343</f>
        <v>0</v>
      </c>
      <c r="J64" s="55">
        <f>'Wniosek 2027 r.'!H343</f>
        <v>0</v>
      </c>
      <c r="K64" s="54">
        <f>IFERROR('Wniosek 2027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- 2027 r.'!C88</f>
        <v>0</v>
      </c>
      <c r="AG64" s="52">
        <f>'Zał. nr 2 kalkulacja - 2027 r.'!D88</f>
        <v>0</v>
      </c>
      <c r="AH64" s="52">
        <f>'Zał. nr 2 kalkulacja - 2027 r.'!E88</f>
        <v>0</v>
      </c>
      <c r="AI64" s="52">
        <f>'Zał. nr 2 kalkulacja - 2027 r.'!F88</f>
        <v>0</v>
      </c>
      <c r="AJ64" s="52">
        <f>'Zał. nr 2 kalkulacja - 2027 r.'!G88</f>
        <v>0</v>
      </c>
      <c r="AK64" s="52">
        <f>'Zał. nr 2 kalkulacja - 2027 r.'!H88</f>
        <v>0</v>
      </c>
      <c r="AL64" s="52">
        <f>'Zał. nr 2 kalkulacja - 2027 r.'!I88</f>
        <v>0</v>
      </c>
      <c r="AM64" s="52">
        <f>'Zał. nr 2 kalkulacja - 2027 r.'!J88</f>
        <v>0</v>
      </c>
      <c r="AN64" s="52">
        <f>'Zał. nr 2 kalkulacja - 2027 r.'!K88</f>
        <v>0</v>
      </c>
      <c r="AO64" s="52">
        <f>'Zał. nr 2 kalkulacja - 2027 r.'!L88</f>
        <v>0</v>
      </c>
      <c r="AP64" s="52">
        <f>'Zał. nr 2 kalkulacja - 2027 r.'!M88</f>
        <v>0</v>
      </c>
      <c r="AQ64" s="52">
        <f>'Zał. nr 2 kalkulacja - 2027 r.'!N88</f>
        <v>0</v>
      </c>
    </row>
    <row r="65" spans="1:43" s="52" customFormat="1" x14ac:dyDescent="0.25">
      <c r="A65" s="52" t="str">
        <f>'Wniosek 2027 r.'!A103</f>
        <v/>
      </c>
      <c r="B65" s="60" t="str">
        <f>'Wniosek 2027 r.'!B103</f>
        <v/>
      </c>
      <c r="C65" s="58" t="str">
        <f>'Wniosek 2027 r.'!E103</f>
        <v/>
      </c>
      <c r="D65" s="58" t="str">
        <f>'Wniosek 2027 r.'!G103</f>
        <v/>
      </c>
      <c r="E65" s="55">
        <f>'Wniosek 2027 r.'!C228</f>
        <v>0</v>
      </c>
      <c r="F65" s="55">
        <f>'Wniosek 2027 r.'!C459</f>
        <v>0</v>
      </c>
      <c r="G65" s="57">
        <f>'Wniosek 2027 r.'!C344</f>
        <v>0</v>
      </c>
      <c r="H65" s="56">
        <f>'Wniosek 2027 r.'!D344</f>
        <v>0</v>
      </c>
      <c r="I65" s="64">
        <f>'Wniosek 2027 r.'!F344</f>
        <v>0</v>
      </c>
      <c r="J65" s="55">
        <f>'Wniosek 2027 r.'!H344</f>
        <v>0</v>
      </c>
      <c r="K65" s="54">
        <f>IFERROR('Wniosek 2027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- 2027 r.'!C89</f>
        <v>0</v>
      </c>
      <c r="AG65" s="52">
        <f>'Zał. nr 2 kalkulacja - 2027 r.'!D89</f>
        <v>0</v>
      </c>
      <c r="AH65" s="52">
        <f>'Zał. nr 2 kalkulacja - 2027 r.'!E89</f>
        <v>0</v>
      </c>
      <c r="AI65" s="52">
        <f>'Zał. nr 2 kalkulacja - 2027 r.'!F89</f>
        <v>0</v>
      </c>
      <c r="AJ65" s="52">
        <f>'Zał. nr 2 kalkulacja - 2027 r.'!G89</f>
        <v>0</v>
      </c>
      <c r="AK65" s="52">
        <f>'Zał. nr 2 kalkulacja - 2027 r.'!H89</f>
        <v>0</v>
      </c>
      <c r="AL65" s="52">
        <f>'Zał. nr 2 kalkulacja - 2027 r.'!I89</f>
        <v>0</v>
      </c>
      <c r="AM65" s="52">
        <f>'Zał. nr 2 kalkulacja - 2027 r.'!J89</f>
        <v>0</v>
      </c>
      <c r="AN65" s="52">
        <f>'Zał. nr 2 kalkulacja - 2027 r.'!K89</f>
        <v>0</v>
      </c>
      <c r="AO65" s="52">
        <f>'Zał. nr 2 kalkulacja - 2027 r.'!L89</f>
        <v>0</v>
      </c>
      <c r="AP65" s="52">
        <f>'Zał. nr 2 kalkulacja - 2027 r.'!M89</f>
        <v>0</v>
      </c>
      <c r="AQ65" s="52">
        <f>'Zał. nr 2 kalkulacja - 2027 r.'!N89</f>
        <v>0</v>
      </c>
    </row>
    <row r="66" spans="1:43" s="52" customFormat="1" x14ac:dyDescent="0.25">
      <c r="A66" s="52" t="str">
        <f>'Wniosek 2027 r.'!A104</f>
        <v/>
      </c>
      <c r="B66" s="60" t="str">
        <f>'Wniosek 2027 r.'!B104</f>
        <v/>
      </c>
      <c r="C66" s="58" t="str">
        <f>'Wniosek 2027 r.'!E104</f>
        <v/>
      </c>
      <c r="D66" s="58" t="str">
        <f>'Wniosek 2027 r.'!G104</f>
        <v/>
      </c>
      <c r="E66" s="55">
        <f>'Wniosek 2027 r.'!C229</f>
        <v>0</v>
      </c>
      <c r="F66" s="55">
        <f>'Wniosek 2027 r.'!C460</f>
        <v>0</v>
      </c>
      <c r="G66" s="57">
        <f>'Wniosek 2027 r.'!C345</f>
        <v>0</v>
      </c>
      <c r="H66" s="56">
        <f>'Wniosek 2027 r.'!D345</f>
        <v>0</v>
      </c>
      <c r="I66" s="64">
        <f>'Wniosek 2027 r.'!F345</f>
        <v>0</v>
      </c>
      <c r="J66" s="55">
        <f>'Wniosek 2027 r.'!H345</f>
        <v>0</v>
      </c>
      <c r="K66" s="54">
        <f>IFERROR('Wniosek 2027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- 2027 r.'!C90</f>
        <v>0</v>
      </c>
      <c r="AG66" s="52">
        <f>'Zał. nr 2 kalkulacja - 2027 r.'!D90</f>
        <v>0</v>
      </c>
      <c r="AH66" s="52">
        <f>'Zał. nr 2 kalkulacja - 2027 r.'!E90</f>
        <v>0</v>
      </c>
      <c r="AI66" s="52">
        <f>'Zał. nr 2 kalkulacja - 2027 r.'!F90</f>
        <v>0</v>
      </c>
      <c r="AJ66" s="52">
        <f>'Zał. nr 2 kalkulacja - 2027 r.'!G90</f>
        <v>0</v>
      </c>
      <c r="AK66" s="52">
        <f>'Zał. nr 2 kalkulacja - 2027 r.'!H90</f>
        <v>0</v>
      </c>
      <c r="AL66" s="52">
        <f>'Zał. nr 2 kalkulacja - 2027 r.'!I90</f>
        <v>0</v>
      </c>
      <c r="AM66" s="52">
        <f>'Zał. nr 2 kalkulacja - 2027 r.'!J90</f>
        <v>0</v>
      </c>
      <c r="AN66" s="52">
        <f>'Zał. nr 2 kalkulacja - 2027 r.'!K90</f>
        <v>0</v>
      </c>
      <c r="AO66" s="52">
        <f>'Zał. nr 2 kalkulacja - 2027 r.'!L90</f>
        <v>0</v>
      </c>
      <c r="AP66" s="52">
        <f>'Zał. nr 2 kalkulacja - 2027 r.'!M90</f>
        <v>0</v>
      </c>
      <c r="AQ66" s="52">
        <f>'Zał. nr 2 kalkulacja - 2027 r.'!N90</f>
        <v>0</v>
      </c>
    </row>
    <row r="67" spans="1:43" s="52" customFormat="1" x14ac:dyDescent="0.25">
      <c r="A67" s="52" t="str">
        <f>'Wniosek 2027 r.'!A105</f>
        <v/>
      </c>
      <c r="B67" s="60" t="str">
        <f>'Wniosek 2027 r.'!B105</f>
        <v/>
      </c>
      <c r="C67" s="58" t="str">
        <f>'Wniosek 2027 r.'!E105</f>
        <v/>
      </c>
      <c r="D67" s="58" t="str">
        <f>'Wniosek 2027 r.'!G105</f>
        <v/>
      </c>
      <c r="E67" s="55">
        <f>'Wniosek 2027 r.'!C230</f>
        <v>0</v>
      </c>
      <c r="F67" s="55">
        <f>'Wniosek 2027 r.'!C461</f>
        <v>0</v>
      </c>
      <c r="G67" s="57">
        <f>'Wniosek 2027 r.'!C346</f>
        <v>0</v>
      </c>
      <c r="H67" s="56">
        <f>'Wniosek 2027 r.'!D346</f>
        <v>0</v>
      </c>
      <c r="I67" s="64">
        <f>'Wniosek 2027 r.'!F346</f>
        <v>0</v>
      </c>
      <c r="J67" s="55">
        <f>'Wniosek 2027 r.'!H346</f>
        <v>0</v>
      </c>
      <c r="K67" s="54">
        <f>IFERROR('Wniosek 2027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- 2027 r.'!C91</f>
        <v>0</v>
      </c>
      <c r="AG67" s="52">
        <f>'Zał. nr 2 kalkulacja - 2027 r.'!D91</f>
        <v>0</v>
      </c>
      <c r="AH67" s="52">
        <f>'Zał. nr 2 kalkulacja - 2027 r.'!E91</f>
        <v>0</v>
      </c>
      <c r="AI67" s="52">
        <f>'Zał. nr 2 kalkulacja - 2027 r.'!F91</f>
        <v>0</v>
      </c>
      <c r="AJ67" s="52">
        <f>'Zał. nr 2 kalkulacja - 2027 r.'!G91</f>
        <v>0</v>
      </c>
      <c r="AK67" s="52">
        <f>'Zał. nr 2 kalkulacja - 2027 r.'!H91</f>
        <v>0</v>
      </c>
      <c r="AL67" s="52">
        <f>'Zał. nr 2 kalkulacja - 2027 r.'!I91</f>
        <v>0</v>
      </c>
      <c r="AM67" s="52">
        <f>'Zał. nr 2 kalkulacja - 2027 r.'!J91</f>
        <v>0</v>
      </c>
      <c r="AN67" s="52">
        <f>'Zał. nr 2 kalkulacja - 2027 r.'!K91</f>
        <v>0</v>
      </c>
      <c r="AO67" s="52">
        <f>'Zał. nr 2 kalkulacja - 2027 r.'!L91</f>
        <v>0</v>
      </c>
      <c r="AP67" s="52">
        <f>'Zał. nr 2 kalkulacja - 2027 r.'!M91</f>
        <v>0</v>
      </c>
      <c r="AQ67" s="52">
        <f>'Zał. nr 2 kalkulacja - 2027 r.'!N91</f>
        <v>0</v>
      </c>
    </row>
    <row r="68" spans="1:43" s="52" customFormat="1" x14ac:dyDescent="0.25">
      <c r="A68" s="52" t="str">
        <f>'Wniosek 2027 r.'!A106</f>
        <v/>
      </c>
      <c r="B68" s="60" t="str">
        <f>'Wniosek 2027 r.'!B106</f>
        <v/>
      </c>
      <c r="C68" s="58" t="str">
        <f>'Wniosek 2027 r.'!E106</f>
        <v/>
      </c>
      <c r="D68" s="58" t="str">
        <f>'Wniosek 2027 r.'!G106</f>
        <v/>
      </c>
      <c r="E68" s="55">
        <f>'Wniosek 2027 r.'!C231</f>
        <v>0</v>
      </c>
      <c r="F68" s="55">
        <f>'Wniosek 2027 r.'!C462</f>
        <v>0</v>
      </c>
      <c r="G68" s="57">
        <f>'Wniosek 2027 r.'!C347</f>
        <v>0</v>
      </c>
      <c r="H68" s="56">
        <f>'Wniosek 2027 r.'!D347</f>
        <v>0</v>
      </c>
      <c r="I68" s="64">
        <f>'Wniosek 2027 r.'!F347</f>
        <v>0</v>
      </c>
      <c r="J68" s="55">
        <f>'Wniosek 2027 r.'!H347</f>
        <v>0</v>
      </c>
      <c r="K68" s="54">
        <f>IFERROR('Wniosek 2027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- 2027 r.'!C92</f>
        <v>0</v>
      </c>
      <c r="AG68" s="52">
        <f>'Zał. nr 2 kalkulacja - 2027 r.'!D92</f>
        <v>0</v>
      </c>
      <c r="AH68" s="52">
        <f>'Zał. nr 2 kalkulacja - 2027 r.'!E92</f>
        <v>0</v>
      </c>
      <c r="AI68" s="52">
        <f>'Zał. nr 2 kalkulacja - 2027 r.'!F92</f>
        <v>0</v>
      </c>
      <c r="AJ68" s="52">
        <f>'Zał. nr 2 kalkulacja - 2027 r.'!G92</f>
        <v>0</v>
      </c>
      <c r="AK68" s="52">
        <f>'Zał. nr 2 kalkulacja - 2027 r.'!H92</f>
        <v>0</v>
      </c>
      <c r="AL68" s="52">
        <f>'Zał. nr 2 kalkulacja - 2027 r.'!I92</f>
        <v>0</v>
      </c>
      <c r="AM68" s="52">
        <f>'Zał. nr 2 kalkulacja - 2027 r.'!J92</f>
        <v>0</v>
      </c>
      <c r="AN68" s="52">
        <f>'Zał. nr 2 kalkulacja - 2027 r.'!K92</f>
        <v>0</v>
      </c>
      <c r="AO68" s="52">
        <f>'Zał. nr 2 kalkulacja - 2027 r.'!L92</f>
        <v>0</v>
      </c>
      <c r="AP68" s="52">
        <f>'Zał. nr 2 kalkulacja - 2027 r.'!M92</f>
        <v>0</v>
      </c>
      <c r="AQ68" s="52">
        <f>'Zał. nr 2 kalkulacja - 2027 r.'!N92</f>
        <v>0</v>
      </c>
    </row>
    <row r="69" spans="1:43" s="52" customFormat="1" x14ac:dyDescent="0.25">
      <c r="A69" s="52" t="str">
        <f>'Wniosek 2027 r.'!A107</f>
        <v/>
      </c>
      <c r="B69" s="60" t="str">
        <f>'Wniosek 2027 r.'!B107</f>
        <v/>
      </c>
      <c r="C69" s="58" t="str">
        <f>'Wniosek 2027 r.'!E107</f>
        <v/>
      </c>
      <c r="D69" s="58" t="str">
        <f>'Wniosek 2027 r.'!G107</f>
        <v/>
      </c>
      <c r="E69" s="55">
        <f>'Wniosek 2027 r.'!C232</f>
        <v>0</v>
      </c>
      <c r="F69" s="55">
        <f>'Wniosek 2027 r.'!C463</f>
        <v>0</v>
      </c>
      <c r="G69" s="57">
        <f>'Wniosek 2027 r.'!C348</f>
        <v>0</v>
      </c>
      <c r="H69" s="56">
        <f>'Wniosek 2027 r.'!D348</f>
        <v>0</v>
      </c>
      <c r="I69" s="64">
        <f>'Wniosek 2027 r.'!F348</f>
        <v>0</v>
      </c>
      <c r="J69" s="55">
        <f>'Wniosek 2027 r.'!H348</f>
        <v>0</v>
      </c>
      <c r="K69" s="54">
        <f>IFERROR('Wniosek 2027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- 2027 r.'!C93</f>
        <v>0</v>
      </c>
      <c r="AG69" s="52">
        <f>'Zał. nr 2 kalkulacja - 2027 r.'!D93</f>
        <v>0</v>
      </c>
      <c r="AH69" s="52">
        <f>'Zał. nr 2 kalkulacja - 2027 r.'!E93</f>
        <v>0</v>
      </c>
      <c r="AI69" s="52">
        <f>'Zał. nr 2 kalkulacja - 2027 r.'!F93</f>
        <v>0</v>
      </c>
      <c r="AJ69" s="52">
        <f>'Zał. nr 2 kalkulacja - 2027 r.'!G93</f>
        <v>0</v>
      </c>
      <c r="AK69" s="52">
        <f>'Zał. nr 2 kalkulacja - 2027 r.'!H93</f>
        <v>0</v>
      </c>
      <c r="AL69" s="52">
        <f>'Zał. nr 2 kalkulacja - 2027 r.'!I93</f>
        <v>0</v>
      </c>
      <c r="AM69" s="52">
        <f>'Zał. nr 2 kalkulacja - 2027 r.'!J93</f>
        <v>0</v>
      </c>
      <c r="AN69" s="52">
        <f>'Zał. nr 2 kalkulacja - 2027 r.'!K93</f>
        <v>0</v>
      </c>
      <c r="AO69" s="52">
        <f>'Zał. nr 2 kalkulacja - 2027 r.'!L93</f>
        <v>0</v>
      </c>
      <c r="AP69" s="52">
        <f>'Zał. nr 2 kalkulacja - 2027 r.'!M93</f>
        <v>0</v>
      </c>
      <c r="AQ69" s="52">
        <f>'Zał. nr 2 kalkulacja - 2027 r.'!N93</f>
        <v>0</v>
      </c>
    </row>
    <row r="70" spans="1:43" s="52" customFormat="1" x14ac:dyDescent="0.25">
      <c r="A70" s="52" t="str">
        <f>'Wniosek 2027 r.'!A108</f>
        <v/>
      </c>
      <c r="B70" s="60" t="str">
        <f>'Wniosek 2027 r.'!B108</f>
        <v/>
      </c>
      <c r="C70" s="58" t="str">
        <f>'Wniosek 2027 r.'!E108</f>
        <v/>
      </c>
      <c r="D70" s="58" t="str">
        <f>'Wniosek 2027 r.'!G108</f>
        <v/>
      </c>
      <c r="E70" s="55">
        <f>'Wniosek 2027 r.'!C233</f>
        <v>0</v>
      </c>
      <c r="F70" s="55">
        <f>'Wniosek 2027 r.'!C464</f>
        <v>0</v>
      </c>
      <c r="G70" s="57">
        <f>'Wniosek 2027 r.'!C349</f>
        <v>0</v>
      </c>
      <c r="H70" s="56">
        <f>'Wniosek 2027 r.'!D349</f>
        <v>0</v>
      </c>
      <c r="I70" s="64">
        <f>'Wniosek 2027 r.'!F349</f>
        <v>0</v>
      </c>
      <c r="J70" s="55">
        <f>'Wniosek 2027 r.'!H349</f>
        <v>0</v>
      </c>
      <c r="K70" s="54">
        <f>IFERROR('Wniosek 2027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- 2027 r.'!C94</f>
        <v>0</v>
      </c>
      <c r="AG70" s="52">
        <f>'Zał. nr 2 kalkulacja - 2027 r.'!D94</f>
        <v>0</v>
      </c>
      <c r="AH70" s="52">
        <f>'Zał. nr 2 kalkulacja - 2027 r.'!E94</f>
        <v>0</v>
      </c>
      <c r="AI70" s="52">
        <f>'Zał. nr 2 kalkulacja - 2027 r.'!F94</f>
        <v>0</v>
      </c>
      <c r="AJ70" s="52">
        <f>'Zał. nr 2 kalkulacja - 2027 r.'!G94</f>
        <v>0</v>
      </c>
      <c r="AK70" s="52">
        <f>'Zał. nr 2 kalkulacja - 2027 r.'!H94</f>
        <v>0</v>
      </c>
      <c r="AL70" s="52">
        <f>'Zał. nr 2 kalkulacja - 2027 r.'!I94</f>
        <v>0</v>
      </c>
      <c r="AM70" s="52">
        <f>'Zał. nr 2 kalkulacja - 2027 r.'!J94</f>
        <v>0</v>
      </c>
      <c r="AN70" s="52">
        <f>'Zał. nr 2 kalkulacja - 2027 r.'!K94</f>
        <v>0</v>
      </c>
      <c r="AO70" s="52">
        <f>'Zał. nr 2 kalkulacja - 2027 r.'!L94</f>
        <v>0</v>
      </c>
      <c r="AP70" s="52">
        <f>'Zał. nr 2 kalkulacja - 2027 r.'!M94</f>
        <v>0</v>
      </c>
      <c r="AQ70" s="52">
        <f>'Zał. nr 2 kalkulacja - 2027 r.'!N94</f>
        <v>0</v>
      </c>
    </row>
    <row r="71" spans="1:43" s="52" customFormat="1" x14ac:dyDescent="0.25">
      <c r="A71" s="52" t="str">
        <f>'Wniosek 2027 r.'!A109</f>
        <v/>
      </c>
      <c r="B71" s="60" t="str">
        <f>'Wniosek 2027 r.'!B109</f>
        <v/>
      </c>
      <c r="C71" s="58" t="str">
        <f>'Wniosek 2027 r.'!E109</f>
        <v/>
      </c>
      <c r="D71" s="58" t="str">
        <f>'Wniosek 2027 r.'!G109</f>
        <v/>
      </c>
      <c r="E71" s="55">
        <f>'Wniosek 2027 r.'!C234</f>
        <v>0</v>
      </c>
      <c r="F71" s="55">
        <f>'Wniosek 2027 r.'!C465</f>
        <v>0</v>
      </c>
      <c r="G71" s="57">
        <f>'Wniosek 2027 r.'!C350</f>
        <v>0</v>
      </c>
      <c r="H71" s="56">
        <f>'Wniosek 2027 r.'!D350</f>
        <v>0</v>
      </c>
      <c r="I71" s="64">
        <f>'Wniosek 2027 r.'!F350</f>
        <v>0</v>
      </c>
      <c r="J71" s="55">
        <f>'Wniosek 2027 r.'!H350</f>
        <v>0</v>
      </c>
      <c r="K71" s="54">
        <f>IFERROR('Wniosek 2027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- 2027 r.'!C95</f>
        <v>0</v>
      </c>
      <c r="AG71" s="52">
        <f>'Zał. nr 2 kalkulacja - 2027 r.'!D95</f>
        <v>0</v>
      </c>
      <c r="AH71" s="52">
        <f>'Zał. nr 2 kalkulacja - 2027 r.'!E95</f>
        <v>0</v>
      </c>
      <c r="AI71" s="52">
        <f>'Zał. nr 2 kalkulacja - 2027 r.'!F95</f>
        <v>0</v>
      </c>
      <c r="AJ71" s="52">
        <f>'Zał. nr 2 kalkulacja - 2027 r.'!G95</f>
        <v>0</v>
      </c>
      <c r="AK71" s="52">
        <f>'Zał. nr 2 kalkulacja - 2027 r.'!H95</f>
        <v>0</v>
      </c>
      <c r="AL71" s="52">
        <f>'Zał. nr 2 kalkulacja - 2027 r.'!I95</f>
        <v>0</v>
      </c>
      <c r="AM71" s="52">
        <f>'Zał. nr 2 kalkulacja - 2027 r.'!J95</f>
        <v>0</v>
      </c>
      <c r="AN71" s="52">
        <f>'Zał. nr 2 kalkulacja - 2027 r.'!K95</f>
        <v>0</v>
      </c>
      <c r="AO71" s="52">
        <f>'Zał. nr 2 kalkulacja - 2027 r.'!L95</f>
        <v>0</v>
      </c>
      <c r="AP71" s="52">
        <f>'Zał. nr 2 kalkulacja - 2027 r.'!M95</f>
        <v>0</v>
      </c>
      <c r="AQ71" s="52">
        <f>'Zał. nr 2 kalkulacja - 2027 r.'!N95</f>
        <v>0</v>
      </c>
    </row>
    <row r="72" spans="1:43" s="52" customFormat="1" x14ac:dyDescent="0.25">
      <c r="A72" s="52" t="str">
        <f>'Wniosek 2027 r.'!A110</f>
        <v/>
      </c>
      <c r="B72" s="60" t="str">
        <f>'Wniosek 2027 r.'!B110</f>
        <v/>
      </c>
      <c r="C72" s="58" t="str">
        <f>'Wniosek 2027 r.'!E110</f>
        <v/>
      </c>
      <c r="D72" s="58" t="str">
        <f>'Wniosek 2027 r.'!G110</f>
        <v/>
      </c>
      <c r="E72" s="55">
        <f>'Wniosek 2027 r.'!C235</f>
        <v>0</v>
      </c>
      <c r="F72" s="55">
        <f>'Wniosek 2027 r.'!C466</f>
        <v>0</v>
      </c>
      <c r="G72" s="57">
        <f>'Wniosek 2027 r.'!C351</f>
        <v>0</v>
      </c>
      <c r="H72" s="56">
        <f>'Wniosek 2027 r.'!D351</f>
        <v>0</v>
      </c>
      <c r="I72" s="64">
        <f>'Wniosek 2027 r.'!F351</f>
        <v>0</v>
      </c>
      <c r="J72" s="55">
        <f>'Wniosek 2027 r.'!H351</f>
        <v>0</v>
      </c>
      <c r="K72" s="54">
        <f>IFERROR('Wniosek 2027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- 2027 r.'!C96</f>
        <v>0</v>
      </c>
      <c r="AG72" s="52">
        <f>'Zał. nr 2 kalkulacja - 2027 r.'!D96</f>
        <v>0</v>
      </c>
      <c r="AH72" s="52">
        <f>'Zał. nr 2 kalkulacja - 2027 r.'!E96</f>
        <v>0</v>
      </c>
      <c r="AI72" s="52">
        <f>'Zał. nr 2 kalkulacja - 2027 r.'!F96</f>
        <v>0</v>
      </c>
      <c r="AJ72" s="52">
        <f>'Zał. nr 2 kalkulacja - 2027 r.'!G96</f>
        <v>0</v>
      </c>
      <c r="AK72" s="52">
        <f>'Zał. nr 2 kalkulacja - 2027 r.'!H96</f>
        <v>0</v>
      </c>
      <c r="AL72" s="52">
        <f>'Zał. nr 2 kalkulacja - 2027 r.'!I96</f>
        <v>0</v>
      </c>
      <c r="AM72" s="52">
        <f>'Zał. nr 2 kalkulacja - 2027 r.'!J96</f>
        <v>0</v>
      </c>
      <c r="AN72" s="52">
        <f>'Zał. nr 2 kalkulacja - 2027 r.'!K96</f>
        <v>0</v>
      </c>
      <c r="AO72" s="52">
        <f>'Zał. nr 2 kalkulacja - 2027 r.'!L96</f>
        <v>0</v>
      </c>
      <c r="AP72" s="52">
        <f>'Zał. nr 2 kalkulacja - 2027 r.'!M96</f>
        <v>0</v>
      </c>
      <c r="AQ72" s="52">
        <f>'Zał. nr 2 kalkulacja - 2027 r.'!N96</f>
        <v>0</v>
      </c>
    </row>
    <row r="73" spans="1:43" s="52" customFormat="1" x14ac:dyDescent="0.25">
      <c r="A73" s="52" t="str">
        <f>'Wniosek 2027 r.'!A111</f>
        <v/>
      </c>
      <c r="B73" s="60" t="str">
        <f>'Wniosek 2027 r.'!B111</f>
        <v/>
      </c>
      <c r="C73" s="58" t="str">
        <f>'Wniosek 2027 r.'!E111</f>
        <v/>
      </c>
      <c r="D73" s="58" t="str">
        <f>'Wniosek 2027 r.'!G111</f>
        <v/>
      </c>
      <c r="E73" s="55">
        <f>'Wniosek 2027 r.'!C236</f>
        <v>0</v>
      </c>
      <c r="F73" s="55">
        <f>'Wniosek 2027 r.'!C467</f>
        <v>0</v>
      </c>
      <c r="G73" s="57">
        <f>'Wniosek 2027 r.'!C352</f>
        <v>0</v>
      </c>
      <c r="H73" s="56">
        <f>'Wniosek 2027 r.'!D352</f>
        <v>0</v>
      </c>
      <c r="I73" s="64">
        <f>'Wniosek 2027 r.'!F352</f>
        <v>0</v>
      </c>
      <c r="J73" s="55">
        <f>'Wniosek 2027 r.'!H352</f>
        <v>0</v>
      </c>
      <c r="K73" s="54">
        <f>IFERROR('Wniosek 2027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- 2027 r.'!C97</f>
        <v>0</v>
      </c>
      <c r="AG73" s="52">
        <f>'Zał. nr 2 kalkulacja - 2027 r.'!D97</f>
        <v>0</v>
      </c>
      <c r="AH73" s="52">
        <f>'Zał. nr 2 kalkulacja - 2027 r.'!E97</f>
        <v>0</v>
      </c>
      <c r="AI73" s="52">
        <f>'Zał. nr 2 kalkulacja - 2027 r.'!F97</f>
        <v>0</v>
      </c>
      <c r="AJ73" s="52">
        <f>'Zał. nr 2 kalkulacja - 2027 r.'!G97</f>
        <v>0</v>
      </c>
      <c r="AK73" s="52">
        <f>'Zał. nr 2 kalkulacja - 2027 r.'!H97</f>
        <v>0</v>
      </c>
      <c r="AL73" s="52">
        <f>'Zał. nr 2 kalkulacja - 2027 r.'!I97</f>
        <v>0</v>
      </c>
      <c r="AM73" s="52">
        <f>'Zał. nr 2 kalkulacja - 2027 r.'!J97</f>
        <v>0</v>
      </c>
      <c r="AN73" s="52">
        <f>'Zał. nr 2 kalkulacja - 2027 r.'!K97</f>
        <v>0</v>
      </c>
      <c r="AO73" s="52">
        <f>'Zał. nr 2 kalkulacja - 2027 r.'!L97</f>
        <v>0</v>
      </c>
      <c r="AP73" s="52">
        <f>'Zał. nr 2 kalkulacja - 2027 r.'!M97</f>
        <v>0</v>
      </c>
      <c r="AQ73" s="52">
        <f>'Zał. nr 2 kalkulacja - 2027 r.'!N97</f>
        <v>0</v>
      </c>
    </row>
    <row r="74" spans="1:43" s="52" customFormat="1" x14ac:dyDescent="0.25">
      <c r="A74" s="52" t="str">
        <f>'Wniosek 2027 r.'!A112</f>
        <v/>
      </c>
      <c r="B74" s="60" t="str">
        <f>'Wniosek 2027 r.'!B112</f>
        <v/>
      </c>
      <c r="C74" s="58" t="str">
        <f>'Wniosek 2027 r.'!E112</f>
        <v/>
      </c>
      <c r="D74" s="58" t="str">
        <f>'Wniosek 2027 r.'!G112</f>
        <v/>
      </c>
      <c r="E74" s="55">
        <f>'Wniosek 2027 r.'!C237</f>
        <v>0</v>
      </c>
      <c r="F74" s="55">
        <f>'Wniosek 2027 r.'!C468</f>
        <v>0</v>
      </c>
      <c r="G74" s="57">
        <f>'Wniosek 2027 r.'!C353</f>
        <v>0</v>
      </c>
      <c r="H74" s="56">
        <f>'Wniosek 2027 r.'!D353</f>
        <v>0</v>
      </c>
      <c r="I74" s="64">
        <f>'Wniosek 2027 r.'!F353</f>
        <v>0</v>
      </c>
      <c r="J74" s="55">
        <f>'Wniosek 2027 r.'!H353</f>
        <v>0</v>
      </c>
      <c r="K74" s="54">
        <f>IFERROR('Wniosek 2027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- 2027 r.'!C98</f>
        <v>0</v>
      </c>
      <c r="AG74" s="52">
        <f>'Zał. nr 2 kalkulacja - 2027 r.'!D98</f>
        <v>0</v>
      </c>
      <c r="AH74" s="52">
        <f>'Zał. nr 2 kalkulacja - 2027 r.'!E98</f>
        <v>0</v>
      </c>
      <c r="AI74" s="52">
        <f>'Zał. nr 2 kalkulacja - 2027 r.'!F98</f>
        <v>0</v>
      </c>
      <c r="AJ74" s="52">
        <f>'Zał. nr 2 kalkulacja - 2027 r.'!G98</f>
        <v>0</v>
      </c>
      <c r="AK74" s="52">
        <f>'Zał. nr 2 kalkulacja - 2027 r.'!H98</f>
        <v>0</v>
      </c>
      <c r="AL74" s="52">
        <f>'Zał. nr 2 kalkulacja - 2027 r.'!I98</f>
        <v>0</v>
      </c>
      <c r="AM74" s="52">
        <f>'Zał. nr 2 kalkulacja - 2027 r.'!J98</f>
        <v>0</v>
      </c>
      <c r="AN74" s="52">
        <f>'Zał. nr 2 kalkulacja - 2027 r.'!K98</f>
        <v>0</v>
      </c>
      <c r="AO74" s="52">
        <f>'Zał. nr 2 kalkulacja - 2027 r.'!L98</f>
        <v>0</v>
      </c>
      <c r="AP74" s="52">
        <f>'Zał. nr 2 kalkulacja - 2027 r.'!M98</f>
        <v>0</v>
      </c>
      <c r="AQ74" s="52">
        <f>'Zał. nr 2 kalkulacja - 2027 r.'!N98</f>
        <v>0</v>
      </c>
    </row>
    <row r="75" spans="1:43" s="52" customFormat="1" x14ac:dyDescent="0.25">
      <c r="A75" s="52" t="str">
        <f>'Wniosek 2027 r.'!A113</f>
        <v/>
      </c>
      <c r="B75" s="60" t="str">
        <f>'Wniosek 2027 r.'!B113</f>
        <v/>
      </c>
      <c r="C75" s="58" t="str">
        <f>'Wniosek 2027 r.'!E113</f>
        <v/>
      </c>
      <c r="D75" s="58" t="str">
        <f>'Wniosek 2027 r.'!G113</f>
        <v/>
      </c>
      <c r="E75" s="55">
        <f>'Wniosek 2027 r.'!C238</f>
        <v>0</v>
      </c>
      <c r="F75" s="55">
        <f>'Wniosek 2027 r.'!C469</f>
        <v>0</v>
      </c>
      <c r="G75" s="57">
        <f>'Wniosek 2027 r.'!C354</f>
        <v>0</v>
      </c>
      <c r="H75" s="56">
        <f>'Wniosek 2027 r.'!D354</f>
        <v>0</v>
      </c>
      <c r="I75" s="64">
        <f>'Wniosek 2027 r.'!F354</f>
        <v>0</v>
      </c>
      <c r="J75" s="55">
        <f>'Wniosek 2027 r.'!H354</f>
        <v>0</v>
      </c>
      <c r="K75" s="54">
        <f>IFERROR('Wniosek 2027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- 2027 r.'!C99</f>
        <v>0</v>
      </c>
      <c r="AG75" s="52">
        <f>'Zał. nr 2 kalkulacja - 2027 r.'!D99</f>
        <v>0</v>
      </c>
      <c r="AH75" s="52">
        <f>'Zał. nr 2 kalkulacja - 2027 r.'!E99</f>
        <v>0</v>
      </c>
      <c r="AI75" s="52">
        <f>'Zał. nr 2 kalkulacja - 2027 r.'!F99</f>
        <v>0</v>
      </c>
      <c r="AJ75" s="52">
        <f>'Zał. nr 2 kalkulacja - 2027 r.'!G99</f>
        <v>0</v>
      </c>
      <c r="AK75" s="52">
        <f>'Zał. nr 2 kalkulacja - 2027 r.'!H99</f>
        <v>0</v>
      </c>
      <c r="AL75" s="52">
        <f>'Zał. nr 2 kalkulacja - 2027 r.'!I99</f>
        <v>0</v>
      </c>
      <c r="AM75" s="52">
        <f>'Zał. nr 2 kalkulacja - 2027 r.'!J99</f>
        <v>0</v>
      </c>
      <c r="AN75" s="52">
        <f>'Zał. nr 2 kalkulacja - 2027 r.'!K99</f>
        <v>0</v>
      </c>
      <c r="AO75" s="52">
        <f>'Zał. nr 2 kalkulacja - 2027 r.'!L99</f>
        <v>0</v>
      </c>
      <c r="AP75" s="52">
        <f>'Zał. nr 2 kalkulacja - 2027 r.'!M99</f>
        <v>0</v>
      </c>
      <c r="AQ75" s="52">
        <f>'Zał. nr 2 kalkulacja - 2027 r.'!N99</f>
        <v>0</v>
      </c>
    </row>
    <row r="76" spans="1:43" s="52" customFormat="1" x14ac:dyDescent="0.25">
      <c r="A76" s="52" t="str">
        <f>'Wniosek 2027 r.'!A114</f>
        <v/>
      </c>
      <c r="B76" s="60" t="str">
        <f>'Wniosek 2027 r.'!B114</f>
        <v/>
      </c>
      <c r="C76" s="58" t="str">
        <f>'Wniosek 2027 r.'!E114</f>
        <v/>
      </c>
      <c r="D76" s="58" t="str">
        <f>'Wniosek 2027 r.'!G114</f>
        <v/>
      </c>
      <c r="E76" s="55">
        <f>'Wniosek 2027 r.'!C239</f>
        <v>0</v>
      </c>
      <c r="F76" s="55">
        <f>'Wniosek 2027 r.'!C470</f>
        <v>0</v>
      </c>
      <c r="G76" s="57">
        <f>'Wniosek 2027 r.'!C355</f>
        <v>0</v>
      </c>
      <c r="H76" s="56">
        <f>'Wniosek 2027 r.'!D355</f>
        <v>0</v>
      </c>
      <c r="I76" s="64">
        <f>'Wniosek 2027 r.'!F355</f>
        <v>0</v>
      </c>
      <c r="J76" s="55">
        <f>'Wniosek 2027 r.'!H355</f>
        <v>0</v>
      </c>
      <c r="K76" s="54">
        <f>IFERROR('Wniosek 2027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- 2027 r.'!C100</f>
        <v>0</v>
      </c>
      <c r="AG76" s="52">
        <f>'Zał. nr 2 kalkulacja - 2027 r.'!D100</f>
        <v>0</v>
      </c>
      <c r="AH76" s="52">
        <f>'Zał. nr 2 kalkulacja - 2027 r.'!E100</f>
        <v>0</v>
      </c>
      <c r="AI76" s="52">
        <f>'Zał. nr 2 kalkulacja - 2027 r.'!F100</f>
        <v>0</v>
      </c>
      <c r="AJ76" s="52">
        <f>'Zał. nr 2 kalkulacja - 2027 r.'!G100</f>
        <v>0</v>
      </c>
      <c r="AK76" s="52">
        <f>'Zał. nr 2 kalkulacja - 2027 r.'!H100</f>
        <v>0</v>
      </c>
      <c r="AL76" s="52">
        <f>'Zał. nr 2 kalkulacja - 2027 r.'!I100</f>
        <v>0</v>
      </c>
      <c r="AM76" s="52">
        <f>'Zał. nr 2 kalkulacja - 2027 r.'!J100</f>
        <v>0</v>
      </c>
      <c r="AN76" s="52">
        <f>'Zał. nr 2 kalkulacja - 2027 r.'!K100</f>
        <v>0</v>
      </c>
      <c r="AO76" s="52">
        <f>'Zał. nr 2 kalkulacja - 2027 r.'!L100</f>
        <v>0</v>
      </c>
      <c r="AP76" s="52">
        <f>'Zał. nr 2 kalkulacja - 2027 r.'!M100</f>
        <v>0</v>
      </c>
      <c r="AQ76" s="52">
        <f>'Zał. nr 2 kalkulacja - 2027 r.'!N100</f>
        <v>0</v>
      </c>
    </row>
    <row r="77" spans="1:43" s="52" customFormat="1" x14ac:dyDescent="0.25">
      <c r="A77" s="52" t="str">
        <f>'Wniosek 2027 r.'!A115</f>
        <v/>
      </c>
      <c r="B77" s="60" t="str">
        <f>'Wniosek 2027 r.'!B115</f>
        <v/>
      </c>
      <c r="C77" s="58" t="str">
        <f>'Wniosek 2027 r.'!E115</f>
        <v/>
      </c>
      <c r="D77" s="58" t="str">
        <f>'Wniosek 2027 r.'!G115</f>
        <v/>
      </c>
      <c r="E77" s="55">
        <f>'Wniosek 2027 r.'!C240</f>
        <v>0</v>
      </c>
      <c r="F77" s="55">
        <f>'Wniosek 2027 r.'!C471</f>
        <v>0</v>
      </c>
      <c r="G77" s="57">
        <f>'Wniosek 2027 r.'!C356</f>
        <v>0</v>
      </c>
      <c r="H77" s="56">
        <f>'Wniosek 2027 r.'!D356</f>
        <v>0</v>
      </c>
      <c r="I77" s="64">
        <f>'Wniosek 2027 r.'!F356</f>
        <v>0</v>
      </c>
      <c r="J77" s="55">
        <f>'Wniosek 2027 r.'!H356</f>
        <v>0</v>
      </c>
      <c r="K77" s="54">
        <f>IFERROR('Wniosek 2027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- 2027 r.'!C101</f>
        <v>0</v>
      </c>
      <c r="AG77" s="52">
        <f>'Zał. nr 2 kalkulacja - 2027 r.'!D101</f>
        <v>0</v>
      </c>
      <c r="AH77" s="52">
        <f>'Zał. nr 2 kalkulacja - 2027 r.'!E101</f>
        <v>0</v>
      </c>
      <c r="AI77" s="52">
        <f>'Zał. nr 2 kalkulacja - 2027 r.'!F101</f>
        <v>0</v>
      </c>
      <c r="AJ77" s="52">
        <f>'Zał. nr 2 kalkulacja - 2027 r.'!G101</f>
        <v>0</v>
      </c>
      <c r="AK77" s="52">
        <f>'Zał. nr 2 kalkulacja - 2027 r.'!H101</f>
        <v>0</v>
      </c>
      <c r="AL77" s="52">
        <f>'Zał. nr 2 kalkulacja - 2027 r.'!I101</f>
        <v>0</v>
      </c>
      <c r="AM77" s="52">
        <f>'Zał. nr 2 kalkulacja - 2027 r.'!J101</f>
        <v>0</v>
      </c>
      <c r="AN77" s="52">
        <f>'Zał. nr 2 kalkulacja - 2027 r.'!K101</f>
        <v>0</v>
      </c>
      <c r="AO77" s="52">
        <f>'Zał. nr 2 kalkulacja - 2027 r.'!L101</f>
        <v>0</v>
      </c>
      <c r="AP77" s="52">
        <f>'Zał. nr 2 kalkulacja - 2027 r.'!M101</f>
        <v>0</v>
      </c>
      <c r="AQ77" s="52">
        <f>'Zał. nr 2 kalkulacja - 2027 r.'!N101</f>
        <v>0</v>
      </c>
    </row>
    <row r="78" spans="1:43" s="52" customFormat="1" x14ac:dyDescent="0.25">
      <c r="A78" s="52" t="str">
        <f>'Wniosek 2027 r.'!A116</f>
        <v/>
      </c>
      <c r="B78" s="60" t="str">
        <f>'Wniosek 2027 r.'!B116</f>
        <v/>
      </c>
      <c r="C78" s="58" t="str">
        <f>'Wniosek 2027 r.'!E116</f>
        <v/>
      </c>
      <c r="D78" s="58" t="str">
        <f>'Wniosek 2027 r.'!G116</f>
        <v/>
      </c>
      <c r="E78" s="55">
        <f>'Wniosek 2027 r.'!C241</f>
        <v>0</v>
      </c>
      <c r="F78" s="55">
        <f>'Wniosek 2027 r.'!C472</f>
        <v>0</v>
      </c>
      <c r="G78" s="57">
        <f>'Wniosek 2027 r.'!C357</f>
        <v>0</v>
      </c>
      <c r="H78" s="56">
        <f>'Wniosek 2027 r.'!D357</f>
        <v>0</v>
      </c>
      <c r="I78" s="64">
        <f>'Wniosek 2027 r.'!F357</f>
        <v>0</v>
      </c>
      <c r="J78" s="55">
        <f>'Wniosek 2027 r.'!H357</f>
        <v>0</v>
      </c>
      <c r="K78" s="54">
        <f>IFERROR('Wniosek 2027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- 2027 r.'!C102</f>
        <v>0</v>
      </c>
      <c r="AG78" s="52">
        <f>'Zał. nr 2 kalkulacja - 2027 r.'!D102</f>
        <v>0</v>
      </c>
      <c r="AH78" s="52">
        <f>'Zał. nr 2 kalkulacja - 2027 r.'!E102</f>
        <v>0</v>
      </c>
      <c r="AI78" s="52">
        <f>'Zał. nr 2 kalkulacja - 2027 r.'!F102</f>
        <v>0</v>
      </c>
      <c r="AJ78" s="52">
        <f>'Zał. nr 2 kalkulacja - 2027 r.'!G102</f>
        <v>0</v>
      </c>
      <c r="AK78" s="52">
        <f>'Zał. nr 2 kalkulacja - 2027 r.'!H102</f>
        <v>0</v>
      </c>
      <c r="AL78" s="52">
        <f>'Zał. nr 2 kalkulacja - 2027 r.'!I102</f>
        <v>0</v>
      </c>
      <c r="AM78" s="52">
        <f>'Zał. nr 2 kalkulacja - 2027 r.'!J102</f>
        <v>0</v>
      </c>
      <c r="AN78" s="52">
        <f>'Zał. nr 2 kalkulacja - 2027 r.'!K102</f>
        <v>0</v>
      </c>
      <c r="AO78" s="52">
        <f>'Zał. nr 2 kalkulacja - 2027 r.'!L102</f>
        <v>0</v>
      </c>
      <c r="AP78" s="52">
        <f>'Zał. nr 2 kalkulacja - 2027 r.'!M102</f>
        <v>0</v>
      </c>
      <c r="AQ78" s="52">
        <f>'Zał. nr 2 kalkulacja - 2027 r.'!N102</f>
        <v>0</v>
      </c>
    </row>
    <row r="79" spans="1:43" s="52" customFormat="1" x14ac:dyDescent="0.25">
      <c r="A79" s="52" t="str">
        <f>'Wniosek 2027 r.'!A117</f>
        <v/>
      </c>
      <c r="B79" s="60" t="str">
        <f>'Wniosek 2027 r.'!B117</f>
        <v/>
      </c>
      <c r="C79" s="58" t="str">
        <f>'Wniosek 2027 r.'!E117</f>
        <v/>
      </c>
      <c r="D79" s="58" t="str">
        <f>'Wniosek 2027 r.'!G117</f>
        <v/>
      </c>
      <c r="E79" s="55">
        <f>'Wniosek 2027 r.'!C242</f>
        <v>0</v>
      </c>
      <c r="F79" s="55">
        <f>'Wniosek 2027 r.'!C473</f>
        <v>0</v>
      </c>
      <c r="G79" s="57">
        <f>'Wniosek 2027 r.'!C358</f>
        <v>0</v>
      </c>
      <c r="H79" s="56">
        <f>'Wniosek 2027 r.'!D358</f>
        <v>0</v>
      </c>
      <c r="I79" s="64">
        <f>'Wniosek 2027 r.'!F358</f>
        <v>0</v>
      </c>
      <c r="J79" s="55">
        <f>'Wniosek 2027 r.'!H358</f>
        <v>0</v>
      </c>
      <c r="K79" s="54">
        <f>IFERROR('Wniosek 2027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- 2027 r.'!C103</f>
        <v>0</v>
      </c>
      <c r="AG79" s="52">
        <f>'Zał. nr 2 kalkulacja - 2027 r.'!D103</f>
        <v>0</v>
      </c>
      <c r="AH79" s="52">
        <f>'Zał. nr 2 kalkulacja - 2027 r.'!E103</f>
        <v>0</v>
      </c>
      <c r="AI79" s="52">
        <f>'Zał. nr 2 kalkulacja - 2027 r.'!F103</f>
        <v>0</v>
      </c>
      <c r="AJ79" s="52">
        <f>'Zał. nr 2 kalkulacja - 2027 r.'!G103</f>
        <v>0</v>
      </c>
      <c r="AK79" s="52">
        <f>'Zał. nr 2 kalkulacja - 2027 r.'!H103</f>
        <v>0</v>
      </c>
      <c r="AL79" s="52">
        <f>'Zał. nr 2 kalkulacja - 2027 r.'!I103</f>
        <v>0</v>
      </c>
      <c r="AM79" s="52">
        <f>'Zał. nr 2 kalkulacja - 2027 r.'!J103</f>
        <v>0</v>
      </c>
      <c r="AN79" s="52">
        <f>'Zał. nr 2 kalkulacja - 2027 r.'!K103</f>
        <v>0</v>
      </c>
      <c r="AO79" s="52">
        <f>'Zał. nr 2 kalkulacja - 2027 r.'!L103</f>
        <v>0</v>
      </c>
      <c r="AP79" s="52">
        <f>'Zał. nr 2 kalkulacja - 2027 r.'!M103</f>
        <v>0</v>
      </c>
      <c r="AQ79" s="52">
        <f>'Zał. nr 2 kalkulacja - 2027 r.'!N103</f>
        <v>0</v>
      </c>
    </row>
    <row r="80" spans="1:43" s="52" customFormat="1" x14ac:dyDescent="0.25">
      <c r="A80" s="52" t="str">
        <f>'Wniosek 2027 r.'!A118</f>
        <v/>
      </c>
      <c r="B80" s="60" t="str">
        <f>'Wniosek 2027 r.'!B118</f>
        <v/>
      </c>
      <c r="C80" s="58" t="str">
        <f>'Wniosek 2027 r.'!E118</f>
        <v/>
      </c>
      <c r="D80" s="58" t="str">
        <f>'Wniosek 2027 r.'!G118</f>
        <v/>
      </c>
      <c r="E80" s="55">
        <f>'Wniosek 2027 r.'!C243</f>
        <v>0</v>
      </c>
      <c r="F80" s="55">
        <f>'Wniosek 2027 r.'!C474</f>
        <v>0</v>
      </c>
      <c r="G80" s="57">
        <f>'Wniosek 2027 r.'!C359</f>
        <v>0</v>
      </c>
      <c r="H80" s="56">
        <f>'Wniosek 2027 r.'!D359</f>
        <v>0</v>
      </c>
      <c r="I80" s="64">
        <f>'Wniosek 2027 r.'!F359</f>
        <v>0</v>
      </c>
      <c r="J80" s="55">
        <f>'Wniosek 2027 r.'!H359</f>
        <v>0</v>
      </c>
      <c r="K80" s="54">
        <f>IFERROR('Wniosek 2027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- 2027 r.'!C104</f>
        <v>0</v>
      </c>
      <c r="AG80" s="52">
        <f>'Zał. nr 2 kalkulacja - 2027 r.'!D104</f>
        <v>0</v>
      </c>
      <c r="AH80" s="52">
        <f>'Zał. nr 2 kalkulacja - 2027 r.'!E104</f>
        <v>0</v>
      </c>
      <c r="AI80" s="52">
        <f>'Zał. nr 2 kalkulacja - 2027 r.'!F104</f>
        <v>0</v>
      </c>
      <c r="AJ80" s="52">
        <f>'Zał. nr 2 kalkulacja - 2027 r.'!G104</f>
        <v>0</v>
      </c>
      <c r="AK80" s="52">
        <f>'Zał. nr 2 kalkulacja - 2027 r.'!H104</f>
        <v>0</v>
      </c>
      <c r="AL80" s="52">
        <f>'Zał. nr 2 kalkulacja - 2027 r.'!I104</f>
        <v>0</v>
      </c>
      <c r="AM80" s="52">
        <f>'Zał. nr 2 kalkulacja - 2027 r.'!J104</f>
        <v>0</v>
      </c>
      <c r="AN80" s="52">
        <f>'Zał. nr 2 kalkulacja - 2027 r.'!K104</f>
        <v>0</v>
      </c>
      <c r="AO80" s="52">
        <f>'Zał. nr 2 kalkulacja - 2027 r.'!L104</f>
        <v>0</v>
      </c>
      <c r="AP80" s="52">
        <f>'Zał. nr 2 kalkulacja - 2027 r.'!M104</f>
        <v>0</v>
      </c>
      <c r="AQ80" s="52">
        <f>'Zał. nr 2 kalkulacja - 2027 r.'!N104</f>
        <v>0</v>
      </c>
    </row>
    <row r="81" spans="1:43" s="52" customFormat="1" x14ac:dyDescent="0.25">
      <c r="A81" s="52" t="str">
        <f>'Wniosek 2027 r.'!A119</f>
        <v/>
      </c>
      <c r="B81" s="60" t="str">
        <f>'Wniosek 2027 r.'!B119</f>
        <v/>
      </c>
      <c r="C81" s="58" t="str">
        <f>'Wniosek 2027 r.'!E119</f>
        <v/>
      </c>
      <c r="D81" s="58" t="str">
        <f>'Wniosek 2027 r.'!G119</f>
        <v/>
      </c>
      <c r="E81" s="55">
        <f>'Wniosek 2027 r.'!C244</f>
        <v>0</v>
      </c>
      <c r="F81" s="55">
        <f>'Wniosek 2027 r.'!C475</f>
        <v>0</v>
      </c>
      <c r="G81" s="57">
        <f>'Wniosek 2027 r.'!C360</f>
        <v>0</v>
      </c>
      <c r="H81" s="56">
        <f>'Wniosek 2027 r.'!D360</f>
        <v>0</v>
      </c>
      <c r="I81" s="64">
        <f>'Wniosek 2027 r.'!F360</f>
        <v>0</v>
      </c>
      <c r="J81" s="55">
        <f>'Wniosek 2027 r.'!H360</f>
        <v>0</v>
      </c>
      <c r="K81" s="54">
        <f>IFERROR('Wniosek 2027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- 2027 r.'!C105</f>
        <v>0</v>
      </c>
      <c r="AG81" s="52">
        <f>'Zał. nr 2 kalkulacja - 2027 r.'!D105</f>
        <v>0</v>
      </c>
      <c r="AH81" s="52">
        <f>'Zał. nr 2 kalkulacja - 2027 r.'!E105</f>
        <v>0</v>
      </c>
      <c r="AI81" s="52">
        <f>'Zał. nr 2 kalkulacja - 2027 r.'!F105</f>
        <v>0</v>
      </c>
      <c r="AJ81" s="52">
        <f>'Zał. nr 2 kalkulacja - 2027 r.'!G105</f>
        <v>0</v>
      </c>
      <c r="AK81" s="52">
        <f>'Zał. nr 2 kalkulacja - 2027 r.'!H105</f>
        <v>0</v>
      </c>
      <c r="AL81" s="52">
        <f>'Zał. nr 2 kalkulacja - 2027 r.'!I105</f>
        <v>0</v>
      </c>
      <c r="AM81" s="52">
        <f>'Zał. nr 2 kalkulacja - 2027 r.'!J105</f>
        <v>0</v>
      </c>
      <c r="AN81" s="52">
        <f>'Zał. nr 2 kalkulacja - 2027 r.'!K105</f>
        <v>0</v>
      </c>
      <c r="AO81" s="52">
        <f>'Zał. nr 2 kalkulacja - 2027 r.'!L105</f>
        <v>0</v>
      </c>
      <c r="AP81" s="52">
        <f>'Zał. nr 2 kalkulacja - 2027 r.'!M105</f>
        <v>0</v>
      </c>
      <c r="AQ81" s="52">
        <f>'Zał. nr 2 kalkulacja - 2027 r.'!N105</f>
        <v>0</v>
      </c>
    </row>
    <row r="82" spans="1:43" s="52" customFormat="1" x14ac:dyDescent="0.25">
      <c r="A82" s="52" t="str">
        <f>'Wniosek 2027 r.'!A120</f>
        <v/>
      </c>
      <c r="B82" s="60" t="str">
        <f>'Wniosek 2027 r.'!B120</f>
        <v/>
      </c>
      <c r="C82" s="58" t="str">
        <f>'Wniosek 2027 r.'!E120</f>
        <v/>
      </c>
      <c r="D82" s="58" t="str">
        <f>'Wniosek 2027 r.'!G120</f>
        <v/>
      </c>
      <c r="E82" s="55">
        <f>'Wniosek 2027 r.'!C245</f>
        <v>0</v>
      </c>
      <c r="F82" s="55">
        <f>'Wniosek 2027 r.'!C476</f>
        <v>0</v>
      </c>
      <c r="G82" s="57">
        <f>'Wniosek 2027 r.'!C361</f>
        <v>0</v>
      </c>
      <c r="H82" s="56">
        <f>'Wniosek 2027 r.'!D361</f>
        <v>0</v>
      </c>
      <c r="I82" s="64">
        <f>'Wniosek 2027 r.'!F361</f>
        <v>0</v>
      </c>
      <c r="J82" s="55">
        <f>'Wniosek 2027 r.'!H361</f>
        <v>0</v>
      </c>
      <c r="K82" s="54">
        <f>IFERROR('Wniosek 2027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- 2027 r.'!C106</f>
        <v>0</v>
      </c>
      <c r="AG82" s="52">
        <f>'Zał. nr 2 kalkulacja - 2027 r.'!D106</f>
        <v>0</v>
      </c>
      <c r="AH82" s="52">
        <f>'Zał. nr 2 kalkulacja - 2027 r.'!E106</f>
        <v>0</v>
      </c>
      <c r="AI82" s="52">
        <f>'Zał. nr 2 kalkulacja - 2027 r.'!F106</f>
        <v>0</v>
      </c>
      <c r="AJ82" s="52">
        <f>'Zał. nr 2 kalkulacja - 2027 r.'!G106</f>
        <v>0</v>
      </c>
      <c r="AK82" s="52">
        <f>'Zał. nr 2 kalkulacja - 2027 r.'!H106</f>
        <v>0</v>
      </c>
      <c r="AL82" s="52">
        <f>'Zał. nr 2 kalkulacja - 2027 r.'!I106</f>
        <v>0</v>
      </c>
      <c r="AM82" s="52">
        <f>'Zał. nr 2 kalkulacja - 2027 r.'!J106</f>
        <v>0</v>
      </c>
      <c r="AN82" s="52">
        <f>'Zał. nr 2 kalkulacja - 2027 r.'!K106</f>
        <v>0</v>
      </c>
      <c r="AO82" s="52">
        <f>'Zał. nr 2 kalkulacja - 2027 r.'!L106</f>
        <v>0</v>
      </c>
      <c r="AP82" s="52">
        <f>'Zał. nr 2 kalkulacja - 2027 r.'!M106</f>
        <v>0</v>
      </c>
      <c r="AQ82" s="52">
        <f>'Zał. nr 2 kalkulacja - 2027 r.'!N106</f>
        <v>0</v>
      </c>
    </row>
    <row r="83" spans="1:43" s="52" customFormat="1" x14ac:dyDescent="0.25">
      <c r="A83" s="52" t="str">
        <f>'Wniosek 2027 r.'!A121</f>
        <v/>
      </c>
      <c r="B83" s="60" t="str">
        <f>'Wniosek 2027 r.'!B121</f>
        <v/>
      </c>
      <c r="C83" s="58" t="str">
        <f>'Wniosek 2027 r.'!E121</f>
        <v/>
      </c>
      <c r="D83" s="58" t="str">
        <f>'Wniosek 2027 r.'!G121</f>
        <v/>
      </c>
      <c r="E83" s="55">
        <f>'Wniosek 2027 r.'!C246</f>
        <v>0</v>
      </c>
      <c r="F83" s="55">
        <f>'Wniosek 2027 r.'!C477</f>
        <v>0</v>
      </c>
      <c r="G83" s="57">
        <f>'Wniosek 2027 r.'!C362</f>
        <v>0</v>
      </c>
      <c r="H83" s="56">
        <f>'Wniosek 2027 r.'!D362</f>
        <v>0</v>
      </c>
      <c r="I83" s="64">
        <f>'Wniosek 2027 r.'!F362</f>
        <v>0</v>
      </c>
      <c r="J83" s="55">
        <f>'Wniosek 2027 r.'!H362</f>
        <v>0</v>
      </c>
      <c r="K83" s="54">
        <f>IFERROR('Wniosek 2027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- 2027 r.'!C107</f>
        <v>0</v>
      </c>
      <c r="AG83" s="52">
        <f>'Zał. nr 2 kalkulacja - 2027 r.'!D107</f>
        <v>0</v>
      </c>
      <c r="AH83" s="52">
        <f>'Zał. nr 2 kalkulacja - 2027 r.'!E107</f>
        <v>0</v>
      </c>
      <c r="AI83" s="52">
        <f>'Zał. nr 2 kalkulacja - 2027 r.'!F107</f>
        <v>0</v>
      </c>
      <c r="AJ83" s="52">
        <f>'Zał. nr 2 kalkulacja - 2027 r.'!G107</f>
        <v>0</v>
      </c>
      <c r="AK83" s="52">
        <f>'Zał. nr 2 kalkulacja - 2027 r.'!H107</f>
        <v>0</v>
      </c>
      <c r="AL83" s="52">
        <f>'Zał. nr 2 kalkulacja - 2027 r.'!I107</f>
        <v>0</v>
      </c>
      <c r="AM83" s="52">
        <f>'Zał. nr 2 kalkulacja - 2027 r.'!J107</f>
        <v>0</v>
      </c>
      <c r="AN83" s="52">
        <f>'Zał. nr 2 kalkulacja - 2027 r.'!K107</f>
        <v>0</v>
      </c>
      <c r="AO83" s="52">
        <f>'Zał. nr 2 kalkulacja - 2027 r.'!L107</f>
        <v>0</v>
      </c>
      <c r="AP83" s="52">
        <f>'Zał. nr 2 kalkulacja - 2027 r.'!M107</f>
        <v>0</v>
      </c>
      <c r="AQ83" s="52">
        <f>'Zał. nr 2 kalkulacja - 2027 r.'!N107</f>
        <v>0</v>
      </c>
    </row>
    <row r="84" spans="1:43" s="52" customFormat="1" x14ac:dyDescent="0.25">
      <c r="A84" s="52" t="str">
        <f>'Wniosek 2027 r.'!A122</f>
        <v/>
      </c>
      <c r="B84" s="60" t="str">
        <f>'Wniosek 2027 r.'!B122</f>
        <v/>
      </c>
      <c r="C84" s="58" t="str">
        <f>'Wniosek 2027 r.'!E122</f>
        <v/>
      </c>
      <c r="D84" s="58" t="str">
        <f>'Wniosek 2027 r.'!G122</f>
        <v/>
      </c>
      <c r="E84" s="55">
        <f>'Wniosek 2027 r.'!C247</f>
        <v>0</v>
      </c>
      <c r="F84" s="55">
        <f>'Wniosek 2027 r.'!C478</f>
        <v>0</v>
      </c>
      <c r="G84" s="57">
        <f>'Wniosek 2027 r.'!C363</f>
        <v>0</v>
      </c>
      <c r="H84" s="56">
        <f>'Wniosek 2027 r.'!D363</f>
        <v>0</v>
      </c>
      <c r="I84" s="64">
        <f>'Wniosek 2027 r.'!F363</f>
        <v>0</v>
      </c>
      <c r="J84" s="55">
        <f>'Wniosek 2027 r.'!H363</f>
        <v>0</v>
      </c>
      <c r="K84" s="54">
        <f>IFERROR('Wniosek 2027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- 2027 r.'!C108</f>
        <v>0</v>
      </c>
      <c r="AG84" s="52">
        <f>'Zał. nr 2 kalkulacja - 2027 r.'!D108</f>
        <v>0</v>
      </c>
      <c r="AH84" s="52">
        <f>'Zał. nr 2 kalkulacja - 2027 r.'!E108</f>
        <v>0</v>
      </c>
      <c r="AI84" s="52">
        <f>'Zał. nr 2 kalkulacja - 2027 r.'!F108</f>
        <v>0</v>
      </c>
      <c r="AJ84" s="52">
        <f>'Zał. nr 2 kalkulacja - 2027 r.'!G108</f>
        <v>0</v>
      </c>
      <c r="AK84" s="52">
        <f>'Zał. nr 2 kalkulacja - 2027 r.'!H108</f>
        <v>0</v>
      </c>
      <c r="AL84" s="52">
        <f>'Zał. nr 2 kalkulacja - 2027 r.'!I108</f>
        <v>0</v>
      </c>
      <c r="AM84" s="52">
        <f>'Zał. nr 2 kalkulacja - 2027 r.'!J108</f>
        <v>0</v>
      </c>
      <c r="AN84" s="52">
        <f>'Zał. nr 2 kalkulacja - 2027 r.'!K108</f>
        <v>0</v>
      </c>
      <c r="AO84" s="52">
        <f>'Zał. nr 2 kalkulacja - 2027 r.'!L108</f>
        <v>0</v>
      </c>
      <c r="AP84" s="52">
        <f>'Zał. nr 2 kalkulacja - 2027 r.'!M108</f>
        <v>0</v>
      </c>
      <c r="AQ84" s="52">
        <f>'Zał. nr 2 kalkulacja - 2027 r.'!N108</f>
        <v>0</v>
      </c>
    </row>
    <row r="85" spans="1:43" s="52" customFormat="1" x14ac:dyDescent="0.25">
      <c r="A85" s="52" t="str">
        <f>'Wniosek 2027 r.'!A123</f>
        <v/>
      </c>
      <c r="B85" s="60" t="str">
        <f>'Wniosek 2027 r.'!B123</f>
        <v/>
      </c>
      <c r="C85" s="58" t="str">
        <f>'Wniosek 2027 r.'!E123</f>
        <v/>
      </c>
      <c r="D85" s="58" t="str">
        <f>'Wniosek 2027 r.'!G123</f>
        <v/>
      </c>
      <c r="E85" s="55">
        <f>'Wniosek 2027 r.'!C248</f>
        <v>0</v>
      </c>
      <c r="F85" s="55">
        <f>'Wniosek 2027 r.'!C479</f>
        <v>0</v>
      </c>
      <c r="G85" s="57">
        <f>'Wniosek 2027 r.'!C364</f>
        <v>0</v>
      </c>
      <c r="H85" s="56">
        <f>'Wniosek 2027 r.'!D364</f>
        <v>0</v>
      </c>
      <c r="I85" s="64">
        <f>'Wniosek 2027 r.'!F364</f>
        <v>0</v>
      </c>
      <c r="J85" s="55">
        <f>'Wniosek 2027 r.'!H364</f>
        <v>0</v>
      </c>
      <c r="K85" s="54">
        <f>IFERROR('Wniosek 2027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- 2027 r.'!C109</f>
        <v>0</v>
      </c>
      <c r="AG85" s="52">
        <f>'Zał. nr 2 kalkulacja - 2027 r.'!D109</f>
        <v>0</v>
      </c>
      <c r="AH85" s="52">
        <f>'Zał. nr 2 kalkulacja - 2027 r.'!E109</f>
        <v>0</v>
      </c>
      <c r="AI85" s="52">
        <f>'Zał. nr 2 kalkulacja - 2027 r.'!F109</f>
        <v>0</v>
      </c>
      <c r="AJ85" s="52">
        <f>'Zał. nr 2 kalkulacja - 2027 r.'!G109</f>
        <v>0</v>
      </c>
      <c r="AK85" s="52">
        <f>'Zał. nr 2 kalkulacja - 2027 r.'!H109</f>
        <v>0</v>
      </c>
      <c r="AL85" s="52">
        <f>'Zał. nr 2 kalkulacja - 2027 r.'!I109</f>
        <v>0</v>
      </c>
      <c r="AM85" s="52">
        <f>'Zał. nr 2 kalkulacja - 2027 r.'!J109</f>
        <v>0</v>
      </c>
      <c r="AN85" s="52">
        <f>'Zał. nr 2 kalkulacja - 2027 r.'!K109</f>
        <v>0</v>
      </c>
      <c r="AO85" s="52">
        <f>'Zał. nr 2 kalkulacja - 2027 r.'!L109</f>
        <v>0</v>
      </c>
      <c r="AP85" s="52">
        <f>'Zał. nr 2 kalkulacja - 2027 r.'!M109</f>
        <v>0</v>
      </c>
      <c r="AQ85" s="52">
        <f>'Zał. nr 2 kalkulacja - 2027 r.'!N109</f>
        <v>0</v>
      </c>
    </row>
    <row r="86" spans="1:43" s="52" customFormat="1" x14ac:dyDescent="0.25">
      <c r="A86" s="52" t="str">
        <f>'Wniosek 2027 r.'!A124</f>
        <v/>
      </c>
      <c r="B86" s="60" t="str">
        <f>'Wniosek 2027 r.'!B124</f>
        <v/>
      </c>
      <c r="C86" s="58" t="str">
        <f>'Wniosek 2027 r.'!E124</f>
        <v/>
      </c>
      <c r="D86" s="58" t="str">
        <f>'Wniosek 2027 r.'!G124</f>
        <v/>
      </c>
      <c r="E86" s="55">
        <f>'Wniosek 2027 r.'!C249</f>
        <v>0</v>
      </c>
      <c r="F86" s="55">
        <f>'Wniosek 2027 r.'!C480</f>
        <v>0</v>
      </c>
      <c r="G86" s="57">
        <f>'Wniosek 2027 r.'!C365</f>
        <v>0</v>
      </c>
      <c r="H86" s="56">
        <f>'Wniosek 2027 r.'!D365</f>
        <v>0</v>
      </c>
      <c r="I86" s="64">
        <f>'Wniosek 2027 r.'!F365</f>
        <v>0</v>
      </c>
      <c r="J86" s="55">
        <f>'Wniosek 2027 r.'!H365</f>
        <v>0</v>
      </c>
      <c r="K86" s="54">
        <f>IFERROR('Wniosek 2027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- 2027 r.'!C110</f>
        <v>0</v>
      </c>
      <c r="AG86" s="52">
        <f>'Zał. nr 2 kalkulacja - 2027 r.'!D110</f>
        <v>0</v>
      </c>
      <c r="AH86" s="52">
        <f>'Zał. nr 2 kalkulacja - 2027 r.'!E110</f>
        <v>0</v>
      </c>
      <c r="AI86" s="52">
        <f>'Zał. nr 2 kalkulacja - 2027 r.'!F110</f>
        <v>0</v>
      </c>
      <c r="AJ86" s="52">
        <f>'Zał. nr 2 kalkulacja - 2027 r.'!G110</f>
        <v>0</v>
      </c>
      <c r="AK86" s="52">
        <f>'Zał. nr 2 kalkulacja - 2027 r.'!H110</f>
        <v>0</v>
      </c>
      <c r="AL86" s="52">
        <f>'Zał. nr 2 kalkulacja - 2027 r.'!I110</f>
        <v>0</v>
      </c>
      <c r="AM86" s="52">
        <f>'Zał. nr 2 kalkulacja - 2027 r.'!J110</f>
        <v>0</v>
      </c>
      <c r="AN86" s="52">
        <f>'Zał. nr 2 kalkulacja - 2027 r.'!K110</f>
        <v>0</v>
      </c>
      <c r="AO86" s="52">
        <f>'Zał. nr 2 kalkulacja - 2027 r.'!L110</f>
        <v>0</v>
      </c>
      <c r="AP86" s="52">
        <f>'Zał. nr 2 kalkulacja - 2027 r.'!M110</f>
        <v>0</v>
      </c>
      <c r="AQ86" s="52">
        <f>'Zał. nr 2 kalkulacja - 2027 r.'!N110</f>
        <v>0</v>
      </c>
    </row>
    <row r="87" spans="1:43" s="52" customFormat="1" x14ac:dyDescent="0.25">
      <c r="A87" s="52" t="str">
        <f>'Wniosek 2027 r.'!A125</f>
        <v/>
      </c>
      <c r="B87" s="60" t="str">
        <f>'Wniosek 2027 r.'!B125</f>
        <v/>
      </c>
      <c r="C87" s="58" t="str">
        <f>'Wniosek 2027 r.'!E125</f>
        <v/>
      </c>
      <c r="D87" s="58" t="str">
        <f>'Wniosek 2027 r.'!G125</f>
        <v/>
      </c>
      <c r="E87" s="55">
        <f>'Wniosek 2027 r.'!C250</f>
        <v>0</v>
      </c>
      <c r="F87" s="55">
        <f>'Wniosek 2027 r.'!C481</f>
        <v>0</v>
      </c>
      <c r="G87" s="57">
        <f>'Wniosek 2027 r.'!C366</f>
        <v>0</v>
      </c>
      <c r="H87" s="56">
        <f>'Wniosek 2027 r.'!D366</f>
        <v>0</v>
      </c>
      <c r="I87" s="64">
        <f>'Wniosek 2027 r.'!F366</f>
        <v>0</v>
      </c>
      <c r="J87" s="55">
        <f>'Wniosek 2027 r.'!H366</f>
        <v>0</v>
      </c>
      <c r="K87" s="54">
        <f>IFERROR('Wniosek 2027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- 2027 r.'!C111</f>
        <v>0</v>
      </c>
      <c r="AG87" s="52">
        <f>'Zał. nr 2 kalkulacja - 2027 r.'!D111</f>
        <v>0</v>
      </c>
      <c r="AH87" s="52">
        <f>'Zał. nr 2 kalkulacja - 2027 r.'!E111</f>
        <v>0</v>
      </c>
      <c r="AI87" s="52">
        <f>'Zał. nr 2 kalkulacja - 2027 r.'!F111</f>
        <v>0</v>
      </c>
      <c r="AJ87" s="52">
        <f>'Zał. nr 2 kalkulacja - 2027 r.'!G111</f>
        <v>0</v>
      </c>
      <c r="AK87" s="52">
        <f>'Zał. nr 2 kalkulacja - 2027 r.'!H111</f>
        <v>0</v>
      </c>
      <c r="AL87" s="52">
        <f>'Zał. nr 2 kalkulacja - 2027 r.'!I111</f>
        <v>0</v>
      </c>
      <c r="AM87" s="52">
        <f>'Zał. nr 2 kalkulacja - 2027 r.'!J111</f>
        <v>0</v>
      </c>
      <c r="AN87" s="52">
        <f>'Zał. nr 2 kalkulacja - 2027 r.'!K111</f>
        <v>0</v>
      </c>
      <c r="AO87" s="52">
        <f>'Zał. nr 2 kalkulacja - 2027 r.'!L111</f>
        <v>0</v>
      </c>
      <c r="AP87" s="52">
        <f>'Zał. nr 2 kalkulacja - 2027 r.'!M111</f>
        <v>0</v>
      </c>
      <c r="AQ87" s="52">
        <f>'Zał. nr 2 kalkulacja - 2027 r.'!N111</f>
        <v>0</v>
      </c>
    </row>
    <row r="88" spans="1:43" s="52" customFormat="1" x14ac:dyDescent="0.25">
      <c r="A88" s="52" t="str">
        <f>'Wniosek 2027 r.'!A126</f>
        <v/>
      </c>
      <c r="B88" s="60" t="str">
        <f>'Wniosek 2027 r.'!B126</f>
        <v/>
      </c>
      <c r="C88" s="58" t="str">
        <f>'Wniosek 2027 r.'!E126</f>
        <v/>
      </c>
      <c r="D88" s="58" t="str">
        <f>'Wniosek 2027 r.'!G126</f>
        <v/>
      </c>
      <c r="E88" s="55">
        <f>'Wniosek 2027 r.'!C251</f>
        <v>0</v>
      </c>
      <c r="F88" s="55">
        <f>'Wniosek 2027 r.'!C482</f>
        <v>0</v>
      </c>
      <c r="G88" s="57">
        <f>'Wniosek 2027 r.'!C367</f>
        <v>0</v>
      </c>
      <c r="H88" s="56">
        <f>'Wniosek 2027 r.'!D367</f>
        <v>0</v>
      </c>
      <c r="I88" s="64">
        <f>'Wniosek 2027 r.'!F367</f>
        <v>0</v>
      </c>
      <c r="J88" s="55">
        <f>'Wniosek 2027 r.'!H367</f>
        <v>0</v>
      </c>
      <c r="K88" s="54">
        <f>IFERROR('Wniosek 2027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- 2027 r.'!C112</f>
        <v>0</v>
      </c>
      <c r="AG88" s="52">
        <f>'Zał. nr 2 kalkulacja - 2027 r.'!D112</f>
        <v>0</v>
      </c>
      <c r="AH88" s="52">
        <f>'Zał. nr 2 kalkulacja - 2027 r.'!E112</f>
        <v>0</v>
      </c>
      <c r="AI88" s="52">
        <f>'Zał. nr 2 kalkulacja - 2027 r.'!F112</f>
        <v>0</v>
      </c>
      <c r="AJ88" s="52">
        <f>'Zał. nr 2 kalkulacja - 2027 r.'!G112</f>
        <v>0</v>
      </c>
      <c r="AK88" s="52">
        <f>'Zał. nr 2 kalkulacja - 2027 r.'!H112</f>
        <v>0</v>
      </c>
      <c r="AL88" s="52">
        <f>'Zał. nr 2 kalkulacja - 2027 r.'!I112</f>
        <v>0</v>
      </c>
      <c r="AM88" s="52">
        <f>'Zał. nr 2 kalkulacja - 2027 r.'!J112</f>
        <v>0</v>
      </c>
      <c r="AN88" s="52">
        <f>'Zał. nr 2 kalkulacja - 2027 r.'!K112</f>
        <v>0</v>
      </c>
      <c r="AO88" s="52">
        <f>'Zał. nr 2 kalkulacja - 2027 r.'!L112</f>
        <v>0</v>
      </c>
      <c r="AP88" s="52">
        <f>'Zał. nr 2 kalkulacja - 2027 r.'!M112</f>
        <v>0</v>
      </c>
      <c r="AQ88" s="52">
        <f>'Zał. nr 2 kalkulacja - 2027 r.'!N112</f>
        <v>0</v>
      </c>
    </row>
    <row r="89" spans="1:43" s="52" customFormat="1" x14ac:dyDescent="0.25">
      <c r="A89" s="52" t="str">
        <f>'Wniosek 2027 r.'!A127</f>
        <v/>
      </c>
      <c r="B89" s="60" t="str">
        <f>'Wniosek 2027 r.'!B127</f>
        <v/>
      </c>
      <c r="C89" s="58" t="str">
        <f>'Wniosek 2027 r.'!E127</f>
        <v/>
      </c>
      <c r="D89" s="58" t="str">
        <f>'Wniosek 2027 r.'!G127</f>
        <v/>
      </c>
      <c r="E89" s="55">
        <f>'Wniosek 2027 r.'!C252</f>
        <v>0</v>
      </c>
      <c r="F89" s="55">
        <f>'Wniosek 2027 r.'!C483</f>
        <v>0</v>
      </c>
      <c r="G89" s="57">
        <f>'Wniosek 2027 r.'!C368</f>
        <v>0</v>
      </c>
      <c r="H89" s="56">
        <f>'Wniosek 2027 r.'!D368</f>
        <v>0</v>
      </c>
      <c r="I89" s="64">
        <f>'Wniosek 2027 r.'!F368</f>
        <v>0</v>
      </c>
      <c r="J89" s="55">
        <f>'Wniosek 2027 r.'!H368</f>
        <v>0</v>
      </c>
      <c r="K89" s="54">
        <f>IFERROR('Wniosek 2027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- 2027 r.'!C113</f>
        <v>0</v>
      </c>
      <c r="AG89" s="52">
        <f>'Zał. nr 2 kalkulacja - 2027 r.'!D113</f>
        <v>0</v>
      </c>
      <c r="AH89" s="52">
        <f>'Zał. nr 2 kalkulacja - 2027 r.'!E113</f>
        <v>0</v>
      </c>
      <c r="AI89" s="52">
        <f>'Zał. nr 2 kalkulacja - 2027 r.'!F113</f>
        <v>0</v>
      </c>
      <c r="AJ89" s="52">
        <f>'Zał. nr 2 kalkulacja - 2027 r.'!G113</f>
        <v>0</v>
      </c>
      <c r="AK89" s="52">
        <f>'Zał. nr 2 kalkulacja - 2027 r.'!H113</f>
        <v>0</v>
      </c>
      <c r="AL89" s="52">
        <f>'Zał. nr 2 kalkulacja - 2027 r.'!I113</f>
        <v>0</v>
      </c>
      <c r="AM89" s="52">
        <f>'Zał. nr 2 kalkulacja - 2027 r.'!J113</f>
        <v>0</v>
      </c>
      <c r="AN89" s="52">
        <f>'Zał. nr 2 kalkulacja - 2027 r.'!K113</f>
        <v>0</v>
      </c>
      <c r="AO89" s="52">
        <f>'Zał. nr 2 kalkulacja - 2027 r.'!L113</f>
        <v>0</v>
      </c>
      <c r="AP89" s="52">
        <f>'Zał. nr 2 kalkulacja - 2027 r.'!M113</f>
        <v>0</v>
      </c>
      <c r="AQ89" s="52">
        <f>'Zał. nr 2 kalkulacja - 2027 r.'!N113</f>
        <v>0</v>
      </c>
    </row>
    <row r="90" spans="1:43" s="52" customFormat="1" x14ac:dyDescent="0.25">
      <c r="A90" s="52" t="str">
        <f>'Wniosek 2027 r.'!A128</f>
        <v/>
      </c>
      <c r="B90" s="60" t="str">
        <f>'Wniosek 2027 r.'!B128</f>
        <v/>
      </c>
      <c r="C90" s="58" t="str">
        <f>'Wniosek 2027 r.'!E128</f>
        <v/>
      </c>
      <c r="D90" s="58" t="str">
        <f>'Wniosek 2027 r.'!G128</f>
        <v/>
      </c>
      <c r="E90" s="55">
        <f>'Wniosek 2027 r.'!C253</f>
        <v>0</v>
      </c>
      <c r="F90" s="55">
        <f>'Wniosek 2027 r.'!C484</f>
        <v>0</v>
      </c>
      <c r="G90" s="57">
        <f>'Wniosek 2027 r.'!C369</f>
        <v>0</v>
      </c>
      <c r="H90" s="56">
        <f>'Wniosek 2027 r.'!D369</f>
        <v>0</v>
      </c>
      <c r="I90" s="64">
        <f>'Wniosek 2027 r.'!F369</f>
        <v>0</v>
      </c>
      <c r="J90" s="55">
        <f>'Wniosek 2027 r.'!H369</f>
        <v>0</v>
      </c>
      <c r="K90" s="54">
        <f>IFERROR('Wniosek 2027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- 2027 r.'!C114</f>
        <v>0</v>
      </c>
      <c r="AG90" s="52">
        <f>'Zał. nr 2 kalkulacja - 2027 r.'!D114</f>
        <v>0</v>
      </c>
      <c r="AH90" s="52">
        <f>'Zał. nr 2 kalkulacja - 2027 r.'!E114</f>
        <v>0</v>
      </c>
      <c r="AI90" s="52">
        <f>'Zał. nr 2 kalkulacja - 2027 r.'!F114</f>
        <v>0</v>
      </c>
      <c r="AJ90" s="52">
        <f>'Zał. nr 2 kalkulacja - 2027 r.'!G114</f>
        <v>0</v>
      </c>
      <c r="AK90" s="52">
        <f>'Zał. nr 2 kalkulacja - 2027 r.'!H114</f>
        <v>0</v>
      </c>
      <c r="AL90" s="52">
        <f>'Zał. nr 2 kalkulacja - 2027 r.'!I114</f>
        <v>0</v>
      </c>
      <c r="AM90" s="52">
        <f>'Zał. nr 2 kalkulacja - 2027 r.'!J114</f>
        <v>0</v>
      </c>
      <c r="AN90" s="52">
        <f>'Zał. nr 2 kalkulacja - 2027 r.'!K114</f>
        <v>0</v>
      </c>
      <c r="AO90" s="52">
        <f>'Zał. nr 2 kalkulacja - 2027 r.'!L114</f>
        <v>0</v>
      </c>
      <c r="AP90" s="52">
        <f>'Zał. nr 2 kalkulacja - 2027 r.'!M114</f>
        <v>0</v>
      </c>
      <c r="AQ90" s="52">
        <f>'Zał. nr 2 kalkulacja - 2027 r.'!N114</f>
        <v>0</v>
      </c>
    </row>
    <row r="91" spans="1:43" s="52" customFormat="1" x14ac:dyDescent="0.25">
      <c r="A91" s="52" t="str">
        <f>'Wniosek 2027 r.'!A129</f>
        <v/>
      </c>
      <c r="B91" s="60" t="str">
        <f>'Wniosek 2027 r.'!B129</f>
        <v/>
      </c>
      <c r="C91" s="58" t="str">
        <f>'Wniosek 2027 r.'!E129</f>
        <v/>
      </c>
      <c r="D91" s="58" t="str">
        <f>'Wniosek 2027 r.'!G129</f>
        <v/>
      </c>
      <c r="E91" s="55">
        <f>'Wniosek 2027 r.'!C254</f>
        <v>0</v>
      </c>
      <c r="F91" s="55">
        <f>'Wniosek 2027 r.'!C485</f>
        <v>0</v>
      </c>
      <c r="G91" s="57">
        <f>'Wniosek 2027 r.'!C370</f>
        <v>0</v>
      </c>
      <c r="H91" s="56">
        <f>'Wniosek 2027 r.'!D370</f>
        <v>0</v>
      </c>
      <c r="I91" s="64">
        <f>'Wniosek 2027 r.'!F370</f>
        <v>0</v>
      </c>
      <c r="J91" s="55">
        <f>'Wniosek 2027 r.'!H370</f>
        <v>0</v>
      </c>
      <c r="K91" s="54">
        <f>IFERROR('Wniosek 2027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- 2027 r.'!C115</f>
        <v>0</v>
      </c>
      <c r="AG91" s="52">
        <f>'Zał. nr 2 kalkulacja - 2027 r.'!D115</f>
        <v>0</v>
      </c>
      <c r="AH91" s="52">
        <f>'Zał. nr 2 kalkulacja - 2027 r.'!E115</f>
        <v>0</v>
      </c>
      <c r="AI91" s="52">
        <f>'Zał. nr 2 kalkulacja - 2027 r.'!F115</f>
        <v>0</v>
      </c>
      <c r="AJ91" s="52">
        <f>'Zał. nr 2 kalkulacja - 2027 r.'!G115</f>
        <v>0</v>
      </c>
      <c r="AK91" s="52">
        <f>'Zał. nr 2 kalkulacja - 2027 r.'!H115</f>
        <v>0</v>
      </c>
      <c r="AL91" s="52">
        <f>'Zał. nr 2 kalkulacja - 2027 r.'!I115</f>
        <v>0</v>
      </c>
      <c r="AM91" s="52">
        <f>'Zał. nr 2 kalkulacja - 2027 r.'!J115</f>
        <v>0</v>
      </c>
      <c r="AN91" s="52">
        <f>'Zał. nr 2 kalkulacja - 2027 r.'!K115</f>
        <v>0</v>
      </c>
      <c r="AO91" s="52">
        <f>'Zał. nr 2 kalkulacja - 2027 r.'!L115</f>
        <v>0</v>
      </c>
      <c r="AP91" s="52">
        <f>'Zał. nr 2 kalkulacja - 2027 r.'!M115</f>
        <v>0</v>
      </c>
      <c r="AQ91" s="52">
        <f>'Zał. nr 2 kalkulacja - 2027 r.'!N115</f>
        <v>0</v>
      </c>
    </row>
    <row r="92" spans="1:43" s="52" customFormat="1" x14ac:dyDescent="0.25">
      <c r="A92" s="52" t="str">
        <f>'Wniosek 2027 r.'!A130</f>
        <v/>
      </c>
      <c r="B92" s="60" t="str">
        <f>'Wniosek 2027 r.'!B130</f>
        <v/>
      </c>
      <c r="C92" s="58" t="str">
        <f>'Wniosek 2027 r.'!E130</f>
        <v/>
      </c>
      <c r="D92" s="58" t="str">
        <f>'Wniosek 2027 r.'!G130</f>
        <v/>
      </c>
      <c r="E92" s="55">
        <f>'Wniosek 2027 r.'!C255</f>
        <v>0</v>
      </c>
      <c r="F92" s="55">
        <f>'Wniosek 2027 r.'!C486</f>
        <v>0</v>
      </c>
      <c r="G92" s="57">
        <f>'Wniosek 2027 r.'!C371</f>
        <v>0</v>
      </c>
      <c r="H92" s="56">
        <f>'Wniosek 2027 r.'!D371</f>
        <v>0</v>
      </c>
      <c r="I92" s="64">
        <f>'Wniosek 2027 r.'!F371</f>
        <v>0</v>
      </c>
      <c r="J92" s="55">
        <f>'Wniosek 2027 r.'!H371</f>
        <v>0</v>
      </c>
      <c r="K92" s="54">
        <f>IFERROR('Wniosek 2027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- 2027 r.'!C116</f>
        <v>0</v>
      </c>
      <c r="AG92" s="52">
        <f>'Zał. nr 2 kalkulacja - 2027 r.'!D116</f>
        <v>0</v>
      </c>
      <c r="AH92" s="52">
        <f>'Zał. nr 2 kalkulacja - 2027 r.'!E116</f>
        <v>0</v>
      </c>
      <c r="AI92" s="52">
        <f>'Zał. nr 2 kalkulacja - 2027 r.'!F116</f>
        <v>0</v>
      </c>
      <c r="AJ92" s="52">
        <f>'Zał. nr 2 kalkulacja - 2027 r.'!G116</f>
        <v>0</v>
      </c>
      <c r="AK92" s="52">
        <f>'Zał. nr 2 kalkulacja - 2027 r.'!H116</f>
        <v>0</v>
      </c>
      <c r="AL92" s="52">
        <f>'Zał. nr 2 kalkulacja - 2027 r.'!I116</f>
        <v>0</v>
      </c>
      <c r="AM92" s="52">
        <f>'Zał. nr 2 kalkulacja - 2027 r.'!J116</f>
        <v>0</v>
      </c>
      <c r="AN92" s="52">
        <f>'Zał. nr 2 kalkulacja - 2027 r.'!K116</f>
        <v>0</v>
      </c>
      <c r="AO92" s="52">
        <f>'Zał. nr 2 kalkulacja - 2027 r.'!L116</f>
        <v>0</v>
      </c>
      <c r="AP92" s="52">
        <f>'Zał. nr 2 kalkulacja - 2027 r.'!M116</f>
        <v>0</v>
      </c>
      <c r="AQ92" s="52">
        <f>'Zał. nr 2 kalkulacja - 2027 r.'!N116</f>
        <v>0</v>
      </c>
    </row>
    <row r="93" spans="1:43" s="52" customFormat="1" x14ac:dyDescent="0.25">
      <c r="A93" s="52" t="str">
        <f>'Wniosek 2027 r.'!A131</f>
        <v/>
      </c>
      <c r="B93" s="60" t="str">
        <f>'Wniosek 2027 r.'!B131</f>
        <v/>
      </c>
      <c r="C93" s="58" t="str">
        <f>'Wniosek 2027 r.'!E131</f>
        <v/>
      </c>
      <c r="D93" s="58" t="str">
        <f>'Wniosek 2027 r.'!G131</f>
        <v/>
      </c>
      <c r="E93" s="55">
        <f>'Wniosek 2027 r.'!C256</f>
        <v>0</v>
      </c>
      <c r="F93" s="55">
        <f>'Wniosek 2027 r.'!C487</f>
        <v>0</v>
      </c>
      <c r="G93" s="57">
        <f>'Wniosek 2027 r.'!C372</f>
        <v>0</v>
      </c>
      <c r="H93" s="56">
        <f>'Wniosek 2027 r.'!D372</f>
        <v>0</v>
      </c>
      <c r="I93" s="64">
        <f>'Wniosek 2027 r.'!F372</f>
        <v>0</v>
      </c>
      <c r="J93" s="55">
        <f>'Wniosek 2027 r.'!H372</f>
        <v>0</v>
      </c>
      <c r="K93" s="54">
        <f>IFERROR('Wniosek 2027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- 2027 r.'!C117</f>
        <v>0</v>
      </c>
      <c r="AG93" s="52">
        <f>'Zał. nr 2 kalkulacja - 2027 r.'!D117</f>
        <v>0</v>
      </c>
      <c r="AH93" s="52">
        <f>'Zał. nr 2 kalkulacja - 2027 r.'!E117</f>
        <v>0</v>
      </c>
      <c r="AI93" s="52">
        <f>'Zał. nr 2 kalkulacja - 2027 r.'!F117</f>
        <v>0</v>
      </c>
      <c r="AJ93" s="52">
        <f>'Zał. nr 2 kalkulacja - 2027 r.'!G117</f>
        <v>0</v>
      </c>
      <c r="AK93" s="52">
        <f>'Zał. nr 2 kalkulacja - 2027 r.'!H117</f>
        <v>0</v>
      </c>
      <c r="AL93" s="52">
        <f>'Zał. nr 2 kalkulacja - 2027 r.'!I117</f>
        <v>0</v>
      </c>
      <c r="AM93" s="52">
        <f>'Zał. nr 2 kalkulacja - 2027 r.'!J117</f>
        <v>0</v>
      </c>
      <c r="AN93" s="52">
        <f>'Zał. nr 2 kalkulacja - 2027 r.'!K117</f>
        <v>0</v>
      </c>
      <c r="AO93" s="52">
        <f>'Zał. nr 2 kalkulacja - 2027 r.'!L117</f>
        <v>0</v>
      </c>
      <c r="AP93" s="52">
        <f>'Zał. nr 2 kalkulacja - 2027 r.'!M117</f>
        <v>0</v>
      </c>
      <c r="AQ93" s="52">
        <f>'Zał. nr 2 kalkulacja - 2027 r.'!N117</f>
        <v>0</v>
      </c>
    </row>
    <row r="94" spans="1:43" s="52" customFormat="1" x14ac:dyDescent="0.25">
      <c r="A94" s="52" t="str">
        <f>'Wniosek 2027 r.'!A132</f>
        <v/>
      </c>
      <c r="B94" s="60" t="str">
        <f>'Wniosek 2027 r.'!B132</f>
        <v/>
      </c>
      <c r="C94" s="58" t="str">
        <f>'Wniosek 2027 r.'!E132</f>
        <v/>
      </c>
      <c r="D94" s="58" t="str">
        <f>'Wniosek 2027 r.'!G132</f>
        <v/>
      </c>
      <c r="E94" s="55">
        <f>'Wniosek 2027 r.'!C257</f>
        <v>0</v>
      </c>
      <c r="F94" s="55">
        <f>'Wniosek 2027 r.'!C488</f>
        <v>0</v>
      </c>
      <c r="G94" s="57">
        <f>'Wniosek 2027 r.'!C373</f>
        <v>0</v>
      </c>
      <c r="H94" s="56">
        <f>'Wniosek 2027 r.'!D373</f>
        <v>0</v>
      </c>
      <c r="I94" s="64">
        <f>'Wniosek 2027 r.'!F373</f>
        <v>0</v>
      </c>
      <c r="J94" s="55">
        <f>'Wniosek 2027 r.'!H373</f>
        <v>0</v>
      </c>
      <c r="K94" s="54">
        <f>IFERROR('Wniosek 2027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- 2027 r.'!C118</f>
        <v>0</v>
      </c>
      <c r="AG94" s="52">
        <f>'Zał. nr 2 kalkulacja - 2027 r.'!D118</f>
        <v>0</v>
      </c>
      <c r="AH94" s="52">
        <f>'Zał. nr 2 kalkulacja - 2027 r.'!E118</f>
        <v>0</v>
      </c>
      <c r="AI94" s="52">
        <f>'Zał. nr 2 kalkulacja - 2027 r.'!F118</f>
        <v>0</v>
      </c>
      <c r="AJ94" s="52">
        <f>'Zał. nr 2 kalkulacja - 2027 r.'!G118</f>
        <v>0</v>
      </c>
      <c r="AK94" s="52">
        <f>'Zał. nr 2 kalkulacja - 2027 r.'!H118</f>
        <v>0</v>
      </c>
      <c r="AL94" s="52">
        <f>'Zał. nr 2 kalkulacja - 2027 r.'!I118</f>
        <v>0</v>
      </c>
      <c r="AM94" s="52">
        <f>'Zał. nr 2 kalkulacja - 2027 r.'!J118</f>
        <v>0</v>
      </c>
      <c r="AN94" s="52">
        <f>'Zał. nr 2 kalkulacja - 2027 r.'!K118</f>
        <v>0</v>
      </c>
      <c r="AO94" s="52">
        <f>'Zał. nr 2 kalkulacja - 2027 r.'!L118</f>
        <v>0</v>
      </c>
      <c r="AP94" s="52">
        <f>'Zał. nr 2 kalkulacja - 2027 r.'!M118</f>
        <v>0</v>
      </c>
      <c r="AQ94" s="52">
        <f>'Zał. nr 2 kalkulacja - 2027 r.'!N118</f>
        <v>0</v>
      </c>
    </row>
    <row r="95" spans="1:43" s="52" customFormat="1" x14ac:dyDescent="0.25">
      <c r="A95" s="52" t="str">
        <f>'Wniosek 2027 r.'!A133</f>
        <v/>
      </c>
      <c r="B95" s="60" t="str">
        <f>'Wniosek 2027 r.'!B133</f>
        <v/>
      </c>
      <c r="C95" s="58" t="str">
        <f>'Wniosek 2027 r.'!E133</f>
        <v/>
      </c>
      <c r="D95" s="58" t="str">
        <f>'Wniosek 2027 r.'!G133</f>
        <v/>
      </c>
      <c r="E95" s="55">
        <f>'Wniosek 2027 r.'!C258</f>
        <v>0</v>
      </c>
      <c r="F95" s="55">
        <f>'Wniosek 2027 r.'!C489</f>
        <v>0</v>
      </c>
      <c r="G95" s="57">
        <f>'Wniosek 2027 r.'!C374</f>
        <v>0</v>
      </c>
      <c r="H95" s="56">
        <f>'Wniosek 2027 r.'!D374</f>
        <v>0</v>
      </c>
      <c r="I95" s="64">
        <f>'Wniosek 2027 r.'!F374</f>
        <v>0</v>
      </c>
      <c r="J95" s="55">
        <f>'Wniosek 2027 r.'!H374</f>
        <v>0</v>
      </c>
      <c r="K95" s="54">
        <f>IFERROR('Wniosek 2027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- 2027 r.'!C119</f>
        <v>0</v>
      </c>
      <c r="AG95" s="52">
        <f>'Zał. nr 2 kalkulacja - 2027 r.'!D119</f>
        <v>0</v>
      </c>
      <c r="AH95" s="52">
        <f>'Zał. nr 2 kalkulacja - 2027 r.'!E119</f>
        <v>0</v>
      </c>
      <c r="AI95" s="52">
        <f>'Zał. nr 2 kalkulacja - 2027 r.'!F119</f>
        <v>0</v>
      </c>
      <c r="AJ95" s="52">
        <f>'Zał. nr 2 kalkulacja - 2027 r.'!G119</f>
        <v>0</v>
      </c>
      <c r="AK95" s="52">
        <f>'Zał. nr 2 kalkulacja - 2027 r.'!H119</f>
        <v>0</v>
      </c>
      <c r="AL95" s="52">
        <f>'Zał. nr 2 kalkulacja - 2027 r.'!I119</f>
        <v>0</v>
      </c>
      <c r="AM95" s="52">
        <f>'Zał. nr 2 kalkulacja - 2027 r.'!J119</f>
        <v>0</v>
      </c>
      <c r="AN95" s="52">
        <f>'Zał. nr 2 kalkulacja - 2027 r.'!K119</f>
        <v>0</v>
      </c>
      <c r="AO95" s="52">
        <f>'Zał. nr 2 kalkulacja - 2027 r.'!L119</f>
        <v>0</v>
      </c>
      <c r="AP95" s="52">
        <f>'Zał. nr 2 kalkulacja - 2027 r.'!M119</f>
        <v>0</v>
      </c>
      <c r="AQ95" s="52">
        <f>'Zał. nr 2 kalkulacja - 2027 r.'!N119</f>
        <v>0</v>
      </c>
    </row>
    <row r="96" spans="1:43" s="52" customFormat="1" x14ac:dyDescent="0.25">
      <c r="A96" s="52" t="str">
        <f>'Wniosek 2027 r.'!A134</f>
        <v/>
      </c>
      <c r="B96" s="60" t="str">
        <f>'Wniosek 2027 r.'!B134</f>
        <v/>
      </c>
      <c r="C96" s="58" t="str">
        <f>'Wniosek 2027 r.'!E134</f>
        <v/>
      </c>
      <c r="D96" s="58" t="str">
        <f>'Wniosek 2027 r.'!G134</f>
        <v/>
      </c>
      <c r="E96" s="55">
        <f>'Wniosek 2027 r.'!C259</f>
        <v>0</v>
      </c>
      <c r="F96" s="55">
        <f>'Wniosek 2027 r.'!C490</f>
        <v>0</v>
      </c>
      <c r="G96" s="57">
        <f>'Wniosek 2027 r.'!C375</f>
        <v>0</v>
      </c>
      <c r="H96" s="56">
        <f>'Wniosek 2027 r.'!D375</f>
        <v>0</v>
      </c>
      <c r="I96" s="64">
        <f>'Wniosek 2027 r.'!F375</f>
        <v>0</v>
      </c>
      <c r="J96" s="55">
        <f>'Wniosek 2027 r.'!H375</f>
        <v>0</v>
      </c>
      <c r="K96" s="54">
        <f>IFERROR('Wniosek 2027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- 2027 r.'!C120</f>
        <v>0</v>
      </c>
      <c r="AG96" s="52">
        <f>'Zał. nr 2 kalkulacja - 2027 r.'!D120</f>
        <v>0</v>
      </c>
      <c r="AH96" s="52">
        <f>'Zał. nr 2 kalkulacja - 2027 r.'!E120</f>
        <v>0</v>
      </c>
      <c r="AI96" s="52">
        <f>'Zał. nr 2 kalkulacja - 2027 r.'!F120</f>
        <v>0</v>
      </c>
      <c r="AJ96" s="52">
        <f>'Zał. nr 2 kalkulacja - 2027 r.'!G120</f>
        <v>0</v>
      </c>
      <c r="AK96" s="52">
        <f>'Zał. nr 2 kalkulacja - 2027 r.'!H120</f>
        <v>0</v>
      </c>
      <c r="AL96" s="52">
        <f>'Zał. nr 2 kalkulacja - 2027 r.'!I120</f>
        <v>0</v>
      </c>
      <c r="AM96" s="52">
        <f>'Zał. nr 2 kalkulacja - 2027 r.'!J120</f>
        <v>0</v>
      </c>
      <c r="AN96" s="52">
        <f>'Zał. nr 2 kalkulacja - 2027 r.'!K120</f>
        <v>0</v>
      </c>
      <c r="AO96" s="52">
        <f>'Zał. nr 2 kalkulacja - 2027 r.'!L120</f>
        <v>0</v>
      </c>
      <c r="AP96" s="52">
        <f>'Zał. nr 2 kalkulacja - 2027 r.'!M120</f>
        <v>0</v>
      </c>
      <c r="AQ96" s="52">
        <f>'Zał. nr 2 kalkulacja - 2027 r.'!N120</f>
        <v>0</v>
      </c>
    </row>
    <row r="97" spans="1:43" s="52" customFormat="1" x14ac:dyDescent="0.25">
      <c r="A97" s="52" t="str">
        <f>'Wniosek 2027 r.'!A135</f>
        <v/>
      </c>
      <c r="B97" s="60" t="str">
        <f>'Wniosek 2027 r.'!B135</f>
        <v/>
      </c>
      <c r="C97" s="58" t="str">
        <f>'Wniosek 2027 r.'!E135</f>
        <v/>
      </c>
      <c r="D97" s="58" t="str">
        <f>'Wniosek 2027 r.'!G135</f>
        <v/>
      </c>
      <c r="E97" s="55">
        <f>'Wniosek 2027 r.'!C260</f>
        <v>0</v>
      </c>
      <c r="F97" s="55">
        <f>'Wniosek 2027 r.'!C491</f>
        <v>0</v>
      </c>
      <c r="G97" s="57">
        <f>'Wniosek 2027 r.'!C376</f>
        <v>0</v>
      </c>
      <c r="H97" s="56">
        <f>'Wniosek 2027 r.'!D376</f>
        <v>0</v>
      </c>
      <c r="I97" s="64">
        <f>'Wniosek 2027 r.'!F376</f>
        <v>0</v>
      </c>
      <c r="J97" s="55">
        <f>'Wniosek 2027 r.'!H376</f>
        <v>0</v>
      </c>
      <c r="K97" s="54">
        <f>IFERROR('Wniosek 2027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- 2027 r.'!C121</f>
        <v>0</v>
      </c>
      <c r="AG97" s="52">
        <f>'Zał. nr 2 kalkulacja - 2027 r.'!D121</f>
        <v>0</v>
      </c>
      <c r="AH97" s="52">
        <f>'Zał. nr 2 kalkulacja - 2027 r.'!E121</f>
        <v>0</v>
      </c>
      <c r="AI97" s="52">
        <f>'Zał. nr 2 kalkulacja - 2027 r.'!F121</f>
        <v>0</v>
      </c>
      <c r="AJ97" s="52">
        <f>'Zał. nr 2 kalkulacja - 2027 r.'!G121</f>
        <v>0</v>
      </c>
      <c r="AK97" s="52">
        <f>'Zał. nr 2 kalkulacja - 2027 r.'!H121</f>
        <v>0</v>
      </c>
      <c r="AL97" s="52">
        <f>'Zał. nr 2 kalkulacja - 2027 r.'!I121</f>
        <v>0</v>
      </c>
      <c r="AM97" s="52">
        <f>'Zał. nr 2 kalkulacja - 2027 r.'!J121</f>
        <v>0</v>
      </c>
      <c r="AN97" s="52">
        <f>'Zał. nr 2 kalkulacja - 2027 r.'!K121</f>
        <v>0</v>
      </c>
      <c r="AO97" s="52">
        <f>'Zał. nr 2 kalkulacja - 2027 r.'!L121</f>
        <v>0</v>
      </c>
      <c r="AP97" s="52">
        <f>'Zał. nr 2 kalkulacja - 2027 r.'!M121</f>
        <v>0</v>
      </c>
      <c r="AQ97" s="52">
        <f>'Zał. nr 2 kalkulacja - 2027 r.'!N121</f>
        <v>0</v>
      </c>
    </row>
    <row r="98" spans="1:43" s="52" customFormat="1" x14ac:dyDescent="0.25">
      <c r="A98" s="52" t="str">
        <f>'Wniosek 2027 r.'!A136</f>
        <v/>
      </c>
      <c r="B98" s="60" t="str">
        <f>'Wniosek 2027 r.'!B136</f>
        <v/>
      </c>
      <c r="C98" s="58" t="str">
        <f>'Wniosek 2027 r.'!E136</f>
        <v/>
      </c>
      <c r="D98" s="58" t="str">
        <f>'Wniosek 2027 r.'!G136</f>
        <v/>
      </c>
      <c r="E98" s="55">
        <f>'Wniosek 2027 r.'!C261</f>
        <v>0</v>
      </c>
      <c r="F98" s="55">
        <f>'Wniosek 2027 r.'!C492</f>
        <v>0</v>
      </c>
      <c r="G98" s="57">
        <f>'Wniosek 2027 r.'!C377</f>
        <v>0</v>
      </c>
      <c r="H98" s="56">
        <f>'Wniosek 2027 r.'!D377</f>
        <v>0</v>
      </c>
      <c r="I98" s="64">
        <f>'Wniosek 2027 r.'!F377</f>
        <v>0</v>
      </c>
      <c r="J98" s="55">
        <f>'Wniosek 2027 r.'!H377</f>
        <v>0</v>
      </c>
      <c r="K98" s="54">
        <f>IFERROR('Wniosek 2027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- 2027 r.'!C122</f>
        <v>0</v>
      </c>
      <c r="AG98" s="52">
        <f>'Zał. nr 2 kalkulacja - 2027 r.'!D122</f>
        <v>0</v>
      </c>
      <c r="AH98" s="52">
        <f>'Zał. nr 2 kalkulacja - 2027 r.'!E122</f>
        <v>0</v>
      </c>
      <c r="AI98" s="52">
        <f>'Zał. nr 2 kalkulacja - 2027 r.'!F122</f>
        <v>0</v>
      </c>
      <c r="AJ98" s="52">
        <f>'Zał. nr 2 kalkulacja - 2027 r.'!G122</f>
        <v>0</v>
      </c>
      <c r="AK98" s="52">
        <f>'Zał. nr 2 kalkulacja - 2027 r.'!H122</f>
        <v>0</v>
      </c>
      <c r="AL98" s="52">
        <f>'Zał. nr 2 kalkulacja - 2027 r.'!I122</f>
        <v>0</v>
      </c>
      <c r="AM98" s="52">
        <f>'Zał. nr 2 kalkulacja - 2027 r.'!J122</f>
        <v>0</v>
      </c>
      <c r="AN98" s="52">
        <f>'Zał. nr 2 kalkulacja - 2027 r.'!K122</f>
        <v>0</v>
      </c>
      <c r="AO98" s="52">
        <f>'Zał. nr 2 kalkulacja - 2027 r.'!L122</f>
        <v>0</v>
      </c>
      <c r="AP98" s="52">
        <f>'Zał. nr 2 kalkulacja - 2027 r.'!M122</f>
        <v>0</v>
      </c>
      <c r="AQ98" s="52">
        <f>'Zał. nr 2 kalkulacja - 2027 r.'!N122</f>
        <v>0</v>
      </c>
    </row>
    <row r="99" spans="1:43" s="52" customFormat="1" x14ac:dyDescent="0.25">
      <c r="A99" s="52" t="str">
        <f>'Wniosek 2027 r.'!A137</f>
        <v/>
      </c>
      <c r="B99" s="60" t="str">
        <f>'Wniosek 2027 r.'!B137</f>
        <v/>
      </c>
      <c r="C99" s="58" t="str">
        <f>'Wniosek 2027 r.'!E137</f>
        <v/>
      </c>
      <c r="D99" s="58" t="str">
        <f>'Wniosek 2027 r.'!G137</f>
        <v/>
      </c>
      <c r="E99" s="55">
        <f>'Wniosek 2027 r.'!C262</f>
        <v>0</v>
      </c>
      <c r="F99" s="55">
        <f>'Wniosek 2027 r.'!C493</f>
        <v>0</v>
      </c>
      <c r="G99" s="57">
        <f>'Wniosek 2027 r.'!C378</f>
        <v>0</v>
      </c>
      <c r="H99" s="56">
        <f>'Wniosek 2027 r.'!D378</f>
        <v>0</v>
      </c>
      <c r="I99" s="64">
        <f>'Wniosek 2027 r.'!F378</f>
        <v>0</v>
      </c>
      <c r="J99" s="55">
        <f>'Wniosek 2027 r.'!H378</f>
        <v>0</v>
      </c>
      <c r="K99" s="54">
        <f>IFERROR('Wniosek 2027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- 2027 r.'!C123</f>
        <v>0</v>
      </c>
      <c r="AG99" s="52">
        <f>'Zał. nr 2 kalkulacja - 2027 r.'!D123</f>
        <v>0</v>
      </c>
      <c r="AH99" s="52">
        <f>'Zał. nr 2 kalkulacja - 2027 r.'!E123</f>
        <v>0</v>
      </c>
      <c r="AI99" s="52">
        <f>'Zał. nr 2 kalkulacja - 2027 r.'!F123</f>
        <v>0</v>
      </c>
      <c r="AJ99" s="52">
        <f>'Zał. nr 2 kalkulacja - 2027 r.'!G123</f>
        <v>0</v>
      </c>
      <c r="AK99" s="52">
        <f>'Zał. nr 2 kalkulacja - 2027 r.'!H123</f>
        <v>0</v>
      </c>
      <c r="AL99" s="52">
        <f>'Zał. nr 2 kalkulacja - 2027 r.'!I123</f>
        <v>0</v>
      </c>
      <c r="AM99" s="52">
        <f>'Zał. nr 2 kalkulacja - 2027 r.'!J123</f>
        <v>0</v>
      </c>
      <c r="AN99" s="52">
        <f>'Zał. nr 2 kalkulacja - 2027 r.'!K123</f>
        <v>0</v>
      </c>
      <c r="AO99" s="52">
        <f>'Zał. nr 2 kalkulacja - 2027 r.'!L123</f>
        <v>0</v>
      </c>
      <c r="AP99" s="52">
        <f>'Zał. nr 2 kalkulacja - 2027 r.'!M123</f>
        <v>0</v>
      </c>
      <c r="AQ99" s="52">
        <f>'Zał. nr 2 kalkulacja - 2027 r.'!N123</f>
        <v>0</v>
      </c>
    </row>
    <row r="100" spans="1:43" s="52" customFormat="1" x14ac:dyDescent="0.25">
      <c r="A100" s="52" t="str">
        <f>'Wniosek 2027 r.'!A138</f>
        <v/>
      </c>
      <c r="B100" s="60" t="str">
        <f>'Wniosek 2027 r.'!B138</f>
        <v/>
      </c>
      <c r="C100" s="58" t="str">
        <f>'Wniosek 2027 r.'!E138</f>
        <v/>
      </c>
      <c r="D100" s="58" t="str">
        <f>'Wniosek 2027 r.'!G138</f>
        <v/>
      </c>
      <c r="E100" s="55">
        <f>'Wniosek 2027 r.'!C263</f>
        <v>0</v>
      </c>
      <c r="F100" s="55">
        <f>'Wniosek 2027 r.'!C494</f>
        <v>0</v>
      </c>
      <c r="G100" s="57">
        <f>'Wniosek 2027 r.'!C379</f>
        <v>0</v>
      </c>
      <c r="H100" s="56">
        <f>'Wniosek 2027 r.'!D379</f>
        <v>0</v>
      </c>
      <c r="I100" s="64">
        <f>'Wniosek 2027 r.'!F379</f>
        <v>0</v>
      </c>
      <c r="J100" s="55">
        <f>'Wniosek 2027 r.'!H379</f>
        <v>0</v>
      </c>
      <c r="K100" s="54">
        <f>IFERROR('Wniosek 2027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- 2027 r.'!C124</f>
        <v>0</v>
      </c>
      <c r="AG100" s="52">
        <f>'Zał. nr 2 kalkulacja - 2027 r.'!D124</f>
        <v>0</v>
      </c>
      <c r="AH100" s="52">
        <f>'Zał. nr 2 kalkulacja - 2027 r.'!E124</f>
        <v>0</v>
      </c>
      <c r="AI100" s="52">
        <f>'Zał. nr 2 kalkulacja - 2027 r.'!F124</f>
        <v>0</v>
      </c>
      <c r="AJ100" s="52">
        <f>'Zał. nr 2 kalkulacja - 2027 r.'!G124</f>
        <v>0</v>
      </c>
      <c r="AK100" s="52">
        <f>'Zał. nr 2 kalkulacja - 2027 r.'!H124</f>
        <v>0</v>
      </c>
      <c r="AL100" s="52">
        <f>'Zał. nr 2 kalkulacja - 2027 r.'!I124</f>
        <v>0</v>
      </c>
      <c r="AM100" s="52">
        <f>'Zał. nr 2 kalkulacja - 2027 r.'!J124</f>
        <v>0</v>
      </c>
      <c r="AN100" s="52">
        <f>'Zał. nr 2 kalkulacja - 2027 r.'!K124</f>
        <v>0</v>
      </c>
      <c r="AO100" s="52">
        <f>'Zał. nr 2 kalkulacja - 2027 r.'!L124</f>
        <v>0</v>
      </c>
      <c r="AP100" s="52">
        <f>'Zał. nr 2 kalkulacja - 2027 r.'!M124</f>
        <v>0</v>
      </c>
      <c r="AQ100" s="52">
        <f>'Zał. nr 2 kalkulacja - 2027 r.'!N124</f>
        <v>0</v>
      </c>
    </row>
    <row r="101" spans="1:43" s="52" customFormat="1" x14ac:dyDescent="0.25">
      <c r="A101" s="52" t="str">
        <f>'Wniosek 2027 r.'!A139</f>
        <v/>
      </c>
      <c r="B101" s="60" t="str">
        <f>'Wniosek 2027 r.'!B139</f>
        <v/>
      </c>
      <c r="C101" s="58" t="str">
        <f>'Wniosek 2027 r.'!E139</f>
        <v/>
      </c>
      <c r="D101" s="58" t="str">
        <f>'Wniosek 2027 r.'!G139</f>
        <v/>
      </c>
      <c r="E101" s="55">
        <f>'Wniosek 2027 r.'!C264</f>
        <v>0</v>
      </c>
      <c r="F101" s="55">
        <f>'Wniosek 2027 r.'!C495</f>
        <v>0</v>
      </c>
      <c r="G101" s="57">
        <f>'Wniosek 2027 r.'!C380</f>
        <v>0</v>
      </c>
      <c r="H101" s="56">
        <f>'Wniosek 2027 r.'!D380</f>
        <v>0</v>
      </c>
      <c r="I101" s="64">
        <f>'Wniosek 2027 r.'!F380</f>
        <v>0</v>
      </c>
      <c r="J101" s="55">
        <f>'Wniosek 2027 r.'!H380</f>
        <v>0</v>
      </c>
      <c r="K101" s="54">
        <f>IFERROR('Wniosek 2027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- 2027 r.'!C125</f>
        <v>0</v>
      </c>
      <c r="AG101" s="52">
        <f>'Zał. nr 2 kalkulacja - 2027 r.'!D125</f>
        <v>0</v>
      </c>
      <c r="AH101" s="52">
        <f>'Zał. nr 2 kalkulacja - 2027 r.'!E125</f>
        <v>0</v>
      </c>
      <c r="AI101" s="52">
        <f>'Zał. nr 2 kalkulacja - 2027 r.'!F125</f>
        <v>0</v>
      </c>
      <c r="AJ101" s="52">
        <f>'Zał. nr 2 kalkulacja - 2027 r.'!G125</f>
        <v>0</v>
      </c>
      <c r="AK101" s="52">
        <f>'Zał. nr 2 kalkulacja - 2027 r.'!H125</f>
        <v>0</v>
      </c>
      <c r="AL101" s="52">
        <f>'Zał. nr 2 kalkulacja - 2027 r.'!I125</f>
        <v>0</v>
      </c>
      <c r="AM101" s="52">
        <f>'Zał. nr 2 kalkulacja - 2027 r.'!J125</f>
        <v>0</v>
      </c>
      <c r="AN101" s="52">
        <f>'Zał. nr 2 kalkulacja - 2027 r.'!K125</f>
        <v>0</v>
      </c>
      <c r="AO101" s="52">
        <f>'Zał. nr 2 kalkulacja - 2027 r.'!L125</f>
        <v>0</v>
      </c>
      <c r="AP101" s="52">
        <f>'Zał. nr 2 kalkulacja - 2027 r.'!M125</f>
        <v>0</v>
      </c>
      <c r="AQ101" s="52">
        <f>'Zał. nr 2 kalkulacja - 2027 r.'!N125</f>
        <v>0</v>
      </c>
    </row>
    <row r="102" spans="1:43" s="52" customFormat="1" x14ac:dyDescent="0.25">
      <c r="A102" s="52" t="str">
        <f>'Wniosek 2027 r.'!A140</f>
        <v/>
      </c>
      <c r="B102" s="60" t="str">
        <f>'Wniosek 2027 r.'!B140</f>
        <v/>
      </c>
      <c r="C102" s="58" t="str">
        <f>'Wniosek 2027 r.'!E140</f>
        <v/>
      </c>
      <c r="D102" s="58" t="str">
        <f>'Wniosek 2027 r.'!G140</f>
        <v/>
      </c>
      <c r="E102" s="55">
        <f>'Wniosek 2027 r.'!C265</f>
        <v>0</v>
      </c>
      <c r="F102" s="55">
        <f>'Wniosek 2027 r.'!C496</f>
        <v>0</v>
      </c>
      <c r="G102" s="57">
        <f>'Wniosek 2027 r.'!C381</f>
        <v>0</v>
      </c>
      <c r="H102" s="56">
        <f>'Wniosek 2027 r.'!D381</f>
        <v>0</v>
      </c>
      <c r="I102" s="64">
        <f>'Wniosek 2027 r.'!F381</f>
        <v>0</v>
      </c>
      <c r="J102" s="55">
        <f>'Wniosek 2027 r.'!H381</f>
        <v>0</v>
      </c>
      <c r="K102" s="54">
        <f>IFERROR('Wniosek 2027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- 2027 r.'!C126</f>
        <v>0</v>
      </c>
      <c r="AG102" s="52">
        <f>'Zał. nr 2 kalkulacja - 2027 r.'!D126</f>
        <v>0</v>
      </c>
      <c r="AH102" s="52">
        <f>'Zał. nr 2 kalkulacja - 2027 r.'!E126</f>
        <v>0</v>
      </c>
      <c r="AI102" s="52">
        <f>'Zał. nr 2 kalkulacja - 2027 r.'!F126</f>
        <v>0</v>
      </c>
      <c r="AJ102" s="52">
        <f>'Zał. nr 2 kalkulacja - 2027 r.'!G126</f>
        <v>0</v>
      </c>
      <c r="AK102" s="52">
        <f>'Zał. nr 2 kalkulacja - 2027 r.'!H126</f>
        <v>0</v>
      </c>
      <c r="AL102" s="52">
        <f>'Zał. nr 2 kalkulacja - 2027 r.'!I126</f>
        <v>0</v>
      </c>
      <c r="AM102" s="52">
        <f>'Zał. nr 2 kalkulacja - 2027 r.'!J126</f>
        <v>0</v>
      </c>
      <c r="AN102" s="52">
        <f>'Zał. nr 2 kalkulacja - 2027 r.'!K126</f>
        <v>0</v>
      </c>
      <c r="AO102" s="52">
        <f>'Zał. nr 2 kalkulacja - 2027 r.'!L126</f>
        <v>0</v>
      </c>
      <c r="AP102" s="52">
        <f>'Zał. nr 2 kalkulacja - 2027 r.'!M126</f>
        <v>0</v>
      </c>
      <c r="AQ102" s="52">
        <f>'Zał. nr 2 kalkulacja - 2027 r.'!N126</f>
        <v>0</v>
      </c>
    </row>
    <row r="103" spans="1:43" s="52" customFormat="1" x14ac:dyDescent="0.25">
      <c r="A103" s="52" t="str">
        <f>'Wniosek 2027 r.'!A141</f>
        <v/>
      </c>
      <c r="B103" s="60" t="str">
        <f>'Wniosek 2027 r.'!B141</f>
        <v/>
      </c>
      <c r="C103" s="58" t="str">
        <f>'Wniosek 2027 r.'!E141</f>
        <v/>
      </c>
      <c r="D103" s="58" t="str">
        <f>'Wniosek 2027 r.'!G141</f>
        <v/>
      </c>
      <c r="E103" s="55">
        <f>'Wniosek 2027 r.'!C266</f>
        <v>0</v>
      </c>
      <c r="F103" s="55">
        <f>'Wniosek 2027 r.'!C497</f>
        <v>0</v>
      </c>
      <c r="G103" s="57">
        <f>'Wniosek 2027 r.'!C382</f>
        <v>0</v>
      </c>
      <c r="H103" s="56">
        <f>'Wniosek 2027 r.'!D382</f>
        <v>0</v>
      </c>
      <c r="I103" s="64">
        <f>'Wniosek 2027 r.'!F382</f>
        <v>0</v>
      </c>
      <c r="J103" s="55">
        <f>'Wniosek 2027 r.'!H382</f>
        <v>0</v>
      </c>
      <c r="K103" s="54">
        <f>IFERROR('Wniosek 2027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- 2027 r.'!C127</f>
        <v>0</v>
      </c>
      <c r="AG103" s="52">
        <f>'Zał. nr 2 kalkulacja - 2027 r.'!D127</f>
        <v>0</v>
      </c>
      <c r="AH103" s="52">
        <f>'Zał. nr 2 kalkulacja - 2027 r.'!E127</f>
        <v>0</v>
      </c>
      <c r="AI103" s="52">
        <f>'Zał. nr 2 kalkulacja - 2027 r.'!F127</f>
        <v>0</v>
      </c>
      <c r="AJ103" s="52">
        <f>'Zał. nr 2 kalkulacja - 2027 r.'!G127</f>
        <v>0</v>
      </c>
      <c r="AK103" s="52">
        <f>'Zał. nr 2 kalkulacja - 2027 r.'!H127</f>
        <v>0</v>
      </c>
      <c r="AL103" s="52">
        <f>'Zał. nr 2 kalkulacja - 2027 r.'!I127</f>
        <v>0</v>
      </c>
      <c r="AM103" s="52">
        <f>'Zał. nr 2 kalkulacja - 2027 r.'!J127</f>
        <v>0</v>
      </c>
      <c r="AN103" s="52">
        <f>'Zał. nr 2 kalkulacja - 2027 r.'!K127</f>
        <v>0</v>
      </c>
      <c r="AO103" s="52">
        <f>'Zał. nr 2 kalkulacja - 2027 r.'!L127</f>
        <v>0</v>
      </c>
      <c r="AP103" s="52">
        <f>'Zał. nr 2 kalkulacja - 2027 r.'!M127</f>
        <v>0</v>
      </c>
      <c r="AQ103" s="52">
        <f>'Zał. nr 2 kalkulacja - 2027 r.'!N127</f>
        <v>0</v>
      </c>
    </row>
    <row r="104" spans="1:43" s="52" customFormat="1" x14ac:dyDescent="0.25">
      <c r="A104" s="52" t="str">
        <f>'Wniosek 2027 r.'!A142</f>
        <v/>
      </c>
      <c r="B104" s="60" t="str">
        <f>'Wniosek 2027 r.'!B142</f>
        <v/>
      </c>
      <c r="C104" s="58" t="str">
        <f>'Wniosek 2027 r.'!E142</f>
        <v/>
      </c>
      <c r="D104" s="58" t="str">
        <f>'Wniosek 2027 r.'!G142</f>
        <v/>
      </c>
      <c r="E104" s="55">
        <f>'Wniosek 2027 r.'!C267</f>
        <v>0</v>
      </c>
      <c r="F104" s="55">
        <f>'Wniosek 2027 r.'!C498</f>
        <v>0</v>
      </c>
      <c r="G104" s="57">
        <f>'Wniosek 2027 r.'!C383</f>
        <v>0</v>
      </c>
      <c r="H104" s="56">
        <f>'Wniosek 2027 r.'!D383</f>
        <v>0</v>
      </c>
      <c r="I104" s="64">
        <f>'Wniosek 2027 r.'!F383</f>
        <v>0</v>
      </c>
      <c r="J104" s="55">
        <f>'Wniosek 2027 r.'!H383</f>
        <v>0</v>
      </c>
      <c r="K104" s="54">
        <f>IFERROR('Wniosek 2027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- 2027 r.'!C128</f>
        <v>0</v>
      </c>
      <c r="AG104" s="52">
        <f>'Zał. nr 2 kalkulacja - 2027 r.'!D128</f>
        <v>0</v>
      </c>
      <c r="AH104" s="52">
        <f>'Zał. nr 2 kalkulacja - 2027 r.'!E128</f>
        <v>0</v>
      </c>
      <c r="AI104" s="52">
        <f>'Zał. nr 2 kalkulacja - 2027 r.'!F128</f>
        <v>0</v>
      </c>
      <c r="AJ104" s="52">
        <f>'Zał. nr 2 kalkulacja - 2027 r.'!G128</f>
        <v>0</v>
      </c>
      <c r="AK104" s="52">
        <f>'Zał. nr 2 kalkulacja - 2027 r.'!H128</f>
        <v>0</v>
      </c>
      <c r="AL104" s="52">
        <f>'Zał. nr 2 kalkulacja - 2027 r.'!I128</f>
        <v>0</v>
      </c>
      <c r="AM104" s="52">
        <f>'Zał. nr 2 kalkulacja - 2027 r.'!J128</f>
        <v>0</v>
      </c>
      <c r="AN104" s="52">
        <f>'Zał. nr 2 kalkulacja - 2027 r.'!K128</f>
        <v>0</v>
      </c>
      <c r="AO104" s="52">
        <f>'Zał. nr 2 kalkulacja - 2027 r.'!L128</f>
        <v>0</v>
      </c>
      <c r="AP104" s="52">
        <f>'Zał. nr 2 kalkulacja - 2027 r.'!M128</f>
        <v>0</v>
      </c>
      <c r="AQ104" s="52">
        <f>'Zał. nr 2 kalkulacja - 2027 r.'!N128</f>
        <v>0</v>
      </c>
    </row>
    <row r="105" spans="1:43" s="52" customFormat="1" x14ac:dyDescent="0.25">
      <c r="A105" s="52" t="str">
        <f>'Wniosek 2027 r.'!A143</f>
        <v/>
      </c>
      <c r="B105" s="60" t="str">
        <f>'Wniosek 2027 r.'!B143</f>
        <v/>
      </c>
      <c r="C105" s="58" t="str">
        <f>'Wniosek 2027 r.'!E143</f>
        <v/>
      </c>
      <c r="D105" s="58" t="str">
        <f>'Wniosek 2027 r.'!G143</f>
        <v/>
      </c>
      <c r="E105" s="55">
        <f>'Wniosek 2027 r.'!C268</f>
        <v>0</v>
      </c>
      <c r="F105" s="55">
        <f>'Wniosek 2027 r.'!C499</f>
        <v>0</v>
      </c>
      <c r="G105" s="57">
        <f>'Wniosek 2027 r.'!C384</f>
        <v>0</v>
      </c>
      <c r="H105" s="56">
        <f>'Wniosek 2027 r.'!D384</f>
        <v>0</v>
      </c>
      <c r="I105" s="64">
        <f>'Wniosek 2027 r.'!F384</f>
        <v>0</v>
      </c>
      <c r="J105" s="55">
        <f>'Wniosek 2027 r.'!H384</f>
        <v>0</v>
      </c>
      <c r="K105" s="54">
        <f>IFERROR('Wniosek 2027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- 2027 r.'!C129</f>
        <v>0</v>
      </c>
      <c r="AG105" s="52">
        <f>'Zał. nr 2 kalkulacja - 2027 r.'!D129</f>
        <v>0</v>
      </c>
      <c r="AH105" s="52">
        <f>'Zał. nr 2 kalkulacja - 2027 r.'!E129</f>
        <v>0</v>
      </c>
      <c r="AI105" s="52">
        <f>'Zał. nr 2 kalkulacja - 2027 r.'!F129</f>
        <v>0</v>
      </c>
      <c r="AJ105" s="52">
        <f>'Zał. nr 2 kalkulacja - 2027 r.'!G129</f>
        <v>0</v>
      </c>
      <c r="AK105" s="52">
        <f>'Zał. nr 2 kalkulacja - 2027 r.'!H129</f>
        <v>0</v>
      </c>
      <c r="AL105" s="52">
        <f>'Zał. nr 2 kalkulacja - 2027 r.'!I129</f>
        <v>0</v>
      </c>
      <c r="AM105" s="52">
        <f>'Zał. nr 2 kalkulacja - 2027 r.'!J129</f>
        <v>0</v>
      </c>
      <c r="AN105" s="52">
        <f>'Zał. nr 2 kalkulacja - 2027 r.'!K129</f>
        <v>0</v>
      </c>
      <c r="AO105" s="52">
        <f>'Zał. nr 2 kalkulacja - 2027 r.'!L129</f>
        <v>0</v>
      </c>
      <c r="AP105" s="52">
        <f>'Zał. nr 2 kalkulacja - 2027 r.'!M129</f>
        <v>0</v>
      </c>
      <c r="AQ105" s="52">
        <f>'Zał. nr 2 kalkulacja - 2027 r.'!N129</f>
        <v>0</v>
      </c>
    </row>
    <row r="106" spans="1:43" s="52" customFormat="1" x14ac:dyDescent="0.25">
      <c r="A106" s="52" t="str">
        <f>'Wniosek 2027 r.'!A144</f>
        <v/>
      </c>
      <c r="B106" s="60" t="str">
        <f>'Wniosek 2027 r.'!B144</f>
        <v/>
      </c>
      <c r="C106" s="58" t="str">
        <f>'Wniosek 2027 r.'!E144</f>
        <v/>
      </c>
      <c r="D106" s="58" t="str">
        <f>'Wniosek 2027 r.'!G144</f>
        <v/>
      </c>
      <c r="E106" s="55">
        <f>'Wniosek 2027 r.'!C269</f>
        <v>0</v>
      </c>
      <c r="F106" s="55">
        <f>'Wniosek 2027 r.'!C500</f>
        <v>0</v>
      </c>
      <c r="G106" s="57">
        <f>'Wniosek 2027 r.'!C385</f>
        <v>0</v>
      </c>
      <c r="H106" s="56">
        <f>'Wniosek 2027 r.'!D385</f>
        <v>0</v>
      </c>
      <c r="I106" s="64">
        <f>'Wniosek 2027 r.'!F385</f>
        <v>0</v>
      </c>
      <c r="J106" s="55">
        <f>'Wniosek 2027 r.'!H385</f>
        <v>0</v>
      </c>
      <c r="K106" s="54">
        <f>IFERROR('Wniosek 2027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- 2027 r.'!C130</f>
        <v>0</v>
      </c>
      <c r="AG106" s="52">
        <f>'Zał. nr 2 kalkulacja - 2027 r.'!D130</f>
        <v>0</v>
      </c>
      <c r="AH106" s="52">
        <f>'Zał. nr 2 kalkulacja - 2027 r.'!E130</f>
        <v>0</v>
      </c>
      <c r="AI106" s="52">
        <f>'Zał. nr 2 kalkulacja - 2027 r.'!F130</f>
        <v>0</v>
      </c>
      <c r="AJ106" s="52">
        <f>'Zał. nr 2 kalkulacja - 2027 r.'!G130</f>
        <v>0</v>
      </c>
      <c r="AK106" s="52">
        <f>'Zał. nr 2 kalkulacja - 2027 r.'!H130</f>
        <v>0</v>
      </c>
      <c r="AL106" s="52">
        <f>'Zał. nr 2 kalkulacja - 2027 r.'!I130</f>
        <v>0</v>
      </c>
      <c r="AM106" s="52">
        <f>'Zał. nr 2 kalkulacja - 2027 r.'!J130</f>
        <v>0</v>
      </c>
      <c r="AN106" s="52">
        <f>'Zał. nr 2 kalkulacja - 2027 r.'!K130</f>
        <v>0</v>
      </c>
      <c r="AO106" s="52">
        <f>'Zał. nr 2 kalkulacja - 2027 r.'!L130</f>
        <v>0</v>
      </c>
      <c r="AP106" s="52">
        <f>'Zał. nr 2 kalkulacja - 2027 r.'!M130</f>
        <v>0</v>
      </c>
      <c r="AQ106" s="52">
        <f>'Zał. nr 2 kalkulacja - 2027 r.'!N130</f>
        <v>0</v>
      </c>
    </row>
    <row r="107" spans="1:43" s="52" customFormat="1" x14ac:dyDescent="0.25">
      <c r="A107" s="52" t="str">
        <f>'Wniosek 2027 r.'!A145</f>
        <v/>
      </c>
      <c r="B107" s="60" t="str">
        <f>'Wniosek 2027 r.'!B145</f>
        <v/>
      </c>
      <c r="C107" s="58" t="str">
        <f>'Wniosek 2027 r.'!E145</f>
        <v/>
      </c>
      <c r="D107" s="58" t="str">
        <f>'Wniosek 2027 r.'!G145</f>
        <v/>
      </c>
      <c r="E107" s="55">
        <f>'Wniosek 2027 r.'!C270</f>
        <v>0</v>
      </c>
      <c r="F107" s="55">
        <f>'Wniosek 2027 r.'!C501</f>
        <v>0</v>
      </c>
      <c r="G107" s="57">
        <f>'Wniosek 2027 r.'!C386</f>
        <v>0</v>
      </c>
      <c r="H107" s="56">
        <f>'Wniosek 2027 r.'!D386</f>
        <v>0</v>
      </c>
      <c r="I107" s="64">
        <f>'Wniosek 2027 r.'!F386</f>
        <v>0</v>
      </c>
      <c r="J107" s="55">
        <f>'Wniosek 2027 r.'!H386</f>
        <v>0</v>
      </c>
      <c r="K107" s="54">
        <f>IFERROR('Wniosek 2027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- 2027 r.'!C131</f>
        <v>0</v>
      </c>
      <c r="AG107" s="52">
        <f>'Zał. nr 2 kalkulacja - 2027 r.'!D131</f>
        <v>0</v>
      </c>
      <c r="AH107" s="52">
        <f>'Zał. nr 2 kalkulacja - 2027 r.'!E131</f>
        <v>0</v>
      </c>
      <c r="AI107" s="52">
        <f>'Zał. nr 2 kalkulacja - 2027 r.'!F131</f>
        <v>0</v>
      </c>
      <c r="AJ107" s="52">
        <f>'Zał. nr 2 kalkulacja - 2027 r.'!G131</f>
        <v>0</v>
      </c>
      <c r="AK107" s="52">
        <f>'Zał. nr 2 kalkulacja - 2027 r.'!H131</f>
        <v>0</v>
      </c>
      <c r="AL107" s="52">
        <f>'Zał. nr 2 kalkulacja - 2027 r.'!I131</f>
        <v>0</v>
      </c>
      <c r="AM107" s="52">
        <f>'Zał. nr 2 kalkulacja - 2027 r.'!J131</f>
        <v>0</v>
      </c>
      <c r="AN107" s="52">
        <f>'Zał. nr 2 kalkulacja - 2027 r.'!K131</f>
        <v>0</v>
      </c>
      <c r="AO107" s="52">
        <f>'Zał. nr 2 kalkulacja - 2027 r.'!L131</f>
        <v>0</v>
      </c>
      <c r="AP107" s="52">
        <f>'Zał. nr 2 kalkulacja - 2027 r.'!M131</f>
        <v>0</v>
      </c>
      <c r="AQ107" s="52">
        <f>'Zał. nr 2 kalkulacja - 2027 r.'!N131</f>
        <v>0</v>
      </c>
    </row>
    <row r="108" spans="1:43" s="52" customFormat="1" x14ac:dyDescent="0.25">
      <c r="A108" s="52" t="str">
        <f>'Wniosek 2027 r.'!A146</f>
        <v/>
      </c>
      <c r="B108" s="60" t="str">
        <f>'Wniosek 2027 r.'!B146</f>
        <v/>
      </c>
      <c r="C108" s="58" t="str">
        <f>'Wniosek 2027 r.'!E146</f>
        <v/>
      </c>
      <c r="D108" s="58" t="str">
        <f>'Wniosek 2027 r.'!G146</f>
        <v/>
      </c>
      <c r="E108" s="55">
        <f>'Wniosek 2027 r.'!C271</f>
        <v>0</v>
      </c>
      <c r="F108" s="55">
        <f>'Wniosek 2027 r.'!C502</f>
        <v>0</v>
      </c>
      <c r="G108" s="57">
        <f>'Wniosek 2027 r.'!C387</f>
        <v>0</v>
      </c>
      <c r="H108" s="56">
        <f>'Wniosek 2027 r.'!D387</f>
        <v>0</v>
      </c>
      <c r="I108" s="64">
        <f>'Wniosek 2027 r.'!F387</f>
        <v>0</v>
      </c>
      <c r="J108" s="55">
        <f>'Wniosek 2027 r.'!H387</f>
        <v>0</v>
      </c>
      <c r="K108" s="54">
        <f>IFERROR('Wniosek 2027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- 2027 r.'!C132</f>
        <v>0</v>
      </c>
      <c r="AG108" s="52">
        <f>'Zał. nr 2 kalkulacja - 2027 r.'!D132</f>
        <v>0</v>
      </c>
      <c r="AH108" s="52">
        <f>'Zał. nr 2 kalkulacja - 2027 r.'!E132</f>
        <v>0</v>
      </c>
      <c r="AI108" s="52">
        <f>'Zał. nr 2 kalkulacja - 2027 r.'!F132</f>
        <v>0</v>
      </c>
      <c r="AJ108" s="52">
        <f>'Zał. nr 2 kalkulacja - 2027 r.'!G132</f>
        <v>0</v>
      </c>
      <c r="AK108" s="52">
        <f>'Zał. nr 2 kalkulacja - 2027 r.'!H132</f>
        <v>0</v>
      </c>
      <c r="AL108" s="52">
        <f>'Zał. nr 2 kalkulacja - 2027 r.'!I132</f>
        <v>0</v>
      </c>
      <c r="AM108" s="52">
        <f>'Zał. nr 2 kalkulacja - 2027 r.'!J132</f>
        <v>0</v>
      </c>
      <c r="AN108" s="52">
        <f>'Zał. nr 2 kalkulacja - 2027 r.'!K132</f>
        <v>0</v>
      </c>
      <c r="AO108" s="52">
        <f>'Zał. nr 2 kalkulacja - 2027 r.'!L132</f>
        <v>0</v>
      </c>
      <c r="AP108" s="52">
        <f>'Zał. nr 2 kalkulacja - 2027 r.'!M132</f>
        <v>0</v>
      </c>
      <c r="AQ108" s="52">
        <f>'Zał. nr 2 kalkulacja - 2027 r.'!N132</f>
        <v>0</v>
      </c>
    </row>
    <row r="109" spans="1:43" s="52" customFormat="1" x14ac:dyDescent="0.25">
      <c r="A109" s="52" t="str">
        <f>'Wniosek 2027 r.'!A147</f>
        <v/>
      </c>
      <c r="B109" s="60" t="str">
        <f>'Wniosek 2027 r.'!B147</f>
        <v/>
      </c>
      <c r="C109" s="58" t="str">
        <f>'Wniosek 2027 r.'!E147</f>
        <v/>
      </c>
      <c r="D109" s="58" t="str">
        <f>'Wniosek 2027 r.'!G147</f>
        <v/>
      </c>
      <c r="E109" s="55">
        <f>'Wniosek 2027 r.'!C272</f>
        <v>0</v>
      </c>
      <c r="F109" s="55">
        <f>'Wniosek 2027 r.'!C503</f>
        <v>0</v>
      </c>
      <c r="G109" s="57">
        <f>'Wniosek 2027 r.'!C388</f>
        <v>0</v>
      </c>
      <c r="H109" s="56">
        <f>'Wniosek 2027 r.'!D388</f>
        <v>0</v>
      </c>
      <c r="I109" s="64">
        <f>'Wniosek 2027 r.'!F388</f>
        <v>0</v>
      </c>
      <c r="J109" s="55">
        <f>'Wniosek 2027 r.'!H388</f>
        <v>0</v>
      </c>
      <c r="K109" s="54">
        <f>IFERROR('Wniosek 2027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- 2027 r.'!C133</f>
        <v>0</v>
      </c>
      <c r="AG109" s="52">
        <f>'Zał. nr 2 kalkulacja - 2027 r.'!D133</f>
        <v>0</v>
      </c>
      <c r="AH109" s="52">
        <f>'Zał. nr 2 kalkulacja - 2027 r.'!E133</f>
        <v>0</v>
      </c>
      <c r="AI109" s="52">
        <f>'Zał. nr 2 kalkulacja - 2027 r.'!F133</f>
        <v>0</v>
      </c>
      <c r="AJ109" s="52">
        <f>'Zał. nr 2 kalkulacja - 2027 r.'!G133</f>
        <v>0</v>
      </c>
      <c r="AK109" s="52">
        <f>'Zał. nr 2 kalkulacja - 2027 r.'!H133</f>
        <v>0</v>
      </c>
      <c r="AL109" s="52">
        <f>'Zał. nr 2 kalkulacja - 2027 r.'!I133</f>
        <v>0</v>
      </c>
      <c r="AM109" s="52">
        <f>'Zał. nr 2 kalkulacja - 2027 r.'!J133</f>
        <v>0</v>
      </c>
      <c r="AN109" s="52">
        <f>'Zał. nr 2 kalkulacja - 2027 r.'!K133</f>
        <v>0</v>
      </c>
      <c r="AO109" s="52">
        <f>'Zał. nr 2 kalkulacja - 2027 r.'!L133</f>
        <v>0</v>
      </c>
      <c r="AP109" s="52">
        <f>'Zał. nr 2 kalkulacja - 2027 r.'!M133</f>
        <v>0</v>
      </c>
      <c r="AQ109" s="52">
        <f>'Zał. nr 2 kalkulacja - 2027 r.'!N133</f>
        <v>0</v>
      </c>
    </row>
    <row r="110" spans="1:43" s="52" customFormat="1" x14ac:dyDescent="0.25">
      <c r="A110" s="52" t="str">
        <f>'Wniosek 2027 r.'!A148</f>
        <v/>
      </c>
      <c r="B110" s="60" t="str">
        <f>'Wniosek 2027 r.'!B148</f>
        <v/>
      </c>
      <c r="C110" s="58" t="str">
        <f>'Wniosek 2027 r.'!E148</f>
        <v/>
      </c>
      <c r="D110" s="58" t="str">
        <f>'Wniosek 2027 r.'!G148</f>
        <v/>
      </c>
      <c r="E110" s="55">
        <f>'Wniosek 2027 r.'!C273</f>
        <v>0</v>
      </c>
      <c r="F110" s="55">
        <f>'Wniosek 2027 r.'!C504</f>
        <v>0</v>
      </c>
      <c r="G110" s="57">
        <f>'Wniosek 2027 r.'!C389</f>
        <v>0</v>
      </c>
      <c r="H110" s="56">
        <f>'Wniosek 2027 r.'!D389</f>
        <v>0</v>
      </c>
      <c r="I110" s="64">
        <f>'Wniosek 2027 r.'!F389</f>
        <v>0</v>
      </c>
      <c r="J110" s="55">
        <f>'Wniosek 2027 r.'!H389</f>
        <v>0</v>
      </c>
      <c r="K110" s="54">
        <f>IFERROR('Wniosek 2027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- 2027 r.'!C134</f>
        <v>0</v>
      </c>
      <c r="AG110" s="52">
        <f>'Zał. nr 2 kalkulacja - 2027 r.'!D134</f>
        <v>0</v>
      </c>
      <c r="AH110" s="52">
        <f>'Zał. nr 2 kalkulacja - 2027 r.'!E134</f>
        <v>0</v>
      </c>
      <c r="AI110" s="52">
        <f>'Zał. nr 2 kalkulacja - 2027 r.'!F134</f>
        <v>0</v>
      </c>
      <c r="AJ110" s="52">
        <f>'Zał. nr 2 kalkulacja - 2027 r.'!G134</f>
        <v>0</v>
      </c>
      <c r="AK110" s="52">
        <f>'Zał. nr 2 kalkulacja - 2027 r.'!H134</f>
        <v>0</v>
      </c>
      <c r="AL110" s="52">
        <f>'Zał. nr 2 kalkulacja - 2027 r.'!I134</f>
        <v>0</v>
      </c>
      <c r="AM110" s="52">
        <f>'Zał. nr 2 kalkulacja - 2027 r.'!J134</f>
        <v>0</v>
      </c>
      <c r="AN110" s="52">
        <f>'Zał. nr 2 kalkulacja - 2027 r.'!K134</f>
        <v>0</v>
      </c>
      <c r="AO110" s="52">
        <f>'Zał. nr 2 kalkulacja - 2027 r.'!L134</f>
        <v>0</v>
      </c>
      <c r="AP110" s="52">
        <f>'Zał. nr 2 kalkulacja - 2027 r.'!M134</f>
        <v>0</v>
      </c>
      <c r="AQ110" s="52">
        <f>'Zał. nr 2 kalkulacja - 2027 r.'!N134</f>
        <v>0</v>
      </c>
    </row>
    <row r="111" spans="1:43" s="52" customFormat="1" x14ac:dyDescent="0.25">
      <c r="A111" s="52" t="str">
        <f>'Wniosek 2027 r.'!A149</f>
        <v/>
      </c>
      <c r="B111" s="60" t="str">
        <f>'Wniosek 2027 r.'!B149</f>
        <v/>
      </c>
      <c r="C111" s="58" t="str">
        <f>'Wniosek 2027 r.'!E149</f>
        <v/>
      </c>
      <c r="D111" s="58" t="str">
        <f>'Wniosek 2027 r.'!G149</f>
        <v/>
      </c>
      <c r="E111" s="55">
        <f>'Wniosek 2027 r.'!C274</f>
        <v>0</v>
      </c>
      <c r="F111" s="55">
        <f>'Wniosek 2027 r.'!C505</f>
        <v>0</v>
      </c>
      <c r="G111" s="57">
        <f>'Wniosek 2027 r.'!C390</f>
        <v>0</v>
      </c>
      <c r="H111" s="56">
        <f>'Wniosek 2027 r.'!D390</f>
        <v>0</v>
      </c>
      <c r="I111" s="64">
        <f>'Wniosek 2027 r.'!F390</f>
        <v>0</v>
      </c>
      <c r="J111" s="55">
        <f>'Wniosek 2027 r.'!H390</f>
        <v>0</v>
      </c>
      <c r="K111" s="54">
        <f>IFERROR('Wniosek 2027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- 2027 r.'!C135</f>
        <v>0</v>
      </c>
      <c r="AG111" s="52">
        <f>'Zał. nr 2 kalkulacja - 2027 r.'!D135</f>
        <v>0</v>
      </c>
      <c r="AH111" s="52">
        <f>'Zał. nr 2 kalkulacja - 2027 r.'!E135</f>
        <v>0</v>
      </c>
      <c r="AI111" s="52">
        <f>'Zał. nr 2 kalkulacja - 2027 r.'!F135</f>
        <v>0</v>
      </c>
      <c r="AJ111" s="52">
        <f>'Zał. nr 2 kalkulacja - 2027 r.'!G135</f>
        <v>0</v>
      </c>
      <c r="AK111" s="52">
        <f>'Zał. nr 2 kalkulacja - 2027 r.'!H135</f>
        <v>0</v>
      </c>
      <c r="AL111" s="52">
        <f>'Zał. nr 2 kalkulacja - 2027 r.'!I135</f>
        <v>0</v>
      </c>
      <c r="AM111" s="52">
        <f>'Zał. nr 2 kalkulacja - 2027 r.'!J135</f>
        <v>0</v>
      </c>
      <c r="AN111" s="52">
        <f>'Zał. nr 2 kalkulacja - 2027 r.'!K135</f>
        <v>0</v>
      </c>
      <c r="AO111" s="52">
        <f>'Zał. nr 2 kalkulacja - 2027 r.'!L135</f>
        <v>0</v>
      </c>
      <c r="AP111" s="52">
        <f>'Zał. nr 2 kalkulacja - 2027 r.'!M135</f>
        <v>0</v>
      </c>
      <c r="AQ111" s="52">
        <f>'Zał. nr 2 kalkulacja - 2027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2027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236" priority="5" operator="lessThan">
      <formula>0</formula>
    </cfRule>
    <cfRule type="cellIs" dxfId="235" priority="6" operator="greaterThan">
      <formula>0</formula>
    </cfRule>
    <cfRule type="cellIs" dxfId="234" priority="7" operator="equal">
      <formula>0</formula>
    </cfRule>
    <cfRule type="cellIs" dxfId="233" priority="8" operator="lessThan">
      <formula>0</formula>
    </cfRule>
    <cfRule type="cellIs" dxfId="232" priority="9" operator="greaterThan">
      <formula>0</formula>
    </cfRule>
  </conditionalFormatting>
  <conditionalFormatting sqref="S2:T111">
    <cfRule type="cellIs" dxfId="231" priority="4" operator="lessThan">
      <formula>0</formula>
    </cfRule>
  </conditionalFormatting>
  <conditionalFormatting sqref="U2:U111">
    <cfRule type="cellIs" dxfId="230" priority="3" operator="lessThan">
      <formula>0</formula>
    </cfRule>
  </conditionalFormatting>
  <conditionalFormatting sqref="Y2:Z111">
    <cfRule type="cellIs" dxfId="229" priority="669" operator="equal">
      <formula>$AE$1</formula>
    </cfRule>
    <cfRule type="cellIs" dxfId="228" priority="670" operator="equal">
      <formula>$AE$2</formula>
    </cfRule>
  </conditionalFormatting>
  <conditionalFormatting sqref="AC2">
    <cfRule type="cellIs" dxfId="227" priority="671" operator="equal">
      <formula>$AE$2</formula>
    </cfRule>
    <cfRule type="cellIs" dxfId="226" priority="672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3293-7265-4FEC-8514-F00088BB24EE}">
  <sheetPr codeName="Arkusz9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06" sqref="O106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2027 r.'!E1</f>
        <v/>
      </c>
      <c r="M1" s="551"/>
      <c r="N1" s="268" t="str">
        <f>'Wniosek 2027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2027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1" t="str">
        <f>'Wniosek 2027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x14ac:dyDescent="0.25">
      <c r="A6" s="29"/>
      <c r="B6" s="232" t="s">
        <v>11</v>
      </c>
      <c r="C6" s="561" t="str">
        <f>'Wniosek 2027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30" customHeight="1" x14ac:dyDescent="0.25">
      <c r="A7" s="29"/>
      <c r="B7" s="232" t="s">
        <v>4</v>
      </c>
      <c r="C7" s="561" t="str">
        <f>'Wniosek 2027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ht="23.25" customHeight="1" x14ac:dyDescent="0.25">
      <c r="A8" s="29"/>
      <c r="B8" s="232" t="s">
        <v>8</v>
      </c>
      <c r="C8" s="561" t="str">
        <f>'Wniosek 2027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ht="22.5" customHeight="1" x14ac:dyDescent="0.25">
      <c r="A9" s="29"/>
      <c r="B9" s="232" t="s">
        <v>6</v>
      </c>
      <c r="C9" s="561" t="str">
        <f>'Wniosek 2027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2027 r.'!C4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2027 r.'!C5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2027 r.'!C6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2027 r.'!C7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6.25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2027 r.'!A40</f>
        <v/>
      </c>
      <c r="B26" s="181" t="str">
        <f>'Wniosek 2027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2027 r.'!A41</f>
        <v/>
      </c>
      <c r="B27" s="181" t="str">
        <f>'Wniosek 2027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2027 r.'!A42</f>
        <v/>
      </c>
      <c r="B28" s="181" t="str">
        <f>'Wniosek 2027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2027 r.'!A43</f>
        <v/>
      </c>
      <c r="B29" s="181" t="str">
        <f>'Wniosek 2027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2027 r.'!A44</f>
        <v/>
      </c>
      <c r="B30" s="181" t="str">
        <f>'Wniosek 2027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2027 r.'!A45</f>
        <v/>
      </c>
      <c r="B31" s="181" t="str">
        <f>'Wniosek 2027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2027 r.'!A46</f>
        <v/>
      </c>
      <c r="B32" s="181" t="str">
        <f>'Wniosek 2027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2027 r.'!A47</f>
        <v/>
      </c>
      <c r="B33" s="181" t="str">
        <f>'Wniosek 2027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2027 r.'!A48</f>
        <v/>
      </c>
      <c r="B34" s="181" t="str">
        <f>'Wniosek 2027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2027 r.'!A49</f>
        <v/>
      </c>
      <c r="B35" s="181" t="str">
        <f>'Wniosek 2027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2027 r.'!A50</f>
        <v/>
      </c>
      <c r="B36" s="181" t="str">
        <f>'Wniosek 2027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2027 r.'!A51</f>
        <v/>
      </c>
      <c r="B37" s="181" t="str">
        <f>'Wniosek 2027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2027 r.'!A52</f>
        <v/>
      </c>
      <c r="B38" s="181" t="str">
        <f>'Wniosek 2027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2027 r.'!A53</f>
        <v/>
      </c>
      <c r="B39" s="181" t="str">
        <f>'Wniosek 2027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2027 r.'!A54</f>
        <v/>
      </c>
      <c r="B40" s="181" t="str">
        <f>'Wniosek 2027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2027 r.'!A55</f>
        <v/>
      </c>
      <c r="B41" s="181" t="str">
        <f>'Wniosek 2027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2027 r.'!A56</f>
        <v/>
      </c>
      <c r="B42" s="181" t="str">
        <f>'Wniosek 2027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2027 r.'!A57</f>
        <v/>
      </c>
      <c r="B43" s="181" t="str">
        <f>'Wniosek 2027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2027 r.'!A58</f>
        <v/>
      </c>
      <c r="B44" s="181" t="str">
        <f>'Wniosek 2027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2027 r.'!A59</f>
        <v/>
      </c>
      <c r="B45" s="181" t="str">
        <f>'Wniosek 2027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2027 r.'!A60</f>
        <v/>
      </c>
      <c r="B46" s="181" t="str">
        <f>'Wniosek 2027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2027 r.'!A61</f>
        <v/>
      </c>
      <c r="B47" s="181" t="str">
        <f>'Wniosek 2027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2027 r.'!A62</f>
        <v/>
      </c>
      <c r="B48" s="181" t="str">
        <f>'Wniosek 2027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2027 r.'!A63</f>
        <v/>
      </c>
      <c r="B49" s="181" t="str">
        <f>'Wniosek 2027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2027 r.'!A64</f>
        <v/>
      </c>
      <c r="B50" s="181" t="str">
        <f>'Wniosek 2027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2027 r.'!A65</f>
        <v/>
      </c>
      <c r="B51" s="181" t="str">
        <f>'Wniosek 2027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2027 r.'!A66</f>
        <v/>
      </c>
      <c r="B52" s="181" t="str">
        <f>'Wniosek 2027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2027 r.'!A67</f>
        <v/>
      </c>
      <c r="B53" s="181" t="str">
        <f>'Wniosek 2027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2027 r.'!A68</f>
        <v/>
      </c>
      <c r="B54" s="181" t="str">
        <f>'Wniosek 2027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2027 r.'!A69</f>
        <v/>
      </c>
      <c r="B55" s="181" t="str">
        <f>'Wniosek 2027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2027 r.'!A70</f>
        <v/>
      </c>
      <c r="B56" s="181" t="str">
        <f>'Wniosek 2027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2027 r.'!A71</f>
        <v/>
      </c>
      <c r="B57" s="181" t="str">
        <f>'Wniosek 2027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2027 r.'!A72</f>
        <v/>
      </c>
      <c r="B58" s="181" t="str">
        <f>'Wniosek 2027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2027 r.'!A73</f>
        <v/>
      </c>
      <c r="B59" s="181" t="str">
        <f>'Wniosek 2027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2027 r.'!A74</f>
        <v/>
      </c>
      <c r="B60" s="181" t="str">
        <f>'Wniosek 2027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2027 r.'!A75</f>
        <v/>
      </c>
      <c r="B61" s="181" t="str">
        <f>'Wniosek 2027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2027 r.'!A76</f>
        <v/>
      </c>
      <c r="B62" s="181" t="str">
        <f>'Wniosek 2027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2027 r.'!A77</f>
        <v/>
      </c>
      <c r="B63" s="181" t="str">
        <f>'Wniosek 2027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2027 r.'!A78</f>
        <v/>
      </c>
      <c r="B64" s="181" t="str">
        <f>'Wniosek 2027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2027 r.'!A79</f>
        <v/>
      </c>
      <c r="B65" s="181" t="str">
        <f>'Wniosek 2027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2027 r.'!A80</f>
        <v/>
      </c>
      <c r="B66" s="181" t="str">
        <f>'Wniosek 2027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2027 r.'!A81</f>
        <v/>
      </c>
      <c r="B67" s="181" t="str">
        <f>'Wniosek 2027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2027 r.'!A82</f>
        <v/>
      </c>
      <c r="B68" s="181" t="str">
        <f>'Wniosek 2027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2027 r.'!A83</f>
        <v/>
      </c>
      <c r="B69" s="181" t="str">
        <f>'Wniosek 2027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2027 r.'!A84</f>
        <v/>
      </c>
      <c r="B70" s="181" t="str">
        <f>'Wniosek 2027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2027 r.'!A85</f>
        <v/>
      </c>
      <c r="B71" s="181" t="str">
        <f>'Wniosek 2027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2027 r.'!A86</f>
        <v/>
      </c>
      <c r="B72" s="181" t="str">
        <f>'Wniosek 2027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2027 r.'!A87</f>
        <v/>
      </c>
      <c r="B73" s="181" t="str">
        <f>'Wniosek 2027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2027 r.'!A88</f>
        <v/>
      </c>
      <c r="B74" s="181" t="str">
        <f>'Wniosek 2027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2027 r.'!A89</f>
        <v/>
      </c>
      <c r="B75" s="181" t="str">
        <f>'Wniosek 2027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2027 r.'!A90</f>
        <v/>
      </c>
      <c r="B76" s="181" t="str">
        <f>'Wniosek 2027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2027 r.'!A91</f>
        <v/>
      </c>
      <c r="B77" s="181" t="str">
        <f>'Wniosek 2027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2027 r.'!A92</f>
        <v/>
      </c>
      <c r="B78" s="181" t="str">
        <f>'Wniosek 2027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2027 r.'!A93</f>
        <v/>
      </c>
      <c r="B79" s="181" t="str">
        <f>'Wniosek 2027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2027 r.'!A94</f>
        <v/>
      </c>
      <c r="B80" s="181" t="str">
        <f>'Wniosek 2027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2027 r.'!A95</f>
        <v/>
      </c>
      <c r="B81" s="181" t="str">
        <f>'Wniosek 2027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2027 r.'!A96</f>
        <v/>
      </c>
      <c r="B82" s="181" t="str">
        <f>'Wniosek 2027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2027 r.'!A97</f>
        <v/>
      </c>
      <c r="B83" s="181" t="str">
        <f>'Wniosek 2027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2027 r.'!A98</f>
        <v/>
      </c>
      <c r="B84" s="181" t="str">
        <f>'Wniosek 2027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2027 r.'!A99</f>
        <v/>
      </c>
      <c r="B85" s="181" t="str">
        <f>'Wniosek 2027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2027 r.'!A100</f>
        <v/>
      </c>
      <c r="B86" s="181" t="str">
        <f>'Wniosek 2027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2027 r.'!A101</f>
        <v/>
      </c>
      <c r="B87" s="181" t="str">
        <f>'Wniosek 2027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2027 r.'!A102</f>
        <v/>
      </c>
      <c r="B88" s="181" t="str">
        <f>'Wniosek 2027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2027 r.'!A103</f>
        <v/>
      </c>
      <c r="B89" s="181" t="str">
        <f>'Wniosek 2027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2027 r.'!A104</f>
        <v/>
      </c>
      <c r="B90" s="181" t="str">
        <f>'Wniosek 2027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2027 r.'!A105</f>
        <v/>
      </c>
      <c r="B91" s="181" t="str">
        <f>'Wniosek 2027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'Wniosek 2027 r.'!A106</f>
        <v/>
      </c>
      <c r="B92" s="181" t="str">
        <f>'Wniosek 2027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2027 r.'!A107</f>
        <v/>
      </c>
      <c r="B93" s="181" t="str">
        <f>'Wniosek 2027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2027 r.'!A108</f>
        <v/>
      </c>
      <c r="B94" s="181" t="str">
        <f>'Wniosek 2027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2027 r.'!A109</f>
        <v/>
      </c>
      <c r="B95" s="181" t="str">
        <f>'Wniosek 2027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2027 r.'!A110</f>
        <v/>
      </c>
      <c r="B96" s="181" t="str">
        <f>'Wniosek 2027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2027 r.'!A111</f>
        <v/>
      </c>
      <c r="B97" s="181" t="str">
        <f>'Wniosek 2027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2027 r.'!A112</f>
        <v/>
      </c>
      <c r="B98" s="181" t="str">
        <f>'Wniosek 2027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2027 r.'!A113</f>
        <v/>
      </c>
      <c r="B99" s="181" t="str">
        <f>'Wniosek 2027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2027 r.'!A114</f>
        <v/>
      </c>
      <c r="B100" s="181" t="str">
        <f>'Wniosek 2027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2027 r.'!A115</f>
        <v/>
      </c>
      <c r="B101" s="181" t="str">
        <f>'Wniosek 2027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'Wniosek 2027 r.'!A116</f>
        <v/>
      </c>
      <c r="B102" s="181" t="str">
        <f>'Wniosek 2027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'Wniosek 2027 r.'!A117</f>
        <v/>
      </c>
      <c r="B103" s="181" t="str">
        <f>'Wniosek 2027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'Wniosek 2027 r.'!A118</f>
        <v/>
      </c>
      <c r="B104" s="181" t="str">
        <f>'Wniosek 2027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'Wniosek 2027 r.'!A119</f>
        <v/>
      </c>
      <c r="B105" s="181" t="str">
        <f>'Wniosek 2027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'Wniosek 2027 r.'!A120</f>
        <v/>
      </c>
      <c r="B106" s="181" t="str">
        <f>'Wniosek 2027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'Wniosek 2027 r.'!A121</f>
        <v/>
      </c>
      <c r="B107" s="181" t="str">
        <f>'Wniosek 2027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'Wniosek 2027 r.'!A122</f>
        <v/>
      </c>
      <c r="B108" s="181" t="str">
        <f>'Wniosek 2027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'Wniosek 2027 r.'!A123</f>
        <v/>
      </c>
      <c r="B109" s="181" t="str">
        <f>'Wniosek 2027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'Wniosek 2027 r.'!A124</f>
        <v/>
      </c>
      <c r="B110" s="181" t="str">
        <f>'Wniosek 2027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'Wniosek 2027 r.'!A125</f>
        <v/>
      </c>
      <c r="B111" s="181" t="str">
        <f>'Wniosek 2027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'Wniosek 2027 r.'!A126</f>
        <v/>
      </c>
      <c r="B112" s="181" t="str">
        <f>'Wniosek 2027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'Wniosek 2027 r.'!A127</f>
        <v/>
      </c>
      <c r="B113" s="181" t="str">
        <f>'Wniosek 2027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'Wniosek 2027 r.'!A128</f>
        <v/>
      </c>
      <c r="B114" s="181" t="str">
        <f>'Wniosek 2027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'Wniosek 2027 r.'!A129</f>
        <v/>
      </c>
      <c r="B115" s="181" t="str">
        <f>'Wniosek 2027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'Wniosek 2027 r.'!A130</f>
        <v/>
      </c>
      <c r="B116" s="181" t="str">
        <f>'Wniosek 2027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'Wniosek 2027 r.'!A131</f>
        <v/>
      </c>
      <c r="B117" s="181" t="str">
        <f>'Wniosek 2027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'Wniosek 2027 r.'!A132</f>
        <v/>
      </c>
      <c r="B118" s="181" t="str">
        <f>'Wniosek 2027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'Wniosek 2027 r.'!A133</f>
        <v/>
      </c>
      <c r="B119" s="181" t="str">
        <f>'Wniosek 2027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'Wniosek 2027 r.'!A134</f>
        <v/>
      </c>
      <c r="B120" s="181" t="str">
        <f>'Wniosek 2027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'Wniosek 2027 r.'!A135</f>
        <v/>
      </c>
      <c r="B121" s="181" t="str">
        <f>'Wniosek 2027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'Wniosek 2027 r.'!A136</f>
        <v/>
      </c>
      <c r="B122" s="181" t="str">
        <f>'Wniosek 2027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'Wniosek 2027 r.'!A137</f>
        <v/>
      </c>
      <c r="B123" s="181" t="str">
        <f>'Wniosek 2027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'Wniosek 2027 r.'!A138</f>
        <v/>
      </c>
      <c r="B124" s="181" t="str">
        <f>'Wniosek 2027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'Wniosek 2027 r.'!A139</f>
        <v/>
      </c>
      <c r="B125" s="181" t="str">
        <f>'Wniosek 2027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'Wniosek 2027 r.'!A140</f>
        <v/>
      </c>
      <c r="B126" s="181" t="str">
        <f>'Wniosek 2027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'Wniosek 2027 r.'!A141</f>
        <v/>
      </c>
      <c r="B127" s="181" t="str">
        <f>'Wniosek 2027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'Wniosek 2027 r.'!A142</f>
        <v/>
      </c>
      <c r="B128" s="181" t="str">
        <f>'Wniosek 2027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'Wniosek 2027 r.'!A143</f>
        <v/>
      </c>
      <c r="B129" s="181" t="str">
        <f>'Wniosek 2027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'Wniosek 2027 r.'!A144</f>
        <v/>
      </c>
      <c r="B130" s="181" t="str">
        <f>'Wniosek 2027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'Wniosek 2027 r.'!A145</f>
        <v/>
      </c>
      <c r="B131" s="181" t="str">
        <f>'Wniosek 2027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'Wniosek 2027 r.'!A146</f>
        <v/>
      </c>
      <c r="B132" s="181" t="str">
        <f>'Wniosek 2027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'Wniosek 2027 r.'!A147</f>
        <v/>
      </c>
      <c r="B133" s="181" t="str">
        <f>'Wniosek 2027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'Wniosek 2027 r.'!A148</f>
        <v/>
      </c>
      <c r="B134" s="181" t="str">
        <f>'Wniosek 2027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'Wniosek 2027 r.'!A149</f>
        <v/>
      </c>
      <c r="B135" s="181" t="str">
        <f>'Wniosek 2027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588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2457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KgRrc3agsz3kHt1+xczoNRIk6r5FX093dsROKRYLEQ9mopnaAbe881V00LaQxa9mvLlymxoPt1HuSsCXXL3C/g==" saltValue="0CigYsu0FADUnnOW7j7Byw==" spinCount="100000" sheet="1" formatColumns="0" formatRows="0" selectLockedCells="1"/>
  <mergeCells count="29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6"/>
  </mergeCells>
  <conditionalFormatting sqref="C26:I135 L26:N135">
    <cfRule type="containsBlanks" dxfId="225" priority="5">
      <formula>LEN(TRIM(C26))=0</formula>
    </cfRule>
  </conditionalFormatting>
  <conditionalFormatting sqref="I145">
    <cfRule type="containsBlanks" dxfId="224" priority="3">
      <formula>LEN(TRIM(I145))=0</formula>
    </cfRule>
  </conditionalFormatting>
  <conditionalFormatting sqref="I149">
    <cfRule type="containsBlanks" dxfId="223" priority="2">
      <formula>LEN(TRIM(I149))=0</formula>
    </cfRule>
  </conditionalFormatting>
  <conditionalFormatting sqref="J26:K135">
    <cfRule type="containsBlanks" dxfId="222" priority="1">
      <formula>LEN(TRIM(J26))=0</formula>
    </cfRule>
  </conditionalFormatting>
  <dataValidations count="2">
    <dataValidation operator="greaterThan" allowBlank="1" showInputMessage="1" showErrorMessage="1" sqref="C136:N136" xr:uid="{79847E94-80E5-4B9C-A668-4361E9BCF88E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C83C12D7-B588-4481-ACFD-33667AA2F78D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12F1B-E40F-4450-8F44-EE07C1A7A4BD}">
  <sheetPr codeName="Arkusz46"/>
  <dimension ref="A1:AQ118"/>
  <sheetViews>
    <sheetView topLeftCell="K64" zoomScale="70" zoomScaleNormal="70" workbookViewId="0">
      <selection activeCell="AF2" sqref="AF2:AQ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2028 r.'!A40</f>
        <v/>
      </c>
      <c r="B2" s="60" t="str">
        <f>'Wniosek 2028 r.'!B40</f>
        <v/>
      </c>
      <c r="C2" s="58" t="str">
        <f>'Wniosek 2028 r.'!E40</f>
        <v/>
      </c>
      <c r="D2" s="58" t="str">
        <f>'Wniosek 2028 r.'!G40</f>
        <v/>
      </c>
      <c r="E2" s="55">
        <f>'Wniosek 2028 r.'!C165</f>
        <v>0</v>
      </c>
      <c r="F2" s="55">
        <f>'Wniosek 2028 r.'!C396</f>
        <v>0</v>
      </c>
      <c r="G2" s="57">
        <f>'Wniosek 2028 r.'!C281</f>
        <v>0</v>
      </c>
      <c r="H2" s="56">
        <f>'Wniosek 2028 r.'!D281</f>
        <v>0</v>
      </c>
      <c r="I2" s="64">
        <f>'Wniosek 2028 r.'!F281</f>
        <v>0</v>
      </c>
      <c r="J2" s="55">
        <f>'Wniosek 2028 r.'!H281</f>
        <v>0</v>
      </c>
      <c r="K2" s="54">
        <f>IFERROR('Wniosek 2028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- 2028 r.'!M143=('Wniosek 2028 r.'!C506*(-1)),'Weryfikacja 2028 r. płaska'!AE1,'Weryfikacja 2028 r. płaska'!AE2)</f>
        <v>ok</v>
      </c>
      <c r="AD2" s="53">
        <v>3</v>
      </c>
      <c r="AE2" s="61" t="s">
        <v>80</v>
      </c>
      <c r="AF2" s="52">
        <f>'Zał. nr 2 kalkulacja - 2028 r.'!C26</f>
        <v>0</v>
      </c>
      <c r="AG2" s="52">
        <f>'Zał. nr 2 kalkulacja - 2028 r.'!D26</f>
        <v>0</v>
      </c>
      <c r="AH2" s="52">
        <f>'Zał. nr 2 kalkulacja - 2028 r.'!E26</f>
        <v>0</v>
      </c>
      <c r="AI2" s="52">
        <f>'Zał. nr 2 kalkulacja - 2028 r.'!F26</f>
        <v>0</v>
      </c>
      <c r="AJ2" s="52">
        <f>'Zał. nr 2 kalkulacja - 2028 r.'!G26</f>
        <v>0</v>
      </c>
      <c r="AK2" s="52">
        <f>'Zał. nr 2 kalkulacja - 2028 r.'!H26</f>
        <v>0</v>
      </c>
      <c r="AL2" s="52">
        <f>'Zał. nr 2 kalkulacja - 2028 r.'!I26</f>
        <v>0</v>
      </c>
      <c r="AM2" s="52">
        <f>'Zał. nr 2 kalkulacja - 2028 r.'!J26</f>
        <v>0</v>
      </c>
      <c r="AN2" s="52">
        <f>'Zał. nr 2 kalkulacja - 2028 r.'!K26</f>
        <v>0</v>
      </c>
      <c r="AO2" s="52">
        <f>'Zał. nr 2 kalkulacja - 2028 r.'!L26</f>
        <v>0</v>
      </c>
      <c r="AP2" s="52">
        <f>'Zał. nr 2 kalkulacja - 2028 r.'!M26</f>
        <v>0</v>
      </c>
      <c r="AQ2" s="52">
        <f>'Zał. nr 2 kalkulacja - 2028 r.'!N26</f>
        <v>0</v>
      </c>
    </row>
    <row r="3" spans="1:43" s="52" customFormat="1" x14ac:dyDescent="0.25">
      <c r="A3" s="52" t="str">
        <f>'Wniosek 2028 r.'!A41</f>
        <v/>
      </c>
      <c r="B3" s="60" t="str">
        <f>'Wniosek 2028 r.'!B41</f>
        <v/>
      </c>
      <c r="C3" s="58" t="str">
        <f>'Wniosek 2028 r.'!E41</f>
        <v/>
      </c>
      <c r="D3" s="58" t="str">
        <f>'Wniosek 2028 r.'!G41</f>
        <v/>
      </c>
      <c r="E3" s="55">
        <f>'Wniosek 2028 r.'!C166</f>
        <v>0</v>
      </c>
      <c r="F3" s="55">
        <f>'Wniosek 2028 r.'!C397</f>
        <v>0</v>
      </c>
      <c r="G3" s="57">
        <f>'Wniosek 2028 r.'!C282</f>
        <v>0</v>
      </c>
      <c r="H3" s="56">
        <f>'Wniosek 2028 r.'!D282</f>
        <v>0</v>
      </c>
      <c r="I3" s="64">
        <f>'Wniosek 2028 r.'!F282</f>
        <v>0</v>
      </c>
      <c r="J3" s="55">
        <f>'Wniosek 2028 r.'!H282</f>
        <v>0</v>
      </c>
      <c r="K3" s="54">
        <f>IFERROR('Wniosek 2028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- 2028 r.'!C27</f>
        <v>0</v>
      </c>
      <c r="AG3" s="52">
        <f>'Zał. nr 2 kalkulacja - 2028 r.'!D27</f>
        <v>0</v>
      </c>
      <c r="AH3" s="52">
        <f>'Zał. nr 2 kalkulacja - 2028 r.'!E27</f>
        <v>0</v>
      </c>
      <c r="AI3" s="52">
        <f>'Zał. nr 2 kalkulacja - 2028 r.'!F27</f>
        <v>0</v>
      </c>
      <c r="AJ3" s="52">
        <f>'Zał. nr 2 kalkulacja - 2028 r.'!G27</f>
        <v>0</v>
      </c>
      <c r="AK3" s="52">
        <f>'Zał. nr 2 kalkulacja - 2028 r.'!H27</f>
        <v>0</v>
      </c>
      <c r="AL3" s="52">
        <f>'Zał. nr 2 kalkulacja - 2028 r.'!I27</f>
        <v>0</v>
      </c>
      <c r="AM3" s="52">
        <f>'Zał. nr 2 kalkulacja - 2028 r.'!J27</f>
        <v>0</v>
      </c>
      <c r="AN3" s="52">
        <f>'Zał. nr 2 kalkulacja - 2028 r.'!K27</f>
        <v>0</v>
      </c>
      <c r="AO3" s="52">
        <f>'Zał. nr 2 kalkulacja - 2028 r.'!L27</f>
        <v>0</v>
      </c>
      <c r="AP3" s="52">
        <f>'Zał. nr 2 kalkulacja - 2028 r.'!M27</f>
        <v>0</v>
      </c>
      <c r="AQ3" s="52">
        <f>'Zał. nr 2 kalkulacja - 2028 r.'!N27</f>
        <v>0</v>
      </c>
    </row>
    <row r="4" spans="1:43" s="52" customFormat="1" x14ac:dyDescent="0.25">
      <c r="A4" s="52" t="str">
        <f>'Wniosek 2028 r.'!A42</f>
        <v/>
      </c>
      <c r="B4" s="60" t="str">
        <f>'Wniosek 2028 r.'!B42</f>
        <v/>
      </c>
      <c r="C4" s="58" t="str">
        <f>'Wniosek 2028 r.'!E42</f>
        <v/>
      </c>
      <c r="D4" s="58" t="str">
        <f>'Wniosek 2028 r.'!G42</f>
        <v/>
      </c>
      <c r="E4" s="55">
        <f>'Wniosek 2028 r.'!C167</f>
        <v>0</v>
      </c>
      <c r="F4" s="55">
        <f>'Wniosek 2028 r.'!C398</f>
        <v>0</v>
      </c>
      <c r="G4" s="57">
        <f>'Wniosek 2028 r.'!C283</f>
        <v>0</v>
      </c>
      <c r="H4" s="56">
        <f>'Wniosek 2028 r.'!D283</f>
        <v>0</v>
      </c>
      <c r="I4" s="64">
        <f>'Wniosek 2028 r.'!F283</f>
        <v>0</v>
      </c>
      <c r="J4" s="55">
        <f>'Wniosek 2028 r.'!H283</f>
        <v>0</v>
      </c>
      <c r="K4" s="54">
        <f>IFERROR('Wniosek 2028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- 2028 r.'!C28</f>
        <v>0</v>
      </c>
      <c r="AG4" s="52">
        <f>'Zał. nr 2 kalkulacja - 2028 r.'!D28</f>
        <v>0</v>
      </c>
      <c r="AH4" s="52">
        <f>'Zał. nr 2 kalkulacja - 2028 r.'!E28</f>
        <v>0</v>
      </c>
      <c r="AI4" s="52">
        <f>'Zał. nr 2 kalkulacja - 2028 r.'!F28</f>
        <v>0</v>
      </c>
      <c r="AJ4" s="52">
        <f>'Zał. nr 2 kalkulacja - 2028 r.'!G28</f>
        <v>0</v>
      </c>
      <c r="AK4" s="52">
        <f>'Zał. nr 2 kalkulacja - 2028 r.'!H28</f>
        <v>0</v>
      </c>
      <c r="AL4" s="52">
        <f>'Zał. nr 2 kalkulacja - 2028 r.'!I28</f>
        <v>0</v>
      </c>
      <c r="AM4" s="52">
        <f>'Zał. nr 2 kalkulacja - 2028 r.'!J28</f>
        <v>0</v>
      </c>
      <c r="AN4" s="52">
        <f>'Zał. nr 2 kalkulacja - 2028 r.'!K28</f>
        <v>0</v>
      </c>
      <c r="AO4" s="52">
        <f>'Zał. nr 2 kalkulacja - 2028 r.'!L28</f>
        <v>0</v>
      </c>
      <c r="AP4" s="52">
        <f>'Zał. nr 2 kalkulacja - 2028 r.'!M28</f>
        <v>0</v>
      </c>
      <c r="AQ4" s="52">
        <f>'Zał. nr 2 kalkulacja - 2028 r.'!N28</f>
        <v>0</v>
      </c>
    </row>
    <row r="5" spans="1:43" s="52" customFormat="1" x14ac:dyDescent="0.25">
      <c r="A5" s="52" t="str">
        <f>'Wniosek 2028 r.'!A43</f>
        <v/>
      </c>
      <c r="B5" s="60" t="str">
        <f>'Wniosek 2028 r.'!B43</f>
        <v/>
      </c>
      <c r="C5" s="58" t="str">
        <f>'Wniosek 2028 r.'!E43</f>
        <v/>
      </c>
      <c r="D5" s="58" t="str">
        <f>'Wniosek 2028 r.'!G43</f>
        <v/>
      </c>
      <c r="E5" s="55">
        <f>'Wniosek 2028 r.'!C168</f>
        <v>0</v>
      </c>
      <c r="F5" s="55">
        <f>'Wniosek 2028 r.'!C399</f>
        <v>0</v>
      </c>
      <c r="G5" s="57">
        <f>'Wniosek 2028 r.'!C284</f>
        <v>0</v>
      </c>
      <c r="H5" s="56">
        <f>'Wniosek 2028 r.'!D284</f>
        <v>0</v>
      </c>
      <c r="I5" s="64">
        <f>'Wniosek 2028 r.'!F284</f>
        <v>0</v>
      </c>
      <c r="J5" s="55">
        <f>'Wniosek 2028 r.'!H284</f>
        <v>0</v>
      </c>
      <c r="K5" s="54">
        <f>IFERROR('Wniosek 2028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- 2028 r.'!C29</f>
        <v>0</v>
      </c>
      <c r="AG5" s="52">
        <f>'Zał. nr 2 kalkulacja - 2028 r.'!D29</f>
        <v>0</v>
      </c>
      <c r="AH5" s="52">
        <f>'Zał. nr 2 kalkulacja - 2028 r.'!E29</f>
        <v>0</v>
      </c>
      <c r="AI5" s="52">
        <f>'Zał. nr 2 kalkulacja - 2028 r.'!F29</f>
        <v>0</v>
      </c>
      <c r="AJ5" s="52">
        <f>'Zał. nr 2 kalkulacja - 2028 r.'!G29</f>
        <v>0</v>
      </c>
      <c r="AK5" s="52">
        <f>'Zał. nr 2 kalkulacja - 2028 r.'!H29</f>
        <v>0</v>
      </c>
      <c r="AL5" s="52">
        <f>'Zał. nr 2 kalkulacja - 2028 r.'!I29</f>
        <v>0</v>
      </c>
      <c r="AM5" s="52">
        <f>'Zał. nr 2 kalkulacja - 2028 r.'!J29</f>
        <v>0</v>
      </c>
      <c r="AN5" s="52">
        <f>'Zał. nr 2 kalkulacja - 2028 r.'!K29</f>
        <v>0</v>
      </c>
      <c r="AO5" s="52">
        <f>'Zał. nr 2 kalkulacja - 2028 r.'!L29</f>
        <v>0</v>
      </c>
      <c r="AP5" s="52">
        <f>'Zał. nr 2 kalkulacja - 2028 r.'!M29</f>
        <v>0</v>
      </c>
      <c r="AQ5" s="52">
        <f>'Zał. nr 2 kalkulacja - 2028 r.'!N29</f>
        <v>0</v>
      </c>
    </row>
    <row r="6" spans="1:43" s="52" customFormat="1" x14ac:dyDescent="0.25">
      <c r="A6" s="52" t="str">
        <f>'Wniosek 2028 r.'!A44</f>
        <v/>
      </c>
      <c r="B6" s="60" t="str">
        <f>'Wniosek 2028 r.'!B44</f>
        <v/>
      </c>
      <c r="C6" s="58" t="str">
        <f>'Wniosek 2028 r.'!E44</f>
        <v/>
      </c>
      <c r="D6" s="58" t="str">
        <f>'Wniosek 2028 r.'!G44</f>
        <v/>
      </c>
      <c r="E6" s="55">
        <f>'Wniosek 2028 r.'!C169</f>
        <v>0</v>
      </c>
      <c r="F6" s="55">
        <f>'Wniosek 2028 r.'!C400</f>
        <v>0</v>
      </c>
      <c r="G6" s="57">
        <f>'Wniosek 2028 r.'!C285</f>
        <v>0</v>
      </c>
      <c r="H6" s="56">
        <f>'Wniosek 2028 r.'!D285</f>
        <v>0</v>
      </c>
      <c r="I6" s="64">
        <f>'Wniosek 2028 r.'!F285</f>
        <v>0</v>
      </c>
      <c r="J6" s="55">
        <f>'Wniosek 2028 r.'!H285</f>
        <v>0</v>
      </c>
      <c r="K6" s="54">
        <f>IFERROR('Wniosek 2028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- 2028 r.'!C30</f>
        <v>0</v>
      </c>
      <c r="AG6" s="52">
        <f>'Zał. nr 2 kalkulacja - 2028 r.'!D30</f>
        <v>0</v>
      </c>
      <c r="AH6" s="52">
        <f>'Zał. nr 2 kalkulacja - 2028 r.'!E30</f>
        <v>0</v>
      </c>
      <c r="AI6" s="52">
        <f>'Zał. nr 2 kalkulacja - 2028 r.'!F30</f>
        <v>0</v>
      </c>
      <c r="AJ6" s="52">
        <f>'Zał. nr 2 kalkulacja - 2028 r.'!G30</f>
        <v>0</v>
      </c>
      <c r="AK6" s="52">
        <f>'Zał. nr 2 kalkulacja - 2028 r.'!H30</f>
        <v>0</v>
      </c>
      <c r="AL6" s="52">
        <f>'Zał. nr 2 kalkulacja - 2028 r.'!I30</f>
        <v>0</v>
      </c>
      <c r="AM6" s="52">
        <f>'Zał. nr 2 kalkulacja - 2028 r.'!J30</f>
        <v>0</v>
      </c>
      <c r="AN6" s="52">
        <f>'Zał. nr 2 kalkulacja - 2028 r.'!K30</f>
        <v>0</v>
      </c>
      <c r="AO6" s="52">
        <f>'Zał. nr 2 kalkulacja - 2028 r.'!L30</f>
        <v>0</v>
      </c>
      <c r="AP6" s="52">
        <f>'Zał. nr 2 kalkulacja - 2028 r.'!M30</f>
        <v>0</v>
      </c>
      <c r="AQ6" s="52">
        <f>'Zał. nr 2 kalkulacja - 2028 r.'!N30</f>
        <v>0</v>
      </c>
    </row>
    <row r="7" spans="1:43" s="52" customFormat="1" x14ac:dyDescent="0.25">
      <c r="A7" s="52" t="str">
        <f>'Wniosek 2028 r.'!A45</f>
        <v/>
      </c>
      <c r="B7" s="60" t="str">
        <f>'Wniosek 2028 r.'!B45</f>
        <v/>
      </c>
      <c r="C7" s="58" t="str">
        <f>'Wniosek 2028 r.'!E45</f>
        <v/>
      </c>
      <c r="D7" s="58" t="str">
        <f>'Wniosek 2028 r.'!G45</f>
        <v/>
      </c>
      <c r="E7" s="55">
        <f>'Wniosek 2028 r.'!C170</f>
        <v>0</v>
      </c>
      <c r="F7" s="55">
        <f>'Wniosek 2028 r.'!C401</f>
        <v>0</v>
      </c>
      <c r="G7" s="57">
        <f>'Wniosek 2028 r.'!C286</f>
        <v>0</v>
      </c>
      <c r="H7" s="56">
        <f>'Wniosek 2028 r.'!D286</f>
        <v>0</v>
      </c>
      <c r="I7" s="64">
        <f>'Wniosek 2028 r.'!F286</f>
        <v>0</v>
      </c>
      <c r="J7" s="55">
        <f>'Wniosek 2028 r.'!H286</f>
        <v>0</v>
      </c>
      <c r="K7" s="54">
        <f>IFERROR('Wniosek 2028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- 2028 r.'!C31</f>
        <v>0</v>
      </c>
      <c r="AG7" s="52">
        <f>'Zał. nr 2 kalkulacja - 2028 r.'!D31</f>
        <v>0</v>
      </c>
      <c r="AH7" s="52">
        <f>'Zał. nr 2 kalkulacja - 2028 r.'!E31</f>
        <v>0</v>
      </c>
      <c r="AI7" s="52">
        <f>'Zał. nr 2 kalkulacja - 2028 r.'!F31</f>
        <v>0</v>
      </c>
      <c r="AJ7" s="52">
        <f>'Zał. nr 2 kalkulacja - 2028 r.'!G31</f>
        <v>0</v>
      </c>
      <c r="AK7" s="52">
        <f>'Zał. nr 2 kalkulacja - 2028 r.'!H31</f>
        <v>0</v>
      </c>
      <c r="AL7" s="52">
        <f>'Zał. nr 2 kalkulacja - 2028 r.'!I31</f>
        <v>0</v>
      </c>
      <c r="AM7" s="52">
        <f>'Zał. nr 2 kalkulacja - 2028 r.'!J31</f>
        <v>0</v>
      </c>
      <c r="AN7" s="52">
        <f>'Zał. nr 2 kalkulacja - 2028 r.'!K31</f>
        <v>0</v>
      </c>
      <c r="AO7" s="52">
        <f>'Zał. nr 2 kalkulacja - 2028 r.'!L31</f>
        <v>0</v>
      </c>
      <c r="AP7" s="52">
        <f>'Zał. nr 2 kalkulacja - 2028 r.'!M31</f>
        <v>0</v>
      </c>
      <c r="AQ7" s="52">
        <f>'Zał. nr 2 kalkulacja - 2028 r.'!N31</f>
        <v>0</v>
      </c>
    </row>
    <row r="8" spans="1:43" s="52" customFormat="1" x14ac:dyDescent="0.25">
      <c r="A8" s="52" t="str">
        <f>'Wniosek 2028 r.'!A46</f>
        <v/>
      </c>
      <c r="B8" s="60" t="str">
        <f>'Wniosek 2028 r.'!B46</f>
        <v/>
      </c>
      <c r="C8" s="58" t="str">
        <f>'Wniosek 2028 r.'!E46</f>
        <v/>
      </c>
      <c r="D8" s="58" t="str">
        <f>'Wniosek 2028 r.'!G46</f>
        <v/>
      </c>
      <c r="E8" s="55">
        <f>'Wniosek 2028 r.'!C171</f>
        <v>0</v>
      </c>
      <c r="F8" s="55">
        <f>'Wniosek 2028 r.'!C402</f>
        <v>0</v>
      </c>
      <c r="G8" s="57">
        <f>'Wniosek 2028 r.'!C287</f>
        <v>0</v>
      </c>
      <c r="H8" s="56">
        <f>'Wniosek 2028 r.'!D287</f>
        <v>0</v>
      </c>
      <c r="I8" s="64">
        <f>'Wniosek 2028 r.'!F287</f>
        <v>0</v>
      </c>
      <c r="J8" s="55">
        <f>'Wniosek 2028 r.'!H287</f>
        <v>0</v>
      </c>
      <c r="K8" s="54">
        <f>IFERROR('Wniosek 2028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- 2028 r.'!C32</f>
        <v>0</v>
      </c>
      <c r="AG8" s="52">
        <f>'Zał. nr 2 kalkulacja - 2028 r.'!D32</f>
        <v>0</v>
      </c>
      <c r="AH8" s="52">
        <f>'Zał. nr 2 kalkulacja - 2028 r.'!E32</f>
        <v>0</v>
      </c>
      <c r="AI8" s="52">
        <f>'Zał. nr 2 kalkulacja - 2028 r.'!F32</f>
        <v>0</v>
      </c>
      <c r="AJ8" s="52">
        <f>'Zał. nr 2 kalkulacja - 2028 r.'!G32</f>
        <v>0</v>
      </c>
      <c r="AK8" s="52">
        <f>'Zał. nr 2 kalkulacja - 2028 r.'!H32</f>
        <v>0</v>
      </c>
      <c r="AL8" s="52">
        <f>'Zał. nr 2 kalkulacja - 2028 r.'!I32</f>
        <v>0</v>
      </c>
      <c r="AM8" s="52">
        <f>'Zał. nr 2 kalkulacja - 2028 r.'!J32</f>
        <v>0</v>
      </c>
      <c r="AN8" s="52">
        <f>'Zał. nr 2 kalkulacja - 2028 r.'!K32</f>
        <v>0</v>
      </c>
      <c r="AO8" s="52">
        <f>'Zał. nr 2 kalkulacja - 2028 r.'!L32</f>
        <v>0</v>
      </c>
      <c r="AP8" s="52">
        <f>'Zał. nr 2 kalkulacja - 2028 r.'!M32</f>
        <v>0</v>
      </c>
      <c r="AQ8" s="52">
        <f>'Zał. nr 2 kalkulacja - 2028 r.'!N32</f>
        <v>0</v>
      </c>
    </row>
    <row r="9" spans="1:43" s="52" customFormat="1" x14ac:dyDescent="0.25">
      <c r="A9" s="52" t="str">
        <f>'Wniosek 2028 r.'!A47</f>
        <v/>
      </c>
      <c r="B9" s="60" t="str">
        <f>'Wniosek 2028 r.'!B47</f>
        <v/>
      </c>
      <c r="C9" s="58" t="str">
        <f>'Wniosek 2028 r.'!E47</f>
        <v/>
      </c>
      <c r="D9" s="58" t="str">
        <f>'Wniosek 2028 r.'!G47</f>
        <v/>
      </c>
      <c r="E9" s="55">
        <f>'Wniosek 2028 r.'!C172</f>
        <v>0</v>
      </c>
      <c r="F9" s="55">
        <f>'Wniosek 2028 r.'!C403</f>
        <v>0</v>
      </c>
      <c r="G9" s="57">
        <f>'Wniosek 2028 r.'!C288</f>
        <v>0</v>
      </c>
      <c r="H9" s="56">
        <f>'Wniosek 2028 r.'!D288</f>
        <v>0</v>
      </c>
      <c r="I9" s="64">
        <f>'Wniosek 2028 r.'!F288</f>
        <v>0</v>
      </c>
      <c r="J9" s="55">
        <f>'Wniosek 2028 r.'!H288</f>
        <v>0</v>
      </c>
      <c r="K9" s="54">
        <f>IFERROR('Wniosek 2028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- 2028 r.'!C33</f>
        <v>0</v>
      </c>
      <c r="AG9" s="52">
        <f>'Zał. nr 2 kalkulacja - 2028 r.'!D33</f>
        <v>0</v>
      </c>
      <c r="AH9" s="52">
        <f>'Zał. nr 2 kalkulacja - 2028 r.'!E33</f>
        <v>0</v>
      </c>
      <c r="AI9" s="52">
        <f>'Zał. nr 2 kalkulacja - 2028 r.'!F33</f>
        <v>0</v>
      </c>
      <c r="AJ9" s="52">
        <f>'Zał. nr 2 kalkulacja - 2028 r.'!G33</f>
        <v>0</v>
      </c>
      <c r="AK9" s="52">
        <f>'Zał. nr 2 kalkulacja - 2028 r.'!H33</f>
        <v>0</v>
      </c>
      <c r="AL9" s="52">
        <f>'Zał. nr 2 kalkulacja - 2028 r.'!I33</f>
        <v>0</v>
      </c>
      <c r="AM9" s="52">
        <f>'Zał. nr 2 kalkulacja - 2028 r.'!J33</f>
        <v>0</v>
      </c>
      <c r="AN9" s="52">
        <f>'Zał. nr 2 kalkulacja - 2028 r.'!K33</f>
        <v>0</v>
      </c>
      <c r="AO9" s="52">
        <f>'Zał. nr 2 kalkulacja - 2028 r.'!L33</f>
        <v>0</v>
      </c>
      <c r="AP9" s="52">
        <f>'Zał. nr 2 kalkulacja - 2028 r.'!M33</f>
        <v>0</v>
      </c>
      <c r="AQ9" s="52">
        <f>'Zał. nr 2 kalkulacja - 2028 r.'!N33</f>
        <v>0</v>
      </c>
    </row>
    <row r="10" spans="1:43" s="52" customFormat="1" x14ac:dyDescent="0.25">
      <c r="A10" s="52" t="str">
        <f>'Wniosek 2028 r.'!A48</f>
        <v/>
      </c>
      <c r="B10" s="60" t="str">
        <f>'Wniosek 2028 r.'!B48</f>
        <v/>
      </c>
      <c r="C10" s="58" t="str">
        <f>'Wniosek 2028 r.'!E48</f>
        <v/>
      </c>
      <c r="D10" s="58" t="str">
        <f>'Wniosek 2028 r.'!G48</f>
        <v/>
      </c>
      <c r="E10" s="55">
        <f>'Wniosek 2028 r.'!C173</f>
        <v>0</v>
      </c>
      <c r="F10" s="55">
        <f>'Wniosek 2028 r.'!C404</f>
        <v>0</v>
      </c>
      <c r="G10" s="57">
        <f>'Wniosek 2028 r.'!C289</f>
        <v>0</v>
      </c>
      <c r="H10" s="56">
        <f>'Wniosek 2028 r.'!D289</f>
        <v>0</v>
      </c>
      <c r="I10" s="64">
        <f>'Wniosek 2028 r.'!F289</f>
        <v>0</v>
      </c>
      <c r="J10" s="55">
        <f>'Wniosek 2028 r.'!H289</f>
        <v>0</v>
      </c>
      <c r="K10" s="54">
        <f>IFERROR('Wniosek 2028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- 2028 r.'!C34</f>
        <v>0</v>
      </c>
      <c r="AG10" s="52">
        <f>'Zał. nr 2 kalkulacja - 2028 r.'!D34</f>
        <v>0</v>
      </c>
      <c r="AH10" s="52">
        <f>'Zał. nr 2 kalkulacja - 2028 r.'!E34</f>
        <v>0</v>
      </c>
      <c r="AI10" s="52">
        <f>'Zał. nr 2 kalkulacja - 2028 r.'!F34</f>
        <v>0</v>
      </c>
      <c r="AJ10" s="52">
        <f>'Zał. nr 2 kalkulacja - 2028 r.'!G34</f>
        <v>0</v>
      </c>
      <c r="AK10" s="52">
        <f>'Zał. nr 2 kalkulacja - 2028 r.'!H34</f>
        <v>0</v>
      </c>
      <c r="AL10" s="52">
        <f>'Zał. nr 2 kalkulacja - 2028 r.'!I34</f>
        <v>0</v>
      </c>
      <c r="AM10" s="52">
        <f>'Zał. nr 2 kalkulacja - 2028 r.'!J34</f>
        <v>0</v>
      </c>
      <c r="AN10" s="52">
        <f>'Zał. nr 2 kalkulacja - 2028 r.'!K34</f>
        <v>0</v>
      </c>
      <c r="AO10" s="52">
        <f>'Zał. nr 2 kalkulacja - 2028 r.'!L34</f>
        <v>0</v>
      </c>
      <c r="AP10" s="52">
        <f>'Zał. nr 2 kalkulacja - 2028 r.'!M34</f>
        <v>0</v>
      </c>
      <c r="AQ10" s="52">
        <f>'Zał. nr 2 kalkulacja - 2028 r.'!N34</f>
        <v>0</v>
      </c>
    </row>
    <row r="11" spans="1:43" s="52" customFormat="1" x14ac:dyDescent="0.25">
      <c r="A11" s="52" t="str">
        <f>'Wniosek 2028 r.'!A49</f>
        <v/>
      </c>
      <c r="B11" s="60" t="str">
        <f>'Wniosek 2028 r.'!B49</f>
        <v/>
      </c>
      <c r="C11" s="58" t="str">
        <f>'Wniosek 2028 r.'!E49</f>
        <v/>
      </c>
      <c r="D11" s="58" t="str">
        <f>'Wniosek 2028 r.'!G49</f>
        <v/>
      </c>
      <c r="E11" s="55">
        <f>'Wniosek 2028 r.'!C174</f>
        <v>0</v>
      </c>
      <c r="F11" s="55">
        <f>'Wniosek 2028 r.'!C405</f>
        <v>0</v>
      </c>
      <c r="G11" s="57">
        <f>'Wniosek 2028 r.'!C290</f>
        <v>0</v>
      </c>
      <c r="H11" s="56">
        <f>'Wniosek 2028 r.'!D290</f>
        <v>0</v>
      </c>
      <c r="I11" s="64">
        <f>'Wniosek 2028 r.'!F290</f>
        <v>0</v>
      </c>
      <c r="J11" s="55">
        <f>'Wniosek 2028 r.'!H290</f>
        <v>0</v>
      </c>
      <c r="K11" s="54">
        <f>IFERROR('Wniosek 2028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- 2028 r.'!C35</f>
        <v>0</v>
      </c>
      <c r="AG11" s="52">
        <f>'Zał. nr 2 kalkulacja - 2028 r.'!D35</f>
        <v>0</v>
      </c>
      <c r="AH11" s="52">
        <f>'Zał. nr 2 kalkulacja - 2028 r.'!E35</f>
        <v>0</v>
      </c>
      <c r="AI11" s="52">
        <f>'Zał. nr 2 kalkulacja - 2028 r.'!F35</f>
        <v>0</v>
      </c>
      <c r="AJ11" s="52">
        <f>'Zał. nr 2 kalkulacja - 2028 r.'!G35</f>
        <v>0</v>
      </c>
      <c r="AK11" s="52">
        <f>'Zał. nr 2 kalkulacja - 2028 r.'!H35</f>
        <v>0</v>
      </c>
      <c r="AL11" s="52">
        <f>'Zał. nr 2 kalkulacja - 2028 r.'!I35</f>
        <v>0</v>
      </c>
      <c r="AM11" s="52">
        <f>'Zał. nr 2 kalkulacja - 2028 r.'!J35</f>
        <v>0</v>
      </c>
      <c r="AN11" s="52">
        <f>'Zał. nr 2 kalkulacja - 2028 r.'!K35</f>
        <v>0</v>
      </c>
      <c r="AO11" s="52">
        <f>'Zał. nr 2 kalkulacja - 2028 r.'!L35</f>
        <v>0</v>
      </c>
      <c r="AP11" s="52">
        <f>'Zał. nr 2 kalkulacja - 2028 r.'!M35</f>
        <v>0</v>
      </c>
      <c r="AQ11" s="52">
        <f>'Zał. nr 2 kalkulacja - 2028 r.'!N35</f>
        <v>0</v>
      </c>
    </row>
    <row r="12" spans="1:43" s="52" customFormat="1" x14ac:dyDescent="0.25">
      <c r="A12" s="52" t="str">
        <f>'Wniosek 2028 r.'!A50</f>
        <v/>
      </c>
      <c r="B12" s="60" t="str">
        <f>'Wniosek 2028 r.'!B50</f>
        <v/>
      </c>
      <c r="C12" s="58" t="str">
        <f>'Wniosek 2028 r.'!E50</f>
        <v/>
      </c>
      <c r="D12" s="58" t="str">
        <f>'Wniosek 2028 r.'!G50</f>
        <v/>
      </c>
      <c r="E12" s="55">
        <f>'Wniosek 2028 r.'!C175</f>
        <v>0</v>
      </c>
      <c r="F12" s="55">
        <f>'Wniosek 2028 r.'!C406</f>
        <v>0</v>
      </c>
      <c r="G12" s="57">
        <f>'Wniosek 2028 r.'!C291</f>
        <v>0</v>
      </c>
      <c r="H12" s="56">
        <f>'Wniosek 2028 r.'!D291</f>
        <v>0</v>
      </c>
      <c r="I12" s="64">
        <f>'Wniosek 2028 r.'!F291</f>
        <v>0</v>
      </c>
      <c r="J12" s="55">
        <f>'Wniosek 2028 r.'!H291</f>
        <v>0</v>
      </c>
      <c r="K12" s="54">
        <f>IFERROR('Wniosek 2028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- 2028 r.'!C36</f>
        <v>0</v>
      </c>
      <c r="AG12" s="52">
        <f>'Zał. nr 2 kalkulacja - 2028 r.'!D36</f>
        <v>0</v>
      </c>
      <c r="AH12" s="52">
        <f>'Zał. nr 2 kalkulacja - 2028 r.'!E36</f>
        <v>0</v>
      </c>
      <c r="AI12" s="52">
        <f>'Zał. nr 2 kalkulacja - 2028 r.'!F36</f>
        <v>0</v>
      </c>
      <c r="AJ12" s="52">
        <f>'Zał. nr 2 kalkulacja - 2028 r.'!G36</f>
        <v>0</v>
      </c>
      <c r="AK12" s="52">
        <f>'Zał. nr 2 kalkulacja - 2028 r.'!H36</f>
        <v>0</v>
      </c>
      <c r="AL12" s="52">
        <f>'Zał. nr 2 kalkulacja - 2028 r.'!I36</f>
        <v>0</v>
      </c>
      <c r="AM12" s="52">
        <f>'Zał. nr 2 kalkulacja - 2028 r.'!J36</f>
        <v>0</v>
      </c>
      <c r="AN12" s="52">
        <f>'Zał. nr 2 kalkulacja - 2028 r.'!K36</f>
        <v>0</v>
      </c>
      <c r="AO12" s="52">
        <f>'Zał. nr 2 kalkulacja - 2028 r.'!L36</f>
        <v>0</v>
      </c>
      <c r="AP12" s="52">
        <f>'Zał. nr 2 kalkulacja - 2028 r.'!M36</f>
        <v>0</v>
      </c>
      <c r="AQ12" s="52">
        <f>'Zał. nr 2 kalkulacja - 2028 r.'!N36</f>
        <v>0</v>
      </c>
    </row>
    <row r="13" spans="1:43" s="52" customFormat="1" x14ac:dyDescent="0.25">
      <c r="A13" s="52" t="str">
        <f>'Wniosek 2028 r.'!A51</f>
        <v/>
      </c>
      <c r="B13" s="60" t="str">
        <f>'Wniosek 2028 r.'!B51</f>
        <v/>
      </c>
      <c r="C13" s="58" t="str">
        <f>'Wniosek 2028 r.'!E51</f>
        <v/>
      </c>
      <c r="D13" s="58" t="str">
        <f>'Wniosek 2028 r.'!G51</f>
        <v/>
      </c>
      <c r="E13" s="55">
        <f>'Wniosek 2028 r.'!C176</f>
        <v>0</v>
      </c>
      <c r="F13" s="55">
        <f>'Wniosek 2028 r.'!C407</f>
        <v>0</v>
      </c>
      <c r="G13" s="57">
        <f>'Wniosek 2028 r.'!C292</f>
        <v>0</v>
      </c>
      <c r="H13" s="56">
        <f>'Wniosek 2028 r.'!D292</f>
        <v>0</v>
      </c>
      <c r="I13" s="64">
        <f>'Wniosek 2028 r.'!F292</f>
        <v>0</v>
      </c>
      <c r="J13" s="55">
        <f>'Wniosek 2028 r.'!H292</f>
        <v>0</v>
      </c>
      <c r="K13" s="54">
        <f>IFERROR('Wniosek 2028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- 2028 r.'!C37</f>
        <v>0</v>
      </c>
      <c r="AG13" s="52">
        <f>'Zał. nr 2 kalkulacja - 2028 r.'!D37</f>
        <v>0</v>
      </c>
      <c r="AH13" s="52">
        <f>'Zał. nr 2 kalkulacja - 2028 r.'!E37</f>
        <v>0</v>
      </c>
      <c r="AI13" s="52">
        <f>'Zał. nr 2 kalkulacja - 2028 r.'!F37</f>
        <v>0</v>
      </c>
      <c r="AJ13" s="52">
        <f>'Zał. nr 2 kalkulacja - 2028 r.'!G37</f>
        <v>0</v>
      </c>
      <c r="AK13" s="52">
        <f>'Zał. nr 2 kalkulacja - 2028 r.'!H37</f>
        <v>0</v>
      </c>
      <c r="AL13" s="52">
        <f>'Zał. nr 2 kalkulacja - 2028 r.'!I37</f>
        <v>0</v>
      </c>
      <c r="AM13" s="52">
        <f>'Zał. nr 2 kalkulacja - 2028 r.'!J37</f>
        <v>0</v>
      </c>
      <c r="AN13" s="52">
        <f>'Zał. nr 2 kalkulacja - 2028 r.'!K37</f>
        <v>0</v>
      </c>
      <c r="AO13" s="52">
        <f>'Zał. nr 2 kalkulacja - 2028 r.'!L37</f>
        <v>0</v>
      </c>
      <c r="AP13" s="52">
        <f>'Zał. nr 2 kalkulacja - 2028 r.'!M37</f>
        <v>0</v>
      </c>
      <c r="AQ13" s="52">
        <f>'Zał. nr 2 kalkulacja - 2028 r.'!N37</f>
        <v>0</v>
      </c>
    </row>
    <row r="14" spans="1:43" s="52" customFormat="1" x14ac:dyDescent="0.25">
      <c r="A14" s="52" t="str">
        <f>'Wniosek 2028 r.'!A52</f>
        <v/>
      </c>
      <c r="B14" s="60" t="str">
        <f>'Wniosek 2028 r.'!B52</f>
        <v/>
      </c>
      <c r="C14" s="58" t="str">
        <f>'Wniosek 2028 r.'!E52</f>
        <v/>
      </c>
      <c r="D14" s="58" t="str">
        <f>'Wniosek 2028 r.'!G52</f>
        <v/>
      </c>
      <c r="E14" s="55">
        <f>'Wniosek 2028 r.'!C177</f>
        <v>0</v>
      </c>
      <c r="F14" s="55">
        <f>'Wniosek 2028 r.'!C408</f>
        <v>0</v>
      </c>
      <c r="G14" s="57">
        <f>'Wniosek 2028 r.'!C293</f>
        <v>0</v>
      </c>
      <c r="H14" s="56">
        <f>'Wniosek 2028 r.'!D293</f>
        <v>0</v>
      </c>
      <c r="I14" s="64">
        <f>'Wniosek 2028 r.'!F293</f>
        <v>0</v>
      </c>
      <c r="J14" s="55">
        <f>'Wniosek 2028 r.'!H293</f>
        <v>0</v>
      </c>
      <c r="K14" s="54">
        <f>IFERROR('Wniosek 2028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- 2028 r.'!C38</f>
        <v>0</v>
      </c>
      <c r="AG14" s="52">
        <f>'Zał. nr 2 kalkulacja - 2028 r.'!D38</f>
        <v>0</v>
      </c>
      <c r="AH14" s="52">
        <f>'Zał. nr 2 kalkulacja - 2028 r.'!E38</f>
        <v>0</v>
      </c>
      <c r="AI14" s="52">
        <f>'Zał. nr 2 kalkulacja - 2028 r.'!F38</f>
        <v>0</v>
      </c>
      <c r="AJ14" s="52">
        <f>'Zał. nr 2 kalkulacja - 2028 r.'!G38</f>
        <v>0</v>
      </c>
      <c r="AK14" s="52">
        <f>'Zał. nr 2 kalkulacja - 2028 r.'!H38</f>
        <v>0</v>
      </c>
      <c r="AL14" s="52">
        <f>'Zał. nr 2 kalkulacja - 2028 r.'!I38</f>
        <v>0</v>
      </c>
      <c r="AM14" s="52">
        <f>'Zał. nr 2 kalkulacja - 2028 r.'!J38</f>
        <v>0</v>
      </c>
      <c r="AN14" s="52">
        <f>'Zał. nr 2 kalkulacja - 2028 r.'!K38</f>
        <v>0</v>
      </c>
      <c r="AO14" s="52">
        <f>'Zał. nr 2 kalkulacja - 2028 r.'!L38</f>
        <v>0</v>
      </c>
      <c r="AP14" s="52">
        <f>'Zał. nr 2 kalkulacja - 2028 r.'!M38</f>
        <v>0</v>
      </c>
      <c r="AQ14" s="52">
        <f>'Zał. nr 2 kalkulacja - 2028 r.'!N38</f>
        <v>0</v>
      </c>
    </row>
    <row r="15" spans="1:43" s="52" customFormat="1" x14ac:dyDescent="0.25">
      <c r="A15" s="52" t="str">
        <f>'Wniosek 2028 r.'!A53</f>
        <v/>
      </c>
      <c r="B15" s="60" t="str">
        <f>'Wniosek 2028 r.'!B53</f>
        <v/>
      </c>
      <c r="C15" s="58" t="str">
        <f>'Wniosek 2028 r.'!E53</f>
        <v/>
      </c>
      <c r="D15" s="58" t="str">
        <f>'Wniosek 2028 r.'!G53</f>
        <v/>
      </c>
      <c r="E15" s="55">
        <f>'Wniosek 2028 r.'!C178</f>
        <v>0</v>
      </c>
      <c r="F15" s="55">
        <f>'Wniosek 2028 r.'!C409</f>
        <v>0</v>
      </c>
      <c r="G15" s="57">
        <f>'Wniosek 2028 r.'!C294</f>
        <v>0</v>
      </c>
      <c r="H15" s="56">
        <f>'Wniosek 2028 r.'!D294</f>
        <v>0</v>
      </c>
      <c r="I15" s="64">
        <f>'Wniosek 2028 r.'!F294</f>
        <v>0</v>
      </c>
      <c r="J15" s="55">
        <f>'Wniosek 2028 r.'!H294</f>
        <v>0</v>
      </c>
      <c r="K15" s="54">
        <f>IFERROR('Wniosek 2028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- 2028 r.'!C39</f>
        <v>0</v>
      </c>
      <c r="AG15" s="52">
        <f>'Zał. nr 2 kalkulacja - 2028 r.'!D39</f>
        <v>0</v>
      </c>
      <c r="AH15" s="52">
        <f>'Zał. nr 2 kalkulacja - 2028 r.'!E39</f>
        <v>0</v>
      </c>
      <c r="AI15" s="52">
        <f>'Zał. nr 2 kalkulacja - 2028 r.'!F39</f>
        <v>0</v>
      </c>
      <c r="AJ15" s="52">
        <f>'Zał. nr 2 kalkulacja - 2028 r.'!G39</f>
        <v>0</v>
      </c>
      <c r="AK15" s="52">
        <f>'Zał. nr 2 kalkulacja - 2028 r.'!H39</f>
        <v>0</v>
      </c>
      <c r="AL15" s="52">
        <f>'Zał. nr 2 kalkulacja - 2028 r.'!I39</f>
        <v>0</v>
      </c>
      <c r="AM15" s="52">
        <f>'Zał. nr 2 kalkulacja - 2028 r.'!J39</f>
        <v>0</v>
      </c>
      <c r="AN15" s="52">
        <f>'Zał. nr 2 kalkulacja - 2028 r.'!K39</f>
        <v>0</v>
      </c>
      <c r="AO15" s="52">
        <f>'Zał. nr 2 kalkulacja - 2028 r.'!L39</f>
        <v>0</v>
      </c>
      <c r="AP15" s="52">
        <f>'Zał. nr 2 kalkulacja - 2028 r.'!M39</f>
        <v>0</v>
      </c>
      <c r="AQ15" s="52">
        <f>'Zał. nr 2 kalkulacja - 2028 r.'!N39</f>
        <v>0</v>
      </c>
    </row>
    <row r="16" spans="1:43" s="52" customFormat="1" x14ac:dyDescent="0.25">
      <c r="A16" s="52" t="str">
        <f>'Wniosek 2028 r.'!A54</f>
        <v/>
      </c>
      <c r="B16" s="60" t="str">
        <f>'Wniosek 2028 r.'!B54</f>
        <v/>
      </c>
      <c r="C16" s="58" t="str">
        <f>'Wniosek 2028 r.'!E54</f>
        <v/>
      </c>
      <c r="D16" s="58" t="str">
        <f>'Wniosek 2028 r.'!G54</f>
        <v/>
      </c>
      <c r="E16" s="55">
        <f>'Wniosek 2028 r.'!C179</f>
        <v>0</v>
      </c>
      <c r="F16" s="55">
        <f>'Wniosek 2028 r.'!C410</f>
        <v>0</v>
      </c>
      <c r="G16" s="57">
        <f>'Wniosek 2028 r.'!C295</f>
        <v>0</v>
      </c>
      <c r="H16" s="56">
        <f>'Wniosek 2028 r.'!D295</f>
        <v>0</v>
      </c>
      <c r="I16" s="64">
        <f>'Wniosek 2028 r.'!F295</f>
        <v>0</v>
      </c>
      <c r="J16" s="55">
        <f>'Wniosek 2028 r.'!H295</f>
        <v>0</v>
      </c>
      <c r="K16" s="54">
        <f>IFERROR('Wniosek 2028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- 2028 r.'!C40</f>
        <v>0</v>
      </c>
      <c r="AG16" s="52">
        <f>'Zał. nr 2 kalkulacja - 2028 r.'!D40</f>
        <v>0</v>
      </c>
      <c r="AH16" s="52">
        <f>'Zał. nr 2 kalkulacja - 2028 r.'!E40</f>
        <v>0</v>
      </c>
      <c r="AI16" s="52">
        <f>'Zał. nr 2 kalkulacja - 2028 r.'!F40</f>
        <v>0</v>
      </c>
      <c r="AJ16" s="52">
        <f>'Zał. nr 2 kalkulacja - 2028 r.'!G40</f>
        <v>0</v>
      </c>
      <c r="AK16" s="52">
        <f>'Zał. nr 2 kalkulacja - 2028 r.'!H40</f>
        <v>0</v>
      </c>
      <c r="AL16" s="52">
        <f>'Zał. nr 2 kalkulacja - 2028 r.'!I40</f>
        <v>0</v>
      </c>
      <c r="AM16" s="52">
        <f>'Zał. nr 2 kalkulacja - 2028 r.'!J40</f>
        <v>0</v>
      </c>
      <c r="AN16" s="52">
        <f>'Zał. nr 2 kalkulacja - 2028 r.'!K40</f>
        <v>0</v>
      </c>
      <c r="AO16" s="52">
        <f>'Zał. nr 2 kalkulacja - 2028 r.'!L40</f>
        <v>0</v>
      </c>
      <c r="AP16" s="52">
        <f>'Zał. nr 2 kalkulacja - 2028 r.'!M40</f>
        <v>0</v>
      </c>
      <c r="AQ16" s="52">
        <f>'Zał. nr 2 kalkulacja - 2028 r.'!N40</f>
        <v>0</v>
      </c>
    </row>
    <row r="17" spans="1:43" s="52" customFormat="1" x14ac:dyDescent="0.25">
      <c r="A17" s="52" t="str">
        <f>'Wniosek 2028 r.'!A55</f>
        <v/>
      </c>
      <c r="B17" s="60" t="str">
        <f>'Wniosek 2028 r.'!B55</f>
        <v/>
      </c>
      <c r="C17" s="58" t="str">
        <f>'Wniosek 2028 r.'!E55</f>
        <v/>
      </c>
      <c r="D17" s="58" t="str">
        <f>'Wniosek 2028 r.'!G55</f>
        <v/>
      </c>
      <c r="E17" s="55">
        <f>'Wniosek 2028 r.'!C180</f>
        <v>0</v>
      </c>
      <c r="F17" s="55">
        <f>'Wniosek 2028 r.'!C411</f>
        <v>0</v>
      </c>
      <c r="G17" s="57">
        <f>'Wniosek 2028 r.'!C296</f>
        <v>0</v>
      </c>
      <c r="H17" s="56">
        <f>'Wniosek 2028 r.'!D296</f>
        <v>0</v>
      </c>
      <c r="I17" s="64">
        <f>'Wniosek 2028 r.'!F296</f>
        <v>0</v>
      </c>
      <c r="J17" s="55">
        <f>'Wniosek 2028 r.'!H296</f>
        <v>0</v>
      </c>
      <c r="K17" s="54">
        <f>IFERROR('Wniosek 2028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- 2028 r.'!C41</f>
        <v>0</v>
      </c>
      <c r="AG17" s="52">
        <f>'Zał. nr 2 kalkulacja - 2028 r.'!D41</f>
        <v>0</v>
      </c>
      <c r="AH17" s="52">
        <f>'Zał. nr 2 kalkulacja - 2028 r.'!E41</f>
        <v>0</v>
      </c>
      <c r="AI17" s="52">
        <f>'Zał. nr 2 kalkulacja - 2028 r.'!F41</f>
        <v>0</v>
      </c>
      <c r="AJ17" s="52">
        <f>'Zał. nr 2 kalkulacja - 2028 r.'!G41</f>
        <v>0</v>
      </c>
      <c r="AK17" s="52">
        <f>'Zał. nr 2 kalkulacja - 2028 r.'!H41</f>
        <v>0</v>
      </c>
      <c r="AL17" s="52">
        <f>'Zał. nr 2 kalkulacja - 2028 r.'!I41</f>
        <v>0</v>
      </c>
      <c r="AM17" s="52">
        <f>'Zał. nr 2 kalkulacja - 2028 r.'!J41</f>
        <v>0</v>
      </c>
      <c r="AN17" s="52">
        <f>'Zał. nr 2 kalkulacja - 2028 r.'!K41</f>
        <v>0</v>
      </c>
      <c r="AO17" s="52">
        <f>'Zał. nr 2 kalkulacja - 2028 r.'!L41</f>
        <v>0</v>
      </c>
      <c r="AP17" s="52">
        <f>'Zał. nr 2 kalkulacja - 2028 r.'!M41</f>
        <v>0</v>
      </c>
      <c r="AQ17" s="52">
        <f>'Zał. nr 2 kalkulacja - 2028 r.'!N41</f>
        <v>0</v>
      </c>
    </row>
    <row r="18" spans="1:43" s="52" customFormat="1" x14ac:dyDescent="0.25">
      <c r="A18" s="52" t="str">
        <f>'Wniosek 2028 r.'!A56</f>
        <v/>
      </c>
      <c r="B18" s="60" t="str">
        <f>'Wniosek 2028 r.'!B56</f>
        <v/>
      </c>
      <c r="C18" s="58" t="str">
        <f>'Wniosek 2028 r.'!E56</f>
        <v/>
      </c>
      <c r="D18" s="58" t="str">
        <f>'Wniosek 2028 r.'!G56</f>
        <v/>
      </c>
      <c r="E18" s="55">
        <f>'Wniosek 2028 r.'!C181</f>
        <v>0</v>
      </c>
      <c r="F18" s="55">
        <f>'Wniosek 2028 r.'!C412</f>
        <v>0</v>
      </c>
      <c r="G18" s="57">
        <f>'Wniosek 2028 r.'!C297</f>
        <v>0</v>
      </c>
      <c r="H18" s="56">
        <f>'Wniosek 2028 r.'!D297</f>
        <v>0</v>
      </c>
      <c r="I18" s="64">
        <f>'Wniosek 2028 r.'!F297</f>
        <v>0</v>
      </c>
      <c r="J18" s="55">
        <f>'Wniosek 2028 r.'!H297</f>
        <v>0</v>
      </c>
      <c r="K18" s="54">
        <f>IFERROR('Wniosek 2028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- 2028 r.'!C42</f>
        <v>0</v>
      </c>
      <c r="AG18" s="52">
        <f>'Zał. nr 2 kalkulacja - 2028 r.'!D42</f>
        <v>0</v>
      </c>
      <c r="AH18" s="52">
        <f>'Zał. nr 2 kalkulacja - 2028 r.'!E42</f>
        <v>0</v>
      </c>
      <c r="AI18" s="52">
        <f>'Zał. nr 2 kalkulacja - 2028 r.'!F42</f>
        <v>0</v>
      </c>
      <c r="AJ18" s="52">
        <f>'Zał. nr 2 kalkulacja - 2028 r.'!G42</f>
        <v>0</v>
      </c>
      <c r="AK18" s="52">
        <f>'Zał. nr 2 kalkulacja - 2028 r.'!H42</f>
        <v>0</v>
      </c>
      <c r="AL18" s="52">
        <f>'Zał. nr 2 kalkulacja - 2028 r.'!I42</f>
        <v>0</v>
      </c>
      <c r="AM18" s="52">
        <f>'Zał. nr 2 kalkulacja - 2028 r.'!J42</f>
        <v>0</v>
      </c>
      <c r="AN18" s="52">
        <f>'Zał. nr 2 kalkulacja - 2028 r.'!K42</f>
        <v>0</v>
      </c>
      <c r="AO18" s="52">
        <f>'Zał. nr 2 kalkulacja - 2028 r.'!L42</f>
        <v>0</v>
      </c>
      <c r="AP18" s="52">
        <f>'Zał. nr 2 kalkulacja - 2028 r.'!M42</f>
        <v>0</v>
      </c>
      <c r="AQ18" s="52">
        <f>'Zał. nr 2 kalkulacja - 2028 r.'!N42</f>
        <v>0</v>
      </c>
    </row>
    <row r="19" spans="1:43" s="52" customFormat="1" x14ac:dyDescent="0.25">
      <c r="A19" s="52" t="str">
        <f>'Wniosek 2028 r.'!A57</f>
        <v/>
      </c>
      <c r="B19" s="60" t="str">
        <f>'Wniosek 2028 r.'!B57</f>
        <v/>
      </c>
      <c r="C19" s="58" t="str">
        <f>'Wniosek 2028 r.'!E57</f>
        <v/>
      </c>
      <c r="D19" s="58" t="str">
        <f>'Wniosek 2028 r.'!G57</f>
        <v/>
      </c>
      <c r="E19" s="55">
        <f>'Wniosek 2028 r.'!C182</f>
        <v>0</v>
      </c>
      <c r="F19" s="55">
        <f>'Wniosek 2028 r.'!C413</f>
        <v>0</v>
      </c>
      <c r="G19" s="57">
        <f>'Wniosek 2028 r.'!C298</f>
        <v>0</v>
      </c>
      <c r="H19" s="56">
        <f>'Wniosek 2028 r.'!D298</f>
        <v>0</v>
      </c>
      <c r="I19" s="64">
        <f>'Wniosek 2028 r.'!F298</f>
        <v>0</v>
      </c>
      <c r="J19" s="55">
        <f>'Wniosek 2028 r.'!H298</f>
        <v>0</v>
      </c>
      <c r="K19" s="54">
        <f>IFERROR('Wniosek 2028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- 2028 r.'!C43</f>
        <v>0</v>
      </c>
      <c r="AG19" s="52">
        <f>'Zał. nr 2 kalkulacja - 2028 r.'!D43</f>
        <v>0</v>
      </c>
      <c r="AH19" s="52">
        <f>'Zał. nr 2 kalkulacja - 2028 r.'!E43</f>
        <v>0</v>
      </c>
      <c r="AI19" s="52">
        <f>'Zał. nr 2 kalkulacja - 2028 r.'!F43</f>
        <v>0</v>
      </c>
      <c r="AJ19" s="52">
        <f>'Zał. nr 2 kalkulacja - 2028 r.'!G43</f>
        <v>0</v>
      </c>
      <c r="AK19" s="52">
        <f>'Zał. nr 2 kalkulacja - 2028 r.'!H43</f>
        <v>0</v>
      </c>
      <c r="AL19" s="52">
        <f>'Zał. nr 2 kalkulacja - 2028 r.'!I43</f>
        <v>0</v>
      </c>
      <c r="AM19" s="52">
        <f>'Zał. nr 2 kalkulacja - 2028 r.'!J43</f>
        <v>0</v>
      </c>
      <c r="AN19" s="52">
        <f>'Zał. nr 2 kalkulacja - 2028 r.'!K43</f>
        <v>0</v>
      </c>
      <c r="AO19" s="52">
        <f>'Zał. nr 2 kalkulacja - 2028 r.'!L43</f>
        <v>0</v>
      </c>
      <c r="AP19" s="52">
        <f>'Zał. nr 2 kalkulacja - 2028 r.'!M43</f>
        <v>0</v>
      </c>
      <c r="AQ19" s="52">
        <f>'Zał. nr 2 kalkulacja - 2028 r.'!N43</f>
        <v>0</v>
      </c>
    </row>
    <row r="20" spans="1:43" s="52" customFormat="1" x14ac:dyDescent="0.25">
      <c r="A20" s="52" t="str">
        <f>'Wniosek 2028 r.'!A58</f>
        <v/>
      </c>
      <c r="B20" s="60" t="str">
        <f>'Wniosek 2028 r.'!B58</f>
        <v/>
      </c>
      <c r="C20" s="58" t="str">
        <f>'Wniosek 2028 r.'!E58</f>
        <v/>
      </c>
      <c r="D20" s="58" t="str">
        <f>'Wniosek 2028 r.'!G58</f>
        <v/>
      </c>
      <c r="E20" s="55">
        <f>'Wniosek 2028 r.'!C183</f>
        <v>0</v>
      </c>
      <c r="F20" s="55">
        <f>'Wniosek 2028 r.'!C414</f>
        <v>0</v>
      </c>
      <c r="G20" s="57">
        <f>'Wniosek 2028 r.'!C299</f>
        <v>0</v>
      </c>
      <c r="H20" s="56">
        <f>'Wniosek 2028 r.'!D299</f>
        <v>0</v>
      </c>
      <c r="I20" s="64">
        <f>'Wniosek 2028 r.'!F299</f>
        <v>0</v>
      </c>
      <c r="J20" s="55">
        <f>'Wniosek 2028 r.'!H299</f>
        <v>0</v>
      </c>
      <c r="K20" s="54">
        <f>IFERROR('Wniosek 2028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- 2028 r.'!C44</f>
        <v>0</v>
      </c>
      <c r="AG20" s="52">
        <f>'Zał. nr 2 kalkulacja - 2028 r.'!D44</f>
        <v>0</v>
      </c>
      <c r="AH20" s="52">
        <f>'Zał. nr 2 kalkulacja - 2028 r.'!E44</f>
        <v>0</v>
      </c>
      <c r="AI20" s="52">
        <f>'Zał. nr 2 kalkulacja - 2028 r.'!F44</f>
        <v>0</v>
      </c>
      <c r="AJ20" s="52">
        <f>'Zał. nr 2 kalkulacja - 2028 r.'!G44</f>
        <v>0</v>
      </c>
      <c r="AK20" s="52">
        <f>'Zał. nr 2 kalkulacja - 2028 r.'!H44</f>
        <v>0</v>
      </c>
      <c r="AL20" s="52">
        <f>'Zał. nr 2 kalkulacja - 2028 r.'!I44</f>
        <v>0</v>
      </c>
      <c r="AM20" s="52">
        <f>'Zał. nr 2 kalkulacja - 2028 r.'!J44</f>
        <v>0</v>
      </c>
      <c r="AN20" s="52">
        <f>'Zał. nr 2 kalkulacja - 2028 r.'!K44</f>
        <v>0</v>
      </c>
      <c r="AO20" s="52">
        <f>'Zał. nr 2 kalkulacja - 2028 r.'!L44</f>
        <v>0</v>
      </c>
      <c r="AP20" s="52">
        <f>'Zał. nr 2 kalkulacja - 2028 r.'!M44</f>
        <v>0</v>
      </c>
      <c r="AQ20" s="52">
        <f>'Zał. nr 2 kalkulacja - 2028 r.'!N44</f>
        <v>0</v>
      </c>
    </row>
    <row r="21" spans="1:43" s="52" customFormat="1" x14ac:dyDescent="0.25">
      <c r="A21" s="52" t="str">
        <f>'Wniosek 2028 r.'!A59</f>
        <v/>
      </c>
      <c r="B21" s="60" t="str">
        <f>'Wniosek 2028 r.'!B59</f>
        <v/>
      </c>
      <c r="C21" s="58" t="str">
        <f>'Wniosek 2028 r.'!E59</f>
        <v/>
      </c>
      <c r="D21" s="58" t="str">
        <f>'Wniosek 2028 r.'!G59</f>
        <v/>
      </c>
      <c r="E21" s="55">
        <f>'Wniosek 2028 r.'!C184</f>
        <v>0</v>
      </c>
      <c r="F21" s="55">
        <f>'Wniosek 2028 r.'!C415</f>
        <v>0</v>
      </c>
      <c r="G21" s="57">
        <f>'Wniosek 2028 r.'!C300</f>
        <v>0</v>
      </c>
      <c r="H21" s="56">
        <f>'Wniosek 2028 r.'!D300</f>
        <v>0</v>
      </c>
      <c r="I21" s="64">
        <f>'Wniosek 2028 r.'!F300</f>
        <v>0</v>
      </c>
      <c r="J21" s="55">
        <f>'Wniosek 2028 r.'!H300</f>
        <v>0</v>
      </c>
      <c r="K21" s="54">
        <f>IFERROR('Wniosek 2028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- 2028 r.'!C45</f>
        <v>0</v>
      </c>
      <c r="AG21" s="52">
        <f>'Zał. nr 2 kalkulacja - 2028 r.'!D45</f>
        <v>0</v>
      </c>
      <c r="AH21" s="52">
        <f>'Zał. nr 2 kalkulacja - 2028 r.'!E45</f>
        <v>0</v>
      </c>
      <c r="AI21" s="52">
        <f>'Zał. nr 2 kalkulacja - 2028 r.'!F45</f>
        <v>0</v>
      </c>
      <c r="AJ21" s="52">
        <f>'Zał. nr 2 kalkulacja - 2028 r.'!G45</f>
        <v>0</v>
      </c>
      <c r="AK21" s="52">
        <f>'Zał. nr 2 kalkulacja - 2028 r.'!H45</f>
        <v>0</v>
      </c>
      <c r="AL21" s="52">
        <f>'Zał. nr 2 kalkulacja - 2028 r.'!I45</f>
        <v>0</v>
      </c>
      <c r="AM21" s="52">
        <f>'Zał. nr 2 kalkulacja - 2028 r.'!J45</f>
        <v>0</v>
      </c>
      <c r="AN21" s="52">
        <f>'Zał. nr 2 kalkulacja - 2028 r.'!K45</f>
        <v>0</v>
      </c>
      <c r="AO21" s="52">
        <f>'Zał. nr 2 kalkulacja - 2028 r.'!L45</f>
        <v>0</v>
      </c>
      <c r="AP21" s="52">
        <f>'Zał. nr 2 kalkulacja - 2028 r.'!M45</f>
        <v>0</v>
      </c>
      <c r="AQ21" s="52">
        <f>'Zał. nr 2 kalkulacja - 2028 r.'!N45</f>
        <v>0</v>
      </c>
    </row>
    <row r="22" spans="1:43" s="52" customFormat="1" x14ac:dyDescent="0.25">
      <c r="A22" s="52" t="str">
        <f>'Wniosek 2028 r.'!A60</f>
        <v/>
      </c>
      <c r="B22" s="60" t="str">
        <f>'Wniosek 2028 r.'!B60</f>
        <v/>
      </c>
      <c r="C22" s="58" t="str">
        <f>'Wniosek 2028 r.'!E60</f>
        <v/>
      </c>
      <c r="D22" s="58" t="str">
        <f>'Wniosek 2028 r.'!G60</f>
        <v/>
      </c>
      <c r="E22" s="55">
        <f>'Wniosek 2028 r.'!C185</f>
        <v>0</v>
      </c>
      <c r="F22" s="55">
        <f>'Wniosek 2028 r.'!C416</f>
        <v>0</v>
      </c>
      <c r="G22" s="57">
        <f>'Wniosek 2028 r.'!C301</f>
        <v>0</v>
      </c>
      <c r="H22" s="56">
        <f>'Wniosek 2028 r.'!D301</f>
        <v>0</v>
      </c>
      <c r="I22" s="64">
        <f>'Wniosek 2028 r.'!F301</f>
        <v>0</v>
      </c>
      <c r="J22" s="55">
        <f>'Wniosek 2028 r.'!H301</f>
        <v>0</v>
      </c>
      <c r="K22" s="54">
        <f>IFERROR('Wniosek 2028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- 2028 r.'!C46</f>
        <v>0</v>
      </c>
      <c r="AG22" s="52">
        <f>'Zał. nr 2 kalkulacja - 2028 r.'!D46</f>
        <v>0</v>
      </c>
      <c r="AH22" s="52">
        <f>'Zał. nr 2 kalkulacja - 2028 r.'!E46</f>
        <v>0</v>
      </c>
      <c r="AI22" s="52">
        <f>'Zał. nr 2 kalkulacja - 2028 r.'!F46</f>
        <v>0</v>
      </c>
      <c r="AJ22" s="52">
        <f>'Zał. nr 2 kalkulacja - 2028 r.'!G46</f>
        <v>0</v>
      </c>
      <c r="AK22" s="52">
        <f>'Zał. nr 2 kalkulacja - 2028 r.'!H46</f>
        <v>0</v>
      </c>
      <c r="AL22" s="52">
        <f>'Zał. nr 2 kalkulacja - 2028 r.'!I46</f>
        <v>0</v>
      </c>
      <c r="AM22" s="52">
        <f>'Zał. nr 2 kalkulacja - 2028 r.'!J46</f>
        <v>0</v>
      </c>
      <c r="AN22" s="52">
        <f>'Zał. nr 2 kalkulacja - 2028 r.'!K46</f>
        <v>0</v>
      </c>
      <c r="AO22" s="52">
        <f>'Zał. nr 2 kalkulacja - 2028 r.'!L46</f>
        <v>0</v>
      </c>
      <c r="AP22" s="52">
        <f>'Zał. nr 2 kalkulacja - 2028 r.'!M46</f>
        <v>0</v>
      </c>
      <c r="AQ22" s="52">
        <f>'Zał. nr 2 kalkulacja - 2028 r.'!N46</f>
        <v>0</v>
      </c>
    </row>
    <row r="23" spans="1:43" s="52" customFormat="1" x14ac:dyDescent="0.25">
      <c r="A23" s="52" t="str">
        <f>'Wniosek 2028 r.'!A61</f>
        <v/>
      </c>
      <c r="B23" s="60" t="str">
        <f>'Wniosek 2028 r.'!B61</f>
        <v/>
      </c>
      <c r="C23" s="58" t="str">
        <f>'Wniosek 2028 r.'!E61</f>
        <v/>
      </c>
      <c r="D23" s="58" t="str">
        <f>'Wniosek 2028 r.'!G61</f>
        <v/>
      </c>
      <c r="E23" s="55">
        <f>'Wniosek 2028 r.'!C186</f>
        <v>0</v>
      </c>
      <c r="F23" s="55">
        <f>'Wniosek 2028 r.'!C417</f>
        <v>0</v>
      </c>
      <c r="G23" s="57">
        <f>'Wniosek 2028 r.'!C302</f>
        <v>0</v>
      </c>
      <c r="H23" s="56">
        <f>'Wniosek 2028 r.'!D302</f>
        <v>0</v>
      </c>
      <c r="I23" s="64">
        <f>'Wniosek 2028 r.'!F302</f>
        <v>0</v>
      </c>
      <c r="J23" s="55">
        <f>'Wniosek 2028 r.'!H302</f>
        <v>0</v>
      </c>
      <c r="K23" s="54">
        <f>IFERROR('Wniosek 2028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- 2028 r.'!C47</f>
        <v>0</v>
      </c>
      <c r="AG23" s="52">
        <f>'Zał. nr 2 kalkulacja - 2028 r.'!D47</f>
        <v>0</v>
      </c>
      <c r="AH23" s="52">
        <f>'Zał. nr 2 kalkulacja - 2028 r.'!E47</f>
        <v>0</v>
      </c>
      <c r="AI23" s="52">
        <f>'Zał. nr 2 kalkulacja - 2028 r.'!F47</f>
        <v>0</v>
      </c>
      <c r="AJ23" s="52">
        <f>'Zał. nr 2 kalkulacja - 2028 r.'!G47</f>
        <v>0</v>
      </c>
      <c r="AK23" s="52">
        <f>'Zał. nr 2 kalkulacja - 2028 r.'!H47</f>
        <v>0</v>
      </c>
      <c r="AL23" s="52">
        <f>'Zał. nr 2 kalkulacja - 2028 r.'!I47</f>
        <v>0</v>
      </c>
      <c r="AM23" s="52">
        <f>'Zał. nr 2 kalkulacja - 2028 r.'!J47</f>
        <v>0</v>
      </c>
      <c r="AN23" s="52">
        <f>'Zał. nr 2 kalkulacja - 2028 r.'!K47</f>
        <v>0</v>
      </c>
      <c r="AO23" s="52">
        <f>'Zał. nr 2 kalkulacja - 2028 r.'!L47</f>
        <v>0</v>
      </c>
      <c r="AP23" s="52">
        <f>'Zał. nr 2 kalkulacja - 2028 r.'!M47</f>
        <v>0</v>
      </c>
      <c r="AQ23" s="52">
        <f>'Zał. nr 2 kalkulacja - 2028 r.'!N47</f>
        <v>0</v>
      </c>
    </row>
    <row r="24" spans="1:43" s="52" customFormat="1" x14ac:dyDescent="0.25">
      <c r="A24" s="52" t="str">
        <f>'Wniosek 2028 r.'!A62</f>
        <v/>
      </c>
      <c r="B24" s="60" t="str">
        <f>'Wniosek 2028 r.'!B62</f>
        <v/>
      </c>
      <c r="C24" s="58" t="str">
        <f>'Wniosek 2028 r.'!E62</f>
        <v/>
      </c>
      <c r="D24" s="58" t="str">
        <f>'Wniosek 2028 r.'!G62</f>
        <v/>
      </c>
      <c r="E24" s="55">
        <f>'Wniosek 2028 r.'!C187</f>
        <v>0</v>
      </c>
      <c r="F24" s="55">
        <f>'Wniosek 2028 r.'!C418</f>
        <v>0</v>
      </c>
      <c r="G24" s="57">
        <f>'Wniosek 2028 r.'!C303</f>
        <v>0</v>
      </c>
      <c r="H24" s="56">
        <f>'Wniosek 2028 r.'!D303</f>
        <v>0</v>
      </c>
      <c r="I24" s="64">
        <f>'Wniosek 2028 r.'!F303</f>
        <v>0</v>
      </c>
      <c r="J24" s="55">
        <f>'Wniosek 2028 r.'!H303</f>
        <v>0</v>
      </c>
      <c r="K24" s="54">
        <f>IFERROR('Wniosek 2028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- 2028 r.'!C48</f>
        <v>0</v>
      </c>
      <c r="AG24" s="52">
        <f>'Zał. nr 2 kalkulacja - 2028 r.'!D48</f>
        <v>0</v>
      </c>
      <c r="AH24" s="52">
        <f>'Zał. nr 2 kalkulacja - 2028 r.'!E48</f>
        <v>0</v>
      </c>
      <c r="AI24" s="52">
        <f>'Zał. nr 2 kalkulacja - 2028 r.'!F48</f>
        <v>0</v>
      </c>
      <c r="AJ24" s="52">
        <f>'Zał. nr 2 kalkulacja - 2028 r.'!G48</f>
        <v>0</v>
      </c>
      <c r="AK24" s="52">
        <f>'Zał. nr 2 kalkulacja - 2028 r.'!H48</f>
        <v>0</v>
      </c>
      <c r="AL24" s="52">
        <f>'Zał. nr 2 kalkulacja - 2028 r.'!I48</f>
        <v>0</v>
      </c>
      <c r="AM24" s="52">
        <f>'Zał. nr 2 kalkulacja - 2028 r.'!J48</f>
        <v>0</v>
      </c>
      <c r="AN24" s="52">
        <f>'Zał. nr 2 kalkulacja - 2028 r.'!K48</f>
        <v>0</v>
      </c>
      <c r="AO24" s="52">
        <f>'Zał. nr 2 kalkulacja - 2028 r.'!L48</f>
        <v>0</v>
      </c>
      <c r="AP24" s="52">
        <f>'Zał. nr 2 kalkulacja - 2028 r.'!M48</f>
        <v>0</v>
      </c>
      <c r="AQ24" s="52">
        <f>'Zał. nr 2 kalkulacja - 2028 r.'!N48</f>
        <v>0</v>
      </c>
    </row>
    <row r="25" spans="1:43" s="52" customFormat="1" x14ac:dyDescent="0.25">
      <c r="A25" s="52" t="str">
        <f>'Wniosek 2028 r.'!A63</f>
        <v/>
      </c>
      <c r="B25" s="60" t="str">
        <f>'Wniosek 2028 r.'!B63</f>
        <v/>
      </c>
      <c r="C25" s="58" t="str">
        <f>'Wniosek 2028 r.'!E63</f>
        <v/>
      </c>
      <c r="D25" s="58" t="str">
        <f>'Wniosek 2028 r.'!G63</f>
        <v/>
      </c>
      <c r="E25" s="55">
        <f>'Wniosek 2028 r.'!C188</f>
        <v>0</v>
      </c>
      <c r="F25" s="55">
        <f>'Wniosek 2028 r.'!C419</f>
        <v>0</v>
      </c>
      <c r="G25" s="57">
        <f>'Wniosek 2028 r.'!C304</f>
        <v>0</v>
      </c>
      <c r="H25" s="56">
        <f>'Wniosek 2028 r.'!D304</f>
        <v>0</v>
      </c>
      <c r="I25" s="64">
        <f>'Wniosek 2028 r.'!F304</f>
        <v>0</v>
      </c>
      <c r="J25" s="55">
        <f>'Wniosek 2028 r.'!H304</f>
        <v>0</v>
      </c>
      <c r="K25" s="54">
        <f>IFERROR('Wniosek 2028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- 2028 r.'!C49</f>
        <v>0</v>
      </c>
      <c r="AG25" s="52">
        <f>'Zał. nr 2 kalkulacja - 2028 r.'!D49</f>
        <v>0</v>
      </c>
      <c r="AH25" s="52">
        <f>'Zał. nr 2 kalkulacja - 2028 r.'!E49</f>
        <v>0</v>
      </c>
      <c r="AI25" s="52">
        <f>'Zał. nr 2 kalkulacja - 2028 r.'!F49</f>
        <v>0</v>
      </c>
      <c r="AJ25" s="52">
        <f>'Zał. nr 2 kalkulacja - 2028 r.'!G49</f>
        <v>0</v>
      </c>
      <c r="AK25" s="52">
        <f>'Zał. nr 2 kalkulacja - 2028 r.'!H49</f>
        <v>0</v>
      </c>
      <c r="AL25" s="52">
        <f>'Zał. nr 2 kalkulacja - 2028 r.'!I49</f>
        <v>0</v>
      </c>
      <c r="AM25" s="52">
        <f>'Zał. nr 2 kalkulacja - 2028 r.'!J49</f>
        <v>0</v>
      </c>
      <c r="AN25" s="52">
        <f>'Zał. nr 2 kalkulacja - 2028 r.'!K49</f>
        <v>0</v>
      </c>
      <c r="AO25" s="52">
        <f>'Zał. nr 2 kalkulacja - 2028 r.'!L49</f>
        <v>0</v>
      </c>
      <c r="AP25" s="52">
        <f>'Zał. nr 2 kalkulacja - 2028 r.'!M49</f>
        <v>0</v>
      </c>
      <c r="AQ25" s="52">
        <f>'Zał. nr 2 kalkulacja - 2028 r.'!N49</f>
        <v>0</v>
      </c>
    </row>
    <row r="26" spans="1:43" s="52" customFormat="1" x14ac:dyDescent="0.25">
      <c r="A26" s="52" t="str">
        <f>'Wniosek 2028 r.'!A64</f>
        <v/>
      </c>
      <c r="B26" s="60" t="str">
        <f>'Wniosek 2028 r.'!B64</f>
        <v/>
      </c>
      <c r="C26" s="58" t="str">
        <f>'Wniosek 2028 r.'!E64</f>
        <v/>
      </c>
      <c r="D26" s="58" t="str">
        <f>'Wniosek 2028 r.'!G64</f>
        <v/>
      </c>
      <c r="E26" s="55">
        <f>'Wniosek 2028 r.'!C189</f>
        <v>0</v>
      </c>
      <c r="F26" s="55">
        <f>'Wniosek 2028 r.'!C420</f>
        <v>0</v>
      </c>
      <c r="G26" s="57">
        <f>'Wniosek 2028 r.'!C305</f>
        <v>0</v>
      </c>
      <c r="H26" s="56">
        <f>'Wniosek 2028 r.'!D305</f>
        <v>0</v>
      </c>
      <c r="I26" s="64">
        <f>'Wniosek 2028 r.'!F305</f>
        <v>0</v>
      </c>
      <c r="J26" s="55">
        <f>'Wniosek 2028 r.'!H305</f>
        <v>0</v>
      </c>
      <c r="K26" s="54">
        <f>IFERROR('Wniosek 2028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- 2028 r.'!C50</f>
        <v>0</v>
      </c>
      <c r="AG26" s="52">
        <f>'Zał. nr 2 kalkulacja - 2028 r.'!D50</f>
        <v>0</v>
      </c>
      <c r="AH26" s="52">
        <f>'Zał. nr 2 kalkulacja - 2028 r.'!E50</f>
        <v>0</v>
      </c>
      <c r="AI26" s="52">
        <f>'Zał. nr 2 kalkulacja - 2028 r.'!F50</f>
        <v>0</v>
      </c>
      <c r="AJ26" s="52">
        <f>'Zał. nr 2 kalkulacja - 2028 r.'!G50</f>
        <v>0</v>
      </c>
      <c r="AK26" s="52">
        <f>'Zał. nr 2 kalkulacja - 2028 r.'!H50</f>
        <v>0</v>
      </c>
      <c r="AL26" s="52">
        <f>'Zał. nr 2 kalkulacja - 2028 r.'!I50</f>
        <v>0</v>
      </c>
      <c r="AM26" s="52">
        <f>'Zał. nr 2 kalkulacja - 2028 r.'!J50</f>
        <v>0</v>
      </c>
      <c r="AN26" s="52">
        <f>'Zał. nr 2 kalkulacja - 2028 r.'!K50</f>
        <v>0</v>
      </c>
      <c r="AO26" s="52">
        <f>'Zał. nr 2 kalkulacja - 2028 r.'!L50</f>
        <v>0</v>
      </c>
      <c r="AP26" s="52">
        <f>'Zał. nr 2 kalkulacja - 2028 r.'!M50</f>
        <v>0</v>
      </c>
      <c r="AQ26" s="52">
        <f>'Zał. nr 2 kalkulacja - 2028 r.'!N50</f>
        <v>0</v>
      </c>
    </row>
    <row r="27" spans="1:43" s="52" customFormat="1" x14ac:dyDescent="0.25">
      <c r="A27" s="52" t="str">
        <f>'Wniosek 2028 r.'!A65</f>
        <v/>
      </c>
      <c r="B27" s="60" t="str">
        <f>'Wniosek 2028 r.'!B65</f>
        <v/>
      </c>
      <c r="C27" s="58" t="str">
        <f>'Wniosek 2028 r.'!E65</f>
        <v/>
      </c>
      <c r="D27" s="58" t="str">
        <f>'Wniosek 2028 r.'!G65</f>
        <v/>
      </c>
      <c r="E27" s="55">
        <f>'Wniosek 2028 r.'!C190</f>
        <v>0</v>
      </c>
      <c r="F27" s="55">
        <f>'Wniosek 2028 r.'!C421</f>
        <v>0</v>
      </c>
      <c r="G27" s="57">
        <f>'Wniosek 2028 r.'!C306</f>
        <v>0</v>
      </c>
      <c r="H27" s="56">
        <f>'Wniosek 2028 r.'!D306</f>
        <v>0</v>
      </c>
      <c r="I27" s="64">
        <f>'Wniosek 2028 r.'!F306</f>
        <v>0</v>
      </c>
      <c r="J27" s="55">
        <f>'Wniosek 2028 r.'!H306</f>
        <v>0</v>
      </c>
      <c r="K27" s="54">
        <f>IFERROR('Wniosek 2028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- 2028 r.'!C51</f>
        <v>0</v>
      </c>
      <c r="AG27" s="52">
        <f>'Zał. nr 2 kalkulacja - 2028 r.'!D51</f>
        <v>0</v>
      </c>
      <c r="AH27" s="52">
        <f>'Zał. nr 2 kalkulacja - 2028 r.'!E51</f>
        <v>0</v>
      </c>
      <c r="AI27" s="52">
        <f>'Zał. nr 2 kalkulacja - 2028 r.'!F51</f>
        <v>0</v>
      </c>
      <c r="AJ27" s="52">
        <f>'Zał. nr 2 kalkulacja - 2028 r.'!G51</f>
        <v>0</v>
      </c>
      <c r="AK27" s="52">
        <f>'Zał. nr 2 kalkulacja - 2028 r.'!H51</f>
        <v>0</v>
      </c>
      <c r="AL27" s="52">
        <f>'Zał. nr 2 kalkulacja - 2028 r.'!I51</f>
        <v>0</v>
      </c>
      <c r="AM27" s="52">
        <f>'Zał. nr 2 kalkulacja - 2028 r.'!J51</f>
        <v>0</v>
      </c>
      <c r="AN27" s="52">
        <f>'Zał. nr 2 kalkulacja - 2028 r.'!K51</f>
        <v>0</v>
      </c>
      <c r="AO27" s="52">
        <f>'Zał. nr 2 kalkulacja - 2028 r.'!L51</f>
        <v>0</v>
      </c>
      <c r="AP27" s="52">
        <f>'Zał. nr 2 kalkulacja - 2028 r.'!M51</f>
        <v>0</v>
      </c>
      <c r="AQ27" s="52">
        <f>'Zał. nr 2 kalkulacja - 2028 r.'!N51</f>
        <v>0</v>
      </c>
    </row>
    <row r="28" spans="1:43" s="52" customFormat="1" x14ac:dyDescent="0.25">
      <c r="A28" s="52" t="str">
        <f>'Wniosek 2028 r.'!A66</f>
        <v/>
      </c>
      <c r="B28" s="60" t="str">
        <f>'Wniosek 2028 r.'!B66</f>
        <v/>
      </c>
      <c r="C28" s="58" t="str">
        <f>'Wniosek 2028 r.'!E66</f>
        <v/>
      </c>
      <c r="D28" s="58" t="str">
        <f>'Wniosek 2028 r.'!G66</f>
        <v/>
      </c>
      <c r="E28" s="55">
        <f>'Wniosek 2028 r.'!C191</f>
        <v>0</v>
      </c>
      <c r="F28" s="55">
        <f>'Wniosek 2028 r.'!C422</f>
        <v>0</v>
      </c>
      <c r="G28" s="57">
        <f>'Wniosek 2028 r.'!C307</f>
        <v>0</v>
      </c>
      <c r="H28" s="56">
        <f>'Wniosek 2028 r.'!D307</f>
        <v>0</v>
      </c>
      <c r="I28" s="64">
        <f>'Wniosek 2028 r.'!F307</f>
        <v>0</v>
      </c>
      <c r="J28" s="55">
        <f>'Wniosek 2028 r.'!H307</f>
        <v>0</v>
      </c>
      <c r="K28" s="54">
        <f>IFERROR('Wniosek 2028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- 2028 r.'!C52</f>
        <v>0</v>
      </c>
      <c r="AG28" s="52">
        <f>'Zał. nr 2 kalkulacja - 2028 r.'!D52</f>
        <v>0</v>
      </c>
      <c r="AH28" s="52">
        <f>'Zał. nr 2 kalkulacja - 2028 r.'!E52</f>
        <v>0</v>
      </c>
      <c r="AI28" s="52">
        <f>'Zał. nr 2 kalkulacja - 2028 r.'!F52</f>
        <v>0</v>
      </c>
      <c r="AJ28" s="52">
        <f>'Zał. nr 2 kalkulacja - 2028 r.'!G52</f>
        <v>0</v>
      </c>
      <c r="AK28" s="52">
        <f>'Zał. nr 2 kalkulacja - 2028 r.'!H52</f>
        <v>0</v>
      </c>
      <c r="AL28" s="52">
        <f>'Zał. nr 2 kalkulacja - 2028 r.'!I52</f>
        <v>0</v>
      </c>
      <c r="AM28" s="52">
        <f>'Zał. nr 2 kalkulacja - 2028 r.'!J52</f>
        <v>0</v>
      </c>
      <c r="AN28" s="52">
        <f>'Zał. nr 2 kalkulacja - 2028 r.'!K52</f>
        <v>0</v>
      </c>
      <c r="AO28" s="52">
        <f>'Zał. nr 2 kalkulacja - 2028 r.'!L52</f>
        <v>0</v>
      </c>
      <c r="AP28" s="52">
        <f>'Zał. nr 2 kalkulacja - 2028 r.'!M52</f>
        <v>0</v>
      </c>
      <c r="AQ28" s="52">
        <f>'Zał. nr 2 kalkulacja - 2028 r.'!N52</f>
        <v>0</v>
      </c>
    </row>
    <row r="29" spans="1:43" s="52" customFormat="1" x14ac:dyDescent="0.25">
      <c r="A29" s="52" t="str">
        <f>'Wniosek 2028 r.'!A67</f>
        <v/>
      </c>
      <c r="B29" s="60" t="str">
        <f>'Wniosek 2028 r.'!B67</f>
        <v/>
      </c>
      <c r="C29" s="58" t="str">
        <f>'Wniosek 2028 r.'!E67</f>
        <v/>
      </c>
      <c r="D29" s="58" t="str">
        <f>'Wniosek 2028 r.'!G67</f>
        <v/>
      </c>
      <c r="E29" s="55">
        <f>'Wniosek 2028 r.'!C192</f>
        <v>0</v>
      </c>
      <c r="F29" s="55">
        <f>'Wniosek 2028 r.'!C423</f>
        <v>0</v>
      </c>
      <c r="G29" s="57">
        <f>'Wniosek 2028 r.'!C308</f>
        <v>0</v>
      </c>
      <c r="H29" s="56">
        <f>'Wniosek 2028 r.'!D308</f>
        <v>0</v>
      </c>
      <c r="I29" s="64">
        <f>'Wniosek 2028 r.'!F308</f>
        <v>0</v>
      </c>
      <c r="J29" s="55">
        <f>'Wniosek 2028 r.'!H308</f>
        <v>0</v>
      </c>
      <c r="K29" s="54">
        <f>IFERROR('Wniosek 2028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- 2028 r.'!C53</f>
        <v>0</v>
      </c>
      <c r="AG29" s="52">
        <f>'Zał. nr 2 kalkulacja - 2028 r.'!D53</f>
        <v>0</v>
      </c>
      <c r="AH29" s="52">
        <f>'Zał. nr 2 kalkulacja - 2028 r.'!E53</f>
        <v>0</v>
      </c>
      <c r="AI29" s="52">
        <f>'Zał. nr 2 kalkulacja - 2028 r.'!F53</f>
        <v>0</v>
      </c>
      <c r="AJ29" s="52">
        <f>'Zał. nr 2 kalkulacja - 2028 r.'!G53</f>
        <v>0</v>
      </c>
      <c r="AK29" s="52">
        <f>'Zał. nr 2 kalkulacja - 2028 r.'!H53</f>
        <v>0</v>
      </c>
      <c r="AL29" s="52">
        <f>'Zał. nr 2 kalkulacja - 2028 r.'!I53</f>
        <v>0</v>
      </c>
      <c r="AM29" s="52">
        <f>'Zał. nr 2 kalkulacja - 2028 r.'!J53</f>
        <v>0</v>
      </c>
      <c r="AN29" s="52">
        <f>'Zał. nr 2 kalkulacja - 2028 r.'!K53</f>
        <v>0</v>
      </c>
      <c r="AO29" s="52">
        <f>'Zał. nr 2 kalkulacja - 2028 r.'!L53</f>
        <v>0</v>
      </c>
      <c r="AP29" s="52">
        <f>'Zał. nr 2 kalkulacja - 2028 r.'!M53</f>
        <v>0</v>
      </c>
      <c r="AQ29" s="52">
        <f>'Zał. nr 2 kalkulacja - 2028 r.'!N53</f>
        <v>0</v>
      </c>
    </row>
    <row r="30" spans="1:43" s="52" customFormat="1" x14ac:dyDescent="0.25">
      <c r="A30" s="52" t="str">
        <f>'Wniosek 2028 r.'!A68</f>
        <v/>
      </c>
      <c r="B30" s="60" t="str">
        <f>'Wniosek 2028 r.'!B68</f>
        <v/>
      </c>
      <c r="C30" s="58" t="str">
        <f>'Wniosek 2028 r.'!E68</f>
        <v/>
      </c>
      <c r="D30" s="58" t="str">
        <f>'Wniosek 2028 r.'!G68</f>
        <v/>
      </c>
      <c r="E30" s="55">
        <f>'Wniosek 2028 r.'!C193</f>
        <v>0</v>
      </c>
      <c r="F30" s="55">
        <f>'Wniosek 2028 r.'!C424</f>
        <v>0</v>
      </c>
      <c r="G30" s="57">
        <f>'Wniosek 2028 r.'!C309</f>
        <v>0</v>
      </c>
      <c r="H30" s="56">
        <f>'Wniosek 2028 r.'!D309</f>
        <v>0</v>
      </c>
      <c r="I30" s="64">
        <f>'Wniosek 2028 r.'!F309</f>
        <v>0</v>
      </c>
      <c r="J30" s="55">
        <f>'Wniosek 2028 r.'!H309</f>
        <v>0</v>
      </c>
      <c r="K30" s="54">
        <f>IFERROR('Wniosek 2028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- 2028 r.'!C54</f>
        <v>0</v>
      </c>
      <c r="AG30" s="52">
        <f>'Zał. nr 2 kalkulacja - 2028 r.'!D54</f>
        <v>0</v>
      </c>
      <c r="AH30" s="52">
        <f>'Zał. nr 2 kalkulacja - 2028 r.'!E54</f>
        <v>0</v>
      </c>
      <c r="AI30" s="52">
        <f>'Zał. nr 2 kalkulacja - 2028 r.'!F54</f>
        <v>0</v>
      </c>
      <c r="AJ30" s="52">
        <f>'Zał. nr 2 kalkulacja - 2028 r.'!G54</f>
        <v>0</v>
      </c>
      <c r="AK30" s="52">
        <f>'Zał. nr 2 kalkulacja - 2028 r.'!H54</f>
        <v>0</v>
      </c>
      <c r="AL30" s="52">
        <f>'Zał. nr 2 kalkulacja - 2028 r.'!I54</f>
        <v>0</v>
      </c>
      <c r="AM30" s="52">
        <f>'Zał. nr 2 kalkulacja - 2028 r.'!J54</f>
        <v>0</v>
      </c>
      <c r="AN30" s="52">
        <f>'Zał. nr 2 kalkulacja - 2028 r.'!K54</f>
        <v>0</v>
      </c>
      <c r="AO30" s="52">
        <f>'Zał. nr 2 kalkulacja - 2028 r.'!L54</f>
        <v>0</v>
      </c>
      <c r="AP30" s="52">
        <f>'Zał. nr 2 kalkulacja - 2028 r.'!M54</f>
        <v>0</v>
      </c>
      <c r="AQ30" s="52">
        <f>'Zał. nr 2 kalkulacja - 2028 r.'!N54</f>
        <v>0</v>
      </c>
    </row>
    <row r="31" spans="1:43" s="52" customFormat="1" x14ac:dyDescent="0.25">
      <c r="A31" s="52" t="str">
        <f>'Wniosek 2028 r.'!A69</f>
        <v/>
      </c>
      <c r="B31" s="60" t="str">
        <f>'Wniosek 2028 r.'!B69</f>
        <v/>
      </c>
      <c r="C31" s="58" t="str">
        <f>'Wniosek 2028 r.'!E69</f>
        <v/>
      </c>
      <c r="D31" s="58" t="str">
        <f>'Wniosek 2028 r.'!G69</f>
        <v/>
      </c>
      <c r="E31" s="55">
        <f>'Wniosek 2028 r.'!C194</f>
        <v>0</v>
      </c>
      <c r="F31" s="55">
        <f>'Wniosek 2028 r.'!C425</f>
        <v>0</v>
      </c>
      <c r="G31" s="57">
        <f>'Wniosek 2028 r.'!C310</f>
        <v>0</v>
      </c>
      <c r="H31" s="56">
        <f>'Wniosek 2028 r.'!D310</f>
        <v>0</v>
      </c>
      <c r="I31" s="64">
        <f>'Wniosek 2028 r.'!F310</f>
        <v>0</v>
      </c>
      <c r="J31" s="55">
        <f>'Wniosek 2028 r.'!H310</f>
        <v>0</v>
      </c>
      <c r="K31" s="54">
        <f>IFERROR('Wniosek 2028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- 2028 r.'!C55</f>
        <v>0</v>
      </c>
      <c r="AG31" s="52">
        <f>'Zał. nr 2 kalkulacja - 2028 r.'!D55</f>
        <v>0</v>
      </c>
      <c r="AH31" s="52">
        <f>'Zał. nr 2 kalkulacja - 2028 r.'!E55</f>
        <v>0</v>
      </c>
      <c r="AI31" s="52">
        <f>'Zał. nr 2 kalkulacja - 2028 r.'!F55</f>
        <v>0</v>
      </c>
      <c r="AJ31" s="52">
        <f>'Zał. nr 2 kalkulacja - 2028 r.'!G55</f>
        <v>0</v>
      </c>
      <c r="AK31" s="52">
        <f>'Zał. nr 2 kalkulacja - 2028 r.'!H55</f>
        <v>0</v>
      </c>
      <c r="AL31" s="52">
        <f>'Zał. nr 2 kalkulacja - 2028 r.'!I55</f>
        <v>0</v>
      </c>
      <c r="AM31" s="52">
        <f>'Zał. nr 2 kalkulacja - 2028 r.'!J55</f>
        <v>0</v>
      </c>
      <c r="AN31" s="52">
        <f>'Zał. nr 2 kalkulacja - 2028 r.'!K55</f>
        <v>0</v>
      </c>
      <c r="AO31" s="52">
        <f>'Zał. nr 2 kalkulacja - 2028 r.'!L55</f>
        <v>0</v>
      </c>
      <c r="AP31" s="52">
        <f>'Zał. nr 2 kalkulacja - 2028 r.'!M55</f>
        <v>0</v>
      </c>
      <c r="AQ31" s="52">
        <f>'Zał. nr 2 kalkulacja - 2028 r.'!N55</f>
        <v>0</v>
      </c>
    </row>
    <row r="32" spans="1:43" s="52" customFormat="1" x14ac:dyDescent="0.25">
      <c r="A32" s="52" t="str">
        <f>'Wniosek 2028 r.'!A70</f>
        <v/>
      </c>
      <c r="B32" s="60" t="str">
        <f>'Wniosek 2028 r.'!B70</f>
        <v/>
      </c>
      <c r="C32" s="58" t="str">
        <f>'Wniosek 2028 r.'!E70</f>
        <v/>
      </c>
      <c r="D32" s="58" t="str">
        <f>'Wniosek 2028 r.'!G70</f>
        <v/>
      </c>
      <c r="E32" s="55">
        <f>'Wniosek 2028 r.'!C195</f>
        <v>0</v>
      </c>
      <c r="F32" s="55">
        <f>'Wniosek 2028 r.'!C426</f>
        <v>0</v>
      </c>
      <c r="G32" s="57">
        <f>'Wniosek 2028 r.'!C311</f>
        <v>0</v>
      </c>
      <c r="H32" s="56">
        <f>'Wniosek 2028 r.'!D311</f>
        <v>0</v>
      </c>
      <c r="I32" s="64">
        <f>'Wniosek 2028 r.'!F311</f>
        <v>0</v>
      </c>
      <c r="J32" s="55">
        <f>'Wniosek 2028 r.'!H311</f>
        <v>0</v>
      </c>
      <c r="K32" s="54">
        <f>IFERROR('Wniosek 2028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- 2028 r.'!C56</f>
        <v>0</v>
      </c>
      <c r="AG32" s="52">
        <f>'Zał. nr 2 kalkulacja - 2028 r.'!D56</f>
        <v>0</v>
      </c>
      <c r="AH32" s="52">
        <f>'Zał. nr 2 kalkulacja - 2028 r.'!E56</f>
        <v>0</v>
      </c>
      <c r="AI32" s="52">
        <f>'Zał. nr 2 kalkulacja - 2028 r.'!F56</f>
        <v>0</v>
      </c>
      <c r="AJ32" s="52">
        <f>'Zał. nr 2 kalkulacja - 2028 r.'!G56</f>
        <v>0</v>
      </c>
      <c r="AK32" s="52">
        <f>'Zał. nr 2 kalkulacja - 2028 r.'!H56</f>
        <v>0</v>
      </c>
      <c r="AL32" s="52">
        <f>'Zał. nr 2 kalkulacja - 2028 r.'!I56</f>
        <v>0</v>
      </c>
      <c r="AM32" s="52">
        <f>'Zał. nr 2 kalkulacja - 2028 r.'!J56</f>
        <v>0</v>
      </c>
      <c r="AN32" s="52">
        <f>'Zał. nr 2 kalkulacja - 2028 r.'!K56</f>
        <v>0</v>
      </c>
      <c r="AO32" s="52">
        <f>'Zał. nr 2 kalkulacja - 2028 r.'!L56</f>
        <v>0</v>
      </c>
      <c r="AP32" s="52">
        <f>'Zał. nr 2 kalkulacja - 2028 r.'!M56</f>
        <v>0</v>
      </c>
      <c r="AQ32" s="52">
        <f>'Zał. nr 2 kalkulacja - 2028 r.'!N56</f>
        <v>0</v>
      </c>
    </row>
    <row r="33" spans="1:43" s="52" customFormat="1" x14ac:dyDescent="0.25">
      <c r="A33" s="52" t="str">
        <f>'Wniosek 2028 r.'!A71</f>
        <v/>
      </c>
      <c r="B33" s="60" t="str">
        <f>'Wniosek 2028 r.'!B71</f>
        <v/>
      </c>
      <c r="C33" s="58" t="str">
        <f>'Wniosek 2028 r.'!E71</f>
        <v/>
      </c>
      <c r="D33" s="58" t="str">
        <f>'Wniosek 2028 r.'!G71</f>
        <v/>
      </c>
      <c r="E33" s="55">
        <f>'Wniosek 2028 r.'!C196</f>
        <v>0</v>
      </c>
      <c r="F33" s="55">
        <f>'Wniosek 2028 r.'!C427</f>
        <v>0</v>
      </c>
      <c r="G33" s="57">
        <f>'Wniosek 2028 r.'!C312</f>
        <v>0</v>
      </c>
      <c r="H33" s="56">
        <f>'Wniosek 2028 r.'!D312</f>
        <v>0</v>
      </c>
      <c r="I33" s="64">
        <f>'Wniosek 2028 r.'!F312</f>
        <v>0</v>
      </c>
      <c r="J33" s="55">
        <f>'Wniosek 2028 r.'!H312</f>
        <v>0</v>
      </c>
      <c r="K33" s="54">
        <f>IFERROR('Wniosek 2028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- 2028 r.'!C57</f>
        <v>0</v>
      </c>
      <c r="AG33" s="52">
        <f>'Zał. nr 2 kalkulacja - 2028 r.'!D57</f>
        <v>0</v>
      </c>
      <c r="AH33" s="52">
        <f>'Zał. nr 2 kalkulacja - 2028 r.'!E57</f>
        <v>0</v>
      </c>
      <c r="AI33" s="52">
        <f>'Zał. nr 2 kalkulacja - 2028 r.'!F57</f>
        <v>0</v>
      </c>
      <c r="AJ33" s="52">
        <f>'Zał. nr 2 kalkulacja - 2028 r.'!G57</f>
        <v>0</v>
      </c>
      <c r="AK33" s="52">
        <f>'Zał. nr 2 kalkulacja - 2028 r.'!H57</f>
        <v>0</v>
      </c>
      <c r="AL33" s="52">
        <f>'Zał. nr 2 kalkulacja - 2028 r.'!I57</f>
        <v>0</v>
      </c>
      <c r="AM33" s="52">
        <f>'Zał. nr 2 kalkulacja - 2028 r.'!J57</f>
        <v>0</v>
      </c>
      <c r="AN33" s="52">
        <f>'Zał. nr 2 kalkulacja - 2028 r.'!K57</f>
        <v>0</v>
      </c>
      <c r="AO33" s="52">
        <f>'Zał. nr 2 kalkulacja - 2028 r.'!L57</f>
        <v>0</v>
      </c>
      <c r="AP33" s="52">
        <f>'Zał. nr 2 kalkulacja - 2028 r.'!M57</f>
        <v>0</v>
      </c>
      <c r="AQ33" s="52">
        <f>'Zał. nr 2 kalkulacja - 2028 r.'!N57</f>
        <v>0</v>
      </c>
    </row>
    <row r="34" spans="1:43" s="52" customFormat="1" x14ac:dyDescent="0.25">
      <c r="A34" s="52" t="str">
        <f>'Wniosek 2028 r.'!A72</f>
        <v/>
      </c>
      <c r="B34" s="60" t="str">
        <f>'Wniosek 2028 r.'!B72</f>
        <v/>
      </c>
      <c r="C34" s="58" t="str">
        <f>'Wniosek 2028 r.'!E72</f>
        <v/>
      </c>
      <c r="D34" s="58" t="str">
        <f>'Wniosek 2028 r.'!G72</f>
        <v/>
      </c>
      <c r="E34" s="55">
        <f>'Wniosek 2028 r.'!C197</f>
        <v>0</v>
      </c>
      <c r="F34" s="55">
        <f>'Wniosek 2028 r.'!C428</f>
        <v>0</v>
      </c>
      <c r="G34" s="57">
        <f>'Wniosek 2028 r.'!C313</f>
        <v>0</v>
      </c>
      <c r="H34" s="56">
        <f>'Wniosek 2028 r.'!D313</f>
        <v>0</v>
      </c>
      <c r="I34" s="64">
        <f>'Wniosek 2028 r.'!F313</f>
        <v>0</v>
      </c>
      <c r="J34" s="55">
        <f>'Wniosek 2028 r.'!H313</f>
        <v>0</v>
      </c>
      <c r="K34" s="54">
        <f>IFERROR('Wniosek 2028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- 2028 r.'!C58</f>
        <v>0</v>
      </c>
      <c r="AG34" s="52">
        <f>'Zał. nr 2 kalkulacja - 2028 r.'!D58</f>
        <v>0</v>
      </c>
      <c r="AH34" s="52">
        <f>'Zał. nr 2 kalkulacja - 2028 r.'!E58</f>
        <v>0</v>
      </c>
      <c r="AI34" s="52">
        <f>'Zał. nr 2 kalkulacja - 2028 r.'!F58</f>
        <v>0</v>
      </c>
      <c r="AJ34" s="52">
        <f>'Zał. nr 2 kalkulacja - 2028 r.'!G58</f>
        <v>0</v>
      </c>
      <c r="AK34" s="52">
        <f>'Zał. nr 2 kalkulacja - 2028 r.'!H58</f>
        <v>0</v>
      </c>
      <c r="AL34" s="52">
        <f>'Zał. nr 2 kalkulacja - 2028 r.'!I58</f>
        <v>0</v>
      </c>
      <c r="AM34" s="52">
        <f>'Zał. nr 2 kalkulacja - 2028 r.'!J58</f>
        <v>0</v>
      </c>
      <c r="AN34" s="52">
        <f>'Zał. nr 2 kalkulacja - 2028 r.'!K58</f>
        <v>0</v>
      </c>
      <c r="AO34" s="52">
        <f>'Zał. nr 2 kalkulacja - 2028 r.'!L58</f>
        <v>0</v>
      </c>
      <c r="AP34" s="52">
        <f>'Zał. nr 2 kalkulacja - 2028 r.'!M58</f>
        <v>0</v>
      </c>
      <c r="AQ34" s="52">
        <f>'Zał. nr 2 kalkulacja - 2028 r.'!N58</f>
        <v>0</v>
      </c>
    </row>
    <row r="35" spans="1:43" s="52" customFormat="1" x14ac:dyDescent="0.25">
      <c r="A35" s="52" t="str">
        <f>'Wniosek 2028 r.'!A73</f>
        <v/>
      </c>
      <c r="B35" s="60" t="str">
        <f>'Wniosek 2028 r.'!B73</f>
        <v/>
      </c>
      <c r="C35" s="58" t="str">
        <f>'Wniosek 2028 r.'!E73</f>
        <v/>
      </c>
      <c r="D35" s="58" t="str">
        <f>'Wniosek 2028 r.'!G73</f>
        <v/>
      </c>
      <c r="E35" s="55">
        <f>'Wniosek 2028 r.'!C198</f>
        <v>0</v>
      </c>
      <c r="F35" s="55">
        <f>'Wniosek 2028 r.'!C429</f>
        <v>0</v>
      </c>
      <c r="G35" s="57">
        <f>'Wniosek 2028 r.'!C314</f>
        <v>0</v>
      </c>
      <c r="H35" s="56">
        <f>'Wniosek 2028 r.'!D314</f>
        <v>0</v>
      </c>
      <c r="I35" s="64">
        <f>'Wniosek 2028 r.'!F314</f>
        <v>0</v>
      </c>
      <c r="J35" s="55">
        <f>'Wniosek 2028 r.'!H314</f>
        <v>0</v>
      </c>
      <c r="K35" s="54">
        <f>IFERROR('Wniosek 2028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- 2028 r.'!C59</f>
        <v>0</v>
      </c>
      <c r="AG35" s="52">
        <f>'Zał. nr 2 kalkulacja - 2028 r.'!D59</f>
        <v>0</v>
      </c>
      <c r="AH35" s="52">
        <f>'Zał. nr 2 kalkulacja - 2028 r.'!E59</f>
        <v>0</v>
      </c>
      <c r="AI35" s="52">
        <f>'Zał. nr 2 kalkulacja - 2028 r.'!F59</f>
        <v>0</v>
      </c>
      <c r="AJ35" s="52">
        <f>'Zał. nr 2 kalkulacja - 2028 r.'!G59</f>
        <v>0</v>
      </c>
      <c r="AK35" s="52">
        <f>'Zał. nr 2 kalkulacja - 2028 r.'!H59</f>
        <v>0</v>
      </c>
      <c r="AL35" s="52">
        <f>'Zał. nr 2 kalkulacja - 2028 r.'!I59</f>
        <v>0</v>
      </c>
      <c r="AM35" s="52">
        <f>'Zał. nr 2 kalkulacja - 2028 r.'!J59</f>
        <v>0</v>
      </c>
      <c r="AN35" s="52">
        <f>'Zał. nr 2 kalkulacja - 2028 r.'!K59</f>
        <v>0</v>
      </c>
      <c r="AO35" s="52">
        <f>'Zał. nr 2 kalkulacja - 2028 r.'!L59</f>
        <v>0</v>
      </c>
      <c r="AP35" s="52">
        <f>'Zał. nr 2 kalkulacja - 2028 r.'!M59</f>
        <v>0</v>
      </c>
      <c r="AQ35" s="52">
        <f>'Zał. nr 2 kalkulacja - 2028 r.'!N59</f>
        <v>0</v>
      </c>
    </row>
    <row r="36" spans="1:43" s="52" customFormat="1" x14ac:dyDescent="0.25">
      <c r="A36" s="52" t="str">
        <f>'Wniosek 2028 r.'!A74</f>
        <v/>
      </c>
      <c r="B36" s="60" t="str">
        <f>'Wniosek 2028 r.'!B74</f>
        <v/>
      </c>
      <c r="C36" s="58" t="str">
        <f>'Wniosek 2028 r.'!E74</f>
        <v/>
      </c>
      <c r="D36" s="58" t="str">
        <f>'Wniosek 2028 r.'!G74</f>
        <v/>
      </c>
      <c r="E36" s="55">
        <f>'Wniosek 2028 r.'!C199</f>
        <v>0</v>
      </c>
      <c r="F36" s="55">
        <f>'Wniosek 2028 r.'!C430</f>
        <v>0</v>
      </c>
      <c r="G36" s="57">
        <f>'Wniosek 2028 r.'!C315</f>
        <v>0</v>
      </c>
      <c r="H36" s="56">
        <f>'Wniosek 2028 r.'!D315</f>
        <v>0</v>
      </c>
      <c r="I36" s="64">
        <f>'Wniosek 2028 r.'!F315</f>
        <v>0</v>
      </c>
      <c r="J36" s="55">
        <f>'Wniosek 2028 r.'!H315</f>
        <v>0</v>
      </c>
      <c r="K36" s="54">
        <f>IFERROR('Wniosek 2028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- 2028 r.'!C60</f>
        <v>0</v>
      </c>
      <c r="AG36" s="52">
        <f>'Zał. nr 2 kalkulacja - 2028 r.'!D60</f>
        <v>0</v>
      </c>
      <c r="AH36" s="52">
        <f>'Zał. nr 2 kalkulacja - 2028 r.'!E60</f>
        <v>0</v>
      </c>
      <c r="AI36" s="52">
        <f>'Zał. nr 2 kalkulacja - 2028 r.'!F60</f>
        <v>0</v>
      </c>
      <c r="AJ36" s="52">
        <f>'Zał. nr 2 kalkulacja - 2028 r.'!G60</f>
        <v>0</v>
      </c>
      <c r="AK36" s="52">
        <f>'Zał. nr 2 kalkulacja - 2028 r.'!H60</f>
        <v>0</v>
      </c>
      <c r="AL36" s="52">
        <f>'Zał. nr 2 kalkulacja - 2028 r.'!I60</f>
        <v>0</v>
      </c>
      <c r="AM36" s="52">
        <f>'Zał. nr 2 kalkulacja - 2028 r.'!J60</f>
        <v>0</v>
      </c>
      <c r="AN36" s="52">
        <f>'Zał. nr 2 kalkulacja - 2028 r.'!K60</f>
        <v>0</v>
      </c>
      <c r="AO36" s="52">
        <f>'Zał. nr 2 kalkulacja - 2028 r.'!L60</f>
        <v>0</v>
      </c>
      <c r="AP36" s="52">
        <f>'Zał. nr 2 kalkulacja - 2028 r.'!M60</f>
        <v>0</v>
      </c>
      <c r="AQ36" s="52">
        <f>'Zał. nr 2 kalkulacja - 2028 r.'!N60</f>
        <v>0</v>
      </c>
    </row>
    <row r="37" spans="1:43" s="52" customFormat="1" x14ac:dyDescent="0.25">
      <c r="A37" s="52" t="str">
        <f>'Wniosek 2028 r.'!A75</f>
        <v/>
      </c>
      <c r="B37" s="60" t="str">
        <f>'Wniosek 2028 r.'!B75</f>
        <v/>
      </c>
      <c r="C37" s="58" t="str">
        <f>'Wniosek 2028 r.'!E75</f>
        <v/>
      </c>
      <c r="D37" s="58" t="str">
        <f>'Wniosek 2028 r.'!G75</f>
        <v/>
      </c>
      <c r="E37" s="55">
        <f>'Wniosek 2028 r.'!C200</f>
        <v>0</v>
      </c>
      <c r="F37" s="55">
        <f>'Wniosek 2028 r.'!C431</f>
        <v>0</v>
      </c>
      <c r="G37" s="57">
        <f>'Wniosek 2028 r.'!C316</f>
        <v>0</v>
      </c>
      <c r="H37" s="56">
        <f>'Wniosek 2028 r.'!D316</f>
        <v>0</v>
      </c>
      <c r="I37" s="64">
        <f>'Wniosek 2028 r.'!F316</f>
        <v>0</v>
      </c>
      <c r="J37" s="55">
        <f>'Wniosek 2028 r.'!H316</f>
        <v>0</v>
      </c>
      <c r="K37" s="54">
        <f>IFERROR('Wniosek 2028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- 2028 r.'!C61</f>
        <v>0</v>
      </c>
      <c r="AG37" s="52">
        <f>'Zał. nr 2 kalkulacja - 2028 r.'!D61</f>
        <v>0</v>
      </c>
      <c r="AH37" s="52">
        <f>'Zał. nr 2 kalkulacja - 2028 r.'!E61</f>
        <v>0</v>
      </c>
      <c r="AI37" s="52">
        <f>'Zał. nr 2 kalkulacja - 2028 r.'!F61</f>
        <v>0</v>
      </c>
      <c r="AJ37" s="52">
        <f>'Zał. nr 2 kalkulacja - 2028 r.'!G61</f>
        <v>0</v>
      </c>
      <c r="AK37" s="52">
        <f>'Zał. nr 2 kalkulacja - 2028 r.'!H61</f>
        <v>0</v>
      </c>
      <c r="AL37" s="52">
        <f>'Zał. nr 2 kalkulacja - 2028 r.'!I61</f>
        <v>0</v>
      </c>
      <c r="AM37" s="52">
        <f>'Zał. nr 2 kalkulacja - 2028 r.'!J61</f>
        <v>0</v>
      </c>
      <c r="AN37" s="52">
        <f>'Zał. nr 2 kalkulacja - 2028 r.'!K61</f>
        <v>0</v>
      </c>
      <c r="AO37" s="52">
        <f>'Zał. nr 2 kalkulacja - 2028 r.'!L61</f>
        <v>0</v>
      </c>
      <c r="AP37" s="52">
        <f>'Zał. nr 2 kalkulacja - 2028 r.'!M61</f>
        <v>0</v>
      </c>
      <c r="AQ37" s="52">
        <f>'Zał. nr 2 kalkulacja - 2028 r.'!N61</f>
        <v>0</v>
      </c>
    </row>
    <row r="38" spans="1:43" s="52" customFormat="1" x14ac:dyDescent="0.25">
      <c r="A38" s="52" t="str">
        <f>'Wniosek 2028 r.'!A76</f>
        <v/>
      </c>
      <c r="B38" s="60" t="str">
        <f>'Wniosek 2028 r.'!B76</f>
        <v/>
      </c>
      <c r="C38" s="58" t="str">
        <f>'Wniosek 2028 r.'!E76</f>
        <v/>
      </c>
      <c r="D38" s="58" t="str">
        <f>'Wniosek 2028 r.'!G76</f>
        <v/>
      </c>
      <c r="E38" s="55">
        <f>'Wniosek 2028 r.'!C201</f>
        <v>0</v>
      </c>
      <c r="F38" s="55">
        <f>'Wniosek 2028 r.'!C432</f>
        <v>0</v>
      </c>
      <c r="G38" s="57">
        <f>'Wniosek 2028 r.'!C317</f>
        <v>0</v>
      </c>
      <c r="H38" s="56">
        <f>'Wniosek 2028 r.'!D317</f>
        <v>0</v>
      </c>
      <c r="I38" s="64">
        <f>'Wniosek 2028 r.'!F317</f>
        <v>0</v>
      </c>
      <c r="J38" s="55">
        <f>'Wniosek 2028 r.'!H317</f>
        <v>0</v>
      </c>
      <c r="K38" s="54">
        <f>IFERROR('Wniosek 2028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- 2028 r.'!C62</f>
        <v>0</v>
      </c>
      <c r="AG38" s="52">
        <f>'Zał. nr 2 kalkulacja - 2028 r.'!D62</f>
        <v>0</v>
      </c>
      <c r="AH38" s="52">
        <f>'Zał. nr 2 kalkulacja - 2028 r.'!E62</f>
        <v>0</v>
      </c>
      <c r="AI38" s="52">
        <f>'Zał. nr 2 kalkulacja - 2028 r.'!F62</f>
        <v>0</v>
      </c>
      <c r="AJ38" s="52">
        <f>'Zał. nr 2 kalkulacja - 2028 r.'!G62</f>
        <v>0</v>
      </c>
      <c r="AK38" s="52">
        <f>'Zał. nr 2 kalkulacja - 2028 r.'!H62</f>
        <v>0</v>
      </c>
      <c r="AL38" s="52">
        <f>'Zał. nr 2 kalkulacja - 2028 r.'!I62</f>
        <v>0</v>
      </c>
      <c r="AM38" s="52">
        <f>'Zał. nr 2 kalkulacja - 2028 r.'!J62</f>
        <v>0</v>
      </c>
      <c r="AN38" s="52">
        <f>'Zał. nr 2 kalkulacja - 2028 r.'!K62</f>
        <v>0</v>
      </c>
      <c r="AO38" s="52">
        <f>'Zał. nr 2 kalkulacja - 2028 r.'!L62</f>
        <v>0</v>
      </c>
      <c r="AP38" s="52">
        <f>'Zał. nr 2 kalkulacja - 2028 r.'!M62</f>
        <v>0</v>
      </c>
      <c r="AQ38" s="52">
        <f>'Zał. nr 2 kalkulacja - 2028 r.'!N62</f>
        <v>0</v>
      </c>
    </row>
    <row r="39" spans="1:43" s="52" customFormat="1" x14ac:dyDescent="0.25">
      <c r="A39" s="52" t="str">
        <f>'Wniosek 2028 r.'!A77</f>
        <v/>
      </c>
      <c r="B39" s="60" t="str">
        <f>'Wniosek 2028 r.'!B77</f>
        <v/>
      </c>
      <c r="C39" s="58" t="str">
        <f>'Wniosek 2028 r.'!E77</f>
        <v/>
      </c>
      <c r="D39" s="58" t="str">
        <f>'Wniosek 2028 r.'!G77</f>
        <v/>
      </c>
      <c r="E39" s="55">
        <f>'Wniosek 2028 r.'!C202</f>
        <v>0</v>
      </c>
      <c r="F39" s="55">
        <f>'Wniosek 2028 r.'!C433</f>
        <v>0</v>
      </c>
      <c r="G39" s="57">
        <f>'Wniosek 2028 r.'!C318</f>
        <v>0</v>
      </c>
      <c r="H39" s="56">
        <f>'Wniosek 2028 r.'!D318</f>
        <v>0</v>
      </c>
      <c r="I39" s="64">
        <f>'Wniosek 2028 r.'!F318</f>
        <v>0</v>
      </c>
      <c r="J39" s="55">
        <f>'Wniosek 2028 r.'!H318</f>
        <v>0</v>
      </c>
      <c r="K39" s="54">
        <f>IFERROR('Wniosek 2028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- 2028 r.'!C63</f>
        <v>0</v>
      </c>
      <c r="AG39" s="52">
        <f>'Zał. nr 2 kalkulacja - 2028 r.'!D63</f>
        <v>0</v>
      </c>
      <c r="AH39" s="52">
        <f>'Zał. nr 2 kalkulacja - 2028 r.'!E63</f>
        <v>0</v>
      </c>
      <c r="AI39" s="52">
        <f>'Zał. nr 2 kalkulacja - 2028 r.'!F63</f>
        <v>0</v>
      </c>
      <c r="AJ39" s="52">
        <f>'Zał. nr 2 kalkulacja - 2028 r.'!G63</f>
        <v>0</v>
      </c>
      <c r="AK39" s="52">
        <f>'Zał. nr 2 kalkulacja - 2028 r.'!H63</f>
        <v>0</v>
      </c>
      <c r="AL39" s="52">
        <f>'Zał. nr 2 kalkulacja - 2028 r.'!I63</f>
        <v>0</v>
      </c>
      <c r="AM39" s="52">
        <f>'Zał. nr 2 kalkulacja - 2028 r.'!J63</f>
        <v>0</v>
      </c>
      <c r="AN39" s="52">
        <f>'Zał. nr 2 kalkulacja - 2028 r.'!K63</f>
        <v>0</v>
      </c>
      <c r="AO39" s="52">
        <f>'Zał. nr 2 kalkulacja - 2028 r.'!L63</f>
        <v>0</v>
      </c>
      <c r="AP39" s="52">
        <f>'Zał. nr 2 kalkulacja - 2028 r.'!M63</f>
        <v>0</v>
      </c>
      <c r="AQ39" s="52">
        <f>'Zał. nr 2 kalkulacja - 2028 r.'!N63</f>
        <v>0</v>
      </c>
    </row>
    <row r="40" spans="1:43" s="52" customFormat="1" x14ac:dyDescent="0.25">
      <c r="A40" s="52" t="str">
        <f>'Wniosek 2028 r.'!A78</f>
        <v/>
      </c>
      <c r="B40" s="60" t="str">
        <f>'Wniosek 2028 r.'!B78</f>
        <v/>
      </c>
      <c r="C40" s="58" t="str">
        <f>'Wniosek 2028 r.'!E78</f>
        <v/>
      </c>
      <c r="D40" s="58" t="str">
        <f>'Wniosek 2028 r.'!G78</f>
        <v/>
      </c>
      <c r="E40" s="55">
        <f>'Wniosek 2028 r.'!C203</f>
        <v>0</v>
      </c>
      <c r="F40" s="55">
        <f>'Wniosek 2028 r.'!C434</f>
        <v>0</v>
      </c>
      <c r="G40" s="57">
        <f>'Wniosek 2028 r.'!C319</f>
        <v>0</v>
      </c>
      <c r="H40" s="56">
        <f>'Wniosek 2028 r.'!D319</f>
        <v>0</v>
      </c>
      <c r="I40" s="64">
        <f>'Wniosek 2028 r.'!F319</f>
        <v>0</v>
      </c>
      <c r="J40" s="55">
        <f>'Wniosek 2028 r.'!H319</f>
        <v>0</v>
      </c>
      <c r="K40" s="54">
        <f>IFERROR('Wniosek 2028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- 2028 r.'!C64</f>
        <v>0</v>
      </c>
      <c r="AG40" s="52">
        <f>'Zał. nr 2 kalkulacja - 2028 r.'!D64</f>
        <v>0</v>
      </c>
      <c r="AH40" s="52">
        <f>'Zał. nr 2 kalkulacja - 2028 r.'!E64</f>
        <v>0</v>
      </c>
      <c r="AI40" s="52">
        <f>'Zał. nr 2 kalkulacja - 2028 r.'!F64</f>
        <v>0</v>
      </c>
      <c r="AJ40" s="52">
        <f>'Zał. nr 2 kalkulacja - 2028 r.'!G64</f>
        <v>0</v>
      </c>
      <c r="AK40" s="52">
        <f>'Zał. nr 2 kalkulacja - 2028 r.'!H64</f>
        <v>0</v>
      </c>
      <c r="AL40" s="52">
        <f>'Zał. nr 2 kalkulacja - 2028 r.'!I64</f>
        <v>0</v>
      </c>
      <c r="AM40" s="52">
        <f>'Zał. nr 2 kalkulacja - 2028 r.'!J64</f>
        <v>0</v>
      </c>
      <c r="AN40" s="52">
        <f>'Zał. nr 2 kalkulacja - 2028 r.'!K64</f>
        <v>0</v>
      </c>
      <c r="AO40" s="52">
        <f>'Zał. nr 2 kalkulacja - 2028 r.'!L64</f>
        <v>0</v>
      </c>
      <c r="AP40" s="52">
        <f>'Zał. nr 2 kalkulacja - 2028 r.'!M64</f>
        <v>0</v>
      </c>
      <c r="AQ40" s="52">
        <f>'Zał. nr 2 kalkulacja - 2028 r.'!N64</f>
        <v>0</v>
      </c>
    </row>
    <row r="41" spans="1:43" s="52" customFormat="1" x14ac:dyDescent="0.25">
      <c r="A41" s="52" t="str">
        <f>'Wniosek 2028 r.'!A79</f>
        <v/>
      </c>
      <c r="B41" s="60" t="str">
        <f>'Wniosek 2028 r.'!B79</f>
        <v/>
      </c>
      <c r="C41" s="58" t="str">
        <f>'Wniosek 2028 r.'!E79</f>
        <v/>
      </c>
      <c r="D41" s="58" t="str">
        <f>'Wniosek 2028 r.'!G79</f>
        <v/>
      </c>
      <c r="E41" s="55">
        <f>'Wniosek 2028 r.'!C204</f>
        <v>0</v>
      </c>
      <c r="F41" s="55">
        <f>'Wniosek 2028 r.'!C435</f>
        <v>0</v>
      </c>
      <c r="G41" s="57">
        <f>'Wniosek 2028 r.'!C320</f>
        <v>0</v>
      </c>
      <c r="H41" s="56">
        <f>'Wniosek 2028 r.'!D320</f>
        <v>0</v>
      </c>
      <c r="I41" s="64">
        <f>'Wniosek 2028 r.'!F320</f>
        <v>0</v>
      </c>
      <c r="J41" s="55">
        <f>'Wniosek 2028 r.'!H320</f>
        <v>0</v>
      </c>
      <c r="K41" s="54">
        <f>IFERROR('Wniosek 2028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- 2028 r.'!C65</f>
        <v>0</v>
      </c>
      <c r="AG41" s="52">
        <f>'Zał. nr 2 kalkulacja - 2028 r.'!D65</f>
        <v>0</v>
      </c>
      <c r="AH41" s="52">
        <f>'Zał. nr 2 kalkulacja - 2028 r.'!E65</f>
        <v>0</v>
      </c>
      <c r="AI41" s="52">
        <f>'Zał. nr 2 kalkulacja - 2028 r.'!F65</f>
        <v>0</v>
      </c>
      <c r="AJ41" s="52">
        <f>'Zał. nr 2 kalkulacja - 2028 r.'!G65</f>
        <v>0</v>
      </c>
      <c r="AK41" s="52">
        <f>'Zał. nr 2 kalkulacja - 2028 r.'!H65</f>
        <v>0</v>
      </c>
      <c r="AL41" s="52">
        <f>'Zał. nr 2 kalkulacja - 2028 r.'!I65</f>
        <v>0</v>
      </c>
      <c r="AM41" s="52">
        <f>'Zał. nr 2 kalkulacja - 2028 r.'!J65</f>
        <v>0</v>
      </c>
      <c r="AN41" s="52">
        <f>'Zał. nr 2 kalkulacja - 2028 r.'!K65</f>
        <v>0</v>
      </c>
      <c r="AO41" s="52">
        <f>'Zał. nr 2 kalkulacja - 2028 r.'!L65</f>
        <v>0</v>
      </c>
      <c r="AP41" s="52">
        <f>'Zał. nr 2 kalkulacja - 2028 r.'!M65</f>
        <v>0</v>
      </c>
      <c r="AQ41" s="52">
        <f>'Zał. nr 2 kalkulacja - 2028 r.'!N65</f>
        <v>0</v>
      </c>
    </row>
    <row r="42" spans="1:43" s="52" customFormat="1" x14ac:dyDescent="0.25">
      <c r="A42" s="52" t="str">
        <f>'Wniosek 2028 r.'!A80</f>
        <v/>
      </c>
      <c r="B42" s="60" t="str">
        <f>'Wniosek 2028 r.'!B80</f>
        <v/>
      </c>
      <c r="C42" s="58" t="str">
        <f>'Wniosek 2028 r.'!E80</f>
        <v/>
      </c>
      <c r="D42" s="58" t="str">
        <f>'Wniosek 2028 r.'!G80</f>
        <v/>
      </c>
      <c r="E42" s="55">
        <f>'Wniosek 2028 r.'!C205</f>
        <v>0</v>
      </c>
      <c r="F42" s="55">
        <f>'Wniosek 2028 r.'!C436</f>
        <v>0</v>
      </c>
      <c r="G42" s="57">
        <f>'Wniosek 2028 r.'!C321</f>
        <v>0</v>
      </c>
      <c r="H42" s="56">
        <f>'Wniosek 2028 r.'!D321</f>
        <v>0</v>
      </c>
      <c r="I42" s="64">
        <f>'Wniosek 2028 r.'!F321</f>
        <v>0</v>
      </c>
      <c r="J42" s="55">
        <f>'Wniosek 2028 r.'!H321</f>
        <v>0</v>
      </c>
      <c r="K42" s="54">
        <f>IFERROR('Wniosek 2028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- 2028 r.'!C66</f>
        <v>0</v>
      </c>
      <c r="AG42" s="52">
        <f>'Zał. nr 2 kalkulacja - 2028 r.'!D66</f>
        <v>0</v>
      </c>
      <c r="AH42" s="52">
        <f>'Zał. nr 2 kalkulacja - 2028 r.'!E66</f>
        <v>0</v>
      </c>
      <c r="AI42" s="52">
        <f>'Zał. nr 2 kalkulacja - 2028 r.'!F66</f>
        <v>0</v>
      </c>
      <c r="AJ42" s="52">
        <f>'Zał. nr 2 kalkulacja - 2028 r.'!G66</f>
        <v>0</v>
      </c>
      <c r="AK42" s="52">
        <f>'Zał. nr 2 kalkulacja - 2028 r.'!H66</f>
        <v>0</v>
      </c>
      <c r="AL42" s="52">
        <f>'Zał. nr 2 kalkulacja - 2028 r.'!I66</f>
        <v>0</v>
      </c>
      <c r="AM42" s="52">
        <f>'Zał. nr 2 kalkulacja - 2028 r.'!J66</f>
        <v>0</v>
      </c>
      <c r="AN42" s="52">
        <f>'Zał. nr 2 kalkulacja - 2028 r.'!K66</f>
        <v>0</v>
      </c>
      <c r="AO42" s="52">
        <f>'Zał. nr 2 kalkulacja - 2028 r.'!L66</f>
        <v>0</v>
      </c>
      <c r="AP42" s="52">
        <f>'Zał. nr 2 kalkulacja - 2028 r.'!M66</f>
        <v>0</v>
      </c>
      <c r="AQ42" s="52">
        <f>'Zał. nr 2 kalkulacja - 2028 r.'!N66</f>
        <v>0</v>
      </c>
    </row>
    <row r="43" spans="1:43" s="52" customFormat="1" x14ac:dyDescent="0.25">
      <c r="A43" s="52" t="str">
        <f>'Wniosek 2028 r.'!A81</f>
        <v/>
      </c>
      <c r="B43" s="60" t="str">
        <f>'Wniosek 2028 r.'!B81</f>
        <v/>
      </c>
      <c r="C43" s="58" t="str">
        <f>'Wniosek 2028 r.'!E81</f>
        <v/>
      </c>
      <c r="D43" s="58" t="str">
        <f>'Wniosek 2028 r.'!G81</f>
        <v/>
      </c>
      <c r="E43" s="55">
        <f>'Wniosek 2028 r.'!C206</f>
        <v>0</v>
      </c>
      <c r="F43" s="55">
        <f>'Wniosek 2028 r.'!C437</f>
        <v>0</v>
      </c>
      <c r="G43" s="57">
        <f>'Wniosek 2028 r.'!C322</f>
        <v>0</v>
      </c>
      <c r="H43" s="56">
        <f>'Wniosek 2028 r.'!D322</f>
        <v>0</v>
      </c>
      <c r="I43" s="64">
        <f>'Wniosek 2028 r.'!F322</f>
        <v>0</v>
      </c>
      <c r="J43" s="55">
        <f>'Wniosek 2028 r.'!H322</f>
        <v>0</v>
      </c>
      <c r="K43" s="54">
        <f>IFERROR('Wniosek 2028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- 2028 r.'!C67</f>
        <v>0</v>
      </c>
      <c r="AG43" s="52">
        <f>'Zał. nr 2 kalkulacja - 2028 r.'!D67</f>
        <v>0</v>
      </c>
      <c r="AH43" s="52">
        <f>'Zał. nr 2 kalkulacja - 2028 r.'!E67</f>
        <v>0</v>
      </c>
      <c r="AI43" s="52">
        <f>'Zał. nr 2 kalkulacja - 2028 r.'!F67</f>
        <v>0</v>
      </c>
      <c r="AJ43" s="52">
        <f>'Zał. nr 2 kalkulacja - 2028 r.'!G67</f>
        <v>0</v>
      </c>
      <c r="AK43" s="52">
        <f>'Zał. nr 2 kalkulacja - 2028 r.'!H67</f>
        <v>0</v>
      </c>
      <c r="AL43" s="52">
        <f>'Zał. nr 2 kalkulacja - 2028 r.'!I67</f>
        <v>0</v>
      </c>
      <c r="AM43" s="52">
        <f>'Zał. nr 2 kalkulacja - 2028 r.'!J67</f>
        <v>0</v>
      </c>
      <c r="AN43" s="52">
        <f>'Zał. nr 2 kalkulacja - 2028 r.'!K67</f>
        <v>0</v>
      </c>
      <c r="AO43" s="52">
        <f>'Zał. nr 2 kalkulacja - 2028 r.'!L67</f>
        <v>0</v>
      </c>
      <c r="AP43" s="52">
        <f>'Zał. nr 2 kalkulacja - 2028 r.'!M67</f>
        <v>0</v>
      </c>
      <c r="AQ43" s="52">
        <f>'Zał. nr 2 kalkulacja - 2028 r.'!N67</f>
        <v>0</v>
      </c>
    </row>
    <row r="44" spans="1:43" s="52" customFormat="1" x14ac:dyDescent="0.25">
      <c r="A44" s="52" t="str">
        <f>'Wniosek 2028 r.'!A82</f>
        <v/>
      </c>
      <c r="B44" s="60" t="str">
        <f>'Wniosek 2028 r.'!B82</f>
        <v/>
      </c>
      <c r="C44" s="58" t="str">
        <f>'Wniosek 2028 r.'!E82</f>
        <v/>
      </c>
      <c r="D44" s="58" t="str">
        <f>'Wniosek 2028 r.'!G82</f>
        <v/>
      </c>
      <c r="E44" s="55">
        <f>'Wniosek 2028 r.'!C207</f>
        <v>0</v>
      </c>
      <c r="F44" s="55">
        <f>'Wniosek 2028 r.'!C438</f>
        <v>0</v>
      </c>
      <c r="G44" s="57">
        <f>'Wniosek 2028 r.'!C323</f>
        <v>0</v>
      </c>
      <c r="H44" s="56">
        <f>'Wniosek 2028 r.'!D323</f>
        <v>0</v>
      </c>
      <c r="I44" s="64">
        <f>'Wniosek 2028 r.'!F323</f>
        <v>0</v>
      </c>
      <c r="J44" s="55">
        <f>'Wniosek 2028 r.'!H323</f>
        <v>0</v>
      </c>
      <c r="K44" s="54">
        <f>IFERROR('Wniosek 2028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- 2028 r.'!C68</f>
        <v>0</v>
      </c>
      <c r="AG44" s="52">
        <f>'Zał. nr 2 kalkulacja - 2028 r.'!D68</f>
        <v>0</v>
      </c>
      <c r="AH44" s="52">
        <f>'Zał. nr 2 kalkulacja - 2028 r.'!E68</f>
        <v>0</v>
      </c>
      <c r="AI44" s="52">
        <f>'Zał. nr 2 kalkulacja - 2028 r.'!F68</f>
        <v>0</v>
      </c>
      <c r="AJ44" s="52">
        <f>'Zał. nr 2 kalkulacja - 2028 r.'!G68</f>
        <v>0</v>
      </c>
      <c r="AK44" s="52">
        <f>'Zał. nr 2 kalkulacja - 2028 r.'!H68</f>
        <v>0</v>
      </c>
      <c r="AL44" s="52">
        <f>'Zał. nr 2 kalkulacja - 2028 r.'!I68</f>
        <v>0</v>
      </c>
      <c r="AM44" s="52">
        <f>'Zał. nr 2 kalkulacja - 2028 r.'!J68</f>
        <v>0</v>
      </c>
      <c r="AN44" s="52">
        <f>'Zał. nr 2 kalkulacja - 2028 r.'!K68</f>
        <v>0</v>
      </c>
      <c r="AO44" s="52">
        <f>'Zał. nr 2 kalkulacja - 2028 r.'!L68</f>
        <v>0</v>
      </c>
      <c r="AP44" s="52">
        <f>'Zał. nr 2 kalkulacja - 2028 r.'!M68</f>
        <v>0</v>
      </c>
      <c r="AQ44" s="52">
        <f>'Zał. nr 2 kalkulacja - 2028 r.'!N68</f>
        <v>0</v>
      </c>
    </row>
    <row r="45" spans="1:43" s="52" customFormat="1" x14ac:dyDescent="0.25">
      <c r="A45" s="52" t="str">
        <f>'Wniosek 2028 r.'!A83</f>
        <v/>
      </c>
      <c r="B45" s="60" t="str">
        <f>'Wniosek 2028 r.'!B83</f>
        <v/>
      </c>
      <c r="C45" s="58" t="str">
        <f>'Wniosek 2028 r.'!E83</f>
        <v/>
      </c>
      <c r="D45" s="58" t="str">
        <f>'Wniosek 2028 r.'!G83</f>
        <v/>
      </c>
      <c r="E45" s="55">
        <f>'Wniosek 2028 r.'!C208</f>
        <v>0</v>
      </c>
      <c r="F45" s="55">
        <f>'Wniosek 2028 r.'!C439</f>
        <v>0</v>
      </c>
      <c r="G45" s="57">
        <f>'Wniosek 2028 r.'!C324</f>
        <v>0</v>
      </c>
      <c r="H45" s="56">
        <f>'Wniosek 2028 r.'!D324</f>
        <v>0</v>
      </c>
      <c r="I45" s="64">
        <f>'Wniosek 2028 r.'!F324</f>
        <v>0</v>
      </c>
      <c r="J45" s="55">
        <f>'Wniosek 2028 r.'!H324</f>
        <v>0</v>
      </c>
      <c r="K45" s="54">
        <f>IFERROR('Wniosek 2028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- 2028 r.'!C69</f>
        <v>0</v>
      </c>
      <c r="AG45" s="52">
        <f>'Zał. nr 2 kalkulacja - 2028 r.'!D69</f>
        <v>0</v>
      </c>
      <c r="AH45" s="52">
        <f>'Zał. nr 2 kalkulacja - 2028 r.'!E69</f>
        <v>0</v>
      </c>
      <c r="AI45" s="52">
        <f>'Zał. nr 2 kalkulacja - 2028 r.'!F69</f>
        <v>0</v>
      </c>
      <c r="AJ45" s="52">
        <f>'Zał. nr 2 kalkulacja - 2028 r.'!G69</f>
        <v>0</v>
      </c>
      <c r="AK45" s="52">
        <f>'Zał. nr 2 kalkulacja - 2028 r.'!H69</f>
        <v>0</v>
      </c>
      <c r="AL45" s="52">
        <f>'Zał. nr 2 kalkulacja - 2028 r.'!I69</f>
        <v>0</v>
      </c>
      <c r="AM45" s="52">
        <f>'Zał. nr 2 kalkulacja - 2028 r.'!J69</f>
        <v>0</v>
      </c>
      <c r="AN45" s="52">
        <f>'Zał. nr 2 kalkulacja - 2028 r.'!K69</f>
        <v>0</v>
      </c>
      <c r="AO45" s="52">
        <f>'Zał. nr 2 kalkulacja - 2028 r.'!L69</f>
        <v>0</v>
      </c>
      <c r="AP45" s="52">
        <f>'Zał. nr 2 kalkulacja - 2028 r.'!M69</f>
        <v>0</v>
      </c>
      <c r="AQ45" s="52">
        <f>'Zał. nr 2 kalkulacja - 2028 r.'!N69</f>
        <v>0</v>
      </c>
    </row>
    <row r="46" spans="1:43" s="52" customFormat="1" x14ac:dyDescent="0.25">
      <c r="A46" s="52" t="str">
        <f>'Wniosek 2028 r.'!A84</f>
        <v/>
      </c>
      <c r="B46" s="60" t="str">
        <f>'Wniosek 2028 r.'!B84</f>
        <v/>
      </c>
      <c r="C46" s="58" t="str">
        <f>'Wniosek 2028 r.'!E84</f>
        <v/>
      </c>
      <c r="D46" s="58" t="str">
        <f>'Wniosek 2028 r.'!G84</f>
        <v/>
      </c>
      <c r="E46" s="55">
        <f>'Wniosek 2028 r.'!C209</f>
        <v>0</v>
      </c>
      <c r="F46" s="55">
        <f>'Wniosek 2028 r.'!C440</f>
        <v>0</v>
      </c>
      <c r="G46" s="57">
        <f>'Wniosek 2028 r.'!C325</f>
        <v>0</v>
      </c>
      <c r="H46" s="56">
        <f>'Wniosek 2028 r.'!D325</f>
        <v>0</v>
      </c>
      <c r="I46" s="64">
        <f>'Wniosek 2028 r.'!F325</f>
        <v>0</v>
      </c>
      <c r="J46" s="55">
        <f>'Wniosek 2028 r.'!H325</f>
        <v>0</v>
      </c>
      <c r="K46" s="54">
        <f>IFERROR('Wniosek 2028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- 2028 r.'!C70</f>
        <v>0</v>
      </c>
      <c r="AG46" s="52">
        <f>'Zał. nr 2 kalkulacja - 2028 r.'!D70</f>
        <v>0</v>
      </c>
      <c r="AH46" s="52">
        <f>'Zał. nr 2 kalkulacja - 2028 r.'!E70</f>
        <v>0</v>
      </c>
      <c r="AI46" s="52">
        <f>'Zał. nr 2 kalkulacja - 2028 r.'!F70</f>
        <v>0</v>
      </c>
      <c r="AJ46" s="52">
        <f>'Zał. nr 2 kalkulacja - 2028 r.'!G70</f>
        <v>0</v>
      </c>
      <c r="AK46" s="52">
        <f>'Zał. nr 2 kalkulacja - 2028 r.'!H70</f>
        <v>0</v>
      </c>
      <c r="AL46" s="52">
        <f>'Zał. nr 2 kalkulacja - 2028 r.'!I70</f>
        <v>0</v>
      </c>
      <c r="AM46" s="52">
        <f>'Zał. nr 2 kalkulacja - 2028 r.'!J70</f>
        <v>0</v>
      </c>
      <c r="AN46" s="52">
        <f>'Zał. nr 2 kalkulacja - 2028 r.'!K70</f>
        <v>0</v>
      </c>
      <c r="AO46" s="52">
        <f>'Zał. nr 2 kalkulacja - 2028 r.'!L70</f>
        <v>0</v>
      </c>
      <c r="AP46" s="52">
        <f>'Zał. nr 2 kalkulacja - 2028 r.'!M70</f>
        <v>0</v>
      </c>
      <c r="AQ46" s="52">
        <f>'Zał. nr 2 kalkulacja - 2028 r.'!N70</f>
        <v>0</v>
      </c>
    </row>
    <row r="47" spans="1:43" s="52" customFormat="1" x14ac:dyDescent="0.25">
      <c r="A47" s="52" t="str">
        <f>'Wniosek 2028 r.'!A85</f>
        <v/>
      </c>
      <c r="B47" s="60" t="str">
        <f>'Wniosek 2028 r.'!B85</f>
        <v/>
      </c>
      <c r="C47" s="58" t="str">
        <f>'Wniosek 2028 r.'!E85</f>
        <v/>
      </c>
      <c r="D47" s="58" t="str">
        <f>'Wniosek 2028 r.'!G85</f>
        <v/>
      </c>
      <c r="E47" s="55">
        <f>'Wniosek 2028 r.'!C210</f>
        <v>0</v>
      </c>
      <c r="F47" s="55">
        <f>'Wniosek 2028 r.'!C441</f>
        <v>0</v>
      </c>
      <c r="G47" s="57">
        <f>'Wniosek 2028 r.'!C326</f>
        <v>0</v>
      </c>
      <c r="H47" s="56">
        <f>'Wniosek 2028 r.'!D326</f>
        <v>0</v>
      </c>
      <c r="I47" s="64">
        <f>'Wniosek 2028 r.'!F326</f>
        <v>0</v>
      </c>
      <c r="J47" s="55">
        <f>'Wniosek 2028 r.'!H326</f>
        <v>0</v>
      </c>
      <c r="K47" s="54">
        <f>IFERROR('Wniosek 2028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- 2028 r.'!C71</f>
        <v>0</v>
      </c>
      <c r="AG47" s="52">
        <f>'Zał. nr 2 kalkulacja - 2028 r.'!D71</f>
        <v>0</v>
      </c>
      <c r="AH47" s="52">
        <f>'Zał. nr 2 kalkulacja - 2028 r.'!E71</f>
        <v>0</v>
      </c>
      <c r="AI47" s="52">
        <f>'Zał. nr 2 kalkulacja - 2028 r.'!F71</f>
        <v>0</v>
      </c>
      <c r="AJ47" s="52">
        <f>'Zał. nr 2 kalkulacja - 2028 r.'!G71</f>
        <v>0</v>
      </c>
      <c r="AK47" s="52">
        <f>'Zał. nr 2 kalkulacja - 2028 r.'!H71</f>
        <v>0</v>
      </c>
      <c r="AL47" s="52">
        <f>'Zał. nr 2 kalkulacja - 2028 r.'!I71</f>
        <v>0</v>
      </c>
      <c r="AM47" s="52">
        <f>'Zał. nr 2 kalkulacja - 2028 r.'!J71</f>
        <v>0</v>
      </c>
      <c r="AN47" s="52">
        <f>'Zał. nr 2 kalkulacja - 2028 r.'!K71</f>
        <v>0</v>
      </c>
      <c r="AO47" s="52">
        <f>'Zał. nr 2 kalkulacja - 2028 r.'!L71</f>
        <v>0</v>
      </c>
      <c r="AP47" s="52">
        <f>'Zał. nr 2 kalkulacja - 2028 r.'!M71</f>
        <v>0</v>
      </c>
      <c r="AQ47" s="52">
        <f>'Zał. nr 2 kalkulacja - 2028 r.'!N71</f>
        <v>0</v>
      </c>
    </row>
    <row r="48" spans="1:43" s="52" customFormat="1" x14ac:dyDescent="0.25">
      <c r="A48" s="52" t="str">
        <f>'Wniosek 2028 r.'!A86</f>
        <v/>
      </c>
      <c r="B48" s="60" t="str">
        <f>'Wniosek 2028 r.'!B86</f>
        <v/>
      </c>
      <c r="C48" s="58" t="str">
        <f>'Wniosek 2028 r.'!E86</f>
        <v/>
      </c>
      <c r="D48" s="58" t="str">
        <f>'Wniosek 2028 r.'!G86</f>
        <v/>
      </c>
      <c r="E48" s="55">
        <f>'Wniosek 2028 r.'!C211</f>
        <v>0</v>
      </c>
      <c r="F48" s="55">
        <f>'Wniosek 2028 r.'!C442</f>
        <v>0</v>
      </c>
      <c r="G48" s="57">
        <f>'Wniosek 2028 r.'!C327</f>
        <v>0</v>
      </c>
      <c r="H48" s="56">
        <f>'Wniosek 2028 r.'!D327</f>
        <v>0</v>
      </c>
      <c r="I48" s="64">
        <f>'Wniosek 2028 r.'!F327</f>
        <v>0</v>
      </c>
      <c r="J48" s="55">
        <f>'Wniosek 2028 r.'!H327</f>
        <v>0</v>
      </c>
      <c r="K48" s="54">
        <f>IFERROR('Wniosek 2028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- 2028 r.'!C72</f>
        <v>0</v>
      </c>
      <c r="AG48" s="52">
        <f>'Zał. nr 2 kalkulacja - 2028 r.'!D72</f>
        <v>0</v>
      </c>
      <c r="AH48" s="52">
        <f>'Zał. nr 2 kalkulacja - 2028 r.'!E72</f>
        <v>0</v>
      </c>
      <c r="AI48" s="52">
        <f>'Zał. nr 2 kalkulacja - 2028 r.'!F72</f>
        <v>0</v>
      </c>
      <c r="AJ48" s="52">
        <f>'Zał. nr 2 kalkulacja - 2028 r.'!G72</f>
        <v>0</v>
      </c>
      <c r="AK48" s="52">
        <f>'Zał. nr 2 kalkulacja - 2028 r.'!H72</f>
        <v>0</v>
      </c>
      <c r="AL48" s="52">
        <f>'Zał. nr 2 kalkulacja - 2028 r.'!I72</f>
        <v>0</v>
      </c>
      <c r="AM48" s="52">
        <f>'Zał. nr 2 kalkulacja - 2028 r.'!J72</f>
        <v>0</v>
      </c>
      <c r="AN48" s="52">
        <f>'Zał. nr 2 kalkulacja - 2028 r.'!K72</f>
        <v>0</v>
      </c>
      <c r="AO48" s="52">
        <f>'Zał. nr 2 kalkulacja - 2028 r.'!L72</f>
        <v>0</v>
      </c>
      <c r="AP48" s="52">
        <f>'Zał. nr 2 kalkulacja - 2028 r.'!M72</f>
        <v>0</v>
      </c>
      <c r="AQ48" s="52">
        <f>'Zał. nr 2 kalkulacja - 2028 r.'!N72</f>
        <v>0</v>
      </c>
    </row>
    <row r="49" spans="1:43" s="52" customFormat="1" x14ac:dyDescent="0.25">
      <c r="A49" s="52" t="str">
        <f>'Wniosek 2028 r.'!A87</f>
        <v/>
      </c>
      <c r="B49" s="60" t="str">
        <f>'Wniosek 2028 r.'!B87</f>
        <v/>
      </c>
      <c r="C49" s="58" t="str">
        <f>'Wniosek 2028 r.'!E87</f>
        <v/>
      </c>
      <c r="D49" s="58" t="str">
        <f>'Wniosek 2028 r.'!G87</f>
        <v/>
      </c>
      <c r="E49" s="55">
        <f>'Wniosek 2028 r.'!C212</f>
        <v>0</v>
      </c>
      <c r="F49" s="55">
        <f>'Wniosek 2028 r.'!C443</f>
        <v>0</v>
      </c>
      <c r="G49" s="57">
        <f>'Wniosek 2028 r.'!C328</f>
        <v>0</v>
      </c>
      <c r="H49" s="56">
        <f>'Wniosek 2028 r.'!D328</f>
        <v>0</v>
      </c>
      <c r="I49" s="64">
        <f>'Wniosek 2028 r.'!F328</f>
        <v>0</v>
      </c>
      <c r="J49" s="55">
        <f>'Wniosek 2028 r.'!H328</f>
        <v>0</v>
      </c>
      <c r="K49" s="54">
        <f>IFERROR('Wniosek 2028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- 2028 r.'!C73</f>
        <v>0</v>
      </c>
      <c r="AG49" s="52">
        <f>'Zał. nr 2 kalkulacja - 2028 r.'!D73</f>
        <v>0</v>
      </c>
      <c r="AH49" s="52">
        <f>'Zał. nr 2 kalkulacja - 2028 r.'!E73</f>
        <v>0</v>
      </c>
      <c r="AI49" s="52">
        <f>'Zał. nr 2 kalkulacja - 2028 r.'!F73</f>
        <v>0</v>
      </c>
      <c r="AJ49" s="52">
        <f>'Zał. nr 2 kalkulacja - 2028 r.'!G73</f>
        <v>0</v>
      </c>
      <c r="AK49" s="52">
        <f>'Zał. nr 2 kalkulacja - 2028 r.'!H73</f>
        <v>0</v>
      </c>
      <c r="AL49" s="52">
        <f>'Zał. nr 2 kalkulacja - 2028 r.'!I73</f>
        <v>0</v>
      </c>
      <c r="AM49" s="52">
        <f>'Zał. nr 2 kalkulacja - 2028 r.'!J73</f>
        <v>0</v>
      </c>
      <c r="AN49" s="52">
        <f>'Zał. nr 2 kalkulacja - 2028 r.'!K73</f>
        <v>0</v>
      </c>
      <c r="AO49" s="52">
        <f>'Zał. nr 2 kalkulacja - 2028 r.'!L73</f>
        <v>0</v>
      </c>
      <c r="AP49" s="52">
        <f>'Zał. nr 2 kalkulacja - 2028 r.'!M73</f>
        <v>0</v>
      </c>
      <c r="AQ49" s="52">
        <f>'Zał. nr 2 kalkulacja - 2028 r.'!N73</f>
        <v>0</v>
      </c>
    </row>
    <row r="50" spans="1:43" s="52" customFormat="1" x14ac:dyDescent="0.25">
      <c r="A50" s="52" t="str">
        <f>'Wniosek 2028 r.'!A88</f>
        <v/>
      </c>
      <c r="B50" s="60" t="str">
        <f>'Wniosek 2028 r.'!B88</f>
        <v/>
      </c>
      <c r="C50" s="58" t="str">
        <f>'Wniosek 2028 r.'!E88</f>
        <v/>
      </c>
      <c r="D50" s="58" t="str">
        <f>'Wniosek 2028 r.'!G88</f>
        <v/>
      </c>
      <c r="E50" s="55">
        <f>'Wniosek 2028 r.'!C213</f>
        <v>0</v>
      </c>
      <c r="F50" s="55">
        <f>'Wniosek 2028 r.'!C444</f>
        <v>0</v>
      </c>
      <c r="G50" s="57">
        <f>'Wniosek 2028 r.'!C329</f>
        <v>0</v>
      </c>
      <c r="H50" s="56">
        <f>'Wniosek 2028 r.'!D329</f>
        <v>0</v>
      </c>
      <c r="I50" s="64">
        <f>'Wniosek 2028 r.'!F329</f>
        <v>0</v>
      </c>
      <c r="J50" s="55">
        <f>'Wniosek 2028 r.'!H329</f>
        <v>0</v>
      </c>
      <c r="K50" s="54">
        <f>IFERROR('Wniosek 2028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- 2028 r.'!C74</f>
        <v>0</v>
      </c>
      <c r="AG50" s="52">
        <f>'Zał. nr 2 kalkulacja - 2028 r.'!D74</f>
        <v>0</v>
      </c>
      <c r="AH50" s="52">
        <f>'Zał. nr 2 kalkulacja - 2028 r.'!E74</f>
        <v>0</v>
      </c>
      <c r="AI50" s="52">
        <f>'Zał. nr 2 kalkulacja - 2028 r.'!F74</f>
        <v>0</v>
      </c>
      <c r="AJ50" s="52">
        <f>'Zał. nr 2 kalkulacja - 2028 r.'!G74</f>
        <v>0</v>
      </c>
      <c r="AK50" s="52">
        <f>'Zał. nr 2 kalkulacja - 2028 r.'!H74</f>
        <v>0</v>
      </c>
      <c r="AL50" s="52">
        <f>'Zał. nr 2 kalkulacja - 2028 r.'!I74</f>
        <v>0</v>
      </c>
      <c r="AM50" s="52">
        <f>'Zał. nr 2 kalkulacja - 2028 r.'!J74</f>
        <v>0</v>
      </c>
      <c r="AN50" s="52">
        <f>'Zał. nr 2 kalkulacja - 2028 r.'!K74</f>
        <v>0</v>
      </c>
      <c r="AO50" s="52">
        <f>'Zał. nr 2 kalkulacja - 2028 r.'!L74</f>
        <v>0</v>
      </c>
      <c r="AP50" s="52">
        <f>'Zał. nr 2 kalkulacja - 2028 r.'!M74</f>
        <v>0</v>
      </c>
      <c r="AQ50" s="52">
        <f>'Zał. nr 2 kalkulacja - 2028 r.'!N74</f>
        <v>0</v>
      </c>
    </row>
    <row r="51" spans="1:43" s="52" customFormat="1" x14ac:dyDescent="0.25">
      <c r="A51" s="52" t="str">
        <f>'Wniosek 2028 r.'!A89</f>
        <v/>
      </c>
      <c r="B51" s="60" t="str">
        <f>'Wniosek 2028 r.'!B89</f>
        <v/>
      </c>
      <c r="C51" s="58" t="str">
        <f>'Wniosek 2028 r.'!E89</f>
        <v/>
      </c>
      <c r="D51" s="58" t="str">
        <f>'Wniosek 2028 r.'!G89</f>
        <v/>
      </c>
      <c r="E51" s="55">
        <f>'Wniosek 2028 r.'!C214</f>
        <v>0</v>
      </c>
      <c r="F51" s="55">
        <f>'Wniosek 2028 r.'!C445</f>
        <v>0</v>
      </c>
      <c r="G51" s="57">
        <f>'Wniosek 2028 r.'!C330</f>
        <v>0</v>
      </c>
      <c r="H51" s="56">
        <f>'Wniosek 2028 r.'!D330</f>
        <v>0</v>
      </c>
      <c r="I51" s="64">
        <f>'Wniosek 2028 r.'!F330</f>
        <v>0</v>
      </c>
      <c r="J51" s="55">
        <f>'Wniosek 2028 r.'!H330</f>
        <v>0</v>
      </c>
      <c r="K51" s="54">
        <f>IFERROR('Wniosek 2028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- 2028 r.'!C75</f>
        <v>0</v>
      </c>
      <c r="AG51" s="52">
        <f>'Zał. nr 2 kalkulacja - 2028 r.'!D75</f>
        <v>0</v>
      </c>
      <c r="AH51" s="52">
        <f>'Zał. nr 2 kalkulacja - 2028 r.'!E75</f>
        <v>0</v>
      </c>
      <c r="AI51" s="52">
        <f>'Zał. nr 2 kalkulacja - 2028 r.'!F75</f>
        <v>0</v>
      </c>
      <c r="AJ51" s="52">
        <f>'Zał. nr 2 kalkulacja - 2028 r.'!G75</f>
        <v>0</v>
      </c>
      <c r="AK51" s="52">
        <f>'Zał. nr 2 kalkulacja - 2028 r.'!H75</f>
        <v>0</v>
      </c>
      <c r="AL51" s="52">
        <f>'Zał. nr 2 kalkulacja - 2028 r.'!I75</f>
        <v>0</v>
      </c>
      <c r="AM51" s="52">
        <f>'Zał. nr 2 kalkulacja - 2028 r.'!J75</f>
        <v>0</v>
      </c>
      <c r="AN51" s="52">
        <f>'Zał. nr 2 kalkulacja - 2028 r.'!K75</f>
        <v>0</v>
      </c>
      <c r="AO51" s="52">
        <f>'Zał. nr 2 kalkulacja - 2028 r.'!L75</f>
        <v>0</v>
      </c>
      <c r="AP51" s="52">
        <f>'Zał. nr 2 kalkulacja - 2028 r.'!M75</f>
        <v>0</v>
      </c>
      <c r="AQ51" s="52">
        <f>'Zał. nr 2 kalkulacja - 2028 r.'!N75</f>
        <v>0</v>
      </c>
    </row>
    <row r="52" spans="1:43" s="52" customFormat="1" x14ac:dyDescent="0.25">
      <c r="A52" s="52" t="str">
        <f>'Wniosek 2028 r.'!A90</f>
        <v/>
      </c>
      <c r="B52" s="60" t="str">
        <f>'Wniosek 2028 r.'!B90</f>
        <v/>
      </c>
      <c r="C52" s="58" t="str">
        <f>'Wniosek 2028 r.'!E90</f>
        <v/>
      </c>
      <c r="D52" s="58" t="str">
        <f>'Wniosek 2028 r.'!G90</f>
        <v/>
      </c>
      <c r="E52" s="55">
        <f>'Wniosek 2028 r.'!C215</f>
        <v>0</v>
      </c>
      <c r="F52" s="55">
        <f>'Wniosek 2028 r.'!C446</f>
        <v>0</v>
      </c>
      <c r="G52" s="57">
        <f>'Wniosek 2028 r.'!C331</f>
        <v>0</v>
      </c>
      <c r="H52" s="56">
        <f>'Wniosek 2028 r.'!D331</f>
        <v>0</v>
      </c>
      <c r="I52" s="64">
        <f>'Wniosek 2028 r.'!F331</f>
        <v>0</v>
      </c>
      <c r="J52" s="55">
        <f>'Wniosek 2028 r.'!H331</f>
        <v>0</v>
      </c>
      <c r="K52" s="54">
        <f>IFERROR('Wniosek 2028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- 2028 r.'!C76</f>
        <v>0</v>
      </c>
      <c r="AG52" s="52">
        <f>'Zał. nr 2 kalkulacja - 2028 r.'!D76</f>
        <v>0</v>
      </c>
      <c r="AH52" s="52">
        <f>'Zał. nr 2 kalkulacja - 2028 r.'!E76</f>
        <v>0</v>
      </c>
      <c r="AI52" s="52">
        <f>'Zał. nr 2 kalkulacja - 2028 r.'!F76</f>
        <v>0</v>
      </c>
      <c r="AJ52" s="52">
        <f>'Zał. nr 2 kalkulacja - 2028 r.'!G76</f>
        <v>0</v>
      </c>
      <c r="AK52" s="52">
        <f>'Zał. nr 2 kalkulacja - 2028 r.'!H76</f>
        <v>0</v>
      </c>
      <c r="AL52" s="52">
        <f>'Zał. nr 2 kalkulacja - 2028 r.'!I76</f>
        <v>0</v>
      </c>
      <c r="AM52" s="52">
        <f>'Zał. nr 2 kalkulacja - 2028 r.'!J76</f>
        <v>0</v>
      </c>
      <c r="AN52" s="52">
        <f>'Zał. nr 2 kalkulacja - 2028 r.'!K76</f>
        <v>0</v>
      </c>
      <c r="AO52" s="52">
        <f>'Zał. nr 2 kalkulacja - 2028 r.'!L76</f>
        <v>0</v>
      </c>
      <c r="AP52" s="52">
        <f>'Zał. nr 2 kalkulacja - 2028 r.'!M76</f>
        <v>0</v>
      </c>
      <c r="AQ52" s="52">
        <f>'Zał. nr 2 kalkulacja - 2028 r.'!N76</f>
        <v>0</v>
      </c>
    </row>
    <row r="53" spans="1:43" s="52" customFormat="1" x14ac:dyDescent="0.25">
      <c r="A53" s="52" t="str">
        <f>'Wniosek 2028 r.'!A91</f>
        <v/>
      </c>
      <c r="B53" s="60" t="str">
        <f>'Wniosek 2028 r.'!B91</f>
        <v/>
      </c>
      <c r="C53" s="58" t="str">
        <f>'Wniosek 2028 r.'!E91</f>
        <v/>
      </c>
      <c r="D53" s="58" t="str">
        <f>'Wniosek 2028 r.'!G91</f>
        <v/>
      </c>
      <c r="E53" s="55">
        <f>'Wniosek 2028 r.'!C216</f>
        <v>0</v>
      </c>
      <c r="F53" s="55">
        <f>'Wniosek 2028 r.'!C447</f>
        <v>0</v>
      </c>
      <c r="G53" s="57">
        <f>'Wniosek 2028 r.'!C332</f>
        <v>0</v>
      </c>
      <c r="H53" s="56">
        <f>'Wniosek 2028 r.'!D332</f>
        <v>0</v>
      </c>
      <c r="I53" s="64">
        <f>'Wniosek 2028 r.'!F332</f>
        <v>0</v>
      </c>
      <c r="J53" s="55">
        <f>'Wniosek 2028 r.'!H332</f>
        <v>0</v>
      </c>
      <c r="K53" s="54">
        <f>IFERROR('Wniosek 2028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- 2028 r.'!C77</f>
        <v>0</v>
      </c>
      <c r="AG53" s="52">
        <f>'Zał. nr 2 kalkulacja - 2028 r.'!D77</f>
        <v>0</v>
      </c>
      <c r="AH53" s="52">
        <f>'Zał. nr 2 kalkulacja - 2028 r.'!E77</f>
        <v>0</v>
      </c>
      <c r="AI53" s="52">
        <f>'Zał. nr 2 kalkulacja - 2028 r.'!F77</f>
        <v>0</v>
      </c>
      <c r="AJ53" s="52">
        <f>'Zał. nr 2 kalkulacja - 2028 r.'!G77</f>
        <v>0</v>
      </c>
      <c r="AK53" s="52">
        <f>'Zał. nr 2 kalkulacja - 2028 r.'!H77</f>
        <v>0</v>
      </c>
      <c r="AL53" s="52">
        <f>'Zał. nr 2 kalkulacja - 2028 r.'!I77</f>
        <v>0</v>
      </c>
      <c r="AM53" s="52">
        <f>'Zał. nr 2 kalkulacja - 2028 r.'!J77</f>
        <v>0</v>
      </c>
      <c r="AN53" s="52">
        <f>'Zał. nr 2 kalkulacja - 2028 r.'!K77</f>
        <v>0</v>
      </c>
      <c r="AO53" s="52">
        <f>'Zał. nr 2 kalkulacja - 2028 r.'!L77</f>
        <v>0</v>
      </c>
      <c r="AP53" s="52">
        <f>'Zał. nr 2 kalkulacja - 2028 r.'!M77</f>
        <v>0</v>
      </c>
      <c r="AQ53" s="52">
        <f>'Zał. nr 2 kalkulacja - 2028 r.'!N77</f>
        <v>0</v>
      </c>
    </row>
    <row r="54" spans="1:43" s="52" customFormat="1" x14ac:dyDescent="0.25">
      <c r="A54" s="52" t="str">
        <f>'Wniosek 2028 r.'!A92</f>
        <v/>
      </c>
      <c r="B54" s="60" t="str">
        <f>'Wniosek 2028 r.'!B92</f>
        <v/>
      </c>
      <c r="C54" s="58" t="str">
        <f>'Wniosek 2028 r.'!E92</f>
        <v/>
      </c>
      <c r="D54" s="58" t="str">
        <f>'Wniosek 2028 r.'!G92</f>
        <v/>
      </c>
      <c r="E54" s="55">
        <f>'Wniosek 2028 r.'!C217</f>
        <v>0</v>
      </c>
      <c r="F54" s="55">
        <f>'Wniosek 2028 r.'!C448</f>
        <v>0</v>
      </c>
      <c r="G54" s="57">
        <f>'Wniosek 2028 r.'!C333</f>
        <v>0</v>
      </c>
      <c r="H54" s="56">
        <f>'Wniosek 2028 r.'!D333</f>
        <v>0</v>
      </c>
      <c r="I54" s="64">
        <f>'Wniosek 2028 r.'!F333</f>
        <v>0</v>
      </c>
      <c r="J54" s="55">
        <f>'Wniosek 2028 r.'!H333</f>
        <v>0</v>
      </c>
      <c r="K54" s="54">
        <f>IFERROR('Wniosek 2028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- 2028 r.'!C78</f>
        <v>0</v>
      </c>
      <c r="AG54" s="52">
        <f>'Zał. nr 2 kalkulacja - 2028 r.'!D78</f>
        <v>0</v>
      </c>
      <c r="AH54" s="52">
        <f>'Zał. nr 2 kalkulacja - 2028 r.'!E78</f>
        <v>0</v>
      </c>
      <c r="AI54" s="52">
        <f>'Zał. nr 2 kalkulacja - 2028 r.'!F78</f>
        <v>0</v>
      </c>
      <c r="AJ54" s="52">
        <f>'Zał. nr 2 kalkulacja - 2028 r.'!G78</f>
        <v>0</v>
      </c>
      <c r="AK54" s="52">
        <f>'Zał. nr 2 kalkulacja - 2028 r.'!H78</f>
        <v>0</v>
      </c>
      <c r="AL54" s="52">
        <f>'Zał. nr 2 kalkulacja - 2028 r.'!I78</f>
        <v>0</v>
      </c>
      <c r="AM54" s="52">
        <f>'Zał. nr 2 kalkulacja - 2028 r.'!J78</f>
        <v>0</v>
      </c>
      <c r="AN54" s="52">
        <f>'Zał. nr 2 kalkulacja - 2028 r.'!K78</f>
        <v>0</v>
      </c>
      <c r="AO54" s="52">
        <f>'Zał. nr 2 kalkulacja - 2028 r.'!L78</f>
        <v>0</v>
      </c>
      <c r="AP54" s="52">
        <f>'Zał. nr 2 kalkulacja - 2028 r.'!M78</f>
        <v>0</v>
      </c>
      <c r="AQ54" s="52">
        <f>'Zał. nr 2 kalkulacja - 2028 r.'!N78</f>
        <v>0</v>
      </c>
    </row>
    <row r="55" spans="1:43" s="52" customFormat="1" x14ac:dyDescent="0.25">
      <c r="A55" s="52" t="str">
        <f>'Wniosek 2028 r.'!A93</f>
        <v/>
      </c>
      <c r="B55" s="60" t="str">
        <f>'Wniosek 2028 r.'!B93</f>
        <v/>
      </c>
      <c r="C55" s="58" t="str">
        <f>'Wniosek 2028 r.'!E93</f>
        <v/>
      </c>
      <c r="D55" s="58" t="str">
        <f>'Wniosek 2028 r.'!G93</f>
        <v/>
      </c>
      <c r="E55" s="55">
        <f>'Wniosek 2028 r.'!C218</f>
        <v>0</v>
      </c>
      <c r="F55" s="55">
        <f>'Wniosek 2028 r.'!C449</f>
        <v>0</v>
      </c>
      <c r="G55" s="57">
        <f>'Wniosek 2028 r.'!C334</f>
        <v>0</v>
      </c>
      <c r="H55" s="56">
        <f>'Wniosek 2028 r.'!D334</f>
        <v>0</v>
      </c>
      <c r="I55" s="64">
        <f>'Wniosek 2028 r.'!F334</f>
        <v>0</v>
      </c>
      <c r="J55" s="55">
        <f>'Wniosek 2028 r.'!H334</f>
        <v>0</v>
      </c>
      <c r="K55" s="54">
        <f>IFERROR('Wniosek 2028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- 2028 r.'!C79</f>
        <v>0</v>
      </c>
      <c r="AG55" s="52">
        <f>'Zał. nr 2 kalkulacja - 2028 r.'!D79</f>
        <v>0</v>
      </c>
      <c r="AH55" s="52">
        <f>'Zał. nr 2 kalkulacja - 2028 r.'!E79</f>
        <v>0</v>
      </c>
      <c r="AI55" s="52">
        <f>'Zał. nr 2 kalkulacja - 2028 r.'!F79</f>
        <v>0</v>
      </c>
      <c r="AJ55" s="52">
        <f>'Zał. nr 2 kalkulacja - 2028 r.'!G79</f>
        <v>0</v>
      </c>
      <c r="AK55" s="52">
        <f>'Zał. nr 2 kalkulacja - 2028 r.'!H79</f>
        <v>0</v>
      </c>
      <c r="AL55" s="52">
        <f>'Zał. nr 2 kalkulacja - 2028 r.'!I79</f>
        <v>0</v>
      </c>
      <c r="AM55" s="52">
        <f>'Zał. nr 2 kalkulacja - 2028 r.'!J79</f>
        <v>0</v>
      </c>
      <c r="AN55" s="52">
        <f>'Zał. nr 2 kalkulacja - 2028 r.'!K79</f>
        <v>0</v>
      </c>
      <c r="AO55" s="52">
        <f>'Zał. nr 2 kalkulacja - 2028 r.'!L79</f>
        <v>0</v>
      </c>
      <c r="AP55" s="52">
        <f>'Zał. nr 2 kalkulacja - 2028 r.'!M79</f>
        <v>0</v>
      </c>
      <c r="AQ55" s="52">
        <f>'Zał. nr 2 kalkulacja - 2028 r.'!N79</f>
        <v>0</v>
      </c>
    </row>
    <row r="56" spans="1:43" s="52" customFormat="1" x14ac:dyDescent="0.25">
      <c r="A56" s="52" t="str">
        <f>'Wniosek 2028 r.'!A94</f>
        <v/>
      </c>
      <c r="B56" s="60" t="str">
        <f>'Wniosek 2028 r.'!B94</f>
        <v/>
      </c>
      <c r="C56" s="58" t="str">
        <f>'Wniosek 2028 r.'!E94</f>
        <v/>
      </c>
      <c r="D56" s="58" t="str">
        <f>'Wniosek 2028 r.'!G94</f>
        <v/>
      </c>
      <c r="E56" s="55">
        <f>'Wniosek 2028 r.'!C219</f>
        <v>0</v>
      </c>
      <c r="F56" s="55">
        <f>'Wniosek 2028 r.'!C450</f>
        <v>0</v>
      </c>
      <c r="G56" s="57">
        <f>'Wniosek 2028 r.'!C335</f>
        <v>0</v>
      </c>
      <c r="H56" s="56">
        <f>'Wniosek 2028 r.'!D335</f>
        <v>0</v>
      </c>
      <c r="I56" s="64">
        <f>'Wniosek 2028 r.'!F335</f>
        <v>0</v>
      </c>
      <c r="J56" s="55">
        <f>'Wniosek 2028 r.'!H335</f>
        <v>0</v>
      </c>
      <c r="K56" s="54">
        <f>IFERROR('Wniosek 2028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- 2028 r.'!C80</f>
        <v>0</v>
      </c>
      <c r="AG56" s="52">
        <f>'Zał. nr 2 kalkulacja - 2028 r.'!D80</f>
        <v>0</v>
      </c>
      <c r="AH56" s="52">
        <f>'Zał. nr 2 kalkulacja - 2028 r.'!E80</f>
        <v>0</v>
      </c>
      <c r="AI56" s="52">
        <f>'Zał. nr 2 kalkulacja - 2028 r.'!F80</f>
        <v>0</v>
      </c>
      <c r="AJ56" s="52">
        <f>'Zał. nr 2 kalkulacja - 2028 r.'!G80</f>
        <v>0</v>
      </c>
      <c r="AK56" s="52">
        <f>'Zał. nr 2 kalkulacja - 2028 r.'!H80</f>
        <v>0</v>
      </c>
      <c r="AL56" s="52">
        <f>'Zał. nr 2 kalkulacja - 2028 r.'!I80</f>
        <v>0</v>
      </c>
      <c r="AM56" s="52">
        <f>'Zał. nr 2 kalkulacja - 2028 r.'!J80</f>
        <v>0</v>
      </c>
      <c r="AN56" s="52">
        <f>'Zał. nr 2 kalkulacja - 2028 r.'!K80</f>
        <v>0</v>
      </c>
      <c r="AO56" s="52">
        <f>'Zał. nr 2 kalkulacja - 2028 r.'!L80</f>
        <v>0</v>
      </c>
      <c r="AP56" s="52">
        <f>'Zał. nr 2 kalkulacja - 2028 r.'!M80</f>
        <v>0</v>
      </c>
      <c r="AQ56" s="52">
        <f>'Zał. nr 2 kalkulacja - 2028 r.'!N80</f>
        <v>0</v>
      </c>
    </row>
    <row r="57" spans="1:43" s="52" customFormat="1" x14ac:dyDescent="0.25">
      <c r="A57" s="52" t="str">
        <f>'Wniosek 2028 r.'!A95</f>
        <v/>
      </c>
      <c r="B57" s="60" t="str">
        <f>'Wniosek 2028 r.'!B95</f>
        <v/>
      </c>
      <c r="C57" s="58" t="str">
        <f>'Wniosek 2028 r.'!E95</f>
        <v/>
      </c>
      <c r="D57" s="58" t="str">
        <f>'Wniosek 2028 r.'!G95</f>
        <v/>
      </c>
      <c r="E57" s="55">
        <f>'Wniosek 2028 r.'!C220</f>
        <v>0</v>
      </c>
      <c r="F57" s="55">
        <f>'Wniosek 2028 r.'!C451</f>
        <v>0</v>
      </c>
      <c r="G57" s="57">
        <f>'Wniosek 2028 r.'!C336</f>
        <v>0</v>
      </c>
      <c r="H57" s="56">
        <f>'Wniosek 2028 r.'!D336</f>
        <v>0</v>
      </c>
      <c r="I57" s="64">
        <f>'Wniosek 2028 r.'!F336</f>
        <v>0</v>
      </c>
      <c r="J57" s="55">
        <f>'Wniosek 2028 r.'!H336</f>
        <v>0</v>
      </c>
      <c r="K57" s="54">
        <f>IFERROR('Wniosek 2028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- 2028 r.'!C81</f>
        <v>0</v>
      </c>
      <c r="AG57" s="52">
        <f>'Zał. nr 2 kalkulacja - 2028 r.'!D81</f>
        <v>0</v>
      </c>
      <c r="AH57" s="52">
        <f>'Zał. nr 2 kalkulacja - 2028 r.'!E81</f>
        <v>0</v>
      </c>
      <c r="AI57" s="52">
        <f>'Zał. nr 2 kalkulacja - 2028 r.'!F81</f>
        <v>0</v>
      </c>
      <c r="AJ57" s="52">
        <f>'Zał. nr 2 kalkulacja - 2028 r.'!G81</f>
        <v>0</v>
      </c>
      <c r="AK57" s="52">
        <f>'Zał. nr 2 kalkulacja - 2028 r.'!H81</f>
        <v>0</v>
      </c>
      <c r="AL57" s="52">
        <f>'Zał. nr 2 kalkulacja - 2028 r.'!I81</f>
        <v>0</v>
      </c>
      <c r="AM57" s="52">
        <f>'Zał. nr 2 kalkulacja - 2028 r.'!J81</f>
        <v>0</v>
      </c>
      <c r="AN57" s="52">
        <f>'Zał. nr 2 kalkulacja - 2028 r.'!K81</f>
        <v>0</v>
      </c>
      <c r="AO57" s="52">
        <f>'Zał. nr 2 kalkulacja - 2028 r.'!L81</f>
        <v>0</v>
      </c>
      <c r="AP57" s="52">
        <f>'Zał. nr 2 kalkulacja - 2028 r.'!M81</f>
        <v>0</v>
      </c>
      <c r="AQ57" s="52">
        <f>'Zał. nr 2 kalkulacja - 2028 r.'!N81</f>
        <v>0</v>
      </c>
    </row>
    <row r="58" spans="1:43" s="52" customFormat="1" x14ac:dyDescent="0.25">
      <c r="A58" s="52" t="str">
        <f>'Wniosek 2028 r.'!A96</f>
        <v/>
      </c>
      <c r="B58" s="60" t="str">
        <f>'Wniosek 2028 r.'!B96</f>
        <v/>
      </c>
      <c r="C58" s="58" t="str">
        <f>'Wniosek 2028 r.'!E96</f>
        <v/>
      </c>
      <c r="D58" s="58" t="str">
        <f>'Wniosek 2028 r.'!G96</f>
        <v/>
      </c>
      <c r="E58" s="55">
        <f>'Wniosek 2028 r.'!C221</f>
        <v>0</v>
      </c>
      <c r="F58" s="55">
        <f>'Wniosek 2028 r.'!C452</f>
        <v>0</v>
      </c>
      <c r="G58" s="57">
        <f>'Wniosek 2028 r.'!C337</f>
        <v>0</v>
      </c>
      <c r="H58" s="56">
        <f>'Wniosek 2028 r.'!D337</f>
        <v>0</v>
      </c>
      <c r="I58" s="64">
        <f>'Wniosek 2028 r.'!F337</f>
        <v>0</v>
      </c>
      <c r="J58" s="55">
        <f>'Wniosek 2028 r.'!H337</f>
        <v>0</v>
      </c>
      <c r="K58" s="54">
        <f>IFERROR('Wniosek 2028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- 2028 r.'!C82</f>
        <v>0</v>
      </c>
      <c r="AG58" s="52">
        <f>'Zał. nr 2 kalkulacja - 2028 r.'!D82</f>
        <v>0</v>
      </c>
      <c r="AH58" s="52">
        <f>'Zał. nr 2 kalkulacja - 2028 r.'!E82</f>
        <v>0</v>
      </c>
      <c r="AI58" s="52">
        <f>'Zał. nr 2 kalkulacja - 2028 r.'!F82</f>
        <v>0</v>
      </c>
      <c r="AJ58" s="52">
        <f>'Zał. nr 2 kalkulacja - 2028 r.'!G82</f>
        <v>0</v>
      </c>
      <c r="AK58" s="52">
        <f>'Zał. nr 2 kalkulacja - 2028 r.'!H82</f>
        <v>0</v>
      </c>
      <c r="AL58" s="52">
        <f>'Zał. nr 2 kalkulacja - 2028 r.'!I82</f>
        <v>0</v>
      </c>
      <c r="AM58" s="52">
        <f>'Zał. nr 2 kalkulacja - 2028 r.'!J82</f>
        <v>0</v>
      </c>
      <c r="AN58" s="52">
        <f>'Zał. nr 2 kalkulacja - 2028 r.'!K82</f>
        <v>0</v>
      </c>
      <c r="AO58" s="52">
        <f>'Zał. nr 2 kalkulacja - 2028 r.'!L82</f>
        <v>0</v>
      </c>
      <c r="AP58" s="52">
        <f>'Zał. nr 2 kalkulacja - 2028 r.'!M82</f>
        <v>0</v>
      </c>
      <c r="AQ58" s="52">
        <f>'Zał. nr 2 kalkulacja - 2028 r.'!N82</f>
        <v>0</v>
      </c>
    </row>
    <row r="59" spans="1:43" s="52" customFormat="1" x14ac:dyDescent="0.25">
      <c r="A59" s="52" t="str">
        <f>'Wniosek 2028 r.'!A97</f>
        <v/>
      </c>
      <c r="B59" s="60" t="str">
        <f>'Wniosek 2028 r.'!B97</f>
        <v/>
      </c>
      <c r="C59" s="58" t="str">
        <f>'Wniosek 2028 r.'!E97</f>
        <v/>
      </c>
      <c r="D59" s="58" t="str">
        <f>'Wniosek 2028 r.'!G97</f>
        <v/>
      </c>
      <c r="E59" s="55">
        <f>'Wniosek 2028 r.'!C222</f>
        <v>0</v>
      </c>
      <c r="F59" s="55">
        <f>'Wniosek 2028 r.'!C453</f>
        <v>0</v>
      </c>
      <c r="G59" s="57">
        <f>'Wniosek 2028 r.'!C338</f>
        <v>0</v>
      </c>
      <c r="H59" s="56">
        <f>'Wniosek 2028 r.'!D338</f>
        <v>0</v>
      </c>
      <c r="I59" s="64">
        <f>'Wniosek 2028 r.'!F338</f>
        <v>0</v>
      </c>
      <c r="J59" s="55">
        <f>'Wniosek 2028 r.'!H338</f>
        <v>0</v>
      </c>
      <c r="K59" s="54">
        <f>IFERROR('Wniosek 2028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- 2028 r.'!C83</f>
        <v>0</v>
      </c>
      <c r="AG59" s="52">
        <f>'Zał. nr 2 kalkulacja - 2028 r.'!D83</f>
        <v>0</v>
      </c>
      <c r="AH59" s="52">
        <f>'Zał. nr 2 kalkulacja - 2028 r.'!E83</f>
        <v>0</v>
      </c>
      <c r="AI59" s="52">
        <f>'Zał. nr 2 kalkulacja - 2028 r.'!F83</f>
        <v>0</v>
      </c>
      <c r="AJ59" s="52">
        <f>'Zał. nr 2 kalkulacja - 2028 r.'!G83</f>
        <v>0</v>
      </c>
      <c r="AK59" s="52">
        <f>'Zał. nr 2 kalkulacja - 2028 r.'!H83</f>
        <v>0</v>
      </c>
      <c r="AL59" s="52">
        <f>'Zał. nr 2 kalkulacja - 2028 r.'!I83</f>
        <v>0</v>
      </c>
      <c r="AM59" s="52">
        <f>'Zał. nr 2 kalkulacja - 2028 r.'!J83</f>
        <v>0</v>
      </c>
      <c r="AN59" s="52">
        <f>'Zał. nr 2 kalkulacja - 2028 r.'!K83</f>
        <v>0</v>
      </c>
      <c r="AO59" s="52">
        <f>'Zał. nr 2 kalkulacja - 2028 r.'!L83</f>
        <v>0</v>
      </c>
      <c r="AP59" s="52">
        <f>'Zał. nr 2 kalkulacja - 2028 r.'!M83</f>
        <v>0</v>
      </c>
      <c r="AQ59" s="52">
        <f>'Zał. nr 2 kalkulacja - 2028 r.'!N83</f>
        <v>0</v>
      </c>
    </row>
    <row r="60" spans="1:43" s="52" customFormat="1" x14ac:dyDescent="0.25">
      <c r="A60" s="52" t="str">
        <f>'Wniosek 2028 r.'!A98</f>
        <v/>
      </c>
      <c r="B60" s="60" t="str">
        <f>'Wniosek 2028 r.'!B98</f>
        <v/>
      </c>
      <c r="C60" s="58" t="str">
        <f>'Wniosek 2028 r.'!E98</f>
        <v/>
      </c>
      <c r="D60" s="58" t="str">
        <f>'Wniosek 2028 r.'!G98</f>
        <v/>
      </c>
      <c r="E60" s="55">
        <f>'Wniosek 2028 r.'!C223</f>
        <v>0</v>
      </c>
      <c r="F60" s="55">
        <f>'Wniosek 2028 r.'!C454</f>
        <v>0</v>
      </c>
      <c r="G60" s="57">
        <f>'Wniosek 2028 r.'!C339</f>
        <v>0</v>
      </c>
      <c r="H60" s="56">
        <f>'Wniosek 2028 r.'!D339</f>
        <v>0</v>
      </c>
      <c r="I60" s="64">
        <f>'Wniosek 2028 r.'!F339</f>
        <v>0</v>
      </c>
      <c r="J60" s="55">
        <f>'Wniosek 2028 r.'!H339</f>
        <v>0</v>
      </c>
      <c r="K60" s="54">
        <f>IFERROR('Wniosek 2028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- 2028 r.'!C84</f>
        <v>0</v>
      </c>
      <c r="AG60" s="52">
        <f>'Zał. nr 2 kalkulacja - 2028 r.'!D84</f>
        <v>0</v>
      </c>
      <c r="AH60" s="52">
        <f>'Zał. nr 2 kalkulacja - 2028 r.'!E84</f>
        <v>0</v>
      </c>
      <c r="AI60" s="52">
        <f>'Zał. nr 2 kalkulacja - 2028 r.'!F84</f>
        <v>0</v>
      </c>
      <c r="AJ60" s="52">
        <f>'Zał. nr 2 kalkulacja - 2028 r.'!G84</f>
        <v>0</v>
      </c>
      <c r="AK60" s="52">
        <f>'Zał. nr 2 kalkulacja - 2028 r.'!H84</f>
        <v>0</v>
      </c>
      <c r="AL60" s="52">
        <f>'Zał. nr 2 kalkulacja - 2028 r.'!I84</f>
        <v>0</v>
      </c>
      <c r="AM60" s="52">
        <f>'Zał. nr 2 kalkulacja - 2028 r.'!J84</f>
        <v>0</v>
      </c>
      <c r="AN60" s="52">
        <f>'Zał. nr 2 kalkulacja - 2028 r.'!K84</f>
        <v>0</v>
      </c>
      <c r="AO60" s="52">
        <f>'Zał. nr 2 kalkulacja - 2028 r.'!L84</f>
        <v>0</v>
      </c>
      <c r="AP60" s="52">
        <f>'Zał. nr 2 kalkulacja - 2028 r.'!M84</f>
        <v>0</v>
      </c>
      <c r="AQ60" s="52">
        <f>'Zał. nr 2 kalkulacja - 2028 r.'!N84</f>
        <v>0</v>
      </c>
    </row>
    <row r="61" spans="1:43" s="52" customFormat="1" x14ac:dyDescent="0.25">
      <c r="A61" s="52" t="str">
        <f>'Wniosek 2028 r.'!A99</f>
        <v/>
      </c>
      <c r="B61" s="60" t="str">
        <f>'Wniosek 2028 r.'!B99</f>
        <v/>
      </c>
      <c r="C61" s="58" t="str">
        <f>'Wniosek 2028 r.'!E99</f>
        <v/>
      </c>
      <c r="D61" s="58" t="str">
        <f>'Wniosek 2028 r.'!G99</f>
        <v/>
      </c>
      <c r="E61" s="55">
        <f>'Wniosek 2028 r.'!C224</f>
        <v>0</v>
      </c>
      <c r="F61" s="55">
        <f>'Wniosek 2028 r.'!C455</f>
        <v>0</v>
      </c>
      <c r="G61" s="57">
        <f>'Wniosek 2028 r.'!C340</f>
        <v>0</v>
      </c>
      <c r="H61" s="56">
        <f>'Wniosek 2028 r.'!D340</f>
        <v>0</v>
      </c>
      <c r="I61" s="64">
        <f>'Wniosek 2028 r.'!F340</f>
        <v>0</v>
      </c>
      <c r="J61" s="55">
        <f>'Wniosek 2028 r.'!H340</f>
        <v>0</v>
      </c>
      <c r="K61" s="54">
        <f>IFERROR('Wniosek 2028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- 2028 r.'!C85</f>
        <v>0</v>
      </c>
      <c r="AG61" s="52">
        <f>'Zał. nr 2 kalkulacja - 2028 r.'!D85</f>
        <v>0</v>
      </c>
      <c r="AH61" s="52">
        <f>'Zał. nr 2 kalkulacja - 2028 r.'!E85</f>
        <v>0</v>
      </c>
      <c r="AI61" s="52">
        <f>'Zał. nr 2 kalkulacja - 2028 r.'!F85</f>
        <v>0</v>
      </c>
      <c r="AJ61" s="52">
        <f>'Zał. nr 2 kalkulacja - 2028 r.'!G85</f>
        <v>0</v>
      </c>
      <c r="AK61" s="52">
        <f>'Zał. nr 2 kalkulacja - 2028 r.'!H85</f>
        <v>0</v>
      </c>
      <c r="AL61" s="52">
        <f>'Zał. nr 2 kalkulacja - 2028 r.'!I85</f>
        <v>0</v>
      </c>
      <c r="AM61" s="52">
        <f>'Zał. nr 2 kalkulacja - 2028 r.'!J85</f>
        <v>0</v>
      </c>
      <c r="AN61" s="52">
        <f>'Zał. nr 2 kalkulacja - 2028 r.'!K85</f>
        <v>0</v>
      </c>
      <c r="AO61" s="52">
        <f>'Zał. nr 2 kalkulacja - 2028 r.'!L85</f>
        <v>0</v>
      </c>
      <c r="AP61" s="52">
        <f>'Zał. nr 2 kalkulacja - 2028 r.'!M85</f>
        <v>0</v>
      </c>
      <c r="AQ61" s="52">
        <f>'Zał. nr 2 kalkulacja - 2028 r.'!N85</f>
        <v>0</v>
      </c>
    </row>
    <row r="62" spans="1:43" s="52" customFormat="1" x14ac:dyDescent="0.25">
      <c r="A62" s="52" t="str">
        <f>'Wniosek 2028 r.'!A100</f>
        <v/>
      </c>
      <c r="B62" s="60" t="str">
        <f>'Wniosek 2028 r.'!B100</f>
        <v/>
      </c>
      <c r="C62" s="58" t="str">
        <f>'Wniosek 2028 r.'!E100</f>
        <v/>
      </c>
      <c r="D62" s="58" t="str">
        <f>'Wniosek 2028 r.'!G100</f>
        <v/>
      </c>
      <c r="E62" s="55">
        <f>'Wniosek 2028 r.'!C225</f>
        <v>0</v>
      </c>
      <c r="F62" s="55">
        <f>'Wniosek 2028 r.'!C456</f>
        <v>0</v>
      </c>
      <c r="G62" s="57">
        <f>'Wniosek 2028 r.'!C341</f>
        <v>0</v>
      </c>
      <c r="H62" s="56">
        <f>'Wniosek 2028 r.'!D341</f>
        <v>0</v>
      </c>
      <c r="I62" s="64">
        <f>'Wniosek 2028 r.'!F341</f>
        <v>0</v>
      </c>
      <c r="J62" s="55">
        <f>'Wniosek 2028 r.'!H341</f>
        <v>0</v>
      </c>
      <c r="K62" s="54">
        <f>IFERROR('Wniosek 2028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- 2028 r.'!C86</f>
        <v>0</v>
      </c>
      <c r="AG62" s="52">
        <f>'Zał. nr 2 kalkulacja - 2028 r.'!D86</f>
        <v>0</v>
      </c>
      <c r="AH62" s="52">
        <f>'Zał. nr 2 kalkulacja - 2028 r.'!E86</f>
        <v>0</v>
      </c>
      <c r="AI62" s="52">
        <f>'Zał. nr 2 kalkulacja - 2028 r.'!F86</f>
        <v>0</v>
      </c>
      <c r="AJ62" s="52">
        <f>'Zał. nr 2 kalkulacja - 2028 r.'!G86</f>
        <v>0</v>
      </c>
      <c r="AK62" s="52">
        <f>'Zał. nr 2 kalkulacja - 2028 r.'!H86</f>
        <v>0</v>
      </c>
      <c r="AL62" s="52">
        <f>'Zał. nr 2 kalkulacja - 2028 r.'!I86</f>
        <v>0</v>
      </c>
      <c r="AM62" s="52">
        <f>'Zał. nr 2 kalkulacja - 2028 r.'!J86</f>
        <v>0</v>
      </c>
      <c r="AN62" s="52">
        <f>'Zał. nr 2 kalkulacja - 2028 r.'!K86</f>
        <v>0</v>
      </c>
      <c r="AO62" s="52">
        <f>'Zał. nr 2 kalkulacja - 2028 r.'!L86</f>
        <v>0</v>
      </c>
      <c r="AP62" s="52">
        <f>'Zał. nr 2 kalkulacja - 2028 r.'!M86</f>
        <v>0</v>
      </c>
      <c r="AQ62" s="52">
        <f>'Zał. nr 2 kalkulacja - 2028 r.'!N86</f>
        <v>0</v>
      </c>
    </row>
    <row r="63" spans="1:43" s="52" customFormat="1" x14ac:dyDescent="0.25">
      <c r="A63" s="52" t="str">
        <f>'Wniosek 2028 r.'!A101</f>
        <v/>
      </c>
      <c r="B63" s="60" t="str">
        <f>'Wniosek 2028 r.'!B101</f>
        <v/>
      </c>
      <c r="C63" s="58" t="str">
        <f>'Wniosek 2028 r.'!E101</f>
        <v/>
      </c>
      <c r="D63" s="58" t="str">
        <f>'Wniosek 2028 r.'!G101</f>
        <v/>
      </c>
      <c r="E63" s="55">
        <f>'Wniosek 2028 r.'!C226</f>
        <v>0</v>
      </c>
      <c r="F63" s="55">
        <f>'Wniosek 2028 r.'!C457</f>
        <v>0</v>
      </c>
      <c r="G63" s="57">
        <f>'Wniosek 2028 r.'!C342</f>
        <v>0</v>
      </c>
      <c r="H63" s="56">
        <f>'Wniosek 2028 r.'!D342</f>
        <v>0</v>
      </c>
      <c r="I63" s="64">
        <f>'Wniosek 2028 r.'!F342</f>
        <v>0</v>
      </c>
      <c r="J63" s="55">
        <f>'Wniosek 2028 r.'!H342</f>
        <v>0</v>
      </c>
      <c r="K63" s="54">
        <f>IFERROR('Wniosek 2028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- 2028 r.'!C87</f>
        <v>0</v>
      </c>
      <c r="AG63" s="52">
        <f>'Zał. nr 2 kalkulacja - 2028 r.'!D87</f>
        <v>0</v>
      </c>
      <c r="AH63" s="52">
        <f>'Zał. nr 2 kalkulacja - 2028 r.'!E87</f>
        <v>0</v>
      </c>
      <c r="AI63" s="52">
        <f>'Zał. nr 2 kalkulacja - 2028 r.'!F87</f>
        <v>0</v>
      </c>
      <c r="AJ63" s="52">
        <f>'Zał. nr 2 kalkulacja - 2028 r.'!G87</f>
        <v>0</v>
      </c>
      <c r="AK63" s="52">
        <f>'Zał. nr 2 kalkulacja - 2028 r.'!H87</f>
        <v>0</v>
      </c>
      <c r="AL63" s="52">
        <f>'Zał. nr 2 kalkulacja - 2028 r.'!I87</f>
        <v>0</v>
      </c>
      <c r="AM63" s="52">
        <f>'Zał. nr 2 kalkulacja - 2028 r.'!J87</f>
        <v>0</v>
      </c>
      <c r="AN63" s="52">
        <f>'Zał. nr 2 kalkulacja - 2028 r.'!K87</f>
        <v>0</v>
      </c>
      <c r="AO63" s="52">
        <f>'Zał. nr 2 kalkulacja - 2028 r.'!L87</f>
        <v>0</v>
      </c>
      <c r="AP63" s="52">
        <f>'Zał. nr 2 kalkulacja - 2028 r.'!M87</f>
        <v>0</v>
      </c>
      <c r="AQ63" s="52">
        <f>'Zał. nr 2 kalkulacja - 2028 r.'!N87</f>
        <v>0</v>
      </c>
    </row>
    <row r="64" spans="1:43" s="52" customFormat="1" x14ac:dyDescent="0.25">
      <c r="A64" s="52" t="str">
        <f>'Wniosek 2028 r.'!A102</f>
        <v/>
      </c>
      <c r="B64" s="60" t="str">
        <f>'Wniosek 2028 r.'!B102</f>
        <v/>
      </c>
      <c r="C64" s="58" t="str">
        <f>'Wniosek 2028 r.'!E102</f>
        <v/>
      </c>
      <c r="D64" s="58" t="str">
        <f>'Wniosek 2028 r.'!G102</f>
        <v/>
      </c>
      <c r="E64" s="55">
        <f>'Wniosek 2028 r.'!C227</f>
        <v>0</v>
      </c>
      <c r="F64" s="55">
        <f>'Wniosek 2028 r.'!C458</f>
        <v>0</v>
      </c>
      <c r="G64" s="57">
        <f>'Wniosek 2028 r.'!C343</f>
        <v>0</v>
      </c>
      <c r="H64" s="56">
        <f>'Wniosek 2028 r.'!D343</f>
        <v>0</v>
      </c>
      <c r="I64" s="64">
        <f>'Wniosek 2028 r.'!F343</f>
        <v>0</v>
      </c>
      <c r="J64" s="55">
        <f>'Wniosek 2028 r.'!H343</f>
        <v>0</v>
      </c>
      <c r="K64" s="54">
        <f>IFERROR('Wniosek 2028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- 2028 r.'!C88</f>
        <v>0</v>
      </c>
      <c r="AG64" s="52">
        <f>'Zał. nr 2 kalkulacja - 2028 r.'!D88</f>
        <v>0</v>
      </c>
      <c r="AH64" s="52">
        <f>'Zał. nr 2 kalkulacja - 2028 r.'!E88</f>
        <v>0</v>
      </c>
      <c r="AI64" s="52">
        <f>'Zał. nr 2 kalkulacja - 2028 r.'!F88</f>
        <v>0</v>
      </c>
      <c r="AJ64" s="52">
        <f>'Zał. nr 2 kalkulacja - 2028 r.'!G88</f>
        <v>0</v>
      </c>
      <c r="AK64" s="52">
        <f>'Zał. nr 2 kalkulacja - 2028 r.'!H88</f>
        <v>0</v>
      </c>
      <c r="AL64" s="52">
        <f>'Zał. nr 2 kalkulacja - 2028 r.'!I88</f>
        <v>0</v>
      </c>
      <c r="AM64" s="52">
        <f>'Zał. nr 2 kalkulacja - 2028 r.'!J88</f>
        <v>0</v>
      </c>
      <c r="AN64" s="52">
        <f>'Zał. nr 2 kalkulacja - 2028 r.'!K88</f>
        <v>0</v>
      </c>
      <c r="AO64" s="52">
        <f>'Zał. nr 2 kalkulacja - 2028 r.'!L88</f>
        <v>0</v>
      </c>
      <c r="AP64" s="52">
        <f>'Zał. nr 2 kalkulacja - 2028 r.'!M88</f>
        <v>0</v>
      </c>
      <c r="AQ64" s="52">
        <f>'Zał. nr 2 kalkulacja - 2028 r.'!N88</f>
        <v>0</v>
      </c>
    </row>
    <row r="65" spans="1:43" s="52" customFormat="1" x14ac:dyDescent="0.25">
      <c r="A65" s="52" t="str">
        <f>'Wniosek 2028 r.'!A103</f>
        <v/>
      </c>
      <c r="B65" s="60" t="str">
        <f>'Wniosek 2028 r.'!B103</f>
        <v/>
      </c>
      <c r="C65" s="58" t="str">
        <f>'Wniosek 2028 r.'!E103</f>
        <v/>
      </c>
      <c r="D65" s="58" t="str">
        <f>'Wniosek 2028 r.'!G103</f>
        <v/>
      </c>
      <c r="E65" s="55">
        <f>'Wniosek 2028 r.'!C228</f>
        <v>0</v>
      </c>
      <c r="F65" s="55">
        <f>'Wniosek 2028 r.'!C459</f>
        <v>0</v>
      </c>
      <c r="G65" s="57">
        <f>'Wniosek 2028 r.'!C344</f>
        <v>0</v>
      </c>
      <c r="H65" s="56">
        <f>'Wniosek 2028 r.'!D344</f>
        <v>0</v>
      </c>
      <c r="I65" s="64">
        <f>'Wniosek 2028 r.'!F344</f>
        <v>0</v>
      </c>
      <c r="J65" s="55">
        <f>'Wniosek 2028 r.'!H344</f>
        <v>0</v>
      </c>
      <c r="K65" s="54">
        <f>IFERROR('Wniosek 2028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- 2028 r.'!C89</f>
        <v>0</v>
      </c>
      <c r="AG65" s="52">
        <f>'Zał. nr 2 kalkulacja - 2028 r.'!D89</f>
        <v>0</v>
      </c>
      <c r="AH65" s="52">
        <f>'Zał. nr 2 kalkulacja - 2028 r.'!E89</f>
        <v>0</v>
      </c>
      <c r="AI65" s="52">
        <f>'Zał. nr 2 kalkulacja - 2028 r.'!F89</f>
        <v>0</v>
      </c>
      <c r="AJ65" s="52">
        <f>'Zał. nr 2 kalkulacja - 2028 r.'!G89</f>
        <v>0</v>
      </c>
      <c r="AK65" s="52">
        <f>'Zał. nr 2 kalkulacja - 2028 r.'!H89</f>
        <v>0</v>
      </c>
      <c r="AL65" s="52">
        <f>'Zał. nr 2 kalkulacja - 2028 r.'!I89</f>
        <v>0</v>
      </c>
      <c r="AM65" s="52">
        <f>'Zał. nr 2 kalkulacja - 2028 r.'!J89</f>
        <v>0</v>
      </c>
      <c r="AN65" s="52">
        <f>'Zał. nr 2 kalkulacja - 2028 r.'!K89</f>
        <v>0</v>
      </c>
      <c r="AO65" s="52">
        <f>'Zał. nr 2 kalkulacja - 2028 r.'!L89</f>
        <v>0</v>
      </c>
      <c r="AP65" s="52">
        <f>'Zał. nr 2 kalkulacja - 2028 r.'!M89</f>
        <v>0</v>
      </c>
      <c r="AQ65" s="52">
        <f>'Zał. nr 2 kalkulacja - 2028 r.'!N89</f>
        <v>0</v>
      </c>
    </row>
    <row r="66" spans="1:43" s="52" customFormat="1" x14ac:dyDescent="0.25">
      <c r="A66" s="52" t="str">
        <f>'Wniosek 2028 r.'!A104</f>
        <v/>
      </c>
      <c r="B66" s="60" t="str">
        <f>'Wniosek 2028 r.'!B104</f>
        <v/>
      </c>
      <c r="C66" s="58" t="str">
        <f>'Wniosek 2028 r.'!E104</f>
        <v/>
      </c>
      <c r="D66" s="58" t="str">
        <f>'Wniosek 2028 r.'!G104</f>
        <v/>
      </c>
      <c r="E66" s="55">
        <f>'Wniosek 2028 r.'!C229</f>
        <v>0</v>
      </c>
      <c r="F66" s="55">
        <f>'Wniosek 2028 r.'!C460</f>
        <v>0</v>
      </c>
      <c r="G66" s="57">
        <f>'Wniosek 2028 r.'!C345</f>
        <v>0</v>
      </c>
      <c r="H66" s="56">
        <f>'Wniosek 2028 r.'!D345</f>
        <v>0</v>
      </c>
      <c r="I66" s="64">
        <f>'Wniosek 2028 r.'!F345</f>
        <v>0</v>
      </c>
      <c r="J66" s="55">
        <f>'Wniosek 2028 r.'!H345</f>
        <v>0</v>
      </c>
      <c r="K66" s="54">
        <f>IFERROR('Wniosek 2028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- 2028 r.'!C90</f>
        <v>0</v>
      </c>
      <c r="AG66" s="52">
        <f>'Zał. nr 2 kalkulacja - 2028 r.'!D90</f>
        <v>0</v>
      </c>
      <c r="AH66" s="52">
        <f>'Zał. nr 2 kalkulacja - 2028 r.'!E90</f>
        <v>0</v>
      </c>
      <c r="AI66" s="52">
        <f>'Zał. nr 2 kalkulacja - 2028 r.'!F90</f>
        <v>0</v>
      </c>
      <c r="AJ66" s="52">
        <f>'Zał. nr 2 kalkulacja - 2028 r.'!G90</f>
        <v>0</v>
      </c>
      <c r="AK66" s="52">
        <f>'Zał. nr 2 kalkulacja - 2028 r.'!H90</f>
        <v>0</v>
      </c>
      <c r="AL66" s="52">
        <f>'Zał. nr 2 kalkulacja - 2028 r.'!I90</f>
        <v>0</v>
      </c>
      <c r="AM66" s="52">
        <f>'Zał. nr 2 kalkulacja - 2028 r.'!J90</f>
        <v>0</v>
      </c>
      <c r="AN66" s="52">
        <f>'Zał. nr 2 kalkulacja - 2028 r.'!K90</f>
        <v>0</v>
      </c>
      <c r="AO66" s="52">
        <f>'Zał. nr 2 kalkulacja - 2028 r.'!L90</f>
        <v>0</v>
      </c>
      <c r="AP66" s="52">
        <f>'Zał. nr 2 kalkulacja - 2028 r.'!M90</f>
        <v>0</v>
      </c>
      <c r="AQ66" s="52">
        <f>'Zał. nr 2 kalkulacja - 2028 r.'!N90</f>
        <v>0</v>
      </c>
    </row>
    <row r="67" spans="1:43" s="52" customFormat="1" x14ac:dyDescent="0.25">
      <c r="A67" s="52" t="str">
        <f>'Wniosek 2028 r.'!A105</f>
        <v/>
      </c>
      <c r="B67" s="60" t="str">
        <f>'Wniosek 2028 r.'!B105</f>
        <v/>
      </c>
      <c r="C67" s="58" t="str">
        <f>'Wniosek 2028 r.'!E105</f>
        <v/>
      </c>
      <c r="D67" s="58" t="str">
        <f>'Wniosek 2028 r.'!G105</f>
        <v/>
      </c>
      <c r="E67" s="55">
        <f>'Wniosek 2028 r.'!C230</f>
        <v>0</v>
      </c>
      <c r="F67" s="55">
        <f>'Wniosek 2028 r.'!C461</f>
        <v>0</v>
      </c>
      <c r="G67" s="57">
        <f>'Wniosek 2028 r.'!C346</f>
        <v>0</v>
      </c>
      <c r="H67" s="56">
        <f>'Wniosek 2028 r.'!D346</f>
        <v>0</v>
      </c>
      <c r="I67" s="64">
        <f>'Wniosek 2028 r.'!F346</f>
        <v>0</v>
      </c>
      <c r="J67" s="55">
        <f>'Wniosek 2028 r.'!H346</f>
        <v>0</v>
      </c>
      <c r="K67" s="54">
        <f>IFERROR('Wniosek 2028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- 2028 r.'!C91</f>
        <v>0</v>
      </c>
      <c r="AG67" s="52">
        <f>'Zał. nr 2 kalkulacja - 2028 r.'!D91</f>
        <v>0</v>
      </c>
      <c r="AH67" s="52">
        <f>'Zał. nr 2 kalkulacja - 2028 r.'!E91</f>
        <v>0</v>
      </c>
      <c r="AI67" s="52">
        <f>'Zał. nr 2 kalkulacja - 2028 r.'!F91</f>
        <v>0</v>
      </c>
      <c r="AJ67" s="52">
        <f>'Zał. nr 2 kalkulacja - 2028 r.'!G91</f>
        <v>0</v>
      </c>
      <c r="AK67" s="52">
        <f>'Zał. nr 2 kalkulacja - 2028 r.'!H91</f>
        <v>0</v>
      </c>
      <c r="AL67" s="52">
        <f>'Zał. nr 2 kalkulacja - 2028 r.'!I91</f>
        <v>0</v>
      </c>
      <c r="AM67" s="52">
        <f>'Zał. nr 2 kalkulacja - 2028 r.'!J91</f>
        <v>0</v>
      </c>
      <c r="AN67" s="52">
        <f>'Zał. nr 2 kalkulacja - 2028 r.'!K91</f>
        <v>0</v>
      </c>
      <c r="AO67" s="52">
        <f>'Zał. nr 2 kalkulacja - 2028 r.'!L91</f>
        <v>0</v>
      </c>
      <c r="AP67" s="52">
        <f>'Zał. nr 2 kalkulacja - 2028 r.'!M91</f>
        <v>0</v>
      </c>
      <c r="AQ67" s="52">
        <f>'Zał. nr 2 kalkulacja - 2028 r.'!N91</f>
        <v>0</v>
      </c>
    </row>
    <row r="68" spans="1:43" s="52" customFormat="1" x14ac:dyDescent="0.25">
      <c r="A68" s="52" t="str">
        <f>'Wniosek 2028 r.'!A106</f>
        <v/>
      </c>
      <c r="B68" s="60" t="str">
        <f>'Wniosek 2028 r.'!B106</f>
        <v/>
      </c>
      <c r="C68" s="58" t="str">
        <f>'Wniosek 2028 r.'!E106</f>
        <v/>
      </c>
      <c r="D68" s="58" t="str">
        <f>'Wniosek 2028 r.'!G106</f>
        <v/>
      </c>
      <c r="E68" s="55">
        <f>'Wniosek 2028 r.'!C231</f>
        <v>0</v>
      </c>
      <c r="F68" s="55">
        <f>'Wniosek 2028 r.'!C462</f>
        <v>0</v>
      </c>
      <c r="G68" s="57">
        <f>'Wniosek 2028 r.'!C347</f>
        <v>0</v>
      </c>
      <c r="H68" s="56">
        <f>'Wniosek 2028 r.'!D347</f>
        <v>0</v>
      </c>
      <c r="I68" s="64">
        <f>'Wniosek 2028 r.'!F347</f>
        <v>0</v>
      </c>
      <c r="J68" s="55">
        <f>'Wniosek 2028 r.'!H347</f>
        <v>0</v>
      </c>
      <c r="K68" s="54">
        <f>IFERROR('Wniosek 2028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- 2028 r.'!C92</f>
        <v>0</v>
      </c>
      <c r="AG68" s="52">
        <f>'Zał. nr 2 kalkulacja - 2028 r.'!D92</f>
        <v>0</v>
      </c>
      <c r="AH68" s="52">
        <f>'Zał. nr 2 kalkulacja - 2028 r.'!E92</f>
        <v>0</v>
      </c>
      <c r="AI68" s="52">
        <f>'Zał. nr 2 kalkulacja - 2028 r.'!F92</f>
        <v>0</v>
      </c>
      <c r="AJ68" s="52">
        <f>'Zał. nr 2 kalkulacja - 2028 r.'!G92</f>
        <v>0</v>
      </c>
      <c r="AK68" s="52">
        <f>'Zał. nr 2 kalkulacja - 2028 r.'!H92</f>
        <v>0</v>
      </c>
      <c r="AL68" s="52">
        <f>'Zał. nr 2 kalkulacja - 2028 r.'!I92</f>
        <v>0</v>
      </c>
      <c r="AM68" s="52">
        <f>'Zał. nr 2 kalkulacja - 2028 r.'!J92</f>
        <v>0</v>
      </c>
      <c r="AN68" s="52">
        <f>'Zał. nr 2 kalkulacja - 2028 r.'!K92</f>
        <v>0</v>
      </c>
      <c r="AO68" s="52">
        <f>'Zał. nr 2 kalkulacja - 2028 r.'!L92</f>
        <v>0</v>
      </c>
      <c r="AP68" s="52">
        <f>'Zał. nr 2 kalkulacja - 2028 r.'!M92</f>
        <v>0</v>
      </c>
      <c r="AQ68" s="52">
        <f>'Zał. nr 2 kalkulacja - 2028 r.'!N92</f>
        <v>0</v>
      </c>
    </row>
    <row r="69" spans="1:43" s="52" customFormat="1" x14ac:dyDescent="0.25">
      <c r="A69" s="52" t="str">
        <f>'Wniosek 2028 r.'!A107</f>
        <v/>
      </c>
      <c r="B69" s="60" t="str">
        <f>'Wniosek 2028 r.'!B107</f>
        <v/>
      </c>
      <c r="C69" s="58" t="str">
        <f>'Wniosek 2028 r.'!E107</f>
        <v/>
      </c>
      <c r="D69" s="58" t="str">
        <f>'Wniosek 2028 r.'!G107</f>
        <v/>
      </c>
      <c r="E69" s="55">
        <f>'Wniosek 2028 r.'!C232</f>
        <v>0</v>
      </c>
      <c r="F69" s="55">
        <f>'Wniosek 2028 r.'!C463</f>
        <v>0</v>
      </c>
      <c r="G69" s="57">
        <f>'Wniosek 2028 r.'!C348</f>
        <v>0</v>
      </c>
      <c r="H69" s="56">
        <f>'Wniosek 2028 r.'!D348</f>
        <v>0</v>
      </c>
      <c r="I69" s="64">
        <f>'Wniosek 2028 r.'!F348</f>
        <v>0</v>
      </c>
      <c r="J69" s="55">
        <f>'Wniosek 2028 r.'!H348</f>
        <v>0</v>
      </c>
      <c r="K69" s="54">
        <f>IFERROR('Wniosek 2028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- 2028 r.'!C93</f>
        <v>0</v>
      </c>
      <c r="AG69" s="52">
        <f>'Zał. nr 2 kalkulacja - 2028 r.'!D93</f>
        <v>0</v>
      </c>
      <c r="AH69" s="52">
        <f>'Zał. nr 2 kalkulacja - 2028 r.'!E93</f>
        <v>0</v>
      </c>
      <c r="AI69" s="52">
        <f>'Zał. nr 2 kalkulacja - 2028 r.'!F93</f>
        <v>0</v>
      </c>
      <c r="AJ69" s="52">
        <f>'Zał. nr 2 kalkulacja - 2028 r.'!G93</f>
        <v>0</v>
      </c>
      <c r="AK69" s="52">
        <f>'Zał. nr 2 kalkulacja - 2028 r.'!H93</f>
        <v>0</v>
      </c>
      <c r="AL69" s="52">
        <f>'Zał. nr 2 kalkulacja - 2028 r.'!I93</f>
        <v>0</v>
      </c>
      <c r="AM69" s="52">
        <f>'Zał. nr 2 kalkulacja - 2028 r.'!J93</f>
        <v>0</v>
      </c>
      <c r="AN69" s="52">
        <f>'Zał. nr 2 kalkulacja - 2028 r.'!K93</f>
        <v>0</v>
      </c>
      <c r="AO69" s="52">
        <f>'Zał. nr 2 kalkulacja - 2028 r.'!L93</f>
        <v>0</v>
      </c>
      <c r="AP69" s="52">
        <f>'Zał. nr 2 kalkulacja - 2028 r.'!M93</f>
        <v>0</v>
      </c>
      <c r="AQ69" s="52">
        <f>'Zał. nr 2 kalkulacja - 2028 r.'!N93</f>
        <v>0</v>
      </c>
    </row>
    <row r="70" spans="1:43" s="52" customFormat="1" x14ac:dyDescent="0.25">
      <c r="A70" s="52" t="str">
        <f>'Wniosek 2028 r.'!A108</f>
        <v/>
      </c>
      <c r="B70" s="60" t="str">
        <f>'Wniosek 2028 r.'!B108</f>
        <v/>
      </c>
      <c r="C70" s="58" t="str">
        <f>'Wniosek 2028 r.'!E108</f>
        <v/>
      </c>
      <c r="D70" s="58" t="str">
        <f>'Wniosek 2028 r.'!G108</f>
        <v/>
      </c>
      <c r="E70" s="55">
        <f>'Wniosek 2028 r.'!C233</f>
        <v>0</v>
      </c>
      <c r="F70" s="55">
        <f>'Wniosek 2028 r.'!C464</f>
        <v>0</v>
      </c>
      <c r="G70" s="57">
        <f>'Wniosek 2028 r.'!C349</f>
        <v>0</v>
      </c>
      <c r="H70" s="56">
        <f>'Wniosek 2028 r.'!D349</f>
        <v>0</v>
      </c>
      <c r="I70" s="64">
        <f>'Wniosek 2028 r.'!F349</f>
        <v>0</v>
      </c>
      <c r="J70" s="55">
        <f>'Wniosek 2028 r.'!H349</f>
        <v>0</v>
      </c>
      <c r="K70" s="54">
        <f>IFERROR('Wniosek 2028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- 2028 r.'!C94</f>
        <v>0</v>
      </c>
      <c r="AG70" s="52">
        <f>'Zał. nr 2 kalkulacja - 2028 r.'!D94</f>
        <v>0</v>
      </c>
      <c r="AH70" s="52">
        <f>'Zał. nr 2 kalkulacja - 2028 r.'!E94</f>
        <v>0</v>
      </c>
      <c r="AI70" s="52">
        <f>'Zał. nr 2 kalkulacja - 2028 r.'!F94</f>
        <v>0</v>
      </c>
      <c r="AJ70" s="52">
        <f>'Zał. nr 2 kalkulacja - 2028 r.'!G94</f>
        <v>0</v>
      </c>
      <c r="AK70" s="52">
        <f>'Zał. nr 2 kalkulacja - 2028 r.'!H94</f>
        <v>0</v>
      </c>
      <c r="AL70" s="52">
        <f>'Zał. nr 2 kalkulacja - 2028 r.'!I94</f>
        <v>0</v>
      </c>
      <c r="AM70" s="52">
        <f>'Zał. nr 2 kalkulacja - 2028 r.'!J94</f>
        <v>0</v>
      </c>
      <c r="AN70" s="52">
        <f>'Zał. nr 2 kalkulacja - 2028 r.'!K94</f>
        <v>0</v>
      </c>
      <c r="AO70" s="52">
        <f>'Zał. nr 2 kalkulacja - 2028 r.'!L94</f>
        <v>0</v>
      </c>
      <c r="AP70" s="52">
        <f>'Zał. nr 2 kalkulacja - 2028 r.'!M94</f>
        <v>0</v>
      </c>
      <c r="AQ70" s="52">
        <f>'Zał. nr 2 kalkulacja - 2028 r.'!N94</f>
        <v>0</v>
      </c>
    </row>
    <row r="71" spans="1:43" s="52" customFormat="1" x14ac:dyDescent="0.25">
      <c r="A71" s="52" t="str">
        <f>'Wniosek 2028 r.'!A109</f>
        <v/>
      </c>
      <c r="B71" s="60" t="str">
        <f>'Wniosek 2028 r.'!B109</f>
        <v/>
      </c>
      <c r="C71" s="58" t="str">
        <f>'Wniosek 2028 r.'!E109</f>
        <v/>
      </c>
      <c r="D71" s="58" t="str">
        <f>'Wniosek 2028 r.'!G109</f>
        <v/>
      </c>
      <c r="E71" s="55">
        <f>'Wniosek 2028 r.'!C234</f>
        <v>0</v>
      </c>
      <c r="F71" s="55">
        <f>'Wniosek 2028 r.'!C465</f>
        <v>0</v>
      </c>
      <c r="G71" s="57">
        <f>'Wniosek 2028 r.'!C350</f>
        <v>0</v>
      </c>
      <c r="H71" s="56">
        <f>'Wniosek 2028 r.'!D350</f>
        <v>0</v>
      </c>
      <c r="I71" s="64">
        <f>'Wniosek 2028 r.'!F350</f>
        <v>0</v>
      </c>
      <c r="J71" s="55">
        <f>'Wniosek 2028 r.'!H350</f>
        <v>0</v>
      </c>
      <c r="K71" s="54">
        <f>IFERROR('Wniosek 2028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- 2028 r.'!C95</f>
        <v>0</v>
      </c>
      <c r="AG71" s="52">
        <f>'Zał. nr 2 kalkulacja - 2028 r.'!D95</f>
        <v>0</v>
      </c>
      <c r="AH71" s="52">
        <f>'Zał. nr 2 kalkulacja - 2028 r.'!E95</f>
        <v>0</v>
      </c>
      <c r="AI71" s="52">
        <f>'Zał. nr 2 kalkulacja - 2028 r.'!F95</f>
        <v>0</v>
      </c>
      <c r="AJ71" s="52">
        <f>'Zał. nr 2 kalkulacja - 2028 r.'!G95</f>
        <v>0</v>
      </c>
      <c r="AK71" s="52">
        <f>'Zał. nr 2 kalkulacja - 2028 r.'!H95</f>
        <v>0</v>
      </c>
      <c r="AL71" s="52">
        <f>'Zał. nr 2 kalkulacja - 2028 r.'!I95</f>
        <v>0</v>
      </c>
      <c r="AM71" s="52">
        <f>'Zał. nr 2 kalkulacja - 2028 r.'!J95</f>
        <v>0</v>
      </c>
      <c r="AN71" s="52">
        <f>'Zał. nr 2 kalkulacja - 2028 r.'!K95</f>
        <v>0</v>
      </c>
      <c r="AO71" s="52">
        <f>'Zał. nr 2 kalkulacja - 2028 r.'!L95</f>
        <v>0</v>
      </c>
      <c r="AP71" s="52">
        <f>'Zał. nr 2 kalkulacja - 2028 r.'!M95</f>
        <v>0</v>
      </c>
      <c r="AQ71" s="52">
        <f>'Zał. nr 2 kalkulacja - 2028 r.'!N95</f>
        <v>0</v>
      </c>
    </row>
    <row r="72" spans="1:43" s="52" customFormat="1" x14ac:dyDescent="0.25">
      <c r="A72" s="52" t="str">
        <f>'Wniosek 2028 r.'!A110</f>
        <v/>
      </c>
      <c r="B72" s="60" t="str">
        <f>'Wniosek 2028 r.'!B110</f>
        <v/>
      </c>
      <c r="C72" s="58" t="str">
        <f>'Wniosek 2028 r.'!E110</f>
        <v/>
      </c>
      <c r="D72" s="58" t="str">
        <f>'Wniosek 2028 r.'!G110</f>
        <v/>
      </c>
      <c r="E72" s="55">
        <f>'Wniosek 2028 r.'!C235</f>
        <v>0</v>
      </c>
      <c r="F72" s="55">
        <f>'Wniosek 2028 r.'!C466</f>
        <v>0</v>
      </c>
      <c r="G72" s="57">
        <f>'Wniosek 2028 r.'!C351</f>
        <v>0</v>
      </c>
      <c r="H72" s="56">
        <f>'Wniosek 2028 r.'!D351</f>
        <v>0</v>
      </c>
      <c r="I72" s="64">
        <f>'Wniosek 2028 r.'!F351</f>
        <v>0</v>
      </c>
      <c r="J72" s="55">
        <f>'Wniosek 2028 r.'!H351</f>
        <v>0</v>
      </c>
      <c r="K72" s="54">
        <f>IFERROR('Wniosek 2028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- 2028 r.'!C96</f>
        <v>0</v>
      </c>
      <c r="AG72" s="52">
        <f>'Zał. nr 2 kalkulacja - 2028 r.'!D96</f>
        <v>0</v>
      </c>
      <c r="AH72" s="52">
        <f>'Zał. nr 2 kalkulacja - 2028 r.'!E96</f>
        <v>0</v>
      </c>
      <c r="AI72" s="52">
        <f>'Zał. nr 2 kalkulacja - 2028 r.'!F96</f>
        <v>0</v>
      </c>
      <c r="AJ72" s="52">
        <f>'Zał. nr 2 kalkulacja - 2028 r.'!G96</f>
        <v>0</v>
      </c>
      <c r="AK72" s="52">
        <f>'Zał. nr 2 kalkulacja - 2028 r.'!H96</f>
        <v>0</v>
      </c>
      <c r="AL72" s="52">
        <f>'Zał. nr 2 kalkulacja - 2028 r.'!I96</f>
        <v>0</v>
      </c>
      <c r="AM72" s="52">
        <f>'Zał. nr 2 kalkulacja - 2028 r.'!J96</f>
        <v>0</v>
      </c>
      <c r="AN72" s="52">
        <f>'Zał. nr 2 kalkulacja - 2028 r.'!K96</f>
        <v>0</v>
      </c>
      <c r="AO72" s="52">
        <f>'Zał. nr 2 kalkulacja - 2028 r.'!L96</f>
        <v>0</v>
      </c>
      <c r="AP72" s="52">
        <f>'Zał. nr 2 kalkulacja - 2028 r.'!M96</f>
        <v>0</v>
      </c>
      <c r="AQ72" s="52">
        <f>'Zał. nr 2 kalkulacja - 2028 r.'!N96</f>
        <v>0</v>
      </c>
    </row>
    <row r="73" spans="1:43" s="52" customFormat="1" x14ac:dyDescent="0.25">
      <c r="A73" s="52" t="str">
        <f>'Wniosek 2028 r.'!A111</f>
        <v/>
      </c>
      <c r="B73" s="60" t="str">
        <f>'Wniosek 2028 r.'!B111</f>
        <v/>
      </c>
      <c r="C73" s="58" t="str">
        <f>'Wniosek 2028 r.'!E111</f>
        <v/>
      </c>
      <c r="D73" s="58" t="str">
        <f>'Wniosek 2028 r.'!G111</f>
        <v/>
      </c>
      <c r="E73" s="55">
        <f>'Wniosek 2028 r.'!C236</f>
        <v>0</v>
      </c>
      <c r="F73" s="55">
        <f>'Wniosek 2028 r.'!C467</f>
        <v>0</v>
      </c>
      <c r="G73" s="57">
        <f>'Wniosek 2028 r.'!C352</f>
        <v>0</v>
      </c>
      <c r="H73" s="56">
        <f>'Wniosek 2028 r.'!D352</f>
        <v>0</v>
      </c>
      <c r="I73" s="64">
        <f>'Wniosek 2028 r.'!F352</f>
        <v>0</v>
      </c>
      <c r="J73" s="55">
        <f>'Wniosek 2028 r.'!H352</f>
        <v>0</v>
      </c>
      <c r="K73" s="54">
        <f>IFERROR('Wniosek 2028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- 2028 r.'!C97</f>
        <v>0</v>
      </c>
      <c r="AG73" s="52">
        <f>'Zał. nr 2 kalkulacja - 2028 r.'!D97</f>
        <v>0</v>
      </c>
      <c r="AH73" s="52">
        <f>'Zał. nr 2 kalkulacja - 2028 r.'!E97</f>
        <v>0</v>
      </c>
      <c r="AI73" s="52">
        <f>'Zał. nr 2 kalkulacja - 2028 r.'!F97</f>
        <v>0</v>
      </c>
      <c r="AJ73" s="52">
        <f>'Zał. nr 2 kalkulacja - 2028 r.'!G97</f>
        <v>0</v>
      </c>
      <c r="AK73" s="52">
        <f>'Zał. nr 2 kalkulacja - 2028 r.'!H97</f>
        <v>0</v>
      </c>
      <c r="AL73" s="52">
        <f>'Zał. nr 2 kalkulacja - 2028 r.'!I97</f>
        <v>0</v>
      </c>
      <c r="AM73" s="52">
        <f>'Zał. nr 2 kalkulacja - 2028 r.'!J97</f>
        <v>0</v>
      </c>
      <c r="AN73" s="52">
        <f>'Zał. nr 2 kalkulacja - 2028 r.'!K97</f>
        <v>0</v>
      </c>
      <c r="AO73" s="52">
        <f>'Zał. nr 2 kalkulacja - 2028 r.'!L97</f>
        <v>0</v>
      </c>
      <c r="AP73" s="52">
        <f>'Zał. nr 2 kalkulacja - 2028 r.'!M97</f>
        <v>0</v>
      </c>
      <c r="AQ73" s="52">
        <f>'Zał. nr 2 kalkulacja - 2028 r.'!N97</f>
        <v>0</v>
      </c>
    </row>
    <row r="74" spans="1:43" s="52" customFormat="1" x14ac:dyDescent="0.25">
      <c r="A74" s="52" t="str">
        <f>'Wniosek 2028 r.'!A112</f>
        <v/>
      </c>
      <c r="B74" s="60" t="str">
        <f>'Wniosek 2028 r.'!B112</f>
        <v/>
      </c>
      <c r="C74" s="58" t="str">
        <f>'Wniosek 2028 r.'!E112</f>
        <v/>
      </c>
      <c r="D74" s="58" t="str">
        <f>'Wniosek 2028 r.'!G112</f>
        <v/>
      </c>
      <c r="E74" s="55">
        <f>'Wniosek 2028 r.'!C237</f>
        <v>0</v>
      </c>
      <c r="F74" s="55">
        <f>'Wniosek 2028 r.'!C468</f>
        <v>0</v>
      </c>
      <c r="G74" s="57">
        <f>'Wniosek 2028 r.'!C353</f>
        <v>0</v>
      </c>
      <c r="H74" s="56">
        <f>'Wniosek 2028 r.'!D353</f>
        <v>0</v>
      </c>
      <c r="I74" s="64">
        <f>'Wniosek 2028 r.'!F353</f>
        <v>0</v>
      </c>
      <c r="J74" s="55">
        <f>'Wniosek 2028 r.'!H353</f>
        <v>0</v>
      </c>
      <c r="K74" s="54">
        <f>IFERROR('Wniosek 2028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- 2028 r.'!C98</f>
        <v>0</v>
      </c>
      <c r="AG74" s="52">
        <f>'Zał. nr 2 kalkulacja - 2028 r.'!D98</f>
        <v>0</v>
      </c>
      <c r="AH74" s="52">
        <f>'Zał. nr 2 kalkulacja - 2028 r.'!E98</f>
        <v>0</v>
      </c>
      <c r="AI74" s="52">
        <f>'Zał. nr 2 kalkulacja - 2028 r.'!F98</f>
        <v>0</v>
      </c>
      <c r="AJ74" s="52">
        <f>'Zał. nr 2 kalkulacja - 2028 r.'!G98</f>
        <v>0</v>
      </c>
      <c r="AK74" s="52">
        <f>'Zał. nr 2 kalkulacja - 2028 r.'!H98</f>
        <v>0</v>
      </c>
      <c r="AL74" s="52">
        <f>'Zał. nr 2 kalkulacja - 2028 r.'!I98</f>
        <v>0</v>
      </c>
      <c r="AM74" s="52">
        <f>'Zał. nr 2 kalkulacja - 2028 r.'!J98</f>
        <v>0</v>
      </c>
      <c r="AN74" s="52">
        <f>'Zał. nr 2 kalkulacja - 2028 r.'!K98</f>
        <v>0</v>
      </c>
      <c r="AO74" s="52">
        <f>'Zał. nr 2 kalkulacja - 2028 r.'!L98</f>
        <v>0</v>
      </c>
      <c r="AP74" s="52">
        <f>'Zał. nr 2 kalkulacja - 2028 r.'!M98</f>
        <v>0</v>
      </c>
      <c r="AQ74" s="52">
        <f>'Zał. nr 2 kalkulacja - 2028 r.'!N98</f>
        <v>0</v>
      </c>
    </row>
    <row r="75" spans="1:43" s="52" customFormat="1" x14ac:dyDescent="0.25">
      <c r="A75" s="52" t="str">
        <f>'Wniosek 2028 r.'!A113</f>
        <v/>
      </c>
      <c r="B75" s="60" t="str">
        <f>'Wniosek 2028 r.'!B113</f>
        <v/>
      </c>
      <c r="C75" s="58" t="str">
        <f>'Wniosek 2028 r.'!E113</f>
        <v/>
      </c>
      <c r="D75" s="58" t="str">
        <f>'Wniosek 2028 r.'!G113</f>
        <v/>
      </c>
      <c r="E75" s="55">
        <f>'Wniosek 2028 r.'!C238</f>
        <v>0</v>
      </c>
      <c r="F75" s="55">
        <f>'Wniosek 2028 r.'!C469</f>
        <v>0</v>
      </c>
      <c r="G75" s="57">
        <f>'Wniosek 2028 r.'!C354</f>
        <v>0</v>
      </c>
      <c r="H75" s="56">
        <f>'Wniosek 2028 r.'!D354</f>
        <v>0</v>
      </c>
      <c r="I75" s="64">
        <f>'Wniosek 2028 r.'!F354</f>
        <v>0</v>
      </c>
      <c r="J75" s="55">
        <f>'Wniosek 2028 r.'!H354</f>
        <v>0</v>
      </c>
      <c r="K75" s="54">
        <f>IFERROR('Wniosek 2028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- 2028 r.'!C99</f>
        <v>0</v>
      </c>
      <c r="AG75" s="52">
        <f>'Zał. nr 2 kalkulacja - 2028 r.'!D99</f>
        <v>0</v>
      </c>
      <c r="AH75" s="52">
        <f>'Zał. nr 2 kalkulacja - 2028 r.'!E99</f>
        <v>0</v>
      </c>
      <c r="AI75" s="52">
        <f>'Zał. nr 2 kalkulacja - 2028 r.'!F99</f>
        <v>0</v>
      </c>
      <c r="AJ75" s="52">
        <f>'Zał. nr 2 kalkulacja - 2028 r.'!G99</f>
        <v>0</v>
      </c>
      <c r="AK75" s="52">
        <f>'Zał. nr 2 kalkulacja - 2028 r.'!H99</f>
        <v>0</v>
      </c>
      <c r="AL75" s="52">
        <f>'Zał. nr 2 kalkulacja - 2028 r.'!I99</f>
        <v>0</v>
      </c>
      <c r="AM75" s="52">
        <f>'Zał. nr 2 kalkulacja - 2028 r.'!J99</f>
        <v>0</v>
      </c>
      <c r="AN75" s="52">
        <f>'Zał. nr 2 kalkulacja - 2028 r.'!K99</f>
        <v>0</v>
      </c>
      <c r="AO75" s="52">
        <f>'Zał. nr 2 kalkulacja - 2028 r.'!L99</f>
        <v>0</v>
      </c>
      <c r="AP75" s="52">
        <f>'Zał. nr 2 kalkulacja - 2028 r.'!M99</f>
        <v>0</v>
      </c>
      <c r="AQ75" s="52">
        <f>'Zał. nr 2 kalkulacja - 2028 r.'!N99</f>
        <v>0</v>
      </c>
    </row>
    <row r="76" spans="1:43" s="52" customFormat="1" x14ac:dyDescent="0.25">
      <c r="A76" s="52" t="str">
        <f>'Wniosek 2028 r.'!A114</f>
        <v/>
      </c>
      <c r="B76" s="60" t="str">
        <f>'Wniosek 2028 r.'!B114</f>
        <v/>
      </c>
      <c r="C76" s="58" t="str">
        <f>'Wniosek 2028 r.'!E114</f>
        <v/>
      </c>
      <c r="D76" s="58" t="str">
        <f>'Wniosek 2028 r.'!G114</f>
        <v/>
      </c>
      <c r="E76" s="55">
        <f>'Wniosek 2028 r.'!C239</f>
        <v>0</v>
      </c>
      <c r="F76" s="55">
        <f>'Wniosek 2028 r.'!C470</f>
        <v>0</v>
      </c>
      <c r="G76" s="57">
        <f>'Wniosek 2028 r.'!C355</f>
        <v>0</v>
      </c>
      <c r="H76" s="56">
        <f>'Wniosek 2028 r.'!D355</f>
        <v>0</v>
      </c>
      <c r="I76" s="64">
        <f>'Wniosek 2028 r.'!F355</f>
        <v>0</v>
      </c>
      <c r="J76" s="55">
        <f>'Wniosek 2028 r.'!H355</f>
        <v>0</v>
      </c>
      <c r="K76" s="54">
        <f>IFERROR('Wniosek 2028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- 2028 r.'!C100</f>
        <v>0</v>
      </c>
      <c r="AG76" s="52">
        <f>'Zał. nr 2 kalkulacja - 2028 r.'!D100</f>
        <v>0</v>
      </c>
      <c r="AH76" s="52">
        <f>'Zał. nr 2 kalkulacja - 2028 r.'!E100</f>
        <v>0</v>
      </c>
      <c r="AI76" s="52">
        <f>'Zał. nr 2 kalkulacja - 2028 r.'!F100</f>
        <v>0</v>
      </c>
      <c r="AJ76" s="52">
        <f>'Zał. nr 2 kalkulacja - 2028 r.'!G100</f>
        <v>0</v>
      </c>
      <c r="AK76" s="52">
        <f>'Zał. nr 2 kalkulacja - 2028 r.'!H100</f>
        <v>0</v>
      </c>
      <c r="AL76" s="52">
        <f>'Zał. nr 2 kalkulacja - 2028 r.'!I100</f>
        <v>0</v>
      </c>
      <c r="AM76" s="52">
        <f>'Zał. nr 2 kalkulacja - 2028 r.'!J100</f>
        <v>0</v>
      </c>
      <c r="AN76" s="52">
        <f>'Zał. nr 2 kalkulacja - 2028 r.'!K100</f>
        <v>0</v>
      </c>
      <c r="AO76" s="52">
        <f>'Zał. nr 2 kalkulacja - 2028 r.'!L100</f>
        <v>0</v>
      </c>
      <c r="AP76" s="52">
        <f>'Zał. nr 2 kalkulacja - 2028 r.'!M100</f>
        <v>0</v>
      </c>
      <c r="AQ76" s="52">
        <f>'Zał. nr 2 kalkulacja - 2028 r.'!N100</f>
        <v>0</v>
      </c>
    </row>
    <row r="77" spans="1:43" s="52" customFormat="1" x14ac:dyDescent="0.25">
      <c r="A77" s="52" t="str">
        <f>'Wniosek 2028 r.'!A115</f>
        <v/>
      </c>
      <c r="B77" s="60" t="str">
        <f>'Wniosek 2028 r.'!B115</f>
        <v/>
      </c>
      <c r="C77" s="58" t="str">
        <f>'Wniosek 2028 r.'!E115</f>
        <v/>
      </c>
      <c r="D77" s="58" t="str">
        <f>'Wniosek 2028 r.'!G115</f>
        <v/>
      </c>
      <c r="E77" s="55">
        <f>'Wniosek 2028 r.'!C240</f>
        <v>0</v>
      </c>
      <c r="F77" s="55">
        <f>'Wniosek 2028 r.'!C471</f>
        <v>0</v>
      </c>
      <c r="G77" s="57">
        <f>'Wniosek 2028 r.'!C356</f>
        <v>0</v>
      </c>
      <c r="H77" s="56">
        <f>'Wniosek 2028 r.'!D356</f>
        <v>0</v>
      </c>
      <c r="I77" s="64">
        <f>'Wniosek 2028 r.'!F356</f>
        <v>0</v>
      </c>
      <c r="J77" s="55">
        <f>'Wniosek 2028 r.'!H356</f>
        <v>0</v>
      </c>
      <c r="K77" s="54">
        <f>IFERROR('Wniosek 2028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- 2028 r.'!C101</f>
        <v>0</v>
      </c>
      <c r="AG77" s="52">
        <f>'Zał. nr 2 kalkulacja - 2028 r.'!D101</f>
        <v>0</v>
      </c>
      <c r="AH77" s="52">
        <f>'Zał. nr 2 kalkulacja - 2028 r.'!E101</f>
        <v>0</v>
      </c>
      <c r="AI77" s="52">
        <f>'Zał. nr 2 kalkulacja - 2028 r.'!F101</f>
        <v>0</v>
      </c>
      <c r="AJ77" s="52">
        <f>'Zał. nr 2 kalkulacja - 2028 r.'!G101</f>
        <v>0</v>
      </c>
      <c r="AK77" s="52">
        <f>'Zał. nr 2 kalkulacja - 2028 r.'!H101</f>
        <v>0</v>
      </c>
      <c r="AL77" s="52">
        <f>'Zał. nr 2 kalkulacja - 2028 r.'!I101</f>
        <v>0</v>
      </c>
      <c r="AM77" s="52">
        <f>'Zał. nr 2 kalkulacja - 2028 r.'!J101</f>
        <v>0</v>
      </c>
      <c r="AN77" s="52">
        <f>'Zał. nr 2 kalkulacja - 2028 r.'!K101</f>
        <v>0</v>
      </c>
      <c r="AO77" s="52">
        <f>'Zał. nr 2 kalkulacja - 2028 r.'!L101</f>
        <v>0</v>
      </c>
      <c r="AP77" s="52">
        <f>'Zał. nr 2 kalkulacja - 2028 r.'!M101</f>
        <v>0</v>
      </c>
      <c r="AQ77" s="52">
        <f>'Zał. nr 2 kalkulacja - 2028 r.'!N101</f>
        <v>0</v>
      </c>
    </row>
    <row r="78" spans="1:43" s="52" customFormat="1" x14ac:dyDescent="0.25">
      <c r="A78" s="52" t="str">
        <f>'Wniosek 2028 r.'!A116</f>
        <v/>
      </c>
      <c r="B78" s="60" t="str">
        <f>'Wniosek 2028 r.'!B116</f>
        <v/>
      </c>
      <c r="C78" s="58" t="str">
        <f>'Wniosek 2028 r.'!E116</f>
        <v/>
      </c>
      <c r="D78" s="58" t="str">
        <f>'Wniosek 2028 r.'!G116</f>
        <v/>
      </c>
      <c r="E78" s="55">
        <f>'Wniosek 2028 r.'!C241</f>
        <v>0</v>
      </c>
      <c r="F78" s="55">
        <f>'Wniosek 2028 r.'!C472</f>
        <v>0</v>
      </c>
      <c r="G78" s="57">
        <f>'Wniosek 2028 r.'!C357</f>
        <v>0</v>
      </c>
      <c r="H78" s="56">
        <f>'Wniosek 2028 r.'!D357</f>
        <v>0</v>
      </c>
      <c r="I78" s="64">
        <f>'Wniosek 2028 r.'!F357</f>
        <v>0</v>
      </c>
      <c r="J78" s="55">
        <f>'Wniosek 2028 r.'!H357</f>
        <v>0</v>
      </c>
      <c r="K78" s="54">
        <f>IFERROR('Wniosek 2028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- 2028 r.'!C102</f>
        <v>0</v>
      </c>
      <c r="AG78" s="52">
        <f>'Zał. nr 2 kalkulacja - 2028 r.'!D102</f>
        <v>0</v>
      </c>
      <c r="AH78" s="52">
        <f>'Zał. nr 2 kalkulacja - 2028 r.'!E102</f>
        <v>0</v>
      </c>
      <c r="AI78" s="52">
        <f>'Zał. nr 2 kalkulacja - 2028 r.'!F102</f>
        <v>0</v>
      </c>
      <c r="AJ78" s="52">
        <f>'Zał. nr 2 kalkulacja - 2028 r.'!G102</f>
        <v>0</v>
      </c>
      <c r="AK78" s="52">
        <f>'Zał. nr 2 kalkulacja - 2028 r.'!H102</f>
        <v>0</v>
      </c>
      <c r="AL78" s="52">
        <f>'Zał. nr 2 kalkulacja - 2028 r.'!I102</f>
        <v>0</v>
      </c>
      <c r="AM78" s="52">
        <f>'Zał. nr 2 kalkulacja - 2028 r.'!J102</f>
        <v>0</v>
      </c>
      <c r="AN78" s="52">
        <f>'Zał. nr 2 kalkulacja - 2028 r.'!K102</f>
        <v>0</v>
      </c>
      <c r="AO78" s="52">
        <f>'Zał. nr 2 kalkulacja - 2028 r.'!L102</f>
        <v>0</v>
      </c>
      <c r="AP78" s="52">
        <f>'Zał. nr 2 kalkulacja - 2028 r.'!M102</f>
        <v>0</v>
      </c>
      <c r="AQ78" s="52">
        <f>'Zał. nr 2 kalkulacja - 2028 r.'!N102</f>
        <v>0</v>
      </c>
    </row>
    <row r="79" spans="1:43" s="52" customFormat="1" x14ac:dyDescent="0.25">
      <c r="A79" s="52" t="str">
        <f>'Wniosek 2028 r.'!A117</f>
        <v/>
      </c>
      <c r="B79" s="60" t="str">
        <f>'Wniosek 2028 r.'!B117</f>
        <v/>
      </c>
      <c r="C79" s="58" t="str">
        <f>'Wniosek 2028 r.'!E117</f>
        <v/>
      </c>
      <c r="D79" s="58" t="str">
        <f>'Wniosek 2028 r.'!G117</f>
        <v/>
      </c>
      <c r="E79" s="55">
        <f>'Wniosek 2028 r.'!C242</f>
        <v>0</v>
      </c>
      <c r="F79" s="55">
        <f>'Wniosek 2028 r.'!C473</f>
        <v>0</v>
      </c>
      <c r="G79" s="57">
        <f>'Wniosek 2028 r.'!C358</f>
        <v>0</v>
      </c>
      <c r="H79" s="56">
        <f>'Wniosek 2028 r.'!D358</f>
        <v>0</v>
      </c>
      <c r="I79" s="64">
        <f>'Wniosek 2028 r.'!F358</f>
        <v>0</v>
      </c>
      <c r="J79" s="55">
        <f>'Wniosek 2028 r.'!H358</f>
        <v>0</v>
      </c>
      <c r="K79" s="54">
        <f>IFERROR('Wniosek 2028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- 2028 r.'!C103</f>
        <v>0</v>
      </c>
      <c r="AG79" s="52">
        <f>'Zał. nr 2 kalkulacja - 2028 r.'!D103</f>
        <v>0</v>
      </c>
      <c r="AH79" s="52">
        <f>'Zał. nr 2 kalkulacja - 2028 r.'!E103</f>
        <v>0</v>
      </c>
      <c r="AI79" s="52">
        <f>'Zał. nr 2 kalkulacja - 2028 r.'!F103</f>
        <v>0</v>
      </c>
      <c r="AJ79" s="52">
        <f>'Zał. nr 2 kalkulacja - 2028 r.'!G103</f>
        <v>0</v>
      </c>
      <c r="AK79" s="52">
        <f>'Zał. nr 2 kalkulacja - 2028 r.'!H103</f>
        <v>0</v>
      </c>
      <c r="AL79" s="52">
        <f>'Zał. nr 2 kalkulacja - 2028 r.'!I103</f>
        <v>0</v>
      </c>
      <c r="AM79" s="52">
        <f>'Zał. nr 2 kalkulacja - 2028 r.'!J103</f>
        <v>0</v>
      </c>
      <c r="AN79" s="52">
        <f>'Zał. nr 2 kalkulacja - 2028 r.'!K103</f>
        <v>0</v>
      </c>
      <c r="AO79" s="52">
        <f>'Zał. nr 2 kalkulacja - 2028 r.'!L103</f>
        <v>0</v>
      </c>
      <c r="AP79" s="52">
        <f>'Zał. nr 2 kalkulacja - 2028 r.'!M103</f>
        <v>0</v>
      </c>
      <c r="AQ79" s="52">
        <f>'Zał. nr 2 kalkulacja - 2028 r.'!N103</f>
        <v>0</v>
      </c>
    </row>
    <row r="80" spans="1:43" s="52" customFormat="1" x14ac:dyDescent="0.25">
      <c r="A80" s="52" t="str">
        <f>'Wniosek 2028 r.'!A118</f>
        <v/>
      </c>
      <c r="B80" s="60" t="str">
        <f>'Wniosek 2028 r.'!B118</f>
        <v/>
      </c>
      <c r="C80" s="58" t="str">
        <f>'Wniosek 2028 r.'!E118</f>
        <v/>
      </c>
      <c r="D80" s="58" t="str">
        <f>'Wniosek 2028 r.'!G118</f>
        <v/>
      </c>
      <c r="E80" s="55">
        <f>'Wniosek 2028 r.'!C243</f>
        <v>0</v>
      </c>
      <c r="F80" s="55">
        <f>'Wniosek 2028 r.'!C474</f>
        <v>0</v>
      </c>
      <c r="G80" s="57">
        <f>'Wniosek 2028 r.'!C359</f>
        <v>0</v>
      </c>
      <c r="H80" s="56">
        <f>'Wniosek 2028 r.'!D359</f>
        <v>0</v>
      </c>
      <c r="I80" s="64">
        <f>'Wniosek 2028 r.'!F359</f>
        <v>0</v>
      </c>
      <c r="J80" s="55">
        <f>'Wniosek 2028 r.'!H359</f>
        <v>0</v>
      </c>
      <c r="K80" s="54">
        <f>IFERROR('Wniosek 2028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- 2028 r.'!C104</f>
        <v>0</v>
      </c>
      <c r="AG80" s="52">
        <f>'Zał. nr 2 kalkulacja - 2028 r.'!D104</f>
        <v>0</v>
      </c>
      <c r="AH80" s="52">
        <f>'Zał. nr 2 kalkulacja - 2028 r.'!E104</f>
        <v>0</v>
      </c>
      <c r="AI80" s="52">
        <f>'Zał. nr 2 kalkulacja - 2028 r.'!F104</f>
        <v>0</v>
      </c>
      <c r="AJ80" s="52">
        <f>'Zał. nr 2 kalkulacja - 2028 r.'!G104</f>
        <v>0</v>
      </c>
      <c r="AK80" s="52">
        <f>'Zał. nr 2 kalkulacja - 2028 r.'!H104</f>
        <v>0</v>
      </c>
      <c r="AL80" s="52">
        <f>'Zał. nr 2 kalkulacja - 2028 r.'!I104</f>
        <v>0</v>
      </c>
      <c r="AM80" s="52">
        <f>'Zał. nr 2 kalkulacja - 2028 r.'!J104</f>
        <v>0</v>
      </c>
      <c r="AN80" s="52">
        <f>'Zał. nr 2 kalkulacja - 2028 r.'!K104</f>
        <v>0</v>
      </c>
      <c r="AO80" s="52">
        <f>'Zał. nr 2 kalkulacja - 2028 r.'!L104</f>
        <v>0</v>
      </c>
      <c r="AP80" s="52">
        <f>'Zał. nr 2 kalkulacja - 2028 r.'!M104</f>
        <v>0</v>
      </c>
      <c r="AQ80" s="52">
        <f>'Zał. nr 2 kalkulacja - 2028 r.'!N104</f>
        <v>0</v>
      </c>
    </row>
    <row r="81" spans="1:43" s="52" customFormat="1" x14ac:dyDescent="0.25">
      <c r="A81" s="52" t="str">
        <f>'Wniosek 2028 r.'!A119</f>
        <v/>
      </c>
      <c r="B81" s="60" t="str">
        <f>'Wniosek 2028 r.'!B119</f>
        <v/>
      </c>
      <c r="C81" s="58" t="str">
        <f>'Wniosek 2028 r.'!E119</f>
        <v/>
      </c>
      <c r="D81" s="58" t="str">
        <f>'Wniosek 2028 r.'!G119</f>
        <v/>
      </c>
      <c r="E81" s="55">
        <f>'Wniosek 2028 r.'!C244</f>
        <v>0</v>
      </c>
      <c r="F81" s="55">
        <f>'Wniosek 2028 r.'!C475</f>
        <v>0</v>
      </c>
      <c r="G81" s="57">
        <f>'Wniosek 2028 r.'!C360</f>
        <v>0</v>
      </c>
      <c r="H81" s="56">
        <f>'Wniosek 2028 r.'!D360</f>
        <v>0</v>
      </c>
      <c r="I81" s="64">
        <f>'Wniosek 2028 r.'!F360</f>
        <v>0</v>
      </c>
      <c r="J81" s="55">
        <f>'Wniosek 2028 r.'!H360</f>
        <v>0</v>
      </c>
      <c r="K81" s="54">
        <f>IFERROR('Wniosek 2028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- 2028 r.'!C105</f>
        <v>0</v>
      </c>
      <c r="AG81" s="52">
        <f>'Zał. nr 2 kalkulacja - 2028 r.'!D105</f>
        <v>0</v>
      </c>
      <c r="AH81" s="52">
        <f>'Zał. nr 2 kalkulacja - 2028 r.'!E105</f>
        <v>0</v>
      </c>
      <c r="AI81" s="52">
        <f>'Zał. nr 2 kalkulacja - 2028 r.'!F105</f>
        <v>0</v>
      </c>
      <c r="AJ81" s="52">
        <f>'Zał. nr 2 kalkulacja - 2028 r.'!G105</f>
        <v>0</v>
      </c>
      <c r="AK81" s="52">
        <f>'Zał. nr 2 kalkulacja - 2028 r.'!H105</f>
        <v>0</v>
      </c>
      <c r="AL81" s="52">
        <f>'Zał. nr 2 kalkulacja - 2028 r.'!I105</f>
        <v>0</v>
      </c>
      <c r="AM81" s="52">
        <f>'Zał. nr 2 kalkulacja - 2028 r.'!J105</f>
        <v>0</v>
      </c>
      <c r="AN81" s="52">
        <f>'Zał. nr 2 kalkulacja - 2028 r.'!K105</f>
        <v>0</v>
      </c>
      <c r="AO81" s="52">
        <f>'Zał. nr 2 kalkulacja - 2028 r.'!L105</f>
        <v>0</v>
      </c>
      <c r="AP81" s="52">
        <f>'Zał. nr 2 kalkulacja - 2028 r.'!M105</f>
        <v>0</v>
      </c>
      <c r="AQ81" s="52">
        <f>'Zał. nr 2 kalkulacja - 2028 r.'!N105</f>
        <v>0</v>
      </c>
    </row>
    <row r="82" spans="1:43" s="52" customFormat="1" x14ac:dyDescent="0.25">
      <c r="A82" s="52" t="str">
        <f>'Wniosek 2028 r.'!A120</f>
        <v/>
      </c>
      <c r="B82" s="60" t="str">
        <f>'Wniosek 2028 r.'!B120</f>
        <v/>
      </c>
      <c r="C82" s="58" t="str">
        <f>'Wniosek 2028 r.'!E120</f>
        <v/>
      </c>
      <c r="D82" s="58" t="str">
        <f>'Wniosek 2028 r.'!G120</f>
        <v/>
      </c>
      <c r="E82" s="55">
        <f>'Wniosek 2028 r.'!C245</f>
        <v>0</v>
      </c>
      <c r="F82" s="55">
        <f>'Wniosek 2028 r.'!C476</f>
        <v>0</v>
      </c>
      <c r="G82" s="57">
        <f>'Wniosek 2028 r.'!C361</f>
        <v>0</v>
      </c>
      <c r="H82" s="56">
        <f>'Wniosek 2028 r.'!D361</f>
        <v>0</v>
      </c>
      <c r="I82" s="64">
        <f>'Wniosek 2028 r.'!F361</f>
        <v>0</v>
      </c>
      <c r="J82" s="55">
        <f>'Wniosek 2028 r.'!H361</f>
        <v>0</v>
      </c>
      <c r="K82" s="54">
        <f>IFERROR('Wniosek 2028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- 2028 r.'!C106</f>
        <v>0</v>
      </c>
      <c r="AG82" s="52">
        <f>'Zał. nr 2 kalkulacja - 2028 r.'!D106</f>
        <v>0</v>
      </c>
      <c r="AH82" s="52">
        <f>'Zał. nr 2 kalkulacja - 2028 r.'!E106</f>
        <v>0</v>
      </c>
      <c r="AI82" s="52">
        <f>'Zał. nr 2 kalkulacja - 2028 r.'!F106</f>
        <v>0</v>
      </c>
      <c r="AJ82" s="52">
        <f>'Zał. nr 2 kalkulacja - 2028 r.'!G106</f>
        <v>0</v>
      </c>
      <c r="AK82" s="52">
        <f>'Zał. nr 2 kalkulacja - 2028 r.'!H106</f>
        <v>0</v>
      </c>
      <c r="AL82" s="52">
        <f>'Zał. nr 2 kalkulacja - 2028 r.'!I106</f>
        <v>0</v>
      </c>
      <c r="AM82" s="52">
        <f>'Zał. nr 2 kalkulacja - 2028 r.'!J106</f>
        <v>0</v>
      </c>
      <c r="AN82" s="52">
        <f>'Zał. nr 2 kalkulacja - 2028 r.'!K106</f>
        <v>0</v>
      </c>
      <c r="AO82" s="52">
        <f>'Zał. nr 2 kalkulacja - 2028 r.'!L106</f>
        <v>0</v>
      </c>
      <c r="AP82" s="52">
        <f>'Zał. nr 2 kalkulacja - 2028 r.'!M106</f>
        <v>0</v>
      </c>
      <c r="AQ82" s="52">
        <f>'Zał. nr 2 kalkulacja - 2028 r.'!N106</f>
        <v>0</v>
      </c>
    </row>
    <row r="83" spans="1:43" s="52" customFormat="1" x14ac:dyDescent="0.25">
      <c r="A83" s="52" t="str">
        <f>'Wniosek 2028 r.'!A121</f>
        <v/>
      </c>
      <c r="B83" s="60" t="str">
        <f>'Wniosek 2028 r.'!B121</f>
        <v/>
      </c>
      <c r="C83" s="58" t="str">
        <f>'Wniosek 2028 r.'!E121</f>
        <v/>
      </c>
      <c r="D83" s="58" t="str">
        <f>'Wniosek 2028 r.'!G121</f>
        <v/>
      </c>
      <c r="E83" s="55">
        <f>'Wniosek 2028 r.'!C246</f>
        <v>0</v>
      </c>
      <c r="F83" s="55">
        <f>'Wniosek 2028 r.'!C477</f>
        <v>0</v>
      </c>
      <c r="G83" s="57">
        <f>'Wniosek 2028 r.'!C362</f>
        <v>0</v>
      </c>
      <c r="H83" s="56">
        <f>'Wniosek 2028 r.'!D362</f>
        <v>0</v>
      </c>
      <c r="I83" s="64">
        <f>'Wniosek 2028 r.'!F362</f>
        <v>0</v>
      </c>
      <c r="J83" s="55">
        <f>'Wniosek 2028 r.'!H362</f>
        <v>0</v>
      </c>
      <c r="K83" s="54">
        <f>IFERROR('Wniosek 2028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- 2028 r.'!C107</f>
        <v>0</v>
      </c>
      <c r="AG83" s="52">
        <f>'Zał. nr 2 kalkulacja - 2028 r.'!D107</f>
        <v>0</v>
      </c>
      <c r="AH83" s="52">
        <f>'Zał. nr 2 kalkulacja - 2028 r.'!E107</f>
        <v>0</v>
      </c>
      <c r="AI83" s="52">
        <f>'Zał. nr 2 kalkulacja - 2028 r.'!F107</f>
        <v>0</v>
      </c>
      <c r="AJ83" s="52">
        <f>'Zał. nr 2 kalkulacja - 2028 r.'!G107</f>
        <v>0</v>
      </c>
      <c r="AK83" s="52">
        <f>'Zał. nr 2 kalkulacja - 2028 r.'!H107</f>
        <v>0</v>
      </c>
      <c r="AL83" s="52">
        <f>'Zał. nr 2 kalkulacja - 2028 r.'!I107</f>
        <v>0</v>
      </c>
      <c r="AM83" s="52">
        <f>'Zał. nr 2 kalkulacja - 2028 r.'!J107</f>
        <v>0</v>
      </c>
      <c r="AN83" s="52">
        <f>'Zał. nr 2 kalkulacja - 2028 r.'!K107</f>
        <v>0</v>
      </c>
      <c r="AO83" s="52">
        <f>'Zał. nr 2 kalkulacja - 2028 r.'!L107</f>
        <v>0</v>
      </c>
      <c r="AP83" s="52">
        <f>'Zał. nr 2 kalkulacja - 2028 r.'!M107</f>
        <v>0</v>
      </c>
      <c r="AQ83" s="52">
        <f>'Zał. nr 2 kalkulacja - 2028 r.'!N107</f>
        <v>0</v>
      </c>
    </row>
    <row r="84" spans="1:43" s="52" customFormat="1" x14ac:dyDescent="0.25">
      <c r="A84" s="52" t="str">
        <f>'Wniosek 2028 r.'!A122</f>
        <v/>
      </c>
      <c r="B84" s="60" t="str">
        <f>'Wniosek 2028 r.'!B122</f>
        <v/>
      </c>
      <c r="C84" s="58" t="str">
        <f>'Wniosek 2028 r.'!E122</f>
        <v/>
      </c>
      <c r="D84" s="58" t="str">
        <f>'Wniosek 2028 r.'!G122</f>
        <v/>
      </c>
      <c r="E84" s="55">
        <f>'Wniosek 2028 r.'!C247</f>
        <v>0</v>
      </c>
      <c r="F84" s="55">
        <f>'Wniosek 2028 r.'!C478</f>
        <v>0</v>
      </c>
      <c r="G84" s="57">
        <f>'Wniosek 2028 r.'!C363</f>
        <v>0</v>
      </c>
      <c r="H84" s="56">
        <f>'Wniosek 2028 r.'!D363</f>
        <v>0</v>
      </c>
      <c r="I84" s="64">
        <f>'Wniosek 2028 r.'!F363</f>
        <v>0</v>
      </c>
      <c r="J84" s="55">
        <f>'Wniosek 2028 r.'!H363</f>
        <v>0</v>
      </c>
      <c r="K84" s="54">
        <f>IFERROR('Wniosek 2028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- 2028 r.'!C108</f>
        <v>0</v>
      </c>
      <c r="AG84" s="52">
        <f>'Zał. nr 2 kalkulacja - 2028 r.'!D108</f>
        <v>0</v>
      </c>
      <c r="AH84" s="52">
        <f>'Zał. nr 2 kalkulacja - 2028 r.'!E108</f>
        <v>0</v>
      </c>
      <c r="AI84" s="52">
        <f>'Zał. nr 2 kalkulacja - 2028 r.'!F108</f>
        <v>0</v>
      </c>
      <c r="AJ84" s="52">
        <f>'Zał. nr 2 kalkulacja - 2028 r.'!G108</f>
        <v>0</v>
      </c>
      <c r="AK84" s="52">
        <f>'Zał. nr 2 kalkulacja - 2028 r.'!H108</f>
        <v>0</v>
      </c>
      <c r="AL84" s="52">
        <f>'Zał. nr 2 kalkulacja - 2028 r.'!I108</f>
        <v>0</v>
      </c>
      <c r="AM84" s="52">
        <f>'Zał. nr 2 kalkulacja - 2028 r.'!J108</f>
        <v>0</v>
      </c>
      <c r="AN84" s="52">
        <f>'Zał. nr 2 kalkulacja - 2028 r.'!K108</f>
        <v>0</v>
      </c>
      <c r="AO84" s="52">
        <f>'Zał. nr 2 kalkulacja - 2028 r.'!L108</f>
        <v>0</v>
      </c>
      <c r="AP84" s="52">
        <f>'Zał. nr 2 kalkulacja - 2028 r.'!M108</f>
        <v>0</v>
      </c>
      <c r="AQ84" s="52">
        <f>'Zał. nr 2 kalkulacja - 2028 r.'!N108</f>
        <v>0</v>
      </c>
    </row>
    <row r="85" spans="1:43" s="52" customFormat="1" x14ac:dyDescent="0.25">
      <c r="A85" s="52" t="str">
        <f>'Wniosek 2028 r.'!A123</f>
        <v/>
      </c>
      <c r="B85" s="60" t="str">
        <f>'Wniosek 2028 r.'!B123</f>
        <v/>
      </c>
      <c r="C85" s="58" t="str">
        <f>'Wniosek 2028 r.'!E123</f>
        <v/>
      </c>
      <c r="D85" s="58" t="str">
        <f>'Wniosek 2028 r.'!G123</f>
        <v/>
      </c>
      <c r="E85" s="55">
        <f>'Wniosek 2028 r.'!C248</f>
        <v>0</v>
      </c>
      <c r="F85" s="55">
        <f>'Wniosek 2028 r.'!C479</f>
        <v>0</v>
      </c>
      <c r="G85" s="57">
        <f>'Wniosek 2028 r.'!C364</f>
        <v>0</v>
      </c>
      <c r="H85" s="56">
        <f>'Wniosek 2028 r.'!D364</f>
        <v>0</v>
      </c>
      <c r="I85" s="64">
        <f>'Wniosek 2028 r.'!F364</f>
        <v>0</v>
      </c>
      <c r="J85" s="55">
        <f>'Wniosek 2028 r.'!H364</f>
        <v>0</v>
      </c>
      <c r="K85" s="54">
        <f>IFERROR('Wniosek 2028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- 2028 r.'!C109</f>
        <v>0</v>
      </c>
      <c r="AG85" s="52">
        <f>'Zał. nr 2 kalkulacja - 2028 r.'!D109</f>
        <v>0</v>
      </c>
      <c r="AH85" s="52">
        <f>'Zał. nr 2 kalkulacja - 2028 r.'!E109</f>
        <v>0</v>
      </c>
      <c r="AI85" s="52">
        <f>'Zał. nr 2 kalkulacja - 2028 r.'!F109</f>
        <v>0</v>
      </c>
      <c r="AJ85" s="52">
        <f>'Zał. nr 2 kalkulacja - 2028 r.'!G109</f>
        <v>0</v>
      </c>
      <c r="AK85" s="52">
        <f>'Zał. nr 2 kalkulacja - 2028 r.'!H109</f>
        <v>0</v>
      </c>
      <c r="AL85" s="52">
        <f>'Zał. nr 2 kalkulacja - 2028 r.'!I109</f>
        <v>0</v>
      </c>
      <c r="AM85" s="52">
        <f>'Zał. nr 2 kalkulacja - 2028 r.'!J109</f>
        <v>0</v>
      </c>
      <c r="AN85" s="52">
        <f>'Zał. nr 2 kalkulacja - 2028 r.'!K109</f>
        <v>0</v>
      </c>
      <c r="AO85" s="52">
        <f>'Zał. nr 2 kalkulacja - 2028 r.'!L109</f>
        <v>0</v>
      </c>
      <c r="AP85" s="52">
        <f>'Zał. nr 2 kalkulacja - 2028 r.'!M109</f>
        <v>0</v>
      </c>
      <c r="AQ85" s="52">
        <f>'Zał. nr 2 kalkulacja - 2028 r.'!N109</f>
        <v>0</v>
      </c>
    </row>
    <row r="86" spans="1:43" s="52" customFormat="1" x14ac:dyDescent="0.25">
      <c r="A86" s="52" t="str">
        <f>'Wniosek 2028 r.'!A124</f>
        <v/>
      </c>
      <c r="B86" s="60" t="str">
        <f>'Wniosek 2028 r.'!B124</f>
        <v/>
      </c>
      <c r="C86" s="58" t="str">
        <f>'Wniosek 2028 r.'!E124</f>
        <v/>
      </c>
      <c r="D86" s="58" t="str">
        <f>'Wniosek 2028 r.'!G124</f>
        <v/>
      </c>
      <c r="E86" s="55">
        <f>'Wniosek 2028 r.'!C249</f>
        <v>0</v>
      </c>
      <c r="F86" s="55">
        <f>'Wniosek 2028 r.'!C480</f>
        <v>0</v>
      </c>
      <c r="G86" s="57">
        <f>'Wniosek 2028 r.'!C365</f>
        <v>0</v>
      </c>
      <c r="H86" s="56">
        <f>'Wniosek 2028 r.'!D365</f>
        <v>0</v>
      </c>
      <c r="I86" s="64">
        <f>'Wniosek 2028 r.'!F365</f>
        <v>0</v>
      </c>
      <c r="J86" s="55">
        <f>'Wniosek 2028 r.'!H365</f>
        <v>0</v>
      </c>
      <c r="K86" s="54">
        <f>IFERROR('Wniosek 2028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- 2028 r.'!C110</f>
        <v>0</v>
      </c>
      <c r="AG86" s="52">
        <f>'Zał. nr 2 kalkulacja - 2028 r.'!D110</f>
        <v>0</v>
      </c>
      <c r="AH86" s="52">
        <f>'Zał. nr 2 kalkulacja - 2028 r.'!E110</f>
        <v>0</v>
      </c>
      <c r="AI86" s="52">
        <f>'Zał. nr 2 kalkulacja - 2028 r.'!F110</f>
        <v>0</v>
      </c>
      <c r="AJ86" s="52">
        <f>'Zał. nr 2 kalkulacja - 2028 r.'!G110</f>
        <v>0</v>
      </c>
      <c r="AK86" s="52">
        <f>'Zał. nr 2 kalkulacja - 2028 r.'!H110</f>
        <v>0</v>
      </c>
      <c r="AL86" s="52">
        <f>'Zał. nr 2 kalkulacja - 2028 r.'!I110</f>
        <v>0</v>
      </c>
      <c r="AM86" s="52">
        <f>'Zał. nr 2 kalkulacja - 2028 r.'!J110</f>
        <v>0</v>
      </c>
      <c r="AN86" s="52">
        <f>'Zał. nr 2 kalkulacja - 2028 r.'!K110</f>
        <v>0</v>
      </c>
      <c r="AO86" s="52">
        <f>'Zał. nr 2 kalkulacja - 2028 r.'!L110</f>
        <v>0</v>
      </c>
      <c r="AP86" s="52">
        <f>'Zał. nr 2 kalkulacja - 2028 r.'!M110</f>
        <v>0</v>
      </c>
      <c r="AQ86" s="52">
        <f>'Zał. nr 2 kalkulacja - 2028 r.'!N110</f>
        <v>0</v>
      </c>
    </row>
    <row r="87" spans="1:43" s="52" customFormat="1" x14ac:dyDescent="0.25">
      <c r="A87" s="52" t="str">
        <f>'Wniosek 2028 r.'!A125</f>
        <v/>
      </c>
      <c r="B87" s="60" t="str">
        <f>'Wniosek 2028 r.'!B125</f>
        <v/>
      </c>
      <c r="C87" s="58" t="str">
        <f>'Wniosek 2028 r.'!E125</f>
        <v/>
      </c>
      <c r="D87" s="58" t="str">
        <f>'Wniosek 2028 r.'!G125</f>
        <v/>
      </c>
      <c r="E87" s="55">
        <f>'Wniosek 2028 r.'!C250</f>
        <v>0</v>
      </c>
      <c r="F87" s="55">
        <f>'Wniosek 2028 r.'!C481</f>
        <v>0</v>
      </c>
      <c r="G87" s="57">
        <f>'Wniosek 2028 r.'!C366</f>
        <v>0</v>
      </c>
      <c r="H87" s="56">
        <f>'Wniosek 2028 r.'!D366</f>
        <v>0</v>
      </c>
      <c r="I87" s="64">
        <f>'Wniosek 2028 r.'!F366</f>
        <v>0</v>
      </c>
      <c r="J87" s="55">
        <f>'Wniosek 2028 r.'!H366</f>
        <v>0</v>
      </c>
      <c r="K87" s="54">
        <f>IFERROR('Wniosek 2028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- 2028 r.'!C111</f>
        <v>0</v>
      </c>
      <c r="AG87" s="52">
        <f>'Zał. nr 2 kalkulacja - 2028 r.'!D111</f>
        <v>0</v>
      </c>
      <c r="AH87" s="52">
        <f>'Zał. nr 2 kalkulacja - 2028 r.'!E111</f>
        <v>0</v>
      </c>
      <c r="AI87" s="52">
        <f>'Zał. nr 2 kalkulacja - 2028 r.'!F111</f>
        <v>0</v>
      </c>
      <c r="AJ87" s="52">
        <f>'Zał. nr 2 kalkulacja - 2028 r.'!G111</f>
        <v>0</v>
      </c>
      <c r="AK87" s="52">
        <f>'Zał. nr 2 kalkulacja - 2028 r.'!H111</f>
        <v>0</v>
      </c>
      <c r="AL87" s="52">
        <f>'Zał. nr 2 kalkulacja - 2028 r.'!I111</f>
        <v>0</v>
      </c>
      <c r="AM87" s="52">
        <f>'Zał. nr 2 kalkulacja - 2028 r.'!J111</f>
        <v>0</v>
      </c>
      <c r="AN87" s="52">
        <f>'Zał. nr 2 kalkulacja - 2028 r.'!K111</f>
        <v>0</v>
      </c>
      <c r="AO87" s="52">
        <f>'Zał. nr 2 kalkulacja - 2028 r.'!L111</f>
        <v>0</v>
      </c>
      <c r="AP87" s="52">
        <f>'Zał. nr 2 kalkulacja - 2028 r.'!M111</f>
        <v>0</v>
      </c>
      <c r="AQ87" s="52">
        <f>'Zał. nr 2 kalkulacja - 2028 r.'!N111</f>
        <v>0</v>
      </c>
    </row>
    <row r="88" spans="1:43" s="52" customFormat="1" x14ac:dyDescent="0.25">
      <c r="A88" s="52" t="str">
        <f>'Wniosek 2028 r.'!A126</f>
        <v/>
      </c>
      <c r="B88" s="60" t="str">
        <f>'Wniosek 2028 r.'!B126</f>
        <v/>
      </c>
      <c r="C88" s="58" t="str">
        <f>'Wniosek 2028 r.'!E126</f>
        <v/>
      </c>
      <c r="D88" s="58" t="str">
        <f>'Wniosek 2028 r.'!G126</f>
        <v/>
      </c>
      <c r="E88" s="55">
        <f>'Wniosek 2028 r.'!C251</f>
        <v>0</v>
      </c>
      <c r="F88" s="55">
        <f>'Wniosek 2028 r.'!C482</f>
        <v>0</v>
      </c>
      <c r="G88" s="57">
        <f>'Wniosek 2028 r.'!C367</f>
        <v>0</v>
      </c>
      <c r="H88" s="56">
        <f>'Wniosek 2028 r.'!D367</f>
        <v>0</v>
      </c>
      <c r="I88" s="64">
        <f>'Wniosek 2028 r.'!F367</f>
        <v>0</v>
      </c>
      <c r="J88" s="55">
        <f>'Wniosek 2028 r.'!H367</f>
        <v>0</v>
      </c>
      <c r="K88" s="54">
        <f>IFERROR('Wniosek 2028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- 2028 r.'!C112</f>
        <v>0</v>
      </c>
      <c r="AG88" s="52">
        <f>'Zał. nr 2 kalkulacja - 2028 r.'!D112</f>
        <v>0</v>
      </c>
      <c r="AH88" s="52">
        <f>'Zał. nr 2 kalkulacja - 2028 r.'!E112</f>
        <v>0</v>
      </c>
      <c r="AI88" s="52">
        <f>'Zał. nr 2 kalkulacja - 2028 r.'!F112</f>
        <v>0</v>
      </c>
      <c r="AJ88" s="52">
        <f>'Zał. nr 2 kalkulacja - 2028 r.'!G112</f>
        <v>0</v>
      </c>
      <c r="AK88" s="52">
        <f>'Zał. nr 2 kalkulacja - 2028 r.'!H112</f>
        <v>0</v>
      </c>
      <c r="AL88" s="52">
        <f>'Zał. nr 2 kalkulacja - 2028 r.'!I112</f>
        <v>0</v>
      </c>
      <c r="AM88" s="52">
        <f>'Zał. nr 2 kalkulacja - 2028 r.'!J112</f>
        <v>0</v>
      </c>
      <c r="AN88" s="52">
        <f>'Zał. nr 2 kalkulacja - 2028 r.'!K112</f>
        <v>0</v>
      </c>
      <c r="AO88" s="52">
        <f>'Zał. nr 2 kalkulacja - 2028 r.'!L112</f>
        <v>0</v>
      </c>
      <c r="AP88" s="52">
        <f>'Zał. nr 2 kalkulacja - 2028 r.'!M112</f>
        <v>0</v>
      </c>
      <c r="AQ88" s="52">
        <f>'Zał. nr 2 kalkulacja - 2028 r.'!N112</f>
        <v>0</v>
      </c>
    </row>
    <row r="89" spans="1:43" s="52" customFormat="1" x14ac:dyDescent="0.25">
      <c r="A89" s="52" t="str">
        <f>'Wniosek 2028 r.'!A127</f>
        <v/>
      </c>
      <c r="B89" s="60" t="str">
        <f>'Wniosek 2028 r.'!B127</f>
        <v/>
      </c>
      <c r="C89" s="58" t="str">
        <f>'Wniosek 2028 r.'!E127</f>
        <v/>
      </c>
      <c r="D89" s="58" t="str">
        <f>'Wniosek 2028 r.'!G127</f>
        <v/>
      </c>
      <c r="E89" s="55">
        <f>'Wniosek 2028 r.'!C252</f>
        <v>0</v>
      </c>
      <c r="F89" s="55">
        <f>'Wniosek 2028 r.'!C483</f>
        <v>0</v>
      </c>
      <c r="G89" s="57">
        <f>'Wniosek 2028 r.'!C368</f>
        <v>0</v>
      </c>
      <c r="H89" s="56">
        <f>'Wniosek 2028 r.'!D368</f>
        <v>0</v>
      </c>
      <c r="I89" s="64">
        <f>'Wniosek 2028 r.'!F368</f>
        <v>0</v>
      </c>
      <c r="J89" s="55">
        <f>'Wniosek 2028 r.'!H368</f>
        <v>0</v>
      </c>
      <c r="K89" s="54">
        <f>IFERROR('Wniosek 2028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- 2028 r.'!C113</f>
        <v>0</v>
      </c>
      <c r="AG89" s="52">
        <f>'Zał. nr 2 kalkulacja - 2028 r.'!D113</f>
        <v>0</v>
      </c>
      <c r="AH89" s="52">
        <f>'Zał. nr 2 kalkulacja - 2028 r.'!E113</f>
        <v>0</v>
      </c>
      <c r="AI89" s="52">
        <f>'Zał. nr 2 kalkulacja - 2028 r.'!F113</f>
        <v>0</v>
      </c>
      <c r="AJ89" s="52">
        <f>'Zał. nr 2 kalkulacja - 2028 r.'!G113</f>
        <v>0</v>
      </c>
      <c r="AK89" s="52">
        <f>'Zał. nr 2 kalkulacja - 2028 r.'!H113</f>
        <v>0</v>
      </c>
      <c r="AL89" s="52">
        <f>'Zał. nr 2 kalkulacja - 2028 r.'!I113</f>
        <v>0</v>
      </c>
      <c r="AM89" s="52">
        <f>'Zał. nr 2 kalkulacja - 2028 r.'!J113</f>
        <v>0</v>
      </c>
      <c r="AN89" s="52">
        <f>'Zał. nr 2 kalkulacja - 2028 r.'!K113</f>
        <v>0</v>
      </c>
      <c r="AO89" s="52">
        <f>'Zał. nr 2 kalkulacja - 2028 r.'!L113</f>
        <v>0</v>
      </c>
      <c r="AP89" s="52">
        <f>'Zał. nr 2 kalkulacja - 2028 r.'!M113</f>
        <v>0</v>
      </c>
      <c r="AQ89" s="52">
        <f>'Zał. nr 2 kalkulacja - 2028 r.'!N113</f>
        <v>0</v>
      </c>
    </row>
    <row r="90" spans="1:43" s="52" customFormat="1" x14ac:dyDescent="0.25">
      <c r="A90" s="52" t="str">
        <f>'Wniosek 2028 r.'!A128</f>
        <v/>
      </c>
      <c r="B90" s="60" t="str">
        <f>'Wniosek 2028 r.'!B128</f>
        <v/>
      </c>
      <c r="C90" s="58" t="str">
        <f>'Wniosek 2028 r.'!E128</f>
        <v/>
      </c>
      <c r="D90" s="58" t="str">
        <f>'Wniosek 2028 r.'!G128</f>
        <v/>
      </c>
      <c r="E90" s="55">
        <f>'Wniosek 2028 r.'!C253</f>
        <v>0</v>
      </c>
      <c r="F90" s="55">
        <f>'Wniosek 2028 r.'!C484</f>
        <v>0</v>
      </c>
      <c r="G90" s="57">
        <f>'Wniosek 2028 r.'!C369</f>
        <v>0</v>
      </c>
      <c r="H90" s="56">
        <f>'Wniosek 2028 r.'!D369</f>
        <v>0</v>
      </c>
      <c r="I90" s="64">
        <f>'Wniosek 2028 r.'!F369</f>
        <v>0</v>
      </c>
      <c r="J90" s="55">
        <f>'Wniosek 2028 r.'!H369</f>
        <v>0</v>
      </c>
      <c r="K90" s="54">
        <f>IFERROR('Wniosek 2028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- 2028 r.'!C114</f>
        <v>0</v>
      </c>
      <c r="AG90" s="52">
        <f>'Zał. nr 2 kalkulacja - 2028 r.'!D114</f>
        <v>0</v>
      </c>
      <c r="AH90" s="52">
        <f>'Zał. nr 2 kalkulacja - 2028 r.'!E114</f>
        <v>0</v>
      </c>
      <c r="AI90" s="52">
        <f>'Zał. nr 2 kalkulacja - 2028 r.'!F114</f>
        <v>0</v>
      </c>
      <c r="AJ90" s="52">
        <f>'Zał. nr 2 kalkulacja - 2028 r.'!G114</f>
        <v>0</v>
      </c>
      <c r="AK90" s="52">
        <f>'Zał. nr 2 kalkulacja - 2028 r.'!H114</f>
        <v>0</v>
      </c>
      <c r="AL90" s="52">
        <f>'Zał. nr 2 kalkulacja - 2028 r.'!I114</f>
        <v>0</v>
      </c>
      <c r="AM90" s="52">
        <f>'Zał. nr 2 kalkulacja - 2028 r.'!J114</f>
        <v>0</v>
      </c>
      <c r="AN90" s="52">
        <f>'Zał. nr 2 kalkulacja - 2028 r.'!K114</f>
        <v>0</v>
      </c>
      <c r="AO90" s="52">
        <f>'Zał. nr 2 kalkulacja - 2028 r.'!L114</f>
        <v>0</v>
      </c>
      <c r="AP90" s="52">
        <f>'Zał. nr 2 kalkulacja - 2028 r.'!M114</f>
        <v>0</v>
      </c>
      <c r="AQ90" s="52">
        <f>'Zał. nr 2 kalkulacja - 2028 r.'!N114</f>
        <v>0</v>
      </c>
    </row>
    <row r="91" spans="1:43" s="52" customFormat="1" x14ac:dyDescent="0.25">
      <c r="A91" s="52" t="str">
        <f>'Wniosek 2028 r.'!A129</f>
        <v/>
      </c>
      <c r="B91" s="60" t="str">
        <f>'Wniosek 2028 r.'!B129</f>
        <v/>
      </c>
      <c r="C91" s="58" t="str">
        <f>'Wniosek 2028 r.'!E129</f>
        <v/>
      </c>
      <c r="D91" s="58" t="str">
        <f>'Wniosek 2028 r.'!G129</f>
        <v/>
      </c>
      <c r="E91" s="55">
        <f>'Wniosek 2028 r.'!C254</f>
        <v>0</v>
      </c>
      <c r="F91" s="55">
        <f>'Wniosek 2028 r.'!C485</f>
        <v>0</v>
      </c>
      <c r="G91" s="57">
        <f>'Wniosek 2028 r.'!C370</f>
        <v>0</v>
      </c>
      <c r="H91" s="56">
        <f>'Wniosek 2028 r.'!D370</f>
        <v>0</v>
      </c>
      <c r="I91" s="64">
        <f>'Wniosek 2028 r.'!F370</f>
        <v>0</v>
      </c>
      <c r="J91" s="55">
        <f>'Wniosek 2028 r.'!H370</f>
        <v>0</v>
      </c>
      <c r="K91" s="54">
        <f>IFERROR('Wniosek 2028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- 2028 r.'!C115</f>
        <v>0</v>
      </c>
      <c r="AG91" s="52">
        <f>'Zał. nr 2 kalkulacja - 2028 r.'!D115</f>
        <v>0</v>
      </c>
      <c r="AH91" s="52">
        <f>'Zał. nr 2 kalkulacja - 2028 r.'!E115</f>
        <v>0</v>
      </c>
      <c r="AI91" s="52">
        <f>'Zał. nr 2 kalkulacja - 2028 r.'!F115</f>
        <v>0</v>
      </c>
      <c r="AJ91" s="52">
        <f>'Zał. nr 2 kalkulacja - 2028 r.'!G115</f>
        <v>0</v>
      </c>
      <c r="AK91" s="52">
        <f>'Zał. nr 2 kalkulacja - 2028 r.'!H115</f>
        <v>0</v>
      </c>
      <c r="AL91" s="52">
        <f>'Zał. nr 2 kalkulacja - 2028 r.'!I115</f>
        <v>0</v>
      </c>
      <c r="AM91" s="52">
        <f>'Zał. nr 2 kalkulacja - 2028 r.'!J115</f>
        <v>0</v>
      </c>
      <c r="AN91" s="52">
        <f>'Zał. nr 2 kalkulacja - 2028 r.'!K115</f>
        <v>0</v>
      </c>
      <c r="AO91" s="52">
        <f>'Zał. nr 2 kalkulacja - 2028 r.'!L115</f>
        <v>0</v>
      </c>
      <c r="AP91" s="52">
        <f>'Zał. nr 2 kalkulacja - 2028 r.'!M115</f>
        <v>0</v>
      </c>
      <c r="AQ91" s="52">
        <f>'Zał. nr 2 kalkulacja - 2028 r.'!N115</f>
        <v>0</v>
      </c>
    </row>
    <row r="92" spans="1:43" s="52" customFormat="1" x14ac:dyDescent="0.25">
      <c r="A92" s="52" t="str">
        <f>'Wniosek 2028 r.'!A130</f>
        <v/>
      </c>
      <c r="B92" s="60" t="str">
        <f>'Wniosek 2028 r.'!B130</f>
        <v/>
      </c>
      <c r="C92" s="58" t="str">
        <f>'Wniosek 2028 r.'!E130</f>
        <v/>
      </c>
      <c r="D92" s="58" t="str">
        <f>'Wniosek 2028 r.'!G130</f>
        <v/>
      </c>
      <c r="E92" s="55">
        <f>'Wniosek 2028 r.'!C255</f>
        <v>0</v>
      </c>
      <c r="F92" s="55">
        <f>'Wniosek 2028 r.'!C486</f>
        <v>0</v>
      </c>
      <c r="G92" s="57">
        <f>'Wniosek 2028 r.'!C371</f>
        <v>0</v>
      </c>
      <c r="H92" s="56">
        <f>'Wniosek 2028 r.'!D371</f>
        <v>0</v>
      </c>
      <c r="I92" s="64">
        <f>'Wniosek 2028 r.'!F371</f>
        <v>0</v>
      </c>
      <c r="J92" s="55">
        <f>'Wniosek 2028 r.'!H371</f>
        <v>0</v>
      </c>
      <c r="K92" s="54">
        <f>IFERROR('Wniosek 2028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- 2028 r.'!C116</f>
        <v>0</v>
      </c>
      <c r="AG92" s="52">
        <f>'Zał. nr 2 kalkulacja - 2028 r.'!D116</f>
        <v>0</v>
      </c>
      <c r="AH92" s="52">
        <f>'Zał. nr 2 kalkulacja - 2028 r.'!E116</f>
        <v>0</v>
      </c>
      <c r="AI92" s="52">
        <f>'Zał. nr 2 kalkulacja - 2028 r.'!F116</f>
        <v>0</v>
      </c>
      <c r="AJ92" s="52">
        <f>'Zał. nr 2 kalkulacja - 2028 r.'!G116</f>
        <v>0</v>
      </c>
      <c r="AK92" s="52">
        <f>'Zał. nr 2 kalkulacja - 2028 r.'!H116</f>
        <v>0</v>
      </c>
      <c r="AL92" s="52">
        <f>'Zał. nr 2 kalkulacja - 2028 r.'!I116</f>
        <v>0</v>
      </c>
      <c r="AM92" s="52">
        <f>'Zał. nr 2 kalkulacja - 2028 r.'!J116</f>
        <v>0</v>
      </c>
      <c r="AN92" s="52">
        <f>'Zał. nr 2 kalkulacja - 2028 r.'!K116</f>
        <v>0</v>
      </c>
      <c r="AO92" s="52">
        <f>'Zał. nr 2 kalkulacja - 2028 r.'!L116</f>
        <v>0</v>
      </c>
      <c r="AP92" s="52">
        <f>'Zał. nr 2 kalkulacja - 2028 r.'!M116</f>
        <v>0</v>
      </c>
      <c r="AQ92" s="52">
        <f>'Zał. nr 2 kalkulacja - 2028 r.'!N116</f>
        <v>0</v>
      </c>
    </row>
    <row r="93" spans="1:43" s="52" customFormat="1" x14ac:dyDescent="0.25">
      <c r="A93" s="52" t="str">
        <f>'Wniosek 2028 r.'!A131</f>
        <v/>
      </c>
      <c r="B93" s="60" t="str">
        <f>'Wniosek 2028 r.'!B131</f>
        <v/>
      </c>
      <c r="C93" s="58" t="str">
        <f>'Wniosek 2028 r.'!E131</f>
        <v/>
      </c>
      <c r="D93" s="58" t="str">
        <f>'Wniosek 2028 r.'!G131</f>
        <v/>
      </c>
      <c r="E93" s="55">
        <f>'Wniosek 2028 r.'!C256</f>
        <v>0</v>
      </c>
      <c r="F93" s="55">
        <f>'Wniosek 2028 r.'!C487</f>
        <v>0</v>
      </c>
      <c r="G93" s="57">
        <f>'Wniosek 2028 r.'!C372</f>
        <v>0</v>
      </c>
      <c r="H93" s="56">
        <f>'Wniosek 2028 r.'!D372</f>
        <v>0</v>
      </c>
      <c r="I93" s="64">
        <f>'Wniosek 2028 r.'!F372</f>
        <v>0</v>
      </c>
      <c r="J93" s="55">
        <f>'Wniosek 2028 r.'!H372</f>
        <v>0</v>
      </c>
      <c r="K93" s="54">
        <f>IFERROR('Wniosek 2028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- 2028 r.'!C117</f>
        <v>0</v>
      </c>
      <c r="AG93" s="52">
        <f>'Zał. nr 2 kalkulacja - 2028 r.'!D117</f>
        <v>0</v>
      </c>
      <c r="AH93" s="52">
        <f>'Zał. nr 2 kalkulacja - 2028 r.'!E117</f>
        <v>0</v>
      </c>
      <c r="AI93" s="52">
        <f>'Zał. nr 2 kalkulacja - 2028 r.'!F117</f>
        <v>0</v>
      </c>
      <c r="AJ93" s="52">
        <f>'Zał. nr 2 kalkulacja - 2028 r.'!G117</f>
        <v>0</v>
      </c>
      <c r="AK93" s="52">
        <f>'Zał. nr 2 kalkulacja - 2028 r.'!H117</f>
        <v>0</v>
      </c>
      <c r="AL93" s="52">
        <f>'Zał. nr 2 kalkulacja - 2028 r.'!I117</f>
        <v>0</v>
      </c>
      <c r="AM93" s="52">
        <f>'Zał. nr 2 kalkulacja - 2028 r.'!J117</f>
        <v>0</v>
      </c>
      <c r="AN93" s="52">
        <f>'Zał. nr 2 kalkulacja - 2028 r.'!K117</f>
        <v>0</v>
      </c>
      <c r="AO93" s="52">
        <f>'Zał. nr 2 kalkulacja - 2028 r.'!L117</f>
        <v>0</v>
      </c>
      <c r="AP93" s="52">
        <f>'Zał. nr 2 kalkulacja - 2028 r.'!M117</f>
        <v>0</v>
      </c>
      <c r="AQ93" s="52">
        <f>'Zał. nr 2 kalkulacja - 2028 r.'!N117</f>
        <v>0</v>
      </c>
    </row>
    <row r="94" spans="1:43" s="52" customFormat="1" x14ac:dyDescent="0.25">
      <c r="A94" s="52" t="str">
        <f>'Wniosek 2028 r.'!A132</f>
        <v/>
      </c>
      <c r="B94" s="60" t="str">
        <f>'Wniosek 2028 r.'!B132</f>
        <v/>
      </c>
      <c r="C94" s="58" t="str">
        <f>'Wniosek 2028 r.'!E132</f>
        <v/>
      </c>
      <c r="D94" s="58" t="str">
        <f>'Wniosek 2028 r.'!G132</f>
        <v/>
      </c>
      <c r="E94" s="55">
        <f>'Wniosek 2028 r.'!C257</f>
        <v>0</v>
      </c>
      <c r="F94" s="55">
        <f>'Wniosek 2028 r.'!C488</f>
        <v>0</v>
      </c>
      <c r="G94" s="57">
        <f>'Wniosek 2028 r.'!C373</f>
        <v>0</v>
      </c>
      <c r="H94" s="56">
        <f>'Wniosek 2028 r.'!D373</f>
        <v>0</v>
      </c>
      <c r="I94" s="64">
        <f>'Wniosek 2028 r.'!F373</f>
        <v>0</v>
      </c>
      <c r="J94" s="55">
        <f>'Wniosek 2028 r.'!H373</f>
        <v>0</v>
      </c>
      <c r="K94" s="54">
        <f>IFERROR('Wniosek 2028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- 2028 r.'!C118</f>
        <v>0</v>
      </c>
      <c r="AG94" s="52">
        <f>'Zał. nr 2 kalkulacja - 2028 r.'!D118</f>
        <v>0</v>
      </c>
      <c r="AH94" s="52">
        <f>'Zał. nr 2 kalkulacja - 2028 r.'!E118</f>
        <v>0</v>
      </c>
      <c r="AI94" s="52">
        <f>'Zał. nr 2 kalkulacja - 2028 r.'!F118</f>
        <v>0</v>
      </c>
      <c r="AJ94" s="52">
        <f>'Zał. nr 2 kalkulacja - 2028 r.'!G118</f>
        <v>0</v>
      </c>
      <c r="AK94" s="52">
        <f>'Zał. nr 2 kalkulacja - 2028 r.'!H118</f>
        <v>0</v>
      </c>
      <c r="AL94" s="52">
        <f>'Zał. nr 2 kalkulacja - 2028 r.'!I118</f>
        <v>0</v>
      </c>
      <c r="AM94" s="52">
        <f>'Zał. nr 2 kalkulacja - 2028 r.'!J118</f>
        <v>0</v>
      </c>
      <c r="AN94" s="52">
        <f>'Zał. nr 2 kalkulacja - 2028 r.'!K118</f>
        <v>0</v>
      </c>
      <c r="AO94" s="52">
        <f>'Zał. nr 2 kalkulacja - 2028 r.'!L118</f>
        <v>0</v>
      </c>
      <c r="AP94" s="52">
        <f>'Zał. nr 2 kalkulacja - 2028 r.'!M118</f>
        <v>0</v>
      </c>
      <c r="AQ94" s="52">
        <f>'Zał. nr 2 kalkulacja - 2028 r.'!N118</f>
        <v>0</v>
      </c>
    </row>
    <row r="95" spans="1:43" s="52" customFormat="1" x14ac:dyDescent="0.25">
      <c r="A95" s="52" t="str">
        <f>'Wniosek 2028 r.'!A133</f>
        <v/>
      </c>
      <c r="B95" s="60" t="str">
        <f>'Wniosek 2028 r.'!B133</f>
        <v/>
      </c>
      <c r="C95" s="58" t="str">
        <f>'Wniosek 2028 r.'!E133</f>
        <v/>
      </c>
      <c r="D95" s="58" t="str">
        <f>'Wniosek 2028 r.'!G133</f>
        <v/>
      </c>
      <c r="E95" s="55">
        <f>'Wniosek 2028 r.'!C258</f>
        <v>0</v>
      </c>
      <c r="F95" s="55">
        <f>'Wniosek 2028 r.'!C489</f>
        <v>0</v>
      </c>
      <c r="G95" s="57">
        <f>'Wniosek 2028 r.'!C374</f>
        <v>0</v>
      </c>
      <c r="H95" s="56">
        <f>'Wniosek 2028 r.'!D374</f>
        <v>0</v>
      </c>
      <c r="I95" s="64">
        <f>'Wniosek 2028 r.'!F374</f>
        <v>0</v>
      </c>
      <c r="J95" s="55">
        <f>'Wniosek 2028 r.'!H374</f>
        <v>0</v>
      </c>
      <c r="K95" s="54">
        <f>IFERROR('Wniosek 2028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- 2028 r.'!C119</f>
        <v>0</v>
      </c>
      <c r="AG95" s="52">
        <f>'Zał. nr 2 kalkulacja - 2028 r.'!D119</f>
        <v>0</v>
      </c>
      <c r="AH95" s="52">
        <f>'Zał. nr 2 kalkulacja - 2028 r.'!E119</f>
        <v>0</v>
      </c>
      <c r="AI95" s="52">
        <f>'Zał. nr 2 kalkulacja - 2028 r.'!F119</f>
        <v>0</v>
      </c>
      <c r="AJ95" s="52">
        <f>'Zał. nr 2 kalkulacja - 2028 r.'!G119</f>
        <v>0</v>
      </c>
      <c r="AK95" s="52">
        <f>'Zał. nr 2 kalkulacja - 2028 r.'!H119</f>
        <v>0</v>
      </c>
      <c r="AL95" s="52">
        <f>'Zał. nr 2 kalkulacja - 2028 r.'!I119</f>
        <v>0</v>
      </c>
      <c r="AM95" s="52">
        <f>'Zał. nr 2 kalkulacja - 2028 r.'!J119</f>
        <v>0</v>
      </c>
      <c r="AN95" s="52">
        <f>'Zał. nr 2 kalkulacja - 2028 r.'!K119</f>
        <v>0</v>
      </c>
      <c r="AO95" s="52">
        <f>'Zał. nr 2 kalkulacja - 2028 r.'!L119</f>
        <v>0</v>
      </c>
      <c r="AP95" s="52">
        <f>'Zał. nr 2 kalkulacja - 2028 r.'!M119</f>
        <v>0</v>
      </c>
      <c r="AQ95" s="52">
        <f>'Zał. nr 2 kalkulacja - 2028 r.'!N119</f>
        <v>0</v>
      </c>
    </row>
    <row r="96" spans="1:43" s="52" customFormat="1" x14ac:dyDescent="0.25">
      <c r="A96" s="52" t="str">
        <f>'Wniosek 2028 r.'!A134</f>
        <v/>
      </c>
      <c r="B96" s="60" t="str">
        <f>'Wniosek 2028 r.'!B134</f>
        <v/>
      </c>
      <c r="C96" s="58" t="str">
        <f>'Wniosek 2028 r.'!E134</f>
        <v/>
      </c>
      <c r="D96" s="58" t="str">
        <f>'Wniosek 2028 r.'!G134</f>
        <v/>
      </c>
      <c r="E96" s="55">
        <f>'Wniosek 2028 r.'!C259</f>
        <v>0</v>
      </c>
      <c r="F96" s="55">
        <f>'Wniosek 2028 r.'!C490</f>
        <v>0</v>
      </c>
      <c r="G96" s="57">
        <f>'Wniosek 2028 r.'!C375</f>
        <v>0</v>
      </c>
      <c r="H96" s="56">
        <f>'Wniosek 2028 r.'!D375</f>
        <v>0</v>
      </c>
      <c r="I96" s="64">
        <f>'Wniosek 2028 r.'!F375</f>
        <v>0</v>
      </c>
      <c r="J96" s="55">
        <f>'Wniosek 2028 r.'!H375</f>
        <v>0</v>
      </c>
      <c r="K96" s="54">
        <f>IFERROR('Wniosek 2028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- 2028 r.'!C120</f>
        <v>0</v>
      </c>
      <c r="AG96" s="52">
        <f>'Zał. nr 2 kalkulacja - 2028 r.'!D120</f>
        <v>0</v>
      </c>
      <c r="AH96" s="52">
        <f>'Zał. nr 2 kalkulacja - 2028 r.'!E120</f>
        <v>0</v>
      </c>
      <c r="AI96" s="52">
        <f>'Zał. nr 2 kalkulacja - 2028 r.'!F120</f>
        <v>0</v>
      </c>
      <c r="AJ96" s="52">
        <f>'Zał. nr 2 kalkulacja - 2028 r.'!G120</f>
        <v>0</v>
      </c>
      <c r="AK96" s="52">
        <f>'Zał. nr 2 kalkulacja - 2028 r.'!H120</f>
        <v>0</v>
      </c>
      <c r="AL96" s="52">
        <f>'Zał. nr 2 kalkulacja - 2028 r.'!I120</f>
        <v>0</v>
      </c>
      <c r="AM96" s="52">
        <f>'Zał. nr 2 kalkulacja - 2028 r.'!J120</f>
        <v>0</v>
      </c>
      <c r="AN96" s="52">
        <f>'Zał. nr 2 kalkulacja - 2028 r.'!K120</f>
        <v>0</v>
      </c>
      <c r="AO96" s="52">
        <f>'Zał. nr 2 kalkulacja - 2028 r.'!L120</f>
        <v>0</v>
      </c>
      <c r="AP96" s="52">
        <f>'Zał. nr 2 kalkulacja - 2028 r.'!M120</f>
        <v>0</v>
      </c>
      <c r="AQ96" s="52">
        <f>'Zał. nr 2 kalkulacja - 2028 r.'!N120</f>
        <v>0</v>
      </c>
    </row>
    <row r="97" spans="1:43" s="52" customFormat="1" x14ac:dyDescent="0.25">
      <c r="A97" s="52" t="str">
        <f>'Wniosek 2028 r.'!A135</f>
        <v/>
      </c>
      <c r="B97" s="60" t="str">
        <f>'Wniosek 2028 r.'!B135</f>
        <v/>
      </c>
      <c r="C97" s="58" t="str">
        <f>'Wniosek 2028 r.'!E135</f>
        <v/>
      </c>
      <c r="D97" s="58" t="str">
        <f>'Wniosek 2028 r.'!G135</f>
        <v/>
      </c>
      <c r="E97" s="55">
        <f>'Wniosek 2028 r.'!C260</f>
        <v>0</v>
      </c>
      <c r="F97" s="55">
        <f>'Wniosek 2028 r.'!C491</f>
        <v>0</v>
      </c>
      <c r="G97" s="57">
        <f>'Wniosek 2028 r.'!C376</f>
        <v>0</v>
      </c>
      <c r="H97" s="56">
        <f>'Wniosek 2028 r.'!D376</f>
        <v>0</v>
      </c>
      <c r="I97" s="64">
        <f>'Wniosek 2028 r.'!F376</f>
        <v>0</v>
      </c>
      <c r="J97" s="55">
        <f>'Wniosek 2028 r.'!H376</f>
        <v>0</v>
      </c>
      <c r="K97" s="54">
        <f>IFERROR('Wniosek 2028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- 2028 r.'!C121</f>
        <v>0</v>
      </c>
      <c r="AG97" s="52">
        <f>'Zał. nr 2 kalkulacja - 2028 r.'!D121</f>
        <v>0</v>
      </c>
      <c r="AH97" s="52">
        <f>'Zał. nr 2 kalkulacja - 2028 r.'!E121</f>
        <v>0</v>
      </c>
      <c r="AI97" s="52">
        <f>'Zał. nr 2 kalkulacja - 2028 r.'!F121</f>
        <v>0</v>
      </c>
      <c r="AJ97" s="52">
        <f>'Zał. nr 2 kalkulacja - 2028 r.'!G121</f>
        <v>0</v>
      </c>
      <c r="AK97" s="52">
        <f>'Zał. nr 2 kalkulacja - 2028 r.'!H121</f>
        <v>0</v>
      </c>
      <c r="AL97" s="52">
        <f>'Zał. nr 2 kalkulacja - 2028 r.'!I121</f>
        <v>0</v>
      </c>
      <c r="AM97" s="52">
        <f>'Zał. nr 2 kalkulacja - 2028 r.'!J121</f>
        <v>0</v>
      </c>
      <c r="AN97" s="52">
        <f>'Zał. nr 2 kalkulacja - 2028 r.'!K121</f>
        <v>0</v>
      </c>
      <c r="AO97" s="52">
        <f>'Zał. nr 2 kalkulacja - 2028 r.'!L121</f>
        <v>0</v>
      </c>
      <c r="AP97" s="52">
        <f>'Zał. nr 2 kalkulacja - 2028 r.'!M121</f>
        <v>0</v>
      </c>
      <c r="AQ97" s="52">
        <f>'Zał. nr 2 kalkulacja - 2028 r.'!N121</f>
        <v>0</v>
      </c>
    </row>
    <row r="98" spans="1:43" s="52" customFormat="1" x14ac:dyDescent="0.25">
      <c r="A98" s="52" t="str">
        <f>'Wniosek 2028 r.'!A136</f>
        <v/>
      </c>
      <c r="B98" s="60" t="str">
        <f>'Wniosek 2028 r.'!B136</f>
        <v/>
      </c>
      <c r="C98" s="58" t="str">
        <f>'Wniosek 2028 r.'!E136</f>
        <v/>
      </c>
      <c r="D98" s="58" t="str">
        <f>'Wniosek 2028 r.'!G136</f>
        <v/>
      </c>
      <c r="E98" s="55">
        <f>'Wniosek 2028 r.'!C261</f>
        <v>0</v>
      </c>
      <c r="F98" s="55">
        <f>'Wniosek 2028 r.'!C492</f>
        <v>0</v>
      </c>
      <c r="G98" s="57">
        <f>'Wniosek 2028 r.'!C377</f>
        <v>0</v>
      </c>
      <c r="H98" s="56">
        <f>'Wniosek 2028 r.'!D377</f>
        <v>0</v>
      </c>
      <c r="I98" s="64">
        <f>'Wniosek 2028 r.'!F377</f>
        <v>0</v>
      </c>
      <c r="J98" s="55">
        <f>'Wniosek 2028 r.'!H377</f>
        <v>0</v>
      </c>
      <c r="K98" s="54">
        <f>IFERROR('Wniosek 2028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- 2028 r.'!C122</f>
        <v>0</v>
      </c>
      <c r="AG98" s="52">
        <f>'Zał. nr 2 kalkulacja - 2028 r.'!D122</f>
        <v>0</v>
      </c>
      <c r="AH98" s="52">
        <f>'Zał. nr 2 kalkulacja - 2028 r.'!E122</f>
        <v>0</v>
      </c>
      <c r="AI98" s="52">
        <f>'Zał. nr 2 kalkulacja - 2028 r.'!F122</f>
        <v>0</v>
      </c>
      <c r="AJ98" s="52">
        <f>'Zał. nr 2 kalkulacja - 2028 r.'!G122</f>
        <v>0</v>
      </c>
      <c r="AK98" s="52">
        <f>'Zał. nr 2 kalkulacja - 2028 r.'!H122</f>
        <v>0</v>
      </c>
      <c r="AL98" s="52">
        <f>'Zał. nr 2 kalkulacja - 2028 r.'!I122</f>
        <v>0</v>
      </c>
      <c r="AM98" s="52">
        <f>'Zał. nr 2 kalkulacja - 2028 r.'!J122</f>
        <v>0</v>
      </c>
      <c r="AN98" s="52">
        <f>'Zał. nr 2 kalkulacja - 2028 r.'!K122</f>
        <v>0</v>
      </c>
      <c r="AO98" s="52">
        <f>'Zał. nr 2 kalkulacja - 2028 r.'!L122</f>
        <v>0</v>
      </c>
      <c r="AP98" s="52">
        <f>'Zał. nr 2 kalkulacja - 2028 r.'!M122</f>
        <v>0</v>
      </c>
      <c r="AQ98" s="52">
        <f>'Zał. nr 2 kalkulacja - 2028 r.'!N122</f>
        <v>0</v>
      </c>
    </row>
    <row r="99" spans="1:43" s="52" customFormat="1" x14ac:dyDescent="0.25">
      <c r="A99" s="52" t="str">
        <f>'Wniosek 2028 r.'!A137</f>
        <v/>
      </c>
      <c r="B99" s="60" t="str">
        <f>'Wniosek 2028 r.'!B137</f>
        <v/>
      </c>
      <c r="C99" s="58" t="str">
        <f>'Wniosek 2028 r.'!E137</f>
        <v/>
      </c>
      <c r="D99" s="58" t="str">
        <f>'Wniosek 2028 r.'!G137</f>
        <v/>
      </c>
      <c r="E99" s="55">
        <f>'Wniosek 2028 r.'!C262</f>
        <v>0</v>
      </c>
      <c r="F99" s="55">
        <f>'Wniosek 2028 r.'!C493</f>
        <v>0</v>
      </c>
      <c r="G99" s="57">
        <f>'Wniosek 2028 r.'!C378</f>
        <v>0</v>
      </c>
      <c r="H99" s="56">
        <f>'Wniosek 2028 r.'!D378</f>
        <v>0</v>
      </c>
      <c r="I99" s="64">
        <f>'Wniosek 2028 r.'!F378</f>
        <v>0</v>
      </c>
      <c r="J99" s="55">
        <f>'Wniosek 2028 r.'!H378</f>
        <v>0</v>
      </c>
      <c r="K99" s="54">
        <f>IFERROR('Wniosek 2028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- 2028 r.'!C123</f>
        <v>0</v>
      </c>
      <c r="AG99" s="52">
        <f>'Zał. nr 2 kalkulacja - 2028 r.'!D123</f>
        <v>0</v>
      </c>
      <c r="AH99" s="52">
        <f>'Zał. nr 2 kalkulacja - 2028 r.'!E123</f>
        <v>0</v>
      </c>
      <c r="AI99" s="52">
        <f>'Zał. nr 2 kalkulacja - 2028 r.'!F123</f>
        <v>0</v>
      </c>
      <c r="AJ99" s="52">
        <f>'Zał. nr 2 kalkulacja - 2028 r.'!G123</f>
        <v>0</v>
      </c>
      <c r="AK99" s="52">
        <f>'Zał. nr 2 kalkulacja - 2028 r.'!H123</f>
        <v>0</v>
      </c>
      <c r="AL99" s="52">
        <f>'Zał. nr 2 kalkulacja - 2028 r.'!I123</f>
        <v>0</v>
      </c>
      <c r="AM99" s="52">
        <f>'Zał. nr 2 kalkulacja - 2028 r.'!J123</f>
        <v>0</v>
      </c>
      <c r="AN99" s="52">
        <f>'Zał. nr 2 kalkulacja - 2028 r.'!K123</f>
        <v>0</v>
      </c>
      <c r="AO99" s="52">
        <f>'Zał. nr 2 kalkulacja - 2028 r.'!L123</f>
        <v>0</v>
      </c>
      <c r="AP99" s="52">
        <f>'Zał. nr 2 kalkulacja - 2028 r.'!M123</f>
        <v>0</v>
      </c>
      <c r="AQ99" s="52">
        <f>'Zał. nr 2 kalkulacja - 2028 r.'!N123</f>
        <v>0</v>
      </c>
    </row>
    <row r="100" spans="1:43" s="52" customFormat="1" x14ac:dyDescent="0.25">
      <c r="A100" s="52" t="str">
        <f>'Wniosek 2028 r.'!A138</f>
        <v/>
      </c>
      <c r="B100" s="60" t="str">
        <f>'Wniosek 2028 r.'!B138</f>
        <v/>
      </c>
      <c r="C100" s="58" t="str">
        <f>'Wniosek 2028 r.'!E138</f>
        <v/>
      </c>
      <c r="D100" s="58" t="str">
        <f>'Wniosek 2028 r.'!G138</f>
        <v/>
      </c>
      <c r="E100" s="55">
        <f>'Wniosek 2028 r.'!C263</f>
        <v>0</v>
      </c>
      <c r="F100" s="55">
        <f>'Wniosek 2028 r.'!C494</f>
        <v>0</v>
      </c>
      <c r="G100" s="57">
        <f>'Wniosek 2028 r.'!C379</f>
        <v>0</v>
      </c>
      <c r="H100" s="56">
        <f>'Wniosek 2028 r.'!D379</f>
        <v>0</v>
      </c>
      <c r="I100" s="64">
        <f>'Wniosek 2028 r.'!F379</f>
        <v>0</v>
      </c>
      <c r="J100" s="55">
        <f>'Wniosek 2028 r.'!H379</f>
        <v>0</v>
      </c>
      <c r="K100" s="54">
        <f>IFERROR('Wniosek 2028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- 2028 r.'!C124</f>
        <v>0</v>
      </c>
      <c r="AG100" s="52">
        <f>'Zał. nr 2 kalkulacja - 2028 r.'!D124</f>
        <v>0</v>
      </c>
      <c r="AH100" s="52">
        <f>'Zał. nr 2 kalkulacja - 2028 r.'!E124</f>
        <v>0</v>
      </c>
      <c r="AI100" s="52">
        <f>'Zał. nr 2 kalkulacja - 2028 r.'!F124</f>
        <v>0</v>
      </c>
      <c r="AJ100" s="52">
        <f>'Zał. nr 2 kalkulacja - 2028 r.'!G124</f>
        <v>0</v>
      </c>
      <c r="AK100" s="52">
        <f>'Zał. nr 2 kalkulacja - 2028 r.'!H124</f>
        <v>0</v>
      </c>
      <c r="AL100" s="52">
        <f>'Zał. nr 2 kalkulacja - 2028 r.'!I124</f>
        <v>0</v>
      </c>
      <c r="AM100" s="52">
        <f>'Zał. nr 2 kalkulacja - 2028 r.'!J124</f>
        <v>0</v>
      </c>
      <c r="AN100" s="52">
        <f>'Zał. nr 2 kalkulacja - 2028 r.'!K124</f>
        <v>0</v>
      </c>
      <c r="AO100" s="52">
        <f>'Zał. nr 2 kalkulacja - 2028 r.'!L124</f>
        <v>0</v>
      </c>
      <c r="AP100" s="52">
        <f>'Zał. nr 2 kalkulacja - 2028 r.'!M124</f>
        <v>0</v>
      </c>
      <c r="AQ100" s="52">
        <f>'Zał. nr 2 kalkulacja - 2028 r.'!N124</f>
        <v>0</v>
      </c>
    </row>
    <row r="101" spans="1:43" s="52" customFormat="1" x14ac:dyDescent="0.25">
      <c r="A101" s="52" t="str">
        <f>'Wniosek 2028 r.'!A139</f>
        <v/>
      </c>
      <c r="B101" s="60" t="str">
        <f>'Wniosek 2028 r.'!B139</f>
        <v/>
      </c>
      <c r="C101" s="58" t="str">
        <f>'Wniosek 2028 r.'!E139</f>
        <v/>
      </c>
      <c r="D101" s="58" t="str">
        <f>'Wniosek 2028 r.'!G139</f>
        <v/>
      </c>
      <c r="E101" s="55">
        <f>'Wniosek 2028 r.'!C264</f>
        <v>0</v>
      </c>
      <c r="F101" s="55">
        <f>'Wniosek 2028 r.'!C495</f>
        <v>0</v>
      </c>
      <c r="G101" s="57">
        <f>'Wniosek 2028 r.'!C380</f>
        <v>0</v>
      </c>
      <c r="H101" s="56">
        <f>'Wniosek 2028 r.'!D380</f>
        <v>0</v>
      </c>
      <c r="I101" s="64">
        <f>'Wniosek 2028 r.'!F380</f>
        <v>0</v>
      </c>
      <c r="J101" s="55">
        <f>'Wniosek 2028 r.'!H380</f>
        <v>0</v>
      </c>
      <c r="K101" s="54">
        <f>IFERROR('Wniosek 2028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- 2028 r.'!C125</f>
        <v>0</v>
      </c>
      <c r="AG101" s="52">
        <f>'Zał. nr 2 kalkulacja - 2028 r.'!D125</f>
        <v>0</v>
      </c>
      <c r="AH101" s="52">
        <f>'Zał. nr 2 kalkulacja - 2028 r.'!E125</f>
        <v>0</v>
      </c>
      <c r="AI101" s="52">
        <f>'Zał. nr 2 kalkulacja - 2028 r.'!F125</f>
        <v>0</v>
      </c>
      <c r="AJ101" s="52">
        <f>'Zał. nr 2 kalkulacja - 2028 r.'!G125</f>
        <v>0</v>
      </c>
      <c r="AK101" s="52">
        <f>'Zał. nr 2 kalkulacja - 2028 r.'!H125</f>
        <v>0</v>
      </c>
      <c r="AL101" s="52">
        <f>'Zał. nr 2 kalkulacja - 2028 r.'!I125</f>
        <v>0</v>
      </c>
      <c r="AM101" s="52">
        <f>'Zał. nr 2 kalkulacja - 2028 r.'!J125</f>
        <v>0</v>
      </c>
      <c r="AN101" s="52">
        <f>'Zał. nr 2 kalkulacja - 2028 r.'!K125</f>
        <v>0</v>
      </c>
      <c r="AO101" s="52">
        <f>'Zał. nr 2 kalkulacja - 2028 r.'!L125</f>
        <v>0</v>
      </c>
      <c r="AP101" s="52">
        <f>'Zał. nr 2 kalkulacja - 2028 r.'!M125</f>
        <v>0</v>
      </c>
      <c r="AQ101" s="52">
        <f>'Zał. nr 2 kalkulacja - 2028 r.'!N125</f>
        <v>0</v>
      </c>
    </row>
    <row r="102" spans="1:43" s="52" customFormat="1" x14ac:dyDescent="0.25">
      <c r="A102" s="52" t="str">
        <f>'Wniosek 2028 r.'!A140</f>
        <v/>
      </c>
      <c r="B102" s="60" t="str">
        <f>'Wniosek 2028 r.'!B140</f>
        <v/>
      </c>
      <c r="C102" s="58" t="str">
        <f>'Wniosek 2028 r.'!E140</f>
        <v/>
      </c>
      <c r="D102" s="58" t="str">
        <f>'Wniosek 2028 r.'!G140</f>
        <v/>
      </c>
      <c r="E102" s="55">
        <f>'Wniosek 2028 r.'!C265</f>
        <v>0</v>
      </c>
      <c r="F102" s="55">
        <f>'Wniosek 2028 r.'!C496</f>
        <v>0</v>
      </c>
      <c r="G102" s="57">
        <f>'Wniosek 2028 r.'!C381</f>
        <v>0</v>
      </c>
      <c r="H102" s="56">
        <f>'Wniosek 2028 r.'!D381</f>
        <v>0</v>
      </c>
      <c r="I102" s="64">
        <f>'Wniosek 2028 r.'!F381</f>
        <v>0</v>
      </c>
      <c r="J102" s="55">
        <f>'Wniosek 2028 r.'!H381</f>
        <v>0</v>
      </c>
      <c r="K102" s="54">
        <f>IFERROR('Wniosek 2028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- 2028 r.'!C126</f>
        <v>0</v>
      </c>
      <c r="AG102" s="52">
        <f>'Zał. nr 2 kalkulacja - 2028 r.'!D126</f>
        <v>0</v>
      </c>
      <c r="AH102" s="52">
        <f>'Zał. nr 2 kalkulacja - 2028 r.'!E126</f>
        <v>0</v>
      </c>
      <c r="AI102" s="52">
        <f>'Zał. nr 2 kalkulacja - 2028 r.'!F126</f>
        <v>0</v>
      </c>
      <c r="AJ102" s="52">
        <f>'Zał. nr 2 kalkulacja - 2028 r.'!G126</f>
        <v>0</v>
      </c>
      <c r="AK102" s="52">
        <f>'Zał. nr 2 kalkulacja - 2028 r.'!H126</f>
        <v>0</v>
      </c>
      <c r="AL102" s="52">
        <f>'Zał. nr 2 kalkulacja - 2028 r.'!I126</f>
        <v>0</v>
      </c>
      <c r="AM102" s="52">
        <f>'Zał. nr 2 kalkulacja - 2028 r.'!J126</f>
        <v>0</v>
      </c>
      <c r="AN102" s="52">
        <f>'Zał. nr 2 kalkulacja - 2028 r.'!K126</f>
        <v>0</v>
      </c>
      <c r="AO102" s="52">
        <f>'Zał. nr 2 kalkulacja - 2028 r.'!L126</f>
        <v>0</v>
      </c>
      <c r="AP102" s="52">
        <f>'Zał. nr 2 kalkulacja - 2028 r.'!M126</f>
        <v>0</v>
      </c>
      <c r="AQ102" s="52">
        <f>'Zał. nr 2 kalkulacja - 2028 r.'!N126</f>
        <v>0</v>
      </c>
    </row>
    <row r="103" spans="1:43" s="52" customFormat="1" x14ac:dyDescent="0.25">
      <c r="A103" s="52" t="str">
        <f>'Wniosek 2028 r.'!A141</f>
        <v/>
      </c>
      <c r="B103" s="60" t="str">
        <f>'Wniosek 2028 r.'!B141</f>
        <v/>
      </c>
      <c r="C103" s="58" t="str">
        <f>'Wniosek 2028 r.'!E141</f>
        <v/>
      </c>
      <c r="D103" s="58" t="str">
        <f>'Wniosek 2028 r.'!G141</f>
        <v/>
      </c>
      <c r="E103" s="55">
        <f>'Wniosek 2028 r.'!C266</f>
        <v>0</v>
      </c>
      <c r="F103" s="55">
        <f>'Wniosek 2028 r.'!C497</f>
        <v>0</v>
      </c>
      <c r="G103" s="57">
        <f>'Wniosek 2028 r.'!C382</f>
        <v>0</v>
      </c>
      <c r="H103" s="56">
        <f>'Wniosek 2028 r.'!D382</f>
        <v>0</v>
      </c>
      <c r="I103" s="64">
        <f>'Wniosek 2028 r.'!F382</f>
        <v>0</v>
      </c>
      <c r="J103" s="55">
        <f>'Wniosek 2028 r.'!H382</f>
        <v>0</v>
      </c>
      <c r="K103" s="54">
        <f>IFERROR('Wniosek 2028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- 2028 r.'!C127</f>
        <v>0</v>
      </c>
      <c r="AG103" s="52">
        <f>'Zał. nr 2 kalkulacja - 2028 r.'!D127</f>
        <v>0</v>
      </c>
      <c r="AH103" s="52">
        <f>'Zał. nr 2 kalkulacja - 2028 r.'!E127</f>
        <v>0</v>
      </c>
      <c r="AI103" s="52">
        <f>'Zał. nr 2 kalkulacja - 2028 r.'!F127</f>
        <v>0</v>
      </c>
      <c r="AJ103" s="52">
        <f>'Zał. nr 2 kalkulacja - 2028 r.'!G127</f>
        <v>0</v>
      </c>
      <c r="AK103" s="52">
        <f>'Zał. nr 2 kalkulacja - 2028 r.'!H127</f>
        <v>0</v>
      </c>
      <c r="AL103" s="52">
        <f>'Zał. nr 2 kalkulacja - 2028 r.'!I127</f>
        <v>0</v>
      </c>
      <c r="AM103" s="52">
        <f>'Zał. nr 2 kalkulacja - 2028 r.'!J127</f>
        <v>0</v>
      </c>
      <c r="AN103" s="52">
        <f>'Zał. nr 2 kalkulacja - 2028 r.'!K127</f>
        <v>0</v>
      </c>
      <c r="AO103" s="52">
        <f>'Zał. nr 2 kalkulacja - 2028 r.'!L127</f>
        <v>0</v>
      </c>
      <c r="AP103" s="52">
        <f>'Zał. nr 2 kalkulacja - 2028 r.'!M127</f>
        <v>0</v>
      </c>
      <c r="AQ103" s="52">
        <f>'Zał. nr 2 kalkulacja - 2028 r.'!N127</f>
        <v>0</v>
      </c>
    </row>
    <row r="104" spans="1:43" s="52" customFormat="1" x14ac:dyDescent="0.25">
      <c r="A104" s="52" t="str">
        <f>'Wniosek 2028 r.'!A142</f>
        <v/>
      </c>
      <c r="B104" s="60" t="str">
        <f>'Wniosek 2028 r.'!B142</f>
        <v/>
      </c>
      <c r="C104" s="58" t="str">
        <f>'Wniosek 2028 r.'!E142</f>
        <v/>
      </c>
      <c r="D104" s="58" t="str">
        <f>'Wniosek 2028 r.'!G142</f>
        <v/>
      </c>
      <c r="E104" s="55">
        <f>'Wniosek 2028 r.'!C267</f>
        <v>0</v>
      </c>
      <c r="F104" s="55">
        <f>'Wniosek 2028 r.'!C498</f>
        <v>0</v>
      </c>
      <c r="G104" s="57">
        <f>'Wniosek 2028 r.'!C383</f>
        <v>0</v>
      </c>
      <c r="H104" s="56">
        <f>'Wniosek 2028 r.'!D383</f>
        <v>0</v>
      </c>
      <c r="I104" s="64">
        <f>'Wniosek 2028 r.'!F383</f>
        <v>0</v>
      </c>
      <c r="J104" s="55">
        <f>'Wniosek 2028 r.'!H383</f>
        <v>0</v>
      </c>
      <c r="K104" s="54">
        <f>IFERROR('Wniosek 2028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- 2028 r.'!C128</f>
        <v>0</v>
      </c>
      <c r="AG104" s="52">
        <f>'Zał. nr 2 kalkulacja - 2028 r.'!D128</f>
        <v>0</v>
      </c>
      <c r="AH104" s="52">
        <f>'Zał. nr 2 kalkulacja - 2028 r.'!E128</f>
        <v>0</v>
      </c>
      <c r="AI104" s="52">
        <f>'Zał. nr 2 kalkulacja - 2028 r.'!F128</f>
        <v>0</v>
      </c>
      <c r="AJ104" s="52">
        <f>'Zał. nr 2 kalkulacja - 2028 r.'!G128</f>
        <v>0</v>
      </c>
      <c r="AK104" s="52">
        <f>'Zał. nr 2 kalkulacja - 2028 r.'!H128</f>
        <v>0</v>
      </c>
      <c r="AL104" s="52">
        <f>'Zał. nr 2 kalkulacja - 2028 r.'!I128</f>
        <v>0</v>
      </c>
      <c r="AM104" s="52">
        <f>'Zał. nr 2 kalkulacja - 2028 r.'!J128</f>
        <v>0</v>
      </c>
      <c r="AN104" s="52">
        <f>'Zał. nr 2 kalkulacja - 2028 r.'!K128</f>
        <v>0</v>
      </c>
      <c r="AO104" s="52">
        <f>'Zał. nr 2 kalkulacja - 2028 r.'!L128</f>
        <v>0</v>
      </c>
      <c r="AP104" s="52">
        <f>'Zał. nr 2 kalkulacja - 2028 r.'!M128</f>
        <v>0</v>
      </c>
      <c r="AQ104" s="52">
        <f>'Zał. nr 2 kalkulacja - 2028 r.'!N128</f>
        <v>0</v>
      </c>
    </row>
    <row r="105" spans="1:43" s="52" customFormat="1" x14ac:dyDescent="0.25">
      <c r="A105" s="52" t="str">
        <f>'Wniosek 2028 r.'!A143</f>
        <v/>
      </c>
      <c r="B105" s="60" t="str">
        <f>'Wniosek 2028 r.'!B143</f>
        <v/>
      </c>
      <c r="C105" s="58" t="str">
        <f>'Wniosek 2028 r.'!E143</f>
        <v/>
      </c>
      <c r="D105" s="58" t="str">
        <f>'Wniosek 2028 r.'!G143</f>
        <v/>
      </c>
      <c r="E105" s="55">
        <f>'Wniosek 2028 r.'!C268</f>
        <v>0</v>
      </c>
      <c r="F105" s="55">
        <f>'Wniosek 2028 r.'!C499</f>
        <v>0</v>
      </c>
      <c r="G105" s="57">
        <f>'Wniosek 2028 r.'!C384</f>
        <v>0</v>
      </c>
      <c r="H105" s="56">
        <f>'Wniosek 2028 r.'!D384</f>
        <v>0</v>
      </c>
      <c r="I105" s="64">
        <f>'Wniosek 2028 r.'!F384</f>
        <v>0</v>
      </c>
      <c r="J105" s="55">
        <f>'Wniosek 2028 r.'!H384</f>
        <v>0</v>
      </c>
      <c r="K105" s="54">
        <f>IFERROR('Wniosek 2028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- 2028 r.'!C129</f>
        <v>0</v>
      </c>
      <c r="AG105" s="52">
        <f>'Zał. nr 2 kalkulacja - 2028 r.'!D129</f>
        <v>0</v>
      </c>
      <c r="AH105" s="52">
        <f>'Zał. nr 2 kalkulacja - 2028 r.'!E129</f>
        <v>0</v>
      </c>
      <c r="AI105" s="52">
        <f>'Zał. nr 2 kalkulacja - 2028 r.'!F129</f>
        <v>0</v>
      </c>
      <c r="AJ105" s="52">
        <f>'Zał. nr 2 kalkulacja - 2028 r.'!G129</f>
        <v>0</v>
      </c>
      <c r="AK105" s="52">
        <f>'Zał. nr 2 kalkulacja - 2028 r.'!H129</f>
        <v>0</v>
      </c>
      <c r="AL105" s="52">
        <f>'Zał. nr 2 kalkulacja - 2028 r.'!I129</f>
        <v>0</v>
      </c>
      <c r="AM105" s="52">
        <f>'Zał. nr 2 kalkulacja - 2028 r.'!J129</f>
        <v>0</v>
      </c>
      <c r="AN105" s="52">
        <f>'Zał. nr 2 kalkulacja - 2028 r.'!K129</f>
        <v>0</v>
      </c>
      <c r="AO105" s="52">
        <f>'Zał. nr 2 kalkulacja - 2028 r.'!L129</f>
        <v>0</v>
      </c>
      <c r="AP105" s="52">
        <f>'Zał. nr 2 kalkulacja - 2028 r.'!M129</f>
        <v>0</v>
      </c>
      <c r="AQ105" s="52">
        <f>'Zał. nr 2 kalkulacja - 2028 r.'!N129</f>
        <v>0</v>
      </c>
    </row>
    <row r="106" spans="1:43" s="52" customFormat="1" x14ac:dyDescent="0.25">
      <c r="A106" s="52" t="str">
        <f>'Wniosek 2028 r.'!A144</f>
        <v/>
      </c>
      <c r="B106" s="60" t="str">
        <f>'Wniosek 2028 r.'!B144</f>
        <v/>
      </c>
      <c r="C106" s="58" t="str">
        <f>'Wniosek 2028 r.'!E144</f>
        <v/>
      </c>
      <c r="D106" s="58" t="str">
        <f>'Wniosek 2028 r.'!G144</f>
        <v/>
      </c>
      <c r="E106" s="55">
        <f>'Wniosek 2028 r.'!C269</f>
        <v>0</v>
      </c>
      <c r="F106" s="55">
        <f>'Wniosek 2028 r.'!C500</f>
        <v>0</v>
      </c>
      <c r="G106" s="57">
        <f>'Wniosek 2028 r.'!C385</f>
        <v>0</v>
      </c>
      <c r="H106" s="56">
        <f>'Wniosek 2028 r.'!D385</f>
        <v>0</v>
      </c>
      <c r="I106" s="64">
        <f>'Wniosek 2028 r.'!F385</f>
        <v>0</v>
      </c>
      <c r="J106" s="55">
        <f>'Wniosek 2028 r.'!H385</f>
        <v>0</v>
      </c>
      <c r="K106" s="54">
        <f>IFERROR('Wniosek 2028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- 2028 r.'!C130</f>
        <v>0</v>
      </c>
      <c r="AG106" s="52">
        <f>'Zał. nr 2 kalkulacja - 2028 r.'!D130</f>
        <v>0</v>
      </c>
      <c r="AH106" s="52">
        <f>'Zał. nr 2 kalkulacja - 2028 r.'!E130</f>
        <v>0</v>
      </c>
      <c r="AI106" s="52">
        <f>'Zał. nr 2 kalkulacja - 2028 r.'!F130</f>
        <v>0</v>
      </c>
      <c r="AJ106" s="52">
        <f>'Zał. nr 2 kalkulacja - 2028 r.'!G130</f>
        <v>0</v>
      </c>
      <c r="AK106" s="52">
        <f>'Zał. nr 2 kalkulacja - 2028 r.'!H130</f>
        <v>0</v>
      </c>
      <c r="AL106" s="52">
        <f>'Zał. nr 2 kalkulacja - 2028 r.'!I130</f>
        <v>0</v>
      </c>
      <c r="AM106" s="52">
        <f>'Zał. nr 2 kalkulacja - 2028 r.'!J130</f>
        <v>0</v>
      </c>
      <c r="AN106" s="52">
        <f>'Zał. nr 2 kalkulacja - 2028 r.'!K130</f>
        <v>0</v>
      </c>
      <c r="AO106" s="52">
        <f>'Zał. nr 2 kalkulacja - 2028 r.'!L130</f>
        <v>0</v>
      </c>
      <c r="AP106" s="52">
        <f>'Zał. nr 2 kalkulacja - 2028 r.'!M130</f>
        <v>0</v>
      </c>
      <c r="AQ106" s="52">
        <f>'Zał. nr 2 kalkulacja - 2028 r.'!N130</f>
        <v>0</v>
      </c>
    </row>
    <row r="107" spans="1:43" s="52" customFormat="1" x14ac:dyDescent="0.25">
      <c r="A107" s="52" t="str">
        <f>'Wniosek 2028 r.'!A145</f>
        <v/>
      </c>
      <c r="B107" s="60" t="str">
        <f>'Wniosek 2028 r.'!B145</f>
        <v/>
      </c>
      <c r="C107" s="58" t="str">
        <f>'Wniosek 2028 r.'!E145</f>
        <v/>
      </c>
      <c r="D107" s="58" t="str">
        <f>'Wniosek 2028 r.'!G145</f>
        <v/>
      </c>
      <c r="E107" s="55">
        <f>'Wniosek 2028 r.'!C270</f>
        <v>0</v>
      </c>
      <c r="F107" s="55">
        <f>'Wniosek 2028 r.'!C501</f>
        <v>0</v>
      </c>
      <c r="G107" s="57">
        <f>'Wniosek 2028 r.'!C386</f>
        <v>0</v>
      </c>
      <c r="H107" s="56">
        <f>'Wniosek 2028 r.'!D386</f>
        <v>0</v>
      </c>
      <c r="I107" s="64">
        <f>'Wniosek 2028 r.'!F386</f>
        <v>0</v>
      </c>
      <c r="J107" s="55">
        <f>'Wniosek 2028 r.'!H386</f>
        <v>0</v>
      </c>
      <c r="K107" s="54">
        <f>IFERROR('Wniosek 2028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- 2028 r.'!C131</f>
        <v>0</v>
      </c>
      <c r="AG107" s="52">
        <f>'Zał. nr 2 kalkulacja - 2028 r.'!D131</f>
        <v>0</v>
      </c>
      <c r="AH107" s="52">
        <f>'Zał. nr 2 kalkulacja - 2028 r.'!E131</f>
        <v>0</v>
      </c>
      <c r="AI107" s="52">
        <f>'Zał. nr 2 kalkulacja - 2028 r.'!F131</f>
        <v>0</v>
      </c>
      <c r="AJ107" s="52">
        <f>'Zał. nr 2 kalkulacja - 2028 r.'!G131</f>
        <v>0</v>
      </c>
      <c r="AK107" s="52">
        <f>'Zał. nr 2 kalkulacja - 2028 r.'!H131</f>
        <v>0</v>
      </c>
      <c r="AL107" s="52">
        <f>'Zał. nr 2 kalkulacja - 2028 r.'!I131</f>
        <v>0</v>
      </c>
      <c r="AM107" s="52">
        <f>'Zał. nr 2 kalkulacja - 2028 r.'!J131</f>
        <v>0</v>
      </c>
      <c r="AN107" s="52">
        <f>'Zał. nr 2 kalkulacja - 2028 r.'!K131</f>
        <v>0</v>
      </c>
      <c r="AO107" s="52">
        <f>'Zał. nr 2 kalkulacja - 2028 r.'!L131</f>
        <v>0</v>
      </c>
      <c r="AP107" s="52">
        <f>'Zał. nr 2 kalkulacja - 2028 r.'!M131</f>
        <v>0</v>
      </c>
      <c r="AQ107" s="52">
        <f>'Zał. nr 2 kalkulacja - 2028 r.'!N131</f>
        <v>0</v>
      </c>
    </row>
    <row r="108" spans="1:43" s="52" customFormat="1" x14ac:dyDescent="0.25">
      <c r="A108" s="52" t="str">
        <f>'Wniosek 2028 r.'!A146</f>
        <v/>
      </c>
      <c r="B108" s="60" t="str">
        <f>'Wniosek 2028 r.'!B146</f>
        <v/>
      </c>
      <c r="C108" s="58" t="str">
        <f>'Wniosek 2028 r.'!E146</f>
        <v/>
      </c>
      <c r="D108" s="58" t="str">
        <f>'Wniosek 2028 r.'!G146</f>
        <v/>
      </c>
      <c r="E108" s="55">
        <f>'Wniosek 2028 r.'!C271</f>
        <v>0</v>
      </c>
      <c r="F108" s="55">
        <f>'Wniosek 2028 r.'!C502</f>
        <v>0</v>
      </c>
      <c r="G108" s="57">
        <f>'Wniosek 2028 r.'!C387</f>
        <v>0</v>
      </c>
      <c r="H108" s="56">
        <f>'Wniosek 2028 r.'!D387</f>
        <v>0</v>
      </c>
      <c r="I108" s="64">
        <f>'Wniosek 2028 r.'!F387</f>
        <v>0</v>
      </c>
      <c r="J108" s="55">
        <f>'Wniosek 2028 r.'!H387</f>
        <v>0</v>
      </c>
      <c r="K108" s="54">
        <f>IFERROR('Wniosek 2028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- 2028 r.'!C132</f>
        <v>0</v>
      </c>
      <c r="AG108" s="52">
        <f>'Zał. nr 2 kalkulacja - 2028 r.'!D132</f>
        <v>0</v>
      </c>
      <c r="AH108" s="52">
        <f>'Zał. nr 2 kalkulacja - 2028 r.'!E132</f>
        <v>0</v>
      </c>
      <c r="AI108" s="52">
        <f>'Zał. nr 2 kalkulacja - 2028 r.'!F132</f>
        <v>0</v>
      </c>
      <c r="AJ108" s="52">
        <f>'Zał. nr 2 kalkulacja - 2028 r.'!G132</f>
        <v>0</v>
      </c>
      <c r="AK108" s="52">
        <f>'Zał. nr 2 kalkulacja - 2028 r.'!H132</f>
        <v>0</v>
      </c>
      <c r="AL108" s="52">
        <f>'Zał. nr 2 kalkulacja - 2028 r.'!I132</f>
        <v>0</v>
      </c>
      <c r="AM108" s="52">
        <f>'Zał. nr 2 kalkulacja - 2028 r.'!J132</f>
        <v>0</v>
      </c>
      <c r="AN108" s="52">
        <f>'Zał. nr 2 kalkulacja - 2028 r.'!K132</f>
        <v>0</v>
      </c>
      <c r="AO108" s="52">
        <f>'Zał. nr 2 kalkulacja - 2028 r.'!L132</f>
        <v>0</v>
      </c>
      <c r="AP108" s="52">
        <f>'Zał. nr 2 kalkulacja - 2028 r.'!M132</f>
        <v>0</v>
      </c>
      <c r="AQ108" s="52">
        <f>'Zał. nr 2 kalkulacja - 2028 r.'!N132</f>
        <v>0</v>
      </c>
    </row>
    <row r="109" spans="1:43" s="52" customFormat="1" x14ac:dyDescent="0.25">
      <c r="A109" s="52" t="str">
        <f>'Wniosek 2028 r.'!A147</f>
        <v/>
      </c>
      <c r="B109" s="60" t="str">
        <f>'Wniosek 2028 r.'!B147</f>
        <v/>
      </c>
      <c r="C109" s="58" t="str">
        <f>'Wniosek 2028 r.'!E147</f>
        <v/>
      </c>
      <c r="D109" s="58" t="str">
        <f>'Wniosek 2028 r.'!G147</f>
        <v/>
      </c>
      <c r="E109" s="55">
        <f>'Wniosek 2028 r.'!C272</f>
        <v>0</v>
      </c>
      <c r="F109" s="55">
        <f>'Wniosek 2028 r.'!C503</f>
        <v>0</v>
      </c>
      <c r="G109" s="57">
        <f>'Wniosek 2028 r.'!C388</f>
        <v>0</v>
      </c>
      <c r="H109" s="56">
        <f>'Wniosek 2028 r.'!D388</f>
        <v>0</v>
      </c>
      <c r="I109" s="64">
        <f>'Wniosek 2028 r.'!F388</f>
        <v>0</v>
      </c>
      <c r="J109" s="55">
        <f>'Wniosek 2028 r.'!H388</f>
        <v>0</v>
      </c>
      <c r="K109" s="54">
        <f>IFERROR('Wniosek 2028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- 2028 r.'!C133</f>
        <v>0</v>
      </c>
      <c r="AG109" s="52">
        <f>'Zał. nr 2 kalkulacja - 2028 r.'!D133</f>
        <v>0</v>
      </c>
      <c r="AH109" s="52">
        <f>'Zał. nr 2 kalkulacja - 2028 r.'!E133</f>
        <v>0</v>
      </c>
      <c r="AI109" s="52">
        <f>'Zał. nr 2 kalkulacja - 2028 r.'!F133</f>
        <v>0</v>
      </c>
      <c r="AJ109" s="52">
        <f>'Zał. nr 2 kalkulacja - 2028 r.'!G133</f>
        <v>0</v>
      </c>
      <c r="AK109" s="52">
        <f>'Zał. nr 2 kalkulacja - 2028 r.'!H133</f>
        <v>0</v>
      </c>
      <c r="AL109" s="52">
        <f>'Zał. nr 2 kalkulacja - 2028 r.'!I133</f>
        <v>0</v>
      </c>
      <c r="AM109" s="52">
        <f>'Zał. nr 2 kalkulacja - 2028 r.'!J133</f>
        <v>0</v>
      </c>
      <c r="AN109" s="52">
        <f>'Zał. nr 2 kalkulacja - 2028 r.'!K133</f>
        <v>0</v>
      </c>
      <c r="AO109" s="52">
        <f>'Zał. nr 2 kalkulacja - 2028 r.'!L133</f>
        <v>0</v>
      </c>
      <c r="AP109" s="52">
        <f>'Zał. nr 2 kalkulacja - 2028 r.'!M133</f>
        <v>0</v>
      </c>
      <c r="AQ109" s="52">
        <f>'Zał. nr 2 kalkulacja - 2028 r.'!N133</f>
        <v>0</v>
      </c>
    </row>
    <row r="110" spans="1:43" s="52" customFormat="1" x14ac:dyDescent="0.25">
      <c r="A110" s="52" t="str">
        <f>'Wniosek 2028 r.'!A148</f>
        <v/>
      </c>
      <c r="B110" s="60" t="str">
        <f>'Wniosek 2028 r.'!B148</f>
        <v/>
      </c>
      <c r="C110" s="58" t="str">
        <f>'Wniosek 2028 r.'!E148</f>
        <v/>
      </c>
      <c r="D110" s="58" t="str">
        <f>'Wniosek 2028 r.'!G148</f>
        <v/>
      </c>
      <c r="E110" s="55">
        <f>'Wniosek 2028 r.'!C273</f>
        <v>0</v>
      </c>
      <c r="F110" s="55">
        <f>'Wniosek 2028 r.'!C504</f>
        <v>0</v>
      </c>
      <c r="G110" s="57">
        <f>'Wniosek 2028 r.'!C389</f>
        <v>0</v>
      </c>
      <c r="H110" s="56">
        <f>'Wniosek 2028 r.'!D389</f>
        <v>0</v>
      </c>
      <c r="I110" s="64">
        <f>'Wniosek 2028 r.'!F389</f>
        <v>0</v>
      </c>
      <c r="J110" s="55">
        <f>'Wniosek 2028 r.'!H389</f>
        <v>0</v>
      </c>
      <c r="K110" s="54">
        <f>IFERROR('Wniosek 2028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- 2028 r.'!C134</f>
        <v>0</v>
      </c>
      <c r="AG110" s="52">
        <f>'Zał. nr 2 kalkulacja - 2028 r.'!D134</f>
        <v>0</v>
      </c>
      <c r="AH110" s="52">
        <f>'Zał. nr 2 kalkulacja - 2028 r.'!E134</f>
        <v>0</v>
      </c>
      <c r="AI110" s="52">
        <f>'Zał. nr 2 kalkulacja - 2028 r.'!F134</f>
        <v>0</v>
      </c>
      <c r="AJ110" s="52">
        <f>'Zał. nr 2 kalkulacja - 2028 r.'!G134</f>
        <v>0</v>
      </c>
      <c r="AK110" s="52">
        <f>'Zał. nr 2 kalkulacja - 2028 r.'!H134</f>
        <v>0</v>
      </c>
      <c r="AL110" s="52">
        <f>'Zał. nr 2 kalkulacja - 2028 r.'!I134</f>
        <v>0</v>
      </c>
      <c r="AM110" s="52">
        <f>'Zał. nr 2 kalkulacja - 2028 r.'!J134</f>
        <v>0</v>
      </c>
      <c r="AN110" s="52">
        <f>'Zał. nr 2 kalkulacja - 2028 r.'!K134</f>
        <v>0</v>
      </c>
      <c r="AO110" s="52">
        <f>'Zał. nr 2 kalkulacja - 2028 r.'!L134</f>
        <v>0</v>
      </c>
      <c r="AP110" s="52">
        <f>'Zał. nr 2 kalkulacja - 2028 r.'!M134</f>
        <v>0</v>
      </c>
      <c r="AQ110" s="52">
        <f>'Zał. nr 2 kalkulacja - 2028 r.'!N134</f>
        <v>0</v>
      </c>
    </row>
    <row r="111" spans="1:43" s="52" customFormat="1" x14ac:dyDescent="0.25">
      <c r="A111" s="52" t="str">
        <f>'Wniosek 2028 r.'!A149</f>
        <v/>
      </c>
      <c r="B111" s="60" t="str">
        <f>'Wniosek 2028 r.'!B149</f>
        <v/>
      </c>
      <c r="C111" s="58" t="str">
        <f>'Wniosek 2028 r.'!E149</f>
        <v/>
      </c>
      <c r="D111" s="58" t="str">
        <f>'Wniosek 2028 r.'!G149</f>
        <v/>
      </c>
      <c r="E111" s="55">
        <f>'Wniosek 2028 r.'!C274</f>
        <v>0</v>
      </c>
      <c r="F111" s="55">
        <f>'Wniosek 2028 r.'!C505</f>
        <v>0</v>
      </c>
      <c r="G111" s="57">
        <f>'Wniosek 2028 r.'!C390</f>
        <v>0</v>
      </c>
      <c r="H111" s="56">
        <f>'Wniosek 2028 r.'!D390</f>
        <v>0</v>
      </c>
      <c r="I111" s="64">
        <f>'Wniosek 2028 r.'!F390</f>
        <v>0</v>
      </c>
      <c r="J111" s="55">
        <f>'Wniosek 2028 r.'!H390</f>
        <v>0</v>
      </c>
      <c r="K111" s="54">
        <f>IFERROR('Wniosek 2028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- 2028 r.'!C135</f>
        <v>0</v>
      </c>
      <c r="AG111" s="52">
        <f>'Zał. nr 2 kalkulacja - 2028 r.'!D135</f>
        <v>0</v>
      </c>
      <c r="AH111" s="52">
        <f>'Zał. nr 2 kalkulacja - 2028 r.'!E135</f>
        <v>0</v>
      </c>
      <c r="AI111" s="52">
        <f>'Zał. nr 2 kalkulacja - 2028 r.'!F135</f>
        <v>0</v>
      </c>
      <c r="AJ111" s="52">
        <f>'Zał. nr 2 kalkulacja - 2028 r.'!G135</f>
        <v>0</v>
      </c>
      <c r="AK111" s="52">
        <f>'Zał. nr 2 kalkulacja - 2028 r.'!H135</f>
        <v>0</v>
      </c>
      <c r="AL111" s="52">
        <f>'Zał. nr 2 kalkulacja - 2028 r.'!I135</f>
        <v>0</v>
      </c>
      <c r="AM111" s="52">
        <f>'Zał. nr 2 kalkulacja - 2028 r.'!J135</f>
        <v>0</v>
      </c>
      <c r="AN111" s="52">
        <f>'Zał. nr 2 kalkulacja - 2028 r.'!K135</f>
        <v>0</v>
      </c>
      <c r="AO111" s="52">
        <f>'Zał. nr 2 kalkulacja - 2028 r.'!L135</f>
        <v>0</v>
      </c>
      <c r="AP111" s="52">
        <f>'Zał. nr 2 kalkulacja - 2028 r.'!M135</f>
        <v>0</v>
      </c>
      <c r="AQ111" s="52">
        <f>'Zał. nr 2 kalkulacja - 2028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2028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221" priority="5" operator="lessThan">
      <formula>0</formula>
    </cfRule>
    <cfRule type="cellIs" dxfId="220" priority="6" operator="greaterThan">
      <formula>0</formula>
    </cfRule>
    <cfRule type="cellIs" dxfId="219" priority="7" operator="equal">
      <formula>0</formula>
    </cfRule>
    <cfRule type="cellIs" dxfId="218" priority="8" operator="lessThan">
      <formula>0</formula>
    </cfRule>
    <cfRule type="cellIs" dxfId="217" priority="9" operator="greaterThan">
      <formula>0</formula>
    </cfRule>
  </conditionalFormatting>
  <conditionalFormatting sqref="S2:T111">
    <cfRule type="cellIs" dxfId="216" priority="4" operator="lessThan">
      <formula>0</formula>
    </cfRule>
  </conditionalFormatting>
  <conditionalFormatting sqref="U2:U111">
    <cfRule type="cellIs" dxfId="215" priority="3" operator="lessThan">
      <formula>0</formula>
    </cfRule>
  </conditionalFormatting>
  <conditionalFormatting sqref="Y2:Z111">
    <cfRule type="cellIs" dxfId="214" priority="683" operator="equal">
      <formula>$AE$1</formula>
    </cfRule>
    <cfRule type="cellIs" dxfId="213" priority="684" operator="equal">
      <formula>$AE$2</formula>
    </cfRule>
  </conditionalFormatting>
  <conditionalFormatting sqref="AC2">
    <cfRule type="cellIs" dxfId="212" priority="685" operator="equal">
      <formula>$AE$2</formula>
    </cfRule>
    <cfRule type="cellIs" dxfId="211" priority="686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F391-0A44-438C-BFA7-E9A2730B0F66}">
  <sheetPr codeName="Arkusz10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35" sqref="O135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82" t="str">
        <f>'Wniosek 2028 r.'!E1</f>
        <v/>
      </c>
      <c r="M1" s="551"/>
      <c r="N1" s="268" t="str">
        <f>'Wniosek 2028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2028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32.25" customHeight="1" x14ac:dyDescent="0.25">
      <c r="A5" s="29"/>
      <c r="B5" s="232" t="s">
        <v>10</v>
      </c>
      <c r="C5" s="561" t="str">
        <f>'Wniosek 2028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x14ac:dyDescent="0.25">
      <c r="A6" s="29"/>
      <c r="B6" s="232" t="s">
        <v>11</v>
      </c>
      <c r="C6" s="561" t="str">
        <f>'Wniosek 2028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37.5" customHeight="1" x14ac:dyDescent="0.25">
      <c r="A7" s="29"/>
      <c r="B7" s="232" t="s">
        <v>4</v>
      </c>
      <c r="C7" s="561" t="str">
        <f>'Wniosek 2028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x14ac:dyDescent="0.25">
      <c r="A8" s="29"/>
      <c r="B8" s="232" t="s">
        <v>8</v>
      </c>
      <c r="C8" s="561" t="str">
        <f>'Wniosek 2028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2028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2028 r.'!C11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2028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2028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2028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4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2028 r.'!A40</f>
        <v/>
      </c>
      <c r="B26" s="181" t="str">
        <f>'Wniosek 2028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2028 r.'!A41</f>
        <v/>
      </c>
      <c r="B27" s="181" t="str">
        <f>'Wniosek 2028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2028 r.'!A42</f>
        <v/>
      </c>
      <c r="B28" s="181" t="str">
        <f>'Wniosek 2028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2028 r.'!A43</f>
        <v/>
      </c>
      <c r="B29" s="181" t="str">
        <f>'Wniosek 2028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2028 r.'!A44</f>
        <v/>
      </c>
      <c r="B30" s="181" t="str">
        <f>'Wniosek 2028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2028 r.'!A45</f>
        <v/>
      </c>
      <c r="B31" s="181" t="str">
        <f>'Wniosek 2028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2028 r.'!A46</f>
        <v/>
      </c>
      <c r="B32" s="181" t="str">
        <f>'Wniosek 2028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2028 r.'!A47</f>
        <v/>
      </c>
      <c r="B33" s="181" t="str">
        <f>'Wniosek 2028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2028 r.'!A48</f>
        <v/>
      </c>
      <c r="B34" s="181" t="str">
        <f>'Wniosek 2028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2028 r.'!A49</f>
        <v/>
      </c>
      <c r="B35" s="181" t="str">
        <f>'Wniosek 2028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2028 r.'!A50</f>
        <v/>
      </c>
      <c r="B36" s="181" t="str">
        <f>'Wniosek 2028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2028 r.'!A51</f>
        <v/>
      </c>
      <c r="B37" s="181" t="str">
        <f>'Wniosek 2028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2028 r.'!A52</f>
        <v/>
      </c>
      <c r="B38" s="181" t="str">
        <f>'Wniosek 2028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2028 r.'!A53</f>
        <v/>
      </c>
      <c r="B39" s="181" t="str">
        <f>'Wniosek 2028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2028 r.'!A54</f>
        <v/>
      </c>
      <c r="B40" s="181" t="str">
        <f>'Wniosek 2028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2028 r.'!A55</f>
        <v/>
      </c>
      <c r="B41" s="181" t="str">
        <f>'Wniosek 2028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2028 r.'!A56</f>
        <v/>
      </c>
      <c r="B42" s="181" t="str">
        <f>'Wniosek 2028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2028 r.'!A57</f>
        <v/>
      </c>
      <c r="B43" s="181" t="str">
        <f>'Wniosek 2028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2028 r.'!A58</f>
        <v/>
      </c>
      <c r="B44" s="181" t="str">
        <f>'Wniosek 2028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2028 r.'!A59</f>
        <v/>
      </c>
      <c r="B45" s="181" t="str">
        <f>'Wniosek 2028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2028 r.'!A60</f>
        <v/>
      </c>
      <c r="B46" s="181" t="str">
        <f>'Wniosek 2028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2028 r.'!A61</f>
        <v/>
      </c>
      <c r="B47" s="181" t="str">
        <f>'Wniosek 2028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2028 r.'!A62</f>
        <v/>
      </c>
      <c r="B48" s="181" t="str">
        <f>'Wniosek 2028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2028 r.'!A63</f>
        <v/>
      </c>
      <c r="B49" s="181" t="str">
        <f>'Wniosek 2028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2028 r.'!A64</f>
        <v/>
      </c>
      <c r="B50" s="181" t="str">
        <f>'Wniosek 2028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2028 r.'!A65</f>
        <v/>
      </c>
      <c r="B51" s="181" t="str">
        <f>'Wniosek 2028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2028 r.'!A66</f>
        <v/>
      </c>
      <c r="B52" s="181" t="str">
        <f>'Wniosek 2028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2028 r.'!A67</f>
        <v/>
      </c>
      <c r="B53" s="181" t="str">
        <f>'Wniosek 2028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2028 r.'!A68</f>
        <v/>
      </c>
      <c r="B54" s="181" t="str">
        <f>'Wniosek 2028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2028 r.'!A69</f>
        <v/>
      </c>
      <c r="B55" s="181" t="str">
        <f>'Wniosek 2028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2028 r.'!A70</f>
        <v/>
      </c>
      <c r="B56" s="181" t="str">
        <f>'Wniosek 2028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2028 r.'!A71</f>
        <v/>
      </c>
      <c r="B57" s="181" t="str">
        <f>'Wniosek 2028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2028 r.'!A72</f>
        <v/>
      </c>
      <c r="B58" s="181" t="str">
        <f>'Wniosek 2028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2028 r.'!A73</f>
        <v/>
      </c>
      <c r="B59" s="181" t="str">
        <f>'Wniosek 2028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2028 r.'!A74</f>
        <v/>
      </c>
      <c r="B60" s="181" t="str">
        <f>'Wniosek 2028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2028 r.'!A75</f>
        <v/>
      </c>
      <c r="B61" s="181" t="str">
        <f>'Wniosek 2028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2028 r.'!A76</f>
        <v/>
      </c>
      <c r="B62" s="181" t="str">
        <f>'Wniosek 2028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2028 r.'!A77</f>
        <v/>
      </c>
      <c r="B63" s="181" t="str">
        <f>'Wniosek 2028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2028 r.'!A78</f>
        <v/>
      </c>
      <c r="B64" s="181" t="str">
        <f>'Wniosek 2028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2028 r.'!A79</f>
        <v/>
      </c>
      <c r="B65" s="181" t="str">
        <f>'Wniosek 2028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2028 r.'!A80</f>
        <v/>
      </c>
      <c r="B66" s="181" t="str">
        <f>'Wniosek 2028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2028 r.'!A81</f>
        <v/>
      </c>
      <c r="B67" s="181" t="str">
        <f>'Wniosek 2028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2028 r.'!A82</f>
        <v/>
      </c>
      <c r="B68" s="181" t="str">
        <f>'Wniosek 2028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2028 r.'!A83</f>
        <v/>
      </c>
      <c r="B69" s="181" t="str">
        <f>'Wniosek 2028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2028 r.'!A84</f>
        <v/>
      </c>
      <c r="B70" s="181" t="str">
        <f>'Wniosek 2028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2028 r.'!A85</f>
        <v/>
      </c>
      <c r="B71" s="181" t="str">
        <f>'Wniosek 2028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2028 r.'!A86</f>
        <v/>
      </c>
      <c r="B72" s="181" t="str">
        <f>'Wniosek 2028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2028 r.'!A87</f>
        <v/>
      </c>
      <c r="B73" s="181" t="str">
        <f>'Wniosek 2028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2028 r.'!A88</f>
        <v/>
      </c>
      <c r="B74" s="181" t="str">
        <f>'Wniosek 2028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2028 r.'!A89</f>
        <v/>
      </c>
      <c r="B75" s="181" t="str">
        <f>'Wniosek 2028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2028 r.'!A90</f>
        <v/>
      </c>
      <c r="B76" s="181" t="str">
        <f>'Wniosek 2028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2028 r.'!A91</f>
        <v/>
      </c>
      <c r="B77" s="181" t="str">
        <f>'Wniosek 2028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2028 r.'!A92</f>
        <v/>
      </c>
      <c r="B78" s="181" t="str">
        <f>'Wniosek 2028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2028 r.'!A93</f>
        <v/>
      </c>
      <c r="B79" s="181" t="str">
        <f>'Wniosek 2028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2028 r.'!A94</f>
        <v/>
      </c>
      <c r="B80" s="181" t="str">
        <f>'Wniosek 2028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2028 r.'!A95</f>
        <v/>
      </c>
      <c r="B81" s="181" t="str">
        <f>'Wniosek 2028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2028 r.'!A96</f>
        <v/>
      </c>
      <c r="B82" s="181" t="str">
        <f>'Wniosek 2028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2028 r.'!A97</f>
        <v/>
      </c>
      <c r="B83" s="181" t="str">
        <f>'Wniosek 2028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2028 r.'!A98</f>
        <v/>
      </c>
      <c r="B84" s="181" t="str">
        <f>'Wniosek 2028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2028 r.'!A99</f>
        <v/>
      </c>
      <c r="B85" s="181" t="str">
        <f>'Wniosek 2028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2028 r.'!A100</f>
        <v/>
      </c>
      <c r="B86" s="181" t="str">
        <f>'Wniosek 2028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2028 r.'!A101</f>
        <v/>
      </c>
      <c r="B87" s="181" t="str">
        <f>'Wniosek 2028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2028 r.'!A102</f>
        <v/>
      </c>
      <c r="B88" s="181" t="str">
        <f>'Wniosek 2028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2028 r.'!A103</f>
        <v/>
      </c>
      <c r="B89" s="181" t="str">
        <f>'Wniosek 2028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2028 r.'!A104</f>
        <v/>
      </c>
      <c r="B90" s="181" t="str">
        <f>'Wniosek 2028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2028 r.'!A105</f>
        <v/>
      </c>
      <c r="B91" s="181" t="str">
        <f>'Wniosek 2028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'Wniosek 2028 r.'!A106</f>
        <v/>
      </c>
      <c r="B92" s="181" t="str">
        <f>'Wniosek 2028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2028 r.'!A107</f>
        <v/>
      </c>
      <c r="B93" s="181" t="str">
        <f>'Wniosek 2028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2028 r.'!A108</f>
        <v/>
      </c>
      <c r="B94" s="181" t="str">
        <f>'Wniosek 2028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2028 r.'!A109</f>
        <v/>
      </c>
      <c r="B95" s="181" t="str">
        <f>'Wniosek 2028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2028 r.'!A110</f>
        <v/>
      </c>
      <c r="B96" s="181" t="str">
        <f>'Wniosek 2028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2028 r.'!A111</f>
        <v/>
      </c>
      <c r="B97" s="181" t="str">
        <f>'Wniosek 2028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2028 r.'!A112</f>
        <v/>
      </c>
      <c r="B98" s="181" t="str">
        <f>'Wniosek 2028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2028 r.'!A113</f>
        <v/>
      </c>
      <c r="B99" s="181" t="str">
        <f>'Wniosek 2028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2028 r.'!A114</f>
        <v/>
      </c>
      <c r="B100" s="181" t="str">
        <f>'Wniosek 2028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2028 r.'!A115</f>
        <v/>
      </c>
      <c r="B101" s="181" t="str">
        <f>'Wniosek 2028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'Wniosek 2028 r.'!A116</f>
        <v/>
      </c>
      <c r="B102" s="181" t="str">
        <f>'Wniosek 2028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'Wniosek 2028 r.'!A117</f>
        <v/>
      </c>
      <c r="B103" s="181" t="str">
        <f>'Wniosek 2028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'Wniosek 2028 r.'!A118</f>
        <v/>
      </c>
      <c r="B104" s="181" t="str">
        <f>'Wniosek 2028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'Wniosek 2028 r.'!A119</f>
        <v/>
      </c>
      <c r="B105" s="181" t="str">
        <f>'Wniosek 2028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'Wniosek 2028 r.'!A120</f>
        <v/>
      </c>
      <c r="B106" s="181" t="str">
        <f>'Wniosek 2028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'Wniosek 2028 r.'!A121</f>
        <v/>
      </c>
      <c r="B107" s="181" t="str">
        <f>'Wniosek 2028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'Wniosek 2028 r.'!A122</f>
        <v/>
      </c>
      <c r="B108" s="181" t="str">
        <f>'Wniosek 2028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'Wniosek 2028 r.'!A123</f>
        <v/>
      </c>
      <c r="B109" s="181" t="str">
        <f>'Wniosek 2028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'Wniosek 2028 r.'!A124</f>
        <v/>
      </c>
      <c r="B110" s="181" t="str">
        <f>'Wniosek 2028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'Wniosek 2028 r.'!A125</f>
        <v/>
      </c>
      <c r="B111" s="181" t="str">
        <f>'Wniosek 2028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'Wniosek 2028 r.'!A126</f>
        <v/>
      </c>
      <c r="B112" s="181" t="str">
        <f>'Wniosek 2028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'Wniosek 2028 r.'!A127</f>
        <v/>
      </c>
      <c r="B113" s="181" t="str">
        <f>'Wniosek 2028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'Wniosek 2028 r.'!A128</f>
        <v/>
      </c>
      <c r="B114" s="181" t="str">
        <f>'Wniosek 2028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'Wniosek 2028 r.'!A129</f>
        <v/>
      </c>
      <c r="B115" s="181" t="str">
        <f>'Wniosek 2028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'Wniosek 2028 r.'!A130</f>
        <v/>
      </c>
      <c r="B116" s="181" t="str">
        <f>'Wniosek 2028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'Wniosek 2028 r.'!A131</f>
        <v/>
      </c>
      <c r="B117" s="181" t="str">
        <f>'Wniosek 2028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'Wniosek 2028 r.'!A132</f>
        <v/>
      </c>
      <c r="B118" s="181" t="str">
        <f>'Wniosek 2028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'Wniosek 2028 r.'!A133</f>
        <v/>
      </c>
      <c r="B119" s="181" t="str">
        <f>'Wniosek 2028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'Wniosek 2028 r.'!A134</f>
        <v/>
      </c>
      <c r="B120" s="181" t="str">
        <f>'Wniosek 2028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'Wniosek 2028 r.'!A135</f>
        <v/>
      </c>
      <c r="B121" s="181" t="str">
        <f>'Wniosek 2028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'Wniosek 2028 r.'!A136</f>
        <v/>
      </c>
      <c r="B122" s="181" t="str">
        <f>'Wniosek 2028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'Wniosek 2028 r.'!A137</f>
        <v/>
      </c>
      <c r="B123" s="181" t="str">
        <f>'Wniosek 2028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'Wniosek 2028 r.'!A138</f>
        <v/>
      </c>
      <c r="B124" s="181" t="str">
        <f>'Wniosek 2028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'Wniosek 2028 r.'!A139</f>
        <v/>
      </c>
      <c r="B125" s="181" t="str">
        <f>'Wniosek 2028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'Wniosek 2028 r.'!A140</f>
        <v/>
      </c>
      <c r="B126" s="181" t="str">
        <f>'Wniosek 2028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'Wniosek 2028 r.'!A141</f>
        <v/>
      </c>
      <c r="B127" s="181" t="str">
        <f>'Wniosek 2028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'Wniosek 2028 r.'!A142</f>
        <v/>
      </c>
      <c r="B128" s="181" t="str">
        <f>'Wniosek 2028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'Wniosek 2028 r.'!A143</f>
        <v/>
      </c>
      <c r="B129" s="181" t="str">
        <f>'Wniosek 2028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'Wniosek 2028 r.'!A144</f>
        <v/>
      </c>
      <c r="B130" s="181" t="str">
        <f>'Wniosek 2028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'Wniosek 2028 r.'!A145</f>
        <v/>
      </c>
      <c r="B131" s="181" t="str">
        <f>'Wniosek 2028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'Wniosek 2028 r.'!A146</f>
        <v/>
      </c>
      <c r="B132" s="181" t="str">
        <f>'Wniosek 2028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'Wniosek 2028 r.'!A147</f>
        <v/>
      </c>
      <c r="B133" s="181" t="str">
        <f>'Wniosek 2028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'Wniosek 2028 r.'!A148</f>
        <v/>
      </c>
      <c r="B134" s="181" t="str">
        <f>'Wniosek 2028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'Wniosek 2028 r.'!A149</f>
        <v/>
      </c>
      <c r="B135" s="181" t="str">
        <f>'Wniosek 2028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587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2459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k2PRsLW8srUmxTTbr9+f4VaDdV43ZL5iZZbXxuVPNPcDANjsXP0i6mCGlLqJ5SZJtZWq1lofgDn6GGfcKy/pPg==" saltValue="s7PUpUDSksUe7Nk68tDFRA==" spinCount="100000" sheet="1" formatColumns="0" formatRows="0" selectLockedCells="1"/>
  <mergeCells count="29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6"/>
  </mergeCells>
  <conditionalFormatting sqref="C26:I135 L26:N135">
    <cfRule type="containsBlanks" dxfId="210" priority="5">
      <formula>LEN(TRIM(C26))=0</formula>
    </cfRule>
  </conditionalFormatting>
  <conditionalFormatting sqref="I145">
    <cfRule type="containsBlanks" dxfId="209" priority="3">
      <formula>LEN(TRIM(I145))=0</formula>
    </cfRule>
  </conditionalFormatting>
  <conditionalFormatting sqref="I149">
    <cfRule type="containsBlanks" dxfId="208" priority="2">
      <formula>LEN(TRIM(I149))=0</formula>
    </cfRule>
  </conditionalFormatting>
  <conditionalFormatting sqref="J26:K135">
    <cfRule type="containsBlanks" dxfId="207" priority="1">
      <formula>LEN(TRIM(J26))=0</formula>
    </cfRule>
  </conditionalFormatting>
  <dataValidations count="2">
    <dataValidation operator="greaterThan" allowBlank="1" showInputMessage="1" showErrorMessage="1" sqref="C136:N136" xr:uid="{3EC8BB9F-D334-4882-BA42-42D961F9CD65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DA6F8D39-A4B9-4BCE-B396-E58679A61403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37E4-4F3B-4440-850D-D29A733EA645}">
  <sheetPr codeName="Arkusz47"/>
  <dimension ref="A1:AQ118"/>
  <sheetViews>
    <sheetView topLeftCell="A85" zoomScale="70" zoomScaleNormal="70" workbookViewId="0">
      <selection activeCell="E105" sqref="E105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2029 r.'!A40</f>
        <v/>
      </c>
      <c r="B2" s="60" t="str">
        <f>'Wniosek 2029 r.'!B40</f>
        <v/>
      </c>
      <c r="C2" s="58" t="str">
        <f>'Wniosek 2029 r.'!E40</f>
        <v/>
      </c>
      <c r="D2" s="58" t="str">
        <f>'Wniosek 2029 r.'!G40</f>
        <v/>
      </c>
      <c r="E2" s="55">
        <f>'Wniosek 2029 r.'!C165</f>
        <v>0</v>
      </c>
      <c r="F2" s="55">
        <f>'Wniosek 2029 r.'!C396</f>
        <v>0</v>
      </c>
      <c r="G2" s="57">
        <f>'Wniosek 2029 r.'!C281</f>
        <v>0</v>
      </c>
      <c r="H2" s="56">
        <f>'Wniosek 2029 r.'!D281</f>
        <v>0</v>
      </c>
      <c r="I2" s="64">
        <f>'Wniosek 2029 r.'!F281</f>
        <v>0</v>
      </c>
      <c r="J2" s="55">
        <f>'Wniosek 2029 r.'!H281</f>
        <v>0</v>
      </c>
      <c r="K2" s="54">
        <f>IFERROR('Wniosek 2029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- 2029 r.'!M143=('Wniosek 2029 r.'!C506*(-1)),'Weryfikacja 2029 r. płaska'!AE1,'Weryfikacja 2029 r. płaska'!AE2)</f>
        <v>ok</v>
      </c>
      <c r="AD2" s="53">
        <v>3</v>
      </c>
      <c r="AE2" s="61" t="s">
        <v>80</v>
      </c>
      <c r="AF2" s="52">
        <f>'Zał. nr 2 kalkulacja - 2029 r.'!C26</f>
        <v>0</v>
      </c>
      <c r="AG2" s="52">
        <f>'Zał. nr 2 kalkulacja - 2029 r.'!D26</f>
        <v>0</v>
      </c>
      <c r="AH2" s="52">
        <f>'Zał. nr 2 kalkulacja - 2029 r.'!E26</f>
        <v>0</v>
      </c>
      <c r="AI2" s="52">
        <f>'Zał. nr 2 kalkulacja - 2029 r.'!F26</f>
        <v>0</v>
      </c>
      <c r="AJ2" s="52">
        <f>'Zał. nr 2 kalkulacja - 2029 r.'!G26</f>
        <v>0</v>
      </c>
      <c r="AK2" s="52">
        <f>'Zał. nr 2 kalkulacja - 2029 r.'!H26</f>
        <v>0</v>
      </c>
      <c r="AL2" s="52">
        <f>'Zał. nr 2 kalkulacja - 2029 r.'!I26</f>
        <v>0</v>
      </c>
      <c r="AM2" s="52">
        <f>'Zał. nr 2 kalkulacja - 2029 r.'!J26</f>
        <v>0</v>
      </c>
      <c r="AN2" s="52">
        <f>'Zał. nr 2 kalkulacja - 2029 r.'!K26</f>
        <v>0</v>
      </c>
      <c r="AO2" s="52">
        <f>'Zał. nr 2 kalkulacja - 2029 r.'!L26</f>
        <v>0</v>
      </c>
      <c r="AP2" s="52">
        <f>'Zał. nr 2 kalkulacja - 2029 r.'!M26</f>
        <v>0</v>
      </c>
      <c r="AQ2" s="52">
        <f>'Zał. nr 2 kalkulacja - 2029 r.'!N26</f>
        <v>0</v>
      </c>
    </row>
    <row r="3" spans="1:43" s="52" customFormat="1" x14ac:dyDescent="0.25">
      <c r="A3" s="52" t="str">
        <f>'Wniosek 2029 r.'!A41</f>
        <v/>
      </c>
      <c r="B3" s="60" t="str">
        <f>'Wniosek 2029 r.'!B41</f>
        <v/>
      </c>
      <c r="C3" s="58" t="str">
        <f>'Wniosek 2029 r.'!E41</f>
        <v/>
      </c>
      <c r="D3" s="58" t="str">
        <f>'Wniosek 2029 r.'!G41</f>
        <v/>
      </c>
      <c r="E3" s="55">
        <f>'Wniosek 2029 r.'!C166</f>
        <v>0</v>
      </c>
      <c r="F3" s="55">
        <f>'Wniosek 2029 r.'!C397</f>
        <v>0</v>
      </c>
      <c r="G3" s="57">
        <f>'Wniosek 2029 r.'!C282</f>
        <v>0</v>
      </c>
      <c r="H3" s="56">
        <f>'Wniosek 2029 r.'!D282</f>
        <v>0</v>
      </c>
      <c r="I3" s="64">
        <f>'Wniosek 2029 r.'!F282</f>
        <v>0</v>
      </c>
      <c r="J3" s="55">
        <f>'Wniosek 2029 r.'!H282</f>
        <v>0</v>
      </c>
      <c r="K3" s="54">
        <f>IFERROR('Wniosek 2029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- 2029 r.'!C27</f>
        <v>0</v>
      </c>
      <c r="AG3" s="52">
        <f>'Zał. nr 2 kalkulacja - 2029 r.'!D27</f>
        <v>0</v>
      </c>
      <c r="AH3" s="52">
        <f>'Zał. nr 2 kalkulacja - 2029 r.'!E27</f>
        <v>0</v>
      </c>
      <c r="AI3" s="52">
        <f>'Zał. nr 2 kalkulacja - 2029 r.'!F27</f>
        <v>0</v>
      </c>
      <c r="AJ3" s="52">
        <f>'Zał. nr 2 kalkulacja - 2029 r.'!G27</f>
        <v>0</v>
      </c>
      <c r="AK3" s="52">
        <f>'Zał. nr 2 kalkulacja - 2029 r.'!H27</f>
        <v>0</v>
      </c>
      <c r="AL3" s="52">
        <f>'Zał. nr 2 kalkulacja - 2029 r.'!I27</f>
        <v>0</v>
      </c>
      <c r="AM3" s="52">
        <f>'Zał. nr 2 kalkulacja - 2029 r.'!J27</f>
        <v>0</v>
      </c>
      <c r="AN3" s="52">
        <f>'Zał. nr 2 kalkulacja - 2029 r.'!K27</f>
        <v>0</v>
      </c>
      <c r="AO3" s="52">
        <f>'Zał. nr 2 kalkulacja - 2029 r.'!L27</f>
        <v>0</v>
      </c>
      <c r="AP3" s="52">
        <f>'Zał. nr 2 kalkulacja - 2029 r.'!M27</f>
        <v>0</v>
      </c>
      <c r="AQ3" s="52">
        <f>'Zał. nr 2 kalkulacja - 2029 r.'!N27</f>
        <v>0</v>
      </c>
    </row>
    <row r="4" spans="1:43" s="52" customFormat="1" x14ac:dyDescent="0.25">
      <c r="A4" s="52" t="str">
        <f>'Wniosek 2029 r.'!A42</f>
        <v/>
      </c>
      <c r="B4" s="60" t="str">
        <f>'Wniosek 2029 r.'!B42</f>
        <v/>
      </c>
      <c r="C4" s="58" t="str">
        <f>'Wniosek 2029 r.'!E42</f>
        <v/>
      </c>
      <c r="D4" s="58" t="str">
        <f>'Wniosek 2029 r.'!G42</f>
        <v/>
      </c>
      <c r="E4" s="55">
        <f>'Wniosek 2029 r.'!C167</f>
        <v>0</v>
      </c>
      <c r="F4" s="55">
        <f>'Wniosek 2029 r.'!C398</f>
        <v>0</v>
      </c>
      <c r="G4" s="57">
        <f>'Wniosek 2029 r.'!C283</f>
        <v>0</v>
      </c>
      <c r="H4" s="56">
        <f>'Wniosek 2029 r.'!D283</f>
        <v>0</v>
      </c>
      <c r="I4" s="64">
        <f>'Wniosek 2029 r.'!F283</f>
        <v>0</v>
      </c>
      <c r="J4" s="55">
        <f>'Wniosek 2029 r.'!H283</f>
        <v>0</v>
      </c>
      <c r="K4" s="54">
        <f>IFERROR('Wniosek 2029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- 2029 r.'!C28</f>
        <v>0</v>
      </c>
      <c r="AG4" s="52">
        <f>'Zał. nr 2 kalkulacja - 2029 r.'!D28</f>
        <v>0</v>
      </c>
      <c r="AH4" s="52">
        <f>'Zał. nr 2 kalkulacja - 2029 r.'!E28</f>
        <v>0</v>
      </c>
      <c r="AI4" s="52">
        <f>'Zał. nr 2 kalkulacja - 2029 r.'!F28</f>
        <v>0</v>
      </c>
      <c r="AJ4" s="52">
        <f>'Zał. nr 2 kalkulacja - 2029 r.'!G28</f>
        <v>0</v>
      </c>
      <c r="AK4" s="52">
        <f>'Zał. nr 2 kalkulacja - 2029 r.'!H28</f>
        <v>0</v>
      </c>
      <c r="AL4" s="52">
        <f>'Zał. nr 2 kalkulacja - 2029 r.'!I28</f>
        <v>0</v>
      </c>
      <c r="AM4" s="52">
        <f>'Zał. nr 2 kalkulacja - 2029 r.'!J28</f>
        <v>0</v>
      </c>
      <c r="AN4" s="52">
        <f>'Zał. nr 2 kalkulacja - 2029 r.'!K28</f>
        <v>0</v>
      </c>
      <c r="AO4" s="52">
        <f>'Zał. nr 2 kalkulacja - 2029 r.'!L28</f>
        <v>0</v>
      </c>
      <c r="AP4" s="52">
        <f>'Zał. nr 2 kalkulacja - 2029 r.'!M28</f>
        <v>0</v>
      </c>
      <c r="AQ4" s="52">
        <f>'Zał. nr 2 kalkulacja - 2029 r.'!N28</f>
        <v>0</v>
      </c>
    </row>
    <row r="5" spans="1:43" s="52" customFormat="1" x14ac:dyDescent="0.25">
      <c r="A5" s="52" t="str">
        <f>'Wniosek 2029 r.'!A43</f>
        <v/>
      </c>
      <c r="B5" s="60" t="str">
        <f>'Wniosek 2029 r.'!B43</f>
        <v/>
      </c>
      <c r="C5" s="58" t="str">
        <f>'Wniosek 2029 r.'!E43</f>
        <v/>
      </c>
      <c r="D5" s="58" t="str">
        <f>'Wniosek 2029 r.'!G43</f>
        <v/>
      </c>
      <c r="E5" s="55">
        <f>'Wniosek 2029 r.'!C168</f>
        <v>0</v>
      </c>
      <c r="F5" s="55">
        <f>'Wniosek 2029 r.'!C399</f>
        <v>0</v>
      </c>
      <c r="G5" s="57">
        <f>'Wniosek 2029 r.'!C284</f>
        <v>0</v>
      </c>
      <c r="H5" s="56">
        <f>'Wniosek 2029 r.'!D284</f>
        <v>0</v>
      </c>
      <c r="I5" s="64">
        <f>'Wniosek 2029 r.'!F284</f>
        <v>0</v>
      </c>
      <c r="J5" s="55">
        <f>'Wniosek 2029 r.'!H284</f>
        <v>0</v>
      </c>
      <c r="K5" s="54">
        <f>IFERROR('Wniosek 2029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- 2029 r.'!C29</f>
        <v>0</v>
      </c>
      <c r="AG5" s="52">
        <f>'Zał. nr 2 kalkulacja - 2029 r.'!D29</f>
        <v>0</v>
      </c>
      <c r="AH5" s="52">
        <f>'Zał. nr 2 kalkulacja - 2029 r.'!E29</f>
        <v>0</v>
      </c>
      <c r="AI5" s="52">
        <f>'Zał. nr 2 kalkulacja - 2029 r.'!F29</f>
        <v>0</v>
      </c>
      <c r="AJ5" s="52">
        <f>'Zał. nr 2 kalkulacja - 2029 r.'!G29</f>
        <v>0</v>
      </c>
      <c r="AK5" s="52">
        <f>'Zał. nr 2 kalkulacja - 2029 r.'!H29</f>
        <v>0</v>
      </c>
      <c r="AL5" s="52">
        <f>'Zał. nr 2 kalkulacja - 2029 r.'!I29</f>
        <v>0</v>
      </c>
      <c r="AM5" s="52">
        <f>'Zał. nr 2 kalkulacja - 2029 r.'!J29</f>
        <v>0</v>
      </c>
      <c r="AN5" s="52">
        <f>'Zał. nr 2 kalkulacja - 2029 r.'!K29</f>
        <v>0</v>
      </c>
      <c r="AO5" s="52">
        <f>'Zał. nr 2 kalkulacja - 2029 r.'!L29</f>
        <v>0</v>
      </c>
      <c r="AP5" s="52">
        <f>'Zał. nr 2 kalkulacja - 2029 r.'!M29</f>
        <v>0</v>
      </c>
      <c r="AQ5" s="52">
        <f>'Zał. nr 2 kalkulacja - 2029 r.'!N29</f>
        <v>0</v>
      </c>
    </row>
    <row r="6" spans="1:43" s="52" customFormat="1" x14ac:dyDescent="0.25">
      <c r="A6" s="52" t="str">
        <f>'Wniosek 2029 r.'!A44</f>
        <v/>
      </c>
      <c r="B6" s="60" t="str">
        <f>'Wniosek 2029 r.'!B44</f>
        <v/>
      </c>
      <c r="C6" s="58" t="str">
        <f>'Wniosek 2029 r.'!E44</f>
        <v/>
      </c>
      <c r="D6" s="58" t="str">
        <f>'Wniosek 2029 r.'!G44</f>
        <v/>
      </c>
      <c r="E6" s="55">
        <f>'Wniosek 2029 r.'!C169</f>
        <v>0</v>
      </c>
      <c r="F6" s="55">
        <f>'Wniosek 2029 r.'!C400</f>
        <v>0</v>
      </c>
      <c r="G6" s="57">
        <f>'Wniosek 2029 r.'!C285</f>
        <v>0</v>
      </c>
      <c r="H6" s="56">
        <f>'Wniosek 2029 r.'!D285</f>
        <v>0</v>
      </c>
      <c r="I6" s="64">
        <f>'Wniosek 2029 r.'!F285</f>
        <v>0</v>
      </c>
      <c r="J6" s="55">
        <f>'Wniosek 2029 r.'!H285</f>
        <v>0</v>
      </c>
      <c r="K6" s="54">
        <f>IFERROR('Wniosek 2029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- 2029 r.'!C30</f>
        <v>0</v>
      </c>
      <c r="AG6" s="52">
        <f>'Zał. nr 2 kalkulacja - 2029 r.'!D30</f>
        <v>0</v>
      </c>
      <c r="AH6" s="52">
        <f>'Zał. nr 2 kalkulacja - 2029 r.'!E30</f>
        <v>0</v>
      </c>
      <c r="AI6" s="52">
        <f>'Zał. nr 2 kalkulacja - 2029 r.'!F30</f>
        <v>0</v>
      </c>
      <c r="AJ6" s="52">
        <f>'Zał. nr 2 kalkulacja - 2029 r.'!G30</f>
        <v>0</v>
      </c>
      <c r="AK6" s="52">
        <f>'Zał. nr 2 kalkulacja - 2029 r.'!H30</f>
        <v>0</v>
      </c>
      <c r="AL6" s="52">
        <f>'Zał. nr 2 kalkulacja - 2029 r.'!I30</f>
        <v>0</v>
      </c>
      <c r="AM6" s="52">
        <f>'Zał. nr 2 kalkulacja - 2029 r.'!J30</f>
        <v>0</v>
      </c>
      <c r="AN6" s="52">
        <f>'Zał. nr 2 kalkulacja - 2029 r.'!K30</f>
        <v>0</v>
      </c>
      <c r="AO6" s="52">
        <f>'Zał. nr 2 kalkulacja - 2029 r.'!L30</f>
        <v>0</v>
      </c>
      <c r="AP6" s="52">
        <f>'Zał. nr 2 kalkulacja - 2029 r.'!M30</f>
        <v>0</v>
      </c>
      <c r="AQ6" s="52">
        <f>'Zał. nr 2 kalkulacja - 2029 r.'!N30</f>
        <v>0</v>
      </c>
    </row>
    <row r="7" spans="1:43" s="52" customFormat="1" x14ac:dyDescent="0.25">
      <c r="A7" s="52" t="str">
        <f>'Wniosek 2029 r.'!A45</f>
        <v/>
      </c>
      <c r="B7" s="60" t="str">
        <f>'Wniosek 2029 r.'!B45</f>
        <v/>
      </c>
      <c r="C7" s="58" t="str">
        <f>'Wniosek 2029 r.'!E45</f>
        <v/>
      </c>
      <c r="D7" s="58" t="str">
        <f>'Wniosek 2029 r.'!G45</f>
        <v/>
      </c>
      <c r="E7" s="55">
        <f>'Wniosek 2029 r.'!C170</f>
        <v>0</v>
      </c>
      <c r="F7" s="55">
        <f>'Wniosek 2029 r.'!C401</f>
        <v>0</v>
      </c>
      <c r="G7" s="57">
        <f>'Wniosek 2029 r.'!C286</f>
        <v>0</v>
      </c>
      <c r="H7" s="56">
        <f>'Wniosek 2029 r.'!D286</f>
        <v>0</v>
      </c>
      <c r="I7" s="64">
        <f>'Wniosek 2029 r.'!F286</f>
        <v>0</v>
      </c>
      <c r="J7" s="55">
        <f>'Wniosek 2029 r.'!H286</f>
        <v>0</v>
      </c>
      <c r="K7" s="54">
        <f>IFERROR('Wniosek 2029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- 2029 r.'!C31</f>
        <v>0</v>
      </c>
      <c r="AG7" s="52">
        <f>'Zał. nr 2 kalkulacja - 2029 r.'!D31</f>
        <v>0</v>
      </c>
      <c r="AH7" s="52">
        <f>'Zał. nr 2 kalkulacja - 2029 r.'!E31</f>
        <v>0</v>
      </c>
      <c r="AI7" s="52">
        <f>'Zał. nr 2 kalkulacja - 2029 r.'!F31</f>
        <v>0</v>
      </c>
      <c r="AJ7" s="52">
        <f>'Zał. nr 2 kalkulacja - 2029 r.'!G31</f>
        <v>0</v>
      </c>
      <c r="AK7" s="52">
        <f>'Zał. nr 2 kalkulacja - 2029 r.'!H31</f>
        <v>0</v>
      </c>
      <c r="AL7" s="52">
        <f>'Zał. nr 2 kalkulacja - 2029 r.'!I31</f>
        <v>0</v>
      </c>
      <c r="AM7" s="52">
        <f>'Zał. nr 2 kalkulacja - 2029 r.'!J31</f>
        <v>0</v>
      </c>
      <c r="AN7" s="52">
        <f>'Zał. nr 2 kalkulacja - 2029 r.'!K31</f>
        <v>0</v>
      </c>
      <c r="AO7" s="52">
        <f>'Zał. nr 2 kalkulacja - 2029 r.'!L31</f>
        <v>0</v>
      </c>
      <c r="AP7" s="52">
        <f>'Zał. nr 2 kalkulacja - 2029 r.'!M31</f>
        <v>0</v>
      </c>
      <c r="AQ7" s="52">
        <f>'Zał. nr 2 kalkulacja - 2029 r.'!N31</f>
        <v>0</v>
      </c>
    </row>
    <row r="8" spans="1:43" s="52" customFormat="1" x14ac:dyDescent="0.25">
      <c r="A8" s="52" t="str">
        <f>'Wniosek 2029 r.'!A46</f>
        <v/>
      </c>
      <c r="B8" s="60" t="str">
        <f>'Wniosek 2029 r.'!B46</f>
        <v/>
      </c>
      <c r="C8" s="58" t="str">
        <f>'Wniosek 2029 r.'!E46</f>
        <v/>
      </c>
      <c r="D8" s="58" t="str">
        <f>'Wniosek 2029 r.'!G46</f>
        <v/>
      </c>
      <c r="E8" s="55">
        <f>'Wniosek 2029 r.'!C171</f>
        <v>0</v>
      </c>
      <c r="F8" s="55">
        <f>'Wniosek 2029 r.'!C402</f>
        <v>0</v>
      </c>
      <c r="G8" s="57">
        <f>'Wniosek 2029 r.'!C287</f>
        <v>0</v>
      </c>
      <c r="H8" s="56">
        <f>'Wniosek 2029 r.'!D287</f>
        <v>0</v>
      </c>
      <c r="I8" s="64">
        <f>'Wniosek 2029 r.'!F287</f>
        <v>0</v>
      </c>
      <c r="J8" s="55">
        <f>'Wniosek 2029 r.'!H287</f>
        <v>0</v>
      </c>
      <c r="K8" s="54">
        <f>IFERROR('Wniosek 2029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- 2029 r.'!C32</f>
        <v>0</v>
      </c>
      <c r="AG8" s="52">
        <f>'Zał. nr 2 kalkulacja - 2029 r.'!D32</f>
        <v>0</v>
      </c>
      <c r="AH8" s="52">
        <f>'Zał. nr 2 kalkulacja - 2029 r.'!E32</f>
        <v>0</v>
      </c>
      <c r="AI8" s="52">
        <f>'Zał. nr 2 kalkulacja - 2029 r.'!F32</f>
        <v>0</v>
      </c>
      <c r="AJ8" s="52">
        <f>'Zał. nr 2 kalkulacja - 2029 r.'!G32</f>
        <v>0</v>
      </c>
      <c r="AK8" s="52">
        <f>'Zał. nr 2 kalkulacja - 2029 r.'!H32</f>
        <v>0</v>
      </c>
      <c r="AL8" s="52">
        <f>'Zał. nr 2 kalkulacja - 2029 r.'!I32</f>
        <v>0</v>
      </c>
      <c r="AM8" s="52">
        <f>'Zał. nr 2 kalkulacja - 2029 r.'!J32</f>
        <v>0</v>
      </c>
      <c r="AN8" s="52">
        <f>'Zał. nr 2 kalkulacja - 2029 r.'!K32</f>
        <v>0</v>
      </c>
      <c r="AO8" s="52">
        <f>'Zał. nr 2 kalkulacja - 2029 r.'!L32</f>
        <v>0</v>
      </c>
      <c r="AP8" s="52">
        <f>'Zał. nr 2 kalkulacja - 2029 r.'!M32</f>
        <v>0</v>
      </c>
      <c r="AQ8" s="52">
        <f>'Zał. nr 2 kalkulacja - 2029 r.'!N32</f>
        <v>0</v>
      </c>
    </row>
    <row r="9" spans="1:43" s="52" customFormat="1" x14ac:dyDescent="0.25">
      <c r="A9" s="52" t="str">
        <f>'Wniosek 2029 r.'!A47</f>
        <v/>
      </c>
      <c r="B9" s="60" t="str">
        <f>'Wniosek 2029 r.'!B47</f>
        <v/>
      </c>
      <c r="C9" s="58" t="str">
        <f>'Wniosek 2029 r.'!E47</f>
        <v/>
      </c>
      <c r="D9" s="58" t="str">
        <f>'Wniosek 2029 r.'!G47</f>
        <v/>
      </c>
      <c r="E9" s="55">
        <f>'Wniosek 2029 r.'!C172</f>
        <v>0</v>
      </c>
      <c r="F9" s="55">
        <f>'Wniosek 2029 r.'!C403</f>
        <v>0</v>
      </c>
      <c r="G9" s="57">
        <f>'Wniosek 2029 r.'!C288</f>
        <v>0</v>
      </c>
      <c r="H9" s="56">
        <f>'Wniosek 2029 r.'!D288</f>
        <v>0</v>
      </c>
      <c r="I9" s="64">
        <f>'Wniosek 2029 r.'!F288</f>
        <v>0</v>
      </c>
      <c r="J9" s="55">
        <f>'Wniosek 2029 r.'!H288</f>
        <v>0</v>
      </c>
      <c r="K9" s="54">
        <f>IFERROR('Wniosek 2029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- 2029 r.'!C33</f>
        <v>0</v>
      </c>
      <c r="AG9" s="52">
        <f>'Zał. nr 2 kalkulacja - 2029 r.'!D33</f>
        <v>0</v>
      </c>
      <c r="AH9" s="52">
        <f>'Zał. nr 2 kalkulacja - 2029 r.'!E33</f>
        <v>0</v>
      </c>
      <c r="AI9" s="52">
        <f>'Zał. nr 2 kalkulacja - 2029 r.'!F33</f>
        <v>0</v>
      </c>
      <c r="AJ9" s="52">
        <f>'Zał. nr 2 kalkulacja - 2029 r.'!G33</f>
        <v>0</v>
      </c>
      <c r="AK9" s="52">
        <f>'Zał. nr 2 kalkulacja - 2029 r.'!H33</f>
        <v>0</v>
      </c>
      <c r="AL9" s="52">
        <f>'Zał. nr 2 kalkulacja - 2029 r.'!I33</f>
        <v>0</v>
      </c>
      <c r="AM9" s="52">
        <f>'Zał. nr 2 kalkulacja - 2029 r.'!J33</f>
        <v>0</v>
      </c>
      <c r="AN9" s="52">
        <f>'Zał. nr 2 kalkulacja - 2029 r.'!K33</f>
        <v>0</v>
      </c>
      <c r="AO9" s="52">
        <f>'Zał. nr 2 kalkulacja - 2029 r.'!L33</f>
        <v>0</v>
      </c>
      <c r="AP9" s="52">
        <f>'Zał. nr 2 kalkulacja - 2029 r.'!M33</f>
        <v>0</v>
      </c>
      <c r="AQ9" s="52">
        <f>'Zał. nr 2 kalkulacja - 2029 r.'!N33</f>
        <v>0</v>
      </c>
    </row>
    <row r="10" spans="1:43" s="52" customFormat="1" x14ac:dyDescent="0.25">
      <c r="A10" s="52" t="str">
        <f>'Wniosek 2029 r.'!A48</f>
        <v/>
      </c>
      <c r="B10" s="60" t="str">
        <f>'Wniosek 2029 r.'!B48</f>
        <v/>
      </c>
      <c r="C10" s="58" t="str">
        <f>'Wniosek 2029 r.'!E48</f>
        <v/>
      </c>
      <c r="D10" s="58" t="str">
        <f>'Wniosek 2029 r.'!G48</f>
        <v/>
      </c>
      <c r="E10" s="55">
        <f>'Wniosek 2029 r.'!C173</f>
        <v>0</v>
      </c>
      <c r="F10" s="55">
        <f>'Wniosek 2029 r.'!C404</f>
        <v>0</v>
      </c>
      <c r="G10" s="57">
        <f>'Wniosek 2029 r.'!C289</f>
        <v>0</v>
      </c>
      <c r="H10" s="56">
        <f>'Wniosek 2029 r.'!D289</f>
        <v>0</v>
      </c>
      <c r="I10" s="64">
        <f>'Wniosek 2029 r.'!F289</f>
        <v>0</v>
      </c>
      <c r="J10" s="55">
        <f>'Wniosek 2029 r.'!H289</f>
        <v>0</v>
      </c>
      <c r="K10" s="54">
        <f>IFERROR('Wniosek 2029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- 2029 r.'!C34</f>
        <v>0</v>
      </c>
      <c r="AG10" s="52">
        <f>'Zał. nr 2 kalkulacja - 2029 r.'!D34</f>
        <v>0</v>
      </c>
      <c r="AH10" s="52">
        <f>'Zał. nr 2 kalkulacja - 2029 r.'!E34</f>
        <v>0</v>
      </c>
      <c r="AI10" s="52">
        <f>'Zał. nr 2 kalkulacja - 2029 r.'!F34</f>
        <v>0</v>
      </c>
      <c r="AJ10" s="52">
        <f>'Zał. nr 2 kalkulacja - 2029 r.'!G34</f>
        <v>0</v>
      </c>
      <c r="AK10" s="52">
        <f>'Zał. nr 2 kalkulacja - 2029 r.'!H34</f>
        <v>0</v>
      </c>
      <c r="AL10" s="52">
        <f>'Zał. nr 2 kalkulacja - 2029 r.'!I34</f>
        <v>0</v>
      </c>
      <c r="AM10" s="52">
        <f>'Zał. nr 2 kalkulacja - 2029 r.'!J34</f>
        <v>0</v>
      </c>
      <c r="AN10" s="52">
        <f>'Zał. nr 2 kalkulacja - 2029 r.'!K34</f>
        <v>0</v>
      </c>
      <c r="AO10" s="52">
        <f>'Zał. nr 2 kalkulacja - 2029 r.'!L34</f>
        <v>0</v>
      </c>
      <c r="AP10" s="52">
        <f>'Zał. nr 2 kalkulacja - 2029 r.'!M34</f>
        <v>0</v>
      </c>
      <c r="AQ10" s="52">
        <f>'Zał. nr 2 kalkulacja - 2029 r.'!N34</f>
        <v>0</v>
      </c>
    </row>
    <row r="11" spans="1:43" s="52" customFormat="1" x14ac:dyDescent="0.25">
      <c r="A11" s="52" t="str">
        <f>'Wniosek 2029 r.'!A49</f>
        <v/>
      </c>
      <c r="B11" s="60" t="str">
        <f>'Wniosek 2029 r.'!B49</f>
        <v/>
      </c>
      <c r="C11" s="58" t="str">
        <f>'Wniosek 2029 r.'!E49</f>
        <v/>
      </c>
      <c r="D11" s="58" t="str">
        <f>'Wniosek 2029 r.'!G49</f>
        <v/>
      </c>
      <c r="E11" s="55">
        <f>'Wniosek 2029 r.'!C174</f>
        <v>0</v>
      </c>
      <c r="F11" s="55">
        <f>'Wniosek 2029 r.'!C405</f>
        <v>0</v>
      </c>
      <c r="G11" s="57">
        <f>'Wniosek 2029 r.'!C290</f>
        <v>0</v>
      </c>
      <c r="H11" s="56">
        <f>'Wniosek 2029 r.'!D290</f>
        <v>0</v>
      </c>
      <c r="I11" s="64">
        <f>'Wniosek 2029 r.'!F290</f>
        <v>0</v>
      </c>
      <c r="J11" s="55">
        <f>'Wniosek 2029 r.'!H290</f>
        <v>0</v>
      </c>
      <c r="K11" s="54">
        <f>IFERROR('Wniosek 2029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- 2029 r.'!C35</f>
        <v>0</v>
      </c>
      <c r="AG11" s="52">
        <f>'Zał. nr 2 kalkulacja - 2029 r.'!D35</f>
        <v>0</v>
      </c>
      <c r="AH11" s="52">
        <f>'Zał. nr 2 kalkulacja - 2029 r.'!E35</f>
        <v>0</v>
      </c>
      <c r="AI11" s="52">
        <f>'Zał. nr 2 kalkulacja - 2029 r.'!F35</f>
        <v>0</v>
      </c>
      <c r="AJ11" s="52">
        <f>'Zał. nr 2 kalkulacja - 2029 r.'!G35</f>
        <v>0</v>
      </c>
      <c r="AK11" s="52">
        <f>'Zał. nr 2 kalkulacja - 2029 r.'!H35</f>
        <v>0</v>
      </c>
      <c r="AL11" s="52">
        <f>'Zał. nr 2 kalkulacja - 2029 r.'!I35</f>
        <v>0</v>
      </c>
      <c r="AM11" s="52">
        <f>'Zał. nr 2 kalkulacja - 2029 r.'!J35</f>
        <v>0</v>
      </c>
      <c r="AN11" s="52">
        <f>'Zał. nr 2 kalkulacja - 2029 r.'!K35</f>
        <v>0</v>
      </c>
      <c r="AO11" s="52">
        <f>'Zał. nr 2 kalkulacja - 2029 r.'!L35</f>
        <v>0</v>
      </c>
      <c r="AP11" s="52">
        <f>'Zał. nr 2 kalkulacja - 2029 r.'!M35</f>
        <v>0</v>
      </c>
      <c r="AQ11" s="52">
        <f>'Zał. nr 2 kalkulacja - 2029 r.'!N35</f>
        <v>0</v>
      </c>
    </row>
    <row r="12" spans="1:43" s="52" customFormat="1" x14ac:dyDescent="0.25">
      <c r="A12" s="52" t="str">
        <f>'Wniosek 2029 r.'!A50</f>
        <v/>
      </c>
      <c r="B12" s="60" t="str">
        <f>'Wniosek 2029 r.'!B50</f>
        <v/>
      </c>
      <c r="C12" s="58" t="str">
        <f>'Wniosek 2029 r.'!E50</f>
        <v/>
      </c>
      <c r="D12" s="58" t="str">
        <f>'Wniosek 2029 r.'!G50</f>
        <v/>
      </c>
      <c r="E12" s="55">
        <f>'Wniosek 2029 r.'!C175</f>
        <v>0</v>
      </c>
      <c r="F12" s="55">
        <f>'Wniosek 2029 r.'!C406</f>
        <v>0</v>
      </c>
      <c r="G12" s="57">
        <f>'Wniosek 2029 r.'!C291</f>
        <v>0</v>
      </c>
      <c r="H12" s="56">
        <f>'Wniosek 2029 r.'!D291</f>
        <v>0</v>
      </c>
      <c r="I12" s="64">
        <f>'Wniosek 2029 r.'!F291</f>
        <v>0</v>
      </c>
      <c r="J12" s="55">
        <f>'Wniosek 2029 r.'!H291</f>
        <v>0</v>
      </c>
      <c r="K12" s="54">
        <f>IFERROR('Wniosek 2029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- 2029 r.'!C36</f>
        <v>0</v>
      </c>
      <c r="AG12" s="52">
        <f>'Zał. nr 2 kalkulacja - 2029 r.'!D36</f>
        <v>0</v>
      </c>
      <c r="AH12" s="52">
        <f>'Zał. nr 2 kalkulacja - 2029 r.'!E36</f>
        <v>0</v>
      </c>
      <c r="AI12" s="52">
        <f>'Zał. nr 2 kalkulacja - 2029 r.'!F36</f>
        <v>0</v>
      </c>
      <c r="AJ12" s="52">
        <f>'Zał. nr 2 kalkulacja - 2029 r.'!G36</f>
        <v>0</v>
      </c>
      <c r="AK12" s="52">
        <f>'Zał. nr 2 kalkulacja - 2029 r.'!H36</f>
        <v>0</v>
      </c>
      <c r="AL12" s="52">
        <f>'Zał. nr 2 kalkulacja - 2029 r.'!I36</f>
        <v>0</v>
      </c>
      <c r="AM12" s="52">
        <f>'Zał. nr 2 kalkulacja - 2029 r.'!J36</f>
        <v>0</v>
      </c>
      <c r="AN12" s="52">
        <f>'Zał. nr 2 kalkulacja - 2029 r.'!K36</f>
        <v>0</v>
      </c>
      <c r="AO12" s="52">
        <f>'Zał. nr 2 kalkulacja - 2029 r.'!L36</f>
        <v>0</v>
      </c>
      <c r="AP12" s="52">
        <f>'Zał. nr 2 kalkulacja - 2029 r.'!M36</f>
        <v>0</v>
      </c>
      <c r="AQ12" s="52">
        <f>'Zał. nr 2 kalkulacja - 2029 r.'!N36</f>
        <v>0</v>
      </c>
    </row>
    <row r="13" spans="1:43" s="52" customFormat="1" x14ac:dyDescent="0.25">
      <c r="A13" s="52" t="str">
        <f>'Wniosek 2029 r.'!A51</f>
        <v/>
      </c>
      <c r="B13" s="60" t="str">
        <f>'Wniosek 2029 r.'!B51</f>
        <v/>
      </c>
      <c r="C13" s="58" t="str">
        <f>'Wniosek 2029 r.'!E51</f>
        <v/>
      </c>
      <c r="D13" s="58" t="str">
        <f>'Wniosek 2029 r.'!G51</f>
        <v/>
      </c>
      <c r="E13" s="55">
        <f>'Wniosek 2029 r.'!C176</f>
        <v>0</v>
      </c>
      <c r="F13" s="55">
        <f>'Wniosek 2029 r.'!C407</f>
        <v>0</v>
      </c>
      <c r="G13" s="57">
        <f>'Wniosek 2029 r.'!C292</f>
        <v>0</v>
      </c>
      <c r="H13" s="56">
        <f>'Wniosek 2029 r.'!D292</f>
        <v>0</v>
      </c>
      <c r="I13" s="64">
        <f>'Wniosek 2029 r.'!F292</f>
        <v>0</v>
      </c>
      <c r="J13" s="55">
        <f>'Wniosek 2029 r.'!H292</f>
        <v>0</v>
      </c>
      <c r="K13" s="54">
        <f>IFERROR('Wniosek 2029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- 2029 r.'!C37</f>
        <v>0</v>
      </c>
      <c r="AG13" s="52">
        <f>'Zał. nr 2 kalkulacja - 2029 r.'!D37</f>
        <v>0</v>
      </c>
      <c r="AH13" s="52">
        <f>'Zał. nr 2 kalkulacja - 2029 r.'!E37</f>
        <v>0</v>
      </c>
      <c r="AI13" s="52">
        <f>'Zał. nr 2 kalkulacja - 2029 r.'!F37</f>
        <v>0</v>
      </c>
      <c r="AJ13" s="52">
        <f>'Zał. nr 2 kalkulacja - 2029 r.'!G37</f>
        <v>0</v>
      </c>
      <c r="AK13" s="52">
        <f>'Zał. nr 2 kalkulacja - 2029 r.'!H37</f>
        <v>0</v>
      </c>
      <c r="AL13" s="52">
        <f>'Zał. nr 2 kalkulacja - 2029 r.'!I37</f>
        <v>0</v>
      </c>
      <c r="AM13" s="52">
        <f>'Zał. nr 2 kalkulacja - 2029 r.'!J37</f>
        <v>0</v>
      </c>
      <c r="AN13" s="52">
        <f>'Zał. nr 2 kalkulacja - 2029 r.'!K37</f>
        <v>0</v>
      </c>
      <c r="AO13" s="52">
        <f>'Zał. nr 2 kalkulacja - 2029 r.'!L37</f>
        <v>0</v>
      </c>
      <c r="AP13" s="52">
        <f>'Zał. nr 2 kalkulacja - 2029 r.'!M37</f>
        <v>0</v>
      </c>
      <c r="AQ13" s="52">
        <f>'Zał. nr 2 kalkulacja - 2029 r.'!N37</f>
        <v>0</v>
      </c>
    </row>
    <row r="14" spans="1:43" s="52" customFormat="1" x14ac:dyDescent="0.25">
      <c r="A14" s="52" t="str">
        <f>'Wniosek 2029 r.'!A52</f>
        <v/>
      </c>
      <c r="B14" s="60" t="str">
        <f>'Wniosek 2029 r.'!B52</f>
        <v/>
      </c>
      <c r="C14" s="58" t="str">
        <f>'Wniosek 2029 r.'!E52</f>
        <v/>
      </c>
      <c r="D14" s="58" t="str">
        <f>'Wniosek 2029 r.'!G52</f>
        <v/>
      </c>
      <c r="E14" s="55">
        <f>'Wniosek 2029 r.'!C177</f>
        <v>0</v>
      </c>
      <c r="F14" s="55">
        <f>'Wniosek 2029 r.'!C408</f>
        <v>0</v>
      </c>
      <c r="G14" s="57">
        <f>'Wniosek 2029 r.'!C293</f>
        <v>0</v>
      </c>
      <c r="H14" s="56">
        <f>'Wniosek 2029 r.'!D293</f>
        <v>0</v>
      </c>
      <c r="I14" s="64">
        <f>'Wniosek 2029 r.'!F293</f>
        <v>0</v>
      </c>
      <c r="J14" s="55">
        <f>'Wniosek 2029 r.'!H293</f>
        <v>0</v>
      </c>
      <c r="K14" s="54">
        <f>IFERROR('Wniosek 2029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- 2029 r.'!C38</f>
        <v>0</v>
      </c>
      <c r="AG14" s="52">
        <f>'Zał. nr 2 kalkulacja - 2029 r.'!D38</f>
        <v>0</v>
      </c>
      <c r="AH14" s="52">
        <f>'Zał. nr 2 kalkulacja - 2029 r.'!E38</f>
        <v>0</v>
      </c>
      <c r="AI14" s="52">
        <f>'Zał. nr 2 kalkulacja - 2029 r.'!F38</f>
        <v>0</v>
      </c>
      <c r="AJ14" s="52">
        <f>'Zał. nr 2 kalkulacja - 2029 r.'!G38</f>
        <v>0</v>
      </c>
      <c r="AK14" s="52">
        <f>'Zał. nr 2 kalkulacja - 2029 r.'!H38</f>
        <v>0</v>
      </c>
      <c r="AL14" s="52">
        <f>'Zał. nr 2 kalkulacja - 2029 r.'!I38</f>
        <v>0</v>
      </c>
      <c r="AM14" s="52">
        <f>'Zał. nr 2 kalkulacja - 2029 r.'!J38</f>
        <v>0</v>
      </c>
      <c r="AN14" s="52">
        <f>'Zał. nr 2 kalkulacja - 2029 r.'!K38</f>
        <v>0</v>
      </c>
      <c r="AO14" s="52">
        <f>'Zał. nr 2 kalkulacja - 2029 r.'!L38</f>
        <v>0</v>
      </c>
      <c r="AP14" s="52">
        <f>'Zał. nr 2 kalkulacja - 2029 r.'!M38</f>
        <v>0</v>
      </c>
      <c r="AQ14" s="52">
        <f>'Zał. nr 2 kalkulacja - 2029 r.'!N38</f>
        <v>0</v>
      </c>
    </row>
    <row r="15" spans="1:43" s="52" customFormat="1" x14ac:dyDescent="0.25">
      <c r="A15" s="52" t="str">
        <f>'Wniosek 2029 r.'!A53</f>
        <v/>
      </c>
      <c r="B15" s="60" t="str">
        <f>'Wniosek 2029 r.'!B53</f>
        <v/>
      </c>
      <c r="C15" s="58" t="str">
        <f>'Wniosek 2029 r.'!E53</f>
        <v/>
      </c>
      <c r="D15" s="58" t="str">
        <f>'Wniosek 2029 r.'!G53</f>
        <v/>
      </c>
      <c r="E15" s="55">
        <f>'Wniosek 2029 r.'!C178</f>
        <v>0</v>
      </c>
      <c r="F15" s="55">
        <f>'Wniosek 2029 r.'!C409</f>
        <v>0</v>
      </c>
      <c r="G15" s="57">
        <f>'Wniosek 2029 r.'!C294</f>
        <v>0</v>
      </c>
      <c r="H15" s="56">
        <f>'Wniosek 2029 r.'!D294</f>
        <v>0</v>
      </c>
      <c r="I15" s="64">
        <f>'Wniosek 2029 r.'!F294</f>
        <v>0</v>
      </c>
      <c r="J15" s="55">
        <f>'Wniosek 2029 r.'!H294</f>
        <v>0</v>
      </c>
      <c r="K15" s="54">
        <f>IFERROR('Wniosek 2029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- 2029 r.'!C39</f>
        <v>0</v>
      </c>
      <c r="AG15" s="52">
        <f>'Zał. nr 2 kalkulacja - 2029 r.'!D39</f>
        <v>0</v>
      </c>
      <c r="AH15" s="52">
        <f>'Zał. nr 2 kalkulacja - 2029 r.'!E39</f>
        <v>0</v>
      </c>
      <c r="AI15" s="52">
        <f>'Zał. nr 2 kalkulacja - 2029 r.'!F39</f>
        <v>0</v>
      </c>
      <c r="AJ15" s="52">
        <f>'Zał. nr 2 kalkulacja - 2029 r.'!G39</f>
        <v>0</v>
      </c>
      <c r="AK15" s="52">
        <f>'Zał. nr 2 kalkulacja - 2029 r.'!H39</f>
        <v>0</v>
      </c>
      <c r="AL15" s="52">
        <f>'Zał. nr 2 kalkulacja - 2029 r.'!I39</f>
        <v>0</v>
      </c>
      <c r="AM15" s="52">
        <f>'Zał. nr 2 kalkulacja - 2029 r.'!J39</f>
        <v>0</v>
      </c>
      <c r="AN15" s="52">
        <f>'Zał. nr 2 kalkulacja - 2029 r.'!K39</f>
        <v>0</v>
      </c>
      <c r="AO15" s="52">
        <f>'Zał. nr 2 kalkulacja - 2029 r.'!L39</f>
        <v>0</v>
      </c>
      <c r="AP15" s="52">
        <f>'Zał. nr 2 kalkulacja - 2029 r.'!M39</f>
        <v>0</v>
      </c>
      <c r="AQ15" s="52">
        <f>'Zał. nr 2 kalkulacja - 2029 r.'!N39</f>
        <v>0</v>
      </c>
    </row>
    <row r="16" spans="1:43" s="52" customFormat="1" x14ac:dyDescent="0.25">
      <c r="A16" s="52" t="str">
        <f>'Wniosek 2029 r.'!A54</f>
        <v/>
      </c>
      <c r="B16" s="60" t="str">
        <f>'Wniosek 2029 r.'!B54</f>
        <v/>
      </c>
      <c r="C16" s="58" t="str">
        <f>'Wniosek 2029 r.'!E54</f>
        <v/>
      </c>
      <c r="D16" s="58" t="str">
        <f>'Wniosek 2029 r.'!G54</f>
        <v/>
      </c>
      <c r="E16" s="55">
        <f>'Wniosek 2029 r.'!C179</f>
        <v>0</v>
      </c>
      <c r="F16" s="55">
        <f>'Wniosek 2029 r.'!C410</f>
        <v>0</v>
      </c>
      <c r="G16" s="57">
        <f>'Wniosek 2029 r.'!C295</f>
        <v>0</v>
      </c>
      <c r="H16" s="56">
        <f>'Wniosek 2029 r.'!D295</f>
        <v>0</v>
      </c>
      <c r="I16" s="64">
        <f>'Wniosek 2029 r.'!F295</f>
        <v>0</v>
      </c>
      <c r="J16" s="55">
        <f>'Wniosek 2029 r.'!H295</f>
        <v>0</v>
      </c>
      <c r="K16" s="54">
        <f>IFERROR('Wniosek 2029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- 2029 r.'!C40</f>
        <v>0</v>
      </c>
      <c r="AG16" s="52">
        <f>'Zał. nr 2 kalkulacja - 2029 r.'!D40</f>
        <v>0</v>
      </c>
      <c r="AH16" s="52">
        <f>'Zał. nr 2 kalkulacja - 2029 r.'!E40</f>
        <v>0</v>
      </c>
      <c r="AI16" s="52">
        <f>'Zał. nr 2 kalkulacja - 2029 r.'!F40</f>
        <v>0</v>
      </c>
      <c r="AJ16" s="52">
        <f>'Zał. nr 2 kalkulacja - 2029 r.'!G40</f>
        <v>0</v>
      </c>
      <c r="AK16" s="52">
        <f>'Zał. nr 2 kalkulacja - 2029 r.'!H40</f>
        <v>0</v>
      </c>
      <c r="AL16" s="52">
        <f>'Zał. nr 2 kalkulacja - 2029 r.'!I40</f>
        <v>0</v>
      </c>
      <c r="AM16" s="52">
        <f>'Zał. nr 2 kalkulacja - 2029 r.'!J40</f>
        <v>0</v>
      </c>
      <c r="AN16" s="52">
        <f>'Zał. nr 2 kalkulacja - 2029 r.'!K40</f>
        <v>0</v>
      </c>
      <c r="AO16" s="52">
        <f>'Zał. nr 2 kalkulacja - 2029 r.'!L40</f>
        <v>0</v>
      </c>
      <c r="AP16" s="52">
        <f>'Zał. nr 2 kalkulacja - 2029 r.'!M40</f>
        <v>0</v>
      </c>
      <c r="AQ16" s="52">
        <f>'Zał. nr 2 kalkulacja - 2029 r.'!N40</f>
        <v>0</v>
      </c>
    </row>
    <row r="17" spans="1:43" s="52" customFormat="1" x14ac:dyDescent="0.25">
      <c r="A17" s="52" t="str">
        <f>'Wniosek 2029 r.'!A55</f>
        <v/>
      </c>
      <c r="B17" s="60" t="str">
        <f>'Wniosek 2029 r.'!B55</f>
        <v/>
      </c>
      <c r="C17" s="58" t="str">
        <f>'Wniosek 2029 r.'!E55</f>
        <v/>
      </c>
      <c r="D17" s="58" t="str">
        <f>'Wniosek 2029 r.'!G55</f>
        <v/>
      </c>
      <c r="E17" s="55">
        <f>'Wniosek 2029 r.'!C180</f>
        <v>0</v>
      </c>
      <c r="F17" s="55">
        <f>'Wniosek 2029 r.'!C411</f>
        <v>0</v>
      </c>
      <c r="G17" s="57">
        <f>'Wniosek 2029 r.'!C296</f>
        <v>0</v>
      </c>
      <c r="H17" s="56">
        <f>'Wniosek 2029 r.'!D296</f>
        <v>0</v>
      </c>
      <c r="I17" s="64">
        <f>'Wniosek 2029 r.'!F296</f>
        <v>0</v>
      </c>
      <c r="J17" s="55">
        <f>'Wniosek 2029 r.'!H296</f>
        <v>0</v>
      </c>
      <c r="K17" s="54">
        <f>IFERROR('Wniosek 2029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- 2029 r.'!C41</f>
        <v>0</v>
      </c>
      <c r="AG17" s="52">
        <f>'Zał. nr 2 kalkulacja - 2029 r.'!D41</f>
        <v>0</v>
      </c>
      <c r="AH17" s="52">
        <f>'Zał. nr 2 kalkulacja - 2029 r.'!E41</f>
        <v>0</v>
      </c>
      <c r="AI17" s="52">
        <f>'Zał. nr 2 kalkulacja - 2029 r.'!F41</f>
        <v>0</v>
      </c>
      <c r="AJ17" s="52">
        <f>'Zał. nr 2 kalkulacja - 2029 r.'!G41</f>
        <v>0</v>
      </c>
      <c r="AK17" s="52">
        <f>'Zał. nr 2 kalkulacja - 2029 r.'!H41</f>
        <v>0</v>
      </c>
      <c r="AL17" s="52">
        <f>'Zał. nr 2 kalkulacja - 2029 r.'!I41</f>
        <v>0</v>
      </c>
      <c r="AM17" s="52">
        <f>'Zał. nr 2 kalkulacja - 2029 r.'!J41</f>
        <v>0</v>
      </c>
      <c r="AN17" s="52">
        <f>'Zał. nr 2 kalkulacja - 2029 r.'!K41</f>
        <v>0</v>
      </c>
      <c r="AO17" s="52">
        <f>'Zał. nr 2 kalkulacja - 2029 r.'!L41</f>
        <v>0</v>
      </c>
      <c r="AP17" s="52">
        <f>'Zał. nr 2 kalkulacja - 2029 r.'!M41</f>
        <v>0</v>
      </c>
      <c r="AQ17" s="52">
        <f>'Zał. nr 2 kalkulacja - 2029 r.'!N41</f>
        <v>0</v>
      </c>
    </row>
    <row r="18" spans="1:43" s="52" customFormat="1" x14ac:dyDescent="0.25">
      <c r="A18" s="52" t="str">
        <f>'Wniosek 2029 r.'!A56</f>
        <v/>
      </c>
      <c r="B18" s="60" t="str">
        <f>'Wniosek 2029 r.'!B56</f>
        <v/>
      </c>
      <c r="C18" s="58" t="str">
        <f>'Wniosek 2029 r.'!E56</f>
        <v/>
      </c>
      <c r="D18" s="58" t="str">
        <f>'Wniosek 2029 r.'!G56</f>
        <v/>
      </c>
      <c r="E18" s="55">
        <f>'Wniosek 2029 r.'!C181</f>
        <v>0</v>
      </c>
      <c r="F18" s="55">
        <f>'Wniosek 2029 r.'!C412</f>
        <v>0</v>
      </c>
      <c r="G18" s="57">
        <f>'Wniosek 2029 r.'!C297</f>
        <v>0</v>
      </c>
      <c r="H18" s="56">
        <f>'Wniosek 2029 r.'!D297</f>
        <v>0</v>
      </c>
      <c r="I18" s="64">
        <f>'Wniosek 2029 r.'!F297</f>
        <v>0</v>
      </c>
      <c r="J18" s="55">
        <f>'Wniosek 2029 r.'!H297</f>
        <v>0</v>
      </c>
      <c r="K18" s="54">
        <f>IFERROR('Wniosek 2029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- 2029 r.'!C42</f>
        <v>0</v>
      </c>
      <c r="AG18" s="52">
        <f>'Zał. nr 2 kalkulacja - 2029 r.'!D42</f>
        <v>0</v>
      </c>
      <c r="AH18" s="52">
        <f>'Zał. nr 2 kalkulacja - 2029 r.'!E42</f>
        <v>0</v>
      </c>
      <c r="AI18" s="52">
        <f>'Zał. nr 2 kalkulacja - 2029 r.'!F42</f>
        <v>0</v>
      </c>
      <c r="AJ18" s="52">
        <f>'Zał. nr 2 kalkulacja - 2029 r.'!G42</f>
        <v>0</v>
      </c>
      <c r="AK18" s="52">
        <f>'Zał. nr 2 kalkulacja - 2029 r.'!H42</f>
        <v>0</v>
      </c>
      <c r="AL18" s="52">
        <f>'Zał. nr 2 kalkulacja - 2029 r.'!I42</f>
        <v>0</v>
      </c>
      <c r="AM18" s="52">
        <f>'Zał. nr 2 kalkulacja - 2029 r.'!J42</f>
        <v>0</v>
      </c>
      <c r="AN18" s="52">
        <f>'Zał. nr 2 kalkulacja - 2029 r.'!K42</f>
        <v>0</v>
      </c>
      <c r="AO18" s="52">
        <f>'Zał. nr 2 kalkulacja - 2029 r.'!L42</f>
        <v>0</v>
      </c>
      <c r="AP18" s="52">
        <f>'Zał. nr 2 kalkulacja - 2029 r.'!M42</f>
        <v>0</v>
      </c>
      <c r="AQ18" s="52">
        <f>'Zał. nr 2 kalkulacja - 2029 r.'!N42</f>
        <v>0</v>
      </c>
    </row>
    <row r="19" spans="1:43" s="52" customFormat="1" x14ac:dyDescent="0.25">
      <c r="A19" s="52" t="str">
        <f>'Wniosek 2029 r.'!A57</f>
        <v/>
      </c>
      <c r="B19" s="60" t="str">
        <f>'Wniosek 2029 r.'!B57</f>
        <v/>
      </c>
      <c r="C19" s="58" t="str">
        <f>'Wniosek 2029 r.'!E57</f>
        <v/>
      </c>
      <c r="D19" s="58" t="str">
        <f>'Wniosek 2029 r.'!G57</f>
        <v/>
      </c>
      <c r="E19" s="55">
        <f>'Wniosek 2029 r.'!C182</f>
        <v>0</v>
      </c>
      <c r="F19" s="55">
        <f>'Wniosek 2029 r.'!C413</f>
        <v>0</v>
      </c>
      <c r="G19" s="57">
        <f>'Wniosek 2029 r.'!C298</f>
        <v>0</v>
      </c>
      <c r="H19" s="56">
        <f>'Wniosek 2029 r.'!D298</f>
        <v>0</v>
      </c>
      <c r="I19" s="64">
        <f>'Wniosek 2029 r.'!F298</f>
        <v>0</v>
      </c>
      <c r="J19" s="55">
        <f>'Wniosek 2029 r.'!H298</f>
        <v>0</v>
      </c>
      <c r="K19" s="54">
        <f>IFERROR('Wniosek 2029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- 2029 r.'!C43</f>
        <v>0</v>
      </c>
      <c r="AG19" s="52">
        <f>'Zał. nr 2 kalkulacja - 2029 r.'!D43</f>
        <v>0</v>
      </c>
      <c r="AH19" s="52">
        <f>'Zał. nr 2 kalkulacja - 2029 r.'!E43</f>
        <v>0</v>
      </c>
      <c r="AI19" s="52">
        <f>'Zał. nr 2 kalkulacja - 2029 r.'!F43</f>
        <v>0</v>
      </c>
      <c r="AJ19" s="52">
        <f>'Zał. nr 2 kalkulacja - 2029 r.'!G43</f>
        <v>0</v>
      </c>
      <c r="AK19" s="52">
        <f>'Zał. nr 2 kalkulacja - 2029 r.'!H43</f>
        <v>0</v>
      </c>
      <c r="AL19" s="52">
        <f>'Zał. nr 2 kalkulacja - 2029 r.'!I43</f>
        <v>0</v>
      </c>
      <c r="AM19" s="52">
        <f>'Zał. nr 2 kalkulacja - 2029 r.'!J43</f>
        <v>0</v>
      </c>
      <c r="AN19" s="52">
        <f>'Zał. nr 2 kalkulacja - 2029 r.'!K43</f>
        <v>0</v>
      </c>
      <c r="AO19" s="52">
        <f>'Zał. nr 2 kalkulacja - 2029 r.'!L43</f>
        <v>0</v>
      </c>
      <c r="AP19" s="52">
        <f>'Zał. nr 2 kalkulacja - 2029 r.'!M43</f>
        <v>0</v>
      </c>
      <c r="AQ19" s="52">
        <f>'Zał. nr 2 kalkulacja - 2029 r.'!N43</f>
        <v>0</v>
      </c>
    </row>
    <row r="20" spans="1:43" s="52" customFormat="1" x14ac:dyDescent="0.25">
      <c r="A20" s="52" t="str">
        <f>'Wniosek 2029 r.'!A58</f>
        <v/>
      </c>
      <c r="B20" s="60" t="str">
        <f>'Wniosek 2029 r.'!B58</f>
        <v/>
      </c>
      <c r="C20" s="58" t="str">
        <f>'Wniosek 2029 r.'!E58</f>
        <v/>
      </c>
      <c r="D20" s="58" t="str">
        <f>'Wniosek 2029 r.'!G58</f>
        <v/>
      </c>
      <c r="E20" s="55">
        <f>'Wniosek 2029 r.'!C183</f>
        <v>0</v>
      </c>
      <c r="F20" s="55">
        <f>'Wniosek 2029 r.'!C414</f>
        <v>0</v>
      </c>
      <c r="G20" s="57">
        <f>'Wniosek 2029 r.'!C299</f>
        <v>0</v>
      </c>
      <c r="H20" s="56">
        <f>'Wniosek 2029 r.'!D299</f>
        <v>0</v>
      </c>
      <c r="I20" s="64">
        <f>'Wniosek 2029 r.'!F299</f>
        <v>0</v>
      </c>
      <c r="J20" s="55">
        <f>'Wniosek 2029 r.'!H299</f>
        <v>0</v>
      </c>
      <c r="K20" s="54">
        <f>IFERROR('Wniosek 2029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- 2029 r.'!C44</f>
        <v>0</v>
      </c>
      <c r="AG20" s="52">
        <f>'Zał. nr 2 kalkulacja - 2029 r.'!D44</f>
        <v>0</v>
      </c>
      <c r="AH20" s="52">
        <f>'Zał. nr 2 kalkulacja - 2029 r.'!E44</f>
        <v>0</v>
      </c>
      <c r="AI20" s="52">
        <f>'Zał. nr 2 kalkulacja - 2029 r.'!F44</f>
        <v>0</v>
      </c>
      <c r="AJ20" s="52">
        <f>'Zał. nr 2 kalkulacja - 2029 r.'!G44</f>
        <v>0</v>
      </c>
      <c r="AK20" s="52">
        <f>'Zał. nr 2 kalkulacja - 2029 r.'!H44</f>
        <v>0</v>
      </c>
      <c r="AL20" s="52">
        <f>'Zał. nr 2 kalkulacja - 2029 r.'!I44</f>
        <v>0</v>
      </c>
      <c r="AM20" s="52">
        <f>'Zał. nr 2 kalkulacja - 2029 r.'!J44</f>
        <v>0</v>
      </c>
      <c r="AN20" s="52">
        <f>'Zał. nr 2 kalkulacja - 2029 r.'!K44</f>
        <v>0</v>
      </c>
      <c r="AO20" s="52">
        <f>'Zał. nr 2 kalkulacja - 2029 r.'!L44</f>
        <v>0</v>
      </c>
      <c r="AP20" s="52">
        <f>'Zał. nr 2 kalkulacja - 2029 r.'!M44</f>
        <v>0</v>
      </c>
      <c r="AQ20" s="52">
        <f>'Zał. nr 2 kalkulacja - 2029 r.'!N44</f>
        <v>0</v>
      </c>
    </row>
    <row r="21" spans="1:43" s="52" customFormat="1" x14ac:dyDescent="0.25">
      <c r="A21" s="52" t="str">
        <f>'Wniosek 2029 r.'!A59</f>
        <v/>
      </c>
      <c r="B21" s="60" t="str">
        <f>'Wniosek 2029 r.'!B59</f>
        <v/>
      </c>
      <c r="C21" s="58" t="str">
        <f>'Wniosek 2029 r.'!E59</f>
        <v/>
      </c>
      <c r="D21" s="58" t="str">
        <f>'Wniosek 2029 r.'!G59</f>
        <v/>
      </c>
      <c r="E21" s="55">
        <f>'Wniosek 2029 r.'!C184</f>
        <v>0</v>
      </c>
      <c r="F21" s="55">
        <f>'Wniosek 2029 r.'!C415</f>
        <v>0</v>
      </c>
      <c r="G21" s="57">
        <f>'Wniosek 2029 r.'!C300</f>
        <v>0</v>
      </c>
      <c r="H21" s="56">
        <f>'Wniosek 2029 r.'!D300</f>
        <v>0</v>
      </c>
      <c r="I21" s="64">
        <f>'Wniosek 2029 r.'!F300</f>
        <v>0</v>
      </c>
      <c r="J21" s="55">
        <f>'Wniosek 2029 r.'!H300</f>
        <v>0</v>
      </c>
      <c r="K21" s="54">
        <f>IFERROR('Wniosek 2029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- 2029 r.'!C45</f>
        <v>0</v>
      </c>
      <c r="AG21" s="52">
        <f>'Zał. nr 2 kalkulacja - 2029 r.'!D45</f>
        <v>0</v>
      </c>
      <c r="AH21" s="52">
        <f>'Zał. nr 2 kalkulacja - 2029 r.'!E45</f>
        <v>0</v>
      </c>
      <c r="AI21" s="52">
        <f>'Zał. nr 2 kalkulacja - 2029 r.'!F45</f>
        <v>0</v>
      </c>
      <c r="AJ21" s="52">
        <f>'Zał. nr 2 kalkulacja - 2029 r.'!G45</f>
        <v>0</v>
      </c>
      <c r="AK21" s="52">
        <f>'Zał. nr 2 kalkulacja - 2029 r.'!H45</f>
        <v>0</v>
      </c>
      <c r="AL21" s="52">
        <f>'Zał. nr 2 kalkulacja - 2029 r.'!I45</f>
        <v>0</v>
      </c>
      <c r="AM21" s="52">
        <f>'Zał. nr 2 kalkulacja - 2029 r.'!J45</f>
        <v>0</v>
      </c>
      <c r="AN21" s="52">
        <f>'Zał. nr 2 kalkulacja - 2029 r.'!K45</f>
        <v>0</v>
      </c>
      <c r="AO21" s="52">
        <f>'Zał. nr 2 kalkulacja - 2029 r.'!L45</f>
        <v>0</v>
      </c>
      <c r="AP21" s="52">
        <f>'Zał. nr 2 kalkulacja - 2029 r.'!M45</f>
        <v>0</v>
      </c>
      <c r="AQ21" s="52">
        <f>'Zał. nr 2 kalkulacja - 2029 r.'!N45</f>
        <v>0</v>
      </c>
    </row>
    <row r="22" spans="1:43" s="52" customFormat="1" x14ac:dyDescent="0.25">
      <c r="A22" s="52" t="str">
        <f>'Wniosek 2029 r.'!A60</f>
        <v/>
      </c>
      <c r="B22" s="60" t="str">
        <f>'Wniosek 2029 r.'!B60</f>
        <v/>
      </c>
      <c r="C22" s="58" t="str">
        <f>'Wniosek 2029 r.'!E60</f>
        <v/>
      </c>
      <c r="D22" s="58" t="str">
        <f>'Wniosek 2029 r.'!G60</f>
        <v/>
      </c>
      <c r="E22" s="55">
        <f>'Wniosek 2029 r.'!C185</f>
        <v>0</v>
      </c>
      <c r="F22" s="55">
        <f>'Wniosek 2029 r.'!C416</f>
        <v>0</v>
      </c>
      <c r="G22" s="57">
        <f>'Wniosek 2029 r.'!C301</f>
        <v>0</v>
      </c>
      <c r="H22" s="56">
        <f>'Wniosek 2029 r.'!D301</f>
        <v>0</v>
      </c>
      <c r="I22" s="64">
        <f>'Wniosek 2029 r.'!F301</f>
        <v>0</v>
      </c>
      <c r="J22" s="55">
        <f>'Wniosek 2029 r.'!H301</f>
        <v>0</v>
      </c>
      <c r="K22" s="54">
        <f>IFERROR('Wniosek 2029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- 2029 r.'!C46</f>
        <v>0</v>
      </c>
      <c r="AG22" s="52">
        <f>'Zał. nr 2 kalkulacja - 2029 r.'!D46</f>
        <v>0</v>
      </c>
      <c r="AH22" s="52">
        <f>'Zał. nr 2 kalkulacja - 2029 r.'!E46</f>
        <v>0</v>
      </c>
      <c r="AI22" s="52">
        <f>'Zał. nr 2 kalkulacja - 2029 r.'!F46</f>
        <v>0</v>
      </c>
      <c r="AJ22" s="52">
        <f>'Zał. nr 2 kalkulacja - 2029 r.'!G46</f>
        <v>0</v>
      </c>
      <c r="AK22" s="52">
        <f>'Zał. nr 2 kalkulacja - 2029 r.'!H46</f>
        <v>0</v>
      </c>
      <c r="AL22" s="52">
        <f>'Zał. nr 2 kalkulacja - 2029 r.'!I46</f>
        <v>0</v>
      </c>
      <c r="AM22" s="52">
        <f>'Zał. nr 2 kalkulacja - 2029 r.'!J46</f>
        <v>0</v>
      </c>
      <c r="AN22" s="52">
        <f>'Zał. nr 2 kalkulacja - 2029 r.'!K46</f>
        <v>0</v>
      </c>
      <c r="AO22" s="52">
        <f>'Zał. nr 2 kalkulacja - 2029 r.'!L46</f>
        <v>0</v>
      </c>
      <c r="AP22" s="52">
        <f>'Zał. nr 2 kalkulacja - 2029 r.'!M46</f>
        <v>0</v>
      </c>
      <c r="AQ22" s="52">
        <f>'Zał. nr 2 kalkulacja - 2029 r.'!N46</f>
        <v>0</v>
      </c>
    </row>
    <row r="23" spans="1:43" s="52" customFormat="1" x14ac:dyDescent="0.25">
      <c r="A23" s="52" t="str">
        <f>'Wniosek 2029 r.'!A61</f>
        <v/>
      </c>
      <c r="B23" s="60" t="str">
        <f>'Wniosek 2029 r.'!B61</f>
        <v/>
      </c>
      <c r="C23" s="58" t="str">
        <f>'Wniosek 2029 r.'!E61</f>
        <v/>
      </c>
      <c r="D23" s="58" t="str">
        <f>'Wniosek 2029 r.'!G61</f>
        <v/>
      </c>
      <c r="E23" s="55">
        <f>'Wniosek 2029 r.'!C186</f>
        <v>0</v>
      </c>
      <c r="F23" s="55">
        <f>'Wniosek 2029 r.'!C417</f>
        <v>0</v>
      </c>
      <c r="G23" s="57">
        <f>'Wniosek 2029 r.'!C302</f>
        <v>0</v>
      </c>
      <c r="H23" s="56">
        <f>'Wniosek 2029 r.'!D302</f>
        <v>0</v>
      </c>
      <c r="I23" s="64">
        <f>'Wniosek 2029 r.'!F302</f>
        <v>0</v>
      </c>
      <c r="J23" s="55">
        <f>'Wniosek 2029 r.'!H302</f>
        <v>0</v>
      </c>
      <c r="K23" s="54">
        <f>IFERROR('Wniosek 2029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- 2029 r.'!C47</f>
        <v>0</v>
      </c>
      <c r="AG23" s="52">
        <f>'Zał. nr 2 kalkulacja - 2029 r.'!D47</f>
        <v>0</v>
      </c>
      <c r="AH23" s="52">
        <f>'Zał. nr 2 kalkulacja - 2029 r.'!E47</f>
        <v>0</v>
      </c>
      <c r="AI23" s="52">
        <f>'Zał. nr 2 kalkulacja - 2029 r.'!F47</f>
        <v>0</v>
      </c>
      <c r="AJ23" s="52">
        <f>'Zał. nr 2 kalkulacja - 2029 r.'!G47</f>
        <v>0</v>
      </c>
      <c r="AK23" s="52">
        <f>'Zał. nr 2 kalkulacja - 2029 r.'!H47</f>
        <v>0</v>
      </c>
      <c r="AL23" s="52">
        <f>'Zał. nr 2 kalkulacja - 2029 r.'!I47</f>
        <v>0</v>
      </c>
      <c r="AM23" s="52">
        <f>'Zał. nr 2 kalkulacja - 2029 r.'!J47</f>
        <v>0</v>
      </c>
      <c r="AN23" s="52">
        <f>'Zał. nr 2 kalkulacja - 2029 r.'!K47</f>
        <v>0</v>
      </c>
      <c r="AO23" s="52">
        <f>'Zał. nr 2 kalkulacja - 2029 r.'!L47</f>
        <v>0</v>
      </c>
      <c r="AP23" s="52">
        <f>'Zał. nr 2 kalkulacja - 2029 r.'!M47</f>
        <v>0</v>
      </c>
      <c r="AQ23" s="52">
        <f>'Zał. nr 2 kalkulacja - 2029 r.'!N47</f>
        <v>0</v>
      </c>
    </row>
    <row r="24" spans="1:43" s="52" customFormat="1" x14ac:dyDescent="0.25">
      <c r="A24" s="52" t="str">
        <f>'Wniosek 2029 r.'!A62</f>
        <v/>
      </c>
      <c r="B24" s="60" t="str">
        <f>'Wniosek 2029 r.'!B62</f>
        <v/>
      </c>
      <c r="C24" s="58" t="str">
        <f>'Wniosek 2029 r.'!E62</f>
        <v/>
      </c>
      <c r="D24" s="58" t="str">
        <f>'Wniosek 2029 r.'!G62</f>
        <v/>
      </c>
      <c r="E24" s="55">
        <f>'Wniosek 2029 r.'!C187</f>
        <v>0</v>
      </c>
      <c r="F24" s="55">
        <f>'Wniosek 2029 r.'!C418</f>
        <v>0</v>
      </c>
      <c r="G24" s="57">
        <f>'Wniosek 2029 r.'!C303</f>
        <v>0</v>
      </c>
      <c r="H24" s="56">
        <f>'Wniosek 2029 r.'!D303</f>
        <v>0</v>
      </c>
      <c r="I24" s="64">
        <f>'Wniosek 2029 r.'!F303</f>
        <v>0</v>
      </c>
      <c r="J24" s="55">
        <f>'Wniosek 2029 r.'!H303</f>
        <v>0</v>
      </c>
      <c r="K24" s="54">
        <f>IFERROR('Wniosek 2029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- 2029 r.'!C48</f>
        <v>0</v>
      </c>
      <c r="AG24" s="52">
        <f>'Zał. nr 2 kalkulacja - 2029 r.'!D48</f>
        <v>0</v>
      </c>
      <c r="AH24" s="52">
        <f>'Zał. nr 2 kalkulacja - 2029 r.'!E48</f>
        <v>0</v>
      </c>
      <c r="AI24" s="52">
        <f>'Zał. nr 2 kalkulacja - 2029 r.'!F48</f>
        <v>0</v>
      </c>
      <c r="AJ24" s="52">
        <f>'Zał. nr 2 kalkulacja - 2029 r.'!G48</f>
        <v>0</v>
      </c>
      <c r="AK24" s="52">
        <f>'Zał. nr 2 kalkulacja - 2029 r.'!H48</f>
        <v>0</v>
      </c>
      <c r="AL24" s="52">
        <f>'Zał. nr 2 kalkulacja - 2029 r.'!I48</f>
        <v>0</v>
      </c>
      <c r="AM24" s="52">
        <f>'Zał. nr 2 kalkulacja - 2029 r.'!J48</f>
        <v>0</v>
      </c>
      <c r="AN24" s="52">
        <f>'Zał. nr 2 kalkulacja - 2029 r.'!K48</f>
        <v>0</v>
      </c>
      <c r="AO24" s="52">
        <f>'Zał. nr 2 kalkulacja - 2029 r.'!L48</f>
        <v>0</v>
      </c>
      <c r="AP24" s="52">
        <f>'Zał. nr 2 kalkulacja - 2029 r.'!M48</f>
        <v>0</v>
      </c>
      <c r="AQ24" s="52">
        <f>'Zał. nr 2 kalkulacja - 2029 r.'!N48</f>
        <v>0</v>
      </c>
    </row>
    <row r="25" spans="1:43" s="52" customFormat="1" x14ac:dyDescent="0.25">
      <c r="A25" s="52" t="str">
        <f>'Wniosek 2029 r.'!A63</f>
        <v/>
      </c>
      <c r="B25" s="60" t="str">
        <f>'Wniosek 2029 r.'!B63</f>
        <v/>
      </c>
      <c r="C25" s="58" t="str">
        <f>'Wniosek 2029 r.'!E63</f>
        <v/>
      </c>
      <c r="D25" s="58" t="str">
        <f>'Wniosek 2029 r.'!G63</f>
        <v/>
      </c>
      <c r="E25" s="55">
        <f>'Wniosek 2029 r.'!C188</f>
        <v>0</v>
      </c>
      <c r="F25" s="55">
        <f>'Wniosek 2029 r.'!C419</f>
        <v>0</v>
      </c>
      <c r="G25" s="57">
        <f>'Wniosek 2029 r.'!C304</f>
        <v>0</v>
      </c>
      <c r="H25" s="56">
        <f>'Wniosek 2029 r.'!D304</f>
        <v>0</v>
      </c>
      <c r="I25" s="64">
        <f>'Wniosek 2029 r.'!F304</f>
        <v>0</v>
      </c>
      <c r="J25" s="55">
        <f>'Wniosek 2029 r.'!H304</f>
        <v>0</v>
      </c>
      <c r="K25" s="54">
        <f>IFERROR('Wniosek 2029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- 2029 r.'!C49</f>
        <v>0</v>
      </c>
      <c r="AG25" s="52">
        <f>'Zał. nr 2 kalkulacja - 2029 r.'!D49</f>
        <v>0</v>
      </c>
      <c r="AH25" s="52">
        <f>'Zał. nr 2 kalkulacja - 2029 r.'!E49</f>
        <v>0</v>
      </c>
      <c r="AI25" s="52">
        <f>'Zał. nr 2 kalkulacja - 2029 r.'!F49</f>
        <v>0</v>
      </c>
      <c r="AJ25" s="52">
        <f>'Zał. nr 2 kalkulacja - 2029 r.'!G49</f>
        <v>0</v>
      </c>
      <c r="AK25" s="52">
        <f>'Zał. nr 2 kalkulacja - 2029 r.'!H49</f>
        <v>0</v>
      </c>
      <c r="AL25" s="52">
        <f>'Zał. nr 2 kalkulacja - 2029 r.'!I49</f>
        <v>0</v>
      </c>
      <c r="AM25" s="52">
        <f>'Zał. nr 2 kalkulacja - 2029 r.'!J49</f>
        <v>0</v>
      </c>
      <c r="AN25" s="52">
        <f>'Zał. nr 2 kalkulacja - 2029 r.'!K49</f>
        <v>0</v>
      </c>
      <c r="AO25" s="52">
        <f>'Zał. nr 2 kalkulacja - 2029 r.'!L49</f>
        <v>0</v>
      </c>
      <c r="AP25" s="52">
        <f>'Zał. nr 2 kalkulacja - 2029 r.'!M49</f>
        <v>0</v>
      </c>
      <c r="AQ25" s="52">
        <f>'Zał. nr 2 kalkulacja - 2029 r.'!N49</f>
        <v>0</v>
      </c>
    </row>
    <row r="26" spans="1:43" s="52" customFormat="1" x14ac:dyDescent="0.25">
      <c r="A26" s="52" t="str">
        <f>'Wniosek 2029 r.'!A64</f>
        <v/>
      </c>
      <c r="B26" s="60" t="str">
        <f>'Wniosek 2029 r.'!B64</f>
        <v/>
      </c>
      <c r="C26" s="58" t="str">
        <f>'Wniosek 2029 r.'!E64</f>
        <v/>
      </c>
      <c r="D26" s="58" t="str">
        <f>'Wniosek 2029 r.'!G64</f>
        <v/>
      </c>
      <c r="E26" s="55">
        <f>'Wniosek 2029 r.'!C189</f>
        <v>0</v>
      </c>
      <c r="F26" s="55">
        <f>'Wniosek 2029 r.'!C420</f>
        <v>0</v>
      </c>
      <c r="G26" s="57">
        <f>'Wniosek 2029 r.'!C305</f>
        <v>0</v>
      </c>
      <c r="H26" s="56">
        <f>'Wniosek 2029 r.'!D305</f>
        <v>0</v>
      </c>
      <c r="I26" s="64">
        <f>'Wniosek 2029 r.'!F305</f>
        <v>0</v>
      </c>
      <c r="J26" s="55">
        <f>'Wniosek 2029 r.'!H305</f>
        <v>0</v>
      </c>
      <c r="K26" s="54">
        <f>IFERROR('Wniosek 2029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- 2029 r.'!C50</f>
        <v>0</v>
      </c>
      <c r="AG26" s="52">
        <f>'Zał. nr 2 kalkulacja - 2029 r.'!D50</f>
        <v>0</v>
      </c>
      <c r="AH26" s="52">
        <f>'Zał. nr 2 kalkulacja - 2029 r.'!E50</f>
        <v>0</v>
      </c>
      <c r="AI26" s="52">
        <f>'Zał. nr 2 kalkulacja - 2029 r.'!F50</f>
        <v>0</v>
      </c>
      <c r="AJ26" s="52">
        <f>'Zał. nr 2 kalkulacja - 2029 r.'!G50</f>
        <v>0</v>
      </c>
      <c r="AK26" s="52">
        <f>'Zał. nr 2 kalkulacja - 2029 r.'!H50</f>
        <v>0</v>
      </c>
      <c r="AL26" s="52">
        <f>'Zał. nr 2 kalkulacja - 2029 r.'!I50</f>
        <v>0</v>
      </c>
      <c r="AM26" s="52">
        <f>'Zał. nr 2 kalkulacja - 2029 r.'!J50</f>
        <v>0</v>
      </c>
      <c r="AN26" s="52">
        <f>'Zał. nr 2 kalkulacja - 2029 r.'!K50</f>
        <v>0</v>
      </c>
      <c r="AO26" s="52">
        <f>'Zał. nr 2 kalkulacja - 2029 r.'!L50</f>
        <v>0</v>
      </c>
      <c r="AP26" s="52">
        <f>'Zał. nr 2 kalkulacja - 2029 r.'!M50</f>
        <v>0</v>
      </c>
      <c r="AQ26" s="52">
        <f>'Zał. nr 2 kalkulacja - 2029 r.'!N50</f>
        <v>0</v>
      </c>
    </row>
    <row r="27" spans="1:43" s="52" customFormat="1" x14ac:dyDescent="0.25">
      <c r="A27" s="52" t="str">
        <f>'Wniosek 2029 r.'!A65</f>
        <v/>
      </c>
      <c r="B27" s="60" t="str">
        <f>'Wniosek 2029 r.'!B65</f>
        <v/>
      </c>
      <c r="C27" s="58" t="str">
        <f>'Wniosek 2029 r.'!E65</f>
        <v/>
      </c>
      <c r="D27" s="58" t="str">
        <f>'Wniosek 2029 r.'!G65</f>
        <v/>
      </c>
      <c r="E27" s="55">
        <f>'Wniosek 2029 r.'!C190</f>
        <v>0</v>
      </c>
      <c r="F27" s="55">
        <f>'Wniosek 2029 r.'!C421</f>
        <v>0</v>
      </c>
      <c r="G27" s="57">
        <f>'Wniosek 2029 r.'!C306</f>
        <v>0</v>
      </c>
      <c r="H27" s="56">
        <f>'Wniosek 2029 r.'!D306</f>
        <v>0</v>
      </c>
      <c r="I27" s="64">
        <f>'Wniosek 2029 r.'!F306</f>
        <v>0</v>
      </c>
      <c r="J27" s="55">
        <f>'Wniosek 2029 r.'!H306</f>
        <v>0</v>
      </c>
      <c r="K27" s="54">
        <f>IFERROR('Wniosek 2029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- 2029 r.'!C51</f>
        <v>0</v>
      </c>
      <c r="AG27" s="52">
        <f>'Zał. nr 2 kalkulacja - 2029 r.'!D51</f>
        <v>0</v>
      </c>
      <c r="AH27" s="52">
        <f>'Zał. nr 2 kalkulacja - 2029 r.'!E51</f>
        <v>0</v>
      </c>
      <c r="AI27" s="52">
        <f>'Zał. nr 2 kalkulacja - 2029 r.'!F51</f>
        <v>0</v>
      </c>
      <c r="AJ27" s="52">
        <f>'Zał. nr 2 kalkulacja - 2029 r.'!G51</f>
        <v>0</v>
      </c>
      <c r="AK27" s="52">
        <f>'Zał. nr 2 kalkulacja - 2029 r.'!H51</f>
        <v>0</v>
      </c>
      <c r="AL27" s="52">
        <f>'Zał. nr 2 kalkulacja - 2029 r.'!I51</f>
        <v>0</v>
      </c>
      <c r="AM27" s="52">
        <f>'Zał. nr 2 kalkulacja - 2029 r.'!J51</f>
        <v>0</v>
      </c>
      <c r="AN27" s="52">
        <f>'Zał. nr 2 kalkulacja - 2029 r.'!K51</f>
        <v>0</v>
      </c>
      <c r="AO27" s="52">
        <f>'Zał. nr 2 kalkulacja - 2029 r.'!L51</f>
        <v>0</v>
      </c>
      <c r="AP27" s="52">
        <f>'Zał. nr 2 kalkulacja - 2029 r.'!M51</f>
        <v>0</v>
      </c>
      <c r="AQ27" s="52">
        <f>'Zał. nr 2 kalkulacja - 2029 r.'!N51</f>
        <v>0</v>
      </c>
    </row>
    <row r="28" spans="1:43" s="52" customFormat="1" x14ac:dyDescent="0.25">
      <c r="A28" s="52" t="str">
        <f>'Wniosek 2029 r.'!A66</f>
        <v/>
      </c>
      <c r="B28" s="60" t="str">
        <f>'Wniosek 2029 r.'!B66</f>
        <v/>
      </c>
      <c r="C28" s="58" t="str">
        <f>'Wniosek 2029 r.'!E66</f>
        <v/>
      </c>
      <c r="D28" s="58" t="str">
        <f>'Wniosek 2029 r.'!G66</f>
        <v/>
      </c>
      <c r="E28" s="55">
        <f>'Wniosek 2029 r.'!C191</f>
        <v>0</v>
      </c>
      <c r="F28" s="55">
        <f>'Wniosek 2029 r.'!C422</f>
        <v>0</v>
      </c>
      <c r="G28" s="57">
        <f>'Wniosek 2029 r.'!C307</f>
        <v>0</v>
      </c>
      <c r="H28" s="56">
        <f>'Wniosek 2029 r.'!D307</f>
        <v>0</v>
      </c>
      <c r="I28" s="64">
        <f>'Wniosek 2029 r.'!F307</f>
        <v>0</v>
      </c>
      <c r="J28" s="55">
        <f>'Wniosek 2029 r.'!H307</f>
        <v>0</v>
      </c>
      <c r="K28" s="54">
        <f>IFERROR('Wniosek 2029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- 2029 r.'!C52</f>
        <v>0</v>
      </c>
      <c r="AG28" s="52">
        <f>'Zał. nr 2 kalkulacja - 2029 r.'!D52</f>
        <v>0</v>
      </c>
      <c r="AH28" s="52">
        <f>'Zał. nr 2 kalkulacja - 2029 r.'!E52</f>
        <v>0</v>
      </c>
      <c r="AI28" s="52">
        <f>'Zał. nr 2 kalkulacja - 2029 r.'!F52</f>
        <v>0</v>
      </c>
      <c r="AJ28" s="52">
        <f>'Zał. nr 2 kalkulacja - 2029 r.'!G52</f>
        <v>0</v>
      </c>
      <c r="AK28" s="52">
        <f>'Zał. nr 2 kalkulacja - 2029 r.'!H52</f>
        <v>0</v>
      </c>
      <c r="AL28" s="52">
        <f>'Zał. nr 2 kalkulacja - 2029 r.'!I52</f>
        <v>0</v>
      </c>
      <c r="AM28" s="52">
        <f>'Zał. nr 2 kalkulacja - 2029 r.'!J52</f>
        <v>0</v>
      </c>
      <c r="AN28" s="52">
        <f>'Zał. nr 2 kalkulacja - 2029 r.'!K52</f>
        <v>0</v>
      </c>
      <c r="AO28" s="52">
        <f>'Zał. nr 2 kalkulacja - 2029 r.'!L52</f>
        <v>0</v>
      </c>
      <c r="AP28" s="52">
        <f>'Zał. nr 2 kalkulacja - 2029 r.'!M52</f>
        <v>0</v>
      </c>
      <c r="AQ28" s="52">
        <f>'Zał. nr 2 kalkulacja - 2029 r.'!N52</f>
        <v>0</v>
      </c>
    </row>
    <row r="29" spans="1:43" s="52" customFormat="1" x14ac:dyDescent="0.25">
      <c r="A29" s="52" t="str">
        <f>'Wniosek 2029 r.'!A67</f>
        <v/>
      </c>
      <c r="B29" s="60" t="str">
        <f>'Wniosek 2029 r.'!B67</f>
        <v/>
      </c>
      <c r="C29" s="58" t="str">
        <f>'Wniosek 2029 r.'!E67</f>
        <v/>
      </c>
      <c r="D29" s="58" t="str">
        <f>'Wniosek 2029 r.'!G67</f>
        <v/>
      </c>
      <c r="E29" s="55">
        <f>'Wniosek 2029 r.'!C192</f>
        <v>0</v>
      </c>
      <c r="F29" s="55">
        <f>'Wniosek 2029 r.'!C423</f>
        <v>0</v>
      </c>
      <c r="G29" s="57">
        <f>'Wniosek 2029 r.'!C308</f>
        <v>0</v>
      </c>
      <c r="H29" s="56">
        <f>'Wniosek 2029 r.'!D308</f>
        <v>0</v>
      </c>
      <c r="I29" s="64">
        <f>'Wniosek 2029 r.'!F308</f>
        <v>0</v>
      </c>
      <c r="J29" s="55">
        <f>'Wniosek 2029 r.'!H308</f>
        <v>0</v>
      </c>
      <c r="K29" s="54">
        <f>IFERROR('Wniosek 2029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- 2029 r.'!C53</f>
        <v>0</v>
      </c>
      <c r="AG29" s="52">
        <f>'Zał. nr 2 kalkulacja - 2029 r.'!D53</f>
        <v>0</v>
      </c>
      <c r="AH29" s="52">
        <f>'Zał. nr 2 kalkulacja - 2029 r.'!E53</f>
        <v>0</v>
      </c>
      <c r="AI29" s="52">
        <f>'Zał. nr 2 kalkulacja - 2029 r.'!F53</f>
        <v>0</v>
      </c>
      <c r="AJ29" s="52">
        <f>'Zał. nr 2 kalkulacja - 2029 r.'!G53</f>
        <v>0</v>
      </c>
      <c r="AK29" s="52">
        <f>'Zał. nr 2 kalkulacja - 2029 r.'!H53</f>
        <v>0</v>
      </c>
      <c r="AL29" s="52">
        <f>'Zał. nr 2 kalkulacja - 2029 r.'!I53</f>
        <v>0</v>
      </c>
      <c r="AM29" s="52">
        <f>'Zał. nr 2 kalkulacja - 2029 r.'!J53</f>
        <v>0</v>
      </c>
      <c r="AN29" s="52">
        <f>'Zał. nr 2 kalkulacja - 2029 r.'!K53</f>
        <v>0</v>
      </c>
      <c r="AO29" s="52">
        <f>'Zał. nr 2 kalkulacja - 2029 r.'!L53</f>
        <v>0</v>
      </c>
      <c r="AP29" s="52">
        <f>'Zał. nr 2 kalkulacja - 2029 r.'!M53</f>
        <v>0</v>
      </c>
      <c r="AQ29" s="52">
        <f>'Zał. nr 2 kalkulacja - 2029 r.'!N53</f>
        <v>0</v>
      </c>
    </row>
    <row r="30" spans="1:43" s="52" customFormat="1" x14ac:dyDescent="0.25">
      <c r="A30" s="52" t="str">
        <f>'Wniosek 2029 r.'!A68</f>
        <v/>
      </c>
      <c r="B30" s="60" t="str">
        <f>'Wniosek 2029 r.'!B68</f>
        <v/>
      </c>
      <c r="C30" s="58" t="str">
        <f>'Wniosek 2029 r.'!E68</f>
        <v/>
      </c>
      <c r="D30" s="58" t="str">
        <f>'Wniosek 2029 r.'!G68</f>
        <v/>
      </c>
      <c r="E30" s="55">
        <f>'Wniosek 2029 r.'!C193</f>
        <v>0</v>
      </c>
      <c r="F30" s="55">
        <f>'Wniosek 2029 r.'!C424</f>
        <v>0</v>
      </c>
      <c r="G30" s="57">
        <f>'Wniosek 2029 r.'!C309</f>
        <v>0</v>
      </c>
      <c r="H30" s="56">
        <f>'Wniosek 2029 r.'!D309</f>
        <v>0</v>
      </c>
      <c r="I30" s="64">
        <f>'Wniosek 2029 r.'!F309</f>
        <v>0</v>
      </c>
      <c r="J30" s="55">
        <f>'Wniosek 2029 r.'!H309</f>
        <v>0</v>
      </c>
      <c r="K30" s="54">
        <f>IFERROR('Wniosek 2029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- 2029 r.'!C54</f>
        <v>0</v>
      </c>
      <c r="AG30" s="52">
        <f>'Zał. nr 2 kalkulacja - 2029 r.'!D54</f>
        <v>0</v>
      </c>
      <c r="AH30" s="52">
        <f>'Zał. nr 2 kalkulacja - 2029 r.'!E54</f>
        <v>0</v>
      </c>
      <c r="AI30" s="52">
        <f>'Zał. nr 2 kalkulacja - 2029 r.'!F54</f>
        <v>0</v>
      </c>
      <c r="AJ30" s="52">
        <f>'Zał. nr 2 kalkulacja - 2029 r.'!G54</f>
        <v>0</v>
      </c>
      <c r="AK30" s="52">
        <f>'Zał. nr 2 kalkulacja - 2029 r.'!H54</f>
        <v>0</v>
      </c>
      <c r="AL30" s="52">
        <f>'Zał. nr 2 kalkulacja - 2029 r.'!I54</f>
        <v>0</v>
      </c>
      <c r="AM30" s="52">
        <f>'Zał. nr 2 kalkulacja - 2029 r.'!J54</f>
        <v>0</v>
      </c>
      <c r="AN30" s="52">
        <f>'Zał. nr 2 kalkulacja - 2029 r.'!K54</f>
        <v>0</v>
      </c>
      <c r="AO30" s="52">
        <f>'Zał. nr 2 kalkulacja - 2029 r.'!L54</f>
        <v>0</v>
      </c>
      <c r="AP30" s="52">
        <f>'Zał. nr 2 kalkulacja - 2029 r.'!M54</f>
        <v>0</v>
      </c>
      <c r="AQ30" s="52">
        <f>'Zał. nr 2 kalkulacja - 2029 r.'!N54</f>
        <v>0</v>
      </c>
    </row>
    <row r="31" spans="1:43" s="52" customFormat="1" x14ac:dyDescent="0.25">
      <c r="A31" s="52" t="str">
        <f>'Wniosek 2029 r.'!A69</f>
        <v/>
      </c>
      <c r="B31" s="60" t="str">
        <f>'Wniosek 2029 r.'!B69</f>
        <v/>
      </c>
      <c r="C31" s="58" t="str">
        <f>'Wniosek 2029 r.'!E69</f>
        <v/>
      </c>
      <c r="D31" s="58" t="str">
        <f>'Wniosek 2029 r.'!G69</f>
        <v/>
      </c>
      <c r="E31" s="55">
        <f>'Wniosek 2029 r.'!C194</f>
        <v>0</v>
      </c>
      <c r="F31" s="55">
        <f>'Wniosek 2029 r.'!C425</f>
        <v>0</v>
      </c>
      <c r="G31" s="57">
        <f>'Wniosek 2029 r.'!C310</f>
        <v>0</v>
      </c>
      <c r="H31" s="56">
        <f>'Wniosek 2029 r.'!D310</f>
        <v>0</v>
      </c>
      <c r="I31" s="64">
        <f>'Wniosek 2029 r.'!F310</f>
        <v>0</v>
      </c>
      <c r="J31" s="55">
        <f>'Wniosek 2029 r.'!H310</f>
        <v>0</v>
      </c>
      <c r="K31" s="54">
        <f>IFERROR('Wniosek 2029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- 2029 r.'!C55</f>
        <v>0</v>
      </c>
      <c r="AG31" s="52">
        <f>'Zał. nr 2 kalkulacja - 2029 r.'!D55</f>
        <v>0</v>
      </c>
      <c r="AH31" s="52">
        <f>'Zał. nr 2 kalkulacja - 2029 r.'!E55</f>
        <v>0</v>
      </c>
      <c r="AI31" s="52">
        <f>'Zał. nr 2 kalkulacja - 2029 r.'!F55</f>
        <v>0</v>
      </c>
      <c r="AJ31" s="52">
        <f>'Zał. nr 2 kalkulacja - 2029 r.'!G55</f>
        <v>0</v>
      </c>
      <c r="AK31" s="52">
        <f>'Zał. nr 2 kalkulacja - 2029 r.'!H55</f>
        <v>0</v>
      </c>
      <c r="AL31" s="52">
        <f>'Zał. nr 2 kalkulacja - 2029 r.'!I55</f>
        <v>0</v>
      </c>
      <c r="AM31" s="52">
        <f>'Zał. nr 2 kalkulacja - 2029 r.'!J55</f>
        <v>0</v>
      </c>
      <c r="AN31" s="52">
        <f>'Zał. nr 2 kalkulacja - 2029 r.'!K55</f>
        <v>0</v>
      </c>
      <c r="AO31" s="52">
        <f>'Zał. nr 2 kalkulacja - 2029 r.'!L55</f>
        <v>0</v>
      </c>
      <c r="AP31" s="52">
        <f>'Zał. nr 2 kalkulacja - 2029 r.'!M55</f>
        <v>0</v>
      </c>
      <c r="AQ31" s="52">
        <f>'Zał. nr 2 kalkulacja - 2029 r.'!N55</f>
        <v>0</v>
      </c>
    </row>
    <row r="32" spans="1:43" s="52" customFormat="1" x14ac:dyDescent="0.25">
      <c r="A32" s="52" t="str">
        <f>'Wniosek 2029 r.'!A70</f>
        <v/>
      </c>
      <c r="B32" s="60" t="str">
        <f>'Wniosek 2029 r.'!B70</f>
        <v/>
      </c>
      <c r="C32" s="58" t="str">
        <f>'Wniosek 2029 r.'!E70</f>
        <v/>
      </c>
      <c r="D32" s="58" t="str">
        <f>'Wniosek 2029 r.'!G70</f>
        <v/>
      </c>
      <c r="E32" s="55">
        <f>'Wniosek 2029 r.'!C195</f>
        <v>0</v>
      </c>
      <c r="F32" s="55">
        <f>'Wniosek 2029 r.'!C426</f>
        <v>0</v>
      </c>
      <c r="G32" s="57">
        <f>'Wniosek 2029 r.'!C311</f>
        <v>0</v>
      </c>
      <c r="H32" s="56">
        <f>'Wniosek 2029 r.'!D311</f>
        <v>0</v>
      </c>
      <c r="I32" s="64">
        <f>'Wniosek 2029 r.'!F311</f>
        <v>0</v>
      </c>
      <c r="J32" s="55">
        <f>'Wniosek 2029 r.'!H311</f>
        <v>0</v>
      </c>
      <c r="K32" s="54">
        <f>IFERROR('Wniosek 2029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- 2029 r.'!C56</f>
        <v>0</v>
      </c>
      <c r="AG32" s="52">
        <f>'Zał. nr 2 kalkulacja - 2029 r.'!D56</f>
        <v>0</v>
      </c>
      <c r="AH32" s="52">
        <f>'Zał. nr 2 kalkulacja - 2029 r.'!E56</f>
        <v>0</v>
      </c>
      <c r="AI32" s="52">
        <f>'Zał. nr 2 kalkulacja - 2029 r.'!F56</f>
        <v>0</v>
      </c>
      <c r="AJ32" s="52">
        <f>'Zał. nr 2 kalkulacja - 2029 r.'!G56</f>
        <v>0</v>
      </c>
      <c r="AK32" s="52">
        <f>'Zał. nr 2 kalkulacja - 2029 r.'!H56</f>
        <v>0</v>
      </c>
      <c r="AL32" s="52">
        <f>'Zał. nr 2 kalkulacja - 2029 r.'!I56</f>
        <v>0</v>
      </c>
      <c r="AM32" s="52">
        <f>'Zał. nr 2 kalkulacja - 2029 r.'!J56</f>
        <v>0</v>
      </c>
      <c r="AN32" s="52">
        <f>'Zał. nr 2 kalkulacja - 2029 r.'!K56</f>
        <v>0</v>
      </c>
      <c r="AO32" s="52">
        <f>'Zał. nr 2 kalkulacja - 2029 r.'!L56</f>
        <v>0</v>
      </c>
      <c r="AP32" s="52">
        <f>'Zał. nr 2 kalkulacja - 2029 r.'!M56</f>
        <v>0</v>
      </c>
      <c r="AQ32" s="52">
        <f>'Zał. nr 2 kalkulacja - 2029 r.'!N56</f>
        <v>0</v>
      </c>
    </row>
    <row r="33" spans="1:43" s="52" customFormat="1" x14ac:dyDescent="0.25">
      <c r="A33" s="52" t="str">
        <f>'Wniosek 2029 r.'!A71</f>
        <v/>
      </c>
      <c r="B33" s="60" t="str">
        <f>'Wniosek 2029 r.'!B71</f>
        <v/>
      </c>
      <c r="C33" s="58" t="str">
        <f>'Wniosek 2029 r.'!E71</f>
        <v/>
      </c>
      <c r="D33" s="58" t="str">
        <f>'Wniosek 2029 r.'!G71</f>
        <v/>
      </c>
      <c r="E33" s="55">
        <f>'Wniosek 2029 r.'!C196</f>
        <v>0</v>
      </c>
      <c r="F33" s="55">
        <f>'Wniosek 2029 r.'!C427</f>
        <v>0</v>
      </c>
      <c r="G33" s="57">
        <f>'Wniosek 2029 r.'!C312</f>
        <v>0</v>
      </c>
      <c r="H33" s="56">
        <f>'Wniosek 2029 r.'!D312</f>
        <v>0</v>
      </c>
      <c r="I33" s="64">
        <f>'Wniosek 2029 r.'!F312</f>
        <v>0</v>
      </c>
      <c r="J33" s="55">
        <f>'Wniosek 2029 r.'!H312</f>
        <v>0</v>
      </c>
      <c r="K33" s="54">
        <f>IFERROR('Wniosek 2029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- 2029 r.'!C57</f>
        <v>0</v>
      </c>
      <c r="AG33" s="52">
        <f>'Zał. nr 2 kalkulacja - 2029 r.'!D57</f>
        <v>0</v>
      </c>
      <c r="AH33" s="52">
        <f>'Zał. nr 2 kalkulacja - 2029 r.'!E57</f>
        <v>0</v>
      </c>
      <c r="AI33" s="52">
        <f>'Zał. nr 2 kalkulacja - 2029 r.'!F57</f>
        <v>0</v>
      </c>
      <c r="AJ33" s="52">
        <f>'Zał. nr 2 kalkulacja - 2029 r.'!G57</f>
        <v>0</v>
      </c>
      <c r="AK33" s="52">
        <f>'Zał. nr 2 kalkulacja - 2029 r.'!H57</f>
        <v>0</v>
      </c>
      <c r="AL33" s="52">
        <f>'Zał. nr 2 kalkulacja - 2029 r.'!I57</f>
        <v>0</v>
      </c>
      <c r="AM33" s="52">
        <f>'Zał. nr 2 kalkulacja - 2029 r.'!J57</f>
        <v>0</v>
      </c>
      <c r="AN33" s="52">
        <f>'Zał. nr 2 kalkulacja - 2029 r.'!K57</f>
        <v>0</v>
      </c>
      <c r="AO33" s="52">
        <f>'Zał. nr 2 kalkulacja - 2029 r.'!L57</f>
        <v>0</v>
      </c>
      <c r="AP33" s="52">
        <f>'Zał. nr 2 kalkulacja - 2029 r.'!M57</f>
        <v>0</v>
      </c>
      <c r="AQ33" s="52">
        <f>'Zał. nr 2 kalkulacja - 2029 r.'!N57</f>
        <v>0</v>
      </c>
    </row>
    <row r="34" spans="1:43" s="52" customFormat="1" x14ac:dyDescent="0.25">
      <c r="A34" s="52" t="str">
        <f>'Wniosek 2029 r.'!A72</f>
        <v/>
      </c>
      <c r="B34" s="60" t="str">
        <f>'Wniosek 2029 r.'!B72</f>
        <v/>
      </c>
      <c r="C34" s="58" t="str">
        <f>'Wniosek 2029 r.'!E72</f>
        <v/>
      </c>
      <c r="D34" s="58" t="str">
        <f>'Wniosek 2029 r.'!G72</f>
        <v/>
      </c>
      <c r="E34" s="55">
        <f>'Wniosek 2029 r.'!C197</f>
        <v>0</v>
      </c>
      <c r="F34" s="55">
        <f>'Wniosek 2029 r.'!C428</f>
        <v>0</v>
      </c>
      <c r="G34" s="57">
        <f>'Wniosek 2029 r.'!C313</f>
        <v>0</v>
      </c>
      <c r="H34" s="56">
        <f>'Wniosek 2029 r.'!D313</f>
        <v>0</v>
      </c>
      <c r="I34" s="64">
        <f>'Wniosek 2029 r.'!F313</f>
        <v>0</v>
      </c>
      <c r="J34" s="55">
        <f>'Wniosek 2029 r.'!H313</f>
        <v>0</v>
      </c>
      <c r="K34" s="54">
        <f>IFERROR('Wniosek 2029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- 2029 r.'!C58</f>
        <v>0</v>
      </c>
      <c r="AG34" s="52">
        <f>'Zał. nr 2 kalkulacja - 2029 r.'!D58</f>
        <v>0</v>
      </c>
      <c r="AH34" s="52">
        <f>'Zał. nr 2 kalkulacja - 2029 r.'!E58</f>
        <v>0</v>
      </c>
      <c r="AI34" s="52">
        <f>'Zał. nr 2 kalkulacja - 2029 r.'!F58</f>
        <v>0</v>
      </c>
      <c r="AJ34" s="52">
        <f>'Zał. nr 2 kalkulacja - 2029 r.'!G58</f>
        <v>0</v>
      </c>
      <c r="AK34" s="52">
        <f>'Zał. nr 2 kalkulacja - 2029 r.'!H58</f>
        <v>0</v>
      </c>
      <c r="AL34" s="52">
        <f>'Zał. nr 2 kalkulacja - 2029 r.'!I58</f>
        <v>0</v>
      </c>
      <c r="AM34" s="52">
        <f>'Zał. nr 2 kalkulacja - 2029 r.'!J58</f>
        <v>0</v>
      </c>
      <c r="AN34" s="52">
        <f>'Zał. nr 2 kalkulacja - 2029 r.'!K58</f>
        <v>0</v>
      </c>
      <c r="AO34" s="52">
        <f>'Zał. nr 2 kalkulacja - 2029 r.'!L58</f>
        <v>0</v>
      </c>
      <c r="AP34" s="52">
        <f>'Zał. nr 2 kalkulacja - 2029 r.'!M58</f>
        <v>0</v>
      </c>
      <c r="AQ34" s="52">
        <f>'Zał. nr 2 kalkulacja - 2029 r.'!N58</f>
        <v>0</v>
      </c>
    </row>
    <row r="35" spans="1:43" s="52" customFormat="1" x14ac:dyDescent="0.25">
      <c r="A35" s="52" t="str">
        <f>'Wniosek 2029 r.'!A73</f>
        <v/>
      </c>
      <c r="B35" s="60" t="str">
        <f>'Wniosek 2029 r.'!B73</f>
        <v/>
      </c>
      <c r="C35" s="58" t="str">
        <f>'Wniosek 2029 r.'!E73</f>
        <v/>
      </c>
      <c r="D35" s="58" t="str">
        <f>'Wniosek 2029 r.'!G73</f>
        <v/>
      </c>
      <c r="E35" s="55">
        <f>'Wniosek 2029 r.'!C198</f>
        <v>0</v>
      </c>
      <c r="F35" s="55">
        <f>'Wniosek 2029 r.'!C429</f>
        <v>0</v>
      </c>
      <c r="G35" s="57">
        <f>'Wniosek 2029 r.'!C314</f>
        <v>0</v>
      </c>
      <c r="H35" s="56">
        <f>'Wniosek 2029 r.'!D314</f>
        <v>0</v>
      </c>
      <c r="I35" s="64">
        <f>'Wniosek 2029 r.'!F314</f>
        <v>0</v>
      </c>
      <c r="J35" s="55">
        <f>'Wniosek 2029 r.'!H314</f>
        <v>0</v>
      </c>
      <c r="K35" s="54">
        <f>IFERROR('Wniosek 2029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- 2029 r.'!C59</f>
        <v>0</v>
      </c>
      <c r="AG35" s="52">
        <f>'Zał. nr 2 kalkulacja - 2029 r.'!D59</f>
        <v>0</v>
      </c>
      <c r="AH35" s="52">
        <f>'Zał. nr 2 kalkulacja - 2029 r.'!E59</f>
        <v>0</v>
      </c>
      <c r="AI35" s="52">
        <f>'Zał. nr 2 kalkulacja - 2029 r.'!F59</f>
        <v>0</v>
      </c>
      <c r="AJ35" s="52">
        <f>'Zał. nr 2 kalkulacja - 2029 r.'!G59</f>
        <v>0</v>
      </c>
      <c r="AK35" s="52">
        <f>'Zał. nr 2 kalkulacja - 2029 r.'!H59</f>
        <v>0</v>
      </c>
      <c r="AL35" s="52">
        <f>'Zał. nr 2 kalkulacja - 2029 r.'!I59</f>
        <v>0</v>
      </c>
      <c r="AM35" s="52">
        <f>'Zał. nr 2 kalkulacja - 2029 r.'!J59</f>
        <v>0</v>
      </c>
      <c r="AN35" s="52">
        <f>'Zał. nr 2 kalkulacja - 2029 r.'!K59</f>
        <v>0</v>
      </c>
      <c r="AO35" s="52">
        <f>'Zał. nr 2 kalkulacja - 2029 r.'!L59</f>
        <v>0</v>
      </c>
      <c r="AP35" s="52">
        <f>'Zał. nr 2 kalkulacja - 2029 r.'!M59</f>
        <v>0</v>
      </c>
      <c r="AQ35" s="52">
        <f>'Zał. nr 2 kalkulacja - 2029 r.'!N59</f>
        <v>0</v>
      </c>
    </row>
    <row r="36" spans="1:43" s="52" customFormat="1" x14ac:dyDescent="0.25">
      <c r="A36" s="52" t="str">
        <f>'Wniosek 2029 r.'!A74</f>
        <v/>
      </c>
      <c r="B36" s="60" t="str">
        <f>'Wniosek 2029 r.'!B74</f>
        <v/>
      </c>
      <c r="C36" s="58" t="str">
        <f>'Wniosek 2029 r.'!E74</f>
        <v/>
      </c>
      <c r="D36" s="58" t="str">
        <f>'Wniosek 2029 r.'!G74</f>
        <v/>
      </c>
      <c r="E36" s="55">
        <f>'Wniosek 2029 r.'!C199</f>
        <v>0</v>
      </c>
      <c r="F36" s="55">
        <f>'Wniosek 2029 r.'!C430</f>
        <v>0</v>
      </c>
      <c r="G36" s="57">
        <f>'Wniosek 2029 r.'!C315</f>
        <v>0</v>
      </c>
      <c r="H36" s="56">
        <f>'Wniosek 2029 r.'!D315</f>
        <v>0</v>
      </c>
      <c r="I36" s="64">
        <f>'Wniosek 2029 r.'!F315</f>
        <v>0</v>
      </c>
      <c r="J36" s="55">
        <f>'Wniosek 2029 r.'!H315</f>
        <v>0</v>
      </c>
      <c r="K36" s="54">
        <f>IFERROR('Wniosek 2029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- 2029 r.'!C60</f>
        <v>0</v>
      </c>
      <c r="AG36" s="52">
        <f>'Zał. nr 2 kalkulacja - 2029 r.'!D60</f>
        <v>0</v>
      </c>
      <c r="AH36" s="52">
        <f>'Zał. nr 2 kalkulacja - 2029 r.'!E60</f>
        <v>0</v>
      </c>
      <c r="AI36" s="52">
        <f>'Zał. nr 2 kalkulacja - 2029 r.'!F60</f>
        <v>0</v>
      </c>
      <c r="AJ36" s="52">
        <f>'Zał. nr 2 kalkulacja - 2029 r.'!G60</f>
        <v>0</v>
      </c>
      <c r="AK36" s="52">
        <f>'Zał. nr 2 kalkulacja - 2029 r.'!H60</f>
        <v>0</v>
      </c>
      <c r="AL36" s="52">
        <f>'Zał. nr 2 kalkulacja - 2029 r.'!I60</f>
        <v>0</v>
      </c>
      <c r="AM36" s="52">
        <f>'Zał. nr 2 kalkulacja - 2029 r.'!J60</f>
        <v>0</v>
      </c>
      <c r="AN36" s="52">
        <f>'Zał. nr 2 kalkulacja - 2029 r.'!K60</f>
        <v>0</v>
      </c>
      <c r="AO36" s="52">
        <f>'Zał. nr 2 kalkulacja - 2029 r.'!L60</f>
        <v>0</v>
      </c>
      <c r="AP36" s="52">
        <f>'Zał. nr 2 kalkulacja - 2029 r.'!M60</f>
        <v>0</v>
      </c>
      <c r="AQ36" s="52">
        <f>'Zał. nr 2 kalkulacja - 2029 r.'!N60</f>
        <v>0</v>
      </c>
    </row>
    <row r="37" spans="1:43" s="52" customFormat="1" x14ac:dyDescent="0.25">
      <c r="A37" s="52" t="str">
        <f>'Wniosek 2029 r.'!A75</f>
        <v/>
      </c>
      <c r="B37" s="60" t="str">
        <f>'Wniosek 2029 r.'!B75</f>
        <v/>
      </c>
      <c r="C37" s="58" t="str">
        <f>'Wniosek 2029 r.'!E75</f>
        <v/>
      </c>
      <c r="D37" s="58" t="str">
        <f>'Wniosek 2029 r.'!G75</f>
        <v/>
      </c>
      <c r="E37" s="55">
        <f>'Wniosek 2029 r.'!C200</f>
        <v>0</v>
      </c>
      <c r="F37" s="55">
        <f>'Wniosek 2029 r.'!C431</f>
        <v>0</v>
      </c>
      <c r="G37" s="57">
        <f>'Wniosek 2029 r.'!C316</f>
        <v>0</v>
      </c>
      <c r="H37" s="56">
        <f>'Wniosek 2029 r.'!D316</f>
        <v>0</v>
      </c>
      <c r="I37" s="64">
        <f>'Wniosek 2029 r.'!F316</f>
        <v>0</v>
      </c>
      <c r="J37" s="55">
        <f>'Wniosek 2029 r.'!H316</f>
        <v>0</v>
      </c>
      <c r="K37" s="54">
        <f>IFERROR('Wniosek 2029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- 2029 r.'!C61</f>
        <v>0</v>
      </c>
      <c r="AG37" s="52">
        <f>'Zał. nr 2 kalkulacja - 2029 r.'!D61</f>
        <v>0</v>
      </c>
      <c r="AH37" s="52">
        <f>'Zał. nr 2 kalkulacja - 2029 r.'!E61</f>
        <v>0</v>
      </c>
      <c r="AI37" s="52">
        <f>'Zał. nr 2 kalkulacja - 2029 r.'!F61</f>
        <v>0</v>
      </c>
      <c r="AJ37" s="52">
        <f>'Zał. nr 2 kalkulacja - 2029 r.'!G61</f>
        <v>0</v>
      </c>
      <c r="AK37" s="52">
        <f>'Zał. nr 2 kalkulacja - 2029 r.'!H61</f>
        <v>0</v>
      </c>
      <c r="AL37" s="52">
        <f>'Zał. nr 2 kalkulacja - 2029 r.'!I61</f>
        <v>0</v>
      </c>
      <c r="AM37" s="52">
        <f>'Zał. nr 2 kalkulacja - 2029 r.'!J61</f>
        <v>0</v>
      </c>
      <c r="AN37" s="52">
        <f>'Zał. nr 2 kalkulacja - 2029 r.'!K61</f>
        <v>0</v>
      </c>
      <c r="AO37" s="52">
        <f>'Zał. nr 2 kalkulacja - 2029 r.'!L61</f>
        <v>0</v>
      </c>
      <c r="AP37" s="52">
        <f>'Zał. nr 2 kalkulacja - 2029 r.'!M61</f>
        <v>0</v>
      </c>
      <c r="AQ37" s="52">
        <f>'Zał. nr 2 kalkulacja - 2029 r.'!N61</f>
        <v>0</v>
      </c>
    </row>
    <row r="38" spans="1:43" s="52" customFormat="1" x14ac:dyDescent="0.25">
      <c r="A38" s="52" t="str">
        <f>'Wniosek 2029 r.'!A76</f>
        <v/>
      </c>
      <c r="B38" s="60" t="str">
        <f>'Wniosek 2029 r.'!B76</f>
        <v/>
      </c>
      <c r="C38" s="58" t="str">
        <f>'Wniosek 2029 r.'!E76</f>
        <v/>
      </c>
      <c r="D38" s="58" t="str">
        <f>'Wniosek 2029 r.'!G76</f>
        <v/>
      </c>
      <c r="E38" s="55">
        <f>'Wniosek 2029 r.'!C201</f>
        <v>0</v>
      </c>
      <c r="F38" s="55">
        <f>'Wniosek 2029 r.'!C432</f>
        <v>0</v>
      </c>
      <c r="G38" s="57">
        <f>'Wniosek 2029 r.'!C317</f>
        <v>0</v>
      </c>
      <c r="H38" s="56">
        <f>'Wniosek 2029 r.'!D317</f>
        <v>0</v>
      </c>
      <c r="I38" s="64">
        <f>'Wniosek 2029 r.'!F317</f>
        <v>0</v>
      </c>
      <c r="J38" s="55">
        <f>'Wniosek 2029 r.'!H317</f>
        <v>0</v>
      </c>
      <c r="K38" s="54">
        <f>IFERROR('Wniosek 2029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- 2029 r.'!C62</f>
        <v>0</v>
      </c>
      <c r="AG38" s="52">
        <f>'Zał. nr 2 kalkulacja - 2029 r.'!D62</f>
        <v>0</v>
      </c>
      <c r="AH38" s="52">
        <f>'Zał. nr 2 kalkulacja - 2029 r.'!E62</f>
        <v>0</v>
      </c>
      <c r="AI38" s="52">
        <f>'Zał. nr 2 kalkulacja - 2029 r.'!F62</f>
        <v>0</v>
      </c>
      <c r="AJ38" s="52">
        <f>'Zał. nr 2 kalkulacja - 2029 r.'!G62</f>
        <v>0</v>
      </c>
      <c r="AK38" s="52">
        <f>'Zał. nr 2 kalkulacja - 2029 r.'!H62</f>
        <v>0</v>
      </c>
      <c r="AL38" s="52">
        <f>'Zał. nr 2 kalkulacja - 2029 r.'!I62</f>
        <v>0</v>
      </c>
      <c r="AM38" s="52">
        <f>'Zał. nr 2 kalkulacja - 2029 r.'!J62</f>
        <v>0</v>
      </c>
      <c r="AN38" s="52">
        <f>'Zał. nr 2 kalkulacja - 2029 r.'!K62</f>
        <v>0</v>
      </c>
      <c r="AO38" s="52">
        <f>'Zał. nr 2 kalkulacja - 2029 r.'!L62</f>
        <v>0</v>
      </c>
      <c r="AP38" s="52">
        <f>'Zał. nr 2 kalkulacja - 2029 r.'!M62</f>
        <v>0</v>
      </c>
      <c r="AQ38" s="52">
        <f>'Zał. nr 2 kalkulacja - 2029 r.'!N62</f>
        <v>0</v>
      </c>
    </row>
    <row r="39" spans="1:43" s="52" customFormat="1" x14ac:dyDescent="0.25">
      <c r="A39" s="52" t="str">
        <f>'Wniosek 2029 r.'!A77</f>
        <v/>
      </c>
      <c r="B39" s="60" t="str">
        <f>'Wniosek 2029 r.'!B77</f>
        <v/>
      </c>
      <c r="C39" s="58" t="str">
        <f>'Wniosek 2029 r.'!E77</f>
        <v/>
      </c>
      <c r="D39" s="58" t="str">
        <f>'Wniosek 2029 r.'!G77</f>
        <v/>
      </c>
      <c r="E39" s="55">
        <f>'Wniosek 2029 r.'!C202</f>
        <v>0</v>
      </c>
      <c r="F39" s="55">
        <f>'Wniosek 2029 r.'!C433</f>
        <v>0</v>
      </c>
      <c r="G39" s="57">
        <f>'Wniosek 2029 r.'!C318</f>
        <v>0</v>
      </c>
      <c r="H39" s="56">
        <f>'Wniosek 2029 r.'!D318</f>
        <v>0</v>
      </c>
      <c r="I39" s="64">
        <f>'Wniosek 2029 r.'!F318</f>
        <v>0</v>
      </c>
      <c r="J39" s="55">
        <f>'Wniosek 2029 r.'!H318</f>
        <v>0</v>
      </c>
      <c r="K39" s="54">
        <f>IFERROR('Wniosek 2029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- 2029 r.'!C63</f>
        <v>0</v>
      </c>
      <c r="AG39" s="52">
        <f>'Zał. nr 2 kalkulacja - 2029 r.'!D63</f>
        <v>0</v>
      </c>
      <c r="AH39" s="52">
        <f>'Zał. nr 2 kalkulacja - 2029 r.'!E63</f>
        <v>0</v>
      </c>
      <c r="AI39" s="52">
        <f>'Zał. nr 2 kalkulacja - 2029 r.'!F63</f>
        <v>0</v>
      </c>
      <c r="AJ39" s="52">
        <f>'Zał. nr 2 kalkulacja - 2029 r.'!G63</f>
        <v>0</v>
      </c>
      <c r="AK39" s="52">
        <f>'Zał. nr 2 kalkulacja - 2029 r.'!H63</f>
        <v>0</v>
      </c>
      <c r="AL39" s="52">
        <f>'Zał. nr 2 kalkulacja - 2029 r.'!I63</f>
        <v>0</v>
      </c>
      <c r="AM39" s="52">
        <f>'Zał. nr 2 kalkulacja - 2029 r.'!J63</f>
        <v>0</v>
      </c>
      <c r="AN39" s="52">
        <f>'Zał. nr 2 kalkulacja - 2029 r.'!K63</f>
        <v>0</v>
      </c>
      <c r="AO39" s="52">
        <f>'Zał. nr 2 kalkulacja - 2029 r.'!L63</f>
        <v>0</v>
      </c>
      <c r="AP39" s="52">
        <f>'Zał. nr 2 kalkulacja - 2029 r.'!M63</f>
        <v>0</v>
      </c>
      <c r="AQ39" s="52">
        <f>'Zał. nr 2 kalkulacja - 2029 r.'!N63</f>
        <v>0</v>
      </c>
    </row>
    <row r="40" spans="1:43" s="52" customFormat="1" x14ac:dyDescent="0.25">
      <c r="A40" s="52" t="str">
        <f>'Wniosek 2029 r.'!A78</f>
        <v/>
      </c>
      <c r="B40" s="60" t="str">
        <f>'Wniosek 2029 r.'!B78</f>
        <v/>
      </c>
      <c r="C40" s="58" t="str">
        <f>'Wniosek 2029 r.'!E78</f>
        <v/>
      </c>
      <c r="D40" s="58" t="str">
        <f>'Wniosek 2029 r.'!G78</f>
        <v/>
      </c>
      <c r="E40" s="55">
        <f>'Wniosek 2029 r.'!C203</f>
        <v>0</v>
      </c>
      <c r="F40" s="55">
        <f>'Wniosek 2029 r.'!C434</f>
        <v>0</v>
      </c>
      <c r="G40" s="57">
        <f>'Wniosek 2029 r.'!C319</f>
        <v>0</v>
      </c>
      <c r="H40" s="56">
        <f>'Wniosek 2029 r.'!D319</f>
        <v>0</v>
      </c>
      <c r="I40" s="64">
        <f>'Wniosek 2029 r.'!F319</f>
        <v>0</v>
      </c>
      <c r="J40" s="55">
        <f>'Wniosek 2029 r.'!H319</f>
        <v>0</v>
      </c>
      <c r="K40" s="54">
        <f>IFERROR('Wniosek 2029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- 2029 r.'!C64</f>
        <v>0</v>
      </c>
      <c r="AG40" s="52">
        <f>'Zał. nr 2 kalkulacja - 2029 r.'!D64</f>
        <v>0</v>
      </c>
      <c r="AH40" s="52">
        <f>'Zał. nr 2 kalkulacja - 2029 r.'!E64</f>
        <v>0</v>
      </c>
      <c r="AI40" s="52">
        <f>'Zał. nr 2 kalkulacja - 2029 r.'!F64</f>
        <v>0</v>
      </c>
      <c r="AJ40" s="52">
        <f>'Zał. nr 2 kalkulacja - 2029 r.'!G64</f>
        <v>0</v>
      </c>
      <c r="AK40" s="52">
        <f>'Zał. nr 2 kalkulacja - 2029 r.'!H64</f>
        <v>0</v>
      </c>
      <c r="AL40" s="52">
        <f>'Zał. nr 2 kalkulacja - 2029 r.'!I64</f>
        <v>0</v>
      </c>
      <c r="AM40" s="52">
        <f>'Zał. nr 2 kalkulacja - 2029 r.'!J64</f>
        <v>0</v>
      </c>
      <c r="AN40" s="52">
        <f>'Zał. nr 2 kalkulacja - 2029 r.'!K64</f>
        <v>0</v>
      </c>
      <c r="AO40" s="52">
        <f>'Zał. nr 2 kalkulacja - 2029 r.'!L64</f>
        <v>0</v>
      </c>
      <c r="AP40" s="52">
        <f>'Zał. nr 2 kalkulacja - 2029 r.'!M64</f>
        <v>0</v>
      </c>
      <c r="AQ40" s="52">
        <f>'Zał. nr 2 kalkulacja - 2029 r.'!N64</f>
        <v>0</v>
      </c>
    </row>
    <row r="41" spans="1:43" s="52" customFormat="1" x14ac:dyDescent="0.25">
      <c r="A41" s="52" t="str">
        <f>'Wniosek 2029 r.'!A79</f>
        <v/>
      </c>
      <c r="B41" s="60" t="str">
        <f>'Wniosek 2029 r.'!B79</f>
        <v/>
      </c>
      <c r="C41" s="58" t="str">
        <f>'Wniosek 2029 r.'!E79</f>
        <v/>
      </c>
      <c r="D41" s="58" t="str">
        <f>'Wniosek 2029 r.'!G79</f>
        <v/>
      </c>
      <c r="E41" s="55">
        <f>'Wniosek 2029 r.'!C204</f>
        <v>0</v>
      </c>
      <c r="F41" s="55">
        <f>'Wniosek 2029 r.'!C435</f>
        <v>0</v>
      </c>
      <c r="G41" s="57">
        <f>'Wniosek 2029 r.'!C320</f>
        <v>0</v>
      </c>
      <c r="H41" s="56">
        <f>'Wniosek 2029 r.'!D320</f>
        <v>0</v>
      </c>
      <c r="I41" s="64">
        <f>'Wniosek 2029 r.'!F320</f>
        <v>0</v>
      </c>
      <c r="J41" s="55">
        <f>'Wniosek 2029 r.'!H320</f>
        <v>0</v>
      </c>
      <c r="K41" s="54">
        <f>IFERROR('Wniosek 2029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- 2029 r.'!C65</f>
        <v>0</v>
      </c>
      <c r="AG41" s="52">
        <f>'Zał. nr 2 kalkulacja - 2029 r.'!D65</f>
        <v>0</v>
      </c>
      <c r="AH41" s="52">
        <f>'Zał. nr 2 kalkulacja - 2029 r.'!E65</f>
        <v>0</v>
      </c>
      <c r="AI41" s="52">
        <f>'Zał. nr 2 kalkulacja - 2029 r.'!F65</f>
        <v>0</v>
      </c>
      <c r="AJ41" s="52">
        <f>'Zał. nr 2 kalkulacja - 2029 r.'!G65</f>
        <v>0</v>
      </c>
      <c r="AK41" s="52">
        <f>'Zał. nr 2 kalkulacja - 2029 r.'!H65</f>
        <v>0</v>
      </c>
      <c r="AL41" s="52">
        <f>'Zał. nr 2 kalkulacja - 2029 r.'!I65</f>
        <v>0</v>
      </c>
      <c r="AM41" s="52">
        <f>'Zał. nr 2 kalkulacja - 2029 r.'!J65</f>
        <v>0</v>
      </c>
      <c r="AN41" s="52">
        <f>'Zał. nr 2 kalkulacja - 2029 r.'!K65</f>
        <v>0</v>
      </c>
      <c r="AO41" s="52">
        <f>'Zał. nr 2 kalkulacja - 2029 r.'!L65</f>
        <v>0</v>
      </c>
      <c r="AP41" s="52">
        <f>'Zał. nr 2 kalkulacja - 2029 r.'!M65</f>
        <v>0</v>
      </c>
      <c r="AQ41" s="52">
        <f>'Zał. nr 2 kalkulacja - 2029 r.'!N65</f>
        <v>0</v>
      </c>
    </row>
    <row r="42" spans="1:43" s="52" customFormat="1" x14ac:dyDescent="0.25">
      <c r="A42" s="52" t="str">
        <f>'Wniosek 2029 r.'!A80</f>
        <v/>
      </c>
      <c r="B42" s="60" t="str">
        <f>'Wniosek 2029 r.'!B80</f>
        <v/>
      </c>
      <c r="C42" s="58" t="str">
        <f>'Wniosek 2029 r.'!E80</f>
        <v/>
      </c>
      <c r="D42" s="58" t="str">
        <f>'Wniosek 2029 r.'!G80</f>
        <v/>
      </c>
      <c r="E42" s="55">
        <f>'Wniosek 2029 r.'!C205</f>
        <v>0</v>
      </c>
      <c r="F42" s="55">
        <f>'Wniosek 2029 r.'!C436</f>
        <v>0</v>
      </c>
      <c r="G42" s="57">
        <f>'Wniosek 2029 r.'!C321</f>
        <v>0</v>
      </c>
      <c r="H42" s="56">
        <f>'Wniosek 2029 r.'!D321</f>
        <v>0</v>
      </c>
      <c r="I42" s="64">
        <f>'Wniosek 2029 r.'!F321</f>
        <v>0</v>
      </c>
      <c r="J42" s="55">
        <f>'Wniosek 2029 r.'!H321</f>
        <v>0</v>
      </c>
      <c r="K42" s="54">
        <f>IFERROR('Wniosek 2029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- 2029 r.'!C66</f>
        <v>0</v>
      </c>
      <c r="AG42" s="52">
        <f>'Zał. nr 2 kalkulacja - 2029 r.'!D66</f>
        <v>0</v>
      </c>
      <c r="AH42" s="52">
        <f>'Zał. nr 2 kalkulacja - 2029 r.'!E66</f>
        <v>0</v>
      </c>
      <c r="AI42" s="52">
        <f>'Zał. nr 2 kalkulacja - 2029 r.'!F66</f>
        <v>0</v>
      </c>
      <c r="AJ42" s="52">
        <f>'Zał. nr 2 kalkulacja - 2029 r.'!G66</f>
        <v>0</v>
      </c>
      <c r="AK42" s="52">
        <f>'Zał. nr 2 kalkulacja - 2029 r.'!H66</f>
        <v>0</v>
      </c>
      <c r="AL42" s="52">
        <f>'Zał. nr 2 kalkulacja - 2029 r.'!I66</f>
        <v>0</v>
      </c>
      <c r="AM42" s="52">
        <f>'Zał. nr 2 kalkulacja - 2029 r.'!J66</f>
        <v>0</v>
      </c>
      <c r="AN42" s="52">
        <f>'Zał. nr 2 kalkulacja - 2029 r.'!K66</f>
        <v>0</v>
      </c>
      <c r="AO42" s="52">
        <f>'Zał. nr 2 kalkulacja - 2029 r.'!L66</f>
        <v>0</v>
      </c>
      <c r="AP42" s="52">
        <f>'Zał. nr 2 kalkulacja - 2029 r.'!M66</f>
        <v>0</v>
      </c>
      <c r="AQ42" s="52">
        <f>'Zał. nr 2 kalkulacja - 2029 r.'!N66</f>
        <v>0</v>
      </c>
    </row>
    <row r="43" spans="1:43" s="52" customFormat="1" x14ac:dyDescent="0.25">
      <c r="A43" s="52" t="str">
        <f>'Wniosek 2029 r.'!A81</f>
        <v/>
      </c>
      <c r="B43" s="60" t="str">
        <f>'Wniosek 2029 r.'!B81</f>
        <v/>
      </c>
      <c r="C43" s="58" t="str">
        <f>'Wniosek 2029 r.'!E81</f>
        <v/>
      </c>
      <c r="D43" s="58" t="str">
        <f>'Wniosek 2029 r.'!G81</f>
        <v/>
      </c>
      <c r="E43" s="55">
        <f>'Wniosek 2029 r.'!C206</f>
        <v>0</v>
      </c>
      <c r="F43" s="55">
        <f>'Wniosek 2029 r.'!C437</f>
        <v>0</v>
      </c>
      <c r="G43" s="57">
        <f>'Wniosek 2029 r.'!C322</f>
        <v>0</v>
      </c>
      <c r="H43" s="56">
        <f>'Wniosek 2029 r.'!D322</f>
        <v>0</v>
      </c>
      <c r="I43" s="64">
        <f>'Wniosek 2029 r.'!F322</f>
        <v>0</v>
      </c>
      <c r="J43" s="55">
        <f>'Wniosek 2029 r.'!H322</f>
        <v>0</v>
      </c>
      <c r="K43" s="54">
        <f>IFERROR('Wniosek 2029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- 2029 r.'!C67</f>
        <v>0</v>
      </c>
      <c r="AG43" s="52">
        <f>'Zał. nr 2 kalkulacja - 2029 r.'!D67</f>
        <v>0</v>
      </c>
      <c r="AH43" s="52">
        <f>'Zał. nr 2 kalkulacja - 2029 r.'!E67</f>
        <v>0</v>
      </c>
      <c r="AI43" s="52">
        <f>'Zał. nr 2 kalkulacja - 2029 r.'!F67</f>
        <v>0</v>
      </c>
      <c r="AJ43" s="52">
        <f>'Zał. nr 2 kalkulacja - 2029 r.'!G67</f>
        <v>0</v>
      </c>
      <c r="AK43" s="52">
        <f>'Zał. nr 2 kalkulacja - 2029 r.'!H67</f>
        <v>0</v>
      </c>
      <c r="AL43" s="52">
        <f>'Zał. nr 2 kalkulacja - 2029 r.'!I67</f>
        <v>0</v>
      </c>
      <c r="AM43" s="52">
        <f>'Zał. nr 2 kalkulacja - 2029 r.'!J67</f>
        <v>0</v>
      </c>
      <c r="AN43" s="52">
        <f>'Zał. nr 2 kalkulacja - 2029 r.'!K67</f>
        <v>0</v>
      </c>
      <c r="AO43" s="52">
        <f>'Zał. nr 2 kalkulacja - 2029 r.'!L67</f>
        <v>0</v>
      </c>
      <c r="AP43" s="52">
        <f>'Zał. nr 2 kalkulacja - 2029 r.'!M67</f>
        <v>0</v>
      </c>
      <c r="AQ43" s="52">
        <f>'Zał. nr 2 kalkulacja - 2029 r.'!N67</f>
        <v>0</v>
      </c>
    </row>
    <row r="44" spans="1:43" s="52" customFormat="1" x14ac:dyDescent="0.25">
      <c r="A44" s="52" t="str">
        <f>'Wniosek 2029 r.'!A82</f>
        <v/>
      </c>
      <c r="B44" s="60" t="str">
        <f>'Wniosek 2029 r.'!B82</f>
        <v/>
      </c>
      <c r="C44" s="58" t="str">
        <f>'Wniosek 2029 r.'!E82</f>
        <v/>
      </c>
      <c r="D44" s="58" t="str">
        <f>'Wniosek 2029 r.'!G82</f>
        <v/>
      </c>
      <c r="E44" s="55">
        <f>'Wniosek 2029 r.'!C207</f>
        <v>0</v>
      </c>
      <c r="F44" s="55">
        <f>'Wniosek 2029 r.'!C438</f>
        <v>0</v>
      </c>
      <c r="G44" s="57">
        <f>'Wniosek 2029 r.'!C323</f>
        <v>0</v>
      </c>
      <c r="H44" s="56">
        <f>'Wniosek 2029 r.'!D323</f>
        <v>0</v>
      </c>
      <c r="I44" s="64">
        <f>'Wniosek 2029 r.'!F323</f>
        <v>0</v>
      </c>
      <c r="J44" s="55">
        <f>'Wniosek 2029 r.'!H323</f>
        <v>0</v>
      </c>
      <c r="K44" s="54">
        <f>IFERROR('Wniosek 2029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- 2029 r.'!C68</f>
        <v>0</v>
      </c>
      <c r="AG44" s="52">
        <f>'Zał. nr 2 kalkulacja - 2029 r.'!D68</f>
        <v>0</v>
      </c>
      <c r="AH44" s="52">
        <f>'Zał. nr 2 kalkulacja - 2029 r.'!E68</f>
        <v>0</v>
      </c>
      <c r="AI44" s="52">
        <f>'Zał. nr 2 kalkulacja - 2029 r.'!F68</f>
        <v>0</v>
      </c>
      <c r="AJ44" s="52">
        <f>'Zał. nr 2 kalkulacja - 2029 r.'!G68</f>
        <v>0</v>
      </c>
      <c r="AK44" s="52">
        <f>'Zał. nr 2 kalkulacja - 2029 r.'!H68</f>
        <v>0</v>
      </c>
      <c r="AL44" s="52">
        <f>'Zał. nr 2 kalkulacja - 2029 r.'!I68</f>
        <v>0</v>
      </c>
      <c r="AM44" s="52">
        <f>'Zał. nr 2 kalkulacja - 2029 r.'!J68</f>
        <v>0</v>
      </c>
      <c r="AN44" s="52">
        <f>'Zał. nr 2 kalkulacja - 2029 r.'!K68</f>
        <v>0</v>
      </c>
      <c r="AO44" s="52">
        <f>'Zał. nr 2 kalkulacja - 2029 r.'!L68</f>
        <v>0</v>
      </c>
      <c r="AP44" s="52">
        <f>'Zał. nr 2 kalkulacja - 2029 r.'!M68</f>
        <v>0</v>
      </c>
      <c r="AQ44" s="52">
        <f>'Zał. nr 2 kalkulacja - 2029 r.'!N68</f>
        <v>0</v>
      </c>
    </row>
    <row r="45" spans="1:43" s="52" customFormat="1" x14ac:dyDescent="0.25">
      <c r="A45" s="52" t="str">
        <f>'Wniosek 2029 r.'!A83</f>
        <v/>
      </c>
      <c r="B45" s="60" t="str">
        <f>'Wniosek 2029 r.'!B83</f>
        <v/>
      </c>
      <c r="C45" s="58" t="str">
        <f>'Wniosek 2029 r.'!E83</f>
        <v/>
      </c>
      <c r="D45" s="58" t="str">
        <f>'Wniosek 2029 r.'!G83</f>
        <v/>
      </c>
      <c r="E45" s="55">
        <f>'Wniosek 2029 r.'!C208</f>
        <v>0</v>
      </c>
      <c r="F45" s="55">
        <f>'Wniosek 2029 r.'!C439</f>
        <v>0</v>
      </c>
      <c r="G45" s="57">
        <f>'Wniosek 2029 r.'!C324</f>
        <v>0</v>
      </c>
      <c r="H45" s="56">
        <f>'Wniosek 2029 r.'!D324</f>
        <v>0</v>
      </c>
      <c r="I45" s="64">
        <f>'Wniosek 2029 r.'!F324</f>
        <v>0</v>
      </c>
      <c r="J45" s="55">
        <f>'Wniosek 2029 r.'!H324</f>
        <v>0</v>
      </c>
      <c r="K45" s="54">
        <f>IFERROR('Wniosek 2029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- 2029 r.'!C69</f>
        <v>0</v>
      </c>
      <c r="AG45" s="52">
        <f>'Zał. nr 2 kalkulacja - 2029 r.'!D69</f>
        <v>0</v>
      </c>
      <c r="AH45" s="52">
        <f>'Zał. nr 2 kalkulacja - 2029 r.'!E69</f>
        <v>0</v>
      </c>
      <c r="AI45" s="52">
        <f>'Zał. nr 2 kalkulacja - 2029 r.'!F69</f>
        <v>0</v>
      </c>
      <c r="AJ45" s="52">
        <f>'Zał. nr 2 kalkulacja - 2029 r.'!G69</f>
        <v>0</v>
      </c>
      <c r="AK45" s="52">
        <f>'Zał. nr 2 kalkulacja - 2029 r.'!H69</f>
        <v>0</v>
      </c>
      <c r="AL45" s="52">
        <f>'Zał. nr 2 kalkulacja - 2029 r.'!I69</f>
        <v>0</v>
      </c>
      <c r="AM45" s="52">
        <f>'Zał. nr 2 kalkulacja - 2029 r.'!J69</f>
        <v>0</v>
      </c>
      <c r="AN45" s="52">
        <f>'Zał. nr 2 kalkulacja - 2029 r.'!K69</f>
        <v>0</v>
      </c>
      <c r="AO45" s="52">
        <f>'Zał. nr 2 kalkulacja - 2029 r.'!L69</f>
        <v>0</v>
      </c>
      <c r="AP45" s="52">
        <f>'Zał. nr 2 kalkulacja - 2029 r.'!M69</f>
        <v>0</v>
      </c>
      <c r="AQ45" s="52">
        <f>'Zał. nr 2 kalkulacja - 2029 r.'!N69</f>
        <v>0</v>
      </c>
    </row>
    <row r="46" spans="1:43" s="52" customFormat="1" x14ac:dyDescent="0.25">
      <c r="A46" s="52" t="str">
        <f>'Wniosek 2029 r.'!A84</f>
        <v/>
      </c>
      <c r="B46" s="60" t="str">
        <f>'Wniosek 2029 r.'!B84</f>
        <v/>
      </c>
      <c r="C46" s="58" t="str">
        <f>'Wniosek 2029 r.'!E84</f>
        <v/>
      </c>
      <c r="D46" s="58" t="str">
        <f>'Wniosek 2029 r.'!G84</f>
        <v/>
      </c>
      <c r="E46" s="55">
        <f>'Wniosek 2029 r.'!C209</f>
        <v>0</v>
      </c>
      <c r="F46" s="55">
        <f>'Wniosek 2029 r.'!C440</f>
        <v>0</v>
      </c>
      <c r="G46" s="57">
        <f>'Wniosek 2029 r.'!C325</f>
        <v>0</v>
      </c>
      <c r="H46" s="56">
        <f>'Wniosek 2029 r.'!D325</f>
        <v>0</v>
      </c>
      <c r="I46" s="64">
        <f>'Wniosek 2029 r.'!F325</f>
        <v>0</v>
      </c>
      <c r="J46" s="55">
        <f>'Wniosek 2029 r.'!H325</f>
        <v>0</v>
      </c>
      <c r="K46" s="54">
        <f>IFERROR('Wniosek 2029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- 2029 r.'!C70</f>
        <v>0</v>
      </c>
      <c r="AG46" s="52">
        <f>'Zał. nr 2 kalkulacja - 2029 r.'!D70</f>
        <v>0</v>
      </c>
      <c r="AH46" s="52">
        <f>'Zał. nr 2 kalkulacja - 2029 r.'!E70</f>
        <v>0</v>
      </c>
      <c r="AI46" s="52">
        <f>'Zał. nr 2 kalkulacja - 2029 r.'!F70</f>
        <v>0</v>
      </c>
      <c r="AJ46" s="52">
        <f>'Zał. nr 2 kalkulacja - 2029 r.'!G70</f>
        <v>0</v>
      </c>
      <c r="AK46" s="52">
        <f>'Zał. nr 2 kalkulacja - 2029 r.'!H70</f>
        <v>0</v>
      </c>
      <c r="AL46" s="52">
        <f>'Zał. nr 2 kalkulacja - 2029 r.'!I70</f>
        <v>0</v>
      </c>
      <c r="AM46" s="52">
        <f>'Zał. nr 2 kalkulacja - 2029 r.'!J70</f>
        <v>0</v>
      </c>
      <c r="AN46" s="52">
        <f>'Zał. nr 2 kalkulacja - 2029 r.'!K70</f>
        <v>0</v>
      </c>
      <c r="AO46" s="52">
        <f>'Zał. nr 2 kalkulacja - 2029 r.'!L70</f>
        <v>0</v>
      </c>
      <c r="AP46" s="52">
        <f>'Zał. nr 2 kalkulacja - 2029 r.'!M70</f>
        <v>0</v>
      </c>
      <c r="AQ46" s="52">
        <f>'Zał. nr 2 kalkulacja - 2029 r.'!N70</f>
        <v>0</v>
      </c>
    </row>
    <row r="47" spans="1:43" s="52" customFormat="1" x14ac:dyDescent="0.25">
      <c r="A47" s="52" t="str">
        <f>'Wniosek 2029 r.'!A85</f>
        <v/>
      </c>
      <c r="B47" s="60" t="str">
        <f>'Wniosek 2029 r.'!B85</f>
        <v/>
      </c>
      <c r="C47" s="58" t="str">
        <f>'Wniosek 2029 r.'!E85</f>
        <v/>
      </c>
      <c r="D47" s="58" t="str">
        <f>'Wniosek 2029 r.'!G85</f>
        <v/>
      </c>
      <c r="E47" s="55">
        <f>'Wniosek 2029 r.'!C210</f>
        <v>0</v>
      </c>
      <c r="F47" s="55">
        <f>'Wniosek 2029 r.'!C441</f>
        <v>0</v>
      </c>
      <c r="G47" s="57">
        <f>'Wniosek 2029 r.'!C326</f>
        <v>0</v>
      </c>
      <c r="H47" s="56">
        <f>'Wniosek 2029 r.'!D326</f>
        <v>0</v>
      </c>
      <c r="I47" s="64">
        <f>'Wniosek 2029 r.'!F326</f>
        <v>0</v>
      </c>
      <c r="J47" s="55">
        <f>'Wniosek 2029 r.'!H326</f>
        <v>0</v>
      </c>
      <c r="K47" s="54">
        <f>IFERROR('Wniosek 2029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- 2029 r.'!C71</f>
        <v>0</v>
      </c>
      <c r="AG47" s="52">
        <f>'Zał. nr 2 kalkulacja - 2029 r.'!D71</f>
        <v>0</v>
      </c>
      <c r="AH47" s="52">
        <f>'Zał. nr 2 kalkulacja - 2029 r.'!E71</f>
        <v>0</v>
      </c>
      <c r="AI47" s="52">
        <f>'Zał. nr 2 kalkulacja - 2029 r.'!F71</f>
        <v>0</v>
      </c>
      <c r="AJ47" s="52">
        <f>'Zał. nr 2 kalkulacja - 2029 r.'!G71</f>
        <v>0</v>
      </c>
      <c r="AK47" s="52">
        <f>'Zał. nr 2 kalkulacja - 2029 r.'!H71</f>
        <v>0</v>
      </c>
      <c r="AL47" s="52">
        <f>'Zał. nr 2 kalkulacja - 2029 r.'!I71</f>
        <v>0</v>
      </c>
      <c r="AM47" s="52">
        <f>'Zał. nr 2 kalkulacja - 2029 r.'!J71</f>
        <v>0</v>
      </c>
      <c r="AN47" s="52">
        <f>'Zał. nr 2 kalkulacja - 2029 r.'!K71</f>
        <v>0</v>
      </c>
      <c r="AO47" s="52">
        <f>'Zał. nr 2 kalkulacja - 2029 r.'!L71</f>
        <v>0</v>
      </c>
      <c r="AP47" s="52">
        <f>'Zał. nr 2 kalkulacja - 2029 r.'!M71</f>
        <v>0</v>
      </c>
      <c r="AQ47" s="52">
        <f>'Zał. nr 2 kalkulacja - 2029 r.'!N71</f>
        <v>0</v>
      </c>
    </row>
    <row r="48" spans="1:43" s="52" customFormat="1" x14ac:dyDescent="0.25">
      <c r="A48" s="52" t="str">
        <f>'Wniosek 2029 r.'!A86</f>
        <v/>
      </c>
      <c r="B48" s="60" t="str">
        <f>'Wniosek 2029 r.'!B86</f>
        <v/>
      </c>
      <c r="C48" s="58" t="str">
        <f>'Wniosek 2029 r.'!E86</f>
        <v/>
      </c>
      <c r="D48" s="58" t="str">
        <f>'Wniosek 2029 r.'!G86</f>
        <v/>
      </c>
      <c r="E48" s="55">
        <f>'Wniosek 2029 r.'!C211</f>
        <v>0</v>
      </c>
      <c r="F48" s="55">
        <f>'Wniosek 2029 r.'!C442</f>
        <v>0</v>
      </c>
      <c r="G48" s="57">
        <f>'Wniosek 2029 r.'!C327</f>
        <v>0</v>
      </c>
      <c r="H48" s="56">
        <f>'Wniosek 2029 r.'!D327</f>
        <v>0</v>
      </c>
      <c r="I48" s="64">
        <f>'Wniosek 2029 r.'!F327</f>
        <v>0</v>
      </c>
      <c r="J48" s="55">
        <f>'Wniosek 2029 r.'!H327</f>
        <v>0</v>
      </c>
      <c r="K48" s="54">
        <f>IFERROR('Wniosek 2029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- 2029 r.'!C72</f>
        <v>0</v>
      </c>
      <c r="AG48" s="52">
        <f>'Zał. nr 2 kalkulacja - 2029 r.'!D72</f>
        <v>0</v>
      </c>
      <c r="AH48" s="52">
        <f>'Zał. nr 2 kalkulacja - 2029 r.'!E72</f>
        <v>0</v>
      </c>
      <c r="AI48" s="52">
        <f>'Zał. nr 2 kalkulacja - 2029 r.'!F72</f>
        <v>0</v>
      </c>
      <c r="AJ48" s="52">
        <f>'Zał. nr 2 kalkulacja - 2029 r.'!G72</f>
        <v>0</v>
      </c>
      <c r="AK48" s="52">
        <f>'Zał. nr 2 kalkulacja - 2029 r.'!H72</f>
        <v>0</v>
      </c>
      <c r="AL48" s="52">
        <f>'Zał. nr 2 kalkulacja - 2029 r.'!I72</f>
        <v>0</v>
      </c>
      <c r="AM48" s="52">
        <f>'Zał. nr 2 kalkulacja - 2029 r.'!J72</f>
        <v>0</v>
      </c>
      <c r="AN48" s="52">
        <f>'Zał. nr 2 kalkulacja - 2029 r.'!K72</f>
        <v>0</v>
      </c>
      <c r="AO48" s="52">
        <f>'Zał. nr 2 kalkulacja - 2029 r.'!L72</f>
        <v>0</v>
      </c>
      <c r="AP48" s="52">
        <f>'Zał. nr 2 kalkulacja - 2029 r.'!M72</f>
        <v>0</v>
      </c>
      <c r="AQ48" s="52">
        <f>'Zał. nr 2 kalkulacja - 2029 r.'!N72</f>
        <v>0</v>
      </c>
    </row>
    <row r="49" spans="1:43" s="52" customFormat="1" x14ac:dyDescent="0.25">
      <c r="A49" s="52" t="str">
        <f>'Wniosek 2029 r.'!A87</f>
        <v/>
      </c>
      <c r="B49" s="60" t="str">
        <f>'Wniosek 2029 r.'!B87</f>
        <v/>
      </c>
      <c r="C49" s="58" t="str">
        <f>'Wniosek 2029 r.'!E87</f>
        <v/>
      </c>
      <c r="D49" s="58" t="str">
        <f>'Wniosek 2029 r.'!G87</f>
        <v/>
      </c>
      <c r="E49" s="55">
        <f>'Wniosek 2029 r.'!C212</f>
        <v>0</v>
      </c>
      <c r="F49" s="55">
        <f>'Wniosek 2029 r.'!C443</f>
        <v>0</v>
      </c>
      <c r="G49" s="57">
        <f>'Wniosek 2029 r.'!C328</f>
        <v>0</v>
      </c>
      <c r="H49" s="56">
        <f>'Wniosek 2029 r.'!D328</f>
        <v>0</v>
      </c>
      <c r="I49" s="64">
        <f>'Wniosek 2029 r.'!F328</f>
        <v>0</v>
      </c>
      <c r="J49" s="55">
        <f>'Wniosek 2029 r.'!H328</f>
        <v>0</v>
      </c>
      <c r="K49" s="54">
        <f>IFERROR('Wniosek 2029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- 2029 r.'!C73</f>
        <v>0</v>
      </c>
      <c r="AG49" s="52">
        <f>'Zał. nr 2 kalkulacja - 2029 r.'!D73</f>
        <v>0</v>
      </c>
      <c r="AH49" s="52">
        <f>'Zał. nr 2 kalkulacja - 2029 r.'!E73</f>
        <v>0</v>
      </c>
      <c r="AI49" s="52">
        <f>'Zał. nr 2 kalkulacja - 2029 r.'!F73</f>
        <v>0</v>
      </c>
      <c r="AJ49" s="52">
        <f>'Zał. nr 2 kalkulacja - 2029 r.'!G73</f>
        <v>0</v>
      </c>
      <c r="AK49" s="52">
        <f>'Zał. nr 2 kalkulacja - 2029 r.'!H73</f>
        <v>0</v>
      </c>
      <c r="AL49" s="52">
        <f>'Zał. nr 2 kalkulacja - 2029 r.'!I73</f>
        <v>0</v>
      </c>
      <c r="AM49" s="52">
        <f>'Zał. nr 2 kalkulacja - 2029 r.'!J73</f>
        <v>0</v>
      </c>
      <c r="AN49" s="52">
        <f>'Zał. nr 2 kalkulacja - 2029 r.'!K73</f>
        <v>0</v>
      </c>
      <c r="AO49" s="52">
        <f>'Zał. nr 2 kalkulacja - 2029 r.'!L73</f>
        <v>0</v>
      </c>
      <c r="AP49" s="52">
        <f>'Zał. nr 2 kalkulacja - 2029 r.'!M73</f>
        <v>0</v>
      </c>
      <c r="AQ49" s="52">
        <f>'Zał. nr 2 kalkulacja - 2029 r.'!N73</f>
        <v>0</v>
      </c>
    </row>
    <row r="50" spans="1:43" s="52" customFormat="1" x14ac:dyDescent="0.25">
      <c r="A50" s="52" t="str">
        <f>'Wniosek 2029 r.'!A88</f>
        <v/>
      </c>
      <c r="B50" s="60" t="str">
        <f>'Wniosek 2029 r.'!B88</f>
        <v/>
      </c>
      <c r="C50" s="58" t="str">
        <f>'Wniosek 2029 r.'!E88</f>
        <v/>
      </c>
      <c r="D50" s="58" t="str">
        <f>'Wniosek 2029 r.'!G88</f>
        <v/>
      </c>
      <c r="E50" s="55">
        <f>'Wniosek 2029 r.'!C213</f>
        <v>0</v>
      </c>
      <c r="F50" s="55">
        <f>'Wniosek 2029 r.'!C444</f>
        <v>0</v>
      </c>
      <c r="G50" s="57">
        <f>'Wniosek 2029 r.'!C329</f>
        <v>0</v>
      </c>
      <c r="H50" s="56">
        <f>'Wniosek 2029 r.'!D329</f>
        <v>0</v>
      </c>
      <c r="I50" s="64">
        <f>'Wniosek 2029 r.'!F329</f>
        <v>0</v>
      </c>
      <c r="J50" s="55">
        <f>'Wniosek 2029 r.'!H329</f>
        <v>0</v>
      </c>
      <c r="K50" s="54">
        <f>IFERROR('Wniosek 2029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- 2029 r.'!C74</f>
        <v>0</v>
      </c>
      <c r="AG50" s="52">
        <f>'Zał. nr 2 kalkulacja - 2029 r.'!D74</f>
        <v>0</v>
      </c>
      <c r="AH50" s="52">
        <f>'Zał. nr 2 kalkulacja - 2029 r.'!E74</f>
        <v>0</v>
      </c>
      <c r="AI50" s="52">
        <f>'Zał. nr 2 kalkulacja - 2029 r.'!F74</f>
        <v>0</v>
      </c>
      <c r="AJ50" s="52">
        <f>'Zał. nr 2 kalkulacja - 2029 r.'!G74</f>
        <v>0</v>
      </c>
      <c r="AK50" s="52">
        <f>'Zał. nr 2 kalkulacja - 2029 r.'!H74</f>
        <v>0</v>
      </c>
      <c r="AL50" s="52">
        <f>'Zał. nr 2 kalkulacja - 2029 r.'!I74</f>
        <v>0</v>
      </c>
      <c r="AM50" s="52">
        <f>'Zał. nr 2 kalkulacja - 2029 r.'!J74</f>
        <v>0</v>
      </c>
      <c r="AN50" s="52">
        <f>'Zał. nr 2 kalkulacja - 2029 r.'!K74</f>
        <v>0</v>
      </c>
      <c r="AO50" s="52">
        <f>'Zał. nr 2 kalkulacja - 2029 r.'!L74</f>
        <v>0</v>
      </c>
      <c r="AP50" s="52">
        <f>'Zał. nr 2 kalkulacja - 2029 r.'!M74</f>
        <v>0</v>
      </c>
      <c r="AQ50" s="52">
        <f>'Zał. nr 2 kalkulacja - 2029 r.'!N74</f>
        <v>0</v>
      </c>
    </row>
    <row r="51" spans="1:43" s="52" customFormat="1" x14ac:dyDescent="0.25">
      <c r="A51" s="52" t="str">
        <f>'Wniosek 2029 r.'!A89</f>
        <v/>
      </c>
      <c r="B51" s="60" t="str">
        <f>'Wniosek 2029 r.'!B89</f>
        <v/>
      </c>
      <c r="C51" s="58" t="str">
        <f>'Wniosek 2029 r.'!E89</f>
        <v/>
      </c>
      <c r="D51" s="58" t="str">
        <f>'Wniosek 2029 r.'!G89</f>
        <v/>
      </c>
      <c r="E51" s="55">
        <f>'Wniosek 2029 r.'!C214</f>
        <v>0</v>
      </c>
      <c r="F51" s="55">
        <f>'Wniosek 2029 r.'!C445</f>
        <v>0</v>
      </c>
      <c r="G51" s="57">
        <f>'Wniosek 2029 r.'!C330</f>
        <v>0</v>
      </c>
      <c r="H51" s="56">
        <f>'Wniosek 2029 r.'!D330</f>
        <v>0</v>
      </c>
      <c r="I51" s="64">
        <f>'Wniosek 2029 r.'!F330</f>
        <v>0</v>
      </c>
      <c r="J51" s="55">
        <f>'Wniosek 2029 r.'!H330</f>
        <v>0</v>
      </c>
      <c r="K51" s="54">
        <f>IFERROR('Wniosek 2029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- 2029 r.'!C75</f>
        <v>0</v>
      </c>
      <c r="AG51" s="52">
        <f>'Zał. nr 2 kalkulacja - 2029 r.'!D75</f>
        <v>0</v>
      </c>
      <c r="AH51" s="52">
        <f>'Zał. nr 2 kalkulacja - 2029 r.'!E75</f>
        <v>0</v>
      </c>
      <c r="AI51" s="52">
        <f>'Zał. nr 2 kalkulacja - 2029 r.'!F75</f>
        <v>0</v>
      </c>
      <c r="AJ51" s="52">
        <f>'Zał. nr 2 kalkulacja - 2029 r.'!G75</f>
        <v>0</v>
      </c>
      <c r="AK51" s="52">
        <f>'Zał. nr 2 kalkulacja - 2029 r.'!H75</f>
        <v>0</v>
      </c>
      <c r="AL51" s="52">
        <f>'Zał. nr 2 kalkulacja - 2029 r.'!I75</f>
        <v>0</v>
      </c>
      <c r="AM51" s="52">
        <f>'Zał. nr 2 kalkulacja - 2029 r.'!J75</f>
        <v>0</v>
      </c>
      <c r="AN51" s="52">
        <f>'Zał. nr 2 kalkulacja - 2029 r.'!K75</f>
        <v>0</v>
      </c>
      <c r="AO51" s="52">
        <f>'Zał. nr 2 kalkulacja - 2029 r.'!L75</f>
        <v>0</v>
      </c>
      <c r="AP51" s="52">
        <f>'Zał. nr 2 kalkulacja - 2029 r.'!M75</f>
        <v>0</v>
      </c>
      <c r="AQ51" s="52">
        <f>'Zał. nr 2 kalkulacja - 2029 r.'!N75</f>
        <v>0</v>
      </c>
    </row>
    <row r="52" spans="1:43" s="52" customFormat="1" x14ac:dyDescent="0.25">
      <c r="A52" s="52" t="str">
        <f>'Wniosek 2029 r.'!A90</f>
        <v/>
      </c>
      <c r="B52" s="60" t="str">
        <f>'Wniosek 2029 r.'!B90</f>
        <v/>
      </c>
      <c r="C52" s="58" t="str">
        <f>'Wniosek 2029 r.'!E90</f>
        <v/>
      </c>
      <c r="D52" s="58" t="str">
        <f>'Wniosek 2029 r.'!G90</f>
        <v/>
      </c>
      <c r="E52" s="55">
        <f>'Wniosek 2029 r.'!C215</f>
        <v>0</v>
      </c>
      <c r="F52" s="55">
        <f>'Wniosek 2029 r.'!C446</f>
        <v>0</v>
      </c>
      <c r="G52" s="57">
        <f>'Wniosek 2029 r.'!C331</f>
        <v>0</v>
      </c>
      <c r="H52" s="56">
        <f>'Wniosek 2029 r.'!D331</f>
        <v>0</v>
      </c>
      <c r="I52" s="64">
        <f>'Wniosek 2029 r.'!F331</f>
        <v>0</v>
      </c>
      <c r="J52" s="55">
        <f>'Wniosek 2029 r.'!H331</f>
        <v>0</v>
      </c>
      <c r="K52" s="54">
        <f>IFERROR('Wniosek 2029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- 2029 r.'!C76</f>
        <v>0</v>
      </c>
      <c r="AG52" s="52">
        <f>'Zał. nr 2 kalkulacja - 2029 r.'!D76</f>
        <v>0</v>
      </c>
      <c r="AH52" s="52">
        <f>'Zał. nr 2 kalkulacja - 2029 r.'!E76</f>
        <v>0</v>
      </c>
      <c r="AI52" s="52">
        <f>'Zał. nr 2 kalkulacja - 2029 r.'!F76</f>
        <v>0</v>
      </c>
      <c r="AJ52" s="52">
        <f>'Zał. nr 2 kalkulacja - 2029 r.'!G76</f>
        <v>0</v>
      </c>
      <c r="AK52" s="52">
        <f>'Zał. nr 2 kalkulacja - 2029 r.'!H76</f>
        <v>0</v>
      </c>
      <c r="AL52" s="52">
        <f>'Zał. nr 2 kalkulacja - 2029 r.'!I76</f>
        <v>0</v>
      </c>
      <c r="AM52" s="52">
        <f>'Zał. nr 2 kalkulacja - 2029 r.'!J76</f>
        <v>0</v>
      </c>
      <c r="AN52" s="52">
        <f>'Zał. nr 2 kalkulacja - 2029 r.'!K76</f>
        <v>0</v>
      </c>
      <c r="AO52" s="52">
        <f>'Zał. nr 2 kalkulacja - 2029 r.'!L76</f>
        <v>0</v>
      </c>
      <c r="AP52" s="52">
        <f>'Zał. nr 2 kalkulacja - 2029 r.'!M76</f>
        <v>0</v>
      </c>
      <c r="AQ52" s="52">
        <f>'Zał. nr 2 kalkulacja - 2029 r.'!N76</f>
        <v>0</v>
      </c>
    </row>
    <row r="53" spans="1:43" s="52" customFormat="1" x14ac:dyDescent="0.25">
      <c r="A53" s="52" t="str">
        <f>'Wniosek 2029 r.'!A91</f>
        <v/>
      </c>
      <c r="B53" s="60" t="str">
        <f>'Wniosek 2029 r.'!B91</f>
        <v/>
      </c>
      <c r="C53" s="58" t="str">
        <f>'Wniosek 2029 r.'!E91</f>
        <v/>
      </c>
      <c r="D53" s="58" t="str">
        <f>'Wniosek 2029 r.'!G91</f>
        <v/>
      </c>
      <c r="E53" s="55">
        <f>'Wniosek 2029 r.'!C216</f>
        <v>0</v>
      </c>
      <c r="F53" s="55">
        <f>'Wniosek 2029 r.'!C447</f>
        <v>0</v>
      </c>
      <c r="G53" s="57">
        <f>'Wniosek 2029 r.'!C332</f>
        <v>0</v>
      </c>
      <c r="H53" s="56">
        <f>'Wniosek 2029 r.'!D332</f>
        <v>0</v>
      </c>
      <c r="I53" s="64">
        <f>'Wniosek 2029 r.'!F332</f>
        <v>0</v>
      </c>
      <c r="J53" s="55">
        <f>'Wniosek 2029 r.'!H332</f>
        <v>0</v>
      </c>
      <c r="K53" s="54">
        <f>IFERROR('Wniosek 2029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- 2029 r.'!C77</f>
        <v>0</v>
      </c>
      <c r="AG53" s="52">
        <f>'Zał. nr 2 kalkulacja - 2029 r.'!D77</f>
        <v>0</v>
      </c>
      <c r="AH53" s="52">
        <f>'Zał. nr 2 kalkulacja - 2029 r.'!E77</f>
        <v>0</v>
      </c>
      <c r="AI53" s="52">
        <f>'Zał. nr 2 kalkulacja - 2029 r.'!F77</f>
        <v>0</v>
      </c>
      <c r="AJ53" s="52">
        <f>'Zał. nr 2 kalkulacja - 2029 r.'!G77</f>
        <v>0</v>
      </c>
      <c r="AK53" s="52">
        <f>'Zał. nr 2 kalkulacja - 2029 r.'!H77</f>
        <v>0</v>
      </c>
      <c r="AL53" s="52">
        <f>'Zał. nr 2 kalkulacja - 2029 r.'!I77</f>
        <v>0</v>
      </c>
      <c r="AM53" s="52">
        <f>'Zał. nr 2 kalkulacja - 2029 r.'!J77</f>
        <v>0</v>
      </c>
      <c r="AN53" s="52">
        <f>'Zał. nr 2 kalkulacja - 2029 r.'!K77</f>
        <v>0</v>
      </c>
      <c r="AO53" s="52">
        <f>'Zał. nr 2 kalkulacja - 2029 r.'!L77</f>
        <v>0</v>
      </c>
      <c r="AP53" s="52">
        <f>'Zał. nr 2 kalkulacja - 2029 r.'!M77</f>
        <v>0</v>
      </c>
      <c r="AQ53" s="52">
        <f>'Zał. nr 2 kalkulacja - 2029 r.'!N77</f>
        <v>0</v>
      </c>
    </row>
    <row r="54" spans="1:43" s="52" customFormat="1" x14ac:dyDescent="0.25">
      <c r="A54" s="52" t="str">
        <f>'Wniosek 2029 r.'!A92</f>
        <v/>
      </c>
      <c r="B54" s="60" t="str">
        <f>'Wniosek 2029 r.'!B92</f>
        <v/>
      </c>
      <c r="C54" s="58" t="str">
        <f>'Wniosek 2029 r.'!E92</f>
        <v/>
      </c>
      <c r="D54" s="58" t="str">
        <f>'Wniosek 2029 r.'!G92</f>
        <v/>
      </c>
      <c r="E54" s="55">
        <f>'Wniosek 2029 r.'!C217</f>
        <v>0</v>
      </c>
      <c r="F54" s="55">
        <f>'Wniosek 2029 r.'!C448</f>
        <v>0</v>
      </c>
      <c r="G54" s="57">
        <f>'Wniosek 2029 r.'!C333</f>
        <v>0</v>
      </c>
      <c r="H54" s="56">
        <f>'Wniosek 2029 r.'!D333</f>
        <v>0</v>
      </c>
      <c r="I54" s="64">
        <f>'Wniosek 2029 r.'!F333</f>
        <v>0</v>
      </c>
      <c r="J54" s="55">
        <f>'Wniosek 2029 r.'!H333</f>
        <v>0</v>
      </c>
      <c r="K54" s="54">
        <f>IFERROR('Wniosek 2029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- 2029 r.'!C78</f>
        <v>0</v>
      </c>
      <c r="AG54" s="52">
        <f>'Zał. nr 2 kalkulacja - 2029 r.'!D78</f>
        <v>0</v>
      </c>
      <c r="AH54" s="52">
        <f>'Zał. nr 2 kalkulacja - 2029 r.'!E78</f>
        <v>0</v>
      </c>
      <c r="AI54" s="52">
        <f>'Zał. nr 2 kalkulacja - 2029 r.'!F78</f>
        <v>0</v>
      </c>
      <c r="AJ54" s="52">
        <f>'Zał. nr 2 kalkulacja - 2029 r.'!G78</f>
        <v>0</v>
      </c>
      <c r="AK54" s="52">
        <f>'Zał. nr 2 kalkulacja - 2029 r.'!H78</f>
        <v>0</v>
      </c>
      <c r="AL54" s="52">
        <f>'Zał. nr 2 kalkulacja - 2029 r.'!I78</f>
        <v>0</v>
      </c>
      <c r="AM54" s="52">
        <f>'Zał. nr 2 kalkulacja - 2029 r.'!J78</f>
        <v>0</v>
      </c>
      <c r="AN54" s="52">
        <f>'Zał. nr 2 kalkulacja - 2029 r.'!K78</f>
        <v>0</v>
      </c>
      <c r="AO54" s="52">
        <f>'Zał. nr 2 kalkulacja - 2029 r.'!L78</f>
        <v>0</v>
      </c>
      <c r="AP54" s="52">
        <f>'Zał. nr 2 kalkulacja - 2029 r.'!M78</f>
        <v>0</v>
      </c>
      <c r="AQ54" s="52">
        <f>'Zał. nr 2 kalkulacja - 2029 r.'!N78</f>
        <v>0</v>
      </c>
    </row>
    <row r="55" spans="1:43" s="52" customFormat="1" x14ac:dyDescent="0.25">
      <c r="A55" s="52" t="str">
        <f>'Wniosek 2029 r.'!A93</f>
        <v/>
      </c>
      <c r="B55" s="60" t="str">
        <f>'Wniosek 2029 r.'!B93</f>
        <v/>
      </c>
      <c r="C55" s="58" t="str">
        <f>'Wniosek 2029 r.'!E93</f>
        <v/>
      </c>
      <c r="D55" s="58" t="str">
        <f>'Wniosek 2029 r.'!G93</f>
        <v/>
      </c>
      <c r="E55" s="55">
        <f>'Wniosek 2029 r.'!C218</f>
        <v>0</v>
      </c>
      <c r="F55" s="55">
        <f>'Wniosek 2029 r.'!C449</f>
        <v>0</v>
      </c>
      <c r="G55" s="57">
        <f>'Wniosek 2029 r.'!C334</f>
        <v>0</v>
      </c>
      <c r="H55" s="56">
        <f>'Wniosek 2029 r.'!D334</f>
        <v>0</v>
      </c>
      <c r="I55" s="64">
        <f>'Wniosek 2029 r.'!F334</f>
        <v>0</v>
      </c>
      <c r="J55" s="55">
        <f>'Wniosek 2029 r.'!H334</f>
        <v>0</v>
      </c>
      <c r="K55" s="54">
        <f>IFERROR('Wniosek 2029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- 2029 r.'!C79</f>
        <v>0</v>
      </c>
      <c r="AG55" s="52">
        <f>'Zał. nr 2 kalkulacja - 2029 r.'!D79</f>
        <v>0</v>
      </c>
      <c r="AH55" s="52">
        <f>'Zał. nr 2 kalkulacja - 2029 r.'!E79</f>
        <v>0</v>
      </c>
      <c r="AI55" s="52">
        <f>'Zał. nr 2 kalkulacja - 2029 r.'!F79</f>
        <v>0</v>
      </c>
      <c r="AJ55" s="52">
        <f>'Zał. nr 2 kalkulacja - 2029 r.'!G79</f>
        <v>0</v>
      </c>
      <c r="AK55" s="52">
        <f>'Zał. nr 2 kalkulacja - 2029 r.'!H79</f>
        <v>0</v>
      </c>
      <c r="AL55" s="52">
        <f>'Zał. nr 2 kalkulacja - 2029 r.'!I79</f>
        <v>0</v>
      </c>
      <c r="AM55" s="52">
        <f>'Zał. nr 2 kalkulacja - 2029 r.'!J79</f>
        <v>0</v>
      </c>
      <c r="AN55" s="52">
        <f>'Zał. nr 2 kalkulacja - 2029 r.'!K79</f>
        <v>0</v>
      </c>
      <c r="AO55" s="52">
        <f>'Zał. nr 2 kalkulacja - 2029 r.'!L79</f>
        <v>0</v>
      </c>
      <c r="AP55" s="52">
        <f>'Zał. nr 2 kalkulacja - 2029 r.'!M79</f>
        <v>0</v>
      </c>
      <c r="AQ55" s="52">
        <f>'Zał. nr 2 kalkulacja - 2029 r.'!N79</f>
        <v>0</v>
      </c>
    </row>
    <row r="56" spans="1:43" s="52" customFormat="1" x14ac:dyDescent="0.25">
      <c r="A56" s="52" t="str">
        <f>'Wniosek 2029 r.'!A94</f>
        <v/>
      </c>
      <c r="B56" s="60" t="str">
        <f>'Wniosek 2029 r.'!B94</f>
        <v/>
      </c>
      <c r="C56" s="58" t="str">
        <f>'Wniosek 2029 r.'!E94</f>
        <v/>
      </c>
      <c r="D56" s="58" t="str">
        <f>'Wniosek 2029 r.'!G94</f>
        <v/>
      </c>
      <c r="E56" s="55">
        <f>'Wniosek 2029 r.'!C219</f>
        <v>0</v>
      </c>
      <c r="F56" s="55">
        <f>'Wniosek 2029 r.'!C450</f>
        <v>0</v>
      </c>
      <c r="G56" s="57">
        <f>'Wniosek 2029 r.'!C335</f>
        <v>0</v>
      </c>
      <c r="H56" s="56">
        <f>'Wniosek 2029 r.'!D335</f>
        <v>0</v>
      </c>
      <c r="I56" s="64">
        <f>'Wniosek 2029 r.'!F335</f>
        <v>0</v>
      </c>
      <c r="J56" s="55">
        <f>'Wniosek 2029 r.'!H335</f>
        <v>0</v>
      </c>
      <c r="K56" s="54">
        <f>IFERROR('Wniosek 2029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- 2029 r.'!C80</f>
        <v>0</v>
      </c>
      <c r="AG56" s="52">
        <f>'Zał. nr 2 kalkulacja - 2029 r.'!D80</f>
        <v>0</v>
      </c>
      <c r="AH56" s="52">
        <f>'Zał. nr 2 kalkulacja - 2029 r.'!E80</f>
        <v>0</v>
      </c>
      <c r="AI56" s="52">
        <f>'Zał. nr 2 kalkulacja - 2029 r.'!F80</f>
        <v>0</v>
      </c>
      <c r="AJ56" s="52">
        <f>'Zał. nr 2 kalkulacja - 2029 r.'!G80</f>
        <v>0</v>
      </c>
      <c r="AK56" s="52">
        <f>'Zał. nr 2 kalkulacja - 2029 r.'!H80</f>
        <v>0</v>
      </c>
      <c r="AL56" s="52">
        <f>'Zał. nr 2 kalkulacja - 2029 r.'!I80</f>
        <v>0</v>
      </c>
      <c r="AM56" s="52">
        <f>'Zał. nr 2 kalkulacja - 2029 r.'!J80</f>
        <v>0</v>
      </c>
      <c r="AN56" s="52">
        <f>'Zał. nr 2 kalkulacja - 2029 r.'!K80</f>
        <v>0</v>
      </c>
      <c r="AO56" s="52">
        <f>'Zał. nr 2 kalkulacja - 2029 r.'!L80</f>
        <v>0</v>
      </c>
      <c r="AP56" s="52">
        <f>'Zał. nr 2 kalkulacja - 2029 r.'!M80</f>
        <v>0</v>
      </c>
      <c r="AQ56" s="52">
        <f>'Zał. nr 2 kalkulacja - 2029 r.'!N80</f>
        <v>0</v>
      </c>
    </row>
    <row r="57" spans="1:43" s="52" customFormat="1" x14ac:dyDescent="0.25">
      <c r="A57" s="52" t="str">
        <f>'Wniosek 2029 r.'!A95</f>
        <v/>
      </c>
      <c r="B57" s="60" t="str">
        <f>'Wniosek 2029 r.'!B95</f>
        <v/>
      </c>
      <c r="C57" s="58" t="str">
        <f>'Wniosek 2029 r.'!E95</f>
        <v/>
      </c>
      <c r="D57" s="58" t="str">
        <f>'Wniosek 2029 r.'!G95</f>
        <v/>
      </c>
      <c r="E57" s="55">
        <f>'Wniosek 2029 r.'!C220</f>
        <v>0</v>
      </c>
      <c r="F57" s="55">
        <f>'Wniosek 2029 r.'!C451</f>
        <v>0</v>
      </c>
      <c r="G57" s="57">
        <f>'Wniosek 2029 r.'!C336</f>
        <v>0</v>
      </c>
      <c r="H57" s="56">
        <f>'Wniosek 2029 r.'!D336</f>
        <v>0</v>
      </c>
      <c r="I57" s="64">
        <f>'Wniosek 2029 r.'!F336</f>
        <v>0</v>
      </c>
      <c r="J57" s="55">
        <f>'Wniosek 2029 r.'!H336</f>
        <v>0</v>
      </c>
      <c r="K57" s="54">
        <f>IFERROR('Wniosek 2029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- 2029 r.'!C81</f>
        <v>0</v>
      </c>
      <c r="AG57" s="52">
        <f>'Zał. nr 2 kalkulacja - 2029 r.'!D81</f>
        <v>0</v>
      </c>
      <c r="AH57" s="52">
        <f>'Zał. nr 2 kalkulacja - 2029 r.'!E81</f>
        <v>0</v>
      </c>
      <c r="AI57" s="52">
        <f>'Zał. nr 2 kalkulacja - 2029 r.'!F81</f>
        <v>0</v>
      </c>
      <c r="AJ57" s="52">
        <f>'Zał. nr 2 kalkulacja - 2029 r.'!G81</f>
        <v>0</v>
      </c>
      <c r="AK57" s="52">
        <f>'Zał. nr 2 kalkulacja - 2029 r.'!H81</f>
        <v>0</v>
      </c>
      <c r="AL57" s="52">
        <f>'Zał. nr 2 kalkulacja - 2029 r.'!I81</f>
        <v>0</v>
      </c>
      <c r="AM57" s="52">
        <f>'Zał. nr 2 kalkulacja - 2029 r.'!J81</f>
        <v>0</v>
      </c>
      <c r="AN57" s="52">
        <f>'Zał. nr 2 kalkulacja - 2029 r.'!K81</f>
        <v>0</v>
      </c>
      <c r="AO57" s="52">
        <f>'Zał. nr 2 kalkulacja - 2029 r.'!L81</f>
        <v>0</v>
      </c>
      <c r="AP57" s="52">
        <f>'Zał. nr 2 kalkulacja - 2029 r.'!M81</f>
        <v>0</v>
      </c>
      <c r="AQ57" s="52">
        <f>'Zał. nr 2 kalkulacja - 2029 r.'!N81</f>
        <v>0</v>
      </c>
    </row>
    <row r="58" spans="1:43" s="52" customFormat="1" x14ac:dyDescent="0.25">
      <c r="A58" s="52" t="str">
        <f>'Wniosek 2029 r.'!A96</f>
        <v/>
      </c>
      <c r="B58" s="60" t="str">
        <f>'Wniosek 2029 r.'!B96</f>
        <v/>
      </c>
      <c r="C58" s="58" t="str">
        <f>'Wniosek 2029 r.'!E96</f>
        <v/>
      </c>
      <c r="D58" s="58" t="str">
        <f>'Wniosek 2029 r.'!G96</f>
        <v/>
      </c>
      <c r="E58" s="55">
        <f>'Wniosek 2029 r.'!C221</f>
        <v>0</v>
      </c>
      <c r="F58" s="55">
        <f>'Wniosek 2029 r.'!C452</f>
        <v>0</v>
      </c>
      <c r="G58" s="57">
        <f>'Wniosek 2029 r.'!C337</f>
        <v>0</v>
      </c>
      <c r="H58" s="56">
        <f>'Wniosek 2029 r.'!D337</f>
        <v>0</v>
      </c>
      <c r="I58" s="64">
        <f>'Wniosek 2029 r.'!F337</f>
        <v>0</v>
      </c>
      <c r="J58" s="55">
        <f>'Wniosek 2029 r.'!H337</f>
        <v>0</v>
      </c>
      <c r="K58" s="54">
        <f>IFERROR('Wniosek 2029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- 2029 r.'!C82</f>
        <v>0</v>
      </c>
      <c r="AG58" s="52">
        <f>'Zał. nr 2 kalkulacja - 2029 r.'!D82</f>
        <v>0</v>
      </c>
      <c r="AH58" s="52">
        <f>'Zał. nr 2 kalkulacja - 2029 r.'!E82</f>
        <v>0</v>
      </c>
      <c r="AI58" s="52">
        <f>'Zał. nr 2 kalkulacja - 2029 r.'!F82</f>
        <v>0</v>
      </c>
      <c r="AJ58" s="52">
        <f>'Zał. nr 2 kalkulacja - 2029 r.'!G82</f>
        <v>0</v>
      </c>
      <c r="AK58" s="52">
        <f>'Zał. nr 2 kalkulacja - 2029 r.'!H82</f>
        <v>0</v>
      </c>
      <c r="AL58" s="52">
        <f>'Zał. nr 2 kalkulacja - 2029 r.'!I82</f>
        <v>0</v>
      </c>
      <c r="AM58" s="52">
        <f>'Zał. nr 2 kalkulacja - 2029 r.'!J82</f>
        <v>0</v>
      </c>
      <c r="AN58" s="52">
        <f>'Zał. nr 2 kalkulacja - 2029 r.'!K82</f>
        <v>0</v>
      </c>
      <c r="AO58" s="52">
        <f>'Zał. nr 2 kalkulacja - 2029 r.'!L82</f>
        <v>0</v>
      </c>
      <c r="AP58" s="52">
        <f>'Zał. nr 2 kalkulacja - 2029 r.'!M82</f>
        <v>0</v>
      </c>
      <c r="AQ58" s="52">
        <f>'Zał. nr 2 kalkulacja - 2029 r.'!N82</f>
        <v>0</v>
      </c>
    </row>
    <row r="59" spans="1:43" s="52" customFormat="1" x14ac:dyDescent="0.25">
      <c r="A59" s="52" t="str">
        <f>'Wniosek 2029 r.'!A97</f>
        <v/>
      </c>
      <c r="B59" s="60" t="str">
        <f>'Wniosek 2029 r.'!B97</f>
        <v/>
      </c>
      <c r="C59" s="58" t="str">
        <f>'Wniosek 2029 r.'!E97</f>
        <v/>
      </c>
      <c r="D59" s="58" t="str">
        <f>'Wniosek 2029 r.'!G97</f>
        <v/>
      </c>
      <c r="E59" s="55">
        <f>'Wniosek 2029 r.'!C222</f>
        <v>0</v>
      </c>
      <c r="F59" s="55">
        <f>'Wniosek 2029 r.'!C453</f>
        <v>0</v>
      </c>
      <c r="G59" s="57">
        <f>'Wniosek 2029 r.'!C338</f>
        <v>0</v>
      </c>
      <c r="H59" s="56">
        <f>'Wniosek 2029 r.'!D338</f>
        <v>0</v>
      </c>
      <c r="I59" s="64">
        <f>'Wniosek 2029 r.'!F338</f>
        <v>0</v>
      </c>
      <c r="J59" s="55">
        <f>'Wniosek 2029 r.'!H338</f>
        <v>0</v>
      </c>
      <c r="K59" s="54">
        <f>IFERROR('Wniosek 2029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- 2029 r.'!C83</f>
        <v>0</v>
      </c>
      <c r="AG59" s="52">
        <f>'Zał. nr 2 kalkulacja - 2029 r.'!D83</f>
        <v>0</v>
      </c>
      <c r="AH59" s="52">
        <f>'Zał. nr 2 kalkulacja - 2029 r.'!E83</f>
        <v>0</v>
      </c>
      <c r="AI59" s="52">
        <f>'Zał. nr 2 kalkulacja - 2029 r.'!F83</f>
        <v>0</v>
      </c>
      <c r="AJ59" s="52">
        <f>'Zał. nr 2 kalkulacja - 2029 r.'!G83</f>
        <v>0</v>
      </c>
      <c r="AK59" s="52">
        <f>'Zał. nr 2 kalkulacja - 2029 r.'!H83</f>
        <v>0</v>
      </c>
      <c r="AL59" s="52">
        <f>'Zał. nr 2 kalkulacja - 2029 r.'!I83</f>
        <v>0</v>
      </c>
      <c r="AM59" s="52">
        <f>'Zał. nr 2 kalkulacja - 2029 r.'!J83</f>
        <v>0</v>
      </c>
      <c r="AN59" s="52">
        <f>'Zał. nr 2 kalkulacja - 2029 r.'!K83</f>
        <v>0</v>
      </c>
      <c r="AO59" s="52">
        <f>'Zał. nr 2 kalkulacja - 2029 r.'!L83</f>
        <v>0</v>
      </c>
      <c r="AP59" s="52">
        <f>'Zał. nr 2 kalkulacja - 2029 r.'!M83</f>
        <v>0</v>
      </c>
      <c r="AQ59" s="52">
        <f>'Zał. nr 2 kalkulacja - 2029 r.'!N83</f>
        <v>0</v>
      </c>
    </row>
    <row r="60" spans="1:43" s="52" customFormat="1" x14ac:dyDescent="0.25">
      <c r="A60" s="52" t="str">
        <f>'Wniosek 2029 r.'!A98</f>
        <v/>
      </c>
      <c r="B60" s="60" t="str">
        <f>'Wniosek 2029 r.'!B98</f>
        <v/>
      </c>
      <c r="C60" s="58" t="str">
        <f>'Wniosek 2029 r.'!E98</f>
        <v/>
      </c>
      <c r="D60" s="58" t="str">
        <f>'Wniosek 2029 r.'!G98</f>
        <v/>
      </c>
      <c r="E60" s="55">
        <f>'Wniosek 2029 r.'!C223</f>
        <v>0</v>
      </c>
      <c r="F60" s="55">
        <f>'Wniosek 2029 r.'!C454</f>
        <v>0</v>
      </c>
      <c r="G60" s="57">
        <f>'Wniosek 2029 r.'!C339</f>
        <v>0</v>
      </c>
      <c r="H60" s="56">
        <f>'Wniosek 2029 r.'!D339</f>
        <v>0</v>
      </c>
      <c r="I60" s="64">
        <f>'Wniosek 2029 r.'!F339</f>
        <v>0</v>
      </c>
      <c r="J60" s="55">
        <f>'Wniosek 2029 r.'!H339</f>
        <v>0</v>
      </c>
      <c r="K60" s="54">
        <f>IFERROR('Wniosek 2029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- 2029 r.'!C84</f>
        <v>0</v>
      </c>
      <c r="AG60" s="52">
        <f>'Zał. nr 2 kalkulacja - 2029 r.'!D84</f>
        <v>0</v>
      </c>
      <c r="AH60" s="52">
        <f>'Zał. nr 2 kalkulacja - 2029 r.'!E84</f>
        <v>0</v>
      </c>
      <c r="AI60" s="52">
        <f>'Zał. nr 2 kalkulacja - 2029 r.'!F84</f>
        <v>0</v>
      </c>
      <c r="AJ60" s="52">
        <f>'Zał. nr 2 kalkulacja - 2029 r.'!G84</f>
        <v>0</v>
      </c>
      <c r="AK60" s="52">
        <f>'Zał. nr 2 kalkulacja - 2029 r.'!H84</f>
        <v>0</v>
      </c>
      <c r="AL60" s="52">
        <f>'Zał. nr 2 kalkulacja - 2029 r.'!I84</f>
        <v>0</v>
      </c>
      <c r="AM60" s="52">
        <f>'Zał. nr 2 kalkulacja - 2029 r.'!J84</f>
        <v>0</v>
      </c>
      <c r="AN60" s="52">
        <f>'Zał. nr 2 kalkulacja - 2029 r.'!K84</f>
        <v>0</v>
      </c>
      <c r="AO60" s="52">
        <f>'Zał. nr 2 kalkulacja - 2029 r.'!L84</f>
        <v>0</v>
      </c>
      <c r="AP60" s="52">
        <f>'Zał. nr 2 kalkulacja - 2029 r.'!M84</f>
        <v>0</v>
      </c>
      <c r="AQ60" s="52">
        <f>'Zał. nr 2 kalkulacja - 2029 r.'!N84</f>
        <v>0</v>
      </c>
    </row>
    <row r="61" spans="1:43" s="52" customFormat="1" x14ac:dyDescent="0.25">
      <c r="A61" s="52" t="str">
        <f>'Wniosek 2029 r.'!A99</f>
        <v/>
      </c>
      <c r="B61" s="60" t="str">
        <f>'Wniosek 2029 r.'!B99</f>
        <v/>
      </c>
      <c r="C61" s="58" t="str">
        <f>'Wniosek 2029 r.'!E99</f>
        <v/>
      </c>
      <c r="D61" s="58" t="str">
        <f>'Wniosek 2029 r.'!G99</f>
        <v/>
      </c>
      <c r="E61" s="55">
        <f>'Wniosek 2029 r.'!C224</f>
        <v>0</v>
      </c>
      <c r="F61" s="55">
        <f>'Wniosek 2029 r.'!C455</f>
        <v>0</v>
      </c>
      <c r="G61" s="57">
        <f>'Wniosek 2029 r.'!C340</f>
        <v>0</v>
      </c>
      <c r="H61" s="56">
        <f>'Wniosek 2029 r.'!D340</f>
        <v>0</v>
      </c>
      <c r="I61" s="64">
        <f>'Wniosek 2029 r.'!F340</f>
        <v>0</v>
      </c>
      <c r="J61" s="55">
        <f>'Wniosek 2029 r.'!H340</f>
        <v>0</v>
      </c>
      <c r="K61" s="54">
        <f>IFERROR('Wniosek 2029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- 2029 r.'!C85</f>
        <v>0</v>
      </c>
      <c r="AG61" s="52">
        <f>'Zał. nr 2 kalkulacja - 2029 r.'!D85</f>
        <v>0</v>
      </c>
      <c r="AH61" s="52">
        <f>'Zał. nr 2 kalkulacja - 2029 r.'!E85</f>
        <v>0</v>
      </c>
      <c r="AI61" s="52">
        <f>'Zał. nr 2 kalkulacja - 2029 r.'!F85</f>
        <v>0</v>
      </c>
      <c r="AJ61" s="52">
        <f>'Zał. nr 2 kalkulacja - 2029 r.'!G85</f>
        <v>0</v>
      </c>
      <c r="AK61" s="52">
        <f>'Zał. nr 2 kalkulacja - 2029 r.'!H85</f>
        <v>0</v>
      </c>
      <c r="AL61" s="52">
        <f>'Zał. nr 2 kalkulacja - 2029 r.'!I85</f>
        <v>0</v>
      </c>
      <c r="AM61" s="52">
        <f>'Zał. nr 2 kalkulacja - 2029 r.'!J85</f>
        <v>0</v>
      </c>
      <c r="AN61" s="52">
        <f>'Zał. nr 2 kalkulacja - 2029 r.'!K85</f>
        <v>0</v>
      </c>
      <c r="AO61" s="52">
        <f>'Zał. nr 2 kalkulacja - 2029 r.'!L85</f>
        <v>0</v>
      </c>
      <c r="AP61" s="52">
        <f>'Zał. nr 2 kalkulacja - 2029 r.'!M85</f>
        <v>0</v>
      </c>
      <c r="AQ61" s="52">
        <f>'Zał. nr 2 kalkulacja - 2029 r.'!N85</f>
        <v>0</v>
      </c>
    </row>
    <row r="62" spans="1:43" s="52" customFormat="1" x14ac:dyDescent="0.25">
      <c r="A62" s="52" t="str">
        <f>'Wniosek 2029 r.'!A100</f>
        <v/>
      </c>
      <c r="B62" s="60" t="str">
        <f>'Wniosek 2029 r.'!B100</f>
        <v/>
      </c>
      <c r="C62" s="58" t="str">
        <f>'Wniosek 2029 r.'!E100</f>
        <v/>
      </c>
      <c r="D62" s="58" t="str">
        <f>'Wniosek 2029 r.'!G100</f>
        <v/>
      </c>
      <c r="E62" s="55">
        <f>'Wniosek 2029 r.'!C225</f>
        <v>0</v>
      </c>
      <c r="F62" s="55">
        <f>'Wniosek 2029 r.'!C456</f>
        <v>0</v>
      </c>
      <c r="G62" s="57">
        <f>'Wniosek 2029 r.'!C341</f>
        <v>0</v>
      </c>
      <c r="H62" s="56">
        <f>'Wniosek 2029 r.'!D341</f>
        <v>0</v>
      </c>
      <c r="I62" s="64">
        <f>'Wniosek 2029 r.'!F341</f>
        <v>0</v>
      </c>
      <c r="J62" s="55">
        <f>'Wniosek 2029 r.'!H341</f>
        <v>0</v>
      </c>
      <c r="K62" s="54">
        <f>IFERROR('Wniosek 2029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- 2029 r.'!C86</f>
        <v>0</v>
      </c>
      <c r="AG62" s="52">
        <f>'Zał. nr 2 kalkulacja - 2029 r.'!D86</f>
        <v>0</v>
      </c>
      <c r="AH62" s="52">
        <f>'Zał. nr 2 kalkulacja - 2029 r.'!E86</f>
        <v>0</v>
      </c>
      <c r="AI62" s="52">
        <f>'Zał. nr 2 kalkulacja - 2029 r.'!F86</f>
        <v>0</v>
      </c>
      <c r="AJ62" s="52">
        <f>'Zał. nr 2 kalkulacja - 2029 r.'!G86</f>
        <v>0</v>
      </c>
      <c r="AK62" s="52">
        <f>'Zał. nr 2 kalkulacja - 2029 r.'!H86</f>
        <v>0</v>
      </c>
      <c r="AL62" s="52">
        <f>'Zał. nr 2 kalkulacja - 2029 r.'!I86</f>
        <v>0</v>
      </c>
      <c r="AM62" s="52">
        <f>'Zał. nr 2 kalkulacja - 2029 r.'!J86</f>
        <v>0</v>
      </c>
      <c r="AN62" s="52">
        <f>'Zał. nr 2 kalkulacja - 2029 r.'!K86</f>
        <v>0</v>
      </c>
      <c r="AO62" s="52">
        <f>'Zał. nr 2 kalkulacja - 2029 r.'!L86</f>
        <v>0</v>
      </c>
      <c r="AP62" s="52">
        <f>'Zał. nr 2 kalkulacja - 2029 r.'!M86</f>
        <v>0</v>
      </c>
      <c r="AQ62" s="52">
        <f>'Zał. nr 2 kalkulacja - 2029 r.'!N86</f>
        <v>0</v>
      </c>
    </row>
    <row r="63" spans="1:43" s="52" customFormat="1" x14ac:dyDescent="0.25">
      <c r="A63" s="52" t="str">
        <f>'Wniosek 2029 r.'!A101</f>
        <v/>
      </c>
      <c r="B63" s="60" t="str">
        <f>'Wniosek 2029 r.'!B101</f>
        <v/>
      </c>
      <c r="C63" s="58" t="str">
        <f>'Wniosek 2029 r.'!E101</f>
        <v/>
      </c>
      <c r="D63" s="58" t="str">
        <f>'Wniosek 2029 r.'!G101</f>
        <v/>
      </c>
      <c r="E63" s="55">
        <f>'Wniosek 2029 r.'!C226</f>
        <v>0</v>
      </c>
      <c r="F63" s="55">
        <f>'Wniosek 2029 r.'!C457</f>
        <v>0</v>
      </c>
      <c r="G63" s="57">
        <f>'Wniosek 2029 r.'!C342</f>
        <v>0</v>
      </c>
      <c r="H63" s="56">
        <f>'Wniosek 2029 r.'!D342</f>
        <v>0</v>
      </c>
      <c r="I63" s="64">
        <f>'Wniosek 2029 r.'!F342</f>
        <v>0</v>
      </c>
      <c r="J63" s="55">
        <f>'Wniosek 2029 r.'!H342</f>
        <v>0</v>
      </c>
      <c r="K63" s="54">
        <f>IFERROR('Wniosek 2029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- 2029 r.'!C87</f>
        <v>0</v>
      </c>
      <c r="AG63" s="52">
        <f>'Zał. nr 2 kalkulacja - 2029 r.'!D87</f>
        <v>0</v>
      </c>
      <c r="AH63" s="52">
        <f>'Zał. nr 2 kalkulacja - 2029 r.'!E87</f>
        <v>0</v>
      </c>
      <c r="AI63" s="52">
        <f>'Zał. nr 2 kalkulacja - 2029 r.'!F87</f>
        <v>0</v>
      </c>
      <c r="AJ63" s="52">
        <f>'Zał. nr 2 kalkulacja - 2029 r.'!G87</f>
        <v>0</v>
      </c>
      <c r="AK63" s="52">
        <f>'Zał. nr 2 kalkulacja - 2029 r.'!H87</f>
        <v>0</v>
      </c>
      <c r="AL63" s="52">
        <f>'Zał. nr 2 kalkulacja - 2029 r.'!I87</f>
        <v>0</v>
      </c>
      <c r="AM63" s="52">
        <f>'Zał. nr 2 kalkulacja - 2029 r.'!J87</f>
        <v>0</v>
      </c>
      <c r="AN63" s="52">
        <f>'Zał. nr 2 kalkulacja - 2029 r.'!K87</f>
        <v>0</v>
      </c>
      <c r="AO63" s="52">
        <f>'Zał. nr 2 kalkulacja - 2029 r.'!L87</f>
        <v>0</v>
      </c>
      <c r="AP63" s="52">
        <f>'Zał. nr 2 kalkulacja - 2029 r.'!M87</f>
        <v>0</v>
      </c>
      <c r="AQ63" s="52">
        <f>'Zał. nr 2 kalkulacja - 2029 r.'!N87</f>
        <v>0</v>
      </c>
    </row>
    <row r="64" spans="1:43" s="52" customFormat="1" x14ac:dyDescent="0.25">
      <c r="A64" s="52" t="str">
        <f>'Wniosek 2029 r.'!A102</f>
        <v/>
      </c>
      <c r="B64" s="60" t="str">
        <f>'Wniosek 2029 r.'!B102</f>
        <v/>
      </c>
      <c r="C64" s="58" t="str">
        <f>'Wniosek 2029 r.'!E102</f>
        <v/>
      </c>
      <c r="D64" s="58" t="str">
        <f>'Wniosek 2029 r.'!G102</f>
        <v/>
      </c>
      <c r="E64" s="55">
        <f>'Wniosek 2029 r.'!C227</f>
        <v>0</v>
      </c>
      <c r="F64" s="55">
        <f>'Wniosek 2029 r.'!C458</f>
        <v>0</v>
      </c>
      <c r="G64" s="57">
        <f>'Wniosek 2029 r.'!C343</f>
        <v>0</v>
      </c>
      <c r="H64" s="56">
        <f>'Wniosek 2029 r.'!D343</f>
        <v>0</v>
      </c>
      <c r="I64" s="64">
        <f>'Wniosek 2029 r.'!F343</f>
        <v>0</v>
      </c>
      <c r="J64" s="55">
        <f>'Wniosek 2029 r.'!H343</f>
        <v>0</v>
      </c>
      <c r="K64" s="54">
        <f>IFERROR('Wniosek 2029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- 2029 r.'!C88</f>
        <v>0</v>
      </c>
      <c r="AG64" s="52">
        <f>'Zał. nr 2 kalkulacja - 2029 r.'!D88</f>
        <v>0</v>
      </c>
      <c r="AH64" s="52">
        <f>'Zał. nr 2 kalkulacja - 2029 r.'!E88</f>
        <v>0</v>
      </c>
      <c r="AI64" s="52">
        <f>'Zał. nr 2 kalkulacja - 2029 r.'!F88</f>
        <v>0</v>
      </c>
      <c r="AJ64" s="52">
        <f>'Zał. nr 2 kalkulacja - 2029 r.'!G88</f>
        <v>0</v>
      </c>
      <c r="AK64" s="52">
        <f>'Zał. nr 2 kalkulacja - 2029 r.'!H88</f>
        <v>0</v>
      </c>
      <c r="AL64" s="52">
        <f>'Zał. nr 2 kalkulacja - 2029 r.'!I88</f>
        <v>0</v>
      </c>
      <c r="AM64" s="52">
        <f>'Zał. nr 2 kalkulacja - 2029 r.'!J88</f>
        <v>0</v>
      </c>
      <c r="AN64" s="52">
        <f>'Zał. nr 2 kalkulacja - 2029 r.'!K88</f>
        <v>0</v>
      </c>
      <c r="AO64" s="52">
        <f>'Zał. nr 2 kalkulacja - 2029 r.'!L88</f>
        <v>0</v>
      </c>
      <c r="AP64" s="52">
        <f>'Zał. nr 2 kalkulacja - 2029 r.'!M88</f>
        <v>0</v>
      </c>
      <c r="AQ64" s="52">
        <f>'Zał. nr 2 kalkulacja - 2029 r.'!N88</f>
        <v>0</v>
      </c>
    </row>
    <row r="65" spans="1:43" s="52" customFormat="1" x14ac:dyDescent="0.25">
      <c r="A65" s="52" t="str">
        <f>'Wniosek 2029 r.'!A103</f>
        <v/>
      </c>
      <c r="B65" s="60" t="str">
        <f>'Wniosek 2029 r.'!B103</f>
        <v/>
      </c>
      <c r="C65" s="58" t="str">
        <f>'Wniosek 2029 r.'!E103</f>
        <v/>
      </c>
      <c r="D65" s="58" t="str">
        <f>'Wniosek 2029 r.'!G103</f>
        <v/>
      </c>
      <c r="E65" s="55">
        <f>'Wniosek 2029 r.'!C228</f>
        <v>0</v>
      </c>
      <c r="F65" s="55">
        <f>'Wniosek 2029 r.'!C459</f>
        <v>0</v>
      </c>
      <c r="G65" s="57">
        <f>'Wniosek 2029 r.'!C344</f>
        <v>0</v>
      </c>
      <c r="H65" s="56">
        <f>'Wniosek 2029 r.'!D344</f>
        <v>0</v>
      </c>
      <c r="I65" s="64">
        <f>'Wniosek 2029 r.'!F344</f>
        <v>0</v>
      </c>
      <c r="J65" s="55">
        <f>'Wniosek 2029 r.'!H344</f>
        <v>0</v>
      </c>
      <c r="K65" s="54">
        <f>IFERROR('Wniosek 2029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- 2029 r.'!C89</f>
        <v>0</v>
      </c>
      <c r="AG65" s="52">
        <f>'Zał. nr 2 kalkulacja - 2029 r.'!D89</f>
        <v>0</v>
      </c>
      <c r="AH65" s="52">
        <f>'Zał. nr 2 kalkulacja - 2029 r.'!E89</f>
        <v>0</v>
      </c>
      <c r="AI65" s="52">
        <f>'Zał. nr 2 kalkulacja - 2029 r.'!F89</f>
        <v>0</v>
      </c>
      <c r="AJ65" s="52">
        <f>'Zał. nr 2 kalkulacja - 2029 r.'!G89</f>
        <v>0</v>
      </c>
      <c r="AK65" s="52">
        <f>'Zał. nr 2 kalkulacja - 2029 r.'!H89</f>
        <v>0</v>
      </c>
      <c r="AL65" s="52">
        <f>'Zał. nr 2 kalkulacja - 2029 r.'!I89</f>
        <v>0</v>
      </c>
      <c r="AM65" s="52">
        <f>'Zał. nr 2 kalkulacja - 2029 r.'!J89</f>
        <v>0</v>
      </c>
      <c r="AN65" s="52">
        <f>'Zał. nr 2 kalkulacja - 2029 r.'!K89</f>
        <v>0</v>
      </c>
      <c r="AO65" s="52">
        <f>'Zał. nr 2 kalkulacja - 2029 r.'!L89</f>
        <v>0</v>
      </c>
      <c r="AP65" s="52">
        <f>'Zał. nr 2 kalkulacja - 2029 r.'!M89</f>
        <v>0</v>
      </c>
      <c r="AQ65" s="52">
        <f>'Zał. nr 2 kalkulacja - 2029 r.'!N89</f>
        <v>0</v>
      </c>
    </row>
    <row r="66" spans="1:43" s="52" customFormat="1" x14ac:dyDescent="0.25">
      <c r="A66" s="52" t="str">
        <f>'Wniosek 2029 r.'!A104</f>
        <v/>
      </c>
      <c r="B66" s="60" t="str">
        <f>'Wniosek 2029 r.'!B104</f>
        <v/>
      </c>
      <c r="C66" s="58" t="str">
        <f>'Wniosek 2029 r.'!E104</f>
        <v/>
      </c>
      <c r="D66" s="58" t="str">
        <f>'Wniosek 2029 r.'!G104</f>
        <v/>
      </c>
      <c r="E66" s="55">
        <f>'Wniosek 2029 r.'!C229</f>
        <v>0</v>
      </c>
      <c r="F66" s="55">
        <f>'Wniosek 2029 r.'!C460</f>
        <v>0</v>
      </c>
      <c r="G66" s="57">
        <f>'Wniosek 2029 r.'!C345</f>
        <v>0</v>
      </c>
      <c r="H66" s="56">
        <f>'Wniosek 2029 r.'!D345</f>
        <v>0</v>
      </c>
      <c r="I66" s="64">
        <f>'Wniosek 2029 r.'!F345</f>
        <v>0</v>
      </c>
      <c r="J66" s="55">
        <f>'Wniosek 2029 r.'!H345</f>
        <v>0</v>
      </c>
      <c r="K66" s="54">
        <f>IFERROR('Wniosek 2029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- 2029 r.'!C90</f>
        <v>0</v>
      </c>
      <c r="AG66" s="52">
        <f>'Zał. nr 2 kalkulacja - 2029 r.'!D90</f>
        <v>0</v>
      </c>
      <c r="AH66" s="52">
        <f>'Zał. nr 2 kalkulacja - 2029 r.'!E90</f>
        <v>0</v>
      </c>
      <c r="AI66" s="52">
        <f>'Zał. nr 2 kalkulacja - 2029 r.'!F90</f>
        <v>0</v>
      </c>
      <c r="AJ66" s="52">
        <f>'Zał. nr 2 kalkulacja - 2029 r.'!G90</f>
        <v>0</v>
      </c>
      <c r="AK66" s="52">
        <f>'Zał. nr 2 kalkulacja - 2029 r.'!H90</f>
        <v>0</v>
      </c>
      <c r="AL66" s="52">
        <f>'Zał. nr 2 kalkulacja - 2029 r.'!I90</f>
        <v>0</v>
      </c>
      <c r="AM66" s="52">
        <f>'Zał. nr 2 kalkulacja - 2029 r.'!J90</f>
        <v>0</v>
      </c>
      <c r="AN66" s="52">
        <f>'Zał. nr 2 kalkulacja - 2029 r.'!K90</f>
        <v>0</v>
      </c>
      <c r="AO66" s="52">
        <f>'Zał. nr 2 kalkulacja - 2029 r.'!L90</f>
        <v>0</v>
      </c>
      <c r="AP66" s="52">
        <f>'Zał. nr 2 kalkulacja - 2029 r.'!M90</f>
        <v>0</v>
      </c>
      <c r="AQ66" s="52">
        <f>'Zał. nr 2 kalkulacja - 2029 r.'!N90</f>
        <v>0</v>
      </c>
    </row>
    <row r="67" spans="1:43" s="52" customFormat="1" x14ac:dyDescent="0.25">
      <c r="A67" s="52" t="str">
        <f>'Wniosek 2029 r.'!A105</f>
        <v/>
      </c>
      <c r="B67" s="60" t="str">
        <f>'Wniosek 2029 r.'!B105</f>
        <v/>
      </c>
      <c r="C67" s="58" t="str">
        <f>'Wniosek 2029 r.'!E105</f>
        <v/>
      </c>
      <c r="D67" s="58" t="str">
        <f>'Wniosek 2029 r.'!G105</f>
        <v/>
      </c>
      <c r="E67" s="55">
        <f>'Wniosek 2029 r.'!C230</f>
        <v>0</v>
      </c>
      <c r="F67" s="55">
        <f>'Wniosek 2029 r.'!C461</f>
        <v>0</v>
      </c>
      <c r="G67" s="57">
        <f>'Wniosek 2029 r.'!C346</f>
        <v>0</v>
      </c>
      <c r="H67" s="56">
        <f>'Wniosek 2029 r.'!D346</f>
        <v>0</v>
      </c>
      <c r="I67" s="64">
        <f>'Wniosek 2029 r.'!F346</f>
        <v>0</v>
      </c>
      <c r="J67" s="55">
        <f>'Wniosek 2029 r.'!H346</f>
        <v>0</v>
      </c>
      <c r="K67" s="54">
        <f>IFERROR('Wniosek 2029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- 2029 r.'!C91</f>
        <v>0</v>
      </c>
      <c r="AG67" s="52">
        <f>'Zał. nr 2 kalkulacja - 2029 r.'!D91</f>
        <v>0</v>
      </c>
      <c r="AH67" s="52">
        <f>'Zał. nr 2 kalkulacja - 2029 r.'!E91</f>
        <v>0</v>
      </c>
      <c r="AI67" s="52">
        <f>'Zał. nr 2 kalkulacja - 2029 r.'!F91</f>
        <v>0</v>
      </c>
      <c r="AJ67" s="52">
        <f>'Zał. nr 2 kalkulacja - 2029 r.'!G91</f>
        <v>0</v>
      </c>
      <c r="AK67" s="52">
        <f>'Zał. nr 2 kalkulacja - 2029 r.'!H91</f>
        <v>0</v>
      </c>
      <c r="AL67" s="52">
        <f>'Zał. nr 2 kalkulacja - 2029 r.'!I91</f>
        <v>0</v>
      </c>
      <c r="AM67" s="52">
        <f>'Zał. nr 2 kalkulacja - 2029 r.'!J91</f>
        <v>0</v>
      </c>
      <c r="AN67" s="52">
        <f>'Zał. nr 2 kalkulacja - 2029 r.'!K91</f>
        <v>0</v>
      </c>
      <c r="AO67" s="52">
        <f>'Zał. nr 2 kalkulacja - 2029 r.'!L91</f>
        <v>0</v>
      </c>
      <c r="AP67" s="52">
        <f>'Zał. nr 2 kalkulacja - 2029 r.'!M91</f>
        <v>0</v>
      </c>
      <c r="AQ67" s="52">
        <f>'Zał. nr 2 kalkulacja - 2029 r.'!N91</f>
        <v>0</v>
      </c>
    </row>
    <row r="68" spans="1:43" s="52" customFormat="1" x14ac:dyDescent="0.25">
      <c r="A68" s="52" t="str">
        <f>'Wniosek 2029 r.'!A106</f>
        <v/>
      </c>
      <c r="B68" s="60" t="str">
        <f>'Wniosek 2029 r.'!B106</f>
        <v/>
      </c>
      <c r="C68" s="58" t="str">
        <f>'Wniosek 2029 r.'!E106</f>
        <v/>
      </c>
      <c r="D68" s="58" t="str">
        <f>'Wniosek 2029 r.'!G106</f>
        <v/>
      </c>
      <c r="E68" s="55">
        <f>'Wniosek 2029 r.'!C231</f>
        <v>0</v>
      </c>
      <c r="F68" s="55">
        <f>'Wniosek 2029 r.'!C462</f>
        <v>0</v>
      </c>
      <c r="G68" s="57">
        <f>'Wniosek 2029 r.'!C347</f>
        <v>0</v>
      </c>
      <c r="H68" s="56">
        <f>'Wniosek 2029 r.'!D347</f>
        <v>0</v>
      </c>
      <c r="I68" s="64">
        <f>'Wniosek 2029 r.'!F347</f>
        <v>0</v>
      </c>
      <c r="J68" s="55">
        <f>'Wniosek 2029 r.'!H347</f>
        <v>0</v>
      </c>
      <c r="K68" s="54">
        <f>IFERROR('Wniosek 2029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- 2029 r.'!C92</f>
        <v>0</v>
      </c>
      <c r="AG68" s="52">
        <f>'Zał. nr 2 kalkulacja - 2029 r.'!D92</f>
        <v>0</v>
      </c>
      <c r="AH68" s="52">
        <f>'Zał. nr 2 kalkulacja - 2029 r.'!E92</f>
        <v>0</v>
      </c>
      <c r="AI68" s="52">
        <f>'Zał. nr 2 kalkulacja - 2029 r.'!F92</f>
        <v>0</v>
      </c>
      <c r="AJ68" s="52">
        <f>'Zał. nr 2 kalkulacja - 2029 r.'!G92</f>
        <v>0</v>
      </c>
      <c r="AK68" s="52">
        <f>'Zał. nr 2 kalkulacja - 2029 r.'!H92</f>
        <v>0</v>
      </c>
      <c r="AL68" s="52">
        <f>'Zał. nr 2 kalkulacja - 2029 r.'!I92</f>
        <v>0</v>
      </c>
      <c r="AM68" s="52">
        <f>'Zał. nr 2 kalkulacja - 2029 r.'!J92</f>
        <v>0</v>
      </c>
      <c r="AN68" s="52">
        <f>'Zał. nr 2 kalkulacja - 2029 r.'!K92</f>
        <v>0</v>
      </c>
      <c r="AO68" s="52">
        <f>'Zał. nr 2 kalkulacja - 2029 r.'!L92</f>
        <v>0</v>
      </c>
      <c r="AP68" s="52">
        <f>'Zał. nr 2 kalkulacja - 2029 r.'!M92</f>
        <v>0</v>
      </c>
      <c r="AQ68" s="52">
        <f>'Zał. nr 2 kalkulacja - 2029 r.'!N92</f>
        <v>0</v>
      </c>
    </row>
    <row r="69" spans="1:43" s="52" customFormat="1" x14ac:dyDescent="0.25">
      <c r="A69" s="52" t="str">
        <f>'Wniosek 2029 r.'!A107</f>
        <v/>
      </c>
      <c r="B69" s="60" t="str">
        <f>'Wniosek 2029 r.'!B107</f>
        <v/>
      </c>
      <c r="C69" s="58" t="str">
        <f>'Wniosek 2029 r.'!E107</f>
        <v/>
      </c>
      <c r="D69" s="58" t="str">
        <f>'Wniosek 2029 r.'!G107</f>
        <v/>
      </c>
      <c r="E69" s="55">
        <f>'Wniosek 2029 r.'!C232</f>
        <v>0</v>
      </c>
      <c r="F69" s="55">
        <f>'Wniosek 2029 r.'!C463</f>
        <v>0</v>
      </c>
      <c r="G69" s="57">
        <f>'Wniosek 2029 r.'!C348</f>
        <v>0</v>
      </c>
      <c r="H69" s="56">
        <f>'Wniosek 2029 r.'!D348</f>
        <v>0</v>
      </c>
      <c r="I69" s="64">
        <f>'Wniosek 2029 r.'!F348</f>
        <v>0</v>
      </c>
      <c r="J69" s="55">
        <f>'Wniosek 2029 r.'!H348</f>
        <v>0</v>
      </c>
      <c r="K69" s="54">
        <f>IFERROR('Wniosek 2029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- 2029 r.'!C93</f>
        <v>0</v>
      </c>
      <c r="AG69" s="52">
        <f>'Zał. nr 2 kalkulacja - 2029 r.'!D93</f>
        <v>0</v>
      </c>
      <c r="AH69" s="52">
        <f>'Zał. nr 2 kalkulacja - 2029 r.'!E93</f>
        <v>0</v>
      </c>
      <c r="AI69" s="52">
        <f>'Zał. nr 2 kalkulacja - 2029 r.'!F93</f>
        <v>0</v>
      </c>
      <c r="AJ69" s="52">
        <f>'Zał. nr 2 kalkulacja - 2029 r.'!G93</f>
        <v>0</v>
      </c>
      <c r="AK69" s="52">
        <f>'Zał. nr 2 kalkulacja - 2029 r.'!H93</f>
        <v>0</v>
      </c>
      <c r="AL69" s="52">
        <f>'Zał. nr 2 kalkulacja - 2029 r.'!I93</f>
        <v>0</v>
      </c>
      <c r="AM69" s="52">
        <f>'Zał. nr 2 kalkulacja - 2029 r.'!J93</f>
        <v>0</v>
      </c>
      <c r="AN69" s="52">
        <f>'Zał. nr 2 kalkulacja - 2029 r.'!K93</f>
        <v>0</v>
      </c>
      <c r="AO69" s="52">
        <f>'Zał. nr 2 kalkulacja - 2029 r.'!L93</f>
        <v>0</v>
      </c>
      <c r="AP69" s="52">
        <f>'Zał. nr 2 kalkulacja - 2029 r.'!M93</f>
        <v>0</v>
      </c>
      <c r="AQ69" s="52">
        <f>'Zał. nr 2 kalkulacja - 2029 r.'!N93</f>
        <v>0</v>
      </c>
    </row>
    <row r="70" spans="1:43" s="52" customFormat="1" x14ac:dyDescent="0.25">
      <c r="A70" s="52" t="str">
        <f>'Wniosek 2029 r.'!A108</f>
        <v/>
      </c>
      <c r="B70" s="60" t="str">
        <f>'Wniosek 2029 r.'!B108</f>
        <v/>
      </c>
      <c r="C70" s="58" t="str">
        <f>'Wniosek 2029 r.'!E108</f>
        <v/>
      </c>
      <c r="D70" s="58" t="str">
        <f>'Wniosek 2029 r.'!G108</f>
        <v/>
      </c>
      <c r="E70" s="55">
        <f>'Wniosek 2029 r.'!C233</f>
        <v>0</v>
      </c>
      <c r="F70" s="55">
        <f>'Wniosek 2029 r.'!C464</f>
        <v>0</v>
      </c>
      <c r="G70" s="57">
        <f>'Wniosek 2029 r.'!C349</f>
        <v>0</v>
      </c>
      <c r="H70" s="56">
        <f>'Wniosek 2029 r.'!D349</f>
        <v>0</v>
      </c>
      <c r="I70" s="64">
        <f>'Wniosek 2029 r.'!F349</f>
        <v>0</v>
      </c>
      <c r="J70" s="55">
        <f>'Wniosek 2029 r.'!H349</f>
        <v>0</v>
      </c>
      <c r="K70" s="54">
        <f>IFERROR('Wniosek 2029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- 2029 r.'!C94</f>
        <v>0</v>
      </c>
      <c r="AG70" s="52">
        <f>'Zał. nr 2 kalkulacja - 2029 r.'!D94</f>
        <v>0</v>
      </c>
      <c r="AH70" s="52">
        <f>'Zał. nr 2 kalkulacja - 2029 r.'!E94</f>
        <v>0</v>
      </c>
      <c r="AI70" s="52">
        <f>'Zał. nr 2 kalkulacja - 2029 r.'!F94</f>
        <v>0</v>
      </c>
      <c r="AJ70" s="52">
        <f>'Zał. nr 2 kalkulacja - 2029 r.'!G94</f>
        <v>0</v>
      </c>
      <c r="AK70" s="52">
        <f>'Zał. nr 2 kalkulacja - 2029 r.'!H94</f>
        <v>0</v>
      </c>
      <c r="AL70" s="52">
        <f>'Zał. nr 2 kalkulacja - 2029 r.'!I94</f>
        <v>0</v>
      </c>
      <c r="AM70" s="52">
        <f>'Zał. nr 2 kalkulacja - 2029 r.'!J94</f>
        <v>0</v>
      </c>
      <c r="AN70" s="52">
        <f>'Zał. nr 2 kalkulacja - 2029 r.'!K94</f>
        <v>0</v>
      </c>
      <c r="AO70" s="52">
        <f>'Zał. nr 2 kalkulacja - 2029 r.'!L94</f>
        <v>0</v>
      </c>
      <c r="AP70" s="52">
        <f>'Zał. nr 2 kalkulacja - 2029 r.'!M94</f>
        <v>0</v>
      </c>
      <c r="AQ70" s="52">
        <f>'Zał. nr 2 kalkulacja - 2029 r.'!N94</f>
        <v>0</v>
      </c>
    </row>
    <row r="71" spans="1:43" s="52" customFormat="1" x14ac:dyDescent="0.25">
      <c r="A71" s="52" t="str">
        <f>'Wniosek 2029 r.'!A109</f>
        <v/>
      </c>
      <c r="B71" s="60" t="str">
        <f>'Wniosek 2029 r.'!B109</f>
        <v/>
      </c>
      <c r="C71" s="58" t="str">
        <f>'Wniosek 2029 r.'!E109</f>
        <v/>
      </c>
      <c r="D71" s="58" t="str">
        <f>'Wniosek 2029 r.'!G109</f>
        <v/>
      </c>
      <c r="E71" s="55">
        <f>'Wniosek 2029 r.'!C234</f>
        <v>0</v>
      </c>
      <c r="F71" s="55">
        <f>'Wniosek 2029 r.'!C465</f>
        <v>0</v>
      </c>
      <c r="G71" s="57">
        <f>'Wniosek 2029 r.'!C350</f>
        <v>0</v>
      </c>
      <c r="H71" s="56">
        <f>'Wniosek 2029 r.'!D350</f>
        <v>0</v>
      </c>
      <c r="I71" s="64">
        <f>'Wniosek 2029 r.'!F350</f>
        <v>0</v>
      </c>
      <c r="J71" s="55">
        <f>'Wniosek 2029 r.'!H350</f>
        <v>0</v>
      </c>
      <c r="K71" s="54">
        <f>IFERROR('Wniosek 2029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- 2029 r.'!C95</f>
        <v>0</v>
      </c>
      <c r="AG71" s="52">
        <f>'Zał. nr 2 kalkulacja - 2029 r.'!D95</f>
        <v>0</v>
      </c>
      <c r="AH71" s="52">
        <f>'Zał. nr 2 kalkulacja - 2029 r.'!E95</f>
        <v>0</v>
      </c>
      <c r="AI71" s="52">
        <f>'Zał. nr 2 kalkulacja - 2029 r.'!F95</f>
        <v>0</v>
      </c>
      <c r="AJ71" s="52">
        <f>'Zał. nr 2 kalkulacja - 2029 r.'!G95</f>
        <v>0</v>
      </c>
      <c r="AK71" s="52">
        <f>'Zał. nr 2 kalkulacja - 2029 r.'!H95</f>
        <v>0</v>
      </c>
      <c r="AL71" s="52">
        <f>'Zał. nr 2 kalkulacja - 2029 r.'!I95</f>
        <v>0</v>
      </c>
      <c r="AM71" s="52">
        <f>'Zał. nr 2 kalkulacja - 2029 r.'!J95</f>
        <v>0</v>
      </c>
      <c r="AN71" s="52">
        <f>'Zał. nr 2 kalkulacja - 2029 r.'!K95</f>
        <v>0</v>
      </c>
      <c r="AO71" s="52">
        <f>'Zał. nr 2 kalkulacja - 2029 r.'!L95</f>
        <v>0</v>
      </c>
      <c r="AP71" s="52">
        <f>'Zał. nr 2 kalkulacja - 2029 r.'!M95</f>
        <v>0</v>
      </c>
      <c r="AQ71" s="52">
        <f>'Zał. nr 2 kalkulacja - 2029 r.'!N95</f>
        <v>0</v>
      </c>
    </row>
    <row r="72" spans="1:43" s="52" customFormat="1" x14ac:dyDescent="0.25">
      <c r="A72" s="52" t="str">
        <f>'Wniosek 2029 r.'!A110</f>
        <v/>
      </c>
      <c r="B72" s="60" t="str">
        <f>'Wniosek 2029 r.'!B110</f>
        <v/>
      </c>
      <c r="C72" s="58" t="str">
        <f>'Wniosek 2029 r.'!E110</f>
        <v/>
      </c>
      <c r="D72" s="58" t="str">
        <f>'Wniosek 2029 r.'!G110</f>
        <v/>
      </c>
      <c r="E72" s="55">
        <f>'Wniosek 2029 r.'!C235</f>
        <v>0</v>
      </c>
      <c r="F72" s="55">
        <f>'Wniosek 2029 r.'!C466</f>
        <v>0</v>
      </c>
      <c r="G72" s="57">
        <f>'Wniosek 2029 r.'!C351</f>
        <v>0</v>
      </c>
      <c r="H72" s="56">
        <f>'Wniosek 2029 r.'!D351</f>
        <v>0</v>
      </c>
      <c r="I72" s="64">
        <f>'Wniosek 2029 r.'!F351</f>
        <v>0</v>
      </c>
      <c r="J72" s="55">
        <f>'Wniosek 2029 r.'!H351</f>
        <v>0</v>
      </c>
      <c r="K72" s="54">
        <f>IFERROR('Wniosek 2029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- 2029 r.'!C96</f>
        <v>0</v>
      </c>
      <c r="AG72" s="52">
        <f>'Zał. nr 2 kalkulacja - 2029 r.'!D96</f>
        <v>0</v>
      </c>
      <c r="AH72" s="52">
        <f>'Zał. nr 2 kalkulacja - 2029 r.'!E96</f>
        <v>0</v>
      </c>
      <c r="AI72" s="52">
        <f>'Zał. nr 2 kalkulacja - 2029 r.'!F96</f>
        <v>0</v>
      </c>
      <c r="AJ72" s="52">
        <f>'Zał. nr 2 kalkulacja - 2029 r.'!G96</f>
        <v>0</v>
      </c>
      <c r="AK72" s="52">
        <f>'Zał. nr 2 kalkulacja - 2029 r.'!H96</f>
        <v>0</v>
      </c>
      <c r="AL72" s="52">
        <f>'Zał. nr 2 kalkulacja - 2029 r.'!I96</f>
        <v>0</v>
      </c>
      <c r="AM72" s="52">
        <f>'Zał. nr 2 kalkulacja - 2029 r.'!J96</f>
        <v>0</v>
      </c>
      <c r="AN72" s="52">
        <f>'Zał. nr 2 kalkulacja - 2029 r.'!K96</f>
        <v>0</v>
      </c>
      <c r="AO72" s="52">
        <f>'Zał. nr 2 kalkulacja - 2029 r.'!L96</f>
        <v>0</v>
      </c>
      <c r="AP72" s="52">
        <f>'Zał. nr 2 kalkulacja - 2029 r.'!M96</f>
        <v>0</v>
      </c>
      <c r="AQ72" s="52">
        <f>'Zał. nr 2 kalkulacja - 2029 r.'!N96</f>
        <v>0</v>
      </c>
    </row>
    <row r="73" spans="1:43" s="52" customFormat="1" x14ac:dyDescent="0.25">
      <c r="A73" s="52" t="str">
        <f>'Wniosek 2029 r.'!A111</f>
        <v/>
      </c>
      <c r="B73" s="60" t="str">
        <f>'Wniosek 2029 r.'!B111</f>
        <v/>
      </c>
      <c r="C73" s="58" t="str">
        <f>'Wniosek 2029 r.'!E111</f>
        <v/>
      </c>
      <c r="D73" s="58" t="str">
        <f>'Wniosek 2029 r.'!G111</f>
        <v/>
      </c>
      <c r="E73" s="55">
        <f>'Wniosek 2029 r.'!C236</f>
        <v>0</v>
      </c>
      <c r="F73" s="55">
        <f>'Wniosek 2029 r.'!C467</f>
        <v>0</v>
      </c>
      <c r="G73" s="57">
        <f>'Wniosek 2029 r.'!C352</f>
        <v>0</v>
      </c>
      <c r="H73" s="56">
        <f>'Wniosek 2029 r.'!D352</f>
        <v>0</v>
      </c>
      <c r="I73" s="64">
        <f>'Wniosek 2029 r.'!F352</f>
        <v>0</v>
      </c>
      <c r="J73" s="55">
        <f>'Wniosek 2029 r.'!H352</f>
        <v>0</v>
      </c>
      <c r="K73" s="54">
        <f>IFERROR('Wniosek 2029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- 2029 r.'!C97</f>
        <v>0</v>
      </c>
      <c r="AG73" s="52">
        <f>'Zał. nr 2 kalkulacja - 2029 r.'!D97</f>
        <v>0</v>
      </c>
      <c r="AH73" s="52">
        <f>'Zał. nr 2 kalkulacja - 2029 r.'!E97</f>
        <v>0</v>
      </c>
      <c r="AI73" s="52">
        <f>'Zał. nr 2 kalkulacja - 2029 r.'!F97</f>
        <v>0</v>
      </c>
      <c r="AJ73" s="52">
        <f>'Zał. nr 2 kalkulacja - 2029 r.'!G97</f>
        <v>0</v>
      </c>
      <c r="AK73" s="52">
        <f>'Zał. nr 2 kalkulacja - 2029 r.'!H97</f>
        <v>0</v>
      </c>
      <c r="AL73" s="52">
        <f>'Zał. nr 2 kalkulacja - 2029 r.'!I97</f>
        <v>0</v>
      </c>
      <c r="AM73" s="52">
        <f>'Zał. nr 2 kalkulacja - 2029 r.'!J97</f>
        <v>0</v>
      </c>
      <c r="AN73" s="52">
        <f>'Zał. nr 2 kalkulacja - 2029 r.'!K97</f>
        <v>0</v>
      </c>
      <c r="AO73" s="52">
        <f>'Zał. nr 2 kalkulacja - 2029 r.'!L97</f>
        <v>0</v>
      </c>
      <c r="AP73" s="52">
        <f>'Zał. nr 2 kalkulacja - 2029 r.'!M97</f>
        <v>0</v>
      </c>
      <c r="AQ73" s="52">
        <f>'Zał. nr 2 kalkulacja - 2029 r.'!N97</f>
        <v>0</v>
      </c>
    </row>
    <row r="74" spans="1:43" s="52" customFormat="1" x14ac:dyDescent="0.25">
      <c r="A74" s="52" t="str">
        <f>'Wniosek 2029 r.'!A112</f>
        <v/>
      </c>
      <c r="B74" s="60" t="str">
        <f>'Wniosek 2029 r.'!B112</f>
        <v/>
      </c>
      <c r="C74" s="58" t="str">
        <f>'Wniosek 2029 r.'!E112</f>
        <v/>
      </c>
      <c r="D74" s="58" t="str">
        <f>'Wniosek 2029 r.'!G112</f>
        <v/>
      </c>
      <c r="E74" s="55">
        <f>'Wniosek 2029 r.'!C237</f>
        <v>0</v>
      </c>
      <c r="F74" s="55">
        <f>'Wniosek 2029 r.'!C468</f>
        <v>0</v>
      </c>
      <c r="G74" s="57">
        <f>'Wniosek 2029 r.'!C353</f>
        <v>0</v>
      </c>
      <c r="H74" s="56">
        <f>'Wniosek 2029 r.'!D353</f>
        <v>0</v>
      </c>
      <c r="I74" s="64">
        <f>'Wniosek 2029 r.'!F353</f>
        <v>0</v>
      </c>
      <c r="J74" s="55">
        <f>'Wniosek 2029 r.'!H353</f>
        <v>0</v>
      </c>
      <c r="K74" s="54">
        <f>IFERROR('Wniosek 2029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- 2029 r.'!C98</f>
        <v>0</v>
      </c>
      <c r="AG74" s="52">
        <f>'Zał. nr 2 kalkulacja - 2029 r.'!D98</f>
        <v>0</v>
      </c>
      <c r="AH74" s="52">
        <f>'Zał. nr 2 kalkulacja - 2029 r.'!E98</f>
        <v>0</v>
      </c>
      <c r="AI74" s="52">
        <f>'Zał. nr 2 kalkulacja - 2029 r.'!F98</f>
        <v>0</v>
      </c>
      <c r="AJ74" s="52">
        <f>'Zał. nr 2 kalkulacja - 2029 r.'!G98</f>
        <v>0</v>
      </c>
      <c r="AK74" s="52">
        <f>'Zał. nr 2 kalkulacja - 2029 r.'!H98</f>
        <v>0</v>
      </c>
      <c r="AL74" s="52">
        <f>'Zał. nr 2 kalkulacja - 2029 r.'!I98</f>
        <v>0</v>
      </c>
      <c r="AM74" s="52">
        <f>'Zał. nr 2 kalkulacja - 2029 r.'!J98</f>
        <v>0</v>
      </c>
      <c r="AN74" s="52">
        <f>'Zał. nr 2 kalkulacja - 2029 r.'!K98</f>
        <v>0</v>
      </c>
      <c r="AO74" s="52">
        <f>'Zał. nr 2 kalkulacja - 2029 r.'!L98</f>
        <v>0</v>
      </c>
      <c r="AP74" s="52">
        <f>'Zał. nr 2 kalkulacja - 2029 r.'!M98</f>
        <v>0</v>
      </c>
      <c r="AQ74" s="52">
        <f>'Zał. nr 2 kalkulacja - 2029 r.'!N98</f>
        <v>0</v>
      </c>
    </row>
    <row r="75" spans="1:43" s="52" customFormat="1" x14ac:dyDescent="0.25">
      <c r="A75" s="52" t="str">
        <f>'Wniosek 2029 r.'!A113</f>
        <v/>
      </c>
      <c r="B75" s="60" t="str">
        <f>'Wniosek 2029 r.'!B113</f>
        <v/>
      </c>
      <c r="C75" s="58" t="str">
        <f>'Wniosek 2029 r.'!E113</f>
        <v/>
      </c>
      <c r="D75" s="58" t="str">
        <f>'Wniosek 2029 r.'!G113</f>
        <v/>
      </c>
      <c r="E75" s="55">
        <f>'Wniosek 2029 r.'!C238</f>
        <v>0</v>
      </c>
      <c r="F75" s="55">
        <f>'Wniosek 2029 r.'!C469</f>
        <v>0</v>
      </c>
      <c r="G75" s="57">
        <f>'Wniosek 2029 r.'!C354</f>
        <v>0</v>
      </c>
      <c r="H75" s="56">
        <f>'Wniosek 2029 r.'!D354</f>
        <v>0</v>
      </c>
      <c r="I75" s="64">
        <f>'Wniosek 2029 r.'!F354</f>
        <v>0</v>
      </c>
      <c r="J75" s="55">
        <f>'Wniosek 2029 r.'!H354</f>
        <v>0</v>
      </c>
      <c r="K75" s="54">
        <f>IFERROR('Wniosek 2029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- 2029 r.'!C99</f>
        <v>0</v>
      </c>
      <c r="AG75" s="52">
        <f>'Zał. nr 2 kalkulacja - 2029 r.'!D99</f>
        <v>0</v>
      </c>
      <c r="AH75" s="52">
        <f>'Zał. nr 2 kalkulacja - 2029 r.'!E99</f>
        <v>0</v>
      </c>
      <c r="AI75" s="52">
        <f>'Zał. nr 2 kalkulacja - 2029 r.'!F99</f>
        <v>0</v>
      </c>
      <c r="AJ75" s="52">
        <f>'Zał. nr 2 kalkulacja - 2029 r.'!G99</f>
        <v>0</v>
      </c>
      <c r="AK75" s="52">
        <f>'Zał. nr 2 kalkulacja - 2029 r.'!H99</f>
        <v>0</v>
      </c>
      <c r="AL75" s="52">
        <f>'Zał. nr 2 kalkulacja - 2029 r.'!I99</f>
        <v>0</v>
      </c>
      <c r="AM75" s="52">
        <f>'Zał. nr 2 kalkulacja - 2029 r.'!J99</f>
        <v>0</v>
      </c>
      <c r="AN75" s="52">
        <f>'Zał. nr 2 kalkulacja - 2029 r.'!K99</f>
        <v>0</v>
      </c>
      <c r="AO75" s="52">
        <f>'Zał. nr 2 kalkulacja - 2029 r.'!L99</f>
        <v>0</v>
      </c>
      <c r="AP75" s="52">
        <f>'Zał. nr 2 kalkulacja - 2029 r.'!M99</f>
        <v>0</v>
      </c>
      <c r="AQ75" s="52">
        <f>'Zał. nr 2 kalkulacja - 2029 r.'!N99</f>
        <v>0</v>
      </c>
    </row>
    <row r="76" spans="1:43" s="52" customFormat="1" x14ac:dyDescent="0.25">
      <c r="A76" s="52" t="str">
        <f>'Wniosek 2029 r.'!A114</f>
        <v/>
      </c>
      <c r="B76" s="60" t="str">
        <f>'Wniosek 2029 r.'!B114</f>
        <v/>
      </c>
      <c r="C76" s="58" t="str">
        <f>'Wniosek 2029 r.'!E114</f>
        <v/>
      </c>
      <c r="D76" s="58" t="str">
        <f>'Wniosek 2029 r.'!G114</f>
        <v/>
      </c>
      <c r="E76" s="55">
        <f>'Wniosek 2029 r.'!C239</f>
        <v>0</v>
      </c>
      <c r="F76" s="55">
        <f>'Wniosek 2029 r.'!C470</f>
        <v>0</v>
      </c>
      <c r="G76" s="57">
        <f>'Wniosek 2029 r.'!C355</f>
        <v>0</v>
      </c>
      <c r="H76" s="56">
        <f>'Wniosek 2029 r.'!D355</f>
        <v>0</v>
      </c>
      <c r="I76" s="64">
        <f>'Wniosek 2029 r.'!F355</f>
        <v>0</v>
      </c>
      <c r="J76" s="55">
        <f>'Wniosek 2029 r.'!H355</f>
        <v>0</v>
      </c>
      <c r="K76" s="54">
        <f>IFERROR('Wniosek 2029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- 2029 r.'!C100</f>
        <v>0</v>
      </c>
      <c r="AG76" s="52">
        <f>'Zał. nr 2 kalkulacja - 2029 r.'!D100</f>
        <v>0</v>
      </c>
      <c r="AH76" s="52">
        <f>'Zał. nr 2 kalkulacja - 2029 r.'!E100</f>
        <v>0</v>
      </c>
      <c r="AI76" s="52">
        <f>'Zał. nr 2 kalkulacja - 2029 r.'!F100</f>
        <v>0</v>
      </c>
      <c r="AJ76" s="52">
        <f>'Zał. nr 2 kalkulacja - 2029 r.'!G100</f>
        <v>0</v>
      </c>
      <c r="AK76" s="52">
        <f>'Zał. nr 2 kalkulacja - 2029 r.'!H100</f>
        <v>0</v>
      </c>
      <c r="AL76" s="52">
        <f>'Zał. nr 2 kalkulacja - 2029 r.'!I100</f>
        <v>0</v>
      </c>
      <c r="AM76" s="52">
        <f>'Zał. nr 2 kalkulacja - 2029 r.'!J100</f>
        <v>0</v>
      </c>
      <c r="AN76" s="52">
        <f>'Zał. nr 2 kalkulacja - 2029 r.'!K100</f>
        <v>0</v>
      </c>
      <c r="AO76" s="52">
        <f>'Zał. nr 2 kalkulacja - 2029 r.'!L100</f>
        <v>0</v>
      </c>
      <c r="AP76" s="52">
        <f>'Zał. nr 2 kalkulacja - 2029 r.'!M100</f>
        <v>0</v>
      </c>
      <c r="AQ76" s="52">
        <f>'Zał. nr 2 kalkulacja - 2029 r.'!N100</f>
        <v>0</v>
      </c>
    </row>
    <row r="77" spans="1:43" s="52" customFormat="1" x14ac:dyDescent="0.25">
      <c r="A77" s="52" t="str">
        <f>'Wniosek 2029 r.'!A115</f>
        <v/>
      </c>
      <c r="B77" s="60" t="str">
        <f>'Wniosek 2029 r.'!B115</f>
        <v/>
      </c>
      <c r="C77" s="58" t="str">
        <f>'Wniosek 2029 r.'!E115</f>
        <v/>
      </c>
      <c r="D77" s="58" t="str">
        <f>'Wniosek 2029 r.'!G115</f>
        <v/>
      </c>
      <c r="E77" s="55">
        <f>'Wniosek 2029 r.'!C240</f>
        <v>0</v>
      </c>
      <c r="F77" s="55">
        <f>'Wniosek 2029 r.'!C471</f>
        <v>0</v>
      </c>
      <c r="G77" s="57">
        <f>'Wniosek 2029 r.'!C356</f>
        <v>0</v>
      </c>
      <c r="H77" s="56">
        <f>'Wniosek 2029 r.'!D356</f>
        <v>0</v>
      </c>
      <c r="I77" s="64">
        <f>'Wniosek 2029 r.'!F356</f>
        <v>0</v>
      </c>
      <c r="J77" s="55">
        <f>'Wniosek 2029 r.'!H356</f>
        <v>0</v>
      </c>
      <c r="K77" s="54">
        <f>IFERROR('Wniosek 2029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- 2029 r.'!C101</f>
        <v>0</v>
      </c>
      <c r="AG77" s="52">
        <f>'Zał. nr 2 kalkulacja - 2029 r.'!D101</f>
        <v>0</v>
      </c>
      <c r="AH77" s="52">
        <f>'Zał. nr 2 kalkulacja - 2029 r.'!E101</f>
        <v>0</v>
      </c>
      <c r="AI77" s="52">
        <f>'Zał. nr 2 kalkulacja - 2029 r.'!F101</f>
        <v>0</v>
      </c>
      <c r="AJ77" s="52">
        <f>'Zał. nr 2 kalkulacja - 2029 r.'!G101</f>
        <v>0</v>
      </c>
      <c r="AK77" s="52">
        <f>'Zał. nr 2 kalkulacja - 2029 r.'!H101</f>
        <v>0</v>
      </c>
      <c r="AL77" s="52">
        <f>'Zał. nr 2 kalkulacja - 2029 r.'!I101</f>
        <v>0</v>
      </c>
      <c r="AM77" s="52">
        <f>'Zał. nr 2 kalkulacja - 2029 r.'!J101</f>
        <v>0</v>
      </c>
      <c r="AN77" s="52">
        <f>'Zał. nr 2 kalkulacja - 2029 r.'!K101</f>
        <v>0</v>
      </c>
      <c r="AO77" s="52">
        <f>'Zał. nr 2 kalkulacja - 2029 r.'!L101</f>
        <v>0</v>
      </c>
      <c r="AP77" s="52">
        <f>'Zał. nr 2 kalkulacja - 2029 r.'!M101</f>
        <v>0</v>
      </c>
      <c r="AQ77" s="52">
        <f>'Zał. nr 2 kalkulacja - 2029 r.'!N101</f>
        <v>0</v>
      </c>
    </row>
    <row r="78" spans="1:43" s="52" customFormat="1" x14ac:dyDescent="0.25">
      <c r="A78" s="52" t="str">
        <f>'Wniosek 2029 r.'!A116</f>
        <v/>
      </c>
      <c r="B78" s="60" t="str">
        <f>'Wniosek 2029 r.'!B116</f>
        <v/>
      </c>
      <c r="C78" s="58" t="str">
        <f>'Wniosek 2029 r.'!E116</f>
        <v/>
      </c>
      <c r="D78" s="58" t="str">
        <f>'Wniosek 2029 r.'!G116</f>
        <v/>
      </c>
      <c r="E78" s="55">
        <f>'Wniosek 2029 r.'!C241</f>
        <v>0</v>
      </c>
      <c r="F78" s="55">
        <f>'Wniosek 2029 r.'!C472</f>
        <v>0</v>
      </c>
      <c r="G78" s="57">
        <f>'Wniosek 2029 r.'!C357</f>
        <v>0</v>
      </c>
      <c r="H78" s="56">
        <f>'Wniosek 2029 r.'!D357</f>
        <v>0</v>
      </c>
      <c r="I78" s="64">
        <f>'Wniosek 2029 r.'!F357</f>
        <v>0</v>
      </c>
      <c r="J78" s="55">
        <f>'Wniosek 2029 r.'!H357</f>
        <v>0</v>
      </c>
      <c r="K78" s="54">
        <f>IFERROR('Wniosek 2029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- 2029 r.'!C102</f>
        <v>0</v>
      </c>
      <c r="AG78" s="52">
        <f>'Zał. nr 2 kalkulacja - 2029 r.'!D102</f>
        <v>0</v>
      </c>
      <c r="AH78" s="52">
        <f>'Zał. nr 2 kalkulacja - 2029 r.'!E102</f>
        <v>0</v>
      </c>
      <c r="AI78" s="52">
        <f>'Zał. nr 2 kalkulacja - 2029 r.'!F102</f>
        <v>0</v>
      </c>
      <c r="AJ78" s="52">
        <f>'Zał. nr 2 kalkulacja - 2029 r.'!G102</f>
        <v>0</v>
      </c>
      <c r="AK78" s="52">
        <f>'Zał. nr 2 kalkulacja - 2029 r.'!H102</f>
        <v>0</v>
      </c>
      <c r="AL78" s="52">
        <f>'Zał. nr 2 kalkulacja - 2029 r.'!I102</f>
        <v>0</v>
      </c>
      <c r="AM78" s="52">
        <f>'Zał. nr 2 kalkulacja - 2029 r.'!J102</f>
        <v>0</v>
      </c>
      <c r="AN78" s="52">
        <f>'Zał. nr 2 kalkulacja - 2029 r.'!K102</f>
        <v>0</v>
      </c>
      <c r="AO78" s="52">
        <f>'Zał. nr 2 kalkulacja - 2029 r.'!L102</f>
        <v>0</v>
      </c>
      <c r="AP78" s="52">
        <f>'Zał. nr 2 kalkulacja - 2029 r.'!M102</f>
        <v>0</v>
      </c>
      <c r="AQ78" s="52">
        <f>'Zał. nr 2 kalkulacja - 2029 r.'!N102</f>
        <v>0</v>
      </c>
    </row>
    <row r="79" spans="1:43" s="52" customFormat="1" x14ac:dyDescent="0.25">
      <c r="A79" s="52" t="str">
        <f>'Wniosek 2029 r.'!A117</f>
        <v/>
      </c>
      <c r="B79" s="60" t="str">
        <f>'Wniosek 2029 r.'!B117</f>
        <v/>
      </c>
      <c r="C79" s="58" t="str">
        <f>'Wniosek 2029 r.'!E117</f>
        <v/>
      </c>
      <c r="D79" s="58" t="str">
        <f>'Wniosek 2029 r.'!G117</f>
        <v/>
      </c>
      <c r="E79" s="55">
        <f>'Wniosek 2029 r.'!C242</f>
        <v>0</v>
      </c>
      <c r="F79" s="55">
        <f>'Wniosek 2029 r.'!C473</f>
        <v>0</v>
      </c>
      <c r="G79" s="57">
        <f>'Wniosek 2029 r.'!C358</f>
        <v>0</v>
      </c>
      <c r="H79" s="56">
        <f>'Wniosek 2029 r.'!D358</f>
        <v>0</v>
      </c>
      <c r="I79" s="64">
        <f>'Wniosek 2029 r.'!F358</f>
        <v>0</v>
      </c>
      <c r="J79" s="55">
        <f>'Wniosek 2029 r.'!H358</f>
        <v>0</v>
      </c>
      <c r="K79" s="54">
        <f>IFERROR('Wniosek 2029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- 2029 r.'!C103</f>
        <v>0</v>
      </c>
      <c r="AG79" s="52">
        <f>'Zał. nr 2 kalkulacja - 2029 r.'!D103</f>
        <v>0</v>
      </c>
      <c r="AH79" s="52">
        <f>'Zał. nr 2 kalkulacja - 2029 r.'!E103</f>
        <v>0</v>
      </c>
      <c r="AI79" s="52">
        <f>'Zał. nr 2 kalkulacja - 2029 r.'!F103</f>
        <v>0</v>
      </c>
      <c r="AJ79" s="52">
        <f>'Zał. nr 2 kalkulacja - 2029 r.'!G103</f>
        <v>0</v>
      </c>
      <c r="AK79" s="52">
        <f>'Zał. nr 2 kalkulacja - 2029 r.'!H103</f>
        <v>0</v>
      </c>
      <c r="AL79" s="52">
        <f>'Zał. nr 2 kalkulacja - 2029 r.'!I103</f>
        <v>0</v>
      </c>
      <c r="AM79" s="52">
        <f>'Zał. nr 2 kalkulacja - 2029 r.'!J103</f>
        <v>0</v>
      </c>
      <c r="AN79" s="52">
        <f>'Zał. nr 2 kalkulacja - 2029 r.'!K103</f>
        <v>0</v>
      </c>
      <c r="AO79" s="52">
        <f>'Zał. nr 2 kalkulacja - 2029 r.'!L103</f>
        <v>0</v>
      </c>
      <c r="AP79" s="52">
        <f>'Zał. nr 2 kalkulacja - 2029 r.'!M103</f>
        <v>0</v>
      </c>
      <c r="AQ79" s="52">
        <f>'Zał. nr 2 kalkulacja - 2029 r.'!N103</f>
        <v>0</v>
      </c>
    </row>
    <row r="80" spans="1:43" s="52" customFormat="1" x14ac:dyDescent="0.25">
      <c r="A80" s="52" t="str">
        <f>'Wniosek 2029 r.'!A118</f>
        <v/>
      </c>
      <c r="B80" s="60" t="str">
        <f>'Wniosek 2029 r.'!B118</f>
        <v/>
      </c>
      <c r="C80" s="58" t="str">
        <f>'Wniosek 2029 r.'!E118</f>
        <v/>
      </c>
      <c r="D80" s="58" t="str">
        <f>'Wniosek 2029 r.'!G118</f>
        <v/>
      </c>
      <c r="E80" s="55">
        <f>'Wniosek 2029 r.'!C243</f>
        <v>0</v>
      </c>
      <c r="F80" s="55">
        <f>'Wniosek 2029 r.'!C474</f>
        <v>0</v>
      </c>
      <c r="G80" s="57">
        <f>'Wniosek 2029 r.'!C359</f>
        <v>0</v>
      </c>
      <c r="H80" s="56">
        <f>'Wniosek 2029 r.'!D359</f>
        <v>0</v>
      </c>
      <c r="I80" s="64">
        <f>'Wniosek 2029 r.'!F359</f>
        <v>0</v>
      </c>
      <c r="J80" s="55">
        <f>'Wniosek 2029 r.'!H359</f>
        <v>0</v>
      </c>
      <c r="K80" s="54">
        <f>IFERROR('Wniosek 2029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- 2029 r.'!C104</f>
        <v>0</v>
      </c>
      <c r="AG80" s="52">
        <f>'Zał. nr 2 kalkulacja - 2029 r.'!D104</f>
        <v>0</v>
      </c>
      <c r="AH80" s="52">
        <f>'Zał. nr 2 kalkulacja - 2029 r.'!E104</f>
        <v>0</v>
      </c>
      <c r="AI80" s="52">
        <f>'Zał. nr 2 kalkulacja - 2029 r.'!F104</f>
        <v>0</v>
      </c>
      <c r="AJ80" s="52">
        <f>'Zał. nr 2 kalkulacja - 2029 r.'!G104</f>
        <v>0</v>
      </c>
      <c r="AK80" s="52">
        <f>'Zał. nr 2 kalkulacja - 2029 r.'!H104</f>
        <v>0</v>
      </c>
      <c r="AL80" s="52">
        <f>'Zał. nr 2 kalkulacja - 2029 r.'!I104</f>
        <v>0</v>
      </c>
      <c r="AM80" s="52">
        <f>'Zał. nr 2 kalkulacja - 2029 r.'!J104</f>
        <v>0</v>
      </c>
      <c r="AN80" s="52">
        <f>'Zał. nr 2 kalkulacja - 2029 r.'!K104</f>
        <v>0</v>
      </c>
      <c r="AO80" s="52">
        <f>'Zał. nr 2 kalkulacja - 2029 r.'!L104</f>
        <v>0</v>
      </c>
      <c r="AP80" s="52">
        <f>'Zał. nr 2 kalkulacja - 2029 r.'!M104</f>
        <v>0</v>
      </c>
      <c r="AQ80" s="52">
        <f>'Zał. nr 2 kalkulacja - 2029 r.'!N104</f>
        <v>0</v>
      </c>
    </row>
    <row r="81" spans="1:43" s="52" customFormat="1" x14ac:dyDescent="0.25">
      <c r="A81" s="52" t="str">
        <f>'Wniosek 2029 r.'!A119</f>
        <v/>
      </c>
      <c r="B81" s="60" t="str">
        <f>'Wniosek 2029 r.'!B119</f>
        <v/>
      </c>
      <c r="C81" s="58" t="str">
        <f>'Wniosek 2029 r.'!E119</f>
        <v/>
      </c>
      <c r="D81" s="58" t="str">
        <f>'Wniosek 2029 r.'!G119</f>
        <v/>
      </c>
      <c r="E81" s="55">
        <f>'Wniosek 2029 r.'!C244</f>
        <v>0</v>
      </c>
      <c r="F81" s="55">
        <f>'Wniosek 2029 r.'!C475</f>
        <v>0</v>
      </c>
      <c r="G81" s="57">
        <f>'Wniosek 2029 r.'!C360</f>
        <v>0</v>
      </c>
      <c r="H81" s="56">
        <f>'Wniosek 2029 r.'!D360</f>
        <v>0</v>
      </c>
      <c r="I81" s="64">
        <f>'Wniosek 2029 r.'!F360</f>
        <v>0</v>
      </c>
      <c r="J81" s="55">
        <f>'Wniosek 2029 r.'!H360</f>
        <v>0</v>
      </c>
      <c r="K81" s="54">
        <f>IFERROR('Wniosek 2029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- 2029 r.'!C105</f>
        <v>0</v>
      </c>
      <c r="AG81" s="52">
        <f>'Zał. nr 2 kalkulacja - 2029 r.'!D105</f>
        <v>0</v>
      </c>
      <c r="AH81" s="52">
        <f>'Zał. nr 2 kalkulacja - 2029 r.'!E105</f>
        <v>0</v>
      </c>
      <c r="AI81" s="52">
        <f>'Zał. nr 2 kalkulacja - 2029 r.'!F105</f>
        <v>0</v>
      </c>
      <c r="AJ81" s="52">
        <f>'Zał. nr 2 kalkulacja - 2029 r.'!G105</f>
        <v>0</v>
      </c>
      <c r="AK81" s="52">
        <f>'Zał. nr 2 kalkulacja - 2029 r.'!H105</f>
        <v>0</v>
      </c>
      <c r="AL81" s="52">
        <f>'Zał. nr 2 kalkulacja - 2029 r.'!I105</f>
        <v>0</v>
      </c>
      <c r="AM81" s="52">
        <f>'Zał. nr 2 kalkulacja - 2029 r.'!J105</f>
        <v>0</v>
      </c>
      <c r="AN81" s="52">
        <f>'Zał. nr 2 kalkulacja - 2029 r.'!K105</f>
        <v>0</v>
      </c>
      <c r="AO81" s="52">
        <f>'Zał. nr 2 kalkulacja - 2029 r.'!L105</f>
        <v>0</v>
      </c>
      <c r="AP81" s="52">
        <f>'Zał. nr 2 kalkulacja - 2029 r.'!M105</f>
        <v>0</v>
      </c>
      <c r="AQ81" s="52">
        <f>'Zał. nr 2 kalkulacja - 2029 r.'!N105</f>
        <v>0</v>
      </c>
    </row>
    <row r="82" spans="1:43" s="52" customFormat="1" x14ac:dyDescent="0.25">
      <c r="A82" s="52" t="str">
        <f>'Wniosek 2029 r.'!A120</f>
        <v/>
      </c>
      <c r="B82" s="60" t="str">
        <f>'Wniosek 2029 r.'!B120</f>
        <v/>
      </c>
      <c r="C82" s="58" t="str">
        <f>'Wniosek 2029 r.'!E120</f>
        <v/>
      </c>
      <c r="D82" s="58" t="str">
        <f>'Wniosek 2029 r.'!G120</f>
        <v/>
      </c>
      <c r="E82" s="55">
        <f>'Wniosek 2029 r.'!C245</f>
        <v>0</v>
      </c>
      <c r="F82" s="55">
        <f>'Wniosek 2029 r.'!C476</f>
        <v>0</v>
      </c>
      <c r="G82" s="57">
        <f>'Wniosek 2029 r.'!C361</f>
        <v>0</v>
      </c>
      <c r="H82" s="56">
        <f>'Wniosek 2029 r.'!D361</f>
        <v>0</v>
      </c>
      <c r="I82" s="64">
        <f>'Wniosek 2029 r.'!F361</f>
        <v>0</v>
      </c>
      <c r="J82" s="55">
        <f>'Wniosek 2029 r.'!H361</f>
        <v>0</v>
      </c>
      <c r="K82" s="54">
        <f>IFERROR('Wniosek 2029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- 2029 r.'!C106</f>
        <v>0</v>
      </c>
      <c r="AG82" s="52">
        <f>'Zał. nr 2 kalkulacja - 2029 r.'!D106</f>
        <v>0</v>
      </c>
      <c r="AH82" s="52">
        <f>'Zał. nr 2 kalkulacja - 2029 r.'!E106</f>
        <v>0</v>
      </c>
      <c r="AI82" s="52">
        <f>'Zał. nr 2 kalkulacja - 2029 r.'!F106</f>
        <v>0</v>
      </c>
      <c r="AJ82" s="52">
        <f>'Zał. nr 2 kalkulacja - 2029 r.'!G106</f>
        <v>0</v>
      </c>
      <c r="AK82" s="52">
        <f>'Zał. nr 2 kalkulacja - 2029 r.'!H106</f>
        <v>0</v>
      </c>
      <c r="AL82" s="52">
        <f>'Zał. nr 2 kalkulacja - 2029 r.'!I106</f>
        <v>0</v>
      </c>
      <c r="AM82" s="52">
        <f>'Zał. nr 2 kalkulacja - 2029 r.'!J106</f>
        <v>0</v>
      </c>
      <c r="AN82" s="52">
        <f>'Zał. nr 2 kalkulacja - 2029 r.'!K106</f>
        <v>0</v>
      </c>
      <c r="AO82" s="52">
        <f>'Zał. nr 2 kalkulacja - 2029 r.'!L106</f>
        <v>0</v>
      </c>
      <c r="AP82" s="52">
        <f>'Zał. nr 2 kalkulacja - 2029 r.'!M106</f>
        <v>0</v>
      </c>
      <c r="AQ82" s="52">
        <f>'Zał. nr 2 kalkulacja - 2029 r.'!N106</f>
        <v>0</v>
      </c>
    </row>
    <row r="83" spans="1:43" s="52" customFormat="1" x14ac:dyDescent="0.25">
      <c r="A83" s="52" t="str">
        <f>'Wniosek 2029 r.'!A121</f>
        <v/>
      </c>
      <c r="B83" s="60" t="str">
        <f>'Wniosek 2029 r.'!B121</f>
        <v/>
      </c>
      <c r="C83" s="58" t="str">
        <f>'Wniosek 2029 r.'!E121</f>
        <v/>
      </c>
      <c r="D83" s="58" t="str">
        <f>'Wniosek 2029 r.'!G121</f>
        <v/>
      </c>
      <c r="E83" s="55">
        <f>'Wniosek 2029 r.'!C246</f>
        <v>0</v>
      </c>
      <c r="F83" s="55">
        <f>'Wniosek 2029 r.'!C477</f>
        <v>0</v>
      </c>
      <c r="G83" s="57">
        <f>'Wniosek 2029 r.'!C362</f>
        <v>0</v>
      </c>
      <c r="H83" s="56">
        <f>'Wniosek 2029 r.'!D362</f>
        <v>0</v>
      </c>
      <c r="I83" s="64">
        <f>'Wniosek 2029 r.'!F362</f>
        <v>0</v>
      </c>
      <c r="J83" s="55">
        <f>'Wniosek 2029 r.'!H362</f>
        <v>0</v>
      </c>
      <c r="K83" s="54">
        <f>IFERROR('Wniosek 2029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- 2029 r.'!C107</f>
        <v>0</v>
      </c>
      <c r="AG83" s="52">
        <f>'Zał. nr 2 kalkulacja - 2029 r.'!D107</f>
        <v>0</v>
      </c>
      <c r="AH83" s="52">
        <f>'Zał. nr 2 kalkulacja - 2029 r.'!E107</f>
        <v>0</v>
      </c>
      <c r="AI83" s="52">
        <f>'Zał. nr 2 kalkulacja - 2029 r.'!F107</f>
        <v>0</v>
      </c>
      <c r="AJ83" s="52">
        <f>'Zał. nr 2 kalkulacja - 2029 r.'!G107</f>
        <v>0</v>
      </c>
      <c r="AK83" s="52">
        <f>'Zał. nr 2 kalkulacja - 2029 r.'!H107</f>
        <v>0</v>
      </c>
      <c r="AL83" s="52">
        <f>'Zał. nr 2 kalkulacja - 2029 r.'!I107</f>
        <v>0</v>
      </c>
      <c r="AM83" s="52">
        <f>'Zał. nr 2 kalkulacja - 2029 r.'!J107</f>
        <v>0</v>
      </c>
      <c r="AN83" s="52">
        <f>'Zał. nr 2 kalkulacja - 2029 r.'!K107</f>
        <v>0</v>
      </c>
      <c r="AO83" s="52">
        <f>'Zał. nr 2 kalkulacja - 2029 r.'!L107</f>
        <v>0</v>
      </c>
      <c r="AP83" s="52">
        <f>'Zał. nr 2 kalkulacja - 2029 r.'!M107</f>
        <v>0</v>
      </c>
      <c r="AQ83" s="52">
        <f>'Zał. nr 2 kalkulacja - 2029 r.'!N107</f>
        <v>0</v>
      </c>
    </row>
    <row r="84" spans="1:43" s="52" customFormat="1" x14ac:dyDescent="0.25">
      <c r="A84" s="52" t="str">
        <f>'Wniosek 2029 r.'!A122</f>
        <v/>
      </c>
      <c r="B84" s="60" t="str">
        <f>'Wniosek 2029 r.'!B122</f>
        <v/>
      </c>
      <c r="C84" s="58" t="str">
        <f>'Wniosek 2029 r.'!E122</f>
        <v/>
      </c>
      <c r="D84" s="58" t="str">
        <f>'Wniosek 2029 r.'!G122</f>
        <v/>
      </c>
      <c r="E84" s="55">
        <f>'Wniosek 2029 r.'!C247</f>
        <v>0</v>
      </c>
      <c r="F84" s="55">
        <f>'Wniosek 2029 r.'!C478</f>
        <v>0</v>
      </c>
      <c r="G84" s="57">
        <f>'Wniosek 2029 r.'!C363</f>
        <v>0</v>
      </c>
      <c r="H84" s="56">
        <f>'Wniosek 2029 r.'!D363</f>
        <v>0</v>
      </c>
      <c r="I84" s="64">
        <f>'Wniosek 2029 r.'!F363</f>
        <v>0</v>
      </c>
      <c r="J84" s="55">
        <f>'Wniosek 2029 r.'!H363</f>
        <v>0</v>
      </c>
      <c r="K84" s="54">
        <f>IFERROR('Wniosek 2029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- 2029 r.'!C108</f>
        <v>0</v>
      </c>
      <c r="AG84" s="52">
        <f>'Zał. nr 2 kalkulacja - 2029 r.'!D108</f>
        <v>0</v>
      </c>
      <c r="AH84" s="52">
        <f>'Zał. nr 2 kalkulacja - 2029 r.'!E108</f>
        <v>0</v>
      </c>
      <c r="AI84" s="52">
        <f>'Zał. nr 2 kalkulacja - 2029 r.'!F108</f>
        <v>0</v>
      </c>
      <c r="AJ84" s="52">
        <f>'Zał. nr 2 kalkulacja - 2029 r.'!G108</f>
        <v>0</v>
      </c>
      <c r="AK84" s="52">
        <f>'Zał. nr 2 kalkulacja - 2029 r.'!H108</f>
        <v>0</v>
      </c>
      <c r="AL84" s="52">
        <f>'Zał. nr 2 kalkulacja - 2029 r.'!I108</f>
        <v>0</v>
      </c>
      <c r="AM84" s="52">
        <f>'Zał. nr 2 kalkulacja - 2029 r.'!J108</f>
        <v>0</v>
      </c>
      <c r="AN84" s="52">
        <f>'Zał. nr 2 kalkulacja - 2029 r.'!K108</f>
        <v>0</v>
      </c>
      <c r="AO84" s="52">
        <f>'Zał. nr 2 kalkulacja - 2029 r.'!L108</f>
        <v>0</v>
      </c>
      <c r="AP84" s="52">
        <f>'Zał. nr 2 kalkulacja - 2029 r.'!M108</f>
        <v>0</v>
      </c>
      <c r="AQ84" s="52">
        <f>'Zał. nr 2 kalkulacja - 2029 r.'!N108</f>
        <v>0</v>
      </c>
    </row>
    <row r="85" spans="1:43" s="52" customFormat="1" x14ac:dyDescent="0.25">
      <c r="A85" s="52" t="str">
        <f>'Wniosek 2029 r.'!A123</f>
        <v/>
      </c>
      <c r="B85" s="60" t="str">
        <f>'Wniosek 2029 r.'!B123</f>
        <v/>
      </c>
      <c r="C85" s="58" t="str">
        <f>'Wniosek 2029 r.'!E123</f>
        <v/>
      </c>
      <c r="D85" s="58" t="str">
        <f>'Wniosek 2029 r.'!G123</f>
        <v/>
      </c>
      <c r="E85" s="55">
        <f>'Wniosek 2029 r.'!C248</f>
        <v>0</v>
      </c>
      <c r="F85" s="55">
        <f>'Wniosek 2029 r.'!C479</f>
        <v>0</v>
      </c>
      <c r="G85" s="57">
        <f>'Wniosek 2029 r.'!C364</f>
        <v>0</v>
      </c>
      <c r="H85" s="56">
        <f>'Wniosek 2029 r.'!D364</f>
        <v>0</v>
      </c>
      <c r="I85" s="64">
        <f>'Wniosek 2029 r.'!F364</f>
        <v>0</v>
      </c>
      <c r="J85" s="55">
        <f>'Wniosek 2029 r.'!H364</f>
        <v>0</v>
      </c>
      <c r="K85" s="54">
        <f>IFERROR('Wniosek 2029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- 2029 r.'!C109</f>
        <v>0</v>
      </c>
      <c r="AG85" s="52">
        <f>'Zał. nr 2 kalkulacja - 2029 r.'!D109</f>
        <v>0</v>
      </c>
      <c r="AH85" s="52">
        <f>'Zał. nr 2 kalkulacja - 2029 r.'!E109</f>
        <v>0</v>
      </c>
      <c r="AI85" s="52">
        <f>'Zał. nr 2 kalkulacja - 2029 r.'!F109</f>
        <v>0</v>
      </c>
      <c r="AJ85" s="52">
        <f>'Zał. nr 2 kalkulacja - 2029 r.'!G109</f>
        <v>0</v>
      </c>
      <c r="AK85" s="52">
        <f>'Zał. nr 2 kalkulacja - 2029 r.'!H109</f>
        <v>0</v>
      </c>
      <c r="AL85" s="52">
        <f>'Zał. nr 2 kalkulacja - 2029 r.'!I109</f>
        <v>0</v>
      </c>
      <c r="AM85" s="52">
        <f>'Zał. nr 2 kalkulacja - 2029 r.'!J109</f>
        <v>0</v>
      </c>
      <c r="AN85" s="52">
        <f>'Zał. nr 2 kalkulacja - 2029 r.'!K109</f>
        <v>0</v>
      </c>
      <c r="AO85" s="52">
        <f>'Zał. nr 2 kalkulacja - 2029 r.'!L109</f>
        <v>0</v>
      </c>
      <c r="AP85" s="52">
        <f>'Zał. nr 2 kalkulacja - 2029 r.'!M109</f>
        <v>0</v>
      </c>
      <c r="AQ85" s="52">
        <f>'Zał. nr 2 kalkulacja - 2029 r.'!N109</f>
        <v>0</v>
      </c>
    </row>
    <row r="86" spans="1:43" s="52" customFormat="1" x14ac:dyDescent="0.25">
      <c r="A86" s="52" t="str">
        <f>'Wniosek 2029 r.'!A124</f>
        <v/>
      </c>
      <c r="B86" s="60" t="str">
        <f>'Wniosek 2029 r.'!B124</f>
        <v/>
      </c>
      <c r="C86" s="58" t="str">
        <f>'Wniosek 2029 r.'!E124</f>
        <v/>
      </c>
      <c r="D86" s="58" t="str">
        <f>'Wniosek 2029 r.'!G124</f>
        <v/>
      </c>
      <c r="E86" s="55">
        <f>'Wniosek 2029 r.'!C249</f>
        <v>0</v>
      </c>
      <c r="F86" s="55">
        <f>'Wniosek 2029 r.'!C480</f>
        <v>0</v>
      </c>
      <c r="G86" s="57">
        <f>'Wniosek 2029 r.'!C365</f>
        <v>0</v>
      </c>
      <c r="H86" s="56">
        <f>'Wniosek 2029 r.'!D365</f>
        <v>0</v>
      </c>
      <c r="I86" s="64">
        <f>'Wniosek 2029 r.'!F365</f>
        <v>0</v>
      </c>
      <c r="J86" s="55">
        <f>'Wniosek 2029 r.'!H365</f>
        <v>0</v>
      </c>
      <c r="K86" s="54">
        <f>IFERROR('Wniosek 2029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- 2029 r.'!C110</f>
        <v>0</v>
      </c>
      <c r="AG86" s="52">
        <f>'Zał. nr 2 kalkulacja - 2029 r.'!D110</f>
        <v>0</v>
      </c>
      <c r="AH86" s="52">
        <f>'Zał. nr 2 kalkulacja - 2029 r.'!E110</f>
        <v>0</v>
      </c>
      <c r="AI86" s="52">
        <f>'Zał. nr 2 kalkulacja - 2029 r.'!F110</f>
        <v>0</v>
      </c>
      <c r="AJ86" s="52">
        <f>'Zał. nr 2 kalkulacja - 2029 r.'!G110</f>
        <v>0</v>
      </c>
      <c r="AK86" s="52">
        <f>'Zał. nr 2 kalkulacja - 2029 r.'!H110</f>
        <v>0</v>
      </c>
      <c r="AL86" s="52">
        <f>'Zał. nr 2 kalkulacja - 2029 r.'!I110</f>
        <v>0</v>
      </c>
      <c r="AM86" s="52">
        <f>'Zał. nr 2 kalkulacja - 2029 r.'!J110</f>
        <v>0</v>
      </c>
      <c r="AN86" s="52">
        <f>'Zał. nr 2 kalkulacja - 2029 r.'!K110</f>
        <v>0</v>
      </c>
      <c r="AO86" s="52">
        <f>'Zał. nr 2 kalkulacja - 2029 r.'!L110</f>
        <v>0</v>
      </c>
      <c r="AP86" s="52">
        <f>'Zał. nr 2 kalkulacja - 2029 r.'!M110</f>
        <v>0</v>
      </c>
      <c r="AQ86" s="52">
        <f>'Zał. nr 2 kalkulacja - 2029 r.'!N110</f>
        <v>0</v>
      </c>
    </row>
    <row r="87" spans="1:43" s="52" customFormat="1" x14ac:dyDescent="0.25">
      <c r="A87" s="52" t="str">
        <f>'Wniosek 2029 r.'!A125</f>
        <v/>
      </c>
      <c r="B87" s="60" t="str">
        <f>'Wniosek 2029 r.'!B125</f>
        <v/>
      </c>
      <c r="C87" s="58" t="str">
        <f>'Wniosek 2029 r.'!E125</f>
        <v/>
      </c>
      <c r="D87" s="58" t="str">
        <f>'Wniosek 2029 r.'!G125</f>
        <v/>
      </c>
      <c r="E87" s="55">
        <f>'Wniosek 2029 r.'!C250</f>
        <v>0</v>
      </c>
      <c r="F87" s="55">
        <f>'Wniosek 2029 r.'!C481</f>
        <v>0</v>
      </c>
      <c r="G87" s="57">
        <f>'Wniosek 2029 r.'!C366</f>
        <v>0</v>
      </c>
      <c r="H87" s="56">
        <f>'Wniosek 2029 r.'!D366</f>
        <v>0</v>
      </c>
      <c r="I87" s="64">
        <f>'Wniosek 2029 r.'!F366</f>
        <v>0</v>
      </c>
      <c r="J87" s="55">
        <f>'Wniosek 2029 r.'!H366</f>
        <v>0</v>
      </c>
      <c r="K87" s="54">
        <f>IFERROR('Wniosek 2029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- 2029 r.'!C111</f>
        <v>0</v>
      </c>
      <c r="AG87" s="52">
        <f>'Zał. nr 2 kalkulacja - 2029 r.'!D111</f>
        <v>0</v>
      </c>
      <c r="AH87" s="52">
        <f>'Zał. nr 2 kalkulacja - 2029 r.'!E111</f>
        <v>0</v>
      </c>
      <c r="AI87" s="52">
        <f>'Zał. nr 2 kalkulacja - 2029 r.'!F111</f>
        <v>0</v>
      </c>
      <c r="AJ87" s="52">
        <f>'Zał. nr 2 kalkulacja - 2029 r.'!G111</f>
        <v>0</v>
      </c>
      <c r="AK87" s="52">
        <f>'Zał. nr 2 kalkulacja - 2029 r.'!H111</f>
        <v>0</v>
      </c>
      <c r="AL87" s="52">
        <f>'Zał. nr 2 kalkulacja - 2029 r.'!I111</f>
        <v>0</v>
      </c>
      <c r="AM87" s="52">
        <f>'Zał. nr 2 kalkulacja - 2029 r.'!J111</f>
        <v>0</v>
      </c>
      <c r="AN87" s="52">
        <f>'Zał. nr 2 kalkulacja - 2029 r.'!K111</f>
        <v>0</v>
      </c>
      <c r="AO87" s="52">
        <f>'Zał. nr 2 kalkulacja - 2029 r.'!L111</f>
        <v>0</v>
      </c>
      <c r="AP87" s="52">
        <f>'Zał. nr 2 kalkulacja - 2029 r.'!M111</f>
        <v>0</v>
      </c>
      <c r="AQ87" s="52">
        <f>'Zał. nr 2 kalkulacja - 2029 r.'!N111</f>
        <v>0</v>
      </c>
    </row>
    <row r="88" spans="1:43" s="52" customFormat="1" x14ac:dyDescent="0.25">
      <c r="A88" s="52" t="str">
        <f>'Wniosek 2029 r.'!A126</f>
        <v/>
      </c>
      <c r="B88" s="60" t="str">
        <f>'Wniosek 2029 r.'!B126</f>
        <v/>
      </c>
      <c r="C88" s="58" t="str">
        <f>'Wniosek 2029 r.'!E126</f>
        <v/>
      </c>
      <c r="D88" s="58" t="str">
        <f>'Wniosek 2029 r.'!G126</f>
        <v/>
      </c>
      <c r="E88" s="55">
        <f>'Wniosek 2029 r.'!C251</f>
        <v>0</v>
      </c>
      <c r="F88" s="55">
        <f>'Wniosek 2029 r.'!C482</f>
        <v>0</v>
      </c>
      <c r="G88" s="57">
        <f>'Wniosek 2029 r.'!C367</f>
        <v>0</v>
      </c>
      <c r="H88" s="56">
        <f>'Wniosek 2029 r.'!D367</f>
        <v>0</v>
      </c>
      <c r="I88" s="64">
        <f>'Wniosek 2029 r.'!F367</f>
        <v>0</v>
      </c>
      <c r="J88" s="55">
        <f>'Wniosek 2029 r.'!H367</f>
        <v>0</v>
      </c>
      <c r="K88" s="54">
        <f>IFERROR('Wniosek 2029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- 2029 r.'!C112</f>
        <v>0</v>
      </c>
      <c r="AG88" s="52">
        <f>'Zał. nr 2 kalkulacja - 2029 r.'!D112</f>
        <v>0</v>
      </c>
      <c r="AH88" s="52">
        <f>'Zał. nr 2 kalkulacja - 2029 r.'!E112</f>
        <v>0</v>
      </c>
      <c r="AI88" s="52">
        <f>'Zał. nr 2 kalkulacja - 2029 r.'!F112</f>
        <v>0</v>
      </c>
      <c r="AJ88" s="52">
        <f>'Zał. nr 2 kalkulacja - 2029 r.'!G112</f>
        <v>0</v>
      </c>
      <c r="AK88" s="52">
        <f>'Zał. nr 2 kalkulacja - 2029 r.'!H112</f>
        <v>0</v>
      </c>
      <c r="AL88" s="52">
        <f>'Zał. nr 2 kalkulacja - 2029 r.'!I112</f>
        <v>0</v>
      </c>
      <c r="AM88" s="52">
        <f>'Zał. nr 2 kalkulacja - 2029 r.'!J112</f>
        <v>0</v>
      </c>
      <c r="AN88" s="52">
        <f>'Zał. nr 2 kalkulacja - 2029 r.'!K112</f>
        <v>0</v>
      </c>
      <c r="AO88" s="52">
        <f>'Zał. nr 2 kalkulacja - 2029 r.'!L112</f>
        <v>0</v>
      </c>
      <c r="AP88" s="52">
        <f>'Zał. nr 2 kalkulacja - 2029 r.'!M112</f>
        <v>0</v>
      </c>
      <c r="AQ88" s="52">
        <f>'Zał. nr 2 kalkulacja - 2029 r.'!N112</f>
        <v>0</v>
      </c>
    </row>
    <row r="89" spans="1:43" s="52" customFormat="1" x14ac:dyDescent="0.25">
      <c r="A89" s="52" t="str">
        <f>'Wniosek 2029 r.'!A127</f>
        <v/>
      </c>
      <c r="B89" s="60" t="str">
        <f>'Wniosek 2029 r.'!B127</f>
        <v/>
      </c>
      <c r="C89" s="58" t="str">
        <f>'Wniosek 2029 r.'!E127</f>
        <v/>
      </c>
      <c r="D89" s="58" t="str">
        <f>'Wniosek 2029 r.'!G127</f>
        <v/>
      </c>
      <c r="E89" s="55">
        <f>'Wniosek 2029 r.'!C252</f>
        <v>0</v>
      </c>
      <c r="F89" s="55">
        <f>'Wniosek 2029 r.'!C483</f>
        <v>0</v>
      </c>
      <c r="G89" s="57">
        <f>'Wniosek 2029 r.'!C368</f>
        <v>0</v>
      </c>
      <c r="H89" s="56">
        <f>'Wniosek 2029 r.'!D368</f>
        <v>0</v>
      </c>
      <c r="I89" s="64">
        <f>'Wniosek 2029 r.'!F368</f>
        <v>0</v>
      </c>
      <c r="J89" s="55">
        <f>'Wniosek 2029 r.'!H368</f>
        <v>0</v>
      </c>
      <c r="K89" s="54">
        <f>IFERROR('Wniosek 2029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- 2029 r.'!C113</f>
        <v>0</v>
      </c>
      <c r="AG89" s="52">
        <f>'Zał. nr 2 kalkulacja - 2029 r.'!D113</f>
        <v>0</v>
      </c>
      <c r="AH89" s="52">
        <f>'Zał. nr 2 kalkulacja - 2029 r.'!E113</f>
        <v>0</v>
      </c>
      <c r="AI89" s="52">
        <f>'Zał. nr 2 kalkulacja - 2029 r.'!F113</f>
        <v>0</v>
      </c>
      <c r="AJ89" s="52">
        <f>'Zał. nr 2 kalkulacja - 2029 r.'!G113</f>
        <v>0</v>
      </c>
      <c r="AK89" s="52">
        <f>'Zał. nr 2 kalkulacja - 2029 r.'!H113</f>
        <v>0</v>
      </c>
      <c r="AL89" s="52">
        <f>'Zał. nr 2 kalkulacja - 2029 r.'!I113</f>
        <v>0</v>
      </c>
      <c r="AM89" s="52">
        <f>'Zał. nr 2 kalkulacja - 2029 r.'!J113</f>
        <v>0</v>
      </c>
      <c r="AN89" s="52">
        <f>'Zał. nr 2 kalkulacja - 2029 r.'!K113</f>
        <v>0</v>
      </c>
      <c r="AO89" s="52">
        <f>'Zał. nr 2 kalkulacja - 2029 r.'!L113</f>
        <v>0</v>
      </c>
      <c r="AP89" s="52">
        <f>'Zał. nr 2 kalkulacja - 2029 r.'!M113</f>
        <v>0</v>
      </c>
      <c r="AQ89" s="52">
        <f>'Zał. nr 2 kalkulacja - 2029 r.'!N113</f>
        <v>0</v>
      </c>
    </row>
    <row r="90" spans="1:43" s="52" customFormat="1" x14ac:dyDescent="0.25">
      <c r="A90" s="52" t="str">
        <f>'Wniosek 2029 r.'!A128</f>
        <v/>
      </c>
      <c r="B90" s="60" t="str">
        <f>'Wniosek 2029 r.'!B128</f>
        <v/>
      </c>
      <c r="C90" s="58" t="str">
        <f>'Wniosek 2029 r.'!E128</f>
        <v/>
      </c>
      <c r="D90" s="58" t="str">
        <f>'Wniosek 2029 r.'!G128</f>
        <v/>
      </c>
      <c r="E90" s="55">
        <f>'Wniosek 2029 r.'!C253</f>
        <v>0</v>
      </c>
      <c r="F90" s="55">
        <f>'Wniosek 2029 r.'!C484</f>
        <v>0</v>
      </c>
      <c r="G90" s="57">
        <f>'Wniosek 2029 r.'!C369</f>
        <v>0</v>
      </c>
      <c r="H90" s="56">
        <f>'Wniosek 2029 r.'!D369</f>
        <v>0</v>
      </c>
      <c r="I90" s="64">
        <f>'Wniosek 2029 r.'!F369</f>
        <v>0</v>
      </c>
      <c r="J90" s="55">
        <f>'Wniosek 2029 r.'!H369</f>
        <v>0</v>
      </c>
      <c r="K90" s="54">
        <f>IFERROR('Wniosek 2029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- 2029 r.'!C114</f>
        <v>0</v>
      </c>
      <c r="AG90" s="52">
        <f>'Zał. nr 2 kalkulacja - 2029 r.'!D114</f>
        <v>0</v>
      </c>
      <c r="AH90" s="52">
        <f>'Zał. nr 2 kalkulacja - 2029 r.'!E114</f>
        <v>0</v>
      </c>
      <c r="AI90" s="52">
        <f>'Zał. nr 2 kalkulacja - 2029 r.'!F114</f>
        <v>0</v>
      </c>
      <c r="AJ90" s="52">
        <f>'Zał. nr 2 kalkulacja - 2029 r.'!G114</f>
        <v>0</v>
      </c>
      <c r="AK90" s="52">
        <f>'Zał. nr 2 kalkulacja - 2029 r.'!H114</f>
        <v>0</v>
      </c>
      <c r="AL90" s="52">
        <f>'Zał. nr 2 kalkulacja - 2029 r.'!I114</f>
        <v>0</v>
      </c>
      <c r="AM90" s="52">
        <f>'Zał. nr 2 kalkulacja - 2029 r.'!J114</f>
        <v>0</v>
      </c>
      <c r="AN90" s="52">
        <f>'Zał. nr 2 kalkulacja - 2029 r.'!K114</f>
        <v>0</v>
      </c>
      <c r="AO90" s="52">
        <f>'Zał. nr 2 kalkulacja - 2029 r.'!L114</f>
        <v>0</v>
      </c>
      <c r="AP90" s="52">
        <f>'Zał. nr 2 kalkulacja - 2029 r.'!M114</f>
        <v>0</v>
      </c>
      <c r="AQ90" s="52">
        <f>'Zał. nr 2 kalkulacja - 2029 r.'!N114</f>
        <v>0</v>
      </c>
    </row>
    <row r="91" spans="1:43" s="52" customFormat="1" x14ac:dyDescent="0.25">
      <c r="A91" s="52" t="str">
        <f>'Wniosek 2029 r.'!A129</f>
        <v/>
      </c>
      <c r="B91" s="60" t="str">
        <f>'Wniosek 2029 r.'!B129</f>
        <v/>
      </c>
      <c r="C91" s="58" t="str">
        <f>'Wniosek 2029 r.'!E129</f>
        <v/>
      </c>
      <c r="D91" s="58" t="str">
        <f>'Wniosek 2029 r.'!G129</f>
        <v/>
      </c>
      <c r="E91" s="55">
        <f>'Wniosek 2029 r.'!C254</f>
        <v>0</v>
      </c>
      <c r="F91" s="55">
        <f>'Wniosek 2029 r.'!C485</f>
        <v>0</v>
      </c>
      <c r="G91" s="57">
        <f>'Wniosek 2029 r.'!C370</f>
        <v>0</v>
      </c>
      <c r="H91" s="56">
        <f>'Wniosek 2029 r.'!D370</f>
        <v>0</v>
      </c>
      <c r="I91" s="64">
        <f>'Wniosek 2029 r.'!F370</f>
        <v>0</v>
      </c>
      <c r="J91" s="55">
        <f>'Wniosek 2029 r.'!H370</f>
        <v>0</v>
      </c>
      <c r="K91" s="54">
        <f>IFERROR('Wniosek 2029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- 2029 r.'!C115</f>
        <v>0</v>
      </c>
      <c r="AG91" s="52">
        <f>'Zał. nr 2 kalkulacja - 2029 r.'!D115</f>
        <v>0</v>
      </c>
      <c r="AH91" s="52">
        <f>'Zał. nr 2 kalkulacja - 2029 r.'!E115</f>
        <v>0</v>
      </c>
      <c r="AI91" s="52">
        <f>'Zał. nr 2 kalkulacja - 2029 r.'!F115</f>
        <v>0</v>
      </c>
      <c r="AJ91" s="52">
        <f>'Zał. nr 2 kalkulacja - 2029 r.'!G115</f>
        <v>0</v>
      </c>
      <c r="AK91" s="52">
        <f>'Zał. nr 2 kalkulacja - 2029 r.'!H115</f>
        <v>0</v>
      </c>
      <c r="AL91" s="52">
        <f>'Zał. nr 2 kalkulacja - 2029 r.'!I115</f>
        <v>0</v>
      </c>
      <c r="AM91" s="52">
        <f>'Zał. nr 2 kalkulacja - 2029 r.'!J115</f>
        <v>0</v>
      </c>
      <c r="AN91" s="52">
        <f>'Zał. nr 2 kalkulacja - 2029 r.'!K115</f>
        <v>0</v>
      </c>
      <c r="AO91" s="52">
        <f>'Zał. nr 2 kalkulacja - 2029 r.'!L115</f>
        <v>0</v>
      </c>
      <c r="AP91" s="52">
        <f>'Zał. nr 2 kalkulacja - 2029 r.'!M115</f>
        <v>0</v>
      </c>
      <c r="AQ91" s="52">
        <f>'Zał. nr 2 kalkulacja - 2029 r.'!N115</f>
        <v>0</v>
      </c>
    </row>
    <row r="92" spans="1:43" s="52" customFormat="1" x14ac:dyDescent="0.25">
      <c r="A92" s="52" t="str">
        <f>'Wniosek 2029 r.'!A130</f>
        <v/>
      </c>
      <c r="B92" s="60" t="str">
        <f>'Wniosek 2029 r.'!B130</f>
        <v/>
      </c>
      <c r="C92" s="58" t="str">
        <f>'Wniosek 2029 r.'!E130</f>
        <v/>
      </c>
      <c r="D92" s="58" t="str">
        <f>'Wniosek 2029 r.'!G130</f>
        <v/>
      </c>
      <c r="E92" s="55">
        <f>'Wniosek 2029 r.'!C255</f>
        <v>0</v>
      </c>
      <c r="F92" s="55">
        <f>'Wniosek 2029 r.'!C486</f>
        <v>0</v>
      </c>
      <c r="G92" s="57">
        <f>'Wniosek 2029 r.'!C371</f>
        <v>0</v>
      </c>
      <c r="H92" s="56">
        <f>'Wniosek 2029 r.'!D371</f>
        <v>0</v>
      </c>
      <c r="I92" s="64">
        <f>'Wniosek 2029 r.'!F371</f>
        <v>0</v>
      </c>
      <c r="J92" s="55">
        <f>'Wniosek 2029 r.'!H371</f>
        <v>0</v>
      </c>
      <c r="K92" s="54">
        <f>IFERROR('Wniosek 2029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- 2029 r.'!C116</f>
        <v>0</v>
      </c>
      <c r="AG92" s="52">
        <f>'Zał. nr 2 kalkulacja - 2029 r.'!D116</f>
        <v>0</v>
      </c>
      <c r="AH92" s="52">
        <f>'Zał. nr 2 kalkulacja - 2029 r.'!E116</f>
        <v>0</v>
      </c>
      <c r="AI92" s="52">
        <f>'Zał. nr 2 kalkulacja - 2029 r.'!F116</f>
        <v>0</v>
      </c>
      <c r="AJ92" s="52">
        <f>'Zał. nr 2 kalkulacja - 2029 r.'!G116</f>
        <v>0</v>
      </c>
      <c r="AK92" s="52">
        <f>'Zał. nr 2 kalkulacja - 2029 r.'!H116</f>
        <v>0</v>
      </c>
      <c r="AL92" s="52">
        <f>'Zał. nr 2 kalkulacja - 2029 r.'!I116</f>
        <v>0</v>
      </c>
      <c r="AM92" s="52">
        <f>'Zał. nr 2 kalkulacja - 2029 r.'!J116</f>
        <v>0</v>
      </c>
      <c r="AN92" s="52">
        <f>'Zał. nr 2 kalkulacja - 2029 r.'!K116</f>
        <v>0</v>
      </c>
      <c r="AO92" s="52">
        <f>'Zał. nr 2 kalkulacja - 2029 r.'!L116</f>
        <v>0</v>
      </c>
      <c r="AP92" s="52">
        <f>'Zał. nr 2 kalkulacja - 2029 r.'!M116</f>
        <v>0</v>
      </c>
      <c r="AQ92" s="52">
        <f>'Zał. nr 2 kalkulacja - 2029 r.'!N116</f>
        <v>0</v>
      </c>
    </row>
    <row r="93" spans="1:43" s="52" customFormat="1" x14ac:dyDescent="0.25">
      <c r="A93" s="52" t="str">
        <f>'Wniosek 2029 r.'!A131</f>
        <v/>
      </c>
      <c r="B93" s="60" t="str">
        <f>'Wniosek 2029 r.'!B131</f>
        <v/>
      </c>
      <c r="C93" s="58" t="str">
        <f>'Wniosek 2029 r.'!E131</f>
        <v/>
      </c>
      <c r="D93" s="58" t="str">
        <f>'Wniosek 2029 r.'!G131</f>
        <v/>
      </c>
      <c r="E93" s="55">
        <f>'Wniosek 2029 r.'!C256</f>
        <v>0</v>
      </c>
      <c r="F93" s="55">
        <f>'Wniosek 2029 r.'!C487</f>
        <v>0</v>
      </c>
      <c r="G93" s="57">
        <f>'Wniosek 2029 r.'!C372</f>
        <v>0</v>
      </c>
      <c r="H93" s="56">
        <f>'Wniosek 2029 r.'!D372</f>
        <v>0</v>
      </c>
      <c r="I93" s="64">
        <f>'Wniosek 2029 r.'!F372</f>
        <v>0</v>
      </c>
      <c r="J93" s="55">
        <f>'Wniosek 2029 r.'!H372</f>
        <v>0</v>
      </c>
      <c r="K93" s="54">
        <f>IFERROR('Wniosek 2029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- 2029 r.'!C117</f>
        <v>0</v>
      </c>
      <c r="AG93" s="52">
        <f>'Zał. nr 2 kalkulacja - 2029 r.'!D117</f>
        <v>0</v>
      </c>
      <c r="AH93" s="52">
        <f>'Zał. nr 2 kalkulacja - 2029 r.'!E117</f>
        <v>0</v>
      </c>
      <c r="AI93" s="52">
        <f>'Zał. nr 2 kalkulacja - 2029 r.'!F117</f>
        <v>0</v>
      </c>
      <c r="AJ93" s="52">
        <f>'Zał. nr 2 kalkulacja - 2029 r.'!G117</f>
        <v>0</v>
      </c>
      <c r="AK93" s="52">
        <f>'Zał. nr 2 kalkulacja - 2029 r.'!H117</f>
        <v>0</v>
      </c>
      <c r="AL93" s="52">
        <f>'Zał. nr 2 kalkulacja - 2029 r.'!I117</f>
        <v>0</v>
      </c>
      <c r="AM93" s="52">
        <f>'Zał. nr 2 kalkulacja - 2029 r.'!J117</f>
        <v>0</v>
      </c>
      <c r="AN93" s="52">
        <f>'Zał. nr 2 kalkulacja - 2029 r.'!K117</f>
        <v>0</v>
      </c>
      <c r="AO93" s="52">
        <f>'Zał. nr 2 kalkulacja - 2029 r.'!L117</f>
        <v>0</v>
      </c>
      <c r="AP93" s="52">
        <f>'Zał. nr 2 kalkulacja - 2029 r.'!M117</f>
        <v>0</v>
      </c>
      <c r="AQ93" s="52">
        <f>'Zał. nr 2 kalkulacja - 2029 r.'!N117</f>
        <v>0</v>
      </c>
    </row>
    <row r="94" spans="1:43" s="52" customFormat="1" x14ac:dyDescent="0.25">
      <c r="A94" s="52" t="str">
        <f>'Wniosek 2029 r.'!A132</f>
        <v/>
      </c>
      <c r="B94" s="60" t="str">
        <f>'Wniosek 2029 r.'!B132</f>
        <v/>
      </c>
      <c r="C94" s="58" t="str">
        <f>'Wniosek 2029 r.'!E132</f>
        <v/>
      </c>
      <c r="D94" s="58" t="str">
        <f>'Wniosek 2029 r.'!G132</f>
        <v/>
      </c>
      <c r="E94" s="55">
        <f>'Wniosek 2029 r.'!C257</f>
        <v>0</v>
      </c>
      <c r="F94" s="55">
        <f>'Wniosek 2029 r.'!C488</f>
        <v>0</v>
      </c>
      <c r="G94" s="57">
        <f>'Wniosek 2029 r.'!C373</f>
        <v>0</v>
      </c>
      <c r="H94" s="56">
        <f>'Wniosek 2029 r.'!D373</f>
        <v>0</v>
      </c>
      <c r="I94" s="64">
        <f>'Wniosek 2029 r.'!F373</f>
        <v>0</v>
      </c>
      <c r="J94" s="55">
        <f>'Wniosek 2029 r.'!H373</f>
        <v>0</v>
      </c>
      <c r="K94" s="54">
        <f>IFERROR('Wniosek 2029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- 2029 r.'!C118</f>
        <v>0</v>
      </c>
      <c r="AG94" s="52">
        <f>'Zał. nr 2 kalkulacja - 2029 r.'!D118</f>
        <v>0</v>
      </c>
      <c r="AH94" s="52">
        <f>'Zał. nr 2 kalkulacja - 2029 r.'!E118</f>
        <v>0</v>
      </c>
      <c r="AI94" s="52">
        <f>'Zał. nr 2 kalkulacja - 2029 r.'!F118</f>
        <v>0</v>
      </c>
      <c r="AJ94" s="52">
        <f>'Zał. nr 2 kalkulacja - 2029 r.'!G118</f>
        <v>0</v>
      </c>
      <c r="AK94" s="52">
        <f>'Zał. nr 2 kalkulacja - 2029 r.'!H118</f>
        <v>0</v>
      </c>
      <c r="AL94" s="52">
        <f>'Zał. nr 2 kalkulacja - 2029 r.'!I118</f>
        <v>0</v>
      </c>
      <c r="AM94" s="52">
        <f>'Zał. nr 2 kalkulacja - 2029 r.'!J118</f>
        <v>0</v>
      </c>
      <c r="AN94" s="52">
        <f>'Zał. nr 2 kalkulacja - 2029 r.'!K118</f>
        <v>0</v>
      </c>
      <c r="AO94" s="52">
        <f>'Zał. nr 2 kalkulacja - 2029 r.'!L118</f>
        <v>0</v>
      </c>
      <c r="AP94" s="52">
        <f>'Zał. nr 2 kalkulacja - 2029 r.'!M118</f>
        <v>0</v>
      </c>
      <c r="AQ94" s="52">
        <f>'Zał. nr 2 kalkulacja - 2029 r.'!N118</f>
        <v>0</v>
      </c>
    </row>
    <row r="95" spans="1:43" s="52" customFormat="1" x14ac:dyDescent="0.25">
      <c r="A95" s="52" t="str">
        <f>'Wniosek 2029 r.'!A133</f>
        <v/>
      </c>
      <c r="B95" s="60" t="str">
        <f>'Wniosek 2029 r.'!B133</f>
        <v/>
      </c>
      <c r="C95" s="58" t="str">
        <f>'Wniosek 2029 r.'!E133</f>
        <v/>
      </c>
      <c r="D95" s="58" t="str">
        <f>'Wniosek 2029 r.'!G133</f>
        <v/>
      </c>
      <c r="E95" s="55">
        <f>'Wniosek 2029 r.'!C258</f>
        <v>0</v>
      </c>
      <c r="F95" s="55">
        <f>'Wniosek 2029 r.'!C489</f>
        <v>0</v>
      </c>
      <c r="G95" s="57">
        <f>'Wniosek 2029 r.'!C374</f>
        <v>0</v>
      </c>
      <c r="H95" s="56">
        <f>'Wniosek 2029 r.'!D374</f>
        <v>0</v>
      </c>
      <c r="I95" s="64">
        <f>'Wniosek 2029 r.'!F374</f>
        <v>0</v>
      </c>
      <c r="J95" s="55">
        <f>'Wniosek 2029 r.'!H374</f>
        <v>0</v>
      </c>
      <c r="K95" s="54">
        <f>IFERROR('Wniosek 2029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- 2029 r.'!C119</f>
        <v>0</v>
      </c>
      <c r="AG95" s="52">
        <f>'Zał. nr 2 kalkulacja - 2029 r.'!D119</f>
        <v>0</v>
      </c>
      <c r="AH95" s="52">
        <f>'Zał. nr 2 kalkulacja - 2029 r.'!E119</f>
        <v>0</v>
      </c>
      <c r="AI95" s="52">
        <f>'Zał. nr 2 kalkulacja - 2029 r.'!F119</f>
        <v>0</v>
      </c>
      <c r="AJ95" s="52">
        <f>'Zał. nr 2 kalkulacja - 2029 r.'!G119</f>
        <v>0</v>
      </c>
      <c r="AK95" s="52">
        <f>'Zał. nr 2 kalkulacja - 2029 r.'!H119</f>
        <v>0</v>
      </c>
      <c r="AL95" s="52">
        <f>'Zał. nr 2 kalkulacja - 2029 r.'!I119</f>
        <v>0</v>
      </c>
      <c r="AM95" s="52">
        <f>'Zał. nr 2 kalkulacja - 2029 r.'!J119</f>
        <v>0</v>
      </c>
      <c r="AN95" s="52">
        <f>'Zał. nr 2 kalkulacja - 2029 r.'!K119</f>
        <v>0</v>
      </c>
      <c r="AO95" s="52">
        <f>'Zał. nr 2 kalkulacja - 2029 r.'!L119</f>
        <v>0</v>
      </c>
      <c r="AP95" s="52">
        <f>'Zał. nr 2 kalkulacja - 2029 r.'!M119</f>
        <v>0</v>
      </c>
      <c r="AQ95" s="52">
        <f>'Zał. nr 2 kalkulacja - 2029 r.'!N119</f>
        <v>0</v>
      </c>
    </row>
    <row r="96" spans="1:43" s="52" customFormat="1" x14ac:dyDescent="0.25">
      <c r="A96" s="52" t="str">
        <f>'Wniosek 2029 r.'!A134</f>
        <v/>
      </c>
      <c r="B96" s="60" t="str">
        <f>'Wniosek 2029 r.'!B134</f>
        <v/>
      </c>
      <c r="C96" s="58" t="str">
        <f>'Wniosek 2029 r.'!E134</f>
        <v/>
      </c>
      <c r="D96" s="58" t="str">
        <f>'Wniosek 2029 r.'!G134</f>
        <v/>
      </c>
      <c r="E96" s="55">
        <f>'Wniosek 2029 r.'!C259</f>
        <v>0</v>
      </c>
      <c r="F96" s="55">
        <f>'Wniosek 2029 r.'!C490</f>
        <v>0</v>
      </c>
      <c r="G96" s="57">
        <f>'Wniosek 2029 r.'!C375</f>
        <v>0</v>
      </c>
      <c r="H96" s="56">
        <f>'Wniosek 2029 r.'!D375</f>
        <v>0</v>
      </c>
      <c r="I96" s="64">
        <f>'Wniosek 2029 r.'!F375</f>
        <v>0</v>
      </c>
      <c r="J96" s="55">
        <f>'Wniosek 2029 r.'!H375</f>
        <v>0</v>
      </c>
      <c r="K96" s="54">
        <f>IFERROR('Wniosek 2029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- 2029 r.'!C120</f>
        <v>0</v>
      </c>
      <c r="AG96" s="52">
        <f>'Zał. nr 2 kalkulacja - 2029 r.'!D120</f>
        <v>0</v>
      </c>
      <c r="AH96" s="52">
        <f>'Zał. nr 2 kalkulacja - 2029 r.'!E120</f>
        <v>0</v>
      </c>
      <c r="AI96" s="52">
        <f>'Zał. nr 2 kalkulacja - 2029 r.'!F120</f>
        <v>0</v>
      </c>
      <c r="AJ96" s="52">
        <f>'Zał. nr 2 kalkulacja - 2029 r.'!G120</f>
        <v>0</v>
      </c>
      <c r="AK96" s="52">
        <f>'Zał. nr 2 kalkulacja - 2029 r.'!H120</f>
        <v>0</v>
      </c>
      <c r="AL96" s="52">
        <f>'Zał. nr 2 kalkulacja - 2029 r.'!I120</f>
        <v>0</v>
      </c>
      <c r="AM96" s="52">
        <f>'Zał. nr 2 kalkulacja - 2029 r.'!J120</f>
        <v>0</v>
      </c>
      <c r="AN96" s="52">
        <f>'Zał. nr 2 kalkulacja - 2029 r.'!K120</f>
        <v>0</v>
      </c>
      <c r="AO96" s="52">
        <f>'Zał. nr 2 kalkulacja - 2029 r.'!L120</f>
        <v>0</v>
      </c>
      <c r="AP96" s="52">
        <f>'Zał. nr 2 kalkulacja - 2029 r.'!M120</f>
        <v>0</v>
      </c>
      <c r="AQ96" s="52">
        <f>'Zał. nr 2 kalkulacja - 2029 r.'!N120</f>
        <v>0</v>
      </c>
    </row>
    <row r="97" spans="1:43" s="52" customFormat="1" x14ac:dyDescent="0.25">
      <c r="A97" s="52" t="str">
        <f>'Wniosek 2029 r.'!A135</f>
        <v/>
      </c>
      <c r="B97" s="60" t="str">
        <f>'Wniosek 2029 r.'!B135</f>
        <v/>
      </c>
      <c r="C97" s="58" t="str">
        <f>'Wniosek 2029 r.'!E135</f>
        <v/>
      </c>
      <c r="D97" s="58" t="str">
        <f>'Wniosek 2029 r.'!G135</f>
        <v/>
      </c>
      <c r="E97" s="55">
        <f>'Wniosek 2029 r.'!C260</f>
        <v>0</v>
      </c>
      <c r="F97" s="55">
        <f>'Wniosek 2029 r.'!C491</f>
        <v>0</v>
      </c>
      <c r="G97" s="57">
        <f>'Wniosek 2029 r.'!C376</f>
        <v>0</v>
      </c>
      <c r="H97" s="56">
        <f>'Wniosek 2029 r.'!D376</f>
        <v>0</v>
      </c>
      <c r="I97" s="64">
        <f>'Wniosek 2029 r.'!F376</f>
        <v>0</v>
      </c>
      <c r="J97" s="55">
        <f>'Wniosek 2029 r.'!H376</f>
        <v>0</v>
      </c>
      <c r="K97" s="54">
        <f>IFERROR('Wniosek 2029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- 2029 r.'!C121</f>
        <v>0</v>
      </c>
      <c r="AG97" s="52">
        <f>'Zał. nr 2 kalkulacja - 2029 r.'!D121</f>
        <v>0</v>
      </c>
      <c r="AH97" s="52">
        <f>'Zał. nr 2 kalkulacja - 2029 r.'!E121</f>
        <v>0</v>
      </c>
      <c r="AI97" s="52">
        <f>'Zał. nr 2 kalkulacja - 2029 r.'!F121</f>
        <v>0</v>
      </c>
      <c r="AJ97" s="52">
        <f>'Zał. nr 2 kalkulacja - 2029 r.'!G121</f>
        <v>0</v>
      </c>
      <c r="AK97" s="52">
        <f>'Zał. nr 2 kalkulacja - 2029 r.'!H121</f>
        <v>0</v>
      </c>
      <c r="AL97" s="52">
        <f>'Zał. nr 2 kalkulacja - 2029 r.'!I121</f>
        <v>0</v>
      </c>
      <c r="AM97" s="52">
        <f>'Zał. nr 2 kalkulacja - 2029 r.'!J121</f>
        <v>0</v>
      </c>
      <c r="AN97" s="52">
        <f>'Zał. nr 2 kalkulacja - 2029 r.'!K121</f>
        <v>0</v>
      </c>
      <c r="AO97" s="52">
        <f>'Zał. nr 2 kalkulacja - 2029 r.'!L121</f>
        <v>0</v>
      </c>
      <c r="AP97" s="52">
        <f>'Zał. nr 2 kalkulacja - 2029 r.'!M121</f>
        <v>0</v>
      </c>
      <c r="AQ97" s="52">
        <f>'Zał. nr 2 kalkulacja - 2029 r.'!N121</f>
        <v>0</v>
      </c>
    </row>
    <row r="98" spans="1:43" s="52" customFormat="1" x14ac:dyDescent="0.25">
      <c r="A98" s="52" t="str">
        <f>'Wniosek 2029 r.'!A136</f>
        <v/>
      </c>
      <c r="B98" s="60" t="str">
        <f>'Wniosek 2029 r.'!B136</f>
        <v/>
      </c>
      <c r="C98" s="58" t="str">
        <f>'Wniosek 2029 r.'!E136</f>
        <v/>
      </c>
      <c r="D98" s="58" t="str">
        <f>'Wniosek 2029 r.'!G136</f>
        <v/>
      </c>
      <c r="E98" s="55">
        <f>'Wniosek 2029 r.'!C261</f>
        <v>0</v>
      </c>
      <c r="F98" s="55">
        <f>'Wniosek 2029 r.'!C492</f>
        <v>0</v>
      </c>
      <c r="G98" s="57">
        <f>'Wniosek 2029 r.'!C377</f>
        <v>0</v>
      </c>
      <c r="H98" s="56">
        <f>'Wniosek 2029 r.'!D377</f>
        <v>0</v>
      </c>
      <c r="I98" s="64">
        <f>'Wniosek 2029 r.'!F377</f>
        <v>0</v>
      </c>
      <c r="J98" s="55">
        <f>'Wniosek 2029 r.'!H377</f>
        <v>0</v>
      </c>
      <c r="K98" s="54">
        <f>IFERROR('Wniosek 2029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- 2029 r.'!C122</f>
        <v>0</v>
      </c>
      <c r="AG98" s="52">
        <f>'Zał. nr 2 kalkulacja - 2029 r.'!D122</f>
        <v>0</v>
      </c>
      <c r="AH98" s="52">
        <f>'Zał. nr 2 kalkulacja - 2029 r.'!E122</f>
        <v>0</v>
      </c>
      <c r="AI98" s="52">
        <f>'Zał. nr 2 kalkulacja - 2029 r.'!F122</f>
        <v>0</v>
      </c>
      <c r="AJ98" s="52">
        <f>'Zał. nr 2 kalkulacja - 2029 r.'!G122</f>
        <v>0</v>
      </c>
      <c r="AK98" s="52">
        <f>'Zał. nr 2 kalkulacja - 2029 r.'!H122</f>
        <v>0</v>
      </c>
      <c r="AL98" s="52">
        <f>'Zał. nr 2 kalkulacja - 2029 r.'!I122</f>
        <v>0</v>
      </c>
      <c r="AM98" s="52">
        <f>'Zał. nr 2 kalkulacja - 2029 r.'!J122</f>
        <v>0</v>
      </c>
      <c r="AN98" s="52">
        <f>'Zał. nr 2 kalkulacja - 2029 r.'!K122</f>
        <v>0</v>
      </c>
      <c r="AO98" s="52">
        <f>'Zał. nr 2 kalkulacja - 2029 r.'!L122</f>
        <v>0</v>
      </c>
      <c r="AP98" s="52">
        <f>'Zał. nr 2 kalkulacja - 2029 r.'!M122</f>
        <v>0</v>
      </c>
      <c r="AQ98" s="52">
        <f>'Zał. nr 2 kalkulacja - 2029 r.'!N122</f>
        <v>0</v>
      </c>
    </row>
    <row r="99" spans="1:43" s="52" customFormat="1" x14ac:dyDescent="0.25">
      <c r="A99" s="52" t="str">
        <f>'Wniosek 2029 r.'!A137</f>
        <v/>
      </c>
      <c r="B99" s="60" t="str">
        <f>'Wniosek 2029 r.'!B137</f>
        <v/>
      </c>
      <c r="C99" s="58" t="str">
        <f>'Wniosek 2029 r.'!E137</f>
        <v/>
      </c>
      <c r="D99" s="58" t="str">
        <f>'Wniosek 2029 r.'!G137</f>
        <v/>
      </c>
      <c r="E99" s="55">
        <f>'Wniosek 2029 r.'!C262</f>
        <v>0</v>
      </c>
      <c r="F99" s="55">
        <f>'Wniosek 2029 r.'!C493</f>
        <v>0</v>
      </c>
      <c r="G99" s="57">
        <f>'Wniosek 2029 r.'!C378</f>
        <v>0</v>
      </c>
      <c r="H99" s="56">
        <f>'Wniosek 2029 r.'!D378</f>
        <v>0</v>
      </c>
      <c r="I99" s="64">
        <f>'Wniosek 2029 r.'!F378</f>
        <v>0</v>
      </c>
      <c r="J99" s="55">
        <f>'Wniosek 2029 r.'!H378</f>
        <v>0</v>
      </c>
      <c r="K99" s="54">
        <f>IFERROR('Wniosek 2029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- 2029 r.'!C123</f>
        <v>0</v>
      </c>
      <c r="AG99" s="52">
        <f>'Zał. nr 2 kalkulacja - 2029 r.'!D123</f>
        <v>0</v>
      </c>
      <c r="AH99" s="52">
        <f>'Zał. nr 2 kalkulacja - 2029 r.'!E123</f>
        <v>0</v>
      </c>
      <c r="AI99" s="52">
        <f>'Zał. nr 2 kalkulacja - 2029 r.'!F123</f>
        <v>0</v>
      </c>
      <c r="AJ99" s="52">
        <f>'Zał. nr 2 kalkulacja - 2029 r.'!G123</f>
        <v>0</v>
      </c>
      <c r="AK99" s="52">
        <f>'Zał. nr 2 kalkulacja - 2029 r.'!H123</f>
        <v>0</v>
      </c>
      <c r="AL99" s="52">
        <f>'Zał. nr 2 kalkulacja - 2029 r.'!I123</f>
        <v>0</v>
      </c>
      <c r="AM99" s="52">
        <f>'Zał. nr 2 kalkulacja - 2029 r.'!J123</f>
        <v>0</v>
      </c>
      <c r="AN99" s="52">
        <f>'Zał. nr 2 kalkulacja - 2029 r.'!K123</f>
        <v>0</v>
      </c>
      <c r="AO99" s="52">
        <f>'Zał. nr 2 kalkulacja - 2029 r.'!L123</f>
        <v>0</v>
      </c>
      <c r="AP99" s="52">
        <f>'Zał. nr 2 kalkulacja - 2029 r.'!M123</f>
        <v>0</v>
      </c>
      <c r="AQ99" s="52">
        <f>'Zał. nr 2 kalkulacja - 2029 r.'!N123</f>
        <v>0</v>
      </c>
    </row>
    <row r="100" spans="1:43" s="52" customFormat="1" x14ac:dyDescent="0.25">
      <c r="A100" s="52" t="str">
        <f>'Wniosek 2029 r.'!A138</f>
        <v/>
      </c>
      <c r="B100" s="60" t="str">
        <f>'Wniosek 2029 r.'!B138</f>
        <v/>
      </c>
      <c r="C100" s="58" t="str">
        <f>'Wniosek 2029 r.'!E138</f>
        <v/>
      </c>
      <c r="D100" s="58" t="str">
        <f>'Wniosek 2029 r.'!G138</f>
        <v/>
      </c>
      <c r="E100" s="55">
        <f>'Wniosek 2029 r.'!C263</f>
        <v>0</v>
      </c>
      <c r="F100" s="55">
        <f>'Wniosek 2029 r.'!C494</f>
        <v>0</v>
      </c>
      <c r="G100" s="57">
        <f>'Wniosek 2029 r.'!C379</f>
        <v>0</v>
      </c>
      <c r="H100" s="56">
        <f>'Wniosek 2029 r.'!D379</f>
        <v>0</v>
      </c>
      <c r="I100" s="64">
        <f>'Wniosek 2029 r.'!F379</f>
        <v>0</v>
      </c>
      <c r="J100" s="55">
        <f>'Wniosek 2029 r.'!H379</f>
        <v>0</v>
      </c>
      <c r="K100" s="54">
        <f>IFERROR('Wniosek 2029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- 2029 r.'!C124</f>
        <v>0</v>
      </c>
      <c r="AG100" s="52">
        <f>'Zał. nr 2 kalkulacja - 2029 r.'!D124</f>
        <v>0</v>
      </c>
      <c r="AH100" s="52">
        <f>'Zał. nr 2 kalkulacja - 2029 r.'!E124</f>
        <v>0</v>
      </c>
      <c r="AI100" s="52">
        <f>'Zał. nr 2 kalkulacja - 2029 r.'!F124</f>
        <v>0</v>
      </c>
      <c r="AJ100" s="52">
        <f>'Zał. nr 2 kalkulacja - 2029 r.'!G124</f>
        <v>0</v>
      </c>
      <c r="AK100" s="52">
        <f>'Zał. nr 2 kalkulacja - 2029 r.'!H124</f>
        <v>0</v>
      </c>
      <c r="AL100" s="52">
        <f>'Zał. nr 2 kalkulacja - 2029 r.'!I124</f>
        <v>0</v>
      </c>
      <c r="AM100" s="52">
        <f>'Zał. nr 2 kalkulacja - 2029 r.'!J124</f>
        <v>0</v>
      </c>
      <c r="AN100" s="52">
        <f>'Zał. nr 2 kalkulacja - 2029 r.'!K124</f>
        <v>0</v>
      </c>
      <c r="AO100" s="52">
        <f>'Zał. nr 2 kalkulacja - 2029 r.'!L124</f>
        <v>0</v>
      </c>
      <c r="AP100" s="52">
        <f>'Zał. nr 2 kalkulacja - 2029 r.'!M124</f>
        <v>0</v>
      </c>
      <c r="AQ100" s="52">
        <f>'Zał. nr 2 kalkulacja - 2029 r.'!N124</f>
        <v>0</v>
      </c>
    </row>
    <row r="101" spans="1:43" s="52" customFormat="1" x14ac:dyDescent="0.25">
      <c r="A101" s="52" t="str">
        <f>'Wniosek 2029 r.'!A139</f>
        <v/>
      </c>
      <c r="B101" s="60" t="str">
        <f>'Wniosek 2029 r.'!B139</f>
        <v/>
      </c>
      <c r="C101" s="58" t="str">
        <f>'Wniosek 2029 r.'!E139</f>
        <v/>
      </c>
      <c r="D101" s="58" t="str">
        <f>'Wniosek 2029 r.'!G139</f>
        <v/>
      </c>
      <c r="E101" s="55">
        <f>'Wniosek 2029 r.'!C264</f>
        <v>0</v>
      </c>
      <c r="F101" s="55">
        <f>'Wniosek 2029 r.'!C495</f>
        <v>0</v>
      </c>
      <c r="G101" s="57">
        <f>'Wniosek 2029 r.'!C380</f>
        <v>0</v>
      </c>
      <c r="H101" s="56">
        <f>'Wniosek 2029 r.'!D380</f>
        <v>0</v>
      </c>
      <c r="I101" s="64">
        <f>'Wniosek 2029 r.'!F380</f>
        <v>0</v>
      </c>
      <c r="J101" s="55">
        <f>'Wniosek 2029 r.'!H380</f>
        <v>0</v>
      </c>
      <c r="K101" s="54">
        <f>IFERROR('Wniosek 2029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- 2029 r.'!C125</f>
        <v>0</v>
      </c>
      <c r="AG101" s="52">
        <f>'Zał. nr 2 kalkulacja - 2029 r.'!D125</f>
        <v>0</v>
      </c>
      <c r="AH101" s="52">
        <f>'Zał. nr 2 kalkulacja - 2029 r.'!E125</f>
        <v>0</v>
      </c>
      <c r="AI101" s="52">
        <f>'Zał. nr 2 kalkulacja - 2029 r.'!F125</f>
        <v>0</v>
      </c>
      <c r="AJ101" s="52">
        <f>'Zał. nr 2 kalkulacja - 2029 r.'!G125</f>
        <v>0</v>
      </c>
      <c r="AK101" s="52">
        <f>'Zał. nr 2 kalkulacja - 2029 r.'!H125</f>
        <v>0</v>
      </c>
      <c r="AL101" s="52">
        <f>'Zał. nr 2 kalkulacja - 2029 r.'!I125</f>
        <v>0</v>
      </c>
      <c r="AM101" s="52">
        <f>'Zał. nr 2 kalkulacja - 2029 r.'!J125</f>
        <v>0</v>
      </c>
      <c r="AN101" s="52">
        <f>'Zał. nr 2 kalkulacja - 2029 r.'!K125</f>
        <v>0</v>
      </c>
      <c r="AO101" s="52">
        <f>'Zał. nr 2 kalkulacja - 2029 r.'!L125</f>
        <v>0</v>
      </c>
      <c r="AP101" s="52">
        <f>'Zał. nr 2 kalkulacja - 2029 r.'!M125</f>
        <v>0</v>
      </c>
      <c r="AQ101" s="52">
        <f>'Zał. nr 2 kalkulacja - 2029 r.'!N125</f>
        <v>0</v>
      </c>
    </row>
    <row r="102" spans="1:43" s="52" customFormat="1" x14ac:dyDescent="0.25">
      <c r="A102" s="52" t="str">
        <f>'Wniosek 2029 r.'!A140</f>
        <v/>
      </c>
      <c r="B102" s="60" t="str">
        <f>'Wniosek 2029 r.'!B140</f>
        <v/>
      </c>
      <c r="C102" s="58" t="str">
        <f>'Wniosek 2029 r.'!E140</f>
        <v/>
      </c>
      <c r="D102" s="58" t="str">
        <f>'Wniosek 2029 r.'!G140</f>
        <v/>
      </c>
      <c r="E102" s="55">
        <f>'Wniosek 2029 r.'!C265</f>
        <v>0</v>
      </c>
      <c r="F102" s="55">
        <f>'Wniosek 2029 r.'!C496</f>
        <v>0</v>
      </c>
      <c r="G102" s="57">
        <f>'Wniosek 2029 r.'!C381</f>
        <v>0</v>
      </c>
      <c r="H102" s="56">
        <f>'Wniosek 2029 r.'!D381</f>
        <v>0</v>
      </c>
      <c r="I102" s="64">
        <f>'Wniosek 2029 r.'!F381</f>
        <v>0</v>
      </c>
      <c r="J102" s="55">
        <f>'Wniosek 2029 r.'!H381</f>
        <v>0</v>
      </c>
      <c r="K102" s="54">
        <f>IFERROR('Wniosek 2029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- 2029 r.'!C126</f>
        <v>0</v>
      </c>
      <c r="AG102" s="52">
        <f>'Zał. nr 2 kalkulacja - 2029 r.'!D126</f>
        <v>0</v>
      </c>
      <c r="AH102" s="52">
        <f>'Zał. nr 2 kalkulacja - 2029 r.'!E126</f>
        <v>0</v>
      </c>
      <c r="AI102" s="52">
        <f>'Zał. nr 2 kalkulacja - 2029 r.'!F126</f>
        <v>0</v>
      </c>
      <c r="AJ102" s="52">
        <f>'Zał. nr 2 kalkulacja - 2029 r.'!G126</f>
        <v>0</v>
      </c>
      <c r="AK102" s="52">
        <f>'Zał. nr 2 kalkulacja - 2029 r.'!H126</f>
        <v>0</v>
      </c>
      <c r="AL102" s="52">
        <f>'Zał. nr 2 kalkulacja - 2029 r.'!I126</f>
        <v>0</v>
      </c>
      <c r="AM102" s="52">
        <f>'Zał. nr 2 kalkulacja - 2029 r.'!J126</f>
        <v>0</v>
      </c>
      <c r="AN102" s="52">
        <f>'Zał. nr 2 kalkulacja - 2029 r.'!K126</f>
        <v>0</v>
      </c>
      <c r="AO102" s="52">
        <f>'Zał. nr 2 kalkulacja - 2029 r.'!L126</f>
        <v>0</v>
      </c>
      <c r="AP102" s="52">
        <f>'Zał. nr 2 kalkulacja - 2029 r.'!M126</f>
        <v>0</v>
      </c>
      <c r="AQ102" s="52">
        <f>'Zał. nr 2 kalkulacja - 2029 r.'!N126</f>
        <v>0</v>
      </c>
    </row>
    <row r="103" spans="1:43" s="52" customFormat="1" x14ac:dyDescent="0.25">
      <c r="A103" s="52" t="str">
        <f>'Wniosek 2029 r.'!A141</f>
        <v/>
      </c>
      <c r="B103" s="60" t="str">
        <f>'Wniosek 2029 r.'!B141</f>
        <v/>
      </c>
      <c r="C103" s="58" t="str">
        <f>'Wniosek 2029 r.'!E141</f>
        <v/>
      </c>
      <c r="D103" s="58" t="str">
        <f>'Wniosek 2029 r.'!G141</f>
        <v/>
      </c>
      <c r="E103" s="55">
        <f>'Wniosek 2029 r.'!C266</f>
        <v>0</v>
      </c>
      <c r="F103" s="55">
        <f>'Wniosek 2029 r.'!C497</f>
        <v>0</v>
      </c>
      <c r="G103" s="57">
        <f>'Wniosek 2029 r.'!C382</f>
        <v>0</v>
      </c>
      <c r="H103" s="56">
        <f>'Wniosek 2029 r.'!D382</f>
        <v>0</v>
      </c>
      <c r="I103" s="64">
        <f>'Wniosek 2029 r.'!F382</f>
        <v>0</v>
      </c>
      <c r="J103" s="55">
        <f>'Wniosek 2029 r.'!H382</f>
        <v>0</v>
      </c>
      <c r="K103" s="54">
        <f>IFERROR('Wniosek 2029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- 2029 r.'!C127</f>
        <v>0</v>
      </c>
      <c r="AG103" s="52">
        <f>'Zał. nr 2 kalkulacja - 2029 r.'!D127</f>
        <v>0</v>
      </c>
      <c r="AH103" s="52">
        <f>'Zał. nr 2 kalkulacja - 2029 r.'!E127</f>
        <v>0</v>
      </c>
      <c r="AI103" s="52">
        <f>'Zał. nr 2 kalkulacja - 2029 r.'!F127</f>
        <v>0</v>
      </c>
      <c r="AJ103" s="52">
        <f>'Zał. nr 2 kalkulacja - 2029 r.'!G127</f>
        <v>0</v>
      </c>
      <c r="AK103" s="52">
        <f>'Zał. nr 2 kalkulacja - 2029 r.'!H127</f>
        <v>0</v>
      </c>
      <c r="AL103" s="52">
        <f>'Zał. nr 2 kalkulacja - 2029 r.'!I127</f>
        <v>0</v>
      </c>
      <c r="AM103" s="52">
        <f>'Zał. nr 2 kalkulacja - 2029 r.'!J127</f>
        <v>0</v>
      </c>
      <c r="AN103" s="52">
        <f>'Zał. nr 2 kalkulacja - 2029 r.'!K127</f>
        <v>0</v>
      </c>
      <c r="AO103" s="52">
        <f>'Zał. nr 2 kalkulacja - 2029 r.'!L127</f>
        <v>0</v>
      </c>
      <c r="AP103" s="52">
        <f>'Zał. nr 2 kalkulacja - 2029 r.'!M127</f>
        <v>0</v>
      </c>
      <c r="AQ103" s="52">
        <f>'Zał. nr 2 kalkulacja - 2029 r.'!N127</f>
        <v>0</v>
      </c>
    </row>
    <row r="104" spans="1:43" s="52" customFormat="1" x14ac:dyDescent="0.25">
      <c r="A104" s="52" t="str">
        <f>'Wniosek 2029 r.'!A142</f>
        <v/>
      </c>
      <c r="B104" s="60" t="str">
        <f>'Wniosek 2029 r.'!B142</f>
        <v/>
      </c>
      <c r="C104" s="58" t="str">
        <f>'Wniosek 2029 r.'!E142</f>
        <v/>
      </c>
      <c r="D104" s="58" t="str">
        <f>'Wniosek 2029 r.'!G142</f>
        <v/>
      </c>
      <c r="E104" s="55">
        <f>'Wniosek 2029 r.'!C267</f>
        <v>0</v>
      </c>
      <c r="F104" s="55">
        <f>'Wniosek 2029 r.'!C498</f>
        <v>0</v>
      </c>
      <c r="G104" s="57">
        <f>'Wniosek 2029 r.'!C383</f>
        <v>0</v>
      </c>
      <c r="H104" s="56">
        <f>'Wniosek 2029 r.'!D383</f>
        <v>0</v>
      </c>
      <c r="I104" s="64">
        <f>'Wniosek 2029 r.'!F383</f>
        <v>0</v>
      </c>
      <c r="J104" s="55">
        <f>'Wniosek 2029 r.'!H383</f>
        <v>0</v>
      </c>
      <c r="K104" s="54">
        <f>IFERROR('Wniosek 2029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- 2029 r.'!C128</f>
        <v>0</v>
      </c>
      <c r="AG104" s="52">
        <f>'Zał. nr 2 kalkulacja - 2029 r.'!D128</f>
        <v>0</v>
      </c>
      <c r="AH104" s="52">
        <f>'Zał. nr 2 kalkulacja - 2029 r.'!E128</f>
        <v>0</v>
      </c>
      <c r="AI104" s="52">
        <f>'Zał. nr 2 kalkulacja - 2029 r.'!F128</f>
        <v>0</v>
      </c>
      <c r="AJ104" s="52">
        <f>'Zał. nr 2 kalkulacja - 2029 r.'!G128</f>
        <v>0</v>
      </c>
      <c r="AK104" s="52">
        <f>'Zał. nr 2 kalkulacja - 2029 r.'!H128</f>
        <v>0</v>
      </c>
      <c r="AL104" s="52">
        <f>'Zał. nr 2 kalkulacja - 2029 r.'!I128</f>
        <v>0</v>
      </c>
      <c r="AM104" s="52">
        <f>'Zał. nr 2 kalkulacja - 2029 r.'!J128</f>
        <v>0</v>
      </c>
      <c r="AN104" s="52">
        <f>'Zał. nr 2 kalkulacja - 2029 r.'!K128</f>
        <v>0</v>
      </c>
      <c r="AO104" s="52">
        <f>'Zał. nr 2 kalkulacja - 2029 r.'!L128</f>
        <v>0</v>
      </c>
      <c r="AP104" s="52">
        <f>'Zał. nr 2 kalkulacja - 2029 r.'!M128</f>
        <v>0</v>
      </c>
      <c r="AQ104" s="52">
        <f>'Zał. nr 2 kalkulacja - 2029 r.'!N128</f>
        <v>0</v>
      </c>
    </row>
    <row r="105" spans="1:43" s="52" customFormat="1" x14ac:dyDescent="0.25">
      <c r="A105" s="52" t="str">
        <f>'Wniosek 2029 r.'!A143</f>
        <v/>
      </c>
      <c r="B105" s="60" t="str">
        <f>'Wniosek 2029 r.'!B143</f>
        <v/>
      </c>
      <c r="C105" s="58" t="str">
        <f>'Wniosek 2029 r.'!E143</f>
        <v/>
      </c>
      <c r="D105" s="58" t="str">
        <f>'Wniosek 2029 r.'!G143</f>
        <v/>
      </c>
      <c r="E105" s="55">
        <f>'Wniosek 2029 r.'!C268</f>
        <v>0</v>
      </c>
      <c r="F105" s="55">
        <f>'Wniosek 2029 r.'!C499</f>
        <v>0</v>
      </c>
      <c r="G105" s="57">
        <f>'Wniosek 2029 r.'!C384</f>
        <v>0</v>
      </c>
      <c r="H105" s="56">
        <f>'Wniosek 2029 r.'!D384</f>
        <v>0</v>
      </c>
      <c r="I105" s="64">
        <f>'Wniosek 2029 r.'!F384</f>
        <v>0</v>
      </c>
      <c r="J105" s="55">
        <f>'Wniosek 2029 r.'!H384</f>
        <v>0</v>
      </c>
      <c r="K105" s="54">
        <f>IFERROR('Wniosek 2029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- 2029 r.'!C129</f>
        <v>0</v>
      </c>
      <c r="AG105" s="52">
        <f>'Zał. nr 2 kalkulacja - 2029 r.'!D129</f>
        <v>0</v>
      </c>
      <c r="AH105" s="52">
        <f>'Zał. nr 2 kalkulacja - 2029 r.'!E129</f>
        <v>0</v>
      </c>
      <c r="AI105" s="52">
        <f>'Zał. nr 2 kalkulacja - 2029 r.'!F129</f>
        <v>0</v>
      </c>
      <c r="AJ105" s="52">
        <f>'Zał. nr 2 kalkulacja - 2029 r.'!G129</f>
        <v>0</v>
      </c>
      <c r="AK105" s="52">
        <f>'Zał. nr 2 kalkulacja - 2029 r.'!H129</f>
        <v>0</v>
      </c>
      <c r="AL105" s="52">
        <f>'Zał. nr 2 kalkulacja - 2029 r.'!I129</f>
        <v>0</v>
      </c>
      <c r="AM105" s="52">
        <f>'Zał. nr 2 kalkulacja - 2029 r.'!J129</f>
        <v>0</v>
      </c>
      <c r="AN105" s="52">
        <f>'Zał. nr 2 kalkulacja - 2029 r.'!K129</f>
        <v>0</v>
      </c>
      <c r="AO105" s="52">
        <f>'Zał. nr 2 kalkulacja - 2029 r.'!L129</f>
        <v>0</v>
      </c>
      <c r="AP105" s="52">
        <f>'Zał. nr 2 kalkulacja - 2029 r.'!M129</f>
        <v>0</v>
      </c>
      <c r="AQ105" s="52">
        <f>'Zał. nr 2 kalkulacja - 2029 r.'!N129</f>
        <v>0</v>
      </c>
    </row>
    <row r="106" spans="1:43" s="52" customFormat="1" x14ac:dyDescent="0.25">
      <c r="A106" s="52" t="str">
        <f>'Wniosek 2029 r.'!A144</f>
        <v/>
      </c>
      <c r="B106" s="60" t="str">
        <f>'Wniosek 2029 r.'!B144</f>
        <v/>
      </c>
      <c r="C106" s="58" t="str">
        <f>'Wniosek 2029 r.'!E144</f>
        <v/>
      </c>
      <c r="D106" s="58" t="str">
        <f>'Wniosek 2029 r.'!G144</f>
        <v/>
      </c>
      <c r="E106" s="55">
        <f>'Wniosek 2029 r.'!C269</f>
        <v>0</v>
      </c>
      <c r="F106" s="55">
        <f>'Wniosek 2029 r.'!C500</f>
        <v>0</v>
      </c>
      <c r="G106" s="57">
        <f>'Wniosek 2029 r.'!C385</f>
        <v>0</v>
      </c>
      <c r="H106" s="56">
        <f>'Wniosek 2029 r.'!D385</f>
        <v>0</v>
      </c>
      <c r="I106" s="64">
        <f>'Wniosek 2029 r.'!F385</f>
        <v>0</v>
      </c>
      <c r="J106" s="55">
        <f>'Wniosek 2029 r.'!H385</f>
        <v>0</v>
      </c>
      <c r="K106" s="54">
        <f>IFERROR('Wniosek 2029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- 2029 r.'!C130</f>
        <v>0</v>
      </c>
      <c r="AG106" s="52">
        <f>'Zał. nr 2 kalkulacja - 2029 r.'!D130</f>
        <v>0</v>
      </c>
      <c r="AH106" s="52">
        <f>'Zał. nr 2 kalkulacja - 2029 r.'!E130</f>
        <v>0</v>
      </c>
      <c r="AI106" s="52">
        <f>'Zał. nr 2 kalkulacja - 2029 r.'!F130</f>
        <v>0</v>
      </c>
      <c r="AJ106" s="52">
        <f>'Zał. nr 2 kalkulacja - 2029 r.'!G130</f>
        <v>0</v>
      </c>
      <c r="AK106" s="52">
        <f>'Zał. nr 2 kalkulacja - 2029 r.'!H130</f>
        <v>0</v>
      </c>
      <c r="AL106" s="52">
        <f>'Zał. nr 2 kalkulacja - 2029 r.'!I130</f>
        <v>0</v>
      </c>
      <c r="AM106" s="52">
        <f>'Zał. nr 2 kalkulacja - 2029 r.'!J130</f>
        <v>0</v>
      </c>
      <c r="AN106" s="52">
        <f>'Zał. nr 2 kalkulacja - 2029 r.'!K130</f>
        <v>0</v>
      </c>
      <c r="AO106" s="52">
        <f>'Zał. nr 2 kalkulacja - 2029 r.'!L130</f>
        <v>0</v>
      </c>
      <c r="AP106" s="52">
        <f>'Zał. nr 2 kalkulacja - 2029 r.'!M130</f>
        <v>0</v>
      </c>
      <c r="AQ106" s="52">
        <f>'Zał. nr 2 kalkulacja - 2029 r.'!N130</f>
        <v>0</v>
      </c>
    </row>
    <row r="107" spans="1:43" s="52" customFormat="1" x14ac:dyDescent="0.25">
      <c r="A107" s="52" t="str">
        <f>'Wniosek 2029 r.'!A145</f>
        <v/>
      </c>
      <c r="B107" s="60" t="str">
        <f>'Wniosek 2029 r.'!B145</f>
        <v/>
      </c>
      <c r="C107" s="58" t="str">
        <f>'Wniosek 2029 r.'!E145</f>
        <v/>
      </c>
      <c r="D107" s="58" t="str">
        <f>'Wniosek 2029 r.'!G145</f>
        <v/>
      </c>
      <c r="E107" s="55">
        <f>'Wniosek 2029 r.'!C270</f>
        <v>0</v>
      </c>
      <c r="F107" s="55">
        <f>'Wniosek 2029 r.'!C501</f>
        <v>0</v>
      </c>
      <c r="G107" s="57">
        <f>'Wniosek 2029 r.'!C386</f>
        <v>0</v>
      </c>
      <c r="H107" s="56">
        <f>'Wniosek 2029 r.'!D386</f>
        <v>0</v>
      </c>
      <c r="I107" s="64">
        <f>'Wniosek 2029 r.'!F386</f>
        <v>0</v>
      </c>
      <c r="J107" s="55">
        <f>'Wniosek 2029 r.'!H386</f>
        <v>0</v>
      </c>
      <c r="K107" s="54">
        <f>IFERROR('Wniosek 2029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- 2029 r.'!C131</f>
        <v>0</v>
      </c>
      <c r="AG107" s="52">
        <f>'Zał. nr 2 kalkulacja - 2029 r.'!D131</f>
        <v>0</v>
      </c>
      <c r="AH107" s="52">
        <f>'Zał. nr 2 kalkulacja - 2029 r.'!E131</f>
        <v>0</v>
      </c>
      <c r="AI107" s="52">
        <f>'Zał. nr 2 kalkulacja - 2029 r.'!F131</f>
        <v>0</v>
      </c>
      <c r="AJ107" s="52">
        <f>'Zał. nr 2 kalkulacja - 2029 r.'!G131</f>
        <v>0</v>
      </c>
      <c r="AK107" s="52">
        <f>'Zał. nr 2 kalkulacja - 2029 r.'!H131</f>
        <v>0</v>
      </c>
      <c r="AL107" s="52">
        <f>'Zał. nr 2 kalkulacja - 2029 r.'!I131</f>
        <v>0</v>
      </c>
      <c r="AM107" s="52">
        <f>'Zał. nr 2 kalkulacja - 2029 r.'!J131</f>
        <v>0</v>
      </c>
      <c r="AN107" s="52">
        <f>'Zał. nr 2 kalkulacja - 2029 r.'!K131</f>
        <v>0</v>
      </c>
      <c r="AO107" s="52">
        <f>'Zał. nr 2 kalkulacja - 2029 r.'!L131</f>
        <v>0</v>
      </c>
      <c r="AP107" s="52">
        <f>'Zał. nr 2 kalkulacja - 2029 r.'!M131</f>
        <v>0</v>
      </c>
      <c r="AQ107" s="52">
        <f>'Zał. nr 2 kalkulacja - 2029 r.'!N131</f>
        <v>0</v>
      </c>
    </row>
    <row r="108" spans="1:43" s="52" customFormat="1" x14ac:dyDescent="0.25">
      <c r="A108" s="52" t="str">
        <f>'Wniosek 2029 r.'!A146</f>
        <v/>
      </c>
      <c r="B108" s="60" t="str">
        <f>'Wniosek 2029 r.'!B146</f>
        <v/>
      </c>
      <c r="C108" s="58" t="str">
        <f>'Wniosek 2029 r.'!E146</f>
        <v/>
      </c>
      <c r="D108" s="58" t="str">
        <f>'Wniosek 2029 r.'!G146</f>
        <v/>
      </c>
      <c r="E108" s="55">
        <f>'Wniosek 2029 r.'!C271</f>
        <v>0</v>
      </c>
      <c r="F108" s="55">
        <f>'Wniosek 2029 r.'!C502</f>
        <v>0</v>
      </c>
      <c r="G108" s="57">
        <f>'Wniosek 2029 r.'!C387</f>
        <v>0</v>
      </c>
      <c r="H108" s="56">
        <f>'Wniosek 2029 r.'!D387</f>
        <v>0</v>
      </c>
      <c r="I108" s="64">
        <f>'Wniosek 2029 r.'!F387</f>
        <v>0</v>
      </c>
      <c r="J108" s="55">
        <f>'Wniosek 2029 r.'!H387</f>
        <v>0</v>
      </c>
      <c r="K108" s="54">
        <f>IFERROR('Wniosek 2029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- 2029 r.'!C132</f>
        <v>0</v>
      </c>
      <c r="AG108" s="52">
        <f>'Zał. nr 2 kalkulacja - 2029 r.'!D132</f>
        <v>0</v>
      </c>
      <c r="AH108" s="52">
        <f>'Zał. nr 2 kalkulacja - 2029 r.'!E132</f>
        <v>0</v>
      </c>
      <c r="AI108" s="52">
        <f>'Zał. nr 2 kalkulacja - 2029 r.'!F132</f>
        <v>0</v>
      </c>
      <c r="AJ108" s="52">
        <f>'Zał. nr 2 kalkulacja - 2029 r.'!G132</f>
        <v>0</v>
      </c>
      <c r="AK108" s="52">
        <f>'Zał. nr 2 kalkulacja - 2029 r.'!H132</f>
        <v>0</v>
      </c>
      <c r="AL108" s="52">
        <f>'Zał. nr 2 kalkulacja - 2029 r.'!I132</f>
        <v>0</v>
      </c>
      <c r="AM108" s="52">
        <f>'Zał. nr 2 kalkulacja - 2029 r.'!J132</f>
        <v>0</v>
      </c>
      <c r="AN108" s="52">
        <f>'Zał. nr 2 kalkulacja - 2029 r.'!K132</f>
        <v>0</v>
      </c>
      <c r="AO108" s="52">
        <f>'Zał. nr 2 kalkulacja - 2029 r.'!L132</f>
        <v>0</v>
      </c>
      <c r="AP108" s="52">
        <f>'Zał. nr 2 kalkulacja - 2029 r.'!M132</f>
        <v>0</v>
      </c>
      <c r="AQ108" s="52">
        <f>'Zał. nr 2 kalkulacja - 2029 r.'!N132</f>
        <v>0</v>
      </c>
    </row>
    <row r="109" spans="1:43" s="52" customFormat="1" x14ac:dyDescent="0.25">
      <c r="A109" s="52" t="str">
        <f>'Wniosek 2029 r.'!A147</f>
        <v/>
      </c>
      <c r="B109" s="60" t="str">
        <f>'Wniosek 2029 r.'!B147</f>
        <v/>
      </c>
      <c r="C109" s="58" t="str">
        <f>'Wniosek 2029 r.'!E147</f>
        <v/>
      </c>
      <c r="D109" s="58" t="str">
        <f>'Wniosek 2029 r.'!G147</f>
        <v/>
      </c>
      <c r="E109" s="55">
        <f>'Wniosek 2029 r.'!C272</f>
        <v>0</v>
      </c>
      <c r="F109" s="55">
        <f>'Wniosek 2029 r.'!C503</f>
        <v>0</v>
      </c>
      <c r="G109" s="57">
        <f>'Wniosek 2029 r.'!C388</f>
        <v>0</v>
      </c>
      <c r="H109" s="56">
        <f>'Wniosek 2029 r.'!D388</f>
        <v>0</v>
      </c>
      <c r="I109" s="64">
        <f>'Wniosek 2029 r.'!F388</f>
        <v>0</v>
      </c>
      <c r="J109" s="55">
        <f>'Wniosek 2029 r.'!H388</f>
        <v>0</v>
      </c>
      <c r="K109" s="54">
        <f>IFERROR('Wniosek 2029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- 2029 r.'!C133</f>
        <v>0</v>
      </c>
      <c r="AG109" s="52">
        <f>'Zał. nr 2 kalkulacja - 2029 r.'!D133</f>
        <v>0</v>
      </c>
      <c r="AH109" s="52">
        <f>'Zał. nr 2 kalkulacja - 2029 r.'!E133</f>
        <v>0</v>
      </c>
      <c r="AI109" s="52">
        <f>'Zał. nr 2 kalkulacja - 2029 r.'!F133</f>
        <v>0</v>
      </c>
      <c r="AJ109" s="52">
        <f>'Zał. nr 2 kalkulacja - 2029 r.'!G133</f>
        <v>0</v>
      </c>
      <c r="AK109" s="52">
        <f>'Zał. nr 2 kalkulacja - 2029 r.'!H133</f>
        <v>0</v>
      </c>
      <c r="AL109" s="52">
        <f>'Zał. nr 2 kalkulacja - 2029 r.'!I133</f>
        <v>0</v>
      </c>
      <c r="AM109" s="52">
        <f>'Zał. nr 2 kalkulacja - 2029 r.'!J133</f>
        <v>0</v>
      </c>
      <c r="AN109" s="52">
        <f>'Zał. nr 2 kalkulacja - 2029 r.'!K133</f>
        <v>0</v>
      </c>
      <c r="AO109" s="52">
        <f>'Zał. nr 2 kalkulacja - 2029 r.'!L133</f>
        <v>0</v>
      </c>
      <c r="AP109" s="52">
        <f>'Zał. nr 2 kalkulacja - 2029 r.'!M133</f>
        <v>0</v>
      </c>
      <c r="AQ109" s="52">
        <f>'Zał. nr 2 kalkulacja - 2029 r.'!N133</f>
        <v>0</v>
      </c>
    </row>
    <row r="110" spans="1:43" s="52" customFormat="1" x14ac:dyDescent="0.25">
      <c r="A110" s="52" t="str">
        <f>'Wniosek 2029 r.'!A148</f>
        <v/>
      </c>
      <c r="B110" s="60" t="str">
        <f>'Wniosek 2029 r.'!B148</f>
        <v/>
      </c>
      <c r="C110" s="58" t="str">
        <f>'Wniosek 2029 r.'!E148</f>
        <v/>
      </c>
      <c r="D110" s="58" t="str">
        <f>'Wniosek 2029 r.'!G148</f>
        <v/>
      </c>
      <c r="E110" s="55">
        <f>'Wniosek 2029 r.'!C273</f>
        <v>0</v>
      </c>
      <c r="F110" s="55">
        <f>'Wniosek 2029 r.'!C504</f>
        <v>0</v>
      </c>
      <c r="G110" s="57">
        <f>'Wniosek 2029 r.'!C389</f>
        <v>0</v>
      </c>
      <c r="H110" s="56">
        <f>'Wniosek 2029 r.'!D389</f>
        <v>0</v>
      </c>
      <c r="I110" s="64">
        <f>'Wniosek 2029 r.'!F389</f>
        <v>0</v>
      </c>
      <c r="J110" s="55">
        <f>'Wniosek 2029 r.'!H389</f>
        <v>0</v>
      </c>
      <c r="K110" s="54">
        <f>IFERROR('Wniosek 2029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- 2029 r.'!C134</f>
        <v>0</v>
      </c>
      <c r="AG110" s="52">
        <f>'Zał. nr 2 kalkulacja - 2029 r.'!D134</f>
        <v>0</v>
      </c>
      <c r="AH110" s="52">
        <f>'Zał. nr 2 kalkulacja - 2029 r.'!E134</f>
        <v>0</v>
      </c>
      <c r="AI110" s="52">
        <f>'Zał. nr 2 kalkulacja - 2029 r.'!F134</f>
        <v>0</v>
      </c>
      <c r="AJ110" s="52">
        <f>'Zał. nr 2 kalkulacja - 2029 r.'!G134</f>
        <v>0</v>
      </c>
      <c r="AK110" s="52">
        <f>'Zał. nr 2 kalkulacja - 2029 r.'!H134</f>
        <v>0</v>
      </c>
      <c r="AL110" s="52">
        <f>'Zał. nr 2 kalkulacja - 2029 r.'!I134</f>
        <v>0</v>
      </c>
      <c r="AM110" s="52">
        <f>'Zał. nr 2 kalkulacja - 2029 r.'!J134</f>
        <v>0</v>
      </c>
      <c r="AN110" s="52">
        <f>'Zał. nr 2 kalkulacja - 2029 r.'!K134</f>
        <v>0</v>
      </c>
      <c r="AO110" s="52">
        <f>'Zał. nr 2 kalkulacja - 2029 r.'!L134</f>
        <v>0</v>
      </c>
      <c r="AP110" s="52">
        <f>'Zał. nr 2 kalkulacja - 2029 r.'!M134</f>
        <v>0</v>
      </c>
      <c r="AQ110" s="52">
        <f>'Zał. nr 2 kalkulacja - 2029 r.'!N134</f>
        <v>0</v>
      </c>
    </row>
    <row r="111" spans="1:43" s="52" customFormat="1" x14ac:dyDescent="0.25">
      <c r="A111" s="52" t="str">
        <f>'Wniosek 2029 r.'!A149</f>
        <v/>
      </c>
      <c r="B111" s="60" t="str">
        <f>'Wniosek 2029 r.'!B149</f>
        <v/>
      </c>
      <c r="C111" s="58" t="str">
        <f>'Wniosek 2029 r.'!E149</f>
        <v/>
      </c>
      <c r="D111" s="58" t="str">
        <f>'Wniosek 2029 r.'!G149</f>
        <v/>
      </c>
      <c r="E111" s="55">
        <f>'Wniosek 2029 r.'!C274</f>
        <v>0</v>
      </c>
      <c r="F111" s="55">
        <f>'Wniosek 2029 r.'!C505</f>
        <v>0</v>
      </c>
      <c r="G111" s="57">
        <f>'Wniosek 2029 r.'!C390</f>
        <v>0</v>
      </c>
      <c r="H111" s="56">
        <f>'Wniosek 2029 r.'!D390</f>
        <v>0</v>
      </c>
      <c r="I111" s="64">
        <f>'Wniosek 2029 r.'!F390</f>
        <v>0</v>
      </c>
      <c r="J111" s="55">
        <f>'Wniosek 2029 r.'!H390</f>
        <v>0</v>
      </c>
      <c r="K111" s="54">
        <f>IFERROR('Wniosek 2029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- 2029 r.'!C135</f>
        <v>0</v>
      </c>
      <c r="AG111" s="52">
        <f>'Zał. nr 2 kalkulacja - 2029 r.'!D135</f>
        <v>0</v>
      </c>
      <c r="AH111" s="52">
        <f>'Zał. nr 2 kalkulacja - 2029 r.'!E135</f>
        <v>0</v>
      </c>
      <c r="AI111" s="52">
        <f>'Zał. nr 2 kalkulacja - 2029 r.'!F135</f>
        <v>0</v>
      </c>
      <c r="AJ111" s="52">
        <f>'Zał. nr 2 kalkulacja - 2029 r.'!G135</f>
        <v>0</v>
      </c>
      <c r="AK111" s="52">
        <f>'Zał. nr 2 kalkulacja - 2029 r.'!H135</f>
        <v>0</v>
      </c>
      <c r="AL111" s="52">
        <f>'Zał. nr 2 kalkulacja - 2029 r.'!I135</f>
        <v>0</v>
      </c>
      <c r="AM111" s="52">
        <f>'Zał. nr 2 kalkulacja - 2029 r.'!J135</f>
        <v>0</v>
      </c>
      <c r="AN111" s="52">
        <f>'Zał. nr 2 kalkulacja - 2029 r.'!K135</f>
        <v>0</v>
      </c>
      <c r="AO111" s="52">
        <f>'Zał. nr 2 kalkulacja - 2029 r.'!L135</f>
        <v>0</v>
      </c>
      <c r="AP111" s="52">
        <f>'Zał. nr 2 kalkulacja - 2029 r.'!M135</f>
        <v>0</v>
      </c>
      <c r="AQ111" s="52">
        <f>'Zał. nr 2 kalkulacja - 2029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2029 r.'!C621,0)</f>
        <v>0</v>
      </c>
      <c r="M112" s="33">
        <f>SUMIF(M2:M111,"&gt;0")</f>
        <v>0</v>
      </c>
      <c r="O112" s="33">
        <f>SUM(O2:O111)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206" priority="5" operator="lessThan">
      <formula>0</formula>
    </cfRule>
    <cfRule type="cellIs" dxfId="205" priority="6" operator="greaterThan">
      <formula>0</formula>
    </cfRule>
    <cfRule type="cellIs" dxfId="204" priority="7" operator="equal">
      <formula>0</formula>
    </cfRule>
    <cfRule type="cellIs" dxfId="203" priority="8" operator="lessThan">
      <formula>0</formula>
    </cfRule>
    <cfRule type="cellIs" dxfId="202" priority="9" operator="greaterThan">
      <formula>0</formula>
    </cfRule>
  </conditionalFormatting>
  <conditionalFormatting sqref="S2:T111">
    <cfRule type="cellIs" dxfId="201" priority="4" operator="lessThan">
      <formula>0</formula>
    </cfRule>
  </conditionalFormatting>
  <conditionalFormatting sqref="U2:U111">
    <cfRule type="cellIs" dxfId="200" priority="3" operator="lessThan">
      <formula>0</formula>
    </cfRule>
  </conditionalFormatting>
  <conditionalFormatting sqref="Y2:Z111">
    <cfRule type="cellIs" dxfId="199" priority="697" operator="equal">
      <formula>$AE$1</formula>
    </cfRule>
    <cfRule type="cellIs" dxfId="198" priority="698" operator="equal">
      <formula>$AE$2</formula>
    </cfRule>
  </conditionalFormatting>
  <conditionalFormatting sqref="AC2">
    <cfRule type="cellIs" dxfId="197" priority="699" operator="equal">
      <formula>$AE$2</formula>
    </cfRule>
    <cfRule type="cellIs" dxfId="196" priority="700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5D1B-3964-4841-AEB9-395A4BCD38DE}">
  <sheetPr codeName="Arkusz5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IF('Wniosek 2025 r.'!E1:F1="","",'Wniosek 2025 r.'!E1:F1)</f>
        <v/>
      </c>
      <c r="F1" s="348"/>
      <c r="G1" s="6" t="str">
        <f>IF('Wniosek 2025 r.'!G1="","",'Wniosek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06" t="str">
        <f>IF($F$30="","",IF('Wniosek 2025 r.'!C4=0,"",'Wniosek 2025 r.'!C4))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76" t="str">
        <f>IF($F$30="","",IF('Wniosek 2025 r.'!C5=0,"",'Wniosek 2025 r.'!C5))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76" t="str">
        <f>IF($F$30="","",IF('Wniosek 2025 r.'!C6=0,"",'Wniosek 2025 r.'!C6))</f>
        <v/>
      </c>
      <c r="D6" s="86"/>
      <c r="E6" s="29"/>
      <c r="F6" s="29"/>
      <c r="G6" s="85"/>
      <c r="H6" s="85"/>
      <c r="I6" s="29"/>
    </row>
    <row r="7" spans="1:13" x14ac:dyDescent="0.25">
      <c r="A7" s="29"/>
      <c r="B7" s="23" t="s">
        <v>4</v>
      </c>
      <c r="C7" s="276" t="str">
        <f>IF($F$30="","",IF('Wniosek 2025 r.'!C7=0,"",'Wniosek 2025 r.'!C7))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76" t="str">
        <f>IF($F$30="","",IF('Wniosek 2025 r.'!C8=0,"",'Wniosek 2025 r.'!C8))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06" t="str">
        <f>IF('Wniosek 2025 r.'!C9=0,"",'Wniosek 2025 r.'!C9)</f>
        <v>mazowieckie</v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07" t="str">
        <f>IF('Wniosek 2025 r.'!C11=0,"",'Wniosek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07" t="str">
        <f>IF('Wniosek 2025 r.'!C12=0,"",'Wniosek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07" t="str">
        <f>IF('Wniosek 2025 r.'!C13=0,"",'Wniosek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07" t="str">
        <f>IF('Wniosek 2025 r.'!C14=0,"",'Wniosek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194"/>
      <c r="G20" s="194"/>
      <c r="H20" s="194"/>
      <c r="I20" s="29"/>
    </row>
    <row r="21" spans="1:14" ht="15" customHeight="1" x14ac:dyDescent="0.25">
      <c r="A21" s="514" t="s">
        <v>2461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28.5" customHeight="1" x14ac:dyDescent="0.25">
      <c r="A24" s="192" t="s">
        <v>0</v>
      </c>
      <c r="B24" s="416" t="s">
        <v>23</v>
      </c>
      <c r="C24" s="356"/>
      <c r="D24" s="356"/>
      <c r="E24" s="357"/>
      <c r="F24" s="506" t="str">
        <f>IF('Wniosek 2025 r.'!F25:I25="","",'Wniosek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IF('Wniosek 2025 r.'!G26="","",'Wniosek 2025 r.'!G26)</f>
        <v/>
      </c>
      <c r="H25" s="172" t="str">
        <f>IF('Wniosek 2025 r.'!H26="","",'Wniosek 2025 r.'!H26)</f>
        <v/>
      </c>
      <c r="I25" s="172" t="str">
        <f>IF('Wniosek 2025 r.'!I26="","",'Wniosek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195" t="s">
        <v>2</v>
      </c>
      <c r="B27" s="440" t="s">
        <v>107</v>
      </c>
      <c r="C27" s="420"/>
      <c r="D27" s="420"/>
      <c r="E27" s="420"/>
      <c r="F27" s="502" t="str">
        <f>IF($F$30="","",IF('Wniosek 2025 r.'!F28:I28="","",'Wniosek 2025 r.'!F28:I28))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IF($F$30="","",IF('Wniosek 2025 r.'!F29:I29="","",'Wniosek 2025 r.'!F29:I29))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IF($F$30="","",IF('Wniosek 2025 r.'!F30:I30="","",'Wniosek 2025 r.'!F30:I30))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r.'!J32=0,"",'Wniosek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196"/>
      <c r="B36" s="197"/>
      <c r="C36" s="197"/>
      <c r="D36" s="197"/>
      <c r="E36" s="197"/>
      <c r="F36" s="197"/>
      <c r="G36" s="197"/>
      <c r="H36" s="197"/>
      <c r="I36" s="197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192" t="s">
        <v>39</v>
      </c>
      <c r="B38" s="193" t="s">
        <v>26</v>
      </c>
      <c r="C38" s="193" t="s">
        <v>41</v>
      </c>
      <c r="D38" s="193" t="s">
        <v>27</v>
      </c>
      <c r="E38" s="193" t="s">
        <v>28</v>
      </c>
      <c r="F38" s="225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192"/>
      <c r="B39" s="192">
        <v>1</v>
      </c>
      <c r="C39" s="192">
        <v>2</v>
      </c>
      <c r="D39" s="192">
        <v>3</v>
      </c>
      <c r="E39" s="192">
        <v>4</v>
      </c>
      <c r="F39" s="192">
        <v>5</v>
      </c>
      <c r="G39" s="192">
        <v>6</v>
      </c>
      <c r="H39" s="470">
        <v>7</v>
      </c>
      <c r="I39" s="471"/>
    </row>
    <row r="40" spans="1:9" s="283" customFormat="1" hidden="1" x14ac:dyDescent="0.25">
      <c r="A40" s="223" t="str">
        <f>IF($F$30="","",IF('Wniosek 2025 r.'!A40="","",'Wniosek 2025 r.'!A40))</f>
        <v/>
      </c>
      <c r="B40" s="223" t="str">
        <f>IF($F$30="","",IF('Wniosek 2025 r.'!B40="","",'Wniosek 2025 r.'!B40))</f>
        <v/>
      </c>
      <c r="C40" s="223" t="str">
        <f>IF($F$30="","",IF('Wniosek 2025 r.'!C40="","",'Wniosek 2025 r.'!C40))</f>
        <v/>
      </c>
      <c r="D40" s="223" t="str">
        <f>IF($F$30="","",IF('Wniosek 2025 r.'!D40="","",'Wniosek 2025 r.'!D40))</f>
        <v/>
      </c>
      <c r="E40" s="223" t="str">
        <f>IF($F$30="","",IF('Wniosek 2025 r.'!E40="","",'Wniosek 2025 r.'!E40))</f>
        <v/>
      </c>
      <c r="F40" s="315"/>
      <c r="G40" s="287" t="str">
        <f>IFERROR(ROUND(C165/E40,0),"")</f>
        <v/>
      </c>
      <c r="H40" s="500"/>
      <c r="I40" s="501"/>
    </row>
    <row r="41" spans="1:9" s="283" customFormat="1" hidden="1" x14ac:dyDescent="0.25">
      <c r="A41" s="223" t="str">
        <f>IF($F$30="","",IF('Wniosek 2025 r.'!A41="","",'Wniosek 2025 r.'!A41))</f>
        <v/>
      </c>
      <c r="B41" s="223" t="str">
        <f>IF($F$30="","",IF('Wniosek 2025 r.'!B41="","",'Wniosek 2025 r.'!B41))</f>
        <v/>
      </c>
      <c r="C41" s="223" t="str">
        <f>IF($F$30="","",IF('Wniosek 2025 r.'!C41="","",'Wniosek 2025 r.'!C41))</f>
        <v/>
      </c>
      <c r="D41" s="223" t="str">
        <f>IF($F$30="","",IF('Wniosek 2025 r.'!D41="","",'Wniosek 2025 r.'!D41))</f>
        <v/>
      </c>
      <c r="E41" s="223" t="str">
        <f>IF($F$30="","",IF('Wniosek 2025 r.'!E41="","",'Wniosek 2025 r.'!E41))</f>
        <v/>
      </c>
      <c r="F41" s="315"/>
      <c r="G41" s="287" t="str">
        <f t="shared" ref="G41:G104" si="0">IFERROR(ROUND(C166/E41,0),"")</f>
        <v/>
      </c>
      <c r="H41" s="500"/>
      <c r="I41" s="501"/>
    </row>
    <row r="42" spans="1:9" s="283" customFormat="1" hidden="1" x14ac:dyDescent="0.25">
      <c r="A42" s="223" t="str">
        <f>IF($F$30="","",IF('Wniosek 2025 r.'!A42="","",'Wniosek 2025 r.'!A42))</f>
        <v/>
      </c>
      <c r="B42" s="223" t="str">
        <f>IF($F$30="","",IF('Wniosek 2025 r.'!B42="","",'Wniosek 2025 r.'!B42))</f>
        <v/>
      </c>
      <c r="C42" s="223" t="str">
        <f>IF($F$30="","",IF('Wniosek 2025 r.'!C42="","",'Wniosek 2025 r.'!C42))</f>
        <v/>
      </c>
      <c r="D42" s="223" t="str">
        <f>IF($F$30="","",IF('Wniosek 2025 r.'!D42="","",'Wniosek 2025 r.'!D42))</f>
        <v/>
      </c>
      <c r="E42" s="223" t="str">
        <f>IF($F$30="","",IF('Wniosek 2025 r.'!E42="","",'Wniosek 2025 r.'!E42))</f>
        <v/>
      </c>
      <c r="F42" s="315"/>
      <c r="G42" s="287" t="str">
        <f t="shared" si="0"/>
        <v/>
      </c>
      <c r="H42" s="500"/>
      <c r="I42" s="501"/>
    </row>
    <row r="43" spans="1:9" s="283" customFormat="1" hidden="1" x14ac:dyDescent="0.25">
      <c r="A43" s="223" t="str">
        <f>IF($F$30="","",IF('Wniosek 2025 r.'!A43="","",'Wniosek 2025 r.'!A43))</f>
        <v/>
      </c>
      <c r="B43" s="223" t="str">
        <f>IF($F$30="","",IF('Wniosek 2025 r.'!B43="","",'Wniosek 2025 r.'!B43))</f>
        <v/>
      </c>
      <c r="C43" s="223" t="str">
        <f>IF($F$30="","",IF('Wniosek 2025 r.'!C43="","",'Wniosek 2025 r.'!C43))</f>
        <v/>
      </c>
      <c r="D43" s="223" t="str">
        <f>IF($F$30="","",IF('Wniosek 2025 r.'!D43="","",'Wniosek 2025 r.'!D43))</f>
        <v/>
      </c>
      <c r="E43" s="223" t="str">
        <f>IF($F$30="","",IF('Wniosek 2025 r.'!E43="","",'Wniosek 2025 r.'!E43))</f>
        <v/>
      </c>
      <c r="F43" s="315"/>
      <c r="G43" s="287" t="str">
        <f t="shared" si="0"/>
        <v/>
      </c>
      <c r="H43" s="500"/>
      <c r="I43" s="501"/>
    </row>
    <row r="44" spans="1:9" s="283" customFormat="1" hidden="1" x14ac:dyDescent="0.25">
      <c r="A44" s="223" t="str">
        <f>IF($F$30="","",IF('Wniosek 2025 r.'!A44="","",'Wniosek 2025 r.'!A44))</f>
        <v/>
      </c>
      <c r="B44" s="223" t="str">
        <f>IF($F$30="","",IF('Wniosek 2025 r.'!B44="","",'Wniosek 2025 r.'!B44))</f>
        <v/>
      </c>
      <c r="C44" s="223" t="str">
        <f>IF($F$30="","",IF('Wniosek 2025 r.'!C44="","",'Wniosek 2025 r.'!C44))</f>
        <v/>
      </c>
      <c r="D44" s="223" t="str">
        <f>IF($F$30="","",IF('Wniosek 2025 r.'!D44="","",'Wniosek 2025 r.'!D44))</f>
        <v/>
      </c>
      <c r="E44" s="223" t="str">
        <f>IF($F$30="","",IF('Wniosek 2025 r.'!E44="","",'Wniosek 2025 r.'!E44))</f>
        <v/>
      </c>
      <c r="F44" s="315"/>
      <c r="G44" s="287" t="str">
        <f t="shared" si="0"/>
        <v/>
      </c>
      <c r="H44" s="500"/>
      <c r="I44" s="501"/>
    </row>
    <row r="45" spans="1:9" s="283" customFormat="1" hidden="1" x14ac:dyDescent="0.25">
      <c r="A45" s="223" t="str">
        <f>IF($F$30="","",IF('Wniosek 2025 r.'!A45="","",'Wniosek 2025 r.'!A45))</f>
        <v/>
      </c>
      <c r="B45" s="223" t="str">
        <f>IF($F$30="","",IF('Wniosek 2025 r.'!B45="","",'Wniosek 2025 r.'!B45))</f>
        <v/>
      </c>
      <c r="C45" s="223" t="str">
        <f>IF($F$30="","",IF('Wniosek 2025 r.'!C45="","",'Wniosek 2025 r.'!C45))</f>
        <v/>
      </c>
      <c r="D45" s="223" t="str">
        <f>IF($F$30="","",IF('Wniosek 2025 r.'!D45="","",'Wniosek 2025 r.'!D45))</f>
        <v/>
      </c>
      <c r="E45" s="223" t="str">
        <f>IF($F$30="","",IF('Wniosek 2025 r.'!E45="","",'Wniosek 2025 r.'!E45))</f>
        <v/>
      </c>
      <c r="F45" s="315"/>
      <c r="G45" s="287" t="str">
        <f t="shared" si="0"/>
        <v/>
      </c>
      <c r="H45" s="500"/>
      <c r="I45" s="501"/>
    </row>
    <row r="46" spans="1:9" s="283" customFormat="1" hidden="1" x14ac:dyDescent="0.25">
      <c r="A46" s="223" t="str">
        <f>IF($F$30="","",IF('Wniosek 2025 r.'!A46="","",'Wniosek 2025 r.'!A46))</f>
        <v/>
      </c>
      <c r="B46" s="223" t="str">
        <f>IF($F$30="","",IF('Wniosek 2025 r.'!B46="","",'Wniosek 2025 r.'!B46))</f>
        <v/>
      </c>
      <c r="C46" s="223" t="str">
        <f>IF($F$30="","",IF('Wniosek 2025 r.'!C46="","",'Wniosek 2025 r.'!C46))</f>
        <v/>
      </c>
      <c r="D46" s="223" t="str">
        <f>IF($F$30="","",IF('Wniosek 2025 r.'!D46="","",'Wniosek 2025 r.'!D46))</f>
        <v/>
      </c>
      <c r="E46" s="223" t="str">
        <f>IF($F$30="","",IF('Wniosek 2025 r.'!E46="","",'Wniosek 2025 r.'!E46))</f>
        <v/>
      </c>
      <c r="F46" s="315"/>
      <c r="G46" s="287" t="str">
        <f t="shared" si="0"/>
        <v/>
      </c>
      <c r="H46" s="500"/>
      <c r="I46" s="501"/>
    </row>
    <row r="47" spans="1:9" s="283" customFormat="1" hidden="1" x14ac:dyDescent="0.25">
      <c r="A47" s="223" t="str">
        <f>IF($F$30="","",IF('Wniosek 2025 r.'!A47="","",'Wniosek 2025 r.'!A47))</f>
        <v/>
      </c>
      <c r="B47" s="223" t="str">
        <f>IF($F$30="","",IF('Wniosek 2025 r.'!B47="","",'Wniosek 2025 r.'!B47))</f>
        <v/>
      </c>
      <c r="C47" s="223" t="str">
        <f>IF($F$30="","",IF('Wniosek 2025 r.'!C47="","",'Wniosek 2025 r.'!C47))</f>
        <v/>
      </c>
      <c r="D47" s="223" t="str">
        <f>IF($F$30="","",IF('Wniosek 2025 r.'!D47="","",'Wniosek 2025 r.'!D47))</f>
        <v/>
      </c>
      <c r="E47" s="223" t="str">
        <f>IF($F$30="","",IF('Wniosek 2025 r.'!E47="","",'Wniosek 2025 r.'!E47))</f>
        <v/>
      </c>
      <c r="F47" s="315"/>
      <c r="G47" s="287" t="str">
        <f t="shared" si="0"/>
        <v/>
      </c>
      <c r="H47" s="500"/>
      <c r="I47" s="501"/>
    </row>
    <row r="48" spans="1:9" s="283" customFormat="1" hidden="1" x14ac:dyDescent="0.25">
      <c r="A48" s="223" t="str">
        <f>IF($F$30="","",IF('Wniosek 2025 r.'!A48="","",'Wniosek 2025 r.'!A48))</f>
        <v/>
      </c>
      <c r="B48" s="223" t="str">
        <f>IF($F$30="","",IF('Wniosek 2025 r.'!B48="","",'Wniosek 2025 r.'!B48))</f>
        <v/>
      </c>
      <c r="C48" s="223" t="str">
        <f>IF($F$30="","",IF('Wniosek 2025 r.'!C48="","",'Wniosek 2025 r.'!C48))</f>
        <v/>
      </c>
      <c r="D48" s="223" t="str">
        <f>IF($F$30="","",IF('Wniosek 2025 r.'!D48="","",'Wniosek 2025 r.'!D48))</f>
        <v/>
      </c>
      <c r="E48" s="223" t="str">
        <f>IF($F$30="","",IF('Wniosek 2025 r.'!E48="","",'Wniosek 2025 r.'!E48))</f>
        <v/>
      </c>
      <c r="F48" s="315"/>
      <c r="G48" s="287" t="str">
        <f t="shared" si="0"/>
        <v/>
      </c>
      <c r="H48" s="500"/>
      <c r="I48" s="501"/>
    </row>
    <row r="49" spans="1:9" s="283" customFormat="1" hidden="1" x14ac:dyDescent="0.25">
      <c r="A49" s="223" t="str">
        <f>IF($F$30="","",IF('Wniosek 2025 r.'!A49="","",'Wniosek 2025 r.'!A49))</f>
        <v/>
      </c>
      <c r="B49" s="223" t="str">
        <f>IF($F$30="","",IF('Wniosek 2025 r.'!B49="","",'Wniosek 2025 r.'!B49))</f>
        <v/>
      </c>
      <c r="C49" s="223" t="str">
        <f>IF($F$30="","",IF('Wniosek 2025 r.'!C49="","",'Wniosek 2025 r.'!C49))</f>
        <v/>
      </c>
      <c r="D49" s="223" t="str">
        <f>IF($F$30="","",IF('Wniosek 2025 r.'!D49="","",'Wniosek 2025 r.'!D49))</f>
        <v/>
      </c>
      <c r="E49" s="223" t="str">
        <f>IF($F$30="","",IF('Wniosek 2025 r.'!E49="","",'Wniosek 2025 r.'!E49))</f>
        <v/>
      </c>
      <c r="F49" s="315"/>
      <c r="G49" s="287" t="str">
        <f t="shared" si="0"/>
        <v/>
      </c>
      <c r="H49" s="500"/>
      <c r="I49" s="501"/>
    </row>
    <row r="50" spans="1:9" s="283" customFormat="1" hidden="1" x14ac:dyDescent="0.25">
      <c r="A50" s="223" t="str">
        <f>IF($F$30="","",IF('Wniosek 2025 r.'!A50="","",'Wniosek 2025 r.'!A50))</f>
        <v/>
      </c>
      <c r="B50" s="223" t="str">
        <f>IF($F$30="","",IF('Wniosek 2025 r.'!B50="","",'Wniosek 2025 r.'!B50))</f>
        <v/>
      </c>
      <c r="C50" s="223" t="str">
        <f>IF($F$30="","",IF('Wniosek 2025 r.'!C50="","",'Wniosek 2025 r.'!C50))</f>
        <v/>
      </c>
      <c r="D50" s="223" t="str">
        <f>IF($F$30="","",IF('Wniosek 2025 r.'!D50="","",'Wniosek 2025 r.'!D50))</f>
        <v/>
      </c>
      <c r="E50" s="223" t="str">
        <f>IF($F$30="","",IF('Wniosek 2025 r.'!E50="","",'Wniosek 2025 r.'!E50))</f>
        <v/>
      </c>
      <c r="F50" s="315"/>
      <c r="G50" s="287" t="str">
        <f t="shared" si="0"/>
        <v/>
      </c>
      <c r="H50" s="500"/>
      <c r="I50" s="501"/>
    </row>
    <row r="51" spans="1:9" s="283" customFormat="1" hidden="1" x14ac:dyDescent="0.25">
      <c r="A51" s="223" t="str">
        <f>IF($F$30="","",IF('Wniosek 2025 r.'!A51="","",'Wniosek 2025 r.'!A51))</f>
        <v/>
      </c>
      <c r="B51" s="223" t="str">
        <f>IF($F$30="","",IF('Wniosek 2025 r.'!B51="","",'Wniosek 2025 r.'!B51))</f>
        <v/>
      </c>
      <c r="C51" s="223" t="str">
        <f>IF($F$30="","",IF('Wniosek 2025 r.'!C51="","",'Wniosek 2025 r.'!C51))</f>
        <v/>
      </c>
      <c r="D51" s="223" t="str">
        <f>IF($F$30="","",IF('Wniosek 2025 r.'!D51="","",'Wniosek 2025 r.'!D51))</f>
        <v/>
      </c>
      <c r="E51" s="223" t="str">
        <f>IF($F$30="","",IF('Wniosek 2025 r.'!E51="","",'Wniosek 2025 r.'!E51))</f>
        <v/>
      </c>
      <c r="F51" s="315"/>
      <c r="G51" s="287" t="str">
        <f t="shared" si="0"/>
        <v/>
      </c>
      <c r="H51" s="500"/>
      <c r="I51" s="501"/>
    </row>
    <row r="52" spans="1:9" s="283" customFormat="1" hidden="1" x14ac:dyDescent="0.25">
      <c r="A52" s="223" t="str">
        <f>IF($F$30="","",IF('Wniosek 2025 r.'!A52="","",'Wniosek 2025 r.'!A52))</f>
        <v/>
      </c>
      <c r="B52" s="223" t="str">
        <f>IF($F$30="","",IF('Wniosek 2025 r.'!B52="","",'Wniosek 2025 r.'!B52))</f>
        <v/>
      </c>
      <c r="C52" s="223" t="str">
        <f>IF($F$30="","",IF('Wniosek 2025 r.'!C52="","",'Wniosek 2025 r.'!C52))</f>
        <v/>
      </c>
      <c r="D52" s="223" t="str">
        <f>IF($F$30="","",IF('Wniosek 2025 r.'!D52="","",'Wniosek 2025 r.'!D52))</f>
        <v/>
      </c>
      <c r="E52" s="223" t="str">
        <f>IF($F$30="","",IF('Wniosek 2025 r.'!E52="","",'Wniosek 2025 r.'!E52))</f>
        <v/>
      </c>
      <c r="F52" s="315"/>
      <c r="G52" s="287" t="str">
        <f t="shared" si="0"/>
        <v/>
      </c>
      <c r="H52" s="500"/>
      <c r="I52" s="501"/>
    </row>
    <row r="53" spans="1:9" s="283" customFormat="1" hidden="1" x14ac:dyDescent="0.25">
      <c r="A53" s="223" t="str">
        <f>IF($F$30="","",IF('Wniosek 2025 r.'!A53="","",'Wniosek 2025 r.'!A53))</f>
        <v/>
      </c>
      <c r="B53" s="223" t="str">
        <f>IF($F$30="","",IF('Wniosek 2025 r.'!B53="","",'Wniosek 2025 r.'!B53))</f>
        <v/>
      </c>
      <c r="C53" s="223" t="str">
        <f>IF($F$30="","",IF('Wniosek 2025 r.'!C53="","",'Wniosek 2025 r.'!C53))</f>
        <v/>
      </c>
      <c r="D53" s="223" t="str">
        <f>IF($F$30="","",IF('Wniosek 2025 r.'!D53="","",'Wniosek 2025 r.'!D53))</f>
        <v/>
      </c>
      <c r="E53" s="223" t="str">
        <f>IF($F$30="","",IF('Wniosek 2025 r.'!E53="","",'Wniosek 2025 r.'!E53))</f>
        <v/>
      </c>
      <c r="F53" s="315"/>
      <c r="G53" s="287" t="str">
        <f t="shared" si="0"/>
        <v/>
      </c>
      <c r="H53" s="500"/>
      <c r="I53" s="501"/>
    </row>
    <row r="54" spans="1:9" s="283" customFormat="1" hidden="1" x14ac:dyDescent="0.25">
      <c r="A54" s="223" t="str">
        <f>IF($F$30="","",IF('Wniosek 2025 r.'!A54="","",'Wniosek 2025 r.'!A54))</f>
        <v/>
      </c>
      <c r="B54" s="223" t="str">
        <f>IF($F$30="","",IF('Wniosek 2025 r.'!B54="","",'Wniosek 2025 r.'!B54))</f>
        <v/>
      </c>
      <c r="C54" s="223" t="str">
        <f>IF($F$30="","",IF('Wniosek 2025 r.'!C54="","",'Wniosek 2025 r.'!C54))</f>
        <v/>
      </c>
      <c r="D54" s="223" t="str">
        <f>IF($F$30="","",IF('Wniosek 2025 r.'!D54="","",'Wniosek 2025 r.'!D54))</f>
        <v/>
      </c>
      <c r="E54" s="223" t="str">
        <f>IF($F$30="","",IF('Wniosek 2025 r.'!E54="","",'Wniosek 2025 r.'!E54))</f>
        <v/>
      </c>
      <c r="F54" s="315"/>
      <c r="G54" s="287" t="str">
        <f t="shared" si="0"/>
        <v/>
      </c>
      <c r="H54" s="500"/>
      <c r="I54" s="501"/>
    </row>
    <row r="55" spans="1:9" s="283" customFormat="1" hidden="1" x14ac:dyDescent="0.25">
      <c r="A55" s="223" t="str">
        <f>IF($F$30="","",IF('Wniosek 2025 r.'!A55="","",'Wniosek 2025 r.'!A55))</f>
        <v/>
      </c>
      <c r="B55" s="223" t="str">
        <f>IF($F$30="","",IF('Wniosek 2025 r.'!B55="","",'Wniosek 2025 r.'!B55))</f>
        <v/>
      </c>
      <c r="C55" s="223" t="str">
        <f>IF($F$30="","",IF('Wniosek 2025 r.'!C55="","",'Wniosek 2025 r.'!C55))</f>
        <v/>
      </c>
      <c r="D55" s="223" t="str">
        <f>IF($F$30="","",IF('Wniosek 2025 r.'!D55="","",'Wniosek 2025 r.'!D55))</f>
        <v/>
      </c>
      <c r="E55" s="223" t="str">
        <f>IF($F$30="","",IF('Wniosek 2025 r.'!E55="","",'Wniosek 2025 r.'!E55))</f>
        <v/>
      </c>
      <c r="F55" s="315"/>
      <c r="G55" s="287" t="str">
        <f t="shared" si="0"/>
        <v/>
      </c>
      <c r="H55" s="500"/>
      <c r="I55" s="501"/>
    </row>
    <row r="56" spans="1:9" s="283" customFormat="1" hidden="1" x14ac:dyDescent="0.25">
      <c r="A56" s="223" t="str">
        <f>IF($F$30="","",IF('Wniosek 2025 r.'!A56="","",'Wniosek 2025 r.'!A56))</f>
        <v/>
      </c>
      <c r="B56" s="223" t="str">
        <f>IF($F$30="","",IF('Wniosek 2025 r.'!B56="","",'Wniosek 2025 r.'!B56))</f>
        <v/>
      </c>
      <c r="C56" s="223" t="str">
        <f>IF($F$30="","",IF('Wniosek 2025 r.'!C56="","",'Wniosek 2025 r.'!C56))</f>
        <v/>
      </c>
      <c r="D56" s="223" t="str">
        <f>IF($F$30="","",IF('Wniosek 2025 r.'!D56="","",'Wniosek 2025 r.'!D56))</f>
        <v/>
      </c>
      <c r="E56" s="223" t="str">
        <f>IF($F$30="","",IF('Wniosek 2025 r.'!E56="","",'Wniosek 2025 r.'!E56))</f>
        <v/>
      </c>
      <c r="F56" s="315"/>
      <c r="G56" s="287" t="str">
        <f t="shared" si="0"/>
        <v/>
      </c>
      <c r="H56" s="500"/>
      <c r="I56" s="501"/>
    </row>
    <row r="57" spans="1:9" s="283" customFormat="1" hidden="1" x14ac:dyDescent="0.25">
      <c r="A57" s="223" t="str">
        <f>IF($F$30="","",IF('Wniosek 2025 r.'!A57="","",'Wniosek 2025 r.'!A57))</f>
        <v/>
      </c>
      <c r="B57" s="223" t="str">
        <f>IF($F$30="","",IF('Wniosek 2025 r.'!B57="","",'Wniosek 2025 r.'!B57))</f>
        <v/>
      </c>
      <c r="C57" s="223" t="str">
        <f>IF($F$30="","",IF('Wniosek 2025 r.'!C57="","",'Wniosek 2025 r.'!C57))</f>
        <v/>
      </c>
      <c r="D57" s="223" t="str">
        <f>IF($F$30="","",IF('Wniosek 2025 r.'!D57="","",'Wniosek 2025 r.'!D57))</f>
        <v/>
      </c>
      <c r="E57" s="223" t="str">
        <f>IF($F$30="","",IF('Wniosek 2025 r.'!E57="","",'Wniosek 2025 r.'!E57))</f>
        <v/>
      </c>
      <c r="F57" s="315"/>
      <c r="G57" s="287" t="str">
        <f t="shared" si="0"/>
        <v/>
      </c>
      <c r="H57" s="500"/>
      <c r="I57" s="501"/>
    </row>
    <row r="58" spans="1:9" s="283" customFormat="1" hidden="1" x14ac:dyDescent="0.25">
      <c r="A58" s="223" t="str">
        <f>IF($F$30="","",IF('Wniosek 2025 r.'!A58="","",'Wniosek 2025 r.'!A58))</f>
        <v/>
      </c>
      <c r="B58" s="223" t="str">
        <f>IF($F$30="","",IF('Wniosek 2025 r.'!B58="","",'Wniosek 2025 r.'!B58))</f>
        <v/>
      </c>
      <c r="C58" s="223" t="str">
        <f>IF($F$30="","",IF('Wniosek 2025 r.'!C58="","",'Wniosek 2025 r.'!C58))</f>
        <v/>
      </c>
      <c r="D58" s="223" t="str">
        <f>IF($F$30="","",IF('Wniosek 2025 r.'!D58="","",'Wniosek 2025 r.'!D58))</f>
        <v/>
      </c>
      <c r="E58" s="223" t="str">
        <f>IF($F$30="","",IF('Wniosek 2025 r.'!E58="","",'Wniosek 2025 r.'!E58))</f>
        <v/>
      </c>
      <c r="F58" s="315"/>
      <c r="G58" s="287" t="str">
        <f t="shared" si="0"/>
        <v/>
      </c>
      <c r="H58" s="500"/>
      <c r="I58" s="501"/>
    </row>
    <row r="59" spans="1:9" s="283" customFormat="1" hidden="1" x14ac:dyDescent="0.25">
      <c r="A59" s="223" t="str">
        <f>IF($F$30="","",IF('Wniosek 2025 r.'!A59="","",'Wniosek 2025 r.'!A59))</f>
        <v/>
      </c>
      <c r="B59" s="223" t="str">
        <f>IF($F$30="","",IF('Wniosek 2025 r.'!B59="","",'Wniosek 2025 r.'!B59))</f>
        <v/>
      </c>
      <c r="C59" s="223" t="str">
        <f>IF($F$30="","",IF('Wniosek 2025 r.'!C59="","",'Wniosek 2025 r.'!C59))</f>
        <v/>
      </c>
      <c r="D59" s="223" t="str">
        <f>IF($F$30="","",IF('Wniosek 2025 r.'!D59="","",'Wniosek 2025 r.'!D59))</f>
        <v/>
      </c>
      <c r="E59" s="223" t="str">
        <f>IF($F$30="","",IF('Wniosek 2025 r.'!E59="","",'Wniosek 2025 r.'!E59))</f>
        <v/>
      </c>
      <c r="F59" s="315"/>
      <c r="G59" s="287" t="str">
        <f t="shared" si="0"/>
        <v/>
      </c>
      <c r="H59" s="500"/>
      <c r="I59" s="501"/>
    </row>
    <row r="60" spans="1:9" s="283" customFormat="1" hidden="1" x14ac:dyDescent="0.25">
      <c r="A60" s="223" t="str">
        <f>IF($F$30="","",IF('Wniosek 2025 r.'!A60="","",'Wniosek 2025 r.'!A60))</f>
        <v/>
      </c>
      <c r="B60" s="223" t="str">
        <f>IF($F$30="","",IF('Wniosek 2025 r.'!B60="","",'Wniosek 2025 r.'!B60))</f>
        <v/>
      </c>
      <c r="C60" s="223" t="str">
        <f>IF($F$30="","",IF('Wniosek 2025 r.'!C60="","",'Wniosek 2025 r.'!C60))</f>
        <v/>
      </c>
      <c r="D60" s="223" t="str">
        <f>IF($F$30="","",IF('Wniosek 2025 r.'!D60="","",'Wniosek 2025 r.'!D60))</f>
        <v/>
      </c>
      <c r="E60" s="223" t="str">
        <f>IF($F$30="","",IF('Wniosek 2025 r.'!E60="","",'Wniosek 2025 r.'!E60))</f>
        <v/>
      </c>
      <c r="F60" s="315"/>
      <c r="G60" s="287" t="str">
        <f t="shared" si="0"/>
        <v/>
      </c>
      <c r="H60" s="500"/>
      <c r="I60" s="501"/>
    </row>
    <row r="61" spans="1:9" s="283" customFormat="1" hidden="1" x14ac:dyDescent="0.25">
      <c r="A61" s="223" t="str">
        <f>IF($F$30="","",IF('Wniosek 2025 r.'!A61="","",'Wniosek 2025 r.'!A61))</f>
        <v/>
      </c>
      <c r="B61" s="223" t="str">
        <f>IF($F$30="","",IF('Wniosek 2025 r.'!B61="","",'Wniosek 2025 r.'!B61))</f>
        <v/>
      </c>
      <c r="C61" s="223" t="str">
        <f>IF($F$30="","",IF('Wniosek 2025 r.'!C61="","",'Wniosek 2025 r.'!C61))</f>
        <v/>
      </c>
      <c r="D61" s="223" t="str">
        <f>IF($F$30="","",IF('Wniosek 2025 r.'!D61="","",'Wniosek 2025 r.'!D61))</f>
        <v/>
      </c>
      <c r="E61" s="223" t="str">
        <f>IF($F$30="","",IF('Wniosek 2025 r.'!E61="","",'Wniosek 2025 r.'!E61))</f>
        <v/>
      </c>
      <c r="F61" s="315"/>
      <c r="G61" s="287" t="str">
        <f t="shared" si="0"/>
        <v/>
      </c>
      <c r="H61" s="500"/>
      <c r="I61" s="501"/>
    </row>
    <row r="62" spans="1:9" s="283" customFormat="1" hidden="1" x14ac:dyDescent="0.25">
      <c r="A62" s="223" t="str">
        <f>IF($F$30="","",IF('Wniosek 2025 r.'!A62="","",'Wniosek 2025 r.'!A62))</f>
        <v/>
      </c>
      <c r="B62" s="223" t="str">
        <f>IF($F$30="","",IF('Wniosek 2025 r.'!B62="","",'Wniosek 2025 r.'!B62))</f>
        <v/>
      </c>
      <c r="C62" s="223" t="str">
        <f>IF($F$30="","",IF('Wniosek 2025 r.'!C62="","",'Wniosek 2025 r.'!C62))</f>
        <v/>
      </c>
      <c r="D62" s="223" t="str">
        <f>IF($F$30="","",IF('Wniosek 2025 r.'!D62="","",'Wniosek 2025 r.'!D62))</f>
        <v/>
      </c>
      <c r="E62" s="223" t="str">
        <f>IF($F$30="","",IF('Wniosek 2025 r.'!E62="","",'Wniosek 2025 r.'!E62))</f>
        <v/>
      </c>
      <c r="F62" s="315"/>
      <c r="G62" s="287" t="str">
        <f t="shared" si="0"/>
        <v/>
      </c>
      <c r="H62" s="500"/>
      <c r="I62" s="501"/>
    </row>
    <row r="63" spans="1:9" s="283" customFormat="1" hidden="1" x14ac:dyDescent="0.25">
      <c r="A63" s="223" t="str">
        <f>IF($F$30="","",IF('Wniosek 2025 r.'!A63="","",'Wniosek 2025 r.'!A63))</f>
        <v/>
      </c>
      <c r="B63" s="223" t="str">
        <f>IF($F$30="","",IF('Wniosek 2025 r.'!B63="","",'Wniosek 2025 r.'!B63))</f>
        <v/>
      </c>
      <c r="C63" s="223" t="str">
        <f>IF($F$30="","",IF('Wniosek 2025 r.'!C63="","",'Wniosek 2025 r.'!C63))</f>
        <v/>
      </c>
      <c r="D63" s="223" t="str">
        <f>IF($F$30="","",IF('Wniosek 2025 r.'!D63="","",'Wniosek 2025 r.'!D63))</f>
        <v/>
      </c>
      <c r="E63" s="223" t="str">
        <f>IF($F$30="","",IF('Wniosek 2025 r.'!E63="","",'Wniosek 2025 r.'!E63))</f>
        <v/>
      </c>
      <c r="F63" s="315"/>
      <c r="G63" s="287" t="str">
        <f t="shared" si="0"/>
        <v/>
      </c>
      <c r="H63" s="500"/>
      <c r="I63" s="501"/>
    </row>
    <row r="64" spans="1:9" s="283" customFormat="1" hidden="1" x14ac:dyDescent="0.25">
      <c r="A64" s="223" t="str">
        <f>IF($F$30="","",IF('Wniosek 2025 r.'!A64="","",'Wniosek 2025 r.'!A64))</f>
        <v/>
      </c>
      <c r="B64" s="223" t="str">
        <f>IF($F$30="","",IF('Wniosek 2025 r.'!B64="","",'Wniosek 2025 r.'!B64))</f>
        <v/>
      </c>
      <c r="C64" s="223" t="str">
        <f>IF($F$30="","",IF('Wniosek 2025 r.'!C64="","",'Wniosek 2025 r.'!C64))</f>
        <v/>
      </c>
      <c r="D64" s="223" t="str">
        <f>IF($F$30="","",IF('Wniosek 2025 r.'!D64="","",'Wniosek 2025 r.'!D64))</f>
        <v/>
      </c>
      <c r="E64" s="223" t="str">
        <f>IF($F$30="","",IF('Wniosek 2025 r.'!E64="","",'Wniosek 2025 r.'!E64))</f>
        <v/>
      </c>
      <c r="F64" s="315"/>
      <c r="G64" s="287" t="str">
        <f t="shared" si="0"/>
        <v/>
      </c>
      <c r="H64" s="500"/>
      <c r="I64" s="501"/>
    </row>
    <row r="65" spans="1:9" s="283" customFormat="1" hidden="1" x14ac:dyDescent="0.25">
      <c r="A65" s="223" t="str">
        <f>IF($F$30="","",IF('Wniosek 2025 r.'!A65="","",'Wniosek 2025 r.'!A65))</f>
        <v/>
      </c>
      <c r="B65" s="223" t="str">
        <f>IF($F$30="","",IF('Wniosek 2025 r.'!B65="","",'Wniosek 2025 r.'!B65))</f>
        <v/>
      </c>
      <c r="C65" s="223" t="str">
        <f>IF($F$30="","",IF('Wniosek 2025 r.'!C65="","",'Wniosek 2025 r.'!C65))</f>
        <v/>
      </c>
      <c r="D65" s="223" t="str">
        <f>IF($F$30="","",IF('Wniosek 2025 r.'!D65="","",'Wniosek 2025 r.'!D65))</f>
        <v/>
      </c>
      <c r="E65" s="223" t="str">
        <f>IF($F$30="","",IF('Wniosek 2025 r.'!E65="","",'Wniosek 2025 r.'!E65))</f>
        <v/>
      </c>
      <c r="F65" s="315"/>
      <c r="G65" s="287" t="str">
        <f t="shared" si="0"/>
        <v/>
      </c>
      <c r="H65" s="500"/>
      <c r="I65" s="501"/>
    </row>
    <row r="66" spans="1:9" s="283" customFormat="1" hidden="1" x14ac:dyDescent="0.25">
      <c r="A66" s="223" t="str">
        <f>IF($F$30="","",IF('Wniosek 2025 r.'!A66="","",'Wniosek 2025 r.'!A66))</f>
        <v/>
      </c>
      <c r="B66" s="223" t="str">
        <f>IF($F$30="","",IF('Wniosek 2025 r.'!B66="","",'Wniosek 2025 r.'!B66))</f>
        <v/>
      </c>
      <c r="C66" s="223" t="str">
        <f>IF($F$30="","",IF('Wniosek 2025 r.'!C66="","",'Wniosek 2025 r.'!C66))</f>
        <v/>
      </c>
      <c r="D66" s="223" t="str">
        <f>IF($F$30="","",IF('Wniosek 2025 r.'!D66="","",'Wniosek 2025 r.'!D66))</f>
        <v/>
      </c>
      <c r="E66" s="223" t="str">
        <f>IF($F$30="","",IF('Wniosek 2025 r.'!E66="","",'Wniosek 2025 r.'!E66))</f>
        <v/>
      </c>
      <c r="F66" s="315"/>
      <c r="G66" s="287" t="str">
        <f t="shared" si="0"/>
        <v/>
      </c>
      <c r="H66" s="500"/>
      <c r="I66" s="501"/>
    </row>
    <row r="67" spans="1:9" s="283" customFormat="1" hidden="1" x14ac:dyDescent="0.25">
      <c r="A67" s="223" t="str">
        <f>IF($F$30="","",IF('Wniosek 2025 r.'!A67="","",'Wniosek 2025 r.'!A67))</f>
        <v/>
      </c>
      <c r="B67" s="223" t="str">
        <f>IF($F$30="","",IF('Wniosek 2025 r.'!B67="","",'Wniosek 2025 r.'!B67))</f>
        <v/>
      </c>
      <c r="C67" s="223" t="str">
        <f>IF($F$30="","",IF('Wniosek 2025 r.'!C67="","",'Wniosek 2025 r.'!C67))</f>
        <v/>
      </c>
      <c r="D67" s="223" t="str">
        <f>IF($F$30="","",IF('Wniosek 2025 r.'!D67="","",'Wniosek 2025 r.'!D67))</f>
        <v/>
      </c>
      <c r="E67" s="223" t="str">
        <f>IF($F$30="","",IF('Wniosek 2025 r.'!E67="","",'Wniosek 2025 r.'!E67))</f>
        <v/>
      </c>
      <c r="F67" s="315"/>
      <c r="G67" s="287" t="str">
        <f t="shared" si="0"/>
        <v/>
      </c>
      <c r="H67" s="500"/>
      <c r="I67" s="501"/>
    </row>
    <row r="68" spans="1:9" s="283" customFormat="1" hidden="1" x14ac:dyDescent="0.25">
      <c r="A68" s="223" t="str">
        <f>IF($F$30="","",IF('Wniosek 2025 r.'!A68="","",'Wniosek 2025 r.'!A68))</f>
        <v/>
      </c>
      <c r="B68" s="223" t="str">
        <f>IF($F$30="","",IF('Wniosek 2025 r.'!B68="","",'Wniosek 2025 r.'!B68))</f>
        <v/>
      </c>
      <c r="C68" s="223" t="str">
        <f>IF($F$30="","",IF('Wniosek 2025 r.'!C68="","",'Wniosek 2025 r.'!C68))</f>
        <v/>
      </c>
      <c r="D68" s="223" t="str">
        <f>IF($F$30="","",IF('Wniosek 2025 r.'!D68="","",'Wniosek 2025 r.'!D68))</f>
        <v/>
      </c>
      <c r="E68" s="223" t="str">
        <f>IF($F$30="","",IF('Wniosek 2025 r.'!E68="","",'Wniosek 2025 r.'!E68))</f>
        <v/>
      </c>
      <c r="F68" s="315"/>
      <c r="G68" s="287" t="str">
        <f t="shared" si="0"/>
        <v/>
      </c>
      <c r="H68" s="500"/>
      <c r="I68" s="501"/>
    </row>
    <row r="69" spans="1:9" s="283" customFormat="1" hidden="1" x14ac:dyDescent="0.25">
      <c r="A69" s="223" t="str">
        <f>IF($F$30="","",IF('Wniosek 2025 r.'!A69="","",'Wniosek 2025 r.'!A69))</f>
        <v/>
      </c>
      <c r="B69" s="223" t="str">
        <f>IF($F$30="","",IF('Wniosek 2025 r.'!B69="","",'Wniosek 2025 r.'!B69))</f>
        <v/>
      </c>
      <c r="C69" s="223" t="str">
        <f>IF($F$30="","",IF('Wniosek 2025 r.'!C69="","",'Wniosek 2025 r.'!C69))</f>
        <v/>
      </c>
      <c r="D69" s="223" t="str">
        <f>IF($F$30="","",IF('Wniosek 2025 r.'!D69="","",'Wniosek 2025 r.'!D69))</f>
        <v/>
      </c>
      <c r="E69" s="223" t="str">
        <f>IF($F$30="","",IF('Wniosek 2025 r.'!E69="","",'Wniosek 2025 r.'!E69))</f>
        <v/>
      </c>
      <c r="F69" s="315"/>
      <c r="G69" s="287" t="str">
        <f t="shared" si="0"/>
        <v/>
      </c>
      <c r="H69" s="500"/>
      <c r="I69" s="501"/>
    </row>
    <row r="70" spans="1:9" s="283" customFormat="1" hidden="1" x14ac:dyDescent="0.25">
      <c r="A70" s="223" t="str">
        <f>IF($F$30="","",IF('Wniosek 2025 r.'!A70="","",'Wniosek 2025 r.'!A70))</f>
        <v/>
      </c>
      <c r="B70" s="223" t="str">
        <f>IF($F$30="","",IF('Wniosek 2025 r.'!B70="","",'Wniosek 2025 r.'!B70))</f>
        <v/>
      </c>
      <c r="C70" s="223" t="str">
        <f>IF($F$30="","",IF('Wniosek 2025 r.'!C70="","",'Wniosek 2025 r.'!C70))</f>
        <v/>
      </c>
      <c r="D70" s="223" t="str">
        <f>IF($F$30="","",IF('Wniosek 2025 r.'!D70="","",'Wniosek 2025 r.'!D70))</f>
        <v/>
      </c>
      <c r="E70" s="223" t="str">
        <f>IF($F$30="","",IF('Wniosek 2025 r.'!E70="","",'Wniosek 2025 r.'!E70))</f>
        <v/>
      </c>
      <c r="F70" s="315"/>
      <c r="G70" s="287" t="str">
        <f t="shared" si="0"/>
        <v/>
      </c>
      <c r="H70" s="500"/>
      <c r="I70" s="501"/>
    </row>
    <row r="71" spans="1:9" s="283" customFormat="1" hidden="1" x14ac:dyDescent="0.25">
      <c r="A71" s="223" t="str">
        <f>IF($F$30="","",IF('Wniosek 2025 r.'!A71="","",'Wniosek 2025 r.'!A71))</f>
        <v/>
      </c>
      <c r="B71" s="223" t="str">
        <f>IF($F$30="","",IF('Wniosek 2025 r.'!B71="","",'Wniosek 2025 r.'!B71))</f>
        <v/>
      </c>
      <c r="C71" s="223" t="str">
        <f>IF($F$30="","",IF('Wniosek 2025 r.'!C71="","",'Wniosek 2025 r.'!C71))</f>
        <v/>
      </c>
      <c r="D71" s="223" t="str">
        <f>IF($F$30="","",IF('Wniosek 2025 r.'!D71="","",'Wniosek 2025 r.'!D71))</f>
        <v/>
      </c>
      <c r="E71" s="223" t="str">
        <f>IF($F$30="","",IF('Wniosek 2025 r.'!E71="","",'Wniosek 2025 r.'!E71))</f>
        <v/>
      </c>
      <c r="F71" s="315"/>
      <c r="G71" s="287" t="str">
        <f t="shared" si="0"/>
        <v/>
      </c>
      <c r="H71" s="500"/>
      <c r="I71" s="501"/>
    </row>
    <row r="72" spans="1:9" s="283" customFormat="1" hidden="1" x14ac:dyDescent="0.25">
      <c r="A72" s="223" t="str">
        <f>IF($F$30="","",IF('Wniosek 2025 r.'!A72="","",'Wniosek 2025 r.'!A72))</f>
        <v/>
      </c>
      <c r="B72" s="223" t="str">
        <f>IF($F$30="","",IF('Wniosek 2025 r.'!B72="","",'Wniosek 2025 r.'!B72))</f>
        <v/>
      </c>
      <c r="C72" s="223" t="str">
        <f>IF($F$30="","",IF('Wniosek 2025 r.'!C72="","",'Wniosek 2025 r.'!C72))</f>
        <v/>
      </c>
      <c r="D72" s="223" t="str">
        <f>IF($F$30="","",IF('Wniosek 2025 r.'!D72="","",'Wniosek 2025 r.'!D72))</f>
        <v/>
      </c>
      <c r="E72" s="223" t="str">
        <f>IF($F$30="","",IF('Wniosek 2025 r.'!E72="","",'Wniosek 2025 r.'!E72))</f>
        <v/>
      </c>
      <c r="F72" s="315"/>
      <c r="G72" s="287" t="str">
        <f t="shared" si="0"/>
        <v/>
      </c>
      <c r="H72" s="500"/>
      <c r="I72" s="501"/>
    </row>
    <row r="73" spans="1:9" s="283" customFormat="1" hidden="1" x14ac:dyDescent="0.25">
      <c r="A73" s="223" t="str">
        <f>IF($F$30="","",IF('Wniosek 2025 r.'!A73="","",'Wniosek 2025 r.'!A73))</f>
        <v/>
      </c>
      <c r="B73" s="223" t="str">
        <f>IF($F$30="","",IF('Wniosek 2025 r.'!B73="","",'Wniosek 2025 r.'!B73))</f>
        <v/>
      </c>
      <c r="C73" s="223" t="str">
        <f>IF($F$30="","",IF('Wniosek 2025 r.'!C73="","",'Wniosek 2025 r.'!C73))</f>
        <v/>
      </c>
      <c r="D73" s="223" t="str">
        <f>IF($F$30="","",IF('Wniosek 2025 r.'!D73="","",'Wniosek 2025 r.'!D73))</f>
        <v/>
      </c>
      <c r="E73" s="223" t="str">
        <f>IF($F$30="","",IF('Wniosek 2025 r.'!E73="","",'Wniosek 2025 r.'!E73))</f>
        <v/>
      </c>
      <c r="F73" s="315"/>
      <c r="G73" s="287" t="str">
        <f t="shared" si="0"/>
        <v/>
      </c>
      <c r="H73" s="500"/>
      <c r="I73" s="501"/>
    </row>
    <row r="74" spans="1:9" s="283" customFormat="1" hidden="1" x14ac:dyDescent="0.25">
      <c r="A74" s="223" t="str">
        <f>IF($F$30="","",IF('Wniosek 2025 r.'!A74="","",'Wniosek 2025 r.'!A74))</f>
        <v/>
      </c>
      <c r="B74" s="223" t="str">
        <f>IF($F$30="","",IF('Wniosek 2025 r.'!B74="","",'Wniosek 2025 r.'!B74))</f>
        <v/>
      </c>
      <c r="C74" s="223" t="str">
        <f>IF($F$30="","",IF('Wniosek 2025 r.'!C74="","",'Wniosek 2025 r.'!C74))</f>
        <v/>
      </c>
      <c r="D74" s="223" t="str">
        <f>IF($F$30="","",IF('Wniosek 2025 r.'!D74="","",'Wniosek 2025 r.'!D74))</f>
        <v/>
      </c>
      <c r="E74" s="223" t="str">
        <f>IF($F$30="","",IF('Wniosek 2025 r.'!E74="","",'Wniosek 2025 r.'!E74))</f>
        <v/>
      </c>
      <c r="F74" s="315"/>
      <c r="G74" s="287" t="str">
        <f t="shared" si="0"/>
        <v/>
      </c>
      <c r="H74" s="500"/>
      <c r="I74" s="501"/>
    </row>
    <row r="75" spans="1:9" s="283" customFormat="1" hidden="1" x14ac:dyDescent="0.25">
      <c r="A75" s="223" t="str">
        <f>IF($F$30="","",IF('Wniosek 2025 r.'!A75="","",'Wniosek 2025 r.'!A75))</f>
        <v/>
      </c>
      <c r="B75" s="223" t="str">
        <f>IF($F$30="","",IF('Wniosek 2025 r.'!B75="","",'Wniosek 2025 r.'!B75))</f>
        <v/>
      </c>
      <c r="C75" s="223" t="str">
        <f>IF($F$30="","",IF('Wniosek 2025 r.'!C75="","",'Wniosek 2025 r.'!C75))</f>
        <v/>
      </c>
      <c r="D75" s="223" t="str">
        <f>IF($F$30="","",IF('Wniosek 2025 r.'!D75="","",'Wniosek 2025 r.'!D75))</f>
        <v/>
      </c>
      <c r="E75" s="223" t="str">
        <f>IF($F$30="","",IF('Wniosek 2025 r.'!E75="","",'Wniosek 2025 r.'!E75))</f>
        <v/>
      </c>
      <c r="F75" s="315"/>
      <c r="G75" s="287" t="str">
        <f t="shared" si="0"/>
        <v/>
      </c>
      <c r="H75" s="500"/>
      <c r="I75" s="501"/>
    </row>
    <row r="76" spans="1:9" s="283" customFormat="1" hidden="1" x14ac:dyDescent="0.25">
      <c r="A76" s="223" t="str">
        <f>IF($F$30="","",IF('Wniosek 2025 r.'!A76="","",'Wniosek 2025 r.'!A76))</f>
        <v/>
      </c>
      <c r="B76" s="223" t="str">
        <f>IF($F$30="","",IF('Wniosek 2025 r.'!B76="","",'Wniosek 2025 r.'!B76))</f>
        <v/>
      </c>
      <c r="C76" s="223" t="str">
        <f>IF($F$30="","",IF('Wniosek 2025 r.'!C76="","",'Wniosek 2025 r.'!C76))</f>
        <v/>
      </c>
      <c r="D76" s="223" t="str">
        <f>IF($F$30="","",IF('Wniosek 2025 r.'!D76="","",'Wniosek 2025 r.'!D76))</f>
        <v/>
      </c>
      <c r="E76" s="223" t="str">
        <f>IF($F$30="","",IF('Wniosek 2025 r.'!E76="","",'Wniosek 2025 r.'!E76))</f>
        <v/>
      </c>
      <c r="F76" s="315"/>
      <c r="G76" s="287" t="str">
        <f t="shared" si="0"/>
        <v/>
      </c>
      <c r="H76" s="500"/>
      <c r="I76" s="501"/>
    </row>
    <row r="77" spans="1:9" s="283" customFormat="1" hidden="1" x14ac:dyDescent="0.25">
      <c r="A77" s="223" t="str">
        <f>IF($F$30="","",IF('Wniosek 2025 r.'!A77="","",'Wniosek 2025 r.'!A77))</f>
        <v/>
      </c>
      <c r="B77" s="223" t="str">
        <f>IF($F$30="","",IF('Wniosek 2025 r.'!B77="","",'Wniosek 2025 r.'!B77))</f>
        <v/>
      </c>
      <c r="C77" s="223" t="str">
        <f>IF($F$30="","",IF('Wniosek 2025 r.'!C77="","",'Wniosek 2025 r.'!C77))</f>
        <v/>
      </c>
      <c r="D77" s="223" t="str">
        <f>IF($F$30="","",IF('Wniosek 2025 r.'!D77="","",'Wniosek 2025 r.'!D77))</f>
        <v/>
      </c>
      <c r="E77" s="223" t="str">
        <f>IF($F$30="","",IF('Wniosek 2025 r.'!E77="","",'Wniosek 2025 r.'!E77))</f>
        <v/>
      </c>
      <c r="F77" s="315"/>
      <c r="G77" s="287" t="str">
        <f t="shared" si="0"/>
        <v/>
      </c>
      <c r="H77" s="500"/>
      <c r="I77" s="501"/>
    </row>
    <row r="78" spans="1:9" s="283" customFormat="1" hidden="1" x14ac:dyDescent="0.25">
      <c r="A78" s="223" t="str">
        <f>IF($F$30="","",IF('Wniosek 2025 r.'!A78="","",'Wniosek 2025 r.'!A78))</f>
        <v/>
      </c>
      <c r="B78" s="223" t="str">
        <f>IF($F$30="","",IF('Wniosek 2025 r.'!B78="","",'Wniosek 2025 r.'!B78))</f>
        <v/>
      </c>
      <c r="C78" s="223" t="str">
        <f>IF($F$30="","",IF('Wniosek 2025 r.'!C78="","",'Wniosek 2025 r.'!C78))</f>
        <v/>
      </c>
      <c r="D78" s="223" t="str">
        <f>IF($F$30="","",IF('Wniosek 2025 r.'!D78="","",'Wniosek 2025 r.'!D78))</f>
        <v/>
      </c>
      <c r="E78" s="223" t="str">
        <f>IF($F$30="","",IF('Wniosek 2025 r.'!E78="","",'Wniosek 2025 r.'!E78))</f>
        <v/>
      </c>
      <c r="F78" s="315"/>
      <c r="G78" s="287" t="str">
        <f t="shared" si="0"/>
        <v/>
      </c>
      <c r="H78" s="500"/>
      <c r="I78" s="501"/>
    </row>
    <row r="79" spans="1:9" s="283" customFormat="1" hidden="1" x14ac:dyDescent="0.25">
      <c r="A79" s="223" t="str">
        <f>IF($F$30="","",IF('Wniosek 2025 r.'!A79="","",'Wniosek 2025 r.'!A79))</f>
        <v/>
      </c>
      <c r="B79" s="223" t="str">
        <f>IF($F$30="","",IF('Wniosek 2025 r.'!B79="","",'Wniosek 2025 r.'!B79))</f>
        <v/>
      </c>
      <c r="C79" s="223" t="str">
        <f>IF($F$30="","",IF('Wniosek 2025 r.'!C79="","",'Wniosek 2025 r.'!C79))</f>
        <v/>
      </c>
      <c r="D79" s="223" t="str">
        <f>IF($F$30="","",IF('Wniosek 2025 r.'!D79="","",'Wniosek 2025 r.'!D79))</f>
        <v/>
      </c>
      <c r="E79" s="223" t="str">
        <f>IF($F$30="","",IF('Wniosek 2025 r.'!E79="","",'Wniosek 2025 r.'!E79))</f>
        <v/>
      </c>
      <c r="F79" s="315"/>
      <c r="G79" s="287" t="str">
        <f t="shared" si="0"/>
        <v/>
      </c>
      <c r="H79" s="500"/>
      <c r="I79" s="501"/>
    </row>
    <row r="80" spans="1:9" s="283" customFormat="1" hidden="1" x14ac:dyDescent="0.25">
      <c r="A80" s="223" t="str">
        <f>IF($F$30="","",IF('Wniosek 2025 r.'!A80="","",'Wniosek 2025 r.'!A80))</f>
        <v/>
      </c>
      <c r="B80" s="223" t="str">
        <f>IF($F$30="","",IF('Wniosek 2025 r.'!B80="","",'Wniosek 2025 r.'!B80))</f>
        <v/>
      </c>
      <c r="C80" s="223" t="str">
        <f>IF($F$30="","",IF('Wniosek 2025 r.'!C80="","",'Wniosek 2025 r.'!C80))</f>
        <v/>
      </c>
      <c r="D80" s="223" t="str">
        <f>IF($F$30="","",IF('Wniosek 2025 r.'!D80="","",'Wniosek 2025 r.'!D80))</f>
        <v/>
      </c>
      <c r="E80" s="223" t="str">
        <f>IF($F$30="","",IF('Wniosek 2025 r.'!E80="","",'Wniosek 2025 r.'!E80))</f>
        <v/>
      </c>
      <c r="F80" s="315"/>
      <c r="G80" s="287" t="str">
        <f t="shared" si="0"/>
        <v/>
      </c>
      <c r="H80" s="500"/>
      <c r="I80" s="501"/>
    </row>
    <row r="81" spans="1:9" s="283" customFormat="1" hidden="1" x14ac:dyDescent="0.25">
      <c r="A81" s="223" t="str">
        <f>IF($F$30="","",IF('Wniosek 2025 r.'!A81="","",'Wniosek 2025 r.'!A81))</f>
        <v/>
      </c>
      <c r="B81" s="223" t="str">
        <f>IF($F$30="","",IF('Wniosek 2025 r.'!B81="","",'Wniosek 2025 r.'!B81))</f>
        <v/>
      </c>
      <c r="C81" s="223" t="str">
        <f>IF($F$30="","",IF('Wniosek 2025 r.'!C81="","",'Wniosek 2025 r.'!C81))</f>
        <v/>
      </c>
      <c r="D81" s="223" t="str">
        <f>IF($F$30="","",IF('Wniosek 2025 r.'!D81="","",'Wniosek 2025 r.'!D81))</f>
        <v/>
      </c>
      <c r="E81" s="223" t="str">
        <f>IF($F$30="","",IF('Wniosek 2025 r.'!E81="","",'Wniosek 2025 r.'!E81))</f>
        <v/>
      </c>
      <c r="F81" s="315"/>
      <c r="G81" s="287" t="str">
        <f t="shared" si="0"/>
        <v/>
      </c>
      <c r="H81" s="500"/>
      <c r="I81" s="501"/>
    </row>
    <row r="82" spans="1:9" s="283" customFormat="1" hidden="1" x14ac:dyDescent="0.25">
      <c r="A82" s="223" t="str">
        <f>IF($F$30="","",IF('Wniosek 2025 r.'!A82="","",'Wniosek 2025 r.'!A82))</f>
        <v/>
      </c>
      <c r="B82" s="223" t="str">
        <f>IF($F$30="","",IF('Wniosek 2025 r.'!B82="","",'Wniosek 2025 r.'!B82))</f>
        <v/>
      </c>
      <c r="C82" s="223" t="str">
        <f>IF($F$30="","",IF('Wniosek 2025 r.'!C82="","",'Wniosek 2025 r.'!C82))</f>
        <v/>
      </c>
      <c r="D82" s="223" t="str">
        <f>IF($F$30="","",IF('Wniosek 2025 r.'!D82="","",'Wniosek 2025 r.'!D82))</f>
        <v/>
      </c>
      <c r="E82" s="223" t="str">
        <f>IF($F$30="","",IF('Wniosek 2025 r.'!E82="","",'Wniosek 2025 r.'!E82))</f>
        <v/>
      </c>
      <c r="F82" s="315"/>
      <c r="G82" s="287" t="str">
        <f t="shared" si="0"/>
        <v/>
      </c>
      <c r="H82" s="500"/>
      <c r="I82" s="501"/>
    </row>
    <row r="83" spans="1:9" s="283" customFormat="1" hidden="1" x14ac:dyDescent="0.25">
      <c r="A83" s="223" t="str">
        <f>IF($F$30="","",IF('Wniosek 2025 r.'!A83="","",'Wniosek 2025 r.'!A83))</f>
        <v/>
      </c>
      <c r="B83" s="223" t="str">
        <f>IF($F$30="","",IF('Wniosek 2025 r.'!B83="","",'Wniosek 2025 r.'!B83))</f>
        <v/>
      </c>
      <c r="C83" s="223" t="str">
        <f>IF($F$30="","",IF('Wniosek 2025 r.'!C83="","",'Wniosek 2025 r.'!C83))</f>
        <v/>
      </c>
      <c r="D83" s="223" t="str">
        <f>IF($F$30="","",IF('Wniosek 2025 r.'!D83="","",'Wniosek 2025 r.'!D83))</f>
        <v/>
      </c>
      <c r="E83" s="223" t="str">
        <f>IF($F$30="","",IF('Wniosek 2025 r.'!E83="","",'Wniosek 2025 r.'!E83))</f>
        <v/>
      </c>
      <c r="F83" s="315"/>
      <c r="G83" s="287" t="str">
        <f t="shared" si="0"/>
        <v/>
      </c>
      <c r="H83" s="500"/>
      <c r="I83" s="501"/>
    </row>
    <row r="84" spans="1:9" s="283" customFormat="1" hidden="1" x14ac:dyDescent="0.25">
      <c r="A84" s="223" t="str">
        <f>IF($F$30="","",IF('Wniosek 2025 r.'!A84="","",'Wniosek 2025 r.'!A84))</f>
        <v/>
      </c>
      <c r="B84" s="223" t="str">
        <f>IF($F$30="","",IF('Wniosek 2025 r.'!B84="","",'Wniosek 2025 r.'!B84))</f>
        <v/>
      </c>
      <c r="C84" s="223" t="str">
        <f>IF($F$30="","",IF('Wniosek 2025 r.'!C84="","",'Wniosek 2025 r.'!C84))</f>
        <v/>
      </c>
      <c r="D84" s="223" t="str">
        <f>IF($F$30="","",IF('Wniosek 2025 r.'!D84="","",'Wniosek 2025 r.'!D84))</f>
        <v/>
      </c>
      <c r="E84" s="223" t="str">
        <f>IF($F$30="","",IF('Wniosek 2025 r.'!E84="","",'Wniosek 2025 r.'!E84))</f>
        <v/>
      </c>
      <c r="F84" s="315"/>
      <c r="G84" s="287" t="str">
        <f t="shared" si="0"/>
        <v/>
      </c>
      <c r="H84" s="500"/>
      <c r="I84" s="501"/>
    </row>
    <row r="85" spans="1:9" s="283" customFormat="1" hidden="1" x14ac:dyDescent="0.25">
      <c r="A85" s="223" t="str">
        <f>IF($F$30="","",IF('Wniosek 2025 r.'!A85="","",'Wniosek 2025 r.'!A85))</f>
        <v/>
      </c>
      <c r="B85" s="223" t="str">
        <f>IF($F$30="","",IF('Wniosek 2025 r.'!B85="","",'Wniosek 2025 r.'!B85))</f>
        <v/>
      </c>
      <c r="C85" s="223" t="str">
        <f>IF($F$30="","",IF('Wniosek 2025 r.'!C85="","",'Wniosek 2025 r.'!C85))</f>
        <v/>
      </c>
      <c r="D85" s="223" t="str">
        <f>IF($F$30="","",IF('Wniosek 2025 r.'!D85="","",'Wniosek 2025 r.'!D85))</f>
        <v/>
      </c>
      <c r="E85" s="223" t="str">
        <f>IF($F$30="","",IF('Wniosek 2025 r.'!E85="","",'Wniosek 2025 r.'!E85))</f>
        <v/>
      </c>
      <c r="F85" s="315"/>
      <c r="G85" s="287" t="str">
        <f t="shared" si="0"/>
        <v/>
      </c>
      <c r="H85" s="500"/>
      <c r="I85" s="501"/>
    </row>
    <row r="86" spans="1:9" s="283" customFormat="1" hidden="1" x14ac:dyDescent="0.25">
      <c r="A86" s="223" t="str">
        <f>IF($F$30="","",IF('Wniosek 2025 r.'!A86="","",'Wniosek 2025 r.'!A86))</f>
        <v/>
      </c>
      <c r="B86" s="223" t="str">
        <f>IF($F$30="","",IF('Wniosek 2025 r.'!B86="","",'Wniosek 2025 r.'!B86))</f>
        <v/>
      </c>
      <c r="C86" s="223" t="str">
        <f>IF($F$30="","",IF('Wniosek 2025 r.'!C86="","",'Wniosek 2025 r.'!C86))</f>
        <v/>
      </c>
      <c r="D86" s="223" t="str">
        <f>IF($F$30="","",IF('Wniosek 2025 r.'!D86="","",'Wniosek 2025 r.'!D86))</f>
        <v/>
      </c>
      <c r="E86" s="223" t="str">
        <f>IF($F$30="","",IF('Wniosek 2025 r.'!E86="","",'Wniosek 2025 r.'!E86))</f>
        <v/>
      </c>
      <c r="F86" s="315"/>
      <c r="G86" s="287" t="str">
        <f t="shared" si="0"/>
        <v/>
      </c>
      <c r="H86" s="500"/>
      <c r="I86" s="501"/>
    </row>
    <row r="87" spans="1:9" s="283" customFormat="1" hidden="1" x14ac:dyDescent="0.25">
      <c r="A87" s="223" t="str">
        <f>IF($F$30="","",IF('Wniosek 2025 r.'!A87="","",'Wniosek 2025 r.'!A87))</f>
        <v/>
      </c>
      <c r="B87" s="223" t="str">
        <f>IF($F$30="","",IF('Wniosek 2025 r.'!B87="","",'Wniosek 2025 r.'!B87))</f>
        <v/>
      </c>
      <c r="C87" s="223" t="str">
        <f>IF($F$30="","",IF('Wniosek 2025 r.'!C87="","",'Wniosek 2025 r.'!C87))</f>
        <v/>
      </c>
      <c r="D87" s="223" t="str">
        <f>IF($F$30="","",IF('Wniosek 2025 r.'!D87="","",'Wniosek 2025 r.'!D87))</f>
        <v/>
      </c>
      <c r="E87" s="223" t="str">
        <f>IF($F$30="","",IF('Wniosek 2025 r.'!E87="","",'Wniosek 2025 r.'!E87))</f>
        <v/>
      </c>
      <c r="F87" s="315"/>
      <c r="G87" s="287" t="str">
        <f t="shared" si="0"/>
        <v/>
      </c>
      <c r="H87" s="500"/>
      <c r="I87" s="501"/>
    </row>
    <row r="88" spans="1:9" s="283" customFormat="1" hidden="1" x14ac:dyDescent="0.25">
      <c r="A88" s="223" t="str">
        <f>IF($F$30="","",IF('Wniosek 2025 r.'!A88="","",'Wniosek 2025 r.'!A88))</f>
        <v/>
      </c>
      <c r="B88" s="223" t="str">
        <f>IF($F$30="","",IF('Wniosek 2025 r.'!B88="","",'Wniosek 2025 r.'!B88))</f>
        <v/>
      </c>
      <c r="C88" s="223" t="str">
        <f>IF($F$30="","",IF('Wniosek 2025 r.'!C88="","",'Wniosek 2025 r.'!C88))</f>
        <v/>
      </c>
      <c r="D88" s="223" t="str">
        <f>IF($F$30="","",IF('Wniosek 2025 r.'!D88="","",'Wniosek 2025 r.'!D88))</f>
        <v/>
      </c>
      <c r="E88" s="223" t="str">
        <f>IF($F$30="","",IF('Wniosek 2025 r.'!E88="","",'Wniosek 2025 r.'!E88))</f>
        <v/>
      </c>
      <c r="F88" s="315"/>
      <c r="G88" s="287" t="str">
        <f t="shared" si="0"/>
        <v/>
      </c>
      <c r="H88" s="500"/>
      <c r="I88" s="501"/>
    </row>
    <row r="89" spans="1:9" s="283" customFormat="1" hidden="1" x14ac:dyDescent="0.25">
      <c r="A89" s="223" t="str">
        <f>IF($F$30="","",IF('Wniosek 2025 r.'!A89="","",'Wniosek 2025 r.'!A89))</f>
        <v/>
      </c>
      <c r="B89" s="223" t="str">
        <f>IF($F$30="","",IF('Wniosek 2025 r.'!B89="","",'Wniosek 2025 r.'!B89))</f>
        <v/>
      </c>
      <c r="C89" s="223" t="str">
        <f>IF($F$30="","",IF('Wniosek 2025 r.'!C89="","",'Wniosek 2025 r.'!C89))</f>
        <v/>
      </c>
      <c r="D89" s="223" t="str">
        <f>IF($F$30="","",IF('Wniosek 2025 r.'!D89="","",'Wniosek 2025 r.'!D89))</f>
        <v/>
      </c>
      <c r="E89" s="223" t="str">
        <f>IF($F$30="","",IF('Wniosek 2025 r.'!E89="","",'Wniosek 2025 r.'!E89))</f>
        <v/>
      </c>
      <c r="F89" s="315"/>
      <c r="G89" s="287" t="str">
        <f t="shared" si="0"/>
        <v/>
      </c>
      <c r="H89" s="500"/>
      <c r="I89" s="501"/>
    </row>
    <row r="90" spans="1:9" s="283" customFormat="1" hidden="1" x14ac:dyDescent="0.25">
      <c r="A90" s="223" t="str">
        <f>IF($F$30="","",IF('Wniosek 2025 r.'!A90="","",'Wniosek 2025 r.'!A90))</f>
        <v/>
      </c>
      <c r="B90" s="223" t="str">
        <f>IF($F$30="","",IF('Wniosek 2025 r.'!B90="","",'Wniosek 2025 r.'!B90))</f>
        <v/>
      </c>
      <c r="C90" s="223" t="str">
        <f>IF($F$30="","",IF('Wniosek 2025 r.'!C90="","",'Wniosek 2025 r.'!C90))</f>
        <v/>
      </c>
      <c r="D90" s="223" t="str">
        <f>IF($F$30="","",IF('Wniosek 2025 r.'!D90="","",'Wniosek 2025 r.'!D90))</f>
        <v/>
      </c>
      <c r="E90" s="223" t="str">
        <f>IF($F$30="","",IF('Wniosek 2025 r.'!E90="","",'Wniosek 2025 r.'!E90))</f>
        <v/>
      </c>
      <c r="F90" s="315"/>
      <c r="G90" s="287" t="str">
        <f t="shared" si="0"/>
        <v/>
      </c>
      <c r="H90" s="500"/>
      <c r="I90" s="501"/>
    </row>
    <row r="91" spans="1:9" s="283" customFormat="1" hidden="1" x14ac:dyDescent="0.25">
      <c r="A91" s="223" t="str">
        <f>IF($F$30="","",IF('Wniosek 2025 r.'!A91="","",'Wniosek 2025 r.'!A91))</f>
        <v/>
      </c>
      <c r="B91" s="223" t="str">
        <f>IF($F$30="","",IF('Wniosek 2025 r.'!B91="","",'Wniosek 2025 r.'!B91))</f>
        <v/>
      </c>
      <c r="C91" s="223" t="str">
        <f>IF($F$30="","",IF('Wniosek 2025 r.'!C91="","",'Wniosek 2025 r.'!C91))</f>
        <v/>
      </c>
      <c r="D91" s="223" t="str">
        <f>IF($F$30="","",IF('Wniosek 2025 r.'!D91="","",'Wniosek 2025 r.'!D91))</f>
        <v/>
      </c>
      <c r="E91" s="223" t="str">
        <f>IF($F$30="","",IF('Wniosek 2025 r.'!E91="","",'Wniosek 2025 r.'!E91))</f>
        <v/>
      </c>
      <c r="F91" s="315"/>
      <c r="G91" s="287" t="str">
        <f t="shared" si="0"/>
        <v/>
      </c>
      <c r="H91" s="500"/>
      <c r="I91" s="501"/>
    </row>
    <row r="92" spans="1:9" s="283" customFormat="1" hidden="1" x14ac:dyDescent="0.25">
      <c r="A92" s="223" t="str">
        <f>IF($F$30="","",IF('Wniosek 2025 r.'!A92="","",'Wniosek 2025 r.'!A92))</f>
        <v/>
      </c>
      <c r="B92" s="223" t="str">
        <f>IF($F$30="","",IF('Wniosek 2025 r.'!B92="","",'Wniosek 2025 r.'!B92))</f>
        <v/>
      </c>
      <c r="C92" s="223" t="str">
        <f>IF($F$30="","",IF('Wniosek 2025 r.'!C92="","",'Wniosek 2025 r.'!C92))</f>
        <v/>
      </c>
      <c r="D92" s="223" t="str">
        <f>IF($F$30="","",IF('Wniosek 2025 r.'!D92="","",'Wniosek 2025 r.'!D92))</f>
        <v/>
      </c>
      <c r="E92" s="223" t="str">
        <f>IF($F$30="","",IF('Wniosek 2025 r.'!E92="","",'Wniosek 2025 r.'!E92))</f>
        <v/>
      </c>
      <c r="F92" s="315"/>
      <c r="G92" s="287" t="str">
        <f t="shared" si="0"/>
        <v/>
      </c>
      <c r="H92" s="500"/>
      <c r="I92" s="501"/>
    </row>
    <row r="93" spans="1:9" s="283" customFormat="1" hidden="1" x14ac:dyDescent="0.25">
      <c r="A93" s="223" t="str">
        <f>IF($F$30="","",IF('Wniosek 2025 r.'!A93="","",'Wniosek 2025 r.'!A93))</f>
        <v/>
      </c>
      <c r="B93" s="223" t="str">
        <f>IF($F$30="","",IF('Wniosek 2025 r.'!B93="","",'Wniosek 2025 r.'!B93))</f>
        <v/>
      </c>
      <c r="C93" s="223" t="str">
        <f>IF($F$30="","",IF('Wniosek 2025 r.'!C93="","",'Wniosek 2025 r.'!C93))</f>
        <v/>
      </c>
      <c r="D93" s="223" t="str">
        <f>IF($F$30="","",IF('Wniosek 2025 r.'!D93="","",'Wniosek 2025 r.'!D93))</f>
        <v/>
      </c>
      <c r="E93" s="223" t="str">
        <f>IF($F$30="","",IF('Wniosek 2025 r.'!E93="","",'Wniosek 2025 r.'!E93))</f>
        <v/>
      </c>
      <c r="F93" s="315"/>
      <c r="G93" s="287" t="str">
        <f t="shared" si="0"/>
        <v/>
      </c>
      <c r="H93" s="500"/>
      <c r="I93" s="501"/>
    </row>
    <row r="94" spans="1:9" s="283" customFormat="1" hidden="1" x14ac:dyDescent="0.25">
      <c r="A94" s="223" t="str">
        <f>IF($F$30="","",IF('Wniosek 2025 r.'!A94="","",'Wniosek 2025 r.'!A94))</f>
        <v/>
      </c>
      <c r="B94" s="223" t="str">
        <f>IF($F$30="","",IF('Wniosek 2025 r.'!B94="","",'Wniosek 2025 r.'!B94))</f>
        <v/>
      </c>
      <c r="C94" s="223" t="str">
        <f>IF($F$30="","",IF('Wniosek 2025 r.'!C94="","",'Wniosek 2025 r.'!C94))</f>
        <v/>
      </c>
      <c r="D94" s="223" t="str">
        <f>IF($F$30="","",IF('Wniosek 2025 r.'!D94="","",'Wniosek 2025 r.'!D94))</f>
        <v/>
      </c>
      <c r="E94" s="223" t="str">
        <f>IF($F$30="","",IF('Wniosek 2025 r.'!E94="","",'Wniosek 2025 r.'!E94))</f>
        <v/>
      </c>
      <c r="F94" s="315"/>
      <c r="G94" s="287" t="str">
        <f t="shared" si="0"/>
        <v/>
      </c>
      <c r="H94" s="500"/>
      <c r="I94" s="501"/>
    </row>
    <row r="95" spans="1:9" s="283" customFormat="1" hidden="1" x14ac:dyDescent="0.25">
      <c r="A95" s="223" t="str">
        <f>IF($F$30="","",IF('Wniosek 2025 r.'!A95="","",'Wniosek 2025 r.'!A95))</f>
        <v/>
      </c>
      <c r="B95" s="223" t="str">
        <f>IF($F$30="","",IF('Wniosek 2025 r.'!B95="","",'Wniosek 2025 r.'!B95))</f>
        <v/>
      </c>
      <c r="C95" s="223" t="str">
        <f>IF($F$30="","",IF('Wniosek 2025 r.'!C95="","",'Wniosek 2025 r.'!C95))</f>
        <v/>
      </c>
      <c r="D95" s="223" t="str">
        <f>IF($F$30="","",IF('Wniosek 2025 r.'!D95="","",'Wniosek 2025 r.'!D95))</f>
        <v/>
      </c>
      <c r="E95" s="223" t="str">
        <f>IF($F$30="","",IF('Wniosek 2025 r.'!E95="","",'Wniosek 2025 r.'!E95))</f>
        <v/>
      </c>
      <c r="F95" s="315"/>
      <c r="G95" s="287" t="str">
        <f t="shared" si="0"/>
        <v/>
      </c>
      <c r="H95" s="500"/>
      <c r="I95" s="501"/>
    </row>
    <row r="96" spans="1:9" s="283" customFormat="1" hidden="1" x14ac:dyDescent="0.25">
      <c r="A96" s="223" t="str">
        <f>IF($F$30="","",IF('Wniosek 2025 r.'!A96="","",'Wniosek 2025 r.'!A96))</f>
        <v/>
      </c>
      <c r="B96" s="223" t="str">
        <f>IF($F$30="","",IF('Wniosek 2025 r.'!B96="","",'Wniosek 2025 r.'!B96))</f>
        <v/>
      </c>
      <c r="C96" s="223" t="str">
        <f>IF($F$30="","",IF('Wniosek 2025 r.'!C96="","",'Wniosek 2025 r.'!C96))</f>
        <v/>
      </c>
      <c r="D96" s="223" t="str">
        <f>IF($F$30="","",IF('Wniosek 2025 r.'!D96="","",'Wniosek 2025 r.'!D96))</f>
        <v/>
      </c>
      <c r="E96" s="223" t="str">
        <f>IF($F$30="","",IF('Wniosek 2025 r.'!E96="","",'Wniosek 2025 r.'!E96))</f>
        <v/>
      </c>
      <c r="F96" s="315"/>
      <c r="G96" s="287" t="str">
        <f t="shared" si="0"/>
        <v/>
      </c>
      <c r="H96" s="500"/>
      <c r="I96" s="501"/>
    </row>
    <row r="97" spans="1:9" s="283" customFormat="1" hidden="1" x14ac:dyDescent="0.25">
      <c r="A97" s="223" t="str">
        <f>IF($F$30="","",IF('Wniosek 2025 r.'!A97="","",'Wniosek 2025 r.'!A97))</f>
        <v/>
      </c>
      <c r="B97" s="223" t="str">
        <f>IF($F$30="","",IF('Wniosek 2025 r.'!B97="","",'Wniosek 2025 r.'!B97))</f>
        <v/>
      </c>
      <c r="C97" s="223" t="str">
        <f>IF($F$30="","",IF('Wniosek 2025 r.'!C97="","",'Wniosek 2025 r.'!C97))</f>
        <v/>
      </c>
      <c r="D97" s="223" t="str">
        <f>IF($F$30="","",IF('Wniosek 2025 r.'!D97="","",'Wniosek 2025 r.'!D97))</f>
        <v/>
      </c>
      <c r="E97" s="223" t="str">
        <f>IF($F$30="","",IF('Wniosek 2025 r.'!E97="","",'Wniosek 2025 r.'!E97))</f>
        <v/>
      </c>
      <c r="F97" s="315"/>
      <c r="G97" s="287" t="str">
        <f t="shared" si="0"/>
        <v/>
      </c>
      <c r="H97" s="500"/>
      <c r="I97" s="501"/>
    </row>
    <row r="98" spans="1:9" s="283" customFormat="1" hidden="1" x14ac:dyDescent="0.25">
      <c r="A98" s="223" t="str">
        <f>IF($F$30="","",IF('Wniosek 2025 r.'!A98="","",'Wniosek 2025 r.'!A98))</f>
        <v/>
      </c>
      <c r="B98" s="223" t="str">
        <f>IF($F$30="","",IF('Wniosek 2025 r.'!B98="","",'Wniosek 2025 r.'!B98))</f>
        <v/>
      </c>
      <c r="C98" s="223" t="str">
        <f>IF($F$30="","",IF('Wniosek 2025 r.'!C98="","",'Wniosek 2025 r.'!C98))</f>
        <v/>
      </c>
      <c r="D98" s="223" t="str">
        <f>IF($F$30="","",IF('Wniosek 2025 r.'!D98="","",'Wniosek 2025 r.'!D98))</f>
        <v/>
      </c>
      <c r="E98" s="223" t="str">
        <f>IF($F$30="","",IF('Wniosek 2025 r.'!E98="","",'Wniosek 2025 r.'!E98))</f>
        <v/>
      </c>
      <c r="F98" s="315"/>
      <c r="G98" s="287" t="str">
        <f t="shared" si="0"/>
        <v/>
      </c>
      <c r="H98" s="500"/>
      <c r="I98" s="501"/>
    </row>
    <row r="99" spans="1:9" s="283" customFormat="1" hidden="1" x14ac:dyDescent="0.25">
      <c r="A99" s="223" t="str">
        <f>IF($F$30="","",IF('Wniosek 2025 r.'!A99="","",'Wniosek 2025 r.'!A99))</f>
        <v/>
      </c>
      <c r="B99" s="223" t="str">
        <f>IF($F$30="","",IF('Wniosek 2025 r.'!B99="","",'Wniosek 2025 r.'!B99))</f>
        <v/>
      </c>
      <c r="C99" s="223" t="str">
        <f>IF($F$30="","",IF('Wniosek 2025 r.'!C99="","",'Wniosek 2025 r.'!C99))</f>
        <v/>
      </c>
      <c r="D99" s="223" t="str">
        <f>IF($F$30="","",IF('Wniosek 2025 r.'!D99="","",'Wniosek 2025 r.'!D99))</f>
        <v/>
      </c>
      <c r="E99" s="223" t="str">
        <f>IF($F$30="","",IF('Wniosek 2025 r.'!E99="","",'Wniosek 2025 r.'!E99))</f>
        <v/>
      </c>
      <c r="F99" s="315"/>
      <c r="G99" s="287" t="str">
        <f t="shared" si="0"/>
        <v/>
      </c>
      <c r="H99" s="500"/>
      <c r="I99" s="501"/>
    </row>
    <row r="100" spans="1:9" s="283" customFormat="1" hidden="1" x14ac:dyDescent="0.25">
      <c r="A100" s="223" t="str">
        <f>IF($F$30="","",IF('Wniosek 2025 r.'!A100="","",'Wniosek 2025 r.'!A100))</f>
        <v/>
      </c>
      <c r="B100" s="223" t="str">
        <f>IF($F$30="","",IF('Wniosek 2025 r.'!B100="","",'Wniosek 2025 r.'!B100))</f>
        <v/>
      </c>
      <c r="C100" s="223" t="str">
        <f>IF($F$30="","",IF('Wniosek 2025 r.'!C100="","",'Wniosek 2025 r.'!C100))</f>
        <v/>
      </c>
      <c r="D100" s="223" t="str">
        <f>IF($F$30="","",IF('Wniosek 2025 r.'!D100="","",'Wniosek 2025 r.'!D100))</f>
        <v/>
      </c>
      <c r="E100" s="223" t="str">
        <f>IF($F$30="","",IF('Wniosek 2025 r.'!E100="","",'Wniosek 2025 r.'!E100))</f>
        <v/>
      </c>
      <c r="F100" s="315"/>
      <c r="G100" s="287" t="str">
        <f t="shared" si="0"/>
        <v/>
      </c>
      <c r="H100" s="500"/>
      <c r="I100" s="501"/>
    </row>
    <row r="101" spans="1:9" s="283" customFormat="1" hidden="1" x14ac:dyDescent="0.25">
      <c r="A101" s="223" t="str">
        <f>IF($F$30="","",IF('Wniosek 2025 r.'!A101="","",'Wniosek 2025 r.'!A101))</f>
        <v/>
      </c>
      <c r="B101" s="223" t="str">
        <f>IF($F$30="","",IF('Wniosek 2025 r.'!B101="","",'Wniosek 2025 r.'!B101))</f>
        <v/>
      </c>
      <c r="C101" s="223" t="str">
        <f>IF($F$30="","",IF('Wniosek 2025 r.'!C101="","",'Wniosek 2025 r.'!C101))</f>
        <v/>
      </c>
      <c r="D101" s="223" t="str">
        <f>IF($F$30="","",IF('Wniosek 2025 r.'!D101="","",'Wniosek 2025 r.'!D101))</f>
        <v/>
      </c>
      <c r="E101" s="223" t="str">
        <f>IF($F$30="","",IF('Wniosek 2025 r.'!E101="","",'Wniosek 2025 r.'!E101))</f>
        <v/>
      </c>
      <c r="F101" s="315"/>
      <c r="G101" s="287" t="str">
        <f t="shared" si="0"/>
        <v/>
      </c>
      <c r="H101" s="500"/>
      <c r="I101" s="501"/>
    </row>
    <row r="102" spans="1:9" s="283" customFormat="1" hidden="1" x14ac:dyDescent="0.25">
      <c r="A102" s="223" t="str">
        <f>IF($F$30="","",IF('Wniosek 2025 r.'!A102="","",'Wniosek 2025 r.'!A102))</f>
        <v/>
      </c>
      <c r="B102" s="223" t="str">
        <f>IF($F$30="","",IF('Wniosek 2025 r.'!B102="","",'Wniosek 2025 r.'!B102))</f>
        <v/>
      </c>
      <c r="C102" s="223" t="str">
        <f>IF($F$30="","",IF('Wniosek 2025 r.'!C102="","",'Wniosek 2025 r.'!C102))</f>
        <v/>
      </c>
      <c r="D102" s="223" t="str">
        <f>IF($F$30="","",IF('Wniosek 2025 r.'!D102="","",'Wniosek 2025 r.'!D102))</f>
        <v/>
      </c>
      <c r="E102" s="223" t="str">
        <f>IF($F$30="","",IF('Wniosek 2025 r.'!E102="","",'Wniosek 2025 r.'!E102))</f>
        <v/>
      </c>
      <c r="F102" s="315"/>
      <c r="G102" s="287" t="str">
        <f t="shared" si="0"/>
        <v/>
      </c>
      <c r="H102" s="500"/>
      <c r="I102" s="501"/>
    </row>
    <row r="103" spans="1:9" s="283" customFormat="1" hidden="1" x14ac:dyDescent="0.25">
      <c r="A103" s="223" t="str">
        <f>IF($F$30="","",IF('Wniosek 2025 r.'!A103="","",'Wniosek 2025 r.'!A103))</f>
        <v/>
      </c>
      <c r="B103" s="223" t="str">
        <f>IF($F$30="","",IF('Wniosek 2025 r.'!B103="","",'Wniosek 2025 r.'!B103))</f>
        <v/>
      </c>
      <c r="C103" s="223" t="str">
        <f>IF($F$30="","",IF('Wniosek 2025 r.'!C103="","",'Wniosek 2025 r.'!C103))</f>
        <v/>
      </c>
      <c r="D103" s="223" t="str">
        <f>IF($F$30="","",IF('Wniosek 2025 r.'!D103="","",'Wniosek 2025 r.'!D103))</f>
        <v/>
      </c>
      <c r="E103" s="223" t="str">
        <f>IF($F$30="","",IF('Wniosek 2025 r.'!E103="","",'Wniosek 2025 r.'!E103))</f>
        <v/>
      </c>
      <c r="F103" s="315"/>
      <c r="G103" s="287" t="str">
        <f t="shared" si="0"/>
        <v/>
      </c>
      <c r="H103" s="500"/>
      <c r="I103" s="501"/>
    </row>
    <row r="104" spans="1:9" s="283" customFormat="1" hidden="1" x14ac:dyDescent="0.25">
      <c r="A104" s="223" t="str">
        <f>IF($F$30="","",IF('Wniosek 2025 r.'!A104="","",'Wniosek 2025 r.'!A104))</f>
        <v/>
      </c>
      <c r="B104" s="223" t="str">
        <f>IF($F$30="","",IF('Wniosek 2025 r.'!B104="","",'Wniosek 2025 r.'!B104))</f>
        <v/>
      </c>
      <c r="C104" s="223" t="str">
        <f>IF($F$30="","",IF('Wniosek 2025 r.'!C104="","",'Wniosek 2025 r.'!C104))</f>
        <v/>
      </c>
      <c r="D104" s="223" t="str">
        <f>IF($F$30="","",IF('Wniosek 2025 r.'!D104="","",'Wniosek 2025 r.'!D104))</f>
        <v/>
      </c>
      <c r="E104" s="223" t="str">
        <f>IF($F$30="","",IF('Wniosek 2025 r.'!E104="","",'Wniosek 2025 r.'!E104))</f>
        <v/>
      </c>
      <c r="F104" s="315"/>
      <c r="G104" s="287" t="str">
        <f t="shared" si="0"/>
        <v/>
      </c>
      <c r="H104" s="500"/>
      <c r="I104" s="501"/>
    </row>
    <row r="105" spans="1:9" s="283" customFormat="1" hidden="1" x14ac:dyDescent="0.25">
      <c r="A105" s="223" t="str">
        <f>IF($F$30="","",IF('Wniosek 2025 r.'!A105="","",'Wniosek 2025 r.'!A105))</f>
        <v/>
      </c>
      <c r="B105" s="223" t="str">
        <f>IF($F$30="","",IF('Wniosek 2025 r.'!B105="","",'Wniosek 2025 r.'!B105))</f>
        <v/>
      </c>
      <c r="C105" s="223" t="str">
        <f>IF($F$30="","",IF('Wniosek 2025 r.'!C105="","",'Wniosek 2025 r.'!C105))</f>
        <v/>
      </c>
      <c r="D105" s="223" t="str">
        <f>IF($F$30="","",IF('Wniosek 2025 r.'!D105="","",'Wniosek 2025 r.'!D105))</f>
        <v/>
      </c>
      <c r="E105" s="223" t="str">
        <f>IF($F$30="","",IF('Wniosek 2025 r.'!E105="","",'Wniosek 2025 r.'!E105))</f>
        <v/>
      </c>
      <c r="F105" s="315"/>
      <c r="G105" s="287" t="str">
        <f t="shared" ref="G105:G149" si="1">IFERROR(ROUND(C230/E105,0),"")</f>
        <v/>
      </c>
      <c r="H105" s="500"/>
      <c r="I105" s="501"/>
    </row>
    <row r="106" spans="1:9" s="283" customFormat="1" hidden="1" x14ac:dyDescent="0.25">
      <c r="A106" s="223" t="str">
        <f>IF($F$30="","",IF('Wniosek 2025 r.'!A106="","",'Wniosek 2025 r.'!A106))</f>
        <v/>
      </c>
      <c r="B106" s="223" t="str">
        <f>IF($F$30="","",IF('Wniosek 2025 r.'!B106="","",'Wniosek 2025 r.'!B106))</f>
        <v/>
      </c>
      <c r="C106" s="223" t="str">
        <f>IF($F$30="","",IF('Wniosek 2025 r.'!C106="","",'Wniosek 2025 r.'!C106))</f>
        <v/>
      </c>
      <c r="D106" s="223" t="str">
        <f>IF($F$30="","",IF('Wniosek 2025 r.'!D106="","",'Wniosek 2025 r.'!D106))</f>
        <v/>
      </c>
      <c r="E106" s="223" t="str">
        <f>IF($F$30="","",IF('Wniosek 2025 r.'!E106="","",'Wniosek 2025 r.'!E106))</f>
        <v/>
      </c>
      <c r="F106" s="315"/>
      <c r="G106" s="287" t="str">
        <f t="shared" si="1"/>
        <v/>
      </c>
      <c r="H106" s="500"/>
      <c r="I106" s="501"/>
    </row>
    <row r="107" spans="1:9" s="283" customFormat="1" hidden="1" x14ac:dyDescent="0.25">
      <c r="A107" s="223" t="str">
        <f>IF($F$30="","",IF('Wniosek 2025 r.'!A107="","",'Wniosek 2025 r.'!A107))</f>
        <v/>
      </c>
      <c r="B107" s="223" t="str">
        <f>IF($F$30="","",IF('Wniosek 2025 r.'!B107="","",'Wniosek 2025 r.'!B107))</f>
        <v/>
      </c>
      <c r="C107" s="223" t="str">
        <f>IF($F$30="","",IF('Wniosek 2025 r.'!C107="","",'Wniosek 2025 r.'!C107))</f>
        <v/>
      </c>
      <c r="D107" s="223" t="str">
        <f>IF($F$30="","",IF('Wniosek 2025 r.'!D107="","",'Wniosek 2025 r.'!D107))</f>
        <v/>
      </c>
      <c r="E107" s="223" t="str">
        <f>IF($F$30="","",IF('Wniosek 2025 r.'!E107="","",'Wniosek 2025 r.'!E107))</f>
        <v/>
      </c>
      <c r="F107" s="315"/>
      <c r="G107" s="287" t="str">
        <f t="shared" si="1"/>
        <v/>
      </c>
      <c r="H107" s="500"/>
      <c r="I107" s="501"/>
    </row>
    <row r="108" spans="1:9" s="283" customFormat="1" hidden="1" x14ac:dyDescent="0.25">
      <c r="A108" s="223" t="str">
        <f>IF($F$30="","",IF('Wniosek 2025 r.'!A108="","",'Wniosek 2025 r.'!A108))</f>
        <v/>
      </c>
      <c r="B108" s="223" t="str">
        <f>IF($F$30="","",IF('Wniosek 2025 r.'!B108="","",'Wniosek 2025 r.'!B108))</f>
        <v/>
      </c>
      <c r="C108" s="223" t="str">
        <f>IF($F$30="","",IF('Wniosek 2025 r.'!C108="","",'Wniosek 2025 r.'!C108))</f>
        <v/>
      </c>
      <c r="D108" s="223" t="str">
        <f>IF($F$30="","",IF('Wniosek 2025 r.'!D108="","",'Wniosek 2025 r.'!D108))</f>
        <v/>
      </c>
      <c r="E108" s="223" t="str">
        <f>IF($F$30="","",IF('Wniosek 2025 r.'!E108="","",'Wniosek 2025 r.'!E108))</f>
        <v/>
      </c>
      <c r="F108" s="315"/>
      <c r="G108" s="287" t="str">
        <f t="shared" si="1"/>
        <v/>
      </c>
      <c r="H108" s="500"/>
      <c r="I108" s="501"/>
    </row>
    <row r="109" spans="1:9" s="283" customFormat="1" hidden="1" x14ac:dyDescent="0.25">
      <c r="A109" s="223" t="str">
        <f>IF($F$30="","",IF('Wniosek 2025 r.'!A109="","",'Wniosek 2025 r.'!A109))</f>
        <v/>
      </c>
      <c r="B109" s="223" t="str">
        <f>IF($F$30="","",IF('Wniosek 2025 r.'!B109="","",'Wniosek 2025 r.'!B109))</f>
        <v/>
      </c>
      <c r="C109" s="223" t="str">
        <f>IF($F$30="","",IF('Wniosek 2025 r.'!C109="","",'Wniosek 2025 r.'!C109))</f>
        <v/>
      </c>
      <c r="D109" s="223" t="str">
        <f>IF($F$30="","",IF('Wniosek 2025 r.'!D109="","",'Wniosek 2025 r.'!D109))</f>
        <v/>
      </c>
      <c r="E109" s="223" t="str">
        <f>IF($F$30="","",IF('Wniosek 2025 r.'!E109="","",'Wniosek 2025 r.'!E109))</f>
        <v/>
      </c>
      <c r="F109" s="315"/>
      <c r="G109" s="287" t="str">
        <f t="shared" si="1"/>
        <v/>
      </c>
      <c r="H109" s="500"/>
      <c r="I109" s="501"/>
    </row>
    <row r="110" spans="1:9" s="283" customFormat="1" hidden="1" x14ac:dyDescent="0.25">
      <c r="A110" s="223" t="str">
        <f>IF($F$30="","",IF('Wniosek 2025 r.'!A110="","",'Wniosek 2025 r.'!A110))</f>
        <v/>
      </c>
      <c r="B110" s="223" t="str">
        <f>IF($F$30="","",IF('Wniosek 2025 r.'!B110="","",'Wniosek 2025 r.'!B110))</f>
        <v/>
      </c>
      <c r="C110" s="223" t="str">
        <f>IF($F$30="","",IF('Wniosek 2025 r.'!C110="","",'Wniosek 2025 r.'!C110))</f>
        <v/>
      </c>
      <c r="D110" s="223" t="str">
        <f>IF($F$30="","",IF('Wniosek 2025 r.'!D110="","",'Wniosek 2025 r.'!D110))</f>
        <v/>
      </c>
      <c r="E110" s="223" t="str">
        <f>IF($F$30="","",IF('Wniosek 2025 r.'!E110="","",'Wniosek 2025 r.'!E110))</f>
        <v/>
      </c>
      <c r="F110" s="315"/>
      <c r="G110" s="287" t="str">
        <f t="shared" si="1"/>
        <v/>
      </c>
      <c r="H110" s="500"/>
      <c r="I110" s="501"/>
    </row>
    <row r="111" spans="1:9" s="283" customFormat="1" hidden="1" x14ac:dyDescent="0.25">
      <c r="A111" s="223" t="str">
        <f>IF($F$30="","",IF('Wniosek 2025 r.'!A111="","",'Wniosek 2025 r.'!A111))</f>
        <v/>
      </c>
      <c r="B111" s="223" t="str">
        <f>IF($F$30="","",IF('Wniosek 2025 r.'!B111="","",'Wniosek 2025 r.'!B111))</f>
        <v/>
      </c>
      <c r="C111" s="223" t="str">
        <f>IF($F$30="","",IF('Wniosek 2025 r.'!C111="","",'Wniosek 2025 r.'!C111))</f>
        <v/>
      </c>
      <c r="D111" s="223" t="str">
        <f>IF($F$30="","",IF('Wniosek 2025 r.'!D111="","",'Wniosek 2025 r.'!D111))</f>
        <v/>
      </c>
      <c r="E111" s="223" t="str">
        <f>IF($F$30="","",IF('Wniosek 2025 r.'!E111="","",'Wniosek 2025 r.'!E111))</f>
        <v/>
      </c>
      <c r="F111" s="315"/>
      <c r="G111" s="287" t="str">
        <f t="shared" si="1"/>
        <v/>
      </c>
      <c r="H111" s="500"/>
      <c r="I111" s="501"/>
    </row>
    <row r="112" spans="1:9" s="283" customFormat="1" hidden="1" x14ac:dyDescent="0.25">
      <c r="A112" s="223" t="str">
        <f>IF($F$30="","",IF('Wniosek 2025 r.'!A112="","",'Wniosek 2025 r.'!A112))</f>
        <v/>
      </c>
      <c r="B112" s="223" t="str">
        <f>IF($F$30="","",IF('Wniosek 2025 r.'!B112="","",'Wniosek 2025 r.'!B112))</f>
        <v/>
      </c>
      <c r="C112" s="223" t="str">
        <f>IF($F$30="","",IF('Wniosek 2025 r.'!C112="","",'Wniosek 2025 r.'!C112))</f>
        <v/>
      </c>
      <c r="D112" s="223" t="str">
        <f>IF($F$30="","",IF('Wniosek 2025 r.'!D112="","",'Wniosek 2025 r.'!D112))</f>
        <v/>
      </c>
      <c r="E112" s="223" t="str">
        <f>IF($F$30="","",IF('Wniosek 2025 r.'!E112="","",'Wniosek 2025 r.'!E112))</f>
        <v/>
      </c>
      <c r="F112" s="315"/>
      <c r="G112" s="287" t="str">
        <f t="shared" si="1"/>
        <v/>
      </c>
      <c r="H112" s="500"/>
      <c r="I112" s="501"/>
    </row>
    <row r="113" spans="1:9" s="283" customFormat="1" hidden="1" x14ac:dyDescent="0.25">
      <c r="A113" s="223" t="str">
        <f>IF($F$30="","",IF('Wniosek 2025 r.'!A113="","",'Wniosek 2025 r.'!A113))</f>
        <v/>
      </c>
      <c r="B113" s="223" t="str">
        <f>IF($F$30="","",IF('Wniosek 2025 r.'!B113="","",'Wniosek 2025 r.'!B113))</f>
        <v/>
      </c>
      <c r="C113" s="223" t="str">
        <f>IF($F$30="","",IF('Wniosek 2025 r.'!C113="","",'Wniosek 2025 r.'!C113))</f>
        <v/>
      </c>
      <c r="D113" s="223" t="str">
        <f>IF($F$30="","",IF('Wniosek 2025 r.'!D113="","",'Wniosek 2025 r.'!D113))</f>
        <v/>
      </c>
      <c r="E113" s="223" t="str">
        <f>IF($F$30="","",IF('Wniosek 2025 r.'!E113="","",'Wniosek 2025 r.'!E113))</f>
        <v/>
      </c>
      <c r="F113" s="315"/>
      <c r="G113" s="287" t="str">
        <f t="shared" si="1"/>
        <v/>
      </c>
      <c r="H113" s="500"/>
      <c r="I113" s="501"/>
    </row>
    <row r="114" spans="1:9" s="283" customFormat="1" hidden="1" x14ac:dyDescent="0.25">
      <c r="A114" s="223" t="str">
        <f>IF($F$30="","",IF('Wniosek 2025 r.'!A114="","",'Wniosek 2025 r.'!A114))</f>
        <v/>
      </c>
      <c r="B114" s="223" t="str">
        <f>IF($F$30="","",IF('Wniosek 2025 r.'!B114="","",'Wniosek 2025 r.'!B114))</f>
        <v/>
      </c>
      <c r="C114" s="223" t="str">
        <f>IF($F$30="","",IF('Wniosek 2025 r.'!C114="","",'Wniosek 2025 r.'!C114))</f>
        <v/>
      </c>
      <c r="D114" s="223" t="str">
        <f>IF($F$30="","",IF('Wniosek 2025 r.'!D114="","",'Wniosek 2025 r.'!D114))</f>
        <v/>
      </c>
      <c r="E114" s="223" t="str">
        <f>IF($F$30="","",IF('Wniosek 2025 r.'!E114="","",'Wniosek 2025 r.'!E114))</f>
        <v/>
      </c>
      <c r="F114" s="315"/>
      <c r="G114" s="287" t="str">
        <f t="shared" si="1"/>
        <v/>
      </c>
      <c r="H114" s="500"/>
      <c r="I114" s="501"/>
    </row>
    <row r="115" spans="1:9" s="283" customFormat="1" hidden="1" x14ac:dyDescent="0.25">
      <c r="A115" s="223" t="str">
        <f>IF($F$30="","",IF('Wniosek 2025 r.'!A115="","",'Wniosek 2025 r.'!A115))</f>
        <v/>
      </c>
      <c r="B115" s="223" t="str">
        <f>IF($F$30="","",IF('Wniosek 2025 r.'!B115="","",'Wniosek 2025 r.'!B115))</f>
        <v/>
      </c>
      <c r="C115" s="223" t="str">
        <f>IF($F$30="","",IF('Wniosek 2025 r.'!C115="","",'Wniosek 2025 r.'!C115))</f>
        <v/>
      </c>
      <c r="D115" s="223" t="str">
        <f>IF($F$30="","",IF('Wniosek 2025 r.'!D115="","",'Wniosek 2025 r.'!D115))</f>
        <v/>
      </c>
      <c r="E115" s="223" t="str">
        <f>IF($F$30="","",IF('Wniosek 2025 r.'!E115="","",'Wniosek 2025 r.'!E115))</f>
        <v/>
      </c>
      <c r="F115" s="315"/>
      <c r="G115" s="287" t="str">
        <f t="shared" si="1"/>
        <v/>
      </c>
      <c r="H115" s="500"/>
      <c r="I115" s="501"/>
    </row>
    <row r="116" spans="1:9" s="283" customFormat="1" hidden="1" x14ac:dyDescent="0.25">
      <c r="A116" s="223" t="str">
        <f>IF($F$30="","",IF('Wniosek 2025 r.'!A116="","",'Wniosek 2025 r.'!A116))</f>
        <v/>
      </c>
      <c r="B116" s="223" t="str">
        <f>IF($F$30="","",IF('Wniosek 2025 r.'!B116="","",'Wniosek 2025 r.'!B116))</f>
        <v/>
      </c>
      <c r="C116" s="223" t="str">
        <f>IF($F$30="","",IF('Wniosek 2025 r.'!C116="","",'Wniosek 2025 r.'!C116))</f>
        <v/>
      </c>
      <c r="D116" s="223" t="str">
        <f>IF($F$30="","",IF('Wniosek 2025 r.'!D116="","",'Wniosek 2025 r.'!D116))</f>
        <v/>
      </c>
      <c r="E116" s="223" t="str">
        <f>IF($F$30="","",IF('Wniosek 2025 r.'!E116="","",'Wniosek 2025 r.'!E116))</f>
        <v/>
      </c>
      <c r="F116" s="315"/>
      <c r="G116" s="287" t="str">
        <f t="shared" si="1"/>
        <v/>
      </c>
      <c r="H116" s="500"/>
      <c r="I116" s="501"/>
    </row>
    <row r="117" spans="1:9" s="283" customFormat="1" hidden="1" x14ac:dyDescent="0.25">
      <c r="A117" s="223" t="str">
        <f>IF($F$30="","",IF('Wniosek 2025 r.'!A117="","",'Wniosek 2025 r.'!A117))</f>
        <v/>
      </c>
      <c r="B117" s="223" t="str">
        <f>IF($F$30="","",IF('Wniosek 2025 r.'!B117="","",'Wniosek 2025 r.'!B117))</f>
        <v/>
      </c>
      <c r="C117" s="223" t="str">
        <f>IF($F$30="","",IF('Wniosek 2025 r.'!C117="","",'Wniosek 2025 r.'!C117))</f>
        <v/>
      </c>
      <c r="D117" s="223" t="str">
        <f>IF($F$30="","",IF('Wniosek 2025 r.'!D117="","",'Wniosek 2025 r.'!D117))</f>
        <v/>
      </c>
      <c r="E117" s="223" t="str">
        <f>IF($F$30="","",IF('Wniosek 2025 r.'!E117="","",'Wniosek 2025 r.'!E117))</f>
        <v/>
      </c>
      <c r="F117" s="315"/>
      <c r="G117" s="287" t="str">
        <f t="shared" si="1"/>
        <v/>
      </c>
      <c r="H117" s="500"/>
      <c r="I117" s="501"/>
    </row>
    <row r="118" spans="1:9" s="283" customFormat="1" hidden="1" x14ac:dyDescent="0.25">
      <c r="A118" s="223" t="str">
        <f>IF($F$30="","",IF('Wniosek 2025 r.'!A118="","",'Wniosek 2025 r.'!A118))</f>
        <v/>
      </c>
      <c r="B118" s="223" t="str">
        <f>IF($F$30="","",IF('Wniosek 2025 r.'!B118="","",'Wniosek 2025 r.'!B118))</f>
        <v/>
      </c>
      <c r="C118" s="223" t="str">
        <f>IF($F$30="","",IF('Wniosek 2025 r.'!C118="","",'Wniosek 2025 r.'!C118))</f>
        <v/>
      </c>
      <c r="D118" s="223" t="str">
        <f>IF($F$30="","",IF('Wniosek 2025 r.'!D118="","",'Wniosek 2025 r.'!D118))</f>
        <v/>
      </c>
      <c r="E118" s="223" t="str">
        <f>IF($F$30="","",IF('Wniosek 2025 r.'!E118="","",'Wniosek 2025 r.'!E118))</f>
        <v/>
      </c>
      <c r="F118" s="315"/>
      <c r="G118" s="287" t="str">
        <f t="shared" si="1"/>
        <v/>
      </c>
      <c r="H118" s="500"/>
      <c r="I118" s="501"/>
    </row>
    <row r="119" spans="1:9" s="283" customFormat="1" hidden="1" x14ac:dyDescent="0.25">
      <c r="A119" s="223" t="str">
        <f>IF($F$30="","",IF('Wniosek 2025 r.'!A119="","",'Wniosek 2025 r.'!A119))</f>
        <v/>
      </c>
      <c r="B119" s="223" t="str">
        <f>IF($F$30="","",IF('Wniosek 2025 r.'!B119="","",'Wniosek 2025 r.'!B119))</f>
        <v/>
      </c>
      <c r="C119" s="223" t="str">
        <f>IF($F$30="","",IF('Wniosek 2025 r.'!C119="","",'Wniosek 2025 r.'!C119))</f>
        <v/>
      </c>
      <c r="D119" s="223" t="str">
        <f>IF($F$30="","",IF('Wniosek 2025 r.'!D119="","",'Wniosek 2025 r.'!D119))</f>
        <v/>
      </c>
      <c r="E119" s="223" t="str">
        <f>IF($F$30="","",IF('Wniosek 2025 r.'!E119="","",'Wniosek 2025 r.'!E119))</f>
        <v/>
      </c>
      <c r="F119" s="315"/>
      <c r="G119" s="287" t="str">
        <f t="shared" si="1"/>
        <v/>
      </c>
      <c r="H119" s="500"/>
      <c r="I119" s="501"/>
    </row>
    <row r="120" spans="1:9" s="283" customFormat="1" hidden="1" x14ac:dyDescent="0.25">
      <c r="A120" s="223" t="str">
        <f>IF($F$30="","",IF('Wniosek 2025 r.'!A120="","",'Wniosek 2025 r.'!A120))</f>
        <v/>
      </c>
      <c r="B120" s="223" t="str">
        <f>IF($F$30="","",IF('Wniosek 2025 r.'!B120="","",'Wniosek 2025 r.'!B120))</f>
        <v/>
      </c>
      <c r="C120" s="223" t="str">
        <f>IF($F$30="","",IF('Wniosek 2025 r.'!C120="","",'Wniosek 2025 r.'!C120))</f>
        <v/>
      </c>
      <c r="D120" s="223" t="str">
        <f>IF($F$30="","",IF('Wniosek 2025 r.'!D120="","",'Wniosek 2025 r.'!D120))</f>
        <v/>
      </c>
      <c r="E120" s="223" t="str">
        <f>IF($F$30="","",IF('Wniosek 2025 r.'!E120="","",'Wniosek 2025 r.'!E120))</f>
        <v/>
      </c>
      <c r="F120" s="315"/>
      <c r="G120" s="287" t="str">
        <f t="shared" si="1"/>
        <v/>
      </c>
      <c r="H120" s="500"/>
      <c r="I120" s="501"/>
    </row>
    <row r="121" spans="1:9" s="283" customFormat="1" hidden="1" x14ac:dyDescent="0.25">
      <c r="A121" s="223" t="str">
        <f>IF($F$30="","",IF('Wniosek 2025 r.'!A121="","",'Wniosek 2025 r.'!A121))</f>
        <v/>
      </c>
      <c r="B121" s="223" t="str">
        <f>IF($F$30="","",IF('Wniosek 2025 r.'!B121="","",'Wniosek 2025 r.'!B121))</f>
        <v/>
      </c>
      <c r="C121" s="223" t="str">
        <f>IF($F$30="","",IF('Wniosek 2025 r.'!C121="","",'Wniosek 2025 r.'!C121))</f>
        <v/>
      </c>
      <c r="D121" s="223" t="str">
        <f>IF($F$30="","",IF('Wniosek 2025 r.'!D121="","",'Wniosek 2025 r.'!D121))</f>
        <v/>
      </c>
      <c r="E121" s="223" t="str">
        <f>IF($F$30="","",IF('Wniosek 2025 r.'!E121="","",'Wniosek 2025 r.'!E121))</f>
        <v/>
      </c>
      <c r="F121" s="315"/>
      <c r="G121" s="287" t="str">
        <f t="shared" si="1"/>
        <v/>
      </c>
      <c r="H121" s="500"/>
      <c r="I121" s="501"/>
    </row>
    <row r="122" spans="1:9" s="283" customFormat="1" hidden="1" x14ac:dyDescent="0.25">
      <c r="A122" s="223" t="str">
        <f>IF($F$30="","",IF('Wniosek 2025 r.'!A122="","",'Wniosek 2025 r.'!A122))</f>
        <v/>
      </c>
      <c r="B122" s="223" t="str">
        <f>IF($F$30="","",IF('Wniosek 2025 r.'!B122="","",'Wniosek 2025 r.'!B122))</f>
        <v/>
      </c>
      <c r="C122" s="223" t="str">
        <f>IF($F$30="","",IF('Wniosek 2025 r.'!C122="","",'Wniosek 2025 r.'!C122))</f>
        <v/>
      </c>
      <c r="D122" s="223" t="str">
        <f>IF($F$30="","",IF('Wniosek 2025 r.'!D122="","",'Wniosek 2025 r.'!D122))</f>
        <v/>
      </c>
      <c r="E122" s="223" t="str">
        <f>IF($F$30="","",IF('Wniosek 2025 r.'!E122="","",'Wniosek 2025 r.'!E122))</f>
        <v/>
      </c>
      <c r="F122" s="315"/>
      <c r="G122" s="287" t="str">
        <f t="shared" si="1"/>
        <v/>
      </c>
      <c r="H122" s="500"/>
      <c r="I122" s="501"/>
    </row>
    <row r="123" spans="1:9" s="283" customFormat="1" hidden="1" x14ac:dyDescent="0.25">
      <c r="A123" s="223" t="str">
        <f>IF($F$30="","",IF('Wniosek 2025 r.'!A123="","",'Wniosek 2025 r.'!A123))</f>
        <v/>
      </c>
      <c r="B123" s="223" t="str">
        <f>IF($F$30="","",IF('Wniosek 2025 r.'!B123="","",'Wniosek 2025 r.'!B123))</f>
        <v/>
      </c>
      <c r="C123" s="223" t="str">
        <f>IF($F$30="","",IF('Wniosek 2025 r.'!C123="","",'Wniosek 2025 r.'!C123))</f>
        <v/>
      </c>
      <c r="D123" s="223" t="str">
        <f>IF($F$30="","",IF('Wniosek 2025 r.'!D123="","",'Wniosek 2025 r.'!D123))</f>
        <v/>
      </c>
      <c r="E123" s="223" t="str">
        <f>IF($F$30="","",IF('Wniosek 2025 r.'!E123="","",'Wniosek 2025 r.'!E123))</f>
        <v/>
      </c>
      <c r="F123" s="315"/>
      <c r="G123" s="287" t="str">
        <f t="shared" si="1"/>
        <v/>
      </c>
      <c r="H123" s="500"/>
      <c r="I123" s="501"/>
    </row>
    <row r="124" spans="1:9" s="283" customFormat="1" hidden="1" x14ac:dyDescent="0.25">
      <c r="A124" s="223" t="str">
        <f>IF($F$30="","",IF('Wniosek 2025 r.'!A124="","",'Wniosek 2025 r.'!A124))</f>
        <v/>
      </c>
      <c r="B124" s="223" t="str">
        <f>IF($F$30="","",IF('Wniosek 2025 r.'!B124="","",'Wniosek 2025 r.'!B124))</f>
        <v/>
      </c>
      <c r="C124" s="223" t="str">
        <f>IF($F$30="","",IF('Wniosek 2025 r.'!C124="","",'Wniosek 2025 r.'!C124))</f>
        <v/>
      </c>
      <c r="D124" s="223" t="str">
        <f>IF($F$30="","",IF('Wniosek 2025 r.'!D124="","",'Wniosek 2025 r.'!D124))</f>
        <v/>
      </c>
      <c r="E124" s="223" t="str">
        <f>IF($F$30="","",IF('Wniosek 2025 r.'!E124="","",'Wniosek 2025 r.'!E124))</f>
        <v/>
      </c>
      <c r="F124" s="315"/>
      <c r="G124" s="287" t="str">
        <f t="shared" si="1"/>
        <v/>
      </c>
      <c r="H124" s="500"/>
      <c r="I124" s="501"/>
    </row>
    <row r="125" spans="1:9" s="283" customFormat="1" hidden="1" x14ac:dyDescent="0.25">
      <c r="A125" s="223" t="str">
        <f>IF($F$30="","",IF('Wniosek 2025 r.'!A125="","",'Wniosek 2025 r.'!A125))</f>
        <v/>
      </c>
      <c r="B125" s="223" t="str">
        <f>IF($F$30="","",IF('Wniosek 2025 r.'!B125="","",'Wniosek 2025 r.'!B125))</f>
        <v/>
      </c>
      <c r="C125" s="223" t="str">
        <f>IF($F$30="","",IF('Wniosek 2025 r.'!C125="","",'Wniosek 2025 r.'!C125))</f>
        <v/>
      </c>
      <c r="D125" s="223" t="str">
        <f>IF($F$30="","",IF('Wniosek 2025 r.'!D125="","",'Wniosek 2025 r.'!D125))</f>
        <v/>
      </c>
      <c r="E125" s="223" t="str">
        <f>IF($F$30="","",IF('Wniosek 2025 r.'!E125="","",'Wniosek 2025 r.'!E125))</f>
        <v/>
      </c>
      <c r="F125" s="315"/>
      <c r="G125" s="287" t="str">
        <f t="shared" si="1"/>
        <v/>
      </c>
      <c r="H125" s="500"/>
      <c r="I125" s="501"/>
    </row>
    <row r="126" spans="1:9" s="283" customFormat="1" hidden="1" x14ac:dyDescent="0.25">
      <c r="A126" s="223" t="str">
        <f>IF($F$30="","",IF('Wniosek 2025 r.'!A126="","",'Wniosek 2025 r.'!A126))</f>
        <v/>
      </c>
      <c r="B126" s="223" t="str">
        <f>IF($F$30="","",IF('Wniosek 2025 r.'!B126="","",'Wniosek 2025 r.'!B126))</f>
        <v/>
      </c>
      <c r="C126" s="223" t="str">
        <f>IF($F$30="","",IF('Wniosek 2025 r.'!C126="","",'Wniosek 2025 r.'!C126))</f>
        <v/>
      </c>
      <c r="D126" s="223" t="str">
        <f>IF($F$30="","",IF('Wniosek 2025 r.'!D126="","",'Wniosek 2025 r.'!D126))</f>
        <v/>
      </c>
      <c r="E126" s="223" t="str">
        <f>IF($F$30="","",IF('Wniosek 2025 r.'!E126="","",'Wniosek 2025 r.'!E126))</f>
        <v/>
      </c>
      <c r="F126" s="315"/>
      <c r="G126" s="287" t="str">
        <f t="shared" si="1"/>
        <v/>
      </c>
      <c r="H126" s="500"/>
      <c r="I126" s="501"/>
    </row>
    <row r="127" spans="1:9" s="283" customFormat="1" hidden="1" x14ac:dyDescent="0.25">
      <c r="A127" s="223" t="str">
        <f>IF($F$30="","",IF('Wniosek 2025 r.'!A127="","",'Wniosek 2025 r.'!A127))</f>
        <v/>
      </c>
      <c r="B127" s="223" t="str">
        <f>IF($F$30="","",IF('Wniosek 2025 r.'!B127="","",'Wniosek 2025 r.'!B127))</f>
        <v/>
      </c>
      <c r="C127" s="223" t="str">
        <f>IF($F$30="","",IF('Wniosek 2025 r.'!C127="","",'Wniosek 2025 r.'!C127))</f>
        <v/>
      </c>
      <c r="D127" s="223" t="str">
        <f>IF($F$30="","",IF('Wniosek 2025 r.'!D127="","",'Wniosek 2025 r.'!D127))</f>
        <v/>
      </c>
      <c r="E127" s="223" t="str">
        <f>IF($F$30="","",IF('Wniosek 2025 r.'!E127="","",'Wniosek 2025 r.'!E127))</f>
        <v/>
      </c>
      <c r="F127" s="315"/>
      <c r="G127" s="287" t="str">
        <f t="shared" si="1"/>
        <v/>
      </c>
      <c r="H127" s="500"/>
      <c r="I127" s="501"/>
    </row>
    <row r="128" spans="1:9" s="283" customFormat="1" hidden="1" x14ac:dyDescent="0.25">
      <c r="A128" s="223" t="str">
        <f>IF($F$30="","",IF('Wniosek 2025 r.'!A128="","",'Wniosek 2025 r.'!A128))</f>
        <v/>
      </c>
      <c r="B128" s="223" t="str">
        <f>IF($F$30="","",IF('Wniosek 2025 r.'!B128="","",'Wniosek 2025 r.'!B128))</f>
        <v/>
      </c>
      <c r="C128" s="223" t="str">
        <f>IF($F$30="","",IF('Wniosek 2025 r.'!C128="","",'Wniosek 2025 r.'!C128))</f>
        <v/>
      </c>
      <c r="D128" s="223" t="str">
        <f>IF($F$30="","",IF('Wniosek 2025 r.'!D128="","",'Wniosek 2025 r.'!D128))</f>
        <v/>
      </c>
      <c r="E128" s="223" t="str">
        <f>IF($F$30="","",IF('Wniosek 2025 r.'!E128="","",'Wniosek 2025 r.'!E128))</f>
        <v/>
      </c>
      <c r="F128" s="315"/>
      <c r="G128" s="287" t="str">
        <f t="shared" si="1"/>
        <v/>
      </c>
      <c r="H128" s="500"/>
      <c r="I128" s="501"/>
    </row>
    <row r="129" spans="1:9" s="283" customFormat="1" hidden="1" x14ac:dyDescent="0.25">
      <c r="A129" s="223" t="str">
        <f>IF($F$30="","",IF('Wniosek 2025 r.'!A129="","",'Wniosek 2025 r.'!A129))</f>
        <v/>
      </c>
      <c r="B129" s="223" t="str">
        <f>IF($F$30="","",IF('Wniosek 2025 r.'!B129="","",'Wniosek 2025 r.'!B129))</f>
        <v/>
      </c>
      <c r="C129" s="223" t="str">
        <f>IF($F$30="","",IF('Wniosek 2025 r.'!C129="","",'Wniosek 2025 r.'!C129))</f>
        <v/>
      </c>
      <c r="D129" s="223" t="str">
        <f>IF($F$30="","",IF('Wniosek 2025 r.'!D129="","",'Wniosek 2025 r.'!D129))</f>
        <v/>
      </c>
      <c r="E129" s="223" t="str">
        <f>IF($F$30="","",IF('Wniosek 2025 r.'!E129="","",'Wniosek 2025 r.'!E129))</f>
        <v/>
      </c>
      <c r="F129" s="315"/>
      <c r="G129" s="287" t="str">
        <f t="shared" si="1"/>
        <v/>
      </c>
      <c r="H129" s="500"/>
      <c r="I129" s="501"/>
    </row>
    <row r="130" spans="1:9" s="283" customFormat="1" hidden="1" x14ac:dyDescent="0.25">
      <c r="A130" s="223" t="str">
        <f>IF($F$30="","",IF('Wniosek 2025 r.'!A130="","",'Wniosek 2025 r.'!A130))</f>
        <v/>
      </c>
      <c r="B130" s="223" t="str">
        <f>IF($F$30="","",IF('Wniosek 2025 r.'!B130="","",'Wniosek 2025 r.'!B130))</f>
        <v/>
      </c>
      <c r="C130" s="223" t="str">
        <f>IF($F$30="","",IF('Wniosek 2025 r.'!C130="","",'Wniosek 2025 r.'!C130))</f>
        <v/>
      </c>
      <c r="D130" s="223" t="str">
        <f>IF($F$30="","",IF('Wniosek 2025 r.'!D130="","",'Wniosek 2025 r.'!D130))</f>
        <v/>
      </c>
      <c r="E130" s="223" t="str">
        <f>IF($F$30="","",IF('Wniosek 2025 r.'!E130="","",'Wniosek 2025 r.'!E130))</f>
        <v/>
      </c>
      <c r="F130" s="315"/>
      <c r="G130" s="287" t="str">
        <f t="shared" si="1"/>
        <v/>
      </c>
      <c r="H130" s="500"/>
      <c r="I130" s="501"/>
    </row>
    <row r="131" spans="1:9" s="283" customFormat="1" hidden="1" x14ac:dyDescent="0.25">
      <c r="A131" s="223" t="str">
        <f>IF($F$30="","",IF('Wniosek 2025 r.'!A131="","",'Wniosek 2025 r.'!A131))</f>
        <v/>
      </c>
      <c r="B131" s="223" t="str">
        <f>IF($F$30="","",IF('Wniosek 2025 r.'!B131="","",'Wniosek 2025 r.'!B131))</f>
        <v/>
      </c>
      <c r="C131" s="223" t="str">
        <f>IF($F$30="","",IF('Wniosek 2025 r.'!C131="","",'Wniosek 2025 r.'!C131))</f>
        <v/>
      </c>
      <c r="D131" s="223" t="str">
        <f>IF($F$30="","",IF('Wniosek 2025 r.'!D131="","",'Wniosek 2025 r.'!D131))</f>
        <v/>
      </c>
      <c r="E131" s="223" t="str">
        <f>IF($F$30="","",IF('Wniosek 2025 r.'!E131="","",'Wniosek 2025 r.'!E131))</f>
        <v/>
      </c>
      <c r="F131" s="315"/>
      <c r="G131" s="287" t="str">
        <f t="shared" si="1"/>
        <v/>
      </c>
      <c r="H131" s="500"/>
      <c r="I131" s="501"/>
    </row>
    <row r="132" spans="1:9" s="283" customFormat="1" hidden="1" x14ac:dyDescent="0.25">
      <c r="A132" s="223" t="str">
        <f>IF($F$30="","",IF('Wniosek 2025 r.'!A132="","",'Wniosek 2025 r.'!A132))</f>
        <v/>
      </c>
      <c r="B132" s="223" t="str">
        <f>IF($F$30="","",IF('Wniosek 2025 r.'!B132="","",'Wniosek 2025 r.'!B132))</f>
        <v/>
      </c>
      <c r="C132" s="223" t="str">
        <f>IF($F$30="","",IF('Wniosek 2025 r.'!C132="","",'Wniosek 2025 r.'!C132))</f>
        <v/>
      </c>
      <c r="D132" s="223" t="str">
        <f>IF($F$30="","",IF('Wniosek 2025 r.'!D132="","",'Wniosek 2025 r.'!D132))</f>
        <v/>
      </c>
      <c r="E132" s="223" t="str">
        <f>IF($F$30="","",IF('Wniosek 2025 r.'!E132="","",'Wniosek 2025 r.'!E132))</f>
        <v/>
      </c>
      <c r="F132" s="315"/>
      <c r="G132" s="287" t="str">
        <f t="shared" si="1"/>
        <v/>
      </c>
      <c r="H132" s="500"/>
      <c r="I132" s="501"/>
    </row>
    <row r="133" spans="1:9" s="283" customFormat="1" hidden="1" x14ac:dyDescent="0.25">
      <c r="A133" s="223" t="str">
        <f>IF($F$30="","",IF('Wniosek 2025 r.'!A133="","",'Wniosek 2025 r.'!A133))</f>
        <v/>
      </c>
      <c r="B133" s="223" t="str">
        <f>IF($F$30="","",IF('Wniosek 2025 r.'!B133="","",'Wniosek 2025 r.'!B133))</f>
        <v/>
      </c>
      <c r="C133" s="223" t="str">
        <f>IF($F$30="","",IF('Wniosek 2025 r.'!C133="","",'Wniosek 2025 r.'!C133))</f>
        <v/>
      </c>
      <c r="D133" s="223" t="str">
        <f>IF($F$30="","",IF('Wniosek 2025 r.'!D133="","",'Wniosek 2025 r.'!D133))</f>
        <v/>
      </c>
      <c r="E133" s="223" t="str">
        <f>IF($F$30="","",IF('Wniosek 2025 r.'!E133="","",'Wniosek 2025 r.'!E133))</f>
        <v/>
      </c>
      <c r="F133" s="315"/>
      <c r="G133" s="287" t="str">
        <f t="shared" si="1"/>
        <v/>
      </c>
      <c r="H133" s="500"/>
      <c r="I133" s="501"/>
    </row>
    <row r="134" spans="1:9" s="283" customFormat="1" hidden="1" x14ac:dyDescent="0.25">
      <c r="A134" s="223" t="str">
        <f>IF($F$30="","",IF('Wniosek 2025 r.'!A134="","",'Wniosek 2025 r.'!A134))</f>
        <v/>
      </c>
      <c r="B134" s="223" t="str">
        <f>IF($F$30="","",IF('Wniosek 2025 r.'!B134="","",'Wniosek 2025 r.'!B134))</f>
        <v/>
      </c>
      <c r="C134" s="223" t="str">
        <f>IF($F$30="","",IF('Wniosek 2025 r.'!C134="","",'Wniosek 2025 r.'!C134))</f>
        <v/>
      </c>
      <c r="D134" s="223" t="str">
        <f>IF($F$30="","",IF('Wniosek 2025 r.'!D134="","",'Wniosek 2025 r.'!D134))</f>
        <v/>
      </c>
      <c r="E134" s="223" t="str">
        <f>IF($F$30="","",IF('Wniosek 2025 r.'!E134="","",'Wniosek 2025 r.'!E134))</f>
        <v/>
      </c>
      <c r="F134" s="315"/>
      <c r="G134" s="287" t="str">
        <f t="shared" si="1"/>
        <v/>
      </c>
      <c r="H134" s="500"/>
      <c r="I134" s="501"/>
    </row>
    <row r="135" spans="1:9" s="283" customFormat="1" hidden="1" x14ac:dyDescent="0.25">
      <c r="A135" s="223" t="str">
        <f>IF($F$30="","",IF('Wniosek 2025 r.'!A135="","",'Wniosek 2025 r.'!A135))</f>
        <v/>
      </c>
      <c r="B135" s="223" t="str">
        <f>IF($F$30="","",IF('Wniosek 2025 r.'!B135="","",'Wniosek 2025 r.'!B135))</f>
        <v/>
      </c>
      <c r="C135" s="223" t="str">
        <f>IF($F$30="","",IF('Wniosek 2025 r.'!C135="","",'Wniosek 2025 r.'!C135))</f>
        <v/>
      </c>
      <c r="D135" s="223" t="str">
        <f>IF($F$30="","",IF('Wniosek 2025 r.'!D135="","",'Wniosek 2025 r.'!D135))</f>
        <v/>
      </c>
      <c r="E135" s="223" t="str">
        <f>IF($F$30="","",IF('Wniosek 2025 r.'!E135="","",'Wniosek 2025 r.'!E135))</f>
        <v/>
      </c>
      <c r="F135" s="315"/>
      <c r="G135" s="287" t="str">
        <f t="shared" si="1"/>
        <v/>
      </c>
      <c r="H135" s="500"/>
      <c r="I135" s="501"/>
    </row>
    <row r="136" spans="1:9" s="283" customFormat="1" hidden="1" x14ac:dyDescent="0.25">
      <c r="A136" s="223" t="str">
        <f>IF($F$30="","",IF('Wniosek 2025 r.'!A136="","",'Wniosek 2025 r.'!A136))</f>
        <v/>
      </c>
      <c r="B136" s="223" t="str">
        <f>IF($F$30="","",IF('Wniosek 2025 r.'!B136="","",'Wniosek 2025 r.'!B136))</f>
        <v/>
      </c>
      <c r="C136" s="223" t="str">
        <f>IF($F$30="","",IF('Wniosek 2025 r.'!C136="","",'Wniosek 2025 r.'!C136))</f>
        <v/>
      </c>
      <c r="D136" s="223" t="str">
        <f>IF($F$30="","",IF('Wniosek 2025 r.'!D136="","",'Wniosek 2025 r.'!D136))</f>
        <v/>
      </c>
      <c r="E136" s="223" t="str">
        <f>IF($F$30="","",IF('Wniosek 2025 r.'!E136="","",'Wniosek 2025 r.'!E136))</f>
        <v/>
      </c>
      <c r="F136" s="315"/>
      <c r="G136" s="287" t="str">
        <f t="shared" si="1"/>
        <v/>
      </c>
      <c r="H136" s="500"/>
      <c r="I136" s="501"/>
    </row>
    <row r="137" spans="1:9" s="283" customFormat="1" hidden="1" x14ac:dyDescent="0.25">
      <c r="A137" s="223" t="str">
        <f>IF($F$30="","",IF('Wniosek 2025 r.'!A137="","",'Wniosek 2025 r.'!A137))</f>
        <v/>
      </c>
      <c r="B137" s="223" t="str">
        <f>IF($F$30="","",IF('Wniosek 2025 r.'!B137="","",'Wniosek 2025 r.'!B137))</f>
        <v/>
      </c>
      <c r="C137" s="223" t="str">
        <f>IF($F$30="","",IF('Wniosek 2025 r.'!C137="","",'Wniosek 2025 r.'!C137))</f>
        <v/>
      </c>
      <c r="D137" s="223" t="str">
        <f>IF($F$30="","",IF('Wniosek 2025 r.'!D137="","",'Wniosek 2025 r.'!D137))</f>
        <v/>
      </c>
      <c r="E137" s="223" t="str">
        <f>IF($F$30="","",IF('Wniosek 2025 r.'!E137="","",'Wniosek 2025 r.'!E137))</f>
        <v/>
      </c>
      <c r="F137" s="315"/>
      <c r="G137" s="287" t="str">
        <f t="shared" si="1"/>
        <v/>
      </c>
      <c r="H137" s="500"/>
      <c r="I137" s="501"/>
    </row>
    <row r="138" spans="1:9" s="283" customFormat="1" hidden="1" x14ac:dyDescent="0.25">
      <c r="A138" s="223" t="str">
        <f>IF($F$30="","",IF('Wniosek 2025 r.'!A138="","",'Wniosek 2025 r.'!A138))</f>
        <v/>
      </c>
      <c r="B138" s="223" t="str">
        <f>IF($F$30="","",IF('Wniosek 2025 r.'!B138="","",'Wniosek 2025 r.'!B138))</f>
        <v/>
      </c>
      <c r="C138" s="223" t="str">
        <f>IF($F$30="","",IF('Wniosek 2025 r.'!C138="","",'Wniosek 2025 r.'!C138))</f>
        <v/>
      </c>
      <c r="D138" s="223" t="str">
        <f>IF($F$30="","",IF('Wniosek 2025 r.'!D138="","",'Wniosek 2025 r.'!D138))</f>
        <v/>
      </c>
      <c r="E138" s="223" t="str">
        <f>IF($F$30="","",IF('Wniosek 2025 r.'!E138="","",'Wniosek 2025 r.'!E138))</f>
        <v/>
      </c>
      <c r="F138" s="315"/>
      <c r="G138" s="287" t="str">
        <f t="shared" si="1"/>
        <v/>
      </c>
      <c r="H138" s="500"/>
      <c r="I138" s="501"/>
    </row>
    <row r="139" spans="1:9" s="283" customFormat="1" hidden="1" x14ac:dyDescent="0.25">
      <c r="A139" s="223" t="str">
        <f>IF($F$30="","",IF('Wniosek 2025 r.'!A139="","",'Wniosek 2025 r.'!A139))</f>
        <v/>
      </c>
      <c r="B139" s="223" t="str">
        <f>IF($F$30="","",IF('Wniosek 2025 r.'!B139="","",'Wniosek 2025 r.'!B139))</f>
        <v/>
      </c>
      <c r="C139" s="223" t="str">
        <f>IF($F$30="","",IF('Wniosek 2025 r.'!C139="","",'Wniosek 2025 r.'!C139))</f>
        <v/>
      </c>
      <c r="D139" s="223" t="str">
        <f>IF($F$30="","",IF('Wniosek 2025 r.'!D139="","",'Wniosek 2025 r.'!D139))</f>
        <v/>
      </c>
      <c r="E139" s="223" t="str">
        <f>IF($F$30="","",IF('Wniosek 2025 r.'!E139="","",'Wniosek 2025 r.'!E139))</f>
        <v/>
      </c>
      <c r="F139" s="315"/>
      <c r="G139" s="287" t="str">
        <f t="shared" si="1"/>
        <v/>
      </c>
      <c r="H139" s="500"/>
      <c r="I139" s="501"/>
    </row>
    <row r="140" spans="1:9" s="283" customFormat="1" hidden="1" x14ac:dyDescent="0.25">
      <c r="A140" s="223" t="str">
        <f>IF($F$30="","",IF('Wniosek 2025 r.'!A140="","",'Wniosek 2025 r.'!A140))</f>
        <v/>
      </c>
      <c r="B140" s="223" t="str">
        <f>IF($F$30="","",IF('Wniosek 2025 r.'!B140="","",'Wniosek 2025 r.'!B140))</f>
        <v/>
      </c>
      <c r="C140" s="223" t="str">
        <f>IF($F$30="","",IF('Wniosek 2025 r.'!C140="","",'Wniosek 2025 r.'!C140))</f>
        <v/>
      </c>
      <c r="D140" s="223" t="str">
        <f>IF($F$30="","",IF('Wniosek 2025 r.'!D140="","",'Wniosek 2025 r.'!D140))</f>
        <v/>
      </c>
      <c r="E140" s="223" t="str">
        <f>IF($F$30="","",IF('Wniosek 2025 r.'!E140="","",'Wniosek 2025 r.'!E140))</f>
        <v/>
      </c>
      <c r="F140" s="315"/>
      <c r="G140" s="287" t="str">
        <f t="shared" si="1"/>
        <v/>
      </c>
      <c r="H140" s="500"/>
      <c r="I140" s="501"/>
    </row>
    <row r="141" spans="1:9" s="283" customFormat="1" hidden="1" x14ac:dyDescent="0.25">
      <c r="A141" s="223" t="str">
        <f>IF($F$30="","",IF('Wniosek 2025 r.'!A141="","",'Wniosek 2025 r.'!A141))</f>
        <v/>
      </c>
      <c r="B141" s="223" t="str">
        <f>IF($F$30="","",IF('Wniosek 2025 r.'!B141="","",'Wniosek 2025 r.'!B141))</f>
        <v/>
      </c>
      <c r="C141" s="223" t="str">
        <f>IF($F$30="","",IF('Wniosek 2025 r.'!C141="","",'Wniosek 2025 r.'!C141))</f>
        <v/>
      </c>
      <c r="D141" s="223" t="str">
        <f>IF($F$30="","",IF('Wniosek 2025 r.'!D141="","",'Wniosek 2025 r.'!D141))</f>
        <v/>
      </c>
      <c r="E141" s="223" t="str">
        <f>IF($F$30="","",IF('Wniosek 2025 r.'!E141="","",'Wniosek 2025 r.'!E141))</f>
        <v/>
      </c>
      <c r="F141" s="315"/>
      <c r="G141" s="287" t="str">
        <f t="shared" si="1"/>
        <v/>
      </c>
      <c r="H141" s="500"/>
      <c r="I141" s="501"/>
    </row>
    <row r="142" spans="1:9" s="283" customFormat="1" hidden="1" x14ac:dyDescent="0.25">
      <c r="A142" s="223" t="str">
        <f>IF($F$30="","",IF('Wniosek 2025 r.'!A142="","",'Wniosek 2025 r.'!A142))</f>
        <v/>
      </c>
      <c r="B142" s="223" t="str">
        <f>IF($F$30="","",IF('Wniosek 2025 r.'!B142="","",'Wniosek 2025 r.'!B142))</f>
        <v/>
      </c>
      <c r="C142" s="223" t="str">
        <f>IF($F$30="","",IF('Wniosek 2025 r.'!C142="","",'Wniosek 2025 r.'!C142))</f>
        <v/>
      </c>
      <c r="D142" s="223" t="str">
        <f>IF($F$30="","",IF('Wniosek 2025 r.'!D142="","",'Wniosek 2025 r.'!D142))</f>
        <v/>
      </c>
      <c r="E142" s="223" t="str">
        <f>IF($F$30="","",IF('Wniosek 2025 r.'!E142="","",'Wniosek 2025 r.'!E142))</f>
        <v/>
      </c>
      <c r="F142" s="315"/>
      <c r="G142" s="287" t="str">
        <f t="shared" si="1"/>
        <v/>
      </c>
      <c r="H142" s="500"/>
      <c r="I142" s="501"/>
    </row>
    <row r="143" spans="1:9" s="283" customFormat="1" hidden="1" x14ac:dyDescent="0.25">
      <c r="A143" s="223" t="str">
        <f>IF($F$30="","",IF('Wniosek 2025 r.'!A143="","",'Wniosek 2025 r.'!A143))</f>
        <v/>
      </c>
      <c r="B143" s="223" t="str">
        <f>IF($F$30="","",IF('Wniosek 2025 r.'!B143="","",'Wniosek 2025 r.'!B143))</f>
        <v/>
      </c>
      <c r="C143" s="223" t="str">
        <f>IF($F$30="","",IF('Wniosek 2025 r.'!C143="","",'Wniosek 2025 r.'!C143))</f>
        <v/>
      </c>
      <c r="D143" s="223" t="str">
        <f>IF($F$30="","",IF('Wniosek 2025 r.'!D143="","",'Wniosek 2025 r.'!D143))</f>
        <v/>
      </c>
      <c r="E143" s="223" t="str">
        <f>IF($F$30="","",IF('Wniosek 2025 r.'!E143="","",'Wniosek 2025 r.'!E143))</f>
        <v/>
      </c>
      <c r="F143" s="315"/>
      <c r="G143" s="287" t="str">
        <f t="shared" si="1"/>
        <v/>
      </c>
      <c r="H143" s="500"/>
      <c r="I143" s="501"/>
    </row>
    <row r="144" spans="1:9" s="283" customFormat="1" hidden="1" x14ac:dyDescent="0.25">
      <c r="A144" s="223" t="str">
        <f>IF($F$30="","",IF('Wniosek 2025 r.'!A144="","",'Wniosek 2025 r.'!A144))</f>
        <v/>
      </c>
      <c r="B144" s="223" t="str">
        <f>IF($F$30="","",IF('Wniosek 2025 r.'!B144="","",'Wniosek 2025 r.'!B144))</f>
        <v/>
      </c>
      <c r="C144" s="223" t="str">
        <f>IF($F$30="","",IF('Wniosek 2025 r.'!C144="","",'Wniosek 2025 r.'!C144))</f>
        <v/>
      </c>
      <c r="D144" s="223" t="str">
        <f>IF($F$30="","",IF('Wniosek 2025 r.'!D144="","",'Wniosek 2025 r.'!D144))</f>
        <v/>
      </c>
      <c r="E144" s="223" t="str">
        <f>IF($F$30="","",IF('Wniosek 2025 r.'!E144="","",'Wniosek 2025 r.'!E144))</f>
        <v/>
      </c>
      <c r="F144" s="315"/>
      <c r="G144" s="287" t="str">
        <f t="shared" si="1"/>
        <v/>
      </c>
      <c r="H144" s="500"/>
      <c r="I144" s="501"/>
    </row>
    <row r="145" spans="1:9" s="283" customFormat="1" hidden="1" x14ac:dyDescent="0.25">
      <c r="A145" s="223" t="str">
        <f>IF($F$30="","",IF('Wniosek 2025 r.'!A145="","",'Wniosek 2025 r.'!A145))</f>
        <v/>
      </c>
      <c r="B145" s="223" t="str">
        <f>IF($F$30="","",IF('Wniosek 2025 r.'!B145="","",'Wniosek 2025 r.'!B145))</f>
        <v/>
      </c>
      <c r="C145" s="223" t="str">
        <f>IF($F$30="","",IF('Wniosek 2025 r.'!C145="","",'Wniosek 2025 r.'!C145))</f>
        <v/>
      </c>
      <c r="D145" s="223" t="str">
        <f>IF($F$30="","",IF('Wniosek 2025 r.'!D145="","",'Wniosek 2025 r.'!D145))</f>
        <v/>
      </c>
      <c r="E145" s="223" t="str">
        <f>IF($F$30="","",IF('Wniosek 2025 r.'!E145="","",'Wniosek 2025 r.'!E145))</f>
        <v/>
      </c>
      <c r="F145" s="315"/>
      <c r="G145" s="287" t="str">
        <f t="shared" si="1"/>
        <v/>
      </c>
      <c r="H145" s="500"/>
      <c r="I145" s="501"/>
    </row>
    <row r="146" spans="1:9" s="283" customFormat="1" hidden="1" x14ac:dyDescent="0.25">
      <c r="A146" s="223" t="str">
        <f>IF($F$30="","",IF('Wniosek 2025 r.'!A146="","",'Wniosek 2025 r.'!A146))</f>
        <v/>
      </c>
      <c r="B146" s="223" t="str">
        <f>IF($F$30="","",IF('Wniosek 2025 r.'!B146="","",'Wniosek 2025 r.'!B146))</f>
        <v/>
      </c>
      <c r="C146" s="223" t="str">
        <f>IF($F$30="","",IF('Wniosek 2025 r.'!C146="","",'Wniosek 2025 r.'!C146))</f>
        <v/>
      </c>
      <c r="D146" s="223" t="str">
        <f>IF($F$30="","",IF('Wniosek 2025 r.'!D146="","",'Wniosek 2025 r.'!D146))</f>
        <v/>
      </c>
      <c r="E146" s="223" t="str">
        <f>IF($F$30="","",IF('Wniosek 2025 r.'!E146="","",'Wniosek 2025 r.'!E146))</f>
        <v/>
      </c>
      <c r="F146" s="315"/>
      <c r="G146" s="287" t="str">
        <f t="shared" si="1"/>
        <v/>
      </c>
      <c r="H146" s="500"/>
      <c r="I146" s="501"/>
    </row>
    <row r="147" spans="1:9" s="283" customFormat="1" hidden="1" x14ac:dyDescent="0.25">
      <c r="A147" s="223" t="str">
        <f>IF($F$30="","",IF('Wniosek 2025 r.'!A147="","",'Wniosek 2025 r.'!A147))</f>
        <v/>
      </c>
      <c r="B147" s="223" t="str">
        <f>IF($F$30="","",IF('Wniosek 2025 r.'!B147="","",'Wniosek 2025 r.'!B147))</f>
        <v/>
      </c>
      <c r="C147" s="223" t="str">
        <f>IF($F$30="","",IF('Wniosek 2025 r.'!C147="","",'Wniosek 2025 r.'!C147))</f>
        <v/>
      </c>
      <c r="D147" s="223" t="str">
        <f>IF($F$30="","",IF('Wniosek 2025 r.'!D147="","",'Wniosek 2025 r.'!D147))</f>
        <v/>
      </c>
      <c r="E147" s="223" t="str">
        <f>IF($F$30="","",IF('Wniosek 2025 r.'!E147="","",'Wniosek 2025 r.'!E147))</f>
        <v/>
      </c>
      <c r="F147" s="315"/>
      <c r="G147" s="287" t="str">
        <f t="shared" si="1"/>
        <v/>
      </c>
      <c r="H147" s="500"/>
      <c r="I147" s="501"/>
    </row>
    <row r="148" spans="1:9" s="283" customFormat="1" hidden="1" x14ac:dyDescent="0.25">
      <c r="A148" s="223" t="str">
        <f>IF($F$30="","",IF('Wniosek 2025 r.'!A148="","",'Wniosek 2025 r.'!A148))</f>
        <v/>
      </c>
      <c r="B148" s="223" t="str">
        <f>IF($F$30="","",IF('Wniosek 2025 r.'!B148="","",'Wniosek 2025 r.'!B148))</f>
        <v/>
      </c>
      <c r="C148" s="223" t="str">
        <f>IF($F$30="","",IF('Wniosek 2025 r.'!C148="","",'Wniosek 2025 r.'!C148))</f>
        <v/>
      </c>
      <c r="D148" s="223" t="str">
        <f>IF($F$30="","",IF('Wniosek 2025 r.'!D148="","",'Wniosek 2025 r.'!D148))</f>
        <v/>
      </c>
      <c r="E148" s="223" t="str">
        <f>IF($F$30="","",IF('Wniosek 2025 r.'!E148="","",'Wniosek 2025 r.'!E148))</f>
        <v/>
      </c>
      <c r="F148" s="315"/>
      <c r="G148" s="287" t="str">
        <f t="shared" si="1"/>
        <v/>
      </c>
      <c r="H148" s="500"/>
      <c r="I148" s="501"/>
    </row>
    <row r="149" spans="1:9" s="288" customFormat="1" hidden="1" x14ac:dyDescent="0.25">
      <c r="A149" s="223" t="str">
        <f>IF($F$30="","",IF('Wniosek 2025 r.'!A149="","",'Wniosek 2025 r.'!A149))</f>
        <v/>
      </c>
      <c r="B149" s="223" t="str">
        <f>IF($F$30="","",IF('Wniosek 2025 r.'!B149="","",'Wniosek 2025 r.'!B149))</f>
        <v/>
      </c>
      <c r="C149" s="223" t="str">
        <f>IF($F$30="","",IF('Wniosek 2025 r.'!C149="","",'Wniosek 2025 r.'!C149))</f>
        <v/>
      </c>
      <c r="D149" s="223" t="str">
        <f>IF($F$30="","",IF('Wniosek 2025 r.'!D149="","",'Wniosek 2025 r.'!D149))</f>
        <v/>
      </c>
      <c r="E149" s="223" t="str">
        <f>IF($F$30="","",IF('Wniosek 2025 r.'!E149="","",'Wniosek 2025 r.'!E149))</f>
        <v/>
      </c>
      <c r="F149" s="315"/>
      <c r="G149" s="287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4">
        <f>SUM(F40:F149)</f>
        <v>0</v>
      </c>
      <c r="G150" s="304">
        <f>SUM(G40:G149)</f>
        <v>0</v>
      </c>
      <c r="H150" s="458"/>
      <c r="I150" s="459"/>
    </row>
    <row r="151" spans="1:9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2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46.5" customHeight="1" thickBot="1" x14ac:dyDescent="0.3">
      <c r="A161" s="455"/>
      <c r="B161" s="456"/>
      <c r="C161" s="456"/>
      <c r="D161" s="456"/>
      <c r="E161" s="456"/>
      <c r="F161" s="456"/>
      <c r="G161" s="456"/>
      <c r="H161" s="456"/>
      <c r="I161" s="457"/>
    </row>
    <row r="162" spans="1:9" x14ac:dyDescent="0.25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 ht="14.25" customHeight="1" x14ac:dyDescent="0.25">
      <c r="A163" s="363" t="s">
        <v>577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x14ac:dyDescent="0.25">
      <c r="A164" s="191" t="s">
        <v>39</v>
      </c>
      <c r="B164" s="191" t="s">
        <v>26</v>
      </c>
      <c r="C164" s="499" t="s">
        <v>31</v>
      </c>
      <c r="D164" s="499"/>
      <c r="E164" s="29"/>
      <c r="F164" s="29"/>
      <c r="G164" s="29"/>
      <c r="H164" s="29"/>
      <c r="I164" s="29"/>
    </row>
    <row r="165" spans="1:9" s="283" customFormat="1" hidden="1" x14ac:dyDescent="0.25">
      <c r="A165" s="145" t="str">
        <f t="shared" ref="A165:B184" si="2">A40</f>
        <v/>
      </c>
      <c r="B165" s="179" t="str">
        <f t="shared" si="2"/>
        <v/>
      </c>
      <c r="C165" s="380"/>
      <c r="D165" s="380"/>
      <c r="E165" s="282"/>
      <c r="F165" s="282"/>
      <c r="G165" s="282"/>
      <c r="H165" s="282"/>
      <c r="I165" s="282"/>
    </row>
    <row r="166" spans="1:9" s="283" customFormat="1" hidden="1" x14ac:dyDescent="0.25">
      <c r="A166" s="145" t="str">
        <f t="shared" si="2"/>
        <v/>
      </c>
      <c r="B166" s="179" t="str">
        <f t="shared" si="2"/>
        <v/>
      </c>
      <c r="C166" s="380"/>
      <c r="D166" s="380"/>
      <c r="E166" s="282"/>
      <c r="F166" s="282"/>
      <c r="G166" s="282"/>
      <c r="H166" s="282"/>
      <c r="I166" s="282"/>
    </row>
    <row r="167" spans="1:9" s="283" customFormat="1" hidden="1" x14ac:dyDescent="0.25">
      <c r="A167" s="145" t="str">
        <f t="shared" si="2"/>
        <v/>
      </c>
      <c r="B167" s="179" t="str">
        <f t="shared" si="2"/>
        <v/>
      </c>
      <c r="C167" s="380"/>
      <c r="D167" s="380"/>
      <c r="E167" s="282"/>
      <c r="F167" s="282"/>
      <c r="G167" s="282"/>
      <c r="H167" s="282"/>
      <c r="I167" s="282"/>
    </row>
    <row r="168" spans="1:9" s="283" customFormat="1" hidden="1" x14ac:dyDescent="0.25">
      <c r="A168" s="145" t="str">
        <f t="shared" si="2"/>
        <v/>
      </c>
      <c r="B168" s="179" t="str">
        <f t="shared" si="2"/>
        <v/>
      </c>
      <c r="C168" s="380"/>
      <c r="D168" s="380"/>
      <c r="E168" s="282"/>
      <c r="F168" s="282"/>
      <c r="G168" s="282"/>
      <c r="H168" s="282"/>
      <c r="I168" s="282"/>
    </row>
    <row r="169" spans="1:9" s="283" customFormat="1" hidden="1" x14ac:dyDescent="0.25">
      <c r="A169" s="145" t="str">
        <f t="shared" si="2"/>
        <v/>
      </c>
      <c r="B169" s="179" t="str">
        <f t="shared" si="2"/>
        <v/>
      </c>
      <c r="C169" s="380"/>
      <c r="D169" s="380"/>
      <c r="E169" s="282"/>
      <c r="F169" s="282"/>
      <c r="G169" s="282"/>
      <c r="H169" s="282"/>
      <c r="I169" s="282"/>
    </row>
    <row r="170" spans="1:9" s="283" customFormat="1" hidden="1" x14ac:dyDescent="0.25">
      <c r="A170" s="145" t="str">
        <f t="shared" si="2"/>
        <v/>
      </c>
      <c r="B170" s="179" t="str">
        <f t="shared" si="2"/>
        <v/>
      </c>
      <c r="C170" s="380"/>
      <c r="D170" s="380"/>
      <c r="E170" s="282"/>
      <c r="F170" s="282"/>
      <c r="G170" s="282"/>
      <c r="H170" s="282"/>
      <c r="I170" s="282"/>
    </row>
    <row r="171" spans="1:9" s="283" customFormat="1" hidden="1" x14ac:dyDescent="0.25">
      <c r="A171" s="145" t="str">
        <f t="shared" si="2"/>
        <v/>
      </c>
      <c r="B171" s="179" t="str">
        <f t="shared" si="2"/>
        <v/>
      </c>
      <c r="C171" s="380"/>
      <c r="D171" s="380"/>
      <c r="E171" s="282"/>
      <c r="F171" s="282"/>
      <c r="G171" s="282"/>
      <c r="H171" s="282"/>
      <c r="I171" s="282"/>
    </row>
    <row r="172" spans="1:9" s="283" customFormat="1" hidden="1" x14ac:dyDescent="0.25">
      <c r="A172" s="145" t="str">
        <f t="shared" si="2"/>
        <v/>
      </c>
      <c r="B172" s="179" t="str">
        <f t="shared" si="2"/>
        <v/>
      </c>
      <c r="C172" s="380"/>
      <c r="D172" s="380"/>
      <c r="E172" s="282"/>
      <c r="F172" s="282"/>
      <c r="G172" s="282"/>
      <c r="H172" s="282"/>
      <c r="I172" s="282"/>
    </row>
    <row r="173" spans="1:9" s="283" customFormat="1" hidden="1" x14ac:dyDescent="0.25">
      <c r="A173" s="145" t="str">
        <f t="shared" si="2"/>
        <v/>
      </c>
      <c r="B173" s="179" t="str">
        <f t="shared" si="2"/>
        <v/>
      </c>
      <c r="C173" s="380"/>
      <c r="D173" s="380"/>
      <c r="E173" s="282"/>
      <c r="F173" s="282"/>
      <c r="G173" s="282"/>
      <c r="H173" s="282"/>
      <c r="I173" s="282"/>
    </row>
    <row r="174" spans="1:9" s="283" customFormat="1" hidden="1" x14ac:dyDescent="0.25">
      <c r="A174" s="145" t="str">
        <f t="shared" si="2"/>
        <v/>
      </c>
      <c r="B174" s="179" t="str">
        <f t="shared" si="2"/>
        <v/>
      </c>
      <c r="C174" s="380"/>
      <c r="D174" s="380"/>
      <c r="E174" s="282"/>
      <c r="F174" s="282"/>
      <c r="G174" s="282"/>
      <c r="H174" s="282"/>
      <c r="I174" s="282"/>
    </row>
    <row r="175" spans="1:9" s="283" customFormat="1" hidden="1" x14ac:dyDescent="0.25">
      <c r="A175" s="145" t="str">
        <f t="shared" si="2"/>
        <v/>
      </c>
      <c r="B175" s="179" t="str">
        <f t="shared" si="2"/>
        <v/>
      </c>
      <c r="C175" s="380"/>
      <c r="D175" s="380"/>
      <c r="E175" s="282"/>
      <c r="F175" s="282"/>
      <c r="G175" s="282"/>
      <c r="H175" s="282"/>
      <c r="I175" s="282"/>
    </row>
    <row r="176" spans="1:9" s="283" customFormat="1" hidden="1" x14ac:dyDescent="0.25">
      <c r="A176" s="145" t="str">
        <f t="shared" si="2"/>
        <v/>
      </c>
      <c r="B176" s="179" t="str">
        <f t="shared" si="2"/>
        <v/>
      </c>
      <c r="C176" s="380"/>
      <c r="D176" s="380"/>
      <c r="E176" s="282"/>
      <c r="F176" s="282"/>
      <c r="G176" s="282"/>
      <c r="H176" s="282"/>
      <c r="I176" s="282"/>
    </row>
    <row r="177" spans="1:9" s="283" customFormat="1" hidden="1" x14ac:dyDescent="0.25">
      <c r="A177" s="145" t="str">
        <f t="shared" si="2"/>
        <v/>
      </c>
      <c r="B177" s="179" t="str">
        <f t="shared" si="2"/>
        <v/>
      </c>
      <c r="C177" s="337"/>
      <c r="D177" s="337"/>
      <c r="E177" s="282"/>
      <c r="F177" s="282"/>
      <c r="G177" s="282"/>
      <c r="H177" s="282"/>
      <c r="I177" s="282"/>
    </row>
    <row r="178" spans="1:9" s="283" customFormat="1" hidden="1" x14ac:dyDescent="0.25">
      <c r="A178" s="145" t="str">
        <f t="shared" si="2"/>
        <v/>
      </c>
      <c r="B178" s="179" t="str">
        <f t="shared" si="2"/>
        <v/>
      </c>
      <c r="C178" s="337"/>
      <c r="D178" s="337"/>
      <c r="E178" s="282"/>
      <c r="F178" s="282"/>
      <c r="G178" s="282"/>
      <c r="H178" s="282"/>
      <c r="I178" s="282"/>
    </row>
    <row r="179" spans="1:9" s="283" customFormat="1" hidden="1" x14ac:dyDescent="0.25">
      <c r="A179" s="145" t="str">
        <f t="shared" si="2"/>
        <v/>
      </c>
      <c r="B179" s="179" t="str">
        <f t="shared" si="2"/>
        <v/>
      </c>
      <c r="C179" s="337"/>
      <c r="D179" s="337"/>
      <c r="E179" s="282"/>
      <c r="F179" s="282"/>
      <c r="G179" s="282"/>
      <c r="H179" s="282"/>
      <c r="I179" s="282"/>
    </row>
    <row r="180" spans="1:9" s="283" customFormat="1" hidden="1" x14ac:dyDescent="0.25">
      <c r="A180" s="145" t="str">
        <f t="shared" si="2"/>
        <v/>
      </c>
      <c r="B180" s="179" t="str">
        <f t="shared" si="2"/>
        <v/>
      </c>
      <c r="C180" s="337"/>
      <c r="D180" s="337"/>
      <c r="E180" s="282"/>
      <c r="F180" s="282"/>
      <c r="G180" s="282"/>
      <c r="H180" s="282"/>
      <c r="I180" s="282"/>
    </row>
    <row r="181" spans="1:9" s="283" customFormat="1" hidden="1" x14ac:dyDescent="0.25">
      <c r="A181" s="145" t="str">
        <f t="shared" si="2"/>
        <v/>
      </c>
      <c r="B181" s="179" t="str">
        <f t="shared" si="2"/>
        <v/>
      </c>
      <c r="C181" s="337"/>
      <c r="D181" s="337"/>
      <c r="E181" s="282"/>
      <c r="F181" s="282"/>
      <c r="G181" s="282"/>
      <c r="H181" s="282"/>
      <c r="I181" s="282"/>
    </row>
    <row r="182" spans="1:9" s="283" customFormat="1" hidden="1" x14ac:dyDescent="0.25">
      <c r="A182" s="145" t="str">
        <f t="shared" si="2"/>
        <v/>
      </c>
      <c r="B182" s="179" t="str">
        <f t="shared" si="2"/>
        <v/>
      </c>
      <c r="C182" s="337"/>
      <c r="D182" s="337"/>
      <c r="E182" s="282"/>
      <c r="F182" s="282"/>
      <c r="G182" s="282"/>
      <c r="H182" s="282"/>
      <c r="I182" s="282"/>
    </row>
    <row r="183" spans="1:9" s="283" customFormat="1" hidden="1" x14ac:dyDescent="0.25">
      <c r="A183" s="145" t="str">
        <f t="shared" si="2"/>
        <v/>
      </c>
      <c r="B183" s="179" t="str">
        <f t="shared" si="2"/>
        <v/>
      </c>
      <c r="C183" s="337"/>
      <c r="D183" s="337"/>
      <c r="E183" s="282"/>
      <c r="F183" s="282"/>
      <c r="G183" s="282"/>
      <c r="H183" s="282"/>
      <c r="I183" s="282"/>
    </row>
    <row r="184" spans="1:9" s="283" customFormat="1" hidden="1" x14ac:dyDescent="0.25">
      <c r="A184" s="145" t="str">
        <f t="shared" si="2"/>
        <v/>
      </c>
      <c r="B184" s="179" t="str">
        <f t="shared" si="2"/>
        <v/>
      </c>
      <c r="C184" s="337"/>
      <c r="D184" s="337"/>
      <c r="E184" s="282"/>
      <c r="F184" s="282"/>
      <c r="G184" s="282"/>
      <c r="H184" s="282"/>
      <c r="I184" s="282"/>
    </row>
    <row r="185" spans="1:9" s="283" customFormat="1" hidden="1" x14ac:dyDescent="0.25">
      <c r="A185" s="145" t="str">
        <f t="shared" ref="A185:B204" si="3">A60</f>
        <v/>
      </c>
      <c r="B185" s="179" t="str">
        <f t="shared" si="3"/>
        <v/>
      </c>
      <c r="C185" s="337"/>
      <c r="D185" s="337"/>
      <c r="E185" s="282"/>
      <c r="F185" s="282"/>
      <c r="G185" s="282"/>
      <c r="H185" s="282"/>
      <c r="I185" s="282"/>
    </row>
    <row r="186" spans="1:9" s="283" customFormat="1" hidden="1" x14ac:dyDescent="0.25">
      <c r="A186" s="145" t="str">
        <f t="shared" si="3"/>
        <v/>
      </c>
      <c r="B186" s="179" t="str">
        <f t="shared" si="3"/>
        <v/>
      </c>
      <c r="C186" s="337"/>
      <c r="D186" s="337"/>
      <c r="E186" s="282"/>
      <c r="F186" s="282"/>
      <c r="G186" s="282"/>
      <c r="H186" s="282"/>
      <c r="I186" s="282"/>
    </row>
    <row r="187" spans="1:9" s="283" customFormat="1" hidden="1" x14ac:dyDescent="0.25">
      <c r="A187" s="145" t="str">
        <f t="shared" si="3"/>
        <v/>
      </c>
      <c r="B187" s="179" t="str">
        <f t="shared" si="3"/>
        <v/>
      </c>
      <c r="C187" s="337"/>
      <c r="D187" s="337"/>
      <c r="E187" s="282"/>
      <c r="F187" s="282"/>
      <c r="G187" s="282"/>
      <c r="H187" s="282"/>
      <c r="I187" s="282"/>
    </row>
    <row r="188" spans="1:9" s="283" customFormat="1" hidden="1" x14ac:dyDescent="0.25">
      <c r="A188" s="145" t="str">
        <f t="shared" si="3"/>
        <v/>
      </c>
      <c r="B188" s="179" t="str">
        <f t="shared" si="3"/>
        <v/>
      </c>
      <c r="C188" s="337"/>
      <c r="D188" s="337"/>
      <c r="E188" s="282"/>
      <c r="F188" s="282"/>
      <c r="G188" s="282"/>
      <c r="H188" s="282"/>
      <c r="I188" s="282"/>
    </row>
    <row r="189" spans="1:9" s="283" customFormat="1" hidden="1" x14ac:dyDescent="0.25">
      <c r="A189" s="145" t="str">
        <f t="shared" si="3"/>
        <v/>
      </c>
      <c r="B189" s="179" t="str">
        <f t="shared" si="3"/>
        <v/>
      </c>
      <c r="C189" s="337"/>
      <c r="D189" s="337"/>
      <c r="E189" s="282"/>
      <c r="F189" s="282"/>
      <c r="G189" s="282"/>
      <c r="H189" s="282"/>
      <c r="I189" s="282"/>
    </row>
    <row r="190" spans="1:9" s="283" customFormat="1" hidden="1" x14ac:dyDescent="0.25">
      <c r="A190" s="145" t="str">
        <f t="shared" si="3"/>
        <v/>
      </c>
      <c r="B190" s="179" t="str">
        <f t="shared" si="3"/>
        <v/>
      </c>
      <c r="C190" s="337"/>
      <c r="D190" s="337"/>
      <c r="E190" s="282"/>
      <c r="F190" s="282"/>
      <c r="G190" s="282"/>
      <c r="H190" s="282"/>
      <c r="I190" s="282"/>
    </row>
    <row r="191" spans="1:9" s="283" customFormat="1" hidden="1" x14ac:dyDescent="0.25">
      <c r="A191" s="145" t="str">
        <f t="shared" si="3"/>
        <v/>
      </c>
      <c r="B191" s="179" t="str">
        <f t="shared" si="3"/>
        <v/>
      </c>
      <c r="C191" s="337"/>
      <c r="D191" s="337"/>
      <c r="E191" s="282"/>
      <c r="F191" s="282"/>
      <c r="G191" s="282"/>
      <c r="H191" s="282"/>
      <c r="I191" s="282"/>
    </row>
    <row r="192" spans="1:9" s="283" customFormat="1" hidden="1" x14ac:dyDescent="0.25">
      <c r="A192" s="145" t="str">
        <f t="shared" si="3"/>
        <v/>
      </c>
      <c r="B192" s="179" t="str">
        <f t="shared" si="3"/>
        <v/>
      </c>
      <c r="C192" s="337"/>
      <c r="D192" s="337"/>
      <c r="E192" s="282"/>
      <c r="F192" s="282"/>
      <c r="G192" s="282"/>
      <c r="H192" s="282"/>
      <c r="I192" s="282"/>
    </row>
    <row r="193" spans="1:9" s="283" customFormat="1" hidden="1" x14ac:dyDescent="0.25">
      <c r="A193" s="145" t="str">
        <f t="shared" si="3"/>
        <v/>
      </c>
      <c r="B193" s="179" t="str">
        <f t="shared" si="3"/>
        <v/>
      </c>
      <c r="C193" s="337"/>
      <c r="D193" s="337"/>
      <c r="E193" s="282"/>
      <c r="F193" s="282"/>
      <c r="G193" s="282"/>
      <c r="H193" s="282"/>
      <c r="I193" s="282"/>
    </row>
    <row r="194" spans="1:9" s="283" customFormat="1" hidden="1" x14ac:dyDescent="0.25">
      <c r="A194" s="145" t="str">
        <f t="shared" si="3"/>
        <v/>
      </c>
      <c r="B194" s="179" t="str">
        <f t="shared" si="3"/>
        <v/>
      </c>
      <c r="C194" s="337"/>
      <c r="D194" s="337"/>
      <c r="E194" s="282"/>
      <c r="F194" s="282"/>
      <c r="G194" s="282"/>
      <c r="H194" s="282"/>
      <c r="I194" s="282"/>
    </row>
    <row r="195" spans="1:9" s="283" customFormat="1" hidden="1" x14ac:dyDescent="0.25">
      <c r="A195" s="145" t="str">
        <f t="shared" si="3"/>
        <v/>
      </c>
      <c r="B195" s="179" t="str">
        <f t="shared" si="3"/>
        <v/>
      </c>
      <c r="C195" s="337"/>
      <c r="D195" s="337"/>
      <c r="E195" s="282"/>
      <c r="F195" s="282"/>
      <c r="G195" s="282"/>
      <c r="H195" s="282"/>
      <c r="I195" s="282"/>
    </row>
    <row r="196" spans="1:9" s="283" customFormat="1" hidden="1" x14ac:dyDescent="0.25">
      <c r="A196" s="145" t="str">
        <f t="shared" si="3"/>
        <v/>
      </c>
      <c r="B196" s="179" t="str">
        <f t="shared" si="3"/>
        <v/>
      </c>
      <c r="C196" s="337"/>
      <c r="D196" s="337"/>
      <c r="E196" s="282"/>
      <c r="F196" s="282"/>
      <c r="G196" s="282"/>
      <c r="H196" s="282"/>
      <c r="I196" s="282"/>
    </row>
    <row r="197" spans="1:9" s="283" customFormat="1" hidden="1" x14ac:dyDescent="0.25">
      <c r="A197" s="145" t="str">
        <f t="shared" si="3"/>
        <v/>
      </c>
      <c r="B197" s="179" t="str">
        <f t="shared" si="3"/>
        <v/>
      </c>
      <c r="C197" s="337"/>
      <c r="D197" s="337"/>
      <c r="E197" s="282"/>
      <c r="F197" s="282"/>
      <c r="G197" s="282"/>
      <c r="H197" s="282"/>
      <c r="I197" s="282"/>
    </row>
    <row r="198" spans="1:9" s="283" customFormat="1" hidden="1" x14ac:dyDescent="0.25">
      <c r="A198" s="145" t="str">
        <f t="shared" si="3"/>
        <v/>
      </c>
      <c r="B198" s="179" t="str">
        <f t="shared" si="3"/>
        <v/>
      </c>
      <c r="C198" s="337"/>
      <c r="D198" s="337"/>
      <c r="E198" s="282"/>
      <c r="F198" s="282"/>
      <c r="G198" s="282"/>
      <c r="H198" s="282"/>
      <c r="I198" s="282"/>
    </row>
    <row r="199" spans="1:9" s="283" customFormat="1" hidden="1" x14ac:dyDescent="0.25">
      <c r="A199" s="145" t="str">
        <f t="shared" si="3"/>
        <v/>
      </c>
      <c r="B199" s="179" t="str">
        <f t="shared" si="3"/>
        <v/>
      </c>
      <c r="C199" s="337"/>
      <c r="D199" s="337"/>
      <c r="E199" s="282"/>
      <c r="F199" s="282"/>
      <c r="G199" s="282"/>
      <c r="H199" s="282"/>
      <c r="I199" s="282"/>
    </row>
    <row r="200" spans="1:9" s="283" customFormat="1" hidden="1" x14ac:dyDescent="0.25">
      <c r="A200" s="145" t="str">
        <f t="shared" si="3"/>
        <v/>
      </c>
      <c r="B200" s="179" t="str">
        <f t="shared" si="3"/>
        <v/>
      </c>
      <c r="C200" s="337"/>
      <c r="D200" s="337"/>
      <c r="E200" s="282"/>
      <c r="F200" s="282"/>
      <c r="G200" s="282"/>
      <c r="H200" s="282"/>
      <c r="I200" s="282"/>
    </row>
    <row r="201" spans="1:9" s="283" customFormat="1" hidden="1" x14ac:dyDescent="0.25">
      <c r="A201" s="145" t="str">
        <f t="shared" si="3"/>
        <v/>
      </c>
      <c r="B201" s="179" t="str">
        <f t="shared" si="3"/>
        <v/>
      </c>
      <c r="C201" s="337"/>
      <c r="D201" s="337"/>
      <c r="E201" s="282"/>
      <c r="F201" s="282"/>
      <c r="G201" s="282"/>
      <c r="H201" s="282"/>
      <c r="I201" s="282"/>
    </row>
    <row r="202" spans="1:9" s="283" customFormat="1" hidden="1" x14ac:dyDescent="0.25">
      <c r="A202" s="145" t="str">
        <f t="shared" si="3"/>
        <v/>
      </c>
      <c r="B202" s="179" t="str">
        <f t="shared" si="3"/>
        <v/>
      </c>
      <c r="C202" s="337"/>
      <c r="D202" s="337"/>
      <c r="E202" s="282"/>
      <c r="F202" s="282"/>
      <c r="G202" s="282"/>
      <c r="H202" s="282"/>
      <c r="I202" s="282"/>
    </row>
    <row r="203" spans="1:9" s="283" customFormat="1" hidden="1" x14ac:dyDescent="0.25">
      <c r="A203" s="145" t="str">
        <f t="shared" si="3"/>
        <v/>
      </c>
      <c r="B203" s="179" t="str">
        <f t="shared" si="3"/>
        <v/>
      </c>
      <c r="C203" s="337"/>
      <c r="D203" s="337"/>
      <c r="E203" s="282"/>
      <c r="F203" s="282"/>
      <c r="G203" s="282"/>
      <c r="H203" s="282"/>
      <c r="I203" s="282"/>
    </row>
    <row r="204" spans="1:9" s="283" customFormat="1" hidden="1" x14ac:dyDescent="0.25">
      <c r="A204" s="145" t="str">
        <f t="shared" si="3"/>
        <v/>
      </c>
      <c r="B204" s="179" t="str">
        <f t="shared" si="3"/>
        <v/>
      </c>
      <c r="C204" s="337"/>
      <c r="D204" s="337"/>
      <c r="E204" s="282"/>
      <c r="F204" s="282"/>
      <c r="G204" s="282"/>
      <c r="H204" s="282"/>
      <c r="I204" s="282"/>
    </row>
    <row r="205" spans="1:9" s="283" customFormat="1" hidden="1" x14ac:dyDescent="0.25">
      <c r="A205" s="145" t="str">
        <f t="shared" ref="A205:B224" si="4">A80</f>
        <v/>
      </c>
      <c r="B205" s="179" t="str">
        <f t="shared" si="4"/>
        <v/>
      </c>
      <c r="C205" s="337"/>
      <c r="D205" s="337"/>
      <c r="E205" s="282"/>
      <c r="F205" s="282"/>
      <c r="G205" s="282"/>
      <c r="H205" s="282"/>
      <c r="I205" s="282"/>
    </row>
    <row r="206" spans="1:9" s="283" customFormat="1" hidden="1" x14ac:dyDescent="0.25">
      <c r="A206" s="145" t="str">
        <f t="shared" si="4"/>
        <v/>
      </c>
      <c r="B206" s="179" t="str">
        <f t="shared" si="4"/>
        <v/>
      </c>
      <c r="C206" s="337"/>
      <c r="D206" s="337"/>
      <c r="E206" s="282"/>
      <c r="F206" s="282"/>
      <c r="G206" s="282"/>
      <c r="H206" s="282"/>
      <c r="I206" s="282"/>
    </row>
    <row r="207" spans="1:9" s="283" customFormat="1" hidden="1" x14ac:dyDescent="0.25">
      <c r="A207" s="145" t="str">
        <f t="shared" si="4"/>
        <v/>
      </c>
      <c r="B207" s="179" t="str">
        <f t="shared" si="4"/>
        <v/>
      </c>
      <c r="C207" s="337"/>
      <c r="D207" s="337"/>
      <c r="E207" s="282"/>
      <c r="F207" s="282"/>
      <c r="G207" s="282"/>
      <c r="H207" s="282"/>
      <c r="I207" s="282"/>
    </row>
    <row r="208" spans="1:9" s="283" customFormat="1" hidden="1" x14ac:dyDescent="0.25">
      <c r="A208" s="145" t="str">
        <f t="shared" si="4"/>
        <v/>
      </c>
      <c r="B208" s="179" t="str">
        <f t="shared" si="4"/>
        <v/>
      </c>
      <c r="C208" s="337"/>
      <c r="D208" s="337"/>
      <c r="E208" s="282"/>
      <c r="F208" s="282"/>
      <c r="G208" s="282"/>
      <c r="H208" s="282"/>
      <c r="I208" s="282"/>
    </row>
    <row r="209" spans="1:9" s="283" customFormat="1" hidden="1" x14ac:dyDescent="0.25">
      <c r="A209" s="145" t="str">
        <f t="shared" si="4"/>
        <v/>
      </c>
      <c r="B209" s="179" t="str">
        <f t="shared" si="4"/>
        <v/>
      </c>
      <c r="C209" s="337"/>
      <c r="D209" s="337"/>
      <c r="E209" s="282"/>
      <c r="F209" s="282"/>
      <c r="G209" s="282"/>
      <c r="H209" s="282"/>
      <c r="I209" s="282"/>
    </row>
    <row r="210" spans="1:9" s="283" customFormat="1" hidden="1" x14ac:dyDescent="0.25">
      <c r="A210" s="145" t="str">
        <f t="shared" si="4"/>
        <v/>
      </c>
      <c r="B210" s="179" t="str">
        <f t="shared" si="4"/>
        <v/>
      </c>
      <c r="C210" s="337"/>
      <c r="D210" s="337"/>
      <c r="E210" s="282"/>
      <c r="F210" s="282"/>
      <c r="G210" s="282"/>
      <c r="H210" s="282"/>
      <c r="I210" s="282"/>
    </row>
    <row r="211" spans="1:9" s="283" customFormat="1" hidden="1" x14ac:dyDescent="0.25">
      <c r="A211" s="145" t="str">
        <f t="shared" si="4"/>
        <v/>
      </c>
      <c r="B211" s="179" t="str">
        <f t="shared" si="4"/>
        <v/>
      </c>
      <c r="C211" s="337"/>
      <c r="D211" s="337"/>
      <c r="E211" s="282"/>
      <c r="F211" s="282"/>
      <c r="G211" s="282"/>
      <c r="H211" s="282"/>
      <c r="I211" s="282"/>
    </row>
    <row r="212" spans="1:9" s="283" customFormat="1" hidden="1" x14ac:dyDescent="0.25">
      <c r="A212" s="145" t="str">
        <f t="shared" si="4"/>
        <v/>
      </c>
      <c r="B212" s="179" t="str">
        <f t="shared" si="4"/>
        <v/>
      </c>
      <c r="C212" s="337"/>
      <c r="D212" s="337"/>
      <c r="E212" s="282"/>
      <c r="F212" s="282"/>
      <c r="G212" s="282"/>
      <c r="H212" s="282"/>
      <c r="I212" s="282"/>
    </row>
    <row r="213" spans="1:9" s="283" customFormat="1" hidden="1" x14ac:dyDescent="0.25">
      <c r="A213" s="145" t="str">
        <f t="shared" si="4"/>
        <v/>
      </c>
      <c r="B213" s="179" t="str">
        <f t="shared" si="4"/>
        <v/>
      </c>
      <c r="C213" s="337"/>
      <c r="D213" s="337"/>
      <c r="E213" s="282"/>
      <c r="F213" s="282"/>
      <c r="G213" s="282"/>
      <c r="H213" s="282"/>
      <c r="I213" s="282"/>
    </row>
    <row r="214" spans="1:9" s="283" customFormat="1" hidden="1" x14ac:dyDescent="0.25">
      <c r="A214" s="145" t="str">
        <f t="shared" si="4"/>
        <v/>
      </c>
      <c r="B214" s="179" t="str">
        <f t="shared" si="4"/>
        <v/>
      </c>
      <c r="C214" s="337"/>
      <c r="D214" s="337"/>
      <c r="E214" s="282"/>
      <c r="F214" s="282"/>
      <c r="G214" s="282"/>
      <c r="H214" s="282"/>
      <c r="I214" s="282"/>
    </row>
    <row r="215" spans="1:9" s="283" customFormat="1" hidden="1" x14ac:dyDescent="0.25">
      <c r="A215" s="145" t="str">
        <f t="shared" si="4"/>
        <v/>
      </c>
      <c r="B215" s="179" t="str">
        <f t="shared" si="4"/>
        <v/>
      </c>
      <c r="C215" s="337"/>
      <c r="D215" s="337"/>
      <c r="E215" s="282"/>
      <c r="F215" s="282"/>
      <c r="G215" s="282"/>
      <c r="H215" s="282"/>
      <c r="I215" s="282"/>
    </row>
    <row r="216" spans="1:9" s="283" customFormat="1" hidden="1" x14ac:dyDescent="0.25">
      <c r="A216" s="145" t="str">
        <f t="shared" si="4"/>
        <v/>
      </c>
      <c r="B216" s="179" t="str">
        <f t="shared" si="4"/>
        <v/>
      </c>
      <c r="C216" s="337"/>
      <c r="D216" s="337"/>
      <c r="E216" s="282"/>
      <c r="F216" s="282"/>
      <c r="G216" s="282"/>
      <c r="H216" s="282"/>
      <c r="I216" s="282"/>
    </row>
    <row r="217" spans="1:9" s="283" customFormat="1" hidden="1" x14ac:dyDescent="0.25">
      <c r="A217" s="145" t="str">
        <f t="shared" si="4"/>
        <v/>
      </c>
      <c r="B217" s="179" t="str">
        <f t="shared" si="4"/>
        <v/>
      </c>
      <c r="C217" s="337"/>
      <c r="D217" s="337"/>
      <c r="E217" s="282"/>
      <c r="F217" s="282"/>
      <c r="G217" s="282"/>
      <c r="H217" s="282"/>
      <c r="I217" s="282"/>
    </row>
    <row r="218" spans="1:9" s="283" customFormat="1" hidden="1" x14ac:dyDescent="0.25">
      <c r="A218" s="145" t="str">
        <f t="shared" si="4"/>
        <v/>
      </c>
      <c r="B218" s="179" t="str">
        <f t="shared" si="4"/>
        <v/>
      </c>
      <c r="C218" s="337"/>
      <c r="D218" s="337"/>
      <c r="E218" s="282"/>
      <c r="F218" s="282"/>
      <c r="G218" s="282"/>
      <c r="H218" s="282"/>
      <c r="I218" s="282"/>
    </row>
    <row r="219" spans="1:9" s="283" customFormat="1" hidden="1" x14ac:dyDescent="0.25">
      <c r="A219" s="145" t="str">
        <f t="shared" si="4"/>
        <v/>
      </c>
      <c r="B219" s="179" t="str">
        <f t="shared" si="4"/>
        <v/>
      </c>
      <c r="C219" s="337"/>
      <c r="D219" s="337"/>
      <c r="E219" s="282"/>
      <c r="F219" s="282"/>
      <c r="G219" s="282"/>
      <c r="H219" s="282"/>
      <c r="I219" s="282"/>
    </row>
    <row r="220" spans="1:9" s="283" customFormat="1" hidden="1" x14ac:dyDescent="0.25">
      <c r="A220" s="145" t="str">
        <f t="shared" si="4"/>
        <v/>
      </c>
      <c r="B220" s="179" t="str">
        <f t="shared" si="4"/>
        <v/>
      </c>
      <c r="C220" s="337"/>
      <c r="D220" s="337"/>
      <c r="E220" s="282"/>
      <c r="F220" s="282"/>
      <c r="G220" s="282"/>
      <c r="H220" s="282"/>
      <c r="I220" s="282"/>
    </row>
    <row r="221" spans="1:9" s="283" customFormat="1" hidden="1" x14ac:dyDescent="0.25">
      <c r="A221" s="145" t="str">
        <f t="shared" si="4"/>
        <v/>
      </c>
      <c r="B221" s="179" t="str">
        <f t="shared" si="4"/>
        <v/>
      </c>
      <c r="C221" s="337"/>
      <c r="D221" s="337"/>
      <c r="E221" s="282"/>
      <c r="F221" s="282"/>
      <c r="G221" s="282"/>
      <c r="H221" s="282"/>
      <c r="I221" s="282"/>
    </row>
    <row r="222" spans="1:9" s="283" customFormat="1" hidden="1" x14ac:dyDescent="0.25">
      <c r="A222" s="145" t="str">
        <f t="shared" si="4"/>
        <v/>
      </c>
      <c r="B222" s="179" t="str">
        <f t="shared" si="4"/>
        <v/>
      </c>
      <c r="C222" s="337"/>
      <c r="D222" s="337"/>
      <c r="E222" s="282"/>
      <c r="F222" s="282"/>
      <c r="G222" s="282"/>
      <c r="H222" s="282"/>
      <c r="I222" s="282"/>
    </row>
    <row r="223" spans="1:9" s="283" customFormat="1" hidden="1" x14ac:dyDescent="0.25">
      <c r="A223" s="145" t="str">
        <f t="shared" si="4"/>
        <v/>
      </c>
      <c r="B223" s="179" t="str">
        <f t="shared" si="4"/>
        <v/>
      </c>
      <c r="C223" s="337"/>
      <c r="D223" s="337"/>
      <c r="E223" s="282"/>
      <c r="F223" s="282"/>
      <c r="G223" s="282"/>
      <c r="H223" s="282"/>
      <c r="I223" s="282"/>
    </row>
    <row r="224" spans="1:9" s="283" customFormat="1" hidden="1" x14ac:dyDescent="0.25">
      <c r="A224" s="145" t="str">
        <f t="shared" si="4"/>
        <v/>
      </c>
      <c r="B224" s="179" t="str">
        <f t="shared" si="4"/>
        <v/>
      </c>
      <c r="C224" s="337"/>
      <c r="D224" s="337"/>
      <c r="E224" s="282"/>
      <c r="F224" s="282"/>
      <c r="G224" s="282"/>
      <c r="H224" s="282"/>
      <c r="I224" s="282"/>
    </row>
    <row r="225" spans="1:9" s="283" customFormat="1" hidden="1" x14ac:dyDescent="0.25">
      <c r="A225" s="145" t="str">
        <f t="shared" ref="A225:B244" si="5">A100</f>
        <v/>
      </c>
      <c r="B225" s="179" t="str">
        <f t="shared" si="5"/>
        <v/>
      </c>
      <c r="C225" s="337"/>
      <c r="D225" s="337"/>
      <c r="E225" s="282"/>
      <c r="F225" s="282"/>
      <c r="G225" s="282"/>
      <c r="H225" s="282"/>
      <c r="I225" s="282"/>
    </row>
    <row r="226" spans="1:9" s="283" customFormat="1" hidden="1" x14ac:dyDescent="0.25">
      <c r="A226" s="145" t="str">
        <f t="shared" si="5"/>
        <v/>
      </c>
      <c r="B226" s="179" t="str">
        <f t="shared" si="5"/>
        <v/>
      </c>
      <c r="C226" s="337"/>
      <c r="D226" s="337"/>
      <c r="E226" s="282"/>
      <c r="F226" s="282"/>
      <c r="G226" s="282"/>
      <c r="H226" s="282"/>
      <c r="I226" s="282"/>
    </row>
    <row r="227" spans="1:9" s="283" customFormat="1" hidden="1" x14ac:dyDescent="0.25">
      <c r="A227" s="145" t="str">
        <f t="shared" si="5"/>
        <v/>
      </c>
      <c r="B227" s="179" t="str">
        <f t="shared" si="5"/>
        <v/>
      </c>
      <c r="C227" s="337"/>
      <c r="D227" s="337"/>
      <c r="E227" s="282"/>
      <c r="F227" s="282"/>
      <c r="G227" s="282"/>
      <c r="H227" s="282"/>
      <c r="I227" s="282"/>
    </row>
    <row r="228" spans="1:9" s="283" customFormat="1" hidden="1" x14ac:dyDescent="0.25">
      <c r="A228" s="145" t="str">
        <f t="shared" si="5"/>
        <v/>
      </c>
      <c r="B228" s="179" t="str">
        <f t="shared" si="5"/>
        <v/>
      </c>
      <c r="C228" s="337"/>
      <c r="D228" s="337"/>
      <c r="E228" s="282"/>
      <c r="F228" s="282"/>
      <c r="G228" s="282"/>
      <c r="H228" s="282"/>
      <c r="I228" s="282"/>
    </row>
    <row r="229" spans="1:9" s="283" customFormat="1" hidden="1" x14ac:dyDescent="0.25">
      <c r="A229" s="145" t="str">
        <f t="shared" si="5"/>
        <v/>
      </c>
      <c r="B229" s="179" t="str">
        <f t="shared" si="5"/>
        <v/>
      </c>
      <c r="C229" s="337"/>
      <c r="D229" s="337"/>
      <c r="E229" s="282"/>
      <c r="F229" s="282"/>
      <c r="G229" s="282"/>
      <c r="H229" s="282"/>
      <c r="I229" s="282"/>
    </row>
    <row r="230" spans="1:9" s="283" customFormat="1" hidden="1" x14ac:dyDescent="0.25">
      <c r="A230" s="145" t="str">
        <f t="shared" si="5"/>
        <v/>
      </c>
      <c r="B230" s="179" t="str">
        <f t="shared" si="5"/>
        <v/>
      </c>
      <c r="C230" s="337"/>
      <c r="D230" s="337"/>
      <c r="E230" s="282"/>
      <c r="F230" s="282"/>
      <c r="G230" s="282"/>
      <c r="H230" s="282"/>
      <c r="I230" s="282"/>
    </row>
    <row r="231" spans="1:9" s="283" customFormat="1" hidden="1" x14ac:dyDescent="0.25">
      <c r="A231" s="145" t="str">
        <f t="shared" si="5"/>
        <v/>
      </c>
      <c r="B231" s="179" t="str">
        <f t="shared" si="5"/>
        <v/>
      </c>
      <c r="C231" s="337"/>
      <c r="D231" s="337"/>
      <c r="E231" s="282"/>
      <c r="F231" s="282"/>
      <c r="G231" s="282"/>
      <c r="H231" s="282"/>
      <c r="I231" s="282"/>
    </row>
    <row r="232" spans="1:9" s="283" customFormat="1" hidden="1" x14ac:dyDescent="0.25">
      <c r="A232" s="145" t="str">
        <f t="shared" si="5"/>
        <v/>
      </c>
      <c r="B232" s="179" t="str">
        <f t="shared" si="5"/>
        <v/>
      </c>
      <c r="C232" s="337"/>
      <c r="D232" s="337"/>
      <c r="E232" s="282"/>
      <c r="F232" s="282"/>
      <c r="G232" s="282"/>
      <c r="H232" s="282"/>
      <c r="I232" s="282"/>
    </row>
    <row r="233" spans="1:9" s="283" customFormat="1" hidden="1" x14ac:dyDescent="0.25">
      <c r="A233" s="145" t="str">
        <f t="shared" si="5"/>
        <v/>
      </c>
      <c r="B233" s="179" t="str">
        <f t="shared" si="5"/>
        <v/>
      </c>
      <c r="C233" s="337"/>
      <c r="D233" s="337"/>
      <c r="E233" s="282"/>
      <c r="F233" s="282"/>
      <c r="G233" s="282"/>
      <c r="H233" s="282"/>
      <c r="I233" s="282"/>
    </row>
    <row r="234" spans="1:9" s="283" customFormat="1" hidden="1" x14ac:dyDescent="0.25">
      <c r="A234" s="145" t="str">
        <f t="shared" si="5"/>
        <v/>
      </c>
      <c r="B234" s="179" t="str">
        <f t="shared" si="5"/>
        <v/>
      </c>
      <c r="C234" s="337"/>
      <c r="D234" s="337"/>
      <c r="E234" s="282"/>
      <c r="F234" s="282"/>
      <c r="G234" s="282"/>
      <c r="H234" s="282"/>
      <c r="I234" s="282"/>
    </row>
    <row r="235" spans="1:9" s="283" customFormat="1" hidden="1" x14ac:dyDescent="0.25">
      <c r="A235" s="145" t="str">
        <f t="shared" si="5"/>
        <v/>
      </c>
      <c r="B235" s="179" t="str">
        <f t="shared" si="5"/>
        <v/>
      </c>
      <c r="C235" s="337"/>
      <c r="D235" s="337"/>
      <c r="E235" s="282"/>
      <c r="F235" s="282"/>
      <c r="G235" s="282"/>
      <c r="H235" s="282"/>
      <c r="I235" s="282"/>
    </row>
    <row r="236" spans="1:9" s="283" customFormat="1" hidden="1" x14ac:dyDescent="0.25">
      <c r="A236" s="145" t="str">
        <f t="shared" si="5"/>
        <v/>
      </c>
      <c r="B236" s="179" t="str">
        <f t="shared" si="5"/>
        <v/>
      </c>
      <c r="C236" s="337"/>
      <c r="D236" s="337"/>
      <c r="E236" s="282"/>
      <c r="F236" s="282"/>
      <c r="G236" s="282"/>
      <c r="H236" s="282"/>
      <c r="I236" s="282"/>
    </row>
    <row r="237" spans="1:9" s="283" customFormat="1" hidden="1" x14ac:dyDescent="0.25">
      <c r="A237" s="145" t="str">
        <f t="shared" si="5"/>
        <v/>
      </c>
      <c r="B237" s="179" t="str">
        <f t="shared" si="5"/>
        <v/>
      </c>
      <c r="C237" s="337"/>
      <c r="D237" s="337"/>
      <c r="E237" s="282"/>
      <c r="F237" s="282"/>
      <c r="G237" s="282"/>
      <c r="H237" s="282"/>
      <c r="I237" s="282"/>
    </row>
    <row r="238" spans="1:9" s="283" customFormat="1" hidden="1" x14ac:dyDescent="0.25">
      <c r="A238" s="145" t="str">
        <f t="shared" si="5"/>
        <v/>
      </c>
      <c r="B238" s="179" t="str">
        <f t="shared" si="5"/>
        <v/>
      </c>
      <c r="C238" s="337"/>
      <c r="D238" s="337"/>
      <c r="E238" s="282"/>
      <c r="F238" s="282"/>
      <c r="G238" s="282"/>
      <c r="H238" s="282"/>
      <c r="I238" s="282"/>
    </row>
    <row r="239" spans="1:9" s="283" customFormat="1" hidden="1" x14ac:dyDescent="0.25">
      <c r="A239" s="145" t="str">
        <f t="shared" si="5"/>
        <v/>
      </c>
      <c r="B239" s="179" t="str">
        <f t="shared" si="5"/>
        <v/>
      </c>
      <c r="C239" s="337"/>
      <c r="D239" s="337"/>
      <c r="E239" s="282"/>
      <c r="F239" s="282"/>
      <c r="G239" s="282"/>
      <c r="H239" s="282"/>
      <c r="I239" s="282"/>
    </row>
    <row r="240" spans="1:9" s="283" customFormat="1" hidden="1" x14ac:dyDescent="0.25">
      <c r="A240" s="145" t="str">
        <f t="shared" si="5"/>
        <v/>
      </c>
      <c r="B240" s="179" t="str">
        <f t="shared" si="5"/>
        <v/>
      </c>
      <c r="C240" s="337"/>
      <c r="D240" s="337"/>
      <c r="E240" s="282"/>
      <c r="F240" s="282"/>
      <c r="G240" s="282"/>
      <c r="H240" s="282"/>
      <c r="I240" s="282"/>
    </row>
    <row r="241" spans="1:9" s="283" customFormat="1" hidden="1" x14ac:dyDescent="0.25">
      <c r="A241" s="145" t="str">
        <f t="shared" si="5"/>
        <v/>
      </c>
      <c r="B241" s="179" t="str">
        <f t="shared" si="5"/>
        <v/>
      </c>
      <c r="C241" s="337"/>
      <c r="D241" s="337"/>
      <c r="E241" s="282"/>
      <c r="F241" s="282"/>
      <c r="G241" s="282"/>
      <c r="H241" s="282"/>
      <c r="I241" s="282"/>
    </row>
    <row r="242" spans="1:9" s="283" customFormat="1" hidden="1" x14ac:dyDescent="0.25">
      <c r="A242" s="145" t="str">
        <f t="shared" si="5"/>
        <v/>
      </c>
      <c r="B242" s="179" t="str">
        <f t="shared" si="5"/>
        <v/>
      </c>
      <c r="C242" s="337"/>
      <c r="D242" s="337"/>
      <c r="E242" s="282"/>
      <c r="F242" s="282"/>
      <c r="G242" s="282"/>
      <c r="H242" s="282"/>
      <c r="I242" s="282"/>
    </row>
    <row r="243" spans="1:9" s="283" customFormat="1" hidden="1" x14ac:dyDescent="0.25">
      <c r="A243" s="145" t="str">
        <f t="shared" si="5"/>
        <v/>
      </c>
      <c r="B243" s="179" t="str">
        <f t="shared" si="5"/>
        <v/>
      </c>
      <c r="C243" s="337"/>
      <c r="D243" s="337"/>
      <c r="E243" s="282"/>
      <c r="F243" s="282"/>
      <c r="G243" s="282"/>
      <c r="H243" s="282"/>
      <c r="I243" s="282"/>
    </row>
    <row r="244" spans="1:9" s="283" customFormat="1" hidden="1" x14ac:dyDescent="0.25">
      <c r="A244" s="145" t="str">
        <f t="shared" si="5"/>
        <v/>
      </c>
      <c r="B244" s="179" t="str">
        <f t="shared" si="5"/>
        <v/>
      </c>
      <c r="C244" s="337"/>
      <c r="D244" s="337"/>
      <c r="E244" s="282"/>
      <c r="F244" s="282"/>
      <c r="G244" s="282"/>
      <c r="H244" s="282"/>
      <c r="I244" s="282"/>
    </row>
    <row r="245" spans="1:9" s="283" customFormat="1" hidden="1" x14ac:dyDescent="0.25">
      <c r="A245" s="145" t="str">
        <f t="shared" ref="A245:B254" si="6">A120</f>
        <v/>
      </c>
      <c r="B245" s="179" t="str">
        <f t="shared" si="6"/>
        <v/>
      </c>
      <c r="C245" s="337"/>
      <c r="D245" s="337"/>
      <c r="E245" s="282"/>
      <c r="F245" s="282"/>
      <c r="G245" s="282"/>
      <c r="H245" s="282"/>
      <c r="I245" s="282"/>
    </row>
    <row r="246" spans="1:9" s="283" customFormat="1" hidden="1" x14ac:dyDescent="0.25">
      <c r="A246" s="145" t="str">
        <f t="shared" si="6"/>
        <v/>
      </c>
      <c r="B246" s="179" t="str">
        <f t="shared" si="6"/>
        <v/>
      </c>
      <c r="C246" s="337"/>
      <c r="D246" s="337"/>
      <c r="E246" s="282"/>
      <c r="F246" s="282"/>
      <c r="G246" s="282"/>
      <c r="H246" s="282"/>
      <c r="I246" s="282"/>
    </row>
    <row r="247" spans="1:9" s="283" customFormat="1" hidden="1" x14ac:dyDescent="0.25">
      <c r="A247" s="145" t="str">
        <f t="shared" si="6"/>
        <v/>
      </c>
      <c r="B247" s="179" t="str">
        <f t="shared" si="6"/>
        <v/>
      </c>
      <c r="C247" s="337"/>
      <c r="D247" s="337"/>
      <c r="E247" s="282"/>
      <c r="F247" s="282"/>
      <c r="G247" s="282"/>
      <c r="H247" s="282"/>
      <c r="I247" s="282"/>
    </row>
    <row r="248" spans="1:9" s="283" customFormat="1" hidden="1" x14ac:dyDescent="0.25">
      <c r="A248" s="145" t="str">
        <f t="shared" si="6"/>
        <v/>
      </c>
      <c r="B248" s="179" t="str">
        <f t="shared" si="6"/>
        <v/>
      </c>
      <c r="C248" s="337"/>
      <c r="D248" s="337"/>
      <c r="E248" s="282"/>
      <c r="F248" s="282"/>
      <c r="G248" s="282"/>
      <c r="H248" s="282"/>
      <c r="I248" s="282"/>
    </row>
    <row r="249" spans="1:9" s="283" customFormat="1" hidden="1" x14ac:dyDescent="0.25">
      <c r="A249" s="145" t="str">
        <f t="shared" si="6"/>
        <v/>
      </c>
      <c r="B249" s="179" t="str">
        <f t="shared" si="6"/>
        <v/>
      </c>
      <c r="C249" s="337"/>
      <c r="D249" s="337"/>
      <c r="E249" s="282"/>
      <c r="F249" s="282"/>
      <c r="G249" s="282"/>
      <c r="H249" s="282"/>
      <c r="I249" s="282"/>
    </row>
    <row r="250" spans="1:9" s="283" customFormat="1" hidden="1" x14ac:dyDescent="0.25">
      <c r="A250" s="145" t="str">
        <f t="shared" si="6"/>
        <v/>
      </c>
      <c r="B250" s="179" t="str">
        <f t="shared" si="6"/>
        <v/>
      </c>
      <c r="C250" s="337"/>
      <c r="D250" s="337"/>
      <c r="E250" s="282"/>
      <c r="F250" s="282"/>
      <c r="G250" s="282"/>
      <c r="H250" s="282"/>
      <c r="I250" s="282"/>
    </row>
    <row r="251" spans="1:9" s="283" customFormat="1" hidden="1" x14ac:dyDescent="0.25">
      <c r="A251" s="145" t="str">
        <f t="shared" si="6"/>
        <v/>
      </c>
      <c r="B251" s="179" t="str">
        <f t="shared" si="6"/>
        <v/>
      </c>
      <c r="C251" s="337"/>
      <c r="D251" s="337"/>
      <c r="E251" s="282"/>
      <c r="F251" s="282"/>
      <c r="G251" s="282"/>
      <c r="H251" s="282"/>
      <c r="I251" s="282"/>
    </row>
    <row r="252" spans="1:9" s="283" customFormat="1" hidden="1" x14ac:dyDescent="0.25">
      <c r="A252" s="145" t="str">
        <f t="shared" si="6"/>
        <v/>
      </c>
      <c r="B252" s="179" t="str">
        <f t="shared" si="6"/>
        <v/>
      </c>
      <c r="C252" s="337"/>
      <c r="D252" s="337"/>
      <c r="E252" s="282"/>
      <c r="F252" s="282"/>
      <c r="G252" s="282"/>
      <c r="H252" s="282"/>
      <c r="I252" s="282"/>
    </row>
    <row r="253" spans="1:9" s="283" customFormat="1" hidden="1" x14ac:dyDescent="0.25">
      <c r="A253" s="145" t="str">
        <f t="shared" si="6"/>
        <v/>
      </c>
      <c r="B253" s="179" t="str">
        <f t="shared" si="6"/>
        <v/>
      </c>
      <c r="C253" s="337"/>
      <c r="D253" s="337"/>
      <c r="E253" s="282"/>
      <c r="F253" s="282"/>
      <c r="G253" s="282"/>
      <c r="H253" s="282"/>
      <c r="I253" s="282"/>
    </row>
    <row r="254" spans="1:9" s="283" customFormat="1" hidden="1" x14ac:dyDescent="0.25">
      <c r="A254" s="145" t="str">
        <f t="shared" si="6"/>
        <v/>
      </c>
      <c r="B254" s="179" t="str">
        <f t="shared" si="6"/>
        <v/>
      </c>
      <c r="C254" s="337"/>
      <c r="D254" s="337"/>
      <c r="E254" s="282"/>
      <c r="F254" s="282"/>
      <c r="G254" s="282"/>
      <c r="H254" s="282"/>
      <c r="I254" s="282"/>
    </row>
    <row r="255" spans="1:9" s="283" customFormat="1" hidden="1" x14ac:dyDescent="0.25">
      <c r="A255" s="145" t="str">
        <f t="shared" ref="A255:B274" si="7">A130</f>
        <v/>
      </c>
      <c r="B255" s="179" t="str">
        <f t="shared" si="7"/>
        <v/>
      </c>
      <c r="C255" s="337"/>
      <c r="D255" s="337"/>
      <c r="E255" s="282"/>
      <c r="F255" s="282"/>
      <c r="G255" s="282"/>
      <c r="H255" s="282"/>
      <c r="I255" s="282"/>
    </row>
    <row r="256" spans="1:9" s="283" customFormat="1" hidden="1" x14ac:dyDescent="0.25">
      <c r="A256" s="145" t="str">
        <f t="shared" si="7"/>
        <v/>
      </c>
      <c r="B256" s="179" t="str">
        <f t="shared" si="7"/>
        <v/>
      </c>
      <c r="C256" s="337"/>
      <c r="D256" s="337"/>
      <c r="E256" s="282"/>
      <c r="F256" s="282"/>
      <c r="G256" s="282"/>
      <c r="H256" s="282"/>
      <c r="I256" s="282"/>
    </row>
    <row r="257" spans="1:9" s="283" customFormat="1" hidden="1" x14ac:dyDescent="0.25">
      <c r="A257" s="145" t="str">
        <f t="shared" si="7"/>
        <v/>
      </c>
      <c r="B257" s="179" t="str">
        <f t="shared" si="7"/>
        <v/>
      </c>
      <c r="C257" s="337"/>
      <c r="D257" s="337"/>
      <c r="E257" s="282"/>
      <c r="F257" s="282"/>
      <c r="G257" s="282"/>
      <c r="H257" s="282"/>
      <c r="I257" s="282"/>
    </row>
    <row r="258" spans="1:9" s="283" customFormat="1" hidden="1" x14ac:dyDescent="0.25">
      <c r="A258" s="145" t="str">
        <f t="shared" si="7"/>
        <v/>
      </c>
      <c r="B258" s="179" t="str">
        <f t="shared" si="7"/>
        <v/>
      </c>
      <c r="C258" s="337"/>
      <c r="D258" s="337"/>
      <c r="E258" s="282"/>
      <c r="F258" s="282"/>
      <c r="G258" s="282"/>
      <c r="H258" s="282"/>
      <c r="I258" s="282"/>
    </row>
    <row r="259" spans="1:9" s="283" customFormat="1" hidden="1" x14ac:dyDescent="0.25">
      <c r="A259" s="145" t="str">
        <f t="shared" si="7"/>
        <v/>
      </c>
      <c r="B259" s="179" t="str">
        <f t="shared" si="7"/>
        <v/>
      </c>
      <c r="C259" s="337"/>
      <c r="D259" s="337"/>
      <c r="E259" s="282"/>
      <c r="F259" s="282"/>
      <c r="G259" s="282"/>
      <c r="H259" s="282"/>
      <c r="I259" s="282"/>
    </row>
    <row r="260" spans="1:9" s="283" customFormat="1" hidden="1" x14ac:dyDescent="0.25">
      <c r="A260" s="145" t="str">
        <f t="shared" si="7"/>
        <v/>
      </c>
      <c r="B260" s="179" t="str">
        <f t="shared" si="7"/>
        <v/>
      </c>
      <c r="C260" s="337"/>
      <c r="D260" s="337"/>
      <c r="E260" s="282"/>
      <c r="F260" s="282"/>
      <c r="G260" s="282"/>
      <c r="H260" s="282"/>
      <c r="I260" s="282"/>
    </row>
    <row r="261" spans="1:9" s="283" customFormat="1" hidden="1" x14ac:dyDescent="0.25">
      <c r="A261" s="145" t="str">
        <f t="shared" si="7"/>
        <v/>
      </c>
      <c r="B261" s="179" t="str">
        <f t="shared" si="7"/>
        <v/>
      </c>
      <c r="C261" s="337"/>
      <c r="D261" s="337"/>
      <c r="E261" s="282"/>
      <c r="F261" s="282"/>
      <c r="G261" s="282"/>
      <c r="H261" s="282"/>
      <c r="I261" s="282"/>
    </row>
    <row r="262" spans="1:9" s="283" customFormat="1" hidden="1" x14ac:dyDescent="0.25">
      <c r="A262" s="145" t="str">
        <f t="shared" si="7"/>
        <v/>
      </c>
      <c r="B262" s="179" t="str">
        <f t="shared" si="7"/>
        <v/>
      </c>
      <c r="C262" s="337"/>
      <c r="D262" s="337"/>
      <c r="E262" s="282"/>
      <c r="F262" s="282"/>
      <c r="G262" s="282"/>
      <c r="H262" s="282"/>
      <c r="I262" s="282"/>
    </row>
    <row r="263" spans="1:9" s="283" customFormat="1" hidden="1" x14ac:dyDescent="0.25">
      <c r="A263" s="145" t="str">
        <f t="shared" si="7"/>
        <v/>
      </c>
      <c r="B263" s="179" t="str">
        <f t="shared" si="7"/>
        <v/>
      </c>
      <c r="C263" s="337"/>
      <c r="D263" s="337"/>
      <c r="E263" s="282"/>
      <c r="F263" s="282"/>
      <c r="G263" s="282"/>
      <c r="H263" s="282"/>
      <c r="I263" s="282"/>
    </row>
    <row r="264" spans="1:9" s="283" customFormat="1" hidden="1" x14ac:dyDescent="0.25">
      <c r="A264" s="145" t="str">
        <f t="shared" si="7"/>
        <v/>
      </c>
      <c r="B264" s="179" t="str">
        <f t="shared" si="7"/>
        <v/>
      </c>
      <c r="C264" s="337"/>
      <c r="D264" s="337"/>
      <c r="E264" s="282"/>
      <c r="F264" s="282"/>
      <c r="G264" s="282"/>
      <c r="H264" s="282"/>
      <c r="I264" s="282"/>
    </row>
    <row r="265" spans="1:9" s="283" customFormat="1" hidden="1" x14ac:dyDescent="0.25">
      <c r="A265" s="145" t="str">
        <f>A140</f>
        <v/>
      </c>
      <c r="B265" s="179" t="str">
        <f t="shared" ref="B265:B274" si="8">B140</f>
        <v/>
      </c>
      <c r="C265" s="337"/>
      <c r="D265" s="337"/>
      <c r="E265" s="282"/>
      <c r="F265" s="282"/>
      <c r="G265" s="282"/>
      <c r="H265" s="282"/>
      <c r="I265" s="282"/>
    </row>
    <row r="266" spans="1:9" s="283" customFormat="1" hidden="1" x14ac:dyDescent="0.25">
      <c r="A266" s="145" t="str">
        <f t="shared" si="7"/>
        <v/>
      </c>
      <c r="B266" s="179" t="str">
        <f t="shared" si="8"/>
        <v/>
      </c>
      <c r="C266" s="337"/>
      <c r="D266" s="337"/>
      <c r="E266" s="282"/>
      <c r="F266" s="282"/>
      <c r="G266" s="282"/>
      <c r="H266" s="282"/>
      <c r="I266" s="282"/>
    </row>
    <row r="267" spans="1:9" s="283" customFormat="1" hidden="1" x14ac:dyDescent="0.25">
      <c r="A267" s="145" t="str">
        <f t="shared" si="7"/>
        <v/>
      </c>
      <c r="B267" s="179" t="str">
        <f t="shared" si="8"/>
        <v/>
      </c>
      <c r="C267" s="372"/>
      <c r="D267" s="373"/>
      <c r="E267" s="282"/>
      <c r="F267" s="282"/>
      <c r="G267" s="282"/>
      <c r="H267" s="282"/>
      <c r="I267" s="282"/>
    </row>
    <row r="268" spans="1:9" s="283" customFormat="1" hidden="1" x14ac:dyDescent="0.25">
      <c r="A268" s="145" t="str">
        <f t="shared" si="7"/>
        <v/>
      </c>
      <c r="B268" s="179" t="str">
        <f t="shared" si="8"/>
        <v/>
      </c>
      <c r="C268" s="372"/>
      <c r="D268" s="373"/>
      <c r="E268" s="282"/>
      <c r="F268" s="282"/>
      <c r="G268" s="282"/>
      <c r="H268" s="282"/>
      <c r="I268" s="282"/>
    </row>
    <row r="269" spans="1:9" s="283" customFormat="1" hidden="1" x14ac:dyDescent="0.25">
      <c r="A269" s="145" t="str">
        <f t="shared" si="7"/>
        <v/>
      </c>
      <c r="B269" s="179" t="str">
        <f t="shared" si="8"/>
        <v/>
      </c>
      <c r="C269" s="372"/>
      <c r="D269" s="373"/>
      <c r="E269" s="282"/>
      <c r="F269" s="282"/>
      <c r="G269" s="282"/>
      <c r="H269" s="282"/>
      <c r="I269" s="282"/>
    </row>
    <row r="270" spans="1:9" s="283" customFormat="1" hidden="1" x14ac:dyDescent="0.25">
      <c r="A270" s="145" t="str">
        <f t="shared" si="7"/>
        <v/>
      </c>
      <c r="B270" s="179" t="str">
        <f t="shared" si="8"/>
        <v/>
      </c>
      <c r="C270" s="372"/>
      <c r="D270" s="373"/>
      <c r="E270" s="282"/>
      <c r="F270" s="282"/>
      <c r="G270" s="282"/>
      <c r="H270" s="282"/>
      <c r="I270" s="282"/>
    </row>
    <row r="271" spans="1:9" s="283" customFormat="1" hidden="1" x14ac:dyDescent="0.25">
      <c r="A271" s="145" t="str">
        <f t="shared" si="7"/>
        <v/>
      </c>
      <c r="B271" s="179" t="str">
        <f t="shared" si="8"/>
        <v/>
      </c>
      <c r="C271" s="372"/>
      <c r="D271" s="373"/>
      <c r="E271" s="282"/>
      <c r="F271" s="282"/>
      <c r="G271" s="282"/>
      <c r="H271" s="282"/>
      <c r="I271" s="282"/>
    </row>
    <row r="272" spans="1:9" s="283" customFormat="1" hidden="1" x14ac:dyDescent="0.25">
      <c r="A272" s="145" t="str">
        <f t="shared" si="7"/>
        <v/>
      </c>
      <c r="B272" s="179" t="str">
        <f t="shared" si="8"/>
        <v/>
      </c>
      <c r="C272" s="372"/>
      <c r="D272" s="373"/>
      <c r="E272" s="282"/>
      <c r="F272" s="282"/>
      <c r="G272" s="282"/>
      <c r="H272" s="282"/>
      <c r="I272" s="282"/>
    </row>
    <row r="273" spans="1:9" s="283" customFormat="1" hidden="1" x14ac:dyDescent="0.25">
      <c r="A273" s="145" t="str">
        <f t="shared" si="7"/>
        <v/>
      </c>
      <c r="B273" s="179" t="str">
        <f t="shared" si="8"/>
        <v/>
      </c>
      <c r="C273" s="372"/>
      <c r="D273" s="373"/>
      <c r="E273" s="282"/>
      <c r="F273" s="282"/>
      <c r="G273" s="282"/>
      <c r="H273" s="282"/>
      <c r="I273" s="282"/>
    </row>
    <row r="274" spans="1:9" s="283" customFormat="1" hidden="1" x14ac:dyDescent="0.25">
      <c r="A274" s="145" t="str">
        <f t="shared" si="7"/>
        <v/>
      </c>
      <c r="B274" s="179" t="str">
        <f t="shared" si="8"/>
        <v/>
      </c>
      <c r="C274" s="380"/>
      <c r="D274" s="380"/>
      <c r="E274" s="282"/>
      <c r="F274" s="282"/>
      <c r="G274" s="282"/>
      <c r="H274" s="282"/>
      <c r="I274" s="282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375" t="s">
        <v>578</v>
      </c>
      <c r="B278" s="375"/>
      <c r="C278" s="375"/>
      <c r="D278" s="375"/>
      <c r="E278" s="375"/>
      <c r="F278" s="375"/>
      <c r="G278" s="375"/>
      <c r="H278" s="375"/>
      <c r="I278" s="375"/>
    </row>
    <row r="279" spans="1:9" ht="60" customHeight="1" x14ac:dyDescent="0.25">
      <c r="A279" s="192" t="s">
        <v>39</v>
      </c>
      <c r="B279" s="192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191">
        <v>1</v>
      </c>
      <c r="C280" s="191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s="283" customFormat="1" hidden="1" x14ac:dyDescent="0.25">
      <c r="A281" s="145" t="str">
        <f t="shared" ref="A281:B300" si="9">A40</f>
        <v/>
      </c>
      <c r="B281" s="179" t="str">
        <f t="shared" si="9"/>
        <v/>
      </c>
      <c r="C281" s="286">
        <f t="shared" ref="C281:C312" si="10">IFERROR(C396/C165,0)</f>
        <v>0</v>
      </c>
      <c r="D281" s="491">
        <f t="shared" ref="D281:D312" si="11">IFERROR(H281/C165,0)</f>
        <v>0</v>
      </c>
      <c r="E281" s="492"/>
      <c r="F281" s="493">
        <f>IFERROR(D281/C281,0)</f>
        <v>0</v>
      </c>
      <c r="G281" s="494"/>
      <c r="H281" s="370"/>
      <c r="I281" s="370"/>
    </row>
    <row r="282" spans="1:9" s="283" customFormat="1" hidden="1" x14ac:dyDescent="0.25">
      <c r="A282" s="145" t="str">
        <f t="shared" si="9"/>
        <v/>
      </c>
      <c r="B282" s="179" t="str">
        <f t="shared" si="9"/>
        <v/>
      </c>
      <c r="C282" s="286">
        <f t="shared" si="10"/>
        <v>0</v>
      </c>
      <c r="D282" s="491">
        <f t="shared" si="11"/>
        <v>0</v>
      </c>
      <c r="E282" s="492"/>
      <c r="F282" s="493">
        <f t="shared" ref="F282:F345" si="12">IFERROR(D282/C282,0)</f>
        <v>0</v>
      </c>
      <c r="G282" s="494"/>
      <c r="H282" s="495"/>
      <c r="I282" s="496"/>
    </row>
    <row r="283" spans="1:9" s="283" customFormat="1" hidden="1" x14ac:dyDescent="0.25">
      <c r="A283" s="145" t="str">
        <f t="shared" si="9"/>
        <v/>
      </c>
      <c r="B283" s="179" t="str">
        <f t="shared" si="9"/>
        <v/>
      </c>
      <c r="C283" s="286">
        <f t="shared" si="10"/>
        <v>0</v>
      </c>
      <c r="D283" s="491">
        <f t="shared" si="11"/>
        <v>0</v>
      </c>
      <c r="E283" s="492"/>
      <c r="F283" s="493">
        <f t="shared" si="12"/>
        <v>0</v>
      </c>
      <c r="G283" s="494"/>
      <c r="H283" s="495"/>
      <c r="I283" s="496"/>
    </row>
    <row r="284" spans="1:9" s="283" customFormat="1" hidden="1" x14ac:dyDescent="0.25">
      <c r="A284" s="145" t="str">
        <f t="shared" si="9"/>
        <v/>
      </c>
      <c r="B284" s="179" t="str">
        <f t="shared" si="9"/>
        <v/>
      </c>
      <c r="C284" s="286">
        <f t="shared" si="10"/>
        <v>0</v>
      </c>
      <c r="D284" s="491">
        <f t="shared" si="11"/>
        <v>0</v>
      </c>
      <c r="E284" s="492"/>
      <c r="F284" s="493">
        <f t="shared" si="12"/>
        <v>0</v>
      </c>
      <c r="G284" s="494"/>
      <c r="H284" s="495"/>
      <c r="I284" s="496"/>
    </row>
    <row r="285" spans="1:9" s="283" customFormat="1" hidden="1" x14ac:dyDescent="0.25">
      <c r="A285" s="145" t="str">
        <f t="shared" si="9"/>
        <v/>
      </c>
      <c r="B285" s="179" t="str">
        <f t="shared" si="9"/>
        <v/>
      </c>
      <c r="C285" s="286">
        <f t="shared" si="10"/>
        <v>0</v>
      </c>
      <c r="D285" s="491">
        <f t="shared" si="11"/>
        <v>0</v>
      </c>
      <c r="E285" s="492"/>
      <c r="F285" s="493">
        <f t="shared" si="12"/>
        <v>0</v>
      </c>
      <c r="G285" s="494"/>
      <c r="H285" s="495"/>
      <c r="I285" s="496"/>
    </row>
    <row r="286" spans="1:9" s="283" customFormat="1" hidden="1" x14ac:dyDescent="0.25">
      <c r="A286" s="145" t="str">
        <f t="shared" si="9"/>
        <v/>
      </c>
      <c r="B286" s="179" t="str">
        <f t="shared" si="9"/>
        <v/>
      </c>
      <c r="C286" s="286">
        <f t="shared" si="10"/>
        <v>0</v>
      </c>
      <c r="D286" s="491">
        <f t="shared" si="11"/>
        <v>0</v>
      </c>
      <c r="E286" s="492"/>
      <c r="F286" s="493">
        <f t="shared" si="12"/>
        <v>0</v>
      </c>
      <c r="G286" s="494"/>
      <c r="H286" s="495"/>
      <c r="I286" s="496"/>
    </row>
    <row r="287" spans="1:9" s="283" customFormat="1" hidden="1" x14ac:dyDescent="0.25">
      <c r="A287" s="145" t="str">
        <f t="shared" si="9"/>
        <v/>
      </c>
      <c r="B287" s="179" t="str">
        <f t="shared" si="9"/>
        <v/>
      </c>
      <c r="C287" s="286">
        <f t="shared" si="10"/>
        <v>0</v>
      </c>
      <c r="D287" s="491">
        <f t="shared" si="11"/>
        <v>0</v>
      </c>
      <c r="E287" s="492"/>
      <c r="F287" s="493">
        <f t="shared" si="12"/>
        <v>0</v>
      </c>
      <c r="G287" s="494"/>
      <c r="H287" s="495"/>
      <c r="I287" s="496"/>
    </row>
    <row r="288" spans="1:9" s="283" customFormat="1" hidden="1" x14ac:dyDescent="0.25">
      <c r="A288" s="145" t="str">
        <f t="shared" si="9"/>
        <v/>
      </c>
      <c r="B288" s="179" t="str">
        <f t="shared" si="9"/>
        <v/>
      </c>
      <c r="C288" s="286">
        <f t="shared" si="10"/>
        <v>0</v>
      </c>
      <c r="D288" s="491">
        <f t="shared" si="11"/>
        <v>0</v>
      </c>
      <c r="E288" s="492"/>
      <c r="F288" s="493">
        <f t="shared" si="12"/>
        <v>0</v>
      </c>
      <c r="G288" s="494"/>
      <c r="H288" s="495"/>
      <c r="I288" s="496"/>
    </row>
    <row r="289" spans="1:9" s="283" customFormat="1" hidden="1" x14ac:dyDescent="0.25">
      <c r="A289" s="145" t="str">
        <f t="shared" si="9"/>
        <v/>
      </c>
      <c r="B289" s="179" t="str">
        <f t="shared" si="9"/>
        <v/>
      </c>
      <c r="C289" s="286">
        <f t="shared" si="10"/>
        <v>0</v>
      </c>
      <c r="D289" s="491">
        <f t="shared" si="11"/>
        <v>0</v>
      </c>
      <c r="E289" s="492"/>
      <c r="F289" s="493">
        <f t="shared" si="12"/>
        <v>0</v>
      </c>
      <c r="G289" s="494"/>
      <c r="H289" s="495"/>
      <c r="I289" s="496"/>
    </row>
    <row r="290" spans="1:9" s="283" customFormat="1" hidden="1" x14ac:dyDescent="0.25">
      <c r="A290" s="145" t="str">
        <f t="shared" si="9"/>
        <v/>
      </c>
      <c r="B290" s="179" t="str">
        <f t="shared" si="9"/>
        <v/>
      </c>
      <c r="C290" s="286">
        <f t="shared" si="10"/>
        <v>0</v>
      </c>
      <c r="D290" s="491">
        <f t="shared" si="11"/>
        <v>0</v>
      </c>
      <c r="E290" s="492"/>
      <c r="F290" s="493">
        <f t="shared" si="12"/>
        <v>0</v>
      </c>
      <c r="G290" s="494"/>
      <c r="H290" s="495"/>
      <c r="I290" s="496"/>
    </row>
    <row r="291" spans="1:9" s="283" customFormat="1" hidden="1" x14ac:dyDescent="0.25">
      <c r="A291" s="145" t="str">
        <f t="shared" si="9"/>
        <v/>
      </c>
      <c r="B291" s="179" t="str">
        <f t="shared" si="9"/>
        <v/>
      </c>
      <c r="C291" s="286">
        <f t="shared" si="10"/>
        <v>0</v>
      </c>
      <c r="D291" s="491">
        <f t="shared" si="11"/>
        <v>0</v>
      </c>
      <c r="E291" s="492"/>
      <c r="F291" s="493">
        <f t="shared" si="12"/>
        <v>0</v>
      </c>
      <c r="G291" s="494"/>
      <c r="H291" s="495"/>
      <c r="I291" s="496"/>
    </row>
    <row r="292" spans="1:9" s="283" customFormat="1" hidden="1" x14ac:dyDescent="0.25">
      <c r="A292" s="145" t="str">
        <f t="shared" si="9"/>
        <v/>
      </c>
      <c r="B292" s="179" t="str">
        <f t="shared" si="9"/>
        <v/>
      </c>
      <c r="C292" s="286">
        <f t="shared" si="10"/>
        <v>0</v>
      </c>
      <c r="D292" s="491">
        <f t="shared" si="11"/>
        <v>0</v>
      </c>
      <c r="E292" s="492"/>
      <c r="F292" s="493">
        <f t="shared" si="12"/>
        <v>0</v>
      </c>
      <c r="G292" s="494"/>
      <c r="H292" s="495"/>
      <c r="I292" s="496"/>
    </row>
    <row r="293" spans="1:9" s="283" customFormat="1" hidden="1" x14ac:dyDescent="0.25">
      <c r="A293" s="145" t="str">
        <f t="shared" si="9"/>
        <v/>
      </c>
      <c r="B293" s="179" t="str">
        <f t="shared" si="9"/>
        <v/>
      </c>
      <c r="C293" s="286">
        <f t="shared" si="10"/>
        <v>0</v>
      </c>
      <c r="D293" s="491">
        <f t="shared" si="11"/>
        <v>0</v>
      </c>
      <c r="E293" s="492"/>
      <c r="F293" s="493">
        <f t="shared" si="12"/>
        <v>0</v>
      </c>
      <c r="G293" s="494"/>
      <c r="H293" s="489"/>
      <c r="I293" s="490"/>
    </row>
    <row r="294" spans="1:9" s="283" customFormat="1" hidden="1" x14ac:dyDescent="0.25">
      <c r="A294" s="145" t="str">
        <f t="shared" si="9"/>
        <v/>
      </c>
      <c r="B294" s="179" t="str">
        <f t="shared" si="9"/>
        <v/>
      </c>
      <c r="C294" s="286">
        <f t="shared" si="10"/>
        <v>0</v>
      </c>
      <c r="D294" s="491">
        <f t="shared" si="11"/>
        <v>0</v>
      </c>
      <c r="E294" s="492"/>
      <c r="F294" s="493">
        <f t="shared" si="12"/>
        <v>0</v>
      </c>
      <c r="G294" s="494"/>
      <c r="H294" s="489"/>
      <c r="I294" s="490"/>
    </row>
    <row r="295" spans="1:9" s="283" customFormat="1" hidden="1" x14ac:dyDescent="0.25">
      <c r="A295" s="145" t="str">
        <f t="shared" si="9"/>
        <v/>
      </c>
      <c r="B295" s="179" t="str">
        <f t="shared" si="9"/>
        <v/>
      </c>
      <c r="C295" s="286">
        <f t="shared" si="10"/>
        <v>0</v>
      </c>
      <c r="D295" s="491">
        <f t="shared" si="11"/>
        <v>0</v>
      </c>
      <c r="E295" s="492"/>
      <c r="F295" s="493">
        <f t="shared" si="12"/>
        <v>0</v>
      </c>
      <c r="G295" s="494"/>
      <c r="H295" s="489"/>
      <c r="I295" s="490"/>
    </row>
    <row r="296" spans="1:9" s="283" customFormat="1" hidden="1" x14ac:dyDescent="0.25">
      <c r="A296" s="145" t="str">
        <f t="shared" si="9"/>
        <v/>
      </c>
      <c r="B296" s="179" t="str">
        <f t="shared" si="9"/>
        <v/>
      </c>
      <c r="C296" s="286">
        <f t="shared" si="10"/>
        <v>0</v>
      </c>
      <c r="D296" s="491">
        <f t="shared" si="11"/>
        <v>0</v>
      </c>
      <c r="E296" s="492"/>
      <c r="F296" s="493">
        <f t="shared" si="12"/>
        <v>0</v>
      </c>
      <c r="G296" s="494"/>
      <c r="H296" s="489"/>
      <c r="I296" s="490"/>
    </row>
    <row r="297" spans="1:9" s="283" customFormat="1" hidden="1" x14ac:dyDescent="0.25">
      <c r="A297" s="145" t="str">
        <f t="shared" si="9"/>
        <v/>
      </c>
      <c r="B297" s="179" t="str">
        <f t="shared" si="9"/>
        <v/>
      </c>
      <c r="C297" s="286">
        <f t="shared" si="10"/>
        <v>0</v>
      </c>
      <c r="D297" s="491">
        <f t="shared" si="11"/>
        <v>0</v>
      </c>
      <c r="E297" s="492"/>
      <c r="F297" s="493">
        <f t="shared" si="12"/>
        <v>0</v>
      </c>
      <c r="G297" s="494"/>
      <c r="H297" s="489"/>
      <c r="I297" s="490"/>
    </row>
    <row r="298" spans="1:9" s="283" customFormat="1" hidden="1" x14ac:dyDescent="0.25">
      <c r="A298" s="145" t="str">
        <f t="shared" si="9"/>
        <v/>
      </c>
      <c r="B298" s="179" t="str">
        <f t="shared" si="9"/>
        <v/>
      </c>
      <c r="C298" s="286">
        <f t="shared" si="10"/>
        <v>0</v>
      </c>
      <c r="D298" s="491">
        <f t="shared" si="11"/>
        <v>0</v>
      </c>
      <c r="E298" s="492"/>
      <c r="F298" s="493">
        <f t="shared" si="12"/>
        <v>0</v>
      </c>
      <c r="G298" s="494"/>
      <c r="H298" s="489"/>
      <c r="I298" s="490"/>
    </row>
    <row r="299" spans="1:9" s="283" customFormat="1" hidden="1" x14ac:dyDescent="0.25">
      <c r="A299" s="145" t="str">
        <f t="shared" si="9"/>
        <v/>
      </c>
      <c r="B299" s="179" t="str">
        <f t="shared" si="9"/>
        <v/>
      </c>
      <c r="C299" s="286">
        <f t="shared" si="10"/>
        <v>0</v>
      </c>
      <c r="D299" s="491">
        <f t="shared" si="11"/>
        <v>0</v>
      </c>
      <c r="E299" s="492"/>
      <c r="F299" s="493">
        <f t="shared" si="12"/>
        <v>0</v>
      </c>
      <c r="G299" s="494"/>
      <c r="H299" s="489"/>
      <c r="I299" s="490"/>
    </row>
    <row r="300" spans="1:9" s="283" customFormat="1" hidden="1" x14ac:dyDescent="0.25">
      <c r="A300" s="145" t="str">
        <f t="shared" si="9"/>
        <v/>
      </c>
      <c r="B300" s="179" t="str">
        <f t="shared" si="9"/>
        <v/>
      </c>
      <c r="C300" s="286">
        <f t="shared" si="10"/>
        <v>0</v>
      </c>
      <c r="D300" s="491">
        <f t="shared" si="11"/>
        <v>0</v>
      </c>
      <c r="E300" s="492"/>
      <c r="F300" s="493">
        <f t="shared" si="12"/>
        <v>0</v>
      </c>
      <c r="G300" s="494"/>
      <c r="H300" s="489"/>
      <c r="I300" s="490"/>
    </row>
    <row r="301" spans="1:9" s="283" customFormat="1" hidden="1" x14ac:dyDescent="0.25">
      <c r="A301" s="145" t="str">
        <f t="shared" ref="A301:B320" si="13">A60</f>
        <v/>
      </c>
      <c r="B301" s="179" t="str">
        <f t="shared" si="13"/>
        <v/>
      </c>
      <c r="C301" s="286">
        <f t="shared" si="10"/>
        <v>0</v>
      </c>
      <c r="D301" s="491">
        <f t="shared" si="11"/>
        <v>0</v>
      </c>
      <c r="E301" s="492"/>
      <c r="F301" s="493">
        <f t="shared" si="12"/>
        <v>0</v>
      </c>
      <c r="G301" s="494"/>
      <c r="H301" s="489"/>
      <c r="I301" s="490"/>
    </row>
    <row r="302" spans="1:9" s="283" customFormat="1" hidden="1" x14ac:dyDescent="0.25">
      <c r="A302" s="145" t="str">
        <f t="shared" si="13"/>
        <v/>
      </c>
      <c r="B302" s="179" t="str">
        <f t="shared" si="13"/>
        <v/>
      </c>
      <c r="C302" s="286">
        <f t="shared" si="10"/>
        <v>0</v>
      </c>
      <c r="D302" s="491">
        <f t="shared" si="11"/>
        <v>0</v>
      </c>
      <c r="E302" s="492"/>
      <c r="F302" s="493">
        <f t="shared" si="12"/>
        <v>0</v>
      </c>
      <c r="G302" s="494"/>
      <c r="H302" s="489"/>
      <c r="I302" s="490"/>
    </row>
    <row r="303" spans="1:9" s="283" customFormat="1" hidden="1" x14ac:dyDescent="0.25">
      <c r="A303" s="145" t="str">
        <f t="shared" si="13"/>
        <v/>
      </c>
      <c r="B303" s="179" t="str">
        <f t="shared" si="13"/>
        <v/>
      </c>
      <c r="C303" s="286">
        <f t="shared" si="10"/>
        <v>0</v>
      </c>
      <c r="D303" s="491">
        <f t="shared" si="11"/>
        <v>0</v>
      </c>
      <c r="E303" s="492"/>
      <c r="F303" s="493">
        <f t="shared" si="12"/>
        <v>0</v>
      </c>
      <c r="G303" s="494"/>
      <c r="H303" s="489"/>
      <c r="I303" s="490"/>
    </row>
    <row r="304" spans="1:9" s="283" customFormat="1" hidden="1" x14ac:dyDescent="0.25">
      <c r="A304" s="145" t="str">
        <f t="shared" si="13"/>
        <v/>
      </c>
      <c r="B304" s="179" t="str">
        <f t="shared" si="13"/>
        <v/>
      </c>
      <c r="C304" s="286">
        <f t="shared" si="10"/>
        <v>0</v>
      </c>
      <c r="D304" s="491">
        <f t="shared" si="11"/>
        <v>0</v>
      </c>
      <c r="E304" s="492"/>
      <c r="F304" s="493">
        <f t="shared" si="12"/>
        <v>0</v>
      </c>
      <c r="G304" s="494"/>
      <c r="H304" s="489"/>
      <c r="I304" s="490"/>
    </row>
    <row r="305" spans="1:9" s="283" customFormat="1" hidden="1" x14ac:dyDescent="0.25">
      <c r="A305" s="145" t="str">
        <f t="shared" si="13"/>
        <v/>
      </c>
      <c r="B305" s="179" t="str">
        <f t="shared" si="13"/>
        <v/>
      </c>
      <c r="C305" s="286">
        <f t="shared" si="10"/>
        <v>0</v>
      </c>
      <c r="D305" s="491">
        <f t="shared" si="11"/>
        <v>0</v>
      </c>
      <c r="E305" s="492"/>
      <c r="F305" s="493">
        <f t="shared" si="12"/>
        <v>0</v>
      </c>
      <c r="G305" s="494"/>
      <c r="H305" s="489"/>
      <c r="I305" s="490"/>
    </row>
    <row r="306" spans="1:9" s="283" customFormat="1" hidden="1" x14ac:dyDescent="0.25">
      <c r="A306" s="145" t="str">
        <f t="shared" si="13"/>
        <v/>
      </c>
      <c r="B306" s="179" t="str">
        <f t="shared" si="13"/>
        <v/>
      </c>
      <c r="C306" s="286">
        <f t="shared" si="10"/>
        <v>0</v>
      </c>
      <c r="D306" s="491">
        <f t="shared" si="11"/>
        <v>0</v>
      </c>
      <c r="E306" s="492"/>
      <c r="F306" s="493">
        <f t="shared" si="12"/>
        <v>0</v>
      </c>
      <c r="G306" s="494"/>
      <c r="H306" s="489"/>
      <c r="I306" s="490"/>
    </row>
    <row r="307" spans="1:9" s="283" customFormat="1" hidden="1" x14ac:dyDescent="0.25">
      <c r="A307" s="145" t="str">
        <f t="shared" si="13"/>
        <v/>
      </c>
      <c r="B307" s="179" t="str">
        <f t="shared" si="13"/>
        <v/>
      </c>
      <c r="C307" s="286">
        <f t="shared" si="10"/>
        <v>0</v>
      </c>
      <c r="D307" s="491">
        <f t="shared" si="11"/>
        <v>0</v>
      </c>
      <c r="E307" s="492"/>
      <c r="F307" s="493">
        <f t="shared" si="12"/>
        <v>0</v>
      </c>
      <c r="G307" s="494"/>
      <c r="H307" s="489"/>
      <c r="I307" s="490"/>
    </row>
    <row r="308" spans="1:9" s="283" customFormat="1" hidden="1" x14ac:dyDescent="0.25">
      <c r="A308" s="145" t="str">
        <f t="shared" si="13"/>
        <v/>
      </c>
      <c r="B308" s="179" t="str">
        <f t="shared" si="13"/>
        <v/>
      </c>
      <c r="C308" s="286">
        <f t="shared" si="10"/>
        <v>0</v>
      </c>
      <c r="D308" s="491">
        <f t="shared" si="11"/>
        <v>0</v>
      </c>
      <c r="E308" s="492"/>
      <c r="F308" s="493">
        <f t="shared" si="12"/>
        <v>0</v>
      </c>
      <c r="G308" s="494"/>
      <c r="H308" s="489"/>
      <c r="I308" s="490"/>
    </row>
    <row r="309" spans="1:9" s="283" customFormat="1" hidden="1" x14ac:dyDescent="0.25">
      <c r="A309" s="145" t="str">
        <f t="shared" si="13"/>
        <v/>
      </c>
      <c r="B309" s="179" t="str">
        <f t="shared" si="13"/>
        <v/>
      </c>
      <c r="C309" s="286">
        <f t="shared" si="10"/>
        <v>0</v>
      </c>
      <c r="D309" s="491">
        <f t="shared" si="11"/>
        <v>0</v>
      </c>
      <c r="E309" s="492"/>
      <c r="F309" s="493">
        <f t="shared" si="12"/>
        <v>0</v>
      </c>
      <c r="G309" s="494"/>
      <c r="H309" s="489"/>
      <c r="I309" s="490"/>
    </row>
    <row r="310" spans="1:9" s="283" customFormat="1" hidden="1" x14ac:dyDescent="0.25">
      <c r="A310" s="145" t="str">
        <f t="shared" si="13"/>
        <v/>
      </c>
      <c r="B310" s="179" t="str">
        <f t="shared" si="13"/>
        <v/>
      </c>
      <c r="C310" s="286">
        <f t="shared" si="10"/>
        <v>0</v>
      </c>
      <c r="D310" s="491">
        <f t="shared" si="11"/>
        <v>0</v>
      </c>
      <c r="E310" s="492"/>
      <c r="F310" s="493">
        <f t="shared" si="12"/>
        <v>0</v>
      </c>
      <c r="G310" s="494"/>
      <c r="H310" s="489"/>
      <c r="I310" s="490"/>
    </row>
    <row r="311" spans="1:9" s="283" customFormat="1" hidden="1" x14ac:dyDescent="0.25">
      <c r="A311" s="145" t="str">
        <f t="shared" si="13"/>
        <v/>
      </c>
      <c r="B311" s="179" t="str">
        <f t="shared" si="13"/>
        <v/>
      </c>
      <c r="C311" s="286">
        <f t="shared" si="10"/>
        <v>0</v>
      </c>
      <c r="D311" s="491">
        <f t="shared" si="11"/>
        <v>0</v>
      </c>
      <c r="E311" s="492"/>
      <c r="F311" s="493">
        <f t="shared" si="12"/>
        <v>0</v>
      </c>
      <c r="G311" s="494"/>
      <c r="H311" s="489"/>
      <c r="I311" s="490"/>
    </row>
    <row r="312" spans="1:9" s="283" customFormat="1" hidden="1" x14ac:dyDescent="0.25">
      <c r="A312" s="145" t="str">
        <f t="shared" si="13"/>
        <v/>
      </c>
      <c r="B312" s="179" t="str">
        <f t="shared" si="13"/>
        <v/>
      </c>
      <c r="C312" s="286">
        <f t="shared" si="10"/>
        <v>0</v>
      </c>
      <c r="D312" s="491">
        <f t="shared" si="11"/>
        <v>0</v>
      </c>
      <c r="E312" s="492"/>
      <c r="F312" s="493">
        <f t="shared" si="12"/>
        <v>0</v>
      </c>
      <c r="G312" s="494"/>
      <c r="H312" s="489"/>
      <c r="I312" s="490"/>
    </row>
    <row r="313" spans="1:9" s="283" customFormat="1" hidden="1" x14ac:dyDescent="0.25">
      <c r="A313" s="145" t="str">
        <f t="shared" si="13"/>
        <v/>
      </c>
      <c r="B313" s="179" t="str">
        <f t="shared" si="13"/>
        <v/>
      </c>
      <c r="C313" s="286">
        <f t="shared" ref="C313:C344" si="14">IFERROR(C428/C197,0)</f>
        <v>0</v>
      </c>
      <c r="D313" s="491">
        <f t="shared" ref="D313:D344" si="15">IFERROR(H313/C197,0)</f>
        <v>0</v>
      </c>
      <c r="E313" s="492"/>
      <c r="F313" s="493">
        <f t="shared" si="12"/>
        <v>0</v>
      </c>
      <c r="G313" s="494"/>
      <c r="H313" s="489"/>
      <c r="I313" s="490"/>
    </row>
    <row r="314" spans="1:9" s="283" customFormat="1" hidden="1" x14ac:dyDescent="0.25">
      <c r="A314" s="145" t="str">
        <f t="shared" si="13"/>
        <v/>
      </c>
      <c r="B314" s="179" t="str">
        <f t="shared" si="13"/>
        <v/>
      </c>
      <c r="C314" s="286">
        <f t="shared" si="14"/>
        <v>0</v>
      </c>
      <c r="D314" s="491">
        <f t="shared" si="15"/>
        <v>0</v>
      </c>
      <c r="E314" s="492"/>
      <c r="F314" s="493">
        <f t="shared" si="12"/>
        <v>0</v>
      </c>
      <c r="G314" s="494"/>
      <c r="H314" s="489"/>
      <c r="I314" s="490"/>
    </row>
    <row r="315" spans="1:9" s="283" customFormat="1" hidden="1" x14ac:dyDescent="0.25">
      <c r="A315" s="145" t="str">
        <f t="shared" si="13"/>
        <v/>
      </c>
      <c r="B315" s="179" t="str">
        <f t="shared" si="13"/>
        <v/>
      </c>
      <c r="C315" s="286">
        <f t="shared" si="14"/>
        <v>0</v>
      </c>
      <c r="D315" s="491">
        <f t="shared" si="15"/>
        <v>0</v>
      </c>
      <c r="E315" s="492"/>
      <c r="F315" s="493">
        <f t="shared" si="12"/>
        <v>0</v>
      </c>
      <c r="G315" s="494"/>
      <c r="H315" s="489"/>
      <c r="I315" s="490"/>
    </row>
    <row r="316" spans="1:9" s="283" customFormat="1" hidden="1" x14ac:dyDescent="0.25">
      <c r="A316" s="145" t="str">
        <f t="shared" si="13"/>
        <v/>
      </c>
      <c r="B316" s="179" t="str">
        <f t="shared" si="13"/>
        <v/>
      </c>
      <c r="C316" s="286">
        <f t="shared" si="14"/>
        <v>0</v>
      </c>
      <c r="D316" s="491">
        <f t="shared" si="15"/>
        <v>0</v>
      </c>
      <c r="E316" s="492"/>
      <c r="F316" s="493">
        <f t="shared" si="12"/>
        <v>0</v>
      </c>
      <c r="G316" s="494"/>
      <c r="H316" s="489"/>
      <c r="I316" s="490"/>
    </row>
    <row r="317" spans="1:9" s="283" customFormat="1" hidden="1" x14ac:dyDescent="0.25">
      <c r="A317" s="145" t="str">
        <f t="shared" si="13"/>
        <v/>
      </c>
      <c r="B317" s="179" t="str">
        <f t="shared" si="13"/>
        <v/>
      </c>
      <c r="C317" s="286">
        <f t="shared" si="14"/>
        <v>0</v>
      </c>
      <c r="D317" s="491">
        <f t="shared" si="15"/>
        <v>0</v>
      </c>
      <c r="E317" s="492"/>
      <c r="F317" s="493">
        <f t="shared" si="12"/>
        <v>0</v>
      </c>
      <c r="G317" s="494"/>
      <c r="H317" s="489"/>
      <c r="I317" s="490"/>
    </row>
    <row r="318" spans="1:9" s="283" customFormat="1" hidden="1" x14ac:dyDescent="0.25">
      <c r="A318" s="145" t="str">
        <f t="shared" si="13"/>
        <v/>
      </c>
      <c r="B318" s="179" t="str">
        <f t="shared" si="13"/>
        <v/>
      </c>
      <c r="C318" s="286">
        <f t="shared" si="14"/>
        <v>0</v>
      </c>
      <c r="D318" s="491">
        <f t="shared" si="15"/>
        <v>0</v>
      </c>
      <c r="E318" s="492"/>
      <c r="F318" s="493">
        <f t="shared" si="12"/>
        <v>0</v>
      </c>
      <c r="G318" s="494"/>
      <c r="H318" s="489"/>
      <c r="I318" s="490"/>
    </row>
    <row r="319" spans="1:9" s="283" customFormat="1" hidden="1" x14ac:dyDescent="0.25">
      <c r="A319" s="145" t="str">
        <f t="shared" si="13"/>
        <v/>
      </c>
      <c r="B319" s="179" t="str">
        <f t="shared" si="13"/>
        <v/>
      </c>
      <c r="C319" s="286">
        <f t="shared" si="14"/>
        <v>0</v>
      </c>
      <c r="D319" s="491">
        <f t="shared" si="15"/>
        <v>0</v>
      </c>
      <c r="E319" s="492"/>
      <c r="F319" s="493">
        <f t="shared" si="12"/>
        <v>0</v>
      </c>
      <c r="G319" s="494"/>
      <c r="H319" s="489"/>
      <c r="I319" s="490"/>
    </row>
    <row r="320" spans="1:9" s="283" customFormat="1" hidden="1" x14ac:dyDescent="0.25">
      <c r="A320" s="145" t="str">
        <f t="shared" si="13"/>
        <v/>
      </c>
      <c r="B320" s="179" t="str">
        <f t="shared" si="13"/>
        <v/>
      </c>
      <c r="C320" s="286">
        <f t="shared" si="14"/>
        <v>0</v>
      </c>
      <c r="D320" s="491">
        <f t="shared" si="15"/>
        <v>0</v>
      </c>
      <c r="E320" s="492"/>
      <c r="F320" s="493">
        <f t="shared" si="12"/>
        <v>0</v>
      </c>
      <c r="G320" s="494"/>
      <c r="H320" s="489"/>
      <c r="I320" s="490"/>
    </row>
    <row r="321" spans="1:9" s="283" customFormat="1" hidden="1" x14ac:dyDescent="0.25">
      <c r="A321" s="145" t="str">
        <f t="shared" ref="A321:B340" si="16">A80</f>
        <v/>
      </c>
      <c r="B321" s="179" t="str">
        <f t="shared" si="16"/>
        <v/>
      </c>
      <c r="C321" s="286">
        <f t="shared" si="14"/>
        <v>0</v>
      </c>
      <c r="D321" s="491">
        <f t="shared" si="15"/>
        <v>0</v>
      </c>
      <c r="E321" s="492"/>
      <c r="F321" s="493">
        <f t="shared" si="12"/>
        <v>0</v>
      </c>
      <c r="G321" s="494"/>
      <c r="H321" s="489"/>
      <c r="I321" s="490"/>
    </row>
    <row r="322" spans="1:9" s="283" customFormat="1" hidden="1" x14ac:dyDescent="0.25">
      <c r="A322" s="145" t="str">
        <f t="shared" si="16"/>
        <v/>
      </c>
      <c r="B322" s="179" t="str">
        <f t="shared" si="16"/>
        <v/>
      </c>
      <c r="C322" s="286">
        <f t="shared" si="14"/>
        <v>0</v>
      </c>
      <c r="D322" s="491">
        <f t="shared" si="15"/>
        <v>0</v>
      </c>
      <c r="E322" s="492"/>
      <c r="F322" s="493">
        <f t="shared" si="12"/>
        <v>0</v>
      </c>
      <c r="G322" s="494"/>
      <c r="H322" s="489"/>
      <c r="I322" s="490"/>
    </row>
    <row r="323" spans="1:9" s="283" customFormat="1" hidden="1" x14ac:dyDescent="0.25">
      <c r="A323" s="145" t="str">
        <f t="shared" si="16"/>
        <v/>
      </c>
      <c r="B323" s="179" t="str">
        <f t="shared" si="16"/>
        <v/>
      </c>
      <c r="C323" s="286">
        <f t="shared" si="14"/>
        <v>0</v>
      </c>
      <c r="D323" s="491">
        <f t="shared" si="15"/>
        <v>0</v>
      </c>
      <c r="E323" s="492"/>
      <c r="F323" s="493">
        <f t="shared" si="12"/>
        <v>0</v>
      </c>
      <c r="G323" s="494"/>
      <c r="H323" s="489"/>
      <c r="I323" s="490"/>
    </row>
    <row r="324" spans="1:9" s="283" customFormat="1" hidden="1" x14ac:dyDescent="0.25">
      <c r="A324" s="145" t="str">
        <f t="shared" si="16"/>
        <v/>
      </c>
      <c r="B324" s="179" t="str">
        <f t="shared" si="16"/>
        <v/>
      </c>
      <c r="C324" s="286">
        <f t="shared" si="14"/>
        <v>0</v>
      </c>
      <c r="D324" s="491">
        <f t="shared" si="15"/>
        <v>0</v>
      </c>
      <c r="E324" s="492"/>
      <c r="F324" s="493">
        <f t="shared" si="12"/>
        <v>0</v>
      </c>
      <c r="G324" s="494"/>
      <c r="H324" s="489"/>
      <c r="I324" s="490"/>
    </row>
    <row r="325" spans="1:9" s="283" customFormat="1" hidden="1" x14ac:dyDescent="0.25">
      <c r="A325" s="145" t="str">
        <f t="shared" si="16"/>
        <v/>
      </c>
      <c r="B325" s="179" t="str">
        <f t="shared" si="16"/>
        <v/>
      </c>
      <c r="C325" s="286">
        <f t="shared" si="14"/>
        <v>0</v>
      </c>
      <c r="D325" s="491">
        <f t="shared" si="15"/>
        <v>0</v>
      </c>
      <c r="E325" s="492"/>
      <c r="F325" s="493">
        <f t="shared" si="12"/>
        <v>0</v>
      </c>
      <c r="G325" s="494"/>
      <c r="H325" s="489"/>
      <c r="I325" s="490"/>
    </row>
    <row r="326" spans="1:9" s="283" customFormat="1" hidden="1" x14ac:dyDescent="0.25">
      <c r="A326" s="145" t="str">
        <f t="shared" si="16"/>
        <v/>
      </c>
      <c r="B326" s="179" t="str">
        <f t="shared" si="16"/>
        <v/>
      </c>
      <c r="C326" s="286">
        <f t="shared" si="14"/>
        <v>0</v>
      </c>
      <c r="D326" s="491">
        <f t="shared" si="15"/>
        <v>0</v>
      </c>
      <c r="E326" s="492"/>
      <c r="F326" s="493">
        <f t="shared" si="12"/>
        <v>0</v>
      </c>
      <c r="G326" s="494"/>
      <c r="H326" s="489"/>
      <c r="I326" s="490"/>
    </row>
    <row r="327" spans="1:9" s="283" customFormat="1" hidden="1" x14ac:dyDescent="0.25">
      <c r="A327" s="145" t="str">
        <f t="shared" si="16"/>
        <v/>
      </c>
      <c r="B327" s="179" t="str">
        <f t="shared" si="16"/>
        <v/>
      </c>
      <c r="C327" s="286">
        <f t="shared" si="14"/>
        <v>0</v>
      </c>
      <c r="D327" s="491">
        <f t="shared" si="15"/>
        <v>0</v>
      </c>
      <c r="E327" s="492"/>
      <c r="F327" s="493">
        <f t="shared" si="12"/>
        <v>0</v>
      </c>
      <c r="G327" s="494"/>
      <c r="H327" s="489"/>
      <c r="I327" s="490"/>
    </row>
    <row r="328" spans="1:9" s="283" customFormat="1" hidden="1" x14ac:dyDescent="0.25">
      <c r="A328" s="145" t="str">
        <f t="shared" si="16"/>
        <v/>
      </c>
      <c r="B328" s="179" t="str">
        <f t="shared" si="16"/>
        <v/>
      </c>
      <c r="C328" s="286">
        <f t="shared" si="14"/>
        <v>0</v>
      </c>
      <c r="D328" s="491">
        <f t="shared" si="15"/>
        <v>0</v>
      </c>
      <c r="E328" s="492"/>
      <c r="F328" s="493">
        <f t="shared" si="12"/>
        <v>0</v>
      </c>
      <c r="G328" s="494"/>
      <c r="H328" s="489"/>
      <c r="I328" s="490"/>
    </row>
    <row r="329" spans="1:9" s="283" customFormat="1" hidden="1" x14ac:dyDescent="0.25">
      <c r="A329" s="145" t="str">
        <f t="shared" si="16"/>
        <v/>
      </c>
      <c r="B329" s="179" t="str">
        <f t="shared" si="16"/>
        <v/>
      </c>
      <c r="C329" s="286">
        <f t="shared" si="14"/>
        <v>0</v>
      </c>
      <c r="D329" s="491">
        <f t="shared" si="15"/>
        <v>0</v>
      </c>
      <c r="E329" s="492"/>
      <c r="F329" s="493">
        <f t="shared" si="12"/>
        <v>0</v>
      </c>
      <c r="G329" s="494"/>
      <c r="H329" s="489"/>
      <c r="I329" s="490"/>
    </row>
    <row r="330" spans="1:9" s="283" customFormat="1" hidden="1" x14ac:dyDescent="0.25">
      <c r="A330" s="145" t="str">
        <f t="shared" si="16"/>
        <v/>
      </c>
      <c r="B330" s="179" t="str">
        <f t="shared" si="16"/>
        <v/>
      </c>
      <c r="C330" s="286">
        <f t="shared" si="14"/>
        <v>0</v>
      </c>
      <c r="D330" s="491">
        <f t="shared" si="15"/>
        <v>0</v>
      </c>
      <c r="E330" s="492"/>
      <c r="F330" s="493">
        <f t="shared" si="12"/>
        <v>0</v>
      </c>
      <c r="G330" s="494"/>
      <c r="H330" s="489"/>
      <c r="I330" s="490"/>
    </row>
    <row r="331" spans="1:9" s="283" customFormat="1" hidden="1" x14ac:dyDescent="0.25">
      <c r="A331" s="145" t="str">
        <f t="shared" si="16"/>
        <v/>
      </c>
      <c r="B331" s="179" t="str">
        <f t="shared" si="16"/>
        <v/>
      </c>
      <c r="C331" s="286">
        <f t="shared" si="14"/>
        <v>0</v>
      </c>
      <c r="D331" s="491">
        <f t="shared" si="15"/>
        <v>0</v>
      </c>
      <c r="E331" s="492"/>
      <c r="F331" s="493">
        <f t="shared" si="12"/>
        <v>0</v>
      </c>
      <c r="G331" s="494"/>
      <c r="H331" s="489"/>
      <c r="I331" s="490"/>
    </row>
    <row r="332" spans="1:9" s="283" customFormat="1" hidden="1" x14ac:dyDescent="0.25">
      <c r="A332" s="145" t="str">
        <f t="shared" si="16"/>
        <v/>
      </c>
      <c r="B332" s="179" t="str">
        <f t="shared" si="16"/>
        <v/>
      </c>
      <c r="C332" s="286">
        <f t="shared" si="14"/>
        <v>0</v>
      </c>
      <c r="D332" s="491">
        <f t="shared" si="15"/>
        <v>0</v>
      </c>
      <c r="E332" s="492"/>
      <c r="F332" s="493">
        <f t="shared" si="12"/>
        <v>0</v>
      </c>
      <c r="G332" s="494"/>
      <c r="H332" s="489"/>
      <c r="I332" s="490"/>
    </row>
    <row r="333" spans="1:9" s="283" customFormat="1" hidden="1" x14ac:dyDescent="0.25">
      <c r="A333" s="145" t="str">
        <f t="shared" si="16"/>
        <v/>
      </c>
      <c r="B333" s="179" t="str">
        <f t="shared" si="16"/>
        <v/>
      </c>
      <c r="C333" s="286">
        <f t="shared" si="14"/>
        <v>0</v>
      </c>
      <c r="D333" s="491">
        <f t="shared" si="15"/>
        <v>0</v>
      </c>
      <c r="E333" s="492"/>
      <c r="F333" s="493">
        <f t="shared" si="12"/>
        <v>0</v>
      </c>
      <c r="G333" s="494"/>
      <c r="H333" s="489"/>
      <c r="I333" s="490"/>
    </row>
    <row r="334" spans="1:9" s="283" customFormat="1" hidden="1" x14ac:dyDescent="0.25">
      <c r="A334" s="145" t="str">
        <f t="shared" si="16"/>
        <v/>
      </c>
      <c r="B334" s="179" t="str">
        <f t="shared" si="16"/>
        <v/>
      </c>
      <c r="C334" s="286">
        <f t="shared" si="14"/>
        <v>0</v>
      </c>
      <c r="D334" s="491">
        <f t="shared" si="15"/>
        <v>0</v>
      </c>
      <c r="E334" s="492"/>
      <c r="F334" s="493">
        <f t="shared" si="12"/>
        <v>0</v>
      </c>
      <c r="G334" s="494"/>
      <c r="H334" s="489"/>
      <c r="I334" s="490"/>
    </row>
    <row r="335" spans="1:9" s="283" customFormat="1" hidden="1" x14ac:dyDescent="0.25">
      <c r="A335" s="145" t="str">
        <f t="shared" si="16"/>
        <v/>
      </c>
      <c r="B335" s="179" t="str">
        <f t="shared" si="16"/>
        <v/>
      </c>
      <c r="C335" s="286">
        <f t="shared" si="14"/>
        <v>0</v>
      </c>
      <c r="D335" s="491">
        <f t="shared" si="15"/>
        <v>0</v>
      </c>
      <c r="E335" s="492"/>
      <c r="F335" s="493">
        <f t="shared" si="12"/>
        <v>0</v>
      </c>
      <c r="G335" s="494"/>
      <c r="H335" s="489"/>
      <c r="I335" s="490"/>
    </row>
    <row r="336" spans="1:9" s="283" customFormat="1" hidden="1" x14ac:dyDescent="0.25">
      <c r="A336" s="145" t="str">
        <f t="shared" si="16"/>
        <v/>
      </c>
      <c r="B336" s="179" t="str">
        <f t="shared" si="16"/>
        <v/>
      </c>
      <c r="C336" s="286">
        <f t="shared" si="14"/>
        <v>0</v>
      </c>
      <c r="D336" s="491">
        <f t="shared" si="15"/>
        <v>0</v>
      </c>
      <c r="E336" s="492"/>
      <c r="F336" s="493">
        <f t="shared" si="12"/>
        <v>0</v>
      </c>
      <c r="G336" s="494"/>
      <c r="H336" s="489"/>
      <c r="I336" s="490"/>
    </row>
    <row r="337" spans="1:9" s="283" customFormat="1" hidden="1" x14ac:dyDescent="0.25">
      <c r="A337" s="145" t="str">
        <f t="shared" si="16"/>
        <v/>
      </c>
      <c r="B337" s="179" t="str">
        <f t="shared" si="16"/>
        <v/>
      </c>
      <c r="C337" s="286">
        <f t="shared" si="14"/>
        <v>0</v>
      </c>
      <c r="D337" s="491">
        <f t="shared" si="15"/>
        <v>0</v>
      </c>
      <c r="E337" s="492"/>
      <c r="F337" s="493">
        <f t="shared" si="12"/>
        <v>0</v>
      </c>
      <c r="G337" s="494"/>
      <c r="H337" s="489"/>
      <c r="I337" s="490"/>
    </row>
    <row r="338" spans="1:9" s="283" customFormat="1" hidden="1" x14ac:dyDescent="0.25">
      <c r="A338" s="145" t="str">
        <f t="shared" si="16"/>
        <v/>
      </c>
      <c r="B338" s="179" t="str">
        <f t="shared" si="16"/>
        <v/>
      </c>
      <c r="C338" s="286">
        <f t="shared" si="14"/>
        <v>0</v>
      </c>
      <c r="D338" s="491">
        <f t="shared" si="15"/>
        <v>0</v>
      </c>
      <c r="E338" s="492"/>
      <c r="F338" s="493">
        <f t="shared" si="12"/>
        <v>0</v>
      </c>
      <c r="G338" s="494"/>
      <c r="H338" s="489"/>
      <c r="I338" s="490"/>
    </row>
    <row r="339" spans="1:9" s="283" customFormat="1" hidden="1" x14ac:dyDescent="0.25">
      <c r="A339" s="145" t="str">
        <f t="shared" si="16"/>
        <v/>
      </c>
      <c r="B339" s="179" t="str">
        <f t="shared" si="16"/>
        <v/>
      </c>
      <c r="C339" s="286">
        <f t="shared" si="14"/>
        <v>0</v>
      </c>
      <c r="D339" s="491">
        <f t="shared" si="15"/>
        <v>0</v>
      </c>
      <c r="E339" s="492"/>
      <c r="F339" s="493">
        <f t="shared" si="12"/>
        <v>0</v>
      </c>
      <c r="G339" s="494"/>
      <c r="H339" s="489"/>
      <c r="I339" s="490"/>
    </row>
    <row r="340" spans="1:9" s="283" customFormat="1" hidden="1" x14ac:dyDescent="0.25">
      <c r="A340" s="145" t="str">
        <f t="shared" si="16"/>
        <v/>
      </c>
      <c r="B340" s="179" t="str">
        <f t="shared" si="16"/>
        <v/>
      </c>
      <c r="C340" s="286">
        <f t="shared" si="14"/>
        <v>0</v>
      </c>
      <c r="D340" s="491">
        <f t="shared" si="15"/>
        <v>0</v>
      </c>
      <c r="E340" s="492"/>
      <c r="F340" s="493">
        <f t="shared" si="12"/>
        <v>0</v>
      </c>
      <c r="G340" s="494"/>
      <c r="H340" s="489"/>
      <c r="I340" s="490"/>
    </row>
    <row r="341" spans="1:9" s="283" customFormat="1" hidden="1" x14ac:dyDescent="0.25">
      <c r="A341" s="145" t="str">
        <f t="shared" ref="A341:B360" si="17">A100</f>
        <v/>
      </c>
      <c r="B341" s="179" t="str">
        <f t="shared" si="17"/>
        <v/>
      </c>
      <c r="C341" s="286">
        <f t="shared" si="14"/>
        <v>0</v>
      </c>
      <c r="D341" s="491">
        <f t="shared" si="15"/>
        <v>0</v>
      </c>
      <c r="E341" s="492"/>
      <c r="F341" s="493">
        <f t="shared" si="12"/>
        <v>0</v>
      </c>
      <c r="G341" s="494"/>
      <c r="H341" s="489"/>
      <c r="I341" s="490"/>
    </row>
    <row r="342" spans="1:9" s="283" customFormat="1" hidden="1" x14ac:dyDescent="0.25">
      <c r="A342" s="145" t="str">
        <f t="shared" si="17"/>
        <v/>
      </c>
      <c r="B342" s="179" t="str">
        <f t="shared" si="17"/>
        <v/>
      </c>
      <c r="C342" s="286">
        <f t="shared" si="14"/>
        <v>0</v>
      </c>
      <c r="D342" s="491">
        <f t="shared" si="15"/>
        <v>0</v>
      </c>
      <c r="E342" s="492"/>
      <c r="F342" s="493">
        <f t="shared" si="12"/>
        <v>0</v>
      </c>
      <c r="G342" s="494"/>
      <c r="H342" s="489"/>
      <c r="I342" s="490"/>
    </row>
    <row r="343" spans="1:9" s="283" customFormat="1" hidden="1" x14ac:dyDescent="0.25">
      <c r="A343" s="145" t="str">
        <f t="shared" si="17"/>
        <v/>
      </c>
      <c r="B343" s="179" t="str">
        <f t="shared" si="17"/>
        <v/>
      </c>
      <c r="C343" s="286">
        <f t="shared" si="14"/>
        <v>0</v>
      </c>
      <c r="D343" s="491">
        <f t="shared" si="15"/>
        <v>0</v>
      </c>
      <c r="E343" s="492"/>
      <c r="F343" s="493">
        <f t="shared" si="12"/>
        <v>0</v>
      </c>
      <c r="G343" s="494"/>
      <c r="H343" s="489"/>
      <c r="I343" s="490"/>
    </row>
    <row r="344" spans="1:9" s="283" customFormat="1" hidden="1" x14ac:dyDescent="0.25">
      <c r="A344" s="145" t="str">
        <f t="shared" si="17"/>
        <v/>
      </c>
      <c r="B344" s="179" t="str">
        <f t="shared" si="17"/>
        <v/>
      </c>
      <c r="C344" s="286">
        <f t="shared" si="14"/>
        <v>0</v>
      </c>
      <c r="D344" s="491">
        <f t="shared" si="15"/>
        <v>0</v>
      </c>
      <c r="E344" s="492"/>
      <c r="F344" s="493">
        <f t="shared" si="12"/>
        <v>0</v>
      </c>
      <c r="G344" s="494"/>
      <c r="H344" s="489"/>
      <c r="I344" s="490"/>
    </row>
    <row r="345" spans="1:9" s="283" customFormat="1" hidden="1" x14ac:dyDescent="0.25">
      <c r="A345" s="145" t="str">
        <f t="shared" si="17"/>
        <v/>
      </c>
      <c r="B345" s="179" t="str">
        <f t="shared" si="17"/>
        <v/>
      </c>
      <c r="C345" s="286">
        <f t="shared" ref="C345:C370" si="18">IFERROR(C460/C229,0)</f>
        <v>0</v>
      </c>
      <c r="D345" s="491">
        <f t="shared" ref="D345:D370" si="19">IFERROR(H345/C229,0)</f>
        <v>0</v>
      </c>
      <c r="E345" s="492"/>
      <c r="F345" s="493">
        <f t="shared" si="12"/>
        <v>0</v>
      </c>
      <c r="G345" s="494"/>
      <c r="H345" s="489"/>
      <c r="I345" s="490"/>
    </row>
    <row r="346" spans="1:9" s="283" customFormat="1" hidden="1" x14ac:dyDescent="0.25">
      <c r="A346" s="145" t="str">
        <f t="shared" si="17"/>
        <v/>
      </c>
      <c r="B346" s="179" t="str">
        <f t="shared" si="17"/>
        <v/>
      </c>
      <c r="C346" s="286">
        <f t="shared" si="18"/>
        <v>0</v>
      </c>
      <c r="D346" s="491">
        <f t="shared" si="19"/>
        <v>0</v>
      </c>
      <c r="E346" s="492"/>
      <c r="F346" s="493">
        <f t="shared" ref="F346:F370" si="20">IFERROR(D346/C346,0)</f>
        <v>0</v>
      </c>
      <c r="G346" s="494"/>
      <c r="H346" s="489"/>
      <c r="I346" s="490"/>
    </row>
    <row r="347" spans="1:9" s="283" customFormat="1" hidden="1" x14ac:dyDescent="0.25">
      <c r="A347" s="145" t="str">
        <f t="shared" si="17"/>
        <v/>
      </c>
      <c r="B347" s="179" t="str">
        <f t="shared" si="17"/>
        <v/>
      </c>
      <c r="C347" s="286">
        <f t="shared" si="18"/>
        <v>0</v>
      </c>
      <c r="D347" s="491">
        <f t="shared" si="19"/>
        <v>0</v>
      </c>
      <c r="E347" s="492"/>
      <c r="F347" s="493">
        <f t="shared" si="20"/>
        <v>0</v>
      </c>
      <c r="G347" s="494"/>
      <c r="H347" s="489"/>
      <c r="I347" s="490"/>
    </row>
    <row r="348" spans="1:9" s="283" customFormat="1" hidden="1" x14ac:dyDescent="0.25">
      <c r="A348" s="145" t="str">
        <f t="shared" si="17"/>
        <v/>
      </c>
      <c r="B348" s="179" t="str">
        <f t="shared" si="17"/>
        <v/>
      </c>
      <c r="C348" s="286">
        <f t="shared" si="18"/>
        <v>0</v>
      </c>
      <c r="D348" s="491">
        <f t="shared" si="19"/>
        <v>0</v>
      </c>
      <c r="E348" s="492"/>
      <c r="F348" s="493">
        <f t="shared" si="20"/>
        <v>0</v>
      </c>
      <c r="G348" s="494"/>
      <c r="H348" s="489"/>
      <c r="I348" s="490"/>
    </row>
    <row r="349" spans="1:9" s="283" customFormat="1" hidden="1" x14ac:dyDescent="0.25">
      <c r="A349" s="145" t="str">
        <f t="shared" si="17"/>
        <v/>
      </c>
      <c r="B349" s="179" t="str">
        <f t="shared" si="17"/>
        <v/>
      </c>
      <c r="C349" s="286">
        <f t="shared" si="18"/>
        <v>0</v>
      </c>
      <c r="D349" s="491">
        <f t="shared" si="19"/>
        <v>0</v>
      </c>
      <c r="E349" s="492"/>
      <c r="F349" s="493">
        <f t="shared" si="20"/>
        <v>0</v>
      </c>
      <c r="G349" s="494"/>
      <c r="H349" s="489"/>
      <c r="I349" s="490"/>
    </row>
    <row r="350" spans="1:9" s="283" customFormat="1" hidden="1" x14ac:dyDescent="0.25">
      <c r="A350" s="145" t="str">
        <f t="shared" si="17"/>
        <v/>
      </c>
      <c r="B350" s="179" t="str">
        <f t="shared" si="17"/>
        <v/>
      </c>
      <c r="C350" s="286">
        <f t="shared" si="18"/>
        <v>0</v>
      </c>
      <c r="D350" s="491">
        <f t="shared" si="19"/>
        <v>0</v>
      </c>
      <c r="E350" s="492"/>
      <c r="F350" s="493">
        <f t="shared" si="20"/>
        <v>0</v>
      </c>
      <c r="G350" s="494"/>
      <c r="H350" s="489"/>
      <c r="I350" s="490"/>
    </row>
    <row r="351" spans="1:9" s="283" customFormat="1" hidden="1" x14ac:dyDescent="0.25">
      <c r="A351" s="145" t="str">
        <f t="shared" si="17"/>
        <v/>
      </c>
      <c r="B351" s="179" t="str">
        <f t="shared" si="17"/>
        <v/>
      </c>
      <c r="C351" s="286">
        <f t="shared" si="18"/>
        <v>0</v>
      </c>
      <c r="D351" s="491">
        <f t="shared" si="19"/>
        <v>0</v>
      </c>
      <c r="E351" s="492"/>
      <c r="F351" s="493">
        <f t="shared" si="20"/>
        <v>0</v>
      </c>
      <c r="G351" s="494"/>
      <c r="H351" s="489"/>
      <c r="I351" s="490"/>
    </row>
    <row r="352" spans="1:9" s="283" customFormat="1" hidden="1" x14ac:dyDescent="0.25">
      <c r="A352" s="145" t="str">
        <f t="shared" si="17"/>
        <v/>
      </c>
      <c r="B352" s="179" t="str">
        <f t="shared" si="17"/>
        <v/>
      </c>
      <c r="C352" s="286">
        <f t="shared" si="18"/>
        <v>0</v>
      </c>
      <c r="D352" s="491">
        <f t="shared" si="19"/>
        <v>0</v>
      </c>
      <c r="E352" s="492"/>
      <c r="F352" s="493">
        <f t="shared" si="20"/>
        <v>0</v>
      </c>
      <c r="G352" s="494"/>
      <c r="H352" s="489"/>
      <c r="I352" s="490"/>
    </row>
    <row r="353" spans="1:9" s="283" customFormat="1" hidden="1" x14ac:dyDescent="0.25">
      <c r="A353" s="145" t="str">
        <f t="shared" si="17"/>
        <v/>
      </c>
      <c r="B353" s="179" t="str">
        <f t="shared" si="17"/>
        <v/>
      </c>
      <c r="C353" s="286">
        <f t="shared" si="18"/>
        <v>0</v>
      </c>
      <c r="D353" s="491">
        <f t="shared" si="19"/>
        <v>0</v>
      </c>
      <c r="E353" s="492"/>
      <c r="F353" s="493">
        <f t="shared" si="20"/>
        <v>0</v>
      </c>
      <c r="G353" s="494"/>
      <c r="H353" s="489"/>
      <c r="I353" s="490"/>
    </row>
    <row r="354" spans="1:9" s="283" customFormat="1" hidden="1" x14ac:dyDescent="0.25">
      <c r="A354" s="145" t="str">
        <f t="shared" si="17"/>
        <v/>
      </c>
      <c r="B354" s="179" t="str">
        <f t="shared" si="17"/>
        <v/>
      </c>
      <c r="C354" s="286">
        <f t="shared" si="18"/>
        <v>0</v>
      </c>
      <c r="D354" s="491">
        <f t="shared" si="19"/>
        <v>0</v>
      </c>
      <c r="E354" s="492"/>
      <c r="F354" s="493">
        <f t="shared" si="20"/>
        <v>0</v>
      </c>
      <c r="G354" s="494"/>
      <c r="H354" s="489"/>
      <c r="I354" s="490"/>
    </row>
    <row r="355" spans="1:9" s="283" customFormat="1" hidden="1" x14ac:dyDescent="0.25">
      <c r="A355" s="145" t="str">
        <f t="shared" si="17"/>
        <v/>
      </c>
      <c r="B355" s="179" t="str">
        <f t="shared" si="17"/>
        <v/>
      </c>
      <c r="C355" s="286">
        <f t="shared" si="18"/>
        <v>0</v>
      </c>
      <c r="D355" s="491">
        <f t="shared" si="19"/>
        <v>0</v>
      </c>
      <c r="E355" s="492"/>
      <c r="F355" s="493">
        <f t="shared" si="20"/>
        <v>0</v>
      </c>
      <c r="G355" s="494"/>
      <c r="H355" s="489"/>
      <c r="I355" s="490"/>
    </row>
    <row r="356" spans="1:9" s="283" customFormat="1" hidden="1" x14ac:dyDescent="0.25">
      <c r="A356" s="145" t="str">
        <f t="shared" si="17"/>
        <v/>
      </c>
      <c r="B356" s="179" t="str">
        <f t="shared" si="17"/>
        <v/>
      </c>
      <c r="C356" s="286">
        <f t="shared" si="18"/>
        <v>0</v>
      </c>
      <c r="D356" s="491">
        <f t="shared" si="19"/>
        <v>0</v>
      </c>
      <c r="E356" s="492"/>
      <c r="F356" s="493">
        <f t="shared" si="20"/>
        <v>0</v>
      </c>
      <c r="G356" s="494"/>
      <c r="H356" s="489"/>
      <c r="I356" s="490"/>
    </row>
    <row r="357" spans="1:9" s="283" customFormat="1" hidden="1" x14ac:dyDescent="0.25">
      <c r="A357" s="145" t="str">
        <f t="shared" si="17"/>
        <v/>
      </c>
      <c r="B357" s="179" t="str">
        <f t="shared" si="17"/>
        <v/>
      </c>
      <c r="C357" s="286">
        <f t="shared" si="18"/>
        <v>0</v>
      </c>
      <c r="D357" s="491">
        <f t="shared" si="19"/>
        <v>0</v>
      </c>
      <c r="E357" s="492"/>
      <c r="F357" s="493">
        <f t="shared" si="20"/>
        <v>0</v>
      </c>
      <c r="G357" s="494"/>
      <c r="H357" s="489"/>
      <c r="I357" s="490"/>
    </row>
    <row r="358" spans="1:9" s="283" customFormat="1" hidden="1" x14ac:dyDescent="0.25">
      <c r="A358" s="145" t="str">
        <f t="shared" si="17"/>
        <v/>
      </c>
      <c r="B358" s="179" t="str">
        <f t="shared" si="17"/>
        <v/>
      </c>
      <c r="C358" s="286">
        <f t="shared" si="18"/>
        <v>0</v>
      </c>
      <c r="D358" s="491">
        <f t="shared" si="19"/>
        <v>0</v>
      </c>
      <c r="E358" s="492"/>
      <c r="F358" s="493">
        <f t="shared" si="20"/>
        <v>0</v>
      </c>
      <c r="G358" s="494"/>
      <c r="H358" s="489"/>
      <c r="I358" s="490"/>
    </row>
    <row r="359" spans="1:9" s="283" customFormat="1" hidden="1" x14ac:dyDescent="0.25">
      <c r="A359" s="145" t="str">
        <f t="shared" si="17"/>
        <v/>
      </c>
      <c r="B359" s="179" t="str">
        <f t="shared" si="17"/>
        <v/>
      </c>
      <c r="C359" s="286">
        <f t="shared" si="18"/>
        <v>0</v>
      </c>
      <c r="D359" s="491">
        <f t="shared" si="19"/>
        <v>0</v>
      </c>
      <c r="E359" s="492"/>
      <c r="F359" s="493">
        <f t="shared" si="20"/>
        <v>0</v>
      </c>
      <c r="G359" s="494"/>
      <c r="H359" s="489"/>
      <c r="I359" s="490"/>
    </row>
    <row r="360" spans="1:9" s="283" customFormat="1" hidden="1" x14ac:dyDescent="0.25">
      <c r="A360" s="145" t="str">
        <f t="shared" si="17"/>
        <v/>
      </c>
      <c r="B360" s="179" t="str">
        <f t="shared" si="17"/>
        <v/>
      </c>
      <c r="C360" s="286">
        <f t="shared" si="18"/>
        <v>0</v>
      </c>
      <c r="D360" s="491">
        <f t="shared" si="19"/>
        <v>0</v>
      </c>
      <c r="E360" s="492"/>
      <c r="F360" s="493">
        <f t="shared" si="20"/>
        <v>0</v>
      </c>
      <c r="G360" s="494"/>
      <c r="H360" s="489"/>
      <c r="I360" s="490"/>
    </row>
    <row r="361" spans="1:9" s="283" customFormat="1" hidden="1" x14ac:dyDescent="0.25">
      <c r="A361" s="145" t="str">
        <f t="shared" ref="A361:B370" si="21">A120</f>
        <v/>
      </c>
      <c r="B361" s="179" t="str">
        <f t="shared" si="21"/>
        <v/>
      </c>
      <c r="C361" s="286">
        <f t="shared" si="18"/>
        <v>0</v>
      </c>
      <c r="D361" s="491">
        <f t="shared" si="19"/>
        <v>0</v>
      </c>
      <c r="E361" s="492"/>
      <c r="F361" s="493">
        <f t="shared" si="20"/>
        <v>0</v>
      </c>
      <c r="G361" s="494"/>
      <c r="H361" s="489"/>
      <c r="I361" s="490"/>
    </row>
    <row r="362" spans="1:9" s="283" customFormat="1" hidden="1" x14ac:dyDescent="0.25">
      <c r="A362" s="145" t="str">
        <f t="shared" si="21"/>
        <v/>
      </c>
      <c r="B362" s="179" t="str">
        <f t="shared" si="21"/>
        <v/>
      </c>
      <c r="C362" s="286">
        <f t="shared" si="18"/>
        <v>0</v>
      </c>
      <c r="D362" s="491">
        <f t="shared" si="19"/>
        <v>0</v>
      </c>
      <c r="E362" s="492"/>
      <c r="F362" s="493">
        <f t="shared" si="20"/>
        <v>0</v>
      </c>
      <c r="G362" s="494"/>
      <c r="H362" s="489"/>
      <c r="I362" s="490"/>
    </row>
    <row r="363" spans="1:9" s="283" customFormat="1" hidden="1" x14ac:dyDescent="0.25">
      <c r="A363" s="145" t="str">
        <f t="shared" si="21"/>
        <v/>
      </c>
      <c r="B363" s="179" t="str">
        <f t="shared" si="21"/>
        <v/>
      </c>
      <c r="C363" s="286">
        <f t="shared" si="18"/>
        <v>0</v>
      </c>
      <c r="D363" s="491">
        <f t="shared" si="19"/>
        <v>0</v>
      </c>
      <c r="E363" s="492"/>
      <c r="F363" s="493">
        <f t="shared" si="20"/>
        <v>0</v>
      </c>
      <c r="G363" s="494"/>
      <c r="H363" s="489"/>
      <c r="I363" s="490"/>
    </row>
    <row r="364" spans="1:9" s="283" customFormat="1" hidden="1" x14ac:dyDescent="0.25">
      <c r="A364" s="145" t="str">
        <f t="shared" si="21"/>
        <v/>
      </c>
      <c r="B364" s="179" t="str">
        <f t="shared" si="21"/>
        <v/>
      </c>
      <c r="C364" s="286">
        <f t="shared" si="18"/>
        <v>0</v>
      </c>
      <c r="D364" s="491">
        <f t="shared" si="19"/>
        <v>0</v>
      </c>
      <c r="E364" s="492"/>
      <c r="F364" s="493">
        <f t="shared" si="20"/>
        <v>0</v>
      </c>
      <c r="G364" s="494"/>
      <c r="H364" s="489"/>
      <c r="I364" s="490"/>
    </row>
    <row r="365" spans="1:9" s="283" customFormat="1" hidden="1" x14ac:dyDescent="0.25">
      <c r="A365" s="145" t="str">
        <f t="shared" si="21"/>
        <v/>
      </c>
      <c r="B365" s="179" t="str">
        <f t="shared" si="21"/>
        <v/>
      </c>
      <c r="C365" s="286">
        <f t="shared" si="18"/>
        <v>0</v>
      </c>
      <c r="D365" s="491">
        <f t="shared" si="19"/>
        <v>0</v>
      </c>
      <c r="E365" s="492"/>
      <c r="F365" s="493">
        <f t="shared" si="20"/>
        <v>0</v>
      </c>
      <c r="G365" s="494"/>
      <c r="H365" s="489"/>
      <c r="I365" s="490"/>
    </row>
    <row r="366" spans="1:9" s="283" customFormat="1" hidden="1" x14ac:dyDescent="0.25">
      <c r="A366" s="145" t="str">
        <f t="shared" si="21"/>
        <v/>
      </c>
      <c r="B366" s="179" t="str">
        <f t="shared" si="21"/>
        <v/>
      </c>
      <c r="C366" s="286">
        <f t="shared" si="18"/>
        <v>0</v>
      </c>
      <c r="D366" s="491">
        <f t="shared" si="19"/>
        <v>0</v>
      </c>
      <c r="E366" s="492"/>
      <c r="F366" s="493">
        <f t="shared" si="20"/>
        <v>0</v>
      </c>
      <c r="G366" s="494"/>
      <c r="H366" s="489"/>
      <c r="I366" s="490"/>
    </row>
    <row r="367" spans="1:9" s="283" customFormat="1" hidden="1" x14ac:dyDescent="0.25">
      <c r="A367" s="145" t="str">
        <f t="shared" si="21"/>
        <v/>
      </c>
      <c r="B367" s="179" t="str">
        <f t="shared" si="21"/>
        <v/>
      </c>
      <c r="C367" s="286">
        <f t="shared" si="18"/>
        <v>0</v>
      </c>
      <c r="D367" s="491">
        <f t="shared" si="19"/>
        <v>0</v>
      </c>
      <c r="E367" s="492"/>
      <c r="F367" s="493">
        <f t="shared" si="20"/>
        <v>0</v>
      </c>
      <c r="G367" s="494"/>
      <c r="H367" s="489"/>
      <c r="I367" s="490"/>
    </row>
    <row r="368" spans="1:9" s="283" customFormat="1" hidden="1" x14ac:dyDescent="0.25">
      <c r="A368" s="145" t="str">
        <f t="shared" si="21"/>
        <v/>
      </c>
      <c r="B368" s="179" t="str">
        <f t="shared" si="21"/>
        <v/>
      </c>
      <c r="C368" s="286">
        <f t="shared" si="18"/>
        <v>0</v>
      </c>
      <c r="D368" s="491">
        <f t="shared" si="19"/>
        <v>0</v>
      </c>
      <c r="E368" s="492"/>
      <c r="F368" s="493">
        <f t="shared" si="20"/>
        <v>0</v>
      </c>
      <c r="G368" s="494"/>
      <c r="H368" s="489"/>
      <c r="I368" s="490"/>
    </row>
    <row r="369" spans="1:9" s="283" customFormat="1" hidden="1" x14ac:dyDescent="0.25">
      <c r="A369" s="145" t="str">
        <f t="shared" si="21"/>
        <v/>
      </c>
      <c r="B369" s="179" t="str">
        <f t="shared" si="21"/>
        <v/>
      </c>
      <c r="C369" s="286">
        <f t="shared" si="18"/>
        <v>0</v>
      </c>
      <c r="D369" s="491">
        <f t="shared" si="19"/>
        <v>0</v>
      </c>
      <c r="E369" s="492"/>
      <c r="F369" s="493">
        <f t="shared" si="20"/>
        <v>0</v>
      </c>
      <c r="G369" s="494"/>
      <c r="H369" s="489"/>
      <c r="I369" s="490"/>
    </row>
    <row r="370" spans="1:9" s="283" customFormat="1" hidden="1" x14ac:dyDescent="0.25">
      <c r="A370" s="145" t="str">
        <f t="shared" si="21"/>
        <v/>
      </c>
      <c r="B370" s="179" t="str">
        <f t="shared" si="21"/>
        <v/>
      </c>
      <c r="C370" s="286">
        <f t="shared" si="18"/>
        <v>0</v>
      </c>
      <c r="D370" s="491">
        <f t="shared" si="19"/>
        <v>0</v>
      </c>
      <c r="E370" s="492"/>
      <c r="F370" s="493">
        <f t="shared" si="20"/>
        <v>0</v>
      </c>
      <c r="G370" s="494"/>
      <c r="H370" s="489"/>
      <c r="I370" s="490"/>
    </row>
    <row r="371" spans="1:9" s="283" customFormat="1" hidden="1" x14ac:dyDescent="0.25">
      <c r="A371" s="145" t="str">
        <f t="shared" ref="A371:B380" si="22">A130</f>
        <v/>
      </c>
      <c r="B371" s="179" t="str">
        <f t="shared" si="22"/>
        <v/>
      </c>
      <c r="C371" s="286">
        <f t="shared" ref="C371:C390" si="23">IFERROR(C496/C255,0)</f>
        <v>0</v>
      </c>
      <c r="D371" s="491">
        <f t="shared" ref="D371:D390" si="24">IFERROR(H371/C255,0)</f>
        <v>0</v>
      </c>
      <c r="E371" s="492"/>
      <c r="F371" s="493">
        <f t="shared" ref="F371:F390" si="25">IFERROR(D371/C371,0)</f>
        <v>0</v>
      </c>
      <c r="G371" s="494"/>
      <c r="H371" s="333"/>
      <c r="I371" s="334"/>
    </row>
    <row r="372" spans="1:9" s="283" customFormat="1" hidden="1" x14ac:dyDescent="0.25">
      <c r="A372" s="145" t="str">
        <f t="shared" si="22"/>
        <v/>
      </c>
      <c r="B372" s="179" t="str">
        <f t="shared" si="22"/>
        <v/>
      </c>
      <c r="C372" s="286">
        <f t="shared" si="23"/>
        <v>0</v>
      </c>
      <c r="D372" s="491">
        <f t="shared" si="24"/>
        <v>0</v>
      </c>
      <c r="E372" s="492"/>
      <c r="F372" s="493">
        <f t="shared" si="25"/>
        <v>0</v>
      </c>
      <c r="G372" s="494"/>
      <c r="H372" s="333"/>
      <c r="I372" s="334"/>
    </row>
    <row r="373" spans="1:9" s="283" customFormat="1" hidden="1" x14ac:dyDescent="0.25">
      <c r="A373" s="145" t="str">
        <f t="shared" si="22"/>
        <v/>
      </c>
      <c r="B373" s="179" t="str">
        <f t="shared" si="22"/>
        <v/>
      </c>
      <c r="C373" s="286">
        <f t="shared" si="23"/>
        <v>0</v>
      </c>
      <c r="D373" s="491">
        <f t="shared" si="24"/>
        <v>0</v>
      </c>
      <c r="E373" s="492"/>
      <c r="F373" s="493">
        <f t="shared" si="25"/>
        <v>0</v>
      </c>
      <c r="G373" s="494"/>
      <c r="H373" s="333"/>
      <c r="I373" s="334"/>
    </row>
    <row r="374" spans="1:9" s="283" customFormat="1" hidden="1" x14ac:dyDescent="0.25">
      <c r="A374" s="145" t="str">
        <f t="shared" si="22"/>
        <v/>
      </c>
      <c r="B374" s="179" t="str">
        <f t="shared" si="22"/>
        <v/>
      </c>
      <c r="C374" s="286">
        <f t="shared" si="23"/>
        <v>0</v>
      </c>
      <c r="D374" s="491">
        <f t="shared" si="24"/>
        <v>0</v>
      </c>
      <c r="E374" s="492"/>
      <c r="F374" s="493">
        <f t="shared" si="25"/>
        <v>0</v>
      </c>
      <c r="G374" s="494"/>
      <c r="H374" s="333"/>
      <c r="I374" s="334"/>
    </row>
    <row r="375" spans="1:9" s="283" customFormat="1" hidden="1" x14ac:dyDescent="0.25">
      <c r="A375" s="145" t="str">
        <f t="shared" si="22"/>
        <v/>
      </c>
      <c r="B375" s="179" t="str">
        <f t="shared" si="22"/>
        <v/>
      </c>
      <c r="C375" s="286">
        <f t="shared" si="23"/>
        <v>0</v>
      </c>
      <c r="D375" s="491">
        <f t="shared" si="24"/>
        <v>0</v>
      </c>
      <c r="E375" s="492"/>
      <c r="F375" s="493">
        <f t="shared" si="25"/>
        <v>0</v>
      </c>
      <c r="G375" s="494"/>
      <c r="H375" s="333"/>
      <c r="I375" s="334"/>
    </row>
    <row r="376" spans="1:9" s="283" customFormat="1" hidden="1" x14ac:dyDescent="0.25">
      <c r="A376" s="145" t="str">
        <f t="shared" si="22"/>
        <v/>
      </c>
      <c r="B376" s="179" t="str">
        <f t="shared" si="22"/>
        <v/>
      </c>
      <c r="C376" s="286">
        <f t="shared" si="23"/>
        <v>0</v>
      </c>
      <c r="D376" s="491">
        <f t="shared" si="24"/>
        <v>0</v>
      </c>
      <c r="E376" s="492"/>
      <c r="F376" s="493">
        <f t="shared" si="25"/>
        <v>0</v>
      </c>
      <c r="G376" s="494"/>
      <c r="H376" s="333"/>
      <c r="I376" s="334"/>
    </row>
    <row r="377" spans="1:9" s="283" customFormat="1" hidden="1" x14ac:dyDescent="0.25">
      <c r="A377" s="145" t="str">
        <f t="shared" si="22"/>
        <v/>
      </c>
      <c r="B377" s="179" t="str">
        <f t="shared" si="22"/>
        <v/>
      </c>
      <c r="C377" s="286">
        <f t="shared" si="23"/>
        <v>0</v>
      </c>
      <c r="D377" s="491">
        <f t="shared" si="24"/>
        <v>0</v>
      </c>
      <c r="E377" s="492"/>
      <c r="F377" s="493">
        <f t="shared" si="25"/>
        <v>0</v>
      </c>
      <c r="G377" s="494"/>
      <c r="H377" s="333"/>
      <c r="I377" s="334"/>
    </row>
    <row r="378" spans="1:9" s="283" customFormat="1" hidden="1" x14ac:dyDescent="0.25">
      <c r="A378" s="145" t="str">
        <f t="shared" si="22"/>
        <v/>
      </c>
      <c r="B378" s="179" t="str">
        <f t="shared" si="22"/>
        <v/>
      </c>
      <c r="C378" s="286">
        <f t="shared" si="23"/>
        <v>0</v>
      </c>
      <c r="D378" s="491">
        <f t="shared" si="24"/>
        <v>0</v>
      </c>
      <c r="E378" s="492"/>
      <c r="F378" s="493">
        <f t="shared" si="25"/>
        <v>0</v>
      </c>
      <c r="G378" s="494"/>
      <c r="H378" s="333"/>
      <c r="I378" s="334"/>
    </row>
    <row r="379" spans="1:9" s="283" customFormat="1" hidden="1" x14ac:dyDescent="0.25">
      <c r="A379" s="145" t="str">
        <f t="shared" si="22"/>
        <v/>
      </c>
      <c r="B379" s="179" t="str">
        <f t="shared" si="22"/>
        <v/>
      </c>
      <c r="C379" s="286">
        <f t="shared" si="23"/>
        <v>0</v>
      </c>
      <c r="D379" s="491">
        <f t="shared" si="24"/>
        <v>0</v>
      </c>
      <c r="E379" s="492"/>
      <c r="F379" s="493">
        <f t="shared" si="25"/>
        <v>0</v>
      </c>
      <c r="G379" s="494"/>
      <c r="H379" s="333"/>
      <c r="I379" s="334"/>
    </row>
    <row r="380" spans="1:9" s="283" customFormat="1" hidden="1" x14ac:dyDescent="0.25">
      <c r="A380" s="145" t="str">
        <f t="shared" si="22"/>
        <v/>
      </c>
      <c r="B380" s="179" t="str">
        <f t="shared" si="22"/>
        <v/>
      </c>
      <c r="C380" s="286">
        <f t="shared" si="23"/>
        <v>0</v>
      </c>
      <c r="D380" s="491">
        <f t="shared" si="24"/>
        <v>0</v>
      </c>
      <c r="E380" s="492"/>
      <c r="F380" s="493">
        <f t="shared" si="25"/>
        <v>0</v>
      </c>
      <c r="G380" s="494"/>
      <c r="H380" s="333"/>
      <c r="I380" s="334"/>
    </row>
    <row r="381" spans="1:9" s="283" customFormat="1" hidden="1" x14ac:dyDescent="0.25">
      <c r="A381" s="145" t="str">
        <f t="shared" ref="A381:B390" si="26">A140</f>
        <v/>
      </c>
      <c r="B381" s="179" t="str">
        <f t="shared" si="26"/>
        <v/>
      </c>
      <c r="C381" s="286">
        <f t="shared" si="23"/>
        <v>0</v>
      </c>
      <c r="D381" s="491">
        <f t="shared" si="24"/>
        <v>0</v>
      </c>
      <c r="E381" s="492"/>
      <c r="F381" s="493">
        <f t="shared" si="25"/>
        <v>0</v>
      </c>
      <c r="G381" s="494"/>
      <c r="H381" s="489"/>
      <c r="I381" s="490"/>
    </row>
    <row r="382" spans="1:9" s="283" customFormat="1" hidden="1" x14ac:dyDescent="0.25">
      <c r="A382" s="145" t="str">
        <f t="shared" si="26"/>
        <v/>
      </c>
      <c r="B382" s="179" t="str">
        <f t="shared" si="26"/>
        <v/>
      </c>
      <c r="C382" s="286">
        <f t="shared" si="23"/>
        <v>0</v>
      </c>
      <c r="D382" s="491">
        <f t="shared" si="24"/>
        <v>0</v>
      </c>
      <c r="E382" s="492"/>
      <c r="F382" s="493">
        <f t="shared" si="25"/>
        <v>0</v>
      </c>
      <c r="G382" s="494"/>
      <c r="H382" s="489"/>
      <c r="I382" s="490"/>
    </row>
    <row r="383" spans="1:9" s="283" customFormat="1" hidden="1" x14ac:dyDescent="0.25">
      <c r="A383" s="145" t="str">
        <f t="shared" si="26"/>
        <v/>
      </c>
      <c r="B383" s="179" t="str">
        <f t="shared" si="26"/>
        <v/>
      </c>
      <c r="C383" s="286">
        <f t="shared" si="23"/>
        <v>0</v>
      </c>
      <c r="D383" s="491">
        <f t="shared" si="24"/>
        <v>0</v>
      </c>
      <c r="E383" s="492"/>
      <c r="F383" s="493">
        <f t="shared" si="25"/>
        <v>0</v>
      </c>
      <c r="G383" s="494"/>
      <c r="H383" s="489"/>
      <c r="I383" s="490"/>
    </row>
    <row r="384" spans="1:9" s="283" customFormat="1" hidden="1" x14ac:dyDescent="0.25">
      <c r="A384" s="145" t="str">
        <f t="shared" si="26"/>
        <v/>
      </c>
      <c r="B384" s="179" t="str">
        <f t="shared" si="26"/>
        <v/>
      </c>
      <c r="C384" s="286">
        <f t="shared" si="23"/>
        <v>0</v>
      </c>
      <c r="D384" s="491">
        <f t="shared" si="24"/>
        <v>0</v>
      </c>
      <c r="E384" s="492"/>
      <c r="F384" s="493">
        <f t="shared" si="25"/>
        <v>0</v>
      </c>
      <c r="G384" s="494"/>
      <c r="H384" s="489"/>
      <c r="I384" s="490"/>
    </row>
    <row r="385" spans="1:9" s="283" customFormat="1" hidden="1" x14ac:dyDescent="0.25">
      <c r="A385" s="145" t="str">
        <f t="shared" si="26"/>
        <v/>
      </c>
      <c r="B385" s="179" t="str">
        <f t="shared" si="26"/>
        <v/>
      </c>
      <c r="C385" s="286">
        <f t="shared" si="23"/>
        <v>0</v>
      </c>
      <c r="D385" s="491">
        <f t="shared" si="24"/>
        <v>0</v>
      </c>
      <c r="E385" s="492"/>
      <c r="F385" s="493">
        <f t="shared" si="25"/>
        <v>0</v>
      </c>
      <c r="G385" s="494"/>
      <c r="H385" s="489"/>
      <c r="I385" s="490"/>
    </row>
    <row r="386" spans="1:9" s="283" customFormat="1" hidden="1" x14ac:dyDescent="0.25">
      <c r="A386" s="145" t="str">
        <f t="shared" si="26"/>
        <v/>
      </c>
      <c r="B386" s="179" t="str">
        <f t="shared" si="26"/>
        <v/>
      </c>
      <c r="C386" s="286">
        <f t="shared" si="23"/>
        <v>0</v>
      </c>
      <c r="D386" s="491">
        <f t="shared" si="24"/>
        <v>0</v>
      </c>
      <c r="E386" s="492"/>
      <c r="F386" s="493">
        <f t="shared" si="25"/>
        <v>0</v>
      </c>
      <c r="G386" s="494"/>
      <c r="H386" s="489"/>
      <c r="I386" s="490"/>
    </row>
    <row r="387" spans="1:9" s="283" customFormat="1" hidden="1" x14ac:dyDescent="0.25">
      <c r="A387" s="145" t="str">
        <f t="shared" si="26"/>
        <v/>
      </c>
      <c r="B387" s="179" t="str">
        <f t="shared" si="26"/>
        <v/>
      </c>
      <c r="C387" s="286">
        <f t="shared" si="23"/>
        <v>0</v>
      </c>
      <c r="D387" s="491">
        <f t="shared" si="24"/>
        <v>0</v>
      </c>
      <c r="E387" s="492"/>
      <c r="F387" s="493">
        <f t="shared" si="25"/>
        <v>0</v>
      </c>
      <c r="G387" s="494"/>
      <c r="H387" s="489"/>
      <c r="I387" s="490"/>
    </row>
    <row r="388" spans="1:9" s="283" customFormat="1" hidden="1" x14ac:dyDescent="0.25">
      <c r="A388" s="145" t="str">
        <f t="shared" si="26"/>
        <v/>
      </c>
      <c r="B388" s="179" t="str">
        <f t="shared" si="26"/>
        <v/>
      </c>
      <c r="C388" s="286">
        <f t="shared" si="23"/>
        <v>0</v>
      </c>
      <c r="D388" s="491">
        <f t="shared" si="24"/>
        <v>0</v>
      </c>
      <c r="E388" s="492"/>
      <c r="F388" s="493">
        <f t="shared" si="25"/>
        <v>0</v>
      </c>
      <c r="G388" s="494"/>
      <c r="H388" s="489"/>
      <c r="I388" s="490"/>
    </row>
    <row r="389" spans="1:9" s="283" customFormat="1" hidden="1" x14ac:dyDescent="0.25">
      <c r="A389" s="145" t="str">
        <f t="shared" si="26"/>
        <v/>
      </c>
      <c r="B389" s="179" t="str">
        <f t="shared" si="26"/>
        <v/>
      </c>
      <c r="C389" s="286">
        <f t="shared" si="23"/>
        <v>0</v>
      </c>
      <c r="D389" s="491">
        <f t="shared" si="24"/>
        <v>0</v>
      </c>
      <c r="E389" s="492"/>
      <c r="F389" s="493">
        <f t="shared" si="25"/>
        <v>0</v>
      </c>
      <c r="G389" s="494"/>
      <c r="H389" s="489"/>
      <c r="I389" s="490"/>
    </row>
    <row r="390" spans="1:9" s="283" customFormat="1" hidden="1" x14ac:dyDescent="0.25">
      <c r="A390" s="145" t="str">
        <f t="shared" si="26"/>
        <v/>
      </c>
      <c r="B390" s="179" t="str">
        <f t="shared" si="26"/>
        <v/>
      </c>
      <c r="C390" s="286">
        <f t="shared" si="23"/>
        <v>0</v>
      </c>
      <c r="D390" s="491">
        <f t="shared" si="24"/>
        <v>0</v>
      </c>
      <c r="E390" s="492"/>
      <c r="F390" s="493">
        <f t="shared" si="25"/>
        <v>0</v>
      </c>
      <c r="G390" s="494"/>
      <c r="H390" s="495"/>
      <c r="I390" s="496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579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192" t="s">
        <v>39</v>
      </c>
      <c r="B395" s="192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s="283" customFormat="1" hidden="1" x14ac:dyDescent="0.25">
      <c r="A396" s="145" t="str">
        <f t="shared" ref="A396:B415" si="27">A40</f>
        <v/>
      </c>
      <c r="B396" s="179" t="str">
        <f t="shared" si="27"/>
        <v/>
      </c>
      <c r="C396" s="362">
        <f>IF('Zał. nr 2 kalkulacja - 2026 r.'!N26&lt;0,('Zał. nr 2 kalkulacja - 2026 r.'!N26)*(-1),0)</f>
        <v>0</v>
      </c>
      <c r="D396" s="362"/>
      <c r="E396" s="282"/>
      <c r="F396" s="282"/>
      <c r="G396" s="282"/>
      <c r="H396" s="282"/>
      <c r="I396" s="282"/>
    </row>
    <row r="397" spans="1:9" s="283" customFormat="1" hidden="1" x14ac:dyDescent="0.25">
      <c r="A397" s="145" t="str">
        <f t="shared" si="27"/>
        <v/>
      </c>
      <c r="B397" s="179" t="str">
        <f t="shared" si="27"/>
        <v/>
      </c>
      <c r="C397" s="362">
        <f>IF('Zał. nr 2 kalkulacja - 2026 r.'!N27&lt;0,('Zał. nr 2 kalkulacja - 2026 r.'!N27)*(-1),0)</f>
        <v>0</v>
      </c>
      <c r="D397" s="362"/>
      <c r="E397" s="282"/>
      <c r="F397" s="282"/>
      <c r="G397" s="282"/>
      <c r="H397" s="282"/>
      <c r="I397" s="282"/>
    </row>
    <row r="398" spans="1:9" s="283" customFormat="1" hidden="1" x14ac:dyDescent="0.25">
      <c r="A398" s="145" t="str">
        <f t="shared" si="27"/>
        <v/>
      </c>
      <c r="B398" s="179" t="str">
        <f t="shared" si="27"/>
        <v/>
      </c>
      <c r="C398" s="362">
        <f>IF('Zał. nr 2 kalkulacja - 2026 r.'!N28&lt;0,('Zał. nr 2 kalkulacja - 2026 r.'!N28)*(-1),0)</f>
        <v>0</v>
      </c>
      <c r="D398" s="362"/>
      <c r="E398" s="282"/>
      <c r="F398" s="282"/>
      <c r="G398" s="282"/>
      <c r="H398" s="282"/>
      <c r="I398" s="282"/>
    </row>
    <row r="399" spans="1:9" s="283" customFormat="1" hidden="1" x14ac:dyDescent="0.25">
      <c r="A399" s="145" t="str">
        <f t="shared" si="27"/>
        <v/>
      </c>
      <c r="B399" s="179" t="str">
        <f t="shared" si="27"/>
        <v/>
      </c>
      <c r="C399" s="362">
        <f>IF('Zał. nr 2 kalkulacja - 2026 r.'!N29&lt;0,('Zał. nr 2 kalkulacja - 2026 r.'!N29)*(-1),0)</f>
        <v>0</v>
      </c>
      <c r="D399" s="362"/>
      <c r="E399" s="282"/>
      <c r="F399" s="282"/>
      <c r="G399" s="282"/>
      <c r="H399" s="282"/>
      <c r="I399" s="282"/>
    </row>
    <row r="400" spans="1:9" s="283" customFormat="1" hidden="1" x14ac:dyDescent="0.25">
      <c r="A400" s="145" t="str">
        <f t="shared" si="27"/>
        <v/>
      </c>
      <c r="B400" s="179" t="str">
        <f t="shared" si="27"/>
        <v/>
      </c>
      <c r="C400" s="362">
        <f>IF('Zał. nr 2 kalkulacja - 2026 r.'!N30&lt;0,('Zał. nr 2 kalkulacja - 2026 r.'!N30)*(-1),0)</f>
        <v>0</v>
      </c>
      <c r="D400" s="362"/>
      <c r="E400" s="282"/>
      <c r="F400" s="282"/>
      <c r="G400" s="282"/>
      <c r="H400" s="282"/>
      <c r="I400" s="282"/>
    </row>
    <row r="401" spans="1:9" s="283" customFormat="1" hidden="1" x14ac:dyDescent="0.25">
      <c r="A401" s="145" t="str">
        <f t="shared" si="27"/>
        <v/>
      </c>
      <c r="B401" s="179" t="str">
        <f t="shared" si="27"/>
        <v/>
      </c>
      <c r="C401" s="362">
        <f>IF('Zał. nr 2 kalkulacja - 2026 r.'!N31&lt;0,('Zał. nr 2 kalkulacja - 2026 r.'!N31)*(-1),0)</f>
        <v>0</v>
      </c>
      <c r="D401" s="362"/>
      <c r="E401" s="282"/>
      <c r="F401" s="282"/>
      <c r="G401" s="282"/>
      <c r="H401" s="282"/>
      <c r="I401" s="282"/>
    </row>
    <row r="402" spans="1:9" s="283" customFormat="1" hidden="1" x14ac:dyDescent="0.25">
      <c r="A402" s="145" t="str">
        <f t="shared" si="27"/>
        <v/>
      </c>
      <c r="B402" s="179" t="str">
        <f t="shared" si="27"/>
        <v/>
      </c>
      <c r="C402" s="362">
        <f>IF('Zał. nr 2 kalkulacja - 2026 r.'!N32&lt;0,('Zał. nr 2 kalkulacja - 2026 r.'!N32)*(-1),0)</f>
        <v>0</v>
      </c>
      <c r="D402" s="362"/>
      <c r="E402" s="282"/>
      <c r="F402" s="282"/>
      <c r="G402" s="282"/>
      <c r="H402" s="282"/>
      <c r="I402" s="282"/>
    </row>
    <row r="403" spans="1:9" s="283" customFormat="1" hidden="1" x14ac:dyDescent="0.25">
      <c r="A403" s="145" t="str">
        <f t="shared" si="27"/>
        <v/>
      </c>
      <c r="B403" s="179" t="str">
        <f t="shared" si="27"/>
        <v/>
      </c>
      <c r="C403" s="362">
        <f>IF('Zał. nr 2 kalkulacja - 2026 r.'!N33&lt;0,('Zał. nr 2 kalkulacja - 2026 r.'!N33)*(-1),0)</f>
        <v>0</v>
      </c>
      <c r="D403" s="362"/>
      <c r="E403" s="282"/>
      <c r="F403" s="282"/>
      <c r="G403" s="282"/>
      <c r="H403" s="282"/>
      <c r="I403" s="282"/>
    </row>
    <row r="404" spans="1:9" s="283" customFormat="1" hidden="1" x14ac:dyDescent="0.25">
      <c r="A404" s="145" t="str">
        <f t="shared" si="27"/>
        <v/>
      </c>
      <c r="B404" s="179" t="str">
        <f t="shared" si="27"/>
        <v/>
      </c>
      <c r="C404" s="362">
        <f>IF('Zał. nr 2 kalkulacja - 2026 r.'!N34&lt;0,('Zał. nr 2 kalkulacja - 2026 r.'!N34)*(-1),0)</f>
        <v>0</v>
      </c>
      <c r="D404" s="362"/>
      <c r="E404" s="282"/>
      <c r="F404" s="282"/>
      <c r="G404" s="282"/>
      <c r="H404" s="282"/>
      <c r="I404" s="282"/>
    </row>
    <row r="405" spans="1:9" s="283" customFormat="1" hidden="1" x14ac:dyDescent="0.25">
      <c r="A405" s="145" t="str">
        <f t="shared" si="27"/>
        <v/>
      </c>
      <c r="B405" s="179" t="str">
        <f t="shared" si="27"/>
        <v/>
      </c>
      <c r="C405" s="362">
        <f>IF('Zał. nr 2 kalkulacja - 2026 r.'!N35&lt;0,('Zał. nr 2 kalkulacja - 2026 r.'!N35)*(-1),0)</f>
        <v>0</v>
      </c>
      <c r="D405" s="362"/>
      <c r="E405" s="282"/>
      <c r="F405" s="282"/>
      <c r="G405" s="282"/>
      <c r="H405" s="282"/>
      <c r="I405" s="282"/>
    </row>
    <row r="406" spans="1:9" s="283" customFormat="1" hidden="1" x14ac:dyDescent="0.25">
      <c r="A406" s="145" t="str">
        <f t="shared" si="27"/>
        <v/>
      </c>
      <c r="B406" s="179" t="str">
        <f t="shared" si="27"/>
        <v/>
      </c>
      <c r="C406" s="362">
        <f>IF('Zał. nr 2 kalkulacja - 2026 r.'!N36&lt;0,('Zał. nr 2 kalkulacja - 2026 r.'!N36)*(-1),0)</f>
        <v>0</v>
      </c>
      <c r="D406" s="362"/>
      <c r="E406" s="282"/>
      <c r="F406" s="282"/>
      <c r="G406" s="282"/>
      <c r="H406" s="282"/>
      <c r="I406" s="282"/>
    </row>
    <row r="407" spans="1:9" s="283" customFormat="1" hidden="1" x14ac:dyDescent="0.25">
      <c r="A407" s="145" t="str">
        <f t="shared" si="27"/>
        <v/>
      </c>
      <c r="B407" s="179" t="str">
        <f t="shared" si="27"/>
        <v/>
      </c>
      <c r="C407" s="362">
        <f>IF('Zał. nr 2 kalkulacja - 2026 r.'!N37&lt;0,('Zał. nr 2 kalkulacja - 2026 r.'!N37)*(-1),0)</f>
        <v>0</v>
      </c>
      <c r="D407" s="362"/>
      <c r="E407" s="282"/>
      <c r="F407" s="282"/>
      <c r="G407" s="282"/>
      <c r="H407" s="282"/>
      <c r="I407" s="282"/>
    </row>
    <row r="408" spans="1:9" s="283" customFormat="1" hidden="1" x14ac:dyDescent="0.25">
      <c r="A408" s="145" t="str">
        <f t="shared" si="27"/>
        <v/>
      </c>
      <c r="B408" s="179" t="str">
        <f t="shared" si="27"/>
        <v/>
      </c>
      <c r="C408" s="362">
        <f>IF('Zał. nr 2 kalkulacja - 2026 r.'!N38&lt;0,('Zał. nr 2 kalkulacja - 2026 r.'!N38)*(-1),0)</f>
        <v>0</v>
      </c>
      <c r="D408" s="362"/>
      <c r="E408" s="282"/>
      <c r="F408" s="282"/>
      <c r="G408" s="282"/>
      <c r="H408" s="282"/>
      <c r="I408" s="282"/>
    </row>
    <row r="409" spans="1:9" s="283" customFormat="1" hidden="1" x14ac:dyDescent="0.25">
      <c r="A409" s="145" t="str">
        <f t="shared" si="27"/>
        <v/>
      </c>
      <c r="B409" s="179" t="str">
        <f t="shared" si="27"/>
        <v/>
      </c>
      <c r="C409" s="362">
        <f>IF('Zał. nr 2 kalkulacja - 2026 r.'!N39&lt;0,('Zał. nr 2 kalkulacja - 2026 r.'!N39)*(-1),0)</f>
        <v>0</v>
      </c>
      <c r="D409" s="362"/>
      <c r="E409" s="282"/>
      <c r="F409" s="282"/>
      <c r="G409" s="282"/>
      <c r="H409" s="282"/>
      <c r="I409" s="282"/>
    </row>
    <row r="410" spans="1:9" s="283" customFormat="1" hidden="1" x14ac:dyDescent="0.25">
      <c r="A410" s="145" t="str">
        <f t="shared" si="27"/>
        <v/>
      </c>
      <c r="B410" s="179" t="str">
        <f t="shared" si="27"/>
        <v/>
      </c>
      <c r="C410" s="362">
        <f>IF('Zał. nr 2 kalkulacja - 2026 r.'!N40&lt;0,('Zał. nr 2 kalkulacja - 2026 r.'!N40)*(-1),0)</f>
        <v>0</v>
      </c>
      <c r="D410" s="362"/>
      <c r="E410" s="282"/>
      <c r="F410" s="282"/>
      <c r="G410" s="282"/>
      <c r="H410" s="282"/>
      <c r="I410" s="282"/>
    </row>
    <row r="411" spans="1:9" s="283" customFormat="1" hidden="1" x14ac:dyDescent="0.25">
      <c r="A411" s="145" t="str">
        <f t="shared" si="27"/>
        <v/>
      </c>
      <c r="B411" s="179" t="str">
        <f t="shared" si="27"/>
        <v/>
      </c>
      <c r="C411" s="362">
        <f>IF('Zał. nr 2 kalkulacja - 2026 r.'!N41&lt;0,('Zał. nr 2 kalkulacja - 2026 r.'!N41)*(-1),0)</f>
        <v>0</v>
      </c>
      <c r="D411" s="362"/>
      <c r="E411" s="282"/>
      <c r="F411" s="282"/>
      <c r="G411" s="282"/>
      <c r="H411" s="282"/>
      <c r="I411" s="282"/>
    </row>
    <row r="412" spans="1:9" s="283" customFormat="1" hidden="1" x14ac:dyDescent="0.25">
      <c r="A412" s="145" t="str">
        <f t="shared" si="27"/>
        <v/>
      </c>
      <c r="B412" s="179" t="str">
        <f t="shared" si="27"/>
        <v/>
      </c>
      <c r="C412" s="362">
        <f>IF('Zał. nr 2 kalkulacja - 2026 r.'!N42&lt;0,('Zał. nr 2 kalkulacja - 2026 r.'!N42)*(-1),0)</f>
        <v>0</v>
      </c>
      <c r="D412" s="362"/>
      <c r="E412" s="282"/>
      <c r="F412" s="282"/>
      <c r="G412" s="282"/>
      <c r="H412" s="282"/>
      <c r="I412" s="282"/>
    </row>
    <row r="413" spans="1:9" s="283" customFormat="1" hidden="1" x14ac:dyDescent="0.25">
      <c r="A413" s="145" t="str">
        <f t="shared" si="27"/>
        <v/>
      </c>
      <c r="B413" s="179" t="str">
        <f t="shared" si="27"/>
        <v/>
      </c>
      <c r="C413" s="362">
        <f>IF('Zał. nr 2 kalkulacja - 2026 r.'!N43&lt;0,('Zał. nr 2 kalkulacja - 2026 r.'!N43)*(-1),0)</f>
        <v>0</v>
      </c>
      <c r="D413" s="362"/>
      <c r="E413" s="282"/>
      <c r="F413" s="282"/>
      <c r="G413" s="282"/>
      <c r="H413" s="282"/>
      <c r="I413" s="282"/>
    </row>
    <row r="414" spans="1:9" s="283" customFormat="1" hidden="1" x14ac:dyDescent="0.25">
      <c r="A414" s="145" t="str">
        <f t="shared" si="27"/>
        <v/>
      </c>
      <c r="B414" s="179" t="str">
        <f t="shared" si="27"/>
        <v/>
      </c>
      <c r="C414" s="362">
        <f>IF('Zał. nr 2 kalkulacja - 2026 r.'!N44&lt;0,('Zał. nr 2 kalkulacja - 2026 r.'!N44)*(-1),0)</f>
        <v>0</v>
      </c>
      <c r="D414" s="362"/>
      <c r="E414" s="282"/>
      <c r="F414" s="282"/>
      <c r="G414" s="282"/>
      <c r="H414" s="282"/>
      <c r="I414" s="282"/>
    </row>
    <row r="415" spans="1:9" s="283" customFormat="1" hidden="1" x14ac:dyDescent="0.25">
      <c r="A415" s="145" t="str">
        <f t="shared" si="27"/>
        <v/>
      </c>
      <c r="B415" s="179" t="str">
        <f t="shared" si="27"/>
        <v/>
      </c>
      <c r="C415" s="362">
        <f>IF('Zał. nr 2 kalkulacja - 2026 r.'!N45&lt;0,('Zał. nr 2 kalkulacja - 2026 r.'!N45)*(-1),0)</f>
        <v>0</v>
      </c>
      <c r="D415" s="362"/>
      <c r="E415" s="282"/>
      <c r="F415" s="282"/>
      <c r="G415" s="282"/>
      <c r="H415" s="282"/>
      <c r="I415" s="282"/>
    </row>
    <row r="416" spans="1:9" s="283" customFormat="1" hidden="1" x14ac:dyDescent="0.25">
      <c r="A416" s="145" t="str">
        <f t="shared" ref="A416:B435" si="28">A60</f>
        <v/>
      </c>
      <c r="B416" s="179" t="str">
        <f t="shared" si="28"/>
        <v/>
      </c>
      <c r="C416" s="362">
        <f>IF('Zał. nr 2 kalkulacja - 2026 r.'!N46&lt;0,('Zał. nr 2 kalkulacja - 2026 r.'!N46)*(-1),0)</f>
        <v>0</v>
      </c>
      <c r="D416" s="362"/>
      <c r="E416" s="282"/>
      <c r="F416" s="282"/>
      <c r="G416" s="282"/>
      <c r="H416" s="282"/>
      <c r="I416" s="282"/>
    </row>
    <row r="417" spans="1:9" s="283" customFormat="1" hidden="1" x14ac:dyDescent="0.25">
      <c r="A417" s="145" t="str">
        <f t="shared" si="28"/>
        <v/>
      </c>
      <c r="B417" s="179" t="str">
        <f t="shared" si="28"/>
        <v/>
      </c>
      <c r="C417" s="362">
        <f>IF('Zał. nr 2 kalkulacja - 2026 r.'!N47&lt;0,('Zał. nr 2 kalkulacja - 2026 r.'!N47)*(-1),0)</f>
        <v>0</v>
      </c>
      <c r="D417" s="362"/>
      <c r="E417" s="282"/>
      <c r="F417" s="282"/>
      <c r="G417" s="282"/>
      <c r="H417" s="282"/>
      <c r="I417" s="282"/>
    </row>
    <row r="418" spans="1:9" s="283" customFormat="1" hidden="1" x14ac:dyDescent="0.25">
      <c r="A418" s="145" t="str">
        <f t="shared" si="28"/>
        <v/>
      </c>
      <c r="B418" s="179" t="str">
        <f t="shared" si="28"/>
        <v/>
      </c>
      <c r="C418" s="362">
        <f>IF('Zał. nr 2 kalkulacja - 2026 r.'!N48&lt;0,('Zał. nr 2 kalkulacja - 2026 r.'!N48)*(-1),0)</f>
        <v>0</v>
      </c>
      <c r="D418" s="362"/>
      <c r="E418" s="282"/>
      <c r="F418" s="282"/>
      <c r="G418" s="282"/>
      <c r="H418" s="282"/>
      <c r="I418" s="282"/>
    </row>
    <row r="419" spans="1:9" s="283" customFormat="1" hidden="1" x14ac:dyDescent="0.25">
      <c r="A419" s="145" t="str">
        <f t="shared" si="28"/>
        <v/>
      </c>
      <c r="B419" s="179" t="str">
        <f t="shared" si="28"/>
        <v/>
      </c>
      <c r="C419" s="362">
        <f>IF('Zał. nr 2 kalkulacja - 2026 r.'!N49&lt;0,('Zał. nr 2 kalkulacja - 2026 r.'!N49)*(-1),0)</f>
        <v>0</v>
      </c>
      <c r="D419" s="362"/>
      <c r="E419" s="282"/>
      <c r="F419" s="282"/>
      <c r="G419" s="282"/>
      <c r="H419" s="282"/>
      <c r="I419" s="282"/>
    </row>
    <row r="420" spans="1:9" s="283" customFormat="1" hidden="1" x14ac:dyDescent="0.25">
      <c r="A420" s="145" t="str">
        <f t="shared" si="28"/>
        <v/>
      </c>
      <c r="B420" s="179" t="str">
        <f t="shared" si="28"/>
        <v/>
      </c>
      <c r="C420" s="362">
        <f>IF('Zał. nr 2 kalkulacja - 2026 r.'!N50&lt;0,('Zał. nr 2 kalkulacja - 2026 r.'!N50)*(-1),0)</f>
        <v>0</v>
      </c>
      <c r="D420" s="362"/>
      <c r="E420" s="282"/>
      <c r="F420" s="282"/>
      <c r="G420" s="282"/>
      <c r="H420" s="282"/>
      <c r="I420" s="282"/>
    </row>
    <row r="421" spans="1:9" s="283" customFormat="1" hidden="1" x14ac:dyDescent="0.25">
      <c r="A421" s="145" t="str">
        <f t="shared" si="28"/>
        <v/>
      </c>
      <c r="B421" s="179" t="str">
        <f t="shared" si="28"/>
        <v/>
      </c>
      <c r="C421" s="362">
        <f>IF('Zał. nr 2 kalkulacja - 2026 r.'!N51&lt;0,('Zał. nr 2 kalkulacja - 2026 r.'!N51)*(-1),0)</f>
        <v>0</v>
      </c>
      <c r="D421" s="362"/>
      <c r="E421" s="282"/>
      <c r="F421" s="282"/>
      <c r="G421" s="282"/>
      <c r="H421" s="282"/>
      <c r="I421" s="282"/>
    </row>
    <row r="422" spans="1:9" s="283" customFormat="1" hidden="1" x14ac:dyDescent="0.25">
      <c r="A422" s="145" t="str">
        <f t="shared" si="28"/>
        <v/>
      </c>
      <c r="B422" s="179" t="str">
        <f t="shared" si="28"/>
        <v/>
      </c>
      <c r="C422" s="362">
        <f>IF('Zał. nr 2 kalkulacja - 2026 r.'!N52&lt;0,('Zał. nr 2 kalkulacja - 2026 r.'!N52)*(-1),0)</f>
        <v>0</v>
      </c>
      <c r="D422" s="362"/>
      <c r="E422" s="282"/>
      <c r="F422" s="282"/>
      <c r="G422" s="282"/>
      <c r="H422" s="282"/>
      <c r="I422" s="282"/>
    </row>
    <row r="423" spans="1:9" s="283" customFormat="1" hidden="1" x14ac:dyDescent="0.25">
      <c r="A423" s="145" t="str">
        <f t="shared" si="28"/>
        <v/>
      </c>
      <c r="B423" s="179" t="str">
        <f t="shared" si="28"/>
        <v/>
      </c>
      <c r="C423" s="362">
        <f>IF('Zał. nr 2 kalkulacja - 2026 r.'!N53&lt;0,('Zał. nr 2 kalkulacja - 2026 r.'!N53)*(-1),0)</f>
        <v>0</v>
      </c>
      <c r="D423" s="362"/>
      <c r="E423" s="282"/>
      <c r="F423" s="282"/>
      <c r="G423" s="282"/>
      <c r="H423" s="282"/>
      <c r="I423" s="282"/>
    </row>
    <row r="424" spans="1:9" s="283" customFormat="1" hidden="1" x14ac:dyDescent="0.25">
      <c r="A424" s="145" t="str">
        <f t="shared" si="28"/>
        <v/>
      </c>
      <c r="B424" s="179" t="str">
        <f t="shared" si="28"/>
        <v/>
      </c>
      <c r="C424" s="362">
        <f>IF('Zał. nr 2 kalkulacja - 2026 r.'!N54&lt;0,('Zał. nr 2 kalkulacja - 2026 r.'!N54)*(-1),0)</f>
        <v>0</v>
      </c>
      <c r="D424" s="362"/>
      <c r="E424" s="282"/>
      <c r="F424" s="282"/>
      <c r="G424" s="282"/>
      <c r="H424" s="282"/>
      <c r="I424" s="282"/>
    </row>
    <row r="425" spans="1:9" s="283" customFormat="1" hidden="1" x14ac:dyDescent="0.25">
      <c r="A425" s="145" t="str">
        <f t="shared" si="28"/>
        <v/>
      </c>
      <c r="B425" s="179" t="str">
        <f t="shared" si="28"/>
        <v/>
      </c>
      <c r="C425" s="362">
        <f>IF('Zał. nr 2 kalkulacja - 2026 r.'!N55&lt;0,('Zał. nr 2 kalkulacja - 2026 r.'!N55)*(-1),0)</f>
        <v>0</v>
      </c>
      <c r="D425" s="362"/>
      <c r="E425" s="282"/>
      <c r="F425" s="282"/>
      <c r="G425" s="282"/>
      <c r="H425" s="282"/>
      <c r="I425" s="282"/>
    </row>
    <row r="426" spans="1:9" s="283" customFormat="1" hidden="1" x14ac:dyDescent="0.25">
      <c r="A426" s="145" t="str">
        <f t="shared" si="28"/>
        <v/>
      </c>
      <c r="B426" s="179" t="str">
        <f t="shared" si="28"/>
        <v/>
      </c>
      <c r="C426" s="362">
        <f>IF('Zał. nr 2 kalkulacja - 2026 r.'!N56&lt;0,('Zał. nr 2 kalkulacja - 2026 r.'!N56)*(-1),0)</f>
        <v>0</v>
      </c>
      <c r="D426" s="362"/>
      <c r="E426" s="282"/>
      <c r="F426" s="282"/>
      <c r="G426" s="282"/>
      <c r="H426" s="282"/>
      <c r="I426" s="282"/>
    </row>
    <row r="427" spans="1:9" s="283" customFormat="1" hidden="1" x14ac:dyDescent="0.25">
      <c r="A427" s="145" t="str">
        <f t="shared" si="28"/>
        <v/>
      </c>
      <c r="B427" s="179" t="str">
        <f t="shared" si="28"/>
        <v/>
      </c>
      <c r="C427" s="362">
        <f>IF('Zał. nr 2 kalkulacja - 2026 r.'!N57&lt;0,('Zał. nr 2 kalkulacja - 2026 r.'!N57)*(-1),0)</f>
        <v>0</v>
      </c>
      <c r="D427" s="362"/>
      <c r="E427" s="282"/>
      <c r="F427" s="282"/>
      <c r="G427" s="282"/>
      <c r="H427" s="282"/>
      <c r="I427" s="282"/>
    </row>
    <row r="428" spans="1:9" s="283" customFormat="1" hidden="1" x14ac:dyDescent="0.25">
      <c r="A428" s="145" t="str">
        <f t="shared" si="28"/>
        <v/>
      </c>
      <c r="B428" s="179" t="str">
        <f t="shared" si="28"/>
        <v/>
      </c>
      <c r="C428" s="362">
        <f>IF('Zał. nr 2 kalkulacja - 2026 r.'!N58&lt;0,('Zał. nr 2 kalkulacja - 2026 r.'!N58)*(-1),0)</f>
        <v>0</v>
      </c>
      <c r="D428" s="362"/>
      <c r="E428" s="282"/>
      <c r="F428" s="282"/>
      <c r="G428" s="282"/>
      <c r="H428" s="282"/>
      <c r="I428" s="282"/>
    </row>
    <row r="429" spans="1:9" s="283" customFormat="1" hidden="1" x14ac:dyDescent="0.25">
      <c r="A429" s="145" t="str">
        <f t="shared" si="28"/>
        <v/>
      </c>
      <c r="B429" s="179" t="str">
        <f t="shared" si="28"/>
        <v/>
      </c>
      <c r="C429" s="362">
        <f>IF('Zał. nr 2 kalkulacja - 2026 r.'!N59&lt;0,('Zał. nr 2 kalkulacja - 2026 r.'!N59)*(-1),0)</f>
        <v>0</v>
      </c>
      <c r="D429" s="362"/>
      <c r="E429" s="282"/>
      <c r="F429" s="282"/>
      <c r="G429" s="282"/>
      <c r="H429" s="282"/>
      <c r="I429" s="282"/>
    </row>
    <row r="430" spans="1:9" s="283" customFormat="1" hidden="1" x14ac:dyDescent="0.25">
      <c r="A430" s="145" t="str">
        <f t="shared" si="28"/>
        <v/>
      </c>
      <c r="B430" s="179" t="str">
        <f t="shared" si="28"/>
        <v/>
      </c>
      <c r="C430" s="362">
        <f>IF('Zał. nr 2 kalkulacja - 2026 r.'!N60&lt;0,('Zał. nr 2 kalkulacja - 2026 r.'!N60)*(-1),0)</f>
        <v>0</v>
      </c>
      <c r="D430" s="362"/>
      <c r="E430" s="282"/>
      <c r="F430" s="282"/>
      <c r="G430" s="282"/>
      <c r="H430" s="282"/>
      <c r="I430" s="282"/>
    </row>
    <row r="431" spans="1:9" s="283" customFormat="1" hidden="1" x14ac:dyDescent="0.25">
      <c r="A431" s="145" t="str">
        <f t="shared" si="28"/>
        <v/>
      </c>
      <c r="B431" s="179" t="str">
        <f t="shared" si="28"/>
        <v/>
      </c>
      <c r="C431" s="362">
        <f>IF('Zał. nr 2 kalkulacja - 2026 r.'!N61&lt;0,('Zał. nr 2 kalkulacja - 2026 r.'!N61)*(-1),0)</f>
        <v>0</v>
      </c>
      <c r="D431" s="362"/>
      <c r="E431" s="282"/>
      <c r="F431" s="282"/>
      <c r="G431" s="282"/>
      <c r="H431" s="282"/>
      <c r="I431" s="282"/>
    </row>
    <row r="432" spans="1:9" s="283" customFormat="1" hidden="1" x14ac:dyDescent="0.25">
      <c r="A432" s="145" t="str">
        <f t="shared" si="28"/>
        <v/>
      </c>
      <c r="B432" s="179" t="str">
        <f t="shared" si="28"/>
        <v/>
      </c>
      <c r="C432" s="362">
        <f>IF('Zał. nr 2 kalkulacja - 2026 r.'!N62&lt;0,('Zał. nr 2 kalkulacja - 2026 r.'!N62)*(-1),0)</f>
        <v>0</v>
      </c>
      <c r="D432" s="362"/>
      <c r="E432" s="282"/>
      <c r="F432" s="282"/>
      <c r="G432" s="282"/>
      <c r="H432" s="282"/>
      <c r="I432" s="282"/>
    </row>
    <row r="433" spans="1:9" s="283" customFormat="1" hidden="1" x14ac:dyDescent="0.25">
      <c r="A433" s="145" t="str">
        <f t="shared" si="28"/>
        <v/>
      </c>
      <c r="B433" s="179" t="str">
        <f t="shared" si="28"/>
        <v/>
      </c>
      <c r="C433" s="362">
        <f>IF('Zał. nr 2 kalkulacja - 2026 r.'!N63&lt;0,('Zał. nr 2 kalkulacja - 2026 r.'!N63)*(-1),0)</f>
        <v>0</v>
      </c>
      <c r="D433" s="362"/>
      <c r="E433" s="282"/>
      <c r="F433" s="282"/>
      <c r="G433" s="282"/>
      <c r="H433" s="282"/>
      <c r="I433" s="282"/>
    </row>
    <row r="434" spans="1:9" s="283" customFormat="1" hidden="1" x14ac:dyDescent="0.25">
      <c r="A434" s="145" t="str">
        <f t="shared" si="28"/>
        <v/>
      </c>
      <c r="B434" s="179" t="str">
        <f t="shared" si="28"/>
        <v/>
      </c>
      <c r="C434" s="362">
        <f>IF('Zał. nr 2 kalkulacja - 2026 r.'!N64&lt;0,('Zał. nr 2 kalkulacja - 2026 r.'!N64)*(-1),0)</f>
        <v>0</v>
      </c>
      <c r="D434" s="362"/>
      <c r="E434" s="282"/>
      <c r="F434" s="282"/>
      <c r="G434" s="282"/>
      <c r="H434" s="282"/>
      <c r="I434" s="282"/>
    </row>
    <row r="435" spans="1:9" s="283" customFormat="1" hidden="1" x14ac:dyDescent="0.25">
      <c r="A435" s="145" t="str">
        <f t="shared" si="28"/>
        <v/>
      </c>
      <c r="B435" s="179" t="str">
        <f t="shared" si="28"/>
        <v/>
      </c>
      <c r="C435" s="362">
        <f>IF('Zał. nr 2 kalkulacja - 2026 r.'!N65&lt;0,('Zał. nr 2 kalkulacja - 2026 r.'!N65)*(-1),0)</f>
        <v>0</v>
      </c>
      <c r="D435" s="362"/>
      <c r="E435" s="282"/>
      <c r="F435" s="282"/>
      <c r="G435" s="282"/>
      <c r="H435" s="282"/>
      <c r="I435" s="282"/>
    </row>
    <row r="436" spans="1:9" s="283" customFormat="1" hidden="1" x14ac:dyDescent="0.25">
      <c r="A436" s="145" t="str">
        <f t="shared" ref="A436:B455" si="29">A80</f>
        <v/>
      </c>
      <c r="B436" s="179" t="str">
        <f t="shared" si="29"/>
        <v/>
      </c>
      <c r="C436" s="362">
        <f>IF('Zał. nr 2 kalkulacja - 2026 r.'!N66&lt;0,('Zał. nr 2 kalkulacja - 2026 r.'!N66)*(-1),0)</f>
        <v>0</v>
      </c>
      <c r="D436" s="362"/>
      <c r="E436" s="282"/>
      <c r="F436" s="282"/>
      <c r="G436" s="282"/>
      <c r="H436" s="282"/>
      <c r="I436" s="282"/>
    </row>
    <row r="437" spans="1:9" s="283" customFormat="1" hidden="1" x14ac:dyDescent="0.25">
      <c r="A437" s="145" t="str">
        <f t="shared" si="29"/>
        <v/>
      </c>
      <c r="B437" s="179" t="str">
        <f t="shared" si="29"/>
        <v/>
      </c>
      <c r="C437" s="362">
        <f>IF('Zał. nr 2 kalkulacja - 2026 r.'!N67&lt;0,('Zał. nr 2 kalkulacja - 2026 r.'!N67)*(-1),0)</f>
        <v>0</v>
      </c>
      <c r="D437" s="362"/>
      <c r="E437" s="282"/>
      <c r="F437" s="282"/>
      <c r="G437" s="282"/>
      <c r="H437" s="282"/>
      <c r="I437" s="282"/>
    </row>
    <row r="438" spans="1:9" s="283" customFormat="1" hidden="1" x14ac:dyDescent="0.25">
      <c r="A438" s="145" t="str">
        <f t="shared" si="29"/>
        <v/>
      </c>
      <c r="B438" s="179" t="str">
        <f t="shared" si="29"/>
        <v/>
      </c>
      <c r="C438" s="362">
        <f>IF('Zał. nr 2 kalkulacja - 2026 r.'!N68&lt;0,('Zał. nr 2 kalkulacja - 2026 r.'!N68)*(-1),0)</f>
        <v>0</v>
      </c>
      <c r="D438" s="362"/>
      <c r="E438" s="282"/>
      <c r="F438" s="282"/>
      <c r="G438" s="282"/>
      <c r="H438" s="282"/>
      <c r="I438" s="282"/>
    </row>
    <row r="439" spans="1:9" s="283" customFormat="1" hidden="1" x14ac:dyDescent="0.25">
      <c r="A439" s="145" t="str">
        <f t="shared" si="29"/>
        <v/>
      </c>
      <c r="B439" s="179" t="str">
        <f t="shared" si="29"/>
        <v/>
      </c>
      <c r="C439" s="362">
        <f>IF('Zał. nr 2 kalkulacja - 2026 r.'!N69&lt;0,('Zał. nr 2 kalkulacja - 2026 r.'!N69)*(-1),0)</f>
        <v>0</v>
      </c>
      <c r="D439" s="362"/>
      <c r="E439" s="282"/>
      <c r="F439" s="282"/>
      <c r="G439" s="282"/>
      <c r="H439" s="282"/>
      <c r="I439" s="282"/>
    </row>
    <row r="440" spans="1:9" s="283" customFormat="1" hidden="1" x14ac:dyDescent="0.25">
      <c r="A440" s="145" t="str">
        <f t="shared" si="29"/>
        <v/>
      </c>
      <c r="B440" s="179" t="str">
        <f t="shared" si="29"/>
        <v/>
      </c>
      <c r="C440" s="362">
        <f>IF('Zał. nr 2 kalkulacja - 2026 r.'!N70&lt;0,('Zał. nr 2 kalkulacja - 2026 r.'!N70)*(-1),0)</f>
        <v>0</v>
      </c>
      <c r="D440" s="362"/>
      <c r="E440" s="282"/>
      <c r="F440" s="282"/>
      <c r="G440" s="282"/>
      <c r="H440" s="282"/>
      <c r="I440" s="282"/>
    </row>
    <row r="441" spans="1:9" s="283" customFormat="1" hidden="1" x14ac:dyDescent="0.25">
      <c r="A441" s="145" t="str">
        <f t="shared" si="29"/>
        <v/>
      </c>
      <c r="B441" s="179" t="str">
        <f t="shared" si="29"/>
        <v/>
      </c>
      <c r="C441" s="362">
        <f>IF('Zał. nr 2 kalkulacja - 2026 r.'!N71&lt;0,('Zał. nr 2 kalkulacja - 2026 r.'!N71)*(-1),0)</f>
        <v>0</v>
      </c>
      <c r="D441" s="362"/>
      <c r="E441" s="282"/>
      <c r="F441" s="282"/>
      <c r="G441" s="282"/>
      <c r="H441" s="282"/>
      <c r="I441" s="282"/>
    </row>
    <row r="442" spans="1:9" s="283" customFormat="1" hidden="1" x14ac:dyDescent="0.25">
      <c r="A442" s="145" t="str">
        <f t="shared" si="29"/>
        <v/>
      </c>
      <c r="B442" s="179" t="str">
        <f t="shared" si="29"/>
        <v/>
      </c>
      <c r="C442" s="362">
        <f>IF('Zał. nr 2 kalkulacja - 2026 r.'!N72&lt;0,('Zał. nr 2 kalkulacja - 2026 r.'!N72)*(-1),0)</f>
        <v>0</v>
      </c>
      <c r="D442" s="362"/>
      <c r="E442" s="282"/>
      <c r="F442" s="282"/>
      <c r="G442" s="282"/>
      <c r="H442" s="282"/>
      <c r="I442" s="282"/>
    </row>
    <row r="443" spans="1:9" s="283" customFormat="1" hidden="1" x14ac:dyDescent="0.25">
      <c r="A443" s="145" t="str">
        <f t="shared" si="29"/>
        <v/>
      </c>
      <c r="B443" s="179" t="str">
        <f t="shared" si="29"/>
        <v/>
      </c>
      <c r="C443" s="362">
        <f>IF('Zał. nr 2 kalkulacja - 2026 r.'!N73&lt;0,('Zał. nr 2 kalkulacja - 2026 r.'!N73)*(-1),0)</f>
        <v>0</v>
      </c>
      <c r="D443" s="362"/>
      <c r="E443" s="282"/>
      <c r="F443" s="282"/>
      <c r="G443" s="282"/>
      <c r="H443" s="282"/>
      <c r="I443" s="282"/>
    </row>
    <row r="444" spans="1:9" s="283" customFormat="1" hidden="1" x14ac:dyDescent="0.25">
      <c r="A444" s="145" t="str">
        <f t="shared" si="29"/>
        <v/>
      </c>
      <c r="B444" s="179" t="str">
        <f t="shared" si="29"/>
        <v/>
      </c>
      <c r="C444" s="362">
        <f>IF('Zał. nr 2 kalkulacja - 2026 r.'!N74&lt;0,('Zał. nr 2 kalkulacja - 2026 r.'!N74)*(-1),0)</f>
        <v>0</v>
      </c>
      <c r="D444" s="362"/>
      <c r="E444" s="282"/>
      <c r="F444" s="282"/>
      <c r="G444" s="282"/>
      <c r="H444" s="282"/>
      <c r="I444" s="282"/>
    </row>
    <row r="445" spans="1:9" s="283" customFormat="1" hidden="1" x14ac:dyDescent="0.25">
      <c r="A445" s="145" t="str">
        <f t="shared" si="29"/>
        <v/>
      </c>
      <c r="B445" s="179" t="str">
        <f t="shared" si="29"/>
        <v/>
      </c>
      <c r="C445" s="362">
        <f>IF('Zał. nr 2 kalkulacja - 2026 r.'!N75&lt;0,('Zał. nr 2 kalkulacja - 2026 r.'!N75)*(-1),0)</f>
        <v>0</v>
      </c>
      <c r="D445" s="362"/>
      <c r="E445" s="282"/>
      <c r="F445" s="282"/>
      <c r="G445" s="282"/>
      <c r="H445" s="282"/>
      <c r="I445" s="282"/>
    </row>
    <row r="446" spans="1:9" s="283" customFormat="1" hidden="1" x14ac:dyDescent="0.25">
      <c r="A446" s="145" t="str">
        <f t="shared" si="29"/>
        <v/>
      </c>
      <c r="B446" s="179" t="str">
        <f t="shared" si="29"/>
        <v/>
      </c>
      <c r="C446" s="362">
        <f>IF('Zał. nr 2 kalkulacja - 2026 r.'!N76&lt;0,('Zał. nr 2 kalkulacja - 2026 r.'!N76)*(-1),0)</f>
        <v>0</v>
      </c>
      <c r="D446" s="362"/>
      <c r="E446" s="282"/>
      <c r="F446" s="282"/>
      <c r="G446" s="282"/>
      <c r="H446" s="282"/>
      <c r="I446" s="282"/>
    </row>
    <row r="447" spans="1:9" s="283" customFormat="1" hidden="1" x14ac:dyDescent="0.25">
      <c r="A447" s="145" t="str">
        <f t="shared" si="29"/>
        <v/>
      </c>
      <c r="B447" s="179" t="str">
        <f t="shared" si="29"/>
        <v/>
      </c>
      <c r="C447" s="362">
        <f>IF('Zał. nr 2 kalkulacja - 2026 r.'!N77&lt;0,('Zał. nr 2 kalkulacja - 2026 r.'!N77)*(-1),0)</f>
        <v>0</v>
      </c>
      <c r="D447" s="362"/>
      <c r="E447" s="282"/>
      <c r="F447" s="282"/>
      <c r="G447" s="282"/>
      <c r="H447" s="282"/>
      <c r="I447" s="282"/>
    </row>
    <row r="448" spans="1:9" s="283" customFormat="1" hidden="1" x14ac:dyDescent="0.25">
      <c r="A448" s="145" t="str">
        <f t="shared" si="29"/>
        <v/>
      </c>
      <c r="B448" s="179" t="str">
        <f t="shared" si="29"/>
        <v/>
      </c>
      <c r="C448" s="362">
        <f>IF('Zał. nr 2 kalkulacja - 2026 r.'!N78&lt;0,('Zał. nr 2 kalkulacja - 2026 r.'!N78)*(-1),0)</f>
        <v>0</v>
      </c>
      <c r="D448" s="362"/>
      <c r="E448" s="282"/>
      <c r="F448" s="282"/>
      <c r="G448" s="282"/>
      <c r="H448" s="282"/>
      <c r="I448" s="282"/>
    </row>
    <row r="449" spans="1:9" s="283" customFormat="1" hidden="1" x14ac:dyDescent="0.25">
      <c r="A449" s="145" t="str">
        <f t="shared" si="29"/>
        <v/>
      </c>
      <c r="B449" s="179" t="str">
        <f t="shared" si="29"/>
        <v/>
      </c>
      <c r="C449" s="362">
        <f>IF('Zał. nr 2 kalkulacja - 2026 r.'!N79&lt;0,('Zał. nr 2 kalkulacja - 2026 r.'!N79)*(-1),0)</f>
        <v>0</v>
      </c>
      <c r="D449" s="362"/>
      <c r="E449" s="282"/>
      <c r="F449" s="282"/>
      <c r="G449" s="282"/>
      <c r="H449" s="282"/>
      <c r="I449" s="282"/>
    </row>
    <row r="450" spans="1:9" s="283" customFormat="1" hidden="1" x14ac:dyDescent="0.25">
      <c r="A450" s="145" t="str">
        <f t="shared" si="29"/>
        <v/>
      </c>
      <c r="B450" s="179" t="str">
        <f t="shared" si="29"/>
        <v/>
      </c>
      <c r="C450" s="362">
        <f>IF('Zał. nr 2 kalkulacja - 2026 r.'!N80&lt;0,('Zał. nr 2 kalkulacja - 2026 r.'!N80)*(-1),0)</f>
        <v>0</v>
      </c>
      <c r="D450" s="362"/>
      <c r="E450" s="282"/>
      <c r="F450" s="282"/>
      <c r="G450" s="282"/>
      <c r="H450" s="282"/>
      <c r="I450" s="282"/>
    </row>
    <row r="451" spans="1:9" s="283" customFormat="1" hidden="1" x14ac:dyDescent="0.25">
      <c r="A451" s="145" t="str">
        <f t="shared" si="29"/>
        <v/>
      </c>
      <c r="B451" s="179" t="str">
        <f t="shared" si="29"/>
        <v/>
      </c>
      <c r="C451" s="362">
        <f>IF('Zał. nr 2 kalkulacja - 2026 r.'!N81&lt;0,('Zał. nr 2 kalkulacja - 2026 r.'!N81)*(-1),0)</f>
        <v>0</v>
      </c>
      <c r="D451" s="362"/>
      <c r="E451" s="282"/>
      <c r="F451" s="282"/>
      <c r="G451" s="282"/>
      <c r="H451" s="282"/>
      <c r="I451" s="282"/>
    </row>
    <row r="452" spans="1:9" s="283" customFormat="1" hidden="1" x14ac:dyDescent="0.25">
      <c r="A452" s="145" t="str">
        <f t="shared" si="29"/>
        <v/>
      </c>
      <c r="B452" s="179" t="str">
        <f t="shared" si="29"/>
        <v/>
      </c>
      <c r="C452" s="362">
        <f>IF('Zał. nr 2 kalkulacja - 2026 r.'!N82&lt;0,('Zał. nr 2 kalkulacja - 2026 r.'!N82)*(-1),0)</f>
        <v>0</v>
      </c>
      <c r="D452" s="362"/>
      <c r="E452" s="282"/>
      <c r="F452" s="282"/>
      <c r="G452" s="282"/>
      <c r="H452" s="282"/>
      <c r="I452" s="282"/>
    </row>
    <row r="453" spans="1:9" s="283" customFormat="1" hidden="1" x14ac:dyDescent="0.25">
      <c r="A453" s="145" t="str">
        <f t="shared" si="29"/>
        <v/>
      </c>
      <c r="B453" s="179" t="str">
        <f t="shared" si="29"/>
        <v/>
      </c>
      <c r="C453" s="362">
        <f>IF('Zał. nr 2 kalkulacja - 2026 r.'!N83&lt;0,('Zał. nr 2 kalkulacja - 2026 r.'!N83)*(-1),0)</f>
        <v>0</v>
      </c>
      <c r="D453" s="362"/>
      <c r="E453" s="282"/>
      <c r="F453" s="282"/>
      <c r="G453" s="282"/>
      <c r="H453" s="282"/>
      <c r="I453" s="282"/>
    </row>
    <row r="454" spans="1:9" s="283" customFormat="1" hidden="1" x14ac:dyDescent="0.25">
      <c r="A454" s="145" t="str">
        <f t="shared" si="29"/>
        <v/>
      </c>
      <c r="B454" s="179" t="str">
        <f t="shared" si="29"/>
        <v/>
      </c>
      <c r="C454" s="362">
        <f>IF('Zał. nr 2 kalkulacja - 2026 r.'!N84&lt;0,('Zał. nr 2 kalkulacja - 2026 r.'!N84)*(-1),0)</f>
        <v>0</v>
      </c>
      <c r="D454" s="362"/>
      <c r="E454" s="282"/>
      <c r="F454" s="282"/>
      <c r="G454" s="282"/>
      <c r="H454" s="282"/>
      <c r="I454" s="282"/>
    </row>
    <row r="455" spans="1:9" s="283" customFormat="1" hidden="1" x14ac:dyDescent="0.25">
      <c r="A455" s="145" t="str">
        <f t="shared" si="29"/>
        <v/>
      </c>
      <c r="B455" s="179" t="str">
        <f t="shared" si="29"/>
        <v/>
      </c>
      <c r="C455" s="362">
        <f>IF('Zał. nr 2 kalkulacja - 2026 r.'!N85&lt;0,('Zał. nr 2 kalkulacja - 2026 r.'!N85)*(-1),0)</f>
        <v>0</v>
      </c>
      <c r="D455" s="362"/>
      <c r="E455" s="282"/>
      <c r="F455" s="282"/>
      <c r="G455" s="282"/>
      <c r="H455" s="282"/>
      <c r="I455" s="282"/>
    </row>
    <row r="456" spans="1:9" s="283" customFormat="1" hidden="1" x14ac:dyDescent="0.25">
      <c r="A456" s="145" t="str">
        <f t="shared" ref="A456:B475" si="30">A100</f>
        <v/>
      </c>
      <c r="B456" s="179" t="str">
        <f t="shared" si="30"/>
        <v/>
      </c>
      <c r="C456" s="362">
        <f>IF('Zał. nr 2 kalkulacja - 2026 r.'!N86&lt;0,('Zał. nr 2 kalkulacja - 2026 r.'!N86)*(-1),0)</f>
        <v>0</v>
      </c>
      <c r="D456" s="362"/>
      <c r="E456" s="282"/>
      <c r="F456" s="282"/>
      <c r="G456" s="282"/>
      <c r="H456" s="282"/>
      <c r="I456" s="282"/>
    </row>
    <row r="457" spans="1:9" s="283" customFormat="1" hidden="1" x14ac:dyDescent="0.25">
      <c r="A457" s="145" t="str">
        <f t="shared" si="30"/>
        <v/>
      </c>
      <c r="B457" s="179" t="str">
        <f t="shared" si="30"/>
        <v/>
      </c>
      <c r="C457" s="362">
        <f>IF('Zał. nr 2 kalkulacja - 2026 r.'!N87&lt;0,('Zał. nr 2 kalkulacja - 2026 r.'!N87)*(-1),0)</f>
        <v>0</v>
      </c>
      <c r="D457" s="362"/>
      <c r="E457" s="282"/>
      <c r="F457" s="282"/>
      <c r="G457" s="282"/>
      <c r="H457" s="282"/>
      <c r="I457" s="282"/>
    </row>
    <row r="458" spans="1:9" s="283" customFormat="1" hidden="1" x14ac:dyDescent="0.25">
      <c r="A458" s="145" t="str">
        <f t="shared" si="30"/>
        <v/>
      </c>
      <c r="B458" s="179" t="str">
        <f t="shared" si="30"/>
        <v/>
      </c>
      <c r="C458" s="362">
        <f>IF('Zał. nr 2 kalkulacja - 2026 r.'!N88&lt;0,('Zał. nr 2 kalkulacja - 2026 r.'!N88)*(-1),0)</f>
        <v>0</v>
      </c>
      <c r="D458" s="362"/>
      <c r="E458" s="282"/>
      <c r="F458" s="282"/>
      <c r="G458" s="282"/>
      <c r="H458" s="282"/>
      <c r="I458" s="282"/>
    </row>
    <row r="459" spans="1:9" s="283" customFormat="1" hidden="1" x14ac:dyDescent="0.25">
      <c r="A459" s="145" t="str">
        <f t="shared" si="30"/>
        <v/>
      </c>
      <c r="B459" s="179" t="str">
        <f t="shared" si="30"/>
        <v/>
      </c>
      <c r="C459" s="362">
        <f>IF('Zał. nr 2 kalkulacja - 2026 r.'!N89&lt;0,('Zał. nr 2 kalkulacja - 2026 r.'!N89)*(-1),0)</f>
        <v>0</v>
      </c>
      <c r="D459" s="362"/>
      <c r="E459" s="282"/>
      <c r="F459" s="282"/>
      <c r="G459" s="282"/>
      <c r="H459" s="282"/>
      <c r="I459" s="282"/>
    </row>
    <row r="460" spans="1:9" s="283" customFormat="1" hidden="1" x14ac:dyDescent="0.25">
      <c r="A460" s="145" t="str">
        <f t="shared" si="30"/>
        <v/>
      </c>
      <c r="B460" s="179" t="str">
        <f t="shared" si="30"/>
        <v/>
      </c>
      <c r="C460" s="362">
        <f>IF('Zał. nr 2 kalkulacja - 2026 r.'!N90&lt;0,('Zał. nr 2 kalkulacja - 2026 r.'!N90)*(-1),0)</f>
        <v>0</v>
      </c>
      <c r="D460" s="362"/>
      <c r="E460" s="282"/>
      <c r="F460" s="282"/>
      <c r="G460" s="282"/>
      <c r="H460" s="282"/>
      <c r="I460" s="282"/>
    </row>
    <row r="461" spans="1:9" s="283" customFormat="1" hidden="1" x14ac:dyDescent="0.25">
      <c r="A461" s="145" t="str">
        <f t="shared" si="30"/>
        <v/>
      </c>
      <c r="B461" s="179" t="str">
        <f t="shared" si="30"/>
        <v/>
      </c>
      <c r="C461" s="362">
        <f>IF('Zał. nr 2 kalkulacja - 2026 r.'!N91&lt;0,('Zał. nr 2 kalkulacja - 2026 r.'!N91)*(-1),0)</f>
        <v>0</v>
      </c>
      <c r="D461" s="362"/>
      <c r="E461" s="282"/>
      <c r="F461" s="282"/>
      <c r="G461" s="282"/>
      <c r="H461" s="282"/>
      <c r="I461" s="282"/>
    </row>
    <row r="462" spans="1:9" s="283" customFormat="1" hidden="1" x14ac:dyDescent="0.25">
      <c r="A462" s="145" t="str">
        <f t="shared" si="30"/>
        <v/>
      </c>
      <c r="B462" s="179" t="str">
        <f t="shared" si="30"/>
        <v/>
      </c>
      <c r="C462" s="362">
        <f>IF('Zał. nr 2 kalkulacja - 2026 r.'!N92&lt;0,('Zał. nr 2 kalkulacja - 2026 r.'!N92)*(-1),0)</f>
        <v>0</v>
      </c>
      <c r="D462" s="362"/>
      <c r="E462" s="282"/>
      <c r="F462" s="282"/>
      <c r="G462" s="282"/>
      <c r="H462" s="282"/>
      <c r="I462" s="282"/>
    </row>
    <row r="463" spans="1:9" s="283" customFormat="1" hidden="1" x14ac:dyDescent="0.25">
      <c r="A463" s="145" t="str">
        <f t="shared" si="30"/>
        <v/>
      </c>
      <c r="B463" s="179" t="str">
        <f t="shared" si="30"/>
        <v/>
      </c>
      <c r="C463" s="362">
        <f>IF('Zał. nr 2 kalkulacja - 2026 r.'!N93&lt;0,('Zał. nr 2 kalkulacja - 2026 r.'!N93)*(-1),0)</f>
        <v>0</v>
      </c>
      <c r="D463" s="362"/>
      <c r="E463" s="282"/>
      <c r="F463" s="282"/>
      <c r="G463" s="282"/>
      <c r="H463" s="282"/>
      <c r="I463" s="282"/>
    </row>
    <row r="464" spans="1:9" s="283" customFormat="1" hidden="1" x14ac:dyDescent="0.25">
      <c r="A464" s="145" t="str">
        <f t="shared" si="30"/>
        <v/>
      </c>
      <c r="B464" s="179" t="str">
        <f t="shared" si="30"/>
        <v/>
      </c>
      <c r="C464" s="362">
        <f>IF('Zał. nr 2 kalkulacja - 2026 r.'!N94&lt;0,('Zał. nr 2 kalkulacja - 2026 r.'!N94)*(-1),0)</f>
        <v>0</v>
      </c>
      <c r="D464" s="362"/>
      <c r="E464" s="282"/>
      <c r="F464" s="282"/>
      <c r="G464" s="282"/>
      <c r="H464" s="282"/>
      <c r="I464" s="282"/>
    </row>
    <row r="465" spans="1:9" s="283" customFormat="1" hidden="1" x14ac:dyDescent="0.25">
      <c r="A465" s="145" t="str">
        <f t="shared" si="30"/>
        <v/>
      </c>
      <c r="B465" s="179" t="str">
        <f t="shared" si="30"/>
        <v/>
      </c>
      <c r="C465" s="362">
        <f>IF('Zał. nr 2 kalkulacja - 2026 r.'!N95&lt;0,('Zał. nr 2 kalkulacja - 2026 r.'!N95)*(-1),0)</f>
        <v>0</v>
      </c>
      <c r="D465" s="362"/>
      <c r="E465" s="282"/>
      <c r="F465" s="282"/>
      <c r="G465" s="282"/>
      <c r="H465" s="282"/>
      <c r="I465" s="282"/>
    </row>
    <row r="466" spans="1:9" s="283" customFormat="1" hidden="1" x14ac:dyDescent="0.25">
      <c r="A466" s="145" t="str">
        <f t="shared" si="30"/>
        <v/>
      </c>
      <c r="B466" s="179" t="str">
        <f t="shared" si="30"/>
        <v/>
      </c>
      <c r="C466" s="362">
        <f>IF('Zał. nr 2 kalkulacja - 2026 r.'!N96&lt;0,('Zał. nr 2 kalkulacja - 2026 r.'!N96)*(-1),0)</f>
        <v>0</v>
      </c>
      <c r="D466" s="362"/>
      <c r="E466" s="282"/>
      <c r="F466" s="282"/>
      <c r="G466" s="282"/>
      <c r="H466" s="282"/>
      <c r="I466" s="282"/>
    </row>
    <row r="467" spans="1:9" s="283" customFormat="1" hidden="1" x14ac:dyDescent="0.25">
      <c r="A467" s="145" t="str">
        <f t="shared" si="30"/>
        <v/>
      </c>
      <c r="B467" s="179" t="str">
        <f t="shared" si="30"/>
        <v/>
      </c>
      <c r="C467" s="362">
        <f>IF('Zał. nr 2 kalkulacja - 2026 r.'!N97&lt;0,('Zał. nr 2 kalkulacja - 2026 r.'!N97)*(-1),0)</f>
        <v>0</v>
      </c>
      <c r="D467" s="362"/>
      <c r="E467" s="282"/>
      <c r="F467" s="282"/>
      <c r="G467" s="282"/>
      <c r="H467" s="282"/>
      <c r="I467" s="282"/>
    </row>
    <row r="468" spans="1:9" s="283" customFormat="1" hidden="1" x14ac:dyDescent="0.25">
      <c r="A468" s="145" t="str">
        <f t="shared" si="30"/>
        <v/>
      </c>
      <c r="B468" s="179" t="str">
        <f t="shared" si="30"/>
        <v/>
      </c>
      <c r="C468" s="362">
        <f>IF('Zał. nr 2 kalkulacja - 2026 r.'!N98&lt;0,('Zał. nr 2 kalkulacja - 2026 r.'!N98)*(-1),0)</f>
        <v>0</v>
      </c>
      <c r="D468" s="362"/>
      <c r="E468" s="282"/>
      <c r="F468" s="282"/>
      <c r="G468" s="282"/>
      <c r="H468" s="282"/>
      <c r="I468" s="282"/>
    </row>
    <row r="469" spans="1:9" s="283" customFormat="1" hidden="1" x14ac:dyDescent="0.25">
      <c r="A469" s="145" t="str">
        <f t="shared" si="30"/>
        <v/>
      </c>
      <c r="B469" s="179" t="str">
        <f t="shared" si="30"/>
        <v/>
      </c>
      <c r="C469" s="362">
        <f>IF('Zał. nr 2 kalkulacja - 2026 r.'!N99&lt;0,('Zał. nr 2 kalkulacja - 2026 r.'!N99)*(-1),0)</f>
        <v>0</v>
      </c>
      <c r="D469" s="362"/>
      <c r="E469" s="282"/>
      <c r="F469" s="282"/>
      <c r="G469" s="282"/>
      <c r="H469" s="282"/>
      <c r="I469" s="282"/>
    </row>
    <row r="470" spans="1:9" s="283" customFormat="1" hidden="1" x14ac:dyDescent="0.25">
      <c r="A470" s="145" t="str">
        <f t="shared" si="30"/>
        <v/>
      </c>
      <c r="B470" s="179" t="str">
        <f t="shared" si="30"/>
        <v/>
      </c>
      <c r="C470" s="362">
        <f>IF('Zał. nr 2 kalkulacja - 2026 r.'!N100&lt;0,('Zał. nr 2 kalkulacja - 2026 r.'!N100)*(-1),0)</f>
        <v>0</v>
      </c>
      <c r="D470" s="362"/>
      <c r="E470" s="282"/>
      <c r="F470" s="282"/>
      <c r="G470" s="282"/>
      <c r="H470" s="282"/>
      <c r="I470" s="282"/>
    </row>
    <row r="471" spans="1:9" s="283" customFormat="1" hidden="1" x14ac:dyDescent="0.25">
      <c r="A471" s="145" t="str">
        <f t="shared" si="30"/>
        <v/>
      </c>
      <c r="B471" s="179" t="str">
        <f t="shared" si="30"/>
        <v/>
      </c>
      <c r="C471" s="362">
        <f>IF('Zał. nr 2 kalkulacja - 2026 r.'!N101&lt;0,('Zał. nr 2 kalkulacja - 2026 r.'!N101)*(-1),0)</f>
        <v>0</v>
      </c>
      <c r="D471" s="362"/>
      <c r="E471" s="282"/>
      <c r="F471" s="282"/>
      <c r="G471" s="282"/>
      <c r="H471" s="282"/>
      <c r="I471" s="282"/>
    </row>
    <row r="472" spans="1:9" s="283" customFormat="1" hidden="1" x14ac:dyDescent="0.25">
      <c r="A472" s="145" t="str">
        <f t="shared" si="30"/>
        <v/>
      </c>
      <c r="B472" s="179" t="str">
        <f t="shared" si="30"/>
        <v/>
      </c>
      <c r="C472" s="362">
        <f>IF('Zał. nr 2 kalkulacja - 2026 r.'!N102&lt;0,('Zał. nr 2 kalkulacja - 2026 r.'!N102)*(-1),0)</f>
        <v>0</v>
      </c>
      <c r="D472" s="362"/>
      <c r="E472" s="282"/>
      <c r="F472" s="282"/>
      <c r="G472" s="282"/>
      <c r="H472" s="282"/>
      <c r="I472" s="282"/>
    </row>
    <row r="473" spans="1:9" s="283" customFormat="1" hidden="1" x14ac:dyDescent="0.25">
      <c r="A473" s="145" t="str">
        <f t="shared" si="30"/>
        <v/>
      </c>
      <c r="B473" s="179" t="str">
        <f t="shared" si="30"/>
        <v/>
      </c>
      <c r="C473" s="362">
        <f>IF('Zał. nr 2 kalkulacja - 2026 r.'!N103&lt;0,('Zał. nr 2 kalkulacja - 2026 r.'!N103)*(-1),0)</f>
        <v>0</v>
      </c>
      <c r="D473" s="362"/>
      <c r="E473" s="282"/>
      <c r="F473" s="282"/>
      <c r="G473" s="282"/>
      <c r="H473" s="282"/>
      <c r="I473" s="282"/>
    </row>
    <row r="474" spans="1:9" s="283" customFormat="1" hidden="1" x14ac:dyDescent="0.25">
      <c r="A474" s="145" t="str">
        <f t="shared" si="30"/>
        <v/>
      </c>
      <c r="B474" s="179" t="str">
        <f t="shared" si="30"/>
        <v/>
      </c>
      <c r="C474" s="362">
        <f>IF('Zał. nr 2 kalkulacja - 2026 r.'!N104&lt;0,('Zał. nr 2 kalkulacja - 2026 r.'!N104)*(-1),0)</f>
        <v>0</v>
      </c>
      <c r="D474" s="362"/>
      <c r="E474" s="282"/>
      <c r="F474" s="282"/>
      <c r="G474" s="282"/>
      <c r="H474" s="282"/>
      <c r="I474" s="282"/>
    </row>
    <row r="475" spans="1:9" s="283" customFormat="1" hidden="1" x14ac:dyDescent="0.25">
      <c r="A475" s="145" t="str">
        <f t="shared" si="30"/>
        <v/>
      </c>
      <c r="B475" s="179" t="str">
        <f t="shared" si="30"/>
        <v/>
      </c>
      <c r="C475" s="362">
        <f>IF('Zał. nr 2 kalkulacja - 2026 r.'!N105&lt;0,('Zał. nr 2 kalkulacja - 2026 r.'!N105)*(-1),0)</f>
        <v>0</v>
      </c>
      <c r="D475" s="362"/>
      <c r="E475" s="282"/>
      <c r="F475" s="282"/>
      <c r="G475" s="282"/>
      <c r="H475" s="282"/>
      <c r="I475" s="282"/>
    </row>
    <row r="476" spans="1:9" s="283" customFormat="1" hidden="1" x14ac:dyDescent="0.25">
      <c r="A476" s="145" t="str">
        <f t="shared" ref="A476:B482" si="31">A120</f>
        <v/>
      </c>
      <c r="B476" s="179" t="str">
        <f t="shared" si="31"/>
        <v/>
      </c>
      <c r="C476" s="362">
        <f>IF('Zał. nr 2 kalkulacja - 2026 r.'!N106&lt;0,('Zał. nr 2 kalkulacja - 2026 r.'!N106)*(-1),0)</f>
        <v>0</v>
      </c>
      <c r="D476" s="362"/>
      <c r="E476" s="282"/>
      <c r="F476" s="282"/>
      <c r="G476" s="282"/>
      <c r="H476" s="282"/>
      <c r="I476" s="282"/>
    </row>
    <row r="477" spans="1:9" s="283" customFormat="1" hidden="1" x14ac:dyDescent="0.25">
      <c r="A477" s="145" t="str">
        <f t="shared" si="31"/>
        <v/>
      </c>
      <c r="B477" s="179" t="str">
        <f t="shared" si="31"/>
        <v/>
      </c>
      <c r="C477" s="362">
        <f>IF('Zał. nr 2 kalkulacja - 2026 r.'!N107&lt;0,('Zał. nr 2 kalkulacja - 2026 r.'!N107)*(-1),0)</f>
        <v>0</v>
      </c>
      <c r="D477" s="362"/>
      <c r="E477" s="282"/>
      <c r="F477" s="282"/>
      <c r="G477" s="282"/>
      <c r="H477" s="282"/>
      <c r="I477" s="282"/>
    </row>
    <row r="478" spans="1:9" s="283" customFormat="1" hidden="1" x14ac:dyDescent="0.25">
      <c r="A478" s="145" t="str">
        <f t="shared" si="31"/>
        <v/>
      </c>
      <c r="B478" s="179" t="str">
        <f t="shared" si="31"/>
        <v/>
      </c>
      <c r="C478" s="362">
        <f>IF('Zał. nr 2 kalkulacja - 2026 r.'!N108&lt;0,('Zał. nr 2 kalkulacja - 2026 r.'!N108)*(-1),0)</f>
        <v>0</v>
      </c>
      <c r="D478" s="362"/>
      <c r="E478" s="282"/>
      <c r="F478" s="282"/>
      <c r="G478" s="282"/>
      <c r="H478" s="282"/>
      <c r="I478" s="282"/>
    </row>
    <row r="479" spans="1:9" s="283" customFormat="1" hidden="1" x14ac:dyDescent="0.25">
      <c r="A479" s="145" t="str">
        <f t="shared" si="31"/>
        <v/>
      </c>
      <c r="B479" s="179" t="str">
        <f t="shared" si="31"/>
        <v/>
      </c>
      <c r="C479" s="362">
        <f>IF('Zał. nr 2 kalkulacja - 2026 r.'!N109&lt;0,('Zał. nr 2 kalkulacja - 2026 r.'!N109)*(-1),0)</f>
        <v>0</v>
      </c>
      <c r="D479" s="362"/>
      <c r="E479" s="282"/>
      <c r="F479" s="282"/>
      <c r="G479" s="282"/>
      <c r="H479" s="282"/>
      <c r="I479" s="282"/>
    </row>
    <row r="480" spans="1:9" s="283" customFormat="1" hidden="1" x14ac:dyDescent="0.25">
      <c r="A480" s="145" t="str">
        <f t="shared" si="31"/>
        <v/>
      </c>
      <c r="B480" s="179" t="str">
        <f t="shared" si="31"/>
        <v/>
      </c>
      <c r="C480" s="362">
        <f>IF('Zał. nr 2 kalkulacja - 2026 r.'!N110&lt;0,('Zał. nr 2 kalkulacja - 2026 r.'!N110)*(-1),0)</f>
        <v>0</v>
      </c>
      <c r="D480" s="362"/>
      <c r="E480" s="282"/>
      <c r="F480" s="282"/>
      <c r="G480" s="282"/>
      <c r="H480" s="282"/>
      <c r="I480" s="282"/>
    </row>
    <row r="481" spans="1:9" s="283" customFormat="1" hidden="1" x14ac:dyDescent="0.25">
      <c r="A481" s="145" t="str">
        <f t="shared" si="31"/>
        <v/>
      </c>
      <c r="B481" s="179" t="str">
        <f t="shared" si="31"/>
        <v/>
      </c>
      <c r="C481" s="362">
        <f>IF('Zał. nr 2 kalkulacja - 2026 r.'!N111&lt;0,('Zał. nr 2 kalkulacja - 2026 r.'!N111)*(-1),0)</f>
        <v>0</v>
      </c>
      <c r="D481" s="362"/>
      <c r="E481" s="282"/>
      <c r="F481" s="282"/>
      <c r="G481" s="282"/>
      <c r="H481" s="282"/>
      <c r="I481" s="282"/>
    </row>
    <row r="482" spans="1:9" s="283" customFormat="1" hidden="1" x14ac:dyDescent="0.25">
      <c r="A482" s="145" t="str">
        <f t="shared" si="31"/>
        <v/>
      </c>
      <c r="B482" s="179" t="str">
        <f t="shared" si="31"/>
        <v/>
      </c>
      <c r="C482" s="362">
        <f>IF('Zał. nr 2 kalkulacja - 2026 r.'!N112&lt;0,('Zał. nr 2 kalkulacja - 2026 r.'!N112)*(-1),0)</f>
        <v>0</v>
      </c>
      <c r="D482" s="362"/>
      <c r="E482" s="282"/>
      <c r="F482" s="282"/>
      <c r="G482" s="282"/>
      <c r="H482" s="282"/>
      <c r="I482" s="282"/>
    </row>
    <row r="483" spans="1:9" s="283" customFormat="1" hidden="1" x14ac:dyDescent="0.25">
      <c r="A483" s="145" t="str">
        <f>A127</f>
        <v/>
      </c>
      <c r="B483" s="179" t="str">
        <f t="shared" ref="B483:B505" si="32">B127</f>
        <v/>
      </c>
      <c r="C483" s="362">
        <f>IF('Zał. nr 2 kalkulacja - 2026 r.'!N113&lt;0,('Zał. nr 2 kalkulacja - 2026 r.'!N113)*(-1),0)</f>
        <v>0</v>
      </c>
      <c r="D483" s="362"/>
      <c r="E483" s="282"/>
      <c r="F483" s="282"/>
      <c r="G483" s="282"/>
      <c r="H483" s="282"/>
      <c r="I483" s="282"/>
    </row>
    <row r="484" spans="1:9" s="283" customFormat="1" hidden="1" x14ac:dyDescent="0.25">
      <c r="A484" s="145" t="str">
        <f>A128</f>
        <v/>
      </c>
      <c r="B484" s="179" t="str">
        <f t="shared" si="32"/>
        <v/>
      </c>
      <c r="C484" s="362">
        <f>IF('Zał. nr 2 kalkulacja - 2026 r.'!N114&lt;0,('Zał. nr 2 kalkulacja - 2026 r.'!N114)*(-1),0)</f>
        <v>0</v>
      </c>
      <c r="D484" s="362"/>
      <c r="E484" s="282"/>
      <c r="F484" s="282"/>
      <c r="G484" s="282"/>
      <c r="H484" s="282"/>
      <c r="I484" s="282"/>
    </row>
    <row r="485" spans="1:9" s="283" customFormat="1" hidden="1" x14ac:dyDescent="0.25">
      <c r="A485" s="145" t="str">
        <f>A129</f>
        <v/>
      </c>
      <c r="B485" s="179" t="str">
        <f t="shared" si="32"/>
        <v/>
      </c>
      <c r="C485" s="362">
        <f>IF('Zał. nr 2 kalkulacja - 2026 r.'!N115&lt;0,('Zał. nr 2 kalkulacja - 2026 r.'!N115)*(-1),0)</f>
        <v>0</v>
      </c>
      <c r="D485" s="362"/>
      <c r="E485" s="282"/>
      <c r="F485" s="282"/>
      <c r="G485" s="282"/>
      <c r="H485" s="282"/>
      <c r="I485" s="282"/>
    </row>
    <row r="486" spans="1:9" s="283" customFormat="1" hidden="1" x14ac:dyDescent="0.25">
      <c r="A486" s="145" t="str">
        <f t="shared" ref="A486:A495" si="33">A130</f>
        <v/>
      </c>
      <c r="B486" s="179" t="str">
        <f t="shared" si="32"/>
        <v/>
      </c>
      <c r="C486" s="362">
        <f>IF('Zał. nr 2 kalkulacja - 2026 r.'!N126&lt;0,('Zał. nr 2 kalkulacja - 2026 r.'!N126)*(-1),0)</f>
        <v>0</v>
      </c>
      <c r="D486" s="362"/>
      <c r="E486" s="282"/>
      <c r="F486" s="282"/>
      <c r="G486" s="282"/>
      <c r="H486" s="282"/>
      <c r="I486" s="282"/>
    </row>
    <row r="487" spans="1:9" s="283" customFormat="1" hidden="1" x14ac:dyDescent="0.25">
      <c r="A487" s="145" t="str">
        <f t="shared" si="33"/>
        <v/>
      </c>
      <c r="B487" s="179" t="str">
        <f t="shared" si="32"/>
        <v/>
      </c>
      <c r="C487" s="362">
        <f>IF('Zał. nr 2 kalkulacja - 2026 r.'!N127&lt;0,('Zał. nr 2 kalkulacja - 2026 r.'!N127)*(-1),0)</f>
        <v>0</v>
      </c>
      <c r="D487" s="362"/>
      <c r="E487" s="282"/>
      <c r="F487" s="282"/>
      <c r="G487" s="282"/>
      <c r="H487" s="282"/>
      <c r="I487" s="282"/>
    </row>
    <row r="488" spans="1:9" s="283" customFormat="1" hidden="1" x14ac:dyDescent="0.25">
      <c r="A488" s="145" t="str">
        <f t="shared" si="33"/>
        <v/>
      </c>
      <c r="B488" s="179" t="str">
        <f t="shared" si="32"/>
        <v/>
      </c>
      <c r="C488" s="362">
        <f>IF('Zał. nr 2 kalkulacja - 2026 r.'!N128&lt;0,('Zał. nr 2 kalkulacja - 2026 r.'!N128)*(-1),0)</f>
        <v>0</v>
      </c>
      <c r="D488" s="362"/>
      <c r="E488" s="282"/>
      <c r="F488" s="282"/>
      <c r="G488" s="282"/>
      <c r="H488" s="282"/>
      <c r="I488" s="282"/>
    </row>
    <row r="489" spans="1:9" s="283" customFormat="1" hidden="1" x14ac:dyDescent="0.25">
      <c r="A489" s="145" t="str">
        <f t="shared" si="33"/>
        <v/>
      </c>
      <c r="B489" s="179" t="str">
        <f t="shared" si="32"/>
        <v/>
      </c>
      <c r="C489" s="362">
        <f>IF('Zał. nr 2 kalkulacja - 2026 r.'!N129&lt;0,('Zał. nr 2 kalkulacja - 2026 r.'!N129)*(-1),0)</f>
        <v>0</v>
      </c>
      <c r="D489" s="362"/>
      <c r="E489" s="282"/>
      <c r="F489" s="282"/>
      <c r="G489" s="282"/>
      <c r="H489" s="282"/>
      <c r="I489" s="282"/>
    </row>
    <row r="490" spans="1:9" s="283" customFormat="1" hidden="1" x14ac:dyDescent="0.25">
      <c r="A490" s="145" t="str">
        <f t="shared" si="33"/>
        <v/>
      </c>
      <c r="B490" s="179" t="str">
        <f t="shared" si="32"/>
        <v/>
      </c>
      <c r="C490" s="362">
        <f>IF('Zał. nr 2 kalkulacja - 2026 r.'!N130&lt;0,('Zał. nr 2 kalkulacja - 2026 r.'!N130)*(-1),0)</f>
        <v>0</v>
      </c>
      <c r="D490" s="362"/>
      <c r="E490" s="282"/>
      <c r="F490" s="282"/>
      <c r="G490" s="282"/>
      <c r="H490" s="282"/>
      <c r="I490" s="282"/>
    </row>
    <row r="491" spans="1:9" s="283" customFormat="1" hidden="1" x14ac:dyDescent="0.25">
      <c r="A491" s="145" t="str">
        <f t="shared" si="33"/>
        <v/>
      </c>
      <c r="B491" s="179" t="str">
        <f t="shared" si="32"/>
        <v/>
      </c>
      <c r="C491" s="362">
        <f>IF('Zał. nr 2 kalkulacja - 2026 r.'!N131&lt;0,('Zał. nr 2 kalkulacja - 2026 r.'!N131)*(-1),0)</f>
        <v>0</v>
      </c>
      <c r="D491" s="362"/>
      <c r="E491" s="282"/>
      <c r="F491" s="282"/>
      <c r="G491" s="282"/>
      <c r="H491" s="282"/>
      <c r="I491" s="282"/>
    </row>
    <row r="492" spans="1:9" s="283" customFormat="1" hidden="1" x14ac:dyDescent="0.25">
      <c r="A492" s="145" t="str">
        <f t="shared" si="33"/>
        <v/>
      </c>
      <c r="B492" s="179" t="str">
        <f t="shared" si="32"/>
        <v/>
      </c>
      <c r="C492" s="362">
        <f>IF('Zał. nr 2 kalkulacja - 2026 r.'!N132&lt;0,('Zał. nr 2 kalkulacja - 2026 r.'!N132)*(-1),0)</f>
        <v>0</v>
      </c>
      <c r="D492" s="362"/>
      <c r="E492" s="282"/>
      <c r="F492" s="282"/>
      <c r="G492" s="282"/>
      <c r="H492" s="282"/>
      <c r="I492" s="282"/>
    </row>
    <row r="493" spans="1:9" s="283" customFormat="1" hidden="1" x14ac:dyDescent="0.25">
      <c r="A493" s="145" t="str">
        <f t="shared" si="33"/>
        <v/>
      </c>
      <c r="B493" s="179" t="str">
        <f t="shared" si="32"/>
        <v/>
      </c>
      <c r="C493" s="362">
        <f>IF('Zał. nr 2 kalkulacja - 2026 r.'!N133&lt;0,('Zał. nr 2 kalkulacja - 2026 r.'!N133)*(-1),0)</f>
        <v>0</v>
      </c>
      <c r="D493" s="362"/>
      <c r="E493" s="282"/>
      <c r="F493" s="282"/>
      <c r="G493" s="282"/>
      <c r="H493" s="282"/>
      <c r="I493" s="282"/>
    </row>
    <row r="494" spans="1:9" s="283" customFormat="1" hidden="1" x14ac:dyDescent="0.25">
      <c r="A494" s="145" t="str">
        <f t="shared" si="33"/>
        <v/>
      </c>
      <c r="B494" s="179" t="str">
        <f t="shared" si="32"/>
        <v/>
      </c>
      <c r="C494" s="362">
        <f>IF('Zał. nr 2 kalkulacja - 2026 r.'!N134&lt;0,('Zał. nr 2 kalkulacja - 2026 r.'!N134)*(-1),0)</f>
        <v>0</v>
      </c>
      <c r="D494" s="362"/>
      <c r="E494" s="282"/>
      <c r="F494" s="282"/>
      <c r="G494" s="282"/>
      <c r="H494" s="282"/>
      <c r="I494" s="282"/>
    </row>
    <row r="495" spans="1:9" s="283" customFormat="1" hidden="1" x14ac:dyDescent="0.25">
      <c r="A495" s="145" t="str">
        <f t="shared" si="33"/>
        <v/>
      </c>
      <c r="B495" s="179" t="str">
        <f t="shared" si="32"/>
        <v/>
      </c>
      <c r="C495" s="362">
        <f>IF('Zał. nr 2 kalkulacja - 2026 r.'!N135&lt;0,('Zał. nr 2 kalkulacja - 2026 r.'!N135)*(-1),0)</f>
        <v>0</v>
      </c>
      <c r="D495" s="362"/>
      <c r="E495" s="282"/>
      <c r="F495" s="282"/>
      <c r="G495" s="282"/>
      <c r="H495" s="282"/>
      <c r="I495" s="282"/>
    </row>
    <row r="496" spans="1:9" s="283" customFormat="1" hidden="1" x14ac:dyDescent="0.25">
      <c r="A496" s="145" t="str">
        <f t="shared" ref="A496:A504" si="34">A140</f>
        <v/>
      </c>
      <c r="B496" s="179" t="str">
        <f t="shared" si="32"/>
        <v/>
      </c>
      <c r="C496" s="362">
        <f>IF('Zał. nr 2 kalkulacja - 2026 r.'!N136&lt;0,('Zał. nr 2 kalkulacja - 2026 r.'!N136)*(-1),0)</f>
        <v>0</v>
      </c>
      <c r="D496" s="362"/>
      <c r="E496" s="282"/>
      <c r="F496" s="282"/>
      <c r="G496" s="282"/>
      <c r="H496" s="282"/>
      <c r="I496" s="282"/>
    </row>
    <row r="497" spans="1:9" s="283" customFormat="1" hidden="1" x14ac:dyDescent="0.25">
      <c r="A497" s="145" t="str">
        <f t="shared" si="34"/>
        <v/>
      </c>
      <c r="B497" s="179" t="str">
        <f t="shared" si="32"/>
        <v/>
      </c>
      <c r="C497" s="362">
        <f>IF('Zał. nr 2 kalkulacja - 2026 r.'!N137&lt;0,('Zał. nr 2 kalkulacja - 2026 r.'!N137)*(-1),0)</f>
        <v>0</v>
      </c>
      <c r="D497" s="362"/>
      <c r="E497" s="282"/>
      <c r="F497" s="282"/>
      <c r="G497" s="282"/>
      <c r="H497" s="282"/>
      <c r="I497" s="282"/>
    </row>
    <row r="498" spans="1:9" s="283" customFormat="1" hidden="1" x14ac:dyDescent="0.25">
      <c r="A498" s="145" t="str">
        <f t="shared" si="34"/>
        <v/>
      </c>
      <c r="B498" s="179" t="str">
        <f t="shared" si="32"/>
        <v/>
      </c>
      <c r="C498" s="362">
        <f>IF('Zał. nr 2 kalkulacja - 2026 r.'!N138&lt;0,('Zał. nr 2 kalkulacja - 2026 r.'!N138)*(-1),0)</f>
        <v>0</v>
      </c>
      <c r="D498" s="362"/>
      <c r="E498" s="282"/>
      <c r="F498" s="282"/>
      <c r="G498" s="282"/>
      <c r="H498" s="282"/>
      <c r="I498" s="282"/>
    </row>
    <row r="499" spans="1:9" s="283" customFormat="1" hidden="1" x14ac:dyDescent="0.25">
      <c r="A499" s="145" t="str">
        <f t="shared" si="34"/>
        <v/>
      </c>
      <c r="B499" s="179" t="str">
        <f t="shared" si="32"/>
        <v/>
      </c>
      <c r="C499" s="362">
        <f>IF('Zał. nr 2 kalkulacja - 2026 r.'!N139&lt;0,('Zał. nr 2 kalkulacja - 2026 r.'!N139)*(-1),0)</f>
        <v>0</v>
      </c>
      <c r="D499" s="362"/>
      <c r="E499" s="282"/>
      <c r="F499" s="282"/>
      <c r="G499" s="282"/>
      <c r="H499" s="282"/>
      <c r="I499" s="282"/>
    </row>
    <row r="500" spans="1:9" s="283" customFormat="1" hidden="1" x14ac:dyDescent="0.25">
      <c r="A500" s="145" t="str">
        <f t="shared" si="34"/>
        <v/>
      </c>
      <c r="B500" s="179" t="str">
        <f t="shared" si="32"/>
        <v/>
      </c>
      <c r="C500" s="362">
        <f>IF('Zał. nr 2 kalkulacja - 2026 r.'!N140&lt;0,('Zał. nr 2 kalkulacja - 2026 r.'!N140)*(-1),0)</f>
        <v>0</v>
      </c>
      <c r="D500" s="362"/>
      <c r="E500" s="282"/>
      <c r="F500" s="282"/>
      <c r="G500" s="282"/>
      <c r="H500" s="282"/>
      <c r="I500" s="282"/>
    </row>
    <row r="501" spans="1:9" s="283" customFormat="1" hidden="1" x14ac:dyDescent="0.25">
      <c r="A501" s="145" t="str">
        <f t="shared" si="34"/>
        <v/>
      </c>
      <c r="B501" s="179" t="str">
        <f t="shared" si="32"/>
        <v/>
      </c>
      <c r="C501" s="362">
        <f>IF('Zał. nr 2 kalkulacja - 2026 r.'!N141&lt;0,('Zał. nr 2 kalkulacja - 2026 r.'!N141)*(-1),0)</f>
        <v>0</v>
      </c>
      <c r="D501" s="362"/>
      <c r="E501" s="282"/>
      <c r="F501" s="282"/>
      <c r="G501" s="282"/>
      <c r="H501" s="282"/>
      <c r="I501" s="282"/>
    </row>
    <row r="502" spans="1:9" s="283" customFormat="1" hidden="1" x14ac:dyDescent="0.25">
      <c r="A502" s="145" t="str">
        <f t="shared" si="34"/>
        <v/>
      </c>
      <c r="B502" s="179" t="str">
        <f t="shared" si="32"/>
        <v/>
      </c>
      <c r="C502" s="362">
        <f>IF('Zał. nr 2 kalkulacja - 2026 r.'!N142&lt;0,('Zał. nr 2 kalkulacja - 2026 r.'!N142)*(-1),0)</f>
        <v>0</v>
      </c>
      <c r="D502" s="362"/>
      <c r="E502" s="282"/>
      <c r="F502" s="282"/>
      <c r="G502" s="282"/>
      <c r="H502" s="282"/>
      <c r="I502" s="282"/>
    </row>
    <row r="503" spans="1:9" s="283" customFormat="1" hidden="1" x14ac:dyDescent="0.25">
      <c r="A503" s="145" t="str">
        <f t="shared" si="34"/>
        <v/>
      </c>
      <c r="B503" s="179" t="str">
        <f t="shared" si="32"/>
        <v/>
      </c>
      <c r="C503" s="362">
        <f>IF('Zał. nr 2 kalkulacja - 2026 r.'!N143&lt;0,('Zał. nr 2 kalkulacja - 2026 r.'!N143)*(-1),0)</f>
        <v>0</v>
      </c>
      <c r="D503" s="362"/>
      <c r="E503" s="282"/>
      <c r="F503" s="282"/>
      <c r="G503" s="282"/>
      <c r="H503" s="282"/>
      <c r="I503" s="282"/>
    </row>
    <row r="504" spans="1:9" s="283" customFormat="1" hidden="1" x14ac:dyDescent="0.25">
      <c r="A504" s="145" t="str">
        <f t="shared" si="34"/>
        <v/>
      </c>
      <c r="B504" s="179" t="str">
        <f t="shared" si="32"/>
        <v/>
      </c>
      <c r="C504" s="362">
        <f>IF('Zał. nr 2 kalkulacja - 2026 r.'!N144&lt;0,('Zał. nr 2 kalkulacja - 2026 r.'!N144)*(-1),0)</f>
        <v>0</v>
      </c>
      <c r="D504" s="362"/>
      <c r="E504" s="282"/>
      <c r="F504" s="282"/>
      <c r="G504" s="282"/>
      <c r="H504" s="282"/>
      <c r="I504" s="282"/>
    </row>
    <row r="505" spans="1:9" s="283" customFormat="1" hidden="1" x14ac:dyDescent="0.25">
      <c r="A505" s="145" t="str">
        <f>A390</f>
        <v/>
      </c>
      <c r="B505" s="179" t="str">
        <f t="shared" si="32"/>
        <v/>
      </c>
      <c r="C505" s="362">
        <f>IF('Zał. nr 2 kalkulacja - 2026 r.'!N145&lt;0,('Zał. nr 2 kalkulacja - 2026 r.'!N145)*(-1),0)</f>
        <v>0</v>
      </c>
      <c r="D505" s="362"/>
      <c r="E505" s="282"/>
      <c r="F505" s="282"/>
      <c r="G505" s="282"/>
      <c r="H505" s="282"/>
      <c r="I505" s="282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5"/>
      <c r="B508" s="5"/>
      <c r="C508" s="5"/>
      <c r="D508" s="5"/>
      <c r="E508" s="5"/>
      <c r="F508" s="5"/>
      <c r="G508" s="5"/>
      <c r="H508" s="5"/>
      <c r="I508" s="5"/>
    </row>
    <row r="509" spans="1:9" x14ac:dyDescent="0.25">
      <c r="A509" s="363" t="s">
        <v>580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x14ac:dyDescent="0.25">
      <c r="A510" s="191" t="s">
        <v>39</v>
      </c>
      <c r="B510" s="191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s="283" customFormat="1" hidden="1" x14ac:dyDescent="0.25">
      <c r="A511" s="145" t="str">
        <f t="shared" ref="A511:B530" si="35">A40</f>
        <v/>
      </c>
      <c r="B511" s="179" t="str">
        <f t="shared" si="35"/>
        <v/>
      </c>
      <c r="C511" s="362">
        <f>IFERROR('Weryfikacja 2026 r.'!I117,0)</f>
        <v>0</v>
      </c>
      <c r="D511" s="362"/>
      <c r="E511" s="282"/>
      <c r="F511" s="282"/>
      <c r="G511" s="282"/>
      <c r="H511" s="282"/>
      <c r="I511" s="282"/>
    </row>
    <row r="512" spans="1:9" s="283" customFormat="1" hidden="1" x14ac:dyDescent="0.25">
      <c r="A512" s="145" t="str">
        <f t="shared" si="35"/>
        <v/>
      </c>
      <c r="B512" s="179" t="str">
        <f t="shared" si="35"/>
        <v/>
      </c>
      <c r="C512" s="362">
        <f>IFERROR('Weryfikacja 2026 r.'!I118,0)</f>
        <v>0</v>
      </c>
      <c r="D512" s="362"/>
      <c r="E512" s="282"/>
      <c r="F512" s="282"/>
      <c r="G512" s="282"/>
      <c r="H512" s="282"/>
      <c r="I512" s="282"/>
    </row>
    <row r="513" spans="1:9" s="283" customFormat="1" hidden="1" x14ac:dyDescent="0.25">
      <c r="A513" s="145" t="str">
        <f t="shared" si="35"/>
        <v/>
      </c>
      <c r="B513" s="179" t="str">
        <f t="shared" si="35"/>
        <v/>
      </c>
      <c r="C513" s="362">
        <f>IFERROR('Weryfikacja 2026 r.'!I119,0)</f>
        <v>0</v>
      </c>
      <c r="D513" s="362"/>
      <c r="E513" s="282"/>
      <c r="F513" s="282"/>
      <c r="G513" s="282"/>
      <c r="H513" s="282"/>
      <c r="I513" s="282"/>
    </row>
    <row r="514" spans="1:9" s="283" customFormat="1" hidden="1" x14ac:dyDescent="0.25">
      <c r="A514" s="145" t="str">
        <f t="shared" si="35"/>
        <v/>
      </c>
      <c r="B514" s="179" t="str">
        <f t="shared" si="35"/>
        <v/>
      </c>
      <c r="C514" s="362">
        <f>IFERROR('Weryfikacja 2026 r.'!I120,0)</f>
        <v>0</v>
      </c>
      <c r="D514" s="362"/>
      <c r="E514" s="282"/>
      <c r="F514" s="282"/>
      <c r="G514" s="282"/>
      <c r="H514" s="282"/>
      <c r="I514" s="282"/>
    </row>
    <row r="515" spans="1:9" s="283" customFormat="1" hidden="1" x14ac:dyDescent="0.25">
      <c r="A515" s="145" t="str">
        <f t="shared" si="35"/>
        <v/>
      </c>
      <c r="B515" s="179" t="str">
        <f t="shared" si="35"/>
        <v/>
      </c>
      <c r="C515" s="362">
        <f>IFERROR('Weryfikacja 2026 r.'!I121,0)</f>
        <v>0</v>
      </c>
      <c r="D515" s="362"/>
      <c r="E515" s="282"/>
      <c r="F515" s="282"/>
      <c r="G515" s="282"/>
      <c r="H515" s="282"/>
      <c r="I515" s="282"/>
    </row>
    <row r="516" spans="1:9" s="283" customFormat="1" hidden="1" x14ac:dyDescent="0.25">
      <c r="A516" s="145" t="str">
        <f t="shared" si="35"/>
        <v/>
      </c>
      <c r="B516" s="179" t="str">
        <f t="shared" si="35"/>
        <v/>
      </c>
      <c r="C516" s="362">
        <f>IFERROR('Weryfikacja 2026 r.'!I122,0)</f>
        <v>0</v>
      </c>
      <c r="D516" s="362"/>
      <c r="E516" s="282"/>
      <c r="F516" s="282"/>
      <c r="G516" s="282"/>
      <c r="H516" s="282"/>
      <c r="I516" s="282"/>
    </row>
    <row r="517" spans="1:9" s="283" customFormat="1" hidden="1" x14ac:dyDescent="0.25">
      <c r="A517" s="145" t="str">
        <f t="shared" si="35"/>
        <v/>
      </c>
      <c r="B517" s="179" t="str">
        <f t="shared" si="35"/>
        <v/>
      </c>
      <c r="C517" s="362">
        <f>IFERROR('Weryfikacja 2026 r.'!I123,0)</f>
        <v>0</v>
      </c>
      <c r="D517" s="362"/>
      <c r="E517" s="282"/>
      <c r="F517" s="282"/>
      <c r="G517" s="282"/>
      <c r="H517" s="282"/>
      <c r="I517" s="282"/>
    </row>
    <row r="518" spans="1:9" s="283" customFormat="1" hidden="1" x14ac:dyDescent="0.25">
      <c r="A518" s="145" t="str">
        <f t="shared" si="35"/>
        <v/>
      </c>
      <c r="B518" s="179" t="str">
        <f t="shared" si="35"/>
        <v/>
      </c>
      <c r="C518" s="362">
        <f>IFERROR('Weryfikacja 2026 r.'!I124,0)</f>
        <v>0</v>
      </c>
      <c r="D518" s="362"/>
      <c r="E518" s="282"/>
      <c r="F518" s="282"/>
      <c r="G518" s="282"/>
      <c r="H518" s="282"/>
      <c r="I518" s="282"/>
    </row>
    <row r="519" spans="1:9" s="283" customFormat="1" hidden="1" x14ac:dyDescent="0.25">
      <c r="A519" s="145" t="str">
        <f t="shared" si="35"/>
        <v/>
      </c>
      <c r="B519" s="179" t="str">
        <f t="shared" si="35"/>
        <v/>
      </c>
      <c r="C519" s="362">
        <f>IFERROR('Weryfikacja 2026 r.'!I125,0)</f>
        <v>0</v>
      </c>
      <c r="D519" s="362"/>
      <c r="E519" s="282"/>
      <c r="F519" s="282"/>
      <c r="G519" s="282"/>
      <c r="H519" s="282"/>
      <c r="I519" s="282"/>
    </row>
    <row r="520" spans="1:9" s="283" customFormat="1" hidden="1" x14ac:dyDescent="0.25">
      <c r="A520" s="145" t="str">
        <f t="shared" si="35"/>
        <v/>
      </c>
      <c r="B520" s="179" t="str">
        <f t="shared" si="35"/>
        <v/>
      </c>
      <c r="C520" s="362">
        <f>IFERROR('Weryfikacja 2026 r.'!I126,0)</f>
        <v>0</v>
      </c>
      <c r="D520" s="362"/>
      <c r="E520" s="282"/>
      <c r="F520" s="282"/>
      <c r="G520" s="282"/>
      <c r="H520" s="282"/>
      <c r="I520" s="282"/>
    </row>
    <row r="521" spans="1:9" s="283" customFormat="1" hidden="1" x14ac:dyDescent="0.25">
      <c r="A521" s="145" t="str">
        <f t="shared" si="35"/>
        <v/>
      </c>
      <c r="B521" s="179" t="str">
        <f t="shared" si="35"/>
        <v/>
      </c>
      <c r="C521" s="362">
        <f>IFERROR('Weryfikacja 2026 r.'!I127,0)</f>
        <v>0</v>
      </c>
      <c r="D521" s="362"/>
      <c r="E521" s="282"/>
      <c r="F521" s="282"/>
      <c r="G521" s="282"/>
      <c r="H521" s="282"/>
      <c r="I521" s="282"/>
    </row>
    <row r="522" spans="1:9" s="283" customFormat="1" hidden="1" x14ac:dyDescent="0.25">
      <c r="A522" s="145" t="str">
        <f t="shared" si="35"/>
        <v/>
      </c>
      <c r="B522" s="179" t="str">
        <f t="shared" si="35"/>
        <v/>
      </c>
      <c r="C522" s="362">
        <f>IFERROR('Weryfikacja 2026 r.'!I128,0)</f>
        <v>0</v>
      </c>
      <c r="D522" s="362"/>
      <c r="E522" s="282"/>
      <c r="F522" s="282"/>
      <c r="G522" s="282"/>
      <c r="H522" s="282"/>
      <c r="I522" s="282"/>
    </row>
    <row r="523" spans="1:9" s="283" customFormat="1" hidden="1" x14ac:dyDescent="0.25">
      <c r="A523" s="145" t="str">
        <f t="shared" si="35"/>
        <v/>
      </c>
      <c r="B523" s="179" t="str">
        <f t="shared" si="35"/>
        <v/>
      </c>
      <c r="C523" s="362">
        <f>IFERROR('Weryfikacja 2026 r.'!I129,0)</f>
        <v>0</v>
      </c>
      <c r="D523" s="362"/>
      <c r="E523" s="282"/>
      <c r="F523" s="282"/>
      <c r="G523" s="282"/>
      <c r="H523" s="282"/>
      <c r="I523" s="282"/>
    </row>
    <row r="524" spans="1:9" s="283" customFormat="1" hidden="1" x14ac:dyDescent="0.25">
      <c r="A524" s="145" t="str">
        <f t="shared" si="35"/>
        <v/>
      </c>
      <c r="B524" s="179" t="str">
        <f t="shared" si="35"/>
        <v/>
      </c>
      <c r="C524" s="362">
        <f>IFERROR('Weryfikacja 2026 r.'!I130,0)</f>
        <v>0</v>
      </c>
      <c r="D524" s="362"/>
      <c r="E524" s="282"/>
      <c r="F524" s="282"/>
      <c r="G524" s="282"/>
      <c r="H524" s="282"/>
      <c r="I524" s="282"/>
    </row>
    <row r="525" spans="1:9" s="283" customFormat="1" hidden="1" x14ac:dyDescent="0.25">
      <c r="A525" s="145" t="str">
        <f t="shared" si="35"/>
        <v/>
      </c>
      <c r="B525" s="179" t="str">
        <f t="shared" si="35"/>
        <v/>
      </c>
      <c r="C525" s="362">
        <f>IFERROR('Weryfikacja 2026 r.'!I131,0)</f>
        <v>0</v>
      </c>
      <c r="D525" s="362"/>
      <c r="E525" s="282"/>
      <c r="F525" s="282"/>
      <c r="G525" s="282"/>
      <c r="H525" s="282"/>
      <c r="I525" s="282"/>
    </row>
    <row r="526" spans="1:9" s="283" customFormat="1" hidden="1" x14ac:dyDescent="0.25">
      <c r="A526" s="145" t="str">
        <f t="shared" si="35"/>
        <v/>
      </c>
      <c r="B526" s="179" t="str">
        <f t="shared" si="35"/>
        <v/>
      </c>
      <c r="C526" s="362">
        <f>IFERROR('Weryfikacja 2026 r.'!I132,0)</f>
        <v>0</v>
      </c>
      <c r="D526" s="362"/>
      <c r="E526" s="282"/>
      <c r="F526" s="282"/>
      <c r="G526" s="282"/>
      <c r="H526" s="282"/>
      <c r="I526" s="282"/>
    </row>
    <row r="527" spans="1:9" s="283" customFormat="1" hidden="1" x14ac:dyDescent="0.25">
      <c r="A527" s="145" t="str">
        <f t="shared" si="35"/>
        <v/>
      </c>
      <c r="B527" s="179" t="str">
        <f t="shared" si="35"/>
        <v/>
      </c>
      <c r="C527" s="362">
        <f>IFERROR('Weryfikacja 2026 r.'!I133,0)</f>
        <v>0</v>
      </c>
      <c r="D527" s="362"/>
      <c r="E527" s="282"/>
      <c r="F527" s="282"/>
      <c r="G527" s="282"/>
      <c r="H527" s="282"/>
      <c r="I527" s="282"/>
    </row>
    <row r="528" spans="1:9" s="283" customFormat="1" hidden="1" x14ac:dyDescent="0.25">
      <c r="A528" s="145" t="str">
        <f t="shared" si="35"/>
        <v/>
      </c>
      <c r="B528" s="179" t="str">
        <f t="shared" si="35"/>
        <v/>
      </c>
      <c r="C528" s="362">
        <f>IFERROR('Weryfikacja 2026 r.'!I134,0)</f>
        <v>0</v>
      </c>
      <c r="D528" s="362"/>
      <c r="E528" s="282"/>
      <c r="F528" s="282"/>
      <c r="G528" s="282"/>
      <c r="H528" s="282"/>
      <c r="I528" s="282"/>
    </row>
    <row r="529" spans="1:9" s="283" customFormat="1" hidden="1" x14ac:dyDescent="0.25">
      <c r="A529" s="145" t="str">
        <f t="shared" si="35"/>
        <v/>
      </c>
      <c r="B529" s="179" t="str">
        <f t="shared" si="35"/>
        <v/>
      </c>
      <c r="C529" s="362">
        <f>IFERROR('Weryfikacja 2026 r.'!I135,0)</f>
        <v>0</v>
      </c>
      <c r="D529" s="362"/>
      <c r="E529" s="282"/>
      <c r="F529" s="282"/>
      <c r="G529" s="282"/>
      <c r="H529" s="282"/>
      <c r="I529" s="282"/>
    </row>
    <row r="530" spans="1:9" s="283" customFormat="1" hidden="1" x14ac:dyDescent="0.25">
      <c r="A530" s="145" t="str">
        <f t="shared" si="35"/>
        <v/>
      </c>
      <c r="B530" s="179" t="str">
        <f t="shared" si="35"/>
        <v/>
      </c>
      <c r="C530" s="362">
        <f>IFERROR('Weryfikacja 2026 r.'!I136,0)</f>
        <v>0</v>
      </c>
      <c r="D530" s="362"/>
      <c r="E530" s="282"/>
      <c r="F530" s="282"/>
      <c r="G530" s="282"/>
      <c r="H530" s="282"/>
      <c r="I530" s="282"/>
    </row>
    <row r="531" spans="1:9" s="283" customFormat="1" hidden="1" x14ac:dyDescent="0.25">
      <c r="A531" s="145" t="str">
        <f t="shared" ref="A531:B550" si="36">A60</f>
        <v/>
      </c>
      <c r="B531" s="179" t="str">
        <f t="shared" si="36"/>
        <v/>
      </c>
      <c r="C531" s="362">
        <f>IFERROR('Weryfikacja 2026 r.'!I137,0)</f>
        <v>0</v>
      </c>
      <c r="D531" s="362"/>
      <c r="E531" s="282"/>
      <c r="F531" s="282"/>
      <c r="G531" s="282"/>
      <c r="H531" s="282"/>
      <c r="I531" s="282"/>
    </row>
    <row r="532" spans="1:9" s="283" customFormat="1" hidden="1" x14ac:dyDescent="0.25">
      <c r="A532" s="145" t="str">
        <f t="shared" si="36"/>
        <v/>
      </c>
      <c r="B532" s="179" t="str">
        <f t="shared" si="36"/>
        <v/>
      </c>
      <c r="C532" s="362">
        <f>IFERROR('Weryfikacja 2026 r.'!I138,0)</f>
        <v>0</v>
      </c>
      <c r="D532" s="362"/>
      <c r="E532" s="282"/>
      <c r="F532" s="282"/>
      <c r="G532" s="282"/>
      <c r="H532" s="282"/>
      <c r="I532" s="282"/>
    </row>
    <row r="533" spans="1:9" s="283" customFormat="1" hidden="1" x14ac:dyDescent="0.25">
      <c r="A533" s="145" t="str">
        <f t="shared" si="36"/>
        <v/>
      </c>
      <c r="B533" s="179" t="str">
        <f t="shared" si="36"/>
        <v/>
      </c>
      <c r="C533" s="362">
        <f>IFERROR('Weryfikacja 2026 r.'!I139,0)</f>
        <v>0</v>
      </c>
      <c r="D533" s="362"/>
      <c r="E533" s="282"/>
      <c r="F533" s="282"/>
      <c r="G533" s="282"/>
      <c r="H533" s="282"/>
      <c r="I533" s="282"/>
    </row>
    <row r="534" spans="1:9" s="283" customFormat="1" hidden="1" x14ac:dyDescent="0.25">
      <c r="A534" s="145" t="str">
        <f t="shared" si="36"/>
        <v/>
      </c>
      <c r="B534" s="179" t="str">
        <f t="shared" si="36"/>
        <v/>
      </c>
      <c r="C534" s="362">
        <f>IFERROR('Weryfikacja 2026 r.'!I140,0)</f>
        <v>0</v>
      </c>
      <c r="D534" s="362"/>
      <c r="E534" s="282"/>
      <c r="F534" s="282"/>
      <c r="G534" s="282"/>
      <c r="H534" s="282"/>
      <c r="I534" s="282"/>
    </row>
    <row r="535" spans="1:9" s="283" customFormat="1" hidden="1" x14ac:dyDescent="0.25">
      <c r="A535" s="145" t="str">
        <f t="shared" si="36"/>
        <v/>
      </c>
      <c r="B535" s="179" t="str">
        <f t="shared" si="36"/>
        <v/>
      </c>
      <c r="C535" s="362">
        <f>IFERROR('Weryfikacja 2026 r.'!I141,0)</f>
        <v>0</v>
      </c>
      <c r="D535" s="362"/>
      <c r="E535" s="282"/>
      <c r="F535" s="282"/>
      <c r="G535" s="282"/>
      <c r="H535" s="282"/>
      <c r="I535" s="282"/>
    </row>
    <row r="536" spans="1:9" s="283" customFormat="1" hidden="1" x14ac:dyDescent="0.25">
      <c r="A536" s="145" t="str">
        <f t="shared" si="36"/>
        <v/>
      </c>
      <c r="B536" s="179" t="str">
        <f t="shared" si="36"/>
        <v/>
      </c>
      <c r="C536" s="362">
        <f>IFERROR('Weryfikacja 2026 r.'!I142,0)</f>
        <v>0</v>
      </c>
      <c r="D536" s="362"/>
      <c r="E536" s="282"/>
      <c r="F536" s="282"/>
      <c r="G536" s="282"/>
      <c r="H536" s="282"/>
      <c r="I536" s="282"/>
    </row>
    <row r="537" spans="1:9" s="283" customFormat="1" hidden="1" x14ac:dyDescent="0.25">
      <c r="A537" s="145" t="str">
        <f t="shared" si="36"/>
        <v/>
      </c>
      <c r="B537" s="179" t="str">
        <f t="shared" si="36"/>
        <v/>
      </c>
      <c r="C537" s="362">
        <f>IFERROR('Weryfikacja 2026 r.'!I143,0)</f>
        <v>0</v>
      </c>
      <c r="D537" s="362"/>
      <c r="E537" s="282"/>
      <c r="F537" s="282"/>
      <c r="G537" s="282"/>
      <c r="H537" s="282"/>
      <c r="I537" s="282"/>
    </row>
    <row r="538" spans="1:9" s="283" customFormat="1" hidden="1" x14ac:dyDescent="0.25">
      <c r="A538" s="145" t="str">
        <f t="shared" si="36"/>
        <v/>
      </c>
      <c r="B538" s="179" t="str">
        <f t="shared" si="36"/>
        <v/>
      </c>
      <c r="C538" s="362">
        <f>IFERROR('Weryfikacja 2026 r.'!I144,0)</f>
        <v>0</v>
      </c>
      <c r="D538" s="362"/>
      <c r="E538" s="282"/>
      <c r="F538" s="282"/>
      <c r="G538" s="282"/>
      <c r="H538" s="282"/>
      <c r="I538" s="282"/>
    </row>
    <row r="539" spans="1:9" s="283" customFormat="1" hidden="1" x14ac:dyDescent="0.25">
      <c r="A539" s="145" t="str">
        <f t="shared" si="36"/>
        <v/>
      </c>
      <c r="B539" s="179" t="str">
        <f t="shared" si="36"/>
        <v/>
      </c>
      <c r="C539" s="362">
        <f>IFERROR('Weryfikacja 2026 r.'!I145,0)</f>
        <v>0</v>
      </c>
      <c r="D539" s="362"/>
      <c r="E539" s="282"/>
      <c r="F539" s="282"/>
      <c r="G539" s="282"/>
      <c r="H539" s="282"/>
      <c r="I539" s="282"/>
    </row>
    <row r="540" spans="1:9" s="283" customFormat="1" hidden="1" x14ac:dyDescent="0.25">
      <c r="A540" s="145" t="str">
        <f t="shared" si="36"/>
        <v/>
      </c>
      <c r="B540" s="179" t="str">
        <f t="shared" si="36"/>
        <v/>
      </c>
      <c r="C540" s="362">
        <f>IFERROR('Weryfikacja 2026 r.'!I146,0)</f>
        <v>0</v>
      </c>
      <c r="D540" s="362"/>
      <c r="E540" s="282"/>
      <c r="F540" s="282"/>
      <c r="G540" s="282"/>
      <c r="H540" s="282"/>
      <c r="I540" s="282"/>
    </row>
    <row r="541" spans="1:9" s="283" customFormat="1" hidden="1" x14ac:dyDescent="0.25">
      <c r="A541" s="145" t="str">
        <f t="shared" si="36"/>
        <v/>
      </c>
      <c r="B541" s="179" t="str">
        <f t="shared" si="36"/>
        <v/>
      </c>
      <c r="C541" s="362">
        <f>IFERROR('Weryfikacja 2026 r.'!I147,0)</f>
        <v>0</v>
      </c>
      <c r="D541" s="362"/>
      <c r="E541" s="282"/>
      <c r="F541" s="282"/>
      <c r="G541" s="282"/>
      <c r="H541" s="282"/>
      <c r="I541" s="282"/>
    </row>
    <row r="542" spans="1:9" s="283" customFormat="1" hidden="1" x14ac:dyDescent="0.25">
      <c r="A542" s="145" t="str">
        <f t="shared" si="36"/>
        <v/>
      </c>
      <c r="B542" s="179" t="str">
        <f t="shared" si="36"/>
        <v/>
      </c>
      <c r="C542" s="362">
        <f>IFERROR('Weryfikacja 2026 r.'!I148,0)</f>
        <v>0</v>
      </c>
      <c r="D542" s="362"/>
      <c r="E542" s="282"/>
      <c r="F542" s="282"/>
      <c r="G542" s="282"/>
      <c r="H542" s="282"/>
      <c r="I542" s="282"/>
    </row>
    <row r="543" spans="1:9" s="283" customFormat="1" hidden="1" x14ac:dyDescent="0.25">
      <c r="A543" s="145" t="str">
        <f t="shared" si="36"/>
        <v/>
      </c>
      <c r="B543" s="179" t="str">
        <f t="shared" si="36"/>
        <v/>
      </c>
      <c r="C543" s="362">
        <f>IFERROR('Weryfikacja 2026 r.'!I149,0)</f>
        <v>0</v>
      </c>
      <c r="D543" s="362"/>
      <c r="E543" s="282"/>
      <c r="F543" s="282"/>
      <c r="G543" s="282"/>
      <c r="H543" s="282"/>
      <c r="I543" s="282"/>
    </row>
    <row r="544" spans="1:9" s="283" customFormat="1" hidden="1" x14ac:dyDescent="0.25">
      <c r="A544" s="145" t="str">
        <f t="shared" si="36"/>
        <v/>
      </c>
      <c r="B544" s="179" t="str">
        <f t="shared" si="36"/>
        <v/>
      </c>
      <c r="C544" s="362">
        <f>IFERROR('Weryfikacja 2026 r.'!I150,0)</f>
        <v>0</v>
      </c>
      <c r="D544" s="362"/>
      <c r="E544" s="282"/>
      <c r="F544" s="282"/>
      <c r="G544" s="282"/>
      <c r="H544" s="282"/>
      <c r="I544" s="282"/>
    </row>
    <row r="545" spans="1:9" s="283" customFormat="1" hidden="1" x14ac:dyDescent="0.25">
      <c r="A545" s="145" t="str">
        <f t="shared" si="36"/>
        <v/>
      </c>
      <c r="B545" s="179" t="str">
        <f t="shared" si="36"/>
        <v/>
      </c>
      <c r="C545" s="362">
        <f>IFERROR('Weryfikacja 2026 r.'!I151,0)</f>
        <v>0</v>
      </c>
      <c r="D545" s="362"/>
      <c r="E545" s="282"/>
      <c r="F545" s="282"/>
      <c r="G545" s="282"/>
      <c r="H545" s="282"/>
      <c r="I545" s="282"/>
    </row>
    <row r="546" spans="1:9" s="283" customFormat="1" hidden="1" x14ac:dyDescent="0.25">
      <c r="A546" s="145" t="str">
        <f t="shared" si="36"/>
        <v/>
      </c>
      <c r="B546" s="179" t="str">
        <f t="shared" si="36"/>
        <v/>
      </c>
      <c r="C546" s="362">
        <f>IFERROR('Weryfikacja 2026 r.'!I152,0)</f>
        <v>0</v>
      </c>
      <c r="D546" s="362"/>
      <c r="E546" s="282"/>
      <c r="F546" s="282"/>
      <c r="G546" s="282"/>
      <c r="H546" s="282"/>
      <c r="I546" s="282"/>
    </row>
    <row r="547" spans="1:9" s="283" customFormat="1" hidden="1" x14ac:dyDescent="0.25">
      <c r="A547" s="145" t="str">
        <f t="shared" si="36"/>
        <v/>
      </c>
      <c r="B547" s="179" t="str">
        <f t="shared" si="36"/>
        <v/>
      </c>
      <c r="C547" s="362">
        <f>IFERROR('Weryfikacja 2026 r.'!I153,0)</f>
        <v>0</v>
      </c>
      <c r="D547" s="362"/>
      <c r="E547" s="282"/>
      <c r="F547" s="282"/>
      <c r="G547" s="282"/>
      <c r="H547" s="282"/>
      <c r="I547" s="282"/>
    </row>
    <row r="548" spans="1:9" s="283" customFormat="1" hidden="1" x14ac:dyDescent="0.25">
      <c r="A548" s="145" t="str">
        <f t="shared" si="36"/>
        <v/>
      </c>
      <c r="B548" s="179" t="str">
        <f t="shared" si="36"/>
        <v/>
      </c>
      <c r="C548" s="362">
        <f>IFERROR('Weryfikacja 2026 r.'!I154,0)</f>
        <v>0</v>
      </c>
      <c r="D548" s="362"/>
      <c r="E548" s="282"/>
      <c r="F548" s="282"/>
      <c r="G548" s="282"/>
      <c r="H548" s="282"/>
      <c r="I548" s="282"/>
    </row>
    <row r="549" spans="1:9" s="283" customFormat="1" hidden="1" x14ac:dyDescent="0.25">
      <c r="A549" s="145" t="str">
        <f t="shared" si="36"/>
        <v/>
      </c>
      <c r="B549" s="179" t="str">
        <f t="shared" si="36"/>
        <v/>
      </c>
      <c r="C549" s="362">
        <f>IFERROR('Weryfikacja 2026 r.'!I155,0)</f>
        <v>0</v>
      </c>
      <c r="D549" s="362"/>
      <c r="E549" s="282"/>
      <c r="F549" s="282"/>
      <c r="G549" s="282"/>
      <c r="H549" s="282"/>
      <c r="I549" s="282"/>
    </row>
    <row r="550" spans="1:9" s="283" customFormat="1" hidden="1" x14ac:dyDescent="0.25">
      <c r="A550" s="145" t="str">
        <f t="shared" si="36"/>
        <v/>
      </c>
      <c r="B550" s="179" t="str">
        <f t="shared" si="36"/>
        <v/>
      </c>
      <c r="C550" s="362">
        <f>IFERROR('Weryfikacja 2026 r.'!I156,0)</f>
        <v>0</v>
      </c>
      <c r="D550" s="362"/>
      <c r="E550" s="282"/>
      <c r="F550" s="282"/>
      <c r="G550" s="282"/>
      <c r="H550" s="282"/>
      <c r="I550" s="282"/>
    </row>
    <row r="551" spans="1:9" s="283" customFormat="1" hidden="1" x14ac:dyDescent="0.25">
      <c r="A551" s="145" t="str">
        <f t="shared" ref="A551:B570" si="37">A80</f>
        <v/>
      </c>
      <c r="B551" s="179" t="str">
        <f t="shared" si="37"/>
        <v/>
      </c>
      <c r="C551" s="362">
        <f>IFERROR('Weryfikacja 2026 r.'!I157,0)</f>
        <v>0</v>
      </c>
      <c r="D551" s="362"/>
      <c r="E551" s="282"/>
      <c r="F551" s="282"/>
      <c r="G551" s="282"/>
      <c r="H551" s="282"/>
      <c r="I551" s="282"/>
    </row>
    <row r="552" spans="1:9" s="283" customFormat="1" hidden="1" x14ac:dyDescent="0.25">
      <c r="A552" s="145" t="str">
        <f t="shared" si="37"/>
        <v/>
      </c>
      <c r="B552" s="179" t="str">
        <f t="shared" si="37"/>
        <v/>
      </c>
      <c r="C552" s="362">
        <f>IFERROR('Weryfikacja 2026 r.'!I158,0)</f>
        <v>0</v>
      </c>
      <c r="D552" s="362"/>
      <c r="E552" s="282"/>
      <c r="F552" s="282"/>
      <c r="G552" s="282"/>
      <c r="H552" s="282"/>
      <c r="I552" s="282"/>
    </row>
    <row r="553" spans="1:9" s="283" customFormat="1" hidden="1" x14ac:dyDescent="0.25">
      <c r="A553" s="145" t="str">
        <f t="shared" si="37"/>
        <v/>
      </c>
      <c r="B553" s="179" t="str">
        <f t="shared" si="37"/>
        <v/>
      </c>
      <c r="C553" s="362">
        <f>IFERROR('Weryfikacja 2026 r.'!I159,0)</f>
        <v>0</v>
      </c>
      <c r="D553" s="362"/>
      <c r="E553" s="282"/>
      <c r="F553" s="282"/>
      <c r="G553" s="282"/>
      <c r="H553" s="282"/>
      <c r="I553" s="282"/>
    </row>
    <row r="554" spans="1:9" s="283" customFormat="1" hidden="1" x14ac:dyDescent="0.25">
      <c r="A554" s="145" t="str">
        <f t="shared" si="37"/>
        <v/>
      </c>
      <c r="B554" s="179" t="str">
        <f t="shared" si="37"/>
        <v/>
      </c>
      <c r="C554" s="362">
        <f>IFERROR('Weryfikacja 2026 r.'!I160,0)</f>
        <v>0</v>
      </c>
      <c r="D554" s="362"/>
      <c r="E554" s="282"/>
      <c r="F554" s="282"/>
      <c r="G554" s="282"/>
      <c r="H554" s="282"/>
      <c r="I554" s="282"/>
    </row>
    <row r="555" spans="1:9" s="283" customFormat="1" hidden="1" x14ac:dyDescent="0.25">
      <c r="A555" s="145" t="str">
        <f t="shared" si="37"/>
        <v/>
      </c>
      <c r="B555" s="179" t="str">
        <f t="shared" si="37"/>
        <v/>
      </c>
      <c r="C555" s="362">
        <f>IFERROR('Weryfikacja 2026 r.'!I161,0)</f>
        <v>0</v>
      </c>
      <c r="D555" s="362"/>
      <c r="E555" s="282"/>
      <c r="F555" s="282"/>
      <c r="G555" s="282"/>
      <c r="H555" s="282"/>
      <c r="I555" s="282"/>
    </row>
    <row r="556" spans="1:9" s="283" customFormat="1" hidden="1" x14ac:dyDescent="0.25">
      <c r="A556" s="145" t="str">
        <f t="shared" si="37"/>
        <v/>
      </c>
      <c r="B556" s="179" t="str">
        <f t="shared" si="37"/>
        <v/>
      </c>
      <c r="C556" s="362">
        <f>IFERROR('Weryfikacja 2026 r.'!I162,0)</f>
        <v>0</v>
      </c>
      <c r="D556" s="362"/>
      <c r="E556" s="282"/>
      <c r="F556" s="282"/>
      <c r="G556" s="282"/>
      <c r="H556" s="282"/>
      <c r="I556" s="282"/>
    </row>
    <row r="557" spans="1:9" s="283" customFormat="1" hidden="1" x14ac:dyDescent="0.25">
      <c r="A557" s="145" t="str">
        <f t="shared" si="37"/>
        <v/>
      </c>
      <c r="B557" s="179" t="str">
        <f t="shared" si="37"/>
        <v/>
      </c>
      <c r="C557" s="362">
        <f>IFERROR('Weryfikacja 2026 r.'!I163,0)</f>
        <v>0</v>
      </c>
      <c r="D557" s="362"/>
      <c r="E557" s="282"/>
      <c r="F557" s="282"/>
      <c r="G557" s="282"/>
      <c r="H557" s="282"/>
      <c r="I557" s="282"/>
    </row>
    <row r="558" spans="1:9" s="283" customFormat="1" hidden="1" x14ac:dyDescent="0.25">
      <c r="A558" s="145" t="str">
        <f t="shared" si="37"/>
        <v/>
      </c>
      <c r="B558" s="179" t="str">
        <f t="shared" si="37"/>
        <v/>
      </c>
      <c r="C558" s="362">
        <f>IFERROR('Weryfikacja 2026 r.'!I164,0)</f>
        <v>0</v>
      </c>
      <c r="D558" s="362"/>
      <c r="E558" s="282"/>
      <c r="F558" s="282"/>
      <c r="G558" s="282"/>
      <c r="H558" s="282"/>
      <c r="I558" s="282"/>
    </row>
    <row r="559" spans="1:9" s="283" customFormat="1" hidden="1" x14ac:dyDescent="0.25">
      <c r="A559" s="145" t="str">
        <f t="shared" si="37"/>
        <v/>
      </c>
      <c r="B559" s="179" t="str">
        <f t="shared" si="37"/>
        <v/>
      </c>
      <c r="C559" s="362">
        <f>IFERROR('Weryfikacja 2026 r.'!I165,0)</f>
        <v>0</v>
      </c>
      <c r="D559" s="362"/>
      <c r="E559" s="282"/>
      <c r="F559" s="282"/>
      <c r="G559" s="282"/>
      <c r="H559" s="282"/>
      <c r="I559" s="282"/>
    </row>
    <row r="560" spans="1:9" s="283" customFormat="1" hidden="1" x14ac:dyDescent="0.25">
      <c r="A560" s="145" t="str">
        <f t="shared" si="37"/>
        <v/>
      </c>
      <c r="B560" s="179" t="str">
        <f t="shared" si="37"/>
        <v/>
      </c>
      <c r="C560" s="362">
        <f>IFERROR('Weryfikacja 2026 r.'!I166,0)</f>
        <v>0</v>
      </c>
      <c r="D560" s="362"/>
      <c r="E560" s="282"/>
      <c r="F560" s="282"/>
      <c r="G560" s="282"/>
      <c r="H560" s="282"/>
      <c r="I560" s="282"/>
    </row>
    <row r="561" spans="1:9" s="283" customFormat="1" hidden="1" x14ac:dyDescent="0.25">
      <c r="A561" s="145" t="str">
        <f t="shared" si="37"/>
        <v/>
      </c>
      <c r="B561" s="179" t="str">
        <f t="shared" si="37"/>
        <v/>
      </c>
      <c r="C561" s="362">
        <f>IFERROR('Weryfikacja 2026 r.'!I167,0)</f>
        <v>0</v>
      </c>
      <c r="D561" s="362"/>
      <c r="E561" s="282"/>
      <c r="F561" s="282"/>
      <c r="G561" s="282"/>
      <c r="H561" s="282"/>
      <c r="I561" s="282"/>
    </row>
    <row r="562" spans="1:9" s="283" customFormat="1" hidden="1" x14ac:dyDescent="0.25">
      <c r="A562" s="145" t="str">
        <f t="shared" si="37"/>
        <v/>
      </c>
      <c r="B562" s="179" t="str">
        <f t="shared" si="37"/>
        <v/>
      </c>
      <c r="C562" s="362">
        <f>IFERROR('Weryfikacja 2026 r.'!I168,0)</f>
        <v>0</v>
      </c>
      <c r="D562" s="362"/>
      <c r="E562" s="282"/>
      <c r="F562" s="282"/>
      <c r="G562" s="282"/>
      <c r="H562" s="282"/>
      <c r="I562" s="282"/>
    </row>
    <row r="563" spans="1:9" s="283" customFormat="1" hidden="1" x14ac:dyDescent="0.25">
      <c r="A563" s="145" t="str">
        <f t="shared" si="37"/>
        <v/>
      </c>
      <c r="B563" s="179" t="str">
        <f t="shared" si="37"/>
        <v/>
      </c>
      <c r="C563" s="362">
        <f>IFERROR('Weryfikacja 2026 r.'!I169,0)</f>
        <v>0</v>
      </c>
      <c r="D563" s="362"/>
      <c r="E563" s="282"/>
      <c r="F563" s="282"/>
      <c r="G563" s="282"/>
      <c r="H563" s="282"/>
      <c r="I563" s="282"/>
    </row>
    <row r="564" spans="1:9" s="283" customFormat="1" hidden="1" x14ac:dyDescent="0.25">
      <c r="A564" s="145" t="str">
        <f t="shared" si="37"/>
        <v/>
      </c>
      <c r="B564" s="179" t="str">
        <f t="shared" si="37"/>
        <v/>
      </c>
      <c r="C564" s="362">
        <f>IFERROR('Weryfikacja 2026 r.'!I170,0)</f>
        <v>0</v>
      </c>
      <c r="D564" s="362"/>
      <c r="E564" s="282"/>
      <c r="F564" s="282"/>
      <c r="G564" s="282"/>
      <c r="H564" s="282"/>
      <c r="I564" s="282"/>
    </row>
    <row r="565" spans="1:9" s="283" customFormat="1" hidden="1" x14ac:dyDescent="0.25">
      <c r="A565" s="145" t="str">
        <f t="shared" si="37"/>
        <v/>
      </c>
      <c r="B565" s="179" t="str">
        <f t="shared" si="37"/>
        <v/>
      </c>
      <c r="C565" s="362">
        <f>IFERROR('Weryfikacja 2026 r.'!I171,0)</f>
        <v>0</v>
      </c>
      <c r="D565" s="362"/>
      <c r="E565" s="282"/>
      <c r="F565" s="282"/>
      <c r="G565" s="282"/>
      <c r="H565" s="282"/>
      <c r="I565" s="282"/>
    </row>
    <row r="566" spans="1:9" s="283" customFormat="1" hidden="1" x14ac:dyDescent="0.25">
      <c r="A566" s="145" t="str">
        <f t="shared" si="37"/>
        <v/>
      </c>
      <c r="B566" s="179" t="str">
        <f t="shared" si="37"/>
        <v/>
      </c>
      <c r="C566" s="362">
        <f>IFERROR('Weryfikacja 2026 r.'!I172,0)</f>
        <v>0</v>
      </c>
      <c r="D566" s="362"/>
      <c r="E566" s="282"/>
      <c r="F566" s="282"/>
      <c r="G566" s="282"/>
      <c r="H566" s="282"/>
      <c r="I566" s="282"/>
    </row>
    <row r="567" spans="1:9" s="283" customFormat="1" hidden="1" x14ac:dyDescent="0.25">
      <c r="A567" s="145" t="str">
        <f t="shared" si="37"/>
        <v/>
      </c>
      <c r="B567" s="179" t="str">
        <f t="shared" si="37"/>
        <v/>
      </c>
      <c r="C567" s="362">
        <f>IFERROR('Weryfikacja 2026 r.'!I173,0)</f>
        <v>0</v>
      </c>
      <c r="D567" s="362"/>
      <c r="E567" s="282"/>
      <c r="F567" s="282"/>
      <c r="G567" s="282"/>
      <c r="H567" s="282"/>
      <c r="I567" s="282"/>
    </row>
    <row r="568" spans="1:9" s="283" customFormat="1" hidden="1" x14ac:dyDescent="0.25">
      <c r="A568" s="145" t="str">
        <f t="shared" si="37"/>
        <v/>
      </c>
      <c r="B568" s="179" t="str">
        <f t="shared" si="37"/>
        <v/>
      </c>
      <c r="C568" s="362">
        <f>IFERROR('Weryfikacja 2026 r.'!I174,0)</f>
        <v>0</v>
      </c>
      <c r="D568" s="362"/>
      <c r="E568" s="282"/>
      <c r="F568" s="282"/>
      <c r="G568" s="282"/>
      <c r="H568" s="282"/>
      <c r="I568" s="282"/>
    </row>
    <row r="569" spans="1:9" s="283" customFormat="1" hidden="1" x14ac:dyDescent="0.25">
      <c r="A569" s="145" t="str">
        <f t="shared" si="37"/>
        <v/>
      </c>
      <c r="B569" s="179" t="str">
        <f t="shared" si="37"/>
        <v/>
      </c>
      <c r="C569" s="362">
        <f>IFERROR('Weryfikacja 2026 r.'!I175,0)</f>
        <v>0</v>
      </c>
      <c r="D569" s="362"/>
      <c r="E569" s="282"/>
      <c r="F569" s="282"/>
      <c r="G569" s="282"/>
      <c r="H569" s="282"/>
      <c r="I569" s="282"/>
    </row>
    <row r="570" spans="1:9" s="283" customFormat="1" hidden="1" x14ac:dyDescent="0.25">
      <c r="A570" s="145" t="str">
        <f t="shared" si="37"/>
        <v/>
      </c>
      <c r="B570" s="179" t="str">
        <f t="shared" si="37"/>
        <v/>
      </c>
      <c r="C570" s="362">
        <f>IFERROR('Weryfikacja 2026 r.'!I176,0)</f>
        <v>0</v>
      </c>
      <c r="D570" s="362"/>
      <c r="E570" s="282"/>
      <c r="F570" s="282"/>
      <c r="G570" s="282"/>
      <c r="H570" s="282"/>
      <c r="I570" s="282"/>
    </row>
    <row r="571" spans="1:9" s="283" customFormat="1" hidden="1" x14ac:dyDescent="0.25">
      <c r="A571" s="145" t="str">
        <f t="shared" ref="A571:B590" si="38">A100</f>
        <v/>
      </c>
      <c r="B571" s="179" t="str">
        <f t="shared" si="38"/>
        <v/>
      </c>
      <c r="C571" s="362">
        <f>IFERROR('Weryfikacja 2026 r.'!I177,0)</f>
        <v>0</v>
      </c>
      <c r="D571" s="362"/>
      <c r="E571" s="282"/>
      <c r="F571" s="282"/>
      <c r="G571" s="282"/>
      <c r="H571" s="282"/>
      <c r="I571" s="282"/>
    </row>
    <row r="572" spans="1:9" s="283" customFormat="1" hidden="1" x14ac:dyDescent="0.25">
      <c r="A572" s="145" t="str">
        <f t="shared" si="38"/>
        <v/>
      </c>
      <c r="B572" s="179" t="str">
        <f t="shared" si="38"/>
        <v/>
      </c>
      <c r="C572" s="362">
        <f>IFERROR('Weryfikacja 2026 r.'!I178,0)</f>
        <v>0</v>
      </c>
      <c r="D572" s="362"/>
      <c r="E572" s="282"/>
      <c r="F572" s="282"/>
      <c r="G572" s="282"/>
      <c r="H572" s="282"/>
      <c r="I572" s="282"/>
    </row>
    <row r="573" spans="1:9" s="283" customFormat="1" hidden="1" x14ac:dyDescent="0.25">
      <c r="A573" s="145" t="str">
        <f t="shared" si="38"/>
        <v/>
      </c>
      <c r="B573" s="179" t="str">
        <f t="shared" si="38"/>
        <v/>
      </c>
      <c r="C573" s="362">
        <f>IFERROR('Weryfikacja 2026 r.'!I179,0)</f>
        <v>0</v>
      </c>
      <c r="D573" s="362"/>
      <c r="E573" s="282"/>
      <c r="F573" s="282"/>
      <c r="G573" s="282"/>
      <c r="H573" s="282"/>
      <c r="I573" s="282"/>
    </row>
    <row r="574" spans="1:9" s="283" customFormat="1" hidden="1" x14ac:dyDescent="0.25">
      <c r="A574" s="145" t="str">
        <f t="shared" si="38"/>
        <v/>
      </c>
      <c r="B574" s="179" t="str">
        <f t="shared" si="38"/>
        <v/>
      </c>
      <c r="C574" s="362">
        <f>IFERROR('Weryfikacja 2026 r.'!I180,0)</f>
        <v>0</v>
      </c>
      <c r="D574" s="362"/>
      <c r="E574" s="282"/>
      <c r="F574" s="282"/>
      <c r="G574" s="282"/>
      <c r="H574" s="282"/>
      <c r="I574" s="282"/>
    </row>
    <row r="575" spans="1:9" s="283" customFormat="1" hidden="1" x14ac:dyDescent="0.25">
      <c r="A575" s="145" t="str">
        <f t="shared" si="38"/>
        <v/>
      </c>
      <c r="B575" s="179" t="str">
        <f t="shared" si="38"/>
        <v/>
      </c>
      <c r="C575" s="362">
        <f>IFERROR('Weryfikacja 2026 r.'!I181,0)</f>
        <v>0</v>
      </c>
      <c r="D575" s="362"/>
      <c r="E575" s="282"/>
      <c r="F575" s="282"/>
      <c r="G575" s="282"/>
      <c r="H575" s="282"/>
      <c r="I575" s="282"/>
    </row>
    <row r="576" spans="1:9" s="283" customFormat="1" hidden="1" x14ac:dyDescent="0.25">
      <c r="A576" s="145" t="str">
        <f t="shared" si="38"/>
        <v/>
      </c>
      <c r="B576" s="179" t="str">
        <f t="shared" si="38"/>
        <v/>
      </c>
      <c r="C576" s="362">
        <f>IFERROR('Weryfikacja 2026 r.'!I182,0)</f>
        <v>0</v>
      </c>
      <c r="D576" s="362"/>
      <c r="E576" s="282"/>
      <c r="F576" s="282"/>
      <c r="G576" s="282"/>
      <c r="H576" s="282"/>
      <c r="I576" s="282"/>
    </row>
    <row r="577" spans="1:9" s="283" customFormat="1" hidden="1" x14ac:dyDescent="0.25">
      <c r="A577" s="145" t="str">
        <f t="shared" si="38"/>
        <v/>
      </c>
      <c r="B577" s="179" t="str">
        <f t="shared" si="38"/>
        <v/>
      </c>
      <c r="C577" s="362">
        <f>IFERROR('Weryfikacja 2026 r.'!I183,0)</f>
        <v>0</v>
      </c>
      <c r="D577" s="362"/>
      <c r="E577" s="282"/>
      <c r="F577" s="282"/>
      <c r="G577" s="282"/>
      <c r="H577" s="282"/>
      <c r="I577" s="282"/>
    </row>
    <row r="578" spans="1:9" s="283" customFormat="1" hidden="1" x14ac:dyDescent="0.25">
      <c r="A578" s="145" t="str">
        <f t="shared" si="38"/>
        <v/>
      </c>
      <c r="B578" s="179" t="str">
        <f t="shared" si="38"/>
        <v/>
      </c>
      <c r="C578" s="362">
        <f>IFERROR('Weryfikacja 2026 r.'!I184,0)</f>
        <v>0</v>
      </c>
      <c r="D578" s="362"/>
      <c r="E578" s="282"/>
      <c r="F578" s="282"/>
      <c r="G578" s="282"/>
      <c r="H578" s="282"/>
      <c r="I578" s="282"/>
    </row>
    <row r="579" spans="1:9" s="283" customFormat="1" hidden="1" x14ac:dyDescent="0.25">
      <c r="A579" s="145" t="str">
        <f t="shared" si="38"/>
        <v/>
      </c>
      <c r="B579" s="179" t="str">
        <f t="shared" si="38"/>
        <v/>
      </c>
      <c r="C579" s="362">
        <f>IFERROR('Weryfikacja 2026 r.'!I185,0)</f>
        <v>0</v>
      </c>
      <c r="D579" s="362"/>
      <c r="E579" s="282"/>
      <c r="F579" s="282"/>
      <c r="G579" s="282"/>
      <c r="H579" s="282"/>
      <c r="I579" s="282"/>
    </row>
    <row r="580" spans="1:9" s="283" customFormat="1" hidden="1" x14ac:dyDescent="0.25">
      <c r="A580" s="145" t="str">
        <f t="shared" si="38"/>
        <v/>
      </c>
      <c r="B580" s="179" t="str">
        <f t="shared" si="38"/>
        <v/>
      </c>
      <c r="C580" s="362">
        <f>IFERROR('Weryfikacja 2026 r.'!I186,0)</f>
        <v>0</v>
      </c>
      <c r="D580" s="362"/>
      <c r="E580" s="282"/>
      <c r="F580" s="282"/>
      <c r="G580" s="282"/>
      <c r="H580" s="282"/>
      <c r="I580" s="282"/>
    </row>
    <row r="581" spans="1:9" s="283" customFormat="1" hidden="1" x14ac:dyDescent="0.25">
      <c r="A581" s="145" t="str">
        <f t="shared" si="38"/>
        <v/>
      </c>
      <c r="B581" s="179" t="str">
        <f t="shared" si="38"/>
        <v/>
      </c>
      <c r="C581" s="362">
        <f>IFERROR('Weryfikacja 2026 r.'!I187,0)</f>
        <v>0</v>
      </c>
      <c r="D581" s="362"/>
      <c r="E581" s="282"/>
      <c r="F581" s="282"/>
      <c r="G581" s="282"/>
      <c r="H581" s="282"/>
      <c r="I581" s="282"/>
    </row>
    <row r="582" spans="1:9" s="283" customFormat="1" hidden="1" x14ac:dyDescent="0.25">
      <c r="A582" s="145" t="str">
        <f t="shared" si="38"/>
        <v/>
      </c>
      <c r="B582" s="179" t="str">
        <f t="shared" si="38"/>
        <v/>
      </c>
      <c r="C582" s="362">
        <f>IFERROR('Weryfikacja 2026 r.'!I188,0)</f>
        <v>0</v>
      </c>
      <c r="D582" s="362"/>
      <c r="E582" s="282"/>
      <c r="F582" s="282"/>
      <c r="G582" s="282"/>
      <c r="H582" s="282"/>
      <c r="I582" s="282"/>
    </row>
    <row r="583" spans="1:9" s="283" customFormat="1" hidden="1" x14ac:dyDescent="0.25">
      <c r="A583" s="145" t="str">
        <f t="shared" si="38"/>
        <v/>
      </c>
      <c r="B583" s="179" t="str">
        <f t="shared" si="38"/>
        <v/>
      </c>
      <c r="C583" s="362">
        <f>IFERROR('Weryfikacja 2026 r.'!I189,0)</f>
        <v>0</v>
      </c>
      <c r="D583" s="362"/>
      <c r="E583" s="282"/>
      <c r="F583" s="282"/>
      <c r="G583" s="282"/>
      <c r="H583" s="282"/>
      <c r="I583" s="282"/>
    </row>
    <row r="584" spans="1:9" s="283" customFormat="1" hidden="1" x14ac:dyDescent="0.25">
      <c r="A584" s="145" t="str">
        <f t="shared" si="38"/>
        <v/>
      </c>
      <c r="B584" s="179" t="str">
        <f t="shared" si="38"/>
        <v/>
      </c>
      <c r="C584" s="362">
        <f>IFERROR('Weryfikacja 2026 r.'!I190,0)</f>
        <v>0</v>
      </c>
      <c r="D584" s="362"/>
      <c r="E584" s="282"/>
      <c r="F584" s="282"/>
      <c r="G584" s="282"/>
      <c r="H584" s="282"/>
      <c r="I584" s="282"/>
    </row>
    <row r="585" spans="1:9" s="283" customFormat="1" hidden="1" x14ac:dyDescent="0.25">
      <c r="A585" s="145" t="str">
        <f t="shared" si="38"/>
        <v/>
      </c>
      <c r="B585" s="179" t="str">
        <f t="shared" si="38"/>
        <v/>
      </c>
      <c r="C585" s="362">
        <f>IFERROR('Weryfikacja 2026 r.'!I191,0)</f>
        <v>0</v>
      </c>
      <c r="D585" s="362"/>
      <c r="E585" s="282"/>
      <c r="F585" s="282"/>
      <c r="G585" s="282"/>
      <c r="H585" s="282"/>
      <c r="I585" s="282"/>
    </row>
    <row r="586" spans="1:9" s="283" customFormat="1" hidden="1" x14ac:dyDescent="0.25">
      <c r="A586" s="145" t="str">
        <f t="shared" si="38"/>
        <v/>
      </c>
      <c r="B586" s="179" t="str">
        <f t="shared" si="38"/>
        <v/>
      </c>
      <c r="C586" s="362">
        <f>IFERROR('Weryfikacja 2026 r.'!I192,0)</f>
        <v>0</v>
      </c>
      <c r="D586" s="362"/>
      <c r="E586" s="282"/>
      <c r="F586" s="282"/>
      <c r="G586" s="282"/>
      <c r="H586" s="282"/>
      <c r="I586" s="282"/>
    </row>
    <row r="587" spans="1:9" s="283" customFormat="1" hidden="1" x14ac:dyDescent="0.25">
      <c r="A587" s="145" t="str">
        <f t="shared" si="38"/>
        <v/>
      </c>
      <c r="B587" s="179" t="str">
        <f t="shared" si="38"/>
        <v/>
      </c>
      <c r="C587" s="362">
        <f>IFERROR('Weryfikacja 2026 r.'!I193,0)</f>
        <v>0</v>
      </c>
      <c r="D587" s="362"/>
      <c r="E587" s="282"/>
      <c r="F587" s="282"/>
      <c r="G587" s="282"/>
      <c r="H587" s="282"/>
      <c r="I587" s="282"/>
    </row>
    <row r="588" spans="1:9" s="283" customFormat="1" hidden="1" x14ac:dyDescent="0.25">
      <c r="A588" s="145" t="str">
        <f t="shared" si="38"/>
        <v/>
      </c>
      <c r="B588" s="179" t="str">
        <f t="shared" si="38"/>
        <v/>
      </c>
      <c r="C588" s="362">
        <f>IFERROR('Weryfikacja 2026 r.'!I194,0)</f>
        <v>0</v>
      </c>
      <c r="D588" s="362"/>
      <c r="E588" s="282"/>
      <c r="F588" s="282"/>
      <c r="G588" s="282"/>
      <c r="H588" s="282"/>
      <c r="I588" s="282"/>
    </row>
    <row r="589" spans="1:9" s="283" customFormat="1" hidden="1" x14ac:dyDescent="0.25">
      <c r="A589" s="145" t="str">
        <f t="shared" si="38"/>
        <v/>
      </c>
      <c r="B589" s="179" t="str">
        <f t="shared" si="38"/>
        <v/>
      </c>
      <c r="C589" s="362">
        <f>IFERROR('Weryfikacja 2026 r.'!I195,0)</f>
        <v>0</v>
      </c>
      <c r="D589" s="362"/>
      <c r="E589" s="282"/>
      <c r="F589" s="282"/>
      <c r="G589" s="282"/>
      <c r="H589" s="282"/>
      <c r="I589" s="282"/>
    </row>
    <row r="590" spans="1:9" s="283" customFormat="1" hidden="1" x14ac:dyDescent="0.25">
      <c r="A590" s="145" t="str">
        <f t="shared" si="38"/>
        <v/>
      </c>
      <c r="B590" s="179" t="str">
        <f t="shared" si="38"/>
        <v/>
      </c>
      <c r="C590" s="362">
        <f>IFERROR('Weryfikacja 2026 r.'!I196,0)</f>
        <v>0</v>
      </c>
      <c r="D590" s="362"/>
      <c r="E590" s="282"/>
      <c r="F590" s="282"/>
      <c r="G590" s="282"/>
      <c r="H590" s="282"/>
      <c r="I590" s="282"/>
    </row>
    <row r="591" spans="1:9" s="283" customFormat="1" hidden="1" x14ac:dyDescent="0.25">
      <c r="A591" s="145" t="str">
        <f t="shared" ref="A591:B600" si="39">A120</f>
        <v/>
      </c>
      <c r="B591" s="179" t="str">
        <f t="shared" si="39"/>
        <v/>
      </c>
      <c r="C591" s="362">
        <f>IFERROR('Weryfikacja 2026 r.'!I197,0)</f>
        <v>0</v>
      </c>
      <c r="D591" s="362"/>
      <c r="E591" s="282"/>
      <c r="F591" s="282"/>
      <c r="G591" s="282"/>
      <c r="H591" s="282"/>
      <c r="I591" s="282"/>
    </row>
    <row r="592" spans="1:9" s="283" customFormat="1" hidden="1" x14ac:dyDescent="0.25">
      <c r="A592" s="145" t="str">
        <f t="shared" si="39"/>
        <v/>
      </c>
      <c r="B592" s="179" t="str">
        <f t="shared" si="39"/>
        <v/>
      </c>
      <c r="C592" s="362">
        <f>IFERROR('Weryfikacja 2026 r.'!I198,0)</f>
        <v>0</v>
      </c>
      <c r="D592" s="362"/>
      <c r="E592" s="282"/>
      <c r="F592" s="282"/>
      <c r="G592" s="282"/>
      <c r="H592" s="282"/>
      <c r="I592" s="282"/>
    </row>
    <row r="593" spans="1:9" s="283" customFormat="1" hidden="1" x14ac:dyDescent="0.25">
      <c r="A593" s="145" t="str">
        <f t="shared" si="39"/>
        <v/>
      </c>
      <c r="B593" s="179" t="str">
        <f t="shared" si="39"/>
        <v/>
      </c>
      <c r="C593" s="362">
        <f>IFERROR('Weryfikacja 2026 r.'!I199,0)</f>
        <v>0</v>
      </c>
      <c r="D593" s="362"/>
      <c r="E593" s="282"/>
      <c r="F593" s="282"/>
      <c r="G593" s="282"/>
      <c r="H593" s="282"/>
      <c r="I593" s="282"/>
    </row>
    <row r="594" spans="1:9" s="283" customFormat="1" hidden="1" x14ac:dyDescent="0.25">
      <c r="A594" s="145" t="str">
        <f t="shared" si="39"/>
        <v/>
      </c>
      <c r="B594" s="179" t="str">
        <f t="shared" si="39"/>
        <v/>
      </c>
      <c r="C594" s="362">
        <f>IFERROR('Weryfikacja 2026 r.'!I200,0)</f>
        <v>0</v>
      </c>
      <c r="D594" s="362"/>
      <c r="E594" s="282"/>
      <c r="F594" s="282"/>
      <c r="G594" s="282"/>
      <c r="H594" s="282"/>
      <c r="I594" s="282"/>
    </row>
    <row r="595" spans="1:9" s="283" customFormat="1" hidden="1" x14ac:dyDescent="0.25">
      <c r="A595" s="145" t="str">
        <f t="shared" si="39"/>
        <v/>
      </c>
      <c r="B595" s="179" t="str">
        <f t="shared" si="39"/>
        <v/>
      </c>
      <c r="C595" s="362">
        <f>IFERROR('Weryfikacja 2026 r.'!I201,0)</f>
        <v>0</v>
      </c>
      <c r="D595" s="362"/>
      <c r="E595" s="282"/>
      <c r="F595" s="282"/>
      <c r="G595" s="282"/>
      <c r="H595" s="282"/>
      <c r="I595" s="282"/>
    </row>
    <row r="596" spans="1:9" s="283" customFormat="1" hidden="1" x14ac:dyDescent="0.25">
      <c r="A596" s="145" t="str">
        <f t="shared" si="39"/>
        <v/>
      </c>
      <c r="B596" s="179" t="str">
        <f t="shared" si="39"/>
        <v/>
      </c>
      <c r="C596" s="362">
        <f>IFERROR('Weryfikacja 2026 r.'!I202,0)</f>
        <v>0</v>
      </c>
      <c r="D596" s="362"/>
      <c r="E596" s="282"/>
      <c r="F596" s="282"/>
      <c r="G596" s="282"/>
      <c r="H596" s="282"/>
      <c r="I596" s="282"/>
    </row>
    <row r="597" spans="1:9" s="283" customFormat="1" hidden="1" x14ac:dyDescent="0.25">
      <c r="A597" s="145" t="str">
        <f t="shared" si="39"/>
        <v/>
      </c>
      <c r="B597" s="179" t="str">
        <f t="shared" si="39"/>
        <v/>
      </c>
      <c r="C597" s="362">
        <f>IFERROR('Weryfikacja 2026 r.'!I203,0)</f>
        <v>0</v>
      </c>
      <c r="D597" s="362"/>
      <c r="E597" s="282"/>
      <c r="F597" s="282"/>
      <c r="G597" s="282"/>
      <c r="H597" s="282"/>
      <c r="I597" s="282"/>
    </row>
    <row r="598" spans="1:9" s="283" customFormat="1" hidden="1" x14ac:dyDescent="0.25">
      <c r="A598" s="145" t="str">
        <f t="shared" si="39"/>
        <v/>
      </c>
      <c r="B598" s="179" t="str">
        <f t="shared" si="39"/>
        <v/>
      </c>
      <c r="C598" s="362">
        <f>IFERROR('Weryfikacja 2026 r.'!I204,0)</f>
        <v>0</v>
      </c>
      <c r="D598" s="362"/>
      <c r="E598" s="282"/>
      <c r="F598" s="282"/>
      <c r="G598" s="282"/>
      <c r="H598" s="282"/>
      <c r="I598" s="282"/>
    </row>
    <row r="599" spans="1:9" s="283" customFormat="1" hidden="1" x14ac:dyDescent="0.25">
      <c r="A599" s="145" t="str">
        <f t="shared" si="39"/>
        <v/>
      </c>
      <c r="B599" s="179" t="str">
        <f t="shared" si="39"/>
        <v/>
      </c>
      <c r="C599" s="362">
        <f>IFERROR('Weryfikacja 2026 r.'!I205,0)</f>
        <v>0</v>
      </c>
      <c r="D599" s="362"/>
      <c r="E599" s="282"/>
      <c r="F599" s="282"/>
      <c r="G599" s="282"/>
      <c r="H599" s="282"/>
      <c r="I599" s="282"/>
    </row>
    <row r="600" spans="1:9" s="283" customFormat="1" hidden="1" x14ac:dyDescent="0.25">
      <c r="A600" s="145" t="str">
        <f t="shared" si="39"/>
        <v/>
      </c>
      <c r="B600" s="179" t="str">
        <f t="shared" si="39"/>
        <v/>
      </c>
      <c r="C600" s="362">
        <f>IFERROR('Weryfikacja 2026 r.'!I206,0)</f>
        <v>0</v>
      </c>
      <c r="D600" s="362"/>
      <c r="E600" s="282"/>
      <c r="F600" s="282"/>
      <c r="G600" s="282"/>
      <c r="H600" s="282"/>
      <c r="I600" s="282"/>
    </row>
    <row r="601" spans="1:9" s="283" customFormat="1" hidden="1" x14ac:dyDescent="0.25">
      <c r="A601" s="145" t="str">
        <f t="shared" ref="A601:B610" si="40">A130</f>
        <v/>
      </c>
      <c r="B601" s="179" t="str">
        <f t="shared" si="40"/>
        <v/>
      </c>
      <c r="C601" s="362">
        <f>IFERROR('Weryfikacja 2026 r.'!I217,0)</f>
        <v>0</v>
      </c>
      <c r="D601" s="362"/>
      <c r="E601" s="282"/>
      <c r="F601" s="282"/>
      <c r="G601" s="282"/>
      <c r="H601" s="282"/>
      <c r="I601" s="282"/>
    </row>
    <row r="602" spans="1:9" s="283" customFormat="1" hidden="1" x14ac:dyDescent="0.25">
      <c r="A602" s="145" t="str">
        <f t="shared" si="40"/>
        <v/>
      </c>
      <c r="B602" s="179" t="str">
        <f t="shared" si="40"/>
        <v/>
      </c>
      <c r="C602" s="362">
        <f>IFERROR('Weryfikacja 2026 r.'!I218,0)</f>
        <v>0</v>
      </c>
      <c r="D602" s="362"/>
      <c r="E602" s="282"/>
      <c r="F602" s="282"/>
      <c r="G602" s="282"/>
      <c r="H602" s="282"/>
      <c r="I602" s="282"/>
    </row>
    <row r="603" spans="1:9" s="283" customFormat="1" hidden="1" x14ac:dyDescent="0.25">
      <c r="A603" s="145" t="str">
        <f t="shared" si="40"/>
        <v/>
      </c>
      <c r="B603" s="179" t="str">
        <f t="shared" si="40"/>
        <v/>
      </c>
      <c r="C603" s="362">
        <f>IFERROR('Weryfikacja 2026 r.'!I219,0)</f>
        <v>0</v>
      </c>
      <c r="D603" s="362"/>
      <c r="E603" s="282"/>
      <c r="F603" s="282"/>
      <c r="G603" s="282"/>
      <c r="H603" s="282"/>
      <c r="I603" s="282"/>
    </row>
    <row r="604" spans="1:9" s="283" customFormat="1" hidden="1" x14ac:dyDescent="0.25">
      <c r="A604" s="145" t="str">
        <f t="shared" si="40"/>
        <v/>
      </c>
      <c r="B604" s="179" t="str">
        <f t="shared" si="40"/>
        <v/>
      </c>
      <c r="C604" s="362">
        <f>IFERROR('Weryfikacja 2026 r.'!I220,0)</f>
        <v>0</v>
      </c>
      <c r="D604" s="362"/>
      <c r="E604" s="282"/>
      <c r="F604" s="282"/>
      <c r="G604" s="282"/>
      <c r="H604" s="282"/>
      <c r="I604" s="282"/>
    </row>
    <row r="605" spans="1:9" s="283" customFormat="1" hidden="1" x14ac:dyDescent="0.25">
      <c r="A605" s="145" t="str">
        <f t="shared" si="40"/>
        <v/>
      </c>
      <c r="B605" s="179" t="str">
        <f t="shared" si="40"/>
        <v/>
      </c>
      <c r="C605" s="362">
        <f>IFERROR('Weryfikacja 2026 r.'!I221,0)</f>
        <v>0</v>
      </c>
      <c r="D605" s="362"/>
      <c r="E605" s="282"/>
      <c r="F605" s="282"/>
      <c r="G605" s="282"/>
      <c r="H605" s="282"/>
      <c r="I605" s="282"/>
    </row>
    <row r="606" spans="1:9" s="283" customFormat="1" hidden="1" x14ac:dyDescent="0.25">
      <c r="A606" s="145" t="str">
        <f t="shared" si="40"/>
        <v/>
      </c>
      <c r="B606" s="179" t="str">
        <f t="shared" si="40"/>
        <v/>
      </c>
      <c r="C606" s="362">
        <f>IFERROR('Weryfikacja 2026 r.'!I222,0)</f>
        <v>0</v>
      </c>
      <c r="D606" s="362"/>
      <c r="E606" s="282"/>
      <c r="F606" s="282"/>
      <c r="G606" s="282"/>
      <c r="H606" s="282"/>
      <c r="I606" s="282"/>
    </row>
    <row r="607" spans="1:9" s="283" customFormat="1" hidden="1" x14ac:dyDescent="0.25">
      <c r="A607" s="145" t="str">
        <f t="shared" si="40"/>
        <v/>
      </c>
      <c r="B607" s="179" t="str">
        <f t="shared" si="40"/>
        <v/>
      </c>
      <c r="C607" s="362">
        <f>IFERROR('Weryfikacja 2026 r.'!I223,0)</f>
        <v>0</v>
      </c>
      <c r="D607" s="362"/>
      <c r="E607" s="282"/>
      <c r="F607" s="282"/>
      <c r="G607" s="282"/>
      <c r="H607" s="282"/>
      <c r="I607" s="282"/>
    </row>
    <row r="608" spans="1:9" s="283" customFormat="1" hidden="1" x14ac:dyDescent="0.25">
      <c r="A608" s="145" t="str">
        <f t="shared" si="40"/>
        <v/>
      </c>
      <c r="B608" s="179" t="str">
        <f t="shared" si="40"/>
        <v/>
      </c>
      <c r="C608" s="362">
        <f>IFERROR('Weryfikacja 2026 r.'!I224,0)</f>
        <v>0</v>
      </c>
      <c r="D608" s="362"/>
      <c r="E608" s="282"/>
      <c r="F608" s="282"/>
      <c r="G608" s="282"/>
      <c r="H608" s="282"/>
      <c r="I608" s="282"/>
    </row>
    <row r="609" spans="1:9" s="283" customFormat="1" hidden="1" x14ac:dyDescent="0.25">
      <c r="A609" s="145" t="str">
        <f t="shared" si="40"/>
        <v/>
      </c>
      <c r="B609" s="179" t="str">
        <f t="shared" si="40"/>
        <v/>
      </c>
      <c r="C609" s="362">
        <f>IFERROR('Weryfikacja 2026 r.'!I225,0)</f>
        <v>0</v>
      </c>
      <c r="D609" s="362"/>
      <c r="E609" s="282"/>
      <c r="F609" s="282"/>
      <c r="G609" s="282"/>
      <c r="H609" s="282"/>
      <c r="I609" s="282"/>
    </row>
    <row r="610" spans="1:9" s="283" customFormat="1" hidden="1" x14ac:dyDescent="0.25">
      <c r="A610" s="145" t="str">
        <f t="shared" si="40"/>
        <v/>
      </c>
      <c r="B610" s="179" t="str">
        <f t="shared" si="40"/>
        <v/>
      </c>
      <c r="C610" s="362">
        <f>IFERROR('Weryfikacja 2026 r.'!I226,0)</f>
        <v>0</v>
      </c>
      <c r="D610" s="362"/>
      <c r="E610" s="282"/>
      <c r="F610" s="282"/>
      <c r="G610" s="282"/>
      <c r="H610" s="282"/>
      <c r="I610" s="282"/>
    </row>
    <row r="611" spans="1:9" s="283" customFormat="1" hidden="1" x14ac:dyDescent="0.25">
      <c r="A611" s="145" t="str">
        <f t="shared" ref="A611:B620" si="41">A140</f>
        <v/>
      </c>
      <c r="B611" s="179" t="str">
        <f t="shared" si="41"/>
        <v/>
      </c>
      <c r="C611" s="362">
        <f>IFERROR('Weryfikacja 2026 r.'!I227,0)</f>
        <v>0</v>
      </c>
      <c r="D611" s="362"/>
      <c r="E611" s="282"/>
      <c r="F611" s="282"/>
      <c r="G611" s="282"/>
      <c r="H611" s="282"/>
      <c r="I611" s="282"/>
    </row>
    <row r="612" spans="1:9" s="283" customFormat="1" hidden="1" x14ac:dyDescent="0.25">
      <c r="A612" s="145" t="str">
        <f t="shared" si="41"/>
        <v/>
      </c>
      <c r="B612" s="179" t="str">
        <f t="shared" si="41"/>
        <v/>
      </c>
      <c r="C612" s="362">
        <f>IFERROR('Weryfikacja 2026 r.'!I228,0)</f>
        <v>0</v>
      </c>
      <c r="D612" s="362"/>
      <c r="E612" s="282"/>
      <c r="F612" s="282"/>
      <c r="G612" s="282"/>
      <c r="H612" s="282"/>
      <c r="I612" s="282"/>
    </row>
    <row r="613" spans="1:9" s="283" customFormat="1" hidden="1" x14ac:dyDescent="0.25">
      <c r="A613" s="145" t="str">
        <f t="shared" si="41"/>
        <v/>
      </c>
      <c r="B613" s="179" t="str">
        <f t="shared" si="41"/>
        <v/>
      </c>
      <c r="C613" s="362">
        <f>IFERROR('Weryfikacja 2026 r.'!I229,0)</f>
        <v>0</v>
      </c>
      <c r="D613" s="362"/>
      <c r="E613" s="282"/>
      <c r="F613" s="282"/>
      <c r="G613" s="282"/>
      <c r="H613" s="282"/>
      <c r="I613" s="282"/>
    </row>
    <row r="614" spans="1:9" s="283" customFormat="1" hidden="1" x14ac:dyDescent="0.25">
      <c r="A614" s="145" t="str">
        <f t="shared" si="41"/>
        <v/>
      </c>
      <c r="B614" s="179" t="str">
        <f t="shared" si="41"/>
        <v/>
      </c>
      <c r="C614" s="362">
        <f>IFERROR('Weryfikacja 2026 r.'!I230,0)</f>
        <v>0</v>
      </c>
      <c r="D614" s="362"/>
      <c r="E614" s="282"/>
      <c r="F614" s="282"/>
      <c r="G614" s="282"/>
      <c r="H614" s="282"/>
      <c r="I614" s="282"/>
    </row>
    <row r="615" spans="1:9" s="283" customFormat="1" hidden="1" x14ac:dyDescent="0.25">
      <c r="A615" s="145" t="str">
        <f t="shared" si="41"/>
        <v/>
      </c>
      <c r="B615" s="179" t="str">
        <f t="shared" si="41"/>
        <v/>
      </c>
      <c r="C615" s="362">
        <f>IFERROR('Weryfikacja 2026 r.'!I231,0)</f>
        <v>0</v>
      </c>
      <c r="D615" s="362"/>
      <c r="E615" s="282"/>
      <c r="F615" s="282"/>
      <c r="G615" s="282"/>
      <c r="H615" s="282"/>
      <c r="I615" s="282"/>
    </row>
    <row r="616" spans="1:9" s="283" customFormat="1" hidden="1" x14ac:dyDescent="0.25">
      <c r="A616" s="145" t="str">
        <f t="shared" si="41"/>
        <v/>
      </c>
      <c r="B616" s="179" t="str">
        <f t="shared" si="41"/>
        <v/>
      </c>
      <c r="C616" s="362">
        <f>IFERROR('Weryfikacja 2026 r.'!I232,0)</f>
        <v>0</v>
      </c>
      <c r="D616" s="362"/>
      <c r="E616" s="282"/>
      <c r="F616" s="282"/>
      <c r="G616" s="282"/>
      <c r="H616" s="282"/>
      <c r="I616" s="282"/>
    </row>
    <row r="617" spans="1:9" s="283" customFormat="1" hidden="1" x14ac:dyDescent="0.25">
      <c r="A617" s="145" t="str">
        <f t="shared" si="41"/>
        <v/>
      </c>
      <c r="B617" s="179" t="str">
        <f t="shared" si="41"/>
        <v/>
      </c>
      <c r="C617" s="362">
        <f>IFERROR('Weryfikacja 2026 r.'!I233,0)</f>
        <v>0</v>
      </c>
      <c r="D617" s="362"/>
      <c r="E617" s="282"/>
      <c r="F617" s="282"/>
      <c r="G617" s="282"/>
      <c r="H617" s="282"/>
      <c r="I617" s="282"/>
    </row>
    <row r="618" spans="1:9" s="283" customFormat="1" hidden="1" x14ac:dyDescent="0.25">
      <c r="A618" s="145" t="str">
        <f t="shared" si="41"/>
        <v/>
      </c>
      <c r="B618" s="179" t="str">
        <f t="shared" si="41"/>
        <v/>
      </c>
      <c r="C618" s="362">
        <f>IFERROR('Weryfikacja 2026 r.'!I234,0)</f>
        <v>0</v>
      </c>
      <c r="D618" s="362"/>
      <c r="E618" s="282"/>
      <c r="F618" s="282"/>
      <c r="G618" s="282"/>
      <c r="H618" s="282"/>
      <c r="I618" s="282"/>
    </row>
    <row r="619" spans="1:9" s="283" customFormat="1" hidden="1" x14ac:dyDescent="0.25">
      <c r="A619" s="145" t="str">
        <f t="shared" si="41"/>
        <v/>
      </c>
      <c r="B619" s="179" t="str">
        <f t="shared" si="41"/>
        <v/>
      </c>
      <c r="C619" s="362">
        <f>IFERROR('Weryfikacja 2026 r.'!I235,0)</f>
        <v>0</v>
      </c>
      <c r="D619" s="362"/>
      <c r="E619" s="282"/>
      <c r="F619" s="282"/>
      <c r="G619" s="282"/>
      <c r="H619" s="282"/>
      <c r="I619" s="282"/>
    </row>
    <row r="620" spans="1:9" s="283" customFormat="1" hidden="1" x14ac:dyDescent="0.25">
      <c r="A620" s="145" t="str">
        <f t="shared" si="41"/>
        <v/>
      </c>
      <c r="B620" s="179" t="str">
        <f t="shared" si="41"/>
        <v/>
      </c>
      <c r="C620" s="362">
        <f>IFERROR('Weryfikacja 2026 r.'!I236,0)</f>
        <v>0</v>
      </c>
      <c r="D620" s="362"/>
      <c r="E620" s="282"/>
      <c r="F620" s="282"/>
      <c r="G620" s="282"/>
      <c r="H620" s="282"/>
      <c r="I620" s="282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193" t="s">
        <v>39</v>
      </c>
      <c r="B625" s="193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s="283" customFormat="1" hidden="1" x14ac:dyDescent="0.25">
      <c r="A626" s="285" t="str">
        <f t="shared" ref="A626:B645" si="42">A40</f>
        <v/>
      </c>
      <c r="B626" s="180" t="str">
        <f t="shared" si="42"/>
        <v/>
      </c>
      <c r="C626" s="486">
        <f>'Wniosek 2025 r.'!C626</f>
        <v>0</v>
      </c>
      <c r="D626" s="487"/>
      <c r="E626" s="486">
        <f>'Wniosek 2025 r.'!E626</f>
        <v>0</v>
      </c>
      <c r="F626" s="488"/>
      <c r="G626" s="487"/>
      <c r="H626" s="282"/>
      <c r="I626" s="282"/>
    </row>
    <row r="627" spans="1:9" s="283" customFormat="1" hidden="1" x14ac:dyDescent="0.25">
      <c r="A627" s="285" t="str">
        <f t="shared" si="42"/>
        <v/>
      </c>
      <c r="B627" s="180" t="str">
        <f t="shared" si="42"/>
        <v/>
      </c>
      <c r="C627" s="486">
        <f>'Wniosek 2025 r.'!C627</f>
        <v>0</v>
      </c>
      <c r="D627" s="487"/>
      <c r="E627" s="486">
        <f>'Wniosek 2025 r.'!E627</f>
        <v>0</v>
      </c>
      <c r="F627" s="488"/>
      <c r="G627" s="487"/>
      <c r="H627" s="282"/>
      <c r="I627" s="282"/>
    </row>
    <row r="628" spans="1:9" s="283" customFormat="1" hidden="1" x14ac:dyDescent="0.25">
      <c r="A628" s="285" t="str">
        <f t="shared" si="42"/>
        <v/>
      </c>
      <c r="B628" s="180" t="str">
        <f t="shared" si="42"/>
        <v/>
      </c>
      <c r="C628" s="486">
        <f>'Wniosek 2025 r.'!C628</f>
        <v>0</v>
      </c>
      <c r="D628" s="487"/>
      <c r="E628" s="486">
        <f>'Wniosek 2025 r.'!E628</f>
        <v>0</v>
      </c>
      <c r="F628" s="488"/>
      <c r="G628" s="487"/>
      <c r="H628" s="282"/>
      <c r="I628" s="282"/>
    </row>
    <row r="629" spans="1:9" s="283" customFormat="1" hidden="1" x14ac:dyDescent="0.25">
      <c r="A629" s="285" t="str">
        <f t="shared" si="42"/>
        <v/>
      </c>
      <c r="B629" s="180" t="str">
        <f t="shared" si="42"/>
        <v/>
      </c>
      <c r="C629" s="486">
        <f>'Wniosek 2025 r.'!C629</f>
        <v>0</v>
      </c>
      <c r="D629" s="487"/>
      <c r="E629" s="486">
        <f>'Wniosek 2025 r.'!E629</f>
        <v>0</v>
      </c>
      <c r="F629" s="488"/>
      <c r="G629" s="487"/>
      <c r="H629" s="282"/>
      <c r="I629" s="282"/>
    </row>
    <row r="630" spans="1:9" s="283" customFormat="1" hidden="1" x14ac:dyDescent="0.25">
      <c r="A630" s="285" t="str">
        <f t="shared" si="42"/>
        <v/>
      </c>
      <c r="B630" s="180" t="str">
        <f t="shared" si="42"/>
        <v/>
      </c>
      <c r="C630" s="486">
        <f>'Wniosek 2025 r.'!C630</f>
        <v>0</v>
      </c>
      <c r="D630" s="487"/>
      <c r="E630" s="486">
        <f>'Wniosek 2025 r.'!E630</f>
        <v>0</v>
      </c>
      <c r="F630" s="488"/>
      <c r="G630" s="487"/>
      <c r="H630" s="282"/>
      <c r="I630" s="282"/>
    </row>
    <row r="631" spans="1:9" s="283" customFormat="1" hidden="1" x14ac:dyDescent="0.25">
      <c r="A631" s="285" t="str">
        <f t="shared" si="42"/>
        <v/>
      </c>
      <c r="B631" s="180" t="str">
        <f t="shared" si="42"/>
        <v/>
      </c>
      <c r="C631" s="486">
        <f>'Wniosek 2025 r.'!C631</f>
        <v>0</v>
      </c>
      <c r="D631" s="487"/>
      <c r="E631" s="486">
        <f>'Wniosek 2025 r.'!E631</f>
        <v>0</v>
      </c>
      <c r="F631" s="488"/>
      <c r="G631" s="487"/>
      <c r="H631" s="282"/>
      <c r="I631" s="282"/>
    </row>
    <row r="632" spans="1:9" s="283" customFormat="1" hidden="1" x14ac:dyDescent="0.25">
      <c r="A632" s="285" t="str">
        <f t="shared" si="42"/>
        <v/>
      </c>
      <c r="B632" s="180" t="str">
        <f t="shared" si="42"/>
        <v/>
      </c>
      <c r="C632" s="486">
        <f>'Wniosek 2025 r.'!C632</f>
        <v>0</v>
      </c>
      <c r="D632" s="487"/>
      <c r="E632" s="486">
        <f>'Wniosek 2025 r.'!E632</f>
        <v>0</v>
      </c>
      <c r="F632" s="488"/>
      <c r="G632" s="487"/>
      <c r="H632" s="282"/>
      <c r="I632" s="282"/>
    </row>
    <row r="633" spans="1:9" s="283" customFormat="1" hidden="1" x14ac:dyDescent="0.25">
      <c r="A633" s="285" t="str">
        <f t="shared" si="42"/>
        <v/>
      </c>
      <c r="B633" s="180" t="str">
        <f t="shared" si="42"/>
        <v/>
      </c>
      <c r="C633" s="486">
        <f>'Wniosek 2025 r.'!C633</f>
        <v>0</v>
      </c>
      <c r="D633" s="487"/>
      <c r="E633" s="486">
        <f>'Wniosek 2025 r.'!E633</f>
        <v>0</v>
      </c>
      <c r="F633" s="488"/>
      <c r="G633" s="487"/>
      <c r="H633" s="282"/>
      <c r="I633" s="282"/>
    </row>
    <row r="634" spans="1:9" s="283" customFormat="1" hidden="1" x14ac:dyDescent="0.25">
      <c r="A634" s="285" t="str">
        <f t="shared" si="42"/>
        <v/>
      </c>
      <c r="B634" s="180" t="str">
        <f t="shared" si="42"/>
        <v/>
      </c>
      <c r="C634" s="486">
        <f>'Wniosek 2025 r.'!C634</f>
        <v>0</v>
      </c>
      <c r="D634" s="487"/>
      <c r="E634" s="486">
        <f>'Wniosek 2025 r.'!E634</f>
        <v>0</v>
      </c>
      <c r="F634" s="488"/>
      <c r="G634" s="487"/>
      <c r="H634" s="282"/>
      <c r="I634" s="282"/>
    </row>
    <row r="635" spans="1:9" s="283" customFormat="1" hidden="1" x14ac:dyDescent="0.25">
      <c r="A635" s="285" t="str">
        <f t="shared" si="42"/>
        <v/>
      </c>
      <c r="B635" s="180" t="str">
        <f t="shared" si="42"/>
        <v/>
      </c>
      <c r="C635" s="486">
        <f>'Wniosek 2025 r.'!C635</f>
        <v>0</v>
      </c>
      <c r="D635" s="487"/>
      <c r="E635" s="486">
        <f>'Wniosek 2025 r.'!E635</f>
        <v>0</v>
      </c>
      <c r="F635" s="488"/>
      <c r="G635" s="487"/>
      <c r="H635" s="282"/>
      <c r="I635" s="282"/>
    </row>
    <row r="636" spans="1:9" s="283" customFormat="1" hidden="1" x14ac:dyDescent="0.25">
      <c r="A636" s="285" t="str">
        <f t="shared" si="42"/>
        <v/>
      </c>
      <c r="B636" s="180" t="str">
        <f t="shared" si="42"/>
        <v/>
      </c>
      <c r="C636" s="486">
        <f>'Wniosek 2025 r.'!C636</f>
        <v>0</v>
      </c>
      <c r="D636" s="487"/>
      <c r="E636" s="486">
        <f>'Wniosek 2025 r.'!E636</f>
        <v>0</v>
      </c>
      <c r="F636" s="488"/>
      <c r="G636" s="487"/>
      <c r="H636" s="282"/>
      <c r="I636" s="282"/>
    </row>
    <row r="637" spans="1:9" s="283" customFormat="1" hidden="1" x14ac:dyDescent="0.25">
      <c r="A637" s="285" t="str">
        <f t="shared" si="42"/>
        <v/>
      </c>
      <c r="B637" s="180" t="str">
        <f t="shared" si="42"/>
        <v/>
      </c>
      <c r="C637" s="486">
        <f>'Wniosek 2025 r.'!C637</f>
        <v>0</v>
      </c>
      <c r="D637" s="487"/>
      <c r="E637" s="486">
        <f>'Wniosek 2025 r.'!E637</f>
        <v>0</v>
      </c>
      <c r="F637" s="488"/>
      <c r="G637" s="487"/>
      <c r="H637" s="282"/>
      <c r="I637" s="282"/>
    </row>
    <row r="638" spans="1:9" s="283" customFormat="1" hidden="1" x14ac:dyDescent="0.25">
      <c r="A638" s="285" t="str">
        <f t="shared" si="42"/>
        <v/>
      </c>
      <c r="B638" s="180" t="str">
        <f t="shared" si="42"/>
        <v/>
      </c>
      <c r="C638" s="486">
        <f>'Wniosek 2025 r.'!C638</f>
        <v>0</v>
      </c>
      <c r="D638" s="487"/>
      <c r="E638" s="486">
        <f>'Wniosek 2025 r.'!E638</f>
        <v>0</v>
      </c>
      <c r="F638" s="488"/>
      <c r="G638" s="487"/>
      <c r="H638" s="282"/>
      <c r="I638" s="282"/>
    </row>
    <row r="639" spans="1:9" s="283" customFormat="1" hidden="1" x14ac:dyDescent="0.25">
      <c r="A639" s="285" t="str">
        <f t="shared" si="42"/>
        <v/>
      </c>
      <c r="B639" s="180" t="str">
        <f t="shared" si="42"/>
        <v/>
      </c>
      <c r="C639" s="486">
        <f>'Wniosek 2025 r.'!C639</f>
        <v>0</v>
      </c>
      <c r="D639" s="487"/>
      <c r="E639" s="486">
        <f>'Wniosek 2025 r.'!E639</f>
        <v>0</v>
      </c>
      <c r="F639" s="488"/>
      <c r="G639" s="487"/>
      <c r="H639" s="282"/>
      <c r="I639" s="282"/>
    </row>
    <row r="640" spans="1:9" s="283" customFormat="1" hidden="1" x14ac:dyDescent="0.25">
      <c r="A640" s="285" t="str">
        <f t="shared" si="42"/>
        <v/>
      </c>
      <c r="B640" s="180" t="str">
        <f t="shared" si="42"/>
        <v/>
      </c>
      <c r="C640" s="486">
        <f>'Wniosek 2025 r.'!C640</f>
        <v>0</v>
      </c>
      <c r="D640" s="487"/>
      <c r="E640" s="486">
        <f>'Wniosek 2025 r.'!E640</f>
        <v>0</v>
      </c>
      <c r="F640" s="488"/>
      <c r="G640" s="487"/>
      <c r="H640" s="282"/>
      <c r="I640" s="282"/>
    </row>
    <row r="641" spans="1:9" s="283" customFormat="1" hidden="1" x14ac:dyDescent="0.25">
      <c r="A641" s="285" t="str">
        <f t="shared" si="42"/>
        <v/>
      </c>
      <c r="B641" s="180" t="str">
        <f t="shared" si="42"/>
        <v/>
      </c>
      <c r="C641" s="486">
        <f>'Wniosek 2025 r.'!C641</f>
        <v>0</v>
      </c>
      <c r="D641" s="487"/>
      <c r="E641" s="486">
        <f>'Wniosek 2025 r.'!E641</f>
        <v>0</v>
      </c>
      <c r="F641" s="488"/>
      <c r="G641" s="487"/>
      <c r="H641" s="282"/>
      <c r="I641" s="282"/>
    </row>
    <row r="642" spans="1:9" s="283" customFormat="1" hidden="1" x14ac:dyDescent="0.25">
      <c r="A642" s="285" t="str">
        <f t="shared" si="42"/>
        <v/>
      </c>
      <c r="B642" s="180" t="str">
        <f t="shared" si="42"/>
        <v/>
      </c>
      <c r="C642" s="486">
        <f>'Wniosek 2025 r.'!C642</f>
        <v>0</v>
      </c>
      <c r="D642" s="487"/>
      <c r="E642" s="486">
        <f>'Wniosek 2025 r.'!E642</f>
        <v>0</v>
      </c>
      <c r="F642" s="488"/>
      <c r="G642" s="487"/>
      <c r="H642" s="282"/>
      <c r="I642" s="282"/>
    </row>
    <row r="643" spans="1:9" s="283" customFormat="1" hidden="1" x14ac:dyDescent="0.25">
      <c r="A643" s="285" t="str">
        <f t="shared" si="42"/>
        <v/>
      </c>
      <c r="B643" s="180" t="str">
        <f t="shared" si="42"/>
        <v/>
      </c>
      <c r="C643" s="486">
        <f>'Wniosek 2025 r.'!C643</f>
        <v>0</v>
      </c>
      <c r="D643" s="487"/>
      <c r="E643" s="486">
        <f>'Wniosek 2025 r.'!E643</f>
        <v>0</v>
      </c>
      <c r="F643" s="488"/>
      <c r="G643" s="487"/>
      <c r="H643" s="282"/>
      <c r="I643" s="282"/>
    </row>
    <row r="644" spans="1:9" s="283" customFormat="1" hidden="1" x14ac:dyDescent="0.25">
      <c r="A644" s="285" t="str">
        <f t="shared" si="42"/>
        <v/>
      </c>
      <c r="B644" s="180" t="str">
        <f t="shared" si="42"/>
        <v/>
      </c>
      <c r="C644" s="486">
        <f>'Wniosek 2025 r.'!C644</f>
        <v>0</v>
      </c>
      <c r="D644" s="487"/>
      <c r="E644" s="486">
        <f>'Wniosek 2025 r.'!E644</f>
        <v>0</v>
      </c>
      <c r="F644" s="488"/>
      <c r="G644" s="487"/>
      <c r="H644" s="282"/>
      <c r="I644" s="282"/>
    </row>
    <row r="645" spans="1:9" s="283" customFormat="1" hidden="1" x14ac:dyDescent="0.25">
      <c r="A645" s="285" t="str">
        <f t="shared" si="42"/>
        <v/>
      </c>
      <c r="B645" s="180" t="str">
        <f t="shared" si="42"/>
        <v/>
      </c>
      <c r="C645" s="486">
        <f>'Wniosek 2025 r.'!C645</f>
        <v>0</v>
      </c>
      <c r="D645" s="487"/>
      <c r="E645" s="486">
        <f>'Wniosek 2025 r.'!E645</f>
        <v>0</v>
      </c>
      <c r="F645" s="488"/>
      <c r="G645" s="487"/>
      <c r="H645" s="282"/>
      <c r="I645" s="282"/>
    </row>
    <row r="646" spans="1:9" s="283" customFormat="1" hidden="1" x14ac:dyDescent="0.25">
      <c r="A646" s="285" t="str">
        <f t="shared" ref="A646:B665" si="43">A60</f>
        <v/>
      </c>
      <c r="B646" s="180" t="str">
        <f t="shared" si="43"/>
        <v/>
      </c>
      <c r="C646" s="486">
        <f>'Wniosek 2025 r.'!C646</f>
        <v>0</v>
      </c>
      <c r="D646" s="487"/>
      <c r="E646" s="486">
        <f>'Wniosek 2025 r.'!E646</f>
        <v>0</v>
      </c>
      <c r="F646" s="488"/>
      <c r="G646" s="487"/>
      <c r="H646" s="282"/>
      <c r="I646" s="282"/>
    </row>
    <row r="647" spans="1:9" s="283" customFormat="1" hidden="1" x14ac:dyDescent="0.25">
      <c r="A647" s="285" t="str">
        <f t="shared" si="43"/>
        <v/>
      </c>
      <c r="B647" s="180" t="str">
        <f t="shared" si="43"/>
        <v/>
      </c>
      <c r="C647" s="486">
        <f>'Wniosek 2025 r.'!C647</f>
        <v>0</v>
      </c>
      <c r="D647" s="487"/>
      <c r="E647" s="486">
        <f>'Wniosek 2025 r.'!E647</f>
        <v>0</v>
      </c>
      <c r="F647" s="488"/>
      <c r="G647" s="487"/>
      <c r="H647" s="282"/>
      <c r="I647" s="282"/>
    </row>
    <row r="648" spans="1:9" s="283" customFormat="1" hidden="1" x14ac:dyDescent="0.25">
      <c r="A648" s="285" t="str">
        <f t="shared" si="43"/>
        <v/>
      </c>
      <c r="B648" s="180" t="str">
        <f t="shared" si="43"/>
        <v/>
      </c>
      <c r="C648" s="486">
        <f>'Wniosek 2025 r.'!C648</f>
        <v>0</v>
      </c>
      <c r="D648" s="487"/>
      <c r="E648" s="486">
        <f>'Wniosek 2025 r.'!E648</f>
        <v>0</v>
      </c>
      <c r="F648" s="488"/>
      <c r="G648" s="487"/>
      <c r="H648" s="282"/>
      <c r="I648" s="282"/>
    </row>
    <row r="649" spans="1:9" s="283" customFormat="1" hidden="1" x14ac:dyDescent="0.25">
      <c r="A649" s="285" t="str">
        <f t="shared" si="43"/>
        <v/>
      </c>
      <c r="B649" s="180" t="str">
        <f t="shared" si="43"/>
        <v/>
      </c>
      <c r="C649" s="486">
        <f>'Wniosek 2025 r.'!C649</f>
        <v>0</v>
      </c>
      <c r="D649" s="487"/>
      <c r="E649" s="486">
        <f>'Wniosek 2025 r.'!E649</f>
        <v>0</v>
      </c>
      <c r="F649" s="488"/>
      <c r="G649" s="487"/>
      <c r="H649" s="282"/>
      <c r="I649" s="282"/>
    </row>
    <row r="650" spans="1:9" s="283" customFormat="1" hidden="1" x14ac:dyDescent="0.25">
      <c r="A650" s="285" t="str">
        <f t="shared" si="43"/>
        <v/>
      </c>
      <c r="B650" s="180" t="str">
        <f t="shared" si="43"/>
        <v/>
      </c>
      <c r="C650" s="486">
        <f>'Wniosek 2025 r.'!C650</f>
        <v>0</v>
      </c>
      <c r="D650" s="487"/>
      <c r="E650" s="486">
        <f>'Wniosek 2025 r.'!E650</f>
        <v>0</v>
      </c>
      <c r="F650" s="488"/>
      <c r="G650" s="487"/>
      <c r="H650" s="282"/>
      <c r="I650" s="282"/>
    </row>
    <row r="651" spans="1:9" s="283" customFormat="1" hidden="1" x14ac:dyDescent="0.25">
      <c r="A651" s="285" t="str">
        <f t="shared" si="43"/>
        <v/>
      </c>
      <c r="B651" s="180" t="str">
        <f t="shared" si="43"/>
        <v/>
      </c>
      <c r="C651" s="486">
        <f>'Wniosek 2025 r.'!C651</f>
        <v>0</v>
      </c>
      <c r="D651" s="487"/>
      <c r="E651" s="486">
        <f>'Wniosek 2025 r.'!E651</f>
        <v>0</v>
      </c>
      <c r="F651" s="488"/>
      <c r="G651" s="487"/>
      <c r="H651" s="282"/>
      <c r="I651" s="282"/>
    </row>
    <row r="652" spans="1:9" s="283" customFormat="1" hidden="1" x14ac:dyDescent="0.25">
      <c r="A652" s="285" t="str">
        <f t="shared" si="43"/>
        <v/>
      </c>
      <c r="B652" s="180" t="str">
        <f t="shared" si="43"/>
        <v/>
      </c>
      <c r="C652" s="486">
        <f>'Wniosek 2025 r.'!C652</f>
        <v>0</v>
      </c>
      <c r="D652" s="487"/>
      <c r="E652" s="486">
        <f>'Wniosek 2025 r.'!E652</f>
        <v>0</v>
      </c>
      <c r="F652" s="488"/>
      <c r="G652" s="487"/>
      <c r="H652" s="282"/>
      <c r="I652" s="282"/>
    </row>
    <row r="653" spans="1:9" s="283" customFormat="1" hidden="1" x14ac:dyDescent="0.25">
      <c r="A653" s="285" t="str">
        <f t="shared" si="43"/>
        <v/>
      </c>
      <c r="B653" s="180" t="str">
        <f t="shared" si="43"/>
        <v/>
      </c>
      <c r="C653" s="486">
        <f>'Wniosek 2025 r.'!C653</f>
        <v>0</v>
      </c>
      <c r="D653" s="487"/>
      <c r="E653" s="486">
        <f>'Wniosek 2025 r.'!E653</f>
        <v>0</v>
      </c>
      <c r="F653" s="488"/>
      <c r="G653" s="487"/>
      <c r="H653" s="282"/>
      <c r="I653" s="282"/>
    </row>
    <row r="654" spans="1:9" s="283" customFormat="1" hidden="1" x14ac:dyDescent="0.25">
      <c r="A654" s="285" t="str">
        <f t="shared" si="43"/>
        <v/>
      </c>
      <c r="B654" s="180" t="str">
        <f t="shared" si="43"/>
        <v/>
      </c>
      <c r="C654" s="486">
        <f>'Wniosek 2025 r.'!C654</f>
        <v>0</v>
      </c>
      <c r="D654" s="487"/>
      <c r="E654" s="486">
        <f>'Wniosek 2025 r.'!E654</f>
        <v>0</v>
      </c>
      <c r="F654" s="488"/>
      <c r="G654" s="487"/>
      <c r="H654" s="282"/>
      <c r="I654" s="282"/>
    </row>
    <row r="655" spans="1:9" s="283" customFormat="1" hidden="1" x14ac:dyDescent="0.25">
      <c r="A655" s="285" t="str">
        <f t="shared" si="43"/>
        <v/>
      </c>
      <c r="B655" s="180" t="str">
        <f t="shared" si="43"/>
        <v/>
      </c>
      <c r="C655" s="486">
        <f>'Wniosek 2025 r.'!C655</f>
        <v>0</v>
      </c>
      <c r="D655" s="487"/>
      <c r="E655" s="486">
        <f>'Wniosek 2025 r.'!E655</f>
        <v>0</v>
      </c>
      <c r="F655" s="488"/>
      <c r="G655" s="487"/>
      <c r="H655" s="282"/>
      <c r="I655" s="282"/>
    </row>
    <row r="656" spans="1:9" s="283" customFormat="1" hidden="1" x14ac:dyDescent="0.25">
      <c r="A656" s="285" t="str">
        <f t="shared" si="43"/>
        <v/>
      </c>
      <c r="B656" s="180" t="str">
        <f t="shared" si="43"/>
        <v/>
      </c>
      <c r="C656" s="486">
        <f>'Wniosek 2025 r.'!C656</f>
        <v>0</v>
      </c>
      <c r="D656" s="487"/>
      <c r="E656" s="486">
        <f>'Wniosek 2025 r.'!E656</f>
        <v>0</v>
      </c>
      <c r="F656" s="488"/>
      <c r="G656" s="487"/>
      <c r="H656" s="282"/>
      <c r="I656" s="282"/>
    </row>
    <row r="657" spans="1:9" s="283" customFormat="1" hidden="1" x14ac:dyDescent="0.25">
      <c r="A657" s="285" t="str">
        <f t="shared" si="43"/>
        <v/>
      </c>
      <c r="B657" s="180" t="str">
        <f t="shared" si="43"/>
        <v/>
      </c>
      <c r="C657" s="486">
        <f>'Wniosek 2025 r.'!C657</f>
        <v>0</v>
      </c>
      <c r="D657" s="487"/>
      <c r="E657" s="486">
        <f>'Wniosek 2025 r.'!E657</f>
        <v>0</v>
      </c>
      <c r="F657" s="488"/>
      <c r="G657" s="487"/>
      <c r="H657" s="282"/>
      <c r="I657" s="282"/>
    </row>
    <row r="658" spans="1:9" s="283" customFormat="1" hidden="1" x14ac:dyDescent="0.25">
      <c r="A658" s="285" t="str">
        <f t="shared" si="43"/>
        <v/>
      </c>
      <c r="B658" s="180" t="str">
        <f t="shared" si="43"/>
        <v/>
      </c>
      <c r="C658" s="486">
        <f>'Wniosek 2025 r.'!C658</f>
        <v>0</v>
      </c>
      <c r="D658" s="487"/>
      <c r="E658" s="486">
        <f>'Wniosek 2025 r.'!E658</f>
        <v>0</v>
      </c>
      <c r="F658" s="488"/>
      <c r="G658" s="487"/>
      <c r="H658" s="282"/>
      <c r="I658" s="282"/>
    </row>
    <row r="659" spans="1:9" s="283" customFormat="1" hidden="1" x14ac:dyDescent="0.25">
      <c r="A659" s="285" t="str">
        <f t="shared" si="43"/>
        <v/>
      </c>
      <c r="B659" s="180" t="str">
        <f t="shared" si="43"/>
        <v/>
      </c>
      <c r="C659" s="486">
        <f>'Wniosek 2025 r.'!C659</f>
        <v>0</v>
      </c>
      <c r="D659" s="487"/>
      <c r="E659" s="486">
        <f>'Wniosek 2025 r.'!E659</f>
        <v>0</v>
      </c>
      <c r="F659" s="488"/>
      <c r="G659" s="487"/>
      <c r="H659" s="282"/>
      <c r="I659" s="282"/>
    </row>
    <row r="660" spans="1:9" s="283" customFormat="1" hidden="1" x14ac:dyDescent="0.25">
      <c r="A660" s="285" t="str">
        <f t="shared" si="43"/>
        <v/>
      </c>
      <c r="B660" s="180" t="str">
        <f t="shared" si="43"/>
        <v/>
      </c>
      <c r="C660" s="486">
        <f>'Wniosek 2025 r.'!C660</f>
        <v>0</v>
      </c>
      <c r="D660" s="487"/>
      <c r="E660" s="486">
        <f>'Wniosek 2025 r.'!E660</f>
        <v>0</v>
      </c>
      <c r="F660" s="488"/>
      <c r="G660" s="487"/>
      <c r="H660" s="282"/>
      <c r="I660" s="282"/>
    </row>
    <row r="661" spans="1:9" s="283" customFormat="1" hidden="1" x14ac:dyDescent="0.25">
      <c r="A661" s="285" t="str">
        <f t="shared" si="43"/>
        <v/>
      </c>
      <c r="B661" s="180" t="str">
        <f t="shared" si="43"/>
        <v/>
      </c>
      <c r="C661" s="486">
        <f>'Wniosek 2025 r.'!C661</f>
        <v>0</v>
      </c>
      <c r="D661" s="487"/>
      <c r="E661" s="486">
        <f>'Wniosek 2025 r.'!E661</f>
        <v>0</v>
      </c>
      <c r="F661" s="488"/>
      <c r="G661" s="487"/>
      <c r="H661" s="282"/>
      <c r="I661" s="282"/>
    </row>
    <row r="662" spans="1:9" s="283" customFormat="1" hidden="1" x14ac:dyDescent="0.25">
      <c r="A662" s="285" t="str">
        <f t="shared" si="43"/>
        <v/>
      </c>
      <c r="B662" s="180" t="str">
        <f t="shared" si="43"/>
        <v/>
      </c>
      <c r="C662" s="486">
        <f>'Wniosek 2025 r.'!C662</f>
        <v>0</v>
      </c>
      <c r="D662" s="487"/>
      <c r="E662" s="486">
        <f>'Wniosek 2025 r.'!E662</f>
        <v>0</v>
      </c>
      <c r="F662" s="488"/>
      <c r="G662" s="487"/>
      <c r="H662" s="282"/>
      <c r="I662" s="282"/>
    </row>
    <row r="663" spans="1:9" s="283" customFormat="1" hidden="1" x14ac:dyDescent="0.25">
      <c r="A663" s="285" t="str">
        <f t="shared" si="43"/>
        <v/>
      </c>
      <c r="B663" s="180" t="str">
        <f t="shared" si="43"/>
        <v/>
      </c>
      <c r="C663" s="486">
        <f>'Wniosek 2025 r.'!C663</f>
        <v>0</v>
      </c>
      <c r="D663" s="487"/>
      <c r="E663" s="486">
        <f>'Wniosek 2025 r.'!E663</f>
        <v>0</v>
      </c>
      <c r="F663" s="488"/>
      <c r="G663" s="487"/>
      <c r="H663" s="282"/>
      <c r="I663" s="282"/>
    </row>
    <row r="664" spans="1:9" s="283" customFormat="1" hidden="1" x14ac:dyDescent="0.25">
      <c r="A664" s="285" t="str">
        <f t="shared" si="43"/>
        <v/>
      </c>
      <c r="B664" s="180" t="str">
        <f t="shared" si="43"/>
        <v/>
      </c>
      <c r="C664" s="486">
        <f>'Wniosek 2025 r.'!C664</f>
        <v>0</v>
      </c>
      <c r="D664" s="487"/>
      <c r="E664" s="486">
        <f>'Wniosek 2025 r.'!E664</f>
        <v>0</v>
      </c>
      <c r="F664" s="488"/>
      <c r="G664" s="487"/>
      <c r="H664" s="282"/>
      <c r="I664" s="282"/>
    </row>
    <row r="665" spans="1:9" s="283" customFormat="1" hidden="1" x14ac:dyDescent="0.25">
      <c r="A665" s="285" t="str">
        <f t="shared" si="43"/>
        <v/>
      </c>
      <c r="B665" s="180" t="str">
        <f t="shared" si="43"/>
        <v/>
      </c>
      <c r="C665" s="486">
        <f>'Wniosek 2025 r.'!C665</f>
        <v>0</v>
      </c>
      <c r="D665" s="487"/>
      <c r="E665" s="486">
        <f>'Wniosek 2025 r.'!E665</f>
        <v>0</v>
      </c>
      <c r="F665" s="488"/>
      <c r="G665" s="487"/>
      <c r="H665" s="282"/>
      <c r="I665" s="282"/>
    </row>
    <row r="666" spans="1:9" s="283" customFormat="1" hidden="1" x14ac:dyDescent="0.25">
      <c r="A666" s="285" t="str">
        <f t="shared" ref="A666:B685" si="44">A80</f>
        <v/>
      </c>
      <c r="B666" s="180" t="str">
        <f t="shared" si="44"/>
        <v/>
      </c>
      <c r="C666" s="486">
        <f>'Wniosek 2025 r.'!C666</f>
        <v>0</v>
      </c>
      <c r="D666" s="487"/>
      <c r="E666" s="486">
        <f>'Wniosek 2025 r.'!E666</f>
        <v>0</v>
      </c>
      <c r="F666" s="488"/>
      <c r="G666" s="487"/>
      <c r="H666" s="282"/>
      <c r="I666" s="282"/>
    </row>
    <row r="667" spans="1:9" s="283" customFormat="1" hidden="1" x14ac:dyDescent="0.25">
      <c r="A667" s="285" t="str">
        <f t="shared" si="44"/>
        <v/>
      </c>
      <c r="B667" s="180" t="str">
        <f t="shared" si="44"/>
        <v/>
      </c>
      <c r="C667" s="486">
        <f>'Wniosek 2025 r.'!C667</f>
        <v>0</v>
      </c>
      <c r="D667" s="487"/>
      <c r="E667" s="486">
        <f>'Wniosek 2025 r.'!E667</f>
        <v>0</v>
      </c>
      <c r="F667" s="488"/>
      <c r="G667" s="487"/>
      <c r="H667" s="282"/>
      <c r="I667" s="282"/>
    </row>
    <row r="668" spans="1:9" s="283" customFormat="1" hidden="1" x14ac:dyDescent="0.25">
      <c r="A668" s="285" t="str">
        <f t="shared" si="44"/>
        <v/>
      </c>
      <c r="B668" s="180" t="str">
        <f t="shared" si="44"/>
        <v/>
      </c>
      <c r="C668" s="486">
        <f>'Wniosek 2025 r.'!C668</f>
        <v>0</v>
      </c>
      <c r="D668" s="487"/>
      <c r="E668" s="486">
        <f>'Wniosek 2025 r.'!E668</f>
        <v>0</v>
      </c>
      <c r="F668" s="488"/>
      <c r="G668" s="487"/>
      <c r="H668" s="282"/>
      <c r="I668" s="282"/>
    </row>
    <row r="669" spans="1:9" s="283" customFormat="1" hidden="1" x14ac:dyDescent="0.25">
      <c r="A669" s="285" t="str">
        <f t="shared" si="44"/>
        <v/>
      </c>
      <c r="B669" s="180" t="str">
        <f t="shared" si="44"/>
        <v/>
      </c>
      <c r="C669" s="486">
        <f>'Wniosek 2025 r.'!C669</f>
        <v>0</v>
      </c>
      <c r="D669" s="487"/>
      <c r="E669" s="486">
        <f>'Wniosek 2025 r.'!E669</f>
        <v>0</v>
      </c>
      <c r="F669" s="488"/>
      <c r="G669" s="487"/>
      <c r="H669" s="282"/>
      <c r="I669" s="282"/>
    </row>
    <row r="670" spans="1:9" s="283" customFormat="1" hidden="1" x14ac:dyDescent="0.25">
      <c r="A670" s="285" t="str">
        <f t="shared" si="44"/>
        <v/>
      </c>
      <c r="B670" s="180" t="str">
        <f t="shared" si="44"/>
        <v/>
      </c>
      <c r="C670" s="486">
        <f>'Wniosek 2025 r.'!C670</f>
        <v>0</v>
      </c>
      <c r="D670" s="487"/>
      <c r="E670" s="486">
        <f>'Wniosek 2025 r.'!E670</f>
        <v>0</v>
      </c>
      <c r="F670" s="488"/>
      <c r="G670" s="487"/>
      <c r="H670" s="282"/>
      <c r="I670" s="282"/>
    </row>
    <row r="671" spans="1:9" s="283" customFormat="1" hidden="1" x14ac:dyDescent="0.25">
      <c r="A671" s="285" t="str">
        <f t="shared" si="44"/>
        <v/>
      </c>
      <c r="B671" s="180" t="str">
        <f t="shared" si="44"/>
        <v/>
      </c>
      <c r="C671" s="486">
        <f>'Wniosek 2025 r.'!C671</f>
        <v>0</v>
      </c>
      <c r="D671" s="487"/>
      <c r="E671" s="486">
        <f>'Wniosek 2025 r.'!E671</f>
        <v>0</v>
      </c>
      <c r="F671" s="488"/>
      <c r="G671" s="487"/>
      <c r="H671" s="282"/>
      <c r="I671" s="282"/>
    </row>
    <row r="672" spans="1:9" s="283" customFormat="1" hidden="1" x14ac:dyDescent="0.25">
      <c r="A672" s="285" t="str">
        <f t="shared" si="44"/>
        <v/>
      </c>
      <c r="B672" s="180" t="str">
        <f t="shared" si="44"/>
        <v/>
      </c>
      <c r="C672" s="486">
        <f>'Wniosek 2025 r.'!C672</f>
        <v>0</v>
      </c>
      <c r="D672" s="487"/>
      <c r="E672" s="486">
        <f>'Wniosek 2025 r.'!E672</f>
        <v>0</v>
      </c>
      <c r="F672" s="488"/>
      <c r="G672" s="487"/>
      <c r="H672" s="282"/>
      <c r="I672" s="282"/>
    </row>
    <row r="673" spans="1:9" s="283" customFormat="1" hidden="1" x14ac:dyDescent="0.25">
      <c r="A673" s="285" t="str">
        <f t="shared" si="44"/>
        <v/>
      </c>
      <c r="B673" s="180" t="str">
        <f t="shared" si="44"/>
        <v/>
      </c>
      <c r="C673" s="486">
        <f>'Wniosek 2025 r.'!C673</f>
        <v>0</v>
      </c>
      <c r="D673" s="487"/>
      <c r="E673" s="486">
        <f>'Wniosek 2025 r.'!E673</f>
        <v>0</v>
      </c>
      <c r="F673" s="488"/>
      <c r="G673" s="487"/>
      <c r="H673" s="282"/>
      <c r="I673" s="282"/>
    </row>
    <row r="674" spans="1:9" s="283" customFormat="1" hidden="1" x14ac:dyDescent="0.25">
      <c r="A674" s="285" t="str">
        <f t="shared" si="44"/>
        <v/>
      </c>
      <c r="B674" s="180" t="str">
        <f t="shared" si="44"/>
        <v/>
      </c>
      <c r="C674" s="486">
        <f>'Wniosek 2025 r.'!C674</f>
        <v>0</v>
      </c>
      <c r="D674" s="487"/>
      <c r="E674" s="486">
        <f>'Wniosek 2025 r.'!E674</f>
        <v>0</v>
      </c>
      <c r="F674" s="488"/>
      <c r="G674" s="487"/>
      <c r="H674" s="282"/>
      <c r="I674" s="282"/>
    </row>
    <row r="675" spans="1:9" s="283" customFormat="1" hidden="1" x14ac:dyDescent="0.25">
      <c r="A675" s="285" t="str">
        <f t="shared" si="44"/>
        <v/>
      </c>
      <c r="B675" s="180" t="str">
        <f t="shared" si="44"/>
        <v/>
      </c>
      <c r="C675" s="486">
        <f>'Wniosek 2025 r.'!C675</f>
        <v>0</v>
      </c>
      <c r="D675" s="487"/>
      <c r="E675" s="486">
        <f>'Wniosek 2025 r.'!E675</f>
        <v>0</v>
      </c>
      <c r="F675" s="488"/>
      <c r="G675" s="487"/>
      <c r="H675" s="282"/>
      <c r="I675" s="282"/>
    </row>
    <row r="676" spans="1:9" s="283" customFormat="1" hidden="1" x14ac:dyDescent="0.25">
      <c r="A676" s="285" t="str">
        <f t="shared" si="44"/>
        <v/>
      </c>
      <c r="B676" s="180" t="str">
        <f t="shared" si="44"/>
        <v/>
      </c>
      <c r="C676" s="486">
        <f>'Wniosek 2025 r.'!C676</f>
        <v>0</v>
      </c>
      <c r="D676" s="487"/>
      <c r="E676" s="486">
        <f>'Wniosek 2025 r.'!E676</f>
        <v>0</v>
      </c>
      <c r="F676" s="488"/>
      <c r="G676" s="487"/>
      <c r="H676" s="282"/>
      <c r="I676" s="282"/>
    </row>
    <row r="677" spans="1:9" s="283" customFormat="1" hidden="1" x14ac:dyDescent="0.25">
      <c r="A677" s="285" t="str">
        <f t="shared" si="44"/>
        <v/>
      </c>
      <c r="B677" s="180" t="str">
        <f t="shared" si="44"/>
        <v/>
      </c>
      <c r="C677" s="486">
        <f>'Wniosek 2025 r.'!C677</f>
        <v>0</v>
      </c>
      <c r="D677" s="487"/>
      <c r="E677" s="486">
        <f>'Wniosek 2025 r.'!E677</f>
        <v>0</v>
      </c>
      <c r="F677" s="488"/>
      <c r="G677" s="487"/>
      <c r="H677" s="282"/>
      <c r="I677" s="282"/>
    </row>
    <row r="678" spans="1:9" s="283" customFormat="1" hidden="1" x14ac:dyDescent="0.25">
      <c r="A678" s="285" t="str">
        <f t="shared" si="44"/>
        <v/>
      </c>
      <c r="B678" s="180" t="str">
        <f t="shared" si="44"/>
        <v/>
      </c>
      <c r="C678" s="486">
        <f>'Wniosek 2025 r.'!C678</f>
        <v>0</v>
      </c>
      <c r="D678" s="487"/>
      <c r="E678" s="486">
        <f>'Wniosek 2025 r.'!E678</f>
        <v>0</v>
      </c>
      <c r="F678" s="488"/>
      <c r="G678" s="487"/>
      <c r="H678" s="282"/>
      <c r="I678" s="282"/>
    </row>
    <row r="679" spans="1:9" s="283" customFormat="1" hidden="1" x14ac:dyDescent="0.25">
      <c r="A679" s="285" t="str">
        <f t="shared" si="44"/>
        <v/>
      </c>
      <c r="B679" s="180" t="str">
        <f t="shared" si="44"/>
        <v/>
      </c>
      <c r="C679" s="486">
        <f>'Wniosek 2025 r.'!C679</f>
        <v>0</v>
      </c>
      <c r="D679" s="487"/>
      <c r="E679" s="486">
        <f>'Wniosek 2025 r.'!E679</f>
        <v>0</v>
      </c>
      <c r="F679" s="488"/>
      <c r="G679" s="487"/>
      <c r="H679" s="282"/>
      <c r="I679" s="282"/>
    </row>
    <row r="680" spans="1:9" s="283" customFormat="1" hidden="1" x14ac:dyDescent="0.25">
      <c r="A680" s="285" t="str">
        <f t="shared" si="44"/>
        <v/>
      </c>
      <c r="B680" s="180" t="str">
        <f t="shared" si="44"/>
        <v/>
      </c>
      <c r="C680" s="486">
        <f>'Wniosek 2025 r.'!C680</f>
        <v>0</v>
      </c>
      <c r="D680" s="487"/>
      <c r="E680" s="486">
        <f>'Wniosek 2025 r.'!E680</f>
        <v>0</v>
      </c>
      <c r="F680" s="488"/>
      <c r="G680" s="487"/>
      <c r="H680" s="282"/>
      <c r="I680" s="282"/>
    </row>
    <row r="681" spans="1:9" s="283" customFormat="1" hidden="1" x14ac:dyDescent="0.25">
      <c r="A681" s="285" t="str">
        <f t="shared" si="44"/>
        <v/>
      </c>
      <c r="B681" s="180" t="str">
        <f t="shared" si="44"/>
        <v/>
      </c>
      <c r="C681" s="486">
        <f>'Wniosek 2025 r.'!C681</f>
        <v>0</v>
      </c>
      <c r="D681" s="487"/>
      <c r="E681" s="486">
        <f>'Wniosek 2025 r.'!E681</f>
        <v>0</v>
      </c>
      <c r="F681" s="488"/>
      <c r="G681" s="487"/>
      <c r="H681" s="282"/>
      <c r="I681" s="282"/>
    </row>
    <row r="682" spans="1:9" s="283" customFormat="1" hidden="1" x14ac:dyDescent="0.25">
      <c r="A682" s="285" t="str">
        <f t="shared" si="44"/>
        <v/>
      </c>
      <c r="B682" s="180" t="str">
        <f t="shared" si="44"/>
        <v/>
      </c>
      <c r="C682" s="486">
        <f>'Wniosek 2025 r.'!C682</f>
        <v>0</v>
      </c>
      <c r="D682" s="487"/>
      <c r="E682" s="486">
        <f>'Wniosek 2025 r.'!E682</f>
        <v>0</v>
      </c>
      <c r="F682" s="488"/>
      <c r="G682" s="487"/>
      <c r="H682" s="282"/>
      <c r="I682" s="282"/>
    </row>
    <row r="683" spans="1:9" s="283" customFormat="1" hidden="1" x14ac:dyDescent="0.25">
      <c r="A683" s="285" t="str">
        <f t="shared" si="44"/>
        <v/>
      </c>
      <c r="B683" s="180" t="str">
        <f t="shared" si="44"/>
        <v/>
      </c>
      <c r="C683" s="486">
        <f>'Wniosek 2025 r.'!C683</f>
        <v>0</v>
      </c>
      <c r="D683" s="487"/>
      <c r="E683" s="486">
        <f>'Wniosek 2025 r.'!E683</f>
        <v>0</v>
      </c>
      <c r="F683" s="488"/>
      <c r="G683" s="487"/>
      <c r="H683" s="282"/>
      <c r="I683" s="282"/>
    </row>
    <row r="684" spans="1:9" s="283" customFormat="1" hidden="1" x14ac:dyDescent="0.25">
      <c r="A684" s="285" t="str">
        <f t="shared" si="44"/>
        <v/>
      </c>
      <c r="B684" s="180" t="str">
        <f t="shared" si="44"/>
        <v/>
      </c>
      <c r="C684" s="486">
        <f>'Wniosek 2025 r.'!C684</f>
        <v>0</v>
      </c>
      <c r="D684" s="487"/>
      <c r="E684" s="486">
        <f>'Wniosek 2025 r.'!E684</f>
        <v>0</v>
      </c>
      <c r="F684" s="488"/>
      <c r="G684" s="487"/>
      <c r="H684" s="282"/>
      <c r="I684" s="282"/>
    </row>
    <row r="685" spans="1:9" s="283" customFormat="1" hidden="1" x14ac:dyDescent="0.25">
      <c r="A685" s="285" t="str">
        <f t="shared" si="44"/>
        <v/>
      </c>
      <c r="B685" s="180" t="str">
        <f t="shared" si="44"/>
        <v/>
      </c>
      <c r="C685" s="486">
        <f>'Wniosek 2025 r.'!C685</f>
        <v>0</v>
      </c>
      <c r="D685" s="487"/>
      <c r="E685" s="486">
        <f>'Wniosek 2025 r.'!E685</f>
        <v>0</v>
      </c>
      <c r="F685" s="488"/>
      <c r="G685" s="487"/>
      <c r="H685" s="282"/>
      <c r="I685" s="282"/>
    </row>
    <row r="686" spans="1:9" s="283" customFormat="1" hidden="1" x14ac:dyDescent="0.25">
      <c r="A686" s="285" t="str">
        <f t="shared" ref="A686:B705" si="45">A100</f>
        <v/>
      </c>
      <c r="B686" s="180" t="str">
        <f t="shared" si="45"/>
        <v/>
      </c>
      <c r="C686" s="486">
        <f>'Wniosek 2025 r.'!C686</f>
        <v>0</v>
      </c>
      <c r="D686" s="487"/>
      <c r="E686" s="486">
        <f>'Wniosek 2025 r.'!E686</f>
        <v>0</v>
      </c>
      <c r="F686" s="488"/>
      <c r="G686" s="487"/>
      <c r="H686" s="282"/>
      <c r="I686" s="282"/>
    </row>
    <row r="687" spans="1:9" s="283" customFormat="1" hidden="1" x14ac:dyDescent="0.25">
      <c r="A687" s="285" t="str">
        <f t="shared" si="45"/>
        <v/>
      </c>
      <c r="B687" s="180" t="str">
        <f t="shared" si="45"/>
        <v/>
      </c>
      <c r="C687" s="486">
        <f>'Wniosek 2025 r.'!C687</f>
        <v>0</v>
      </c>
      <c r="D687" s="487"/>
      <c r="E687" s="486">
        <f>'Wniosek 2025 r.'!E687</f>
        <v>0</v>
      </c>
      <c r="F687" s="488"/>
      <c r="G687" s="487"/>
      <c r="H687" s="282"/>
      <c r="I687" s="282"/>
    </row>
    <row r="688" spans="1:9" s="283" customFormat="1" hidden="1" x14ac:dyDescent="0.25">
      <c r="A688" s="285" t="str">
        <f t="shared" si="45"/>
        <v/>
      </c>
      <c r="B688" s="180" t="str">
        <f t="shared" si="45"/>
        <v/>
      </c>
      <c r="C688" s="486">
        <f>'Wniosek 2025 r.'!C688</f>
        <v>0</v>
      </c>
      <c r="D688" s="487"/>
      <c r="E688" s="486">
        <f>'Wniosek 2025 r.'!E688</f>
        <v>0</v>
      </c>
      <c r="F688" s="488"/>
      <c r="G688" s="487"/>
      <c r="H688" s="282"/>
      <c r="I688" s="282"/>
    </row>
    <row r="689" spans="1:9" s="283" customFormat="1" hidden="1" x14ac:dyDescent="0.25">
      <c r="A689" s="285" t="str">
        <f t="shared" si="45"/>
        <v/>
      </c>
      <c r="B689" s="180" t="str">
        <f t="shared" si="45"/>
        <v/>
      </c>
      <c r="C689" s="486">
        <f>'Wniosek 2025 r.'!C689</f>
        <v>0</v>
      </c>
      <c r="D689" s="487"/>
      <c r="E689" s="486">
        <f>'Wniosek 2025 r.'!E689</f>
        <v>0</v>
      </c>
      <c r="F689" s="488"/>
      <c r="G689" s="487"/>
      <c r="H689" s="282"/>
      <c r="I689" s="282"/>
    </row>
    <row r="690" spans="1:9" s="283" customFormat="1" hidden="1" x14ac:dyDescent="0.25">
      <c r="A690" s="285" t="str">
        <f t="shared" si="45"/>
        <v/>
      </c>
      <c r="B690" s="180" t="str">
        <f t="shared" si="45"/>
        <v/>
      </c>
      <c r="C690" s="486">
        <f>'Wniosek 2025 r.'!C690</f>
        <v>0</v>
      </c>
      <c r="D690" s="487"/>
      <c r="E690" s="486">
        <f>'Wniosek 2025 r.'!E690</f>
        <v>0</v>
      </c>
      <c r="F690" s="488"/>
      <c r="G690" s="487"/>
      <c r="H690" s="282"/>
      <c r="I690" s="282"/>
    </row>
    <row r="691" spans="1:9" s="283" customFormat="1" hidden="1" x14ac:dyDescent="0.25">
      <c r="A691" s="285" t="str">
        <f t="shared" si="45"/>
        <v/>
      </c>
      <c r="B691" s="180" t="str">
        <f t="shared" si="45"/>
        <v/>
      </c>
      <c r="C691" s="486">
        <f>'Wniosek 2025 r.'!C691</f>
        <v>0</v>
      </c>
      <c r="D691" s="487"/>
      <c r="E691" s="486">
        <f>'Wniosek 2025 r.'!E691</f>
        <v>0</v>
      </c>
      <c r="F691" s="488"/>
      <c r="G691" s="487"/>
      <c r="H691" s="282"/>
      <c r="I691" s="282"/>
    </row>
    <row r="692" spans="1:9" s="283" customFormat="1" hidden="1" x14ac:dyDescent="0.25">
      <c r="A692" s="285" t="str">
        <f t="shared" si="45"/>
        <v/>
      </c>
      <c r="B692" s="180" t="str">
        <f t="shared" si="45"/>
        <v/>
      </c>
      <c r="C692" s="486">
        <f>'Wniosek 2025 r.'!C692</f>
        <v>0</v>
      </c>
      <c r="D692" s="487"/>
      <c r="E692" s="486">
        <f>'Wniosek 2025 r.'!E692</f>
        <v>0</v>
      </c>
      <c r="F692" s="488"/>
      <c r="G692" s="487"/>
      <c r="H692" s="282"/>
      <c r="I692" s="282"/>
    </row>
    <row r="693" spans="1:9" s="283" customFormat="1" hidden="1" x14ac:dyDescent="0.25">
      <c r="A693" s="285" t="str">
        <f t="shared" si="45"/>
        <v/>
      </c>
      <c r="B693" s="180" t="str">
        <f t="shared" si="45"/>
        <v/>
      </c>
      <c r="C693" s="486">
        <f>'Wniosek 2025 r.'!C693</f>
        <v>0</v>
      </c>
      <c r="D693" s="487"/>
      <c r="E693" s="486">
        <f>'Wniosek 2025 r.'!E693</f>
        <v>0</v>
      </c>
      <c r="F693" s="488"/>
      <c r="G693" s="487"/>
      <c r="H693" s="282"/>
      <c r="I693" s="282"/>
    </row>
    <row r="694" spans="1:9" s="283" customFormat="1" hidden="1" x14ac:dyDescent="0.25">
      <c r="A694" s="285" t="str">
        <f t="shared" si="45"/>
        <v/>
      </c>
      <c r="B694" s="180" t="str">
        <f t="shared" si="45"/>
        <v/>
      </c>
      <c r="C694" s="486">
        <f>'Wniosek 2025 r.'!C694</f>
        <v>0</v>
      </c>
      <c r="D694" s="487"/>
      <c r="E694" s="486">
        <f>'Wniosek 2025 r.'!E694</f>
        <v>0</v>
      </c>
      <c r="F694" s="488"/>
      <c r="G694" s="487"/>
      <c r="H694" s="282"/>
      <c r="I694" s="282"/>
    </row>
    <row r="695" spans="1:9" s="283" customFormat="1" hidden="1" x14ac:dyDescent="0.25">
      <c r="A695" s="285" t="str">
        <f t="shared" si="45"/>
        <v/>
      </c>
      <c r="B695" s="180" t="str">
        <f t="shared" si="45"/>
        <v/>
      </c>
      <c r="C695" s="486">
        <f>'Wniosek 2025 r.'!C695</f>
        <v>0</v>
      </c>
      <c r="D695" s="487"/>
      <c r="E695" s="486">
        <f>'Wniosek 2025 r.'!E695</f>
        <v>0</v>
      </c>
      <c r="F695" s="488"/>
      <c r="G695" s="487"/>
      <c r="H695" s="282"/>
      <c r="I695" s="282"/>
    </row>
    <row r="696" spans="1:9" s="283" customFormat="1" hidden="1" x14ac:dyDescent="0.25">
      <c r="A696" s="285" t="str">
        <f t="shared" si="45"/>
        <v/>
      </c>
      <c r="B696" s="180" t="str">
        <f t="shared" si="45"/>
        <v/>
      </c>
      <c r="C696" s="486">
        <f>'Wniosek 2025 r.'!C696</f>
        <v>0</v>
      </c>
      <c r="D696" s="487"/>
      <c r="E696" s="486">
        <f>'Wniosek 2025 r.'!E696</f>
        <v>0</v>
      </c>
      <c r="F696" s="488"/>
      <c r="G696" s="487"/>
      <c r="H696" s="282"/>
      <c r="I696" s="282"/>
    </row>
    <row r="697" spans="1:9" s="283" customFormat="1" hidden="1" x14ac:dyDescent="0.25">
      <c r="A697" s="285" t="str">
        <f t="shared" si="45"/>
        <v/>
      </c>
      <c r="B697" s="180" t="str">
        <f t="shared" si="45"/>
        <v/>
      </c>
      <c r="C697" s="486">
        <f>'Wniosek 2025 r.'!C697</f>
        <v>0</v>
      </c>
      <c r="D697" s="487"/>
      <c r="E697" s="486">
        <f>'Wniosek 2025 r.'!E697</f>
        <v>0</v>
      </c>
      <c r="F697" s="488"/>
      <c r="G697" s="487"/>
      <c r="H697" s="282"/>
      <c r="I697" s="282"/>
    </row>
    <row r="698" spans="1:9" s="283" customFormat="1" hidden="1" x14ac:dyDescent="0.25">
      <c r="A698" s="285" t="str">
        <f t="shared" si="45"/>
        <v/>
      </c>
      <c r="B698" s="180" t="str">
        <f t="shared" si="45"/>
        <v/>
      </c>
      <c r="C698" s="486">
        <f>'Wniosek 2025 r.'!C698</f>
        <v>0</v>
      </c>
      <c r="D698" s="487"/>
      <c r="E698" s="486">
        <f>'Wniosek 2025 r.'!E698</f>
        <v>0</v>
      </c>
      <c r="F698" s="488"/>
      <c r="G698" s="487"/>
      <c r="H698" s="282"/>
      <c r="I698" s="282"/>
    </row>
    <row r="699" spans="1:9" s="283" customFormat="1" hidden="1" x14ac:dyDescent="0.25">
      <c r="A699" s="285" t="str">
        <f t="shared" si="45"/>
        <v/>
      </c>
      <c r="B699" s="180" t="str">
        <f t="shared" si="45"/>
        <v/>
      </c>
      <c r="C699" s="486">
        <f>'Wniosek 2025 r.'!C699</f>
        <v>0</v>
      </c>
      <c r="D699" s="487"/>
      <c r="E699" s="486">
        <f>'Wniosek 2025 r.'!E699</f>
        <v>0</v>
      </c>
      <c r="F699" s="488"/>
      <c r="G699" s="487"/>
      <c r="H699" s="282"/>
      <c r="I699" s="282"/>
    </row>
    <row r="700" spans="1:9" s="283" customFormat="1" hidden="1" x14ac:dyDescent="0.25">
      <c r="A700" s="285" t="str">
        <f t="shared" si="45"/>
        <v/>
      </c>
      <c r="B700" s="180" t="str">
        <f t="shared" si="45"/>
        <v/>
      </c>
      <c r="C700" s="486">
        <f>'Wniosek 2025 r.'!C700</f>
        <v>0</v>
      </c>
      <c r="D700" s="487"/>
      <c r="E700" s="486">
        <f>'Wniosek 2025 r.'!E700</f>
        <v>0</v>
      </c>
      <c r="F700" s="488"/>
      <c r="G700" s="487"/>
      <c r="H700" s="282"/>
      <c r="I700" s="282"/>
    </row>
    <row r="701" spans="1:9" s="283" customFormat="1" hidden="1" x14ac:dyDescent="0.25">
      <c r="A701" s="285" t="str">
        <f t="shared" si="45"/>
        <v/>
      </c>
      <c r="B701" s="180" t="str">
        <f t="shared" si="45"/>
        <v/>
      </c>
      <c r="C701" s="486">
        <f>'Wniosek 2025 r.'!C701</f>
        <v>0</v>
      </c>
      <c r="D701" s="487"/>
      <c r="E701" s="486">
        <f>'Wniosek 2025 r.'!E701</f>
        <v>0</v>
      </c>
      <c r="F701" s="488"/>
      <c r="G701" s="487"/>
      <c r="H701" s="282"/>
      <c r="I701" s="282"/>
    </row>
    <row r="702" spans="1:9" s="283" customFormat="1" hidden="1" x14ac:dyDescent="0.25">
      <c r="A702" s="285" t="str">
        <f t="shared" si="45"/>
        <v/>
      </c>
      <c r="B702" s="180" t="str">
        <f t="shared" si="45"/>
        <v/>
      </c>
      <c r="C702" s="486">
        <f>'Wniosek 2025 r.'!C702</f>
        <v>0</v>
      </c>
      <c r="D702" s="487"/>
      <c r="E702" s="486">
        <f>'Wniosek 2025 r.'!E702</f>
        <v>0</v>
      </c>
      <c r="F702" s="488"/>
      <c r="G702" s="487"/>
      <c r="H702" s="282"/>
      <c r="I702" s="282"/>
    </row>
    <row r="703" spans="1:9" s="283" customFormat="1" hidden="1" x14ac:dyDescent="0.25">
      <c r="A703" s="285" t="str">
        <f t="shared" si="45"/>
        <v/>
      </c>
      <c r="B703" s="180" t="str">
        <f t="shared" si="45"/>
        <v/>
      </c>
      <c r="C703" s="486">
        <f>'Wniosek 2025 r.'!C703</f>
        <v>0</v>
      </c>
      <c r="D703" s="487"/>
      <c r="E703" s="486">
        <f>'Wniosek 2025 r.'!E703</f>
        <v>0</v>
      </c>
      <c r="F703" s="488"/>
      <c r="G703" s="487"/>
      <c r="H703" s="282"/>
      <c r="I703" s="282"/>
    </row>
    <row r="704" spans="1:9" s="283" customFormat="1" hidden="1" x14ac:dyDescent="0.25">
      <c r="A704" s="285" t="str">
        <f t="shared" si="45"/>
        <v/>
      </c>
      <c r="B704" s="180" t="str">
        <f t="shared" si="45"/>
        <v/>
      </c>
      <c r="C704" s="486">
        <f>'Wniosek 2025 r.'!C704</f>
        <v>0</v>
      </c>
      <c r="D704" s="487"/>
      <c r="E704" s="486">
        <f>'Wniosek 2025 r.'!E704</f>
        <v>0</v>
      </c>
      <c r="F704" s="488"/>
      <c r="G704" s="487"/>
      <c r="H704" s="282"/>
      <c r="I704" s="282"/>
    </row>
    <row r="705" spans="1:9" s="283" customFormat="1" hidden="1" x14ac:dyDescent="0.25">
      <c r="A705" s="285" t="str">
        <f t="shared" si="45"/>
        <v/>
      </c>
      <c r="B705" s="180" t="str">
        <f t="shared" si="45"/>
        <v/>
      </c>
      <c r="C705" s="486">
        <f>'Wniosek 2025 r.'!C705</f>
        <v>0</v>
      </c>
      <c r="D705" s="487"/>
      <c r="E705" s="486">
        <f>'Wniosek 2025 r.'!E705</f>
        <v>0</v>
      </c>
      <c r="F705" s="488"/>
      <c r="G705" s="487"/>
      <c r="H705" s="282"/>
      <c r="I705" s="282"/>
    </row>
    <row r="706" spans="1:9" s="283" customFormat="1" hidden="1" x14ac:dyDescent="0.25">
      <c r="A706" s="285" t="str">
        <f t="shared" ref="A706:B715" si="46">A120</f>
        <v/>
      </c>
      <c r="B706" s="180" t="str">
        <f t="shared" si="46"/>
        <v/>
      </c>
      <c r="C706" s="486">
        <f>'Wniosek 2025 r.'!C706</f>
        <v>0</v>
      </c>
      <c r="D706" s="487"/>
      <c r="E706" s="486">
        <f>'Wniosek 2025 r.'!E706</f>
        <v>0</v>
      </c>
      <c r="F706" s="488"/>
      <c r="G706" s="487"/>
      <c r="H706" s="282"/>
      <c r="I706" s="282"/>
    </row>
    <row r="707" spans="1:9" s="283" customFormat="1" hidden="1" x14ac:dyDescent="0.25">
      <c r="A707" s="285" t="str">
        <f t="shared" si="46"/>
        <v/>
      </c>
      <c r="B707" s="180" t="str">
        <f t="shared" si="46"/>
        <v/>
      </c>
      <c r="C707" s="486">
        <f>'Wniosek 2025 r.'!C707</f>
        <v>0</v>
      </c>
      <c r="D707" s="487"/>
      <c r="E707" s="486">
        <f>'Wniosek 2025 r.'!E707</f>
        <v>0</v>
      </c>
      <c r="F707" s="488"/>
      <c r="G707" s="487"/>
      <c r="H707" s="282"/>
      <c r="I707" s="282"/>
    </row>
    <row r="708" spans="1:9" s="283" customFormat="1" hidden="1" x14ac:dyDescent="0.25">
      <c r="A708" s="285" t="str">
        <f t="shared" si="46"/>
        <v/>
      </c>
      <c r="B708" s="180" t="str">
        <f t="shared" si="46"/>
        <v/>
      </c>
      <c r="C708" s="486">
        <f>'Wniosek 2025 r.'!C708</f>
        <v>0</v>
      </c>
      <c r="D708" s="487"/>
      <c r="E708" s="486">
        <f>'Wniosek 2025 r.'!E708</f>
        <v>0</v>
      </c>
      <c r="F708" s="488"/>
      <c r="G708" s="487"/>
      <c r="H708" s="282"/>
      <c r="I708" s="282"/>
    </row>
    <row r="709" spans="1:9" s="283" customFormat="1" hidden="1" x14ac:dyDescent="0.25">
      <c r="A709" s="285" t="str">
        <f t="shared" si="46"/>
        <v/>
      </c>
      <c r="B709" s="180" t="str">
        <f t="shared" si="46"/>
        <v/>
      </c>
      <c r="C709" s="486">
        <f>'Wniosek 2025 r.'!C709</f>
        <v>0</v>
      </c>
      <c r="D709" s="487"/>
      <c r="E709" s="486">
        <f>'Wniosek 2025 r.'!E709</f>
        <v>0</v>
      </c>
      <c r="F709" s="488"/>
      <c r="G709" s="487"/>
      <c r="H709" s="282"/>
      <c r="I709" s="282"/>
    </row>
    <row r="710" spans="1:9" s="283" customFormat="1" hidden="1" x14ac:dyDescent="0.25">
      <c r="A710" s="285" t="str">
        <f t="shared" si="46"/>
        <v/>
      </c>
      <c r="B710" s="180" t="str">
        <f t="shared" si="46"/>
        <v/>
      </c>
      <c r="C710" s="486">
        <f>'Wniosek 2025 r.'!C710</f>
        <v>0</v>
      </c>
      <c r="D710" s="487"/>
      <c r="E710" s="486">
        <f>'Wniosek 2025 r.'!E710</f>
        <v>0</v>
      </c>
      <c r="F710" s="488"/>
      <c r="G710" s="487"/>
      <c r="H710" s="282"/>
      <c r="I710" s="282"/>
    </row>
    <row r="711" spans="1:9" s="283" customFormat="1" hidden="1" x14ac:dyDescent="0.25">
      <c r="A711" s="285" t="str">
        <f t="shared" si="46"/>
        <v/>
      </c>
      <c r="B711" s="180" t="str">
        <f t="shared" si="46"/>
        <v/>
      </c>
      <c r="C711" s="486">
        <f>'Wniosek 2025 r.'!C711</f>
        <v>0</v>
      </c>
      <c r="D711" s="487"/>
      <c r="E711" s="486">
        <f>'Wniosek 2025 r.'!E711</f>
        <v>0</v>
      </c>
      <c r="F711" s="488"/>
      <c r="G711" s="487"/>
      <c r="H711" s="282"/>
      <c r="I711" s="282"/>
    </row>
    <row r="712" spans="1:9" s="283" customFormat="1" hidden="1" x14ac:dyDescent="0.25">
      <c r="A712" s="285" t="str">
        <f t="shared" si="46"/>
        <v/>
      </c>
      <c r="B712" s="180" t="str">
        <f t="shared" si="46"/>
        <v/>
      </c>
      <c r="C712" s="486">
        <f>'Wniosek 2025 r.'!C712</f>
        <v>0</v>
      </c>
      <c r="D712" s="487"/>
      <c r="E712" s="486">
        <f>'Wniosek 2025 r.'!E712</f>
        <v>0</v>
      </c>
      <c r="F712" s="488"/>
      <c r="G712" s="487"/>
      <c r="H712" s="282"/>
      <c r="I712" s="282"/>
    </row>
    <row r="713" spans="1:9" s="283" customFormat="1" hidden="1" x14ac:dyDescent="0.25">
      <c r="A713" s="285" t="str">
        <f t="shared" si="46"/>
        <v/>
      </c>
      <c r="B713" s="180" t="str">
        <f t="shared" si="46"/>
        <v/>
      </c>
      <c r="C713" s="486">
        <f>'Wniosek 2025 r.'!C713</f>
        <v>0</v>
      </c>
      <c r="D713" s="487"/>
      <c r="E713" s="486">
        <f>'Wniosek 2025 r.'!E713</f>
        <v>0</v>
      </c>
      <c r="F713" s="488"/>
      <c r="G713" s="487"/>
      <c r="H713" s="282"/>
      <c r="I713" s="282"/>
    </row>
    <row r="714" spans="1:9" s="283" customFormat="1" hidden="1" x14ac:dyDescent="0.25">
      <c r="A714" s="285" t="str">
        <f t="shared" si="46"/>
        <v/>
      </c>
      <c r="B714" s="180" t="str">
        <f t="shared" si="46"/>
        <v/>
      </c>
      <c r="C714" s="486">
        <f>'Wniosek 2025 r.'!C714</f>
        <v>0</v>
      </c>
      <c r="D714" s="487"/>
      <c r="E714" s="486">
        <f>'Wniosek 2025 r.'!E714</f>
        <v>0</v>
      </c>
      <c r="F714" s="488"/>
      <c r="G714" s="487"/>
      <c r="H714" s="282"/>
      <c r="I714" s="282"/>
    </row>
    <row r="715" spans="1:9" s="283" customFormat="1" hidden="1" x14ac:dyDescent="0.25">
      <c r="A715" s="285" t="str">
        <f t="shared" si="46"/>
        <v/>
      </c>
      <c r="B715" s="180" t="str">
        <f t="shared" si="46"/>
        <v/>
      </c>
      <c r="C715" s="486">
        <f>'Wniosek 2025 r.'!C715</f>
        <v>0</v>
      </c>
      <c r="D715" s="487"/>
      <c r="E715" s="486">
        <f>'Wniosek 2025 r.'!E715</f>
        <v>0</v>
      </c>
      <c r="F715" s="488"/>
      <c r="G715" s="487"/>
      <c r="H715" s="282"/>
      <c r="I715" s="282"/>
    </row>
    <row r="716" spans="1:9" s="283" customFormat="1" hidden="1" x14ac:dyDescent="0.25">
      <c r="A716" s="285" t="str">
        <f t="shared" ref="A716:B725" si="47">A130</f>
        <v/>
      </c>
      <c r="B716" s="180" t="str">
        <f t="shared" si="47"/>
        <v/>
      </c>
      <c r="C716" s="486">
        <f>'Wniosek 2025 r.'!C716</f>
        <v>0</v>
      </c>
      <c r="D716" s="487"/>
      <c r="E716" s="486">
        <f>'Wniosek 2025 r.'!E716</f>
        <v>0</v>
      </c>
      <c r="F716" s="488"/>
      <c r="G716" s="487"/>
      <c r="H716" s="282"/>
      <c r="I716" s="282"/>
    </row>
    <row r="717" spans="1:9" s="283" customFormat="1" hidden="1" x14ac:dyDescent="0.25">
      <c r="A717" s="285" t="str">
        <f t="shared" si="47"/>
        <v/>
      </c>
      <c r="B717" s="180" t="str">
        <f t="shared" si="47"/>
        <v/>
      </c>
      <c r="C717" s="486">
        <f>'Wniosek 2025 r.'!C717</f>
        <v>0</v>
      </c>
      <c r="D717" s="487"/>
      <c r="E717" s="486">
        <f>'Wniosek 2025 r.'!E717</f>
        <v>0</v>
      </c>
      <c r="F717" s="488"/>
      <c r="G717" s="487"/>
      <c r="H717" s="282"/>
      <c r="I717" s="282"/>
    </row>
    <row r="718" spans="1:9" s="283" customFormat="1" hidden="1" x14ac:dyDescent="0.25">
      <c r="A718" s="285" t="str">
        <f t="shared" si="47"/>
        <v/>
      </c>
      <c r="B718" s="180" t="str">
        <f t="shared" si="47"/>
        <v/>
      </c>
      <c r="C718" s="486">
        <f>'Wniosek 2025 r.'!C718</f>
        <v>0</v>
      </c>
      <c r="D718" s="487"/>
      <c r="E718" s="486">
        <f>'Wniosek 2025 r.'!E718</f>
        <v>0</v>
      </c>
      <c r="F718" s="488"/>
      <c r="G718" s="487"/>
      <c r="H718" s="282"/>
      <c r="I718" s="282"/>
    </row>
    <row r="719" spans="1:9" s="283" customFormat="1" hidden="1" x14ac:dyDescent="0.25">
      <c r="A719" s="285" t="str">
        <f t="shared" si="47"/>
        <v/>
      </c>
      <c r="B719" s="180" t="str">
        <f t="shared" si="47"/>
        <v/>
      </c>
      <c r="C719" s="486">
        <f>'Wniosek 2025 r.'!C719</f>
        <v>0</v>
      </c>
      <c r="D719" s="487"/>
      <c r="E719" s="486">
        <f>'Wniosek 2025 r.'!E719</f>
        <v>0</v>
      </c>
      <c r="F719" s="488"/>
      <c r="G719" s="487"/>
      <c r="H719" s="282"/>
      <c r="I719" s="282"/>
    </row>
    <row r="720" spans="1:9" s="283" customFormat="1" hidden="1" x14ac:dyDescent="0.25">
      <c r="A720" s="285" t="str">
        <f t="shared" si="47"/>
        <v/>
      </c>
      <c r="B720" s="180" t="str">
        <f t="shared" si="47"/>
        <v/>
      </c>
      <c r="C720" s="486">
        <f>'Wniosek 2025 r.'!C720</f>
        <v>0</v>
      </c>
      <c r="D720" s="487"/>
      <c r="E720" s="486">
        <f>'Wniosek 2025 r.'!E720</f>
        <v>0</v>
      </c>
      <c r="F720" s="488"/>
      <c r="G720" s="487"/>
      <c r="H720" s="282"/>
      <c r="I720" s="282"/>
    </row>
    <row r="721" spans="1:9" s="283" customFormat="1" hidden="1" x14ac:dyDescent="0.25">
      <c r="A721" s="285" t="str">
        <f t="shared" si="47"/>
        <v/>
      </c>
      <c r="B721" s="180" t="str">
        <f t="shared" si="47"/>
        <v/>
      </c>
      <c r="C721" s="486">
        <f>'Wniosek 2025 r.'!C721</f>
        <v>0</v>
      </c>
      <c r="D721" s="487"/>
      <c r="E721" s="486">
        <f>'Wniosek 2025 r.'!E721</f>
        <v>0</v>
      </c>
      <c r="F721" s="488"/>
      <c r="G721" s="487"/>
      <c r="H721" s="282"/>
      <c r="I721" s="282"/>
    </row>
    <row r="722" spans="1:9" s="283" customFormat="1" hidden="1" x14ac:dyDescent="0.25">
      <c r="A722" s="285" t="str">
        <f t="shared" si="47"/>
        <v/>
      </c>
      <c r="B722" s="180" t="str">
        <f t="shared" si="47"/>
        <v/>
      </c>
      <c r="C722" s="486">
        <f>'Wniosek 2025 r.'!C722</f>
        <v>0</v>
      </c>
      <c r="D722" s="487"/>
      <c r="E722" s="486">
        <f>'Wniosek 2025 r.'!E722</f>
        <v>0</v>
      </c>
      <c r="F722" s="488"/>
      <c r="G722" s="487"/>
      <c r="H722" s="282"/>
      <c r="I722" s="282"/>
    </row>
    <row r="723" spans="1:9" s="283" customFormat="1" hidden="1" x14ac:dyDescent="0.25">
      <c r="A723" s="285" t="str">
        <f t="shared" si="47"/>
        <v/>
      </c>
      <c r="B723" s="180" t="str">
        <f t="shared" si="47"/>
        <v/>
      </c>
      <c r="C723" s="486">
        <f>'Wniosek 2025 r.'!C723</f>
        <v>0</v>
      </c>
      <c r="D723" s="487"/>
      <c r="E723" s="486">
        <f>'Wniosek 2025 r.'!E723</f>
        <v>0</v>
      </c>
      <c r="F723" s="488"/>
      <c r="G723" s="487"/>
      <c r="H723" s="282"/>
      <c r="I723" s="282"/>
    </row>
    <row r="724" spans="1:9" s="283" customFormat="1" hidden="1" x14ac:dyDescent="0.25">
      <c r="A724" s="285" t="str">
        <f t="shared" si="47"/>
        <v/>
      </c>
      <c r="B724" s="180" t="str">
        <f t="shared" si="47"/>
        <v/>
      </c>
      <c r="C724" s="486">
        <f>'Wniosek 2025 r.'!C724</f>
        <v>0</v>
      </c>
      <c r="D724" s="487"/>
      <c r="E724" s="486">
        <f>'Wniosek 2025 r.'!E724</f>
        <v>0</v>
      </c>
      <c r="F724" s="488"/>
      <c r="G724" s="487"/>
      <c r="H724" s="282"/>
      <c r="I724" s="282"/>
    </row>
    <row r="725" spans="1:9" s="283" customFormat="1" hidden="1" x14ac:dyDescent="0.25">
      <c r="A725" s="285" t="str">
        <f t="shared" si="47"/>
        <v/>
      </c>
      <c r="B725" s="180" t="str">
        <f t="shared" si="47"/>
        <v/>
      </c>
      <c r="C725" s="486">
        <f>'Wniosek 2025 r.'!C725</f>
        <v>0</v>
      </c>
      <c r="D725" s="487"/>
      <c r="E725" s="486">
        <f>'Wniosek 2025 r.'!E725</f>
        <v>0</v>
      </c>
      <c r="F725" s="488"/>
      <c r="G725" s="487"/>
      <c r="H725" s="282"/>
      <c r="I725" s="282"/>
    </row>
    <row r="726" spans="1:9" s="283" customFormat="1" hidden="1" x14ac:dyDescent="0.25">
      <c r="A726" s="285" t="str">
        <f t="shared" ref="A726:B735" si="48">A140</f>
        <v/>
      </c>
      <c r="B726" s="180" t="str">
        <f t="shared" si="48"/>
        <v/>
      </c>
      <c r="C726" s="486">
        <f>'Wniosek 2025 r.'!C726</f>
        <v>0</v>
      </c>
      <c r="D726" s="487"/>
      <c r="E726" s="486">
        <f>'Wniosek 2025 r.'!E726</f>
        <v>0</v>
      </c>
      <c r="F726" s="488"/>
      <c r="G726" s="487"/>
      <c r="H726" s="282"/>
      <c r="I726" s="282"/>
    </row>
    <row r="727" spans="1:9" s="283" customFormat="1" hidden="1" x14ac:dyDescent="0.25">
      <c r="A727" s="285" t="str">
        <f t="shared" si="48"/>
        <v/>
      </c>
      <c r="B727" s="180" t="str">
        <f t="shared" si="48"/>
        <v/>
      </c>
      <c r="C727" s="486">
        <f>'Wniosek 2025 r.'!C727</f>
        <v>0</v>
      </c>
      <c r="D727" s="487"/>
      <c r="E727" s="486">
        <f>'Wniosek 2025 r.'!E727</f>
        <v>0</v>
      </c>
      <c r="F727" s="488"/>
      <c r="G727" s="487"/>
      <c r="H727" s="282"/>
      <c r="I727" s="282"/>
    </row>
    <row r="728" spans="1:9" s="283" customFormat="1" hidden="1" x14ac:dyDescent="0.25">
      <c r="A728" s="285" t="str">
        <f t="shared" si="48"/>
        <v/>
      </c>
      <c r="B728" s="180" t="str">
        <f t="shared" si="48"/>
        <v/>
      </c>
      <c r="C728" s="486">
        <f>'Wniosek 2025 r.'!C728</f>
        <v>0</v>
      </c>
      <c r="D728" s="487"/>
      <c r="E728" s="486">
        <f>'Wniosek 2025 r.'!E728</f>
        <v>0</v>
      </c>
      <c r="F728" s="488"/>
      <c r="G728" s="487"/>
      <c r="H728" s="282"/>
      <c r="I728" s="282"/>
    </row>
    <row r="729" spans="1:9" s="283" customFormat="1" hidden="1" x14ac:dyDescent="0.25">
      <c r="A729" s="285" t="str">
        <f t="shared" si="48"/>
        <v/>
      </c>
      <c r="B729" s="180" t="str">
        <f t="shared" si="48"/>
        <v/>
      </c>
      <c r="C729" s="486">
        <f>'Wniosek 2025 r.'!C729</f>
        <v>0</v>
      </c>
      <c r="D729" s="487"/>
      <c r="E729" s="486">
        <f>'Wniosek 2025 r.'!E729</f>
        <v>0</v>
      </c>
      <c r="F729" s="488"/>
      <c r="G729" s="487"/>
      <c r="H729" s="282"/>
      <c r="I729" s="282"/>
    </row>
    <row r="730" spans="1:9" s="283" customFormat="1" hidden="1" x14ac:dyDescent="0.25">
      <c r="A730" s="285" t="str">
        <f t="shared" si="48"/>
        <v/>
      </c>
      <c r="B730" s="180" t="str">
        <f t="shared" si="48"/>
        <v/>
      </c>
      <c r="C730" s="486">
        <f>'Wniosek 2025 r.'!C730</f>
        <v>0</v>
      </c>
      <c r="D730" s="487"/>
      <c r="E730" s="486">
        <f>'Wniosek 2025 r.'!E730</f>
        <v>0</v>
      </c>
      <c r="F730" s="488"/>
      <c r="G730" s="487"/>
      <c r="H730" s="282"/>
      <c r="I730" s="282"/>
    </row>
    <row r="731" spans="1:9" s="283" customFormat="1" hidden="1" x14ac:dyDescent="0.25">
      <c r="A731" s="285" t="str">
        <f t="shared" si="48"/>
        <v/>
      </c>
      <c r="B731" s="180" t="str">
        <f t="shared" si="48"/>
        <v/>
      </c>
      <c r="C731" s="486">
        <f>'Wniosek 2025 r.'!C731</f>
        <v>0</v>
      </c>
      <c r="D731" s="487"/>
      <c r="E731" s="486">
        <f>'Wniosek 2025 r.'!E731</f>
        <v>0</v>
      </c>
      <c r="F731" s="488"/>
      <c r="G731" s="487"/>
      <c r="H731" s="282"/>
      <c r="I731" s="282"/>
    </row>
    <row r="732" spans="1:9" s="283" customFormat="1" hidden="1" x14ac:dyDescent="0.25">
      <c r="A732" s="285" t="str">
        <f t="shared" si="48"/>
        <v/>
      </c>
      <c r="B732" s="180" t="str">
        <f t="shared" si="48"/>
        <v/>
      </c>
      <c r="C732" s="486">
        <f>'Wniosek 2025 r.'!C732</f>
        <v>0</v>
      </c>
      <c r="D732" s="487"/>
      <c r="E732" s="486">
        <f>'Wniosek 2025 r.'!E732</f>
        <v>0</v>
      </c>
      <c r="F732" s="488"/>
      <c r="G732" s="487"/>
      <c r="H732" s="282"/>
      <c r="I732" s="282"/>
    </row>
    <row r="733" spans="1:9" s="283" customFormat="1" hidden="1" x14ac:dyDescent="0.25">
      <c r="A733" s="285" t="str">
        <f t="shared" si="48"/>
        <v/>
      </c>
      <c r="B733" s="180" t="str">
        <f t="shared" si="48"/>
        <v/>
      </c>
      <c r="C733" s="486">
        <f>'Wniosek 2025 r.'!C733</f>
        <v>0</v>
      </c>
      <c r="D733" s="487"/>
      <c r="E733" s="486">
        <f>'Wniosek 2025 r.'!E733</f>
        <v>0</v>
      </c>
      <c r="F733" s="488"/>
      <c r="G733" s="487"/>
      <c r="H733" s="282"/>
      <c r="I733" s="282"/>
    </row>
    <row r="734" spans="1:9" s="283" customFormat="1" hidden="1" x14ac:dyDescent="0.25">
      <c r="A734" s="285" t="str">
        <f t="shared" si="48"/>
        <v/>
      </c>
      <c r="B734" s="180" t="str">
        <f t="shared" si="48"/>
        <v/>
      </c>
      <c r="C734" s="486">
        <f>'Wniosek 2025 r.'!C734</f>
        <v>0</v>
      </c>
      <c r="D734" s="487"/>
      <c r="E734" s="486">
        <f>'Wniosek 2025 r.'!E734</f>
        <v>0</v>
      </c>
      <c r="F734" s="488"/>
      <c r="G734" s="487"/>
      <c r="H734" s="282"/>
      <c r="I734" s="282"/>
    </row>
    <row r="735" spans="1:9" s="283" customFormat="1" hidden="1" x14ac:dyDescent="0.25">
      <c r="A735" s="285" t="str">
        <f t="shared" si="48"/>
        <v/>
      </c>
      <c r="B735" s="180" t="str">
        <f t="shared" si="48"/>
        <v/>
      </c>
      <c r="C735" s="486">
        <f>'Wniosek 2025 r.'!C735</f>
        <v>0</v>
      </c>
      <c r="D735" s="487"/>
      <c r="E735" s="486">
        <f>'Wniosek 2025 r.'!E735</f>
        <v>0</v>
      </c>
      <c r="F735" s="488"/>
      <c r="G735" s="487"/>
      <c r="H735" s="282"/>
      <c r="I735" s="282"/>
    </row>
    <row r="736" spans="1:9" x14ac:dyDescent="0.25">
      <c r="A736" s="381" t="s">
        <v>32</v>
      </c>
      <c r="B736" s="382"/>
      <c r="C736" s="400">
        <f>SUM(C626:D735)</f>
        <v>0</v>
      </c>
      <c r="D736" s="400"/>
      <c r="E736" s="400">
        <f>SUM(E626:G735)</f>
        <v>0</v>
      </c>
      <c r="F736" s="400"/>
      <c r="G736" s="400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394" t="s">
        <v>1979</v>
      </c>
      <c r="B739" s="394"/>
      <c r="C739" s="394"/>
      <c r="D739" s="394"/>
      <c r="E739" s="394"/>
      <c r="F739" s="394"/>
      <c r="G739" s="394"/>
      <c r="H739" s="394"/>
      <c r="I739" s="394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>A40</f>
        <v/>
      </c>
      <c r="B741" s="180" t="str">
        <f>B40</f>
        <v/>
      </c>
      <c r="C741" s="277" t="str">
        <f>IF('Wniosek 2025 r.'!C741=0,"",'Wniosek 2025 r.'!C741)</f>
        <v/>
      </c>
      <c r="D741" s="484" t="str">
        <f>IF('Wniosek 2025 r.'!D741="","",'Wniosek 2025 r.'!D741)</f>
        <v/>
      </c>
      <c r="E741" s="484"/>
      <c r="F741" s="484"/>
      <c r="G741" s="485" t="str">
        <f>IF('Wniosek 2025 r.'!G741="","",'Wniosek 2025 r.'!G741)</f>
        <v/>
      </c>
      <c r="H741" s="485"/>
      <c r="I741" s="485"/>
    </row>
    <row r="742" spans="1:9" hidden="1" x14ac:dyDescent="0.25">
      <c r="A742" s="273" t="str">
        <f t="shared" ref="A742:B742" si="49">A41</f>
        <v/>
      </c>
      <c r="B742" s="180" t="str">
        <f t="shared" si="49"/>
        <v/>
      </c>
      <c r="C742" s="277" t="str">
        <f>IF('Wniosek 2025 r.'!C742=0,"",'Wniosek 2025 r.'!C742)</f>
        <v/>
      </c>
      <c r="D742" s="484" t="str">
        <f>IF('Wniosek 2025 r.'!D742="","",'Wniosek 2025 r.'!D742)</f>
        <v/>
      </c>
      <c r="E742" s="484"/>
      <c r="F742" s="484"/>
      <c r="G742" s="485" t="str">
        <f>IF('Wniosek 2025 r.'!G742="","",'Wniosek 2025 r.'!G742)</f>
        <v/>
      </c>
      <c r="H742" s="485"/>
      <c r="I742" s="485"/>
    </row>
    <row r="743" spans="1:9" hidden="1" x14ac:dyDescent="0.25">
      <c r="A743" s="273" t="str">
        <f t="shared" ref="A743:B743" si="50">A42</f>
        <v/>
      </c>
      <c r="B743" s="180" t="str">
        <f t="shared" si="50"/>
        <v/>
      </c>
      <c r="C743" s="277" t="str">
        <f>IF('Wniosek 2025 r.'!C743=0,"",'Wniosek 2025 r.'!C743)</f>
        <v/>
      </c>
      <c r="D743" s="484" t="str">
        <f>IF('Wniosek 2025 r.'!D743="","",'Wniosek 2025 r.'!D743)</f>
        <v/>
      </c>
      <c r="E743" s="484"/>
      <c r="F743" s="484"/>
      <c r="G743" s="485" t="str">
        <f>IF('Wniosek 2025 r.'!G743="","",'Wniosek 2025 r.'!G743)</f>
        <v/>
      </c>
      <c r="H743" s="485"/>
      <c r="I743" s="485"/>
    </row>
    <row r="744" spans="1:9" hidden="1" x14ac:dyDescent="0.25">
      <c r="A744" s="273" t="str">
        <f t="shared" ref="A744:B744" si="51">A43</f>
        <v/>
      </c>
      <c r="B744" s="180" t="str">
        <f t="shared" si="51"/>
        <v/>
      </c>
      <c r="C744" s="277" t="str">
        <f>IF('Wniosek 2025 r.'!C744=0,"",'Wniosek 2025 r.'!C744)</f>
        <v/>
      </c>
      <c r="D744" s="484" t="str">
        <f>IF('Wniosek 2025 r.'!D744="","",'Wniosek 2025 r.'!D744)</f>
        <v/>
      </c>
      <c r="E744" s="484"/>
      <c r="F744" s="484"/>
      <c r="G744" s="485" t="str">
        <f>IF('Wniosek 2025 r.'!G744="","",'Wniosek 2025 r.'!G744)</f>
        <v/>
      </c>
      <c r="H744" s="485"/>
      <c r="I744" s="485"/>
    </row>
    <row r="745" spans="1:9" hidden="1" x14ac:dyDescent="0.25">
      <c r="A745" s="273" t="str">
        <f t="shared" ref="A745:B745" si="52">A44</f>
        <v/>
      </c>
      <c r="B745" s="180" t="str">
        <f t="shared" si="52"/>
        <v/>
      </c>
      <c r="C745" s="277" t="str">
        <f>IF('Wniosek 2025 r.'!C745=0,"",'Wniosek 2025 r.'!C745)</f>
        <v/>
      </c>
      <c r="D745" s="484" t="str">
        <f>IF('Wniosek 2025 r.'!D745="","",'Wniosek 2025 r.'!D745)</f>
        <v/>
      </c>
      <c r="E745" s="484"/>
      <c r="F745" s="484"/>
      <c r="G745" s="485" t="str">
        <f>IF('Wniosek 2025 r.'!G745="","",'Wniosek 2025 r.'!G745)</f>
        <v/>
      </c>
      <c r="H745" s="485"/>
      <c r="I745" s="485"/>
    </row>
    <row r="746" spans="1:9" hidden="1" x14ac:dyDescent="0.25">
      <c r="A746" s="273" t="str">
        <f t="shared" ref="A746:B746" si="53">A45</f>
        <v/>
      </c>
      <c r="B746" s="180" t="str">
        <f t="shared" si="53"/>
        <v/>
      </c>
      <c r="C746" s="277" t="str">
        <f>IF('Wniosek 2025 r.'!C746=0,"",'Wniosek 2025 r.'!C746)</f>
        <v/>
      </c>
      <c r="D746" s="484" t="str">
        <f>IF('Wniosek 2025 r.'!D746="","",'Wniosek 2025 r.'!D746)</f>
        <v/>
      </c>
      <c r="E746" s="484"/>
      <c r="F746" s="484"/>
      <c r="G746" s="485" t="str">
        <f>IF('Wniosek 2025 r.'!G746="","",'Wniosek 2025 r.'!G746)</f>
        <v/>
      </c>
      <c r="H746" s="485"/>
      <c r="I746" s="485"/>
    </row>
    <row r="747" spans="1:9" hidden="1" x14ac:dyDescent="0.25">
      <c r="A747" s="273" t="str">
        <f t="shared" ref="A747:B747" si="54">A46</f>
        <v/>
      </c>
      <c r="B747" s="180" t="str">
        <f t="shared" si="54"/>
        <v/>
      </c>
      <c r="C747" s="277" t="str">
        <f>IF('Wniosek 2025 r.'!C747=0,"",'Wniosek 2025 r.'!C747)</f>
        <v/>
      </c>
      <c r="D747" s="484" t="str">
        <f>IF('Wniosek 2025 r.'!D747="","",'Wniosek 2025 r.'!D747)</f>
        <v/>
      </c>
      <c r="E747" s="484"/>
      <c r="F747" s="484"/>
      <c r="G747" s="485" t="str">
        <f>IF('Wniosek 2025 r.'!G747="","",'Wniosek 2025 r.'!G747)</f>
        <v/>
      </c>
      <c r="H747" s="485"/>
      <c r="I747" s="485"/>
    </row>
    <row r="748" spans="1:9" hidden="1" x14ac:dyDescent="0.25">
      <c r="A748" s="273" t="str">
        <f t="shared" ref="A748:B748" si="55">A47</f>
        <v/>
      </c>
      <c r="B748" s="180" t="str">
        <f t="shared" si="55"/>
        <v/>
      </c>
      <c r="C748" s="277" t="str">
        <f>IF('Wniosek 2025 r.'!C748=0,"",'Wniosek 2025 r.'!C748)</f>
        <v/>
      </c>
      <c r="D748" s="484" t="str">
        <f>IF('Wniosek 2025 r.'!D748="","",'Wniosek 2025 r.'!D748)</f>
        <v/>
      </c>
      <c r="E748" s="484"/>
      <c r="F748" s="484"/>
      <c r="G748" s="485" t="str">
        <f>IF('Wniosek 2025 r.'!G748="","",'Wniosek 2025 r.'!G748)</f>
        <v/>
      </c>
      <c r="H748" s="485"/>
      <c r="I748" s="485"/>
    </row>
    <row r="749" spans="1:9" hidden="1" x14ac:dyDescent="0.25">
      <c r="A749" s="273" t="str">
        <f t="shared" ref="A749:B749" si="56">A48</f>
        <v/>
      </c>
      <c r="B749" s="180" t="str">
        <f t="shared" si="56"/>
        <v/>
      </c>
      <c r="C749" s="277" t="str">
        <f>IF('Wniosek 2025 r.'!C749=0,"",'Wniosek 2025 r.'!C749)</f>
        <v/>
      </c>
      <c r="D749" s="484" t="str">
        <f>IF('Wniosek 2025 r.'!D749="","",'Wniosek 2025 r.'!D749)</f>
        <v/>
      </c>
      <c r="E749" s="484"/>
      <c r="F749" s="484"/>
      <c r="G749" s="485" t="str">
        <f>IF('Wniosek 2025 r.'!G749="","",'Wniosek 2025 r.'!G749)</f>
        <v/>
      </c>
      <c r="H749" s="485"/>
      <c r="I749" s="485"/>
    </row>
    <row r="750" spans="1:9" hidden="1" x14ac:dyDescent="0.25">
      <c r="A750" s="273" t="str">
        <f t="shared" ref="A750:B750" si="57">A49</f>
        <v/>
      </c>
      <c r="B750" s="180" t="str">
        <f t="shared" si="57"/>
        <v/>
      </c>
      <c r="C750" s="277" t="str">
        <f>IF('Wniosek 2025 r.'!C750=0,"",'Wniosek 2025 r.'!C750)</f>
        <v/>
      </c>
      <c r="D750" s="484" t="str">
        <f>IF('Wniosek 2025 r.'!D750="","",'Wniosek 2025 r.'!D750)</f>
        <v/>
      </c>
      <c r="E750" s="484"/>
      <c r="F750" s="484"/>
      <c r="G750" s="485" t="str">
        <f>IF('Wniosek 2025 r.'!G750="","",'Wniosek 2025 r.'!G750)</f>
        <v/>
      </c>
      <c r="H750" s="485"/>
      <c r="I750" s="485"/>
    </row>
    <row r="751" spans="1:9" hidden="1" x14ac:dyDescent="0.25">
      <c r="A751" s="273" t="str">
        <f t="shared" ref="A751:B751" si="58">A50</f>
        <v/>
      </c>
      <c r="B751" s="180" t="str">
        <f t="shared" si="58"/>
        <v/>
      </c>
      <c r="C751" s="277" t="str">
        <f>IF('Wniosek 2025 r.'!C751=0,"",'Wniosek 2025 r.'!C751)</f>
        <v/>
      </c>
      <c r="D751" s="484" t="str">
        <f>IF('Wniosek 2025 r.'!D751="","",'Wniosek 2025 r.'!D751)</f>
        <v/>
      </c>
      <c r="E751" s="484"/>
      <c r="F751" s="484"/>
      <c r="G751" s="485" t="str">
        <f>IF('Wniosek 2025 r.'!G751="","",'Wniosek 2025 r.'!G751)</f>
        <v/>
      </c>
      <c r="H751" s="485"/>
      <c r="I751" s="485"/>
    </row>
    <row r="752" spans="1:9" hidden="1" x14ac:dyDescent="0.25">
      <c r="A752" s="273" t="str">
        <f t="shared" ref="A752:B752" si="59">A51</f>
        <v/>
      </c>
      <c r="B752" s="180" t="str">
        <f t="shared" si="59"/>
        <v/>
      </c>
      <c r="C752" s="277" t="str">
        <f>IF('Wniosek 2025 r.'!C752=0,"",'Wniosek 2025 r.'!C752)</f>
        <v/>
      </c>
      <c r="D752" s="484" t="str">
        <f>IF('Wniosek 2025 r.'!D752="","",'Wniosek 2025 r.'!D752)</f>
        <v/>
      </c>
      <c r="E752" s="484"/>
      <c r="F752" s="484"/>
      <c r="G752" s="485" t="str">
        <f>IF('Wniosek 2025 r.'!G752="","",'Wniosek 2025 r.'!G752)</f>
        <v/>
      </c>
      <c r="H752" s="485"/>
      <c r="I752" s="485"/>
    </row>
    <row r="753" spans="1:9" hidden="1" x14ac:dyDescent="0.25">
      <c r="A753" s="273" t="str">
        <f t="shared" ref="A753:B753" si="60">A52</f>
        <v/>
      </c>
      <c r="B753" s="180" t="str">
        <f t="shared" si="60"/>
        <v/>
      </c>
      <c r="C753" s="277" t="str">
        <f>IF('Wniosek 2025 r.'!C753=0,"",'Wniosek 2025 r.'!C753)</f>
        <v/>
      </c>
      <c r="D753" s="484" t="str">
        <f>IF('Wniosek 2025 r.'!D753="","",'Wniosek 2025 r.'!D753)</f>
        <v/>
      </c>
      <c r="E753" s="484"/>
      <c r="F753" s="484"/>
      <c r="G753" s="485" t="str">
        <f>IF('Wniosek 2025 r.'!G753="","",'Wniosek 2025 r.'!G753)</f>
        <v/>
      </c>
      <c r="H753" s="485"/>
      <c r="I753" s="485"/>
    </row>
    <row r="754" spans="1:9" hidden="1" x14ac:dyDescent="0.25">
      <c r="A754" s="273" t="str">
        <f t="shared" ref="A754:B754" si="61">A53</f>
        <v/>
      </c>
      <c r="B754" s="180" t="str">
        <f t="shared" si="61"/>
        <v/>
      </c>
      <c r="C754" s="277" t="str">
        <f>IF('Wniosek 2025 r.'!C754=0,"",'Wniosek 2025 r.'!C754)</f>
        <v/>
      </c>
      <c r="D754" s="484" t="str">
        <f>IF('Wniosek 2025 r.'!D754="","",'Wniosek 2025 r.'!D754)</f>
        <v/>
      </c>
      <c r="E754" s="484"/>
      <c r="F754" s="484"/>
      <c r="G754" s="485" t="str">
        <f>IF('Wniosek 2025 r.'!G754="","",'Wniosek 2025 r.'!G754)</f>
        <v/>
      </c>
      <c r="H754" s="485"/>
      <c r="I754" s="485"/>
    </row>
    <row r="755" spans="1:9" hidden="1" x14ac:dyDescent="0.25">
      <c r="A755" s="273" t="str">
        <f t="shared" ref="A755:B755" si="62">A54</f>
        <v/>
      </c>
      <c r="B755" s="180" t="str">
        <f t="shared" si="62"/>
        <v/>
      </c>
      <c r="C755" s="277" t="str">
        <f>IF('Wniosek 2025 r.'!C755=0,"",'Wniosek 2025 r.'!C755)</f>
        <v/>
      </c>
      <c r="D755" s="484" t="str">
        <f>IF('Wniosek 2025 r.'!D755="","",'Wniosek 2025 r.'!D755)</f>
        <v/>
      </c>
      <c r="E755" s="484"/>
      <c r="F755" s="484"/>
      <c r="G755" s="485" t="str">
        <f>IF('Wniosek 2025 r.'!G755="","",'Wniosek 2025 r.'!G755)</f>
        <v/>
      </c>
      <c r="H755" s="485"/>
      <c r="I755" s="485"/>
    </row>
    <row r="756" spans="1:9" hidden="1" x14ac:dyDescent="0.25">
      <c r="A756" s="273" t="str">
        <f t="shared" ref="A756:B756" si="63">A55</f>
        <v/>
      </c>
      <c r="B756" s="180" t="str">
        <f t="shared" si="63"/>
        <v/>
      </c>
      <c r="C756" s="277" t="str">
        <f>IF('Wniosek 2025 r.'!C756=0,"",'Wniosek 2025 r.'!C756)</f>
        <v/>
      </c>
      <c r="D756" s="484" t="str">
        <f>IF('Wniosek 2025 r.'!D756="","",'Wniosek 2025 r.'!D756)</f>
        <v/>
      </c>
      <c r="E756" s="484"/>
      <c r="F756" s="484"/>
      <c r="G756" s="485" t="str">
        <f>IF('Wniosek 2025 r.'!G756="","",'Wniosek 2025 r.'!G756)</f>
        <v/>
      </c>
      <c r="H756" s="485"/>
      <c r="I756" s="485"/>
    </row>
    <row r="757" spans="1:9" hidden="1" x14ac:dyDescent="0.25">
      <c r="A757" s="273" t="str">
        <f t="shared" ref="A757:B757" si="64">A56</f>
        <v/>
      </c>
      <c r="B757" s="180" t="str">
        <f t="shared" si="64"/>
        <v/>
      </c>
      <c r="C757" s="277" t="str">
        <f>IF('Wniosek 2025 r.'!C757=0,"",'Wniosek 2025 r.'!C757)</f>
        <v/>
      </c>
      <c r="D757" s="484" t="str">
        <f>IF('Wniosek 2025 r.'!D757="","",'Wniosek 2025 r.'!D757)</f>
        <v/>
      </c>
      <c r="E757" s="484"/>
      <c r="F757" s="484"/>
      <c r="G757" s="485" t="str">
        <f>IF('Wniosek 2025 r.'!G757="","",'Wniosek 2025 r.'!G757)</f>
        <v/>
      </c>
      <c r="H757" s="485"/>
      <c r="I757" s="485"/>
    </row>
    <row r="758" spans="1:9" hidden="1" x14ac:dyDescent="0.25">
      <c r="A758" s="273" t="str">
        <f t="shared" ref="A758:B758" si="65">A57</f>
        <v/>
      </c>
      <c r="B758" s="180" t="str">
        <f t="shared" si="65"/>
        <v/>
      </c>
      <c r="C758" s="277" t="str">
        <f>IF('Wniosek 2025 r.'!C758=0,"",'Wniosek 2025 r.'!C758)</f>
        <v/>
      </c>
      <c r="D758" s="484" t="str">
        <f>IF('Wniosek 2025 r.'!D758="","",'Wniosek 2025 r.'!D758)</f>
        <v/>
      </c>
      <c r="E758" s="484"/>
      <c r="F758" s="484"/>
      <c r="G758" s="485" t="str">
        <f>IF('Wniosek 2025 r.'!G758="","",'Wniosek 2025 r.'!G758)</f>
        <v/>
      </c>
      <c r="H758" s="485"/>
      <c r="I758" s="485"/>
    </row>
    <row r="759" spans="1:9" hidden="1" x14ac:dyDescent="0.25">
      <c r="A759" s="273" t="str">
        <f t="shared" ref="A759:B759" si="66">A58</f>
        <v/>
      </c>
      <c r="B759" s="180" t="str">
        <f t="shared" si="66"/>
        <v/>
      </c>
      <c r="C759" s="277" t="str">
        <f>IF('Wniosek 2025 r.'!C759=0,"",'Wniosek 2025 r.'!C759)</f>
        <v/>
      </c>
      <c r="D759" s="484" t="str">
        <f>IF('Wniosek 2025 r.'!D759="","",'Wniosek 2025 r.'!D759)</f>
        <v/>
      </c>
      <c r="E759" s="484"/>
      <c r="F759" s="484"/>
      <c r="G759" s="485" t="str">
        <f>IF('Wniosek 2025 r.'!G759="","",'Wniosek 2025 r.'!G759)</f>
        <v/>
      </c>
      <c r="H759" s="485"/>
      <c r="I759" s="485"/>
    </row>
    <row r="760" spans="1:9" hidden="1" x14ac:dyDescent="0.25">
      <c r="A760" s="273" t="str">
        <f t="shared" ref="A760:B760" si="67">A59</f>
        <v/>
      </c>
      <c r="B760" s="180" t="str">
        <f t="shared" si="67"/>
        <v/>
      </c>
      <c r="C760" s="277" t="str">
        <f>IF('Wniosek 2025 r.'!C760=0,"",'Wniosek 2025 r.'!C760)</f>
        <v/>
      </c>
      <c r="D760" s="484" t="str">
        <f>IF('Wniosek 2025 r.'!D760="","",'Wniosek 2025 r.'!D760)</f>
        <v/>
      </c>
      <c r="E760" s="484"/>
      <c r="F760" s="484"/>
      <c r="G760" s="485" t="str">
        <f>IF('Wniosek 2025 r.'!G760="","",'Wniosek 2025 r.'!G760)</f>
        <v/>
      </c>
      <c r="H760" s="485"/>
      <c r="I760" s="485"/>
    </row>
    <row r="761" spans="1:9" hidden="1" x14ac:dyDescent="0.25">
      <c r="A761" s="273" t="str">
        <f t="shared" ref="A761:B761" si="68">A60</f>
        <v/>
      </c>
      <c r="B761" s="180" t="str">
        <f t="shared" si="68"/>
        <v/>
      </c>
      <c r="C761" s="277" t="str">
        <f>IF('Wniosek 2025 r.'!C761=0,"",'Wniosek 2025 r.'!C761)</f>
        <v/>
      </c>
      <c r="D761" s="484" t="str">
        <f>IF('Wniosek 2025 r.'!D761="","",'Wniosek 2025 r.'!D761)</f>
        <v/>
      </c>
      <c r="E761" s="484"/>
      <c r="F761" s="484"/>
      <c r="G761" s="485" t="str">
        <f>IF('Wniosek 2025 r.'!G761="","",'Wniosek 2025 r.'!G761)</f>
        <v/>
      </c>
      <c r="H761" s="485"/>
      <c r="I761" s="485"/>
    </row>
    <row r="762" spans="1:9" hidden="1" x14ac:dyDescent="0.25">
      <c r="A762" s="273" t="str">
        <f t="shared" ref="A762:B762" si="69">A61</f>
        <v/>
      </c>
      <c r="B762" s="180" t="str">
        <f t="shared" si="69"/>
        <v/>
      </c>
      <c r="C762" s="277" t="str">
        <f>IF('Wniosek 2025 r.'!C762=0,"",'Wniosek 2025 r.'!C762)</f>
        <v/>
      </c>
      <c r="D762" s="484" t="str">
        <f>IF('Wniosek 2025 r.'!D762="","",'Wniosek 2025 r.'!D762)</f>
        <v/>
      </c>
      <c r="E762" s="484"/>
      <c r="F762" s="484"/>
      <c r="G762" s="485" t="str">
        <f>IF('Wniosek 2025 r.'!G762="","",'Wniosek 2025 r.'!G762)</f>
        <v/>
      </c>
      <c r="H762" s="485"/>
      <c r="I762" s="485"/>
    </row>
    <row r="763" spans="1:9" hidden="1" x14ac:dyDescent="0.25">
      <c r="A763" s="273" t="str">
        <f t="shared" ref="A763:B763" si="70">A62</f>
        <v/>
      </c>
      <c r="B763" s="180" t="str">
        <f t="shared" si="70"/>
        <v/>
      </c>
      <c r="C763" s="277" t="str">
        <f>IF('Wniosek 2025 r.'!C763=0,"",'Wniosek 2025 r.'!C763)</f>
        <v/>
      </c>
      <c r="D763" s="484" t="str">
        <f>IF('Wniosek 2025 r.'!D763="","",'Wniosek 2025 r.'!D763)</f>
        <v/>
      </c>
      <c r="E763" s="484"/>
      <c r="F763" s="484"/>
      <c r="G763" s="485" t="str">
        <f>IF('Wniosek 2025 r.'!G763="","",'Wniosek 2025 r.'!G763)</f>
        <v/>
      </c>
      <c r="H763" s="485"/>
      <c r="I763" s="485"/>
    </row>
    <row r="764" spans="1:9" hidden="1" x14ac:dyDescent="0.25">
      <c r="A764" s="273" t="str">
        <f t="shared" ref="A764:B764" si="71">A63</f>
        <v/>
      </c>
      <c r="B764" s="180" t="str">
        <f t="shared" si="71"/>
        <v/>
      </c>
      <c r="C764" s="277" t="str">
        <f>IF('Wniosek 2025 r.'!C764=0,"",'Wniosek 2025 r.'!C764)</f>
        <v/>
      </c>
      <c r="D764" s="484" t="str">
        <f>IF('Wniosek 2025 r.'!D764="","",'Wniosek 2025 r.'!D764)</f>
        <v/>
      </c>
      <c r="E764" s="484"/>
      <c r="F764" s="484"/>
      <c r="G764" s="485" t="str">
        <f>IF('Wniosek 2025 r.'!G764="","",'Wniosek 2025 r.'!G764)</f>
        <v/>
      </c>
      <c r="H764" s="485"/>
      <c r="I764" s="485"/>
    </row>
    <row r="765" spans="1:9" hidden="1" x14ac:dyDescent="0.25">
      <c r="A765" s="273" t="str">
        <f t="shared" ref="A765:B765" si="72">A64</f>
        <v/>
      </c>
      <c r="B765" s="180" t="str">
        <f t="shared" si="72"/>
        <v/>
      </c>
      <c r="C765" s="277" t="str">
        <f>IF('Wniosek 2025 r.'!C765=0,"",'Wniosek 2025 r.'!C765)</f>
        <v/>
      </c>
      <c r="D765" s="484" t="str">
        <f>IF('Wniosek 2025 r.'!D765="","",'Wniosek 2025 r.'!D765)</f>
        <v/>
      </c>
      <c r="E765" s="484"/>
      <c r="F765" s="484"/>
      <c r="G765" s="485" t="str">
        <f>IF('Wniosek 2025 r.'!G765="","",'Wniosek 2025 r.'!G765)</f>
        <v/>
      </c>
      <c r="H765" s="485"/>
      <c r="I765" s="485"/>
    </row>
    <row r="766" spans="1:9" hidden="1" x14ac:dyDescent="0.25">
      <c r="A766" s="273" t="str">
        <f t="shared" ref="A766:B766" si="73">A65</f>
        <v/>
      </c>
      <c r="B766" s="180" t="str">
        <f t="shared" si="73"/>
        <v/>
      </c>
      <c r="C766" s="277" t="str">
        <f>IF('Wniosek 2025 r.'!C766=0,"",'Wniosek 2025 r.'!C766)</f>
        <v/>
      </c>
      <c r="D766" s="484" t="str">
        <f>IF('Wniosek 2025 r.'!D766="","",'Wniosek 2025 r.'!D766)</f>
        <v/>
      </c>
      <c r="E766" s="484"/>
      <c r="F766" s="484"/>
      <c r="G766" s="485" t="str">
        <f>IF('Wniosek 2025 r.'!G766="","",'Wniosek 2025 r.'!G766)</f>
        <v/>
      </c>
      <c r="H766" s="485"/>
      <c r="I766" s="485"/>
    </row>
    <row r="767" spans="1:9" hidden="1" x14ac:dyDescent="0.25">
      <c r="A767" s="273" t="str">
        <f t="shared" ref="A767:B767" si="74">A66</f>
        <v/>
      </c>
      <c r="B767" s="180" t="str">
        <f t="shared" si="74"/>
        <v/>
      </c>
      <c r="C767" s="277" t="str">
        <f>IF('Wniosek 2025 r.'!C767=0,"",'Wniosek 2025 r.'!C767)</f>
        <v/>
      </c>
      <c r="D767" s="484" t="str">
        <f>IF('Wniosek 2025 r.'!D767="","",'Wniosek 2025 r.'!D767)</f>
        <v/>
      </c>
      <c r="E767" s="484"/>
      <c r="F767" s="484"/>
      <c r="G767" s="485" t="str">
        <f>IF('Wniosek 2025 r.'!G767="","",'Wniosek 2025 r.'!G767)</f>
        <v/>
      </c>
      <c r="H767" s="485"/>
      <c r="I767" s="485"/>
    </row>
    <row r="768" spans="1:9" hidden="1" x14ac:dyDescent="0.25">
      <c r="A768" s="273" t="str">
        <f t="shared" ref="A768:B768" si="75">A67</f>
        <v/>
      </c>
      <c r="B768" s="180" t="str">
        <f t="shared" si="75"/>
        <v/>
      </c>
      <c r="C768" s="277" t="str">
        <f>IF('Wniosek 2025 r.'!C768=0,"",'Wniosek 2025 r.'!C768)</f>
        <v/>
      </c>
      <c r="D768" s="484" t="str">
        <f>IF('Wniosek 2025 r.'!D768="","",'Wniosek 2025 r.'!D768)</f>
        <v/>
      </c>
      <c r="E768" s="484"/>
      <c r="F768" s="484"/>
      <c r="G768" s="485" t="str">
        <f>IF('Wniosek 2025 r.'!G768="","",'Wniosek 2025 r.'!G768)</f>
        <v/>
      </c>
      <c r="H768" s="485"/>
      <c r="I768" s="485"/>
    </row>
    <row r="769" spans="1:9" hidden="1" x14ac:dyDescent="0.25">
      <c r="A769" s="273" t="str">
        <f t="shared" ref="A769:B769" si="76">A68</f>
        <v/>
      </c>
      <c r="B769" s="180" t="str">
        <f t="shared" si="76"/>
        <v/>
      </c>
      <c r="C769" s="277" t="str">
        <f>IF('Wniosek 2025 r.'!C769=0,"",'Wniosek 2025 r.'!C769)</f>
        <v/>
      </c>
      <c r="D769" s="484" t="str">
        <f>IF('Wniosek 2025 r.'!D769="","",'Wniosek 2025 r.'!D769)</f>
        <v/>
      </c>
      <c r="E769" s="484"/>
      <c r="F769" s="484"/>
      <c r="G769" s="485" t="str">
        <f>IF('Wniosek 2025 r.'!G769="","",'Wniosek 2025 r.'!G769)</f>
        <v/>
      </c>
      <c r="H769" s="485"/>
      <c r="I769" s="485"/>
    </row>
    <row r="770" spans="1:9" hidden="1" x14ac:dyDescent="0.25">
      <c r="A770" s="273" t="str">
        <f t="shared" ref="A770:B770" si="77">A69</f>
        <v/>
      </c>
      <c r="B770" s="180" t="str">
        <f t="shared" si="77"/>
        <v/>
      </c>
      <c r="C770" s="277" t="str">
        <f>IF('Wniosek 2025 r.'!C770=0,"",'Wniosek 2025 r.'!C770)</f>
        <v/>
      </c>
      <c r="D770" s="484" t="str">
        <f>IF('Wniosek 2025 r.'!D770="","",'Wniosek 2025 r.'!D770)</f>
        <v/>
      </c>
      <c r="E770" s="484"/>
      <c r="F770" s="484"/>
      <c r="G770" s="485" t="str">
        <f>IF('Wniosek 2025 r.'!G770="","",'Wniosek 2025 r.'!G770)</f>
        <v/>
      </c>
      <c r="H770" s="485"/>
      <c r="I770" s="485"/>
    </row>
    <row r="771" spans="1:9" hidden="1" x14ac:dyDescent="0.25">
      <c r="A771" s="273" t="str">
        <f t="shared" ref="A771:B771" si="78">A70</f>
        <v/>
      </c>
      <c r="B771" s="180" t="str">
        <f t="shared" si="78"/>
        <v/>
      </c>
      <c r="C771" s="277" t="str">
        <f>IF('Wniosek 2025 r.'!C771=0,"",'Wniosek 2025 r.'!C771)</f>
        <v/>
      </c>
      <c r="D771" s="484" t="str">
        <f>IF('Wniosek 2025 r.'!D771="","",'Wniosek 2025 r.'!D771)</f>
        <v/>
      </c>
      <c r="E771" s="484"/>
      <c r="F771" s="484"/>
      <c r="G771" s="485" t="str">
        <f>IF('Wniosek 2025 r.'!G771="","",'Wniosek 2025 r.'!G771)</f>
        <v/>
      </c>
      <c r="H771" s="485"/>
      <c r="I771" s="485"/>
    </row>
    <row r="772" spans="1:9" hidden="1" x14ac:dyDescent="0.25">
      <c r="A772" s="273" t="str">
        <f t="shared" ref="A772:B772" si="79">A71</f>
        <v/>
      </c>
      <c r="B772" s="180" t="str">
        <f t="shared" si="79"/>
        <v/>
      </c>
      <c r="C772" s="277" t="str">
        <f>IF('Wniosek 2025 r.'!C772=0,"",'Wniosek 2025 r.'!C772)</f>
        <v/>
      </c>
      <c r="D772" s="484" t="str">
        <f>IF('Wniosek 2025 r.'!D772="","",'Wniosek 2025 r.'!D772)</f>
        <v/>
      </c>
      <c r="E772" s="484"/>
      <c r="F772" s="484"/>
      <c r="G772" s="485" t="str">
        <f>IF('Wniosek 2025 r.'!G772="","",'Wniosek 2025 r.'!G772)</f>
        <v/>
      </c>
      <c r="H772" s="485"/>
      <c r="I772" s="485"/>
    </row>
    <row r="773" spans="1:9" hidden="1" x14ac:dyDescent="0.25">
      <c r="A773" s="273" t="str">
        <f t="shared" ref="A773:B773" si="80">A72</f>
        <v/>
      </c>
      <c r="B773" s="180" t="str">
        <f t="shared" si="80"/>
        <v/>
      </c>
      <c r="C773" s="277" t="str">
        <f>IF('Wniosek 2025 r.'!C773=0,"",'Wniosek 2025 r.'!C773)</f>
        <v/>
      </c>
      <c r="D773" s="484" t="str">
        <f>IF('Wniosek 2025 r.'!D773="","",'Wniosek 2025 r.'!D773)</f>
        <v/>
      </c>
      <c r="E773" s="484"/>
      <c r="F773" s="484"/>
      <c r="G773" s="485" t="str">
        <f>IF('Wniosek 2025 r.'!G773="","",'Wniosek 2025 r.'!G773)</f>
        <v/>
      </c>
      <c r="H773" s="485"/>
      <c r="I773" s="485"/>
    </row>
    <row r="774" spans="1:9" hidden="1" x14ac:dyDescent="0.25">
      <c r="A774" s="273" t="str">
        <f t="shared" ref="A774:B774" si="81">A73</f>
        <v/>
      </c>
      <c r="B774" s="180" t="str">
        <f t="shared" si="81"/>
        <v/>
      </c>
      <c r="C774" s="277" t="str">
        <f>IF('Wniosek 2025 r.'!C774=0,"",'Wniosek 2025 r.'!C774)</f>
        <v/>
      </c>
      <c r="D774" s="484" t="str">
        <f>IF('Wniosek 2025 r.'!D774="","",'Wniosek 2025 r.'!D774)</f>
        <v/>
      </c>
      <c r="E774" s="484"/>
      <c r="F774" s="484"/>
      <c r="G774" s="485" t="str">
        <f>IF('Wniosek 2025 r.'!G774="","",'Wniosek 2025 r.'!G774)</f>
        <v/>
      </c>
      <c r="H774" s="485"/>
      <c r="I774" s="485"/>
    </row>
    <row r="775" spans="1:9" hidden="1" x14ac:dyDescent="0.25">
      <c r="A775" s="273" t="str">
        <f t="shared" ref="A775:B775" si="82">A74</f>
        <v/>
      </c>
      <c r="B775" s="180" t="str">
        <f t="shared" si="82"/>
        <v/>
      </c>
      <c r="C775" s="277" t="str">
        <f>IF('Wniosek 2025 r.'!C775=0,"",'Wniosek 2025 r.'!C775)</f>
        <v/>
      </c>
      <c r="D775" s="484" t="str">
        <f>IF('Wniosek 2025 r.'!D775="","",'Wniosek 2025 r.'!D775)</f>
        <v/>
      </c>
      <c r="E775" s="484"/>
      <c r="F775" s="484"/>
      <c r="G775" s="485" t="str">
        <f>IF('Wniosek 2025 r.'!G775="","",'Wniosek 2025 r.'!G775)</f>
        <v/>
      </c>
      <c r="H775" s="485"/>
      <c r="I775" s="485"/>
    </row>
    <row r="776" spans="1:9" hidden="1" x14ac:dyDescent="0.25">
      <c r="A776" s="273" t="str">
        <f t="shared" ref="A776:B776" si="83">A75</f>
        <v/>
      </c>
      <c r="B776" s="180" t="str">
        <f t="shared" si="83"/>
        <v/>
      </c>
      <c r="C776" s="277" t="str">
        <f>IF('Wniosek 2025 r.'!C776=0,"",'Wniosek 2025 r.'!C776)</f>
        <v/>
      </c>
      <c r="D776" s="484" t="str">
        <f>IF('Wniosek 2025 r.'!D776="","",'Wniosek 2025 r.'!D776)</f>
        <v/>
      </c>
      <c r="E776" s="484"/>
      <c r="F776" s="484"/>
      <c r="G776" s="485" t="str">
        <f>IF('Wniosek 2025 r.'!G776="","",'Wniosek 2025 r.'!G776)</f>
        <v/>
      </c>
      <c r="H776" s="485"/>
      <c r="I776" s="485"/>
    </row>
    <row r="777" spans="1:9" hidden="1" x14ac:dyDescent="0.25">
      <c r="A777" s="273" t="str">
        <f t="shared" ref="A777:B777" si="84">A76</f>
        <v/>
      </c>
      <c r="B777" s="180" t="str">
        <f t="shared" si="84"/>
        <v/>
      </c>
      <c r="C777" s="277" t="str">
        <f>IF('Wniosek 2025 r.'!C777=0,"",'Wniosek 2025 r.'!C777)</f>
        <v/>
      </c>
      <c r="D777" s="484" t="str">
        <f>IF('Wniosek 2025 r.'!D777="","",'Wniosek 2025 r.'!D777)</f>
        <v/>
      </c>
      <c r="E777" s="484"/>
      <c r="F777" s="484"/>
      <c r="G777" s="485" t="str">
        <f>IF('Wniosek 2025 r.'!G777="","",'Wniosek 2025 r.'!G777)</f>
        <v/>
      </c>
      <c r="H777" s="485"/>
      <c r="I777" s="485"/>
    </row>
    <row r="778" spans="1:9" hidden="1" x14ac:dyDescent="0.25">
      <c r="A778" s="273" t="str">
        <f t="shared" ref="A778:B778" si="85">A77</f>
        <v/>
      </c>
      <c r="B778" s="180" t="str">
        <f t="shared" si="85"/>
        <v/>
      </c>
      <c r="C778" s="277" t="str">
        <f>IF('Wniosek 2025 r.'!C778=0,"",'Wniosek 2025 r.'!C778)</f>
        <v/>
      </c>
      <c r="D778" s="484" t="str">
        <f>IF('Wniosek 2025 r.'!D778="","",'Wniosek 2025 r.'!D778)</f>
        <v/>
      </c>
      <c r="E778" s="484"/>
      <c r="F778" s="484"/>
      <c r="G778" s="485" t="str">
        <f>IF('Wniosek 2025 r.'!G778="","",'Wniosek 2025 r.'!G778)</f>
        <v/>
      </c>
      <c r="H778" s="485"/>
      <c r="I778" s="485"/>
    </row>
    <row r="779" spans="1:9" hidden="1" x14ac:dyDescent="0.25">
      <c r="A779" s="273" t="str">
        <f t="shared" ref="A779:B779" si="86">A78</f>
        <v/>
      </c>
      <c r="B779" s="180" t="str">
        <f t="shared" si="86"/>
        <v/>
      </c>
      <c r="C779" s="277" t="str">
        <f>IF('Wniosek 2025 r.'!C779=0,"",'Wniosek 2025 r.'!C779)</f>
        <v/>
      </c>
      <c r="D779" s="484" t="str">
        <f>IF('Wniosek 2025 r.'!D779="","",'Wniosek 2025 r.'!D779)</f>
        <v/>
      </c>
      <c r="E779" s="484"/>
      <c r="F779" s="484"/>
      <c r="G779" s="485" t="str">
        <f>IF('Wniosek 2025 r.'!G779="","",'Wniosek 2025 r.'!G779)</f>
        <v/>
      </c>
      <c r="H779" s="485"/>
      <c r="I779" s="485"/>
    </row>
    <row r="780" spans="1:9" hidden="1" x14ac:dyDescent="0.25">
      <c r="A780" s="273" t="str">
        <f t="shared" ref="A780:B780" si="87">A79</f>
        <v/>
      </c>
      <c r="B780" s="180" t="str">
        <f t="shared" si="87"/>
        <v/>
      </c>
      <c r="C780" s="277" t="str">
        <f>IF('Wniosek 2025 r.'!C780=0,"",'Wniosek 2025 r.'!C780)</f>
        <v/>
      </c>
      <c r="D780" s="484" t="str">
        <f>IF('Wniosek 2025 r.'!D780="","",'Wniosek 2025 r.'!D780)</f>
        <v/>
      </c>
      <c r="E780" s="484"/>
      <c r="F780" s="484"/>
      <c r="G780" s="485" t="str">
        <f>IF('Wniosek 2025 r.'!G780="","",'Wniosek 2025 r.'!G780)</f>
        <v/>
      </c>
      <c r="H780" s="485"/>
      <c r="I780" s="485"/>
    </row>
    <row r="781" spans="1:9" hidden="1" x14ac:dyDescent="0.25">
      <c r="A781" s="273" t="str">
        <f t="shared" ref="A781:B781" si="88">A80</f>
        <v/>
      </c>
      <c r="B781" s="180" t="str">
        <f t="shared" si="88"/>
        <v/>
      </c>
      <c r="C781" s="277" t="str">
        <f>IF('Wniosek 2025 r.'!C781=0,"",'Wniosek 2025 r.'!C781)</f>
        <v/>
      </c>
      <c r="D781" s="484" t="str">
        <f>IF('Wniosek 2025 r.'!D781="","",'Wniosek 2025 r.'!D781)</f>
        <v/>
      </c>
      <c r="E781" s="484"/>
      <c r="F781" s="484"/>
      <c r="G781" s="485" t="str">
        <f>IF('Wniosek 2025 r.'!G781="","",'Wniosek 2025 r.'!G781)</f>
        <v/>
      </c>
      <c r="H781" s="485"/>
      <c r="I781" s="485"/>
    </row>
    <row r="782" spans="1:9" hidden="1" x14ac:dyDescent="0.25">
      <c r="A782" s="273" t="str">
        <f t="shared" ref="A782:B782" si="89">A81</f>
        <v/>
      </c>
      <c r="B782" s="180" t="str">
        <f t="shared" si="89"/>
        <v/>
      </c>
      <c r="C782" s="277" t="str">
        <f>IF('Wniosek 2025 r.'!C782=0,"",'Wniosek 2025 r.'!C782)</f>
        <v/>
      </c>
      <c r="D782" s="484" t="str">
        <f>IF('Wniosek 2025 r.'!D782="","",'Wniosek 2025 r.'!D782)</f>
        <v/>
      </c>
      <c r="E782" s="484"/>
      <c r="F782" s="484"/>
      <c r="G782" s="485" t="str">
        <f>IF('Wniosek 2025 r.'!G782="","",'Wniosek 2025 r.'!G782)</f>
        <v/>
      </c>
      <c r="H782" s="485"/>
      <c r="I782" s="485"/>
    </row>
    <row r="783" spans="1:9" hidden="1" x14ac:dyDescent="0.25">
      <c r="A783" s="273" t="str">
        <f t="shared" ref="A783:B783" si="90">A82</f>
        <v/>
      </c>
      <c r="B783" s="180" t="str">
        <f t="shared" si="90"/>
        <v/>
      </c>
      <c r="C783" s="277" t="str">
        <f>IF('Wniosek 2025 r.'!C783=0,"",'Wniosek 2025 r.'!C783)</f>
        <v/>
      </c>
      <c r="D783" s="484" t="str">
        <f>IF('Wniosek 2025 r.'!D783="","",'Wniosek 2025 r.'!D783)</f>
        <v/>
      </c>
      <c r="E783" s="484"/>
      <c r="F783" s="484"/>
      <c r="G783" s="485" t="str">
        <f>IF('Wniosek 2025 r.'!G783="","",'Wniosek 2025 r.'!G783)</f>
        <v/>
      </c>
      <c r="H783" s="485"/>
      <c r="I783" s="485"/>
    </row>
    <row r="784" spans="1:9" hidden="1" x14ac:dyDescent="0.25">
      <c r="A784" s="273" t="str">
        <f t="shared" ref="A784:B784" si="91">A83</f>
        <v/>
      </c>
      <c r="B784" s="180" t="str">
        <f t="shared" si="91"/>
        <v/>
      </c>
      <c r="C784" s="277" t="str">
        <f>IF('Wniosek 2025 r.'!C784=0,"",'Wniosek 2025 r.'!C784)</f>
        <v/>
      </c>
      <c r="D784" s="484" t="str">
        <f>IF('Wniosek 2025 r.'!D784="","",'Wniosek 2025 r.'!D784)</f>
        <v/>
      </c>
      <c r="E784" s="484"/>
      <c r="F784" s="484"/>
      <c r="G784" s="485" t="str">
        <f>IF('Wniosek 2025 r.'!G784="","",'Wniosek 2025 r.'!G784)</f>
        <v/>
      </c>
      <c r="H784" s="485"/>
      <c r="I784" s="485"/>
    </row>
    <row r="785" spans="1:9" hidden="1" x14ac:dyDescent="0.25">
      <c r="A785" s="273" t="str">
        <f t="shared" ref="A785:B785" si="92">A84</f>
        <v/>
      </c>
      <c r="B785" s="180" t="str">
        <f t="shared" si="92"/>
        <v/>
      </c>
      <c r="C785" s="277" t="str">
        <f>IF('Wniosek 2025 r.'!C785=0,"",'Wniosek 2025 r.'!C785)</f>
        <v/>
      </c>
      <c r="D785" s="484" t="str">
        <f>IF('Wniosek 2025 r.'!D785="","",'Wniosek 2025 r.'!D785)</f>
        <v/>
      </c>
      <c r="E785" s="484"/>
      <c r="F785" s="484"/>
      <c r="G785" s="485" t="str">
        <f>IF('Wniosek 2025 r.'!G785="","",'Wniosek 2025 r.'!G785)</f>
        <v/>
      </c>
      <c r="H785" s="485"/>
      <c r="I785" s="485"/>
    </row>
    <row r="786" spans="1:9" hidden="1" x14ac:dyDescent="0.25">
      <c r="A786" s="273" t="str">
        <f t="shared" ref="A786:B786" si="93">A85</f>
        <v/>
      </c>
      <c r="B786" s="180" t="str">
        <f t="shared" si="93"/>
        <v/>
      </c>
      <c r="C786" s="277" t="str">
        <f>IF('Wniosek 2025 r.'!C786=0,"",'Wniosek 2025 r.'!C786)</f>
        <v/>
      </c>
      <c r="D786" s="484" t="str">
        <f>IF('Wniosek 2025 r.'!D786="","",'Wniosek 2025 r.'!D786)</f>
        <v/>
      </c>
      <c r="E786" s="484"/>
      <c r="F786" s="484"/>
      <c r="G786" s="485" t="str">
        <f>IF('Wniosek 2025 r.'!G786="","",'Wniosek 2025 r.'!G786)</f>
        <v/>
      </c>
      <c r="H786" s="485"/>
      <c r="I786" s="485"/>
    </row>
    <row r="787" spans="1:9" hidden="1" x14ac:dyDescent="0.25">
      <c r="A787" s="273" t="str">
        <f t="shared" ref="A787:B787" si="94">A86</f>
        <v/>
      </c>
      <c r="B787" s="180" t="str">
        <f t="shared" si="94"/>
        <v/>
      </c>
      <c r="C787" s="277" t="str">
        <f>IF('Wniosek 2025 r.'!C787=0,"",'Wniosek 2025 r.'!C787)</f>
        <v/>
      </c>
      <c r="D787" s="484" t="str">
        <f>IF('Wniosek 2025 r.'!D787="","",'Wniosek 2025 r.'!D787)</f>
        <v/>
      </c>
      <c r="E787" s="484"/>
      <c r="F787" s="484"/>
      <c r="G787" s="485" t="str">
        <f>IF('Wniosek 2025 r.'!G787="","",'Wniosek 2025 r.'!G787)</f>
        <v/>
      </c>
      <c r="H787" s="485"/>
      <c r="I787" s="485"/>
    </row>
    <row r="788" spans="1:9" hidden="1" x14ac:dyDescent="0.25">
      <c r="A788" s="273" t="str">
        <f t="shared" ref="A788:B788" si="95">A87</f>
        <v/>
      </c>
      <c r="B788" s="180" t="str">
        <f t="shared" si="95"/>
        <v/>
      </c>
      <c r="C788" s="277" t="str">
        <f>IF('Wniosek 2025 r.'!C788=0,"",'Wniosek 2025 r.'!C788)</f>
        <v/>
      </c>
      <c r="D788" s="484" t="str">
        <f>IF('Wniosek 2025 r.'!D788="","",'Wniosek 2025 r.'!D788)</f>
        <v/>
      </c>
      <c r="E788" s="484"/>
      <c r="F788" s="484"/>
      <c r="G788" s="485" t="str">
        <f>IF('Wniosek 2025 r.'!G788="","",'Wniosek 2025 r.'!G788)</f>
        <v/>
      </c>
      <c r="H788" s="485"/>
      <c r="I788" s="485"/>
    </row>
    <row r="789" spans="1:9" hidden="1" x14ac:dyDescent="0.25">
      <c r="A789" s="273" t="str">
        <f t="shared" ref="A789:B789" si="96">A88</f>
        <v/>
      </c>
      <c r="B789" s="180" t="str">
        <f t="shared" si="96"/>
        <v/>
      </c>
      <c r="C789" s="277" t="str">
        <f>IF('Wniosek 2025 r.'!C789=0,"",'Wniosek 2025 r.'!C789)</f>
        <v/>
      </c>
      <c r="D789" s="484" t="str">
        <f>IF('Wniosek 2025 r.'!D789="","",'Wniosek 2025 r.'!D789)</f>
        <v/>
      </c>
      <c r="E789" s="484"/>
      <c r="F789" s="484"/>
      <c r="G789" s="485" t="str">
        <f>IF('Wniosek 2025 r.'!G789="","",'Wniosek 2025 r.'!G789)</f>
        <v/>
      </c>
      <c r="H789" s="485"/>
      <c r="I789" s="485"/>
    </row>
    <row r="790" spans="1:9" hidden="1" x14ac:dyDescent="0.25">
      <c r="A790" s="273" t="str">
        <f t="shared" ref="A790:B790" si="97">A89</f>
        <v/>
      </c>
      <c r="B790" s="180" t="str">
        <f t="shared" si="97"/>
        <v/>
      </c>
      <c r="C790" s="277" t="str">
        <f>IF('Wniosek 2025 r.'!C790=0,"",'Wniosek 2025 r.'!C790)</f>
        <v/>
      </c>
      <c r="D790" s="484" t="str">
        <f>IF('Wniosek 2025 r.'!D790="","",'Wniosek 2025 r.'!D790)</f>
        <v/>
      </c>
      <c r="E790" s="484"/>
      <c r="F790" s="484"/>
      <c r="G790" s="485" t="str">
        <f>IF('Wniosek 2025 r.'!G790="","",'Wniosek 2025 r.'!G790)</f>
        <v/>
      </c>
      <c r="H790" s="485"/>
      <c r="I790" s="485"/>
    </row>
    <row r="791" spans="1:9" hidden="1" x14ac:dyDescent="0.25">
      <c r="A791" s="273" t="str">
        <f t="shared" ref="A791:B791" si="98">A90</f>
        <v/>
      </c>
      <c r="B791" s="180" t="str">
        <f t="shared" si="98"/>
        <v/>
      </c>
      <c r="C791" s="277" t="str">
        <f>IF('Wniosek 2025 r.'!C791=0,"",'Wniosek 2025 r.'!C791)</f>
        <v/>
      </c>
      <c r="D791" s="484" t="str">
        <f>IF('Wniosek 2025 r.'!D791="","",'Wniosek 2025 r.'!D791)</f>
        <v/>
      </c>
      <c r="E791" s="484"/>
      <c r="F791" s="484"/>
      <c r="G791" s="485" t="str">
        <f>IF('Wniosek 2025 r.'!G791="","",'Wniosek 2025 r.'!G791)</f>
        <v/>
      </c>
      <c r="H791" s="485"/>
      <c r="I791" s="485"/>
    </row>
    <row r="792" spans="1:9" hidden="1" x14ac:dyDescent="0.25">
      <c r="A792" s="273" t="str">
        <f t="shared" ref="A792:B792" si="99">A91</f>
        <v/>
      </c>
      <c r="B792" s="180" t="str">
        <f t="shared" si="99"/>
        <v/>
      </c>
      <c r="C792" s="277" t="str">
        <f>IF('Wniosek 2025 r.'!C792=0,"",'Wniosek 2025 r.'!C792)</f>
        <v/>
      </c>
      <c r="D792" s="484" t="str">
        <f>IF('Wniosek 2025 r.'!D792="","",'Wniosek 2025 r.'!D792)</f>
        <v/>
      </c>
      <c r="E792" s="484"/>
      <c r="F792" s="484"/>
      <c r="G792" s="485" t="str">
        <f>IF('Wniosek 2025 r.'!G792="","",'Wniosek 2025 r.'!G792)</f>
        <v/>
      </c>
      <c r="H792" s="485"/>
      <c r="I792" s="485"/>
    </row>
    <row r="793" spans="1:9" hidden="1" x14ac:dyDescent="0.25">
      <c r="A793" s="273" t="str">
        <f t="shared" ref="A793:B793" si="100">A92</f>
        <v/>
      </c>
      <c r="B793" s="180" t="str">
        <f t="shared" si="100"/>
        <v/>
      </c>
      <c r="C793" s="277" t="str">
        <f>IF('Wniosek 2025 r.'!C793=0,"",'Wniosek 2025 r.'!C793)</f>
        <v/>
      </c>
      <c r="D793" s="484" t="str">
        <f>IF('Wniosek 2025 r.'!D793="","",'Wniosek 2025 r.'!D793)</f>
        <v/>
      </c>
      <c r="E793" s="484"/>
      <c r="F793" s="484"/>
      <c r="G793" s="485" t="str">
        <f>IF('Wniosek 2025 r.'!G793="","",'Wniosek 2025 r.'!G793)</f>
        <v/>
      </c>
      <c r="H793" s="485"/>
      <c r="I793" s="485"/>
    </row>
    <row r="794" spans="1:9" hidden="1" x14ac:dyDescent="0.25">
      <c r="A794" s="273" t="str">
        <f t="shared" ref="A794:B794" si="101">A93</f>
        <v/>
      </c>
      <c r="B794" s="180" t="str">
        <f t="shared" si="101"/>
        <v/>
      </c>
      <c r="C794" s="277" t="str">
        <f>IF('Wniosek 2025 r.'!C794=0,"",'Wniosek 2025 r.'!C794)</f>
        <v/>
      </c>
      <c r="D794" s="484" t="str">
        <f>IF('Wniosek 2025 r.'!D794="","",'Wniosek 2025 r.'!D794)</f>
        <v/>
      </c>
      <c r="E794" s="484"/>
      <c r="F794" s="484"/>
      <c r="G794" s="485" t="str">
        <f>IF('Wniosek 2025 r.'!G794="","",'Wniosek 2025 r.'!G794)</f>
        <v/>
      </c>
      <c r="H794" s="485"/>
      <c r="I794" s="485"/>
    </row>
    <row r="795" spans="1:9" hidden="1" x14ac:dyDescent="0.25">
      <c r="A795" s="273" t="str">
        <f t="shared" ref="A795:B795" si="102">A94</f>
        <v/>
      </c>
      <c r="B795" s="180" t="str">
        <f t="shared" si="102"/>
        <v/>
      </c>
      <c r="C795" s="277" t="str">
        <f>IF('Wniosek 2025 r.'!C795=0,"",'Wniosek 2025 r.'!C795)</f>
        <v/>
      </c>
      <c r="D795" s="484" t="str">
        <f>IF('Wniosek 2025 r.'!D795="","",'Wniosek 2025 r.'!D795)</f>
        <v/>
      </c>
      <c r="E795" s="484"/>
      <c r="F795" s="484"/>
      <c r="G795" s="485" t="str">
        <f>IF('Wniosek 2025 r.'!G795="","",'Wniosek 2025 r.'!G795)</f>
        <v/>
      </c>
      <c r="H795" s="485"/>
      <c r="I795" s="485"/>
    </row>
    <row r="796" spans="1:9" hidden="1" x14ac:dyDescent="0.25">
      <c r="A796" s="273" t="str">
        <f t="shared" ref="A796:B796" si="103">A95</f>
        <v/>
      </c>
      <c r="B796" s="180" t="str">
        <f t="shared" si="103"/>
        <v/>
      </c>
      <c r="C796" s="277" t="str">
        <f>IF('Wniosek 2025 r.'!C796=0,"",'Wniosek 2025 r.'!C796)</f>
        <v/>
      </c>
      <c r="D796" s="484" t="str">
        <f>IF('Wniosek 2025 r.'!D796="","",'Wniosek 2025 r.'!D796)</f>
        <v/>
      </c>
      <c r="E796" s="484"/>
      <c r="F796" s="484"/>
      <c r="G796" s="485" t="str">
        <f>IF('Wniosek 2025 r.'!G796="","",'Wniosek 2025 r.'!G796)</f>
        <v/>
      </c>
      <c r="H796" s="485"/>
      <c r="I796" s="485"/>
    </row>
    <row r="797" spans="1:9" hidden="1" x14ac:dyDescent="0.25">
      <c r="A797" s="273" t="str">
        <f t="shared" ref="A797:B797" si="104">A96</f>
        <v/>
      </c>
      <c r="B797" s="180" t="str">
        <f t="shared" si="104"/>
        <v/>
      </c>
      <c r="C797" s="277" t="str">
        <f>IF('Wniosek 2025 r.'!C797=0,"",'Wniosek 2025 r.'!C797)</f>
        <v/>
      </c>
      <c r="D797" s="484" t="str">
        <f>IF('Wniosek 2025 r.'!D797="","",'Wniosek 2025 r.'!D797)</f>
        <v/>
      </c>
      <c r="E797" s="484"/>
      <c r="F797" s="484"/>
      <c r="G797" s="485" t="str">
        <f>IF('Wniosek 2025 r.'!G797="","",'Wniosek 2025 r.'!G797)</f>
        <v/>
      </c>
      <c r="H797" s="485"/>
      <c r="I797" s="485"/>
    </row>
    <row r="798" spans="1:9" hidden="1" x14ac:dyDescent="0.25">
      <c r="A798" s="273" t="str">
        <f t="shared" ref="A798:B798" si="105">A97</f>
        <v/>
      </c>
      <c r="B798" s="180" t="str">
        <f t="shared" si="105"/>
        <v/>
      </c>
      <c r="C798" s="277" t="str">
        <f>IF('Wniosek 2025 r.'!C798=0,"",'Wniosek 2025 r.'!C798)</f>
        <v/>
      </c>
      <c r="D798" s="484" t="str">
        <f>IF('Wniosek 2025 r.'!D798="","",'Wniosek 2025 r.'!D798)</f>
        <v/>
      </c>
      <c r="E798" s="484"/>
      <c r="F798" s="484"/>
      <c r="G798" s="485" t="str">
        <f>IF('Wniosek 2025 r.'!G798="","",'Wniosek 2025 r.'!G798)</f>
        <v/>
      </c>
      <c r="H798" s="485"/>
      <c r="I798" s="485"/>
    </row>
    <row r="799" spans="1:9" hidden="1" x14ac:dyDescent="0.25">
      <c r="A799" s="273" t="str">
        <f t="shared" ref="A799:B799" si="106">A98</f>
        <v/>
      </c>
      <c r="B799" s="180" t="str">
        <f t="shared" si="106"/>
        <v/>
      </c>
      <c r="C799" s="277" t="str">
        <f>IF('Wniosek 2025 r.'!C799=0,"",'Wniosek 2025 r.'!C799)</f>
        <v/>
      </c>
      <c r="D799" s="484" t="str">
        <f>IF('Wniosek 2025 r.'!D799="","",'Wniosek 2025 r.'!D799)</f>
        <v/>
      </c>
      <c r="E799" s="484"/>
      <c r="F799" s="484"/>
      <c r="G799" s="485" t="str">
        <f>IF('Wniosek 2025 r.'!G799="","",'Wniosek 2025 r.'!G799)</f>
        <v/>
      </c>
      <c r="H799" s="485"/>
      <c r="I799" s="485"/>
    </row>
    <row r="800" spans="1:9" hidden="1" x14ac:dyDescent="0.25">
      <c r="A800" s="273" t="str">
        <f t="shared" ref="A800:B800" si="107">A99</f>
        <v/>
      </c>
      <c r="B800" s="180" t="str">
        <f t="shared" si="107"/>
        <v/>
      </c>
      <c r="C800" s="277" t="str">
        <f>IF('Wniosek 2025 r.'!C800=0,"",'Wniosek 2025 r.'!C800)</f>
        <v/>
      </c>
      <c r="D800" s="484" t="str">
        <f>IF('Wniosek 2025 r.'!D800="","",'Wniosek 2025 r.'!D800)</f>
        <v/>
      </c>
      <c r="E800" s="484"/>
      <c r="F800" s="484"/>
      <c r="G800" s="485" t="str">
        <f>IF('Wniosek 2025 r.'!G800="","",'Wniosek 2025 r.'!G800)</f>
        <v/>
      </c>
      <c r="H800" s="485"/>
      <c r="I800" s="485"/>
    </row>
    <row r="801" spans="1:9" hidden="1" x14ac:dyDescent="0.25">
      <c r="A801" s="273" t="str">
        <f t="shared" ref="A801:B801" si="108">A100</f>
        <v/>
      </c>
      <c r="B801" s="180" t="str">
        <f t="shared" si="108"/>
        <v/>
      </c>
      <c r="C801" s="277" t="str">
        <f>IF('Wniosek 2025 r.'!C801=0,"",'Wniosek 2025 r.'!C801)</f>
        <v/>
      </c>
      <c r="D801" s="484" t="str">
        <f>IF('Wniosek 2025 r.'!D801="","",'Wniosek 2025 r.'!D801)</f>
        <v/>
      </c>
      <c r="E801" s="484"/>
      <c r="F801" s="484"/>
      <c r="G801" s="485" t="str">
        <f>IF('Wniosek 2025 r.'!G801="","",'Wniosek 2025 r.'!G801)</f>
        <v/>
      </c>
      <c r="H801" s="485"/>
      <c r="I801" s="485"/>
    </row>
    <row r="802" spans="1:9" hidden="1" x14ac:dyDescent="0.25">
      <c r="A802" s="273" t="str">
        <f t="shared" ref="A802:B802" si="109">A101</f>
        <v/>
      </c>
      <c r="B802" s="180" t="str">
        <f t="shared" si="109"/>
        <v/>
      </c>
      <c r="C802" s="277" t="str">
        <f>IF('Wniosek 2025 r.'!C802=0,"",'Wniosek 2025 r.'!C802)</f>
        <v/>
      </c>
      <c r="D802" s="484" t="str">
        <f>IF('Wniosek 2025 r.'!D802="","",'Wniosek 2025 r.'!D802)</f>
        <v/>
      </c>
      <c r="E802" s="484"/>
      <c r="F802" s="484"/>
      <c r="G802" s="485" t="str">
        <f>IF('Wniosek 2025 r.'!G802="","",'Wniosek 2025 r.'!G802)</f>
        <v/>
      </c>
      <c r="H802" s="485"/>
      <c r="I802" s="485"/>
    </row>
    <row r="803" spans="1:9" hidden="1" x14ac:dyDescent="0.25">
      <c r="A803" s="273" t="str">
        <f t="shared" ref="A803:B803" si="110">A102</f>
        <v/>
      </c>
      <c r="B803" s="180" t="str">
        <f t="shared" si="110"/>
        <v/>
      </c>
      <c r="C803" s="277" t="str">
        <f>IF('Wniosek 2025 r.'!C803=0,"",'Wniosek 2025 r.'!C803)</f>
        <v/>
      </c>
      <c r="D803" s="484" t="str">
        <f>IF('Wniosek 2025 r.'!D803="","",'Wniosek 2025 r.'!D803)</f>
        <v/>
      </c>
      <c r="E803" s="484"/>
      <c r="F803" s="484"/>
      <c r="G803" s="485" t="str">
        <f>IF('Wniosek 2025 r.'!G803="","",'Wniosek 2025 r.'!G803)</f>
        <v/>
      </c>
      <c r="H803" s="485"/>
      <c r="I803" s="485"/>
    </row>
    <row r="804" spans="1:9" hidden="1" x14ac:dyDescent="0.25">
      <c r="A804" s="273" t="str">
        <f t="shared" ref="A804:B804" si="111">A103</f>
        <v/>
      </c>
      <c r="B804" s="180" t="str">
        <f t="shared" si="111"/>
        <v/>
      </c>
      <c r="C804" s="277" t="str">
        <f>IF('Wniosek 2025 r.'!C804=0,"",'Wniosek 2025 r.'!C804)</f>
        <v/>
      </c>
      <c r="D804" s="484" t="str">
        <f>IF('Wniosek 2025 r.'!D804="","",'Wniosek 2025 r.'!D804)</f>
        <v/>
      </c>
      <c r="E804" s="484"/>
      <c r="F804" s="484"/>
      <c r="G804" s="485" t="str">
        <f>IF('Wniosek 2025 r.'!G804="","",'Wniosek 2025 r.'!G804)</f>
        <v/>
      </c>
      <c r="H804" s="485"/>
      <c r="I804" s="485"/>
    </row>
    <row r="805" spans="1:9" hidden="1" x14ac:dyDescent="0.25">
      <c r="A805" s="273" t="str">
        <f t="shared" ref="A805:B805" si="112">A104</f>
        <v/>
      </c>
      <c r="B805" s="180" t="str">
        <f t="shared" si="112"/>
        <v/>
      </c>
      <c r="C805" s="277" t="str">
        <f>IF('Wniosek 2025 r.'!C805=0,"",'Wniosek 2025 r.'!C805)</f>
        <v/>
      </c>
      <c r="D805" s="484" t="str">
        <f>IF('Wniosek 2025 r.'!D805="","",'Wniosek 2025 r.'!D805)</f>
        <v/>
      </c>
      <c r="E805" s="484"/>
      <c r="F805" s="484"/>
      <c r="G805" s="485" t="str">
        <f>IF('Wniosek 2025 r.'!G805="","",'Wniosek 2025 r.'!G805)</f>
        <v/>
      </c>
      <c r="H805" s="485"/>
      <c r="I805" s="485"/>
    </row>
    <row r="806" spans="1:9" hidden="1" x14ac:dyDescent="0.25">
      <c r="A806" s="273" t="str">
        <f t="shared" ref="A806:B806" si="113">A105</f>
        <v/>
      </c>
      <c r="B806" s="180" t="str">
        <f t="shared" si="113"/>
        <v/>
      </c>
      <c r="C806" s="277" t="str">
        <f>IF('Wniosek 2025 r.'!C806=0,"",'Wniosek 2025 r.'!C806)</f>
        <v/>
      </c>
      <c r="D806" s="484" t="str">
        <f>IF('Wniosek 2025 r.'!D806="","",'Wniosek 2025 r.'!D806)</f>
        <v/>
      </c>
      <c r="E806" s="484"/>
      <c r="F806" s="484"/>
      <c r="G806" s="485" t="str">
        <f>IF('Wniosek 2025 r.'!G806="","",'Wniosek 2025 r.'!G806)</f>
        <v/>
      </c>
      <c r="H806" s="485"/>
      <c r="I806" s="485"/>
    </row>
    <row r="807" spans="1:9" hidden="1" x14ac:dyDescent="0.25">
      <c r="A807" s="273" t="str">
        <f t="shared" ref="A807:B807" si="114">A106</f>
        <v/>
      </c>
      <c r="B807" s="180" t="str">
        <f t="shared" si="114"/>
        <v/>
      </c>
      <c r="C807" s="277" t="str">
        <f>IF('Wniosek 2025 r.'!C807=0,"",'Wniosek 2025 r.'!C807)</f>
        <v/>
      </c>
      <c r="D807" s="484" t="str">
        <f>IF('Wniosek 2025 r.'!D807="","",'Wniosek 2025 r.'!D807)</f>
        <v/>
      </c>
      <c r="E807" s="484"/>
      <c r="F807" s="484"/>
      <c r="G807" s="485" t="str">
        <f>IF('Wniosek 2025 r.'!G807="","",'Wniosek 2025 r.'!G807)</f>
        <v/>
      </c>
      <c r="H807" s="485"/>
      <c r="I807" s="485"/>
    </row>
    <row r="808" spans="1:9" hidden="1" x14ac:dyDescent="0.25">
      <c r="A808" s="273" t="str">
        <f t="shared" ref="A808:B808" si="115">A107</f>
        <v/>
      </c>
      <c r="B808" s="180" t="str">
        <f t="shared" si="115"/>
        <v/>
      </c>
      <c r="C808" s="277" t="str">
        <f>IF('Wniosek 2025 r.'!C808=0,"",'Wniosek 2025 r.'!C808)</f>
        <v/>
      </c>
      <c r="D808" s="484" t="str">
        <f>IF('Wniosek 2025 r.'!D808="","",'Wniosek 2025 r.'!D808)</f>
        <v/>
      </c>
      <c r="E808" s="484"/>
      <c r="F808" s="484"/>
      <c r="G808" s="485" t="str">
        <f>IF('Wniosek 2025 r.'!G808="","",'Wniosek 2025 r.'!G808)</f>
        <v/>
      </c>
      <c r="H808" s="485"/>
      <c r="I808" s="485"/>
    </row>
    <row r="809" spans="1:9" hidden="1" x14ac:dyDescent="0.25">
      <c r="A809" s="273" t="str">
        <f t="shared" ref="A809:B809" si="116">A108</f>
        <v/>
      </c>
      <c r="B809" s="180" t="str">
        <f t="shared" si="116"/>
        <v/>
      </c>
      <c r="C809" s="277" t="str">
        <f>IF('Wniosek 2025 r.'!C809=0,"",'Wniosek 2025 r.'!C809)</f>
        <v/>
      </c>
      <c r="D809" s="484" t="str">
        <f>IF('Wniosek 2025 r.'!D809="","",'Wniosek 2025 r.'!D809)</f>
        <v/>
      </c>
      <c r="E809" s="484"/>
      <c r="F809" s="484"/>
      <c r="G809" s="485" t="str">
        <f>IF('Wniosek 2025 r.'!G809="","",'Wniosek 2025 r.'!G809)</f>
        <v/>
      </c>
      <c r="H809" s="485"/>
      <c r="I809" s="485"/>
    </row>
    <row r="810" spans="1:9" hidden="1" x14ac:dyDescent="0.25">
      <c r="A810" s="273" t="str">
        <f t="shared" ref="A810:B810" si="117">A109</f>
        <v/>
      </c>
      <c r="B810" s="180" t="str">
        <f t="shared" si="117"/>
        <v/>
      </c>
      <c r="C810" s="277" t="str">
        <f>IF('Wniosek 2025 r.'!C810=0,"",'Wniosek 2025 r.'!C810)</f>
        <v/>
      </c>
      <c r="D810" s="484" t="str">
        <f>IF('Wniosek 2025 r.'!D810="","",'Wniosek 2025 r.'!D810)</f>
        <v/>
      </c>
      <c r="E810" s="484"/>
      <c r="F810" s="484"/>
      <c r="G810" s="485" t="str">
        <f>IF('Wniosek 2025 r.'!G810="","",'Wniosek 2025 r.'!G810)</f>
        <v/>
      </c>
      <c r="H810" s="485"/>
      <c r="I810" s="485"/>
    </row>
    <row r="811" spans="1:9" hidden="1" x14ac:dyDescent="0.25">
      <c r="A811" s="273" t="str">
        <f t="shared" ref="A811:B811" si="118">A110</f>
        <v/>
      </c>
      <c r="B811" s="180" t="str">
        <f t="shared" si="118"/>
        <v/>
      </c>
      <c r="C811" s="277" t="str">
        <f>IF('Wniosek 2025 r.'!C811=0,"",'Wniosek 2025 r.'!C811)</f>
        <v/>
      </c>
      <c r="D811" s="484" t="str">
        <f>IF('Wniosek 2025 r.'!D811="","",'Wniosek 2025 r.'!D811)</f>
        <v/>
      </c>
      <c r="E811" s="484"/>
      <c r="F811" s="484"/>
      <c r="G811" s="485" t="str">
        <f>IF('Wniosek 2025 r.'!G811="","",'Wniosek 2025 r.'!G811)</f>
        <v/>
      </c>
      <c r="H811" s="485"/>
      <c r="I811" s="485"/>
    </row>
    <row r="812" spans="1:9" hidden="1" x14ac:dyDescent="0.25">
      <c r="A812" s="273" t="str">
        <f t="shared" ref="A812:B812" si="119">A111</f>
        <v/>
      </c>
      <c r="B812" s="180" t="str">
        <f t="shared" si="119"/>
        <v/>
      </c>
      <c r="C812" s="277" t="str">
        <f>IF('Wniosek 2025 r.'!C812=0,"",'Wniosek 2025 r.'!C812)</f>
        <v/>
      </c>
      <c r="D812" s="484" t="str">
        <f>IF('Wniosek 2025 r.'!D812="","",'Wniosek 2025 r.'!D812)</f>
        <v/>
      </c>
      <c r="E812" s="484"/>
      <c r="F812" s="484"/>
      <c r="G812" s="485" t="str">
        <f>IF('Wniosek 2025 r.'!G812="","",'Wniosek 2025 r.'!G812)</f>
        <v/>
      </c>
      <c r="H812" s="485"/>
      <c r="I812" s="485"/>
    </row>
    <row r="813" spans="1:9" hidden="1" x14ac:dyDescent="0.25">
      <c r="A813" s="273" t="str">
        <f t="shared" ref="A813:B813" si="120">A112</f>
        <v/>
      </c>
      <c r="B813" s="180" t="str">
        <f t="shared" si="120"/>
        <v/>
      </c>
      <c r="C813" s="277" t="str">
        <f>IF('Wniosek 2025 r.'!C813=0,"",'Wniosek 2025 r.'!C813)</f>
        <v/>
      </c>
      <c r="D813" s="484" t="str">
        <f>IF('Wniosek 2025 r.'!D813="","",'Wniosek 2025 r.'!D813)</f>
        <v/>
      </c>
      <c r="E813" s="484"/>
      <c r="F813" s="484"/>
      <c r="G813" s="485" t="str">
        <f>IF('Wniosek 2025 r.'!G813="","",'Wniosek 2025 r.'!G813)</f>
        <v/>
      </c>
      <c r="H813" s="485"/>
      <c r="I813" s="485"/>
    </row>
    <row r="814" spans="1:9" hidden="1" x14ac:dyDescent="0.25">
      <c r="A814" s="273" t="str">
        <f t="shared" ref="A814:B814" si="121">A113</f>
        <v/>
      </c>
      <c r="B814" s="180" t="str">
        <f t="shared" si="121"/>
        <v/>
      </c>
      <c r="C814" s="277" t="str">
        <f>IF('Wniosek 2025 r.'!C814=0,"",'Wniosek 2025 r.'!C814)</f>
        <v/>
      </c>
      <c r="D814" s="484" t="str">
        <f>IF('Wniosek 2025 r.'!D814="","",'Wniosek 2025 r.'!D814)</f>
        <v/>
      </c>
      <c r="E814" s="484"/>
      <c r="F814" s="484"/>
      <c r="G814" s="485" t="str">
        <f>IF('Wniosek 2025 r.'!G814="","",'Wniosek 2025 r.'!G814)</f>
        <v/>
      </c>
      <c r="H814" s="485"/>
      <c r="I814" s="485"/>
    </row>
    <row r="815" spans="1:9" hidden="1" x14ac:dyDescent="0.25">
      <c r="A815" s="273" t="str">
        <f t="shared" ref="A815:B815" si="122">A114</f>
        <v/>
      </c>
      <c r="B815" s="180" t="str">
        <f t="shared" si="122"/>
        <v/>
      </c>
      <c r="C815" s="277" t="str">
        <f>IF('Wniosek 2025 r.'!C815=0,"",'Wniosek 2025 r.'!C815)</f>
        <v/>
      </c>
      <c r="D815" s="484" t="str">
        <f>IF('Wniosek 2025 r.'!D815="","",'Wniosek 2025 r.'!D815)</f>
        <v/>
      </c>
      <c r="E815" s="484"/>
      <c r="F815" s="484"/>
      <c r="G815" s="485" t="str">
        <f>IF('Wniosek 2025 r.'!G815="","",'Wniosek 2025 r.'!G815)</f>
        <v/>
      </c>
      <c r="H815" s="485"/>
      <c r="I815" s="485"/>
    </row>
    <row r="816" spans="1:9" hidden="1" x14ac:dyDescent="0.25">
      <c r="A816" s="273" t="str">
        <f t="shared" ref="A816:B816" si="123">A115</f>
        <v/>
      </c>
      <c r="B816" s="180" t="str">
        <f t="shared" si="123"/>
        <v/>
      </c>
      <c r="C816" s="277" t="str">
        <f>IF('Wniosek 2025 r.'!C816=0,"",'Wniosek 2025 r.'!C816)</f>
        <v/>
      </c>
      <c r="D816" s="484" t="str">
        <f>IF('Wniosek 2025 r.'!D816="","",'Wniosek 2025 r.'!D816)</f>
        <v/>
      </c>
      <c r="E816" s="484"/>
      <c r="F816" s="484"/>
      <c r="G816" s="485" t="str">
        <f>IF('Wniosek 2025 r.'!G816="","",'Wniosek 2025 r.'!G816)</f>
        <v/>
      </c>
      <c r="H816" s="485"/>
      <c r="I816" s="485"/>
    </row>
    <row r="817" spans="1:9" hidden="1" x14ac:dyDescent="0.25">
      <c r="A817" s="273" t="str">
        <f t="shared" ref="A817:B817" si="124">A116</f>
        <v/>
      </c>
      <c r="B817" s="180" t="str">
        <f t="shared" si="124"/>
        <v/>
      </c>
      <c r="C817" s="277" t="str">
        <f>IF('Wniosek 2025 r.'!C817=0,"",'Wniosek 2025 r.'!C817)</f>
        <v/>
      </c>
      <c r="D817" s="484" t="str">
        <f>IF('Wniosek 2025 r.'!D817="","",'Wniosek 2025 r.'!D817)</f>
        <v/>
      </c>
      <c r="E817" s="484"/>
      <c r="F817" s="484"/>
      <c r="G817" s="485" t="str">
        <f>IF('Wniosek 2025 r.'!G817="","",'Wniosek 2025 r.'!G817)</f>
        <v/>
      </c>
      <c r="H817" s="485"/>
      <c r="I817" s="485"/>
    </row>
    <row r="818" spans="1:9" hidden="1" x14ac:dyDescent="0.25">
      <c r="A818" s="273" t="str">
        <f t="shared" ref="A818:B818" si="125">A117</f>
        <v/>
      </c>
      <c r="B818" s="180" t="str">
        <f t="shared" si="125"/>
        <v/>
      </c>
      <c r="C818" s="277" t="str">
        <f>IF('Wniosek 2025 r.'!C818=0,"",'Wniosek 2025 r.'!C818)</f>
        <v/>
      </c>
      <c r="D818" s="484" t="str">
        <f>IF('Wniosek 2025 r.'!D818="","",'Wniosek 2025 r.'!D818)</f>
        <v/>
      </c>
      <c r="E818" s="484"/>
      <c r="F818" s="484"/>
      <c r="G818" s="485" t="str">
        <f>IF('Wniosek 2025 r.'!G818="","",'Wniosek 2025 r.'!G818)</f>
        <v/>
      </c>
      <c r="H818" s="485"/>
      <c r="I818" s="485"/>
    </row>
    <row r="819" spans="1:9" hidden="1" x14ac:dyDescent="0.25">
      <c r="A819" s="273" t="str">
        <f t="shared" ref="A819:B819" si="126">A118</f>
        <v/>
      </c>
      <c r="B819" s="180" t="str">
        <f t="shared" si="126"/>
        <v/>
      </c>
      <c r="C819" s="277" t="str">
        <f>IF('Wniosek 2025 r.'!C819=0,"",'Wniosek 2025 r.'!C819)</f>
        <v/>
      </c>
      <c r="D819" s="484" t="str">
        <f>IF('Wniosek 2025 r.'!D819="","",'Wniosek 2025 r.'!D819)</f>
        <v/>
      </c>
      <c r="E819" s="484"/>
      <c r="F819" s="484"/>
      <c r="G819" s="485" t="str">
        <f>IF('Wniosek 2025 r.'!G819="","",'Wniosek 2025 r.'!G819)</f>
        <v/>
      </c>
      <c r="H819" s="485"/>
      <c r="I819" s="485"/>
    </row>
    <row r="820" spans="1:9" hidden="1" x14ac:dyDescent="0.25">
      <c r="A820" s="273" t="str">
        <f t="shared" ref="A820:B820" si="127">A119</f>
        <v/>
      </c>
      <c r="B820" s="180" t="str">
        <f t="shared" si="127"/>
        <v/>
      </c>
      <c r="C820" s="277" t="str">
        <f>IF('Wniosek 2025 r.'!C820=0,"",'Wniosek 2025 r.'!C820)</f>
        <v/>
      </c>
      <c r="D820" s="484" t="str">
        <f>IF('Wniosek 2025 r.'!D820="","",'Wniosek 2025 r.'!D820)</f>
        <v/>
      </c>
      <c r="E820" s="484"/>
      <c r="F820" s="484"/>
      <c r="G820" s="485" t="str">
        <f>IF('Wniosek 2025 r.'!G820="","",'Wniosek 2025 r.'!G820)</f>
        <v/>
      </c>
      <c r="H820" s="485"/>
      <c r="I820" s="485"/>
    </row>
    <row r="821" spans="1:9" hidden="1" x14ac:dyDescent="0.25">
      <c r="A821" s="273" t="str">
        <f t="shared" ref="A821:B821" si="128">A120</f>
        <v/>
      </c>
      <c r="B821" s="180" t="str">
        <f t="shared" si="128"/>
        <v/>
      </c>
      <c r="C821" s="277" t="str">
        <f>IF('Wniosek 2025 r.'!C821=0,"",'Wniosek 2025 r.'!C821)</f>
        <v/>
      </c>
      <c r="D821" s="484" t="str">
        <f>IF('Wniosek 2025 r.'!D821="","",'Wniosek 2025 r.'!D821)</f>
        <v/>
      </c>
      <c r="E821" s="484"/>
      <c r="F821" s="484"/>
      <c r="G821" s="485" t="str">
        <f>IF('Wniosek 2025 r.'!G821="","",'Wniosek 2025 r.'!G821)</f>
        <v/>
      </c>
      <c r="H821" s="485"/>
      <c r="I821" s="485"/>
    </row>
    <row r="822" spans="1:9" hidden="1" x14ac:dyDescent="0.25">
      <c r="A822" s="273" t="str">
        <f t="shared" ref="A822:B822" si="129">A121</f>
        <v/>
      </c>
      <c r="B822" s="180" t="str">
        <f t="shared" si="129"/>
        <v/>
      </c>
      <c r="C822" s="277" t="str">
        <f>IF('Wniosek 2025 r.'!C822=0,"",'Wniosek 2025 r.'!C822)</f>
        <v/>
      </c>
      <c r="D822" s="484" t="str">
        <f>IF('Wniosek 2025 r.'!D822="","",'Wniosek 2025 r.'!D822)</f>
        <v/>
      </c>
      <c r="E822" s="484"/>
      <c r="F822" s="484"/>
      <c r="G822" s="485" t="str">
        <f>IF('Wniosek 2025 r.'!G822="","",'Wniosek 2025 r.'!G822)</f>
        <v/>
      </c>
      <c r="H822" s="485"/>
      <c r="I822" s="485"/>
    </row>
    <row r="823" spans="1:9" hidden="1" x14ac:dyDescent="0.25">
      <c r="A823" s="273" t="str">
        <f t="shared" ref="A823:B823" si="130">A122</f>
        <v/>
      </c>
      <c r="B823" s="180" t="str">
        <f t="shared" si="130"/>
        <v/>
      </c>
      <c r="C823" s="277" t="str">
        <f>IF('Wniosek 2025 r.'!C823=0,"",'Wniosek 2025 r.'!C823)</f>
        <v/>
      </c>
      <c r="D823" s="484" t="str">
        <f>IF('Wniosek 2025 r.'!D823="","",'Wniosek 2025 r.'!D823)</f>
        <v/>
      </c>
      <c r="E823" s="484"/>
      <c r="F823" s="484"/>
      <c r="G823" s="485" t="str">
        <f>IF('Wniosek 2025 r.'!G823="","",'Wniosek 2025 r.'!G823)</f>
        <v/>
      </c>
      <c r="H823" s="485"/>
      <c r="I823" s="485"/>
    </row>
    <row r="824" spans="1:9" hidden="1" x14ac:dyDescent="0.25">
      <c r="A824" s="273" t="str">
        <f t="shared" ref="A824:B824" si="131">A123</f>
        <v/>
      </c>
      <c r="B824" s="180" t="str">
        <f t="shared" si="131"/>
        <v/>
      </c>
      <c r="C824" s="277" t="str">
        <f>IF('Wniosek 2025 r.'!C824=0,"",'Wniosek 2025 r.'!C824)</f>
        <v/>
      </c>
      <c r="D824" s="484" t="str">
        <f>IF('Wniosek 2025 r.'!D824="","",'Wniosek 2025 r.'!D824)</f>
        <v/>
      </c>
      <c r="E824" s="484"/>
      <c r="F824" s="484"/>
      <c r="G824" s="485" t="str">
        <f>IF('Wniosek 2025 r.'!G824="","",'Wniosek 2025 r.'!G824)</f>
        <v/>
      </c>
      <c r="H824" s="485"/>
      <c r="I824" s="485"/>
    </row>
    <row r="825" spans="1:9" hidden="1" x14ac:dyDescent="0.25">
      <c r="A825" s="273" t="str">
        <f t="shared" ref="A825:B825" si="132">A124</f>
        <v/>
      </c>
      <c r="B825" s="180" t="str">
        <f t="shared" si="132"/>
        <v/>
      </c>
      <c r="C825" s="277" t="str">
        <f>IF('Wniosek 2025 r.'!C825=0,"",'Wniosek 2025 r.'!C825)</f>
        <v/>
      </c>
      <c r="D825" s="484" t="str">
        <f>IF('Wniosek 2025 r.'!D825="","",'Wniosek 2025 r.'!D825)</f>
        <v/>
      </c>
      <c r="E825" s="484"/>
      <c r="F825" s="484"/>
      <c r="G825" s="485" t="str">
        <f>IF('Wniosek 2025 r.'!G825="","",'Wniosek 2025 r.'!G825)</f>
        <v/>
      </c>
      <c r="H825" s="485"/>
      <c r="I825" s="485"/>
    </row>
    <row r="826" spans="1:9" hidden="1" x14ac:dyDescent="0.25">
      <c r="A826" s="273" t="str">
        <f t="shared" ref="A826:B826" si="133">A125</f>
        <v/>
      </c>
      <c r="B826" s="180" t="str">
        <f t="shared" si="133"/>
        <v/>
      </c>
      <c r="C826" s="277" t="str">
        <f>IF('Wniosek 2025 r.'!C826=0,"",'Wniosek 2025 r.'!C826)</f>
        <v/>
      </c>
      <c r="D826" s="484" t="str">
        <f>IF('Wniosek 2025 r.'!D826="","",'Wniosek 2025 r.'!D826)</f>
        <v/>
      </c>
      <c r="E826" s="484"/>
      <c r="F826" s="484"/>
      <c r="G826" s="485" t="str">
        <f>IF('Wniosek 2025 r.'!G826="","",'Wniosek 2025 r.'!G826)</f>
        <v/>
      </c>
      <c r="H826" s="485"/>
      <c r="I826" s="485"/>
    </row>
    <row r="827" spans="1:9" hidden="1" x14ac:dyDescent="0.25">
      <c r="A827" s="273" t="str">
        <f t="shared" ref="A827:B827" si="134">A126</f>
        <v/>
      </c>
      <c r="B827" s="180" t="str">
        <f t="shared" si="134"/>
        <v/>
      </c>
      <c r="C827" s="277" t="str">
        <f>IF('Wniosek 2025 r.'!C827=0,"",'Wniosek 2025 r.'!C827)</f>
        <v/>
      </c>
      <c r="D827" s="484" t="str">
        <f>IF('Wniosek 2025 r.'!D827="","",'Wniosek 2025 r.'!D827)</f>
        <v/>
      </c>
      <c r="E827" s="484"/>
      <c r="F827" s="484"/>
      <c r="G827" s="485" t="str">
        <f>IF('Wniosek 2025 r.'!G827="","",'Wniosek 2025 r.'!G827)</f>
        <v/>
      </c>
      <c r="H827" s="485"/>
      <c r="I827" s="485"/>
    </row>
    <row r="828" spans="1:9" hidden="1" x14ac:dyDescent="0.25">
      <c r="A828" s="273" t="str">
        <f t="shared" ref="A828:B828" si="135">A127</f>
        <v/>
      </c>
      <c r="B828" s="180" t="str">
        <f t="shared" si="135"/>
        <v/>
      </c>
      <c r="C828" s="277" t="str">
        <f>IF('Wniosek 2025 r.'!C828=0,"",'Wniosek 2025 r.'!C828)</f>
        <v/>
      </c>
      <c r="D828" s="484" t="str">
        <f>IF('Wniosek 2025 r.'!D828="","",'Wniosek 2025 r.'!D828)</f>
        <v/>
      </c>
      <c r="E828" s="484"/>
      <c r="F828" s="484"/>
      <c r="G828" s="485" t="str">
        <f>IF('Wniosek 2025 r.'!G828="","",'Wniosek 2025 r.'!G828)</f>
        <v/>
      </c>
      <c r="H828" s="485"/>
      <c r="I828" s="485"/>
    </row>
    <row r="829" spans="1:9" hidden="1" x14ac:dyDescent="0.25">
      <c r="A829" s="273" t="str">
        <f t="shared" ref="A829:B829" si="136">A128</f>
        <v/>
      </c>
      <c r="B829" s="180" t="str">
        <f t="shared" si="136"/>
        <v/>
      </c>
      <c r="C829" s="277" t="str">
        <f>IF('Wniosek 2025 r.'!C829=0,"",'Wniosek 2025 r.'!C829)</f>
        <v/>
      </c>
      <c r="D829" s="484" t="str">
        <f>IF('Wniosek 2025 r.'!D829="","",'Wniosek 2025 r.'!D829)</f>
        <v/>
      </c>
      <c r="E829" s="484"/>
      <c r="F829" s="484"/>
      <c r="G829" s="485" t="str">
        <f>IF('Wniosek 2025 r.'!G829="","",'Wniosek 2025 r.'!G829)</f>
        <v/>
      </c>
      <c r="H829" s="485"/>
      <c r="I829" s="485"/>
    </row>
    <row r="830" spans="1:9" hidden="1" x14ac:dyDescent="0.25">
      <c r="A830" s="273" t="str">
        <f t="shared" ref="A830:B830" si="137">A129</f>
        <v/>
      </c>
      <c r="B830" s="180" t="str">
        <f t="shared" si="137"/>
        <v/>
      </c>
      <c r="C830" s="277" t="str">
        <f>IF('Wniosek 2025 r.'!C830=0,"",'Wniosek 2025 r.'!C830)</f>
        <v/>
      </c>
      <c r="D830" s="484" t="str">
        <f>IF('Wniosek 2025 r.'!D830="","",'Wniosek 2025 r.'!D830)</f>
        <v/>
      </c>
      <c r="E830" s="484"/>
      <c r="F830" s="484"/>
      <c r="G830" s="485" t="str">
        <f>IF('Wniosek 2025 r.'!G830="","",'Wniosek 2025 r.'!G830)</f>
        <v/>
      </c>
      <c r="H830" s="485"/>
      <c r="I830" s="485"/>
    </row>
    <row r="831" spans="1:9" hidden="1" x14ac:dyDescent="0.25">
      <c r="A831" s="273" t="str">
        <f t="shared" ref="A831:B831" si="138">A130</f>
        <v/>
      </c>
      <c r="B831" s="180" t="str">
        <f t="shared" si="138"/>
        <v/>
      </c>
      <c r="C831" s="277" t="str">
        <f>IF('Wniosek 2025 r.'!C831=0,"",'Wniosek 2025 r.'!C831)</f>
        <v/>
      </c>
      <c r="D831" s="484" t="str">
        <f>IF('Wniosek 2025 r.'!D831="","",'Wniosek 2025 r.'!D831)</f>
        <v/>
      </c>
      <c r="E831" s="484"/>
      <c r="F831" s="484"/>
      <c r="G831" s="485" t="str">
        <f>IF('Wniosek 2025 r.'!G831="","",'Wniosek 2025 r.'!G831)</f>
        <v/>
      </c>
      <c r="H831" s="485"/>
      <c r="I831" s="485"/>
    </row>
    <row r="832" spans="1:9" hidden="1" x14ac:dyDescent="0.25">
      <c r="A832" s="273" t="str">
        <f t="shared" ref="A832:B832" si="139">A131</f>
        <v/>
      </c>
      <c r="B832" s="180" t="str">
        <f t="shared" si="139"/>
        <v/>
      </c>
      <c r="C832" s="277" t="str">
        <f>IF('Wniosek 2025 r.'!C832=0,"",'Wniosek 2025 r.'!C832)</f>
        <v/>
      </c>
      <c r="D832" s="484" t="str">
        <f>IF('Wniosek 2025 r.'!D832="","",'Wniosek 2025 r.'!D832)</f>
        <v/>
      </c>
      <c r="E832" s="484"/>
      <c r="F832" s="484"/>
      <c r="G832" s="485" t="str">
        <f>IF('Wniosek 2025 r.'!G832="","",'Wniosek 2025 r.'!G832)</f>
        <v/>
      </c>
      <c r="H832" s="485"/>
      <c r="I832" s="485"/>
    </row>
    <row r="833" spans="1:9" hidden="1" x14ac:dyDescent="0.25">
      <c r="A833" s="273" t="str">
        <f t="shared" ref="A833:B833" si="140">A132</f>
        <v/>
      </c>
      <c r="B833" s="180" t="str">
        <f t="shared" si="140"/>
        <v/>
      </c>
      <c r="C833" s="277" t="str">
        <f>IF('Wniosek 2025 r.'!C833=0,"",'Wniosek 2025 r.'!C833)</f>
        <v/>
      </c>
      <c r="D833" s="484" t="str">
        <f>IF('Wniosek 2025 r.'!D833="","",'Wniosek 2025 r.'!D833)</f>
        <v/>
      </c>
      <c r="E833" s="484"/>
      <c r="F833" s="484"/>
      <c r="G833" s="485" t="str">
        <f>IF('Wniosek 2025 r.'!G833="","",'Wniosek 2025 r.'!G833)</f>
        <v/>
      </c>
      <c r="H833" s="485"/>
      <c r="I833" s="485"/>
    </row>
    <row r="834" spans="1:9" hidden="1" x14ac:dyDescent="0.25">
      <c r="A834" s="273" t="str">
        <f t="shared" ref="A834:B834" si="141">A133</f>
        <v/>
      </c>
      <c r="B834" s="180" t="str">
        <f t="shared" si="141"/>
        <v/>
      </c>
      <c r="C834" s="277" t="str">
        <f>IF('Wniosek 2025 r.'!C834=0,"",'Wniosek 2025 r.'!C834)</f>
        <v/>
      </c>
      <c r="D834" s="484" t="str">
        <f>IF('Wniosek 2025 r.'!D834="","",'Wniosek 2025 r.'!D834)</f>
        <v/>
      </c>
      <c r="E834" s="484"/>
      <c r="F834" s="484"/>
      <c r="G834" s="485" t="str">
        <f>IF('Wniosek 2025 r.'!G834="","",'Wniosek 2025 r.'!G834)</f>
        <v/>
      </c>
      <c r="H834" s="485"/>
      <c r="I834" s="485"/>
    </row>
    <row r="835" spans="1:9" hidden="1" x14ac:dyDescent="0.25">
      <c r="A835" s="273" t="str">
        <f t="shared" ref="A835:B835" si="142">A134</f>
        <v/>
      </c>
      <c r="B835" s="180" t="str">
        <f t="shared" si="142"/>
        <v/>
      </c>
      <c r="C835" s="277" t="str">
        <f>IF('Wniosek 2025 r.'!C835=0,"",'Wniosek 2025 r.'!C835)</f>
        <v/>
      </c>
      <c r="D835" s="484" t="str">
        <f>IF('Wniosek 2025 r.'!D835="","",'Wniosek 2025 r.'!D835)</f>
        <v/>
      </c>
      <c r="E835" s="484"/>
      <c r="F835" s="484"/>
      <c r="G835" s="485" t="str">
        <f>IF('Wniosek 2025 r.'!G835="","",'Wniosek 2025 r.'!G835)</f>
        <v/>
      </c>
      <c r="H835" s="485"/>
      <c r="I835" s="485"/>
    </row>
    <row r="836" spans="1:9" hidden="1" x14ac:dyDescent="0.25">
      <c r="A836" s="273" t="str">
        <f t="shared" ref="A836:B836" si="143">A135</f>
        <v/>
      </c>
      <c r="B836" s="180" t="str">
        <f t="shared" si="143"/>
        <v/>
      </c>
      <c r="C836" s="277" t="str">
        <f>IF('Wniosek 2025 r.'!C836=0,"",'Wniosek 2025 r.'!C836)</f>
        <v/>
      </c>
      <c r="D836" s="484" t="str">
        <f>IF('Wniosek 2025 r.'!D836="","",'Wniosek 2025 r.'!D836)</f>
        <v/>
      </c>
      <c r="E836" s="484"/>
      <c r="F836" s="484"/>
      <c r="G836" s="485" t="str">
        <f>IF('Wniosek 2025 r.'!G836="","",'Wniosek 2025 r.'!G836)</f>
        <v/>
      </c>
      <c r="H836" s="485"/>
      <c r="I836" s="485"/>
    </row>
    <row r="837" spans="1:9" hidden="1" x14ac:dyDescent="0.25">
      <c r="A837" s="273" t="str">
        <f t="shared" ref="A837:B837" si="144">A136</f>
        <v/>
      </c>
      <c r="B837" s="180" t="str">
        <f t="shared" si="144"/>
        <v/>
      </c>
      <c r="C837" s="277" t="str">
        <f>IF('Wniosek 2025 r.'!C837=0,"",'Wniosek 2025 r.'!C837)</f>
        <v/>
      </c>
      <c r="D837" s="484" t="str">
        <f>IF('Wniosek 2025 r.'!D837="","",'Wniosek 2025 r.'!D837)</f>
        <v/>
      </c>
      <c r="E837" s="484"/>
      <c r="F837" s="484"/>
      <c r="G837" s="485" t="str">
        <f>IF('Wniosek 2025 r.'!G837="","",'Wniosek 2025 r.'!G837)</f>
        <v/>
      </c>
      <c r="H837" s="485"/>
      <c r="I837" s="485"/>
    </row>
    <row r="838" spans="1:9" hidden="1" x14ac:dyDescent="0.25">
      <c r="A838" s="273" t="str">
        <f t="shared" ref="A838:B838" si="145">A137</f>
        <v/>
      </c>
      <c r="B838" s="180" t="str">
        <f t="shared" si="145"/>
        <v/>
      </c>
      <c r="C838" s="277" t="str">
        <f>IF('Wniosek 2025 r.'!C838=0,"",'Wniosek 2025 r.'!C838)</f>
        <v/>
      </c>
      <c r="D838" s="484" t="str">
        <f>IF('Wniosek 2025 r.'!D838="","",'Wniosek 2025 r.'!D838)</f>
        <v/>
      </c>
      <c r="E838" s="484"/>
      <c r="F838" s="484"/>
      <c r="G838" s="485" t="str">
        <f>IF('Wniosek 2025 r.'!G838="","",'Wniosek 2025 r.'!G838)</f>
        <v/>
      </c>
      <c r="H838" s="485"/>
      <c r="I838" s="485"/>
    </row>
    <row r="839" spans="1:9" hidden="1" x14ac:dyDescent="0.25">
      <c r="A839" s="273" t="str">
        <f t="shared" ref="A839:B839" si="146">A138</f>
        <v/>
      </c>
      <c r="B839" s="180" t="str">
        <f t="shared" si="146"/>
        <v/>
      </c>
      <c r="C839" s="277" t="str">
        <f>IF('Wniosek 2025 r.'!C839=0,"",'Wniosek 2025 r.'!C839)</f>
        <v/>
      </c>
      <c r="D839" s="484" t="str">
        <f>IF('Wniosek 2025 r.'!D839="","",'Wniosek 2025 r.'!D839)</f>
        <v/>
      </c>
      <c r="E839" s="484"/>
      <c r="F839" s="484"/>
      <c r="G839" s="485" t="str">
        <f>IF('Wniosek 2025 r.'!G839="","",'Wniosek 2025 r.'!G839)</f>
        <v/>
      </c>
      <c r="H839" s="485"/>
      <c r="I839" s="485"/>
    </row>
    <row r="840" spans="1:9" hidden="1" x14ac:dyDescent="0.25">
      <c r="A840" s="273" t="str">
        <f t="shared" ref="A840:B840" si="147">A139</f>
        <v/>
      </c>
      <c r="B840" s="180" t="str">
        <f t="shared" si="147"/>
        <v/>
      </c>
      <c r="C840" s="277" t="str">
        <f>IF('Wniosek 2025 r.'!C840=0,"",'Wniosek 2025 r.'!C840)</f>
        <v/>
      </c>
      <c r="D840" s="484" t="str">
        <f>IF('Wniosek 2025 r.'!D840="","",'Wniosek 2025 r.'!D840)</f>
        <v/>
      </c>
      <c r="E840" s="484"/>
      <c r="F840" s="484"/>
      <c r="G840" s="485" t="str">
        <f>IF('Wniosek 2025 r.'!G840="","",'Wniosek 2025 r.'!G840)</f>
        <v/>
      </c>
      <c r="H840" s="485"/>
      <c r="I840" s="485"/>
    </row>
    <row r="841" spans="1:9" hidden="1" x14ac:dyDescent="0.25">
      <c r="A841" s="273" t="str">
        <f t="shared" ref="A841:B841" si="148">A140</f>
        <v/>
      </c>
      <c r="B841" s="180" t="str">
        <f t="shared" si="148"/>
        <v/>
      </c>
      <c r="C841" s="277" t="str">
        <f>IF('Wniosek 2025 r.'!C841=0,"",'Wniosek 2025 r.'!C841)</f>
        <v/>
      </c>
      <c r="D841" s="484" t="str">
        <f>IF('Wniosek 2025 r.'!D841="","",'Wniosek 2025 r.'!D841)</f>
        <v/>
      </c>
      <c r="E841" s="484"/>
      <c r="F841" s="484"/>
      <c r="G841" s="485" t="str">
        <f>IF('Wniosek 2025 r.'!G841="","",'Wniosek 2025 r.'!G841)</f>
        <v/>
      </c>
      <c r="H841" s="485"/>
      <c r="I841" s="485"/>
    </row>
    <row r="842" spans="1:9" hidden="1" x14ac:dyDescent="0.25">
      <c r="A842" s="273" t="str">
        <f t="shared" ref="A842:B842" si="149">A141</f>
        <v/>
      </c>
      <c r="B842" s="180" t="str">
        <f t="shared" si="149"/>
        <v/>
      </c>
      <c r="C842" s="277" t="str">
        <f>IF('Wniosek 2025 r.'!C842=0,"",'Wniosek 2025 r.'!C842)</f>
        <v/>
      </c>
      <c r="D842" s="484" t="str">
        <f>IF('Wniosek 2025 r.'!D842="","",'Wniosek 2025 r.'!D842)</f>
        <v/>
      </c>
      <c r="E842" s="484"/>
      <c r="F842" s="484"/>
      <c r="G842" s="485" t="str">
        <f>IF('Wniosek 2025 r.'!G842="","",'Wniosek 2025 r.'!G842)</f>
        <v/>
      </c>
      <c r="H842" s="485"/>
      <c r="I842" s="485"/>
    </row>
    <row r="843" spans="1:9" hidden="1" x14ac:dyDescent="0.25">
      <c r="A843" s="273" t="str">
        <f t="shared" ref="A843:B843" si="150">A142</f>
        <v/>
      </c>
      <c r="B843" s="180" t="str">
        <f t="shared" si="150"/>
        <v/>
      </c>
      <c r="C843" s="277" t="str">
        <f>IF('Wniosek 2025 r.'!C843=0,"",'Wniosek 2025 r.'!C843)</f>
        <v/>
      </c>
      <c r="D843" s="484" t="str">
        <f>IF('Wniosek 2025 r.'!D843="","",'Wniosek 2025 r.'!D843)</f>
        <v/>
      </c>
      <c r="E843" s="484"/>
      <c r="F843" s="484"/>
      <c r="G843" s="485" t="str">
        <f>IF('Wniosek 2025 r.'!G843="","",'Wniosek 2025 r.'!G843)</f>
        <v/>
      </c>
      <c r="H843" s="485"/>
      <c r="I843" s="485"/>
    </row>
    <row r="844" spans="1:9" hidden="1" x14ac:dyDescent="0.25">
      <c r="A844" s="273" t="str">
        <f t="shared" ref="A844:B844" si="151">A143</f>
        <v/>
      </c>
      <c r="B844" s="180" t="str">
        <f t="shared" si="151"/>
        <v/>
      </c>
      <c r="C844" s="277" t="str">
        <f>IF('Wniosek 2025 r.'!C844=0,"",'Wniosek 2025 r.'!C844)</f>
        <v/>
      </c>
      <c r="D844" s="484" t="str">
        <f>IF('Wniosek 2025 r.'!D844="","",'Wniosek 2025 r.'!D844)</f>
        <v/>
      </c>
      <c r="E844" s="484"/>
      <c r="F844" s="484"/>
      <c r="G844" s="485" t="str">
        <f>IF('Wniosek 2025 r.'!G844="","",'Wniosek 2025 r.'!G844)</f>
        <v/>
      </c>
      <c r="H844" s="485"/>
      <c r="I844" s="485"/>
    </row>
    <row r="845" spans="1:9" hidden="1" x14ac:dyDescent="0.25">
      <c r="A845" s="273" t="str">
        <f t="shared" ref="A845:B845" si="152">A144</f>
        <v/>
      </c>
      <c r="B845" s="180" t="str">
        <f t="shared" si="152"/>
        <v/>
      </c>
      <c r="C845" s="277" t="str">
        <f>IF('Wniosek 2025 r.'!C845=0,"",'Wniosek 2025 r.'!C845)</f>
        <v/>
      </c>
      <c r="D845" s="484" t="str">
        <f>IF('Wniosek 2025 r.'!D845="","",'Wniosek 2025 r.'!D845)</f>
        <v/>
      </c>
      <c r="E845" s="484"/>
      <c r="F845" s="484"/>
      <c r="G845" s="485" t="str">
        <f>IF('Wniosek 2025 r.'!G845="","",'Wniosek 2025 r.'!G845)</f>
        <v/>
      </c>
      <c r="H845" s="485"/>
      <c r="I845" s="485"/>
    </row>
    <row r="846" spans="1:9" hidden="1" x14ac:dyDescent="0.25">
      <c r="A846" s="273" t="str">
        <f t="shared" ref="A846:B846" si="153">A145</f>
        <v/>
      </c>
      <c r="B846" s="180" t="str">
        <f t="shared" si="153"/>
        <v/>
      </c>
      <c r="C846" s="277" t="str">
        <f>IF('Wniosek 2025 r.'!C846=0,"",'Wniosek 2025 r.'!C846)</f>
        <v/>
      </c>
      <c r="D846" s="484" t="str">
        <f>IF('Wniosek 2025 r.'!D846="","",'Wniosek 2025 r.'!D846)</f>
        <v/>
      </c>
      <c r="E846" s="484"/>
      <c r="F846" s="484"/>
      <c r="G846" s="485" t="str">
        <f>IF('Wniosek 2025 r.'!G846="","",'Wniosek 2025 r.'!G846)</f>
        <v/>
      </c>
      <c r="H846" s="485"/>
      <c r="I846" s="485"/>
    </row>
    <row r="847" spans="1:9" hidden="1" x14ac:dyDescent="0.25">
      <c r="A847" s="273" t="str">
        <f t="shared" ref="A847:B847" si="154">A146</f>
        <v/>
      </c>
      <c r="B847" s="180" t="str">
        <f t="shared" si="154"/>
        <v/>
      </c>
      <c r="C847" s="277" t="str">
        <f>IF('Wniosek 2025 r.'!C847=0,"",'Wniosek 2025 r.'!C847)</f>
        <v/>
      </c>
      <c r="D847" s="484" t="str">
        <f>IF('Wniosek 2025 r.'!D847="","",'Wniosek 2025 r.'!D847)</f>
        <v/>
      </c>
      <c r="E847" s="484"/>
      <c r="F847" s="484"/>
      <c r="G847" s="485" t="str">
        <f>IF('Wniosek 2025 r.'!G847="","",'Wniosek 2025 r.'!G847)</f>
        <v/>
      </c>
      <c r="H847" s="485"/>
      <c r="I847" s="485"/>
    </row>
    <row r="848" spans="1:9" hidden="1" x14ac:dyDescent="0.25">
      <c r="A848" s="273" t="str">
        <f t="shared" ref="A848:B848" si="155">A147</f>
        <v/>
      </c>
      <c r="B848" s="180" t="str">
        <f t="shared" si="155"/>
        <v/>
      </c>
      <c r="C848" s="277" t="str">
        <f>IF('Wniosek 2025 r.'!C848=0,"",'Wniosek 2025 r.'!C848)</f>
        <v/>
      </c>
      <c r="D848" s="484" t="str">
        <f>IF('Wniosek 2025 r.'!D848="","",'Wniosek 2025 r.'!D848)</f>
        <v/>
      </c>
      <c r="E848" s="484"/>
      <c r="F848" s="484"/>
      <c r="G848" s="485" t="str">
        <f>IF('Wniosek 2025 r.'!G848="","",'Wniosek 2025 r.'!G848)</f>
        <v/>
      </c>
      <c r="H848" s="485"/>
      <c r="I848" s="485"/>
    </row>
    <row r="849" spans="1:10" hidden="1" x14ac:dyDescent="0.25">
      <c r="A849" s="273" t="str">
        <f t="shared" ref="A849:B849" si="156">A148</f>
        <v/>
      </c>
      <c r="B849" s="180" t="str">
        <f t="shared" si="156"/>
        <v/>
      </c>
      <c r="C849" s="277" t="str">
        <f>IF('Wniosek 2025 r.'!C849=0,"",'Wniosek 2025 r.'!C849)</f>
        <v/>
      </c>
      <c r="D849" s="484" t="str">
        <f>IF('Wniosek 2025 r.'!D849="","",'Wniosek 2025 r.'!D849)</f>
        <v/>
      </c>
      <c r="E849" s="484"/>
      <c r="F849" s="484"/>
      <c r="G849" s="485" t="str">
        <f>IF('Wniosek 2025 r.'!G849="","",'Wniosek 2025 r.'!G849)</f>
        <v/>
      </c>
      <c r="H849" s="485"/>
      <c r="I849" s="485"/>
    </row>
    <row r="850" spans="1:10" hidden="1" x14ac:dyDescent="0.25">
      <c r="A850" s="273" t="str">
        <f t="shared" ref="A850:B850" si="157">A149</f>
        <v/>
      </c>
      <c r="B850" s="180" t="str">
        <f t="shared" si="157"/>
        <v/>
      </c>
      <c r="C850" s="277" t="str">
        <f>IF('Wniosek 2025 r.'!C850=0,"",'Wniosek 2025 r.'!C850)</f>
        <v/>
      </c>
      <c r="D850" s="484" t="str">
        <f>IF('Wniosek 2025 r.'!D850="","",'Wniosek 2025 r.'!D850)</f>
        <v/>
      </c>
      <c r="E850" s="484"/>
      <c r="F850" s="484"/>
      <c r="G850" s="485" t="str">
        <f>IF('Wniosek 2025 r.'!G850="","",'Wniosek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ht="16.5" customHeight="1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387" t="s">
        <v>44</v>
      </c>
      <c r="E855" s="387"/>
      <c r="F855" s="387"/>
      <c r="G855" s="387"/>
      <c r="H855" s="38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386" t="s">
        <v>2458</v>
      </c>
      <c r="E858" s="386"/>
      <c r="F858" s="386"/>
      <c r="G858" s="386"/>
      <c r="H858" s="386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RmMKnQ8Xo5vBzN4iI47zTL113H5B1wyA7T5Hmo+eoxT5e8EsvfyMJZE28FproA6oMyNyY6d90RiRRgDr0XZDTw==" saltValue="NYasUF/dDmCO4eRwSX0DpA==" spinCount="100000" sheet="1" formatColumns="0" formatRows="0" selectLockedCells="1"/>
  <mergeCells count="126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F377:G377"/>
    <mergeCell ref="F378:G378"/>
    <mergeCell ref="F379:G379"/>
    <mergeCell ref="F380:G380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601:D601"/>
    <mergeCell ref="D383:E383"/>
    <mergeCell ref="F383:G383"/>
    <mergeCell ref="D389:E389"/>
    <mergeCell ref="F389:G389"/>
    <mergeCell ref="C404:D404"/>
    <mergeCell ref="C405:D405"/>
    <mergeCell ref="C406:D406"/>
    <mergeCell ref="C407:D407"/>
    <mergeCell ref="C408:D408"/>
    <mergeCell ref="C421:D421"/>
    <mergeCell ref="C422:D422"/>
    <mergeCell ref="C423:D423"/>
    <mergeCell ref="C424:D424"/>
    <mergeCell ref="C425:D425"/>
    <mergeCell ref="C426:D426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1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H389:I389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334" priority="32" operator="lessThan">
      <formula>0.1</formula>
    </cfRule>
  </conditionalFormatting>
  <conditionalFormatting sqref="H282:I292 H390:I390">
    <cfRule type="containsBlanks" dxfId="333" priority="13">
      <formula>LEN(TRIM(H282))=0</formula>
    </cfRule>
  </conditionalFormatting>
  <conditionalFormatting sqref="C165:D176 C274:D274">
    <cfRule type="containsBlanks" dxfId="332" priority="10">
      <formula>LEN(TRIM(C165))=0</formula>
    </cfRule>
  </conditionalFormatting>
  <conditionalFormatting sqref="H293:I389">
    <cfRule type="containsBlanks" dxfId="331" priority="8">
      <formula>LEN(TRIM(H293))=0</formula>
    </cfRule>
  </conditionalFormatting>
  <conditionalFormatting sqref="C177:D273">
    <cfRule type="containsBlanks" dxfId="330" priority="9">
      <formula>LEN(TRIM(C177))=0</formula>
    </cfRule>
  </conditionalFormatting>
  <conditionalFormatting sqref="H40:H129 H140:H149">
    <cfRule type="containsBlanks" dxfId="329" priority="6">
      <formula>LEN(TRIM(H40))=0</formula>
    </cfRule>
  </conditionalFormatting>
  <conditionalFormatting sqref="F40:F149">
    <cfRule type="containsBlanks" dxfId="328" priority="5">
      <formula>LEN(TRIM(F40))=0</formula>
    </cfRule>
  </conditionalFormatting>
  <conditionalFormatting sqref="H281:I281">
    <cfRule type="containsBlanks" dxfId="327" priority="4">
      <formula>LEN(TRIM(H281))=0</formula>
    </cfRule>
  </conditionalFormatting>
  <conditionalFormatting sqref="D853">
    <cfRule type="containsBlanks" dxfId="326" priority="3">
      <formula>LEN(TRIM(D853))=0</formula>
    </cfRule>
  </conditionalFormatting>
  <conditionalFormatting sqref="D857">
    <cfRule type="containsBlanks" dxfId="325" priority="2">
      <formula>LEN(TRIM(D857))=0</formula>
    </cfRule>
  </conditionalFormatting>
  <conditionalFormatting sqref="H130:H139">
    <cfRule type="containsBlanks" dxfId="324" priority="1">
      <formula>LEN(TRIM(H130))=0</formula>
    </cfRule>
  </conditionalFormatting>
  <dataValidations count="9">
    <dataValidation allowBlank="1" showInputMessage="1" showErrorMessage="1" promptTitle="Deficyt" prompt="Wartości deficytu uzupłnią się automatycznie po wypełnieniu załącznika nr 2 - kalkulacji." sqref="C396:D506" xr:uid="{259BFC5A-E0D3-4BC9-A1A1-65E17873565A}"/>
    <dataValidation allowBlank="1" showInputMessage="1" showErrorMessage="1" promptTitle="Kwota dopłaty" prompt="Arkusz automatycznie wskazuje maksymalne wartości kwoty dopłaty na podstawie wskazanego deficytu oraz wkładu własnego." sqref="C511:D620" xr:uid="{46ED71B8-9415-4C56-A49B-4E875120974C}"/>
    <dataValidation allowBlank="1" showInputMessage="1" showErrorMessage="1" promptTitle="Kwota dopłaty" prompt="Arkusz automatycznie sugeruje maksymalne wartości, kwotę dopłaty można jednak edytować w miarę własnych potrzeb." sqref="C510:D510 C621:D621" xr:uid="{C0F4AF33-AF3F-4B9E-A974-F5AB2B95435D}"/>
    <dataValidation allowBlank="1" showInputMessage="1" showErrorMessage="1" errorTitle="Błędna data" error="Proszę podać poprawną datę." sqref="G1" xr:uid="{8242442A-602B-4EAC-A91C-81C203478928}"/>
    <dataValidation operator="greaterThan" allowBlank="1" showInputMessage="1" showErrorMessage="1" sqref="E150:G150" xr:uid="{5F823AAD-C5E8-47D7-A3BC-4A924031E82D}"/>
    <dataValidation allowBlank="1" showErrorMessage="1" promptTitle="Organizator PTZ" prompt="Proszę wybrać z katologu organizatorów PTZ " sqref="F24:I24" xr:uid="{9B4DE95D-125E-4EDA-84F8-02435B690F02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0AC1D429-3143-4083-A303-70D332ABC595}">
      <formula1>46024</formula1>
      <formula2>46387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7C3D4699-5691-4A9C-AA37-75C0D59C7A21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281" xr:uid="{7F12F751-D7A9-4202-B13F-3C77C4830124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6" manualBreakCount="6">
    <brk id="35" max="16383" man="1"/>
    <brk id="162" max="16383" man="1"/>
    <brk id="276" max="16383" man="1"/>
    <brk id="392" max="16383" man="1"/>
    <brk id="622" max="16383" man="1"/>
    <brk id="73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B3437-20D8-454E-9063-FF8B6091B9AB}">
  <sheetPr codeName="Arkusz11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97" sqref="O97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2029 r.'!E1</f>
        <v/>
      </c>
      <c r="M1" s="551"/>
      <c r="N1" s="268" t="str">
        <f>'Wniosek 2029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83" t="s">
        <v>13</v>
      </c>
      <c r="C3" s="584"/>
      <c r="D3" s="58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2029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1" t="str">
        <f>'Wniosek 2029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x14ac:dyDescent="0.25">
      <c r="A6" s="29"/>
      <c r="B6" s="232" t="s">
        <v>11</v>
      </c>
      <c r="C6" s="561" t="str">
        <f>'Wniosek 2029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29.25" customHeight="1" x14ac:dyDescent="0.25">
      <c r="A7" s="29"/>
      <c r="B7" s="232" t="s">
        <v>4</v>
      </c>
      <c r="C7" s="561" t="str">
        <f>'Wniosek 2029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x14ac:dyDescent="0.25">
      <c r="A8" s="29"/>
      <c r="B8" s="232" t="s">
        <v>8</v>
      </c>
      <c r="C8" s="561" t="str">
        <f>'Wniosek 2029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2029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ht="15.75" thickBot="1" x14ac:dyDescent="0.3">
      <c r="A10" s="29"/>
      <c r="B10" s="586" t="s">
        <v>14</v>
      </c>
      <c r="C10" s="587"/>
      <c r="D10" s="588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309" t="s">
        <v>37</v>
      </c>
      <c r="C11" s="589" t="str">
        <f>'Wniosek 2029 r.'!C11</f>
        <v/>
      </c>
      <c r="D11" s="590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2029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2029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2029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407" t="s">
        <v>119</v>
      </c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</row>
    <row r="21" spans="1:14" x14ac:dyDescent="0.25">
      <c r="A21" s="407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4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2029 r.'!A40</f>
        <v/>
      </c>
      <c r="B26" s="181" t="str">
        <f>'Wniosek 2029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2029 r.'!A41</f>
        <v/>
      </c>
      <c r="B27" s="181" t="str">
        <f>'Wniosek 2029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2029 r.'!A42</f>
        <v/>
      </c>
      <c r="B28" s="181" t="str">
        <f>'Wniosek 2029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2029 r.'!A43</f>
        <v/>
      </c>
      <c r="B29" s="181" t="str">
        <f>'Wniosek 2029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2029 r.'!A44</f>
        <v/>
      </c>
      <c r="B30" s="181" t="str">
        <f>'Wniosek 2029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2029 r.'!A45</f>
        <v/>
      </c>
      <c r="B31" s="181" t="str">
        <f>'Wniosek 2029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2029 r.'!A46</f>
        <v/>
      </c>
      <c r="B32" s="181" t="str">
        <f>'Wniosek 2029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2029 r.'!A47</f>
        <v/>
      </c>
      <c r="B33" s="181" t="str">
        <f>'Wniosek 2029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2029 r.'!A48</f>
        <v/>
      </c>
      <c r="B34" s="181" t="str">
        <f>'Wniosek 2029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2029 r.'!A49</f>
        <v/>
      </c>
      <c r="B35" s="181" t="str">
        <f>'Wniosek 2029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2029 r.'!A50</f>
        <v/>
      </c>
      <c r="B36" s="181" t="str">
        <f>'Wniosek 2029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2029 r.'!A51</f>
        <v/>
      </c>
      <c r="B37" s="181" t="str">
        <f>'Wniosek 2029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2029 r.'!A52</f>
        <v/>
      </c>
      <c r="B38" s="181" t="str">
        <f>'Wniosek 2029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2029 r.'!A53</f>
        <v/>
      </c>
      <c r="B39" s="181" t="str">
        <f>'Wniosek 2029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2029 r.'!A54</f>
        <v/>
      </c>
      <c r="B40" s="181" t="str">
        <f>'Wniosek 2029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2029 r.'!A55</f>
        <v/>
      </c>
      <c r="B41" s="181" t="str">
        <f>'Wniosek 2029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2029 r.'!A56</f>
        <v/>
      </c>
      <c r="B42" s="181" t="str">
        <f>'Wniosek 2029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2029 r.'!A57</f>
        <v/>
      </c>
      <c r="B43" s="181" t="str">
        <f>'Wniosek 2029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2029 r.'!A58</f>
        <v/>
      </c>
      <c r="B44" s="181" t="str">
        <f>'Wniosek 2029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2029 r.'!A59</f>
        <v/>
      </c>
      <c r="B45" s="181" t="str">
        <f>'Wniosek 2029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2029 r.'!A60</f>
        <v/>
      </c>
      <c r="B46" s="181" t="str">
        <f>'Wniosek 2029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2029 r.'!A61</f>
        <v/>
      </c>
      <c r="B47" s="181" t="str">
        <f>'Wniosek 2029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2029 r.'!A62</f>
        <v/>
      </c>
      <c r="B48" s="181" t="str">
        <f>'Wniosek 2029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2029 r.'!A63</f>
        <v/>
      </c>
      <c r="B49" s="181" t="str">
        <f>'Wniosek 2029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2029 r.'!A64</f>
        <v/>
      </c>
      <c r="B50" s="181" t="str">
        <f>'Wniosek 2029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2029 r.'!A65</f>
        <v/>
      </c>
      <c r="B51" s="181" t="str">
        <f>'Wniosek 2029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2029 r.'!A66</f>
        <v/>
      </c>
      <c r="B52" s="181" t="str">
        <f>'Wniosek 2029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2029 r.'!A67</f>
        <v/>
      </c>
      <c r="B53" s="181" t="str">
        <f>'Wniosek 2029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2029 r.'!A68</f>
        <v/>
      </c>
      <c r="B54" s="181" t="str">
        <f>'Wniosek 2029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2029 r.'!A69</f>
        <v/>
      </c>
      <c r="B55" s="181" t="str">
        <f>'Wniosek 2029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2029 r.'!A70</f>
        <v/>
      </c>
      <c r="B56" s="181" t="str">
        <f>'Wniosek 2029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2029 r.'!A71</f>
        <v/>
      </c>
      <c r="B57" s="181" t="str">
        <f>'Wniosek 2029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2029 r.'!A72</f>
        <v/>
      </c>
      <c r="B58" s="181" t="str">
        <f>'Wniosek 2029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2029 r.'!A73</f>
        <v/>
      </c>
      <c r="B59" s="181" t="str">
        <f>'Wniosek 2029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2029 r.'!A74</f>
        <v/>
      </c>
      <c r="B60" s="181" t="str">
        <f>'Wniosek 2029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2029 r.'!A75</f>
        <v/>
      </c>
      <c r="B61" s="181" t="str">
        <f>'Wniosek 2029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2029 r.'!A76</f>
        <v/>
      </c>
      <c r="B62" s="181" t="str">
        <f>'Wniosek 2029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2029 r.'!A77</f>
        <v/>
      </c>
      <c r="B63" s="181" t="str">
        <f>'Wniosek 2029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2029 r.'!A78</f>
        <v/>
      </c>
      <c r="B64" s="181" t="str">
        <f>'Wniosek 2029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2029 r.'!A79</f>
        <v/>
      </c>
      <c r="B65" s="181" t="str">
        <f>'Wniosek 2029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2029 r.'!A80</f>
        <v/>
      </c>
      <c r="B66" s="181" t="str">
        <f>'Wniosek 2029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2029 r.'!A81</f>
        <v/>
      </c>
      <c r="B67" s="181" t="str">
        <f>'Wniosek 2029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2029 r.'!A82</f>
        <v/>
      </c>
      <c r="B68" s="181" t="str">
        <f>'Wniosek 2029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2029 r.'!A83</f>
        <v/>
      </c>
      <c r="B69" s="181" t="str">
        <f>'Wniosek 2029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2029 r.'!A84</f>
        <v/>
      </c>
      <c r="B70" s="181" t="str">
        <f>'Wniosek 2029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2029 r.'!A85</f>
        <v/>
      </c>
      <c r="B71" s="181" t="str">
        <f>'Wniosek 2029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2029 r.'!A86</f>
        <v/>
      </c>
      <c r="B72" s="181" t="str">
        <f>'Wniosek 2029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2029 r.'!A87</f>
        <v/>
      </c>
      <c r="B73" s="181" t="str">
        <f>'Wniosek 2029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2029 r.'!A88</f>
        <v/>
      </c>
      <c r="B74" s="181" t="str">
        <f>'Wniosek 2029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2029 r.'!A89</f>
        <v/>
      </c>
      <c r="B75" s="181" t="str">
        <f>'Wniosek 2029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2029 r.'!A90</f>
        <v/>
      </c>
      <c r="B76" s="181" t="str">
        <f>'Wniosek 2029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2029 r.'!A91</f>
        <v/>
      </c>
      <c r="B77" s="181" t="str">
        <f>'Wniosek 2029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2029 r.'!A92</f>
        <v/>
      </c>
      <c r="B78" s="181" t="str">
        <f>'Wniosek 2029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2029 r.'!A93</f>
        <v/>
      </c>
      <c r="B79" s="181" t="str">
        <f>'Wniosek 2029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2029 r.'!A94</f>
        <v/>
      </c>
      <c r="B80" s="181" t="str">
        <f>'Wniosek 2029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2029 r.'!A95</f>
        <v/>
      </c>
      <c r="B81" s="181" t="str">
        <f>'Wniosek 2029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2029 r.'!A96</f>
        <v/>
      </c>
      <c r="B82" s="181" t="str">
        <f>'Wniosek 2029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2029 r.'!A97</f>
        <v/>
      </c>
      <c r="B83" s="181" t="str">
        <f>'Wniosek 2029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2029 r.'!A98</f>
        <v/>
      </c>
      <c r="B84" s="181" t="str">
        <f>'Wniosek 2029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2029 r.'!A99</f>
        <v/>
      </c>
      <c r="B85" s="181" t="str">
        <f>'Wniosek 2029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2029 r.'!A100</f>
        <v/>
      </c>
      <c r="B86" s="181" t="str">
        <f>'Wniosek 2029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2029 r.'!A101</f>
        <v/>
      </c>
      <c r="B87" s="181" t="str">
        <f>'Wniosek 2029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2029 r.'!A102</f>
        <v/>
      </c>
      <c r="B88" s="181" t="str">
        <f>'Wniosek 2029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2029 r.'!A103</f>
        <v/>
      </c>
      <c r="B89" s="181" t="str">
        <f>'Wniosek 2029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2029 r.'!A104</f>
        <v/>
      </c>
      <c r="B90" s="181" t="str">
        <f>'Wniosek 2029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2029 r.'!A105</f>
        <v/>
      </c>
      <c r="B91" s="181" t="str">
        <f>'Wniosek 2029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'Wniosek 2029 r.'!A106</f>
        <v/>
      </c>
      <c r="B92" s="181" t="str">
        <f>'Wniosek 2029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2029 r.'!A107</f>
        <v/>
      </c>
      <c r="B93" s="181" t="str">
        <f>'Wniosek 2029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2029 r.'!A108</f>
        <v/>
      </c>
      <c r="B94" s="181" t="str">
        <f>'Wniosek 2029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2029 r.'!A109</f>
        <v/>
      </c>
      <c r="B95" s="181" t="str">
        <f>'Wniosek 2029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2029 r.'!A110</f>
        <v/>
      </c>
      <c r="B96" s="181" t="str">
        <f>'Wniosek 2029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2029 r.'!A111</f>
        <v/>
      </c>
      <c r="B97" s="181" t="str">
        <f>'Wniosek 2029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2029 r.'!A112</f>
        <v/>
      </c>
      <c r="B98" s="181" t="str">
        <f>'Wniosek 2029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2029 r.'!A113</f>
        <v/>
      </c>
      <c r="B99" s="181" t="str">
        <f>'Wniosek 2029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2029 r.'!A114</f>
        <v/>
      </c>
      <c r="B100" s="181" t="str">
        <f>'Wniosek 2029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2029 r.'!A115</f>
        <v/>
      </c>
      <c r="B101" s="181" t="str">
        <f>'Wniosek 2029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'Wniosek 2029 r.'!A116</f>
        <v/>
      </c>
      <c r="B102" s="181" t="str">
        <f>'Wniosek 2029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'Wniosek 2029 r.'!A117</f>
        <v/>
      </c>
      <c r="B103" s="181" t="str">
        <f>'Wniosek 2029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'Wniosek 2029 r.'!A118</f>
        <v/>
      </c>
      <c r="B104" s="181" t="str">
        <f>'Wniosek 2029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'Wniosek 2029 r.'!A119</f>
        <v/>
      </c>
      <c r="B105" s="181" t="str">
        <f>'Wniosek 2029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'Wniosek 2029 r.'!A120</f>
        <v/>
      </c>
      <c r="B106" s="181" t="str">
        <f>'Wniosek 2029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'Wniosek 2029 r.'!A121</f>
        <v/>
      </c>
      <c r="B107" s="181" t="str">
        <f>'Wniosek 2029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'Wniosek 2029 r.'!A122</f>
        <v/>
      </c>
      <c r="B108" s="181" t="str">
        <f>'Wniosek 2029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'Wniosek 2029 r.'!A123</f>
        <v/>
      </c>
      <c r="B109" s="181" t="str">
        <f>'Wniosek 2029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'Wniosek 2029 r.'!A124</f>
        <v/>
      </c>
      <c r="B110" s="181" t="str">
        <f>'Wniosek 2029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'Wniosek 2029 r.'!A125</f>
        <v/>
      </c>
      <c r="B111" s="181" t="str">
        <f>'Wniosek 2029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'Wniosek 2029 r.'!A126</f>
        <v/>
      </c>
      <c r="B112" s="181" t="str">
        <f>'Wniosek 2029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'Wniosek 2029 r.'!A127</f>
        <v/>
      </c>
      <c r="B113" s="181" t="str">
        <f>'Wniosek 2029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'Wniosek 2029 r.'!A128</f>
        <v/>
      </c>
      <c r="B114" s="181" t="str">
        <f>'Wniosek 2029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'Wniosek 2029 r.'!A129</f>
        <v/>
      </c>
      <c r="B115" s="181" t="str">
        <f>'Wniosek 2029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'Wniosek 2029 r.'!A130</f>
        <v/>
      </c>
      <c r="B116" s="181" t="str">
        <f>'Wniosek 2029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'Wniosek 2029 r.'!A131</f>
        <v/>
      </c>
      <c r="B117" s="181" t="str">
        <f>'Wniosek 2029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'Wniosek 2029 r.'!A132</f>
        <v/>
      </c>
      <c r="B118" s="181" t="str">
        <f>'Wniosek 2029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'Wniosek 2029 r.'!A133</f>
        <v/>
      </c>
      <c r="B119" s="181" t="str">
        <f>'Wniosek 2029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'Wniosek 2029 r.'!A134</f>
        <v/>
      </c>
      <c r="B120" s="181" t="str">
        <f>'Wniosek 2029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'Wniosek 2029 r.'!A135</f>
        <v/>
      </c>
      <c r="B121" s="181" t="str">
        <f>'Wniosek 2029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'Wniosek 2029 r.'!A136</f>
        <v/>
      </c>
      <c r="B122" s="181" t="str">
        <f>'Wniosek 2029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'Wniosek 2029 r.'!A137</f>
        <v/>
      </c>
      <c r="B123" s="181" t="str">
        <f>'Wniosek 2029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'Wniosek 2029 r.'!A138</f>
        <v/>
      </c>
      <c r="B124" s="181" t="str">
        <f>'Wniosek 2029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'Wniosek 2029 r.'!A139</f>
        <v/>
      </c>
      <c r="B125" s="181" t="str">
        <f>'Wniosek 2029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'Wniosek 2029 r.'!A140</f>
        <v/>
      </c>
      <c r="B126" s="181" t="str">
        <f>'Wniosek 2029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'Wniosek 2029 r.'!A141</f>
        <v/>
      </c>
      <c r="B127" s="181" t="str">
        <f>'Wniosek 2029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'Wniosek 2029 r.'!A142</f>
        <v/>
      </c>
      <c r="B128" s="181" t="str">
        <f>'Wniosek 2029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'Wniosek 2029 r.'!A143</f>
        <v/>
      </c>
      <c r="B129" s="181" t="str">
        <f>'Wniosek 2029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'Wniosek 2029 r.'!A144</f>
        <v/>
      </c>
      <c r="B130" s="181" t="str">
        <f>'Wniosek 2029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'Wniosek 2029 r.'!A145</f>
        <v/>
      </c>
      <c r="B131" s="181" t="str">
        <f>'Wniosek 2029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'Wniosek 2029 r.'!A146</f>
        <v/>
      </c>
      <c r="B132" s="181" t="str">
        <f>'Wniosek 2029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'Wniosek 2029 r.'!A147</f>
        <v/>
      </c>
      <c r="B133" s="181" t="str">
        <f>'Wniosek 2029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'Wniosek 2029 r.'!A148</f>
        <v/>
      </c>
      <c r="B134" s="181" t="str">
        <f>'Wniosek 2029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'Wniosek 2029 r.'!A149</f>
        <v/>
      </c>
      <c r="B135" s="181" t="str">
        <f>'Wniosek 2029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586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387" t="s">
        <v>2457</v>
      </c>
      <c r="J147" s="387"/>
      <c r="K147" s="387"/>
      <c r="L147" s="387"/>
      <c r="M147" s="387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m12h2yum98XV34+Cmbo0Yn8fDNDJiNHunPX/iGjXEzMkRH5gUfVs+2OHiNfHzLge1AdS3J87FvhZ34G+08C25Q==" saltValue="FoAIeI8YjroeMuRjgFPGLQ==" spinCount="100000" sheet="1" formatColumns="0" formatRows="0" selectLockedCells="1"/>
  <mergeCells count="29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6"/>
  </mergeCells>
  <conditionalFormatting sqref="C26:I135 L26:N135">
    <cfRule type="containsBlanks" dxfId="195" priority="5">
      <formula>LEN(TRIM(C26))=0</formula>
    </cfRule>
  </conditionalFormatting>
  <conditionalFormatting sqref="I145">
    <cfRule type="containsBlanks" dxfId="194" priority="3">
      <formula>LEN(TRIM(I145))=0</formula>
    </cfRule>
  </conditionalFormatting>
  <conditionalFormatting sqref="I149">
    <cfRule type="containsBlanks" dxfId="193" priority="2">
      <formula>LEN(TRIM(I149))=0</formula>
    </cfRule>
  </conditionalFormatting>
  <conditionalFormatting sqref="J26:K135">
    <cfRule type="containsBlanks" dxfId="192" priority="1">
      <formula>LEN(TRIM(J26))=0</formula>
    </cfRule>
  </conditionalFormatting>
  <dataValidations count="2">
    <dataValidation operator="greaterThan" allowBlank="1" showInputMessage="1" showErrorMessage="1" sqref="C136:N136" xr:uid="{B5C92415-0FD9-4065-A499-F04D25E54750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3EC444FA-D4D5-4D6B-90B2-3D99B0EDF43B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C618B-2C81-4E49-90C4-3D24FB5544EE}">
  <sheetPr codeName="Arkusz48"/>
  <dimension ref="A1:AQ118"/>
  <sheetViews>
    <sheetView topLeftCell="I79" zoomScale="70" zoomScaleNormal="70" workbookViewId="0">
      <selection activeCell="A2" sqref="A2:AB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2030 r.'!A40</f>
        <v/>
      </c>
      <c r="B2" s="60" t="str">
        <f>'Wniosek 2030 r.'!B40</f>
        <v/>
      </c>
      <c r="C2" s="58" t="str">
        <f>'Wniosek 2030 r.'!E40</f>
        <v/>
      </c>
      <c r="D2" s="58" t="str">
        <f>'Wniosek 2030 r.'!G40</f>
        <v/>
      </c>
      <c r="E2" s="55">
        <f>'Wniosek 2030 r.'!C165</f>
        <v>0</v>
      </c>
      <c r="F2" s="55">
        <f>'Wniosek 2030 r.'!C396</f>
        <v>0</v>
      </c>
      <c r="G2" s="57">
        <f>'Wniosek 2030 r.'!C281</f>
        <v>0</v>
      </c>
      <c r="H2" s="56">
        <f>'Wniosek 2030 r.'!D281</f>
        <v>0</v>
      </c>
      <c r="I2" s="64">
        <f>'Wniosek 2030 r.'!F281</f>
        <v>0</v>
      </c>
      <c r="J2" s="55">
        <f>'Wniosek 2030 r.'!H281</f>
        <v>0</v>
      </c>
      <c r="K2" s="54">
        <f>IFERROR('Wniosek 2030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- 2030 r.'!M143=('Wniosek 2030 r.'!C506*(-1)),'Weryfikacja 2030 r. płaska'!AE1,'Weryfikacja 2030 r. płaska'!AE2)</f>
        <v>ok</v>
      </c>
      <c r="AD2" s="53">
        <v>3</v>
      </c>
      <c r="AE2" s="61" t="s">
        <v>80</v>
      </c>
      <c r="AF2" s="52">
        <f>'Zał. nr 2 kalkulacja - 2030 r.'!C26</f>
        <v>0</v>
      </c>
      <c r="AG2" s="52">
        <f>'Zał. nr 2 kalkulacja - 2030 r.'!D26</f>
        <v>0</v>
      </c>
      <c r="AH2" s="52">
        <f>'Zał. nr 2 kalkulacja - 2030 r.'!E26</f>
        <v>0</v>
      </c>
      <c r="AI2" s="52">
        <f>'Zał. nr 2 kalkulacja - 2030 r.'!F26</f>
        <v>0</v>
      </c>
      <c r="AJ2" s="52">
        <f>'Zał. nr 2 kalkulacja - 2030 r.'!G26</f>
        <v>0</v>
      </c>
      <c r="AK2" s="52">
        <f>'Zał. nr 2 kalkulacja - 2030 r.'!H26</f>
        <v>0</v>
      </c>
      <c r="AL2" s="52">
        <f>'Zał. nr 2 kalkulacja - 2030 r.'!I26</f>
        <v>0</v>
      </c>
      <c r="AM2" s="52">
        <f>'Zał. nr 2 kalkulacja - 2030 r.'!J26</f>
        <v>0</v>
      </c>
      <c r="AN2" s="52">
        <f>'Zał. nr 2 kalkulacja - 2030 r.'!K26</f>
        <v>0</v>
      </c>
      <c r="AO2" s="52">
        <f>'Zał. nr 2 kalkulacja - 2030 r.'!L26</f>
        <v>0</v>
      </c>
      <c r="AP2" s="52">
        <f>'Zał. nr 2 kalkulacja - 2030 r.'!M26</f>
        <v>0</v>
      </c>
      <c r="AQ2" s="52">
        <f>'Zał. nr 2 kalkulacja - 2030 r.'!N26</f>
        <v>0</v>
      </c>
    </row>
    <row r="3" spans="1:43" s="52" customFormat="1" x14ac:dyDescent="0.25">
      <c r="A3" s="52" t="str">
        <f>'Wniosek 2030 r.'!A41</f>
        <v/>
      </c>
      <c r="B3" s="60" t="str">
        <f>'Wniosek 2030 r.'!B41</f>
        <v/>
      </c>
      <c r="C3" s="58" t="str">
        <f>'Wniosek 2030 r.'!E41</f>
        <v/>
      </c>
      <c r="D3" s="58" t="str">
        <f>'Wniosek 2030 r.'!G41</f>
        <v/>
      </c>
      <c r="E3" s="55">
        <f>'Wniosek 2030 r.'!C166</f>
        <v>0</v>
      </c>
      <c r="F3" s="55">
        <f>'Wniosek 2030 r.'!C397</f>
        <v>0</v>
      </c>
      <c r="G3" s="57">
        <f>'Wniosek 2030 r.'!C282</f>
        <v>0</v>
      </c>
      <c r="H3" s="56">
        <f>'Wniosek 2030 r.'!D282</f>
        <v>0</v>
      </c>
      <c r="I3" s="64">
        <f>'Wniosek 2030 r.'!F282</f>
        <v>0</v>
      </c>
      <c r="J3" s="55">
        <f>'Wniosek 2030 r.'!H282</f>
        <v>0</v>
      </c>
      <c r="K3" s="54">
        <f>IFERROR('Wniosek 2030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- 2030 r.'!C27</f>
        <v>0</v>
      </c>
      <c r="AG3" s="52">
        <f>'Zał. nr 2 kalkulacja - 2030 r.'!D27</f>
        <v>0</v>
      </c>
      <c r="AH3" s="52">
        <f>'Zał. nr 2 kalkulacja - 2030 r.'!E27</f>
        <v>0</v>
      </c>
      <c r="AI3" s="52">
        <f>'Zał. nr 2 kalkulacja - 2030 r.'!F27</f>
        <v>0</v>
      </c>
      <c r="AJ3" s="52">
        <f>'Zał. nr 2 kalkulacja - 2030 r.'!G27</f>
        <v>0</v>
      </c>
      <c r="AK3" s="52">
        <f>'Zał. nr 2 kalkulacja - 2030 r.'!H27</f>
        <v>0</v>
      </c>
      <c r="AL3" s="52">
        <f>'Zał. nr 2 kalkulacja - 2030 r.'!I27</f>
        <v>0</v>
      </c>
      <c r="AM3" s="52">
        <f>'Zał. nr 2 kalkulacja - 2030 r.'!J27</f>
        <v>0</v>
      </c>
      <c r="AN3" s="52">
        <f>'Zał. nr 2 kalkulacja - 2030 r.'!K27</f>
        <v>0</v>
      </c>
      <c r="AO3" s="52">
        <f>'Zał. nr 2 kalkulacja - 2030 r.'!L27</f>
        <v>0</v>
      </c>
      <c r="AP3" s="52">
        <f>'Zał. nr 2 kalkulacja - 2030 r.'!M27</f>
        <v>0</v>
      </c>
      <c r="AQ3" s="52">
        <f>'Zał. nr 2 kalkulacja - 2030 r.'!N27</f>
        <v>0</v>
      </c>
    </row>
    <row r="4" spans="1:43" s="52" customFormat="1" x14ac:dyDescent="0.25">
      <c r="A4" s="52" t="str">
        <f>'Wniosek 2030 r.'!A42</f>
        <v/>
      </c>
      <c r="B4" s="60" t="str">
        <f>'Wniosek 2030 r.'!B42</f>
        <v/>
      </c>
      <c r="C4" s="58" t="str">
        <f>'Wniosek 2030 r.'!E42</f>
        <v/>
      </c>
      <c r="D4" s="58" t="str">
        <f>'Wniosek 2030 r.'!G42</f>
        <v/>
      </c>
      <c r="E4" s="55">
        <f>'Wniosek 2030 r.'!C167</f>
        <v>0</v>
      </c>
      <c r="F4" s="55">
        <f>'Wniosek 2030 r.'!C398</f>
        <v>0</v>
      </c>
      <c r="G4" s="57">
        <f>'Wniosek 2030 r.'!C283</f>
        <v>0</v>
      </c>
      <c r="H4" s="56">
        <f>'Wniosek 2030 r.'!D283</f>
        <v>0</v>
      </c>
      <c r="I4" s="64">
        <f>'Wniosek 2030 r.'!F283</f>
        <v>0</v>
      </c>
      <c r="J4" s="55">
        <f>'Wniosek 2030 r.'!H283</f>
        <v>0</v>
      </c>
      <c r="K4" s="54">
        <f>IFERROR('Wniosek 2030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- 2030 r.'!C28</f>
        <v>0</v>
      </c>
      <c r="AG4" s="52">
        <f>'Zał. nr 2 kalkulacja - 2030 r.'!D28</f>
        <v>0</v>
      </c>
      <c r="AH4" s="52">
        <f>'Zał. nr 2 kalkulacja - 2030 r.'!E28</f>
        <v>0</v>
      </c>
      <c r="AI4" s="52">
        <f>'Zał. nr 2 kalkulacja - 2030 r.'!F28</f>
        <v>0</v>
      </c>
      <c r="AJ4" s="52">
        <f>'Zał. nr 2 kalkulacja - 2030 r.'!G28</f>
        <v>0</v>
      </c>
      <c r="AK4" s="52">
        <f>'Zał. nr 2 kalkulacja - 2030 r.'!H28</f>
        <v>0</v>
      </c>
      <c r="AL4" s="52">
        <f>'Zał. nr 2 kalkulacja - 2030 r.'!I28</f>
        <v>0</v>
      </c>
      <c r="AM4" s="52">
        <f>'Zał. nr 2 kalkulacja - 2030 r.'!J28</f>
        <v>0</v>
      </c>
      <c r="AN4" s="52">
        <f>'Zał. nr 2 kalkulacja - 2030 r.'!K28</f>
        <v>0</v>
      </c>
      <c r="AO4" s="52">
        <f>'Zał. nr 2 kalkulacja - 2030 r.'!L28</f>
        <v>0</v>
      </c>
      <c r="AP4" s="52">
        <f>'Zał. nr 2 kalkulacja - 2030 r.'!M28</f>
        <v>0</v>
      </c>
      <c r="AQ4" s="52">
        <f>'Zał. nr 2 kalkulacja - 2030 r.'!N28</f>
        <v>0</v>
      </c>
    </row>
    <row r="5" spans="1:43" s="52" customFormat="1" x14ac:dyDescent="0.25">
      <c r="A5" s="52" t="str">
        <f>'Wniosek 2030 r.'!A43</f>
        <v/>
      </c>
      <c r="B5" s="60" t="str">
        <f>'Wniosek 2030 r.'!B43</f>
        <v/>
      </c>
      <c r="C5" s="58" t="str">
        <f>'Wniosek 2030 r.'!E43</f>
        <v/>
      </c>
      <c r="D5" s="58" t="str">
        <f>'Wniosek 2030 r.'!G43</f>
        <v/>
      </c>
      <c r="E5" s="55">
        <f>'Wniosek 2030 r.'!C168</f>
        <v>0</v>
      </c>
      <c r="F5" s="55">
        <f>'Wniosek 2030 r.'!C399</f>
        <v>0</v>
      </c>
      <c r="G5" s="57">
        <f>'Wniosek 2030 r.'!C284</f>
        <v>0</v>
      </c>
      <c r="H5" s="56">
        <f>'Wniosek 2030 r.'!D284</f>
        <v>0</v>
      </c>
      <c r="I5" s="64">
        <f>'Wniosek 2030 r.'!F284</f>
        <v>0</v>
      </c>
      <c r="J5" s="55">
        <f>'Wniosek 2030 r.'!H284</f>
        <v>0</v>
      </c>
      <c r="K5" s="54">
        <f>IFERROR('Wniosek 2030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- 2030 r.'!C29</f>
        <v>0</v>
      </c>
      <c r="AG5" s="52">
        <f>'Zał. nr 2 kalkulacja - 2030 r.'!D29</f>
        <v>0</v>
      </c>
      <c r="AH5" s="52">
        <f>'Zał. nr 2 kalkulacja - 2030 r.'!E29</f>
        <v>0</v>
      </c>
      <c r="AI5" s="52">
        <f>'Zał. nr 2 kalkulacja - 2030 r.'!F29</f>
        <v>0</v>
      </c>
      <c r="AJ5" s="52">
        <f>'Zał. nr 2 kalkulacja - 2030 r.'!G29</f>
        <v>0</v>
      </c>
      <c r="AK5" s="52">
        <f>'Zał. nr 2 kalkulacja - 2030 r.'!H29</f>
        <v>0</v>
      </c>
      <c r="AL5" s="52">
        <f>'Zał. nr 2 kalkulacja - 2030 r.'!I29</f>
        <v>0</v>
      </c>
      <c r="AM5" s="52">
        <f>'Zał. nr 2 kalkulacja - 2030 r.'!J29</f>
        <v>0</v>
      </c>
      <c r="AN5" s="52">
        <f>'Zał. nr 2 kalkulacja - 2030 r.'!K29</f>
        <v>0</v>
      </c>
      <c r="AO5" s="52">
        <f>'Zał. nr 2 kalkulacja - 2030 r.'!L29</f>
        <v>0</v>
      </c>
      <c r="AP5" s="52">
        <f>'Zał. nr 2 kalkulacja - 2030 r.'!M29</f>
        <v>0</v>
      </c>
      <c r="AQ5" s="52">
        <f>'Zał. nr 2 kalkulacja - 2030 r.'!N29</f>
        <v>0</v>
      </c>
    </row>
    <row r="6" spans="1:43" s="52" customFormat="1" x14ac:dyDescent="0.25">
      <c r="A6" s="52" t="str">
        <f>'Wniosek 2030 r.'!A44</f>
        <v/>
      </c>
      <c r="B6" s="60" t="str">
        <f>'Wniosek 2030 r.'!B44</f>
        <v/>
      </c>
      <c r="C6" s="58" t="str">
        <f>'Wniosek 2030 r.'!E44</f>
        <v/>
      </c>
      <c r="D6" s="58" t="str">
        <f>'Wniosek 2030 r.'!G44</f>
        <v/>
      </c>
      <c r="E6" s="55">
        <f>'Wniosek 2030 r.'!C169</f>
        <v>0</v>
      </c>
      <c r="F6" s="55">
        <f>'Wniosek 2030 r.'!C400</f>
        <v>0</v>
      </c>
      <c r="G6" s="57">
        <f>'Wniosek 2030 r.'!C285</f>
        <v>0</v>
      </c>
      <c r="H6" s="56">
        <f>'Wniosek 2030 r.'!D285</f>
        <v>0</v>
      </c>
      <c r="I6" s="64">
        <f>'Wniosek 2030 r.'!F285</f>
        <v>0</v>
      </c>
      <c r="J6" s="55">
        <f>'Wniosek 2030 r.'!H285</f>
        <v>0</v>
      </c>
      <c r="K6" s="54">
        <f>IFERROR('Wniosek 2030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- 2030 r.'!C30</f>
        <v>0</v>
      </c>
      <c r="AG6" s="52">
        <f>'Zał. nr 2 kalkulacja - 2030 r.'!D30</f>
        <v>0</v>
      </c>
      <c r="AH6" s="52">
        <f>'Zał. nr 2 kalkulacja - 2030 r.'!E30</f>
        <v>0</v>
      </c>
      <c r="AI6" s="52">
        <f>'Zał. nr 2 kalkulacja - 2030 r.'!F30</f>
        <v>0</v>
      </c>
      <c r="AJ6" s="52">
        <f>'Zał. nr 2 kalkulacja - 2030 r.'!G30</f>
        <v>0</v>
      </c>
      <c r="AK6" s="52">
        <f>'Zał. nr 2 kalkulacja - 2030 r.'!H30</f>
        <v>0</v>
      </c>
      <c r="AL6" s="52">
        <f>'Zał. nr 2 kalkulacja - 2030 r.'!I30</f>
        <v>0</v>
      </c>
      <c r="AM6" s="52">
        <f>'Zał. nr 2 kalkulacja - 2030 r.'!J30</f>
        <v>0</v>
      </c>
      <c r="AN6" s="52">
        <f>'Zał. nr 2 kalkulacja - 2030 r.'!K30</f>
        <v>0</v>
      </c>
      <c r="AO6" s="52">
        <f>'Zał. nr 2 kalkulacja - 2030 r.'!L30</f>
        <v>0</v>
      </c>
      <c r="AP6" s="52">
        <f>'Zał. nr 2 kalkulacja - 2030 r.'!M30</f>
        <v>0</v>
      </c>
      <c r="AQ6" s="52">
        <f>'Zał. nr 2 kalkulacja - 2030 r.'!N30</f>
        <v>0</v>
      </c>
    </row>
    <row r="7" spans="1:43" s="52" customFormat="1" x14ac:dyDescent="0.25">
      <c r="A7" s="52" t="str">
        <f>'Wniosek 2030 r.'!A45</f>
        <v/>
      </c>
      <c r="B7" s="60" t="str">
        <f>'Wniosek 2030 r.'!B45</f>
        <v/>
      </c>
      <c r="C7" s="58" t="str">
        <f>'Wniosek 2030 r.'!E45</f>
        <v/>
      </c>
      <c r="D7" s="58" t="str">
        <f>'Wniosek 2030 r.'!G45</f>
        <v/>
      </c>
      <c r="E7" s="55">
        <f>'Wniosek 2030 r.'!C170</f>
        <v>0</v>
      </c>
      <c r="F7" s="55">
        <f>'Wniosek 2030 r.'!C401</f>
        <v>0</v>
      </c>
      <c r="G7" s="57">
        <f>'Wniosek 2030 r.'!C286</f>
        <v>0</v>
      </c>
      <c r="H7" s="56">
        <f>'Wniosek 2030 r.'!D286</f>
        <v>0</v>
      </c>
      <c r="I7" s="64">
        <f>'Wniosek 2030 r.'!F286</f>
        <v>0</v>
      </c>
      <c r="J7" s="55">
        <f>'Wniosek 2030 r.'!H286</f>
        <v>0</v>
      </c>
      <c r="K7" s="54">
        <f>IFERROR('Wniosek 2030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- 2030 r.'!C31</f>
        <v>0</v>
      </c>
      <c r="AG7" s="52">
        <f>'Zał. nr 2 kalkulacja - 2030 r.'!D31</f>
        <v>0</v>
      </c>
      <c r="AH7" s="52">
        <f>'Zał. nr 2 kalkulacja - 2030 r.'!E31</f>
        <v>0</v>
      </c>
      <c r="AI7" s="52">
        <f>'Zał. nr 2 kalkulacja - 2030 r.'!F31</f>
        <v>0</v>
      </c>
      <c r="AJ7" s="52">
        <f>'Zał. nr 2 kalkulacja - 2030 r.'!G31</f>
        <v>0</v>
      </c>
      <c r="AK7" s="52">
        <f>'Zał. nr 2 kalkulacja - 2030 r.'!H31</f>
        <v>0</v>
      </c>
      <c r="AL7" s="52">
        <f>'Zał. nr 2 kalkulacja - 2030 r.'!I31</f>
        <v>0</v>
      </c>
      <c r="AM7" s="52">
        <f>'Zał. nr 2 kalkulacja - 2030 r.'!J31</f>
        <v>0</v>
      </c>
      <c r="AN7" s="52">
        <f>'Zał. nr 2 kalkulacja - 2030 r.'!K31</f>
        <v>0</v>
      </c>
      <c r="AO7" s="52">
        <f>'Zał. nr 2 kalkulacja - 2030 r.'!L31</f>
        <v>0</v>
      </c>
      <c r="AP7" s="52">
        <f>'Zał. nr 2 kalkulacja - 2030 r.'!M31</f>
        <v>0</v>
      </c>
      <c r="AQ7" s="52">
        <f>'Zał. nr 2 kalkulacja - 2030 r.'!N31</f>
        <v>0</v>
      </c>
    </row>
    <row r="8" spans="1:43" s="52" customFormat="1" x14ac:dyDescent="0.25">
      <c r="A8" s="52" t="str">
        <f>'Wniosek 2030 r.'!A46</f>
        <v/>
      </c>
      <c r="B8" s="60" t="str">
        <f>'Wniosek 2030 r.'!B46</f>
        <v/>
      </c>
      <c r="C8" s="58" t="str">
        <f>'Wniosek 2030 r.'!E46</f>
        <v/>
      </c>
      <c r="D8" s="58" t="str">
        <f>'Wniosek 2030 r.'!G46</f>
        <v/>
      </c>
      <c r="E8" s="55">
        <f>'Wniosek 2030 r.'!C171</f>
        <v>0</v>
      </c>
      <c r="F8" s="55">
        <f>'Wniosek 2030 r.'!C402</f>
        <v>0</v>
      </c>
      <c r="G8" s="57">
        <f>'Wniosek 2030 r.'!C287</f>
        <v>0</v>
      </c>
      <c r="H8" s="56">
        <f>'Wniosek 2030 r.'!D287</f>
        <v>0</v>
      </c>
      <c r="I8" s="64">
        <f>'Wniosek 2030 r.'!F287</f>
        <v>0</v>
      </c>
      <c r="J8" s="55">
        <f>'Wniosek 2030 r.'!H287</f>
        <v>0</v>
      </c>
      <c r="K8" s="54">
        <f>IFERROR('Wniosek 2030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- 2030 r.'!C32</f>
        <v>0</v>
      </c>
      <c r="AG8" s="52">
        <f>'Zał. nr 2 kalkulacja - 2030 r.'!D32</f>
        <v>0</v>
      </c>
      <c r="AH8" s="52">
        <f>'Zał. nr 2 kalkulacja - 2030 r.'!E32</f>
        <v>0</v>
      </c>
      <c r="AI8" s="52">
        <f>'Zał. nr 2 kalkulacja - 2030 r.'!F32</f>
        <v>0</v>
      </c>
      <c r="AJ8" s="52">
        <f>'Zał. nr 2 kalkulacja - 2030 r.'!G32</f>
        <v>0</v>
      </c>
      <c r="AK8" s="52">
        <f>'Zał. nr 2 kalkulacja - 2030 r.'!H32</f>
        <v>0</v>
      </c>
      <c r="AL8" s="52">
        <f>'Zał. nr 2 kalkulacja - 2030 r.'!I32</f>
        <v>0</v>
      </c>
      <c r="AM8" s="52">
        <f>'Zał. nr 2 kalkulacja - 2030 r.'!J32</f>
        <v>0</v>
      </c>
      <c r="AN8" s="52">
        <f>'Zał. nr 2 kalkulacja - 2030 r.'!K32</f>
        <v>0</v>
      </c>
      <c r="AO8" s="52">
        <f>'Zał. nr 2 kalkulacja - 2030 r.'!L32</f>
        <v>0</v>
      </c>
      <c r="AP8" s="52">
        <f>'Zał. nr 2 kalkulacja - 2030 r.'!M32</f>
        <v>0</v>
      </c>
      <c r="AQ8" s="52">
        <f>'Zał. nr 2 kalkulacja - 2030 r.'!N32</f>
        <v>0</v>
      </c>
    </row>
    <row r="9" spans="1:43" s="52" customFormat="1" x14ac:dyDescent="0.25">
      <c r="A9" s="52" t="str">
        <f>'Wniosek 2030 r.'!A47</f>
        <v/>
      </c>
      <c r="B9" s="60" t="str">
        <f>'Wniosek 2030 r.'!B47</f>
        <v/>
      </c>
      <c r="C9" s="58" t="str">
        <f>'Wniosek 2030 r.'!E47</f>
        <v/>
      </c>
      <c r="D9" s="58" t="str">
        <f>'Wniosek 2030 r.'!G47</f>
        <v/>
      </c>
      <c r="E9" s="55">
        <f>'Wniosek 2030 r.'!C172</f>
        <v>0</v>
      </c>
      <c r="F9" s="55">
        <f>'Wniosek 2030 r.'!C403</f>
        <v>0</v>
      </c>
      <c r="G9" s="57">
        <f>'Wniosek 2030 r.'!C288</f>
        <v>0</v>
      </c>
      <c r="H9" s="56">
        <f>'Wniosek 2030 r.'!D288</f>
        <v>0</v>
      </c>
      <c r="I9" s="64">
        <f>'Wniosek 2030 r.'!F288</f>
        <v>0</v>
      </c>
      <c r="J9" s="55">
        <f>'Wniosek 2030 r.'!H288</f>
        <v>0</v>
      </c>
      <c r="K9" s="54">
        <f>IFERROR('Wniosek 2030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- 2030 r.'!C33</f>
        <v>0</v>
      </c>
      <c r="AG9" s="52">
        <f>'Zał. nr 2 kalkulacja - 2030 r.'!D33</f>
        <v>0</v>
      </c>
      <c r="AH9" s="52">
        <f>'Zał. nr 2 kalkulacja - 2030 r.'!E33</f>
        <v>0</v>
      </c>
      <c r="AI9" s="52">
        <f>'Zał. nr 2 kalkulacja - 2030 r.'!F33</f>
        <v>0</v>
      </c>
      <c r="AJ9" s="52">
        <f>'Zał. nr 2 kalkulacja - 2030 r.'!G33</f>
        <v>0</v>
      </c>
      <c r="AK9" s="52">
        <f>'Zał. nr 2 kalkulacja - 2030 r.'!H33</f>
        <v>0</v>
      </c>
      <c r="AL9" s="52">
        <f>'Zał. nr 2 kalkulacja - 2030 r.'!I33</f>
        <v>0</v>
      </c>
      <c r="AM9" s="52">
        <f>'Zał. nr 2 kalkulacja - 2030 r.'!J33</f>
        <v>0</v>
      </c>
      <c r="AN9" s="52">
        <f>'Zał. nr 2 kalkulacja - 2030 r.'!K33</f>
        <v>0</v>
      </c>
      <c r="AO9" s="52">
        <f>'Zał. nr 2 kalkulacja - 2030 r.'!L33</f>
        <v>0</v>
      </c>
      <c r="AP9" s="52">
        <f>'Zał. nr 2 kalkulacja - 2030 r.'!M33</f>
        <v>0</v>
      </c>
      <c r="AQ9" s="52">
        <f>'Zał. nr 2 kalkulacja - 2030 r.'!N33</f>
        <v>0</v>
      </c>
    </row>
    <row r="10" spans="1:43" s="52" customFormat="1" x14ac:dyDescent="0.25">
      <c r="A10" s="52" t="str">
        <f>'Wniosek 2030 r.'!A48</f>
        <v/>
      </c>
      <c r="B10" s="60" t="str">
        <f>'Wniosek 2030 r.'!B48</f>
        <v/>
      </c>
      <c r="C10" s="58" t="str">
        <f>'Wniosek 2030 r.'!E48</f>
        <v/>
      </c>
      <c r="D10" s="58" t="str">
        <f>'Wniosek 2030 r.'!G48</f>
        <v/>
      </c>
      <c r="E10" s="55">
        <f>'Wniosek 2030 r.'!C173</f>
        <v>0</v>
      </c>
      <c r="F10" s="55">
        <f>'Wniosek 2030 r.'!C404</f>
        <v>0</v>
      </c>
      <c r="G10" s="57">
        <f>'Wniosek 2030 r.'!C289</f>
        <v>0</v>
      </c>
      <c r="H10" s="56">
        <f>'Wniosek 2030 r.'!D289</f>
        <v>0</v>
      </c>
      <c r="I10" s="64">
        <f>'Wniosek 2030 r.'!F289</f>
        <v>0</v>
      </c>
      <c r="J10" s="55">
        <f>'Wniosek 2030 r.'!H289</f>
        <v>0</v>
      </c>
      <c r="K10" s="54">
        <f>IFERROR('Wniosek 2030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- 2030 r.'!C34</f>
        <v>0</v>
      </c>
      <c r="AG10" s="52">
        <f>'Zał. nr 2 kalkulacja - 2030 r.'!D34</f>
        <v>0</v>
      </c>
      <c r="AH10" s="52">
        <f>'Zał. nr 2 kalkulacja - 2030 r.'!E34</f>
        <v>0</v>
      </c>
      <c r="AI10" s="52">
        <f>'Zał. nr 2 kalkulacja - 2030 r.'!F34</f>
        <v>0</v>
      </c>
      <c r="AJ10" s="52">
        <f>'Zał. nr 2 kalkulacja - 2030 r.'!G34</f>
        <v>0</v>
      </c>
      <c r="AK10" s="52">
        <f>'Zał. nr 2 kalkulacja - 2030 r.'!H34</f>
        <v>0</v>
      </c>
      <c r="AL10" s="52">
        <f>'Zał. nr 2 kalkulacja - 2030 r.'!I34</f>
        <v>0</v>
      </c>
      <c r="AM10" s="52">
        <f>'Zał. nr 2 kalkulacja - 2030 r.'!J34</f>
        <v>0</v>
      </c>
      <c r="AN10" s="52">
        <f>'Zał. nr 2 kalkulacja - 2030 r.'!K34</f>
        <v>0</v>
      </c>
      <c r="AO10" s="52">
        <f>'Zał. nr 2 kalkulacja - 2030 r.'!L34</f>
        <v>0</v>
      </c>
      <c r="AP10" s="52">
        <f>'Zał. nr 2 kalkulacja - 2030 r.'!M34</f>
        <v>0</v>
      </c>
      <c r="AQ10" s="52">
        <f>'Zał. nr 2 kalkulacja - 2030 r.'!N34</f>
        <v>0</v>
      </c>
    </row>
    <row r="11" spans="1:43" s="52" customFormat="1" x14ac:dyDescent="0.25">
      <c r="A11" s="52" t="str">
        <f>'Wniosek 2030 r.'!A49</f>
        <v/>
      </c>
      <c r="B11" s="60" t="str">
        <f>'Wniosek 2030 r.'!B49</f>
        <v/>
      </c>
      <c r="C11" s="58" t="str">
        <f>'Wniosek 2030 r.'!E49</f>
        <v/>
      </c>
      <c r="D11" s="58" t="str">
        <f>'Wniosek 2030 r.'!G49</f>
        <v/>
      </c>
      <c r="E11" s="55">
        <f>'Wniosek 2030 r.'!C174</f>
        <v>0</v>
      </c>
      <c r="F11" s="55">
        <f>'Wniosek 2030 r.'!C405</f>
        <v>0</v>
      </c>
      <c r="G11" s="57">
        <f>'Wniosek 2030 r.'!C290</f>
        <v>0</v>
      </c>
      <c r="H11" s="56">
        <f>'Wniosek 2030 r.'!D290</f>
        <v>0</v>
      </c>
      <c r="I11" s="64">
        <f>'Wniosek 2030 r.'!F290</f>
        <v>0</v>
      </c>
      <c r="J11" s="55">
        <f>'Wniosek 2030 r.'!H290</f>
        <v>0</v>
      </c>
      <c r="K11" s="54">
        <f>IFERROR('Wniosek 2030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- 2030 r.'!C35</f>
        <v>0</v>
      </c>
      <c r="AG11" s="52">
        <f>'Zał. nr 2 kalkulacja - 2030 r.'!D35</f>
        <v>0</v>
      </c>
      <c r="AH11" s="52">
        <f>'Zał. nr 2 kalkulacja - 2030 r.'!E35</f>
        <v>0</v>
      </c>
      <c r="AI11" s="52">
        <f>'Zał. nr 2 kalkulacja - 2030 r.'!F35</f>
        <v>0</v>
      </c>
      <c r="AJ11" s="52">
        <f>'Zał. nr 2 kalkulacja - 2030 r.'!G35</f>
        <v>0</v>
      </c>
      <c r="AK11" s="52">
        <f>'Zał. nr 2 kalkulacja - 2030 r.'!H35</f>
        <v>0</v>
      </c>
      <c r="AL11" s="52">
        <f>'Zał. nr 2 kalkulacja - 2030 r.'!I35</f>
        <v>0</v>
      </c>
      <c r="AM11" s="52">
        <f>'Zał. nr 2 kalkulacja - 2030 r.'!J35</f>
        <v>0</v>
      </c>
      <c r="AN11" s="52">
        <f>'Zał. nr 2 kalkulacja - 2030 r.'!K35</f>
        <v>0</v>
      </c>
      <c r="AO11" s="52">
        <f>'Zał. nr 2 kalkulacja - 2030 r.'!L35</f>
        <v>0</v>
      </c>
      <c r="AP11" s="52">
        <f>'Zał. nr 2 kalkulacja - 2030 r.'!M35</f>
        <v>0</v>
      </c>
      <c r="AQ11" s="52">
        <f>'Zał. nr 2 kalkulacja - 2030 r.'!N35</f>
        <v>0</v>
      </c>
    </row>
    <row r="12" spans="1:43" s="52" customFormat="1" x14ac:dyDescent="0.25">
      <c r="A12" s="52" t="str">
        <f>'Wniosek 2030 r.'!A50</f>
        <v/>
      </c>
      <c r="B12" s="60" t="str">
        <f>'Wniosek 2030 r.'!B50</f>
        <v/>
      </c>
      <c r="C12" s="58" t="str">
        <f>'Wniosek 2030 r.'!E50</f>
        <v/>
      </c>
      <c r="D12" s="58" t="str">
        <f>'Wniosek 2030 r.'!G50</f>
        <v/>
      </c>
      <c r="E12" s="55">
        <f>'Wniosek 2030 r.'!C175</f>
        <v>0</v>
      </c>
      <c r="F12" s="55">
        <f>'Wniosek 2030 r.'!C406</f>
        <v>0</v>
      </c>
      <c r="G12" s="57">
        <f>'Wniosek 2030 r.'!C291</f>
        <v>0</v>
      </c>
      <c r="H12" s="56">
        <f>'Wniosek 2030 r.'!D291</f>
        <v>0</v>
      </c>
      <c r="I12" s="64">
        <f>'Wniosek 2030 r.'!F291</f>
        <v>0</v>
      </c>
      <c r="J12" s="55">
        <f>'Wniosek 2030 r.'!H291</f>
        <v>0</v>
      </c>
      <c r="K12" s="54">
        <f>IFERROR('Wniosek 2030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- 2030 r.'!C36</f>
        <v>0</v>
      </c>
      <c r="AG12" s="52">
        <f>'Zał. nr 2 kalkulacja - 2030 r.'!D36</f>
        <v>0</v>
      </c>
      <c r="AH12" s="52">
        <f>'Zał. nr 2 kalkulacja - 2030 r.'!E36</f>
        <v>0</v>
      </c>
      <c r="AI12" s="52">
        <f>'Zał. nr 2 kalkulacja - 2030 r.'!F36</f>
        <v>0</v>
      </c>
      <c r="AJ12" s="52">
        <f>'Zał. nr 2 kalkulacja - 2030 r.'!G36</f>
        <v>0</v>
      </c>
      <c r="AK12" s="52">
        <f>'Zał. nr 2 kalkulacja - 2030 r.'!H36</f>
        <v>0</v>
      </c>
      <c r="AL12" s="52">
        <f>'Zał. nr 2 kalkulacja - 2030 r.'!I36</f>
        <v>0</v>
      </c>
      <c r="AM12" s="52">
        <f>'Zał. nr 2 kalkulacja - 2030 r.'!J36</f>
        <v>0</v>
      </c>
      <c r="AN12" s="52">
        <f>'Zał. nr 2 kalkulacja - 2030 r.'!K36</f>
        <v>0</v>
      </c>
      <c r="AO12" s="52">
        <f>'Zał. nr 2 kalkulacja - 2030 r.'!L36</f>
        <v>0</v>
      </c>
      <c r="AP12" s="52">
        <f>'Zał. nr 2 kalkulacja - 2030 r.'!M36</f>
        <v>0</v>
      </c>
      <c r="AQ12" s="52">
        <f>'Zał. nr 2 kalkulacja - 2030 r.'!N36</f>
        <v>0</v>
      </c>
    </row>
    <row r="13" spans="1:43" s="52" customFormat="1" x14ac:dyDescent="0.25">
      <c r="A13" s="52" t="str">
        <f>'Wniosek 2030 r.'!A51</f>
        <v/>
      </c>
      <c r="B13" s="60" t="str">
        <f>'Wniosek 2030 r.'!B51</f>
        <v/>
      </c>
      <c r="C13" s="58" t="str">
        <f>'Wniosek 2030 r.'!E51</f>
        <v/>
      </c>
      <c r="D13" s="58" t="str">
        <f>'Wniosek 2030 r.'!G51</f>
        <v/>
      </c>
      <c r="E13" s="55">
        <f>'Wniosek 2030 r.'!C176</f>
        <v>0</v>
      </c>
      <c r="F13" s="55">
        <f>'Wniosek 2030 r.'!C407</f>
        <v>0</v>
      </c>
      <c r="G13" s="57">
        <f>'Wniosek 2030 r.'!C292</f>
        <v>0</v>
      </c>
      <c r="H13" s="56">
        <f>'Wniosek 2030 r.'!D292</f>
        <v>0</v>
      </c>
      <c r="I13" s="64">
        <f>'Wniosek 2030 r.'!F292</f>
        <v>0</v>
      </c>
      <c r="J13" s="55">
        <f>'Wniosek 2030 r.'!H292</f>
        <v>0</v>
      </c>
      <c r="K13" s="54">
        <f>IFERROR('Wniosek 2030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- 2030 r.'!C37</f>
        <v>0</v>
      </c>
      <c r="AG13" s="52">
        <f>'Zał. nr 2 kalkulacja - 2030 r.'!D37</f>
        <v>0</v>
      </c>
      <c r="AH13" s="52">
        <f>'Zał. nr 2 kalkulacja - 2030 r.'!E37</f>
        <v>0</v>
      </c>
      <c r="AI13" s="52">
        <f>'Zał. nr 2 kalkulacja - 2030 r.'!F37</f>
        <v>0</v>
      </c>
      <c r="AJ13" s="52">
        <f>'Zał. nr 2 kalkulacja - 2030 r.'!G37</f>
        <v>0</v>
      </c>
      <c r="AK13" s="52">
        <f>'Zał. nr 2 kalkulacja - 2030 r.'!H37</f>
        <v>0</v>
      </c>
      <c r="AL13" s="52">
        <f>'Zał. nr 2 kalkulacja - 2030 r.'!I37</f>
        <v>0</v>
      </c>
      <c r="AM13" s="52">
        <f>'Zał. nr 2 kalkulacja - 2030 r.'!J37</f>
        <v>0</v>
      </c>
      <c r="AN13" s="52">
        <f>'Zał. nr 2 kalkulacja - 2030 r.'!K37</f>
        <v>0</v>
      </c>
      <c r="AO13" s="52">
        <f>'Zał. nr 2 kalkulacja - 2030 r.'!L37</f>
        <v>0</v>
      </c>
      <c r="AP13" s="52">
        <f>'Zał. nr 2 kalkulacja - 2030 r.'!M37</f>
        <v>0</v>
      </c>
      <c r="AQ13" s="52">
        <f>'Zał. nr 2 kalkulacja - 2030 r.'!N37</f>
        <v>0</v>
      </c>
    </row>
    <row r="14" spans="1:43" s="52" customFormat="1" x14ac:dyDescent="0.25">
      <c r="A14" s="52" t="str">
        <f>'Wniosek 2030 r.'!A52</f>
        <v/>
      </c>
      <c r="B14" s="60" t="str">
        <f>'Wniosek 2030 r.'!B52</f>
        <v/>
      </c>
      <c r="C14" s="58" t="str">
        <f>'Wniosek 2030 r.'!E52</f>
        <v/>
      </c>
      <c r="D14" s="58" t="str">
        <f>'Wniosek 2030 r.'!G52</f>
        <v/>
      </c>
      <c r="E14" s="55">
        <f>'Wniosek 2030 r.'!C177</f>
        <v>0</v>
      </c>
      <c r="F14" s="55">
        <f>'Wniosek 2030 r.'!C408</f>
        <v>0</v>
      </c>
      <c r="G14" s="57">
        <f>'Wniosek 2030 r.'!C293</f>
        <v>0</v>
      </c>
      <c r="H14" s="56">
        <f>'Wniosek 2030 r.'!D293</f>
        <v>0</v>
      </c>
      <c r="I14" s="64">
        <f>'Wniosek 2030 r.'!F293</f>
        <v>0</v>
      </c>
      <c r="J14" s="55">
        <f>'Wniosek 2030 r.'!H293</f>
        <v>0</v>
      </c>
      <c r="K14" s="54">
        <f>IFERROR('Wniosek 2030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- 2030 r.'!C38</f>
        <v>0</v>
      </c>
      <c r="AG14" s="52">
        <f>'Zał. nr 2 kalkulacja - 2030 r.'!D38</f>
        <v>0</v>
      </c>
      <c r="AH14" s="52">
        <f>'Zał. nr 2 kalkulacja - 2030 r.'!E38</f>
        <v>0</v>
      </c>
      <c r="AI14" s="52">
        <f>'Zał. nr 2 kalkulacja - 2030 r.'!F38</f>
        <v>0</v>
      </c>
      <c r="AJ14" s="52">
        <f>'Zał. nr 2 kalkulacja - 2030 r.'!G38</f>
        <v>0</v>
      </c>
      <c r="AK14" s="52">
        <f>'Zał. nr 2 kalkulacja - 2030 r.'!H38</f>
        <v>0</v>
      </c>
      <c r="AL14" s="52">
        <f>'Zał. nr 2 kalkulacja - 2030 r.'!I38</f>
        <v>0</v>
      </c>
      <c r="AM14" s="52">
        <f>'Zał. nr 2 kalkulacja - 2030 r.'!J38</f>
        <v>0</v>
      </c>
      <c r="AN14" s="52">
        <f>'Zał. nr 2 kalkulacja - 2030 r.'!K38</f>
        <v>0</v>
      </c>
      <c r="AO14" s="52">
        <f>'Zał. nr 2 kalkulacja - 2030 r.'!L38</f>
        <v>0</v>
      </c>
      <c r="AP14" s="52">
        <f>'Zał. nr 2 kalkulacja - 2030 r.'!M38</f>
        <v>0</v>
      </c>
      <c r="AQ14" s="52">
        <f>'Zał. nr 2 kalkulacja - 2030 r.'!N38</f>
        <v>0</v>
      </c>
    </row>
    <row r="15" spans="1:43" s="52" customFormat="1" x14ac:dyDescent="0.25">
      <c r="A15" s="52" t="str">
        <f>'Wniosek 2030 r.'!A53</f>
        <v/>
      </c>
      <c r="B15" s="60" t="str">
        <f>'Wniosek 2030 r.'!B53</f>
        <v/>
      </c>
      <c r="C15" s="58" t="str">
        <f>'Wniosek 2030 r.'!E53</f>
        <v/>
      </c>
      <c r="D15" s="58" t="str">
        <f>'Wniosek 2030 r.'!G53</f>
        <v/>
      </c>
      <c r="E15" s="55">
        <f>'Wniosek 2030 r.'!C178</f>
        <v>0</v>
      </c>
      <c r="F15" s="55">
        <f>'Wniosek 2030 r.'!C409</f>
        <v>0</v>
      </c>
      <c r="G15" s="57">
        <f>'Wniosek 2030 r.'!C294</f>
        <v>0</v>
      </c>
      <c r="H15" s="56">
        <f>'Wniosek 2030 r.'!D294</f>
        <v>0</v>
      </c>
      <c r="I15" s="64">
        <f>'Wniosek 2030 r.'!F294</f>
        <v>0</v>
      </c>
      <c r="J15" s="55">
        <f>'Wniosek 2030 r.'!H294</f>
        <v>0</v>
      </c>
      <c r="K15" s="54">
        <f>IFERROR('Wniosek 2030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- 2030 r.'!C39</f>
        <v>0</v>
      </c>
      <c r="AG15" s="52">
        <f>'Zał. nr 2 kalkulacja - 2030 r.'!D39</f>
        <v>0</v>
      </c>
      <c r="AH15" s="52">
        <f>'Zał. nr 2 kalkulacja - 2030 r.'!E39</f>
        <v>0</v>
      </c>
      <c r="AI15" s="52">
        <f>'Zał. nr 2 kalkulacja - 2030 r.'!F39</f>
        <v>0</v>
      </c>
      <c r="AJ15" s="52">
        <f>'Zał. nr 2 kalkulacja - 2030 r.'!G39</f>
        <v>0</v>
      </c>
      <c r="AK15" s="52">
        <f>'Zał. nr 2 kalkulacja - 2030 r.'!H39</f>
        <v>0</v>
      </c>
      <c r="AL15" s="52">
        <f>'Zał. nr 2 kalkulacja - 2030 r.'!I39</f>
        <v>0</v>
      </c>
      <c r="AM15" s="52">
        <f>'Zał. nr 2 kalkulacja - 2030 r.'!J39</f>
        <v>0</v>
      </c>
      <c r="AN15" s="52">
        <f>'Zał. nr 2 kalkulacja - 2030 r.'!K39</f>
        <v>0</v>
      </c>
      <c r="AO15" s="52">
        <f>'Zał. nr 2 kalkulacja - 2030 r.'!L39</f>
        <v>0</v>
      </c>
      <c r="AP15" s="52">
        <f>'Zał. nr 2 kalkulacja - 2030 r.'!M39</f>
        <v>0</v>
      </c>
      <c r="AQ15" s="52">
        <f>'Zał. nr 2 kalkulacja - 2030 r.'!N39</f>
        <v>0</v>
      </c>
    </row>
    <row r="16" spans="1:43" s="52" customFormat="1" x14ac:dyDescent="0.25">
      <c r="A16" s="52" t="str">
        <f>'Wniosek 2030 r.'!A54</f>
        <v/>
      </c>
      <c r="B16" s="60" t="str">
        <f>'Wniosek 2030 r.'!B54</f>
        <v/>
      </c>
      <c r="C16" s="58" t="str">
        <f>'Wniosek 2030 r.'!E54</f>
        <v/>
      </c>
      <c r="D16" s="58" t="str">
        <f>'Wniosek 2030 r.'!G54</f>
        <v/>
      </c>
      <c r="E16" s="55">
        <f>'Wniosek 2030 r.'!C179</f>
        <v>0</v>
      </c>
      <c r="F16" s="55">
        <f>'Wniosek 2030 r.'!C410</f>
        <v>0</v>
      </c>
      <c r="G16" s="57">
        <f>'Wniosek 2030 r.'!C295</f>
        <v>0</v>
      </c>
      <c r="H16" s="56">
        <f>'Wniosek 2030 r.'!D295</f>
        <v>0</v>
      </c>
      <c r="I16" s="64">
        <f>'Wniosek 2030 r.'!F295</f>
        <v>0</v>
      </c>
      <c r="J16" s="55">
        <f>'Wniosek 2030 r.'!H295</f>
        <v>0</v>
      </c>
      <c r="K16" s="54">
        <f>IFERROR('Wniosek 2030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- 2030 r.'!C40</f>
        <v>0</v>
      </c>
      <c r="AG16" s="52">
        <f>'Zał. nr 2 kalkulacja - 2030 r.'!D40</f>
        <v>0</v>
      </c>
      <c r="AH16" s="52">
        <f>'Zał. nr 2 kalkulacja - 2030 r.'!E40</f>
        <v>0</v>
      </c>
      <c r="AI16" s="52">
        <f>'Zał. nr 2 kalkulacja - 2030 r.'!F40</f>
        <v>0</v>
      </c>
      <c r="AJ16" s="52">
        <f>'Zał. nr 2 kalkulacja - 2030 r.'!G40</f>
        <v>0</v>
      </c>
      <c r="AK16" s="52">
        <f>'Zał. nr 2 kalkulacja - 2030 r.'!H40</f>
        <v>0</v>
      </c>
      <c r="AL16" s="52">
        <f>'Zał. nr 2 kalkulacja - 2030 r.'!I40</f>
        <v>0</v>
      </c>
      <c r="AM16" s="52">
        <f>'Zał. nr 2 kalkulacja - 2030 r.'!J40</f>
        <v>0</v>
      </c>
      <c r="AN16" s="52">
        <f>'Zał. nr 2 kalkulacja - 2030 r.'!K40</f>
        <v>0</v>
      </c>
      <c r="AO16" s="52">
        <f>'Zał. nr 2 kalkulacja - 2030 r.'!L40</f>
        <v>0</v>
      </c>
      <c r="AP16" s="52">
        <f>'Zał. nr 2 kalkulacja - 2030 r.'!M40</f>
        <v>0</v>
      </c>
      <c r="AQ16" s="52">
        <f>'Zał. nr 2 kalkulacja - 2030 r.'!N40</f>
        <v>0</v>
      </c>
    </row>
    <row r="17" spans="1:43" s="52" customFormat="1" x14ac:dyDescent="0.25">
      <c r="A17" s="52" t="str">
        <f>'Wniosek 2030 r.'!A55</f>
        <v/>
      </c>
      <c r="B17" s="60" t="str">
        <f>'Wniosek 2030 r.'!B55</f>
        <v/>
      </c>
      <c r="C17" s="58" t="str">
        <f>'Wniosek 2030 r.'!E55</f>
        <v/>
      </c>
      <c r="D17" s="58" t="str">
        <f>'Wniosek 2030 r.'!G55</f>
        <v/>
      </c>
      <c r="E17" s="55">
        <f>'Wniosek 2030 r.'!C180</f>
        <v>0</v>
      </c>
      <c r="F17" s="55">
        <f>'Wniosek 2030 r.'!C411</f>
        <v>0</v>
      </c>
      <c r="G17" s="57">
        <f>'Wniosek 2030 r.'!C296</f>
        <v>0</v>
      </c>
      <c r="H17" s="56">
        <f>'Wniosek 2030 r.'!D296</f>
        <v>0</v>
      </c>
      <c r="I17" s="64">
        <f>'Wniosek 2030 r.'!F296</f>
        <v>0</v>
      </c>
      <c r="J17" s="55">
        <f>'Wniosek 2030 r.'!H296</f>
        <v>0</v>
      </c>
      <c r="K17" s="54">
        <f>IFERROR('Wniosek 2030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- 2030 r.'!C41</f>
        <v>0</v>
      </c>
      <c r="AG17" s="52">
        <f>'Zał. nr 2 kalkulacja - 2030 r.'!D41</f>
        <v>0</v>
      </c>
      <c r="AH17" s="52">
        <f>'Zał. nr 2 kalkulacja - 2030 r.'!E41</f>
        <v>0</v>
      </c>
      <c r="AI17" s="52">
        <f>'Zał. nr 2 kalkulacja - 2030 r.'!F41</f>
        <v>0</v>
      </c>
      <c r="AJ17" s="52">
        <f>'Zał. nr 2 kalkulacja - 2030 r.'!G41</f>
        <v>0</v>
      </c>
      <c r="AK17" s="52">
        <f>'Zał. nr 2 kalkulacja - 2030 r.'!H41</f>
        <v>0</v>
      </c>
      <c r="AL17" s="52">
        <f>'Zał. nr 2 kalkulacja - 2030 r.'!I41</f>
        <v>0</v>
      </c>
      <c r="AM17" s="52">
        <f>'Zał. nr 2 kalkulacja - 2030 r.'!J41</f>
        <v>0</v>
      </c>
      <c r="AN17" s="52">
        <f>'Zał. nr 2 kalkulacja - 2030 r.'!K41</f>
        <v>0</v>
      </c>
      <c r="AO17" s="52">
        <f>'Zał. nr 2 kalkulacja - 2030 r.'!L41</f>
        <v>0</v>
      </c>
      <c r="AP17" s="52">
        <f>'Zał. nr 2 kalkulacja - 2030 r.'!M41</f>
        <v>0</v>
      </c>
      <c r="AQ17" s="52">
        <f>'Zał. nr 2 kalkulacja - 2030 r.'!N41</f>
        <v>0</v>
      </c>
    </row>
    <row r="18" spans="1:43" s="52" customFormat="1" x14ac:dyDescent="0.25">
      <c r="A18" s="52" t="str">
        <f>'Wniosek 2030 r.'!A56</f>
        <v/>
      </c>
      <c r="B18" s="60" t="str">
        <f>'Wniosek 2030 r.'!B56</f>
        <v/>
      </c>
      <c r="C18" s="58" t="str">
        <f>'Wniosek 2030 r.'!E56</f>
        <v/>
      </c>
      <c r="D18" s="58" t="str">
        <f>'Wniosek 2030 r.'!G56</f>
        <v/>
      </c>
      <c r="E18" s="55">
        <f>'Wniosek 2030 r.'!C181</f>
        <v>0</v>
      </c>
      <c r="F18" s="55">
        <f>'Wniosek 2030 r.'!C412</f>
        <v>0</v>
      </c>
      <c r="G18" s="57">
        <f>'Wniosek 2030 r.'!C297</f>
        <v>0</v>
      </c>
      <c r="H18" s="56">
        <f>'Wniosek 2030 r.'!D297</f>
        <v>0</v>
      </c>
      <c r="I18" s="64">
        <f>'Wniosek 2030 r.'!F297</f>
        <v>0</v>
      </c>
      <c r="J18" s="55">
        <f>'Wniosek 2030 r.'!H297</f>
        <v>0</v>
      </c>
      <c r="K18" s="54">
        <f>IFERROR('Wniosek 2030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- 2030 r.'!C42</f>
        <v>0</v>
      </c>
      <c r="AG18" s="52">
        <f>'Zał. nr 2 kalkulacja - 2030 r.'!D42</f>
        <v>0</v>
      </c>
      <c r="AH18" s="52">
        <f>'Zał. nr 2 kalkulacja - 2030 r.'!E42</f>
        <v>0</v>
      </c>
      <c r="AI18" s="52">
        <f>'Zał. nr 2 kalkulacja - 2030 r.'!F42</f>
        <v>0</v>
      </c>
      <c r="AJ18" s="52">
        <f>'Zał. nr 2 kalkulacja - 2030 r.'!G42</f>
        <v>0</v>
      </c>
      <c r="AK18" s="52">
        <f>'Zał. nr 2 kalkulacja - 2030 r.'!H42</f>
        <v>0</v>
      </c>
      <c r="AL18" s="52">
        <f>'Zał. nr 2 kalkulacja - 2030 r.'!I42</f>
        <v>0</v>
      </c>
      <c r="AM18" s="52">
        <f>'Zał. nr 2 kalkulacja - 2030 r.'!J42</f>
        <v>0</v>
      </c>
      <c r="AN18" s="52">
        <f>'Zał. nr 2 kalkulacja - 2030 r.'!K42</f>
        <v>0</v>
      </c>
      <c r="AO18" s="52">
        <f>'Zał. nr 2 kalkulacja - 2030 r.'!L42</f>
        <v>0</v>
      </c>
      <c r="AP18" s="52">
        <f>'Zał. nr 2 kalkulacja - 2030 r.'!M42</f>
        <v>0</v>
      </c>
      <c r="AQ18" s="52">
        <f>'Zał. nr 2 kalkulacja - 2030 r.'!N42</f>
        <v>0</v>
      </c>
    </row>
    <row r="19" spans="1:43" s="52" customFormat="1" x14ac:dyDescent="0.25">
      <c r="A19" s="52" t="str">
        <f>'Wniosek 2030 r.'!A57</f>
        <v/>
      </c>
      <c r="B19" s="60" t="str">
        <f>'Wniosek 2030 r.'!B57</f>
        <v/>
      </c>
      <c r="C19" s="58" t="str">
        <f>'Wniosek 2030 r.'!E57</f>
        <v/>
      </c>
      <c r="D19" s="58" t="str">
        <f>'Wniosek 2030 r.'!G57</f>
        <v/>
      </c>
      <c r="E19" s="55">
        <f>'Wniosek 2030 r.'!C182</f>
        <v>0</v>
      </c>
      <c r="F19" s="55">
        <f>'Wniosek 2030 r.'!C413</f>
        <v>0</v>
      </c>
      <c r="G19" s="57">
        <f>'Wniosek 2030 r.'!C298</f>
        <v>0</v>
      </c>
      <c r="H19" s="56">
        <f>'Wniosek 2030 r.'!D298</f>
        <v>0</v>
      </c>
      <c r="I19" s="64">
        <f>'Wniosek 2030 r.'!F298</f>
        <v>0</v>
      </c>
      <c r="J19" s="55">
        <f>'Wniosek 2030 r.'!H298</f>
        <v>0</v>
      </c>
      <c r="K19" s="54">
        <f>IFERROR('Wniosek 2030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- 2030 r.'!C43</f>
        <v>0</v>
      </c>
      <c r="AG19" s="52">
        <f>'Zał. nr 2 kalkulacja - 2030 r.'!D43</f>
        <v>0</v>
      </c>
      <c r="AH19" s="52">
        <f>'Zał. nr 2 kalkulacja - 2030 r.'!E43</f>
        <v>0</v>
      </c>
      <c r="AI19" s="52">
        <f>'Zał. nr 2 kalkulacja - 2030 r.'!F43</f>
        <v>0</v>
      </c>
      <c r="AJ19" s="52">
        <f>'Zał. nr 2 kalkulacja - 2030 r.'!G43</f>
        <v>0</v>
      </c>
      <c r="AK19" s="52">
        <f>'Zał. nr 2 kalkulacja - 2030 r.'!H43</f>
        <v>0</v>
      </c>
      <c r="AL19" s="52">
        <f>'Zał. nr 2 kalkulacja - 2030 r.'!I43</f>
        <v>0</v>
      </c>
      <c r="AM19" s="52">
        <f>'Zał. nr 2 kalkulacja - 2030 r.'!J43</f>
        <v>0</v>
      </c>
      <c r="AN19" s="52">
        <f>'Zał. nr 2 kalkulacja - 2030 r.'!K43</f>
        <v>0</v>
      </c>
      <c r="AO19" s="52">
        <f>'Zał. nr 2 kalkulacja - 2030 r.'!L43</f>
        <v>0</v>
      </c>
      <c r="AP19" s="52">
        <f>'Zał. nr 2 kalkulacja - 2030 r.'!M43</f>
        <v>0</v>
      </c>
      <c r="AQ19" s="52">
        <f>'Zał. nr 2 kalkulacja - 2030 r.'!N43</f>
        <v>0</v>
      </c>
    </row>
    <row r="20" spans="1:43" s="52" customFormat="1" x14ac:dyDescent="0.25">
      <c r="A20" s="52" t="str">
        <f>'Wniosek 2030 r.'!A58</f>
        <v/>
      </c>
      <c r="B20" s="60" t="str">
        <f>'Wniosek 2030 r.'!B58</f>
        <v/>
      </c>
      <c r="C20" s="58" t="str">
        <f>'Wniosek 2030 r.'!E58</f>
        <v/>
      </c>
      <c r="D20" s="58" t="str">
        <f>'Wniosek 2030 r.'!G58</f>
        <v/>
      </c>
      <c r="E20" s="55">
        <f>'Wniosek 2030 r.'!C183</f>
        <v>0</v>
      </c>
      <c r="F20" s="55">
        <f>'Wniosek 2030 r.'!C414</f>
        <v>0</v>
      </c>
      <c r="G20" s="57">
        <f>'Wniosek 2030 r.'!C299</f>
        <v>0</v>
      </c>
      <c r="H20" s="56">
        <f>'Wniosek 2030 r.'!D299</f>
        <v>0</v>
      </c>
      <c r="I20" s="64">
        <f>'Wniosek 2030 r.'!F299</f>
        <v>0</v>
      </c>
      <c r="J20" s="55">
        <f>'Wniosek 2030 r.'!H299</f>
        <v>0</v>
      </c>
      <c r="K20" s="54">
        <f>IFERROR('Wniosek 2030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- 2030 r.'!C44</f>
        <v>0</v>
      </c>
      <c r="AG20" s="52">
        <f>'Zał. nr 2 kalkulacja - 2030 r.'!D44</f>
        <v>0</v>
      </c>
      <c r="AH20" s="52">
        <f>'Zał. nr 2 kalkulacja - 2030 r.'!E44</f>
        <v>0</v>
      </c>
      <c r="AI20" s="52">
        <f>'Zał. nr 2 kalkulacja - 2030 r.'!F44</f>
        <v>0</v>
      </c>
      <c r="AJ20" s="52">
        <f>'Zał. nr 2 kalkulacja - 2030 r.'!G44</f>
        <v>0</v>
      </c>
      <c r="AK20" s="52">
        <f>'Zał. nr 2 kalkulacja - 2030 r.'!H44</f>
        <v>0</v>
      </c>
      <c r="AL20" s="52">
        <f>'Zał. nr 2 kalkulacja - 2030 r.'!I44</f>
        <v>0</v>
      </c>
      <c r="AM20" s="52">
        <f>'Zał. nr 2 kalkulacja - 2030 r.'!J44</f>
        <v>0</v>
      </c>
      <c r="AN20" s="52">
        <f>'Zał. nr 2 kalkulacja - 2030 r.'!K44</f>
        <v>0</v>
      </c>
      <c r="AO20" s="52">
        <f>'Zał. nr 2 kalkulacja - 2030 r.'!L44</f>
        <v>0</v>
      </c>
      <c r="AP20" s="52">
        <f>'Zał. nr 2 kalkulacja - 2030 r.'!M44</f>
        <v>0</v>
      </c>
      <c r="AQ20" s="52">
        <f>'Zał. nr 2 kalkulacja - 2030 r.'!N44</f>
        <v>0</v>
      </c>
    </row>
    <row r="21" spans="1:43" s="52" customFormat="1" x14ac:dyDescent="0.25">
      <c r="A21" s="52" t="str">
        <f>'Wniosek 2030 r.'!A59</f>
        <v/>
      </c>
      <c r="B21" s="60" t="str">
        <f>'Wniosek 2030 r.'!B59</f>
        <v/>
      </c>
      <c r="C21" s="58" t="str">
        <f>'Wniosek 2030 r.'!E59</f>
        <v/>
      </c>
      <c r="D21" s="58" t="str">
        <f>'Wniosek 2030 r.'!G59</f>
        <v/>
      </c>
      <c r="E21" s="55">
        <f>'Wniosek 2030 r.'!C184</f>
        <v>0</v>
      </c>
      <c r="F21" s="55">
        <f>'Wniosek 2030 r.'!C415</f>
        <v>0</v>
      </c>
      <c r="G21" s="57">
        <f>'Wniosek 2030 r.'!C300</f>
        <v>0</v>
      </c>
      <c r="H21" s="56">
        <f>'Wniosek 2030 r.'!D300</f>
        <v>0</v>
      </c>
      <c r="I21" s="64">
        <f>'Wniosek 2030 r.'!F300</f>
        <v>0</v>
      </c>
      <c r="J21" s="55">
        <f>'Wniosek 2030 r.'!H300</f>
        <v>0</v>
      </c>
      <c r="K21" s="54">
        <f>IFERROR('Wniosek 2030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- 2030 r.'!C45</f>
        <v>0</v>
      </c>
      <c r="AG21" s="52">
        <f>'Zał. nr 2 kalkulacja - 2030 r.'!D45</f>
        <v>0</v>
      </c>
      <c r="AH21" s="52">
        <f>'Zał. nr 2 kalkulacja - 2030 r.'!E45</f>
        <v>0</v>
      </c>
      <c r="AI21" s="52">
        <f>'Zał. nr 2 kalkulacja - 2030 r.'!F45</f>
        <v>0</v>
      </c>
      <c r="AJ21" s="52">
        <f>'Zał. nr 2 kalkulacja - 2030 r.'!G45</f>
        <v>0</v>
      </c>
      <c r="AK21" s="52">
        <f>'Zał. nr 2 kalkulacja - 2030 r.'!H45</f>
        <v>0</v>
      </c>
      <c r="AL21" s="52">
        <f>'Zał. nr 2 kalkulacja - 2030 r.'!I45</f>
        <v>0</v>
      </c>
      <c r="AM21" s="52">
        <f>'Zał. nr 2 kalkulacja - 2030 r.'!J45</f>
        <v>0</v>
      </c>
      <c r="AN21" s="52">
        <f>'Zał. nr 2 kalkulacja - 2030 r.'!K45</f>
        <v>0</v>
      </c>
      <c r="AO21" s="52">
        <f>'Zał. nr 2 kalkulacja - 2030 r.'!L45</f>
        <v>0</v>
      </c>
      <c r="AP21" s="52">
        <f>'Zał. nr 2 kalkulacja - 2030 r.'!M45</f>
        <v>0</v>
      </c>
      <c r="AQ21" s="52">
        <f>'Zał. nr 2 kalkulacja - 2030 r.'!N45</f>
        <v>0</v>
      </c>
    </row>
    <row r="22" spans="1:43" s="52" customFormat="1" x14ac:dyDescent="0.25">
      <c r="A22" s="52" t="str">
        <f>'Wniosek 2030 r.'!A60</f>
        <v/>
      </c>
      <c r="B22" s="60" t="str">
        <f>'Wniosek 2030 r.'!B60</f>
        <v/>
      </c>
      <c r="C22" s="58" t="str">
        <f>'Wniosek 2030 r.'!E60</f>
        <v/>
      </c>
      <c r="D22" s="58" t="str">
        <f>'Wniosek 2030 r.'!G60</f>
        <v/>
      </c>
      <c r="E22" s="55">
        <f>'Wniosek 2030 r.'!C185</f>
        <v>0</v>
      </c>
      <c r="F22" s="55">
        <f>'Wniosek 2030 r.'!C416</f>
        <v>0</v>
      </c>
      <c r="G22" s="57">
        <f>'Wniosek 2030 r.'!C301</f>
        <v>0</v>
      </c>
      <c r="H22" s="56">
        <f>'Wniosek 2030 r.'!D301</f>
        <v>0</v>
      </c>
      <c r="I22" s="64">
        <f>'Wniosek 2030 r.'!F301</f>
        <v>0</v>
      </c>
      <c r="J22" s="55">
        <f>'Wniosek 2030 r.'!H301</f>
        <v>0</v>
      </c>
      <c r="K22" s="54">
        <f>IFERROR('Wniosek 2030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- 2030 r.'!C46</f>
        <v>0</v>
      </c>
      <c r="AG22" s="52">
        <f>'Zał. nr 2 kalkulacja - 2030 r.'!D46</f>
        <v>0</v>
      </c>
      <c r="AH22" s="52">
        <f>'Zał. nr 2 kalkulacja - 2030 r.'!E46</f>
        <v>0</v>
      </c>
      <c r="AI22" s="52">
        <f>'Zał. nr 2 kalkulacja - 2030 r.'!F46</f>
        <v>0</v>
      </c>
      <c r="AJ22" s="52">
        <f>'Zał. nr 2 kalkulacja - 2030 r.'!G46</f>
        <v>0</v>
      </c>
      <c r="AK22" s="52">
        <f>'Zał. nr 2 kalkulacja - 2030 r.'!H46</f>
        <v>0</v>
      </c>
      <c r="AL22" s="52">
        <f>'Zał. nr 2 kalkulacja - 2030 r.'!I46</f>
        <v>0</v>
      </c>
      <c r="AM22" s="52">
        <f>'Zał. nr 2 kalkulacja - 2030 r.'!J46</f>
        <v>0</v>
      </c>
      <c r="AN22" s="52">
        <f>'Zał. nr 2 kalkulacja - 2030 r.'!K46</f>
        <v>0</v>
      </c>
      <c r="AO22" s="52">
        <f>'Zał. nr 2 kalkulacja - 2030 r.'!L46</f>
        <v>0</v>
      </c>
      <c r="AP22" s="52">
        <f>'Zał. nr 2 kalkulacja - 2030 r.'!M46</f>
        <v>0</v>
      </c>
      <c r="AQ22" s="52">
        <f>'Zał. nr 2 kalkulacja - 2030 r.'!N46</f>
        <v>0</v>
      </c>
    </row>
    <row r="23" spans="1:43" s="52" customFormat="1" x14ac:dyDescent="0.25">
      <c r="A23" s="52" t="str">
        <f>'Wniosek 2030 r.'!A61</f>
        <v/>
      </c>
      <c r="B23" s="60" t="str">
        <f>'Wniosek 2030 r.'!B61</f>
        <v/>
      </c>
      <c r="C23" s="58" t="str">
        <f>'Wniosek 2030 r.'!E61</f>
        <v/>
      </c>
      <c r="D23" s="58" t="str">
        <f>'Wniosek 2030 r.'!G61</f>
        <v/>
      </c>
      <c r="E23" s="55">
        <f>'Wniosek 2030 r.'!C186</f>
        <v>0</v>
      </c>
      <c r="F23" s="55">
        <f>'Wniosek 2030 r.'!C417</f>
        <v>0</v>
      </c>
      <c r="G23" s="57">
        <f>'Wniosek 2030 r.'!C302</f>
        <v>0</v>
      </c>
      <c r="H23" s="56">
        <f>'Wniosek 2030 r.'!D302</f>
        <v>0</v>
      </c>
      <c r="I23" s="64">
        <f>'Wniosek 2030 r.'!F302</f>
        <v>0</v>
      </c>
      <c r="J23" s="55">
        <f>'Wniosek 2030 r.'!H302</f>
        <v>0</v>
      </c>
      <c r="K23" s="54">
        <f>IFERROR('Wniosek 2030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- 2030 r.'!C47</f>
        <v>0</v>
      </c>
      <c r="AG23" s="52">
        <f>'Zał. nr 2 kalkulacja - 2030 r.'!D47</f>
        <v>0</v>
      </c>
      <c r="AH23" s="52">
        <f>'Zał. nr 2 kalkulacja - 2030 r.'!E47</f>
        <v>0</v>
      </c>
      <c r="AI23" s="52">
        <f>'Zał. nr 2 kalkulacja - 2030 r.'!F47</f>
        <v>0</v>
      </c>
      <c r="AJ23" s="52">
        <f>'Zał. nr 2 kalkulacja - 2030 r.'!G47</f>
        <v>0</v>
      </c>
      <c r="AK23" s="52">
        <f>'Zał. nr 2 kalkulacja - 2030 r.'!H47</f>
        <v>0</v>
      </c>
      <c r="AL23" s="52">
        <f>'Zał. nr 2 kalkulacja - 2030 r.'!I47</f>
        <v>0</v>
      </c>
      <c r="AM23" s="52">
        <f>'Zał. nr 2 kalkulacja - 2030 r.'!J47</f>
        <v>0</v>
      </c>
      <c r="AN23" s="52">
        <f>'Zał. nr 2 kalkulacja - 2030 r.'!K47</f>
        <v>0</v>
      </c>
      <c r="AO23" s="52">
        <f>'Zał. nr 2 kalkulacja - 2030 r.'!L47</f>
        <v>0</v>
      </c>
      <c r="AP23" s="52">
        <f>'Zał. nr 2 kalkulacja - 2030 r.'!M47</f>
        <v>0</v>
      </c>
      <c r="AQ23" s="52">
        <f>'Zał. nr 2 kalkulacja - 2030 r.'!N47</f>
        <v>0</v>
      </c>
    </row>
    <row r="24" spans="1:43" s="52" customFormat="1" x14ac:dyDescent="0.25">
      <c r="A24" s="52" t="str">
        <f>'Wniosek 2030 r.'!A62</f>
        <v/>
      </c>
      <c r="B24" s="60" t="str">
        <f>'Wniosek 2030 r.'!B62</f>
        <v/>
      </c>
      <c r="C24" s="58" t="str">
        <f>'Wniosek 2030 r.'!E62</f>
        <v/>
      </c>
      <c r="D24" s="58" t="str">
        <f>'Wniosek 2030 r.'!G62</f>
        <v/>
      </c>
      <c r="E24" s="55">
        <f>'Wniosek 2030 r.'!C187</f>
        <v>0</v>
      </c>
      <c r="F24" s="55">
        <f>'Wniosek 2030 r.'!C418</f>
        <v>0</v>
      </c>
      <c r="G24" s="57">
        <f>'Wniosek 2030 r.'!C303</f>
        <v>0</v>
      </c>
      <c r="H24" s="56">
        <f>'Wniosek 2030 r.'!D303</f>
        <v>0</v>
      </c>
      <c r="I24" s="64">
        <f>'Wniosek 2030 r.'!F303</f>
        <v>0</v>
      </c>
      <c r="J24" s="55">
        <f>'Wniosek 2030 r.'!H303</f>
        <v>0</v>
      </c>
      <c r="K24" s="54">
        <f>IFERROR('Wniosek 2030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- 2030 r.'!C48</f>
        <v>0</v>
      </c>
      <c r="AG24" s="52">
        <f>'Zał. nr 2 kalkulacja - 2030 r.'!D48</f>
        <v>0</v>
      </c>
      <c r="AH24" s="52">
        <f>'Zał. nr 2 kalkulacja - 2030 r.'!E48</f>
        <v>0</v>
      </c>
      <c r="AI24" s="52">
        <f>'Zał. nr 2 kalkulacja - 2030 r.'!F48</f>
        <v>0</v>
      </c>
      <c r="AJ24" s="52">
        <f>'Zał. nr 2 kalkulacja - 2030 r.'!G48</f>
        <v>0</v>
      </c>
      <c r="AK24" s="52">
        <f>'Zał. nr 2 kalkulacja - 2030 r.'!H48</f>
        <v>0</v>
      </c>
      <c r="AL24" s="52">
        <f>'Zał. nr 2 kalkulacja - 2030 r.'!I48</f>
        <v>0</v>
      </c>
      <c r="AM24" s="52">
        <f>'Zał. nr 2 kalkulacja - 2030 r.'!J48</f>
        <v>0</v>
      </c>
      <c r="AN24" s="52">
        <f>'Zał. nr 2 kalkulacja - 2030 r.'!K48</f>
        <v>0</v>
      </c>
      <c r="AO24" s="52">
        <f>'Zał. nr 2 kalkulacja - 2030 r.'!L48</f>
        <v>0</v>
      </c>
      <c r="AP24" s="52">
        <f>'Zał. nr 2 kalkulacja - 2030 r.'!M48</f>
        <v>0</v>
      </c>
      <c r="AQ24" s="52">
        <f>'Zał. nr 2 kalkulacja - 2030 r.'!N48</f>
        <v>0</v>
      </c>
    </row>
    <row r="25" spans="1:43" s="52" customFormat="1" x14ac:dyDescent="0.25">
      <c r="A25" s="52" t="str">
        <f>'Wniosek 2030 r.'!A63</f>
        <v/>
      </c>
      <c r="B25" s="60" t="str">
        <f>'Wniosek 2030 r.'!B63</f>
        <v/>
      </c>
      <c r="C25" s="58" t="str">
        <f>'Wniosek 2030 r.'!E63</f>
        <v/>
      </c>
      <c r="D25" s="58" t="str">
        <f>'Wniosek 2030 r.'!G63</f>
        <v/>
      </c>
      <c r="E25" s="55">
        <f>'Wniosek 2030 r.'!C188</f>
        <v>0</v>
      </c>
      <c r="F25" s="55">
        <f>'Wniosek 2030 r.'!C419</f>
        <v>0</v>
      </c>
      <c r="G25" s="57">
        <f>'Wniosek 2030 r.'!C304</f>
        <v>0</v>
      </c>
      <c r="H25" s="56">
        <f>'Wniosek 2030 r.'!D304</f>
        <v>0</v>
      </c>
      <c r="I25" s="64">
        <f>'Wniosek 2030 r.'!F304</f>
        <v>0</v>
      </c>
      <c r="J25" s="55">
        <f>'Wniosek 2030 r.'!H304</f>
        <v>0</v>
      </c>
      <c r="K25" s="54">
        <f>IFERROR('Wniosek 2030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- 2030 r.'!C49</f>
        <v>0</v>
      </c>
      <c r="AG25" s="52">
        <f>'Zał. nr 2 kalkulacja - 2030 r.'!D49</f>
        <v>0</v>
      </c>
      <c r="AH25" s="52">
        <f>'Zał. nr 2 kalkulacja - 2030 r.'!E49</f>
        <v>0</v>
      </c>
      <c r="AI25" s="52">
        <f>'Zał. nr 2 kalkulacja - 2030 r.'!F49</f>
        <v>0</v>
      </c>
      <c r="AJ25" s="52">
        <f>'Zał. nr 2 kalkulacja - 2030 r.'!G49</f>
        <v>0</v>
      </c>
      <c r="AK25" s="52">
        <f>'Zał. nr 2 kalkulacja - 2030 r.'!H49</f>
        <v>0</v>
      </c>
      <c r="AL25" s="52">
        <f>'Zał. nr 2 kalkulacja - 2030 r.'!I49</f>
        <v>0</v>
      </c>
      <c r="AM25" s="52">
        <f>'Zał. nr 2 kalkulacja - 2030 r.'!J49</f>
        <v>0</v>
      </c>
      <c r="AN25" s="52">
        <f>'Zał. nr 2 kalkulacja - 2030 r.'!K49</f>
        <v>0</v>
      </c>
      <c r="AO25" s="52">
        <f>'Zał. nr 2 kalkulacja - 2030 r.'!L49</f>
        <v>0</v>
      </c>
      <c r="AP25" s="52">
        <f>'Zał. nr 2 kalkulacja - 2030 r.'!M49</f>
        <v>0</v>
      </c>
      <c r="AQ25" s="52">
        <f>'Zał. nr 2 kalkulacja - 2030 r.'!N49</f>
        <v>0</v>
      </c>
    </row>
    <row r="26" spans="1:43" s="52" customFormat="1" x14ac:dyDescent="0.25">
      <c r="A26" s="52" t="str">
        <f>'Wniosek 2030 r.'!A64</f>
        <v/>
      </c>
      <c r="B26" s="60" t="str">
        <f>'Wniosek 2030 r.'!B64</f>
        <v/>
      </c>
      <c r="C26" s="58" t="str">
        <f>'Wniosek 2030 r.'!E64</f>
        <v/>
      </c>
      <c r="D26" s="58" t="str">
        <f>'Wniosek 2030 r.'!G64</f>
        <v/>
      </c>
      <c r="E26" s="55">
        <f>'Wniosek 2030 r.'!C189</f>
        <v>0</v>
      </c>
      <c r="F26" s="55">
        <f>'Wniosek 2030 r.'!C420</f>
        <v>0</v>
      </c>
      <c r="G26" s="57">
        <f>'Wniosek 2030 r.'!C305</f>
        <v>0</v>
      </c>
      <c r="H26" s="56">
        <f>'Wniosek 2030 r.'!D305</f>
        <v>0</v>
      </c>
      <c r="I26" s="64">
        <f>'Wniosek 2030 r.'!F305</f>
        <v>0</v>
      </c>
      <c r="J26" s="55">
        <f>'Wniosek 2030 r.'!H305</f>
        <v>0</v>
      </c>
      <c r="K26" s="54">
        <f>IFERROR('Wniosek 2030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- 2030 r.'!C50</f>
        <v>0</v>
      </c>
      <c r="AG26" s="52">
        <f>'Zał. nr 2 kalkulacja - 2030 r.'!D50</f>
        <v>0</v>
      </c>
      <c r="AH26" s="52">
        <f>'Zał. nr 2 kalkulacja - 2030 r.'!E50</f>
        <v>0</v>
      </c>
      <c r="AI26" s="52">
        <f>'Zał. nr 2 kalkulacja - 2030 r.'!F50</f>
        <v>0</v>
      </c>
      <c r="AJ26" s="52">
        <f>'Zał. nr 2 kalkulacja - 2030 r.'!G50</f>
        <v>0</v>
      </c>
      <c r="AK26" s="52">
        <f>'Zał. nr 2 kalkulacja - 2030 r.'!H50</f>
        <v>0</v>
      </c>
      <c r="AL26" s="52">
        <f>'Zał. nr 2 kalkulacja - 2030 r.'!I50</f>
        <v>0</v>
      </c>
      <c r="AM26" s="52">
        <f>'Zał. nr 2 kalkulacja - 2030 r.'!J50</f>
        <v>0</v>
      </c>
      <c r="AN26" s="52">
        <f>'Zał. nr 2 kalkulacja - 2030 r.'!K50</f>
        <v>0</v>
      </c>
      <c r="AO26" s="52">
        <f>'Zał. nr 2 kalkulacja - 2030 r.'!L50</f>
        <v>0</v>
      </c>
      <c r="AP26" s="52">
        <f>'Zał. nr 2 kalkulacja - 2030 r.'!M50</f>
        <v>0</v>
      </c>
      <c r="AQ26" s="52">
        <f>'Zał. nr 2 kalkulacja - 2030 r.'!N50</f>
        <v>0</v>
      </c>
    </row>
    <row r="27" spans="1:43" s="52" customFormat="1" x14ac:dyDescent="0.25">
      <c r="A27" s="52" t="str">
        <f>'Wniosek 2030 r.'!A65</f>
        <v/>
      </c>
      <c r="B27" s="60" t="str">
        <f>'Wniosek 2030 r.'!B65</f>
        <v/>
      </c>
      <c r="C27" s="58" t="str">
        <f>'Wniosek 2030 r.'!E65</f>
        <v/>
      </c>
      <c r="D27" s="58" t="str">
        <f>'Wniosek 2030 r.'!G65</f>
        <v/>
      </c>
      <c r="E27" s="55">
        <f>'Wniosek 2030 r.'!C190</f>
        <v>0</v>
      </c>
      <c r="F27" s="55">
        <f>'Wniosek 2030 r.'!C421</f>
        <v>0</v>
      </c>
      <c r="G27" s="57">
        <f>'Wniosek 2030 r.'!C306</f>
        <v>0</v>
      </c>
      <c r="H27" s="56">
        <f>'Wniosek 2030 r.'!D306</f>
        <v>0</v>
      </c>
      <c r="I27" s="64">
        <f>'Wniosek 2030 r.'!F306</f>
        <v>0</v>
      </c>
      <c r="J27" s="55">
        <f>'Wniosek 2030 r.'!H306</f>
        <v>0</v>
      </c>
      <c r="K27" s="54">
        <f>IFERROR('Wniosek 2030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- 2030 r.'!C51</f>
        <v>0</v>
      </c>
      <c r="AG27" s="52">
        <f>'Zał. nr 2 kalkulacja - 2030 r.'!D51</f>
        <v>0</v>
      </c>
      <c r="AH27" s="52">
        <f>'Zał. nr 2 kalkulacja - 2030 r.'!E51</f>
        <v>0</v>
      </c>
      <c r="AI27" s="52">
        <f>'Zał. nr 2 kalkulacja - 2030 r.'!F51</f>
        <v>0</v>
      </c>
      <c r="AJ27" s="52">
        <f>'Zał. nr 2 kalkulacja - 2030 r.'!G51</f>
        <v>0</v>
      </c>
      <c r="AK27" s="52">
        <f>'Zał. nr 2 kalkulacja - 2030 r.'!H51</f>
        <v>0</v>
      </c>
      <c r="AL27" s="52">
        <f>'Zał. nr 2 kalkulacja - 2030 r.'!I51</f>
        <v>0</v>
      </c>
      <c r="AM27" s="52">
        <f>'Zał. nr 2 kalkulacja - 2030 r.'!J51</f>
        <v>0</v>
      </c>
      <c r="AN27" s="52">
        <f>'Zał. nr 2 kalkulacja - 2030 r.'!K51</f>
        <v>0</v>
      </c>
      <c r="AO27" s="52">
        <f>'Zał. nr 2 kalkulacja - 2030 r.'!L51</f>
        <v>0</v>
      </c>
      <c r="AP27" s="52">
        <f>'Zał. nr 2 kalkulacja - 2030 r.'!M51</f>
        <v>0</v>
      </c>
      <c r="AQ27" s="52">
        <f>'Zał. nr 2 kalkulacja - 2030 r.'!N51</f>
        <v>0</v>
      </c>
    </row>
    <row r="28" spans="1:43" s="52" customFormat="1" x14ac:dyDescent="0.25">
      <c r="A28" s="52" t="str">
        <f>'Wniosek 2030 r.'!A66</f>
        <v/>
      </c>
      <c r="B28" s="60" t="str">
        <f>'Wniosek 2030 r.'!B66</f>
        <v/>
      </c>
      <c r="C28" s="58" t="str">
        <f>'Wniosek 2030 r.'!E66</f>
        <v/>
      </c>
      <c r="D28" s="58" t="str">
        <f>'Wniosek 2030 r.'!G66</f>
        <v/>
      </c>
      <c r="E28" s="55">
        <f>'Wniosek 2030 r.'!C191</f>
        <v>0</v>
      </c>
      <c r="F28" s="55">
        <f>'Wniosek 2030 r.'!C422</f>
        <v>0</v>
      </c>
      <c r="G28" s="57">
        <f>'Wniosek 2030 r.'!C307</f>
        <v>0</v>
      </c>
      <c r="H28" s="56">
        <f>'Wniosek 2030 r.'!D307</f>
        <v>0</v>
      </c>
      <c r="I28" s="64">
        <f>'Wniosek 2030 r.'!F307</f>
        <v>0</v>
      </c>
      <c r="J28" s="55">
        <f>'Wniosek 2030 r.'!H307</f>
        <v>0</v>
      </c>
      <c r="K28" s="54">
        <f>IFERROR('Wniosek 2030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- 2030 r.'!C52</f>
        <v>0</v>
      </c>
      <c r="AG28" s="52">
        <f>'Zał. nr 2 kalkulacja - 2030 r.'!D52</f>
        <v>0</v>
      </c>
      <c r="AH28" s="52">
        <f>'Zał. nr 2 kalkulacja - 2030 r.'!E52</f>
        <v>0</v>
      </c>
      <c r="AI28" s="52">
        <f>'Zał. nr 2 kalkulacja - 2030 r.'!F52</f>
        <v>0</v>
      </c>
      <c r="AJ28" s="52">
        <f>'Zał. nr 2 kalkulacja - 2030 r.'!G52</f>
        <v>0</v>
      </c>
      <c r="AK28" s="52">
        <f>'Zał. nr 2 kalkulacja - 2030 r.'!H52</f>
        <v>0</v>
      </c>
      <c r="AL28" s="52">
        <f>'Zał. nr 2 kalkulacja - 2030 r.'!I52</f>
        <v>0</v>
      </c>
      <c r="AM28" s="52">
        <f>'Zał. nr 2 kalkulacja - 2030 r.'!J52</f>
        <v>0</v>
      </c>
      <c r="AN28" s="52">
        <f>'Zał. nr 2 kalkulacja - 2030 r.'!K52</f>
        <v>0</v>
      </c>
      <c r="AO28" s="52">
        <f>'Zał. nr 2 kalkulacja - 2030 r.'!L52</f>
        <v>0</v>
      </c>
      <c r="AP28" s="52">
        <f>'Zał. nr 2 kalkulacja - 2030 r.'!M52</f>
        <v>0</v>
      </c>
      <c r="AQ28" s="52">
        <f>'Zał. nr 2 kalkulacja - 2030 r.'!N52</f>
        <v>0</v>
      </c>
    </row>
    <row r="29" spans="1:43" s="52" customFormat="1" x14ac:dyDescent="0.25">
      <c r="A29" s="52" t="str">
        <f>'Wniosek 2030 r.'!A67</f>
        <v/>
      </c>
      <c r="B29" s="60" t="str">
        <f>'Wniosek 2030 r.'!B67</f>
        <v/>
      </c>
      <c r="C29" s="58" t="str">
        <f>'Wniosek 2030 r.'!E67</f>
        <v/>
      </c>
      <c r="D29" s="58" t="str">
        <f>'Wniosek 2030 r.'!G67</f>
        <v/>
      </c>
      <c r="E29" s="55">
        <f>'Wniosek 2030 r.'!C192</f>
        <v>0</v>
      </c>
      <c r="F29" s="55">
        <f>'Wniosek 2030 r.'!C423</f>
        <v>0</v>
      </c>
      <c r="G29" s="57">
        <f>'Wniosek 2030 r.'!C308</f>
        <v>0</v>
      </c>
      <c r="H29" s="56">
        <f>'Wniosek 2030 r.'!D308</f>
        <v>0</v>
      </c>
      <c r="I29" s="64">
        <f>'Wniosek 2030 r.'!F308</f>
        <v>0</v>
      </c>
      <c r="J29" s="55">
        <f>'Wniosek 2030 r.'!H308</f>
        <v>0</v>
      </c>
      <c r="K29" s="54">
        <f>IFERROR('Wniosek 2030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- 2030 r.'!C53</f>
        <v>0</v>
      </c>
      <c r="AG29" s="52">
        <f>'Zał. nr 2 kalkulacja - 2030 r.'!D53</f>
        <v>0</v>
      </c>
      <c r="AH29" s="52">
        <f>'Zał. nr 2 kalkulacja - 2030 r.'!E53</f>
        <v>0</v>
      </c>
      <c r="AI29" s="52">
        <f>'Zał. nr 2 kalkulacja - 2030 r.'!F53</f>
        <v>0</v>
      </c>
      <c r="AJ29" s="52">
        <f>'Zał. nr 2 kalkulacja - 2030 r.'!G53</f>
        <v>0</v>
      </c>
      <c r="AK29" s="52">
        <f>'Zał. nr 2 kalkulacja - 2030 r.'!H53</f>
        <v>0</v>
      </c>
      <c r="AL29" s="52">
        <f>'Zał. nr 2 kalkulacja - 2030 r.'!I53</f>
        <v>0</v>
      </c>
      <c r="AM29" s="52">
        <f>'Zał. nr 2 kalkulacja - 2030 r.'!J53</f>
        <v>0</v>
      </c>
      <c r="AN29" s="52">
        <f>'Zał. nr 2 kalkulacja - 2030 r.'!K53</f>
        <v>0</v>
      </c>
      <c r="AO29" s="52">
        <f>'Zał. nr 2 kalkulacja - 2030 r.'!L53</f>
        <v>0</v>
      </c>
      <c r="AP29" s="52">
        <f>'Zał. nr 2 kalkulacja - 2030 r.'!M53</f>
        <v>0</v>
      </c>
      <c r="AQ29" s="52">
        <f>'Zał. nr 2 kalkulacja - 2030 r.'!N53</f>
        <v>0</v>
      </c>
    </row>
    <row r="30" spans="1:43" s="52" customFormat="1" x14ac:dyDescent="0.25">
      <c r="A30" s="52" t="str">
        <f>'Wniosek 2030 r.'!A68</f>
        <v/>
      </c>
      <c r="B30" s="60" t="str">
        <f>'Wniosek 2030 r.'!B68</f>
        <v/>
      </c>
      <c r="C30" s="58" t="str">
        <f>'Wniosek 2030 r.'!E68</f>
        <v/>
      </c>
      <c r="D30" s="58" t="str">
        <f>'Wniosek 2030 r.'!G68</f>
        <v/>
      </c>
      <c r="E30" s="55">
        <f>'Wniosek 2030 r.'!C193</f>
        <v>0</v>
      </c>
      <c r="F30" s="55">
        <f>'Wniosek 2030 r.'!C424</f>
        <v>0</v>
      </c>
      <c r="G30" s="57">
        <f>'Wniosek 2030 r.'!C309</f>
        <v>0</v>
      </c>
      <c r="H30" s="56">
        <f>'Wniosek 2030 r.'!D309</f>
        <v>0</v>
      </c>
      <c r="I30" s="64">
        <f>'Wniosek 2030 r.'!F309</f>
        <v>0</v>
      </c>
      <c r="J30" s="55">
        <f>'Wniosek 2030 r.'!H309</f>
        <v>0</v>
      </c>
      <c r="K30" s="54">
        <f>IFERROR('Wniosek 2030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- 2030 r.'!C54</f>
        <v>0</v>
      </c>
      <c r="AG30" s="52">
        <f>'Zał. nr 2 kalkulacja - 2030 r.'!D54</f>
        <v>0</v>
      </c>
      <c r="AH30" s="52">
        <f>'Zał. nr 2 kalkulacja - 2030 r.'!E54</f>
        <v>0</v>
      </c>
      <c r="AI30" s="52">
        <f>'Zał. nr 2 kalkulacja - 2030 r.'!F54</f>
        <v>0</v>
      </c>
      <c r="AJ30" s="52">
        <f>'Zał. nr 2 kalkulacja - 2030 r.'!G54</f>
        <v>0</v>
      </c>
      <c r="AK30" s="52">
        <f>'Zał. nr 2 kalkulacja - 2030 r.'!H54</f>
        <v>0</v>
      </c>
      <c r="AL30" s="52">
        <f>'Zał. nr 2 kalkulacja - 2030 r.'!I54</f>
        <v>0</v>
      </c>
      <c r="AM30" s="52">
        <f>'Zał. nr 2 kalkulacja - 2030 r.'!J54</f>
        <v>0</v>
      </c>
      <c r="AN30" s="52">
        <f>'Zał. nr 2 kalkulacja - 2030 r.'!K54</f>
        <v>0</v>
      </c>
      <c r="AO30" s="52">
        <f>'Zał. nr 2 kalkulacja - 2030 r.'!L54</f>
        <v>0</v>
      </c>
      <c r="AP30" s="52">
        <f>'Zał. nr 2 kalkulacja - 2030 r.'!M54</f>
        <v>0</v>
      </c>
      <c r="AQ30" s="52">
        <f>'Zał. nr 2 kalkulacja - 2030 r.'!N54</f>
        <v>0</v>
      </c>
    </row>
    <row r="31" spans="1:43" s="52" customFormat="1" x14ac:dyDescent="0.25">
      <c r="A31" s="52" t="str">
        <f>'Wniosek 2030 r.'!A69</f>
        <v/>
      </c>
      <c r="B31" s="60" t="str">
        <f>'Wniosek 2030 r.'!B69</f>
        <v/>
      </c>
      <c r="C31" s="58" t="str">
        <f>'Wniosek 2030 r.'!E69</f>
        <v/>
      </c>
      <c r="D31" s="58" t="str">
        <f>'Wniosek 2030 r.'!G69</f>
        <v/>
      </c>
      <c r="E31" s="55">
        <f>'Wniosek 2030 r.'!C194</f>
        <v>0</v>
      </c>
      <c r="F31" s="55">
        <f>'Wniosek 2030 r.'!C425</f>
        <v>0</v>
      </c>
      <c r="G31" s="57">
        <f>'Wniosek 2030 r.'!C310</f>
        <v>0</v>
      </c>
      <c r="H31" s="56">
        <f>'Wniosek 2030 r.'!D310</f>
        <v>0</v>
      </c>
      <c r="I31" s="64">
        <f>'Wniosek 2030 r.'!F310</f>
        <v>0</v>
      </c>
      <c r="J31" s="55">
        <f>'Wniosek 2030 r.'!H310</f>
        <v>0</v>
      </c>
      <c r="K31" s="54">
        <f>IFERROR('Wniosek 2030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- 2030 r.'!C55</f>
        <v>0</v>
      </c>
      <c r="AG31" s="52">
        <f>'Zał. nr 2 kalkulacja - 2030 r.'!D55</f>
        <v>0</v>
      </c>
      <c r="AH31" s="52">
        <f>'Zał. nr 2 kalkulacja - 2030 r.'!E55</f>
        <v>0</v>
      </c>
      <c r="AI31" s="52">
        <f>'Zał. nr 2 kalkulacja - 2030 r.'!F55</f>
        <v>0</v>
      </c>
      <c r="AJ31" s="52">
        <f>'Zał. nr 2 kalkulacja - 2030 r.'!G55</f>
        <v>0</v>
      </c>
      <c r="AK31" s="52">
        <f>'Zał. nr 2 kalkulacja - 2030 r.'!H55</f>
        <v>0</v>
      </c>
      <c r="AL31" s="52">
        <f>'Zał. nr 2 kalkulacja - 2030 r.'!I55</f>
        <v>0</v>
      </c>
      <c r="AM31" s="52">
        <f>'Zał. nr 2 kalkulacja - 2030 r.'!J55</f>
        <v>0</v>
      </c>
      <c r="AN31" s="52">
        <f>'Zał. nr 2 kalkulacja - 2030 r.'!K55</f>
        <v>0</v>
      </c>
      <c r="AO31" s="52">
        <f>'Zał. nr 2 kalkulacja - 2030 r.'!L55</f>
        <v>0</v>
      </c>
      <c r="AP31" s="52">
        <f>'Zał. nr 2 kalkulacja - 2030 r.'!M55</f>
        <v>0</v>
      </c>
      <c r="AQ31" s="52">
        <f>'Zał. nr 2 kalkulacja - 2030 r.'!N55</f>
        <v>0</v>
      </c>
    </row>
    <row r="32" spans="1:43" s="52" customFormat="1" x14ac:dyDescent="0.25">
      <c r="A32" s="52" t="str">
        <f>'Wniosek 2030 r.'!A70</f>
        <v/>
      </c>
      <c r="B32" s="60" t="str">
        <f>'Wniosek 2030 r.'!B70</f>
        <v/>
      </c>
      <c r="C32" s="58" t="str">
        <f>'Wniosek 2030 r.'!E70</f>
        <v/>
      </c>
      <c r="D32" s="58" t="str">
        <f>'Wniosek 2030 r.'!G70</f>
        <v/>
      </c>
      <c r="E32" s="55">
        <f>'Wniosek 2030 r.'!C195</f>
        <v>0</v>
      </c>
      <c r="F32" s="55">
        <f>'Wniosek 2030 r.'!C426</f>
        <v>0</v>
      </c>
      <c r="G32" s="57">
        <f>'Wniosek 2030 r.'!C311</f>
        <v>0</v>
      </c>
      <c r="H32" s="56">
        <f>'Wniosek 2030 r.'!D311</f>
        <v>0</v>
      </c>
      <c r="I32" s="64">
        <f>'Wniosek 2030 r.'!F311</f>
        <v>0</v>
      </c>
      <c r="J32" s="55">
        <f>'Wniosek 2030 r.'!H311</f>
        <v>0</v>
      </c>
      <c r="K32" s="54">
        <f>IFERROR('Wniosek 2030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- 2030 r.'!C56</f>
        <v>0</v>
      </c>
      <c r="AG32" s="52">
        <f>'Zał. nr 2 kalkulacja - 2030 r.'!D56</f>
        <v>0</v>
      </c>
      <c r="AH32" s="52">
        <f>'Zał. nr 2 kalkulacja - 2030 r.'!E56</f>
        <v>0</v>
      </c>
      <c r="AI32" s="52">
        <f>'Zał. nr 2 kalkulacja - 2030 r.'!F56</f>
        <v>0</v>
      </c>
      <c r="AJ32" s="52">
        <f>'Zał. nr 2 kalkulacja - 2030 r.'!G56</f>
        <v>0</v>
      </c>
      <c r="AK32" s="52">
        <f>'Zał. nr 2 kalkulacja - 2030 r.'!H56</f>
        <v>0</v>
      </c>
      <c r="AL32" s="52">
        <f>'Zał. nr 2 kalkulacja - 2030 r.'!I56</f>
        <v>0</v>
      </c>
      <c r="AM32" s="52">
        <f>'Zał. nr 2 kalkulacja - 2030 r.'!J56</f>
        <v>0</v>
      </c>
      <c r="AN32" s="52">
        <f>'Zał. nr 2 kalkulacja - 2030 r.'!K56</f>
        <v>0</v>
      </c>
      <c r="AO32" s="52">
        <f>'Zał. nr 2 kalkulacja - 2030 r.'!L56</f>
        <v>0</v>
      </c>
      <c r="AP32" s="52">
        <f>'Zał. nr 2 kalkulacja - 2030 r.'!M56</f>
        <v>0</v>
      </c>
      <c r="AQ32" s="52">
        <f>'Zał. nr 2 kalkulacja - 2030 r.'!N56</f>
        <v>0</v>
      </c>
    </row>
    <row r="33" spans="1:43" s="52" customFormat="1" x14ac:dyDescent="0.25">
      <c r="A33" s="52" t="str">
        <f>'Wniosek 2030 r.'!A71</f>
        <v/>
      </c>
      <c r="B33" s="60" t="str">
        <f>'Wniosek 2030 r.'!B71</f>
        <v/>
      </c>
      <c r="C33" s="58" t="str">
        <f>'Wniosek 2030 r.'!E71</f>
        <v/>
      </c>
      <c r="D33" s="58" t="str">
        <f>'Wniosek 2030 r.'!G71</f>
        <v/>
      </c>
      <c r="E33" s="55">
        <f>'Wniosek 2030 r.'!C196</f>
        <v>0</v>
      </c>
      <c r="F33" s="55">
        <f>'Wniosek 2030 r.'!C427</f>
        <v>0</v>
      </c>
      <c r="G33" s="57">
        <f>'Wniosek 2030 r.'!C312</f>
        <v>0</v>
      </c>
      <c r="H33" s="56">
        <f>'Wniosek 2030 r.'!D312</f>
        <v>0</v>
      </c>
      <c r="I33" s="64">
        <f>'Wniosek 2030 r.'!F312</f>
        <v>0</v>
      </c>
      <c r="J33" s="55">
        <f>'Wniosek 2030 r.'!H312</f>
        <v>0</v>
      </c>
      <c r="K33" s="54">
        <f>IFERROR('Wniosek 2030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- 2030 r.'!C57</f>
        <v>0</v>
      </c>
      <c r="AG33" s="52">
        <f>'Zał. nr 2 kalkulacja - 2030 r.'!D57</f>
        <v>0</v>
      </c>
      <c r="AH33" s="52">
        <f>'Zał. nr 2 kalkulacja - 2030 r.'!E57</f>
        <v>0</v>
      </c>
      <c r="AI33" s="52">
        <f>'Zał. nr 2 kalkulacja - 2030 r.'!F57</f>
        <v>0</v>
      </c>
      <c r="AJ33" s="52">
        <f>'Zał. nr 2 kalkulacja - 2030 r.'!G57</f>
        <v>0</v>
      </c>
      <c r="AK33" s="52">
        <f>'Zał. nr 2 kalkulacja - 2030 r.'!H57</f>
        <v>0</v>
      </c>
      <c r="AL33" s="52">
        <f>'Zał. nr 2 kalkulacja - 2030 r.'!I57</f>
        <v>0</v>
      </c>
      <c r="AM33" s="52">
        <f>'Zał. nr 2 kalkulacja - 2030 r.'!J57</f>
        <v>0</v>
      </c>
      <c r="AN33" s="52">
        <f>'Zał. nr 2 kalkulacja - 2030 r.'!K57</f>
        <v>0</v>
      </c>
      <c r="AO33" s="52">
        <f>'Zał. nr 2 kalkulacja - 2030 r.'!L57</f>
        <v>0</v>
      </c>
      <c r="AP33" s="52">
        <f>'Zał. nr 2 kalkulacja - 2030 r.'!M57</f>
        <v>0</v>
      </c>
      <c r="AQ33" s="52">
        <f>'Zał. nr 2 kalkulacja - 2030 r.'!N57</f>
        <v>0</v>
      </c>
    </row>
    <row r="34" spans="1:43" s="52" customFormat="1" x14ac:dyDescent="0.25">
      <c r="A34" s="52" t="str">
        <f>'Wniosek 2030 r.'!A72</f>
        <v/>
      </c>
      <c r="B34" s="60" t="str">
        <f>'Wniosek 2030 r.'!B72</f>
        <v/>
      </c>
      <c r="C34" s="58" t="str">
        <f>'Wniosek 2030 r.'!E72</f>
        <v/>
      </c>
      <c r="D34" s="58" t="str">
        <f>'Wniosek 2030 r.'!G72</f>
        <v/>
      </c>
      <c r="E34" s="55">
        <f>'Wniosek 2030 r.'!C197</f>
        <v>0</v>
      </c>
      <c r="F34" s="55">
        <f>'Wniosek 2030 r.'!C428</f>
        <v>0</v>
      </c>
      <c r="G34" s="57">
        <f>'Wniosek 2030 r.'!C313</f>
        <v>0</v>
      </c>
      <c r="H34" s="56">
        <f>'Wniosek 2030 r.'!D313</f>
        <v>0</v>
      </c>
      <c r="I34" s="64">
        <f>'Wniosek 2030 r.'!F313</f>
        <v>0</v>
      </c>
      <c r="J34" s="55">
        <f>'Wniosek 2030 r.'!H313</f>
        <v>0</v>
      </c>
      <c r="K34" s="54">
        <f>IFERROR('Wniosek 2030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- 2030 r.'!C58</f>
        <v>0</v>
      </c>
      <c r="AG34" s="52">
        <f>'Zał. nr 2 kalkulacja - 2030 r.'!D58</f>
        <v>0</v>
      </c>
      <c r="AH34" s="52">
        <f>'Zał. nr 2 kalkulacja - 2030 r.'!E58</f>
        <v>0</v>
      </c>
      <c r="AI34" s="52">
        <f>'Zał. nr 2 kalkulacja - 2030 r.'!F58</f>
        <v>0</v>
      </c>
      <c r="AJ34" s="52">
        <f>'Zał. nr 2 kalkulacja - 2030 r.'!G58</f>
        <v>0</v>
      </c>
      <c r="AK34" s="52">
        <f>'Zał. nr 2 kalkulacja - 2030 r.'!H58</f>
        <v>0</v>
      </c>
      <c r="AL34" s="52">
        <f>'Zał. nr 2 kalkulacja - 2030 r.'!I58</f>
        <v>0</v>
      </c>
      <c r="AM34" s="52">
        <f>'Zał. nr 2 kalkulacja - 2030 r.'!J58</f>
        <v>0</v>
      </c>
      <c r="AN34" s="52">
        <f>'Zał. nr 2 kalkulacja - 2030 r.'!K58</f>
        <v>0</v>
      </c>
      <c r="AO34" s="52">
        <f>'Zał. nr 2 kalkulacja - 2030 r.'!L58</f>
        <v>0</v>
      </c>
      <c r="AP34" s="52">
        <f>'Zał. nr 2 kalkulacja - 2030 r.'!M58</f>
        <v>0</v>
      </c>
      <c r="AQ34" s="52">
        <f>'Zał. nr 2 kalkulacja - 2030 r.'!N58</f>
        <v>0</v>
      </c>
    </row>
    <row r="35" spans="1:43" s="52" customFormat="1" x14ac:dyDescent="0.25">
      <c r="A35" s="52" t="str">
        <f>'Wniosek 2030 r.'!A73</f>
        <v/>
      </c>
      <c r="B35" s="60" t="str">
        <f>'Wniosek 2030 r.'!B73</f>
        <v/>
      </c>
      <c r="C35" s="58" t="str">
        <f>'Wniosek 2030 r.'!E73</f>
        <v/>
      </c>
      <c r="D35" s="58" t="str">
        <f>'Wniosek 2030 r.'!G73</f>
        <v/>
      </c>
      <c r="E35" s="55">
        <f>'Wniosek 2030 r.'!C198</f>
        <v>0</v>
      </c>
      <c r="F35" s="55">
        <f>'Wniosek 2030 r.'!C429</f>
        <v>0</v>
      </c>
      <c r="G35" s="57">
        <f>'Wniosek 2030 r.'!C314</f>
        <v>0</v>
      </c>
      <c r="H35" s="56">
        <f>'Wniosek 2030 r.'!D314</f>
        <v>0</v>
      </c>
      <c r="I35" s="64">
        <f>'Wniosek 2030 r.'!F314</f>
        <v>0</v>
      </c>
      <c r="J35" s="55">
        <f>'Wniosek 2030 r.'!H314</f>
        <v>0</v>
      </c>
      <c r="K35" s="54">
        <f>IFERROR('Wniosek 2030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- 2030 r.'!C59</f>
        <v>0</v>
      </c>
      <c r="AG35" s="52">
        <f>'Zał. nr 2 kalkulacja - 2030 r.'!D59</f>
        <v>0</v>
      </c>
      <c r="AH35" s="52">
        <f>'Zał. nr 2 kalkulacja - 2030 r.'!E59</f>
        <v>0</v>
      </c>
      <c r="AI35" s="52">
        <f>'Zał. nr 2 kalkulacja - 2030 r.'!F59</f>
        <v>0</v>
      </c>
      <c r="AJ35" s="52">
        <f>'Zał. nr 2 kalkulacja - 2030 r.'!G59</f>
        <v>0</v>
      </c>
      <c r="AK35" s="52">
        <f>'Zał. nr 2 kalkulacja - 2030 r.'!H59</f>
        <v>0</v>
      </c>
      <c r="AL35" s="52">
        <f>'Zał. nr 2 kalkulacja - 2030 r.'!I59</f>
        <v>0</v>
      </c>
      <c r="AM35" s="52">
        <f>'Zał. nr 2 kalkulacja - 2030 r.'!J59</f>
        <v>0</v>
      </c>
      <c r="AN35" s="52">
        <f>'Zał. nr 2 kalkulacja - 2030 r.'!K59</f>
        <v>0</v>
      </c>
      <c r="AO35" s="52">
        <f>'Zał. nr 2 kalkulacja - 2030 r.'!L59</f>
        <v>0</v>
      </c>
      <c r="AP35" s="52">
        <f>'Zał. nr 2 kalkulacja - 2030 r.'!M59</f>
        <v>0</v>
      </c>
      <c r="AQ35" s="52">
        <f>'Zał. nr 2 kalkulacja - 2030 r.'!N59</f>
        <v>0</v>
      </c>
    </row>
    <row r="36" spans="1:43" s="52" customFormat="1" x14ac:dyDescent="0.25">
      <c r="A36" s="52" t="str">
        <f>'Wniosek 2030 r.'!A74</f>
        <v/>
      </c>
      <c r="B36" s="60" t="str">
        <f>'Wniosek 2030 r.'!B74</f>
        <v/>
      </c>
      <c r="C36" s="58" t="str">
        <f>'Wniosek 2030 r.'!E74</f>
        <v/>
      </c>
      <c r="D36" s="58" t="str">
        <f>'Wniosek 2030 r.'!G74</f>
        <v/>
      </c>
      <c r="E36" s="55">
        <f>'Wniosek 2030 r.'!C199</f>
        <v>0</v>
      </c>
      <c r="F36" s="55">
        <f>'Wniosek 2030 r.'!C430</f>
        <v>0</v>
      </c>
      <c r="G36" s="57">
        <f>'Wniosek 2030 r.'!C315</f>
        <v>0</v>
      </c>
      <c r="H36" s="56">
        <f>'Wniosek 2030 r.'!D315</f>
        <v>0</v>
      </c>
      <c r="I36" s="64">
        <f>'Wniosek 2030 r.'!F315</f>
        <v>0</v>
      </c>
      <c r="J36" s="55">
        <f>'Wniosek 2030 r.'!H315</f>
        <v>0</v>
      </c>
      <c r="K36" s="54">
        <f>IFERROR('Wniosek 2030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- 2030 r.'!C60</f>
        <v>0</v>
      </c>
      <c r="AG36" s="52">
        <f>'Zał. nr 2 kalkulacja - 2030 r.'!D60</f>
        <v>0</v>
      </c>
      <c r="AH36" s="52">
        <f>'Zał. nr 2 kalkulacja - 2030 r.'!E60</f>
        <v>0</v>
      </c>
      <c r="AI36" s="52">
        <f>'Zał. nr 2 kalkulacja - 2030 r.'!F60</f>
        <v>0</v>
      </c>
      <c r="AJ36" s="52">
        <f>'Zał. nr 2 kalkulacja - 2030 r.'!G60</f>
        <v>0</v>
      </c>
      <c r="AK36" s="52">
        <f>'Zał. nr 2 kalkulacja - 2030 r.'!H60</f>
        <v>0</v>
      </c>
      <c r="AL36" s="52">
        <f>'Zał. nr 2 kalkulacja - 2030 r.'!I60</f>
        <v>0</v>
      </c>
      <c r="AM36" s="52">
        <f>'Zał. nr 2 kalkulacja - 2030 r.'!J60</f>
        <v>0</v>
      </c>
      <c r="AN36" s="52">
        <f>'Zał. nr 2 kalkulacja - 2030 r.'!K60</f>
        <v>0</v>
      </c>
      <c r="AO36" s="52">
        <f>'Zał. nr 2 kalkulacja - 2030 r.'!L60</f>
        <v>0</v>
      </c>
      <c r="AP36" s="52">
        <f>'Zał. nr 2 kalkulacja - 2030 r.'!M60</f>
        <v>0</v>
      </c>
      <c r="AQ36" s="52">
        <f>'Zał. nr 2 kalkulacja - 2030 r.'!N60</f>
        <v>0</v>
      </c>
    </row>
    <row r="37" spans="1:43" s="52" customFormat="1" x14ac:dyDescent="0.25">
      <c r="A37" s="52" t="str">
        <f>'Wniosek 2030 r.'!A75</f>
        <v/>
      </c>
      <c r="B37" s="60" t="str">
        <f>'Wniosek 2030 r.'!B75</f>
        <v/>
      </c>
      <c r="C37" s="58" t="str">
        <f>'Wniosek 2030 r.'!E75</f>
        <v/>
      </c>
      <c r="D37" s="58" t="str">
        <f>'Wniosek 2030 r.'!G75</f>
        <v/>
      </c>
      <c r="E37" s="55">
        <f>'Wniosek 2030 r.'!C200</f>
        <v>0</v>
      </c>
      <c r="F37" s="55">
        <f>'Wniosek 2030 r.'!C431</f>
        <v>0</v>
      </c>
      <c r="G37" s="57">
        <f>'Wniosek 2030 r.'!C316</f>
        <v>0</v>
      </c>
      <c r="H37" s="56">
        <f>'Wniosek 2030 r.'!D316</f>
        <v>0</v>
      </c>
      <c r="I37" s="64">
        <f>'Wniosek 2030 r.'!F316</f>
        <v>0</v>
      </c>
      <c r="J37" s="55">
        <f>'Wniosek 2030 r.'!H316</f>
        <v>0</v>
      </c>
      <c r="K37" s="54">
        <f>IFERROR('Wniosek 2030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- 2030 r.'!C61</f>
        <v>0</v>
      </c>
      <c r="AG37" s="52">
        <f>'Zał. nr 2 kalkulacja - 2030 r.'!D61</f>
        <v>0</v>
      </c>
      <c r="AH37" s="52">
        <f>'Zał. nr 2 kalkulacja - 2030 r.'!E61</f>
        <v>0</v>
      </c>
      <c r="AI37" s="52">
        <f>'Zał. nr 2 kalkulacja - 2030 r.'!F61</f>
        <v>0</v>
      </c>
      <c r="AJ37" s="52">
        <f>'Zał. nr 2 kalkulacja - 2030 r.'!G61</f>
        <v>0</v>
      </c>
      <c r="AK37" s="52">
        <f>'Zał. nr 2 kalkulacja - 2030 r.'!H61</f>
        <v>0</v>
      </c>
      <c r="AL37" s="52">
        <f>'Zał. nr 2 kalkulacja - 2030 r.'!I61</f>
        <v>0</v>
      </c>
      <c r="AM37" s="52">
        <f>'Zał. nr 2 kalkulacja - 2030 r.'!J61</f>
        <v>0</v>
      </c>
      <c r="AN37" s="52">
        <f>'Zał. nr 2 kalkulacja - 2030 r.'!K61</f>
        <v>0</v>
      </c>
      <c r="AO37" s="52">
        <f>'Zał. nr 2 kalkulacja - 2030 r.'!L61</f>
        <v>0</v>
      </c>
      <c r="AP37" s="52">
        <f>'Zał. nr 2 kalkulacja - 2030 r.'!M61</f>
        <v>0</v>
      </c>
      <c r="AQ37" s="52">
        <f>'Zał. nr 2 kalkulacja - 2030 r.'!N61</f>
        <v>0</v>
      </c>
    </row>
    <row r="38" spans="1:43" s="52" customFormat="1" x14ac:dyDescent="0.25">
      <c r="A38" s="52" t="str">
        <f>'Wniosek 2030 r.'!A76</f>
        <v/>
      </c>
      <c r="B38" s="60" t="str">
        <f>'Wniosek 2030 r.'!B76</f>
        <v/>
      </c>
      <c r="C38" s="58" t="str">
        <f>'Wniosek 2030 r.'!E76</f>
        <v/>
      </c>
      <c r="D38" s="58" t="str">
        <f>'Wniosek 2030 r.'!G76</f>
        <v/>
      </c>
      <c r="E38" s="55">
        <f>'Wniosek 2030 r.'!C201</f>
        <v>0</v>
      </c>
      <c r="F38" s="55">
        <f>'Wniosek 2030 r.'!C432</f>
        <v>0</v>
      </c>
      <c r="G38" s="57">
        <f>'Wniosek 2030 r.'!C317</f>
        <v>0</v>
      </c>
      <c r="H38" s="56">
        <f>'Wniosek 2030 r.'!D317</f>
        <v>0</v>
      </c>
      <c r="I38" s="64">
        <f>'Wniosek 2030 r.'!F317</f>
        <v>0</v>
      </c>
      <c r="J38" s="55">
        <f>'Wniosek 2030 r.'!H317</f>
        <v>0</v>
      </c>
      <c r="K38" s="54">
        <f>IFERROR('Wniosek 2030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- 2030 r.'!C62</f>
        <v>0</v>
      </c>
      <c r="AG38" s="52">
        <f>'Zał. nr 2 kalkulacja - 2030 r.'!D62</f>
        <v>0</v>
      </c>
      <c r="AH38" s="52">
        <f>'Zał. nr 2 kalkulacja - 2030 r.'!E62</f>
        <v>0</v>
      </c>
      <c r="AI38" s="52">
        <f>'Zał. nr 2 kalkulacja - 2030 r.'!F62</f>
        <v>0</v>
      </c>
      <c r="AJ38" s="52">
        <f>'Zał. nr 2 kalkulacja - 2030 r.'!G62</f>
        <v>0</v>
      </c>
      <c r="AK38" s="52">
        <f>'Zał. nr 2 kalkulacja - 2030 r.'!H62</f>
        <v>0</v>
      </c>
      <c r="AL38" s="52">
        <f>'Zał. nr 2 kalkulacja - 2030 r.'!I62</f>
        <v>0</v>
      </c>
      <c r="AM38" s="52">
        <f>'Zał. nr 2 kalkulacja - 2030 r.'!J62</f>
        <v>0</v>
      </c>
      <c r="AN38" s="52">
        <f>'Zał. nr 2 kalkulacja - 2030 r.'!K62</f>
        <v>0</v>
      </c>
      <c r="AO38" s="52">
        <f>'Zał. nr 2 kalkulacja - 2030 r.'!L62</f>
        <v>0</v>
      </c>
      <c r="AP38" s="52">
        <f>'Zał. nr 2 kalkulacja - 2030 r.'!M62</f>
        <v>0</v>
      </c>
      <c r="AQ38" s="52">
        <f>'Zał. nr 2 kalkulacja - 2030 r.'!N62</f>
        <v>0</v>
      </c>
    </row>
    <row r="39" spans="1:43" s="52" customFormat="1" x14ac:dyDescent="0.25">
      <c r="A39" s="52" t="str">
        <f>'Wniosek 2030 r.'!A77</f>
        <v/>
      </c>
      <c r="B39" s="60" t="str">
        <f>'Wniosek 2030 r.'!B77</f>
        <v/>
      </c>
      <c r="C39" s="58" t="str">
        <f>'Wniosek 2030 r.'!E77</f>
        <v/>
      </c>
      <c r="D39" s="58" t="str">
        <f>'Wniosek 2030 r.'!G77</f>
        <v/>
      </c>
      <c r="E39" s="55">
        <f>'Wniosek 2030 r.'!C202</f>
        <v>0</v>
      </c>
      <c r="F39" s="55">
        <f>'Wniosek 2030 r.'!C433</f>
        <v>0</v>
      </c>
      <c r="G39" s="57">
        <f>'Wniosek 2030 r.'!C318</f>
        <v>0</v>
      </c>
      <c r="H39" s="56">
        <f>'Wniosek 2030 r.'!D318</f>
        <v>0</v>
      </c>
      <c r="I39" s="64">
        <f>'Wniosek 2030 r.'!F318</f>
        <v>0</v>
      </c>
      <c r="J39" s="55">
        <f>'Wniosek 2030 r.'!H318</f>
        <v>0</v>
      </c>
      <c r="K39" s="54">
        <f>IFERROR('Wniosek 2030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- 2030 r.'!C63</f>
        <v>0</v>
      </c>
      <c r="AG39" s="52">
        <f>'Zał. nr 2 kalkulacja - 2030 r.'!D63</f>
        <v>0</v>
      </c>
      <c r="AH39" s="52">
        <f>'Zał. nr 2 kalkulacja - 2030 r.'!E63</f>
        <v>0</v>
      </c>
      <c r="AI39" s="52">
        <f>'Zał. nr 2 kalkulacja - 2030 r.'!F63</f>
        <v>0</v>
      </c>
      <c r="AJ39" s="52">
        <f>'Zał. nr 2 kalkulacja - 2030 r.'!G63</f>
        <v>0</v>
      </c>
      <c r="AK39" s="52">
        <f>'Zał. nr 2 kalkulacja - 2030 r.'!H63</f>
        <v>0</v>
      </c>
      <c r="AL39" s="52">
        <f>'Zał. nr 2 kalkulacja - 2030 r.'!I63</f>
        <v>0</v>
      </c>
      <c r="AM39" s="52">
        <f>'Zał. nr 2 kalkulacja - 2030 r.'!J63</f>
        <v>0</v>
      </c>
      <c r="AN39" s="52">
        <f>'Zał. nr 2 kalkulacja - 2030 r.'!K63</f>
        <v>0</v>
      </c>
      <c r="AO39" s="52">
        <f>'Zał. nr 2 kalkulacja - 2030 r.'!L63</f>
        <v>0</v>
      </c>
      <c r="AP39" s="52">
        <f>'Zał. nr 2 kalkulacja - 2030 r.'!M63</f>
        <v>0</v>
      </c>
      <c r="AQ39" s="52">
        <f>'Zał. nr 2 kalkulacja - 2030 r.'!N63</f>
        <v>0</v>
      </c>
    </row>
    <row r="40" spans="1:43" s="52" customFormat="1" x14ac:dyDescent="0.25">
      <c r="A40" s="52" t="str">
        <f>'Wniosek 2030 r.'!A78</f>
        <v/>
      </c>
      <c r="B40" s="60" t="str">
        <f>'Wniosek 2030 r.'!B78</f>
        <v/>
      </c>
      <c r="C40" s="58" t="str">
        <f>'Wniosek 2030 r.'!E78</f>
        <v/>
      </c>
      <c r="D40" s="58" t="str">
        <f>'Wniosek 2030 r.'!G78</f>
        <v/>
      </c>
      <c r="E40" s="55">
        <f>'Wniosek 2030 r.'!C203</f>
        <v>0</v>
      </c>
      <c r="F40" s="55">
        <f>'Wniosek 2030 r.'!C434</f>
        <v>0</v>
      </c>
      <c r="G40" s="57">
        <f>'Wniosek 2030 r.'!C319</f>
        <v>0</v>
      </c>
      <c r="H40" s="56">
        <f>'Wniosek 2030 r.'!D319</f>
        <v>0</v>
      </c>
      <c r="I40" s="64">
        <f>'Wniosek 2030 r.'!F319</f>
        <v>0</v>
      </c>
      <c r="J40" s="55">
        <f>'Wniosek 2030 r.'!H319</f>
        <v>0</v>
      </c>
      <c r="K40" s="54">
        <f>IFERROR('Wniosek 2030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- 2030 r.'!C64</f>
        <v>0</v>
      </c>
      <c r="AG40" s="52">
        <f>'Zał. nr 2 kalkulacja - 2030 r.'!D64</f>
        <v>0</v>
      </c>
      <c r="AH40" s="52">
        <f>'Zał. nr 2 kalkulacja - 2030 r.'!E64</f>
        <v>0</v>
      </c>
      <c r="AI40" s="52">
        <f>'Zał. nr 2 kalkulacja - 2030 r.'!F64</f>
        <v>0</v>
      </c>
      <c r="AJ40" s="52">
        <f>'Zał. nr 2 kalkulacja - 2030 r.'!G64</f>
        <v>0</v>
      </c>
      <c r="AK40" s="52">
        <f>'Zał. nr 2 kalkulacja - 2030 r.'!H64</f>
        <v>0</v>
      </c>
      <c r="AL40" s="52">
        <f>'Zał. nr 2 kalkulacja - 2030 r.'!I64</f>
        <v>0</v>
      </c>
      <c r="AM40" s="52">
        <f>'Zał. nr 2 kalkulacja - 2030 r.'!J64</f>
        <v>0</v>
      </c>
      <c r="AN40" s="52">
        <f>'Zał. nr 2 kalkulacja - 2030 r.'!K64</f>
        <v>0</v>
      </c>
      <c r="AO40" s="52">
        <f>'Zał. nr 2 kalkulacja - 2030 r.'!L64</f>
        <v>0</v>
      </c>
      <c r="AP40" s="52">
        <f>'Zał. nr 2 kalkulacja - 2030 r.'!M64</f>
        <v>0</v>
      </c>
      <c r="AQ40" s="52">
        <f>'Zał. nr 2 kalkulacja - 2030 r.'!N64</f>
        <v>0</v>
      </c>
    </row>
    <row r="41" spans="1:43" s="52" customFormat="1" x14ac:dyDescent="0.25">
      <c r="A41" s="52" t="str">
        <f>'Wniosek 2030 r.'!A79</f>
        <v/>
      </c>
      <c r="B41" s="60" t="str">
        <f>'Wniosek 2030 r.'!B79</f>
        <v/>
      </c>
      <c r="C41" s="58" t="str">
        <f>'Wniosek 2030 r.'!E79</f>
        <v/>
      </c>
      <c r="D41" s="58" t="str">
        <f>'Wniosek 2030 r.'!G79</f>
        <v/>
      </c>
      <c r="E41" s="55">
        <f>'Wniosek 2030 r.'!C204</f>
        <v>0</v>
      </c>
      <c r="F41" s="55">
        <f>'Wniosek 2030 r.'!C435</f>
        <v>0</v>
      </c>
      <c r="G41" s="57">
        <f>'Wniosek 2030 r.'!C320</f>
        <v>0</v>
      </c>
      <c r="H41" s="56">
        <f>'Wniosek 2030 r.'!D320</f>
        <v>0</v>
      </c>
      <c r="I41" s="64">
        <f>'Wniosek 2030 r.'!F320</f>
        <v>0</v>
      </c>
      <c r="J41" s="55">
        <f>'Wniosek 2030 r.'!H320</f>
        <v>0</v>
      </c>
      <c r="K41" s="54">
        <f>IFERROR('Wniosek 2030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- 2030 r.'!C65</f>
        <v>0</v>
      </c>
      <c r="AG41" s="52">
        <f>'Zał. nr 2 kalkulacja - 2030 r.'!D65</f>
        <v>0</v>
      </c>
      <c r="AH41" s="52">
        <f>'Zał. nr 2 kalkulacja - 2030 r.'!E65</f>
        <v>0</v>
      </c>
      <c r="AI41" s="52">
        <f>'Zał. nr 2 kalkulacja - 2030 r.'!F65</f>
        <v>0</v>
      </c>
      <c r="AJ41" s="52">
        <f>'Zał. nr 2 kalkulacja - 2030 r.'!G65</f>
        <v>0</v>
      </c>
      <c r="AK41" s="52">
        <f>'Zał. nr 2 kalkulacja - 2030 r.'!H65</f>
        <v>0</v>
      </c>
      <c r="AL41" s="52">
        <f>'Zał. nr 2 kalkulacja - 2030 r.'!I65</f>
        <v>0</v>
      </c>
      <c r="AM41" s="52">
        <f>'Zał. nr 2 kalkulacja - 2030 r.'!J65</f>
        <v>0</v>
      </c>
      <c r="AN41" s="52">
        <f>'Zał. nr 2 kalkulacja - 2030 r.'!K65</f>
        <v>0</v>
      </c>
      <c r="AO41" s="52">
        <f>'Zał. nr 2 kalkulacja - 2030 r.'!L65</f>
        <v>0</v>
      </c>
      <c r="AP41" s="52">
        <f>'Zał. nr 2 kalkulacja - 2030 r.'!M65</f>
        <v>0</v>
      </c>
      <c r="AQ41" s="52">
        <f>'Zał. nr 2 kalkulacja - 2030 r.'!N65</f>
        <v>0</v>
      </c>
    </row>
    <row r="42" spans="1:43" s="52" customFormat="1" x14ac:dyDescent="0.25">
      <c r="A42" s="52" t="str">
        <f>'Wniosek 2030 r.'!A80</f>
        <v/>
      </c>
      <c r="B42" s="60" t="str">
        <f>'Wniosek 2030 r.'!B80</f>
        <v/>
      </c>
      <c r="C42" s="58" t="str">
        <f>'Wniosek 2030 r.'!E80</f>
        <v/>
      </c>
      <c r="D42" s="58" t="str">
        <f>'Wniosek 2030 r.'!G80</f>
        <v/>
      </c>
      <c r="E42" s="55">
        <f>'Wniosek 2030 r.'!C205</f>
        <v>0</v>
      </c>
      <c r="F42" s="55">
        <f>'Wniosek 2030 r.'!C436</f>
        <v>0</v>
      </c>
      <c r="G42" s="57">
        <f>'Wniosek 2030 r.'!C321</f>
        <v>0</v>
      </c>
      <c r="H42" s="56">
        <f>'Wniosek 2030 r.'!D321</f>
        <v>0</v>
      </c>
      <c r="I42" s="64">
        <f>'Wniosek 2030 r.'!F321</f>
        <v>0</v>
      </c>
      <c r="J42" s="55">
        <f>'Wniosek 2030 r.'!H321</f>
        <v>0</v>
      </c>
      <c r="K42" s="54">
        <f>IFERROR('Wniosek 2030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- 2030 r.'!C66</f>
        <v>0</v>
      </c>
      <c r="AG42" s="52">
        <f>'Zał. nr 2 kalkulacja - 2030 r.'!D66</f>
        <v>0</v>
      </c>
      <c r="AH42" s="52">
        <f>'Zał. nr 2 kalkulacja - 2030 r.'!E66</f>
        <v>0</v>
      </c>
      <c r="AI42" s="52">
        <f>'Zał. nr 2 kalkulacja - 2030 r.'!F66</f>
        <v>0</v>
      </c>
      <c r="AJ42" s="52">
        <f>'Zał. nr 2 kalkulacja - 2030 r.'!G66</f>
        <v>0</v>
      </c>
      <c r="AK42" s="52">
        <f>'Zał. nr 2 kalkulacja - 2030 r.'!H66</f>
        <v>0</v>
      </c>
      <c r="AL42" s="52">
        <f>'Zał. nr 2 kalkulacja - 2030 r.'!I66</f>
        <v>0</v>
      </c>
      <c r="AM42" s="52">
        <f>'Zał. nr 2 kalkulacja - 2030 r.'!J66</f>
        <v>0</v>
      </c>
      <c r="AN42" s="52">
        <f>'Zał. nr 2 kalkulacja - 2030 r.'!K66</f>
        <v>0</v>
      </c>
      <c r="AO42" s="52">
        <f>'Zał. nr 2 kalkulacja - 2030 r.'!L66</f>
        <v>0</v>
      </c>
      <c r="AP42" s="52">
        <f>'Zał. nr 2 kalkulacja - 2030 r.'!M66</f>
        <v>0</v>
      </c>
      <c r="AQ42" s="52">
        <f>'Zał. nr 2 kalkulacja - 2030 r.'!N66</f>
        <v>0</v>
      </c>
    </row>
    <row r="43" spans="1:43" s="52" customFormat="1" x14ac:dyDescent="0.25">
      <c r="A43" s="52" t="str">
        <f>'Wniosek 2030 r.'!A81</f>
        <v/>
      </c>
      <c r="B43" s="60" t="str">
        <f>'Wniosek 2030 r.'!B81</f>
        <v/>
      </c>
      <c r="C43" s="58" t="str">
        <f>'Wniosek 2030 r.'!E81</f>
        <v/>
      </c>
      <c r="D43" s="58" t="str">
        <f>'Wniosek 2030 r.'!G81</f>
        <v/>
      </c>
      <c r="E43" s="55">
        <f>'Wniosek 2030 r.'!C206</f>
        <v>0</v>
      </c>
      <c r="F43" s="55">
        <f>'Wniosek 2030 r.'!C437</f>
        <v>0</v>
      </c>
      <c r="G43" s="57">
        <f>'Wniosek 2030 r.'!C322</f>
        <v>0</v>
      </c>
      <c r="H43" s="56">
        <f>'Wniosek 2030 r.'!D322</f>
        <v>0</v>
      </c>
      <c r="I43" s="64">
        <f>'Wniosek 2030 r.'!F322</f>
        <v>0</v>
      </c>
      <c r="J43" s="55">
        <f>'Wniosek 2030 r.'!H322</f>
        <v>0</v>
      </c>
      <c r="K43" s="54">
        <f>IFERROR('Wniosek 2030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- 2030 r.'!C67</f>
        <v>0</v>
      </c>
      <c r="AG43" s="52">
        <f>'Zał. nr 2 kalkulacja - 2030 r.'!D67</f>
        <v>0</v>
      </c>
      <c r="AH43" s="52">
        <f>'Zał. nr 2 kalkulacja - 2030 r.'!E67</f>
        <v>0</v>
      </c>
      <c r="AI43" s="52">
        <f>'Zał. nr 2 kalkulacja - 2030 r.'!F67</f>
        <v>0</v>
      </c>
      <c r="AJ43" s="52">
        <f>'Zał. nr 2 kalkulacja - 2030 r.'!G67</f>
        <v>0</v>
      </c>
      <c r="AK43" s="52">
        <f>'Zał. nr 2 kalkulacja - 2030 r.'!H67</f>
        <v>0</v>
      </c>
      <c r="AL43" s="52">
        <f>'Zał. nr 2 kalkulacja - 2030 r.'!I67</f>
        <v>0</v>
      </c>
      <c r="AM43" s="52">
        <f>'Zał. nr 2 kalkulacja - 2030 r.'!J67</f>
        <v>0</v>
      </c>
      <c r="AN43" s="52">
        <f>'Zał. nr 2 kalkulacja - 2030 r.'!K67</f>
        <v>0</v>
      </c>
      <c r="AO43" s="52">
        <f>'Zał. nr 2 kalkulacja - 2030 r.'!L67</f>
        <v>0</v>
      </c>
      <c r="AP43" s="52">
        <f>'Zał. nr 2 kalkulacja - 2030 r.'!M67</f>
        <v>0</v>
      </c>
      <c r="AQ43" s="52">
        <f>'Zał. nr 2 kalkulacja - 2030 r.'!N67</f>
        <v>0</v>
      </c>
    </row>
    <row r="44" spans="1:43" s="52" customFormat="1" x14ac:dyDescent="0.25">
      <c r="A44" s="52" t="str">
        <f>'Wniosek 2030 r.'!A82</f>
        <v/>
      </c>
      <c r="B44" s="60" t="str">
        <f>'Wniosek 2030 r.'!B82</f>
        <v/>
      </c>
      <c r="C44" s="58" t="str">
        <f>'Wniosek 2030 r.'!E82</f>
        <v/>
      </c>
      <c r="D44" s="58" t="str">
        <f>'Wniosek 2030 r.'!G82</f>
        <v/>
      </c>
      <c r="E44" s="55">
        <f>'Wniosek 2030 r.'!C207</f>
        <v>0</v>
      </c>
      <c r="F44" s="55">
        <f>'Wniosek 2030 r.'!C438</f>
        <v>0</v>
      </c>
      <c r="G44" s="57">
        <f>'Wniosek 2030 r.'!C323</f>
        <v>0</v>
      </c>
      <c r="H44" s="56">
        <f>'Wniosek 2030 r.'!D323</f>
        <v>0</v>
      </c>
      <c r="I44" s="64">
        <f>'Wniosek 2030 r.'!F323</f>
        <v>0</v>
      </c>
      <c r="J44" s="55">
        <f>'Wniosek 2030 r.'!H323</f>
        <v>0</v>
      </c>
      <c r="K44" s="54">
        <f>IFERROR('Wniosek 2030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- 2030 r.'!C68</f>
        <v>0</v>
      </c>
      <c r="AG44" s="52">
        <f>'Zał. nr 2 kalkulacja - 2030 r.'!D68</f>
        <v>0</v>
      </c>
      <c r="AH44" s="52">
        <f>'Zał. nr 2 kalkulacja - 2030 r.'!E68</f>
        <v>0</v>
      </c>
      <c r="AI44" s="52">
        <f>'Zał. nr 2 kalkulacja - 2030 r.'!F68</f>
        <v>0</v>
      </c>
      <c r="AJ44" s="52">
        <f>'Zał. nr 2 kalkulacja - 2030 r.'!G68</f>
        <v>0</v>
      </c>
      <c r="AK44" s="52">
        <f>'Zał. nr 2 kalkulacja - 2030 r.'!H68</f>
        <v>0</v>
      </c>
      <c r="AL44" s="52">
        <f>'Zał. nr 2 kalkulacja - 2030 r.'!I68</f>
        <v>0</v>
      </c>
      <c r="AM44" s="52">
        <f>'Zał. nr 2 kalkulacja - 2030 r.'!J68</f>
        <v>0</v>
      </c>
      <c r="AN44" s="52">
        <f>'Zał. nr 2 kalkulacja - 2030 r.'!K68</f>
        <v>0</v>
      </c>
      <c r="AO44" s="52">
        <f>'Zał. nr 2 kalkulacja - 2030 r.'!L68</f>
        <v>0</v>
      </c>
      <c r="AP44" s="52">
        <f>'Zał. nr 2 kalkulacja - 2030 r.'!M68</f>
        <v>0</v>
      </c>
      <c r="AQ44" s="52">
        <f>'Zał. nr 2 kalkulacja - 2030 r.'!N68</f>
        <v>0</v>
      </c>
    </row>
    <row r="45" spans="1:43" s="52" customFormat="1" x14ac:dyDescent="0.25">
      <c r="A45" s="52" t="str">
        <f>'Wniosek 2030 r.'!A83</f>
        <v/>
      </c>
      <c r="B45" s="60" t="str">
        <f>'Wniosek 2030 r.'!B83</f>
        <v/>
      </c>
      <c r="C45" s="58" t="str">
        <f>'Wniosek 2030 r.'!E83</f>
        <v/>
      </c>
      <c r="D45" s="58" t="str">
        <f>'Wniosek 2030 r.'!G83</f>
        <v/>
      </c>
      <c r="E45" s="55">
        <f>'Wniosek 2030 r.'!C208</f>
        <v>0</v>
      </c>
      <c r="F45" s="55">
        <f>'Wniosek 2030 r.'!C439</f>
        <v>0</v>
      </c>
      <c r="G45" s="57">
        <f>'Wniosek 2030 r.'!C324</f>
        <v>0</v>
      </c>
      <c r="H45" s="56">
        <f>'Wniosek 2030 r.'!D324</f>
        <v>0</v>
      </c>
      <c r="I45" s="64">
        <f>'Wniosek 2030 r.'!F324</f>
        <v>0</v>
      </c>
      <c r="J45" s="55">
        <f>'Wniosek 2030 r.'!H324</f>
        <v>0</v>
      </c>
      <c r="K45" s="54">
        <f>IFERROR('Wniosek 2030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- 2030 r.'!C69</f>
        <v>0</v>
      </c>
      <c r="AG45" s="52">
        <f>'Zał. nr 2 kalkulacja - 2030 r.'!D69</f>
        <v>0</v>
      </c>
      <c r="AH45" s="52">
        <f>'Zał. nr 2 kalkulacja - 2030 r.'!E69</f>
        <v>0</v>
      </c>
      <c r="AI45" s="52">
        <f>'Zał. nr 2 kalkulacja - 2030 r.'!F69</f>
        <v>0</v>
      </c>
      <c r="AJ45" s="52">
        <f>'Zał. nr 2 kalkulacja - 2030 r.'!G69</f>
        <v>0</v>
      </c>
      <c r="AK45" s="52">
        <f>'Zał. nr 2 kalkulacja - 2030 r.'!H69</f>
        <v>0</v>
      </c>
      <c r="AL45" s="52">
        <f>'Zał. nr 2 kalkulacja - 2030 r.'!I69</f>
        <v>0</v>
      </c>
      <c r="AM45" s="52">
        <f>'Zał. nr 2 kalkulacja - 2030 r.'!J69</f>
        <v>0</v>
      </c>
      <c r="AN45" s="52">
        <f>'Zał. nr 2 kalkulacja - 2030 r.'!K69</f>
        <v>0</v>
      </c>
      <c r="AO45" s="52">
        <f>'Zał. nr 2 kalkulacja - 2030 r.'!L69</f>
        <v>0</v>
      </c>
      <c r="AP45" s="52">
        <f>'Zał. nr 2 kalkulacja - 2030 r.'!M69</f>
        <v>0</v>
      </c>
      <c r="AQ45" s="52">
        <f>'Zał. nr 2 kalkulacja - 2030 r.'!N69</f>
        <v>0</v>
      </c>
    </row>
    <row r="46" spans="1:43" s="52" customFormat="1" x14ac:dyDescent="0.25">
      <c r="A46" s="52" t="str">
        <f>'Wniosek 2030 r.'!A84</f>
        <v/>
      </c>
      <c r="B46" s="60" t="str">
        <f>'Wniosek 2030 r.'!B84</f>
        <v/>
      </c>
      <c r="C46" s="58" t="str">
        <f>'Wniosek 2030 r.'!E84</f>
        <v/>
      </c>
      <c r="D46" s="58" t="str">
        <f>'Wniosek 2030 r.'!G84</f>
        <v/>
      </c>
      <c r="E46" s="55">
        <f>'Wniosek 2030 r.'!C209</f>
        <v>0</v>
      </c>
      <c r="F46" s="55">
        <f>'Wniosek 2030 r.'!C440</f>
        <v>0</v>
      </c>
      <c r="G46" s="57">
        <f>'Wniosek 2030 r.'!C325</f>
        <v>0</v>
      </c>
      <c r="H46" s="56">
        <f>'Wniosek 2030 r.'!D325</f>
        <v>0</v>
      </c>
      <c r="I46" s="64">
        <f>'Wniosek 2030 r.'!F325</f>
        <v>0</v>
      </c>
      <c r="J46" s="55">
        <f>'Wniosek 2030 r.'!H325</f>
        <v>0</v>
      </c>
      <c r="K46" s="54">
        <f>IFERROR('Wniosek 2030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- 2030 r.'!C70</f>
        <v>0</v>
      </c>
      <c r="AG46" s="52">
        <f>'Zał. nr 2 kalkulacja - 2030 r.'!D70</f>
        <v>0</v>
      </c>
      <c r="AH46" s="52">
        <f>'Zał. nr 2 kalkulacja - 2030 r.'!E70</f>
        <v>0</v>
      </c>
      <c r="AI46" s="52">
        <f>'Zał. nr 2 kalkulacja - 2030 r.'!F70</f>
        <v>0</v>
      </c>
      <c r="AJ46" s="52">
        <f>'Zał. nr 2 kalkulacja - 2030 r.'!G70</f>
        <v>0</v>
      </c>
      <c r="AK46" s="52">
        <f>'Zał. nr 2 kalkulacja - 2030 r.'!H70</f>
        <v>0</v>
      </c>
      <c r="AL46" s="52">
        <f>'Zał. nr 2 kalkulacja - 2030 r.'!I70</f>
        <v>0</v>
      </c>
      <c r="AM46" s="52">
        <f>'Zał. nr 2 kalkulacja - 2030 r.'!J70</f>
        <v>0</v>
      </c>
      <c r="AN46" s="52">
        <f>'Zał. nr 2 kalkulacja - 2030 r.'!K70</f>
        <v>0</v>
      </c>
      <c r="AO46" s="52">
        <f>'Zał. nr 2 kalkulacja - 2030 r.'!L70</f>
        <v>0</v>
      </c>
      <c r="AP46" s="52">
        <f>'Zał. nr 2 kalkulacja - 2030 r.'!M70</f>
        <v>0</v>
      </c>
      <c r="AQ46" s="52">
        <f>'Zał. nr 2 kalkulacja - 2030 r.'!N70</f>
        <v>0</v>
      </c>
    </row>
    <row r="47" spans="1:43" s="52" customFormat="1" x14ac:dyDescent="0.25">
      <c r="A47" s="52" t="str">
        <f>'Wniosek 2030 r.'!A85</f>
        <v/>
      </c>
      <c r="B47" s="60" t="str">
        <f>'Wniosek 2030 r.'!B85</f>
        <v/>
      </c>
      <c r="C47" s="58" t="str">
        <f>'Wniosek 2030 r.'!E85</f>
        <v/>
      </c>
      <c r="D47" s="58" t="str">
        <f>'Wniosek 2030 r.'!G85</f>
        <v/>
      </c>
      <c r="E47" s="55">
        <f>'Wniosek 2030 r.'!C210</f>
        <v>0</v>
      </c>
      <c r="F47" s="55">
        <f>'Wniosek 2030 r.'!C441</f>
        <v>0</v>
      </c>
      <c r="G47" s="57">
        <f>'Wniosek 2030 r.'!C326</f>
        <v>0</v>
      </c>
      <c r="H47" s="56">
        <f>'Wniosek 2030 r.'!D326</f>
        <v>0</v>
      </c>
      <c r="I47" s="64">
        <f>'Wniosek 2030 r.'!F326</f>
        <v>0</v>
      </c>
      <c r="J47" s="55">
        <f>'Wniosek 2030 r.'!H326</f>
        <v>0</v>
      </c>
      <c r="K47" s="54">
        <f>IFERROR('Wniosek 2030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- 2030 r.'!C71</f>
        <v>0</v>
      </c>
      <c r="AG47" s="52">
        <f>'Zał. nr 2 kalkulacja - 2030 r.'!D71</f>
        <v>0</v>
      </c>
      <c r="AH47" s="52">
        <f>'Zał. nr 2 kalkulacja - 2030 r.'!E71</f>
        <v>0</v>
      </c>
      <c r="AI47" s="52">
        <f>'Zał. nr 2 kalkulacja - 2030 r.'!F71</f>
        <v>0</v>
      </c>
      <c r="AJ47" s="52">
        <f>'Zał. nr 2 kalkulacja - 2030 r.'!G71</f>
        <v>0</v>
      </c>
      <c r="AK47" s="52">
        <f>'Zał. nr 2 kalkulacja - 2030 r.'!H71</f>
        <v>0</v>
      </c>
      <c r="AL47" s="52">
        <f>'Zał. nr 2 kalkulacja - 2030 r.'!I71</f>
        <v>0</v>
      </c>
      <c r="AM47" s="52">
        <f>'Zał. nr 2 kalkulacja - 2030 r.'!J71</f>
        <v>0</v>
      </c>
      <c r="AN47" s="52">
        <f>'Zał. nr 2 kalkulacja - 2030 r.'!K71</f>
        <v>0</v>
      </c>
      <c r="AO47" s="52">
        <f>'Zał. nr 2 kalkulacja - 2030 r.'!L71</f>
        <v>0</v>
      </c>
      <c r="AP47" s="52">
        <f>'Zał. nr 2 kalkulacja - 2030 r.'!M71</f>
        <v>0</v>
      </c>
      <c r="AQ47" s="52">
        <f>'Zał. nr 2 kalkulacja - 2030 r.'!N71</f>
        <v>0</v>
      </c>
    </row>
    <row r="48" spans="1:43" s="52" customFormat="1" x14ac:dyDescent="0.25">
      <c r="A48" s="52" t="str">
        <f>'Wniosek 2030 r.'!A86</f>
        <v/>
      </c>
      <c r="B48" s="60" t="str">
        <f>'Wniosek 2030 r.'!B86</f>
        <v/>
      </c>
      <c r="C48" s="58" t="str">
        <f>'Wniosek 2030 r.'!E86</f>
        <v/>
      </c>
      <c r="D48" s="58" t="str">
        <f>'Wniosek 2030 r.'!G86</f>
        <v/>
      </c>
      <c r="E48" s="55">
        <f>'Wniosek 2030 r.'!C211</f>
        <v>0</v>
      </c>
      <c r="F48" s="55">
        <f>'Wniosek 2030 r.'!C442</f>
        <v>0</v>
      </c>
      <c r="G48" s="57">
        <f>'Wniosek 2030 r.'!C327</f>
        <v>0</v>
      </c>
      <c r="H48" s="56">
        <f>'Wniosek 2030 r.'!D327</f>
        <v>0</v>
      </c>
      <c r="I48" s="64">
        <f>'Wniosek 2030 r.'!F327</f>
        <v>0</v>
      </c>
      <c r="J48" s="55">
        <f>'Wniosek 2030 r.'!H327</f>
        <v>0</v>
      </c>
      <c r="K48" s="54">
        <f>IFERROR('Wniosek 2030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- 2030 r.'!C72</f>
        <v>0</v>
      </c>
      <c r="AG48" s="52">
        <f>'Zał. nr 2 kalkulacja - 2030 r.'!D72</f>
        <v>0</v>
      </c>
      <c r="AH48" s="52">
        <f>'Zał. nr 2 kalkulacja - 2030 r.'!E72</f>
        <v>0</v>
      </c>
      <c r="AI48" s="52">
        <f>'Zał. nr 2 kalkulacja - 2030 r.'!F72</f>
        <v>0</v>
      </c>
      <c r="AJ48" s="52">
        <f>'Zał. nr 2 kalkulacja - 2030 r.'!G72</f>
        <v>0</v>
      </c>
      <c r="AK48" s="52">
        <f>'Zał. nr 2 kalkulacja - 2030 r.'!H72</f>
        <v>0</v>
      </c>
      <c r="AL48" s="52">
        <f>'Zał. nr 2 kalkulacja - 2030 r.'!I72</f>
        <v>0</v>
      </c>
      <c r="AM48" s="52">
        <f>'Zał. nr 2 kalkulacja - 2030 r.'!J72</f>
        <v>0</v>
      </c>
      <c r="AN48" s="52">
        <f>'Zał. nr 2 kalkulacja - 2030 r.'!K72</f>
        <v>0</v>
      </c>
      <c r="AO48" s="52">
        <f>'Zał. nr 2 kalkulacja - 2030 r.'!L72</f>
        <v>0</v>
      </c>
      <c r="AP48" s="52">
        <f>'Zał. nr 2 kalkulacja - 2030 r.'!M72</f>
        <v>0</v>
      </c>
      <c r="AQ48" s="52">
        <f>'Zał. nr 2 kalkulacja - 2030 r.'!N72</f>
        <v>0</v>
      </c>
    </row>
    <row r="49" spans="1:43" s="52" customFormat="1" x14ac:dyDescent="0.25">
      <c r="A49" s="52" t="str">
        <f>'Wniosek 2030 r.'!A87</f>
        <v/>
      </c>
      <c r="B49" s="60" t="str">
        <f>'Wniosek 2030 r.'!B87</f>
        <v/>
      </c>
      <c r="C49" s="58" t="str">
        <f>'Wniosek 2030 r.'!E87</f>
        <v/>
      </c>
      <c r="D49" s="58" t="str">
        <f>'Wniosek 2030 r.'!G87</f>
        <v/>
      </c>
      <c r="E49" s="55">
        <f>'Wniosek 2030 r.'!C212</f>
        <v>0</v>
      </c>
      <c r="F49" s="55">
        <f>'Wniosek 2030 r.'!C443</f>
        <v>0</v>
      </c>
      <c r="G49" s="57">
        <f>'Wniosek 2030 r.'!C328</f>
        <v>0</v>
      </c>
      <c r="H49" s="56">
        <f>'Wniosek 2030 r.'!D328</f>
        <v>0</v>
      </c>
      <c r="I49" s="64">
        <f>'Wniosek 2030 r.'!F328</f>
        <v>0</v>
      </c>
      <c r="J49" s="55">
        <f>'Wniosek 2030 r.'!H328</f>
        <v>0</v>
      </c>
      <c r="K49" s="54">
        <f>IFERROR('Wniosek 2030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- 2030 r.'!C73</f>
        <v>0</v>
      </c>
      <c r="AG49" s="52">
        <f>'Zał. nr 2 kalkulacja - 2030 r.'!D73</f>
        <v>0</v>
      </c>
      <c r="AH49" s="52">
        <f>'Zał. nr 2 kalkulacja - 2030 r.'!E73</f>
        <v>0</v>
      </c>
      <c r="AI49" s="52">
        <f>'Zał. nr 2 kalkulacja - 2030 r.'!F73</f>
        <v>0</v>
      </c>
      <c r="AJ49" s="52">
        <f>'Zał. nr 2 kalkulacja - 2030 r.'!G73</f>
        <v>0</v>
      </c>
      <c r="AK49" s="52">
        <f>'Zał. nr 2 kalkulacja - 2030 r.'!H73</f>
        <v>0</v>
      </c>
      <c r="AL49" s="52">
        <f>'Zał. nr 2 kalkulacja - 2030 r.'!I73</f>
        <v>0</v>
      </c>
      <c r="AM49" s="52">
        <f>'Zał. nr 2 kalkulacja - 2030 r.'!J73</f>
        <v>0</v>
      </c>
      <c r="AN49" s="52">
        <f>'Zał. nr 2 kalkulacja - 2030 r.'!K73</f>
        <v>0</v>
      </c>
      <c r="AO49" s="52">
        <f>'Zał. nr 2 kalkulacja - 2030 r.'!L73</f>
        <v>0</v>
      </c>
      <c r="AP49" s="52">
        <f>'Zał. nr 2 kalkulacja - 2030 r.'!M73</f>
        <v>0</v>
      </c>
      <c r="AQ49" s="52">
        <f>'Zał. nr 2 kalkulacja - 2030 r.'!N73</f>
        <v>0</v>
      </c>
    </row>
    <row r="50" spans="1:43" s="52" customFormat="1" x14ac:dyDescent="0.25">
      <c r="A50" s="52" t="str">
        <f>'Wniosek 2030 r.'!A88</f>
        <v/>
      </c>
      <c r="B50" s="60" t="str">
        <f>'Wniosek 2030 r.'!B88</f>
        <v/>
      </c>
      <c r="C50" s="58" t="str">
        <f>'Wniosek 2030 r.'!E88</f>
        <v/>
      </c>
      <c r="D50" s="58" t="str">
        <f>'Wniosek 2030 r.'!G88</f>
        <v/>
      </c>
      <c r="E50" s="55">
        <f>'Wniosek 2030 r.'!C213</f>
        <v>0</v>
      </c>
      <c r="F50" s="55">
        <f>'Wniosek 2030 r.'!C444</f>
        <v>0</v>
      </c>
      <c r="G50" s="57">
        <f>'Wniosek 2030 r.'!C329</f>
        <v>0</v>
      </c>
      <c r="H50" s="56">
        <f>'Wniosek 2030 r.'!D329</f>
        <v>0</v>
      </c>
      <c r="I50" s="64">
        <f>'Wniosek 2030 r.'!F329</f>
        <v>0</v>
      </c>
      <c r="J50" s="55">
        <f>'Wniosek 2030 r.'!H329</f>
        <v>0</v>
      </c>
      <c r="K50" s="54">
        <f>IFERROR('Wniosek 2030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- 2030 r.'!C74</f>
        <v>0</v>
      </c>
      <c r="AG50" s="52">
        <f>'Zał. nr 2 kalkulacja - 2030 r.'!D74</f>
        <v>0</v>
      </c>
      <c r="AH50" s="52">
        <f>'Zał. nr 2 kalkulacja - 2030 r.'!E74</f>
        <v>0</v>
      </c>
      <c r="AI50" s="52">
        <f>'Zał. nr 2 kalkulacja - 2030 r.'!F74</f>
        <v>0</v>
      </c>
      <c r="AJ50" s="52">
        <f>'Zał. nr 2 kalkulacja - 2030 r.'!G74</f>
        <v>0</v>
      </c>
      <c r="AK50" s="52">
        <f>'Zał. nr 2 kalkulacja - 2030 r.'!H74</f>
        <v>0</v>
      </c>
      <c r="AL50" s="52">
        <f>'Zał. nr 2 kalkulacja - 2030 r.'!I74</f>
        <v>0</v>
      </c>
      <c r="AM50" s="52">
        <f>'Zał. nr 2 kalkulacja - 2030 r.'!J74</f>
        <v>0</v>
      </c>
      <c r="AN50" s="52">
        <f>'Zał. nr 2 kalkulacja - 2030 r.'!K74</f>
        <v>0</v>
      </c>
      <c r="AO50" s="52">
        <f>'Zał. nr 2 kalkulacja - 2030 r.'!L74</f>
        <v>0</v>
      </c>
      <c r="AP50" s="52">
        <f>'Zał. nr 2 kalkulacja - 2030 r.'!M74</f>
        <v>0</v>
      </c>
      <c r="AQ50" s="52">
        <f>'Zał. nr 2 kalkulacja - 2030 r.'!N74</f>
        <v>0</v>
      </c>
    </row>
    <row r="51" spans="1:43" s="52" customFormat="1" x14ac:dyDescent="0.25">
      <c r="A51" s="52" t="str">
        <f>'Wniosek 2030 r.'!A89</f>
        <v/>
      </c>
      <c r="B51" s="60" t="str">
        <f>'Wniosek 2030 r.'!B89</f>
        <v/>
      </c>
      <c r="C51" s="58" t="str">
        <f>'Wniosek 2030 r.'!E89</f>
        <v/>
      </c>
      <c r="D51" s="58" t="str">
        <f>'Wniosek 2030 r.'!G89</f>
        <v/>
      </c>
      <c r="E51" s="55">
        <f>'Wniosek 2030 r.'!C214</f>
        <v>0</v>
      </c>
      <c r="F51" s="55">
        <f>'Wniosek 2030 r.'!C445</f>
        <v>0</v>
      </c>
      <c r="G51" s="57">
        <f>'Wniosek 2030 r.'!C330</f>
        <v>0</v>
      </c>
      <c r="H51" s="56">
        <f>'Wniosek 2030 r.'!D330</f>
        <v>0</v>
      </c>
      <c r="I51" s="64">
        <f>'Wniosek 2030 r.'!F330</f>
        <v>0</v>
      </c>
      <c r="J51" s="55">
        <f>'Wniosek 2030 r.'!H330</f>
        <v>0</v>
      </c>
      <c r="K51" s="54">
        <f>IFERROR('Wniosek 2030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- 2030 r.'!C75</f>
        <v>0</v>
      </c>
      <c r="AG51" s="52">
        <f>'Zał. nr 2 kalkulacja - 2030 r.'!D75</f>
        <v>0</v>
      </c>
      <c r="AH51" s="52">
        <f>'Zał. nr 2 kalkulacja - 2030 r.'!E75</f>
        <v>0</v>
      </c>
      <c r="AI51" s="52">
        <f>'Zał. nr 2 kalkulacja - 2030 r.'!F75</f>
        <v>0</v>
      </c>
      <c r="AJ51" s="52">
        <f>'Zał. nr 2 kalkulacja - 2030 r.'!G75</f>
        <v>0</v>
      </c>
      <c r="AK51" s="52">
        <f>'Zał. nr 2 kalkulacja - 2030 r.'!H75</f>
        <v>0</v>
      </c>
      <c r="AL51" s="52">
        <f>'Zał. nr 2 kalkulacja - 2030 r.'!I75</f>
        <v>0</v>
      </c>
      <c r="AM51" s="52">
        <f>'Zał. nr 2 kalkulacja - 2030 r.'!J75</f>
        <v>0</v>
      </c>
      <c r="AN51" s="52">
        <f>'Zał. nr 2 kalkulacja - 2030 r.'!K75</f>
        <v>0</v>
      </c>
      <c r="AO51" s="52">
        <f>'Zał. nr 2 kalkulacja - 2030 r.'!L75</f>
        <v>0</v>
      </c>
      <c r="AP51" s="52">
        <f>'Zał. nr 2 kalkulacja - 2030 r.'!M75</f>
        <v>0</v>
      </c>
      <c r="AQ51" s="52">
        <f>'Zał. nr 2 kalkulacja - 2030 r.'!N75</f>
        <v>0</v>
      </c>
    </row>
    <row r="52" spans="1:43" s="52" customFormat="1" x14ac:dyDescent="0.25">
      <c r="A52" s="52" t="str">
        <f>'Wniosek 2030 r.'!A90</f>
        <v/>
      </c>
      <c r="B52" s="60" t="str">
        <f>'Wniosek 2030 r.'!B90</f>
        <v/>
      </c>
      <c r="C52" s="58" t="str">
        <f>'Wniosek 2030 r.'!E90</f>
        <v/>
      </c>
      <c r="D52" s="58" t="str">
        <f>'Wniosek 2030 r.'!G90</f>
        <v/>
      </c>
      <c r="E52" s="55">
        <f>'Wniosek 2030 r.'!C215</f>
        <v>0</v>
      </c>
      <c r="F52" s="55">
        <f>'Wniosek 2030 r.'!C446</f>
        <v>0</v>
      </c>
      <c r="G52" s="57">
        <f>'Wniosek 2030 r.'!C331</f>
        <v>0</v>
      </c>
      <c r="H52" s="56">
        <f>'Wniosek 2030 r.'!D331</f>
        <v>0</v>
      </c>
      <c r="I52" s="64">
        <f>'Wniosek 2030 r.'!F331</f>
        <v>0</v>
      </c>
      <c r="J52" s="55">
        <f>'Wniosek 2030 r.'!H331</f>
        <v>0</v>
      </c>
      <c r="K52" s="54">
        <f>IFERROR('Wniosek 2030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- 2030 r.'!C76</f>
        <v>0</v>
      </c>
      <c r="AG52" s="52">
        <f>'Zał. nr 2 kalkulacja - 2030 r.'!D76</f>
        <v>0</v>
      </c>
      <c r="AH52" s="52">
        <f>'Zał. nr 2 kalkulacja - 2030 r.'!E76</f>
        <v>0</v>
      </c>
      <c r="AI52" s="52">
        <f>'Zał. nr 2 kalkulacja - 2030 r.'!F76</f>
        <v>0</v>
      </c>
      <c r="AJ52" s="52">
        <f>'Zał. nr 2 kalkulacja - 2030 r.'!G76</f>
        <v>0</v>
      </c>
      <c r="AK52" s="52">
        <f>'Zał. nr 2 kalkulacja - 2030 r.'!H76</f>
        <v>0</v>
      </c>
      <c r="AL52" s="52">
        <f>'Zał. nr 2 kalkulacja - 2030 r.'!I76</f>
        <v>0</v>
      </c>
      <c r="AM52" s="52">
        <f>'Zał. nr 2 kalkulacja - 2030 r.'!J76</f>
        <v>0</v>
      </c>
      <c r="AN52" s="52">
        <f>'Zał. nr 2 kalkulacja - 2030 r.'!K76</f>
        <v>0</v>
      </c>
      <c r="AO52" s="52">
        <f>'Zał. nr 2 kalkulacja - 2030 r.'!L76</f>
        <v>0</v>
      </c>
      <c r="AP52" s="52">
        <f>'Zał. nr 2 kalkulacja - 2030 r.'!M76</f>
        <v>0</v>
      </c>
      <c r="AQ52" s="52">
        <f>'Zał. nr 2 kalkulacja - 2030 r.'!N76</f>
        <v>0</v>
      </c>
    </row>
    <row r="53" spans="1:43" s="52" customFormat="1" x14ac:dyDescent="0.25">
      <c r="A53" s="52" t="str">
        <f>'Wniosek 2030 r.'!A91</f>
        <v/>
      </c>
      <c r="B53" s="60" t="str">
        <f>'Wniosek 2030 r.'!B91</f>
        <v/>
      </c>
      <c r="C53" s="58" t="str">
        <f>'Wniosek 2030 r.'!E91</f>
        <v/>
      </c>
      <c r="D53" s="58" t="str">
        <f>'Wniosek 2030 r.'!G91</f>
        <v/>
      </c>
      <c r="E53" s="55">
        <f>'Wniosek 2030 r.'!C216</f>
        <v>0</v>
      </c>
      <c r="F53" s="55">
        <f>'Wniosek 2030 r.'!C447</f>
        <v>0</v>
      </c>
      <c r="G53" s="57">
        <f>'Wniosek 2030 r.'!C332</f>
        <v>0</v>
      </c>
      <c r="H53" s="56">
        <f>'Wniosek 2030 r.'!D332</f>
        <v>0</v>
      </c>
      <c r="I53" s="64">
        <f>'Wniosek 2030 r.'!F332</f>
        <v>0</v>
      </c>
      <c r="J53" s="55">
        <f>'Wniosek 2030 r.'!H332</f>
        <v>0</v>
      </c>
      <c r="K53" s="54">
        <f>IFERROR('Wniosek 2030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- 2030 r.'!C77</f>
        <v>0</v>
      </c>
      <c r="AG53" s="52">
        <f>'Zał. nr 2 kalkulacja - 2030 r.'!D77</f>
        <v>0</v>
      </c>
      <c r="AH53" s="52">
        <f>'Zał. nr 2 kalkulacja - 2030 r.'!E77</f>
        <v>0</v>
      </c>
      <c r="AI53" s="52">
        <f>'Zał. nr 2 kalkulacja - 2030 r.'!F77</f>
        <v>0</v>
      </c>
      <c r="AJ53" s="52">
        <f>'Zał. nr 2 kalkulacja - 2030 r.'!G77</f>
        <v>0</v>
      </c>
      <c r="AK53" s="52">
        <f>'Zał. nr 2 kalkulacja - 2030 r.'!H77</f>
        <v>0</v>
      </c>
      <c r="AL53" s="52">
        <f>'Zał. nr 2 kalkulacja - 2030 r.'!I77</f>
        <v>0</v>
      </c>
      <c r="AM53" s="52">
        <f>'Zał. nr 2 kalkulacja - 2030 r.'!J77</f>
        <v>0</v>
      </c>
      <c r="AN53" s="52">
        <f>'Zał. nr 2 kalkulacja - 2030 r.'!K77</f>
        <v>0</v>
      </c>
      <c r="AO53" s="52">
        <f>'Zał. nr 2 kalkulacja - 2030 r.'!L77</f>
        <v>0</v>
      </c>
      <c r="AP53" s="52">
        <f>'Zał. nr 2 kalkulacja - 2030 r.'!M77</f>
        <v>0</v>
      </c>
      <c r="AQ53" s="52">
        <f>'Zał. nr 2 kalkulacja - 2030 r.'!N77</f>
        <v>0</v>
      </c>
    </row>
    <row r="54" spans="1:43" s="52" customFormat="1" x14ac:dyDescent="0.25">
      <c r="A54" s="52" t="str">
        <f>'Wniosek 2030 r.'!A92</f>
        <v/>
      </c>
      <c r="B54" s="60" t="str">
        <f>'Wniosek 2030 r.'!B92</f>
        <v/>
      </c>
      <c r="C54" s="58" t="str">
        <f>'Wniosek 2030 r.'!E92</f>
        <v/>
      </c>
      <c r="D54" s="58" t="str">
        <f>'Wniosek 2030 r.'!G92</f>
        <v/>
      </c>
      <c r="E54" s="55">
        <f>'Wniosek 2030 r.'!C217</f>
        <v>0</v>
      </c>
      <c r="F54" s="55">
        <f>'Wniosek 2030 r.'!C448</f>
        <v>0</v>
      </c>
      <c r="G54" s="57">
        <f>'Wniosek 2030 r.'!C333</f>
        <v>0</v>
      </c>
      <c r="H54" s="56">
        <f>'Wniosek 2030 r.'!D333</f>
        <v>0</v>
      </c>
      <c r="I54" s="64">
        <f>'Wniosek 2030 r.'!F333</f>
        <v>0</v>
      </c>
      <c r="J54" s="55">
        <f>'Wniosek 2030 r.'!H333</f>
        <v>0</v>
      </c>
      <c r="K54" s="54">
        <f>IFERROR('Wniosek 2030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- 2030 r.'!C78</f>
        <v>0</v>
      </c>
      <c r="AG54" s="52">
        <f>'Zał. nr 2 kalkulacja - 2030 r.'!D78</f>
        <v>0</v>
      </c>
      <c r="AH54" s="52">
        <f>'Zał. nr 2 kalkulacja - 2030 r.'!E78</f>
        <v>0</v>
      </c>
      <c r="AI54" s="52">
        <f>'Zał. nr 2 kalkulacja - 2030 r.'!F78</f>
        <v>0</v>
      </c>
      <c r="AJ54" s="52">
        <f>'Zał. nr 2 kalkulacja - 2030 r.'!G78</f>
        <v>0</v>
      </c>
      <c r="AK54" s="52">
        <f>'Zał. nr 2 kalkulacja - 2030 r.'!H78</f>
        <v>0</v>
      </c>
      <c r="AL54" s="52">
        <f>'Zał. nr 2 kalkulacja - 2030 r.'!I78</f>
        <v>0</v>
      </c>
      <c r="AM54" s="52">
        <f>'Zał. nr 2 kalkulacja - 2030 r.'!J78</f>
        <v>0</v>
      </c>
      <c r="AN54" s="52">
        <f>'Zał. nr 2 kalkulacja - 2030 r.'!K78</f>
        <v>0</v>
      </c>
      <c r="AO54" s="52">
        <f>'Zał. nr 2 kalkulacja - 2030 r.'!L78</f>
        <v>0</v>
      </c>
      <c r="AP54" s="52">
        <f>'Zał. nr 2 kalkulacja - 2030 r.'!M78</f>
        <v>0</v>
      </c>
      <c r="AQ54" s="52">
        <f>'Zał. nr 2 kalkulacja - 2030 r.'!N78</f>
        <v>0</v>
      </c>
    </row>
    <row r="55" spans="1:43" s="52" customFormat="1" x14ac:dyDescent="0.25">
      <c r="A55" s="52" t="str">
        <f>'Wniosek 2030 r.'!A93</f>
        <v/>
      </c>
      <c r="B55" s="60" t="str">
        <f>'Wniosek 2030 r.'!B93</f>
        <v/>
      </c>
      <c r="C55" s="58" t="str">
        <f>'Wniosek 2030 r.'!E93</f>
        <v/>
      </c>
      <c r="D55" s="58" t="str">
        <f>'Wniosek 2030 r.'!G93</f>
        <v/>
      </c>
      <c r="E55" s="55">
        <f>'Wniosek 2030 r.'!C218</f>
        <v>0</v>
      </c>
      <c r="F55" s="55">
        <f>'Wniosek 2030 r.'!C449</f>
        <v>0</v>
      </c>
      <c r="G55" s="57">
        <f>'Wniosek 2030 r.'!C334</f>
        <v>0</v>
      </c>
      <c r="H55" s="56">
        <f>'Wniosek 2030 r.'!D334</f>
        <v>0</v>
      </c>
      <c r="I55" s="64">
        <f>'Wniosek 2030 r.'!F334</f>
        <v>0</v>
      </c>
      <c r="J55" s="55">
        <f>'Wniosek 2030 r.'!H334</f>
        <v>0</v>
      </c>
      <c r="K55" s="54">
        <f>IFERROR('Wniosek 2030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- 2030 r.'!C79</f>
        <v>0</v>
      </c>
      <c r="AG55" s="52">
        <f>'Zał. nr 2 kalkulacja - 2030 r.'!D79</f>
        <v>0</v>
      </c>
      <c r="AH55" s="52">
        <f>'Zał. nr 2 kalkulacja - 2030 r.'!E79</f>
        <v>0</v>
      </c>
      <c r="AI55" s="52">
        <f>'Zał. nr 2 kalkulacja - 2030 r.'!F79</f>
        <v>0</v>
      </c>
      <c r="AJ55" s="52">
        <f>'Zał. nr 2 kalkulacja - 2030 r.'!G79</f>
        <v>0</v>
      </c>
      <c r="AK55" s="52">
        <f>'Zał. nr 2 kalkulacja - 2030 r.'!H79</f>
        <v>0</v>
      </c>
      <c r="AL55" s="52">
        <f>'Zał. nr 2 kalkulacja - 2030 r.'!I79</f>
        <v>0</v>
      </c>
      <c r="AM55" s="52">
        <f>'Zał. nr 2 kalkulacja - 2030 r.'!J79</f>
        <v>0</v>
      </c>
      <c r="AN55" s="52">
        <f>'Zał. nr 2 kalkulacja - 2030 r.'!K79</f>
        <v>0</v>
      </c>
      <c r="AO55" s="52">
        <f>'Zał. nr 2 kalkulacja - 2030 r.'!L79</f>
        <v>0</v>
      </c>
      <c r="AP55" s="52">
        <f>'Zał. nr 2 kalkulacja - 2030 r.'!M79</f>
        <v>0</v>
      </c>
      <c r="AQ55" s="52">
        <f>'Zał. nr 2 kalkulacja - 2030 r.'!N79</f>
        <v>0</v>
      </c>
    </row>
    <row r="56" spans="1:43" s="52" customFormat="1" x14ac:dyDescent="0.25">
      <c r="A56" s="52" t="str">
        <f>'Wniosek 2030 r.'!A94</f>
        <v/>
      </c>
      <c r="B56" s="60" t="str">
        <f>'Wniosek 2030 r.'!B94</f>
        <v/>
      </c>
      <c r="C56" s="58" t="str">
        <f>'Wniosek 2030 r.'!E94</f>
        <v/>
      </c>
      <c r="D56" s="58" t="str">
        <f>'Wniosek 2030 r.'!G94</f>
        <v/>
      </c>
      <c r="E56" s="55">
        <f>'Wniosek 2030 r.'!C219</f>
        <v>0</v>
      </c>
      <c r="F56" s="55">
        <f>'Wniosek 2030 r.'!C450</f>
        <v>0</v>
      </c>
      <c r="G56" s="57">
        <f>'Wniosek 2030 r.'!C335</f>
        <v>0</v>
      </c>
      <c r="H56" s="56">
        <f>'Wniosek 2030 r.'!D335</f>
        <v>0</v>
      </c>
      <c r="I56" s="64">
        <f>'Wniosek 2030 r.'!F335</f>
        <v>0</v>
      </c>
      <c r="J56" s="55">
        <f>'Wniosek 2030 r.'!H335</f>
        <v>0</v>
      </c>
      <c r="K56" s="54">
        <f>IFERROR('Wniosek 2030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- 2030 r.'!C80</f>
        <v>0</v>
      </c>
      <c r="AG56" s="52">
        <f>'Zał. nr 2 kalkulacja - 2030 r.'!D80</f>
        <v>0</v>
      </c>
      <c r="AH56" s="52">
        <f>'Zał. nr 2 kalkulacja - 2030 r.'!E80</f>
        <v>0</v>
      </c>
      <c r="AI56" s="52">
        <f>'Zał. nr 2 kalkulacja - 2030 r.'!F80</f>
        <v>0</v>
      </c>
      <c r="AJ56" s="52">
        <f>'Zał. nr 2 kalkulacja - 2030 r.'!G80</f>
        <v>0</v>
      </c>
      <c r="AK56" s="52">
        <f>'Zał. nr 2 kalkulacja - 2030 r.'!H80</f>
        <v>0</v>
      </c>
      <c r="AL56" s="52">
        <f>'Zał. nr 2 kalkulacja - 2030 r.'!I80</f>
        <v>0</v>
      </c>
      <c r="AM56" s="52">
        <f>'Zał. nr 2 kalkulacja - 2030 r.'!J80</f>
        <v>0</v>
      </c>
      <c r="AN56" s="52">
        <f>'Zał. nr 2 kalkulacja - 2030 r.'!K80</f>
        <v>0</v>
      </c>
      <c r="AO56" s="52">
        <f>'Zał. nr 2 kalkulacja - 2030 r.'!L80</f>
        <v>0</v>
      </c>
      <c r="AP56" s="52">
        <f>'Zał. nr 2 kalkulacja - 2030 r.'!M80</f>
        <v>0</v>
      </c>
      <c r="AQ56" s="52">
        <f>'Zał. nr 2 kalkulacja - 2030 r.'!N80</f>
        <v>0</v>
      </c>
    </row>
    <row r="57" spans="1:43" s="52" customFormat="1" x14ac:dyDescent="0.25">
      <c r="A57" s="52" t="str">
        <f>'Wniosek 2030 r.'!A95</f>
        <v/>
      </c>
      <c r="B57" s="60" t="str">
        <f>'Wniosek 2030 r.'!B95</f>
        <v/>
      </c>
      <c r="C57" s="58" t="str">
        <f>'Wniosek 2030 r.'!E95</f>
        <v/>
      </c>
      <c r="D57" s="58" t="str">
        <f>'Wniosek 2030 r.'!G95</f>
        <v/>
      </c>
      <c r="E57" s="55">
        <f>'Wniosek 2030 r.'!C220</f>
        <v>0</v>
      </c>
      <c r="F57" s="55">
        <f>'Wniosek 2030 r.'!C451</f>
        <v>0</v>
      </c>
      <c r="G57" s="57">
        <f>'Wniosek 2030 r.'!C336</f>
        <v>0</v>
      </c>
      <c r="H57" s="56">
        <f>'Wniosek 2030 r.'!D336</f>
        <v>0</v>
      </c>
      <c r="I57" s="64">
        <f>'Wniosek 2030 r.'!F336</f>
        <v>0</v>
      </c>
      <c r="J57" s="55">
        <f>'Wniosek 2030 r.'!H336</f>
        <v>0</v>
      </c>
      <c r="K57" s="54">
        <f>IFERROR('Wniosek 2030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- 2030 r.'!C81</f>
        <v>0</v>
      </c>
      <c r="AG57" s="52">
        <f>'Zał. nr 2 kalkulacja - 2030 r.'!D81</f>
        <v>0</v>
      </c>
      <c r="AH57" s="52">
        <f>'Zał. nr 2 kalkulacja - 2030 r.'!E81</f>
        <v>0</v>
      </c>
      <c r="AI57" s="52">
        <f>'Zał. nr 2 kalkulacja - 2030 r.'!F81</f>
        <v>0</v>
      </c>
      <c r="AJ57" s="52">
        <f>'Zał. nr 2 kalkulacja - 2030 r.'!G81</f>
        <v>0</v>
      </c>
      <c r="AK57" s="52">
        <f>'Zał. nr 2 kalkulacja - 2030 r.'!H81</f>
        <v>0</v>
      </c>
      <c r="AL57" s="52">
        <f>'Zał. nr 2 kalkulacja - 2030 r.'!I81</f>
        <v>0</v>
      </c>
      <c r="AM57" s="52">
        <f>'Zał. nr 2 kalkulacja - 2030 r.'!J81</f>
        <v>0</v>
      </c>
      <c r="AN57" s="52">
        <f>'Zał. nr 2 kalkulacja - 2030 r.'!K81</f>
        <v>0</v>
      </c>
      <c r="AO57" s="52">
        <f>'Zał. nr 2 kalkulacja - 2030 r.'!L81</f>
        <v>0</v>
      </c>
      <c r="AP57" s="52">
        <f>'Zał. nr 2 kalkulacja - 2030 r.'!M81</f>
        <v>0</v>
      </c>
      <c r="AQ57" s="52">
        <f>'Zał. nr 2 kalkulacja - 2030 r.'!N81</f>
        <v>0</v>
      </c>
    </row>
    <row r="58" spans="1:43" s="52" customFormat="1" x14ac:dyDescent="0.25">
      <c r="A58" s="52" t="str">
        <f>'Wniosek 2030 r.'!A96</f>
        <v/>
      </c>
      <c r="B58" s="60" t="str">
        <f>'Wniosek 2030 r.'!B96</f>
        <v/>
      </c>
      <c r="C58" s="58" t="str">
        <f>'Wniosek 2030 r.'!E96</f>
        <v/>
      </c>
      <c r="D58" s="58" t="str">
        <f>'Wniosek 2030 r.'!G96</f>
        <v/>
      </c>
      <c r="E58" s="55">
        <f>'Wniosek 2030 r.'!C221</f>
        <v>0</v>
      </c>
      <c r="F58" s="55">
        <f>'Wniosek 2030 r.'!C452</f>
        <v>0</v>
      </c>
      <c r="G58" s="57">
        <f>'Wniosek 2030 r.'!C337</f>
        <v>0</v>
      </c>
      <c r="H58" s="56">
        <f>'Wniosek 2030 r.'!D337</f>
        <v>0</v>
      </c>
      <c r="I58" s="64">
        <f>'Wniosek 2030 r.'!F337</f>
        <v>0</v>
      </c>
      <c r="J58" s="55">
        <f>'Wniosek 2030 r.'!H337</f>
        <v>0</v>
      </c>
      <c r="K58" s="54">
        <f>IFERROR('Wniosek 2030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- 2030 r.'!C82</f>
        <v>0</v>
      </c>
      <c r="AG58" s="52">
        <f>'Zał. nr 2 kalkulacja - 2030 r.'!D82</f>
        <v>0</v>
      </c>
      <c r="AH58" s="52">
        <f>'Zał. nr 2 kalkulacja - 2030 r.'!E82</f>
        <v>0</v>
      </c>
      <c r="AI58" s="52">
        <f>'Zał. nr 2 kalkulacja - 2030 r.'!F82</f>
        <v>0</v>
      </c>
      <c r="AJ58" s="52">
        <f>'Zał. nr 2 kalkulacja - 2030 r.'!G82</f>
        <v>0</v>
      </c>
      <c r="AK58" s="52">
        <f>'Zał. nr 2 kalkulacja - 2030 r.'!H82</f>
        <v>0</v>
      </c>
      <c r="AL58" s="52">
        <f>'Zał. nr 2 kalkulacja - 2030 r.'!I82</f>
        <v>0</v>
      </c>
      <c r="AM58" s="52">
        <f>'Zał. nr 2 kalkulacja - 2030 r.'!J82</f>
        <v>0</v>
      </c>
      <c r="AN58" s="52">
        <f>'Zał. nr 2 kalkulacja - 2030 r.'!K82</f>
        <v>0</v>
      </c>
      <c r="AO58" s="52">
        <f>'Zał. nr 2 kalkulacja - 2030 r.'!L82</f>
        <v>0</v>
      </c>
      <c r="AP58" s="52">
        <f>'Zał. nr 2 kalkulacja - 2030 r.'!M82</f>
        <v>0</v>
      </c>
      <c r="AQ58" s="52">
        <f>'Zał. nr 2 kalkulacja - 2030 r.'!N82</f>
        <v>0</v>
      </c>
    </row>
    <row r="59" spans="1:43" s="52" customFormat="1" x14ac:dyDescent="0.25">
      <c r="A59" s="52" t="str">
        <f>'Wniosek 2030 r.'!A97</f>
        <v/>
      </c>
      <c r="B59" s="60" t="str">
        <f>'Wniosek 2030 r.'!B97</f>
        <v/>
      </c>
      <c r="C59" s="58" t="str">
        <f>'Wniosek 2030 r.'!E97</f>
        <v/>
      </c>
      <c r="D59" s="58" t="str">
        <f>'Wniosek 2030 r.'!G97</f>
        <v/>
      </c>
      <c r="E59" s="55">
        <f>'Wniosek 2030 r.'!C222</f>
        <v>0</v>
      </c>
      <c r="F59" s="55">
        <f>'Wniosek 2030 r.'!C453</f>
        <v>0</v>
      </c>
      <c r="G59" s="57">
        <f>'Wniosek 2030 r.'!C338</f>
        <v>0</v>
      </c>
      <c r="H59" s="56">
        <f>'Wniosek 2030 r.'!D338</f>
        <v>0</v>
      </c>
      <c r="I59" s="64">
        <f>'Wniosek 2030 r.'!F338</f>
        <v>0</v>
      </c>
      <c r="J59" s="55">
        <f>'Wniosek 2030 r.'!H338</f>
        <v>0</v>
      </c>
      <c r="K59" s="54">
        <f>IFERROR('Wniosek 2030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- 2030 r.'!C83</f>
        <v>0</v>
      </c>
      <c r="AG59" s="52">
        <f>'Zał. nr 2 kalkulacja - 2030 r.'!D83</f>
        <v>0</v>
      </c>
      <c r="AH59" s="52">
        <f>'Zał. nr 2 kalkulacja - 2030 r.'!E83</f>
        <v>0</v>
      </c>
      <c r="AI59" s="52">
        <f>'Zał. nr 2 kalkulacja - 2030 r.'!F83</f>
        <v>0</v>
      </c>
      <c r="AJ59" s="52">
        <f>'Zał. nr 2 kalkulacja - 2030 r.'!G83</f>
        <v>0</v>
      </c>
      <c r="AK59" s="52">
        <f>'Zał. nr 2 kalkulacja - 2030 r.'!H83</f>
        <v>0</v>
      </c>
      <c r="AL59" s="52">
        <f>'Zał. nr 2 kalkulacja - 2030 r.'!I83</f>
        <v>0</v>
      </c>
      <c r="AM59" s="52">
        <f>'Zał. nr 2 kalkulacja - 2030 r.'!J83</f>
        <v>0</v>
      </c>
      <c r="AN59" s="52">
        <f>'Zał. nr 2 kalkulacja - 2030 r.'!K83</f>
        <v>0</v>
      </c>
      <c r="AO59" s="52">
        <f>'Zał. nr 2 kalkulacja - 2030 r.'!L83</f>
        <v>0</v>
      </c>
      <c r="AP59" s="52">
        <f>'Zał. nr 2 kalkulacja - 2030 r.'!M83</f>
        <v>0</v>
      </c>
      <c r="AQ59" s="52">
        <f>'Zał. nr 2 kalkulacja - 2030 r.'!N83</f>
        <v>0</v>
      </c>
    </row>
    <row r="60" spans="1:43" s="52" customFormat="1" x14ac:dyDescent="0.25">
      <c r="A60" s="52" t="str">
        <f>'Wniosek 2030 r.'!A98</f>
        <v/>
      </c>
      <c r="B60" s="60" t="str">
        <f>'Wniosek 2030 r.'!B98</f>
        <v/>
      </c>
      <c r="C60" s="58" t="str">
        <f>'Wniosek 2030 r.'!E98</f>
        <v/>
      </c>
      <c r="D60" s="58" t="str">
        <f>'Wniosek 2030 r.'!G98</f>
        <v/>
      </c>
      <c r="E60" s="55">
        <f>'Wniosek 2030 r.'!C223</f>
        <v>0</v>
      </c>
      <c r="F60" s="55">
        <f>'Wniosek 2030 r.'!C454</f>
        <v>0</v>
      </c>
      <c r="G60" s="57">
        <f>'Wniosek 2030 r.'!C339</f>
        <v>0</v>
      </c>
      <c r="H60" s="56">
        <f>'Wniosek 2030 r.'!D339</f>
        <v>0</v>
      </c>
      <c r="I60" s="64">
        <f>'Wniosek 2030 r.'!F339</f>
        <v>0</v>
      </c>
      <c r="J60" s="55">
        <f>'Wniosek 2030 r.'!H339</f>
        <v>0</v>
      </c>
      <c r="K60" s="54">
        <f>IFERROR('Wniosek 2030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- 2030 r.'!C84</f>
        <v>0</v>
      </c>
      <c r="AG60" s="52">
        <f>'Zał. nr 2 kalkulacja - 2030 r.'!D84</f>
        <v>0</v>
      </c>
      <c r="AH60" s="52">
        <f>'Zał. nr 2 kalkulacja - 2030 r.'!E84</f>
        <v>0</v>
      </c>
      <c r="AI60" s="52">
        <f>'Zał. nr 2 kalkulacja - 2030 r.'!F84</f>
        <v>0</v>
      </c>
      <c r="AJ60" s="52">
        <f>'Zał. nr 2 kalkulacja - 2030 r.'!G84</f>
        <v>0</v>
      </c>
      <c r="AK60" s="52">
        <f>'Zał. nr 2 kalkulacja - 2030 r.'!H84</f>
        <v>0</v>
      </c>
      <c r="AL60" s="52">
        <f>'Zał. nr 2 kalkulacja - 2030 r.'!I84</f>
        <v>0</v>
      </c>
      <c r="AM60" s="52">
        <f>'Zał. nr 2 kalkulacja - 2030 r.'!J84</f>
        <v>0</v>
      </c>
      <c r="AN60" s="52">
        <f>'Zał. nr 2 kalkulacja - 2030 r.'!K84</f>
        <v>0</v>
      </c>
      <c r="AO60" s="52">
        <f>'Zał. nr 2 kalkulacja - 2030 r.'!L84</f>
        <v>0</v>
      </c>
      <c r="AP60" s="52">
        <f>'Zał. nr 2 kalkulacja - 2030 r.'!M84</f>
        <v>0</v>
      </c>
      <c r="AQ60" s="52">
        <f>'Zał. nr 2 kalkulacja - 2030 r.'!N84</f>
        <v>0</v>
      </c>
    </row>
    <row r="61" spans="1:43" s="52" customFormat="1" x14ac:dyDescent="0.25">
      <c r="A61" s="52" t="str">
        <f>'Wniosek 2030 r.'!A99</f>
        <v/>
      </c>
      <c r="B61" s="60" t="str">
        <f>'Wniosek 2030 r.'!B99</f>
        <v/>
      </c>
      <c r="C61" s="58" t="str">
        <f>'Wniosek 2030 r.'!E99</f>
        <v/>
      </c>
      <c r="D61" s="58" t="str">
        <f>'Wniosek 2030 r.'!G99</f>
        <v/>
      </c>
      <c r="E61" s="55">
        <f>'Wniosek 2030 r.'!C224</f>
        <v>0</v>
      </c>
      <c r="F61" s="55">
        <f>'Wniosek 2030 r.'!C455</f>
        <v>0</v>
      </c>
      <c r="G61" s="57">
        <f>'Wniosek 2030 r.'!C340</f>
        <v>0</v>
      </c>
      <c r="H61" s="56">
        <f>'Wniosek 2030 r.'!D340</f>
        <v>0</v>
      </c>
      <c r="I61" s="64">
        <f>'Wniosek 2030 r.'!F340</f>
        <v>0</v>
      </c>
      <c r="J61" s="55">
        <f>'Wniosek 2030 r.'!H340</f>
        <v>0</v>
      </c>
      <c r="K61" s="54">
        <f>IFERROR('Wniosek 2030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- 2030 r.'!C85</f>
        <v>0</v>
      </c>
      <c r="AG61" s="52">
        <f>'Zał. nr 2 kalkulacja - 2030 r.'!D85</f>
        <v>0</v>
      </c>
      <c r="AH61" s="52">
        <f>'Zał. nr 2 kalkulacja - 2030 r.'!E85</f>
        <v>0</v>
      </c>
      <c r="AI61" s="52">
        <f>'Zał. nr 2 kalkulacja - 2030 r.'!F85</f>
        <v>0</v>
      </c>
      <c r="AJ61" s="52">
        <f>'Zał. nr 2 kalkulacja - 2030 r.'!G85</f>
        <v>0</v>
      </c>
      <c r="AK61" s="52">
        <f>'Zał. nr 2 kalkulacja - 2030 r.'!H85</f>
        <v>0</v>
      </c>
      <c r="AL61" s="52">
        <f>'Zał. nr 2 kalkulacja - 2030 r.'!I85</f>
        <v>0</v>
      </c>
      <c r="AM61" s="52">
        <f>'Zał. nr 2 kalkulacja - 2030 r.'!J85</f>
        <v>0</v>
      </c>
      <c r="AN61" s="52">
        <f>'Zał. nr 2 kalkulacja - 2030 r.'!K85</f>
        <v>0</v>
      </c>
      <c r="AO61" s="52">
        <f>'Zał. nr 2 kalkulacja - 2030 r.'!L85</f>
        <v>0</v>
      </c>
      <c r="AP61" s="52">
        <f>'Zał. nr 2 kalkulacja - 2030 r.'!M85</f>
        <v>0</v>
      </c>
      <c r="AQ61" s="52">
        <f>'Zał. nr 2 kalkulacja - 2030 r.'!N85</f>
        <v>0</v>
      </c>
    </row>
    <row r="62" spans="1:43" s="52" customFormat="1" x14ac:dyDescent="0.25">
      <c r="A62" s="52" t="str">
        <f>'Wniosek 2030 r.'!A100</f>
        <v/>
      </c>
      <c r="B62" s="60" t="str">
        <f>'Wniosek 2030 r.'!B100</f>
        <v/>
      </c>
      <c r="C62" s="58" t="str">
        <f>'Wniosek 2030 r.'!E100</f>
        <v/>
      </c>
      <c r="D62" s="58" t="str">
        <f>'Wniosek 2030 r.'!G100</f>
        <v/>
      </c>
      <c r="E62" s="55">
        <f>'Wniosek 2030 r.'!C225</f>
        <v>0</v>
      </c>
      <c r="F62" s="55">
        <f>'Wniosek 2030 r.'!C456</f>
        <v>0</v>
      </c>
      <c r="G62" s="57">
        <f>'Wniosek 2030 r.'!C341</f>
        <v>0</v>
      </c>
      <c r="H62" s="56">
        <f>'Wniosek 2030 r.'!D341</f>
        <v>0</v>
      </c>
      <c r="I62" s="64">
        <f>'Wniosek 2030 r.'!F341</f>
        <v>0</v>
      </c>
      <c r="J62" s="55">
        <f>'Wniosek 2030 r.'!H341</f>
        <v>0</v>
      </c>
      <c r="K62" s="54">
        <f>IFERROR('Wniosek 2030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- 2030 r.'!C86</f>
        <v>0</v>
      </c>
      <c r="AG62" s="52">
        <f>'Zał. nr 2 kalkulacja - 2030 r.'!D86</f>
        <v>0</v>
      </c>
      <c r="AH62" s="52">
        <f>'Zał. nr 2 kalkulacja - 2030 r.'!E86</f>
        <v>0</v>
      </c>
      <c r="AI62" s="52">
        <f>'Zał. nr 2 kalkulacja - 2030 r.'!F86</f>
        <v>0</v>
      </c>
      <c r="AJ62" s="52">
        <f>'Zał. nr 2 kalkulacja - 2030 r.'!G86</f>
        <v>0</v>
      </c>
      <c r="AK62" s="52">
        <f>'Zał. nr 2 kalkulacja - 2030 r.'!H86</f>
        <v>0</v>
      </c>
      <c r="AL62" s="52">
        <f>'Zał. nr 2 kalkulacja - 2030 r.'!I86</f>
        <v>0</v>
      </c>
      <c r="AM62" s="52">
        <f>'Zał. nr 2 kalkulacja - 2030 r.'!J86</f>
        <v>0</v>
      </c>
      <c r="AN62" s="52">
        <f>'Zał. nr 2 kalkulacja - 2030 r.'!K86</f>
        <v>0</v>
      </c>
      <c r="AO62" s="52">
        <f>'Zał. nr 2 kalkulacja - 2030 r.'!L86</f>
        <v>0</v>
      </c>
      <c r="AP62" s="52">
        <f>'Zał. nr 2 kalkulacja - 2030 r.'!M86</f>
        <v>0</v>
      </c>
      <c r="AQ62" s="52">
        <f>'Zał. nr 2 kalkulacja - 2030 r.'!N86</f>
        <v>0</v>
      </c>
    </row>
    <row r="63" spans="1:43" s="52" customFormat="1" x14ac:dyDescent="0.25">
      <c r="A63" s="52" t="str">
        <f>'Wniosek 2030 r.'!A101</f>
        <v/>
      </c>
      <c r="B63" s="60" t="str">
        <f>'Wniosek 2030 r.'!B101</f>
        <v/>
      </c>
      <c r="C63" s="58" t="str">
        <f>'Wniosek 2030 r.'!E101</f>
        <v/>
      </c>
      <c r="D63" s="58" t="str">
        <f>'Wniosek 2030 r.'!G101</f>
        <v/>
      </c>
      <c r="E63" s="55">
        <f>'Wniosek 2030 r.'!C226</f>
        <v>0</v>
      </c>
      <c r="F63" s="55">
        <f>'Wniosek 2030 r.'!C457</f>
        <v>0</v>
      </c>
      <c r="G63" s="57">
        <f>'Wniosek 2030 r.'!C342</f>
        <v>0</v>
      </c>
      <c r="H63" s="56">
        <f>'Wniosek 2030 r.'!D342</f>
        <v>0</v>
      </c>
      <c r="I63" s="64">
        <f>'Wniosek 2030 r.'!F342</f>
        <v>0</v>
      </c>
      <c r="J63" s="55">
        <f>'Wniosek 2030 r.'!H342</f>
        <v>0</v>
      </c>
      <c r="K63" s="54">
        <f>IFERROR('Wniosek 2030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- 2030 r.'!C87</f>
        <v>0</v>
      </c>
      <c r="AG63" s="52">
        <f>'Zał. nr 2 kalkulacja - 2030 r.'!D87</f>
        <v>0</v>
      </c>
      <c r="AH63" s="52">
        <f>'Zał. nr 2 kalkulacja - 2030 r.'!E87</f>
        <v>0</v>
      </c>
      <c r="AI63" s="52">
        <f>'Zał. nr 2 kalkulacja - 2030 r.'!F87</f>
        <v>0</v>
      </c>
      <c r="AJ63" s="52">
        <f>'Zał. nr 2 kalkulacja - 2030 r.'!G87</f>
        <v>0</v>
      </c>
      <c r="AK63" s="52">
        <f>'Zał. nr 2 kalkulacja - 2030 r.'!H87</f>
        <v>0</v>
      </c>
      <c r="AL63" s="52">
        <f>'Zał. nr 2 kalkulacja - 2030 r.'!I87</f>
        <v>0</v>
      </c>
      <c r="AM63" s="52">
        <f>'Zał. nr 2 kalkulacja - 2030 r.'!J87</f>
        <v>0</v>
      </c>
      <c r="AN63" s="52">
        <f>'Zał. nr 2 kalkulacja - 2030 r.'!K87</f>
        <v>0</v>
      </c>
      <c r="AO63" s="52">
        <f>'Zał. nr 2 kalkulacja - 2030 r.'!L87</f>
        <v>0</v>
      </c>
      <c r="AP63" s="52">
        <f>'Zał. nr 2 kalkulacja - 2030 r.'!M87</f>
        <v>0</v>
      </c>
      <c r="AQ63" s="52">
        <f>'Zał. nr 2 kalkulacja - 2030 r.'!N87</f>
        <v>0</v>
      </c>
    </row>
    <row r="64" spans="1:43" s="52" customFormat="1" x14ac:dyDescent="0.25">
      <c r="A64" s="52" t="str">
        <f>'Wniosek 2030 r.'!A102</f>
        <v/>
      </c>
      <c r="B64" s="60" t="str">
        <f>'Wniosek 2030 r.'!B102</f>
        <v/>
      </c>
      <c r="C64" s="58" t="str">
        <f>'Wniosek 2030 r.'!E102</f>
        <v/>
      </c>
      <c r="D64" s="58" t="str">
        <f>'Wniosek 2030 r.'!G102</f>
        <v/>
      </c>
      <c r="E64" s="55">
        <f>'Wniosek 2030 r.'!C227</f>
        <v>0</v>
      </c>
      <c r="F64" s="55">
        <f>'Wniosek 2030 r.'!C458</f>
        <v>0</v>
      </c>
      <c r="G64" s="57">
        <f>'Wniosek 2030 r.'!C343</f>
        <v>0</v>
      </c>
      <c r="H64" s="56">
        <f>'Wniosek 2030 r.'!D343</f>
        <v>0</v>
      </c>
      <c r="I64" s="64">
        <f>'Wniosek 2030 r.'!F343</f>
        <v>0</v>
      </c>
      <c r="J64" s="55">
        <f>'Wniosek 2030 r.'!H343</f>
        <v>0</v>
      </c>
      <c r="K64" s="54">
        <f>IFERROR('Wniosek 2030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- 2030 r.'!C88</f>
        <v>0</v>
      </c>
      <c r="AG64" s="52">
        <f>'Zał. nr 2 kalkulacja - 2030 r.'!D88</f>
        <v>0</v>
      </c>
      <c r="AH64" s="52">
        <f>'Zał. nr 2 kalkulacja - 2030 r.'!E88</f>
        <v>0</v>
      </c>
      <c r="AI64" s="52">
        <f>'Zał. nr 2 kalkulacja - 2030 r.'!F88</f>
        <v>0</v>
      </c>
      <c r="AJ64" s="52">
        <f>'Zał. nr 2 kalkulacja - 2030 r.'!G88</f>
        <v>0</v>
      </c>
      <c r="AK64" s="52">
        <f>'Zał. nr 2 kalkulacja - 2030 r.'!H88</f>
        <v>0</v>
      </c>
      <c r="AL64" s="52">
        <f>'Zał. nr 2 kalkulacja - 2030 r.'!I88</f>
        <v>0</v>
      </c>
      <c r="AM64" s="52">
        <f>'Zał. nr 2 kalkulacja - 2030 r.'!J88</f>
        <v>0</v>
      </c>
      <c r="AN64" s="52">
        <f>'Zał. nr 2 kalkulacja - 2030 r.'!K88</f>
        <v>0</v>
      </c>
      <c r="AO64" s="52">
        <f>'Zał. nr 2 kalkulacja - 2030 r.'!L88</f>
        <v>0</v>
      </c>
      <c r="AP64" s="52">
        <f>'Zał. nr 2 kalkulacja - 2030 r.'!M88</f>
        <v>0</v>
      </c>
      <c r="AQ64" s="52">
        <f>'Zał. nr 2 kalkulacja - 2030 r.'!N88</f>
        <v>0</v>
      </c>
    </row>
    <row r="65" spans="1:43" s="52" customFormat="1" x14ac:dyDescent="0.25">
      <c r="A65" s="52" t="str">
        <f>'Wniosek 2030 r.'!A103</f>
        <v/>
      </c>
      <c r="B65" s="60" t="str">
        <f>'Wniosek 2030 r.'!B103</f>
        <v/>
      </c>
      <c r="C65" s="58" t="str">
        <f>'Wniosek 2030 r.'!E103</f>
        <v/>
      </c>
      <c r="D65" s="58" t="str">
        <f>'Wniosek 2030 r.'!G103</f>
        <v/>
      </c>
      <c r="E65" s="55">
        <f>'Wniosek 2030 r.'!C228</f>
        <v>0</v>
      </c>
      <c r="F65" s="55">
        <f>'Wniosek 2030 r.'!C459</f>
        <v>0</v>
      </c>
      <c r="G65" s="57">
        <f>'Wniosek 2030 r.'!C344</f>
        <v>0</v>
      </c>
      <c r="H65" s="56">
        <f>'Wniosek 2030 r.'!D344</f>
        <v>0</v>
      </c>
      <c r="I65" s="64">
        <f>'Wniosek 2030 r.'!F344</f>
        <v>0</v>
      </c>
      <c r="J65" s="55">
        <f>'Wniosek 2030 r.'!H344</f>
        <v>0</v>
      </c>
      <c r="K65" s="54">
        <f>IFERROR('Wniosek 2030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- 2030 r.'!C89</f>
        <v>0</v>
      </c>
      <c r="AG65" s="52">
        <f>'Zał. nr 2 kalkulacja - 2030 r.'!D89</f>
        <v>0</v>
      </c>
      <c r="AH65" s="52">
        <f>'Zał. nr 2 kalkulacja - 2030 r.'!E89</f>
        <v>0</v>
      </c>
      <c r="AI65" s="52">
        <f>'Zał. nr 2 kalkulacja - 2030 r.'!F89</f>
        <v>0</v>
      </c>
      <c r="AJ65" s="52">
        <f>'Zał. nr 2 kalkulacja - 2030 r.'!G89</f>
        <v>0</v>
      </c>
      <c r="AK65" s="52">
        <f>'Zał. nr 2 kalkulacja - 2030 r.'!H89</f>
        <v>0</v>
      </c>
      <c r="AL65" s="52">
        <f>'Zał. nr 2 kalkulacja - 2030 r.'!I89</f>
        <v>0</v>
      </c>
      <c r="AM65" s="52">
        <f>'Zał. nr 2 kalkulacja - 2030 r.'!J89</f>
        <v>0</v>
      </c>
      <c r="AN65" s="52">
        <f>'Zał. nr 2 kalkulacja - 2030 r.'!K89</f>
        <v>0</v>
      </c>
      <c r="AO65" s="52">
        <f>'Zał. nr 2 kalkulacja - 2030 r.'!L89</f>
        <v>0</v>
      </c>
      <c r="AP65" s="52">
        <f>'Zał. nr 2 kalkulacja - 2030 r.'!M89</f>
        <v>0</v>
      </c>
      <c r="AQ65" s="52">
        <f>'Zał. nr 2 kalkulacja - 2030 r.'!N89</f>
        <v>0</v>
      </c>
    </row>
    <row r="66" spans="1:43" s="52" customFormat="1" x14ac:dyDescent="0.25">
      <c r="A66" s="52" t="str">
        <f>'Wniosek 2030 r.'!A104</f>
        <v/>
      </c>
      <c r="B66" s="60" t="str">
        <f>'Wniosek 2030 r.'!B104</f>
        <v/>
      </c>
      <c r="C66" s="58" t="str">
        <f>'Wniosek 2030 r.'!E104</f>
        <v/>
      </c>
      <c r="D66" s="58" t="str">
        <f>'Wniosek 2030 r.'!G104</f>
        <v/>
      </c>
      <c r="E66" s="55">
        <f>'Wniosek 2030 r.'!C229</f>
        <v>0</v>
      </c>
      <c r="F66" s="55">
        <f>'Wniosek 2030 r.'!C460</f>
        <v>0</v>
      </c>
      <c r="G66" s="57">
        <f>'Wniosek 2030 r.'!C345</f>
        <v>0</v>
      </c>
      <c r="H66" s="56">
        <f>'Wniosek 2030 r.'!D345</f>
        <v>0</v>
      </c>
      <c r="I66" s="64">
        <f>'Wniosek 2030 r.'!F345</f>
        <v>0</v>
      </c>
      <c r="J66" s="55">
        <f>'Wniosek 2030 r.'!H345</f>
        <v>0</v>
      </c>
      <c r="K66" s="54">
        <f>IFERROR('Wniosek 2030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- 2030 r.'!C90</f>
        <v>0</v>
      </c>
      <c r="AG66" s="52">
        <f>'Zał. nr 2 kalkulacja - 2030 r.'!D90</f>
        <v>0</v>
      </c>
      <c r="AH66" s="52">
        <f>'Zał. nr 2 kalkulacja - 2030 r.'!E90</f>
        <v>0</v>
      </c>
      <c r="AI66" s="52">
        <f>'Zał. nr 2 kalkulacja - 2030 r.'!F90</f>
        <v>0</v>
      </c>
      <c r="AJ66" s="52">
        <f>'Zał. nr 2 kalkulacja - 2030 r.'!G90</f>
        <v>0</v>
      </c>
      <c r="AK66" s="52">
        <f>'Zał. nr 2 kalkulacja - 2030 r.'!H90</f>
        <v>0</v>
      </c>
      <c r="AL66" s="52">
        <f>'Zał. nr 2 kalkulacja - 2030 r.'!I90</f>
        <v>0</v>
      </c>
      <c r="AM66" s="52">
        <f>'Zał. nr 2 kalkulacja - 2030 r.'!J90</f>
        <v>0</v>
      </c>
      <c r="AN66" s="52">
        <f>'Zał. nr 2 kalkulacja - 2030 r.'!K90</f>
        <v>0</v>
      </c>
      <c r="AO66" s="52">
        <f>'Zał. nr 2 kalkulacja - 2030 r.'!L90</f>
        <v>0</v>
      </c>
      <c r="AP66" s="52">
        <f>'Zał. nr 2 kalkulacja - 2030 r.'!M90</f>
        <v>0</v>
      </c>
      <c r="AQ66" s="52">
        <f>'Zał. nr 2 kalkulacja - 2030 r.'!N90</f>
        <v>0</v>
      </c>
    </row>
    <row r="67" spans="1:43" s="52" customFormat="1" x14ac:dyDescent="0.25">
      <c r="A67" s="52" t="str">
        <f>'Wniosek 2030 r.'!A105</f>
        <v/>
      </c>
      <c r="B67" s="60" t="str">
        <f>'Wniosek 2030 r.'!B105</f>
        <v/>
      </c>
      <c r="C67" s="58" t="str">
        <f>'Wniosek 2030 r.'!E105</f>
        <v/>
      </c>
      <c r="D67" s="58" t="str">
        <f>'Wniosek 2030 r.'!G105</f>
        <v/>
      </c>
      <c r="E67" s="55">
        <f>'Wniosek 2030 r.'!C230</f>
        <v>0</v>
      </c>
      <c r="F67" s="55">
        <f>'Wniosek 2030 r.'!C461</f>
        <v>0</v>
      </c>
      <c r="G67" s="57">
        <f>'Wniosek 2030 r.'!C346</f>
        <v>0</v>
      </c>
      <c r="H67" s="56">
        <f>'Wniosek 2030 r.'!D346</f>
        <v>0</v>
      </c>
      <c r="I67" s="64">
        <f>'Wniosek 2030 r.'!F346</f>
        <v>0</v>
      </c>
      <c r="J67" s="55">
        <f>'Wniosek 2030 r.'!H346</f>
        <v>0</v>
      </c>
      <c r="K67" s="54">
        <f>IFERROR('Wniosek 2030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- 2030 r.'!C91</f>
        <v>0</v>
      </c>
      <c r="AG67" s="52">
        <f>'Zał. nr 2 kalkulacja - 2030 r.'!D91</f>
        <v>0</v>
      </c>
      <c r="AH67" s="52">
        <f>'Zał. nr 2 kalkulacja - 2030 r.'!E91</f>
        <v>0</v>
      </c>
      <c r="AI67" s="52">
        <f>'Zał. nr 2 kalkulacja - 2030 r.'!F91</f>
        <v>0</v>
      </c>
      <c r="AJ67" s="52">
        <f>'Zał. nr 2 kalkulacja - 2030 r.'!G91</f>
        <v>0</v>
      </c>
      <c r="AK67" s="52">
        <f>'Zał. nr 2 kalkulacja - 2030 r.'!H91</f>
        <v>0</v>
      </c>
      <c r="AL67" s="52">
        <f>'Zał. nr 2 kalkulacja - 2030 r.'!I91</f>
        <v>0</v>
      </c>
      <c r="AM67" s="52">
        <f>'Zał. nr 2 kalkulacja - 2030 r.'!J91</f>
        <v>0</v>
      </c>
      <c r="AN67" s="52">
        <f>'Zał. nr 2 kalkulacja - 2030 r.'!K91</f>
        <v>0</v>
      </c>
      <c r="AO67" s="52">
        <f>'Zał. nr 2 kalkulacja - 2030 r.'!L91</f>
        <v>0</v>
      </c>
      <c r="AP67" s="52">
        <f>'Zał. nr 2 kalkulacja - 2030 r.'!M91</f>
        <v>0</v>
      </c>
      <c r="AQ67" s="52">
        <f>'Zał. nr 2 kalkulacja - 2030 r.'!N91</f>
        <v>0</v>
      </c>
    </row>
    <row r="68" spans="1:43" s="52" customFormat="1" x14ac:dyDescent="0.25">
      <c r="A68" s="52" t="str">
        <f>'Wniosek 2030 r.'!A106</f>
        <v/>
      </c>
      <c r="B68" s="60" t="str">
        <f>'Wniosek 2030 r.'!B106</f>
        <v/>
      </c>
      <c r="C68" s="58" t="str">
        <f>'Wniosek 2030 r.'!E106</f>
        <v/>
      </c>
      <c r="D68" s="58" t="str">
        <f>'Wniosek 2030 r.'!G106</f>
        <v/>
      </c>
      <c r="E68" s="55">
        <f>'Wniosek 2030 r.'!C231</f>
        <v>0</v>
      </c>
      <c r="F68" s="55">
        <f>'Wniosek 2030 r.'!C462</f>
        <v>0</v>
      </c>
      <c r="G68" s="57">
        <f>'Wniosek 2030 r.'!C347</f>
        <v>0</v>
      </c>
      <c r="H68" s="56">
        <f>'Wniosek 2030 r.'!D347</f>
        <v>0</v>
      </c>
      <c r="I68" s="64">
        <f>'Wniosek 2030 r.'!F347</f>
        <v>0</v>
      </c>
      <c r="J68" s="55">
        <f>'Wniosek 2030 r.'!H347</f>
        <v>0</v>
      </c>
      <c r="K68" s="54">
        <f>IFERROR('Wniosek 2030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- 2030 r.'!C92</f>
        <v>0</v>
      </c>
      <c r="AG68" s="52">
        <f>'Zał. nr 2 kalkulacja - 2030 r.'!D92</f>
        <v>0</v>
      </c>
      <c r="AH68" s="52">
        <f>'Zał. nr 2 kalkulacja - 2030 r.'!E92</f>
        <v>0</v>
      </c>
      <c r="AI68" s="52">
        <f>'Zał. nr 2 kalkulacja - 2030 r.'!F92</f>
        <v>0</v>
      </c>
      <c r="AJ68" s="52">
        <f>'Zał. nr 2 kalkulacja - 2030 r.'!G92</f>
        <v>0</v>
      </c>
      <c r="AK68" s="52">
        <f>'Zał. nr 2 kalkulacja - 2030 r.'!H92</f>
        <v>0</v>
      </c>
      <c r="AL68" s="52">
        <f>'Zał. nr 2 kalkulacja - 2030 r.'!I92</f>
        <v>0</v>
      </c>
      <c r="AM68" s="52">
        <f>'Zał. nr 2 kalkulacja - 2030 r.'!J92</f>
        <v>0</v>
      </c>
      <c r="AN68" s="52">
        <f>'Zał. nr 2 kalkulacja - 2030 r.'!K92</f>
        <v>0</v>
      </c>
      <c r="AO68" s="52">
        <f>'Zał. nr 2 kalkulacja - 2030 r.'!L92</f>
        <v>0</v>
      </c>
      <c r="AP68" s="52">
        <f>'Zał. nr 2 kalkulacja - 2030 r.'!M92</f>
        <v>0</v>
      </c>
      <c r="AQ68" s="52">
        <f>'Zał. nr 2 kalkulacja - 2030 r.'!N92</f>
        <v>0</v>
      </c>
    </row>
    <row r="69" spans="1:43" s="52" customFormat="1" x14ac:dyDescent="0.25">
      <c r="A69" s="52" t="str">
        <f>'Wniosek 2030 r.'!A107</f>
        <v/>
      </c>
      <c r="B69" s="60" t="str">
        <f>'Wniosek 2030 r.'!B107</f>
        <v/>
      </c>
      <c r="C69" s="58" t="str">
        <f>'Wniosek 2030 r.'!E107</f>
        <v/>
      </c>
      <c r="D69" s="58" t="str">
        <f>'Wniosek 2030 r.'!G107</f>
        <v/>
      </c>
      <c r="E69" s="55">
        <f>'Wniosek 2030 r.'!C232</f>
        <v>0</v>
      </c>
      <c r="F69" s="55">
        <f>'Wniosek 2030 r.'!C463</f>
        <v>0</v>
      </c>
      <c r="G69" s="57">
        <f>'Wniosek 2030 r.'!C348</f>
        <v>0</v>
      </c>
      <c r="H69" s="56">
        <f>'Wniosek 2030 r.'!D348</f>
        <v>0</v>
      </c>
      <c r="I69" s="64">
        <f>'Wniosek 2030 r.'!F348</f>
        <v>0</v>
      </c>
      <c r="J69" s="55">
        <f>'Wniosek 2030 r.'!H348</f>
        <v>0</v>
      </c>
      <c r="K69" s="54">
        <f>IFERROR('Wniosek 2030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- 2030 r.'!C93</f>
        <v>0</v>
      </c>
      <c r="AG69" s="52">
        <f>'Zał. nr 2 kalkulacja - 2030 r.'!D93</f>
        <v>0</v>
      </c>
      <c r="AH69" s="52">
        <f>'Zał. nr 2 kalkulacja - 2030 r.'!E93</f>
        <v>0</v>
      </c>
      <c r="AI69" s="52">
        <f>'Zał. nr 2 kalkulacja - 2030 r.'!F93</f>
        <v>0</v>
      </c>
      <c r="AJ69" s="52">
        <f>'Zał. nr 2 kalkulacja - 2030 r.'!G93</f>
        <v>0</v>
      </c>
      <c r="AK69" s="52">
        <f>'Zał. nr 2 kalkulacja - 2030 r.'!H93</f>
        <v>0</v>
      </c>
      <c r="AL69" s="52">
        <f>'Zał. nr 2 kalkulacja - 2030 r.'!I93</f>
        <v>0</v>
      </c>
      <c r="AM69" s="52">
        <f>'Zał. nr 2 kalkulacja - 2030 r.'!J93</f>
        <v>0</v>
      </c>
      <c r="AN69" s="52">
        <f>'Zał. nr 2 kalkulacja - 2030 r.'!K93</f>
        <v>0</v>
      </c>
      <c r="AO69" s="52">
        <f>'Zał. nr 2 kalkulacja - 2030 r.'!L93</f>
        <v>0</v>
      </c>
      <c r="AP69" s="52">
        <f>'Zał. nr 2 kalkulacja - 2030 r.'!M93</f>
        <v>0</v>
      </c>
      <c r="AQ69" s="52">
        <f>'Zał. nr 2 kalkulacja - 2030 r.'!N93</f>
        <v>0</v>
      </c>
    </row>
    <row r="70" spans="1:43" s="52" customFormat="1" x14ac:dyDescent="0.25">
      <c r="A70" s="52" t="str">
        <f>'Wniosek 2030 r.'!A108</f>
        <v/>
      </c>
      <c r="B70" s="60" t="str">
        <f>'Wniosek 2030 r.'!B108</f>
        <v/>
      </c>
      <c r="C70" s="58" t="str">
        <f>'Wniosek 2030 r.'!E108</f>
        <v/>
      </c>
      <c r="D70" s="58" t="str">
        <f>'Wniosek 2030 r.'!G108</f>
        <v/>
      </c>
      <c r="E70" s="55">
        <f>'Wniosek 2030 r.'!C233</f>
        <v>0</v>
      </c>
      <c r="F70" s="55">
        <f>'Wniosek 2030 r.'!C464</f>
        <v>0</v>
      </c>
      <c r="G70" s="57">
        <f>'Wniosek 2030 r.'!C349</f>
        <v>0</v>
      </c>
      <c r="H70" s="56">
        <f>'Wniosek 2030 r.'!D349</f>
        <v>0</v>
      </c>
      <c r="I70" s="64">
        <f>'Wniosek 2030 r.'!F349</f>
        <v>0</v>
      </c>
      <c r="J70" s="55">
        <f>'Wniosek 2030 r.'!H349</f>
        <v>0</v>
      </c>
      <c r="K70" s="54">
        <f>IFERROR('Wniosek 2030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- 2030 r.'!C94</f>
        <v>0</v>
      </c>
      <c r="AG70" s="52">
        <f>'Zał. nr 2 kalkulacja - 2030 r.'!D94</f>
        <v>0</v>
      </c>
      <c r="AH70" s="52">
        <f>'Zał. nr 2 kalkulacja - 2030 r.'!E94</f>
        <v>0</v>
      </c>
      <c r="AI70" s="52">
        <f>'Zał. nr 2 kalkulacja - 2030 r.'!F94</f>
        <v>0</v>
      </c>
      <c r="AJ70" s="52">
        <f>'Zał. nr 2 kalkulacja - 2030 r.'!G94</f>
        <v>0</v>
      </c>
      <c r="AK70" s="52">
        <f>'Zał. nr 2 kalkulacja - 2030 r.'!H94</f>
        <v>0</v>
      </c>
      <c r="AL70" s="52">
        <f>'Zał. nr 2 kalkulacja - 2030 r.'!I94</f>
        <v>0</v>
      </c>
      <c r="AM70" s="52">
        <f>'Zał. nr 2 kalkulacja - 2030 r.'!J94</f>
        <v>0</v>
      </c>
      <c r="AN70" s="52">
        <f>'Zał. nr 2 kalkulacja - 2030 r.'!K94</f>
        <v>0</v>
      </c>
      <c r="AO70" s="52">
        <f>'Zał. nr 2 kalkulacja - 2030 r.'!L94</f>
        <v>0</v>
      </c>
      <c r="AP70" s="52">
        <f>'Zał. nr 2 kalkulacja - 2030 r.'!M94</f>
        <v>0</v>
      </c>
      <c r="AQ70" s="52">
        <f>'Zał. nr 2 kalkulacja - 2030 r.'!N94</f>
        <v>0</v>
      </c>
    </row>
    <row r="71" spans="1:43" s="52" customFormat="1" x14ac:dyDescent="0.25">
      <c r="A71" s="52" t="str">
        <f>'Wniosek 2030 r.'!A109</f>
        <v/>
      </c>
      <c r="B71" s="60" t="str">
        <f>'Wniosek 2030 r.'!B109</f>
        <v/>
      </c>
      <c r="C71" s="58" t="str">
        <f>'Wniosek 2030 r.'!E109</f>
        <v/>
      </c>
      <c r="D71" s="58" t="str">
        <f>'Wniosek 2030 r.'!G109</f>
        <v/>
      </c>
      <c r="E71" s="55">
        <f>'Wniosek 2030 r.'!C234</f>
        <v>0</v>
      </c>
      <c r="F71" s="55">
        <f>'Wniosek 2030 r.'!C465</f>
        <v>0</v>
      </c>
      <c r="G71" s="57">
        <f>'Wniosek 2030 r.'!C350</f>
        <v>0</v>
      </c>
      <c r="H71" s="56">
        <f>'Wniosek 2030 r.'!D350</f>
        <v>0</v>
      </c>
      <c r="I71" s="64">
        <f>'Wniosek 2030 r.'!F350</f>
        <v>0</v>
      </c>
      <c r="J71" s="55">
        <f>'Wniosek 2030 r.'!H350</f>
        <v>0</v>
      </c>
      <c r="K71" s="54">
        <f>IFERROR('Wniosek 2030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- 2030 r.'!C95</f>
        <v>0</v>
      </c>
      <c r="AG71" s="52">
        <f>'Zał. nr 2 kalkulacja - 2030 r.'!D95</f>
        <v>0</v>
      </c>
      <c r="AH71" s="52">
        <f>'Zał. nr 2 kalkulacja - 2030 r.'!E95</f>
        <v>0</v>
      </c>
      <c r="AI71" s="52">
        <f>'Zał. nr 2 kalkulacja - 2030 r.'!F95</f>
        <v>0</v>
      </c>
      <c r="AJ71" s="52">
        <f>'Zał. nr 2 kalkulacja - 2030 r.'!G95</f>
        <v>0</v>
      </c>
      <c r="AK71" s="52">
        <f>'Zał. nr 2 kalkulacja - 2030 r.'!H95</f>
        <v>0</v>
      </c>
      <c r="AL71" s="52">
        <f>'Zał. nr 2 kalkulacja - 2030 r.'!I95</f>
        <v>0</v>
      </c>
      <c r="AM71" s="52">
        <f>'Zał. nr 2 kalkulacja - 2030 r.'!J95</f>
        <v>0</v>
      </c>
      <c r="AN71" s="52">
        <f>'Zał. nr 2 kalkulacja - 2030 r.'!K95</f>
        <v>0</v>
      </c>
      <c r="AO71" s="52">
        <f>'Zał. nr 2 kalkulacja - 2030 r.'!L95</f>
        <v>0</v>
      </c>
      <c r="AP71" s="52">
        <f>'Zał. nr 2 kalkulacja - 2030 r.'!M95</f>
        <v>0</v>
      </c>
      <c r="AQ71" s="52">
        <f>'Zał. nr 2 kalkulacja - 2030 r.'!N95</f>
        <v>0</v>
      </c>
    </row>
    <row r="72" spans="1:43" s="52" customFormat="1" x14ac:dyDescent="0.25">
      <c r="A72" s="52" t="str">
        <f>'Wniosek 2030 r.'!A110</f>
        <v/>
      </c>
      <c r="B72" s="60" t="str">
        <f>'Wniosek 2030 r.'!B110</f>
        <v/>
      </c>
      <c r="C72" s="58" t="str">
        <f>'Wniosek 2030 r.'!E110</f>
        <v/>
      </c>
      <c r="D72" s="58" t="str">
        <f>'Wniosek 2030 r.'!G110</f>
        <v/>
      </c>
      <c r="E72" s="55">
        <f>'Wniosek 2030 r.'!C235</f>
        <v>0</v>
      </c>
      <c r="F72" s="55">
        <f>'Wniosek 2030 r.'!C466</f>
        <v>0</v>
      </c>
      <c r="G72" s="57">
        <f>'Wniosek 2030 r.'!C351</f>
        <v>0</v>
      </c>
      <c r="H72" s="56">
        <f>'Wniosek 2030 r.'!D351</f>
        <v>0</v>
      </c>
      <c r="I72" s="64">
        <f>'Wniosek 2030 r.'!F351</f>
        <v>0</v>
      </c>
      <c r="J72" s="55">
        <f>'Wniosek 2030 r.'!H351</f>
        <v>0</v>
      </c>
      <c r="K72" s="54">
        <f>IFERROR('Wniosek 2030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- 2030 r.'!C96</f>
        <v>0</v>
      </c>
      <c r="AG72" s="52">
        <f>'Zał. nr 2 kalkulacja - 2030 r.'!D96</f>
        <v>0</v>
      </c>
      <c r="AH72" s="52">
        <f>'Zał. nr 2 kalkulacja - 2030 r.'!E96</f>
        <v>0</v>
      </c>
      <c r="AI72" s="52">
        <f>'Zał. nr 2 kalkulacja - 2030 r.'!F96</f>
        <v>0</v>
      </c>
      <c r="AJ72" s="52">
        <f>'Zał. nr 2 kalkulacja - 2030 r.'!G96</f>
        <v>0</v>
      </c>
      <c r="AK72" s="52">
        <f>'Zał. nr 2 kalkulacja - 2030 r.'!H96</f>
        <v>0</v>
      </c>
      <c r="AL72" s="52">
        <f>'Zał. nr 2 kalkulacja - 2030 r.'!I96</f>
        <v>0</v>
      </c>
      <c r="AM72" s="52">
        <f>'Zał. nr 2 kalkulacja - 2030 r.'!J96</f>
        <v>0</v>
      </c>
      <c r="AN72" s="52">
        <f>'Zał. nr 2 kalkulacja - 2030 r.'!K96</f>
        <v>0</v>
      </c>
      <c r="AO72" s="52">
        <f>'Zał. nr 2 kalkulacja - 2030 r.'!L96</f>
        <v>0</v>
      </c>
      <c r="AP72" s="52">
        <f>'Zał. nr 2 kalkulacja - 2030 r.'!M96</f>
        <v>0</v>
      </c>
      <c r="AQ72" s="52">
        <f>'Zał. nr 2 kalkulacja - 2030 r.'!N96</f>
        <v>0</v>
      </c>
    </row>
    <row r="73" spans="1:43" s="52" customFormat="1" x14ac:dyDescent="0.25">
      <c r="A73" s="52" t="str">
        <f>'Wniosek 2030 r.'!A111</f>
        <v/>
      </c>
      <c r="B73" s="60" t="str">
        <f>'Wniosek 2030 r.'!B111</f>
        <v/>
      </c>
      <c r="C73" s="58" t="str">
        <f>'Wniosek 2030 r.'!E111</f>
        <v/>
      </c>
      <c r="D73" s="58" t="str">
        <f>'Wniosek 2030 r.'!G111</f>
        <v/>
      </c>
      <c r="E73" s="55">
        <f>'Wniosek 2030 r.'!C236</f>
        <v>0</v>
      </c>
      <c r="F73" s="55">
        <f>'Wniosek 2030 r.'!C467</f>
        <v>0</v>
      </c>
      <c r="G73" s="57">
        <f>'Wniosek 2030 r.'!C352</f>
        <v>0</v>
      </c>
      <c r="H73" s="56">
        <f>'Wniosek 2030 r.'!D352</f>
        <v>0</v>
      </c>
      <c r="I73" s="64">
        <f>'Wniosek 2030 r.'!F352</f>
        <v>0</v>
      </c>
      <c r="J73" s="55">
        <f>'Wniosek 2030 r.'!H352</f>
        <v>0</v>
      </c>
      <c r="K73" s="54">
        <f>IFERROR('Wniosek 2030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- 2030 r.'!C97</f>
        <v>0</v>
      </c>
      <c r="AG73" s="52">
        <f>'Zał. nr 2 kalkulacja - 2030 r.'!D97</f>
        <v>0</v>
      </c>
      <c r="AH73" s="52">
        <f>'Zał. nr 2 kalkulacja - 2030 r.'!E97</f>
        <v>0</v>
      </c>
      <c r="AI73" s="52">
        <f>'Zał. nr 2 kalkulacja - 2030 r.'!F97</f>
        <v>0</v>
      </c>
      <c r="AJ73" s="52">
        <f>'Zał. nr 2 kalkulacja - 2030 r.'!G97</f>
        <v>0</v>
      </c>
      <c r="AK73" s="52">
        <f>'Zał. nr 2 kalkulacja - 2030 r.'!H97</f>
        <v>0</v>
      </c>
      <c r="AL73" s="52">
        <f>'Zał. nr 2 kalkulacja - 2030 r.'!I97</f>
        <v>0</v>
      </c>
      <c r="AM73" s="52">
        <f>'Zał. nr 2 kalkulacja - 2030 r.'!J97</f>
        <v>0</v>
      </c>
      <c r="AN73" s="52">
        <f>'Zał. nr 2 kalkulacja - 2030 r.'!K97</f>
        <v>0</v>
      </c>
      <c r="AO73" s="52">
        <f>'Zał. nr 2 kalkulacja - 2030 r.'!L97</f>
        <v>0</v>
      </c>
      <c r="AP73" s="52">
        <f>'Zał. nr 2 kalkulacja - 2030 r.'!M97</f>
        <v>0</v>
      </c>
      <c r="AQ73" s="52">
        <f>'Zał. nr 2 kalkulacja - 2030 r.'!N97</f>
        <v>0</v>
      </c>
    </row>
    <row r="74" spans="1:43" s="52" customFormat="1" x14ac:dyDescent="0.25">
      <c r="A74" s="52" t="str">
        <f>'Wniosek 2030 r.'!A112</f>
        <v/>
      </c>
      <c r="B74" s="60" t="str">
        <f>'Wniosek 2030 r.'!B112</f>
        <v/>
      </c>
      <c r="C74" s="58" t="str">
        <f>'Wniosek 2030 r.'!E112</f>
        <v/>
      </c>
      <c r="D74" s="58" t="str">
        <f>'Wniosek 2030 r.'!G112</f>
        <v/>
      </c>
      <c r="E74" s="55">
        <f>'Wniosek 2030 r.'!C237</f>
        <v>0</v>
      </c>
      <c r="F74" s="55">
        <f>'Wniosek 2030 r.'!C468</f>
        <v>0</v>
      </c>
      <c r="G74" s="57">
        <f>'Wniosek 2030 r.'!C353</f>
        <v>0</v>
      </c>
      <c r="H74" s="56">
        <f>'Wniosek 2030 r.'!D353</f>
        <v>0</v>
      </c>
      <c r="I74" s="64">
        <f>'Wniosek 2030 r.'!F353</f>
        <v>0</v>
      </c>
      <c r="J74" s="55">
        <f>'Wniosek 2030 r.'!H353</f>
        <v>0</v>
      </c>
      <c r="K74" s="54">
        <f>IFERROR('Wniosek 2030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- 2030 r.'!C98</f>
        <v>0</v>
      </c>
      <c r="AG74" s="52">
        <f>'Zał. nr 2 kalkulacja - 2030 r.'!D98</f>
        <v>0</v>
      </c>
      <c r="AH74" s="52">
        <f>'Zał. nr 2 kalkulacja - 2030 r.'!E98</f>
        <v>0</v>
      </c>
      <c r="AI74" s="52">
        <f>'Zał. nr 2 kalkulacja - 2030 r.'!F98</f>
        <v>0</v>
      </c>
      <c r="AJ74" s="52">
        <f>'Zał. nr 2 kalkulacja - 2030 r.'!G98</f>
        <v>0</v>
      </c>
      <c r="AK74" s="52">
        <f>'Zał. nr 2 kalkulacja - 2030 r.'!H98</f>
        <v>0</v>
      </c>
      <c r="AL74" s="52">
        <f>'Zał. nr 2 kalkulacja - 2030 r.'!I98</f>
        <v>0</v>
      </c>
      <c r="AM74" s="52">
        <f>'Zał. nr 2 kalkulacja - 2030 r.'!J98</f>
        <v>0</v>
      </c>
      <c r="AN74" s="52">
        <f>'Zał. nr 2 kalkulacja - 2030 r.'!K98</f>
        <v>0</v>
      </c>
      <c r="AO74" s="52">
        <f>'Zał. nr 2 kalkulacja - 2030 r.'!L98</f>
        <v>0</v>
      </c>
      <c r="AP74" s="52">
        <f>'Zał. nr 2 kalkulacja - 2030 r.'!M98</f>
        <v>0</v>
      </c>
      <c r="AQ74" s="52">
        <f>'Zał. nr 2 kalkulacja - 2030 r.'!N98</f>
        <v>0</v>
      </c>
    </row>
    <row r="75" spans="1:43" s="52" customFormat="1" x14ac:dyDescent="0.25">
      <c r="A75" s="52" t="str">
        <f>'Wniosek 2030 r.'!A113</f>
        <v/>
      </c>
      <c r="B75" s="60" t="str">
        <f>'Wniosek 2030 r.'!B113</f>
        <v/>
      </c>
      <c r="C75" s="58" t="str">
        <f>'Wniosek 2030 r.'!E113</f>
        <v/>
      </c>
      <c r="D75" s="58" t="str">
        <f>'Wniosek 2030 r.'!G113</f>
        <v/>
      </c>
      <c r="E75" s="55">
        <f>'Wniosek 2030 r.'!C238</f>
        <v>0</v>
      </c>
      <c r="F75" s="55">
        <f>'Wniosek 2030 r.'!C469</f>
        <v>0</v>
      </c>
      <c r="G75" s="57">
        <f>'Wniosek 2030 r.'!C354</f>
        <v>0</v>
      </c>
      <c r="H75" s="56">
        <f>'Wniosek 2030 r.'!D354</f>
        <v>0</v>
      </c>
      <c r="I75" s="64">
        <f>'Wniosek 2030 r.'!F354</f>
        <v>0</v>
      </c>
      <c r="J75" s="55">
        <f>'Wniosek 2030 r.'!H354</f>
        <v>0</v>
      </c>
      <c r="K75" s="54">
        <f>IFERROR('Wniosek 2030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- 2030 r.'!C99</f>
        <v>0</v>
      </c>
      <c r="AG75" s="52">
        <f>'Zał. nr 2 kalkulacja - 2030 r.'!D99</f>
        <v>0</v>
      </c>
      <c r="AH75" s="52">
        <f>'Zał. nr 2 kalkulacja - 2030 r.'!E99</f>
        <v>0</v>
      </c>
      <c r="AI75" s="52">
        <f>'Zał. nr 2 kalkulacja - 2030 r.'!F99</f>
        <v>0</v>
      </c>
      <c r="AJ75" s="52">
        <f>'Zał. nr 2 kalkulacja - 2030 r.'!G99</f>
        <v>0</v>
      </c>
      <c r="AK75" s="52">
        <f>'Zał. nr 2 kalkulacja - 2030 r.'!H99</f>
        <v>0</v>
      </c>
      <c r="AL75" s="52">
        <f>'Zał. nr 2 kalkulacja - 2030 r.'!I99</f>
        <v>0</v>
      </c>
      <c r="AM75" s="52">
        <f>'Zał. nr 2 kalkulacja - 2030 r.'!J99</f>
        <v>0</v>
      </c>
      <c r="AN75" s="52">
        <f>'Zał. nr 2 kalkulacja - 2030 r.'!K99</f>
        <v>0</v>
      </c>
      <c r="AO75" s="52">
        <f>'Zał. nr 2 kalkulacja - 2030 r.'!L99</f>
        <v>0</v>
      </c>
      <c r="AP75" s="52">
        <f>'Zał. nr 2 kalkulacja - 2030 r.'!M99</f>
        <v>0</v>
      </c>
      <c r="AQ75" s="52">
        <f>'Zał. nr 2 kalkulacja - 2030 r.'!N99</f>
        <v>0</v>
      </c>
    </row>
    <row r="76" spans="1:43" s="52" customFormat="1" x14ac:dyDescent="0.25">
      <c r="A76" s="52" t="str">
        <f>'Wniosek 2030 r.'!A114</f>
        <v/>
      </c>
      <c r="B76" s="60" t="str">
        <f>'Wniosek 2030 r.'!B114</f>
        <v/>
      </c>
      <c r="C76" s="58" t="str">
        <f>'Wniosek 2030 r.'!E114</f>
        <v/>
      </c>
      <c r="D76" s="58" t="str">
        <f>'Wniosek 2030 r.'!G114</f>
        <v/>
      </c>
      <c r="E76" s="55">
        <f>'Wniosek 2030 r.'!C239</f>
        <v>0</v>
      </c>
      <c r="F76" s="55">
        <f>'Wniosek 2030 r.'!C470</f>
        <v>0</v>
      </c>
      <c r="G76" s="57">
        <f>'Wniosek 2030 r.'!C355</f>
        <v>0</v>
      </c>
      <c r="H76" s="56">
        <f>'Wniosek 2030 r.'!D355</f>
        <v>0</v>
      </c>
      <c r="I76" s="64">
        <f>'Wniosek 2030 r.'!F355</f>
        <v>0</v>
      </c>
      <c r="J76" s="55">
        <f>'Wniosek 2030 r.'!H355</f>
        <v>0</v>
      </c>
      <c r="K76" s="54">
        <f>IFERROR('Wniosek 2030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- 2030 r.'!C100</f>
        <v>0</v>
      </c>
      <c r="AG76" s="52">
        <f>'Zał. nr 2 kalkulacja - 2030 r.'!D100</f>
        <v>0</v>
      </c>
      <c r="AH76" s="52">
        <f>'Zał. nr 2 kalkulacja - 2030 r.'!E100</f>
        <v>0</v>
      </c>
      <c r="AI76" s="52">
        <f>'Zał. nr 2 kalkulacja - 2030 r.'!F100</f>
        <v>0</v>
      </c>
      <c r="AJ76" s="52">
        <f>'Zał. nr 2 kalkulacja - 2030 r.'!G100</f>
        <v>0</v>
      </c>
      <c r="AK76" s="52">
        <f>'Zał. nr 2 kalkulacja - 2030 r.'!H100</f>
        <v>0</v>
      </c>
      <c r="AL76" s="52">
        <f>'Zał. nr 2 kalkulacja - 2030 r.'!I100</f>
        <v>0</v>
      </c>
      <c r="AM76" s="52">
        <f>'Zał. nr 2 kalkulacja - 2030 r.'!J100</f>
        <v>0</v>
      </c>
      <c r="AN76" s="52">
        <f>'Zał. nr 2 kalkulacja - 2030 r.'!K100</f>
        <v>0</v>
      </c>
      <c r="AO76" s="52">
        <f>'Zał. nr 2 kalkulacja - 2030 r.'!L100</f>
        <v>0</v>
      </c>
      <c r="AP76" s="52">
        <f>'Zał. nr 2 kalkulacja - 2030 r.'!M100</f>
        <v>0</v>
      </c>
      <c r="AQ76" s="52">
        <f>'Zał. nr 2 kalkulacja - 2030 r.'!N100</f>
        <v>0</v>
      </c>
    </row>
    <row r="77" spans="1:43" s="52" customFormat="1" x14ac:dyDescent="0.25">
      <c r="A77" s="52" t="str">
        <f>'Wniosek 2030 r.'!A115</f>
        <v/>
      </c>
      <c r="B77" s="60" t="str">
        <f>'Wniosek 2030 r.'!B115</f>
        <v/>
      </c>
      <c r="C77" s="58" t="str">
        <f>'Wniosek 2030 r.'!E115</f>
        <v/>
      </c>
      <c r="D77" s="58" t="str">
        <f>'Wniosek 2030 r.'!G115</f>
        <v/>
      </c>
      <c r="E77" s="55">
        <f>'Wniosek 2030 r.'!C240</f>
        <v>0</v>
      </c>
      <c r="F77" s="55">
        <f>'Wniosek 2030 r.'!C471</f>
        <v>0</v>
      </c>
      <c r="G77" s="57">
        <f>'Wniosek 2030 r.'!C356</f>
        <v>0</v>
      </c>
      <c r="H77" s="56">
        <f>'Wniosek 2030 r.'!D356</f>
        <v>0</v>
      </c>
      <c r="I77" s="64">
        <f>'Wniosek 2030 r.'!F356</f>
        <v>0</v>
      </c>
      <c r="J77" s="55">
        <f>'Wniosek 2030 r.'!H356</f>
        <v>0</v>
      </c>
      <c r="K77" s="54">
        <f>IFERROR('Wniosek 2030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- 2030 r.'!C101</f>
        <v>0</v>
      </c>
      <c r="AG77" s="52">
        <f>'Zał. nr 2 kalkulacja - 2030 r.'!D101</f>
        <v>0</v>
      </c>
      <c r="AH77" s="52">
        <f>'Zał. nr 2 kalkulacja - 2030 r.'!E101</f>
        <v>0</v>
      </c>
      <c r="AI77" s="52">
        <f>'Zał. nr 2 kalkulacja - 2030 r.'!F101</f>
        <v>0</v>
      </c>
      <c r="AJ77" s="52">
        <f>'Zał. nr 2 kalkulacja - 2030 r.'!G101</f>
        <v>0</v>
      </c>
      <c r="AK77" s="52">
        <f>'Zał. nr 2 kalkulacja - 2030 r.'!H101</f>
        <v>0</v>
      </c>
      <c r="AL77" s="52">
        <f>'Zał. nr 2 kalkulacja - 2030 r.'!I101</f>
        <v>0</v>
      </c>
      <c r="AM77" s="52">
        <f>'Zał. nr 2 kalkulacja - 2030 r.'!J101</f>
        <v>0</v>
      </c>
      <c r="AN77" s="52">
        <f>'Zał. nr 2 kalkulacja - 2030 r.'!K101</f>
        <v>0</v>
      </c>
      <c r="AO77" s="52">
        <f>'Zał. nr 2 kalkulacja - 2030 r.'!L101</f>
        <v>0</v>
      </c>
      <c r="AP77" s="52">
        <f>'Zał. nr 2 kalkulacja - 2030 r.'!M101</f>
        <v>0</v>
      </c>
      <c r="AQ77" s="52">
        <f>'Zał. nr 2 kalkulacja - 2030 r.'!N101</f>
        <v>0</v>
      </c>
    </row>
    <row r="78" spans="1:43" s="52" customFormat="1" x14ac:dyDescent="0.25">
      <c r="A78" s="52" t="str">
        <f>'Wniosek 2030 r.'!A116</f>
        <v/>
      </c>
      <c r="B78" s="60" t="str">
        <f>'Wniosek 2030 r.'!B116</f>
        <v/>
      </c>
      <c r="C78" s="58" t="str">
        <f>'Wniosek 2030 r.'!E116</f>
        <v/>
      </c>
      <c r="D78" s="58" t="str">
        <f>'Wniosek 2030 r.'!G116</f>
        <v/>
      </c>
      <c r="E78" s="55">
        <f>'Wniosek 2030 r.'!C241</f>
        <v>0</v>
      </c>
      <c r="F78" s="55">
        <f>'Wniosek 2030 r.'!C472</f>
        <v>0</v>
      </c>
      <c r="G78" s="57">
        <f>'Wniosek 2030 r.'!C357</f>
        <v>0</v>
      </c>
      <c r="H78" s="56">
        <f>'Wniosek 2030 r.'!D357</f>
        <v>0</v>
      </c>
      <c r="I78" s="64">
        <f>'Wniosek 2030 r.'!F357</f>
        <v>0</v>
      </c>
      <c r="J78" s="55">
        <f>'Wniosek 2030 r.'!H357</f>
        <v>0</v>
      </c>
      <c r="K78" s="54">
        <f>IFERROR('Wniosek 2030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- 2030 r.'!C102</f>
        <v>0</v>
      </c>
      <c r="AG78" s="52">
        <f>'Zał. nr 2 kalkulacja - 2030 r.'!D102</f>
        <v>0</v>
      </c>
      <c r="AH78" s="52">
        <f>'Zał. nr 2 kalkulacja - 2030 r.'!E102</f>
        <v>0</v>
      </c>
      <c r="AI78" s="52">
        <f>'Zał. nr 2 kalkulacja - 2030 r.'!F102</f>
        <v>0</v>
      </c>
      <c r="AJ78" s="52">
        <f>'Zał. nr 2 kalkulacja - 2030 r.'!G102</f>
        <v>0</v>
      </c>
      <c r="AK78" s="52">
        <f>'Zał. nr 2 kalkulacja - 2030 r.'!H102</f>
        <v>0</v>
      </c>
      <c r="AL78" s="52">
        <f>'Zał. nr 2 kalkulacja - 2030 r.'!I102</f>
        <v>0</v>
      </c>
      <c r="AM78" s="52">
        <f>'Zał. nr 2 kalkulacja - 2030 r.'!J102</f>
        <v>0</v>
      </c>
      <c r="AN78" s="52">
        <f>'Zał. nr 2 kalkulacja - 2030 r.'!K102</f>
        <v>0</v>
      </c>
      <c r="AO78" s="52">
        <f>'Zał. nr 2 kalkulacja - 2030 r.'!L102</f>
        <v>0</v>
      </c>
      <c r="AP78" s="52">
        <f>'Zał. nr 2 kalkulacja - 2030 r.'!M102</f>
        <v>0</v>
      </c>
      <c r="AQ78" s="52">
        <f>'Zał. nr 2 kalkulacja - 2030 r.'!N102</f>
        <v>0</v>
      </c>
    </row>
    <row r="79" spans="1:43" s="52" customFormat="1" x14ac:dyDescent="0.25">
      <c r="A79" s="52" t="str">
        <f>'Wniosek 2030 r.'!A117</f>
        <v/>
      </c>
      <c r="B79" s="60" t="str">
        <f>'Wniosek 2030 r.'!B117</f>
        <v/>
      </c>
      <c r="C79" s="58" t="str">
        <f>'Wniosek 2030 r.'!E117</f>
        <v/>
      </c>
      <c r="D79" s="58" t="str">
        <f>'Wniosek 2030 r.'!G117</f>
        <v/>
      </c>
      <c r="E79" s="55">
        <f>'Wniosek 2030 r.'!C242</f>
        <v>0</v>
      </c>
      <c r="F79" s="55">
        <f>'Wniosek 2030 r.'!C473</f>
        <v>0</v>
      </c>
      <c r="G79" s="57">
        <f>'Wniosek 2030 r.'!C358</f>
        <v>0</v>
      </c>
      <c r="H79" s="56">
        <f>'Wniosek 2030 r.'!D358</f>
        <v>0</v>
      </c>
      <c r="I79" s="64">
        <f>'Wniosek 2030 r.'!F358</f>
        <v>0</v>
      </c>
      <c r="J79" s="55">
        <f>'Wniosek 2030 r.'!H358</f>
        <v>0</v>
      </c>
      <c r="K79" s="54">
        <f>IFERROR('Wniosek 2030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- 2030 r.'!C103</f>
        <v>0</v>
      </c>
      <c r="AG79" s="52">
        <f>'Zał. nr 2 kalkulacja - 2030 r.'!D103</f>
        <v>0</v>
      </c>
      <c r="AH79" s="52">
        <f>'Zał. nr 2 kalkulacja - 2030 r.'!E103</f>
        <v>0</v>
      </c>
      <c r="AI79" s="52">
        <f>'Zał. nr 2 kalkulacja - 2030 r.'!F103</f>
        <v>0</v>
      </c>
      <c r="AJ79" s="52">
        <f>'Zał. nr 2 kalkulacja - 2030 r.'!G103</f>
        <v>0</v>
      </c>
      <c r="AK79" s="52">
        <f>'Zał. nr 2 kalkulacja - 2030 r.'!H103</f>
        <v>0</v>
      </c>
      <c r="AL79" s="52">
        <f>'Zał. nr 2 kalkulacja - 2030 r.'!I103</f>
        <v>0</v>
      </c>
      <c r="AM79" s="52">
        <f>'Zał. nr 2 kalkulacja - 2030 r.'!J103</f>
        <v>0</v>
      </c>
      <c r="AN79" s="52">
        <f>'Zał. nr 2 kalkulacja - 2030 r.'!K103</f>
        <v>0</v>
      </c>
      <c r="AO79" s="52">
        <f>'Zał. nr 2 kalkulacja - 2030 r.'!L103</f>
        <v>0</v>
      </c>
      <c r="AP79" s="52">
        <f>'Zał. nr 2 kalkulacja - 2030 r.'!M103</f>
        <v>0</v>
      </c>
      <c r="AQ79" s="52">
        <f>'Zał. nr 2 kalkulacja - 2030 r.'!N103</f>
        <v>0</v>
      </c>
    </row>
    <row r="80" spans="1:43" s="52" customFormat="1" x14ac:dyDescent="0.25">
      <c r="A80" s="52" t="str">
        <f>'Wniosek 2030 r.'!A118</f>
        <v/>
      </c>
      <c r="B80" s="60" t="str">
        <f>'Wniosek 2030 r.'!B118</f>
        <v/>
      </c>
      <c r="C80" s="58" t="str">
        <f>'Wniosek 2030 r.'!E118</f>
        <v/>
      </c>
      <c r="D80" s="58" t="str">
        <f>'Wniosek 2030 r.'!G118</f>
        <v/>
      </c>
      <c r="E80" s="55">
        <f>'Wniosek 2030 r.'!C243</f>
        <v>0</v>
      </c>
      <c r="F80" s="55">
        <f>'Wniosek 2030 r.'!C474</f>
        <v>0</v>
      </c>
      <c r="G80" s="57">
        <f>'Wniosek 2030 r.'!C359</f>
        <v>0</v>
      </c>
      <c r="H80" s="56">
        <f>'Wniosek 2030 r.'!D359</f>
        <v>0</v>
      </c>
      <c r="I80" s="64">
        <f>'Wniosek 2030 r.'!F359</f>
        <v>0</v>
      </c>
      <c r="J80" s="55">
        <f>'Wniosek 2030 r.'!H359</f>
        <v>0</v>
      </c>
      <c r="K80" s="54">
        <f>IFERROR('Wniosek 2030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- 2030 r.'!C104</f>
        <v>0</v>
      </c>
      <c r="AG80" s="52">
        <f>'Zał. nr 2 kalkulacja - 2030 r.'!D104</f>
        <v>0</v>
      </c>
      <c r="AH80" s="52">
        <f>'Zał. nr 2 kalkulacja - 2030 r.'!E104</f>
        <v>0</v>
      </c>
      <c r="AI80" s="52">
        <f>'Zał. nr 2 kalkulacja - 2030 r.'!F104</f>
        <v>0</v>
      </c>
      <c r="AJ80" s="52">
        <f>'Zał. nr 2 kalkulacja - 2030 r.'!G104</f>
        <v>0</v>
      </c>
      <c r="AK80" s="52">
        <f>'Zał. nr 2 kalkulacja - 2030 r.'!H104</f>
        <v>0</v>
      </c>
      <c r="AL80" s="52">
        <f>'Zał. nr 2 kalkulacja - 2030 r.'!I104</f>
        <v>0</v>
      </c>
      <c r="AM80" s="52">
        <f>'Zał. nr 2 kalkulacja - 2030 r.'!J104</f>
        <v>0</v>
      </c>
      <c r="AN80" s="52">
        <f>'Zał. nr 2 kalkulacja - 2030 r.'!K104</f>
        <v>0</v>
      </c>
      <c r="AO80" s="52">
        <f>'Zał. nr 2 kalkulacja - 2030 r.'!L104</f>
        <v>0</v>
      </c>
      <c r="AP80" s="52">
        <f>'Zał. nr 2 kalkulacja - 2030 r.'!M104</f>
        <v>0</v>
      </c>
      <c r="AQ80" s="52">
        <f>'Zał. nr 2 kalkulacja - 2030 r.'!N104</f>
        <v>0</v>
      </c>
    </row>
    <row r="81" spans="1:43" s="52" customFormat="1" x14ac:dyDescent="0.25">
      <c r="A81" s="52" t="str">
        <f>'Wniosek 2030 r.'!A119</f>
        <v/>
      </c>
      <c r="B81" s="60" t="str">
        <f>'Wniosek 2030 r.'!B119</f>
        <v/>
      </c>
      <c r="C81" s="58" t="str">
        <f>'Wniosek 2030 r.'!E119</f>
        <v/>
      </c>
      <c r="D81" s="58" t="str">
        <f>'Wniosek 2030 r.'!G119</f>
        <v/>
      </c>
      <c r="E81" s="55">
        <f>'Wniosek 2030 r.'!C244</f>
        <v>0</v>
      </c>
      <c r="F81" s="55">
        <f>'Wniosek 2030 r.'!C475</f>
        <v>0</v>
      </c>
      <c r="G81" s="57">
        <f>'Wniosek 2030 r.'!C360</f>
        <v>0</v>
      </c>
      <c r="H81" s="56">
        <f>'Wniosek 2030 r.'!D360</f>
        <v>0</v>
      </c>
      <c r="I81" s="64">
        <f>'Wniosek 2030 r.'!F360</f>
        <v>0</v>
      </c>
      <c r="J81" s="55">
        <f>'Wniosek 2030 r.'!H360</f>
        <v>0</v>
      </c>
      <c r="K81" s="54">
        <f>IFERROR('Wniosek 2030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- 2030 r.'!C105</f>
        <v>0</v>
      </c>
      <c r="AG81" s="52">
        <f>'Zał. nr 2 kalkulacja - 2030 r.'!D105</f>
        <v>0</v>
      </c>
      <c r="AH81" s="52">
        <f>'Zał. nr 2 kalkulacja - 2030 r.'!E105</f>
        <v>0</v>
      </c>
      <c r="AI81" s="52">
        <f>'Zał. nr 2 kalkulacja - 2030 r.'!F105</f>
        <v>0</v>
      </c>
      <c r="AJ81" s="52">
        <f>'Zał. nr 2 kalkulacja - 2030 r.'!G105</f>
        <v>0</v>
      </c>
      <c r="AK81" s="52">
        <f>'Zał. nr 2 kalkulacja - 2030 r.'!H105</f>
        <v>0</v>
      </c>
      <c r="AL81" s="52">
        <f>'Zał. nr 2 kalkulacja - 2030 r.'!I105</f>
        <v>0</v>
      </c>
      <c r="AM81" s="52">
        <f>'Zał. nr 2 kalkulacja - 2030 r.'!J105</f>
        <v>0</v>
      </c>
      <c r="AN81" s="52">
        <f>'Zał. nr 2 kalkulacja - 2030 r.'!K105</f>
        <v>0</v>
      </c>
      <c r="AO81" s="52">
        <f>'Zał. nr 2 kalkulacja - 2030 r.'!L105</f>
        <v>0</v>
      </c>
      <c r="AP81" s="52">
        <f>'Zał. nr 2 kalkulacja - 2030 r.'!M105</f>
        <v>0</v>
      </c>
      <c r="AQ81" s="52">
        <f>'Zał. nr 2 kalkulacja - 2030 r.'!N105</f>
        <v>0</v>
      </c>
    </row>
    <row r="82" spans="1:43" s="52" customFormat="1" x14ac:dyDescent="0.25">
      <c r="A82" s="52" t="str">
        <f>'Wniosek 2030 r.'!A120</f>
        <v/>
      </c>
      <c r="B82" s="60" t="str">
        <f>'Wniosek 2030 r.'!B120</f>
        <v/>
      </c>
      <c r="C82" s="58" t="str">
        <f>'Wniosek 2030 r.'!E120</f>
        <v/>
      </c>
      <c r="D82" s="58" t="str">
        <f>'Wniosek 2030 r.'!G120</f>
        <v/>
      </c>
      <c r="E82" s="55">
        <f>'Wniosek 2030 r.'!C245</f>
        <v>0</v>
      </c>
      <c r="F82" s="55">
        <f>'Wniosek 2030 r.'!C476</f>
        <v>0</v>
      </c>
      <c r="G82" s="57">
        <f>'Wniosek 2030 r.'!C361</f>
        <v>0</v>
      </c>
      <c r="H82" s="56">
        <f>'Wniosek 2030 r.'!D361</f>
        <v>0</v>
      </c>
      <c r="I82" s="64">
        <f>'Wniosek 2030 r.'!F361</f>
        <v>0</v>
      </c>
      <c r="J82" s="55">
        <f>'Wniosek 2030 r.'!H361</f>
        <v>0</v>
      </c>
      <c r="K82" s="54">
        <f>IFERROR('Wniosek 2030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- 2030 r.'!C106</f>
        <v>0</v>
      </c>
      <c r="AG82" s="52">
        <f>'Zał. nr 2 kalkulacja - 2030 r.'!D106</f>
        <v>0</v>
      </c>
      <c r="AH82" s="52">
        <f>'Zał. nr 2 kalkulacja - 2030 r.'!E106</f>
        <v>0</v>
      </c>
      <c r="AI82" s="52">
        <f>'Zał. nr 2 kalkulacja - 2030 r.'!F106</f>
        <v>0</v>
      </c>
      <c r="AJ82" s="52">
        <f>'Zał. nr 2 kalkulacja - 2030 r.'!G106</f>
        <v>0</v>
      </c>
      <c r="AK82" s="52">
        <f>'Zał. nr 2 kalkulacja - 2030 r.'!H106</f>
        <v>0</v>
      </c>
      <c r="AL82" s="52">
        <f>'Zał. nr 2 kalkulacja - 2030 r.'!I106</f>
        <v>0</v>
      </c>
      <c r="AM82" s="52">
        <f>'Zał. nr 2 kalkulacja - 2030 r.'!J106</f>
        <v>0</v>
      </c>
      <c r="AN82" s="52">
        <f>'Zał. nr 2 kalkulacja - 2030 r.'!K106</f>
        <v>0</v>
      </c>
      <c r="AO82" s="52">
        <f>'Zał. nr 2 kalkulacja - 2030 r.'!L106</f>
        <v>0</v>
      </c>
      <c r="AP82" s="52">
        <f>'Zał. nr 2 kalkulacja - 2030 r.'!M106</f>
        <v>0</v>
      </c>
      <c r="AQ82" s="52">
        <f>'Zał. nr 2 kalkulacja - 2030 r.'!N106</f>
        <v>0</v>
      </c>
    </row>
    <row r="83" spans="1:43" s="52" customFormat="1" x14ac:dyDescent="0.25">
      <c r="A83" s="52" t="str">
        <f>'Wniosek 2030 r.'!A121</f>
        <v/>
      </c>
      <c r="B83" s="60" t="str">
        <f>'Wniosek 2030 r.'!B121</f>
        <v/>
      </c>
      <c r="C83" s="58" t="str">
        <f>'Wniosek 2030 r.'!E121</f>
        <v/>
      </c>
      <c r="D83" s="58" t="str">
        <f>'Wniosek 2030 r.'!G121</f>
        <v/>
      </c>
      <c r="E83" s="55">
        <f>'Wniosek 2030 r.'!C246</f>
        <v>0</v>
      </c>
      <c r="F83" s="55">
        <f>'Wniosek 2030 r.'!C477</f>
        <v>0</v>
      </c>
      <c r="G83" s="57">
        <f>'Wniosek 2030 r.'!C362</f>
        <v>0</v>
      </c>
      <c r="H83" s="56">
        <f>'Wniosek 2030 r.'!D362</f>
        <v>0</v>
      </c>
      <c r="I83" s="64">
        <f>'Wniosek 2030 r.'!F362</f>
        <v>0</v>
      </c>
      <c r="J83" s="55">
        <f>'Wniosek 2030 r.'!H362</f>
        <v>0</v>
      </c>
      <c r="K83" s="54">
        <f>IFERROR('Wniosek 2030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- 2030 r.'!C107</f>
        <v>0</v>
      </c>
      <c r="AG83" s="52">
        <f>'Zał. nr 2 kalkulacja - 2030 r.'!D107</f>
        <v>0</v>
      </c>
      <c r="AH83" s="52">
        <f>'Zał. nr 2 kalkulacja - 2030 r.'!E107</f>
        <v>0</v>
      </c>
      <c r="AI83" s="52">
        <f>'Zał. nr 2 kalkulacja - 2030 r.'!F107</f>
        <v>0</v>
      </c>
      <c r="AJ83" s="52">
        <f>'Zał. nr 2 kalkulacja - 2030 r.'!G107</f>
        <v>0</v>
      </c>
      <c r="AK83" s="52">
        <f>'Zał. nr 2 kalkulacja - 2030 r.'!H107</f>
        <v>0</v>
      </c>
      <c r="AL83" s="52">
        <f>'Zał. nr 2 kalkulacja - 2030 r.'!I107</f>
        <v>0</v>
      </c>
      <c r="AM83" s="52">
        <f>'Zał. nr 2 kalkulacja - 2030 r.'!J107</f>
        <v>0</v>
      </c>
      <c r="AN83" s="52">
        <f>'Zał. nr 2 kalkulacja - 2030 r.'!K107</f>
        <v>0</v>
      </c>
      <c r="AO83" s="52">
        <f>'Zał. nr 2 kalkulacja - 2030 r.'!L107</f>
        <v>0</v>
      </c>
      <c r="AP83" s="52">
        <f>'Zał. nr 2 kalkulacja - 2030 r.'!M107</f>
        <v>0</v>
      </c>
      <c r="AQ83" s="52">
        <f>'Zał. nr 2 kalkulacja - 2030 r.'!N107</f>
        <v>0</v>
      </c>
    </row>
    <row r="84" spans="1:43" s="52" customFormat="1" x14ac:dyDescent="0.25">
      <c r="A84" s="52" t="str">
        <f>'Wniosek 2030 r.'!A122</f>
        <v/>
      </c>
      <c r="B84" s="60" t="str">
        <f>'Wniosek 2030 r.'!B122</f>
        <v/>
      </c>
      <c r="C84" s="58" t="str">
        <f>'Wniosek 2030 r.'!E122</f>
        <v/>
      </c>
      <c r="D84" s="58" t="str">
        <f>'Wniosek 2030 r.'!G122</f>
        <v/>
      </c>
      <c r="E84" s="55">
        <f>'Wniosek 2030 r.'!C247</f>
        <v>0</v>
      </c>
      <c r="F84" s="55">
        <f>'Wniosek 2030 r.'!C478</f>
        <v>0</v>
      </c>
      <c r="G84" s="57">
        <f>'Wniosek 2030 r.'!C363</f>
        <v>0</v>
      </c>
      <c r="H84" s="56">
        <f>'Wniosek 2030 r.'!D363</f>
        <v>0</v>
      </c>
      <c r="I84" s="64">
        <f>'Wniosek 2030 r.'!F363</f>
        <v>0</v>
      </c>
      <c r="J84" s="55">
        <f>'Wniosek 2030 r.'!H363</f>
        <v>0</v>
      </c>
      <c r="K84" s="54">
        <f>IFERROR('Wniosek 2030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- 2030 r.'!C108</f>
        <v>0</v>
      </c>
      <c r="AG84" s="52">
        <f>'Zał. nr 2 kalkulacja - 2030 r.'!D108</f>
        <v>0</v>
      </c>
      <c r="AH84" s="52">
        <f>'Zał. nr 2 kalkulacja - 2030 r.'!E108</f>
        <v>0</v>
      </c>
      <c r="AI84" s="52">
        <f>'Zał. nr 2 kalkulacja - 2030 r.'!F108</f>
        <v>0</v>
      </c>
      <c r="AJ84" s="52">
        <f>'Zał. nr 2 kalkulacja - 2030 r.'!G108</f>
        <v>0</v>
      </c>
      <c r="AK84" s="52">
        <f>'Zał. nr 2 kalkulacja - 2030 r.'!H108</f>
        <v>0</v>
      </c>
      <c r="AL84" s="52">
        <f>'Zał. nr 2 kalkulacja - 2030 r.'!I108</f>
        <v>0</v>
      </c>
      <c r="AM84" s="52">
        <f>'Zał. nr 2 kalkulacja - 2030 r.'!J108</f>
        <v>0</v>
      </c>
      <c r="AN84" s="52">
        <f>'Zał. nr 2 kalkulacja - 2030 r.'!K108</f>
        <v>0</v>
      </c>
      <c r="AO84" s="52">
        <f>'Zał. nr 2 kalkulacja - 2030 r.'!L108</f>
        <v>0</v>
      </c>
      <c r="AP84" s="52">
        <f>'Zał. nr 2 kalkulacja - 2030 r.'!M108</f>
        <v>0</v>
      </c>
      <c r="AQ84" s="52">
        <f>'Zał. nr 2 kalkulacja - 2030 r.'!N108</f>
        <v>0</v>
      </c>
    </row>
    <row r="85" spans="1:43" s="52" customFormat="1" x14ac:dyDescent="0.25">
      <c r="A85" s="52" t="str">
        <f>'Wniosek 2030 r.'!A123</f>
        <v/>
      </c>
      <c r="B85" s="60" t="str">
        <f>'Wniosek 2030 r.'!B123</f>
        <v/>
      </c>
      <c r="C85" s="58" t="str">
        <f>'Wniosek 2030 r.'!E123</f>
        <v/>
      </c>
      <c r="D85" s="58" t="str">
        <f>'Wniosek 2030 r.'!G123</f>
        <v/>
      </c>
      <c r="E85" s="55">
        <f>'Wniosek 2030 r.'!C248</f>
        <v>0</v>
      </c>
      <c r="F85" s="55">
        <f>'Wniosek 2030 r.'!C479</f>
        <v>0</v>
      </c>
      <c r="G85" s="57">
        <f>'Wniosek 2030 r.'!C364</f>
        <v>0</v>
      </c>
      <c r="H85" s="56">
        <f>'Wniosek 2030 r.'!D364</f>
        <v>0</v>
      </c>
      <c r="I85" s="64">
        <f>'Wniosek 2030 r.'!F364</f>
        <v>0</v>
      </c>
      <c r="J85" s="55">
        <f>'Wniosek 2030 r.'!H364</f>
        <v>0</v>
      </c>
      <c r="K85" s="54">
        <f>IFERROR('Wniosek 2030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- 2030 r.'!C109</f>
        <v>0</v>
      </c>
      <c r="AG85" s="52">
        <f>'Zał. nr 2 kalkulacja - 2030 r.'!D109</f>
        <v>0</v>
      </c>
      <c r="AH85" s="52">
        <f>'Zał. nr 2 kalkulacja - 2030 r.'!E109</f>
        <v>0</v>
      </c>
      <c r="AI85" s="52">
        <f>'Zał. nr 2 kalkulacja - 2030 r.'!F109</f>
        <v>0</v>
      </c>
      <c r="AJ85" s="52">
        <f>'Zał. nr 2 kalkulacja - 2030 r.'!G109</f>
        <v>0</v>
      </c>
      <c r="AK85" s="52">
        <f>'Zał. nr 2 kalkulacja - 2030 r.'!H109</f>
        <v>0</v>
      </c>
      <c r="AL85" s="52">
        <f>'Zał. nr 2 kalkulacja - 2030 r.'!I109</f>
        <v>0</v>
      </c>
      <c r="AM85" s="52">
        <f>'Zał. nr 2 kalkulacja - 2030 r.'!J109</f>
        <v>0</v>
      </c>
      <c r="AN85" s="52">
        <f>'Zał. nr 2 kalkulacja - 2030 r.'!K109</f>
        <v>0</v>
      </c>
      <c r="AO85" s="52">
        <f>'Zał. nr 2 kalkulacja - 2030 r.'!L109</f>
        <v>0</v>
      </c>
      <c r="AP85" s="52">
        <f>'Zał. nr 2 kalkulacja - 2030 r.'!M109</f>
        <v>0</v>
      </c>
      <c r="AQ85" s="52">
        <f>'Zał. nr 2 kalkulacja - 2030 r.'!N109</f>
        <v>0</v>
      </c>
    </row>
    <row r="86" spans="1:43" s="52" customFormat="1" x14ac:dyDescent="0.25">
      <c r="A86" s="52" t="str">
        <f>'Wniosek 2030 r.'!A124</f>
        <v/>
      </c>
      <c r="B86" s="60" t="str">
        <f>'Wniosek 2030 r.'!B124</f>
        <v/>
      </c>
      <c r="C86" s="58" t="str">
        <f>'Wniosek 2030 r.'!E124</f>
        <v/>
      </c>
      <c r="D86" s="58" t="str">
        <f>'Wniosek 2030 r.'!G124</f>
        <v/>
      </c>
      <c r="E86" s="55">
        <f>'Wniosek 2030 r.'!C249</f>
        <v>0</v>
      </c>
      <c r="F86" s="55">
        <f>'Wniosek 2030 r.'!C480</f>
        <v>0</v>
      </c>
      <c r="G86" s="57">
        <f>'Wniosek 2030 r.'!C365</f>
        <v>0</v>
      </c>
      <c r="H86" s="56">
        <f>'Wniosek 2030 r.'!D365</f>
        <v>0</v>
      </c>
      <c r="I86" s="64">
        <f>'Wniosek 2030 r.'!F365</f>
        <v>0</v>
      </c>
      <c r="J86" s="55">
        <f>'Wniosek 2030 r.'!H365</f>
        <v>0</v>
      </c>
      <c r="K86" s="54">
        <f>IFERROR('Wniosek 2030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- 2030 r.'!C110</f>
        <v>0</v>
      </c>
      <c r="AG86" s="52">
        <f>'Zał. nr 2 kalkulacja - 2030 r.'!D110</f>
        <v>0</v>
      </c>
      <c r="AH86" s="52">
        <f>'Zał. nr 2 kalkulacja - 2030 r.'!E110</f>
        <v>0</v>
      </c>
      <c r="AI86" s="52">
        <f>'Zał. nr 2 kalkulacja - 2030 r.'!F110</f>
        <v>0</v>
      </c>
      <c r="AJ86" s="52">
        <f>'Zał. nr 2 kalkulacja - 2030 r.'!G110</f>
        <v>0</v>
      </c>
      <c r="AK86" s="52">
        <f>'Zał. nr 2 kalkulacja - 2030 r.'!H110</f>
        <v>0</v>
      </c>
      <c r="AL86" s="52">
        <f>'Zał. nr 2 kalkulacja - 2030 r.'!I110</f>
        <v>0</v>
      </c>
      <c r="AM86" s="52">
        <f>'Zał. nr 2 kalkulacja - 2030 r.'!J110</f>
        <v>0</v>
      </c>
      <c r="AN86" s="52">
        <f>'Zał. nr 2 kalkulacja - 2030 r.'!K110</f>
        <v>0</v>
      </c>
      <c r="AO86" s="52">
        <f>'Zał. nr 2 kalkulacja - 2030 r.'!L110</f>
        <v>0</v>
      </c>
      <c r="AP86" s="52">
        <f>'Zał. nr 2 kalkulacja - 2030 r.'!M110</f>
        <v>0</v>
      </c>
      <c r="AQ86" s="52">
        <f>'Zał. nr 2 kalkulacja - 2030 r.'!N110</f>
        <v>0</v>
      </c>
    </row>
    <row r="87" spans="1:43" s="52" customFormat="1" x14ac:dyDescent="0.25">
      <c r="A87" s="52" t="str">
        <f>'Wniosek 2030 r.'!A125</f>
        <v/>
      </c>
      <c r="B87" s="60" t="str">
        <f>'Wniosek 2030 r.'!B125</f>
        <v/>
      </c>
      <c r="C87" s="58" t="str">
        <f>'Wniosek 2030 r.'!E125</f>
        <v/>
      </c>
      <c r="D87" s="58" t="str">
        <f>'Wniosek 2030 r.'!G125</f>
        <v/>
      </c>
      <c r="E87" s="55">
        <f>'Wniosek 2030 r.'!C250</f>
        <v>0</v>
      </c>
      <c r="F87" s="55">
        <f>'Wniosek 2030 r.'!C481</f>
        <v>0</v>
      </c>
      <c r="G87" s="57">
        <f>'Wniosek 2030 r.'!C366</f>
        <v>0</v>
      </c>
      <c r="H87" s="56">
        <f>'Wniosek 2030 r.'!D366</f>
        <v>0</v>
      </c>
      <c r="I87" s="64">
        <f>'Wniosek 2030 r.'!F366</f>
        <v>0</v>
      </c>
      <c r="J87" s="55">
        <f>'Wniosek 2030 r.'!H366</f>
        <v>0</v>
      </c>
      <c r="K87" s="54">
        <f>IFERROR('Wniosek 2030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- 2030 r.'!C111</f>
        <v>0</v>
      </c>
      <c r="AG87" s="52">
        <f>'Zał. nr 2 kalkulacja - 2030 r.'!D111</f>
        <v>0</v>
      </c>
      <c r="AH87" s="52">
        <f>'Zał. nr 2 kalkulacja - 2030 r.'!E111</f>
        <v>0</v>
      </c>
      <c r="AI87" s="52">
        <f>'Zał. nr 2 kalkulacja - 2030 r.'!F111</f>
        <v>0</v>
      </c>
      <c r="AJ87" s="52">
        <f>'Zał. nr 2 kalkulacja - 2030 r.'!G111</f>
        <v>0</v>
      </c>
      <c r="AK87" s="52">
        <f>'Zał. nr 2 kalkulacja - 2030 r.'!H111</f>
        <v>0</v>
      </c>
      <c r="AL87" s="52">
        <f>'Zał. nr 2 kalkulacja - 2030 r.'!I111</f>
        <v>0</v>
      </c>
      <c r="AM87" s="52">
        <f>'Zał. nr 2 kalkulacja - 2030 r.'!J111</f>
        <v>0</v>
      </c>
      <c r="AN87" s="52">
        <f>'Zał. nr 2 kalkulacja - 2030 r.'!K111</f>
        <v>0</v>
      </c>
      <c r="AO87" s="52">
        <f>'Zał. nr 2 kalkulacja - 2030 r.'!L111</f>
        <v>0</v>
      </c>
      <c r="AP87" s="52">
        <f>'Zał. nr 2 kalkulacja - 2030 r.'!M111</f>
        <v>0</v>
      </c>
      <c r="AQ87" s="52">
        <f>'Zał. nr 2 kalkulacja - 2030 r.'!N111</f>
        <v>0</v>
      </c>
    </row>
    <row r="88" spans="1:43" s="52" customFormat="1" x14ac:dyDescent="0.25">
      <c r="A88" s="52" t="str">
        <f>'Wniosek 2030 r.'!A126</f>
        <v/>
      </c>
      <c r="B88" s="60" t="str">
        <f>'Wniosek 2030 r.'!B126</f>
        <v/>
      </c>
      <c r="C88" s="58" t="str">
        <f>'Wniosek 2030 r.'!E126</f>
        <v/>
      </c>
      <c r="D88" s="58" t="str">
        <f>'Wniosek 2030 r.'!G126</f>
        <v/>
      </c>
      <c r="E88" s="55">
        <f>'Wniosek 2030 r.'!C251</f>
        <v>0</v>
      </c>
      <c r="F88" s="55">
        <f>'Wniosek 2030 r.'!C482</f>
        <v>0</v>
      </c>
      <c r="G88" s="57">
        <f>'Wniosek 2030 r.'!C367</f>
        <v>0</v>
      </c>
      <c r="H88" s="56">
        <f>'Wniosek 2030 r.'!D367</f>
        <v>0</v>
      </c>
      <c r="I88" s="64">
        <f>'Wniosek 2030 r.'!F367</f>
        <v>0</v>
      </c>
      <c r="J88" s="55">
        <f>'Wniosek 2030 r.'!H367</f>
        <v>0</v>
      </c>
      <c r="K88" s="54">
        <f>IFERROR('Wniosek 2030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- 2030 r.'!C112</f>
        <v>0</v>
      </c>
      <c r="AG88" s="52">
        <f>'Zał. nr 2 kalkulacja - 2030 r.'!D112</f>
        <v>0</v>
      </c>
      <c r="AH88" s="52">
        <f>'Zał. nr 2 kalkulacja - 2030 r.'!E112</f>
        <v>0</v>
      </c>
      <c r="AI88" s="52">
        <f>'Zał. nr 2 kalkulacja - 2030 r.'!F112</f>
        <v>0</v>
      </c>
      <c r="AJ88" s="52">
        <f>'Zał. nr 2 kalkulacja - 2030 r.'!G112</f>
        <v>0</v>
      </c>
      <c r="AK88" s="52">
        <f>'Zał. nr 2 kalkulacja - 2030 r.'!H112</f>
        <v>0</v>
      </c>
      <c r="AL88" s="52">
        <f>'Zał. nr 2 kalkulacja - 2030 r.'!I112</f>
        <v>0</v>
      </c>
      <c r="AM88" s="52">
        <f>'Zał. nr 2 kalkulacja - 2030 r.'!J112</f>
        <v>0</v>
      </c>
      <c r="AN88" s="52">
        <f>'Zał. nr 2 kalkulacja - 2030 r.'!K112</f>
        <v>0</v>
      </c>
      <c r="AO88" s="52">
        <f>'Zał. nr 2 kalkulacja - 2030 r.'!L112</f>
        <v>0</v>
      </c>
      <c r="AP88" s="52">
        <f>'Zał. nr 2 kalkulacja - 2030 r.'!M112</f>
        <v>0</v>
      </c>
      <c r="AQ88" s="52">
        <f>'Zał. nr 2 kalkulacja - 2030 r.'!N112</f>
        <v>0</v>
      </c>
    </row>
    <row r="89" spans="1:43" s="52" customFormat="1" x14ac:dyDescent="0.25">
      <c r="A89" s="52" t="str">
        <f>'Wniosek 2030 r.'!A127</f>
        <v/>
      </c>
      <c r="B89" s="60" t="str">
        <f>'Wniosek 2030 r.'!B127</f>
        <v/>
      </c>
      <c r="C89" s="58" t="str">
        <f>'Wniosek 2030 r.'!E127</f>
        <v/>
      </c>
      <c r="D89" s="58" t="str">
        <f>'Wniosek 2030 r.'!G127</f>
        <v/>
      </c>
      <c r="E89" s="55">
        <f>'Wniosek 2030 r.'!C252</f>
        <v>0</v>
      </c>
      <c r="F89" s="55">
        <f>'Wniosek 2030 r.'!C483</f>
        <v>0</v>
      </c>
      <c r="G89" s="57">
        <f>'Wniosek 2030 r.'!C368</f>
        <v>0</v>
      </c>
      <c r="H89" s="56">
        <f>'Wniosek 2030 r.'!D368</f>
        <v>0</v>
      </c>
      <c r="I89" s="64">
        <f>'Wniosek 2030 r.'!F368</f>
        <v>0</v>
      </c>
      <c r="J89" s="55">
        <f>'Wniosek 2030 r.'!H368</f>
        <v>0</v>
      </c>
      <c r="K89" s="54">
        <f>IFERROR('Wniosek 2030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- 2030 r.'!C113</f>
        <v>0</v>
      </c>
      <c r="AG89" s="52">
        <f>'Zał. nr 2 kalkulacja - 2030 r.'!D113</f>
        <v>0</v>
      </c>
      <c r="AH89" s="52">
        <f>'Zał. nr 2 kalkulacja - 2030 r.'!E113</f>
        <v>0</v>
      </c>
      <c r="AI89" s="52">
        <f>'Zał. nr 2 kalkulacja - 2030 r.'!F113</f>
        <v>0</v>
      </c>
      <c r="AJ89" s="52">
        <f>'Zał. nr 2 kalkulacja - 2030 r.'!G113</f>
        <v>0</v>
      </c>
      <c r="AK89" s="52">
        <f>'Zał. nr 2 kalkulacja - 2030 r.'!H113</f>
        <v>0</v>
      </c>
      <c r="AL89" s="52">
        <f>'Zał. nr 2 kalkulacja - 2030 r.'!I113</f>
        <v>0</v>
      </c>
      <c r="AM89" s="52">
        <f>'Zał. nr 2 kalkulacja - 2030 r.'!J113</f>
        <v>0</v>
      </c>
      <c r="AN89" s="52">
        <f>'Zał. nr 2 kalkulacja - 2030 r.'!K113</f>
        <v>0</v>
      </c>
      <c r="AO89" s="52">
        <f>'Zał. nr 2 kalkulacja - 2030 r.'!L113</f>
        <v>0</v>
      </c>
      <c r="AP89" s="52">
        <f>'Zał. nr 2 kalkulacja - 2030 r.'!M113</f>
        <v>0</v>
      </c>
      <c r="AQ89" s="52">
        <f>'Zał. nr 2 kalkulacja - 2030 r.'!N113</f>
        <v>0</v>
      </c>
    </row>
    <row r="90" spans="1:43" s="52" customFormat="1" x14ac:dyDescent="0.25">
      <c r="A90" s="52" t="str">
        <f>'Wniosek 2030 r.'!A128</f>
        <v/>
      </c>
      <c r="B90" s="60" t="str">
        <f>'Wniosek 2030 r.'!B128</f>
        <v/>
      </c>
      <c r="C90" s="58" t="str">
        <f>'Wniosek 2030 r.'!E128</f>
        <v/>
      </c>
      <c r="D90" s="58" t="str">
        <f>'Wniosek 2030 r.'!G128</f>
        <v/>
      </c>
      <c r="E90" s="55">
        <f>'Wniosek 2030 r.'!C253</f>
        <v>0</v>
      </c>
      <c r="F90" s="55">
        <f>'Wniosek 2030 r.'!C484</f>
        <v>0</v>
      </c>
      <c r="G90" s="57">
        <f>'Wniosek 2030 r.'!C369</f>
        <v>0</v>
      </c>
      <c r="H90" s="56">
        <f>'Wniosek 2030 r.'!D369</f>
        <v>0</v>
      </c>
      <c r="I90" s="64">
        <f>'Wniosek 2030 r.'!F369</f>
        <v>0</v>
      </c>
      <c r="J90" s="55">
        <f>'Wniosek 2030 r.'!H369</f>
        <v>0</v>
      </c>
      <c r="K90" s="54">
        <f>IFERROR('Wniosek 2030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- 2030 r.'!C114</f>
        <v>0</v>
      </c>
      <c r="AG90" s="52">
        <f>'Zał. nr 2 kalkulacja - 2030 r.'!D114</f>
        <v>0</v>
      </c>
      <c r="AH90" s="52">
        <f>'Zał. nr 2 kalkulacja - 2030 r.'!E114</f>
        <v>0</v>
      </c>
      <c r="AI90" s="52">
        <f>'Zał. nr 2 kalkulacja - 2030 r.'!F114</f>
        <v>0</v>
      </c>
      <c r="AJ90" s="52">
        <f>'Zał. nr 2 kalkulacja - 2030 r.'!G114</f>
        <v>0</v>
      </c>
      <c r="AK90" s="52">
        <f>'Zał. nr 2 kalkulacja - 2030 r.'!H114</f>
        <v>0</v>
      </c>
      <c r="AL90" s="52">
        <f>'Zał. nr 2 kalkulacja - 2030 r.'!I114</f>
        <v>0</v>
      </c>
      <c r="AM90" s="52">
        <f>'Zał. nr 2 kalkulacja - 2030 r.'!J114</f>
        <v>0</v>
      </c>
      <c r="AN90" s="52">
        <f>'Zał. nr 2 kalkulacja - 2030 r.'!K114</f>
        <v>0</v>
      </c>
      <c r="AO90" s="52">
        <f>'Zał. nr 2 kalkulacja - 2030 r.'!L114</f>
        <v>0</v>
      </c>
      <c r="AP90" s="52">
        <f>'Zał. nr 2 kalkulacja - 2030 r.'!M114</f>
        <v>0</v>
      </c>
      <c r="AQ90" s="52">
        <f>'Zał. nr 2 kalkulacja - 2030 r.'!N114</f>
        <v>0</v>
      </c>
    </row>
    <row r="91" spans="1:43" s="52" customFormat="1" x14ac:dyDescent="0.25">
      <c r="A91" s="52" t="str">
        <f>'Wniosek 2030 r.'!A129</f>
        <v/>
      </c>
      <c r="B91" s="60" t="str">
        <f>'Wniosek 2030 r.'!B129</f>
        <v/>
      </c>
      <c r="C91" s="58" t="str">
        <f>'Wniosek 2030 r.'!E129</f>
        <v/>
      </c>
      <c r="D91" s="58" t="str">
        <f>'Wniosek 2030 r.'!G129</f>
        <v/>
      </c>
      <c r="E91" s="55">
        <f>'Wniosek 2030 r.'!C254</f>
        <v>0</v>
      </c>
      <c r="F91" s="55">
        <f>'Wniosek 2030 r.'!C485</f>
        <v>0</v>
      </c>
      <c r="G91" s="57">
        <f>'Wniosek 2030 r.'!C370</f>
        <v>0</v>
      </c>
      <c r="H91" s="56">
        <f>'Wniosek 2030 r.'!D370</f>
        <v>0</v>
      </c>
      <c r="I91" s="64">
        <f>'Wniosek 2030 r.'!F370</f>
        <v>0</v>
      </c>
      <c r="J91" s="55">
        <f>'Wniosek 2030 r.'!H370</f>
        <v>0</v>
      </c>
      <c r="K91" s="54">
        <f>IFERROR('Wniosek 2030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- 2030 r.'!C115</f>
        <v>0</v>
      </c>
      <c r="AG91" s="52">
        <f>'Zał. nr 2 kalkulacja - 2030 r.'!D115</f>
        <v>0</v>
      </c>
      <c r="AH91" s="52">
        <f>'Zał. nr 2 kalkulacja - 2030 r.'!E115</f>
        <v>0</v>
      </c>
      <c r="AI91" s="52">
        <f>'Zał. nr 2 kalkulacja - 2030 r.'!F115</f>
        <v>0</v>
      </c>
      <c r="AJ91" s="52">
        <f>'Zał. nr 2 kalkulacja - 2030 r.'!G115</f>
        <v>0</v>
      </c>
      <c r="AK91" s="52">
        <f>'Zał. nr 2 kalkulacja - 2030 r.'!H115</f>
        <v>0</v>
      </c>
      <c r="AL91" s="52">
        <f>'Zał. nr 2 kalkulacja - 2030 r.'!I115</f>
        <v>0</v>
      </c>
      <c r="AM91" s="52">
        <f>'Zał. nr 2 kalkulacja - 2030 r.'!J115</f>
        <v>0</v>
      </c>
      <c r="AN91" s="52">
        <f>'Zał. nr 2 kalkulacja - 2030 r.'!K115</f>
        <v>0</v>
      </c>
      <c r="AO91" s="52">
        <f>'Zał. nr 2 kalkulacja - 2030 r.'!L115</f>
        <v>0</v>
      </c>
      <c r="AP91" s="52">
        <f>'Zał. nr 2 kalkulacja - 2030 r.'!M115</f>
        <v>0</v>
      </c>
      <c r="AQ91" s="52">
        <f>'Zał. nr 2 kalkulacja - 2030 r.'!N115</f>
        <v>0</v>
      </c>
    </row>
    <row r="92" spans="1:43" s="52" customFormat="1" x14ac:dyDescent="0.25">
      <c r="A92" s="52" t="str">
        <f>'Wniosek 2030 r.'!A130</f>
        <v/>
      </c>
      <c r="B92" s="60" t="str">
        <f>'Wniosek 2030 r.'!B130</f>
        <v/>
      </c>
      <c r="C92" s="58" t="str">
        <f>'Wniosek 2030 r.'!E130</f>
        <v/>
      </c>
      <c r="D92" s="58" t="str">
        <f>'Wniosek 2030 r.'!G130</f>
        <v/>
      </c>
      <c r="E92" s="55">
        <f>'Wniosek 2030 r.'!C255</f>
        <v>0</v>
      </c>
      <c r="F92" s="55">
        <f>'Wniosek 2030 r.'!C486</f>
        <v>0</v>
      </c>
      <c r="G92" s="57">
        <f>'Wniosek 2030 r.'!C371</f>
        <v>0</v>
      </c>
      <c r="H92" s="56">
        <f>'Wniosek 2030 r.'!D371</f>
        <v>0</v>
      </c>
      <c r="I92" s="64">
        <f>'Wniosek 2030 r.'!F371</f>
        <v>0</v>
      </c>
      <c r="J92" s="55">
        <f>'Wniosek 2030 r.'!H371</f>
        <v>0</v>
      </c>
      <c r="K92" s="54">
        <f>IFERROR('Wniosek 2030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- 2030 r.'!C116</f>
        <v>0</v>
      </c>
      <c r="AG92" s="52">
        <f>'Zał. nr 2 kalkulacja - 2030 r.'!D116</f>
        <v>0</v>
      </c>
      <c r="AH92" s="52">
        <f>'Zał. nr 2 kalkulacja - 2030 r.'!E116</f>
        <v>0</v>
      </c>
      <c r="AI92" s="52">
        <f>'Zał. nr 2 kalkulacja - 2030 r.'!F116</f>
        <v>0</v>
      </c>
      <c r="AJ92" s="52">
        <f>'Zał. nr 2 kalkulacja - 2030 r.'!G116</f>
        <v>0</v>
      </c>
      <c r="AK92" s="52">
        <f>'Zał. nr 2 kalkulacja - 2030 r.'!H116</f>
        <v>0</v>
      </c>
      <c r="AL92" s="52">
        <f>'Zał. nr 2 kalkulacja - 2030 r.'!I116</f>
        <v>0</v>
      </c>
      <c r="AM92" s="52">
        <f>'Zał. nr 2 kalkulacja - 2030 r.'!J116</f>
        <v>0</v>
      </c>
      <c r="AN92" s="52">
        <f>'Zał. nr 2 kalkulacja - 2030 r.'!K116</f>
        <v>0</v>
      </c>
      <c r="AO92" s="52">
        <f>'Zał. nr 2 kalkulacja - 2030 r.'!L116</f>
        <v>0</v>
      </c>
      <c r="AP92" s="52">
        <f>'Zał. nr 2 kalkulacja - 2030 r.'!M116</f>
        <v>0</v>
      </c>
      <c r="AQ92" s="52">
        <f>'Zał. nr 2 kalkulacja - 2030 r.'!N116</f>
        <v>0</v>
      </c>
    </row>
    <row r="93" spans="1:43" s="52" customFormat="1" x14ac:dyDescent="0.25">
      <c r="A93" s="52" t="str">
        <f>'Wniosek 2030 r.'!A131</f>
        <v/>
      </c>
      <c r="B93" s="60" t="str">
        <f>'Wniosek 2030 r.'!B131</f>
        <v/>
      </c>
      <c r="C93" s="58" t="str">
        <f>'Wniosek 2030 r.'!E131</f>
        <v/>
      </c>
      <c r="D93" s="58" t="str">
        <f>'Wniosek 2030 r.'!G131</f>
        <v/>
      </c>
      <c r="E93" s="55">
        <f>'Wniosek 2030 r.'!C256</f>
        <v>0</v>
      </c>
      <c r="F93" s="55">
        <f>'Wniosek 2030 r.'!C487</f>
        <v>0</v>
      </c>
      <c r="G93" s="57">
        <f>'Wniosek 2030 r.'!C372</f>
        <v>0</v>
      </c>
      <c r="H93" s="56">
        <f>'Wniosek 2030 r.'!D372</f>
        <v>0</v>
      </c>
      <c r="I93" s="64">
        <f>'Wniosek 2030 r.'!F372</f>
        <v>0</v>
      </c>
      <c r="J93" s="55">
        <f>'Wniosek 2030 r.'!H372</f>
        <v>0</v>
      </c>
      <c r="K93" s="54">
        <f>IFERROR('Wniosek 2030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- 2030 r.'!C117</f>
        <v>0</v>
      </c>
      <c r="AG93" s="52">
        <f>'Zał. nr 2 kalkulacja - 2030 r.'!D117</f>
        <v>0</v>
      </c>
      <c r="AH93" s="52">
        <f>'Zał. nr 2 kalkulacja - 2030 r.'!E117</f>
        <v>0</v>
      </c>
      <c r="AI93" s="52">
        <f>'Zał. nr 2 kalkulacja - 2030 r.'!F117</f>
        <v>0</v>
      </c>
      <c r="AJ93" s="52">
        <f>'Zał. nr 2 kalkulacja - 2030 r.'!G117</f>
        <v>0</v>
      </c>
      <c r="AK93" s="52">
        <f>'Zał. nr 2 kalkulacja - 2030 r.'!H117</f>
        <v>0</v>
      </c>
      <c r="AL93" s="52">
        <f>'Zał. nr 2 kalkulacja - 2030 r.'!I117</f>
        <v>0</v>
      </c>
      <c r="AM93" s="52">
        <f>'Zał. nr 2 kalkulacja - 2030 r.'!J117</f>
        <v>0</v>
      </c>
      <c r="AN93" s="52">
        <f>'Zał. nr 2 kalkulacja - 2030 r.'!K117</f>
        <v>0</v>
      </c>
      <c r="AO93" s="52">
        <f>'Zał. nr 2 kalkulacja - 2030 r.'!L117</f>
        <v>0</v>
      </c>
      <c r="AP93" s="52">
        <f>'Zał. nr 2 kalkulacja - 2030 r.'!M117</f>
        <v>0</v>
      </c>
      <c r="AQ93" s="52">
        <f>'Zał. nr 2 kalkulacja - 2030 r.'!N117</f>
        <v>0</v>
      </c>
    </row>
    <row r="94" spans="1:43" s="52" customFormat="1" x14ac:dyDescent="0.25">
      <c r="A94" s="52" t="str">
        <f>'Wniosek 2030 r.'!A132</f>
        <v/>
      </c>
      <c r="B94" s="60" t="str">
        <f>'Wniosek 2030 r.'!B132</f>
        <v/>
      </c>
      <c r="C94" s="58" t="str">
        <f>'Wniosek 2030 r.'!E132</f>
        <v/>
      </c>
      <c r="D94" s="58" t="str">
        <f>'Wniosek 2030 r.'!G132</f>
        <v/>
      </c>
      <c r="E94" s="55">
        <f>'Wniosek 2030 r.'!C257</f>
        <v>0</v>
      </c>
      <c r="F94" s="55">
        <f>'Wniosek 2030 r.'!C488</f>
        <v>0</v>
      </c>
      <c r="G94" s="57">
        <f>'Wniosek 2030 r.'!C373</f>
        <v>0</v>
      </c>
      <c r="H94" s="56">
        <f>'Wniosek 2030 r.'!D373</f>
        <v>0</v>
      </c>
      <c r="I94" s="64">
        <f>'Wniosek 2030 r.'!F373</f>
        <v>0</v>
      </c>
      <c r="J94" s="55">
        <f>'Wniosek 2030 r.'!H373</f>
        <v>0</v>
      </c>
      <c r="K94" s="54">
        <f>IFERROR('Wniosek 2030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- 2030 r.'!C118</f>
        <v>0</v>
      </c>
      <c r="AG94" s="52">
        <f>'Zał. nr 2 kalkulacja - 2030 r.'!D118</f>
        <v>0</v>
      </c>
      <c r="AH94" s="52">
        <f>'Zał. nr 2 kalkulacja - 2030 r.'!E118</f>
        <v>0</v>
      </c>
      <c r="AI94" s="52">
        <f>'Zał. nr 2 kalkulacja - 2030 r.'!F118</f>
        <v>0</v>
      </c>
      <c r="AJ94" s="52">
        <f>'Zał. nr 2 kalkulacja - 2030 r.'!G118</f>
        <v>0</v>
      </c>
      <c r="AK94" s="52">
        <f>'Zał. nr 2 kalkulacja - 2030 r.'!H118</f>
        <v>0</v>
      </c>
      <c r="AL94" s="52">
        <f>'Zał. nr 2 kalkulacja - 2030 r.'!I118</f>
        <v>0</v>
      </c>
      <c r="AM94" s="52">
        <f>'Zał. nr 2 kalkulacja - 2030 r.'!J118</f>
        <v>0</v>
      </c>
      <c r="AN94" s="52">
        <f>'Zał. nr 2 kalkulacja - 2030 r.'!K118</f>
        <v>0</v>
      </c>
      <c r="AO94" s="52">
        <f>'Zał. nr 2 kalkulacja - 2030 r.'!L118</f>
        <v>0</v>
      </c>
      <c r="AP94" s="52">
        <f>'Zał. nr 2 kalkulacja - 2030 r.'!M118</f>
        <v>0</v>
      </c>
      <c r="AQ94" s="52">
        <f>'Zał. nr 2 kalkulacja - 2030 r.'!N118</f>
        <v>0</v>
      </c>
    </row>
    <row r="95" spans="1:43" s="52" customFormat="1" x14ac:dyDescent="0.25">
      <c r="A95" s="52" t="str">
        <f>'Wniosek 2030 r.'!A133</f>
        <v/>
      </c>
      <c r="B95" s="60" t="str">
        <f>'Wniosek 2030 r.'!B133</f>
        <v/>
      </c>
      <c r="C95" s="58" t="str">
        <f>'Wniosek 2030 r.'!E133</f>
        <v/>
      </c>
      <c r="D95" s="58" t="str">
        <f>'Wniosek 2030 r.'!G133</f>
        <v/>
      </c>
      <c r="E95" s="55">
        <f>'Wniosek 2030 r.'!C258</f>
        <v>0</v>
      </c>
      <c r="F95" s="55">
        <f>'Wniosek 2030 r.'!C489</f>
        <v>0</v>
      </c>
      <c r="G95" s="57">
        <f>'Wniosek 2030 r.'!C374</f>
        <v>0</v>
      </c>
      <c r="H95" s="56">
        <f>'Wniosek 2030 r.'!D374</f>
        <v>0</v>
      </c>
      <c r="I95" s="64">
        <f>'Wniosek 2030 r.'!F374</f>
        <v>0</v>
      </c>
      <c r="J95" s="55">
        <f>'Wniosek 2030 r.'!H374</f>
        <v>0</v>
      </c>
      <c r="K95" s="54">
        <f>IFERROR('Wniosek 2030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- 2030 r.'!C119</f>
        <v>0</v>
      </c>
      <c r="AG95" s="52">
        <f>'Zał. nr 2 kalkulacja - 2030 r.'!D119</f>
        <v>0</v>
      </c>
      <c r="AH95" s="52">
        <f>'Zał. nr 2 kalkulacja - 2030 r.'!E119</f>
        <v>0</v>
      </c>
      <c r="AI95" s="52">
        <f>'Zał. nr 2 kalkulacja - 2030 r.'!F119</f>
        <v>0</v>
      </c>
      <c r="AJ95" s="52">
        <f>'Zał. nr 2 kalkulacja - 2030 r.'!G119</f>
        <v>0</v>
      </c>
      <c r="AK95" s="52">
        <f>'Zał. nr 2 kalkulacja - 2030 r.'!H119</f>
        <v>0</v>
      </c>
      <c r="AL95" s="52">
        <f>'Zał. nr 2 kalkulacja - 2030 r.'!I119</f>
        <v>0</v>
      </c>
      <c r="AM95" s="52">
        <f>'Zał. nr 2 kalkulacja - 2030 r.'!J119</f>
        <v>0</v>
      </c>
      <c r="AN95" s="52">
        <f>'Zał. nr 2 kalkulacja - 2030 r.'!K119</f>
        <v>0</v>
      </c>
      <c r="AO95" s="52">
        <f>'Zał. nr 2 kalkulacja - 2030 r.'!L119</f>
        <v>0</v>
      </c>
      <c r="AP95" s="52">
        <f>'Zał. nr 2 kalkulacja - 2030 r.'!M119</f>
        <v>0</v>
      </c>
      <c r="AQ95" s="52">
        <f>'Zał. nr 2 kalkulacja - 2030 r.'!N119</f>
        <v>0</v>
      </c>
    </row>
    <row r="96" spans="1:43" s="52" customFormat="1" x14ac:dyDescent="0.25">
      <c r="A96" s="52" t="str">
        <f>'Wniosek 2030 r.'!A134</f>
        <v/>
      </c>
      <c r="B96" s="60" t="str">
        <f>'Wniosek 2030 r.'!B134</f>
        <v/>
      </c>
      <c r="C96" s="58" t="str">
        <f>'Wniosek 2030 r.'!E134</f>
        <v/>
      </c>
      <c r="D96" s="58" t="str">
        <f>'Wniosek 2030 r.'!G134</f>
        <v/>
      </c>
      <c r="E96" s="55">
        <f>'Wniosek 2030 r.'!C259</f>
        <v>0</v>
      </c>
      <c r="F96" s="55">
        <f>'Wniosek 2030 r.'!C490</f>
        <v>0</v>
      </c>
      <c r="G96" s="57">
        <f>'Wniosek 2030 r.'!C375</f>
        <v>0</v>
      </c>
      <c r="H96" s="56">
        <f>'Wniosek 2030 r.'!D375</f>
        <v>0</v>
      </c>
      <c r="I96" s="64">
        <f>'Wniosek 2030 r.'!F375</f>
        <v>0</v>
      </c>
      <c r="J96" s="55">
        <f>'Wniosek 2030 r.'!H375</f>
        <v>0</v>
      </c>
      <c r="K96" s="54">
        <f>IFERROR('Wniosek 2030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- 2030 r.'!C120</f>
        <v>0</v>
      </c>
      <c r="AG96" s="52">
        <f>'Zał. nr 2 kalkulacja - 2030 r.'!D120</f>
        <v>0</v>
      </c>
      <c r="AH96" s="52">
        <f>'Zał. nr 2 kalkulacja - 2030 r.'!E120</f>
        <v>0</v>
      </c>
      <c r="AI96" s="52">
        <f>'Zał. nr 2 kalkulacja - 2030 r.'!F120</f>
        <v>0</v>
      </c>
      <c r="AJ96" s="52">
        <f>'Zał. nr 2 kalkulacja - 2030 r.'!G120</f>
        <v>0</v>
      </c>
      <c r="AK96" s="52">
        <f>'Zał. nr 2 kalkulacja - 2030 r.'!H120</f>
        <v>0</v>
      </c>
      <c r="AL96" s="52">
        <f>'Zał. nr 2 kalkulacja - 2030 r.'!I120</f>
        <v>0</v>
      </c>
      <c r="AM96" s="52">
        <f>'Zał. nr 2 kalkulacja - 2030 r.'!J120</f>
        <v>0</v>
      </c>
      <c r="AN96" s="52">
        <f>'Zał. nr 2 kalkulacja - 2030 r.'!K120</f>
        <v>0</v>
      </c>
      <c r="AO96" s="52">
        <f>'Zał. nr 2 kalkulacja - 2030 r.'!L120</f>
        <v>0</v>
      </c>
      <c r="AP96" s="52">
        <f>'Zał. nr 2 kalkulacja - 2030 r.'!M120</f>
        <v>0</v>
      </c>
      <c r="AQ96" s="52">
        <f>'Zał. nr 2 kalkulacja - 2030 r.'!N120</f>
        <v>0</v>
      </c>
    </row>
    <row r="97" spans="1:43" s="52" customFormat="1" x14ac:dyDescent="0.25">
      <c r="A97" s="52" t="str">
        <f>'Wniosek 2030 r.'!A135</f>
        <v/>
      </c>
      <c r="B97" s="60" t="str">
        <f>'Wniosek 2030 r.'!B135</f>
        <v/>
      </c>
      <c r="C97" s="58" t="str">
        <f>'Wniosek 2030 r.'!E135</f>
        <v/>
      </c>
      <c r="D97" s="58" t="str">
        <f>'Wniosek 2030 r.'!G135</f>
        <v/>
      </c>
      <c r="E97" s="55">
        <f>'Wniosek 2030 r.'!C260</f>
        <v>0</v>
      </c>
      <c r="F97" s="55">
        <f>'Wniosek 2030 r.'!C491</f>
        <v>0</v>
      </c>
      <c r="G97" s="57">
        <f>'Wniosek 2030 r.'!C376</f>
        <v>0</v>
      </c>
      <c r="H97" s="56">
        <f>'Wniosek 2030 r.'!D376</f>
        <v>0</v>
      </c>
      <c r="I97" s="64">
        <f>'Wniosek 2030 r.'!F376</f>
        <v>0</v>
      </c>
      <c r="J97" s="55">
        <f>'Wniosek 2030 r.'!H376</f>
        <v>0</v>
      </c>
      <c r="K97" s="54">
        <f>IFERROR('Wniosek 2030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- 2030 r.'!C121</f>
        <v>0</v>
      </c>
      <c r="AG97" s="52">
        <f>'Zał. nr 2 kalkulacja - 2030 r.'!D121</f>
        <v>0</v>
      </c>
      <c r="AH97" s="52">
        <f>'Zał. nr 2 kalkulacja - 2030 r.'!E121</f>
        <v>0</v>
      </c>
      <c r="AI97" s="52">
        <f>'Zał. nr 2 kalkulacja - 2030 r.'!F121</f>
        <v>0</v>
      </c>
      <c r="AJ97" s="52">
        <f>'Zał. nr 2 kalkulacja - 2030 r.'!G121</f>
        <v>0</v>
      </c>
      <c r="AK97" s="52">
        <f>'Zał. nr 2 kalkulacja - 2030 r.'!H121</f>
        <v>0</v>
      </c>
      <c r="AL97" s="52">
        <f>'Zał. nr 2 kalkulacja - 2030 r.'!I121</f>
        <v>0</v>
      </c>
      <c r="AM97" s="52">
        <f>'Zał. nr 2 kalkulacja - 2030 r.'!J121</f>
        <v>0</v>
      </c>
      <c r="AN97" s="52">
        <f>'Zał. nr 2 kalkulacja - 2030 r.'!K121</f>
        <v>0</v>
      </c>
      <c r="AO97" s="52">
        <f>'Zał. nr 2 kalkulacja - 2030 r.'!L121</f>
        <v>0</v>
      </c>
      <c r="AP97" s="52">
        <f>'Zał. nr 2 kalkulacja - 2030 r.'!M121</f>
        <v>0</v>
      </c>
      <c r="AQ97" s="52">
        <f>'Zał. nr 2 kalkulacja - 2030 r.'!N121</f>
        <v>0</v>
      </c>
    </row>
    <row r="98" spans="1:43" s="52" customFormat="1" x14ac:dyDescent="0.25">
      <c r="A98" s="52" t="str">
        <f>'Wniosek 2030 r.'!A136</f>
        <v/>
      </c>
      <c r="B98" s="60" t="str">
        <f>'Wniosek 2030 r.'!B136</f>
        <v/>
      </c>
      <c r="C98" s="58" t="str">
        <f>'Wniosek 2030 r.'!E136</f>
        <v/>
      </c>
      <c r="D98" s="58" t="str">
        <f>'Wniosek 2030 r.'!G136</f>
        <v/>
      </c>
      <c r="E98" s="55">
        <f>'Wniosek 2030 r.'!C261</f>
        <v>0</v>
      </c>
      <c r="F98" s="55">
        <f>'Wniosek 2030 r.'!C492</f>
        <v>0</v>
      </c>
      <c r="G98" s="57">
        <f>'Wniosek 2030 r.'!C377</f>
        <v>0</v>
      </c>
      <c r="H98" s="56">
        <f>'Wniosek 2030 r.'!D377</f>
        <v>0</v>
      </c>
      <c r="I98" s="64">
        <f>'Wniosek 2030 r.'!F377</f>
        <v>0</v>
      </c>
      <c r="J98" s="55">
        <f>'Wniosek 2030 r.'!H377</f>
        <v>0</v>
      </c>
      <c r="K98" s="54">
        <f>IFERROR('Wniosek 2030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- 2030 r.'!C122</f>
        <v>0</v>
      </c>
      <c r="AG98" s="52">
        <f>'Zał. nr 2 kalkulacja - 2030 r.'!D122</f>
        <v>0</v>
      </c>
      <c r="AH98" s="52">
        <f>'Zał. nr 2 kalkulacja - 2030 r.'!E122</f>
        <v>0</v>
      </c>
      <c r="AI98" s="52">
        <f>'Zał. nr 2 kalkulacja - 2030 r.'!F122</f>
        <v>0</v>
      </c>
      <c r="AJ98" s="52">
        <f>'Zał. nr 2 kalkulacja - 2030 r.'!G122</f>
        <v>0</v>
      </c>
      <c r="AK98" s="52">
        <f>'Zał. nr 2 kalkulacja - 2030 r.'!H122</f>
        <v>0</v>
      </c>
      <c r="AL98" s="52">
        <f>'Zał. nr 2 kalkulacja - 2030 r.'!I122</f>
        <v>0</v>
      </c>
      <c r="AM98" s="52">
        <f>'Zał. nr 2 kalkulacja - 2030 r.'!J122</f>
        <v>0</v>
      </c>
      <c r="AN98" s="52">
        <f>'Zał. nr 2 kalkulacja - 2030 r.'!K122</f>
        <v>0</v>
      </c>
      <c r="AO98" s="52">
        <f>'Zał. nr 2 kalkulacja - 2030 r.'!L122</f>
        <v>0</v>
      </c>
      <c r="AP98" s="52">
        <f>'Zał. nr 2 kalkulacja - 2030 r.'!M122</f>
        <v>0</v>
      </c>
      <c r="AQ98" s="52">
        <f>'Zał. nr 2 kalkulacja - 2030 r.'!N122</f>
        <v>0</v>
      </c>
    </row>
    <row r="99" spans="1:43" s="52" customFormat="1" x14ac:dyDescent="0.25">
      <c r="A99" s="52" t="str">
        <f>'Wniosek 2030 r.'!A137</f>
        <v/>
      </c>
      <c r="B99" s="60" t="str">
        <f>'Wniosek 2030 r.'!B137</f>
        <v/>
      </c>
      <c r="C99" s="58" t="str">
        <f>'Wniosek 2030 r.'!E137</f>
        <v/>
      </c>
      <c r="D99" s="58" t="str">
        <f>'Wniosek 2030 r.'!G137</f>
        <v/>
      </c>
      <c r="E99" s="55">
        <f>'Wniosek 2030 r.'!C262</f>
        <v>0</v>
      </c>
      <c r="F99" s="55">
        <f>'Wniosek 2030 r.'!C493</f>
        <v>0</v>
      </c>
      <c r="G99" s="57">
        <f>'Wniosek 2030 r.'!C378</f>
        <v>0</v>
      </c>
      <c r="H99" s="56">
        <f>'Wniosek 2030 r.'!D378</f>
        <v>0</v>
      </c>
      <c r="I99" s="64">
        <f>'Wniosek 2030 r.'!F378</f>
        <v>0</v>
      </c>
      <c r="J99" s="55">
        <f>'Wniosek 2030 r.'!H378</f>
        <v>0</v>
      </c>
      <c r="K99" s="54">
        <f>IFERROR('Wniosek 2030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- 2030 r.'!C123</f>
        <v>0</v>
      </c>
      <c r="AG99" s="52">
        <f>'Zał. nr 2 kalkulacja - 2030 r.'!D123</f>
        <v>0</v>
      </c>
      <c r="AH99" s="52">
        <f>'Zał. nr 2 kalkulacja - 2030 r.'!E123</f>
        <v>0</v>
      </c>
      <c r="AI99" s="52">
        <f>'Zał. nr 2 kalkulacja - 2030 r.'!F123</f>
        <v>0</v>
      </c>
      <c r="AJ99" s="52">
        <f>'Zał. nr 2 kalkulacja - 2030 r.'!G123</f>
        <v>0</v>
      </c>
      <c r="AK99" s="52">
        <f>'Zał. nr 2 kalkulacja - 2030 r.'!H123</f>
        <v>0</v>
      </c>
      <c r="AL99" s="52">
        <f>'Zał. nr 2 kalkulacja - 2030 r.'!I123</f>
        <v>0</v>
      </c>
      <c r="AM99" s="52">
        <f>'Zał. nr 2 kalkulacja - 2030 r.'!J123</f>
        <v>0</v>
      </c>
      <c r="AN99" s="52">
        <f>'Zał. nr 2 kalkulacja - 2030 r.'!K123</f>
        <v>0</v>
      </c>
      <c r="AO99" s="52">
        <f>'Zał. nr 2 kalkulacja - 2030 r.'!L123</f>
        <v>0</v>
      </c>
      <c r="AP99" s="52">
        <f>'Zał. nr 2 kalkulacja - 2030 r.'!M123</f>
        <v>0</v>
      </c>
      <c r="AQ99" s="52">
        <f>'Zał. nr 2 kalkulacja - 2030 r.'!N123</f>
        <v>0</v>
      </c>
    </row>
    <row r="100" spans="1:43" s="52" customFormat="1" x14ac:dyDescent="0.25">
      <c r="A100" s="52" t="str">
        <f>'Wniosek 2030 r.'!A138</f>
        <v/>
      </c>
      <c r="B100" s="60" t="str">
        <f>'Wniosek 2030 r.'!B138</f>
        <v/>
      </c>
      <c r="C100" s="58" t="str">
        <f>'Wniosek 2030 r.'!E138</f>
        <v/>
      </c>
      <c r="D100" s="58" t="str">
        <f>'Wniosek 2030 r.'!G138</f>
        <v/>
      </c>
      <c r="E100" s="55">
        <f>'Wniosek 2030 r.'!C263</f>
        <v>0</v>
      </c>
      <c r="F100" s="55">
        <f>'Wniosek 2030 r.'!C494</f>
        <v>0</v>
      </c>
      <c r="G100" s="57">
        <f>'Wniosek 2030 r.'!C379</f>
        <v>0</v>
      </c>
      <c r="H100" s="56">
        <f>'Wniosek 2030 r.'!D379</f>
        <v>0</v>
      </c>
      <c r="I100" s="64">
        <f>'Wniosek 2030 r.'!F379</f>
        <v>0</v>
      </c>
      <c r="J100" s="55">
        <f>'Wniosek 2030 r.'!H379</f>
        <v>0</v>
      </c>
      <c r="K100" s="54">
        <f>IFERROR('Wniosek 2030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- 2030 r.'!C124</f>
        <v>0</v>
      </c>
      <c r="AG100" s="52">
        <f>'Zał. nr 2 kalkulacja - 2030 r.'!D124</f>
        <v>0</v>
      </c>
      <c r="AH100" s="52">
        <f>'Zał. nr 2 kalkulacja - 2030 r.'!E124</f>
        <v>0</v>
      </c>
      <c r="AI100" s="52">
        <f>'Zał. nr 2 kalkulacja - 2030 r.'!F124</f>
        <v>0</v>
      </c>
      <c r="AJ100" s="52">
        <f>'Zał. nr 2 kalkulacja - 2030 r.'!G124</f>
        <v>0</v>
      </c>
      <c r="AK100" s="52">
        <f>'Zał. nr 2 kalkulacja - 2030 r.'!H124</f>
        <v>0</v>
      </c>
      <c r="AL100" s="52">
        <f>'Zał. nr 2 kalkulacja - 2030 r.'!I124</f>
        <v>0</v>
      </c>
      <c r="AM100" s="52">
        <f>'Zał. nr 2 kalkulacja - 2030 r.'!J124</f>
        <v>0</v>
      </c>
      <c r="AN100" s="52">
        <f>'Zał. nr 2 kalkulacja - 2030 r.'!K124</f>
        <v>0</v>
      </c>
      <c r="AO100" s="52">
        <f>'Zał. nr 2 kalkulacja - 2030 r.'!L124</f>
        <v>0</v>
      </c>
      <c r="AP100" s="52">
        <f>'Zał. nr 2 kalkulacja - 2030 r.'!M124</f>
        <v>0</v>
      </c>
      <c r="AQ100" s="52">
        <f>'Zał. nr 2 kalkulacja - 2030 r.'!N124</f>
        <v>0</v>
      </c>
    </row>
    <row r="101" spans="1:43" s="52" customFormat="1" x14ac:dyDescent="0.25">
      <c r="A101" s="52" t="str">
        <f>'Wniosek 2030 r.'!A139</f>
        <v/>
      </c>
      <c r="B101" s="60" t="str">
        <f>'Wniosek 2030 r.'!B139</f>
        <v/>
      </c>
      <c r="C101" s="58" t="str">
        <f>'Wniosek 2030 r.'!E139</f>
        <v/>
      </c>
      <c r="D101" s="58" t="str">
        <f>'Wniosek 2030 r.'!G139</f>
        <v/>
      </c>
      <c r="E101" s="55">
        <f>'Wniosek 2030 r.'!C264</f>
        <v>0</v>
      </c>
      <c r="F101" s="55">
        <f>'Wniosek 2030 r.'!C495</f>
        <v>0</v>
      </c>
      <c r="G101" s="57">
        <f>'Wniosek 2030 r.'!C380</f>
        <v>0</v>
      </c>
      <c r="H101" s="56">
        <f>'Wniosek 2030 r.'!D380</f>
        <v>0</v>
      </c>
      <c r="I101" s="64">
        <f>'Wniosek 2030 r.'!F380</f>
        <v>0</v>
      </c>
      <c r="J101" s="55">
        <f>'Wniosek 2030 r.'!H380</f>
        <v>0</v>
      </c>
      <c r="K101" s="54">
        <f>IFERROR('Wniosek 2030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- 2030 r.'!C125</f>
        <v>0</v>
      </c>
      <c r="AG101" s="52">
        <f>'Zał. nr 2 kalkulacja - 2030 r.'!D125</f>
        <v>0</v>
      </c>
      <c r="AH101" s="52">
        <f>'Zał. nr 2 kalkulacja - 2030 r.'!E125</f>
        <v>0</v>
      </c>
      <c r="AI101" s="52">
        <f>'Zał. nr 2 kalkulacja - 2030 r.'!F125</f>
        <v>0</v>
      </c>
      <c r="AJ101" s="52">
        <f>'Zał. nr 2 kalkulacja - 2030 r.'!G125</f>
        <v>0</v>
      </c>
      <c r="AK101" s="52">
        <f>'Zał. nr 2 kalkulacja - 2030 r.'!H125</f>
        <v>0</v>
      </c>
      <c r="AL101" s="52">
        <f>'Zał. nr 2 kalkulacja - 2030 r.'!I125</f>
        <v>0</v>
      </c>
      <c r="AM101" s="52">
        <f>'Zał. nr 2 kalkulacja - 2030 r.'!J125</f>
        <v>0</v>
      </c>
      <c r="AN101" s="52">
        <f>'Zał. nr 2 kalkulacja - 2030 r.'!K125</f>
        <v>0</v>
      </c>
      <c r="AO101" s="52">
        <f>'Zał. nr 2 kalkulacja - 2030 r.'!L125</f>
        <v>0</v>
      </c>
      <c r="AP101" s="52">
        <f>'Zał. nr 2 kalkulacja - 2030 r.'!M125</f>
        <v>0</v>
      </c>
      <c r="AQ101" s="52">
        <f>'Zał. nr 2 kalkulacja - 2030 r.'!N125</f>
        <v>0</v>
      </c>
    </row>
    <row r="102" spans="1:43" s="52" customFormat="1" x14ac:dyDescent="0.25">
      <c r="A102" s="52" t="str">
        <f>'Wniosek 2030 r.'!A140</f>
        <v/>
      </c>
      <c r="B102" s="60" t="str">
        <f>'Wniosek 2030 r.'!B140</f>
        <v/>
      </c>
      <c r="C102" s="58" t="str">
        <f>'Wniosek 2030 r.'!E140</f>
        <v/>
      </c>
      <c r="D102" s="58" t="str">
        <f>'Wniosek 2030 r.'!G140</f>
        <v/>
      </c>
      <c r="E102" s="55">
        <f>'Wniosek 2030 r.'!C265</f>
        <v>0</v>
      </c>
      <c r="F102" s="55">
        <f>'Wniosek 2030 r.'!C496</f>
        <v>0</v>
      </c>
      <c r="G102" s="57">
        <f>'Wniosek 2030 r.'!C381</f>
        <v>0</v>
      </c>
      <c r="H102" s="56">
        <f>'Wniosek 2030 r.'!D381</f>
        <v>0</v>
      </c>
      <c r="I102" s="64">
        <f>'Wniosek 2030 r.'!F381</f>
        <v>0</v>
      </c>
      <c r="J102" s="55">
        <f>'Wniosek 2030 r.'!H381</f>
        <v>0</v>
      </c>
      <c r="K102" s="54">
        <f>IFERROR('Wniosek 2030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- 2030 r.'!C126</f>
        <v>0</v>
      </c>
      <c r="AG102" s="52">
        <f>'Zał. nr 2 kalkulacja - 2030 r.'!D126</f>
        <v>0</v>
      </c>
      <c r="AH102" s="52">
        <f>'Zał. nr 2 kalkulacja - 2030 r.'!E126</f>
        <v>0</v>
      </c>
      <c r="AI102" s="52">
        <f>'Zał. nr 2 kalkulacja - 2030 r.'!F126</f>
        <v>0</v>
      </c>
      <c r="AJ102" s="52">
        <f>'Zał. nr 2 kalkulacja - 2030 r.'!G126</f>
        <v>0</v>
      </c>
      <c r="AK102" s="52">
        <f>'Zał. nr 2 kalkulacja - 2030 r.'!H126</f>
        <v>0</v>
      </c>
      <c r="AL102" s="52">
        <f>'Zał. nr 2 kalkulacja - 2030 r.'!I126</f>
        <v>0</v>
      </c>
      <c r="AM102" s="52">
        <f>'Zał. nr 2 kalkulacja - 2030 r.'!J126</f>
        <v>0</v>
      </c>
      <c r="AN102" s="52">
        <f>'Zał. nr 2 kalkulacja - 2030 r.'!K126</f>
        <v>0</v>
      </c>
      <c r="AO102" s="52">
        <f>'Zał. nr 2 kalkulacja - 2030 r.'!L126</f>
        <v>0</v>
      </c>
      <c r="AP102" s="52">
        <f>'Zał. nr 2 kalkulacja - 2030 r.'!M126</f>
        <v>0</v>
      </c>
      <c r="AQ102" s="52">
        <f>'Zał. nr 2 kalkulacja - 2030 r.'!N126</f>
        <v>0</v>
      </c>
    </row>
    <row r="103" spans="1:43" s="52" customFormat="1" x14ac:dyDescent="0.25">
      <c r="A103" s="52" t="str">
        <f>'Wniosek 2030 r.'!A141</f>
        <v/>
      </c>
      <c r="B103" s="60" t="str">
        <f>'Wniosek 2030 r.'!B141</f>
        <v/>
      </c>
      <c r="C103" s="58" t="str">
        <f>'Wniosek 2030 r.'!E141</f>
        <v/>
      </c>
      <c r="D103" s="58" t="str">
        <f>'Wniosek 2030 r.'!G141</f>
        <v/>
      </c>
      <c r="E103" s="55">
        <f>'Wniosek 2030 r.'!C266</f>
        <v>0</v>
      </c>
      <c r="F103" s="55">
        <f>'Wniosek 2030 r.'!C497</f>
        <v>0</v>
      </c>
      <c r="G103" s="57">
        <f>'Wniosek 2030 r.'!C382</f>
        <v>0</v>
      </c>
      <c r="H103" s="56">
        <f>'Wniosek 2030 r.'!D382</f>
        <v>0</v>
      </c>
      <c r="I103" s="64">
        <f>'Wniosek 2030 r.'!F382</f>
        <v>0</v>
      </c>
      <c r="J103" s="55">
        <f>'Wniosek 2030 r.'!H382</f>
        <v>0</v>
      </c>
      <c r="K103" s="54">
        <f>IFERROR('Wniosek 2030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- 2030 r.'!C127</f>
        <v>0</v>
      </c>
      <c r="AG103" s="52">
        <f>'Zał. nr 2 kalkulacja - 2030 r.'!D127</f>
        <v>0</v>
      </c>
      <c r="AH103" s="52">
        <f>'Zał. nr 2 kalkulacja - 2030 r.'!E127</f>
        <v>0</v>
      </c>
      <c r="AI103" s="52">
        <f>'Zał. nr 2 kalkulacja - 2030 r.'!F127</f>
        <v>0</v>
      </c>
      <c r="AJ103" s="52">
        <f>'Zał. nr 2 kalkulacja - 2030 r.'!G127</f>
        <v>0</v>
      </c>
      <c r="AK103" s="52">
        <f>'Zał. nr 2 kalkulacja - 2030 r.'!H127</f>
        <v>0</v>
      </c>
      <c r="AL103" s="52">
        <f>'Zał. nr 2 kalkulacja - 2030 r.'!I127</f>
        <v>0</v>
      </c>
      <c r="AM103" s="52">
        <f>'Zał. nr 2 kalkulacja - 2030 r.'!J127</f>
        <v>0</v>
      </c>
      <c r="AN103" s="52">
        <f>'Zał. nr 2 kalkulacja - 2030 r.'!K127</f>
        <v>0</v>
      </c>
      <c r="AO103" s="52">
        <f>'Zał. nr 2 kalkulacja - 2030 r.'!L127</f>
        <v>0</v>
      </c>
      <c r="AP103" s="52">
        <f>'Zał. nr 2 kalkulacja - 2030 r.'!M127</f>
        <v>0</v>
      </c>
      <c r="AQ103" s="52">
        <f>'Zał. nr 2 kalkulacja - 2030 r.'!N127</f>
        <v>0</v>
      </c>
    </row>
    <row r="104" spans="1:43" s="52" customFormat="1" x14ac:dyDescent="0.25">
      <c r="A104" s="52" t="str">
        <f>'Wniosek 2030 r.'!A142</f>
        <v/>
      </c>
      <c r="B104" s="60" t="str">
        <f>'Wniosek 2030 r.'!B142</f>
        <v/>
      </c>
      <c r="C104" s="58" t="str">
        <f>'Wniosek 2030 r.'!E142</f>
        <v/>
      </c>
      <c r="D104" s="58" t="str">
        <f>'Wniosek 2030 r.'!G142</f>
        <v/>
      </c>
      <c r="E104" s="55">
        <f>'Wniosek 2030 r.'!C267</f>
        <v>0</v>
      </c>
      <c r="F104" s="55">
        <f>'Wniosek 2030 r.'!C498</f>
        <v>0</v>
      </c>
      <c r="G104" s="57">
        <f>'Wniosek 2030 r.'!C383</f>
        <v>0</v>
      </c>
      <c r="H104" s="56">
        <f>'Wniosek 2030 r.'!D383</f>
        <v>0</v>
      </c>
      <c r="I104" s="64">
        <f>'Wniosek 2030 r.'!F383</f>
        <v>0</v>
      </c>
      <c r="J104" s="55">
        <f>'Wniosek 2030 r.'!H383</f>
        <v>0</v>
      </c>
      <c r="K104" s="54">
        <f>IFERROR('Wniosek 2030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- 2030 r.'!C128</f>
        <v>0</v>
      </c>
      <c r="AG104" s="52">
        <f>'Zał. nr 2 kalkulacja - 2030 r.'!D128</f>
        <v>0</v>
      </c>
      <c r="AH104" s="52">
        <f>'Zał. nr 2 kalkulacja - 2030 r.'!E128</f>
        <v>0</v>
      </c>
      <c r="AI104" s="52">
        <f>'Zał. nr 2 kalkulacja - 2030 r.'!F128</f>
        <v>0</v>
      </c>
      <c r="AJ104" s="52">
        <f>'Zał. nr 2 kalkulacja - 2030 r.'!G128</f>
        <v>0</v>
      </c>
      <c r="AK104" s="52">
        <f>'Zał. nr 2 kalkulacja - 2030 r.'!H128</f>
        <v>0</v>
      </c>
      <c r="AL104" s="52">
        <f>'Zał. nr 2 kalkulacja - 2030 r.'!I128</f>
        <v>0</v>
      </c>
      <c r="AM104" s="52">
        <f>'Zał. nr 2 kalkulacja - 2030 r.'!J128</f>
        <v>0</v>
      </c>
      <c r="AN104" s="52">
        <f>'Zał. nr 2 kalkulacja - 2030 r.'!K128</f>
        <v>0</v>
      </c>
      <c r="AO104" s="52">
        <f>'Zał. nr 2 kalkulacja - 2030 r.'!L128</f>
        <v>0</v>
      </c>
      <c r="AP104" s="52">
        <f>'Zał. nr 2 kalkulacja - 2030 r.'!M128</f>
        <v>0</v>
      </c>
      <c r="AQ104" s="52">
        <f>'Zał. nr 2 kalkulacja - 2030 r.'!N128</f>
        <v>0</v>
      </c>
    </row>
    <row r="105" spans="1:43" s="52" customFormat="1" x14ac:dyDescent="0.25">
      <c r="A105" s="52" t="str">
        <f>'Wniosek 2030 r.'!A143</f>
        <v/>
      </c>
      <c r="B105" s="60" t="str">
        <f>'Wniosek 2030 r.'!B143</f>
        <v/>
      </c>
      <c r="C105" s="58" t="str">
        <f>'Wniosek 2030 r.'!E143</f>
        <v/>
      </c>
      <c r="D105" s="58" t="str">
        <f>'Wniosek 2030 r.'!G143</f>
        <v/>
      </c>
      <c r="E105" s="55">
        <f>'Wniosek 2030 r.'!C268</f>
        <v>0</v>
      </c>
      <c r="F105" s="55">
        <f>'Wniosek 2030 r.'!C499</f>
        <v>0</v>
      </c>
      <c r="G105" s="57">
        <f>'Wniosek 2030 r.'!C384</f>
        <v>0</v>
      </c>
      <c r="H105" s="56">
        <f>'Wniosek 2030 r.'!D384</f>
        <v>0</v>
      </c>
      <c r="I105" s="64">
        <f>'Wniosek 2030 r.'!F384</f>
        <v>0</v>
      </c>
      <c r="J105" s="55">
        <f>'Wniosek 2030 r.'!H384</f>
        <v>0</v>
      </c>
      <c r="K105" s="54">
        <f>IFERROR('Wniosek 2030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- 2030 r.'!C129</f>
        <v>0</v>
      </c>
      <c r="AG105" s="52">
        <f>'Zał. nr 2 kalkulacja - 2030 r.'!D129</f>
        <v>0</v>
      </c>
      <c r="AH105" s="52">
        <f>'Zał. nr 2 kalkulacja - 2030 r.'!E129</f>
        <v>0</v>
      </c>
      <c r="AI105" s="52">
        <f>'Zał. nr 2 kalkulacja - 2030 r.'!F129</f>
        <v>0</v>
      </c>
      <c r="AJ105" s="52">
        <f>'Zał. nr 2 kalkulacja - 2030 r.'!G129</f>
        <v>0</v>
      </c>
      <c r="AK105" s="52">
        <f>'Zał. nr 2 kalkulacja - 2030 r.'!H129</f>
        <v>0</v>
      </c>
      <c r="AL105" s="52">
        <f>'Zał. nr 2 kalkulacja - 2030 r.'!I129</f>
        <v>0</v>
      </c>
      <c r="AM105" s="52">
        <f>'Zał. nr 2 kalkulacja - 2030 r.'!J129</f>
        <v>0</v>
      </c>
      <c r="AN105" s="52">
        <f>'Zał. nr 2 kalkulacja - 2030 r.'!K129</f>
        <v>0</v>
      </c>
      <c r="AO105" s="52">
        <f>'Zał. nr 2 kalkulacja - 2030 r.'!L129</f>
        <v>0</v>
      </c>
      <c r="AP105" s="52">
        <f>'Zał. nr 2 kalkulacja - 2030 r.'!M129</f>
        <v>0</v>
      </c>
      <c r="AQ105" s="52">
        <f>'Zał. nr 2 kalkulacja - 2030 r.'!N129</f>
        <v>0</v>
      </c>
    </row>
    <row r="106" spans="1:43" s="52" customFormat="1" x14ac:dyDescent="0.25">
      <c r="A106" s="52" t="str">
        <f>'Wniosek 2030 r.'!A144</f>
        <v/>
      </c>
      <c r="B106" s="60" t="str">
        <f>'Wniosek 2030 r.'!B144</f>
        <v/>
      </c>
      <c r="C106" s="58" t="str">
        <f>'Wniosek 2030 r.'!E144</f>
        <v/>
      </c>
      <c r="D106" s="58" t="str">
        <f>'Wniosek 2030 r.'!G144</f>
        <v/>
      </c>
      <c r="E106" s="55">
        <f>'Wniosek 2030 r.'!C269</f>
        <v>0</v>
      </c>
      <c r="F106" s="55">
        <f>'Wniosek 2030 r.'!C500</f>
        <v>0</v>
      </c>
      <c r="G106" s="57">
        <f>'Wniosek 2030 r.'!C385</f>
        <v>0</v>
      </c>
      <c r="H106" s="56">
        <f>'Wniosek 2030 r.'!D385</f>
        <v>0</v>
      </c>
      <c r="I106" s="64">
        <f>'Wniosek 2030 r.'!F385</f>
        <v>0</v>
      </c>
      <c r="J106" s="55">
        <f>'Wniosek 2030 r.'!H385</f>
        <v>0</v>
      </c>
      <c r="K106" s="54">
        <f>IFERROR('Wniosek 2030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- 2030 r.'!C130</f>
        <v>0</v>
      </c>
      <c r="AG106" s="52">
        <f>'Zał. nr 2 kalkulacja - 2030 r.'!D130</f>
        <v>0</v>
      </c>
      <c r="AH106" s="52">
        <f>'Zał. nr 2 kalkulacja - 2030 r.'!E130</f>
        <v>0</v>
      </c>
      <c r="AI106" s="52">
        <f>'Zał. nr 2 kalkulacja - 2030 r.'!F130</f>
        <v>0</v>
      </c>
      <c r="AJ106" s="52">
        <f>'Zał. nr 2 kalkulacja - 2030 r.'!G130</f>
        <v>0</v>
      </c>
      <c r="AK106" s="52">
        <f>'Zał. nr 2 kalkulacja - 2030 r.'!H130</f>
        <v>0</v>
      </c>
      <c r="AL106" s="52">
        <f>'Zał. nr 2 kalkulacja - 2030 r.'!I130</f>
        <v>0</v>
      </c>
      <c r="AM106" s="52">
        <f>'Zał. nr 2 kalkulacja - 2030 r.'!J130</f>
        <v>0</v>
      </c>
      <c r="AN106" s="52">
        <f>'Zał. nr 2 kalkulacja - 2030 r.'!K130</f>
        <v>0</v>
      </c>
      <c r="AO106" s="52">
        <f>'Zał. nr 2 kalkulacja - 2030 r.'!L130</f>
        <v>0</v>
      </c>
      <c r="AP106" s="52">
        <f>'Zał. nr 2 kalkulacja - 2030 r.'!M130</f>
        <v>0</v>
      </c>
      <c r="AQ106" s="52">
        <f>'Zał. nr 2 kalkulacja - 2030 r.'!N130</f>
        <v>0</v>
      </c>
    </row>
    <row r="107" spans="1:43" s="52" customFormat="1" x14ac:dyDescent="0.25">
      <c r="A107" s="52" t="str">
        <f>'Wniosek 2030 r.'!A145</f>
        <v/>
      </c>
      <c r="B107" s="60" t="str">
        <f>'Wniosek 2030 r.'!B145</f>
        <v/>
      </c>
      <c r="C107" s="58" t="str">
        <f>'Wniosek 2030 r.'!E145</f>
        <v/>
      </c>
      <c r="D107" s="58" t="str">
        <f>'Wniosek 2030 r.'!G145</f>
        <v/>
      </c>
      <c r="E107" s="55">
        <f>'Wniosek 2030 r.'!C270</f>
        <v>0</v>
      </c>
      <c r="F107" s="55">
        <f>'Wniosek 2030 r.'!C501</f>
        <v>0</v>
      </c>
      <c r="G107" s="57">
        <f>'Wniosek 2030 r.'!C386</f>
        <v>0</v>
      </c>
      <c r="H107" s="56">
        <f>'Wniosek 2030 r.'!D386</f>
        <v>0</v>
      </c>
      <c r="I107" s="64">
        <f>'Wniosek 2030 r.'!F386</f>
        <v>0</v>
      </c>
      <c r="J107" s="55">
        <f>'Wniosek 2030 r.'!H386</f>
        <v>0</v>
      </c>
      <c r="K107" s="54">
        <f>IFERROR('Wniosek 2030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- 2030 r.'!C131</f>
        <v>0</v>
      </c>
      <c r="AG107" s="52">
        <f>'Zał. nr 2 kalkulacja - 2030 r.'!D131</f>
        <v>0</v>
      </c>
      <c r="AH107" s="52">
        <f>'Zał. nr 2 kalkulacja - 2030 r.'!E131</f>
        <v>0</v>
      </c>
      <c r="AI107" s="52">
        <f>'Zał. nr 2 kalkulacja - 2030 r.'!F131</f>
        <v>0</v>
      </c>
      <c r="AJ107" s="52">
        <f>'Zał. nr 2 kalkulacja - 2030 r.'!G131</f>
        <v>0</v>
      </c>
      <c r="AK107" s="52">
        <f>'Zał. nr 2 kalkulacja - 2030 r.'!H131</f>
        <v>0</v>
      </c>
      <c r="AL107" s="52">
        <f>'Zał. nr 2 kalkulacja - 2030 r.'!I131</f>
        <v>0</v>
      </c>
      <c r="AM107" s="52">
        <f>'Zał. nr 2 kalkulacja - 2030 r.'!J131</f>
        <v>0</v>
      </c>
      <c r="AN107" s="52">
        <f>'Zał. nr 2 kalkulacja - 2030 r.'!K131</f>
        <v>0</v>
      </c>
      <c r="AO107" s="52">
        <f>'Zał. nr 2 kalkulacja - 2030 r.'!L131</f>
        <v>0</v>
      </c>
      <c r="AP107" s="52">
        <f>'Zał. nr 2 kalkulacja - 2030 r.'!M131</f>
        <v>0</v>
      </c>
      <c r="AQ107" s="52">
        <f>'Zał. nr 2 kalkulacja - 2030 r.'!N131</f>
        <v>0</v>
      </c>
    </row>
    <row r="108" spans="1:43" s="52" customFormat="1" x14ac:dyDescent="0.25">
      <c r="A108" s="52" t="str">
        <f>'Wniosek 2030 r.'!A146</f>
        <v/>
      </c>
      <c r="B108" s="60" t="str">
        <f>'Wniosek 2030 r.'!B146</f>
        <v/>
      </c>
      <c r="C108" s="58" t="str">
        <f>'Wniosek 2030 r.'!E146</f>
        <v/>
      </c>
      <c r="D108" s="58" t="str">
        <f>'Wniosek 2030 r.'!G146</f>
        <v/>
      </c>
      <c r="E108" s="55">
        <f>'Wniosek 2030 r.'!C271</f>
        <v>0</v>
      </c>
      <c r="F108" s="55">
        <f>'Wniosek 2030 r.'!C502</f>
        <v>0</v>
      </c>
      <c r="G108" s="57">
        <f>'Wniosek 2030 r.'!C387</f>
        <v>0</v>
      </c>
      <c r="H108" s="56">
        <f>'Wniosek 2030 r.'!D387</f>
        <v>0</v>
      </c>
      <c r="I108" s="64">
        <f>'Wniosek 2030 r.'!F387</f>
        <v>0</v>
      </c>
      <c r="J108" s="55">
        <f>'Wniosek 2030 r.'!H387</f>
        <v>0</v>
      </c>
      <c r="K108" s="54">
        <f>IFERROR('Wniosek 2030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- 2030 r.'!C132</f>
        <v>0</v>
      </c>
      <c r="AG108" s="52">
        <f>'Zał. nr 2 kalkulacja - 2030 r.'!D132</f>
        <v>0</v>
      </c>
      <c r="AH108" s="52">
        <f>'Zał. nr 2 kalkulacja - 2030 r.'!E132</f>
        <v>0</v>
      </c>
      <c r="AI108" s="52">
        <f>'Zał. nr 2 kalkulacja - 2030 r.'!F132</f>
        <v>0</v>
      </c>
      <c r="AJ108" s="52">
        <f>'Zał. nr 2 kalkulacja - 2030 r.'!G132</f>
        <v>0</v>
      </c>
      <c r="AK108" s="52">
        <f>'Zał. nr 2 kalkulacja - 2030 r.'!H132</f>
        <v>0</v>
      </c>
      <c r="AL108" s="52">
        <f>'Zał. nr 2 kalkulacja - 2030 r.'!I132</f>
        <v>0</v>
      </c>
      <c r="AM108" s="52">
        <f>'Zał. nr 2 kalkulacja - 2030 r.'!J132</f>
        <v>0</v>
      </c>
      <c r="AN108" s="52">
        <f>'Zał. nr 2 kalkulacja - 2030 r.'!K132</f>
        <v>0</v>
      </c>
      <c r="AO108" s="52">
        <f>'Zał. nr 2 kalkulacja - 2030 r.'!L132</f>
        <v>0</v>
      </c>
      <c r="AP108" s="52">
        <f>'Zał. nr 2 kalkulacja - 2030 r.'!M132</f>
        <v>0</v>
      </c>
      <c r="AQ108" s="52">
        <f>'Zał. nr 2 kalkulacja - 2030 r.'!N132</f>
        <v>0</v>
      </c>
    </row>
    <row r="109" spans="1:43" s="52" customFormat="1" x14ac:dyDescent="0.25">
      <c r="A109" s="52" t="str">
        <f>'Wniosek 2030 r.'!A147</f>
        <v/>
      </c>
      <c r="B109" s="60" t="str">
        <f>'Wniosek 2030 r.'!B147</f>
        <v/>
      </c>
      <c r="C109" s="58" t="str">
        <f>'Wniosek 2030 r.'!E147</f>
        <v/>
      </c>
      <c r="D109" s="58" t="str">
        <f>'Wniosek 2030 r.'!G147</f>
        <v/>
      </c>
      <c r="E109" s="55">
        <f>'Wniosek 2030 r.'!C272</f>
        <v>0</v>
      </c>
      <c r="F109" s="55">
        <f>'Wniosek 2030 r.'!C503</f>
        <v>0</v>
      </c>
      <c r="G109" s="57">
        <f>'Wniosek 2030 r.'!C388</f>
        <v>0</v>
      </c>
      <c r="H109" s="56">
        <f>'Wniosek 2030 r.'!D388</f>
        <v>0</v>
      </c>
      <c r="I109" s="64">
        <f>'Wniosek 2030 r.'!F388</f>
        <v>0</v>
      </c>
      <c r="J109" s="55">
        <f>'Wniosek 2030 r.'!H388</f>
        <v>0</v>
      </c>
      <c r="K109" s="54">
        <f>IFERROR('Wniosek 2030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- 2030 r.'!C133</f>
        <v>0</v>
      </c>
      <c r="AG109" s="52">
        <f>'Zał. nr 2 kalkulacja - 2030 r.'!D133</f>
        <v>0</v>
      </c>
      <c r="AH109" s="52">
        <f>'Zał. nr 2 kalkulacja - 2030 r.'!E133</f>
        <v>0</v>
      </c>
      <c r="AI109" s="52">
        <f>'Zał. nr 2 kalkulacja - 2030 r.'!F133</f>
        <v>0</v>
      </c>
      <c r="AJ109" s="52">
        <f>'Zał. nr 2 kalkulacja - 2030 r.'!G133</f>
        <v>0</v>
      </c>
      <c r="AK109" s="52">
        <f>'Zał. nr 2 kalkulacja - 2030 r.'!H133</f>
        <v>0</v>
      </c>
      <c r="AL109" s="52">
        <f>'Zał. nr 2 kalkulacja - 2030 r.'!I133</f>
        <v>0</v>
      </c>
      <c r="AM109" s="52">
        <f>'Zał. nr 2 kalkulacja - 2030 r.'!J133</f>
        <v>0</v>
      </c>
      <c r="AN109" s="52">
        <f>'Zał. nr 2 kalkulacja - 2030 r.'!K133</f>
        <v>0</v>
      </c>
      <c r="AO109" s="52">
        <f>'Zał. nr 2 kalkulacja - 2030 r.'!L133</f>
        <v>0</v>
      </c>
      <c r="AP109" s="52">
        <f>'Zał. nr 2 kalkulacja - 2030 r.'!M133</f>
        <v>0</v>
      </c>
      <c r="AQ109" s="52">
        <f>'Zał. nr 2 kalkulacja - 2030 r.'!N133</f>
        <v>0</v>
      </c>
    </row>
    <row r="110" spans="1:43" s="52" customFormat="1" x14ac:dyDescent="0.25">
      <c r="A110" s="52" t="str">
        <f>'Wniosek 2030 r.'!A148</f>
        <v/>
      </c>
      <c r="B110" s="60" t="str">
        <f>'Wniosek 2030 r.'!B148</f>
        <v/>
      </c>
      <c r="C110" s="58" t="str">
        <f>'Wniosek 2030 r.'!E148</f>
        <v/>
      </c>
      <c r="D110" s="58" t="str">
        <f>'Wniosek 2030 r.'!G148</f>
        <v/>
      </c>
      <c r="E110" s="55">
        <f>'Wniosek 2030 r.'!C273</f>
        <v>0</v>
      </c>
      <c r="F110" s="55">
        <f>'Wniosek 2030 r.'!C504</f>
        <v>0</v>
      </c>
      <c r="G110" s="57">
        <f>'Wniosek 2030 r.'!C389</f>
        <v>0</v>
      </c>
      <c r="H110" s="56">
        <f>'Wniosek 2030 r.'!D389</f>
        <v>0</v>
      </c>
      <c r="I110" s="64">
        <f>'Wniosek 2030 r.'!F389</f>
        <v>0</v>
      </c>
      <c r="J110" s="55">
        <f>'Wniosek 2030 r.'!H389</f>
        <v>0</v>
      </c>
      <c r="K110" s="54">
        <f>IFERROR('Wniosek 2030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- 2030 r.'!C134</f>
        <v>0</v>
      </c>
      <c r="AG110" s="52">
        <f>'Zał. nr 2 kalkulacja - 2030 r.'!D134</f>
        <v>0</v>
      </c>
      <c r="AH110" s="52">
        <f>'Zał. nr 2 kalkulacja - 2030 r.'!E134</f>
        <v>0</v>
      </c>
      <c r="AI110" s="52">
        <f>'Zał. nr 2 kalkulacja - 2030 r.'!F134</f>
        <v>0</v>
      </c>
      <c r="AJ110" s="52">
        <f>'Zał. nr 2 kalkulacja - 2030 r.'!G134</f>
        <v>0</v>
      </c>
      <c r="AK110" s="52">
        <f>'Zał. nr 2 kalkulacja - 2030 r.'!H134</f>
        <v>0</v>
      </c>
      <c r="AL110" s="52">
        <f>'Zał. nr 2 kalkulacja - 2030 r.'!I134</f>
        <v>0</v>
      </c>
      <c r="AM110" s="52">
        <f>'Zał. nr 2 kalkulacja - 2030 r.'!J134</f>
        <v>0</v>
      </c>
      <c r="AN110" s="52">
        <f>'Zał. nr 2 kalkulacja - 2030 r.'!K134</f>
        <v>0</v>
      </c>
      <c r="AO110" s="52">
        <f>'Zał. nr 2 kalkulacja - 2030 r.'!L134</f>
        <v>0</v>
      </c>
      <c r="AP110" s="52">
        <f>'Zał. nr 2 kalkulacja - 2030 r.'!M134</f>
        <v>0</v>
      </c>
      <c r="AQ110" s="52">
        <f>'Zał. nr 2 kalkulacja - 2030 r.'!N134</f>
        <v>0</v>
      </c>
    </row>
    <row r="111" spans="1:43" s="52" customFormat="1" x14ac:dyDescent="0.25">
      <c r="A111" s="52" t="str">
        <f>'Wniosek 2030 r.'!A149</f>
        <v/>
      </c>
      <c r="B111" s="60" t="str">
        <f>'Wniosek 2030 r.'!B149</f>
        <v/>
      </c>
      <c r="C111" s="58" t="str">
        <f>'Wniosek 2030 r.'!E149</f>
        <v/>
      </c>
      <c r="D111" s="58" t="str">
        <f>'Wniosek 2030 r.'!G149</f>
        <v/>
      </c>
      <c r="E111" s="55">
        <f>'Wniosek 2030 r.'!C274</f>
        <v>0</v>
      </c>
      <c r="F111" s="55">
        <f>'Wniosek 2030 r.'!C505</f>
        <v>0</v>
      </c>
      <c r="G111" s="57">
        <f>'Wniosek 2030 r.'!C390</f>
        <v>0</v>
      </c>
      <c r="H111" s="56">
        <f>'Wniosek 2030 r.'!D390</f>
        <v>0</v>
      </c>
      <c r="I111" s="64">
        <f>'Wniosek 2030 r.'!F390</f>
        <v>0</v>
      </c>
      <c r="J111" s="55">
        <f>'Wniosek 2030 r.'!H390</f>
        <v>0</v>
      </c>
      <c r="K111" s="54">
        <f>IFERROR('Wniosek 2030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- 2030 r.'!C135</f>
        <v>0</v>
      </c>
      <c r="AG111" s="52">
        <f>'Zał. nr 2 kalkulacja - 2030 r.'!D135</f>
        <v>0</v>
      </c>
      <c r="AH111" s="52">
        <f>'Zał. nr 2 kalkulacja - 2030 r.'!E135</f>
        <v>0</v>
      </c>
      <c r="AI111" s="52">
        <f>'Zał. nr 2 kalkulacja - 2030 r.'!F135</f>
        <v>0</v>
      </c>
      <c r="AJ111" s="52">
        <f>'Zał. nr 2 kalkulacja - 2030 r.'!G135</f>
        <v>0</v>
      </c>
      <c r="AK111" s="52">
        <f>'Zał. nr 2 kalkulacja - 2030 r.'!H135</f>
        <v>0</v>
      </c>
      <c r="AL111" s="52">
        <f>'Zał. nr 2 kalkulacja - 2030 r.'!I135</f>
        <v>0</v>
      </c>
      <c r="AM111" s="52">
        <f>'Zał. nr 2 kalkulacja - 2030 r.'!J135</f>
        <v>0</v>
      </c>
      <c r="AN111" s="52">
        <f>'Zał. nr 2 kalkulacja - 2030 r.'!K135</f>
        <v>0</v>
      </c>
      <c r="AO111" s="52">
        <f>'Zał. nr 2 kalkulacja - 2030 r.'!L135</f>
        <v>0</v>
      </c>
      <c r="AP111" s="52">
        <f>'Zał. nr 2 kalkulacja - 2030 r.'!M135</f>
        <v>0</v>
      </c>
      <c r="AQ111" s="52">
        <f>'Zał. nr 2 kalkulacja - 2030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2030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191" priority="5" operator="lessThan">
      <formula>0</formula>
    </cfRule>
    <cfRule type="cellIs" dxfId="190" priority="6" operator="greaterThan">
      <formula>0</formula>
    </cfRule>
    <cfRule type="cellIs" dxfId="189" priority="7" operator="equal">
      <formula>0</formula>
    </cfRule>
    <cfRule type="cellIs" dxfId="188" priority="8" operator="lessThan">
      <formula>0</formula>
    </cfRule>
    <cfRule type="cellIs" dxfId="187" priority="9" operator="greaterThan">
      <formula>0</formula>
    </cfRule>
  </conditionalFormatting>
  <conditionalFormatting sqref="S2:T111">
    <cfRule type="cellIs" dxfId="186" priority="4" operator="lessThan">
      <formula>0</formula>
    </cfRule>
  </conditionalFormatting>
  <conditionalFormatting sqref="U2:U111">
    <cfRule type="cellIs" dxfId="185" priority="3" operator="lessThan">
      <formula>0</formula>
    </cfRule>
  </conditionalFormatting>
  <conditionalFormatting sqref="Y2:Z111">
    <cfRule type="cellIs" dxfId="184" priority="711" operator="equal">
      <formula>$AE$1</formula>
    </cfRule>
    <cfRule type="cellIs" dxfId="183" priority="712" operator="equal">
      <formula>$AE$2</formula>
    </cfRule>
  </conditionalFormatting>
  <conditionalFormatting sqref="AC2">
    <cfRule type="cellIs" dxfId="182" priority="713" operator="equal">
      <formula>$AE$2</formula>
    </cfRule>
    <cfRule type="cellIs" dxfId="181" priority="714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3FE3-6D16-4731-81E0-E21BE1BE9B81}">
  <sheetPr codeName="Arkusz12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94" sqref="O94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2030 r.'!E1</f>
        <v/>
      </c>
      <c r="M1" s="551"/>
      <c r="N1" s="268" t="str">
        <f>'Wniosek 2030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2030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1" t="str">
        <f>'Wniosek 2030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ht="15" customHeight="1" x14ac:dyDescent="0.25">
      <c r="A6" s="29"/>
      <c r="B6" s="232" t="s">
        <v>11</v>
      </c>
      <c r="C6" s="561" t="str">
        <f>'Wniosek 2030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15" customHeight="1" x14ac:dyDescent="0.25">
      <c r="A7" s="29"/>
      <c r="B7" s="232" t="s">
        <v>4</v>
      </c>
      <c r="C7" s="561" t="str">
        <f>'Wniosek 2030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ht="15" customHeight="1" x14ac:dyDescent="0.25">
      <c r="A8" s="29"/>
      <c r="B8" s="232" t="s">
        <v>8</v>
      </c>
      <c r="C8" s="561" t="str">
        <f>'Wniosek 2030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2030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2030 r.'!C11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2030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2030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2030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533" t="s">
        <v>569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</row>
    <row r="24" spans="1:14" s="94" customFormat="1" ht="84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2030 r.'!A40</f>
        <v/>
      </c>
      <c r="B26" s="181" t="str">
        <f>'Wniosek 2030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2030 r.'!A41</f>
        <v/>
      </c>
      <c r="B27" s="181" t="str">
        <f>'Wniosek 2030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2030 r.'!A42</f>
        <v/>
      </c>
      <c r="B28" s="181" t="str">
        <f>'Wniosek 2030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2030 r.'!A43</f>
        <v/>
      </c>
      <c r="B29" s="181" t="str">
        <f>'Wniosek 2030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2030 r.'!A44</f>
        <v/>
      </c>
      <c r="B30" s="181" t="str">
        <f>'Wniosek 2030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2030 r.'!A45</f>
        <v/>
      </c>
      <c r="B31" s="181" t="str">
        <f>'Wniosek 2030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2030 r.'!A46</f>
        <v/>
      </c>
      <c r="B32" s="181" t="str">
        <f>'Wniosek 2030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2030 r.'!A47</f>
        <v/>
      </c>
      <c r="B33" s="181" t="str">
        <f>'Wniosek 2030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2030 r.'!A48</f>
        <v/>
      </c>
      <c r="B34" s="181" t="str">
        <f>'Wniosek 2030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2030 r.'!A49</f>
        <v/>
      </c>
      <c r="B35" s="181" t="str">
        <f>'Wniosek 2030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2030 r.'!A50</f>
        <v/>
      </c>
      <c r="B36" s="181" t="str">
        <f>'Wniosek 2030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2030 r.'!A51</f>
        <v/>
      </c>
      <c r="B37" s="181" t="str">
        <f>'Wniosek 2030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2030 r.'!A52</f>
        <v/>
      </c>
      <c r="B38" s="181" t="str">
        <f>'Wniosek 2030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2030 r.'!A53</f>
        <v/>
      </c>
      <c r="B39" s="181" t="str">
        <f>'Wniosek 2030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2030 r.'!A54</f>
        <v/>
      </c>
      <c r="B40" s="181" t="str">
        <f>'Wniosek 2030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2030 r.'!A55</f>
        <v/>
      </c>
      <c r="B41" s="181" t="str">
        <f>'Wniosek 2030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2030 r.'!A56</f>
        <v/>
      </c>
      <c r="B42" s="181" t="str">
        <f>'Wniosek 2030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2030 r.'!A57</f>
        <v/>
      </c>
      <c r="B43" s="181" t="str">
        <f>'Wniosek 2030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2030 r.'!A58</f>
        <v/>
      </c>
      <c r="B44" s="181" t="str">
        <f>'Wniosek 2030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2030 r.'!A59</f>
        <v/>
      </c>
      <c r="B45" s="181" t="str">
        <f>'Wniosek 2030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2030 r.'!A60</f>
        <v/>
      </c>
      <c r="B46" s="181" t="str">
        <f>'Wniosek 2030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2030 r.'!A61</f>
        <v/>
      </c>
      <c r="B47" s="181" t="str">
        <f>'Wniosek 2030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2030 r.'!A62</f>
        <v/>
      </c>
      <c r="B48" s="181" t="str">
        <f>'Wniosek 2030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2030 r.'!A63</f>
        <v/>
      </c>
      <c r="B49" s="181" t="str">
        <f>'Wniosek 2030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2030 r.'!A64</f>
        <v/>
      </c>
      <c r="B50" s="181" t="str">
        <f>'Wniosek 2030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2030 r.'!A65</f>
        <v/>
      </c>
      <c r="B51" s="181" t="str">
        <f>'Wniosek 2030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2030 r.'!A66</f>
        <v/>
      </c>
      <c r="B52" s="181" t="str">
        <f>'Wniosek 2030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2030 r.'!A67</f>
        <v/>
      </c>
      <c r="B53" s="181" t="str">
        <f>'Wniosek 2030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2030 r.'!A68</f>
        <v/>
      </c>
      <c r="B54" s="181" t="str">
        <f>'Wniosek 2030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2030 r.'!A69</f>
        <v/>
      </c>
      <c r="B55" s="181" t="str">
        <f>'Wniosek 2030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2030 r.'!A70</f>
        <v/>
      </c>
      <c r="B56" s="181" t="str">
        <f>'Wniosek 2030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2030 r.'!A71</f>
        <v/>
      </c>
      <c r="B57" s="181" t="str">
        <f>'Wniosek 2030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2030 r.'!A72</f>
        <v/>
      </c>
      <c r="B58" s="181" t="str">
        <f>'Wniosek 2030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2030 r.'!A73</f>
        <v/>
      </c>
      <c r="B59" s="181" t="str">
        <f>'Wniosek 2030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2030 r.'!A74</f>
        <v/>
      </c>
      <c r="B60" s="181" t="str">
        <f>'Wniosek 2030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2030 r.'!A75</f>
        <v/>
      </c>
      <c r="B61" s="181" t="str">
        <f>'Wniosek 2030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2030 r.'!A76</f>
        <v/>
      </c>
      <c r="B62" s="181" t="str">
        <f>'Wniosek 2030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2030 r.'!A77</f>
        <v/>
      </c>
      <c r="B63" s="181" t="str">
        <f>'Wniosek 2030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2030 r.'!A78</f>
        <v/>
      </c>
      <c r="B64" s="181" t="str">
        <f>'Wniosek 2030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2030 r.'!A79</f>
        <v/>
      </c>
      <c r="B65" s="181" t="str">
        <f>'Wniosek 2030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2030 r.'!A80</f>
        <v/>
      </c>
      <c r="B66" s="181" t="str">
        <f>'Wniosek 2030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2030 r.'!A81</f>
        <v/>
      </c>
      <c r="B67" s="181" t="str">
        <f>'Wniosek 2030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2030 r.'!A82</f>
        <v/>
      </c>
      <c r="B68" s="181" t="str">
        <f>'Wniosek 2030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2030 r.'!A83</f>
        <v/>
      </c>
      <c r="B69" s="181" t="str">
        <f>'Wniosek 2030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2030 r.'!A84</f>
        <v/>
      </c>
      <c r="B70" s="181" t="str">
        <f>'Wniosek 2030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2030 r.'!A85</f>
        <v/>
      </c>
      <c r="B71" s="181" t="str">
        <f>'Wniosek 2030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2030 r.'!A86</f>
        <v/>
      </c>
      <c r="B72" s="181" t="str">
        <f>'Wniosek 2030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2030 r.'!A87</f>
        <v/>
      </c>
      <c r="B73" s="181" t="str">
        <f>'Wniosek 2030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2030 r.'!A88</f>
        <v/>
      </c>
      <c r="B74" s="181" t="str">
        <f>'Wniosek 2030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2030 r.'!A89</f>
        <v/>
      </c>
      <c r="B75" s="181" t="str">
        <f>'Wniosek 2030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2030 r.'!A90</f>
        <v/>
      </c>
      <c r="B76" s="181" t="str">
        <f>'Wniosek 2030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2030 r.'!A91</f>
        <v/>
      </c>
      <c r="B77" s="181" t="str">
        <f>'Wniosek 2030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2030 r.'!A92</f>
        <v/>
      </c>
      <c r="B78" s="181" t="str">
        <f>'Wniosek 2030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2030 r.'!A93</f>
        <v/>
      </c>
      <c r="B79" s="181" t="str">
        <f>'Wniosek 2030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2030 r.'!A94</f>
        <v/>
      </c>
      <c r="B80" s="181" t="str">
        <f>'Wniosek 2030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2030 r.'!A95</f>
        <v/>
      </c>
      <c r="B81" s="181" t="str">
        <f>'Wniosek 2030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2030 r.'!A96</f>
        <v/>
      </c>
      <c r="B82" s="181" t="str">
        <f>'Wniosek 2030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2030 r.'!A97</f>
        <v/>
      </c>
      <c r="B83" s="181" t="str">
        <f>'Wniosek 2030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2030 r.'!A98</f>
        <v/>
      </c>
      <c r="B84" s="181" t="str">
        <f>'Wniosek 2030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2030 r.'!A99</f>
        <v/>
      </c>
      <c r="B85" s="181" t="str">
        <f>'Wniosek 2030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2030 r.'!A100</f>
        <v/>
      </c>
      <c r="B86" s="181" t="str">
        <f>'Wniosek 2030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2030 r.'!A101</f>
        <v/>
      </c>
      <c r="B87" s="181" t="str">
        <f>'Wniosek 2030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2030 r.'!A102</f>
        <v/>
      </c>
      <c r="B88" s="181" t="str">
        <f>'Wniosek 2030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2030 r.'!A103</f>
        <v/>
      </c>
      <c r="B89" s="181" t="str">
        <f>'Wniosek 2030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2030 r.'!A104</f>
        <v/>
      </c>
      <c r="B90" s="181" t="str">
        <f>'Wniosek 2030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2030 r.'!A105</f>
        <v/>
      </c>
      <c r="B91" s="181" t="str">
        <f>'Wniosek 2030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'Wniosek 2030 r.'!A106</f>
        <v/>
      </c>
      <c r="B92" s="181" t="str">
        <f>'Wniosek 2030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2030 r.'!A107</f>
        <v/>
      </c>
      <c r="B93" s="181" t="str">
        <f>'Wniosek 2030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2030 r.'!A108</f>
        <v/>
      </c>
      <c r="B94" s="181" t="str">
        <f>'Wniosek 2030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2030 r.'!A109</f>
        <v/>
      </c>
      <c r="B95" s="181" t="str">
        <f>'Wniosek 2030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2030 r.'!A110</f>
        <v/>
      </c>
      <c r="B96" s="181" t="str">
        <f>'Wniosek 2030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2030 r.'!A111</f>
        <v/>
      </c>
      <c r="B97" s="181" t="str">
        <f>'Wniosek 2030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2030 r.'!A112</f>
        <v/>
      </c>
      <c r="B98" s="181" t="str">
        <f>'Wniosek 2030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2030 r.'!A113</f>
        <v/>
      </c>
      <c r="B99" s="181" t="str">
        <f>'Wniosek 2030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2030 r.'!A114</f>
        <v/>
      </c>
      <c r="B100" s="181" t="str">
        <f>'Wniosek 2030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2030 r.'!A115</f>
        <v/>
      </c>
      <c r="B101" s="181" t="str">
        <f>'Wniosek 2030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'Wniosek 2030 r.'!A116</f>
        <v/>
      </c>
      <c r="B102" s="181" t="str">
        <f>'Wniosek 2030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'Wniosek 2030 r.'!A117</f>
        <v/>
      </c>
      <c r="B103" s="181" t="str">
        <f>'Wniosek 2030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'Wniosek 2030 r.'!A118</f>
        <v/>
      </c>
      <c r="B104" s="181" t="str">
        <f>'Wniosek 2030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'Wniosek 2030 r.'!A119</f>
        <v/>
      </c>
      <c r="B105" s="181" t="str">
        <f>'Wniosek 2030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'Wniosek 2030 r.'!A120</f>
        <v/>
      </c>
      <c r="B106" s="181" t="str">
        <f>'Wniosek 2030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'Wniosek 2030 r.'!A121</f>
        <v/>
      </c>
      <c r="B107" s="181" t="str">
        <f>'Wniosek 2030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'Wniosek 2030 r.'!A122</f>
        <v/>
      </c>
      <c r="B108" s="181" t="str">
        <f>'Wniosek 2030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'Wniosek 2030 r.'!A123</f>
        <v/>
      </c>
      <c r="B109" s="181" t="str">
        <f>'Wniosek 2030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'Wniosek 2030 r.'!A124</f>
        <v/>
      </c>
      <c r="B110" s="181" t="str">
        <f>'Wniosek 2030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'Wniosek 2030 r.'!A125</f>
        <v/>
      </c>
      <c r="B111" s="181" t="str">
        <f>'Wniosek 2030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'Wniosek 2030 r.'!A126</f>
        <v/>
      </c>
      <c r="B112" s="181" t="str">
        <f>'Wniosek 2030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'Wniosek 2030 r.'!A127</f>
        <v/>
      </c>
      <c r="B113" s="181" t="str">
        <f>'Wniosek 2030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'Wniosek 2030 r.'!A128</f>
        <v/>
      </c>
      <c r="B114" s="181" t="str">
        <f>'Wniosek 2030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'Wniosek 2030 r.'!A129</f>
        <v/>
      </c>
      <c r="B115" s="181" t="str">
        <f>'Wniosek 2030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'Wniosek 2030 r.'!A130</f>
        <v/>
      </c>
      <c r="B116" s="181" t="str">
        <f>'Wniosek 2030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'Wniosek 2030 r.'!A131</f>
        <v/>
      </c>
      <c r="B117" s="181" t="str">
        <f>'Wniosek 2030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'Wniosek 2030 r.'!A132</f>
        <v/>
      </c>
      <c r="B118" s="181" t="str">
        <f>'Wniosek 2030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'Wniosek 2030 r.'!A133</f>
        <v/>
      </c>
      <c r="B119" s="181" t="str">
        <f>'Wniosek 2030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'Wniosek 2030 r.'!A134</f>
        <v/>
      </c>
      <c r="B120" s="181" t="str">
        <f>'Wniosek 2030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'Wniosek 2030 r.'!A135</f>
        <v/>
      </c>
      <c r="B121" s="181" t="str">
        <f>'Wniosek 2030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'Wniosek 2030 r.'!A136</f>
        <v/>
      </c>
      <c r="B122" s="181" t="str">
        <f>'Wniosek 2030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'Wniosek 2030 r.'!A137</f>
        <v/>
      </c>
      <c r="B123" s="181" t="str">
        <f>'Wniosek 2030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'Wniosek 2030 r.'!A138</f>
        <v/>
      </c>
      <c r="B124" s="181" t="str">
        <f>'Wniosek 2030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'Wniosek 2030 r.'!A139</f>
        <v/>
      </c>
      <c r="B125" s="181" t="str">
        <f>'Wniosek 2030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'Wniosek 2030 r.'!A140</f>
        <v/>
      </c>
      <c r="B126" s="181" t="str">
        <f>'Wniosek 2030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'Wniosek 2030 r.'!A141</f>
        <v/>
      </c>
      <c r="B127" s="181" t="str">
        <f>'Wniosek 2030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'Wniosek 2030 r.'!A142</f>
        <v/>
      </c>
      <c r="B128" s="181" t="str">
        <f>'Wniosek 2030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'Wniosek 2030 r.'!A143</f>
        <v/>
      </c>
      <c r="B129" s="181" t="str">
        <f>'Wniosek 2030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'Wniosek 2030 r.'!A144</f>
        <v/>
      </c>
      <c r="B130" s="181" t="str">
        <f>'Wniosek 2030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'Wniosek 2030 r.'!A145</f>
        <v/>
      </c>
      <c r="B131" s="181" t="str">
        <f>'Wniosek 2030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'Wniosek 2030 r.'!A146</f>
        <v/>
      </c>
      <c r="B132" s="181" t="str">
        <f>'Wniosek 2030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'Wniosek 2030 r.'!A147</f>
        <v/>
      </c>
      <c r="B133" s="181" t="str">
        <f>'Wniosek 2030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'Wniosek 2030 r.'!A148</f>
        <v/>
      </c>
      <c r="B134" s="181" t="str">
        <f>'Wniosek 2030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'Wniosek 2030 r.'!A149</f>
        <v/>
      </c>
      <c r="B135" s="181" t="str">
        <f>'Wniosek 2030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585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2457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UWtfF5ZOLD6GIsH9YWgoI4YPQsbm7VUi4tOFaWqAjyWh/ENjjAURT92NBK6FWJRktvVdv6SdC70IETU//nhb8g==" saltValue="0eocg4s7+0sIo+HF6czsjw==" spinCount="100000" sheet="1" formatColumns="0" formatRows="0" selectLockedCells="1"/>
  <mergeCells count="29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6"/>
  </mergeCells>
  <conditionalFormatting sqref="C26:I135 L26:N135">
    <cfRule type="containsBlanks" dxfId="180" priority="5">
      <formula>LEN(TRIM(C26))=0</formula>
    </cfRule>
  </conditionalFormatting>
  <conditionalFormatting sqref="I145">
    <cfRule type="containsBlanks" dxfId="179" priority="3">
      <formula>LEN(TRIM(I145))=0</formula>
    </cfRule>
  </conditionalFormatting>
  <conditionalFormatting sqref="I149">
    <cfRule type="containsBlanks" dxfId="178" priority="2">
      <formula>LEN(TRIM(I149))=0</formula>
    </cfRule>
  </conditionalFormatting>
  <conditionalFormatting sqref="J26:K135">
    <cfRule type="containsBlanks" dxfId="177" priority="1">
      <formula>LEN(TRIM(J26))=0</formula>
    </cfRule>
  </conditionalFormatting>
  <dataValidations count="2">
    <dataValidation operator="greaterThan" allowBlank="1" showInputMessage="1" showErrorMessage="1" sqref="C136:N136" xr:uid="{58D2FF8C-E300-44AA-926F-F92F25F4B16D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F0A5F9C8-CCCC-4537-87CD-770AA0A933ED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21CDF-66B1-4BAA-A747-F9EB95D3D7E0}">
  <sheetPr codeName="Arkusz49"/>
  <dimension ref="A1:AQ118"/>
  <sheetViews>
    <sheetView topLeftCell="I91" zoomScale="70" zoomScaleNormal="70" workbookViewId="0">
      <selection activeCell="A2" sqref="A2:AB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2031 r.'!A40</f>
        <v/>
      </c>
      <c r="B2" s="60" t="str">
        <f>'Wniosek 2031 r.'!B40</f>
        <v/>
      </c>
      <c r="C2" s="58" t="str">
        <f>'Wniosek 2031 r.'!E40</f>
        <v/>
      </c>
      <c r="D2" s="58" t="str">
        <f>'Wniosek 2031 r.'!G40</f>
        <v/>
      </c>
      <c r="E2" s="55">
        <f>'Wniosek 2031 r.'!C165</f>
        <v>0</v>
      </c>
      <c r="F2" s="55">
        <f>'Wniosek 2031 r.'!C396</f>
        <v>0</v>
      </c>
      <c r="G2" s="57">
        <f>'Wniosek 2031 r.'!C281</f>
        <v>0</v>
      </c>
      <c r="H2" s="56">
        <f>'Wniosek 2031 r.'!D281</f>
        <v>0</v>
      </c>
      <c r="I2" s="64">
        <f>'Wniosek 2031 r.'!F281</f>
        <v>0</v>
      </c>
      <c r="J2" s="55">
        <f>'Wniosek 2031 r.'!H281</f>
        <v>0</v>
      </c>
      <c r="K2" s="54">
        <f>IFERROR('Wniosek 2031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- 2031 r.'!M143=('Wniosek 2031 r.'!C506*(-1)),'Weryfikacja 2031 r. płaska'!AE1,'Weryfikacja 2031 r. płaska'!AE2)</f>
        <v>ok</v>
      </c>
      <c r="AD2" s="53">
        <v>3</v>
      </c>
      <c r="AE2" s="61" t="s">
        <v>80</v>
      </c>
      <c r="AF2" s="52">
        <f>'Zał. nr 2 kalkulacja - 2031 r.'!C26</f>
        <v>0</v>
      </c>
      <c r="AG2" s="52">
        <f>'Zał. nr 2 kalkulacja - 2031 r.'!D26</f>
        <v>0</v>
      </c>
      <c r="AH2" s="52">
        <f>'Zał. nr 2 kalkulacja - 2031 r.'!E26</f>
        <v>0</v>
      </c>
      <c r="AI2" s="52">
        <f>'Zał. nr 2 kalkulacja - 2031 r.'!F26</f>
        <v>0</v>
      </c>
      <c r="AJ2" s="52">
        <f>'Zał. nr 2 kalkulacja - 2031 r.'!G26</f>
        <v>0</v>
      </c>
      <c r="AK2" s="52">
        <f>'Zał. nr 2 kalkulacja - 2031 r.'!H26</f>
        <v>0</v>
      </c>
      <c r="AL2" s="52">
        <f>'Zał. nr 2 kalkulacja - 2031 r.'!I26</f>
        <v>0</v>
      </c>
      <c r="AM2" s="52">
        <f>'Zał. nr 2 kalkulacja - 2031 r.'!J26</f>
        <v>0</v>
      </c>
      <c r="AN2" s="52">
        <f>'Zał. nr 2 kalkulacja - 2031 r.'!K26</f>
        <v>0</v>
      </c>
      <c r="AO2" s="52">
        <f>'Zał. nr 2 kalkulacja - 2031 r.'!L26</f>
        <v>0</v>
      </c>
      <c r="AP2" s="52">
        <f>'Zał. nr 2 kalkulacja - 2031 r.'!M26</f>
        <v>0</v>
      </c>
      <c r="AQ2" s="52">
        <f>'Zał. nr 2 kalkulacja - 2031 r.'!N26</f>
        <v>0</v>
      </c>
    </row>
    <row r="3" spans="1:43" s="52" customFormat="1" x14ac:dyDescent="0.25">
      <c r="A3" s="52" t="str">
        <f>'Wniosek 2031 r.'!A41</f>
        <v/>
      </c>
      <c r="B3" s="60" t="str">
        <f>'Wniosek 2031 r.'!B41</f>
        <v/>
      </c>
      <c r="C3" s="58" t="str">
        <f>'Wniosek 2031 r.'!E41</f>
        <v/>
      </c>
      <c r="D3" s="58" t="str">
        <f>'Wniosek 2031 r.'!G41</f>
        <v/>
      </c>
      <c r="E3" s="55">
        <f>'Wniosek 2031 r.'!C166</f>
        <v>0</v>
      </c>
      <c r="F3" s="55">
        <f>'Wniosek 2031 r.'!C397</f>
        <v>0</v>
      </c>
      <c r="G3" s="57">
        <f>'Wniosek 2031 r.'!C282</f>
        <v>0</v>
      </c>
      <c r="H3" s="56">
        <f>'Wniosek 2031 r.'!D282</f>
        <v>0</v>
      </c>
      <c r="I3" s="64">
        <f>'Wniosek 2031 r.'!F282</f>
        <v>0</v>
      </c>
      <c r="J3" s="55">
        <f>'Wniosek 2031 r.'!H282</f>
        <v>0</v>
      </c>
      <c r="K3" s="54">
        <f>IFERROR('Wniosek 2031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- 2031 r.'!C27</f>
        <v>0</v>
      </c>
      <c r="AG3" s="52">
        <f>'Zał. nr 2 kalkulacja - 2031 r.'!D27</f>
        <v>0</v>
      </c>
      <c r="AH3" s="52">
        <f>'Zał. nr 2 kalkulacja - 2031 r.'!E27</f>
        <v>0</v>
      </c>
      <c r="AI3" s="52">
        <f>'Zał. nr 2 kalkulacja - 2031 r.'!F27</f>
        <v>0</v>
      </c>
      <c r="AJ3" s="52">
        <f>'Zał. nr 2 kalkulacja - 2031 r.'!G27</f>
        <v>0</v>
      </c>
      <c r="AK3" s="52">
        <f>'Zał. nr 2 kalkulacja - 2031 r.'!H27</f>
        <v>0</v>
      </c>
      <c r="AL3" s="52">
        <f>'Zał. nr 2 kalkulacja - 2031 r.'!I27</f>
        <v>0</v>
      </c>
      <c r="AM3" s="52">
        <f>'Zał. nr 2 kalkulacja - 2031 r.'!J27</f>
        <v>0</v>
      </c>
      <c r="AN3" s="52">
        <f>'Zał. nr 2 kalkulacja - 2031 r.'!K27</f>
        <v>0</v>
      </c>
      <c r="AO3" s="52">
        <f>'Zał. nr 2 kalkulacja - 2031 r.'!L27</f>
        <v>0</v>
      </c>
      <c r="AP3" s="52">
        <f>'Zał. nr 2 kalkulacja - 2031 r.'!M27</f>
        <v>0</v>
      </c>
      <c r="AQ3" s="52">
        <f>'Zał. nr 2 kalkulacja - 2031 r.'!N27</f>
        <v>0</v>
      </c>
    </row>
    <row r="4" spans="1:43" s="52" customFormat="1" x14ac:dyDescent="0.25">
      <c r="A4" s="52" t="str">
        <f>'Wniosek 2031 r.'!A42</f>
        <v/>
      </c>
      <c r="B4" s="60" t="str">
        <f>'Wniosek 2031 r.'!B42</f>
        <v/>
      </c>
      <c r="C4" s="58" t="str">
        <f>'Wniosek 2031 r.'!E42</f>
        <v/>
      </c>
      <c r="D4" s="58" t="str">
        <f>'Wniosek 2031 r.'!G42</f>
        <v/>
      </c>
      <c r="E4" s="55">
        <f>'Wniosek 2031 r.'!C167</f>
        <v>0</v>
      </c>
      <c r="F4" s="55">
        <f>'Wniosek 2031 r.'!C398</f>
        <v>0</v>
      </c>
      <c r="G4" s="57">
        <f>'Wniosek 2031 r.'!C283</f>
        <v>0</v>
      </c>
      <c r="H4" s="56">
        <f>'Wniosek 2031 r.'!D283</f>
        <v>0</v>
      </c>
      <c r="I4" s="64">
        <f>'Wniosek 2031 r.'!F283</f>
        <v>0</v>
      </c>
      <c r="J4" s="55">
        <f>'Wniosek 2031 r.'!H283</f>
        <v>0</v>
      </c>
      <c r="K4" s="54">
        <f>IFERROR('Wniosek 2031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- 2031 r.'!C28</f>
        <v>0</v>
      </c>
      <c r="AG4" s="52">
        <f>'Zał. nr 2 kalkulacja - 2031 r.'!D28</f>
        <v>0</v>
      </c>
      <c r="AH4" s="52">
        <f>'Zał. nr 2 kalkulacja - 2031 r.'!E28</f>
        <v>0</v>
      </c>
      <c r="AI4" s="52">
        <f>'Zał. nr 2 kalkulacja - 2031 r.'!F28</f>
        <v>0</v>
      </c>
      <c r="AJ4" s="52">
        <f>'Zał. nr 2 kalkulacja - 2031 r.'!G28</f>
        <v>0</v>
      </c>
      <c r="AK4" s="52">
        <f>'Zał. nr 2 kalkulacja - 2031 r.'!H28</f>
        <v>0</v>
      </c>
      <c r="AL4" s="52">
        <f>'Zał. nr 2 kalkulacja - 2031 r.'!I28</f>
        <v>0</v>
      </c>
      <c r="AM4" s="52">
        <f>'Zał. nr 2 kalkulacja - 2031 r.'!J28</f>
        <v>0</v>
      </c>
      <c r="AN4" s="52">
        <f>'Zał. nr 2 kalkulacja - 2031 r.'!K28</f>
        <v>0</v>
      </c>
      <c r="AO4" s="52">
        <f>'Zał. nr 2 kalkulacja - 2031 r.'!L28</f>
        <v>0</v>
      </c>
      <c r="AP4" s="52">
        <f>'Zał. nr 2 kalkulacja - 2031 r.'!M28</f>
        <v>0</v>
      </c>
      <c r="AQ4" s="52">
        <f>'Zał. nr 2 kalkulacja - 2031 r.'!N28</f>
        <v>0</v>
      </c>
    </row>
    <row r="5" spans="1:43" s="52" customFormat="1" x14ac:dyDescent="0.25">
      <c r="A5" s="52" t="str">
        <f>'Wniosek 2031 r.'!A43</f>
        <v/>
      </c>
      <c r="B5" s="60" t="str">
        <f>'Wniosek 2031 r.'!B43</f>
        <v/>
      </c>
      <c r="C5" s="58" t="str">
        <f>'Wniosek 2031 r.'!E43</f>
        <v/>
      </c>
      <c r="D5" s="58" t="str">
        <f>'Wniosek 2031 r.'!G43</f>
        <v/>
      </c>
      <c r="E5" s="55">
        <f>'Wniosek 2031 r.'!C168</f>
        <v>0</v>
      </c>
      <c r="F5" s="55">
        <f>'Wniosek 2031 r.'!C399</f>
        <v>0</v>
      </c>
      <c r="G5" s="57">
        <f>'Wniosek 2031 r.'!C284</f>
        <v>0</v>
      </c>
      <c r="H5" s="56">
        <f>'Wniosek 2031 r.'!D284</f>
        <v>0</v>
      </c>
      <c r="I5" s="64">
        <f>'Wniosek 2031 r.'!F284</f>
        <v>0</v>
      </c>
      <c r="J5" s="55">
        <f>'Wniosek 2031 r.'!H284</f>
        <v>0</v>
      </c>
      <c r="K5" s="54">
        <f>IFERROR('Wniosek 2031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- 2031 r.'!C29</f>
        <v>0</v>
      </c>
      <c r="AG5" s="52">
        <f>'Zał. nr 2 kalkulacja - 2031 r.'!D29</f>
        <v>0</v>
      </c>
      <c r="AH5" s="52">
        <f>'Zał. nr 2 kalkulacja - 2031 r.'!E29</f>
        <v>0</v>
      </c>
      <c r="AI5" s="52">
        <f>'Zał. nr 2 kalkulacja - 2031 r.'!F29</f>
        <v>0</v>
      </c>
      <c r="AJ5" s="52">
        <f>'Zał. nr 2 kalkulacja - 2031 r.'!G29</f>
        <v>0</v>
      </c>
      <c r="AK5" s="52">
        <f>'Zał. nr 2 kalkulacja - 2031 r.'!H29</f>
        <v>0</v>
      </c>
      <c r="AL5" s="52">
        <f>'Zał. nr 2 kalkulacja - 2031 r.'!I29</f>
        <v>0</v>
      </c>
      <c r="AM5" s="52">
        <f>'Zał. nr 2 kalkulacja - 2031 r.'!J29</f>
        <v>0</v>
      </c>
      <c r="AN5" s="52">
        <f>'Zał. nr 2 kalkulacja - 2031 r.'!K29</f>
        <v>0</v>
      </c>
      <c r="AO5" s="52">
        <f>'Zał. nr 2 kalkulacja - 2031 r.'!L29</f>
        <v>0</v>
      </c>
      <c r="AP5" s="52">
        <f>'Zał. nr 2 kalkulacja - 2031 r.'!M29</f>
        <v>0</v>
      </c>
      <c r="AQ5" s="52">
        <f>'Zał. nr 2 kalkulacja - 2031 r.'!N29</f>
        <v>0</v>
      </c>
    </row>
    <row r="6" spans="1:43" s="52" customFormat="1" x14ac:dyDescent="0.25">
      <c r="A6" s="52" t="str">
        <f>'Wniosek 2031 r.'!A44</f>
        <v/>
      </c>
      <c r="B6" s="60" t="str">
        <f>'Wniosek 2031 r.'!B44</f>
        <v/>
      </c>
      <c r="C6" s="58" t="str">
        <f>'Wniosek 2031 r.'!E44</f>
        <v/>
      </c>
      <c r="D6" s="58" t="str">
        <f>'Wniosek 2031 r.'!G44</f>
        <v/>
      </c>
      <c r="E6" s="55">
        <f>'Wniosek 2031 r.'!C169</f>
        <v>0</v>
      </c>
      <c r="F6" s="55">
        <f>'Wniosek 2031 r.'!C400</f>
        <v>0</v>
      </c>
      <c r="G6" s="57">
        <f>'Wniosek 2031 r.'!C285</f>
        <v>0</v>
      </c>
      <c r="H6" s="56">
        <f>'Wniosek 2031 r.'!D285</f>
        <v>0</v>
      </c>
      <c r="I6" s="64">
        <f>'Wniosek 2031 r.'!F285</f>
        <v>0</v>
      </c>
      <c r="J6" s="55">
        <f>'Wniosek 2031 r.'!H285</f>
        <v>0</v>
      </c>
      <c r="K6" s="54">
        <f>IFERROR('Wniosek 2031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- 2031 r.'!C30</f>
        <v>0</v>
      </c>
      <c r="AG6" s="52">
        <f>'Zał. nr 2 kalkulacja - 2031 r.'!D30</f>
        <v>0</v>
      </c>
      <c r="AH6" s="52">
        <f>'Zał. nr 2 kalkulacja - 2031 r.'!E30</f>
        <v>0</v>
      </c>
      <c r="AI6" s="52">
        <f>'Zał. nr 2 kalkulacja - 2031 r.'!F30</f>
        <v>0</v>
      </c>
      <c r="AJ6" s="52">
        <f>'Zał. nr 2 kalkulacja - 2031 r.'!G30</f>
        <v>0</v>
      </c>
      <c r="AK6" s="52">
        <f>'Zał. nr 2 kalkulacja - 2031 r.'!H30</f>
        <v>0</v>
      </c>
      <c r="AL6" s="52">
        <f>'Zał. nr 2 kalkulacja - 2031 r.'!I30</f>
        <v>0</v>
      </c>
      <c r="AM6" s="52">
        <f>'Zał. nr 2 kalkulacja - 2031 r.'!J30</f>
        <v>0</v>
      </c>
      <c r="AN6" s="52">
        <f>'Zał. nr 2 kalkulacja - 2031 r.'!K30</f>
        <v>0</v>
      </c>
      <c r="AO6" s="52">
        <f>'Zał. nr 2 kalkulacja - 2031 r.'!L30</f>
        <v>0</v>
      </c>
      <c r="AP6" s="52">
        <f>'Zał. nr 2 kalkulacja - 2031 r.'!M30</f>
        <v>0</v>
      </c>
      <c r="AQ6" s="52">
        <f>'Zał. nr 2 kalkulacja - 2031 r.'!N30</f>
        <v>0</v>
      </c>
    </row>
    <row r="7" spans="1:43" s="52" customFormat="1" x14ac:dyDescent="0.25">
      <c r="A7" s="52" t="str">
        <f>'Wniosek 2031 r.'!A45</f>
        <v/>
      </c>
      <c r="B7" s="60" t="str">
        <f>'Wniosek 2031 r.'!B45</f>
        <v/>
      </c>
      <c r="C7" s="58" t="str">
        <f>'Wniosek 2031 r.'!E45</f>
        <v/>
      </c>
      <c r="D7" s="58" t="str">
        <f>'Wniosek 2031 r.'!G45</f>
        <v/>
      </c>
      <c r="E7" s="55">
        <f>'Wniosek 2031 r.'!C170</f>
        <v>0</v>
      </c>
      <c r="F7" s="55">
        <f>'Wniosek 2031 r.'!C401</f>
        <v>0</v>
      </c>
      <c r="G7" s="57">
        <f>'Wniosek 2031 r.'!C286</f>
        <v>0</v>
      </c>
      <c r="H7" s="56">
        <f>'Wniosek 2031 r.'!D286</f>
        <v>0</v>
      </c>
      <c r="I7" s="64">
        <f>'Wniosek 2031 r.'!F286</f>
        <v>0</v>
      </c>
      <c r="J7" s="55">
        <f>'Wniosek 2031 r.'!H286</f>
        <v>0</v>
      </c>
      <c r="K7" s="54">
        <f>IFERROR('Wniosek 2031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- 2031 r.'!C31</f>
        <v>0</v>
      </c>
      <c r="AG7" s="52">
        <f>'Zał. nr 2 kalkulacja - 2031 r.'!D31</f>
        <v>0</v>
      </c>
      <c r="AH7" s="52">
        <f>'Zał. nr 2 kalkulacja - 2031 r.'!E31</f>
        <v>0</v>
      </c>
      <c r="AI7" s="52">
        <f>'Zał. nr 2 kalkulacja - 2031 r.'!F31</f>
        <v>0</v>
      </c>
      <c r="AJ7" s="52">
        <f>'Zał. nr 2 kalkulacja - 2031 r.'!G31</f>
        <v>0</v>
      </c>
      <c r="AK7" s="52">
        <f>'Zał. nr 2 kalkulacja - 2031 r.'!H31</f>
        <v>0</v>
      </c>
      <c r="AL7" s="52">
        <f>'Zał. nr 2 kalkulacja - 2031 r.'!I31</f>
        <v>0</v>
      </c>
      <c r="AM7" s="52">
        <f>'Zał. nr 2 kalkulacja - 2031 r.'!J31</f>
        <v>0</v>
      </c>
      <c r="AN7" s="52">
        <f>'Zał. nr 2 kalkulacja - 2031 r.'!K31</f>
        <v>0</v>
      </c>
      <c r="AO7" s="52">
        <f>'Zał. nr 2 kalkulacja - 2031 r.'!L31</f>
        <v>0</v>
      </c>
      <c r="AP7" s="52">
        <f>'Zał. nr 2 kalkulacja - 2031 r.'!M31</f>
        <v>0</v>
      </c>
      <c r="AQ7" s="52">
        <f>'Zał. nr 2 kalkulacja - 2031 r.'!N31</f>
        <v>0</v>
      </c>
    </row>
    <row r="8" spans="1:43" s="52" customFormat="1" x14ac:dyDescent="0.25">
      <c r="A8" s="52" t="str">
        <f>'Wniosek 2031 r.'!A46</f>
        <v/>
      </c>
      <c r="B8" s="60" t="str">
        <f>'Wniosek 2031 r.'!B46</f>
        <v/>
      </c>
      <c r="C8" s="58" t="str">
        <f>'Wniosek 2031 r.'!E46</f>
        <v/>
      </c>
      <c r="D8" s="58" t="str">
        <f>'Wniosek 2031 r.'!G46</f>
        <v/>
      </c>
      <c r="E8" s="55">
        <f>'Wniosek 2031 r.'!C171</f>
        <v>0</v>
      </c>
      <c r="F8" s="55">
        <f>'Wniosek 2031 r.'!C402</f>
        <v>0</v>
      </c>
      <c r="G8" s="57">
        <f>'Wniosek 2031 r.'!C287</f>
        <v>0</v>
      </c>
      <c r="H8" s="56">
        <f>'Wniosek 2031 r.'!D287</f>
        <v>0</v>
      </c>
      <c r="I8" s="64">
        <f>'Wniosek 2031 r.'!F287</f>
        <v>0</v>
      </c>
      <c r="J8" s="55">
        <f>'Wniosek 2031 r.'!H287</f>
        <v>0</v>
      </c>
      <c r="K8" s="54">
        <f>IFERROR('Wniosek 2031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- 2031 r.'!C32</f>
        <v>0</v>
      </c>
      <c r="AG8" s="52">
        <f>'Zał. nr 2 kalkulacja - 2031 r.'!D32</f>
        <v>0</v>
      </c>
      <c r="AH8" s="52">
        <f>'Zał. nr 2 kalkulacja - 2031 r.'!E32</f>
        <v>0</v>
      </c>
      <c r="AI8" s="52">
        <f>'Zał. nr 2 kalkulacja - 2031 r.'!F32</f>
        <v>0</v>
      </c>
      <c r="AJ8" s="52">
        <f>'Zał. nr 2 kalkulacja - 2031 r.'!G32</f>
        <v>0</v>
      </c>
      <c r="AK8" s="52">
        <f>'Zał. nr 2 kalkulacja - 2031 r.'!H32</f>
        <v>0</v>
      </c>
      <c r="AL8" s="52">
        <f>'Zał. nr 2 kalkulacja - 2031 r.'!I32</f>
        <v>0</v>
      </c>
      <c r="AM8" s="52">
        <f>'Zał. nr 2 kalkulacja - 2031 r.'!J32</f>
        <v>0</v>
      </c>
      <c r="AN8" s="52">
        <f>'Zał. nr 2 kalkulacja - 2031 r.'!K32</f>
        <v>0</v>
      </c>
      <c r="AO8" s="52">
        <f>'Zał. nr 2 kalkulacja - 2031 r.'!L32</f>
        <v>0</v>
      </c>
      <c r="AP8" s="52">
        <f>'Zał. nr 2 kalkulacja - 2031 r.'!M32</f>
        <v>0</v>
      </c>
      <c r="AQ8" s="52">
        <f>'Zał. nr 2 kalkulacja - 2031 r.'!N32</f>
        <v>0</v>
      </c>
    </row>
    <row r="9" spans="1:43" s="52" customFormat="1" x14ac:dyDescent="0.25">
      <c r="A9" s="52" t="str">
        <f>'Wniosek 2031 r.'!A47</f>
        <v/>
      </c>
      <c r="B9" s="60" t="str">
        <f>'Wniosek 2031 r.'!B47</f>
        <v/>
      </c>
      <c r="C9" s="58" t="str">
        <f>'Wniosek 2031 r.'!E47</f>
        <v/>
      </c>
      <c r="D9" s="58" t="str">
        <f>'Wniosek 2031 r.'!G47</f>
        <v/>
      </c>
      <c r="E9" s="55">
        <f>'Wniosek 2031 r.'!C172</f>
        <v>0</v>
      </c>
      <c r="F9" s="55">
        <f>'Wniosek 2031 r.'!C403</f>
        <v>0</v>
      </c>
      <c r="G9" s="57">
        <f>'Wniosek 2031 r.'!C288</f>
        <v>0</v>
      </c>
      <c r="H9" s="56">
        <f>'Wniosek 2031 r.'!D288</f>
        <v>0</v>
      </c>
      <c r="I9" s="64">
        <f>'Wniosek 2031 r.'!F288</f>
        <v>0</v>
      </c>
      <c r="J9" s="55">
        <f>'Wniosek 2031 r.'!H288</f>
        <v>0</v>
      </c>
      <c r="K9" s="54">
        <f>IFERROR('Wniosek 2031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- 2031 r.'!C33</f>
        <v>0</v>
      </c>
      <c r="AG9" s="52">
        <f>'Zał. nr 2 kalkulacja - 2031 r.'!D33</f>
        <v>0</v>
      </c>
      <c r="AH9" s="52">
        <f>'Zał. nr 2 kalkulacja - 2031 r.'!E33</f>
        <v>0</v>
      </c>
      <c r="AI9" s="52">
        <f>'Zał. nr 2 kalkulacja - 2031 r.'!F33</f>
        <v>0</v>
      </c>
      <c r="AJ9" s="52">
        <f>'Zał. nr 2 kalkulacja - 2031 r.'!G33</f>
        <v>0</v>
      </c>
      <c r="AK9" s="52">
        <f>'Zał. nr 2 kalkulacja - 2031 r.'!H33</f>
        <v>0</v>
      </c>
      <c r="AL9" s="52">
        <f>'Zał. nr 2 kalkulacja - 2031 r.'!I33</f>
        <v>0</v>
      </c>
      <c r="AM9" s="52">
        <f>'Zał. nr 2 kalkulacja - 2031 r.'!J33</f>
        <v>0</v>
      </c>
      <c r="AN9" s="52">
        <f>'Zał. nr 2 kalkulacja - 2031 r.'!K33</f>
        <v>0</v>
      </c>
      <c r="AO9" s="52">
        <f>'Zał. nr 2 kalkulacja - 2031 r.'!L33</f>
        <v>0</v>
      </c>
      <c r="AP9" s="52">
        <f>'Zał. nr 2 kalkulacja - 2031 r.'!M33</f>
        <v>0</v>
      </c>
      <c r="AQ9" s="52">
        <f>'Zał. nr 2 kalkulacja - 2031 r.'!N33</f>
        <v>0</v>
      </c>
    </row>
    <row r="10" spans="1:43" s="52" customFormat="1" x14ac:dyDescent="0.25">
      <c r="A10" s="52" t="str">
        <f>'Wniosek 2031 r.'!A48</f>
        <v/>
      </c>
      <c r="B10" s="60" t="str">
        <f>'Wniosek 2031 r.'!B48</f>
        <v/>
      </c>
      <c r="C10" s="58" t="str">
        <f>'Wniosek 2031 r.'!E48</f>
        <v/>
      </c>
      <c r="D10" s="58" t="str">
        <f>'Wniosek 2031 r.'!G48</f>
        <v/>
      </c>
      <c r="E10" s="55">
        <f>'Wniosek 2031 r.'!C173</f>
        <v>0</v>
      </c>
      <c r="F10" s="55">
        <f>'Wniosek 2031 r.'!C404</f>
        <v>0</v>
      </c>
      <c r="G10" s="57">
        <f>'Wniosek 2031 r.'!C289</f>
        <v>0</v>
      </c>
      <c r="H10" s="56">
        <f>'Wniosek 2031 r.'!D289</f>
        <v>0</v>
      </c>
      <c r="I10" s="64">
        <f>'Wniosek 2031 r.'!F289</f>
        <v>0</v>
      </c>
      <c r="J10" s="55">
        <f>'Wniosek 2031 r.'!H289</f>
        <v>0</v>
      </c>
      <c r="K10" s="54">
        <f>IFERROR('Wniosek 2031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- 2031 r.'!C34</f>
        <v>0</v>
      </c>
      <c r="AG10" s="52">
        <f>'Zał. nr 2 kalkulacja - 2031 r.'!D34</f>
        <v>0</v>
      </c>
      <c r="AH10" s="52">
        <f>'Zał. nr 2 kalkulacja - 2031 r.'!E34</f>
        <v>0</v>
      </c>
      <c r="AI10" s="52">
        <f>'Zał. nr 2 kalkulacja - 2031 r.'!F34</f>
        <v>0</v>
      </c>
      <c r="AJ10" s="52">
        <f>'Zał. nr 2 kalkulacja - 2031 r.'!G34</f>
        <v>0</v>
      </c>
      <c r="AK10" s="52">
        <f>'Zał. nr 2 kalkulacja - 2031 r.'!H34</f>
        <v>0</v>
      </c>
      <c r="AL10" s="52">
        <f>'Zał. nr 2 kalkulacja - 2031 r.'!I34</f>
        <v>0</v>
      </c>
      <c r="AM10" s="52">
        <f>'Zał. nr 2 kalkulacja - 2031 r.'!J34</f>
        <v>0</v>
      </c>
      <c r="AN10" s="52">
        <f>'Zał. nr 2 kalkulacja - 2031 r.'!K34</f>
        <v>0</v>
      </c>
      <c r="AO10" s="52">
        <f>'Zał. nr 2 kalkulacja - 2031 r.'!L34</f>
        <v>0</v>
      </c>
      <c r="AP10" s="52">
        <f>'Zał. nr 2 kalkulacja - 2031 r.'!M34</f>
        <v>0</v>
      </c>
      <c r="AQ10" s="52">
        <f>'Zał. nr 2 kalkulacja - 2031 r.'!N34</f>
        <v>0</v>
      </c>
    </row>
    <row r="11" spans="1:43" s="52" customFormat="1" x14ac:dyDescent="0.25">
      <c r="A11" s="52" t="str">
        <f>'Wniosek 2031 r.'!A49</f>
        <v/>
      </c>
      <c r="B11" s="60" t="str">
        <f>'Wniosek 2031 r.'!B49</f>
        <v/>
      </c>
      <c r="C11" s="58" t="str">
        <f>'Wniosek 2031 r.'!E49</f>
        <v/>
      </c>
      <c r="D11" s="58" t="str">
        <f>'Wniosek 2031 r.'!G49</f>
        <v/>
      </c>
      <c r="E11" s="55">
        <f>'Wniosek 2031 r.'!C174</f>
        <v>0</v>
      </c>
      <c r="F11" s="55">
        <f>'Wniosek 2031 r.'!C405</f>
        <v>0</v>
      </c>
      <c r="G11" s="57">
        <f>'Wniosek 2031 r.'!C290</f>
        <v>0</v>
      </c>
      <c r="H11" s="56">
        <f>'Wniosek 2031 r.'!D290</f>
        <v>0</v>
      </c>
      <c r="I11" s="64">
        <f>'Wniosek 2031 r.'!F290</f>
        <v>0</v>
      </c>
      <c r="J11" s="55">
        <f>'Wniosek 2031 r.'!H290</f>
        <v>0</v>
      </c>
      <c r="K11" s="54">
        <f>IFERROR('Wniosek 2031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- 2031 r.'!C35</f>
        <v>0</v>
      </c>
      <c r="AG11" s="52">
        <f>'Zał. nr 2 kalkulacja - 2031 r.'!D35</f>
        <v>0</v>
      </c>
      <c r="AH11" s="52">
        <f>'Zał. nr 2 kalkulacja - 2031 r.'!E35</f>
        <v>0</v>
      </c>
      <c r="AI11" s="52">
        <f>'Zał. nr 2 kalkulacja - 2031 r.'!F35</f>
        <v>0</v>
      </c>
      <c r="AJ11" s="52">
        <f>'Zał. nr 2 kalkulacja - 2031 r.'!G35</f>
        <v>0</v>
      </c>
      <c r="AK11" s="52">
        <f>'Zał. nr 2 kalkulacja - 2031 r.'!H35</f>
        <v>0</v>
      </c>
      <c r="AL11" s="52">
        <f>'Zał. nr 2 kalkulacja - 2031 r.'!I35</f>
        <v>0</v>
      </c>
      <c r="AM11" s="52">
        <f>'Zał. nr 2 kalkulacja - 2031 r.'!J35</f>
        <v>0</v>
      </c>
      <c r="AN11" s="52">
        <f>'Zał. nr 2 kalkulacja - 2031 r.'!K35</f>
        <v>0</v>
      </c>
      <c r="AO11" s="52">
        <f>'Zał. nr 2 kalkulacja - 2031 r.'!L35</f>
        <v>0</v>
      </c>
      <c r="AP11" s="52">
        <f>'Zał. nr 2 kalkulacja - 2031 r.'!M35</f>
        <v>0</v>
      </c>
      <c r="AQ11" s="52">
        <f>'Zał. nr 2 kalkulacja - 2031 r.'!N35</f>
        <v>0</v>
      </c>
    </row>
    <row r="12" spans="1:43" s="52" customFormat="1" x14ac:dyDescent="0.25">
      <c r="A12" s="52" t="str">
        <f>'Wniosek 2031 r.'!A50</f>
        <v/>
      </c>
      <c r="B12" s="60" t="str">
        <f>'Wniosek 2031 r.'!B50</f>
        <v/>
      </c>
      <c r="C12" s="58" t="str">
        <f>'Wniosek 2031 r.'!E50</f>
        <v/>
      </c>
      <c r="D12" s="58" t="str">
        <f>'Wniosek 2031 r.'!G50</f>
        <v/>
      </c>
      <c r="E12" s="55">
        <f>'Wniosek 2031 r.'!C175</f>
        <v>0</v>
      </c>
      <c r="F12" s="55">
        <f>'Wniosek 2031 r.'!C406</f>
        <v>0</v>
      </c>
      <c r="G12" s="57">
        <f>'Wniosek 2031 r.'!C291</f>
        <v>0</v>
      </c>
      <c r="H12" s="56">
        <f>'Wniosek 2031 r.'!D291</f>
        <v>0</v>
      </c>
      <c r="I12" s="64">
        <f>'Wniosek 2031 r.'!F291</f>
        <v>0</v>
      </c>
      <c r="J12" s="55">
        <f>'Wniosek 2031 r.'!H291</f>
        <v>0</v>
      </c>
      <c r="K12" s="54">
        <f>IFERROR('Wniosek 2031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- 2031 r.'!C36</f>
        <v>0</v>
      </c>
      <c r="AG12" s="52">
        <f>'Zał. nr 2 kalkulacja - 2031 r.'!D36</f>
        <v>0</v>
      </c>
      <c r="AH12" s="52">
        <f>'Zał. nr 2 kalkulacja - 2031 r.'!E36</f>
        <v>0</v>
      </c>
      <c r="AI12" s="52">
        <f>'Zał. nr 2 kalkulacja - 2031 r.'!F36</f>
        <v>0</v>
      </c>
      <c r="AJ12" s="52">
        <f>'Zał. nr 2 kalkulacja - 2031 r.'!G36</f>
        <v>0</v>
      </c>
      <c r="AK12" s="52">
        <f>'Zał. nr 2 kalkulacja - 2031 r.'!H36</f>
        <v>0</v>
      </c>
      <c r="AL12" s="52">
        <f>'Zał. nr 2 kalkulacja - 2031 r.'!I36</f>
        <v>0</v>
      </c>
      <c r="AM12" s="52">
        <f>'Zał. nr 2 kalkulacja - 2031 r.'!J36</f>
        <v>0</v>
      </c>
      <c r="AN12" s="52">
        <f>'Zał. nr 2 kalkulacja - 2031 r.'!K36</f>
        <v>0</v>
      </c>
      <c r="AO12" s="52">
        <f>'Zał. nr 2 kalkulacja - 2031 r.'!L36</f>
        <v>0</v>
      </c>
      <c r="AP12" s="52">
        <f>'Zał. nr 2 kalkulacja - 2031 r.'!M36</f>
        <v>0</v>
      </c>
      <c r="AQ12" s="52">
        <f>'Zał. nr 2 kalkulacja - 2031 r.'!N36</f>
        <v>0</v>
      </c>
    </row>
    <row r="13" spans="1:43" s="52" customFormat="1" x14ac:dyDescent="0.25">
      <c r="A13" s="52" t="str">
        <f>'Wniosek 2031 r.'!A51</f>
        <v/>
      </c>
      <c r="B13" s="60" t="str">
        <f>'Wniosek 2031 r.'!B51</f>
        <v/>
      </c>
      <c r="C13" s="58" t="str">
        <f>'Wniosek 2031 r.'!E51</f>
        <v/>
      </c>
      <c r="D13" s="58" t="str">
        <f>'Wniosek 2031 r.'!G51</f>
        <v/>
      </c>
      <c r="E13" s="55">
        <f>'Wniosek 2031 r.'!C176</f>
        <v>0</v>
      </c>
      <c r="F13" s="55">
        <f>'Wniosek 2031 r.'!C407</f>
        <v>0</v>
      </c>
      <c r="G13" s="57">
        <f>'Wniosek 2031 r.'!C292</f>
        <v>0</v>
      </c>
      <c r="H13" s="56">
        <f>'Wniosek 2031 r.'!D292</f>
        <v>0</v>
      </c>
      <c r="I13" s="64">
        <f>'Wniosek 2031 r.'!F292</f>
        <v>0</v>
      </c>
      <c r="J13" s="55">
        <f>'Wniosek 2031 r.'!H292</f>
        <v>0</v>
      </c>
      <c r="K13" s="54">
        <f>IFERROR('Wniosek 2031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- 2031 r.'!C37</f>
        <v>0</v>
      </c>
      <c r="AG13" s="52">
        <f>'Zał. nr 2 kalkulacja - 2031 r.'!D37</f>
        <v>0</v>
      </c>
      <c r="AH13" s="52">
        <f>'Zał. nr 2 kalkulacja - 2031 r.'!E37</f>
        <v>0</v>
      </c>
      <c r="AI13" s="52">
        <f>'Zał. nr 2 kalkulacja - 2031 r.'!F37</f>
        <v>0</v>
      </c>
      <c r="AJ13" s="52">
        <f>'Zał. nr 2 kalkulacja - 2031 r.'!G37</f>
        <v>0</v>
      </c>
      <c r="AK13" s="52">
        <f>'Zał. nr 2 kalkulacja - 2031 r.'!H37</f>
        <v>0</v>
      </c>
      <c r="AL13" s="52">
        <f>'Zał. nr 2 kalkulacja - 2031 r.'!I37</f>
        <v>0</v>
      </c>
      <c r="AM13" s="52">
        <f>'Zał. nr 2 kalkulacja - 2031 r.'!J37</f>
        <v>0</v>
      </c>
      <c r="AN13" s="52">
        <f>'Zał. nr 2 kalkulacja - 2031 r.'!K37</f>
        <v>0</v>
      </c>
      <c r="AO13" s="52">
        <f>'Zał. nr 2 kalkulacja - 2031 r.'!L37</f>
        <v>0</v>
      </c>
      <c r="AP13" s="52">
        <f>'Zał. nr 2 kalkulacja - 2031 r.'!M37</f>
        <v>0</v>
      </c>
      <c r="AQ13" s="52">
        <f>'Zał. nr 2 kalkulacja - 2031 r.'!N37</f>
        <v>0</v>
      </c>
    </row>
    <row r="14" spans="1:43" s="52" customFormat="1" x14ac:dyDescent="0.25">
      <c r="A14" s="52" t="str">
        <f>'Wniosek 2031 r.'!A52</f>
        <v/>
      </c>
      <c r="B14" s="60" t="str">
        <f>'Wniosek 2031 r.'!B52</f>
        <v/>
      </c>
      <c r="C14" s="58" t="str">
        <f>'Wniosek 2031 r.'!E52</f>
        <v/>
      </c>
      <c r="D14" s="58" t="str">
        <f>'Wniosek 2031 r.'!G52</f>
        <v/>
      </c>
      <c r="E14" s="55">
        <f>'Wniosek 2031 r.'!C177</f>
        <v>0</v>
      </c>
      <c r="F14" s="55">
        <f>'Wniosek 2031 r.'!C408</f>
        <v>0</v>
      </c>
      <c r="G14" s="57">
        <f>'Wniosek 2031 r.'!C293</f>
        <v>0</v>
      </c>
      <c r="H14" s="56">
        <f>'Wniosek 2031 r.'!D293</f>
        <v>0</v>
      </c>
      <c r="I14" s="64">
        <f>'Wniosek 2031 r.'!F293</f>
        <v>0</v>
      </c>
      <c r="J14" s="55">
        <f>'Wniosek 2031 r.'!H293</f>
        <v>0</v>
      </c>
      <c r="K14" s="54">
        <f>IFERROR('Wniosek 2031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- 2031 r.'!C38</f>
        <v>0</v>
      </c>
      <c r="AG14" s="52">
        <f>'Zał. nr 2 kalkulacja - 2031 r.'!D38</f>
        <v>0</v>
      </c>
      <c r="AH14" s="52">
        <f>'Zał. nr 2 kalkulacja - 2031 r.'!E38</f>
        <v>0</v>
      </c>
      <c r="AI14" s="52">
        <f>'Zał. nr 2 kalkulacja - 2031 r.'!F38</f>
        <v>0</v>
      </c>
      <c r="AJ14" s="52">
        <f>'Zał. nr 2 kalkulacja - 2031 r.'!G38</f>
        <v>0</v>
      </c>
      <c r="AK14" s="52">
        <f>'Zał. nr 2 kalkulacja - 2031 r.'!H38</f>
        <v>0</v>
      </c>
      <c r="AL14" s="52">
        <f>'Zał. nr 2 kalkulacja - 2031 r.'!I38</f>
        <v>0</v>
      </c>
      <c r="AM14" s="52">
        <f>'Zał. nr 2 kalkulacja - 2031 r.'!J38</f>
        <v>0</v>
      </c>
      <c r="AN14" s="52">
        <f>'Zał. nr 2 kalkulacja - 2031 r.'!K38</f>
        <v>0</v>
      </c>
      <c r="AO14" s="52">
        <f>'Zał. nr 2 kalkulacja - 2031 r.'!L38</f>
        <v>0</v>
      </c>
      <c r="AP14" s="52">
        <f>'Zał. nr 2 kalkulacja - 2031 r.'!M38</f>
        <v>0</v>
      </c>
      <c r="AQ14" s="52">
        <f>'Zał. nr 2 kalkulacja - 2031 r.'!N38</f>
        <v>0</v>
      </c>
    </row>
    <row r="15" spans="1:43" s="52" customFormat="1" x14ac:dyDescent="0.25">
      <c r="A15" s="52" t="str">
        <f>'Wniosek 2031 r.'!A53</f>
        <v/>
      </c>
      <c r="B15" s="60" t="str">
        <f>'Wniosek 2031 r.'!B53</f>
        <v/>
      </c>
      <c r="C15" s="58" t="str">
        <f>'Wniosek 2031 r.'!E53</f>
        <v/>
      </c>
      <c r="D15" s="58" t="str">
        <f>'Wniosek 2031 r.'!G53</f>
        <v/>
      </c>
      <c r="E15" s="55">
        <f>'Wniosek 2031 r.'!C178</f>
        <v>0</v>
      </c>
      <c r="F15" s="55">
        <f>'Wniosek 2031 r.'!C409</f>
        <v>0</v>
      </c>
      <c r="G15" s="57">
        <f>'Wniosek 2031 r.'!C294</f>
        <v>0</v>
      </c>
      <c r="H15" s="56">
        <f>'Wniosek 2031 r.'!D294</f>
        <v>0</v>
      </c>
      <c r="I15" s="64">
        <f>'Wniosek 2031 r.'!F294</f>
        <v>0</v>
      </c>
      <c r="J15" s="55">
        <f>'Wniosek 2031 r.'!H294</f>
        <v>0</v>
      </c>
      <c r="K15" s="54">
        <f>IFERROR('Wniosek 2031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- 2031 r.'!C39</f>
        <v>0</v>
      </c>
      <c r="AG15" s="52">
        <f>'Zał. nr 2 kalkulacja - 2031 r.'!D39</f>
        <v>0</v>
      </c>
      <c r="AH15" s="52">
        <f>'Zał. nr 2 kalkulacja - 2031 r.'!E39</f>
        <v>0</v>
      </c>
      <c r="AI15" s="52">
        <f>'Zał. nr 2 kalkulacja - 2031 r.'!F39</f>
        <v>0</v>
      </c>
      <c r="AJ15" s="52">
        <f>'Zał. nr 2 kalkulacja - 2031 r.'!G39</f>
        <v>0</v>
      </c>
      <c r="AK15" s="52">
        <f>'Zał. nr 2 kalkulacja - 2031 r.'!H39</f>
        <v>0</v>
      </c>
      <c r="AL15" s="52">
        <f>'Zał. nr 2 kalkulacja - 2031 r.'!I39</f>
        <v>0</v>
      </c>
      <c r="AM15" s="52">
        <f>'Zał. nr 2 kalkulacja - 2031 r.'!J39</f>
        <v>0</v>
      </c>
      <c r="AN15" s="52">
        <f>'Zał. nr 2 kalkulacja - 2031 r.'!K39</f>
        <v>0</v>
      </c>
      <c r="AO15" s="52">
        <f>'Zał. nr 2 kalkulacja - 2031 r.'!L39</f>
        <v>0</v>
      </c>
      <c r="AP15" s="52">
        <f>'Zał. nr 2 kalkulacja - 2031 r.'!M39</f>
        <v>0</v>
      </c>
      <c r="AQ15" s="52">
        <f>'Zał. nr 2 kalkulacja - 2031 r.'!N39</f>
        <v>0</v>
      </c>
    </row>
    <row r="16" spans="1:43" s="52" customFormat="1" x14ac:dyDescent="0.25">
      <c r="A16" s="52" t="str">
        <f>'Wniosek 2031 r.'!A54</f>
        <v/>
      </c>
      <c r="B16" s="60" t="str">
        <f>'Wniosek 2031 r.'!B54</f>
        <v/>
      </c>
      <c r="C16" s="58" t="str">
        <f>'Wniosek 2031 r.'!E54</f>
        <v/>
      </c>
      <c r="D16" s="58" t="str">
        <f>'Wniosek 2031 r.'!G54</f>
        <v/>
      </c>
      <c r="E16" s="55">
        <f>'Wniosek 2031 r.'!C179</f>
        <v>0</v>
      </c>
      <c r="F16" s="55">
        <f>'Wniosek 2031 r.'!C410</f>
        <v>0</v>
      </c>
      <c r="G16" s="57">
        <f>'Wniosek 2031 r.'!C295</f>
        <v>0</v>
      </c>
      <c r="H16" s="56">
        <f>'Wniosek 2031 r.'!D295</f>
        <v>0</v>
      </c>
      <c r="I16" s="64">
        <f>'Wniosek 2031 r.'!F295</f>
        <v>0</v>
      </c>
      <c r="J16" s="55">
        <f>'Wniosek 2031 r.'!H295</f>
        <v>0</v>
      </c>
      <c r="K16" s="54">
        <f>IFERROR('Wniosek 2031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- 2031 r.'!C40</f>
        <v>0</v>
      </c>
      <c r="AG16" s="52">
        <f>'Zał. nr 2 kalkulacja - 2031 r.'!D40</f>
        <v>0</v>
      </c>
      <c r="AH16" s="52">
        <f>'Zał. nr 2 kalkulacja - 2031 r.'!E40</f>
        <v>0</v>
      </c>
      <c r="AI16" s="52">
        <f>'Zał. nr 2 kalkulacja - 2031 r.'!F40</f>
        <v>0</v>
      </c>
      <c r="AJ16" s="52">
        <f>'Zał. nr 2 kalkulacja - 2031 r.'!G40</f>
        <v>0</v>
      </c>
      <c r="AK16" s="52">
        <f>'Zał. nr 2 kalkulacja - 2031 r.'!H40</f>
        <v>0</v>
      </c>
      <c r="AL16" s="52">
        <f>'Zał. nr 2 kalkulacja - 2031 r.'!I40</f>
        <v>0</v>
      </c>
      <c r="AM16" s="52">
        <f>'Zał. nr 2 kalkulacja - 2031 r.'!J40</f>
        <v>0</v>
      </c>
      <c r="AN16" s="52">
        <f>'Zał. nr 2 kalkulacja - 2031 r.'!K40</f>
        <v>0</v>
      </c>
      <c r="AO16" s="52">
        <f>'Zał. nr 2 kalkulacja - 2031 r.'!L40</f>
        <v>0</v>
      </c>
      <c r="AP16" s="52">
        <f>'Zał. nr 2 kalkulacja - 2031 r.'!M40</f>
        <v>0</v>
      </c>
      <c r="AQ16" s="52">
        <f>'Zał. nr 2 kalkulacja - 2031 r.'!N40</f>
        <v>0</v>
      </c>
    </row>
    <row r="17" spans="1:43" s="52" customFormat="1" x14ac:dyDescent="0.25">
      <c r="A17" s="52" t="str">
        <f>'Wniosek 2031 r.'!A55</f>
        <v/>
      </c>
      <c r="B17" s="60" t="str">
        <f>'Wniosek 2031 r.'!B55</f>
        <v/>
      </c>
      <c r="C17" s="58" t="str">
        <f>'Wniosek 2031 r.'!E55</f>
        <v/>
      </c>
      <c r="D17" s="58" t="str">
        <f>'Wniosek 2031 r.'!G55</f>
        <v/>
      </c>
      <c r="E17" s="55">
        <f>'Wniosek 2031 r.'!C180</f>
        <v>0</v>
      </c>
      <c r="F17" s="55">
        <f>'Wniosek 2031 r.'!C411</f>
        <v>0</v>
      </c>
      <c r="G17" s="57">
        <f>'Wniosek 2031 r.'!C296</f>
        <v>0</v>
      </c>
      <c r="H17" s="56">
        <f>'Wniosek 2031 r.'!D296</f>
        <v>0</v>
      </c>
      <c r="I17" s="64">
        <f>'Wniosek 2031 r.'!F296</f>
        <v>0</v>
      </c>
      <c r="J17" s="55">
        <f>'Wniosek 2031 r.'!H296</f>
        <v>0</v>
      </c>
      <c r="K17" s="54">
        <f>IFERROR('Wniosek 2031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- 2031 r.'!C41</f>
        <v>0</v>
      </c>
      <c r="AG17" s="52">
        <f>'Zał. nr 2 kalkulacja - 2031 r.'!D41</f>
        <v>0</v>
      </c>
      <c r="AH17" s="52">
        <f>'Zał. nr 2 kalkulacja - 2031 r.'!E41</f>
        <v>0</v>
      </c>
      <c r="AI17" s="52">
        <f>'Zał. nr 2 kalkulacja - 2031 r.'!F41</f>
        <v>0</v>
      </c>
      <c r="AJ17" s="52">
        <f>'Zał. nr 2 kalkulacja - 2031 r.'!G41</f>
        <v>0</v>
      </c>
      <c r="AK17" s="52">
        <f>'Zał. nr 2 kalkulacja - 2031 r.'!H41</f>
        <v>0</v>
      </c>
      <c r="AL17" s="52">
        <f>'Zał. nr 2 kalkulacja - 2031 r.'!I41</f>
        <v>0</v>
      </c>
      <c r="AM17" s="52">
        <f>'Zał. nr 2 kalkulacja - 2031 r.'!J41</f>
        <v>0</v>
      </c>
      <c r="AN17" s="52">
        <f>'Zał. nr 2 kalkulacja - 2031 r.'!K41</f>
        <v>0</v>
      </c>
      <c r="AO17" s="52">
        <f>'Zał. nr 2 kalkulacja - 2031 r.'!L41</f>
        <v>0</v>
      </c>
      <c r="AP17" s="52">
        <f>'Zał. nr 2 kalkulacja - 2031 r.'!M41</f>
        <v>0</v>
      </c>
      <c r="AQ17" s="52">
        <f>'Zał. nr 2 kalkulacja - 2031 r.'!N41</f>
        <v>0</v>
      </c>
    </row>
    <row r="18" spans="1:43" s="52" customFormat="1" x14ac:dyDescent="0.25">
      <c r="A18" s="52" t="str">
        <f>'Wniosek 2031 r.'!A56</f>
        <v/>
      </c>
      <c r="B18" s="60" t="str">
        <f>'Wniosek 2031 r.'!B56</f>
        <v/>
      </c>
      <c r="C18" s="58" t="str">
        <f>'Wniosek 2031 r.'!E56</f>
        <v/>
      </c>
      <c r="D18" s="58" t="str">
        <f>'Wniosek 2031 r.'!G56</f>
        <v/>
      </c>
      <c r="E18" s="55">
        <f>'Wniosek 2031 r.'!C181</f>
        <v>0</v>
      </c>
      <c r="F18" s="55">
        <f>'Wniosek 2031 r.'!C412</f>
        <v>0</v>
      </c>
      <c r="G18" s="57">
        <f>'Wniosek 2031 r.'!C297</f>
        <v>0</v>
      </c>
      <c r="H18" s="56">
        <f>'Wniosek 2031 r.'!D297</f>
        <v>0</v>
      </c>
      <c r="I18" s="64">
        <f>'Wniosek 2031 r.'!F297</f>
        <v>0</v>
      </c>
      <c r="J18" s="55">
        <f>'Wniosek 2031 r.'!H297</f>
        <v>0</v>
      </c>
      <c r="K18" s="54">
        <f>IFERROR('Wniosek 2031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- 2031 r.'!C42</f>
        <v>0</v>
      </c>
      <c r="AG18" s="52">
        <f>'Zał. nr 2 kalkulacja - 2031 r.'!D42</f>
        <v>0</v>
      </c>
      <c r="AH18" s="52">
        <f>'Zał. nr 2 kalkulacja - 2031 r.'!E42</f>
        <v>0</v>
      </c>
      <c r="AI18" s="52">
        <f>'Zał. nr 2 kalkulacja - 2031 r.'!F42</f>
        <v>0</v>
      </c>
      <c r="AJ18" s="52">
        <f>'Zał. nr 2 kalkulacja - 2031 r.'!G42</f>
        <v>0</v>
      </c>
      <c r="AK18" s="52">
        <f>'Zał. nr 2 kalkulacja - 2031 r.'!H42</f>
        <v>0</v>
      </c>
      <c r="AL18" s="52">
        <f>'Zał. nr 2 kalkulacja - 2031 r.'!I42</f>
        <v>0</v>
      </c>
      <c r="AM18" s="52">
        <f>'Zał. nr 2 kalkulacja - 2031 r.'!J42</f>
        <v>0</v>
      </c>
      <c r="AN18" s="52">
        <f>'Zał. nr 2 kalkulacja - 2031 r.'!K42</f>
        <v>0</v>
      </c>
      <c r="AO18" s="52">
        <f>'Zał. nr 2 kalkulacja - 2031 r.'!L42</f>
        <v>0</v>
      </c>
      <c r="AP18" s="52">
        <f>'Zał. nr 2 kalkulacja - 2031 r.'!M42</f>
        <v>0</v>
      </c>
      <c r="AQ18" s="52">
        <f>'Zał. nr 2 kalkulacja - 2031 r.'!N42</f>
        <v>0</v>
      </c>
    </row>
    <row r="19" spans="1:43" s="52" customFormat="1" x14ac:dyDescent="0.25">
      <c r="A19" s="52" t="str">
        <f>'Wniosek 2031 r.'!A57</f>
        <v/>
      </c>
      <c r="B19" s="60" t="str">
        <f>'Wniosek 2031 r.'!B57</f>
        <v/>
      </c>
      <c r="C19" s="58" t="str">
        <f>'Wniosek 2031 r.'!E57</f>
        <v/>
      </c>
      <c r="D19" s="58" t="str">
        <f>'Wniosek 2031 r.'!G57</f>
        <v/>
      </c>
      <c r="E19" s="55">
        <f>'Wniosek 2031 r.'!C182</f>
        <v>0</v>
      </c>
      <c r="F19" s="55">
        <f>'Wniosek 2031 r.'!C413</f>
        <v>0</v>
      </c>
      <c r="G19" s="57">
        <f>'Wniosek 2031 r.'!C298</f>
        <v>0</v>
      </c>
      <c r="H19" s="56">
        <f>'Wniosek 2031 r.'!D298</f>
        <v>0</v>
      </c>
      <c r="I19" s="64">
        <f>'Wniosek 2031 r.'!F298</f>
        <v>0</v>
      </c>
      <c r="J19" s="55">
        <f>'Wniosek 2031 r.'!H298</f>
        <v>0</v>
      </c>
      <c r="K19" s="54">
        <f>IFERROR('Wniosek 2031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- 2031 r.'!C43</f>
        <v>0</v>
      </c>
      <c r="AG19" s="52">
        <f>'Zał. nr 2 kalkulacja - 2031 r.'!D43</f>
        <v>0</v>
      </c>
      <c r="AH19" s="52">
        <f>'Zał. nr 2 kalkulacja - 2031 r.'!E43</f>
        <v>0</v>
      </c>
      <c r="AI19" s="52">
        <f>'Zał. nr 2 kalkulacja - 2031 r.'!F43</f>
        <v>0</v>
      </c>
      <c r="AJ19" s="52">
        <f>'Zał. nr 2 kalkulacja - 2031 r.'!G43</f>
        <v>0</v>
      </c>
      <c r="AK19" s="52">
        <f>'Zał. nr 2 kalkulacja - 2031 r.'!H43</f>
        <v>0</v>
      </c>
      <c r="AL19" s="52">
        <f>'Zał. nr 2 kalkulacja - 2031 r.'!I43</f>
        <v>0</v>
      </c>
      <c r="AM19" s="52">
        <f>'Zał. nr 2 kalkulacja - 2031 r.'!J43</f>
        <v>0</v>
      </c>
      <c r="AN19" s="52">
        <f>'Zał. nr 2 kalkulacja - 2031 r.'!K43</f>
        <v>0</v>
      </c>
      <c r="AO19" s="52">
        <f>'Zał. nr 2 kalkulacja - 2031 r.'!L43</f>
        <v>0</v>
      </c>
      <c r="AP19" s="52">
        <f>'Zał. nr 2 kalkulacja - 2031 r.'!M43</f>
        <v>0</v>
      </c>
      <c r="AQ19" s="52">
        <f>'Zał. nr 2 kalkulacja - 2031 r.'!N43</f>
        <v>0</v>
      </c>
    </row>
    <row r="20" spans="1:43" s="52" customFormat="1" x14ac:dyDescent="0.25">
      <c r="A20" s="52" t="str">
        <f>'Wniosek 2031 r.'!A58</f>
        <v/>
      </c>
      <c r="B20" s="60" t="str">
        <f>'Wniosek 2031 r.'!B58</f>
        <v/>
      </c>
      <c r="C20" s="58" t="str">
        <f>'Wniosek 2031 r.'!E58</f>
        <v/>
      </c>
      <c r="D20" s="58" t="str">
        <f>'Wniosek 2031 r.'!G58</f>
        <v/>
      </c>
      <c r="E20" s="55">
        <f>'Wniosek 2031 r.'!C183</f>
        <v>0</v>
      </c>
      <c r="F20" s="55">
        <f>'Wniosek 2031 r.'!C414</f>
        <v>0</v>
      </c>
      <c r="G20" s="57">
        <f>'Wniosek 2031 r.'!C299</f>
        <v>0</v>
      </c>
      <c r="H20" s="56">
        <f>'Wniosek 2031 r.'!D299</f>
        <v>0</v>
      </c>
      <c r="I20" s="64">
        <f>'Wniosek 2031 r.'!F299</f>
        <v>0</v>
      </c>
      <c r="J20" s="55">
        <f>'Wniosek 2031 r.'!H299</f>
        <v>0</v>
      </c>
      <c r="K20" s="54">
        <f>IFERROR('Wniosek 2031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- 2031 r.'!C44</f>
        <v>0</v>
      </c>
      <c r="AG20" s="52">
        <f>'Zał. nr 2 kalkulacja - 2031 r.'!D44</f>
        <v>0</v>
      </c>
      <c r="AH20" s="52">
        <f>'Zał. nr 2 kalkulacja - 2031 r.'!E44</f>
        <v>0</v>
      </c>
      <c r="AI20" s="52">
        <f>'Zał. nr 2 kalkulacja - 2031 r.'!F44</f>
        <v>0</v>
      </c>
      <c r="AJ20" s="52">
        <f>'Zał. nr 2 kalkulacja - 2031 r.'!G44</f>
        <v>0</v>
      </c>
      <c r="AK20" s="52">
        <f>'Zał. nr 2 kalkulacja - 2031 r.'!H44</f>
        <v>0</v>
      </c>
      <c r="AL20" s="52">
        <f>'Zał. nr 2 kalkulacja - 2031 r.'!I44</f>
        <v>0</v>
      </c>
      <c r="AM20" s="52">
        <f>'Zał. nr 2 kalkulacja - 2031 r.'!J44</f>
        <v>0</v>
      </c>
      <c r="AN20" s="52">
        <f>'Zał. nr 2 kalkulacja - 2031 r.'!K44</f>
        <v>0</v>
      </c>
      <c r="AO20" s="52">
        <f>'Zał. nr 2 kalkulacja - 2031 r.'!L44</f>
        <v>0</v>
      </c>
      <c r="AP20" s="52">
        <f>'Zał. nr 2 kalkulacja - 2031 r.'!M44</f>
        <v>0</v>
      </c>
      <c r="AQ20" s="52">
        <f>'Zał. nr 2 kalkulacja - 2031 r.'!N44</f>
        <v>0</v>
      </c>
    </row>
    <row r="21" spans="1:43" s="52" customFormat="1" x14ac:dyDescent="0.25">
      <c r="A21" s="52" t="str">
        <f>'Wniosek 2031 r.'!A59</f>
        <v/>
      </c>
      <c r="B21" s="60" t="str">
        <f>'Wniosek 2031 r.'!B59</f>
        <v/>
      </c>
      <c r="C21" s="58" t="str">
        <f>'Wniosek 2031 r.'!E59</f>
        <v/>
      </c>
      <c r="D21" s="58" t="str">
        <f>'Wniosek 2031 r.'!G59</f>
        <v/>
      </c>
      <c r="E21" s="55">
        <f>'Wniosek 2031 r.'!C184</f>
        <v>0</v>
      </c>
      <c r="F21" s="55">
        <f>'Wniosek 2031 r.'!C415</f>
        <v>0</v>
      </c>
      <c r="G21" s="57">
        <f>'Wniosek 2031 r.'!C300</f>
        <v>0</v>
      </c>
      <c r="H21" s="56">
        <f>'Wniosek 2031 r.'!D300</f>
        <v>0</v>
      </c>
      <c r="I21" s="64">
        <f>'Wniosek 2031 r.'!F300</f>
        <v>0</v>
      </c>
      <c r="J21" s="55">
        <f>'Wniosek 2031 r.'!H300</f>
        <v>0</v>
      </c>
      <c r="K21" s="54">
        <f>IFERROR('Wniosek 2031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- 2031 r.'!C45</f>
        <v>0</v>
      </c>
      <c r="AG21" s="52">
        <f>'Zał. nr 2 kalkulacja - 2031 r.'!D45</f>
        <v>0</v>
      </c>
      <c r="AH21" s="52">
        <f>'Zał. nr 2 kalkulacja - 2031 r.'!E45</f>
        <v>0</v>
      </c>
      <c r="AI21" s="52">
        <f>'Zał. nr 2 kalkulacja - 2031 r.'!F45</f>
        <v>0</v>
      </c>
      <c r="AJ21" s="52">
        <f>'Zał. nr 2 kalkulacja - 2031 r.'!G45</f>
        <v>0</v>
      </c>
      <c r="AK21" s="52">
        <f>'Zał. nr 2 kalkulacja - 2031 r.'!H45</f>
        <v>0</v>
      </c>
      <c r="AL21" s="52">
        <f>'Zał. nr 2 kalkulacja - 2031 r.'!I45</f>
        <v>0</v>
      </c>
      <c r="AM21" s="52">
        <f>'Zał. nr 2 kalkulacja - 2031 r.'!J45</f>
        <v>0</v>
      </c>
      <c r="AN21" s="52">
        <f>'Zał. nr 2 kalkulacja - 2031 r.'!K45</f>
        <v>0</v>
      </c>
      <c r="AO21" s="52">
        <f>'Zał. nr 2 kalkulacja - 2031 r.'!L45</f>
        <v>0</v>
      </c>
      <c r="AP21" s="52">
        <f>'Zał. nr 2 kalkulacja - 2031 r.'!M45</f>
        <v>0</v>
      </c>
      <c r="AQ21" s="52">
        <f>'Zał. nr 2 kalkulacja - 2031 r.'!N45</f>
        <v>0</v>
      </c>
    </row>
    <row r="22" spans="1:43" s="52" customFormat="1" x14ac:dyDescent="0.25">
      <c r="A22" s="52" t="str">
        <f>'Wniosek 2031 r.'!A60</f>
        <v/>
      </c>
      <c r="B22" s="60" t="str">
        <f>'Wniosek 2031 r.'!B60</f>
        <v/>
      </c>
      <c r="C22" s="58" t="str">
        <f>'Wniosek 2031 r.'!E60</f>
        <v/>
      </c>
      <c r="D22" s="58" t="str">
        <f>'Wniosek 2031 r.'!G60</f>
        <v/>
      </c>
      <c r="E22" s="55">
        <f>'Wniosek 2031 r.'!C185</f>
        <v>0</v>
      </c>
      <c r="F22" s="55">
        <f>'Wniosek 2031 r.'!C416</f>
        <v>0</v>
      </c>
      <c r="G22" s="57">
        <f>'Wniosek 2031 r.'!C301</f>
        <v>0</v>
      </c>
      <c r="H22" s="56">
        <f>'Wniosek 2031 r.'!D301</f>
        <v>0</v>
      </c>
      <c r="I22" s="64">
        <f>'Wniosek 2031 r.'!F301</f>
        <v>0</v>
      </c>
      <c r="J22" s="55">
        <f>'Wniosek 2031 r.'!H301</f>
        <v>0</v>
      </c>
      <c r="K22" s="54">
        <f>IFERROR('Wniosek 2031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- 2031 r.'!C46</f>
        <v>0</v>
      </c>
      <c r="AG22" s="52">
        <f>'Zał. nr 2 kalkulacja - 2031 r.'!D46</f>
        <v>0</v>
      </c>
      <c r="AH22" s="52">
        <f>'Zał. nr 2 kalkulacja - 2031 r.'!E46</f>
        <v>0</v>
      </c>
      <c r="AI22" s="52">
        <f>'Zał. nr 2 kalkulacja - 2031 r.'!F46</f>
        <v>0</v>
      </c>
      <c r="AJ22" s="52">
        <f>'Zał. nr 2 kalkulacja - 2031 r.'!G46</f>
        <v>0</v>
      </c>
      <c r="AK22" s="52">
        <f>'Zał. nr 2 kalkulacja - 2031 r.'!H46</f>
        <v>0</v>
      </c>
      <c r="AL22" s="52">
        <f>'Zał. nr 2 kalkulacja - 2031 r.'!I46</f>
        <v>0</v>
      </c>
      <c r="AM22" s="52">
        <f>'Zał. nr 2 kalkulacja - 2031 r.'!J46</f>
        <v>0</v>
      </c>
      <c r="AN22" s="52">
        <f>'Zał. nr 2 kalkulacja - 2031 r.'!K46</f>
        <v>0</v>
      </c>
      <c r="AO22" s="52">
        <f>'Zał. nr 2 kalkulacja - 2031 r.'!L46</f>
        <v>0</v>
      </c>
      <c r="AP22" s="52">
        <f>'Zał. nr 2 kalkulacja - 2031 r.'!M46</f>
        <v>0</v>
      </c>
      <c r="AQ22" s="52">
        <f>'Zał. nr 2 kalkulacja - 2031 r.'!N46</f>
        <v>0</v>
      </c>
    </row>
    <row r="23" spans="1:43" s="52" customFormat="1" x14ac:dyDescent="0.25">
      <c r="A23" s="52" t="str">
        <f>'Wniosek 2031 r.'!A61</f>
        <v/>
      </c>
      <c r="B23" s="60" t="str">
        <f>'Wniosek 2031 r.'!B61</f>
        <v/>
      </c>
      <c r="C23" s="58" t="str">
        <f>'Wniosek 2031 r.'!E61</f>
        <v/>
      </c>
      <c r="D23" s="58" t="str">
        <f>'Wniosek 2031 r.'!G61</f>
        <v/>
      </c>
      <c r="E23" s="55">
        <f>'Wniosek 2031 r.'!C186</f>
        <v>0</v>
      </c>
      <c r="F23" s="55">
        <f>'Wniosek 2031 r.'!C417</f>
        <v>0</v>
      </c>
      <c r="G23" s="57">
        <f>'Wniosek 2031 r.'!C302</f>
        <v>0</v>
      </c>
      <c r="H23" s="56">
        <f>'Wniosek 2031 r.'!D302</f>
        <v>0</v>
      </c>
      <c r="I23" s="64">
        <f>'Wniosek 2031 r.'!F302</f>
        <v>0</v>
      </c>
      <c r="J23" s="55">
        <f>'Wniosek 2031 r.'!H302</f>
        <v>0</v>
      </c>
      <c r="K23" s="54">
        <f>IFERROR('Wniosek 2031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- 2031 r.'!C47</f>
        <v>0</v>
      </c>
      <c r="AG23" s="52">
        <f>'Zał. nr 2 kalkulacja - 2031 r.'!D47</f>
        <v>0</v>
      </c>
      <c r="AH23" s="52">
        <f>'Zał. nr 2 kalkulacja - 2031 r.'!E47</f>
        <v>0</v>
      </c>
      <c r="AI23" s="52">
        <f>'Zał. nr 2 kalkulacja - 2031 r.'!F47</f>
        <v>0</v>
      </c>
      <c r="AJ23" s="52">
        <f>'Zał. nr 2 kalkulacja - 2031 r.'!G47</f>
        <v>0</v>
      </c>
      <c r="AK23" s="52">
        <f>'Zał. nr 2 kalkulacja - 2031 r.'!H47</f>
        <v>0</v>
      </c>
      <c r="AL23" s="52">
        <f>'Zał. nr 2 kalkulacja - 2031 r.'!I47</f>
        <v>0</v>
      </c>
      <c r="AM23" s="52">
        <f>'Zał. nr 2 kalkulacja - 2031 r.'!J47</f>
        <v>0</v>
      </c>
      <c r="AN23" s="52">
        <f>'Zał. nr 2 kalkulacja - 2031 r.'!K47</f>
        <v>0</v>
      </c>
      <c r="AO23" s="52">
        <f>'Zał. nr 2 kalkulacja - 2031 r.'!L47</f>
        <v>0</v>
      </c>
      <c r="AP23" s="52">
        <f>'Zał. nr 2 kalkulacja - 2031 r.'!M47</f>
        <v>0</v>
      </c>
      <c r="AQ23" s="52">
        <f>'Zał. nr 2 kalkulacja - 2031 r.'!N47</f>
        <v>0</v>
      </c>
    </row>
    <row r="24" spans="1:43" s="52" customFormat="1" x14ac:dyDescent="0.25">
      <c r="A24" s="52" t="str">
        <f>'Wniosek 2031 r.'!A62</f>
        <v/>
      </c>
      <c r="B24" s="60" t="str">
        <f>'Wniosek 2031 r.'!B62</f>
        <v/>
      </c>
      <c r="C24" s="58" t="str">
        <f>'Wniosek 2031 r.'!E62</f>
        <v/>
      </c>
      <c r="D24" s="58" t="str">
        <f>'Wniosek 2031 r.'!G62</f>
        <v/>
      </c>
      <c r="E24" s="55">
        <f>'Wniosek 2031 r.'!C187</f>
        <v>0</v>
      </c>
      <c r="F24" s="55">
        <f>'Wniosek 2031 r.'!C418</f>
        <v>0</v>
      </c>
      <c r="G24" s="57">
        <f>'Wniosek 2031 r.'!C303</f>
        <v>0</v>
      </c>
      <c r="H24" s="56">
        <f>'Wniosek 2031 r.'!D303</f>
        <v>0</v>
      </c>
      <c r="I24" s="64">
        <f>'Wniosek 2031 r.'!F303</f>
        <v>0</v>
      </c>
      <c r="J24" s="55">
        <f>'Wniosek 2031 r.'!H303</f>
        <v>0</v>
      </c>
      <c r="K24" s="54">
        <f>IFERROR('Wniosek 2031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- 2031 r.'!C48</f>
        <v>0</v>
      </c>
      <c r="AG24" s="52">
        <f>'Zał. nr 2 kalkulacja - 2031 r.'!D48</f>
        <v>0</v>
      </c>
      <c r="AH24" s="52">
        <f>'Zał. nr 2 kalkulacja - 2031 r.'!E48</f>
        <v>0</v>
      </c>
      <c r="AI24" s="52">
        <f>'Zał. nr 2 kalkulacja - 2031 r.'!F48</f>
        <v>0</v>
      </c>
      <c r="AJ24" s="52">
        <f>'Zał. nr 2 kalkulacja - 2031 r.'!G48</f>
        <v>0</v>
      </c>
      <c r="AK24" s="52">
        <f>'Zał. nr 2 kalkulacja - 2031 r.'!H48</f>
        <v>0</v>
      </c>
      <c r="AL24" s="52">
        <f>'Zał. nr 2 kalkulacja - 2031 r.'!I48</f>
        <v>0</v>
      </c>
      <c r="AM24" s="52">
        <f>'Zał. nr 2 kalkulacja - 2031 r.'!J48</f>
        <v>0</v>
      </c>
      <c r="AN24" s="52">
        <f>'Zał. nr 2 kalkulacja - 2031 r.'!K48</f>
        <v>0</v>
      </c>
      <c r="AO24" s="52">
        <f>'Zał. nr 2 kalkulacja - 2031 r.'!L48</f>
        <v>0</v>
      </c>
      <c r="AP24" s="52">
        <f>'Zał. nr 2 kalkulacja - 2031 r.'!M48</f>
        <v>0</v>
      </c>
      <c r="AQ24" s="52">
        <f>'Zał. nr 2 kalkulacja - 2031 r.'!N48</f>
        <v>0</v>
      </c>
    </row>
    <row r="25" spans="1:43" s="52" customFormat="1" x14ac:dyDescent="0.25">
      <c r="A25" s="52" t="str">
        <f>'Wniosek 2031 r.'!A63</f>
        <v/>
      </c>
      <c r="B25" s="60" t="str">
        <f>'Wniosek 2031 r.'!B63</f>
        <v/>
      </c>
      <c r="C25" s="58" t="str">
        <f>'Wniosek 2031 r.'!E63</f>
        <v/>
      </c>
      <c r="D25" s="58" t="str">
        <f>'Wniosek 2031 r.'!G63</f>
        <v/>
      </c>
      <c r="E25" s="55">
        <f>'Wniosek 2031 r.'!C188</f>
        <v>0</v>
      </c>
      <c r="F25" s="55">
        <f>'Wniosek 2031 r.'!C419</f>
        <v>0</v>
      </c>
      <c r="G25" s="57">
        <f>'Wniosek 2031 r.'!C304</f>
        <v>0</v>
      </c>
      <c r="H25" s="56">
        <f>'Wniosek 2031 r.'!D304</f>
        <v>0</v>
      </c>
      <c r="I25" s="64">
        <f>'Wniosek 2031 r.'!F304</f>
        <v>0</v>
      </c>
      <c r="J25" s="55">
        <f>'Wniosek 2031 r.'!H304</f>
        <v>0</v>
      </c>
      <c r="K25" s="54">
        <f>IFERROR('Wniosek 2031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- 2031 r.'!C49</f>
        <v>0</v>
      </c>
      <c r="AG25" s="52">
        <f>'Zał. nr 2 kalkulacja - 2031 r.'!D49</f>
        <v>0</v>
      </c>
      <c r="AH25" s="52">
        <f>'Zał. nr 2 kalkulacja - 2031 r.'!E49</f>
        <v>0</v>
      </c>
      <c r="AI25" s="52">
        <f>'Zał. nr 2 kalkulacja - 2031 r.'!F49</f>
        <v>0</v>
      </c>
      <c r="AJ25" s="52">
        <f>'Zał. nr 2 kalkulacja - 2031 r.'!G49</f>
        <v>0</v>
      </c>
      <c r="AK25" s="52">
        <f>'Zał. nr 2 kalkulacja - 2031 r.'!H49</f>
        <v>0</v>
      </c>
      <c r="AL25" s="52">
        <f>'Zał. nr 2 kalkulacja - 2031 r.'!I49</f>
        <v>0</v>
      </c>
      <c r="AM25" s="52">
        <f>'Zał. nr 2 kalkulacja - 2031 r.'!J49</f>
        <v>0</v>
      </c>
      <c r="AN25" s="52">
        <f>'Zał. nr 2 kalkulacja - 2031 r.'!K49</f>
        <v>0</v>
      </c>
      <c r="AO25" s="52">
        <f>'Zał. nr 2 kalkulacja - 2031 r.'!L49</f>
        <v>0</v>
      </c>
      <c r="AP25" s="52">
        <f>'Zał. nr 2 kalkulacja - 2031 r.'!M49</f>
        <v>0</v>
      </c>
      <c r="AQ25" s="52">
        <f>'Zał. nr 2 kalkulacja - 2031 r.'!N49</f>
        <v>0</v>
      </c>
    </row>
    <row r="26" spans="1:43" s="52" customFormat="1" x14ac:dyDescent="0.25">
      <c r="A26" s="52" t="str">
        <f>'Wniosek 2031 r.'!A64</f>
        <v/>
      </c>
      <c r="B26" s="60" t="str">
        <f>'Wniosek 2031 r.'!B64</f>
        <v/>
      </c>
      <c r="C26" s="58" t="str">
        <f>'Wniosek 2031 r.'!E64</f>
        <v/>
      </c>
      <c r="D26" s="58" t="str">
        <f>'Wniosek 2031 r.'!G64</f>
        <v/>
      </c>
      <c r="E26" s="55">
        <f>'Wniosek 2031 r.'!C189</f>
        <v>0</v>
      </c>
      <c r="F26" s="55">
        <f>'Wniosek 2031 r.'!C420</f>
        <v>0</v>
      </c>
      <c r="G26" s="57">
        <f>'Wniosek 2031 r.'!C305</f>
        <v>0</v>
      </c>
      <c r="H26" s="56">
        <f>'Wniosek 2031 r.'!D305</f>
        <v>0</v>
      </c>
      <c r="I26" s="64">
        <f>'Wniosek 2031 r.'!F305</f>
        <v>0</v>
      </c>
      <c r="J26" s="55">
        <f>'Wniosek 2031 r.'!H305</f>
        <v>0</v>
      </c>
      <c r="K26" s="54">
        <f>IFERROR('Wniosek 2031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- 2031 r.'!C50</f>
        <v>0</v>
      </c>
      <c r="AG26" s="52">
        <f>'Zał. nr 2 kalkulacja - 2031 r.'!D50</f>
        <v>0</v>
      </c>
      <c r="AH26" s="52">
        <f>'Zał. nr 2 kalkulacja - 2031 r.'!E50</f>
        <v>0</v>
      </c>
      <c r="AI26" s="52">
        <f>'Zał. nr 2 kalkulacja - 2031 r.'!F50</f>
        <v>0</v>
      </c>
      <c r="AJ26" s="52">
        <f>'Zał. nr 2 kalkulacja - 2031 r.'!G50</f>
        <v>0</v>
      </c>
      <c r="AK26" s="52">
        <f>'Zał. nr 2 kalkulacja - 2031 r.'!H50</f>
        <v>0</v>
      </c>
      <c r="AL26" s="52">
        <f>'Zał. nr 2 kalkulacja - 2031 r.'!I50</f>
        <v>0</v>
      </c>
      <c r="AM26" s="52">
        <f>'Zał. nr 2 kalkulacja - 2031 r.'!J50</f>
        <v>0</v>
      </c>
      <c r="AN26" s="52">
        <f>'Zał. nr 2 kalkulacja - 2031 r.'!K50</f>
        <v>0</v>
      </c>
      <c r="AO26" s="52">
        <f>'Zał. nr 2 kalkulacja - 2031 r.'!L50</f>
        <v>0</v>
      </c>
      <c r="AP26" s="52">
        <f>'Zał. nr 2 kalkulacja - 2031 r.'!M50</f>
        <v>0</v>
      </c>
      <c r="AQ26" s="52">
        <f>'Zał. nr 2 kalkulacja - 2031 r.'!N50</f>
        <v>0</v>
      </c>
    </row>
    <row r="27" spans="1:43" s="52" customFormat="1" x14ac:dyDescent="0.25">
      <c r="A27" s="52" t="str">
        <f>'Wniosek 2031 r.'!A65</f>
        <v/>
      </c>
      <c r="B27" s="60" t="str">
        <f>'Wniosek 2031 r.'!B65</f>
        <v/>
      </c>
      <c r="C27" s="58" t="str">
        <f>'Wniosek 2031 r.'!E65</f>
        <v/>
      </c>
      <c r="D27" s="58" t="str">
        <f>'Wniosek 2031 r.'!G65</f>
        <v/>
      </c>
      <c r="E27" s="55">
        <f>'Wniosek 2031 r.'!C190</f>
        <v>0</v>
      </c>
      <c r="F27" s="55">
        <f>'Wniosek 2031 r.'!C421</f>
        <v>0</v>
      </c>
      <c r="G27" s="57">
        <f>'Wniosek 2031 r.'!C306</f>
        <v>0</v>
      </c>
      <c r="H27" s="56">
        <f>'Wniosek 2031 r.'!D306</f>
        <v>0</v>
      </c>
      <c r="I27" s="64">
        <f>'Wniosek 2031 r.'!F306</f>
        <v>0</v>
      </c>
      <c r="J27" s="55">
        <f>'Wniosek 2031 r.'!H306</f>
        <v>0</v>
      </c>
      <c r="K27" s="54">
        <f>IFERROR('Wniosek 2031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- 2031 r.'!C51</f>
        <v>0</v>
      </c>
      <c r="AG27" s="52">
        <f>'Zał. nr 2 kalkulacja - 2031 r.'!D51</f>
        <v>0</v>
      </c>
      <c r="AH27" s="52">
        <f>'Zał. nr 2 kalkulacja - 2031 r.'!E51</f>
        <v>0</v>
      </c>
      <c r="AI27" s="52">
        <f>'Zał. nr 2 kalkulacja - 2031 r.'!F51</f>
        <v>0</v>
      </c>
      <c r="AJ27" s="52">
        <f>'Zał. nr 2 kalkulacja - 2031 r.'!G51</f>
        <v>0</v>
      </c>
      <c r="AK27" s="52">
        <f>'Zał. nr 2 kalkulacja - 2031 r.'!H51</f>
        <v>0</v>
      </c>
      <c r="AL27" s="52">
        <f>'Zał. nr 2 kalkulacja - 2031 r.'!I51</f>
        <v>0</v>
      </c>
      <c r="AM27" s="52">
        <f>'Zał. nr 2 kalkulacja - 2031 r.'!J51</f>
        <v>0</v>
      </c>
      <c r="AN27" s="52">
        <f>'Zał. nr 2 kalkulacja - 2031 r.'!K51</f>
        <v>0</v>
      </c>
      <c r="AO27" s="52">
        <f>'Zał. nr 2 kalkulacja - 2031 r.'!L51</f>
        <v>0</v>
      </c>
      <c r="AP27" s="52">
        <f>'Zał. nr 2 kalkulacja - 2031 r.'!M51</f>
        <v>0</v>
      </c>
      <c r="AQ27" s="52">
        <f>'Zał. nr 2 kalkulacja - 2031 r.'!N51</f>
        <v>0</v>
      </c>
    </row>
    <row r="28" spans="1:43" s="52" customFormat="1" x14ac:dyDescent="0.25">
      <c r="A28" s="52" t="str">
        <f>'Wniosek 2031 r.'!A66</f>
        <v/>
      </c>
      <c r="B28" s="60" t="str">
        <f>'Wniosek 2031 r.'!B66</f>
        <v/>
      </c>
      <c r="C28" s="58" t="str">
        <f>'Wniosek 2031 r.'!E66</f>
        <v/>
      </c>
      <c r="D28" s="58" t="str">
        <f>'Wniosek 2031 r.'!G66</f>
        <v/>
      </c>
      <c r="E28" s="55">
        <f>'Wniosek 2031 r.'!C191</f>
        <v>0</v>
      </c>
      <c r="F28" s="55">
        <f>'Wniosek 2031 r.'!C422</f>
        <v>0</v>
      </c>
      <c r="G28" s="57">
        <f>'Wniosek 2031 r.'!C307</f>
        <v>0</v>
      </c>
      <c r="H28" s="56">
        <f>'Wniosek 2031 r.'!D307</f>
        <v>0</v>
      </c>
      <c r="I28" s="64">
        <f>'Wniosek 2031 r.'!F307</f>
        <v>0</v>
      </c>
      <c r="J28" s="55">
        <f>'Wniosek 2031 r.'!H307</f>
        <v>0</v>
      </c>
      <c r="K28" s="54">
        <f>IFERROR('Wniosek 2031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- 2031 r.'!C52</f>
        <v>0</v>
      </c>
      <c r="AG28" s="52">
        <f>'Zał. nr 2 kalkulacja - 2031 r.'!D52</f>
        <v>0</v>
      </c>
      <c r="AH28" s="52">
        <f>'Zał. nr 2 kalkulacja - 2031 r.'!E52</f>
        <v>0</v>
      </c>
      <c r="AI28" s="52">
        <f>'Zał. nr 2 kalkulacja - 2031 r.'!F52</f>
        <v>0</v>
      </c>
      <c r="AJ28" s="52">
        <f>'Zał. nr 2 kalkulacja - 2031 r.'!G52</f>
        <v>0</v>
      </c>
      <c r="AK28" s="52">
        <f>'Zał. nr 2 kalkulacja - 2031 r.'!H52</f>
        <v>0</v>
      </c>
      <c r="AL28" s="52">
        <f>'Zał. nr 2 kalkulacja - 2031 r.'!I52</f>
        <v>0</v>
      </c>
      <c r="AM28" s="52">
        <f>'Zał. nr 2 kalkulacja - 2031 r.'!J52</f>
        <v>0</v>
      </c>
      <c r="AN28" s="52">
        <f>'Zał. nr 2 kalkulacja - 2031 r.'!K52</f>
        <v>0</v>
      </c>
      <c r="AO28" s="52">
        <f>'Zał. nr 2 kalkulacja - 2031 r.'!L52</f>
        <v>0</v>
      </c>
      <c r="AP28" s="52">
        <f>'Zał. nr 2 kalkulacja - 2031 r.'!M52</f>
        <v>0</v>
      </c>
      <c r="AQ28" s="52">
        <f>'Zał. nr 2 kalkulacja - 2031 r.'!N52</f>
        <v>0</v>
      </c>
    </row>
    <row r="29" spans="1:43" s="52" customFormat="1" x14ac:dyDescent="0.25">
      <c r="A29" s="52" t="str">
        <f>'Wniosek 2031 r.'!A67</f>
        <v/>
      </c>
      <c r="B29" s="60" t="str">
        <f>'Wniosek 2031 r.'!B67</f>
        <v/>
      </c>
      <c r="C29" s="58" t="str">
        <f>'Wniosek 2031 r.'!E67</f>
        <v/>
      </c>
      <c r="D29" s="58" t="str">
        <f>'Wniosek 2031 r.'!G67</f>
        <v/>
      </c>
      <c r="E29" s="55">
        <f>'Wniosek 2031 r.'!C192</f>
        <v>0</v>
      </c>
      <c r="F29" s="55">
        <f>'Wniosek 2031 r.'!C423</f>
        <v>0</v>
      </c>
      <c r="G29" s="57">
        <f>'Wniosek 2031 r.'!C308</f>
        <v>0</v>
      </c>
      <c r="H29" s="56">
        <f>'Wniosek 2031 r.'!D308</f>
        <v>0</v>
      </c>
      <c r="I29" s="64">
        <f>'Wniosek 2031 r.'!F308</f>
        <v>0</v>
      </c>
      <c r="J29" s="55">
        <f>'Wniosek 2031 r.'!H308</f>
        <v>0</v>
      </c>
      <c r="K29" s="54">
        <f>IFERROR('Wniosek 2031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- 2031 r.'!C53</f>
        <v>0</v>
      </c>
      <c r="AG29" s="52">
        <f>'Zał. nr 2 kalkulacja - 2031 r.'!D53</f>
        <v>0</v>
      </c>
      <c r="AH29" s="52">
        <f>'Zał. nr 2 kalkulacja - 2031 r.'!E53</f>
        <v>0</v>
      </c>
      <c r="AI29" s="52">
        <f>'Zał. nr 2 kalkulacja - 2031 r.'!F53</f>
        <v>0</v>
      </c>
      <c r="AJ29" s="52">
        <f>'Zał. nr 2 kalkulacja - 2031 r.'!G53</f>
        <v>0</v>
      </c>
      <c r="AK29" s="52">
        <f>'Zał. nr 2 kalkulacja - 2031 r.'!H53</f>
        <v>0</v>
      </c>
      <c r="AL29" s="52">
        <f>'Zał. nr 2 kalkulacja - 2031 r.'!I53</f>
        <v>0</v>
      </c>
      <c r="AM29" s="52">
        <f>'Zał. nr 2 kalkulacja - 2031 r.'!J53</f>
        <v>0</v>
      </c>
      <c r="AN29" s="52">
        <f>'Zał. nr 2 kalkulacja - 2031 r.'!K53</f>
        <v>0</v>
      </c>
      <c r="AO29" s="52">
        <f>'Zał. nr 2 kalkulacja - 2031 r.'!L53</f>
        <v>0</v>
      </c>
      <c r="AP29" s="52">
        <f>'Zał. nr 2 kalkulacja - 2031 r.'!M53</f>
        <v>0</v>
      </c>
      <c r="AQ29" s="52">
        <f>'Zał. nr 2 kalkulacja - 2031 r.'!N53</f>
        <v>0</v>
      </c>
    </row>
    <row r="30" spans="1:43" s="52" customFormat="1" x14ac:dyDescent="0.25">
      <c r="A30" s="52" t="str">
        <f>'Wniosek 2031 r.'!A68</f>
        <v/>
      </c>
      <c r="B30" s="60" t="str">
        <f>'Wniosek 2031 r.'!B68</f>
        <v/>
      </c>
      <c r="C30" s="58" t="str">
        <f>'Wniosek 2031 r.'!E68</f>
        <v/>
      </c>
      <c r="D30" s="58" t="str">
        <f>'Wniosek 2031 r.'!G68</f>
        <v/>
      </c>
      <c r="E30" s="55">
        <f>'Wniosek 2031 r.'!C193</f>
        <v>0</v>
      </c>
      <c r="F30" s="55">
        <f>'Wniosek 2031 r.'!C424</f>
        <v>0</v>
      </c>
      <c r="G30" s="57">
        <f>'Wniosek 2031 r.'!C309</f>
        <v>0</v>
      </c>
      <c r="H30" s="56">
        <f>'Wniosek 2031 r.'!D309</f>
        <v>0</v>
      </c>
      <c r="I30" s="64">
        <f>'Wniosek 2031 r.'!F309</f>
        <v>0</v>
      </c>
      <c r="J30" s="55">
        <f>'Wniosek 2031 r.'!H309</f>
        <v>0</v>
      </c>
      <c r="K30" s="54">
        <f>IFERROR('Wniosek 2031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- 2031 r.'!C54</f>
        <v>0</v>
      </c>
      <c r="AG30" s="52">
        <f>'Zał. nr 2 kalkulacja - 2031 r.'!D54</f>
        <v>0</v>
      </c>
      <c r="AH30" s="52">
        <f>'Zał. nr 2 kalkulacja - 2031 r.'!E54</f>
        <v>0</v>
      </c>
      <c r="AI30" s="52">
        <f>'Zał. nr 2 kalkulacja - 2031 r.'!F54</f>
        <v>0</v>
      </c>
      <c r="AJ30" s="52">
        <f>'Zał. nr 2 kalkulacja - 2031 r.'!G54</f>
        <v>0</v>
      </c>
      <c r="AK30" s="52">
        <f>'Zał. nr 2 kalkulacja - 2031 r.'!H54</f>
        <v>0</v>
      </c>
      <c r="AL30" s="52">
        <f>'Zał. nr 2 kalkulacja - 2031 r.'!I54</f>
        <v>0</v>
      </c>
      <c r="AM30" s="52">
        <f>'Zał. nr 2 kalkulacja - 2031 r.'!J54</f>
        <v>0</v>
      </c>
      <c r="AN30" s="52">
        <f>'Zał. nr 2 kalkulacja - 2031 r.'!K54</f>
        <v>0</v>
      </c>
      <c r="AO30" s="52">
        <f>'Zał. nr 2 kalkulacja - 2031 r.'!L54</f>
        <v>0</v>
      </c>
      <c r="AP30" s="52">
        <f>'Zał. nr 2 kalkulacja - 2031 r.'!M54</f>
        <v>0</v>
      </c>
      <c r="AQ30" s="52">
        <f>'Zał. nr 2 kalkulacja - 2031 r.'!N54</f>
        <v>0</v>
      </c>
    </row>
    <row r="31" spans="1:43" s="52" customFormat="1" x14ac:dyDescent="0.25">
      <c r="A31" s="52" t="str">
        <f>'Wniosek 2031 r.'!A69</f>
        <v/>
      </c>
      <c r="B31" s="60" t="str">
        <f>'Wniosek 2031 r.'!B69</f>
        <v/>
      </c>
      <c r="C31" s="58" t="str">
        <f>'Wniosek 2031 r.'!E69</f>
        <v/>
      </c>
      <c r="D31" s="58" t="str">
        <f>'Wniosek 2031 r.'!G69</f>
        <v/>
      </c>
      <c r="E31" s="55">
        <f>'Wniosek 2031 r.'!C194</f>
        <v>0</v>
      </c>
      <c r="F31" s="55">
        <f>'Wniosek 2031 r.'!C425</f>
        <v>0</v>
      </c>
      <c r="G31" s="57">
        <f>'Wniosek 2031 r.'!C310</f>
        <v>0</v>
      </c>
      <c r="H31" s="56">
        <f>'Wniosek 2031 r.'!D310</f>
        <v>0</v>
      </c>
      <c r="I31" s="64">
        <f>'Wniosek 2031 r.'!F310</f>
        <v>0</v>
      </c>
      <c r="J31" s="55">
        <f>'Wniosek 2031 r.'!H310</f>
        <v>0</v>
      </c>
      <c r="K31" s="54">
        <f>IFERROR('Wniosek 2031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- 2031 r.'!C55</f>
        <v>0</v>
      </c>
      <c r="AG31" s="52">
        <f>'Zał. nr 2 kalkulacja - 2031 r.'!D55</f>
        <v>0</v>
      </c>
      <c r="AH31" s="52">
        <f>'Zał. nr 2 kalkulacja - 2031 r.'!E55</f>
        <v>0</v>
      </c>
      <c r="AI31" s="52">
        <f>'Zał. nr 2 kalkulacja - 2031 r.'!F55</f>
        <v>0</v>
      </c>
      <c r="AJ31" s="52">
        <f>'Zał. nr 2 kalkulacja - 2031 r.'!G55</f>
        <v>0</v>
      </c>
      <c r="AK31" s="52">
        <f>'Zał. nr 2 kalkulacja - 2031 r.'!H55</f>
        <v>0</v>
      </c>
      <c r="AL31" s="52">
        <f>'Zał. nr 2 kalkulacja - 2031 r.'!I55</f>
        <v>0</v>
      </c>
      <c r="AM31" s="52">
        <f>'Zał. nr 2 kalkulacja - 2031 r.'!J55</f>
        <v>0</v>
      </c>
      <c r="AN31" s="52">
        <f>'Zał. nr 2 kalkulacja - 2031 r.'!K55</f>
        <v>0</v>
      </c>
      <c r="AO31" s="52">
        <f>'Zał. nr 2 kalkulacja - 2031 r.'!L55</f>
        <v>0</v>
      </c>
      <c r="AP31" s="52">
        <f>'Zał. nr 2 kalkulacja - 2031 r.'!M55</f>
        <v>0</v>
      </c>
      <c r="AQ31" s="52">
        <f>'Zał. nr 2 kalkulacja - 2031 r.'!N55</f>
        <v>0</v>
      </c>
    </row>
    <row r="32" spans="1:43" s="52" customFormat="1" x14ac:dyDescent="0.25">
      <c r="A32" s="52" t="str">
        <f>'Wniosek 2031 r.'!A70</f>
        <v/>
      </c>
      <c r="B32" s="60" t="str">
        <f>'Wniosek 2031 r.'!B70</f>
        <v/>
      </c>
      <c r="C32" s="58" t="str">
        <f>'Wniosek 2031 r.'!E70</f>
        <v/>
      </c>
      <c r="D32" s="58" t="str">
        <f>'Wniosek 2031 r.'!G70</f>
        <v/>
      </c>
      <c r="E32" s="55">
        <f>'Wniosek 2031 r.'!C195</f>
        <v>0</v>
      </c>
      <c r="F32" s="55">
        <f>'Wniosek 2031 r.'!C426</f>
        <v>0</v>
      </c>
      <c r="G32" s="57">
        <f>'Wniosek 2031 r.'!C311</f>
        <v>0</v>
      </c>
      <c r="H32" s="56">
        <f>'Wniosek 2031 r.'!D311</f>
        <v>0</v>
      </c>
      <c r="I32" s="64">
        <f>'Wniosek 2031 r.'!F311</f>
        <v>0</v>
      </c>
      <c r="J32" s="55">
        <f>'Wniosek 2031 r.'!H311</f>
        <v>0</v>
      </c>
      <c r="K32" s="54">
        <f>IFERROR('Wniosek 2031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- 2031 r.'!C56</f>
        <v>0</v>
      </c>
      <c r="AG32" s="52">
        <f>'Zał. nr 2 kalkulacja - 2031 r.'!D56</f>
        <v>0</v>
      </c>
      <c r="AH32" s="52">
        <f>'Zał. nr 2 kalkulacja - 2031 r.'!E56</f>
        <v>0</v>
      </c>
      <c r="AI32" s="52">
        <f>'Zał. nr 2 kalkulacja - 2031 r.'!F56</f>
        <v>0</v>
      </c>
      <c r="AJ32" s="52">
        <f>'Zał. nr 2 kalkulacja - 2031 r.'!G56</f>
        <v>0</v>
      </c>
      <c r="AK32" s="52">
        <f>'Zał. nr 2 kalkulacja - 2031 r.'!H56</f>
        <v>0</v>
      </c>
      <c r="AL32" s="52">
        <f>'Zał. nr 2 kalkulacja - 2031 r.'!I56</f>
        <v>0</v>
      </c>
      <c r="AM32" s="52">
        <f>'Zał. nr 2 kalkulacja - 2031 r.'!J56</f>
        <v>0</v>
      </c>
      <c r="AN32" s="52">
        <f>'Zał. nr 2 kalkulacja - 2031 r.'!K56</f>
        <v>0</v>
      </c>
      <c r="AO32" s="52">
        <f>'Zał. nr 2 kalkulacja - 2031 r.'!L56</f>
        <v>0</v>
      </c>
      <c r="AP32" s="52">
        <f>'Zał. nr 2 kalkulacja - 2031 r.'!M56</f>
        <v>0</v>
      </c>
      <c r="AQ32" s="52">
        <f>'Zał. nr 2 kalkulacja - 2031 r.'!N56</f>
        <v>0</v>
      </c>
    </row>
    <row r="33" spans="1:43" s="52" customFormat="1" x14ac:dyDescent="0.25">
      <c r="A33" s="52" t="str">
        <f>'Wniosek 2031 r.'!A71</f>
        <v/>
      </c>
      <c r="B33" s="60" t="str">
        <f>'Wniosek 2031 r.'!B71</f>
        <v/>
      </c>
      <c r="C33" s="58" t="str">
        <f>'Wniosek 2031 r.'!E71</f>
        <v/>
      </c>
      <c r="D33" s="58" t="str">
        <f>'Wniosek 2031 r.'!G71</f>
        <v/>
      </c>
      <c r="E33" s="55">
        <f>'Wniosek 2031 r.'!C196</f>
        <v>0</v>
      </c>
      <c r="F33" s="55">
        <f>'Wniosek 2031 r.'!C427</f>
        <v>0</v>
      </c>
      <c r="G33" s="57">
        <f>'Wniosek 2031 r.'!C312</f>
        <v>0</v>
      </c>
      <c r="H33" s="56">
        <f>'Wniosek 2031 r.'!D312</f>
        <v>0</v>
      </c>
      <c r="I33" s="64">
        <f>'Wniosek 2031 r.'!F312</f>
        <v>0</v>
      </c>
      <c r="J33" s="55">
        <f>'Wniosek 2031 r.'!H312</f>
        <v>0</v>
      </c>
      <c r="K33" s="54">
        <f>IFERROR('Wniosek 2031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- 2031 r.'!C57</f>
        <v>0</v>
      </c>
      <c r="AG33" s="52">
        <f>'Zał. nr 2 kalkulacja - 2031 r.'!D57</f>
        <v>0</v>
      </c>
      <c r="AH33" s="52">
        <f>'Zał. nr 2 kalkulacja - 2031 r.'!E57</f>
        <v>0</v>
      </c>
      <c r="AI33" s="52">
        <f>'Zał. nr 2 kalkulacja - 2031 r.'!F57</f>
        <v>0</v>
      </c>
      <c r="AJ33" s="52">
        <f>'Zał. nr 2 kalkulacja - 2031 r.'!G57</f>
        <v>0</v>
      </c>
      <c r="AK33" s="52">
        <f>'Zał. nr 2 kalkulacja - 2031 r.'!H57</f>
        <v>0</v>
      </c>
      <c r="AL33" s="52">
        <f>'Zał. nr 2 kalkulacja - 2031 r.'!I57</f>
        <v>0</v>
      </c>
      <c r="AM33" s="52">
        <f>'Zał. nr 2 kalkulacja - 2031 r.'!J57</f>
        <v>0</v>
      </c>
      <c r="AN33" s="52">
        <f>'Zał. nr 2 kalkulacja - 2031 r.'!K57</f>
        <v>0</v>
      </c>
      <c r="AO33" s="52">
        <f>'Zał. nr 2 kalkulacja - 2031 r.'!L57</f>
        <v>0</v>
      </c>
      <c r="AP33" s="52">
        <f>'Zał. nr 2 kalkulacja - 2031 r.'!M57</f>
        <v>0</v>
      </c>
      <c r="AQ33" s="52">
        <f>'Zał. nr 2 kalkulacja - 2031 r.'!N57</f>
        <v>0</v>
      </c>
    </row>
    <row r="34" spans="1:43" s="52" customFormat="1" x14ac:dyDescent="0.25">
      <c r="A34" s="52" t="str">
        <f>'Wniosek 2031 r.'!A72</f>
        <v/>
      </c>
      <c r="B34" s="60" t="str">
        <f>'Wniosek 2031 r.'!B72</f>
        <v/>
      </c>
      <c r="C34" s="58" t="str">
        <f>'Wniosek 2031 r.'!E72</f>
        <v/>
      </c>
      <c r="D34" s="58" t="str">
        <f>'Wniosek 2031 r.'!G72</f>
        <v/>
      </c>
      <c r="E34" s="55">
        <f>'Wniosek 2031 r.'!C197</f>
        <v>0</v>
      </c>
      <c r="F34" s="55">
        <f>'Wniosek 2031 r.'!C428</f>
        <v>0</v>
      </c>
      <c r="G34" s="57">
        <f>'Wniosek 2031 r.'!C313</f>
        <v>0</v>
      </c>
      <c r="H34" s="56">
        <f>'Wniosek 2031 r.'!D313</f>
        <v>0</v>
      </c>
      <c r="I34" s="64">
        <f>'Wniosek 2031 r.'!F313</f>
        <v>0</v>
      </c>
      <c r="J34" s="55">
        <f>'Wniosek 2031 r.'!H313</f>
        <v>0</v>
      </c>
      <c r="K34" s="54">
        <f>IFERROR('Wniosek 2031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- 2031 r.'!C58</f>
        <v>0</v>
      </c>
      <c r="AG34" s="52">
        <f>'Zał. nr 2 kalkulacja - 2031 r.'!D58</f>
        <v>0</v>
      </c>
      <c r="AH34" s="52">
        <f>'Zał. nr 2 kalkulacja - 2031 r.'!E58</f>
        <v>0</v>
      </c>
      <c r="AI34" s="52">
        <f>'Zał. nr 2 kalkulacja - 2031 r.'!F58</f>
        <v>0</v>
      </c>
      <c r="AJ34" s="52">
        <f>'Zał. nr 2 kalkulacja - 2031 r.'!G58</f>
        <v>0</v>
      </c>
      <c r="AK34" s="52">
        <f>'Zał. nr 2 kalkulacja - 2031 r.'!H58</f>
        <v>0</v>
      </c>
      <c r="AL34" s="52">
        <f>'Zał. nr 2 kalkulacja - 2031 r.'!I58</f>
        <v>0</v>
      </c>
      <c r="AM34" s="52">
        <f>'Zał. nr 2 kalkulacja - 2031 r.'!J58</f>
        <v>0</v>
      </c>
      <c r="AN34" s="52">
        <f>'Zał. nr 2 kalkulacja - 2031 r.'!K58</f>
        <v>0</v>
      </c>
      <c r="AO34" s="52">
        <f>'Zał. nr 2 kalkulacja - 2031 r.'!L58</f>
        <v>0</v>
      </c>
      <c r="AP34" s="52">
        <f>'Zał. nr 2 kalkulacja - 2031 r.'!M58</f>
        <v>0</v>
      </c>
      <c r="AQ34" s="52">
        <f>'Zał. nr 2 kalkulacja - 2031 r.'!N58</f>
        <v>0</v>
      </c>
    </row>
    <row r="35" spans="1:43" s="52" customFormat="1" x14ac:dyDescent="0.25">
      <c r="A35" s="52" t="str">
        <f>'Wniosek 2031 r.'!A73</f>
        <v/>
      </c>
      <c r="B35" s="60" t="str">
        <f>'Wniosek 2031 r.'!B73</f>
        <v/>
      </c>
      <c r="C35" s="58" t="str">
        <f>'Wniosek 2031 r.'!E73</f>
        <v/>
      </c>
      <c r="D35" s="58" t="str">
        <f>'Wniosek 2031 r.'!G73</f>
        <v/>
      </c>
      <c r="E35" s="55">
        <f>'Wniosek 2031 r.'!C198</f>
        <v>0</v>
      </c>
      <c r="F35" s="55">
        <f>'Wniosek 2031 r.'!C429</f>
        <v>0</v>
      </c>
      <c r="G35" s="57">
        <f>'Wniosek 2031 r.'!C314</f>
        <v>0</v>
      </c>
      <c r="H35" s="56">
        <f>'Wniosek 2031 r.'!D314</f>
        <v>0</v>
      </c>
      <c r="I35" s="64">
        <f>'Wniosek 2031 r.'!F314</f>
        <v>0</v>
      </c>
      <c r="J35" s="55">
        <f>'Wniosek 2031 r.'!H314</f>
        <v>0</v>
      </c>
      <c r="K35" s="54">
        <f>IFERROR('Wniosek 2031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- 2031 r.'!C59</f>
        <v>0</v>
      </c>
      <c r="AG35" s="52">
        <f>'Zał. nr 2 kalkulacja - 2031 r.'!D59</f>
        <v>0</v>
      </c>
      <c r="AH35" s="52">
        <f>'Zał. nr 2 kalkulacja - 2031 r.'!E59</f>
        <v>0</v>
      </c>
      <c r="AI35" s="52">
        <f>'Zał. nr 2 kalkulacja - 2031 r.'!F59</f>
        <v>0</v>
      </c>
      <c r="AJ35" s="52">
        <f>'Zał. nr 2 kalkulacja - 2031 r.'!G59</f>
        <v>0</v>
      </c>
      <c r="AK35" s="52">
        <f>'Zał. nr 2 kalkulacja - 2031 r.'!H59</f>
        <v>0</v>
      </c>
      <c r="AL35" s="52">
        <f>'Zał. nr 2 kalkulacja - 2031 r.'!I59</f>
        <v>0</v>
      </c>
      <c r="AM35" s="52">
        <f>'Zał. nr 2 kalkulacja - 2031 r.'!J59</f>
        <v>0</v>
      </c>
      <c r="AN35" s="52">
        <f>'Zał. nr 2 kalkulacja - 2031 r.'!K59</f>
        <v>0</v>
      </c>
      <c r="AO35" s="52">
        <f>'Zał. nr 2 kalkulacja - 2031 r.'!L59</f>
        <v>0</v>
      </c>
      <c r="AP35" s="52">
        <f>'Zał. nr 2 kalkulacja - 2031 r.'!M59</f>
        <v>0</v>
      </c>
      <c r="AQ35" s="52">
        <f>'Zał. nr 2 kalkulacja - 2031 r.'!N59</f>
        <v>0</v>
      </c>
    </row>
    <row r="36" spans="1:43" s="52" customFormat="1" x14ac:dyDescent="0.25">
      <c r="A36" s="52" t="str">
        <f>'Wniosek 2031 r.'!A74</f>
        <v/>
      </c>
      <c r="B36" s="60" t="str">
        <f>'Wniosek 2031 r.'!B74</f>
        <v/>
      </c>
      <c r="C36" s="58" t="str">
        <f>'Wniosek 2031 r.'!E74</f>
        <v/>
      </c>
      <c r="D36" s="58" t="str">
        <f>'Wniosek 2031 r.'!G74</f>
        <v/>
      </c>
      <c r="E36" s="55">
        <f>'Wniosek 2031 r.'!C199</f>
        <v>0</v>
      </c>
      <c r="F36" s="55">
        <f>'Wniosek 2031 r.'!C430</f>
        <v>0</v>
      </c>
      <c r="G36" s="57">
        <f>'Wniosek 2031 r.'!C315</f>
        <v>0</v>
      </c>
      <c r="H36" s="56">
        <f>'Wniosek 2031 r.'!D315</f>
        <v>0</v>
      </c>
      <c r="I36" s="64">
        <f>'Wniosek 2031 r.'!F315</f>
        <v>0</v>
      </c>
      <c r="J36" s="55">
        <f>'Wniosek 2031 r.'!H315</f>
        <v>0</v>
      </c>
      <c r="K36" s="54">
        <f>IFERROR('Wniosek 2031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- 2031 r.'!C60</f>
        <v>0</v>
      </c>
      <c r="AG36" s="52">
        <f>'Zał. nr 2 kalkulacja - 2031 r.'!D60</f>
        <v>0</v>
      </c>
      <c r="AH36" s="52">
        <f>'Zał. nr 2 kalkulacja - 2031 r.'!E60</f>
        <v>0</v>
      </c>
      <c r="AI36" s="52">
        <f>'Zał. nr 2 kalkulacja - 2031 r.'!F60</f>
        <v>0</v>
      </c>
      <c r="AJ36" s="52">
        <f>'Zał. nr 2 kalkulacja - 2031 r.'!G60</f>
        <v>0</v>
      </c>
      <c r="AK36" s="52">
        <f>'Zał. nr 2 kalkulacja - 2031 r.'!H60</f>
        <v>0</v>
      </c>
      <c r="AL36" s="52">
        <f>'Zał. nr 2 kalkulacja - 2031 r.'!I60</f>
        <v>0</v>
      </c>
      <c r="AM36" s="52">
        <f>'Zał. nr 2 kalkulacja - 2031 r.'!J60</f>
        <v>0</v>
      </c>
      <c r="AN36" s="52">
        <f>'Zał. nr 2 kalkulacja - 2031 r.'!K60</f>
        <v>0</v>
      </c>
      <c r="AO36" s="52">
        <f>'Zał. nr 2 kalkulacja - 2031 r.'!L60</f>
        <v>0</v>
      </c>
      <c r="AP36" s="52">
        <f>'Zał. nr 2 kalkulacja - 2031 r.'!M60</f>
        <v>0</v>
      </c>
      <c r="AQ36" s="52">
        <f>'Zał. nr 2 kalkulacja - 2031 r.'!N60</f>
        <v>0</v>
      </c>
    </row>
    <row r="37" spans="1:43" s="52" customFormat="1" x14ac:dyDescent="0.25">
      <c r="A37" s="52" t="str">
        <f>'Wniosek 2031 r.'!A75</f>
        <v/>
      </c>
      <c r="B37" s="60" t="str">
        <f>'Wniosek 2031 r.'!B75</f>
        <v/>
      </c>
      <c r="C37" s="58" t="str">
        <f>'Wniosek 2031 r.'!E75</f>
        <v/>
      </c>
      <c r="D37" s="58" t="str">
        <f>'Wniosek 2031 r.'!G75</f>
        <v/>
      </c>
      <c r="E37" s="55">
        <f>'Wniosek 2031 r.'!C200</f>
        <v>0</v>
      </c>
      <c r="F37" s="55">
        <f>'Wniosek 2031 r.'!C431</f>
        <v>0</v>
      </c>
      <c r="G37" s="57">
        <f>'Wniosek 2031 r.'!C316</f>
        <v>0</v>
      </c>
      <c r="H37" s="56">
        <f>'Wniosek 2031 r.'!D316</f>
        <v>0</v>
      </c>
      <c r="I37" s="64">
        <f>'Wniosek 2031 r.'!F316</f>
        <v>0</v>
      </c>
      <c r="J37" s="55">
        <f>'Wniosek 2031 r.'!H316</f>
        <v>0</v>
      </c>
      <c r="K37" s="54">
        <f>IFERROR('Wniosek 2031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- 2031 r.'!C61</f>
        <v>0</v>
      </c>
      <c r="AG37" s="52">
        <f>'Zał. nr 2 kalkulacja - 2031 r.'!D61</f>
        <v>0</v>
      </c>
      <c r="AH37" s="52">
        <f>'Zał. nr 2 kalkulacja - 2031 r.'!E61</f>
        <v>0</v>
      </c>
      <c r="AI37" s="52">
        <f>'Zał. nr 2 kalkulacja - 2031 r.'!F61</f>
        <v>0</v>
      </c>
      <c r="AJ37" s="52">
        <f>'Zał. nr 2 kalkulacja - 2031 r.'!G61</f>
        <v>0</v>
      </c>
      <c r="AK37" s="52">
        <f>'Zał. nr 2 kalkulacja - 2031 r.'!H61</f>
        <v>0</v>
      </c>
      <c r="AL37" s="52">
        <f>'Zał. nr 2 kalkulacja - 2031 r.'!I61</f>
        <v>0</v>
      </c>
      <c r="AM37" s="52">
        <f>'Zał. nr 2 kalkulacja - 2031 r.'!J61</f>
        <v>0</v>
      </c>
      <c r="AN37" s="52">
        <f>'Zał. nr 2 kalkulacja - 2031 r.'!K61</f>
        <v>0</v>
      </c>
      <c r="AO37" s="52">
        <f>'Zał. nr 2 kalkulacja - 2031 r.'!L61</f>
        <v>0</v>
      </c>
      <c r="AP37" s="52">
        <f>'Zał. nr 2 kalkulacja - 2031 r.'!M61</f>
        <v>0</v>
      </c>
      <c r="AQ37" s="52">
        <f>'Zał. nr 2 kalkulacja - 2031 r.'!N61</f>
        <v>0</v>
      </c>
    </row>
    <row r="38" spans="1:43" s="52" customFormat="1" x14ac:dyDescent="0.25">
      <c r="A38" s="52" t="str">
        <f>'Wniosek 2031 r.'!A76</f>
        <v/>
      </c>
      <c r="B38" s="60" t="str">
        <f>'Wniosek 2031 r.'!B76</f>
        <v/>
      </c>
      <c r="C38" s="58" t="str">
        <f>'Wniosek 2031 r.'!E76</f>
        <v/>
      </c>
      <c r="D38" s="58" t="str">
        <f>'Wniosek 2031 r.'!G76</f>
        <v/>
      </c>
      <c r="E38" s="55">
        <f>'Wniosek 2031 r.'!C201</f>
        <v>0</v>
      </c>
      <c r="F38" s="55">
        <f>'Wniosek 2031 r.'!C432</f>
        <v>0</v>
      </c>
      <c r="G38" s="57">
        <f>'Wniosek 2031 r.'!C317</f>
        <v>0</v>
      </c>
      <c r="H38" s="56">
        <f>'Wniosek 2031 r.'!D317</f>
        <v>0</v>
      </c>
      <c r="I38" s="64">
        <f>'Wniosek 2031 r.'!F317</f>
        <v>0</v>
      </c>
      <c r="J38" s="55">
        <f>'Wniosek 2031 r.'!H317</f>
        <v>0</v>
      </c>
      <c r="K38" s="54">
        <f>IFERROR('Wniosek 2031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- 2031 r.'!C62</f>
        <v>0</v>
      </c>
      <c r="AG38" s="52">
        <f>'Zał. nr 2 kalkulacja - 2031 r.'!D62</f>
        <v>0</v>
      </c>
      <c r="AH38" s="52">
        <f>'Zał. nr 2 kalkulacja - 2031 r.'!E62</f>
        <v>0</v>
      </c>
      <c r="AI38" s="52">
        <f>'Zał. nr 2 kalkulacja - 2031 r.'!F62</f>
        <v>0</v>
      </c>
      <c r="AJ38" s="52">
        <f>'Zał. nr 2 kalkulacja - 2031 r.'!G62</f>
        <v>0</v>
      </c>
      <c r="AK38" s="52">
        <f>'Zał. nr 2 kalkulacja - 2031 r.'!H62</f>
        <v>0</v>
      </c>
      <c r="AL38" s="52">
        <f>'Zał. nr 2 kalkulacja - 2031 r.'!I62</f>
        <v>0</v>
      </c>
      <c r="AM38" s="52">
        <f>'Zał. nr 2 kalkulacja - 2031 r.'!J62</f>
        <v>0</v>
      </c>
      <c r="AN38" s="52">
        <f>'Zał. nr 2 kalkulacja - 2031 r.'!K62</f>
        <v>0</v>
      </c>
      <c r="AO38" s="52">
        <f>'Zał. nr 2 kalkulacja - 2031 r.'!L62</f>
        <v>0</v>
      </c>
      <c r="AP38" s="52">
        <f>'Zał. nr 2 kalkulacja - 2031 r.'!M62</f>
        <v>0</v>
      </c>
      <c r="AQ38" s="52">
        <f>'Zał. nr 2 kalkulacja - 2031 r.'!N62</f>
        <v>0</v>
      </c>
    </row>
    <row r="39" spans="1:43" s="52" customFormat="1" x14ac:dyDescent="0.25">
      <c r="A39" s="52" t="str">
        <f>'Wniosek 2031 r.'!A77</f>
        <v/>
      </c>
      <c r="B39" s="60" t="str">
        <f>'Wniosek 2031 r.'!B77</f>
        <v/>
      </c>
      <c r="C39" s="58" t="str">
        <f>'Wniosek 2031 r.'!E77</f>
        <v/>
      </c>
      <c r="D39" s="58" t="str">
        <f>'Wniosek 2031 r.'!G77</f>
        <v/>
      </c>
      <c r="E39" s="55">
        <f>'Wniosek 2031 r.'!C202</f>
        <v>0</v>
      </c>
      <c r="F39" s="55">
        <f>'Wniosek 2031 r.'!C433</f>
        <v>0</v>
      </c>
      <c r="G39" s="57">
        <f>'Wniosek 2031 r.'!C318</f>
        <v>0</v>
      </c>
      <c r="H39" s="56">
        <f>'Wniosek 2031 r.'!D318</f>
        <v>0</v>
      </c>
      <c r="I39" s="64">
        <f>'Wniosek 2031 r.'!F318</f>
        <v>0</v>
      </c>
      <c r="J39" s="55">
        <f>'Wniosek 2031 r.'!H318</f>
        <v>0</v>
      </c>
      <c r="K39" s="54">
        <f>IFERROR('Wniosek 2031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- 2031 r.'!C63</f>
        <v>0</v>
      </c>
      <c r="AG39" s="52">
        <f>'Zał. nr 2 kalkulacja - 2031 r.'!D63</f>
        <v>0</v>
      </c>
      <c r="AH39" s="52">
        <f>'Zał. nr 2 kalkulacja - 2031 r.'!E63</f>
        <v>0</v>
      </c>
      <c r="AI39" s="52">
        <f>'Zał. nr 2 kalkulacja - 2031 r.'!F63</f>
        <v>0</v>
      </c>
      <c r="AJ39" s="52">
        <f>'Zał. nr 2 kalkulacja - 2031 r.'!G63</f>
        <v>0</v>
      </c>
      <c r="AK39" s="52">
        <f>'Zał. nr 2 kalkulacja - 2031 r.'!H63</f>
        <v>0</v>
      </c>
      <c r="AL39" s="52">
        <f>'Zał. nr 2 kalkulacja - 2031 r.'!I63</f>
        <v>0</v>
      </c>
      <c r="AM39" s="52">
        <f>'Zał. nr 2 kalkulacja - 2031 r.'!J63</f>
        <v>0</v>
      </c>
      <c r="AN39" s="52">
        <f>'Zał. nr 2 kalkulacja - 2031 r.'!K63</f>
        <v>0</v>
      </c>
      <c r="AO39" s="52">
        <f>'Zał. nr 2 kalkulacja - 2031 r.'!L63</f>
        <v>0</v>
      </c>
      <c r="AP39" s="52">
        <f>'Zał. nr 2 kalkulacja - 2031 r.'!M63</f>
        <v>0</v>
      </c>
      <c r="AQ39" s="52">
        <f>'Zał. nr 2 kalkulacja - 2031 r.'!N63</f>
        <v>0</v>
      </c>
    </row>
    <row r="40" spans="1:43" s="52" customFormat="1" x14ac:dyDescent="0.25">
      <c r="A40" s="52" t="str">
        <f>'Wniosek 2031 r.'!A78</f>
        <v/>
      </c>
      <c r="B40" s="60" t="str">
        <f>'Wniosek 2031 r.'!B78</f>
        <v/>
      </c>
      <c r="C40" s="58" t="str">
        <f>'Wniosek 2031 r.'!E78</f>
        <v/>
      </c>
      <c r="D40" s="58" t="str">
        <f>'Wniosek 2031 r.'!G78</f>
        <v/>
      </c>
      <c r="E40" s="55">
        <f>'Wniosek 2031 r.'!C203</f>
        <v>0</v>
      </c>
      <c r="F40" s="55">
        <f>'Wniosek 2031 r.'!C434</f>
        <v>0</v>
      </c>
      <c r="G40" s="57">
        <f>'Wniosek 2031 r.'!C319</f>
        <v>0</v>
      </c>
      <c r="H40" s="56">
        <f>'Wniosek 2031 r.'!D319</f>
        <v>0</v>
      </c>
      <c r="I40" s="64">
        <f>'Wniosek 2031 r.'!F319</f>
        <v>0</v>
      </c>
      <c r="J40" s="55">
        <f>'Wniosek 2031 r.'!H319</f>
        <v>0</v>
      </c>
      <c r="K40" s="54">
        <f>IFERROR('Wniosek 2031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- 2031 r.'!C64</f>
        <v>0</v>
      </c>
      <c r="AG40" s="52">
        <f>'Zał. nr 2 kalkulacja - 2031 r.'!D64</f>
        <v>0</v>
      </c>
      <c r="AH40" s="52">
        <f>'Zał. nr 2 kalkulacja - 2031 r.'!E64</f>
        <v>0</v>
      </c>
      <c r="AI40" s="52">
        <f>'Zał. nr 2 kalkulacja - 2031 r.'!F64</f>
        <v>0</v>
      </c>
      <c r="AJ40" s="52">
        <f>'Zał. nr 2 kalkulacja - 2031 r.'!G64</f>
        <v>0</v>
      </c>
      <c r="AK40" s="52">
        <f>'Zał. nr 2 kalkulacja - 2031 r.'!H64</f>
        <v>0</v>
      </c>
      <c r="AL40" s="52">
        <f>'Zał. nr 2 kalkulacja - 2031 r.'!I64</f>
        <v>0</v>
      </c>
      <c r="AM40" s="52">
        <f>'Zał. nr 2 kalkulacja - 2031 r.'!J64</f>
        <v>0</v>
      </c>
      <c r="AN40" s="52">
        <f>'Zał. nr 2 kalkulacja - 2031 r.'!K64</f>
        <v>0</v>
      </c>
      <c r="AO40" s="52">
        <f>'Zał. nr 2 kalkulacja - 2031 r.'!L64</f>
        <v>0</v>
      </c>
      <c r="AP40" s="52">
        <f>'Zał. nr 2 kalkulacja - 2031 r.'!M64</f>
        <v>0</v>
      </c>
      <c r="AQ40" s="52">
        <f>'Zał. nr 2 kalkulacja - 2031 r.'!N64</f>
        <v>0</v>
      </c>
    </row>
    <row r="41" spans="1:43" s="52" customFormat="1" x14ac:dyDescent="0.25">
      <c r="A41" s="52" t="str">
        <f>'Wniosek 2031 r.'!A79</f>
        <v/>
      </c>
      <c r="B41" s="60" t="str">
        <f>'Wniosek 2031 r.'!B79</f>
        <v/>
      </c>
      <c r="C41" s="58" t="str">
        <f>'Wniosek 2031 r.'!E79</f>
        <v/>
      </c>
      <c r="D41" s="58" t="str">
        <f>'Wniosek 2031 r.'!G79</f>
        <v/>
      </c>
      <c r="E41" s="55">
        <f>'Wniosek 2031 r.'!C204</f>
        <v>0</v>
      </c>
      <c r="F41" s="55">
        <f>'Wniosek 2031 r.'!C435</f>
        <v>0</v>
      </c>
      <c r="G41" s="57">
        <f>'Wniosek 2031 r.'!C320</f>
        <v>0</v>
      </c>
      <c r="H41" s="56">
        <f>'Wniosek 2031 r.'!D320</f>
        <v>0</v>
      </c>
      <c r="I41" s="64">
        <f>'Wniosek 2031 r.'!F320</f>
        <v>0</v>
      </c>
      <c r="J41" s="55">
        <f>'Wniosek 2031 r.'!H320</f>
        <v>0</v>
      </c>
      <c r="K41" s="54">
        <f>IFERROR('Wniosek 2031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- 2031 r.'!C65</f>
        <v>0</v>
      </c>
      <c r="AG41" s="52">
        <f>'Zał. nr 2 kalkulacja - 2031 r.'!D65</f>
        <v>0</v>
      </c>
      <c r="AH41" s="52">
        <f>'Zał. nr 2 kalkulacja - 2031 r.'!E65</f>
        <v>0</v>
      </c>
      <c r="AI41" s="52">
        <f>'Zał. nr 2 kalkulacja - 2031 r.'!F65</f>
        <v>0</v>
      </c>
      <c r="AJ41" s="52">
        <f>'Zał. nr 2 kalkulacja - 2031 r.'!G65</f>
        <v>0</v>
      </c>
      <c r="AK41" s="52">
        <f>'Zał. nr 2 kalkulacja - 2031 r.'!H65</f>
        <v>0</v>
      </c>
      <c r="AL41" s="52">
        <f>'Zał. nr 2 kalkulacja - 2031 r.'!I65</f>
        <v>0</v>
      </c>
      <c r="AM41" s="52">
        <f>'Zał. nr 2 kalkulacja - 2031 r.'!J65</f>
        <v>0</v>
      </c>
      <c r="AN41" s="52">
        <f>'Zał. nr 2 kalkulacja - 2031 r.'!K65</f>
        <v>0</v>
      </c>
      <c r="AO41" s="52">
        <f>'Zał. nr 2 kalkulacja - 2031 r.'!L65</f>
        <v>0</v>
      </c>
      <c r="AP41" s="52">
        <f>'Zał. nr 2 kalkulacja - 2031 r.'!M65</f>
        <v>0</v>
      </c>
      <c r="AQ41" s="52">
        <f>'Zał. nr 2 kalkulacja - 2031 r.'!N65</f>
        <v>0</v>
      </c>
    </row>
    <row r="42" spans="1:43" s="52" customFormat="1" x14ac:dyDescent="0.25">
      <c r="A42" s="52" t="str">
        <f>'Wniosek 2031 r.'!A80</f>
        <v/>
      </c>
      <c r="B42" s="60" t="str">
        <f>'Wniosek 2031 r.'!B80</f>
        <v/>
      </c>
      <c r="C42" s="58" t="str">
        <f>'Wniosek 2031 r.'!E80</f>
        <v/>
      </c>
      <c r="D42" s="58" t="str">
        <f>'Wniosek 2031 r.'!G80</f>
        <v/>
      </c>
      <c r="E42" s="55">
        <f>'Wniosek 2031 r.'!C205</f>
        <v>0</v>
      </c>
      <c r="F42" s="55">
        <f>'Wniosek 2031 r.'!C436</f>
        <v>0</v>
      </c>
      <c r="G42" s="57">
        <f>'Wniosek 2031 r.'!C321</f>
        <v>0</v>
      </c>
      <c r="H42" s="56">
        <f>'Wniosek 2031 r.'!D321</f>
        <v>0</v>
      </c>
      <c r="I42" s="64">
        <f>'Wniosek 2031 r.'!F321</f>
        <v>0</v>
      </c>
      <c r="J42" s="55">
        <f>'Wniosek 2031 r.'!H321</f>
        <v>0</v>
      </c>
      <c r="K42" s="54">
        <f>IFERROR('Wniosek 2031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- 2031 r.'!C66</f>
        <v>0</v>
      </c>
      <c r="AG42" s="52">
        <f>'Zał. nr 2 kalkulacja - 2031 r.'!D66</f>
        <v>0</v>
      </c>
      <c r="AH42" s="52">
        <f>'Zał. nr 2 kalkulacja - 2031 r.'!E66</f>
        <v>0</v>
      </c>
      <c r="AI42" s="52">
        <f>'Zał. nr 2 kalkulacja - 2031 r.'!F66</f>
        <v>0</v>
      </c>
      <c r="AJ42" s="52">
        <f>'Zał. nr 2 kalkulacja - 2031 r.'!G66</f>
        <v>0</v>
      </c>
      <c r="AK42" s="52">
        <f>'Zał. nr 2 kalkulacja - 2031 r.'!H66</f>
        <v>0</v>
      </c>
      <c r="AL42" s="52">
        <f>'Zał. nr 2 kalkulacja - 2031 r.'!I66</f>
        <v>0</v>
      </c>
      <c r="AM42" s="52">
        <f>'Zał. nr 2 kalkulacja - 2031 r.'!J66</f>
        <v>0</v>
      </c>
      <c r="AN42" s="52">
        <f>'Zał. nr 2 kalkulacja - 2031 r.'!K66</f>
        <v>0</v>
      </c>
      <c r="AO42" s="52">
        <f>'Zał. nr 2 kalkulacja - 2031 r.'!L66</f>
        <v>0</v>
      </c>
      <c r="AP42" s="52">
        <f>'Zał. nr 2 kalkulacja - 2031 r.'!M66</f>
        <v>0</v>
      </c>
      <c r="AQ42" s="52">
        <f>'Zał. nr 2 kalkulacja - 2031 r.'!N66</f>
        <v>0</v>
      </c>
    </row>
    <row r="43" spans="1:43" s="52" customFormat="1" x14ac:dyDescent="0.25">
      <c r="A43" s="52" t="str">
        <f>'Wniosek 2031 r.'!A81</f>
        <v/>
      </c>
      <c r="B43" s="60" t="str">
        <f>'Wniosek 2031 r.'!B81</f>
        <v/>
      </c>
      <c r="C43" s="58" t="str">
        <f>'Wniosek 2031 r.'!E81</f>
        <v/>
      </c>
      <c r="D43" s="58" t="str">
        <f>'Wniosek 2031 r.'!G81</f>
        <v/>
      </c>
      <c r="E43" s="55">
        <f>'Wniosek 2031 r.'!C206</f>
        <v>0</v>
      </c>
      <c r="F43" s="55">
        <f>'Wniosek 2031 r.'!C437</f>
        <v>0</v>
      </c>
      <c r="G43" s="57">
        <f>'Wniosek 2031 r.'!C322</f>
        <v>0</v>
      </c>
      <c r="H43" s="56">
        <f>'Wniosek 2031 r.'!D322</f>
        <v>0</v>
      </c>
      <c r="I43" s="64">
        <f>'Wniosek 2031 r.'!F322</f>
        <v>0</v>
      </c>
      <c r="J43" s="55">
        <f>'Wniosek 2031 r.'!H322</f>
        <v>0</v>
      </c>
      <c r="K43" s="54">
        <f>IFERROR('Wniosek 2031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- 2031 r.'!C67</f>
        <v>0</v>
      </c>
      <c r="AG43" s="52">
        <f>'Zał. nr 2 kalkulacja - 2031 r.'!D67</f>
        <v>0</v>
      </c>
      <c r="AH43" s="52">
        <f>'Zał. nr 2 kalkulacja - 2031 r.'!E67</f>
        <v>0</v>
      </c>
      <c r="AI43" s="52">
        <f>'Zał. nr 2 kalkulacja - 2031 r.'!F67</f>
        <v>0</v>
      </c>
      <c r="AJ43" s="52">
        <f>'Zał. nr 2 kalkulacja - 2031 r.'!G67</f>
        <v>0</v>
      </c>
      <c r="AK43" s="52">
        <f>'Zał. nr 2 kalkulacja - 2031 r.'!H67</f>
        <v>0</v>
      </c>
      <c r="AL43" s="52">
        <f>'Zał. nr 2 kalkulacja - 2031 r.'!I67</f>
        <v>0</v>
      </c>
      <c r="AM43" s="52">
        <f>'Zał. nr 2 kalkulacja - 2031 r.'!J67</f>
        <v>0</v>
      </c>
      <c r="AN43" s="52">
        <f>'Zał. nr 2 kalkulacja - 2031 r.'!K67</f>
        <v>0</v>
      </c>
      <c r="AO43" s="52">
        <f>'Zał. nr 2 kalkulacja - 2031 r.'!L67</f>
        <v>0</v>
      </c>
      <c r="AP43" s="52">
        <f>'Zał. nr 2 kalkulacja - 2031 r.'!M67</f>
        <v>0</v>
      </c>
      <c r="AQ43" s="52">
        <f>'Zał. nr 2 kalkulacja - 2031 r.'!N67</f>
        <v>0</v>
      </c>
    </row>
    <row r="44" spans="1:43" s="52" customFormat="1" x14ac:dyDescent="0.25">
      <c r="A44" s="52" t="str">
        <f>'Wniosek 2031 r.'!A82</f>
        <v/>
      </c>
      <c r="B44" s="60" t="str">
        <f>'Wniosek 2031 r.'!B82</f>
        <v/>
      </c>
      <c r="C44" s="58" t="str">
        <f>'Wniosek 2031 r.'!E82</f>
        <v/>
      </c>
      <c r="D44" s="58" t="str">
        <f>'Wniosek 2031 r.'!G82</f>
        <v/>
      </c>
      <c r="E44" s="55">
        <f>'Wniosek 2031 r.'!C207</f>
        <v>0</v>
      </c>
      <c r="F44" s="55">
        <f>'Wniosek 2031 r.'!C438</f>
        <v>0</v>
      </c>
      <c r="G44" s="57">
        <f>'Wniosek 2031 r.'!C323</f>
        <v>0</v>
      </c>
      <c r="H44" s="56">
        <f>'Wniosek 2031 r.'!D323</f>
        <v>0</v>
      </c>
      <c r="I44" s="64">
        <f>'Wniosek 2031 r.'!F323</f>
        <v>0</v>
      </c>
      <c r="J44" s="55">
        <f>'Wniosek 2031 r.'!H323</f>
        <v>0</v>
      </c>
      <c r="K44" s="54">
        <f>IFERROR('Wniosek 2031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- 2031 r.'!C68</f>
        <v>0</v>
      </c>
      <c r="AG44" s="52">
        <f>'Zał. nr 2 kalkulacja - 2031 r.'!D68</f>
        <v>0</v>
      </c>
      <c r="AH44" s="52">
        <f>'Zał. nr 2 kalkulacja - 2031 r.'!E68</f>
        <v>0</v>
      </c>
      <c r="AI44" s="52">
        <f>'Zał. nr 2 kalkulacja - 2031 r.'!F68</f>
        <v>0</v>
      </c>
      <c r="AJ44" s="52">
        <f>'Zał. nr 2 kalkulacja - 2031 r.'!G68</f>
        <v>0</v>
      </c>
      <c r="AK44" s="52">
        <f>'Zał. nr 2 kalkulacja - 2031 r.'!H68</f>
        <v>0</v>
      </c>
      <c r="AL44" s="52">
        <f>'Zał. nr 2 kalkulacja - 2031 r.'!I68</f>
        <v>0</v>
      </c>
      <c r="AM44" s="52">
        <f>'Zał. nr 2 kalkulacja - 2031 r.'!J68</f>
        <v>0</v>
      </c>
      <c r="AN44" s="52">
        <f>'Zał. nr 2 kalkulacja - 2031 r.'!K68</f>
        <v>0</v>
      </c>
      <c r="AO44" s="52">
        <f>'Zał. nr 2 kalkulacja - 2031 r.'!L68</f>
        <v>0</v>
      </c>
      <c r="AP44" s="52">
        <f>'Zał. nr 2 kalkulacja - 2031 r.'!M68</f>
        <v>0</v>
      </c>
      <c r="AQ44" s="52">
        <f>'Zał. nr 2 kalkulacja - 2031 r.'!N68</f>
        <v>0</v>
      </c>
    </row>
    <row r="45" spans="1:43" s="52" customFormat="1" x14ac:dyDescent="0.25">
      <c r="A45" s="52" t="str">
        <f>'Wniosek 2031 r.'!A83</f>
        <v/>
      </c>
      <c r="B45" s="60" t="str">
        <f>'Wniosek 2031 r.'!B83</f>
        <v/>
      </c>
      <c r="C45" s="58" t="str">
        <f>'Wniosek 2031 r.'!E83</f>
        <v/>
      </c>
      <c r="D45" s="58" t="str">
        <f>'Wniosek 2031 r.'!G83</f>
        <v/>
      </c>
      <c r="E45" s="55">
        <f>'Wniosek 2031 r.'!C208</f>
        <v>0</v>
      </c>
      <c r="F45" s="55">
        <f>'Wniosek 2031 r.'!C439</f>
        <v>0</v>
      </c>
      <c r="G45" s="57">
        <f>'Wniosek 2031 r.'!C324</f>
        <v>0</v>
      </c>
      <c r="H45" s="56">
        <f>'Wniosek 2031 r.'!D324</f>
        <v>0</v>
      </c>
      <c r="I45" s="64">
        <f>'Wniosek 2031 r.'!F324</f>
        <v>0</v>
      </c>
      <c r="J45" s="55">
        <f>'Wniosek 2031 r.'!H324</f>
        <v>0</v>
      </c>
      <c r="K45" s="54">
        <f>IFERROR('Wniosek 2031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- 2031 r.'!C69</f>
        <v>0</v>
      </c>
      <c r="AG45" s="52">
        <f>'Zał. nr 2 kalkulacja - 2031 r.'!D69</f>
        <v>0</v>
      </c>
      <c r="AH45" s="52">
        <f>'Zał. nr 2 kalkulacja - 2031 r.'!E69</f>
        <v>0</v>
      </c>
      <c r="AI45" s="52">
        <f>'Zał. nr 2 kalkulacja - 2031 r.'!F69</f>
        <v>0</v>
      </c>
      <c r="AJ45" s="52">
        <f>'Zał. nr 2 kalkulacja - 2031 r.'!G69</f>
        <v>0</v>
      </c>
      <c r="AK45" s="52">
        <f>'Zał. nr 2 kalkulacja - 2031 r.'!H69</f>
        <v>0</v>
      </c>
      <c r="AL45" s="52">
        <f>'Zał. nr 2 kalkulacja - 2031 r.'!I69</f>
        <v>0</v>
      </c>
      <c r="AM45" s="52">
        <f>'Zał. nr 2 kalkulacja - 2031 r.'!J69</f>
        <v>0</v>
      </c>
      <c r="AN45" s="52">
        <f>'Zał. nr 2 kalkulacja - 2031 r.'!K69</f>
        <v>0</v>
      </c>
      <c r="AO45" s="52">
        <f>'Zał. nr 2 kalkulacja - 2031 r.'!L69</f>
        <v>0</v>
      </c>
      <c r="AP45" s="52">
        <f>'Zał. nr 2 kalkulacja - 2031 r.'!M69</f>
        <v>0</v>
      </c>
      <c r="AQ45" s="52">
        <f>'Zał. nr 2 kalkulacja - 2031 r.'!N69</f>
        <v>0</v>
      </c>
    </row>
    <row r="46" spans="1:43" s="52" customFormat="1" x14ac:dyDescent="0.25">
      <c r="A46" s="52" t="str">
        <f>'Wniosek 2031 r.'!A84</f>
        <v/>
      </c>
      <c r="B46" s="60" t="str">
        <f>'Wniosek 2031 r.'!B84</f>
        <v/>
      </c>
      <c r="C46" s="58" t="str">
        <f>'Wniosek 2031 r.'!E84</f>
        <v/>
      </c>
      <c r="D46" s="58" t="str">
        <f>'Wniosek 2031 r.'!G84</f>
        <v/>
      </c>
      <c r="E46" s="55">
        <f>'Wniosek 2031 r.'!C209</f>
        <v>0</v>
      </c>
      <c r="F46" s="55">
        <f>'Wniosek 2031 r.'!C440</f>
        <v>0</v>
      </c>
      <c r="G46" s="57">
        <f>'Wniosek 2031 r.'!C325</f>
        <v>0</v>
      </c>
      <c r="H46" s="56">
        <f>'Wniosek 2031 r.'!D325</f>
        <v>0</v>
      </c>
      <c r="I46" s="64">
        <f>'Wniosek 2031 r.'!F325</f>
        <v>0</v>
      </c>
      <c r="J46" s="55">
        <f>'Wniosek 2031 r.'!H325</f>
        <v>0</v>
      </c>
      <c r="K46" s="54">
        <f>IFERROR('Wniosek 2031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- 2031 r.'!C70</f>
        <v>0</v>
      </c>
      <c r="AG46" s="52">
        <f>'Zał. nr 2 kalkulacja - 2031 r.'!D70</f>
        <v>0</v>
      </c>
      <c r="AH46" s="52">
        <f>'Zał. nr 2 kalkulacja - 2031 r.'!E70</f>
        <v>0</v>
      </c>
      <c r="AI46" s="52">
        <f>'Zał. nr 2 kalkulacja - 2031 r.'!F70</f>
        <v>0</v>
      </c>
      <c r="AJ46" s="52">
        <f>'Zał. nr 2 kalkulacja - 2031 r.'!G70</f>
        <v>0</v>
      </c>
      <c r="AK46" s="52">
        <f>'Zał. nr 2 kalkulacja - 2031 r.'!H70</f>
        <v>0</v>
      </c>
      <c r="AL46" s="52">
        <f>'Zał. nr 2 kalkulacja - 2031 r.'!I70</f>
        <v>0</v>
      </c>
      <c r="AM46" s="52">
        <f>'Zał. nr 2 kalkulacja - 2031 r.'!J70</f>
        <v>0</v>
      </c>
      <c r="AN46" s="52">
        <f>'Zał. nr 2 kalkulacja - 2031 r.'!K70</f>
        <v>0</v>
      </c>
      <c r="AO46" s="52">
        <f>'Zał. nr 2 kalkulacja - 2031 r.'!L70</f>
        <v>0</v>
      </c>
      <c r="AP46" s="52">
        <f>'Zał. nr 2 kalkulacja - 2031 r.'!M70</f>
        <v>0</v>
      </c>
      <c r="AQ46" s="52">
        <f>'Zał. nr 2 kalkulacja - 2031 r.'!N70</f>
        <v>0</v>
      </c>
    </row>
    <row r="47" spans="1:43" s="52" customFormat="1" x14ac:dyDescent="0.25">
      <c r="A47" s="52" t="str">
        <f>'Wniosek 2031 r.'!A85</f>
        <v/>
      </c>
      <c r="B47" s="60" t="str">
        <f>'Wniosek 2031 r.'!B85</f>
        <v/>
      </c>
      <c r="C47" s="58" t="str">
        <f>'Wniosek 2031 r.'!E85</f>
        <v/>
      </c>
      <c r="D47" s="58" t="str">
        <f>'Wniosek 2031 r.'!G85</f>
        <v/>
      </c>
      <c r="E47" s="55">
        <f>'Wniosek 2031 r.'!C210</f>
        <v>0</v>
      </c>
      <c r="F47" s="55">
        <f>'Wniosek 2031 r.'!C441</f>
        <v>0</v>
      </c>
      <c r="G47" s="57">
        <f>'Wniosek 2031 r.'!C326</f>
        <v>0</v>
      </c>
      <c r="H47" s="56">
        <f>'Wniosek 2031 r.'!D326</f>
        <v>0</v>
      </c>
      <c r="I47" s="64">
        <f>'Wniosek 2031 r.'!F326</f>
        <v>0</v>
      </c>
      <c r="J47" s="55">
        <f>'Wniosek 2031 r.'!H326</f>
        <v>0</v>
      </c>
      <c r="K47" s="54">
        <f>IFERROR('Wniosek 2031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- 2031 r.'!C71</f>
        <v>0</v>
      </c>
      <c r="AG47" s="52">
        <f>'Zał. nr 2 kalkulacja - 2031 r.'!D71</f>
        <v>0</v>
      </c>
      <c r="AH47" s="52">
        <f>'Zał. nr 2 kalkulacja - 2031 r.'!E71</f>
        <v>0</v>
      </c>
      <c r="AI47" s="52">
        <f>'Zał. nr 2 kalkulacja - 2031 r.'!F71</f>
        <v>0</v>
      </c>
      <c r="AJ47" s="52">
        <f>'Zał. nr 2 kalkulacja - 2031 r.'!G71</f>
        <v>0</v>
      </c>
      <c r="AK47" s="52">
        <f>'Zał. nr 2 kalkulacja - 2031 r.'!H71</f>
        <v>0</v>
      </c>
      <c r="AL47" s="52">
        <f>'Zał. nr 2 kalkulacja - 2031 r.'!I71</f>
        <v>0</v>
      </c>
      <c r="AM47" s="52">
        <f>'Zał. nr 2 kalkulacja - 2031 r.'!J71</f>
        <v>0</v>
      </c>
      <c r="AN47" s="52">
        <f>'Zał. nr 2 kalkulacja - 2031 r.'!K71</f>
        <v>0</v>
      </c>
      <c r="AO47" s="52">
        <f>'Zał. nr 2 kalkulacja - 2031 r.'!L71</f>
        <v>0</v>
      </c>
      <c r="AP47" s="52">
        <f>'Zał. nr 2 kalkulacja - 2031 r.'!M71</f>
        <v>0</v>
      </c>
      <c r="AQ47" s="52">
        <f>'Zał. nr 2 kalkulacja - 2031 r.'!N71</f>
        <v>0</v>
      </c>
    </row>
    <row r="48" spans="1:43" s="52" customFormat="1" x14ac:dyDescent="0.25">
      <c r="A48" s="52" t="str">
        <f>'Wniosek 2031 r.'!A86</f>
        <v/>
      </c>
      <c r="B48" s="60" t="str">
        <f>'Wniosek 2031 r.'!B86</f>
        <v/>
      </c>
      <c r="C48" s="58" t="str">
        <f>'Wniosek 2031 r.'!E86</f>
        <v/>
      </c>
      <c r="D48" s="58" t="str">
        <f>'Wniosek 2031 r.'!G86</f>
        <v/>
      </c>
      <c r="E48" s="55">
        <f>'Wniosek 2031 r.'!C211</f>
        <v>0</v>
      </c>
      <c r="F48" s="55">
        <f>'Wniosek 2031 r.'!C442</f>
        <v>0</v>
      </c>
      <c r="G48" s="57">
        <f>'Wniosek 2031 r.'!C327</f>
        <v>0</v>
      </c>
      <c r="H48" s="56">
        <f>'Wniosek 2031 r.'!D327</f>
        <v>0</v>
      </c>
      <c r="I48" s="64">
        <f>'Wniosek 2031 r.'!F327</f>
        <v>0</v>
      </c>
      <c r="J48" s="55">
        <f>'Wniosek 2031 r.'!H327</f>
        <v>0</v>
      </c>
      <c r="K48" s="54">
        <f>IFERROR('Wniosek 2031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- 2031 r.'!C72</f>
        <v>0</v>
      </c>
      <c r="AG48" s="52">
        <f>'Zał. nr 2 kalkulacja - 2031 r.'!D72</f>
        <v>0</v>
      </c>
      <c r="AH48" s="52">
        <f>'Zał. nr 2 kalkulacja - 2031 r.'!E72</f>
        <v>0</v>
      </c>
      <c r="AI48" s="52">
        <f>'Zał. nr 2 kalkulacja - 2031 r.'!F72</f>
        <v>0</v>
      </c>
      <c r="AJ48" s="52">
        <f>'Zał. nr 2 kalkulacja - 2031 r.'!G72</f>
        <v>0</v>
      </c>
      <c r="AK48" s="52">
        <f>'Zał. nr 2 kalkulacja - 2031 r.'!H72</f>
        <v>0</v>
      </c>
      <c r="AL48" s="52">
        <f>'Zał. nr 2 kalkulacja - 2031 r.'!I72</f>
        <v>0</v>
      </c>
      <c r="AM48" s="52">
        <f>'Zał. nr 2 kalkulacja - 2031 r.'!J72</f>
        <v>0</v>
      </c>
      <c r="AN48" s="52">
        <f>'Zał. nr 2 kalkulacja - 2031 r.'!K72</f>
        <v>0</v>
      </c>
      <c r="AO48" s="52">
        <f>'Zał. nr 2 kalkulacja - 2031 r.'!L72</f>
        <v>0</v>
      </c>
      <c r="AP48" s="52">
        <f>'Zał. nr 2 kalkulacja - 2031 r.'!M72</f>
        <v>0</v>
      </c>
      <c r="AQ48" s="52">
        <f>'Zał. nr 2 kalkulacja - 2031 r.'!N72</f>
        <v>0</v>
      </c>
    </row>
    <row r="49" spans="1:43" s="52" customFormat="1" x14ac:dyDescent="0.25">
      <c r="A49" s="52" t="str">
        <f>'Wniosek 2031 r.'!A87</f>
        <v/>
      </c>
      <c r="B49" s="60" t="str">
        <f>'Wniosek 2031 r.'!B87</f>
        <v/>
      </c>
      <c r="C49" s="58" t="str">
        <f>'Wniosek 2031 r.'!E87</f>
        <v/>
      </c>
      <c r="D49" s="58" t="str">
        <f>'Wniosek 2031 r.'!G87</f>
        <v/>
      </c>
      <c r="E49" s="55">
        <f>'Wniosek 2031 r.'!C212</f>
        <v>0</v>
      </c>
      <c r="F49" s="55">
        <f>'Wniosek 2031 r.'!C443</f>
        <v>0</v>
      </c>
      <c r="G49" s="57">
        <f>'Wniosek 2031 r.'!C328</f>
        <v>0</v>
      </c>
      <c r="H49" s="56">
        <f>'Wniosek 2031 r.'!D328</f>
        <v>0</v>
      </c>
      <c r="I49" s="64">
        <f>'Wniosek 2031 r.'!F328</f>
        <v>0</v>
      </c>
      <c r="J49" s="55">
        <f>'Wniosek 2031 r.'!H328</f>
        <v>0</v>
      </c>
      <c r="K49" s="54">
        <f>IFERROR('Wniosek 2031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- 2031 r.'!C73</f>
        <v>0</v>
      </c>
      <c r="AG49" s="52">
        <f>'Zał. nr 2 kalkulacja - 2031 r.'!D73</f>
        <v>0</v>
      </c>
      <c r="AH49" s="52">
        <f>'Zał. nr 2 kalkulacja - 2031 r.'!E73</f>
        <v>0</v>
      </c>
      <c r="AI49" s="52">
        <f>'Zał. nr 2 kalkulacja - 2031 r.'!F73</f>
        <v>0</v>
      </c>
      <c r="AJ49" s="52">
        <f>'Zał. nr 2 kalkulacja - 2031 r.'!G73</f>
        <v>0</v>
      </c>
      <c r="AK49" s="52">
        <f>'Zał. nr 2 kalkulacja - 2031 r.'!H73</f>
        <v>0</v>
      </c>
      <c r="AL49" s="52">
        <f>'Zał. nr 2 kalkulacja - 2031 r.'!I73</f>
        <v>0</v>
      </c>
      <c r="AM49" s="52">
        <f>'Zał. nr 2 kalkulacja - 2031 r.'!J73</f>
        <v>0</v>
      </c>
      <c r="AN49" s="52">
        <f>'Zał. nr 2 kalkulacja - 2031 r.'!K73</f>
        <v>0</v>
      </c>
      <c r="AO49" s="52">
        <f>'Zał. nr 2 kalkulacja - 2031 r.'!L73</f>
        <v>0</v>
      </c>
      <c r="AP49" s="52">
        <f>'Zał. nr 2 kalkulacja - 2031 r.'!M73</f>
        <v>0</v>
      </c>
      <c r="AQ49" s="52">
        <f>'Zał. nr 2 kalkulacja - 2031 r.'!N73</f>
        <v>0</v>
      </c>
    </row>
    <row r="50" spans="1:43" s="52" customFormat="1" x14ac:dyDescent="0.25">
      <c r="A50" s="52" t="str">
        <f>'Wniosek 2031 r.'!A88</f>
        <v/>
      </c>
      <c r="B50" s="60" t="str">
        <f>'Wniosek 2031 r.'!B88</f>
        <v/>
      </c>
      <c r="C50" s="58" t="str">
        <f>'Wniosek 2031 r.'!E88</f>
        <v/>
      </c>
      <c r="D50" s="58" t="str">
        <f>'Wniosek 2031 r.'!G88</f>
        <v/>
      </c>
      <c r="E50" s="55">
        <f>'Wniosek 2031 r.'!C213</f>
        <v>0</v>
      </c>
      <c r="F50" s="55">
        <f>'Wniosek 2031 r.'!C444</f>
        <v>0</v>
      </c>
      <c r="G50" s="57">
        <f>'Wniosek 2031 r.'!C329</f>
        <v>0</v>
      </c>
      <c r="H50" s="56">
        <f>'Wniosek 2031 r.'!D329</f>
        <v>0</v>
      </c>
      <c r="I50" s="64">
        <f>'Wniosek 2031 r.'!F329</f>
        <v>0</v>
      </c>
      <c r="J50" s="55">
        <f>'Wniosek 2031 r.'!H329</f>
        <v>0</v>
      </c>
      <c r="K50" s="54">
        <f>IFERROR('Wniosek 2031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- 2031 r.'!C74</f>
        <v>0</v>
      </c>
      <c r="AG50" s="52">
        <f>'Zał. nr 2 kalkulacja - 2031 r.'!D74</f>
        <v>0</v>
      </c>
      <c r="AH50" s="52">
        <f>'Zał. nr 2 kalkulacja - 2031 r.'!E74</f>
        <v>0</v>
      </c>
      <c r="AI50" s="52">
        <f>'Zał. nr 2 kalkulacja - 2031 r.'!F74</f>
        <v>0</v>
      </c>
      <c r="AJ50" s="52">
        <f>'Zał. nr 2 kalkulacja - 2031 r.'!G74</f>
        <v>0</v>
      </c>
      <c r="AK50" s="52">
        <f>'Zał. nr 2 kalkulacja - 2031 r.'!H74</f>
        <v>0</v>
      </c>
      <c r="AL50" s="52">
        <f>'Zał. nr 2 kalkulacja - 2031 r.'!I74</f>
        <v>0</v>
      </c>
      <c r="AM50" s="52">
        <f>'Zał. nr 2 kalkulacja - 2031 r.'!J74</f>
        <v>0</v>
      </c>
      <c r="AN50" s="52">
        <f>'Zał. nr 2 kalkulacja - 2031 r.'!K74</f>
        <v>0</v>
      </c>
      <c r="AO50" s="52">
        <f>'Zał. nr 2 kalkulacja - 2031 r.'!L74</f>
        <v>0</v>
      </c>
      <c r="AP50" s="52">
        <f>'Zał. nr 2 kalkulacja - 2031 r.'!M74</f>
        <v>0</v>
      </c>
      <c r="AQ50" s="52">
        <f>'Zał. nr 2 kalkulacja - 2031 r.'!N74</f>
        <v>0</v>
      </c>
    </row>
    <row r="51" spans="1:43" s="52" customFormat="1" x14ac:dyDescent="0.25">
      <c r="A51" s="52" t="str">
        <f>'Wniosek 2031 r.'!A89</f>
        <v/>
      </c>
      <c r="B51" s="60" t="str">
        <f>'Wniosek 2031 r.'!B89</f>
        <v/>
      </c>
      <c r="C51" s="58" t="str">
        <f>'Wniosek 2031 r.'!E89</f>
        <v/>
      </c>
      <c r="D51" s="58" t="str">
        <f>'Wniosek 2031 r.'!G89</f>
        <v/>
      </c>
      <c r="E51" s="55">
        <f>'Wniosek 2031 r.'!C214</f>
        <v>0</v>
      </c>
      <c r="F51" s="55">
        <f>'Wniosek 2031 r.'!C445</f>
        <v>0</v>
      </c>
      <c r="G51" s="57">
        <f>'Wniosek 2031 r.'!C330</f>
        <v>0</v>
      </c>
      <c r="H51" s="56">
        <f>'Wniosek 2031 r.'!D330</f>
        <v>0</v>
      </c>
      <c r="I51" s="64">
        <f>'Wniosek 2031 r.'!F330</f>
        <v>0</v>
      </c>
      <c r="J51" s="55">
        <f>'Wniosek 2031 r.'!H330</f>
        <v>0</v>
      </c>
      <c r="K51" s="54">
        <f>IFERROR('Wniosek 2031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- 2031 r.'!C75</f>
        <v>0</v>
      </c>
      <c r="AG51" s="52">
        <f>'Zał. nr 2 kalkulacja - 2031 r.'!D75</f>
        <v>0</v>
      </c>
      <c r="AH51" s="52">
        <f>'Zał. nr 2 kalkulacja - 2031 r.'!E75</f>
        <v>0</v>
      </c>
      <c r="AI51" s="52">
        <f>'Zał. nr 2 kalkulacja - 2031 r.'!F75</f>
        <v>0</v>
      </c>
      <c r="AJ51" s="52">
        <f>'Zał. nr 2 kalkulacja - 2031 r.'!G75</f>
        <v>0</v>
      </c>
      <c r="AK51" s="52">
        <f>'Zał. nr 2 kalkulacja - 2031 r.'!H75</f>
        <v>0</v>
      </c>
      <c r="AL51" s="52">
        <f>'Zał. nr 2 kalkulacja - 2031 r.'!I75</f>
        <v>0</v>
      </c>
      <c r="AM51" s="52">
        <f>'Zał. nr 2 kalkulacja - 2031 r.'!J75</f>
        <v>0</v>
      </c>
      <c r="AN51" s="52">
        <f>'Zał. nr 2 kalkulacja - 2031 r.'!K75</f>
        <v>0</v>
      </c>
      <c r="AO51" s="52">
        <f>'Zał. nr 2 kalkulacja - 2031 r.'!L75</f>
        <v>0</v>
      </c>
      <c r="AP51" s="52">
        <f>'Zał. nr 2 kalkulacja - 2031 r.'!M75</f>
        <v>0</v>
      </c>
      <c r="AQ51" s="52">
        <f>'Zał. nr 2 kalkulacja - 2031 r.'!N75</f>
        <v>0</v>
      </c>
    </row>
    <row r="52" spans="1:43" s="52" customFormat="1" x14ac:dyDescent="0.25">
      <c r="A52" s="52" t="str">
        <f>'Wniosek 2031 r.'!A90</f>
        <v/>
      </c>
      <c r="B52" s="60" t="str">
        <f>'Wniosek 2031 r.'!B90</f>
        <v/>
      </c>
      <c r="C52" s="58" t="str">
        <f>'Wniosek 2031 r.'!E90</f>
        <v/>
      </c>
      <c r="D52" s="58" t="str">
        <f>'Wniosek 2031 r.'!G90</f>
        <v/>
      </c>
      <c r="E52" s="55">
        <f>'Wniosek 2031 r.'!C215</f>
        <v>0</v>
      </c>
      <c r="F52" s="55">
        <f>'Wniosek 2031 r.'!C446</f>
        <v>0</v>
      </c>
      <c r="G52" s="57">
        <f>'Wniosek 2031 r.'!C331</f>
        <v>0</v>
      </c>
      <c r="H52" s="56">
        <f>'Wniosek 2031 r.'!D331</f>
        <v>0</v>
      </c>
      <c r="I52" s="64">
        <f>'Wniosek 2031 r.'!F331</f>
        <v>0</v>
      </c>
      <c r="J52" s="55">
        <f>'Wniosek 2031 r.'!H331</f>
        <v>0</v>
      </c>
      <c r="K52" s="54">
        <f>IFERROR('Wniosek 2031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- 2031 r.'!C76</f>
        <v>0</v>
      </c>
      <c r="AG52" s="52">
        <f>'Zał. nr 2 kalkulacja - 2031 r.'!D76</f>
        <v>0</v>
      </c>
      <c r="AH52" s="52">
        <f>'Zał. nr 2 kalkulacja - 2031 r.'!E76</f>
        <v>0</v>
      </c>
      <c r="AI52" s="52">
        <f>'Zał. nr 2 kalkulacja - 2031 r.'!F76</f>
        <v>0</v>
      </c>
      <c r="AJ52" s="52">
        <f>'Zał. nr 2 kalkulacja - 2031 r.'!G76</f>
        <v>0</v>
      </c>
      <c r="AK52" s="52">
        <f>'Zał. nr 2 kalkulacja - 2031 r.'!H76</f>
        <v>0</v>
      </c>
      <c r="AL52" s="52">
        <f>'Zał. nr 2 kalkulacja - 2031 r.'!I76</f>
        <v>0</v>
      </c>
      <c r="AM52" s="52">
        <f>'Zał. nr 2 kalkulacja - 2031 r.'!J76</f>
        <v>0</v>
      </c>
      <c r="AN52" s="52">
        <f>'Zał. nr 2 kalkulacja - 2031 r.'!K76</f>
        <v>0</v>
      </c>
      <c r="AO52" s="52">
        <f>'Zał. nr 2 kalkulacja - 2031 r.'!L76</f>
        <v>0</v>
      </c>
      <c r="AP52" s="52">
        <f>'Zał. nr 2 kalkulacja - 2031 r.'!M76</f>
        <v>0</v>
      </c>
      <c r="AQ52" s="52">
        <f>'Zał. nr 2 kalkulacja - 2031 r.'!N76</f>
        <v>0</v>
      </c>
    </row>
    <row r="53" spans="1:43" s="52" customFormat="1" x14ac:dyDescent="0.25">
      <c r="A53" s="52" t="str">
        <f>'Wniosek 2031 r.'!A91</f>
        <v/>
      </c>
      <c r="B53" s="60" t="str">
        <f>'Wniosek 2031 r.'!B91</f>
        <v/>
      </c>
      <c r="C53" s="58" t="str">
        <f>'Wniosek 2031 r.'!E91</f>
        <v/>
      </c>
      <c r="D53" s="58" t="str">
        <f>'Wniosek 2031 r.'!G91</f>
        <v/>
      </c>
      <c r="E53" s="55">
        <f>'Wniosek 2031 r.'!C216</f>
        <v>0</v>
      </c>
      <c r="F53" s="55">
        <f>'Wniosek 2031 r.'!C447</f>
        <v>0</v>
      </c>
      <c r="G53" s="57">
        <f>'Wniosek 2031 r.'!C332</f>
        <v>0</v>
      </c>
      <c r="H53" s="56">
        <f>'Wniosek 2031 r.'!D332</f>
        <v>0</v>
      </c>
      <c r="I53" s="64">
        <f>'Wniosek 2031 r.'!F332</f>
        <v>0</v>
      </c>
      <c r="J53" s="55">
        <f>'Wniosek 2031 r.'!H332</f>
        <v>0</v>
      </c>
      <c r="K53" s="54">
        <f>IFERROR('Wniosek 2031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- 2031 r.'!C77</f>
        <v>0</v>
      </c>
      <c r="AG53" s="52">
        <f>'Zał. nr 2 kalkulacja - 2031 r.'!D77</f>
        <v>0</v>
      </c>
      <c r="AH53" s="52">
        <f>'Zał. nr 2 kalkulacja - 2031 r.'!E77</f>
        <v>0</v>
      </c>
      <c r="AI53" s="52">
        <f>'Zał. nr 2 kalkulacja - 2031 r.'!F77</f>
        <v>0</v>
      </c>
      <c r="AJ53" s="52">
        <f>'Zał. nr 2 kalkulacja - 2031 r.'!G77</f>
        <v>0</v>
      </c>
      <c r="AK53" s="52">
        <f>'Zał. nr 2 kalkulacja - 2031 r.'!H77</f>
        <v>0</v>
      </c>
      <c r="AL53" s="52">
        <f>'Zał. nr 2 kalkulacja - 2031 r.'!I77</f>
        <v>0</v>
      </c>
      <c r="AM53" s="52">
        <f>'Zał. nr 2 kalkulacja - 2031 r.'!J77</f>
        <v>0</v>
      </c>
      <c r="AN53" s="52">
        <f>'Zał. nr 2 kalkulacja - 2031 r.'!K77</f>
        <v>0</v>
      </c>
      <c r="AO53" s="52">
        <f>'Zał. nr 2 kalkulacja - 2031 r.'!L77</f>
        <v>0</v>
      </c>
      <c r="AP53" s="52">
        <f>'Zał. nr 2 kalkulacja - 2031 r.'!M77</f>
        <v>0</v>
      </c>
      <c r="AQ53" s="52">
        <f>'Zał. nr 2 kalkulacja - 2031 r.'!N77</f>
        <v>0</v>
      </c>
    </row>
    <row r="54" spans="1:43" s="52" customFormat="1" x14ac:dyDescent="0.25">
      <c r="A54" s="52" t="str">
        <f>'Wniosek 2031 r.'!A92</f>
        <v/>
      </c>
      <c r="B54" s="60" t="str">
        <f>'Wniosek 2031 r.'!B92</f>
        <v/>
      </c>
      <c r="C54" s="58" t="str">
        <f>'Wniosek 2031 r.'!E92</f>
        <v/>
      </c>
      <c r="D54" s="58" t="str">
        <f>'Wniosek 2031 r.'!G92</f>
        <v/>
      </c>
      <c r="E54" s="55">
        <f>'Wniosek 2031 r.'!C217</f>
        <v>0</v>
      </c>
      <c r="F54" s="55">
        <f>'Wniosek 2031 r.'!C448</f>
        <v>0</v>
      </c>
      <c r="G54" s="57">
        <f>'Wniosek 2031 r.'!C333</f>
        <v>0</v>
      </c>
      <c r="H54" s="56">
        <f>'Wniosek 2031 r.'!D333</f>
        <v>0</v>
      </c>
      <c r="I54" s="64">
        <f>'Wniosek 2031 r.'!F333</f>
        <v>0</v>
      </c>
      <c r="J54" s="55">
        <f>'Wniosek 2031 r.'!H333</f>
        <v>0</v>
      </c>
      <c r="K54" s="54">
        <f>IFERROR('Wniosek 2031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- 2031 r.'!C78</f>
        <v>0</v>
      </c>
      <c r="AG54" s="52">
        <f>'Zał. nr 2 kalkulacja - 2031 r.'!D78</f>
        <v>0</v>
      </c>
      <c r="AH54" s="52">
        <f>'Zał. nr 2 kalkulacja - 2031 r.'!E78</f>
        <v>0</v>
      </c>
      <c r="AI54" s="52">
        <f>'Zał. nr 2 kalkulacja - 2031 r.'!F78</f>
        <v>0</v>
      </c>
      <c r="AJ54" s="52">
        <f>'Zał. nr 2 kalkulacja - 2031 r.'!G78</f>
        <v>0</v>
      </c>
      <c r="AK54" s="52">
        <f>'Zał. nr 2 kalkulacja - 2031 r.'!H78</f>
        <v>0</v>
      </c>
      <c r="AL54" s="52">
        <f>'Zał. nr 2 kalkulacja - 2031 r.'!I78</f>
        <v>0</v>
      </c>
      <c r="AM54" s="52">
        <f>'Zał. nr 2 kalkulacja - 2031 r.'!J78</f>
        <v>0</v>
      </c>
      <c r="AN54" s="52">
        <f>'Zał. nr 2 kalkulacja - 2031 r.'!K78</f>
        <v>0</v>
      </c>
      <c r="AO54" s="52">
        <f>'Zał. nr 2 kalkulacja - 2031 r.'!L78</f>
        <v>0</v>
      </c>
      <c r="AP54" s="52">
        <f>'Zał. nr 2 kalkulacja - 2031 r.'!M78</f>
        <v>0</v>
      </c>
      <c r="AQ54" s="52">
        <f>'Zał. nr 2 kalkulacja - 2031 r.'!N78</f>
        <v>0</v>
      </c>
    </row>
    <row r="55" spans="1:43" s="52" customFormat="1" x14ac:dyDescent="0.25">
      <c r="A55" s="52" t="str">
        <f>'Wniosek 2031 r.'!A93</f>
        <v/>
      </c>
      <c r="B55" s="60" t="str">
        <f>'Wniosek 2031 r.'!B93</f>
        <v/>
      </c>
      <c r="C55" s="58" t="str">
        <f>'Wniosek 2031 r.'!E93</f>
        <v/>
      </c>
      <c r="D55" s="58" t="str">
        <f>'Wniosek 2031 r.'!G93</f>
        <v/>
      </c>
      <c r="E55" s="55">
        <f>'Wniosek 2031 r.'!C218</f>
        <v>0</v>
      </c>
      <c r="F55" s="55">
        <f>'Wniosek 2031 r.'!C449</f>
        <v>0</v>
      </c>
      <c r="G55" s="57">
        <f>'Wniosek 2031 r.'!C334</f>
        <v>0</v>
      </c>
      <c r="H55" s="56">
        <f>'Wniosek 2031 r.'!D334</f>
        <v>0</v>
      </c>
      <c r="I55" s="64">
        <f>'Wniosek 2031 r.'!F334</f>
        <v>0</v>
      </c>
      <c r="J55" s="55">
        <f>'Wniosek 2031 r.'!H334</f>
        <v>0</v>
      </c>
      <c r="K55" s="54">
        <f>IFERROR('Wniosek 2031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- 2031 r.'!C79</f>
        <v>0</v>
      </c>
      <c r="AG55" s="52">
        <f>'Zał. nr 2 kalkulacja - 2031 r.'!D79</f>
        <v>0</v>
      </c>
      <c r="AH55" s="52">
        <f>'Zał. nr 2 kalkulacja - 2031 r.'!E79</f>
        <v>0</v>
      </c>
      <c r="AI55" s="52">
        <f>'Zał. nr 2 kalkulacja - 2031 r.'!F79</f>
        <v>0</v>
      </c>
      <c r="AJ55" s="52">
        <f>'Zał. nr 2 kalkulacja - 2031 r.'!G79</f>
        <v>0</v>
      </c>
      <c r="AK55" s="52">
        <f>'Zał. nr 2 kalkulacja - 2031 r.'!H79</f>
        <v>0</v>
      </c>
      <c r="AL55" s="52">
        <f>'Zał. nr 2 kalkulacja - 2031 r.'!I79</f>
        <v>0</v>
      </c>
      <c r="AM55" s="52">
        <f>'Zał. nr 2 kalkulacja - 2031 r.'!J79</f>
        <v>0</v>
      </c>
      <c r="AN55" s="52">
        <f>'Zał. nr 2 kalkulacja - 2031 r.'!K79</f>
        <v>0</v>
      </c>
      <c r="AO55" s="52">
        <f>'Zał. nr 2 kalkulacja - 2031 r.'!L79</f>
        <v>0</v>
      </c>
      <c r="AP55" s="52">
        <f>'Zał. nr 2 kalkulacja - 2031 r.'!M79</f>
        <v>0</v>
      </c>
      <c r="AQ55" s="52">
        <f>'Zał. nr 2 kalkulacja - 2031 r.'!N79</f>
        <v>0</v>
      </c>
    </row>
    <row r="56" spans="1:43" s="52" customFormat="1" x14ac:dyDescent="0.25">
      <c r="A56" s="52" t="str">
        <f>'Wniosek 2031 r.'!A94</f>
        <v/>
      </c>
      <c r="B56" s="60" t="str">
        <f>'Wniosek 2031 r.'!B94</f>
        <v/>
      </c>
      <c r="C56" s="58" t="str">
        <f>'Wniosek 2031 r.'!E94</f>
        <v/>
      </c>
      <c r="D56" s="58" t="str">
        <f>'Wniosek 2031 r.'!G94</f>
        <v/>
      </c>
      <c r="E56" s="55">
        <f>'Wniosek 2031 r.'!C219</f>
        <v>0</v>
      </c>
      <c r="F56" s="55">
        <f>'Wniosek 2031 r.'!C450</f>
        <v>0</v>
      </c>
      <c r="G56" s="57">
        <f>'Wniosek 2031 r.'!C335</f>
        <v>0</v>
      </c>
      <c r="H56" s="56">
        <f>'Wniosek 2031 r.'!D335</f>
        <v>0</v>
      </c>
      <c r="I56" s="64">
        <f>'Wniosek 2031 r.'!F335</f>
        <v>0</v>
      </c>
      <c r="J56" s="55">
        <f>'Wniosek 2031 r.'!H335</f>
        <v>0</v>
      </c>
      <c r="K56" s="54">
        <f>IFERROR('Wniosek 2031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- 2031 r.'!C80</f>
        <v>0</v>
      </c>
      <c r="AG56" s="52">
        <f>'Zał. nr 2 kalkulacja - 2031 r.'!D80</f>
        <v>0</v>
      </c>
      <c r="AH56" s="52">
        <f>'Zał. nr 2 kalkulacja - 2031 r.'!E80</f>
        <v>0</v>
      </c>
      <c r="AI56" s="52">
        <f>'Zał. nr 2 kalkulacja - 2031 r.'!F80</f>
        <v>0</v>
      </c>
      <c r="AJ56" s="52">
        <f>'Zał. nr 2 kalkulacja - 2031 r.'!G80</f>
        <v>0</v>
      </c>
      <c r="AK56" s="52">
        <f>'Zał. nr 2 kalkulacja - 2031 r.'!H80</f>
        <v>0</v>
      </c>
      <c r="AL56" s="52">
        <f>'Zał. nr 2 kalkulacja - 2031 r.'!I80</f>
        <v>0</v>
      </c>
      <c r="AM56" s="52">
        <f>'Zał. nr 2 kalkulacja - 2031 r.'!J80</f>
        <v>0</v>
      </c>
      <c r="AN56" s="52">
        <f>'Zał. nr 2 kalkulacja - 2031 r.'!K80</f>
        <v>0</v>
      </c>
      <c r="AO56" s="52">
        <f>'Zał. nr 2 kalkulacja - 2031 r.'!L80</f>
        <v>0</v>
      </c>
      <c r="AP56" s="52">
        <f>'Zał. nr 2 kalkulacja - 2031 r.'!M80</f>
        <v>0</v>
      </c>
      <c r="AQ56" s="52">
        <f>'Zał. nr 2 kalkulacja - 2031 r.'!N80</f>
        <v>0</v>
      </c>
    </row>
    <row r="57" spans="1:43" s="52" customFormat="1" x14ac:dyDescent="0.25">
      <c r="A57" s="52" t="str">
        <f>'Wniosek 2031 r.'!A95</f>
        <v/>
      </c>
      <c r="B57" s="60" t="str">
        <f>'Wniosek 2031 r.'!B95</f>
        <v/>
      </c>
      <c r="C57" s="58" t="str">
        <f>'Wniosek 2031 r.'!E95</f>
        <v/>
      </c>
      <c r="D57" s="58" t="str">
        <f>'Wniosek 2031 r.'!G95</f>
        <v/>
      </c>
      <c r="E57" s="55">
        <f>'Wniosek 2031 r.'!C220</f>
        <v>0</v>
      </c>
      <c r="F57" s="55">
        <f>'Wniosek 2031 r.'!C451</f>
        <v>0</v>
      </c>
      <c r="G57" s="57">
        <f>'Wniosek 2031 r.'!C336</f>
        <v>0</v>
      </c>
      <c r="H57" s="56">
        <f>'Wniosek 2031 r.'!D336</f>
        <v>0</v>
      </c>
      <c r="I57" s="64">
        <f>'Wniosek 2031 r.'!F336</f>
        <v>0</v>
      </c>
      <c r="J57" s="55">
        <f>'Wniosek 2031 r.'!H336</f>
        <v>0</v>
      </c>
      <c r="K57" s="54">
        <f>IFERROR('Wniosek 2031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- 2031 r.'!C81</f>
        <v>0</v>
      </c>
      <c r="AG57" s="52">
        <f>'Zał. nr 2 kalkulacja - 2031 r.'!D81</f>
        <v>0</v>
      </c>
      <c r="AH57" s="52">
        <f>'Zał. nr 2 kalkulacja - 2031 r.'!E81</f>
        <v>0</v>
      </c>
      <c r="AI57" s="52">
        <f>'Zał. nr 2 kalkulacja - 2031 r.'!F81</f>
        <v>0</v>
      </c>
      <c r="AJ57" s="52">
        <f>'Zał. nr 2 kalkulacja - 2031 r.'!G81</f>
        <v>0</v>
      </c>
      <c r="AK57" s="52">
        <f>'Zał. nr 2 kalkulacja - 2031 r.'!H81</f>
        <v>0</v>
      </c>
      <c r="AL57" s="52">
        <f>'Zał. nr 2 kalkulacja - 2031 r.'!I81</f>
        <v>0</v>
      </c>
      <c r="AM57" s="52">
        <f>'Zał. nr 2 kalkulacja - 2031 r.'!J81</f>
        <v>0</v>
      </c>
      <c r="AN57" s="52">
        <f>'Zał. nr 2 kalkulacja - 2031 r.'!K81</f>
        <v>0</v>
      </c>
      <c r="AO57" s="52">
        <f>'Zał. nr 2 kalkulacja - 2031 r.'!L81</f>
        <v>0</v>
      </c>
      <c r="AP57" s="52">
        <f>'Zał. nr 2 kalkulacja - 2031 r.'!M81</f>
        <v>0</v>
      </c>
      <c r="AQ57" s="52">
        <f>'Zał. nr 2 kalkulacja - 2031 r.'!N81</f>
        <v>0</v>
      </c>
    </row>
    <row r="58" spans="1:43" s="52" customFormat="1" x14ac:dyDescent="0.25">
      <c r="A58" s="52" t="str">
        <f>'Wniosek 2031 r.'!A96</f>
        <v/>
      </c>
      <c r="B58" s="60" t="str">
        <f>'Wniosek 2031 r.'!B96</f>
        <v/>
      </c>
      <c r="C58" s="58" t="str">
        <f>'Wniosek 2031 r.'!E96</f>
        <v/>
      </c>
      <c r="D58" s="58" t="str">
        <f>'Wniosek 2031 r.'!G96</f>
        <v/>
      </c>
      <c r="E58" s="55">
        <f>'Wniosek 2031 r.'!C221</f>
        <v>0</v>
      </c>
      <c r="F58" s="55">
        <f>'Wniosek 2031 r.'!C452</f>
        <v>0</v>
      </c>
      <c r="G58" s="57">
        <f>'Wniosek 2031 r.'!C337</f>
        <v>0</v>
      </c>
      <c r="H58" s="56">
        <f>'Wniosek 2031 r.'!D337</f>
        <v>0</v>
      </c>
      <c r="I58" s="64">
        <f>'Wniosek 2031 r.'!F337</f>
        <v>0</v>
      </c>
      <c r="J58" s="55">
        <f>'Wniosek 2031 r.'!H337</f>
        <v>0</v>
      </c>
      <c r="K58" s="54">
        <f>IFERROR('Wniosek 2031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- 2031 r.'!C82</f>
        <v>0</v>
      </c>
      <c r="AG58" s="52">
        <f>'Zał. nr 2 kalkulacja - 2031 r.'!D82</f>
        <v>0</v>
      </c>
      <c r="AH58" s="52">
        <f>'Zał. nr 2 kalkulacja - 2031 r.'!E82</f>
        <v>0</v>
      </c>
      <c r="AI58" s="52">
        <f>'Zał. nr 2 kalkulacja - 2031 r.'!F82</f>
        <v>0</v>
      </c>
      <c r="AJ58" s="52">
        <f>'Zał. nr 2 kalkulacja - 2031 r.'!G82</f>
        <v>0</v>
      </c>
      <c r="AK58" s="52">
        <f>'Zał. nr 2 kalkulacja - 2031 r.'!H82</f>
        <v>0</v>
      </c>
      <c r="AL58" s="52">
        <f>'Zał. nr 2 kalkulacja - 2031 r.'!I82</f>
        <v>0</v>
      </c>
      <c r="AM58" s="52">
        <f>'Zał. nr 2 kalkulacja - 2031 r.'!J82</f>
        <v>0</v>
      </c>
      <c r="AN58" s="52">
        <f>'Zał. nr 2 kalkulacja - 2031 r.'!K82</f>
        <v>0</v>
      </c>
      <c r="AO58" s="52">
        <f>'Zał. nr 2 kalkulacja - 2031 r.'!L82</f>
        <v>0</v>
      </c>
      <c r="AP58" s="52">
        <f>'Zał. nr 2 kalkulacja - 2031 r.'!M82</f>
        <v>0</v>
      </c>
      <c r="AQ58" s="52">
        <f>'Zał. nr 2 kalkulacja - 2031 r.'!N82</f>
        <v>0</v>
      </c>
    </row>
    <row r="59" spans="1:43" s="52" customFormat="1" x14ac:dyDescent="0.25">
      <c r="A59" s="52" t="str">
        <f>'Wniosek 2031 r.'!A97</f>
        <v/>
      </c>
      <c r="B59" s="60" t="str">
        <f>'Wniosek 2031 r.'!B97</f>
        <v/>
      </c>
      <c r="C59" s="58" t="str">
        <f>'Wniosek 2031 r.'!E97</f>
        <v/>
      </c>
      <c r="D59" s="58" t="str">
        <f>'Wniosek 2031 r.'!G97</f>
        <v/>
      </c>
      <c r="E59" s="55">
        <f>'Wniosek 2031 r.'!C222</f>
        <v>0</v>
      </c>
      <c r="F59" s="55">
        <f>'Wniosek 2031 r.'!C453</f>
        <v>0</v>
      </c>
      <c r="G59" s="57">
        <f>'Wniosek 2031 r.'!C338</f>
        <v>0</v>
      </c>
      <c r="H59" s="56">
        <f>'Wniosek 2031 r.'!D338</f>
        <v>0</v>
      </c>
      <c r="I59" s="64">
        <f>'Wniosek 2031 r.'!F338</f>
        <v>0</v>
      </c>
      <c r="J59" s="55">
        <f>'Wniosek 2031 r.'!H338</f>
        <v>0</v>
      </c>
      <c r="K59" s="54">
        <f>IFERROR('Wniosek 2031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- 2031 r.'!C83</f>
        <v>0</v>
      </c>
      <c r="AG59" s="52">
        <f>'Zał. nr 2 kalkulacja - 2031 r.'!D83</f>
        <v>0</v>
      </c>
      <c r="AH59" s="52">
        <f>'Zał. nr 2 kalkulacja - 2031 r.'!E83</f>
        <v>0</v>
      </c>
      <c r="AI59" s="52">
        <f>'Zał. nr 2 kalkulacja - 2031 r.'!F83</f>
        <v>0</v>
      </c>
      <c r="AJ59" s="52">
        <f>'Zał. nr 2 kalkulacja - 2031 r.'!G83</f>
        <v>0</v>
      </c>
      <c r="AK59" s="52">
        <f>'Zał. nr 2 kalkulacja - 2031 r.'!H83</f>
        <v>0</v>
      </c>
      <c r="AL59" s="52">
        <f>'Zał. nr 2 kalkulacja - 2031 r.'!I83</f>
        <v>0</v>
      </c>
      <c r="AM59" s="52">
        <f>'Zał. nr 2 kalkulacja - 2031 r.'!J83</f>
        <v>0</v>
      </c>
      <c r="AN59" s="52">
        <f>'Zał. nr 2 kalkulacja - 2031 r.'!K83</f>
        <v>0</v>
      </c>
      <c r="AO59" s="52">
        <f>'Zał. nr 2 kalkulacja - 2031 r.'!L83</f>
        <v>0</v>
      </c>
      <c r="AP59" s="52">
        <f>'Zał. nr 2 kalkulacja - 2031 r.'!M83</f>
        <v>0</v>
      </c>
      <c r="AQ59" s="52">
        <f>'Zał. nr 2 kalkulacja - 2031 r.'!N83</f>
        <v>0</v>
      </c>
    </row>
    <row r="60" spans="1:43" s="52" customFormat="1" x14ac:dyDescent="0.25">
      <c r="A60" s="52" t="str">
        <f>'Wniosek 2031 r.'!A98</f>
        <v/>
      </c>
      <c r="B60" s="60" t="str">
        <f>'Wniosek 2031 r.'!B98</f>
        <v/>
      </c>
      <c r="C60" s="58" t="str">
        <f>'Wniosek 2031 r.'!E98</f>
        <v/>
      </c>
      <c r="D60" s="58" t="str">
        <f>'Wniosek 2031 r.'!G98</f>
        <v/>
      </c>
      <c r="E60" s="55">
        <f>'Wniosek 2031 r.'!C223</f>
        <v>0</v>
      </c>
      <c r="F60" s="55">
        <f>'Wniosek 2031 r.'!C454</f>
        <v>0</v>
      </c>
      <c r="G60" s="57">
        <f>'Wniosek 2031 r.'!C339</f>
        <v>0</v>
      </c>
      <c r="H60" s="56">
        <f>'Wniosek 2031 r.'!D339</f>
        <v>0</v>
      </c>
      <c r="I60" s="64">
        <f>'Wniosek 2031 r.'!F339</f>
        <v>0</v>
      </c>
      <c r="J60" s="55">
        <f>'Wniosek 2031 r.'!H339</f>
        <v>0</v>
      </c>
      <c r="K60" s="54">
        <f>IFERROR('Wniosek 2031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- 2031 r.'!C84</f>
        <v>0</v>
      </c>
      <c r="AG60" s="52">
        <f>'Zał. nr 2 kalkulacja - 2031 r.'!D84</f>
        <v>0</v>
      </c>
      <c r="AH60" s="52">
        <f>'Zał. nr 2 kalkulacja - 2031 r.'!E84</f>
        <v>0</v>
      </c>
      <c r="AI60" s="52">
        <f>'Zał. nr 2 kalkulacja - 2031 r.'!F84</f>
        <v>0</v>
      </c>
      <c r="AJ60" s="52">
        <f>'Zał. nr 2 kalkulacja - 2031 r.'!G84</f>
        <v>0</v>
      </c>
      <c r="AK60" s="52">
        <f>'Zał. nr 2 kalkulacja - 2031 r.'!H84</f>
        <v>0</v>
      </c>
      <c r="AL60" s="52">
        <f>'Zał. nr 2 kalkulacja - 2031 r.'!I84</f>
        <v>0</v>
      </c>
      <c r="AM60" s="52">
        <f>'Zał. nr 2 kalkulacja - 2031 r.'!J84</f>
        <v>0</v>
      </c>
      <c r="AN60" s="52">
        <f>'Zał. nr 2 kalkulacja - 2031 r.'!K84</f>
        <v>0</v>
      </c>
      <c r="AO60" s="52">
        <f>'Zał. nr 2 kalkulacja - 2031 r.'!L84</f>
        <v>0</v>
      </c>
      <c r="AP60" s="52">
        <f>'Zał. nr 2 kalkulacja - 2031 r.'!M84</f>
        <v>0</v>
      </c>
      <c r="AQ60" s="52">
        <f>'Zał. nr 2 kalkulacja - 2031 r.'!N84</f>
        <v>0</v>
      </c>
    </row>
    <row r="61" spans="1:43" s="52" customFormat="1" x14ac:dyDescent="0.25">
      <c r="A61" s="52" t="str">
        <f>'Wniosek 2031 r.'!A99</f>
        <v/>
      </c>
      <c r="B61" s="60" t="str">
        <f>'Wniosek 2031 r.'!B99</f>
        <v/>
      </c>
      <c r="C61" s="58" t="str">
        <f>'Wniosek 2031 r.'!E99</f>
        <v/>
      </c>
      <c r="D61" s="58" t="str">
        <f>'Wniosek 2031 r.'!G99</f>
        <v/>
      </c>
      <c r="E61" s="55">
        <f>'Wniosek 2031 r.'!C224</f>
        <v>0</v>
      </c>
      <c r="F61" s="55">
        <f>'Wniosek 2031 r.'!C455</f>
        <v>0</v>
      </c>
      <c r="G61" s="57">
        <f>'Wniosek 2031 r.'!C340</f>
        <v>0</v>
      </c>
      <c r="H61" s="56">
        <f>'Wniosek 2031 r.'!D340</f>
        <v>0</v>
      </c>
      <c r="I61" s="64">
        <f>'Wniosek 2031 r.'!F340</f>
        <v>0</v>
      </c>
      <c r="J61" s="55">
        <f>'Wniosek 2031 r.'!H340</f>
        <v>0</v>
      </c>
      <c r="K61" s="54">
        <f>IFERROR('Wniosek 2031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- 2031 r.'!C85</f>
        <v>0</v>
      </c>
      <c r="AG61" s="52">
        <f>'Zał. nr 2 kalkulacja - 2031 r.'!D85</f>
        <v>0</v>
      </c>
      <c r="AH61" s="52">
        <f>'Zał. nr 2 kalkulacja - 2031 r.'!E85</f>
        <v>0</v>
      </c>
      <c r="AI61" s="52">
        <f>'Zał. nr 2 kalkulacja - 2031 r.'!F85</f>
        <v>0</v>
      </c>
      <c r="AJ61" s="52">
        <f>'Zał. nr 2 kalkulacja - 2031 r.'!G85</f>
        <v>0</v>
      </c>
      <c r="AK61" s="52">
        <f>'Zał. nr 2 kalkulacja - 2031 r.'!H85</f>
        <v>0</v>
      </c>
      <c r="AL61" s="52">
        <f>'Zał. nr 2 kalkulacja - 2031 r.'!I85</f>
        <v>0</v>
      </c>
      <c r="AM61" s="52">
        <f>'Zał. nr 2 kalkulacja - 2031 r.'!J85</f>
        <v>0</v>
      </c>
      <c r="AN61" s="52">
        <f>'Zał. nr 2 kalkulacja - 2031 r.'!K85</f>
        <v>0</v>
      </c>
      <c r="AO61" s="52">
        <f>'Zał. nr 2 kalkulacja - 2031 r.'!L85</f>
        <v>0</v>
      </c>
      <c r="AP61" s="52">
        <f>'Zał. nr 2 kalkulacja - 2031 r.'!M85</f>
        <v>0</v>
      </c>
      <c r="AQ61" s="52">
        <f>'Zał. nr 2 kalkulacja - 2031 r.'!N85</f>
        <v>0</v>
      </c>
    </row>
    <row r="62" spans="1:43" s="52" customFormat="1" x14ac:dyDescent="0.25">
      <c r="A62" s="52" t="str">
        <f>'Wniosek 2031 r.'!A100</f>
        <v/>
      </c>
      <c r="B62" s="60" t="str">
        <f>'Wniosek 2031 r.'!B100</f>
        <v/>
      </c>
      <c r="C62" s="58" t="str">
        <f>'Wniosek 2031 r.'!E100</f>
        <v/>
      </c>
      <c r="D62" s="58" t="str">
        <f>'Wniosek 2031 r.'!G100</f>
        <v/>
      </c>
      <c r="E62" s="55">
        <f>'Wniosek 2031 r.'!C225</f>
        <v>0</v>
      </c>
      <c r="F62" s="55">
        <f>'Wniosek 2031 r.'!C456</f>
        <v>0</v>
      </c>
      <c r="G62" s="57">
        <f>'Wniosek 2031 r.'!C341</f>
        <v>0</v>
      </c>
      <c r="H62" s="56">
        <f>'Wniosek 2031 r.'!D341</f>
        <v>0</v>
      </c>
      <c r="I62" s="64">
        <f>'Wniosek 2031 r.'!F341</f>
        <v>0</v>
      </c>
      <c r="J62" s="55">
        <f>'Wniosek 2031 r.'!H341</f>
        <v>0</v>
      </c>
      <c r="K62" s="54">
        <f>IFERROR('Wniosek 2031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- 2031 r.'!C86</f>
        <v>0</v>
      </c>
      <c r="AG62" s="52">
        <f>'Zał. nr 2 kalkulacja - 2031 r.'!D86</f>
        <v>0</v>
      </c>
      <c r="AH62" s="52">
        <f>'Zał. nr 2 kalkulacja - 2031 r.'!E86</f>
        <v>0</v>
      </c>
      <c r="AI62" s="52">
        <f>'Zał. nr 2 kalkulacja - 2031 r.'!F86</f>
        <v>0</v>
      </c>
      <c r="AJ62" s="52">
        <f>'Zał. nr 2 kalkulacja - 2031 r.'!G86</f>
        <v>0</v>
      </c>
      <c r="AK62" s="52">
        <f>'Zał. nr 2 kalkulacja - 2031 r.'!H86</f>
        <v>0</v>
      </c>
      <c r="AL62" s="52">
        <f>'Zał. nr 2 kalkulacja - 2031 r.'!I86</f>
        <v>0</v>
      </c>
      <c r="AM62" s="52">
        <f>'Zał. nr 2 kalkulacja - 2031 r.'!J86</f>
        <v>0</v>
      </c>
      <c r="AN62" s="52">
        <f>'Zał. nr 2 kalkulacja - 2031 r.'!K86</f>
        <v>0</v>
      </c>
      <c r="AO62" s="52">
        <f>'Zał. nr 2 kalkulacja - 2031 r.'!L86</f>
        <v>0</v>
      </c>
      <c r="AP62" s="52">
        <f>'Zał. nr 2 kalkulacja - 2031 r.'!M86</f>
        <v>0</v>
      </c>
      <c r="AQ62" s="52">
        <f>'Zał. nr 2 kalkulacja - 2031 r.'!N86</f>
        <v>0</v>
      </c>
    </row>
    <row r="63" spans="1:43" s="52" customFormat="1" x14ac:dyDescent="0.25">
      <c r="A63" s="52" t="str">
        <f>'Wniosek 2031 r.'!A101</f>
        <v/>
      </c>
      <c r="B63" s="60" t="str">
        <f>'Wniosek 2031 r.'!B101</f>
        <v/>
      </c>
      <c r="C63" s="58" t="str">
        <f>'Wniosek 2031 r.'!E101</f>
        <v/>
      </c>
      <c r="D63" s="58" t="str">
        <f>'Wniosek 2031 r.'!G101</f>
        <v/>
      </c>
      <c r="E63" s="55">
        <f>'Wniosek 2031 r.'!C226</f>
        <v>0</v>
      </c>
      <c r="F63" s="55">
        <f>'Wniosek 2031 r.'!C457</f>
        <v>0</v>
      </c>
      <c r="G63" s="57">
        <f>'Wniosek 2031 r.'!C342</f>
        <v>0</v>
      </c>
      <c r="H63" s="56">
        <f>'Wniosek 2031 r.'!D342</f>
        <v>0</v>
      </c>
      <c r="I63" s="64">
        <f>'Wniosek 2031 r.'!F342</f>
        <v>0</v>
      </c>
      <c r="J63" s="55">
        <f>'Wniosek 2031 r.'!H342</f>
        <v>0</v>
      </c>
      <c r="K63" s="54">
        <f>IFERROR('Wniosek 2031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- 2031 r.'!C87</f>
        <v>0</v>
      </c>
      <c r="AG63" s="52">
        <f>'Zał. nr 2 kalkulacja - 2031 r.'!D87</f>
        <v>0</v>
      </c>
      <c r="AH63" s="52">
        <f>'Zał. nr 2 kalkulacja - 2031 r.'!E87</f>
        <v>0</v>
      </c>
      <c r="AI63" s="52">
        <f>'Zał. nr 2 kalkulacja - 2031 r.'!F87</f>
        <v>0</v>
      </c>
      <c r="AJ63" s="52">
        <f>'Zał. nr 2 kalkulacja - 2031 r.'!G87</f>
        <v>0</v>
      </c>
      <c r="AK63" s="52">
        <f>'Zał. nr 2 kalkulacja - 2031 r.'!H87</f>
        <v>0</v>
      </c>
      <c r="AL63" s="52">
        <f>'Zał. nr 2 kalkulacja - 2031 r.'!I87</f>
        <v>0</v>
      </c>
      <c r="AM63" s="52">
        <f>'Zał. nr 2 kalkulacja - 2031 r.'!J87</f>
        <v>0</v>
      </c>
      <c r="AN63" s="52">
        <f>'Zał. nr 2 kalkulacja - 2031 r.'!K87</f>
        <v>0</v>
      </c>
      <c r="AO63" s="52">
        <f>'Zał. nr 2 kalkulacja - 2031 r.'!L87</f>
        <v>0</v>
      </c>
      <c r="AP63" s="52">
        <f>'Zał. nr 2 kalkulacja - 2031 r.'!M87</f>
        <v>0</v>
      </c>
      <c r="AQ63" s="52">
        <f>'Zał. nr 2 kalkulacja - 2031 r.'!N87</f>
        <v>0</v>
      </c>
    </row>
    <row r="64" spans="1:43" s="52" customFormat="1" x14ac:dyDescent="0.25">
      <c r="A64" s="52" t="str">
        <f>'Wniosek 2031 r.'!A102</f>
        <v/>
      </c>
      <c r="B64" s="60" t="str">
        <f>'Wniosek 2031 r.'!B102</f>
        <v/>
      </c>
      <c r="C64" s="58" t="str">
        <f>'Wniosek 2031 r.'!E102</f>
        <v/>
      </c>
      <c r="D64" s="58" t="str">
        <f>'Wniosek 2031 r.'!G102</f>
        <v/>
      </c>
      <c r="E64" s="55">
        <f>'Wniosek 2031 r.'!C227</f>
        <v>0</v>
      </c>
      <c r="F64" s="55">
        <f>'Wniosek 2031 r.'!C458</f>
        <v>0</v>
      </c>
      <c r="G64" s="57">
        <f>'Wniosek 2031 r.'!C343</f>
        <v>0</v>
      </c>
      <c r="H64" s="56">
        <f>'Wniosek 2031 r.'!D343</f>
        <v>0</v>
      </c>
      <c r="I64" s="64">
        <f>'Wniosek 2031 r.'!F343</f>
        <v>0</v>
      </c>
      <c r="J64" s="55">
        <f>'Wniosek 2031 r.'!H343</f>
        <v>0</v>
      </c>
      <c r="K64" s="54">
        <f>IFERROR('Wniosek 2031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- 2031 r.'!C88</f>
        <v>0</v>
      </c>
      <c r="AG64" s="52">
        <f>'Zał. nr 2 kalkulacja - 2031 r.'!D88</f>
        <v>0</v>
      </c>
      <c r="AH64" s="52">
        <f>'Zał. nr 2 kalkulacja - 2031 r.'!E88</f>
        <v>0</v>
      </c>
      <c r="AI64" s="52">
        <f>'Zał. nr 2 kalkulacja - 2031 r.'!F88</f>
        <v>0</v>
      </c>
      <c r="AJ64" s="52">
        <f>'Zał. nr 2 kalkulacja - 2031 r.'!G88</f>
        <v>0</v>
      </c>
      <c r="AK64" s="52">
        <f>'Zał. nr 2 kalkulacja - 2031 r.'!H88</f>
        <v>0</v>
      </c>
      <c r="AL64" s="52">
        <f>'Zał. nr 2 kalkulacja - 2031 r.'!I88</f>
        <v>0</v>
      </c>
      <c r="AM64" s="52">
        <f>'Zał. nr 2 kalkulacja - 2031 r.'!J88</f>
        <v>0</v>
      </c>
      <c r="AN64" s="52">
        <f>'Zał. nr 2 kalkulacja - 2031 r.'!K88</f>
        <v>0</v>
      </c>
      <c r="AO64" s="52">
        <f>'Zał. nr 2 kalkulacja - 2031 r.'!L88</f>
        <v>0</v>
      </c>
      <c r="AP64" s="52">
        <f>'Zał. nr 2 kalkulacja - 2031 r.'!M88</f>
        <v>0</v>
      </c>
      <c r="AQ64" s="52">
        <f>'Zał. nr 2 kalkulacja - 2031 r.'!N88</f>
        <v>0</v>
      </c>
    </row>
    <row r="65" spans="1:43" s="52" customFormat="1" x14ac:dyDescent="0.25">
      <c r="A65" s="52" t="str">
        <f>'Wniosek 2031 r.'!A103</f>
        <v/>
      </c>
      <c r="B65" s="60" t="str">
        <f>'Wniosek 2031 r.'!B103</f>
        <v/>
      </c>
      <c r="C65" s="58" t="str">
        <f>'Wniosek 2031 r.'!E103</f>
        <v/>
      </c>
      <c r="D65" s="58" t="str">
        <f>'Wniosek 2031 r.'!G103</f>
        <v/>
      </c>
      <c r="E65" s="55">
        <f>'Wniosek 2031 r.'!C228</f>
        <v>0</v>
      </c>
      <c r="F65" s="55">
        <f>'Wniosek 2031 r.'!C459</f>
        <v>0</v>
      </c>
      <c r="G65" s="57">
        <f>'Wniosek 2031 r.'!C344</f>
        <v>0</v>
      </c>
      <c r="H65" s="56">
        <f>'Wniosek 2031 r.'!D344</f>
        <v>0</v>
      </c>
      <c r="I65" s="64">
        <f>'Wniosek 2031 r.'!F344</f>
        <v>0</v>
      </c>
      <c r="J65" s="55">
        <f>'Wniosek 2031 r.'!H344</f>
        <v>0</v>
      </c>
      <c r="K65" s="54">
        <f>IFERROR('Wniosek 2031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- 2031 r.'!C89</f>
        <v>0</v>
      </c>
      <c r="AG65" s="52">
        <f>'Zał. nr 2 kalkulacja - 2031 r.'!D89</f>
        <v>0</v>
      </c>
      <c r="AH65" s="52">
        <f>'Zał. nr 2 kalkulacja - 2031 r.'!E89</f>
        <v>0</v>
      </c>
      <c r="AI65" s="52">
        <f>'Zał. nr 2 kalkulacja - 2031 r.'!F89</f>
        <v>0</v>
      </c>
      <c r="AJ65" s="52">
        <f>'Zał. nr 2 kalkulacja - 2031 r.'!G89</f>
        <v>0</v>
      </c>
      <c r="AK65" s="52">
        <f>'Zał. nr 2 kalkulacja - 2031 r.'!H89</f>
        <v>0</v>
      </c>
      <c r="AL65" s="52">
        <f>'Zał. nr 2 kalkulacja - 2031 r.'!I89</f>
        <v>0</v>
      </c>
      <c r="AM65" s="52">
        <f>'Zał. nr 2 kalkulacja - 2031 r.'!J89</f>
        <v>0</v>
      </c>
      <c r="AN65" s="52">
        <f>'Zał. nr 2 kalkulacja - 2031 r.'!K89</f>
        <v>0</v>
      </c>
      <c r="AO65" s="52">
        <f>'Zał. nr 2 kalkulacja - 2031 r.'!L89</f>
        <v>0</v>
      </c>
      <c r="AP65" s="52">
        <f>'Zał. nr 2 kalkulacja - 2031 r.'!M89</f>
        <v>0</v>
      </c>
      <c r="AQ65" s="52">
        <f>'Zał. nr 2 kalkulacja - 2031 r.'!N89</f>
        <v>0</v>
      </c>
    </row>
    <row r="66" spans="1:43" s="52" customFormat="1" x14ac:dyDescent="0.25">
      <c r="A66" s="52" t="str">
        <f>'Wniosek 2031 r.'!A104</f>
        <v/>
      </c>
      <c r="B66" s="60" t="str">
        <f>'Wniosek 2031 r.'!B104</f>
        <v/>
      </c>
      <c r="C66" s="58" t="str">
        <f>'Wniosek 2031 r.'!E104</f>
        <v/>
      </c>
      <c r="D66" s="58" t="str">
        <f>'Wniosek 2031 r.'!G104</f>
        <v/>
      </c>
      <c r="E66" s="55">
        <f>'Wniosek 2031 r.'!C229</f>
        <v>0</v>
      </c>
      <c r="F66" s="55">
        <f>'Wniosek 2031 r.'!C460</f>
        <v>0</v>
      </c>
      <c r="G66" s="57">
        <f>'Wniosek 2031 r.'!C345</f>
        <v>0</v>
      </c>
      <c r="H66" s="56">
        <f>'Wniosek 2031 r.'!D345</f>
        <v>0</v>
      </c>
      <c r="I66" s="64">
        <f>'Wniosek 2031 r.'!F345</f>
        <v>0</v>
      </c>
      <c r="J66" s="55">
        <f>'Wniosek 2031 r.'!H345</f>
        <v>0</v>
      </c>
      <c r="K66" s="54">
        <f>IFERROR('Wniosek 2031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- 2031 r.'!C90</f>
        <v>0</v>
      </c>
      <c r="AG66" s="52">
        <f>'Zał. nr 2 kalkulacja - 2031 r.'!D90</f>
        <v>0</v>
      </c>
      <c r="AH66" s="52">
        <f>'Zał. nr 2 kalkulacja - 2031 r.'!E90</f>
        <v>0</v>
      </c>
      <c r="AI66" s="52">
        <f>'Zał. nr 2 kalkulacja - 2031 r.'!F90</f>
        <v>0</v>
      </c>
      <c r="AJ66" s="52">
        <f>'Zał. nr 2 kalkulacja - 2031 r.'!G90</f>
        <v>0</v>
      </c>
      <c r="AK66" s="52">
        <f>'Zał. nr 2 kalkulacja - 2031 r.'!H90</f>
        <v>0</v>
      </c>
      <c r="AL66" s="52">
        <f>'Zał. nr 2 kalkulacja - 2031 r.'!I90</f>
        <v>0</v>
      </c>
      <c r="AM66" s="52">
        <f>'Zał. nr 2 kalkulacja - 2031 r.'!J90</f>
        <v>0</v>
      </c>
      <c r="AN66" s="52">
        <f>'Zał. nr 2 kalkulacja - 2031 r.'!K90</f>
        <v>0</v>
      </c>
      <c r="AO66" s="52">
        <f>'Zał. nr 2 kalkulacja - 2031 r.'!L90</f>
        <v>0</v>
      </c>
      <c r="AP66" s="52">
        <f>'Zał. nr 2 kalkulacja - 2031 r.'!M90</f>
        <v>0</v>
      </c>
      <c r="AQ66" s="52">
        <f>'Zał. nr 2 kalkulacja - 2031 r.'!N90</f>
        <v>0</v>
      </c>
    </row>
    <row r="67" spans="1:43" s="52" customFormat="1" x14ac:dyDescent="0.25">
      <c r="A67" s="52" t="str">
        <f>'Wniosek 2031 r.'!A105</f>
        <v/>
      </c>
      <c r="B67" s="60" t="str">
        <f>'Wniosek 2031 r.'!B105</f>
        <v/>
      </c>
      <c r="C67" s="58" t="str">
        <f>'Wniosek 2031 r.'!E105</f>
        <v/>
      </c>
      <c r="D67" s="58" t="str">
        <f>'Wniosek 2031 r.'!G105</f>
        <v/>
      </c>
      <c r="E67" s="55">
        <f>'Wniosek 2031 r.'!C230</f>
        <v>0</v>
      </c>
      <c r="F67" s="55">
        <f>'Wniosek 2031 r.'!C461</f>
        <v>0</v>
      </c>
      <c r="G67" s="57">
        <f>'Wniosek 2031 r.'!C346</f>
        <v>0</v>
      </c>
      <c r="H67" s="56">
        <f>'Wniosek 2031 r.'!D346</f>
        <v>0</v>
      </c>
      <c r="I67" s="64">
        <f>'Wniosek 2031 r.'!F346</f>
        <v>0</v>
      </c>
      <c r="J67" s="55">
        <f>'Wniosek 2031 r.'!H346</f>
        <v>0</v>
      </c>
      <c r="K67" s="54">
        <f>IFERROR('Wniosek 2031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- 2031 r.'!C91</f>
        <v>0</v>
      </c>
      <c r="AG67" s="52">
        <f>'Zał. nr 2 kalkulacja - 2031 r.'!D91</f>
        <v>0</v>
      </c>
      <c r="AH67" s="52">
        <f>'Zał. nr 2 kalkulacja - 2031 r.'!E91</f>
        <v>0</v>
      </c>
      <c r="AI67" s="52">
        <f>'Zał. nr 2 kalkulacja - 2031 r.'!F91</f>
        <v>0</v>
      </c>
      <c r="AJ67" s="52">
        <f>'Zał. nr 2 kalkulacja - 2031 r.'!G91</f>
        <v>0</v>
      </c>
      <c r="AK67" s="52">
        <f>'Zał. nr 2 kalkulacja - 2031 r.'!H91</f>
        <v>0</v>
      </c>
      <c r="AL67" s="52">
        <f>'Zał. nr 2 kalkulacja - 2031 r.'!I91</f>
        <v>0</v>
      </c>
      <c r="AM67" s="52">
        <f>'Zał. nr 2 kalkulacja - 2031 r.'!J91</f>
        <v>0</v>
      </c>
      <c r="AN67" s="52">
        <f>'Zał. nr 2 kalkulacja - 2031 r.'!K91</f>
        <v>0</v>
      </c>
      <c r="AO67" s="52">
        <f>'Zał. nr 2 kalkulacja - 2031 r.'!L91</f>
        <v>0</v>
      </c>
      <c r="AP67" s="52">
        <f>'Zał. nr 2 kalkulacja - 2031 r.'!M91</f>
        <v>0</v>
      </c>
      <c r="AQ67" s="52">
        <f>'Zał. nr 2 kalkulacja - 2031 r.'!N91</f>
        <v>0</v>
      </c>
    </row>
    <row r="68" spans="1:43" s="52" customFormat="1" x14ac:dyDescent="0.25">
      <c r="A68" s="52" t="str">
        <f>'Wniosek 2031 r.'!A106</f>
        <v/>
      </c>
      <c r="B68" s="60" t="str">
        <f>'Wniosek 2031 r.'!B106</f>
        <v/>
      </c>
      <c r="C68" s="58" t="str">
        <f>'Wniosek 2031 r.'!E106</f>
        <v/>
      </c>
      <c r="D68" s="58" t="str">
        <f>'Wniosek 2031 r.'!G106</f>
        <v/>
      </c>
      <c r="E68" s="55">
        <f>'Wniosek 2031 r.'!C231</f>
        <v>0</v>
      </c>
      <c r="F68" s="55">
        <f>'Wniosek 2031 r.'!C462</f>
        <v>0</v>
      </c>
      <c r="G68" s="57">
        <f>'Wniosek 2031 r.'!C347</f>
        <v>0</v>
      </c>
      <c r="H68" s="56">
        <f>'Wniosek 2031 r.'!D347</f>
        <v>0</v>
      </c>
      <c r="I68" s="64">
        <f>'Wniosek 2031 r.'!F347</f>
        <v>0</v>
      </c>
      <c r="J68" s="55">
        <f>'Wniosek 2031 r.'!H347</f>
        <v>0</v>
      </c>
      <c r="K68" s="54">
        <f>IFERROR('Wniosek 2031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- 2031 r.'!C92</f>
        <v>0</v>
      </c>
      <c r="AG68" s="52">
        <f>'Zał. nr 2 kalkulacja - 2031 r.'!D92</f>
        <v>0</v>
      </c>
      <c r="AH68" s="52">
        <f>'Zał. nr 2 kalkulacja - 2031 r.'!E92</f>
        <v>0</v>
      </c>
      <c r="AI68" s="52">
        <f>'Zał. nr 2 kalkulacja - 2031 r.'!F92</f>
        <v>0</v>
      </c>
      <c r="AJ68" s="52">
        <f>'Zał. nr 2 kalkulacja - 2031 r.'!G92</f>
        <v>0</v>
      </c>
      <c r="AK68" s="52">
        <f>'Zał. nr 2 kalkulacja - 2031 r.'!H92</f>
        <v>0</v>
      </c>
      <c r="AL68" s="52">
        <f>'Zał. nr 2 kalkulacja - 2031 r.'!I92</f>
        <v>0</v>
      </c>
      <c r="AM68" s="52">
        <f>'Zał. nr 2 kalkulacja - 2031 r.'!J92</f>
        <v>0</v>
      </c>
      <c r="AN68" s="52">
        <f>'Zał. nr 2 kalkulacja - 2031 r.'!K92</f>
        <v>0</v>
      </c>
      <c r="AO68" s="52">
        <f>'Zał. nr 2 kalkulacja - 2031 r.'!L92</f>
        <v>0</v>
      </c>
      <c r="AP68" s="52">
        <f>'Zał. nr 2 kalkulacja - 2031 r.'!M92</f>
        <v>0</v>
      </c>
      <c r="AQ68" s="52">
        <f>'Zał. nr 2 kalkulacja - 2031 r.'!N92</f>
        <v>0</v>
      </c>
    </row>
    <row r="69" spans="1:43" s="52" customFormat="1" x14ac:dyDescent="0.25">
      <c r="A69" s="52" t="str">
        <f>'Wniosek 2031 r.'!A107</f>
        <v/>
      </c>
      <c r="B69" s="60" t="str">
        <f>'Wniosek 2031 r.'!B107</f>
        <v/>
      </c>
      <c r="C69" s="58" t="str">
        <f>'Wniosek 2031 r.'!E107</f>
        <v/>
      </c>
      <c r="D69" s="58" t="str">
        <f>'Wniosek 2031 r.'!G107</f>
        <v/>
      </c>
      <c r="E69" s="55">
        <f>'Wniosek 2031 r.'!C232</f>
        <v>0</v>
      </c>
      <c r="F69" s="55">
        <f>'Wniosek 2031 r.'!C463</f>
        <v>0</v>
      </c>
      <c r="G69" s="57">
        <f>'Wniosek 2031 r.'!C348</f>
        <v>0</v>
      </c>
      <c r="H69" s="56">
        <f>'Wniosek 2031 r.'!D348</f>
        <v>0</v>
      </c>
      <c r="I69" s="64">
        <f>'Wniosek 2031 r.'!F348</f>
        <v>0</v>
      </c>
      <c r="J69" s="55">
        <f>'Wniosek 2031 r.'!H348</f>
        <v>0</v>
      </c>
      <c r="K69" s="54">
        <f>IFERROR('Wniosek 2031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- 2031 r.'!C93</f>
        <v>0</v>
      </c>
      <c r="AG69" s="52">
        <f>'Zał. nr 2 kalkulacja - 2031 r.'!D93</f>
        <v>0</v>
      </c>
      <c r="AH69" s="52">
        <f>'Zał. nr 2 kalkulacja - 2031 r.'!E93</f>
        <v>0</v>
      </c>
      <c r="AI69" s="52">
        <f>'Zał. nr 2 kalkulacja - 2031 r.'!F93</f>
        <v>0</v>
      </c>
      <c r="AJ69" s="52">
        <f>'Zał. nr 2 kalkulacja - 2031 r.'!G93</f>
        <v>0</v>
      </c>
      <c r="AK69" s="52">
        <f>'Zał. nr 2 kalkulacja - 2031 r.'!H93</f>
        <v>0</v>
      </c>
      <c r="AL69" s="52">
        <f>'Zał. nr 2 kalkulacja - 2031 r.'!I93</f>
        <v>0</v>
      </c>
      <c r="AM69" s="52">
        <f>'Zał. nr 2 kalkulacja - 2031 r.'!J93</f>
        <v>0</v>
      </c>
      <c r="AN69" s="52">
        <f>'Zał. nr 2 kalkulacja - 2031 r.'!K93</f>
        <v>0</v>
      </c>
      <c r="AO69" s="52">
        <f>'Zał. nr 2 kalkulacja - 2031 r.'!L93</f>
        <v>0</v>
      </c>
      <c r="AP69" s="52">
        <f>'Zał. nr 2 kalkulacja - 2031 r.'!M93</f>
        <v>0</v>
      </c>
      <c r="AQ69" s="52">
        <f>'Zał. nr 2 kalkulacja - 2031 r.'!N93</f>
        <v>0</v>
      </c>
    </row>
    <row r="70" spans="1:43" s="52" customFormat="1" x14ac:dyDescent="0.25">
      <c r="A70" s="52" t="str">
        <f>'Wniosek 2031 r.'!A108</f>
        <v/>
      </c>
      <c r="B70" s="60" t="str">
        <f>'Wniosek 2031 r.'!B108</f>
        <v/>
      </c>
      <c r="C70" s="58" t="str">
        <f>'Wniosek 2031 r.'!E108</f>
        <v/>
      </c>
      <c r="D70" s="58" t="str">
        <f>'Wniosek 2031 r.'!G108</f>
        <v/>
      </c>
      <c r="E70" s="55">
        <f>'Wniosek 2031 r.'!C233</f>
        <v>0</v>
      </c>
      <c r="F70" s="55">
        <f>'Wniosek 2031 r.'!C464</f>
        <v>0</v>
      </c>
      <c r="G70" s="57">
        <f>'Wniosek 2031 r.'!C349</f>
        <v>0</v>
      </c>
      <c r="H70" s="56">
        <f>'Wniosek 2031 r.'!D349</f>
        <v>0</v>
      </c>
      <c r="I70" s="64">
        <f>'Wniosek 2031 r.'!F349</f>
        <v>0</v>
      </c>
      <c r="J70" s="55">
        <f>'Wniosek 2031 r.'!H349</f>
        <v>0</v>
      </c>
      <c r="K70" s="54">
        <f>IFERROR('Wniosek 2031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- 2031 r.'!C94</f>
        <v>0</v>
      </c>
      <c r="AG70" s="52">
        <f>'Zał. nr 2 kalkulacja - 2031 r.'!D94</f>
        <v>0</v>
      </c>
      <c r="AH70" s="52">
        <f>'Zał. nr 2 kalkulacja - 2031 r.'!E94</f>
        <v>0</v>
      </c>
      <c r="AI70" s="52">
        <f>'Zał. nr 2 kalkulacja - 2031 r.'!F94</f>
        <v>0</v>
      </c>
      <c r="AJ70" s="52">
        <f>'Zał. nr 2 kalkulacja - 2031 r.'!G94</f>
        <v>0</v>
      </c>
      <c r="AK70" s="52">
        <f>'Zał. nr 2 kalkulacja - 2031 r.'!H94</f>
        <v>0</v>
      </c>
      <c r="AL70" s="52">
        <f>'Zał. nr 2 kalkulacja - 2031 r.'!I94</f>
        <v>0</v>
      </c>
      <c r="AM70" s="52">
        <f>'Zał. nr 2 kalkulacja - 2031 r.'!J94</f>
        <v>0</v>
      </c>
      <c r="AN70" s="52">
        <f>'Zał. nr 2 kalkulacja - 2031 r.'!K94</f>
        <v>0</v>
      </c>
      <c r="AO70" s="52">
        <f>'Zał. nr 2 kalkulacja - 2031 r.'!L94</f>
        <v>0</v>
      </c>
      <c r="AP70" s="52">
        <f>'Zał. nr 2 kalkulacja - 2031 r.'!M94</f>
        <v>0</v>
      </c>
      <c r="AQ70" s="52">
        <f>'Zał. nr 2 kalkulacja - 2031 r.'!N94</f>
        <v>0</v>
      </c>
    </row>
    <row r="71" spans="1:43" s="52" customFormat="1" x14ac:dyDescent="0.25">
      <c r="A71" s="52" t="str">
        <f>'Wniosek 2031 r.'!A109</f>
        <v/>
      </c>
      <c r="B71" s="60" t="str">
        <f>'Wniosek 2031 r.'!B109</f>
        <v/>
      </c>
      <c r="C71" s="58" t="str">
        <f>'Wniosek 2031 r.'!E109</f>
        <v/>
      </c>
      <c r="D71" s="58" t="str">
        <f>'Wniosek 2031 r.'!G109</f>
        <v/>
      </c>
      <c r="E71" s="55">
        <f>'Wniosek 2031 r.'!C234</f>
        <v>0</v>
      </c>
      <c r="F71" s="55">
        <f>'Wniosek 2031 r.'!C465</f>
        <v>0</v>
      </c>
      <c r="G71" s="57">
        <f>'Wniosek 2031 r.'!C350</f>
        <v>0</v>
      </c>
      <c r="H71" s="56">
        <f>'Wniosek 2031 r.'!D350</f>
        <v>0</v>
      </c>
      <c r="I71" s="64">
        <f>'Wniosek 2031 r.'!F350</f>
        <v>0</v>
      </c>
      <c r="J71" s="55">
        <f>'Wniosek 2031 r.'!H350</f>
        <v>0</v>
      </c>
      <c r="K71" s="54">
        <f>IFERROR('Wniosek 2031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- 2031 r.'!C95</f>
        <v>0</v>
      </c>
      <c r="AG71" s="52">
        <f>'Zał. nr 2 kalkulacja - 2031 r.'!D95</f>
        <v>0</v>
      </c>
      <c r="AH71" s="52">
        <f>'Zał. nr 2 kalkulacja - 2031 r.'!E95</f>
        <v>0</v>
      </c>
      <c r="AI71" s="52">
        <f>'Zał. nr 2 kalkulacja - 2031 r.'!F95</f>
        <v>0</v>
      </c>
      <c r="AJ71" s="52">
        <f>'Zał. nr 2 kalkulacja - 2031 r.'!G95</f>
        <v>0</v>
      </c>
      <c r="AK71" s="52">
        <f>'Zał. nr 2 kalkulacja - 2031 r.'!H95</f>
        <v>0</v>
      </c>
      <c r="AL71" s="52">
        <f>'Zał. nr 2 kalkulacja - 2031 r.'!I95</f>
        <v>0</v>
      </c>
      <c r="AM71" s="52">
        <f>'Zał. nr 2 kalkulacja - 2031 r.'!J95</f>
        <v>0</v>
      </c>
      <c r="AN71" s="52">
        <f>'Zał. nr 2 kalkulacja - 2031 r.'!K95</f>
        <v>0</v>
      </c>
      <c r="AO71" s="52">
        <f>'Zał. nr 2 kalkulacja - 2031 r.'!L95</f>
        <v>0</v>
      </c>
      <c r="AP71" s="52">
        <f>'Zał. nr 2 kalkulacja - 2031 r.'!M95</f>
        <v>0</v>
      </c>
      <c r="AQ71" s="52">
        <f>'Zał. nr 2 kalkulacja - 2031 r.'!N95</f>
        <v>0</v>
      </c>
    </row>
    <row r="72" spans="1:43" s="52" customFormat="1" x14ac:dyDescent="0.25">
      <c r="A72" s="52" t="str">
        <f>'Wniosek 2031 r.'!A110</f>
        <v/>
      </c>
      <c r="B72" s="60" t="str">
        <f>'Wniosek 2031 r.'!B110</f>
        <v/>
      </c>
      <c r="C72" s="58" t="str">
        <f>'Wniosek 2031 r.'!E110</f>
        <v/>
      </c>
      <c r="D72" s="58" t="str">
        <f>'Wniosek 2031 r.'!G110</f>
        <v/>
      </c>
      <c r="E72" s="55">
        <f>'Wniosek 2031 r.'!C235</f>
        <v>0</v>
      </c>
      <c r="F72" s="55">
        <f>'Wniosek 2031 r.'!C466</f>
        <v>0</v>
      </c>
      <c r="G72" s="57">
        <f>'Wniosek 2031 r.'!C351</f>
        <v>0</v>
      </c>
      <c r="H72" s="56">
        <f>'Wniosek 2031 r.'!D351</f>
        <v>0</v>
      </c>
      <c r="I72" s="64">
        <f>'Wniosek 2031 r.'!F351</f>
        <v>0</v>
      </c>
      <c r="J72" s="55">
        <f>'Wniosek 2031 r.'!H351</f>
        <v>0</v>
      </c>
      <c r="K72" s="54">
        <f>IFERROR('Wniosek 2031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- 2031 r.'!C96</f>
        <v>0</v>
      </c>
      <c r="AG72" s="52">
        <f>'Zał. nr 2 kalkulacja - 2031 r.'!D96</f>
        <v>0</v>
      </c>
      <c r="AH72" s="52">
        <f>'Zał. nr 2 kalkulacja - 2031 r.'!E96</f>
        <v>0</v>
      </c>
      <c r="AI72" s="52">
        <f>'Zał. nr 2 kalkulacja - 2031 r.'!F96</f>
        <v>0</v>
      </c>
      <c r="AJ72" s="52">
        <f>'Zał. nr 2 kalkulacja - 2031 r.'!G96</f>
        <v>0</v>
      </c>
      <c r="AK72" s="52">
        <f>'Zał. nr 2 kalkulacja - 2031 r.'!H96</f>
        <v>0</v>
      </c>
      <c r="AL72" s="52">
        <f>'Zał. nr 2 kalkulacja - 2031 r.'!I96</f>
        <v>0</v>
      </c>
      <c r="AM72" s="52">
        <f>'Zał. nr 2 kalkulacja - 2031 r.'!J96</f>
        <v>0</v>
      </c>
      <c r="AN72" s="52">
        <f>'Zał. nr 2 kalkulacja - 2031 r.'!K96</f>
        <v>0</v>
      </c>
      <c r="AO72" s="52">
        <f>'Zał. nr 2 kalkulacja - 2031 r.'!L96</f>
        <v>0</v>
      </c>
      <c r="AP72" s="52">
        <f>'Zał. nr 2 kalkulacja - 2031 r.'!M96</f>
        <v>0</v>
      </c>
      <c r="AQ72" s="52">
        <f>'Zał. nr 2 kalkulacja - 2031 r.'!N96</f>
        <v>0</v>
      </c>
    </row>
    <row r="73" spans="1:43" s="52" customFormat="1" x14ac:dyDescent="0.25">
      <c r="A73" s="52" t="str">
        <f>'Wniosek 2031 r.'!A111</f>
        <v/>
      </c>
      <c r="B73" s="60" t="str">
        <f>'Wniosek 2031 r.'!B111</f>
        <v/>
      </c>
      <c r="C73" s="58" t="str">
        <f>'Wniosek 2031 r.'!E111</f>
        <v/>
      </c>
      <c r="D73" s="58" t="str">
        <f>'Wniosek 2031 r.'!G111</f>
        <v/>
      </c>
      <c r="E73" s="55">
        <f>'Wniosek 2031 r.'!C236</f>
        <v>0</v>
      </c>
      <c r="F73" s="55">
        <f>'Wniosek 2031 r.'!C467</f>
        <v>0</v>
      </c>
      <c r="G73" s="57">
        <f>'Wniosek 2031 r.'!C352</f>
        <v>0</v>
      </c>
      <c r="H73" s="56">
        <f>'Wniosek 2031 r.'!D352</f>
        <v>0</v>
      </c>
      <c r="I73" s="64">
        <f>'Wniosek 2031 r.'!F352</f>
        <v>0</v>
      </c>
      <c r="J73" s="55">
        <f>'Wniosek 2031 r.'!H352</f>
        <v>0</v>
      </c>
      <c r="K73" s="54">
        <f>IFERROR('Wniosek 2031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- 2031 r.'!C97</f>
        <v>0</v>
      </c>
      <c r="AG73" s="52">
        <f>'Zał. nr 2 kalkulacja - 2031 r.'!D97</f>
        <v>0</v>
      </c>
      <c r="AH73" s="52">
        <f>'Zał. nr 2 kalkulacja - 2031 r.'!E97</f>
        <v>0</v>
      </c>
      <c r="AI73" s="52">
        <f>'Zał. nr 2 kalkulacja - 2031 r.'!F97</f>
        <v>0</v>
      </c>
      <c r="AJ73" s="52">
        <f>'Zał. nr 2 kalkulacja - 2031 r.'!G97</f>
        <v>0</v>
      </c>
      <c r="AK73" s="52">
        <f>'Zał. nr 2 kalkulacja - 2031 r.'!H97</f>
        <v>0</v>
      </c>
      <c r="AL73" s="52">
        <f>'Zał. nr 2 kalkulacja - 2031 r.'!I97</f>
        <v>0</v>
      </c>
      <c r="AM73" s="52">
        <f>'Zał. nr 2 kalkulacja - 2031 r.'!J97</f>
        <v>0</v>
      </c>
      <c r="AN73" s="52">
        <f>'Zał. nr 2 kalkulacja - 2031 r.'!K97</f>
        <v>0</v>
      </c>
      <c r="AO73" s="52">
        <f>'Zał. nr 2 kalkulacja - 2031 r.'!L97</f>
        <v>0</v>
      </c>
      <c r="AP73" s="52">
        <f>'Zał. nr 2 kalkulacja - 2031 r.'!M97</f>
        <v>0</v>
      </c>
      <c r="AQ73" s="52">
        <f>'Zał. nr 2 kalkulacja - 2031 r.'!N97</f>
        <v>0</v>
      </c>
    </row>
    <row r="74" spans="1:43" s="52" customFormat="1" x14ac:dyDescent="0.25">
      <c r="A74" s="52" t="str">
        <f>'Wniosek 2031 r.'!A112</f>
        <v/>
      </c>
      <c r="B74" s="60" t="str">
        <f>'Wniosek 2031 r.'!B112</f>
        <v/>
      </c>
      <c r="C74" s="58" t="str">
        <f>'Wniosek 2031 r.'!E112</f>
        <v/>
      </c>
      <c r="D74" s="58" t="str">
        <f>'Wniosek 2031 r.'!G112</f>
        <v/>
      </c>
      <c r="E74" s="55">
        <f>'Wniosek 2031 r.'!C237</f>
        <v>0</v>
      </c>
      <c r="F74" s="55">
        <f>'Wniosek 2031 r.'!C468</f>
        <v>0</v>
      </c>
      <c r="G74" s="57">
        <f>'Wniosek 2031 r.'!C353</f>
        <v>0</v>
      </c>
      <c r="H74" s="56">
        <f>'Wniosek 2031 r.'!D353</f>
        <v>0</v>
      </c>
      <c r="I74" s="64">
        <f>'Wniosek 2031 r.'!F353</f>
        <v>0</v>
      </c>
      <c r="J74" s="55">
        <f>'Wniosek 2031 r.'!H353</f>
        <v>0</v>
      </c>
      <c r="K74" s="54">
        <f>IFERROR('Wniosek 2031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- 2031 r.'!C98</f>
        <v>0</v>
      </c>
      <c r="AG74" s="52">
        <f>'Zał. nr 2 kalkulacja - 2031 r.'!D98</f>
        <v>0</v>
      </c>
      <c r="AH74" s="52">
        <f>'Zał. nr 2 kalkulacja - 2031 r.'!E98</f>
        <v>0</v>
      </c>
      <c r="AI74" s="52">
        <f>'Zał. nr 2 kalkulacja - 2031 r.'!F98</f>
        <v>0</v>
      </c>
      <c r="AJ74" s="52">
        <f>'Zał. nr 2 kalkulacja - 2031 r.'!G98</f>
        <v>0</v>
      </c>
      <c r="AK74" s="52">
        <f>'Zał. nr 2 kalkulacja - 2031 r.'!H98</f>
        <v>0</v>
      </c>
      <c r="AL74" s="52">
        <f>'Zał. nr 2 kalkulacja - 2031 r.'!I98</f>
        <v>0</v>
      </c>
      <c r="AM74" s="52">
        <f>'Zał. nr 2 kalkulacja - 2031 r.'!J98</f>
        <v>0</v>
      </c>
      <c r="AN74" s="52">
        <f>'Zał. nr 2 kalkulacja - 2031 r.'!K98</f>
        <v>0</v>
      </c>
      <c r="AO74" s="52">
        <f>'Zał. nr 2 kalkulacja - 2031 r.'!L98</f>
        <v>0</v>
      </c>
      <c r="AP74" s="52">
        <f>'Zał. nr 2 kalkulacja - 2031 r.'!M98</f>
        <v>0</v>
      </c>
      <c r="AQ74" s="52">
        <f>'Zał. nr 2 kalkulacja - 2031 r.'!N98</f>
        <v>0</v>
      </c>
    </row>
    <row r="75" spans="1:43" s="52" customFormat="1" x14ac:dyDescent="0.25">
      <c r="A75" s="52" t="str">
        <f>'Wniosek 2031 r.'!A113</f>
        <v/>
      </c>
      <c r="B75" s="60" t="str">
        <f>'Wniosek 2031 r.'!B113</f>
        <v/>
      </c>
      <c r="C75" s="58" t="str">
        <f>'Wniosek 2031 r.'!E113</f>
        <v/>
      </c>
      <c r="D75" s="58" t="str">
        <f>'Wniosek 2031 r.'!G113</f>
        <v/>
      </c>
      <c r="E75" s="55">
        <f>'Wniosek 2031 r.'!C238</f>
        <v>0</v>
      </c>
      <c r="F75" s="55">
        <f>'Wniosek 2031 r.'!C469</f>
        <v>0</v>
      </c>
      <c r="G75" s="57">
        <f>'Wniosek 2031 r.'!C354</f>
        <v>0</v>
      </c>
      <c r="H75" s="56">
        <f>'Wniosek 2031 r.'!D354</f>
        <v>0</v>
      </c>
      <c r="I75" s="64">
        <f>'Wniosek 2031 r.'!F354</f>
        <v>0</v>
      </c>
      <c r="J75" s="55">
        <f>'Wniosek 2031 r.'!H354</f>
        <v>0</v>
      </c>
      <c r="K75" s="54">
        <f>IFERROR('Wniosek 2031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- 2031 r.'!C99</f>
        <v>0</v>
      </c>
      <c r="AG75" s="52">
        <f>'Zał. nr 2 kalkulacja - 2031 r.'!D99</f>
        <v>0</v>
      </c>
      <c r="AH75" s="52">
        <f>'Zał. nr 2 kalkulacja - 2031 r.'!E99</f>
        <v>0</v>
      </c>
      <c r="AI75" s="52">
        <f>'Zał. nr 2 kalkulacja - 2031 r.'!F99</f>
        <v>0</v>
      </c>
      <c r="AJ75" s="52">
        <f>'Zał. nr 2 kalkulacja - 2031 r.'!G99</f>
        <v>0</v>
      </c>
      <c r="AK75" s="52">
        <f>'Zał. nr 2 kalkulacja - 2031 r.'!H99</f>
        <v>0</v>
      </c>
      <c r="AL75" s="52">
        <f>'Zał. nr 2 kalkulacja - 2031 r.'!I99</f>
        <v>0</v>
      </c>
      <c r="AM75" s="52">
        <f>'Zał. nr 2 kalkulacja - 2031 r.'!J99</f>
        <v>0</v>
      </c>
      <c r="AN75" s="52">
        <f>'Zał. nr 2 kalkulacja - 2031 r.'!K99</f>
        <v>0</v>
      </c>
      <c r="AO75" s="52">
        <f>'Zał. nr 2 kalkulacja - 2031 r.'!L99</f>
        <v>0</v>
      </c>
      <c r="AP75" s="52">
        <f>'Zał. nr 2 kalkulacja - 2031 r.'!M99</f>
        <v>0</v>
      </c>
      <c r="AQ75" s="52">
        <f>'Zał. nr 2 kalkulacja - 2031 r.'!N99</f>
        <v>0</v>
      </c>
    </row>
    <row r="76" spans="1:43" s="52" customFormat="1" x14ac:dyDescent="0.25">
      <c r="A76" s="52" t="str">
        <f>'Wniosek 2031 r.'!A114</f>
        <v/>
      </c>
      <c r="B76" s="60" t="str">
        <f>'Wniosek 2031 r.'!B114</f>
        <v/>
      </c>
      <c r="C76" s="58" t="str">
        <f>'Wniosek 2031 r.'!E114</f>
        <v/>
      </c>
      <c r="D76" s="58" t="str">
        <f>'Wniosek 2031 r.'!G114</f>
        <v/>
      </c>
      <c r="E76" s="55">
        <f>'Wniosek 2031 r.'!C239</f>
        <v>0</v>
      </c>
      <c r="F76" s="55">
        <f>'Wniosek 2031 r.'!C470</f>
        <v>0</v>
      </c>
      <c r="G76" s="57">
        <f>'Wniosek 2031 r.'!C355</f>
        <v>0</v>
      </c>
      <c r="H76" s="56">
        <f>'Wniosek 2031 r.'!D355</f>
        <v>0</v>
      </c>
      <c r="I76" s="64">
        <f>'Wniosek 2031 r.'!F355</f>
        <v>0</v>
      </c>
      <c r="J76" s="55">
        <f>'Wniosek 2031 r.'!H355</f>
        <v>0</v>
      </c>
      <c r="K76" s="54">
        <f>IFERROR('Wniosek 2031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- 2031 r.'!C100</f>
        <v>0</v>
      </c>
      <c r="AG76" s="52">
        <f>'Zał. nr 2 kalkulacja - 2031 r.'!D100</f>
        <v>0</v>
      </c>
      <c r="AH76" s="52">
        <f>'Zał. nr 2 kalkulacja - 2031 r.'!E100</f>
        <v>0</v>
      </c>
      <c r="AI76" s="52">
        <f>'Zał. nr 2 kalkulacja - 2031 r.'!F100</f>
        <v>0</v>
      </c>
      <c r="AJ76" s="52">
        <f>'Zał. nr 2 kalkulacja - 2031 r.'!G100</f>
        <v>0</v>
      </c>
      <c r="AK76" s="52">
        <f>'Zał. nr 2 kalkulacja - 2031 r.'!H100</f>
        <v>0</v>
      </c>
      <c r="AL76" s="52">
        <f>'Zał. nr 2 kalkulacja - 2031 r.'!I100</f>
        <v>0</v>
      </c>
      <c r="AM76" s="52">
        <f>'Zał. nr 2 kalkulacja - 2031 r.'!J100</f>
        <v>0</v>
      </c>
      <c r="AN76" s="52">
        <f>'Zał. nr 2 kalkulacja - 2031 r.'!K100</f>
        <v>0</v>
      </c>
      <c r="AO76" s="52">
        <f>'Zał. nr 2 kalkulacja - 2031 r.'!L100</f>
        <v>0</v>
      </c>
      <c r="AP76" s="52">
        <f>'Zał. nr 2 kalkulacja - 2031 r.'!M100</f>
        <v>0</v>
      </c>
      <c r="AQ76" s="52">
        <f>'Zał. nr 2 kalkulacja - 2031 r.'!N100</f>
        <v>0</v>
      </c>
    </row>
    <row r="77" spans="1:43" s="52" customFormat="1" x14ac:dyDescent="0.25">
      <c r="A77" s="52" t="str">
        <f>'Wniosek 2031 r.'!A115</f>
        <v/>
      </c>
      <c r="B77" s="60" t="str">
        <f>'Wniosek 2031 r.'!B115</f>
        <v/>
      </c>
      <c r="C77" s="58" t="str">
        <f>'Wniosek 2031 r.'!E115</f>
        <v/>
      </c>
      <c r="D77" s="58" t="str">
        <f>'Wniosek 2031 r.'!G115</f>
        <v/>
      </c>
      <c r="E77" s="55">
        <f>'Wniosek 2031 r.'!C240</f>
        <v>0</v>
      </c>
      <c r="F77" s="55">
        <f>'Wniosek 2031 r.'!C471</f>
        <v>0</v>
      </c>
      <c r="G77" s="57">
        <f>'Wniosek 2031 r.'!C356</f>
        <v>0</v>
      </c>
      <c r="H77" s="56">
        <f>'Wniosek 2031 r.'!D356</f>
        <v>0</v>
      </c>
      <c r="I77" s="64">
        <f>'Wniosek 2031 r.'!F356</f>
        <v>0</v>
      </c>
      <c r="J77" s="55">
        <f>'Wniosek 2031 r.'!H356</f>
        <v>0</v>
      </c>
      <c r="K77" s="54">
        <f>IFERROR('Wniosek 2031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- 2031 r.'!C101</f>
        <v>0</v>
      </c>
      <c r="AG77" s="52">
        <f>'Zał. nr 2 kalkulacja - 2031 r.'!D101</f>
        <v>0</v>
      </c>
      <c r="AH77" s="52">
        <f>'Zał. nr 2 kalkulacja - 2031 r.'!E101</f>
        <v>0</v>
      </c>
      <c r="AI77" s="52">
        <f>'Zał. nr 2 kalkulacja - 2031 r.'!F101</f>
        <v>0</v>
      </c>
      <c r="AJ77" s="52">
        <f>'Zał. nr 2 kalkulacja - 2031 r.'!G101</f>
        <v>0</v>
      </c>
      <c r="AK77" s="52">
        <f>'Zał. nr 2 kalkulacja - 2031 r.'!H101</f>
        <v>0</v>
      </c>
      <c r="AL77" s="52">
        <f>'Zał. nr 2 kalkulacja - 2031 r.'!I101</f>
        <v>0</v>
      </c>
      <c r="AM77" s="52">
        <f>'Zał. nr 2 kalkulacja - 2031 r.'!J101</f>
        <v>0</v>
      </c>
      <c r="AN77" s="52">
        <f>'Zał. nr 2 kalkulacja - 2031 r.'!K101</f>
        <v>0</v>
      </c>
      <c r="AO77" s="52">
        <f>'Zał. nr 2 kalkulacja - 2031 r.'!L101</f>
        <v>0</v>
      </c>
      <c r="AP77" s="52">
        <f>'Zał. nr 2 kalkulacja - 2031 r.'!M101</f>
        <v>0</v>
      </c>
      <c r="AQ77" s="52">
        <f>'Zał. nr 2 kalkulacja - 2031 r.'!N101</f>
        <v>0</v>
      </c>
    </row>
    <row r="78" spans="1:43" s="52" customFormat="1" x14ac:dyDescent="0.25">
      <c r="A78" s="52" t="str">
        <f>'Wniosek 2031 r.'!A116</f>
        <v/>
      </c>
      <c r="B78" s="60" t="str">
        <f>'Wniosek 2031 r.'!B116</f>
        <v/>
      </c>
      <c r="C78" s="58" t="str">
        <f>'Wniosek 2031 r.'!E116</f>
        <v/>
      </c>
      <c r="D78" s="58" t="str">
        <f>'Wniosek 2031 r.'!G116</f>
        <v/>
      </c>
      <c r="E78" s="55">
        <f>'Wniosek 2031 r.'!C241</f>
        <v>0</v>
      </c>
      <c r="F78" s="55">
        <f>'Wniosek 2031 r.'!C472</f>
        <v>0</v>
      </c>
      <c r="G78" s="57">
        <f>'Wniosek 2031 r.'!C357</f>
        <v>0</v>
      </c>
      <c r="H78" s="56">
        <f>'Wniosek 2031 r.'!D357</f>
        <v>0</v>
      </c>
      <c r="I78" s="64">
        <f>'Wniosek 2031 r.'!F357</f>
        <v>0</v>
      </c>
      <c r="J78" s="55">
        <f>'Wniosek 2031 r.'!H357</f>
        <v>0</v>
      </c>
      <c r="K78" s="54">
        <f>IFERROR('Wniosek 2031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- 2031 r.'!C102</f>
        <v>0</v>
      </c>
      <c r="AG78" s="52">
        <f>'Zał. nr 2 kalkulacja - 2031 r.'!D102</f>
        <v>0</v>
      </c>
      <c r="AH78" s="52">
        <f>'Zał. nr 2 kalkulacja - 2031 r.'!E102</f>
        <v>0</v>
      </c>
      <c r="AI78" s="52">
        <f>'Zał. nr 2 kalkulacja - 2031 r.'!F102</f>
        <v>0</v>
      </c>
      <c r="AJ78" s="52">
        <f>'Zał. nr 2 kalkulacja - 2031 r.'!G102</f>
        <v>0</v>
      </c>
      <c r="AK78" s="52">
        <f>'Zał. nr 2 kalkulacja - 2031 r.'!H102</f>
        <v>0</v>
      </c>
      <c r="AL78" s="52">
        <f>'Zał. nr 2 kalkulacja - 2031 r.'!I102</f>
        <v>0</v>
      </c>
      <c r="AM78" s="52">
        <f>'Zał. nr 2 kalkulacja - 2031 r.'!J102</f>
        <v>0</v>
      </c>
      <c r="AN78" s="52">
        <f>'Zał. nr 2 kalkulacja - 2031 r.'!K102</f>
        <v>0</v>
      </c>
      <c r="AO78" s="52">
        <f>'Zał. nr 2 kalkulacja - 2031 r.'!L102</f>
        <v>0</v>
      </c>
      <c r="AP78" s="52">
        <f>'Zał. nr 2 kalkulacja - 2031 r.'!M102</f>
        <v>0</v>
      </c>
      <c r="AQ78" s="52">
        <f>'Zał. nr 2 kalkulacja - 2031 r.'!N102</f>
        <v>0</v>
      </c>
    </row>
    <row r="79" spans="1:43" s="52" customFormat="1" x14ac:dyDescent="0.25">
      <c r="A79" s="52" t="str">
        <f>'Wniosek 2031 r.'!A117</f>
        <v/>
      </c>
      <c r="B79" s="60" t="str">
        <f>'Wniosek 2031 r.'!B117</f>
        <v/>
      </c>
      <c r="C79" s="58" t="str">
        <f>'Wniosek 2031 r.'!E117</f>
        <v/>
      </c>
      <c r="D79" s="58" t="str">
        <f>'Wniosek 2031 r.'!G117</f>
        <v/>
      </c>
      <c r="E79" s="55">
        <f>'Wniosek 2031 r.'!C242</f>
        <v>0</v>
      </c>
      <c r="F79" s="55">
        <f>'Wniosek 2031 r.'!C473</f>
        <v>0</v>
      </c>
      <c r="G79" s="57">
        <f>'Wniosek 2031 r.'!C358</f>
        <v>0</v>
      </c>
      <c r="H79" s="56">
        <f>'Wniosek 2031 r.'!D358</f>
        <v>0</v>
      </c>
      <c r="I79" s="64">
        <f>'Wniosek 2031 r.'!F358</f>
        <v>0</v>
      </c>
      <c r="J79" s="55">
        <f>'Wniosek 2031 r.'!H358</f>
        <v>0</v>
      </c>
      <c r="K79" s="54">
        <f>IFERROR('Wniosek 2031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- 2031 r.'!C103</f>
        <v>0</v>
      </c>
      <c r="AG79" s="52">
        <f>'Zał. nr 2 kalkulacja - 2031 r.'!D103</f>
        <v>0</v>
      </c>
      <c r="AH79" s="52">
        <f>'Zał. nr 2 kalkulacja - 2031 r.'!E103</f>
        <v>0</v>
      </c>
      <c r="AI79" s="52">
        <f>'Zał. nr 2 kalkulacja - 2031 r.'!F103</f>
        <v>0</v>
      </c>
      <c r="AJ79" s="52">
        <f>'Zał. nr 2 kalkulacja - 2031 r.'!G103</f>
        <v>0</v>
      </c>
      <c r="AK79" s="52">
        <f>'Zał. nr 2 kalkulacja - 2031 r.'!H103</f>
        <v>0</v>
      </c>
      <c r="AL79" s="52">
        <f>'Zał. nr 2 kalkulacja - 2031 r.'!I103</f>
        <v>0</v>
      </c>
      <c r="AM79" s="52">
        <f>'Zał. nr 2 kalkulacja - 2031 r.'!J103</f>
        <v>0</v>
      </c>
      <c r="AN79" s="52">
        <f>'Zał. nr 2 kalkulacja - 2031 r.'!K103</f>
        <v>0</v>
      </c>
      <c r="AO79" s="52">
        <f>'Zał. nr 2 kalkulacja - 2031 r.'!L103</f>
        <v>0</v>
      </c>
      <c r="AP79" s="52">
        <f>'Zał. nr 2 kalkulacja - 2031 r.'!M103</f>
        <v>0</v>
      </c>
      <c r="AQ79" s="52">
        <f>'Zał. nr 2 kalkulacja - 2031 r.'!N103</f>
        <v>0</v>
      </c>
    </row>
    <row r="80" spans="1:43" s="52" customFormat="1" x14ac:dyDescent="0.25">
      <c r="A80" s="52" t="str">
        <f>'Wniosek 2031 r.'!A118</f>
        <v/>
      </c>
      <c r="B80" s="60" t="str">
        <f>'Wniosek 2031 r.'!B118</f>
        <v/>
      </c>
      <c r="C80" s="58" t="str">
        <f>'Wniosek 2031 r.'!E118</f>
        <v/>
      </c>
      <c r="D80" s="58" t="str">
        <f>'Wniosek 2031 r.'!G118</f>
        <v/>
      </c>
      <c r="E80" s="55">
        <f>'Wniosek 2031 r.'!C243</f>
        <v>0</v>
      </c>
      <c r="F80" s="55">
        <f>'Wniosek 2031 r.'!C474</f>
        <v>0</v>
      </c>
      <c r="G80" s="57">
        <f>'Wniosek 2031 r.'!C359</f>
        <v>0</v>
      </c>
      <c r="H80" s="56">
        <f>'Wniosek 2031 r.'!D359</f>
        <v>0</v>
      </c>
      <c r="I80" s="64">
        <f>'Wniosek 2031 r.'!F359</f>
        <v>0</v>
      </c>
      <c r="J80" s="55">
        <f>'Wniosek 2031 r.'!H359</f>
        <v>0</v>
      </c>
      <c r="K80" s="54">
        <f>IFERROR('Wniosek 2031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- 2031 r.'!C104</f>
        <v>0</v>
      </c>
      <c r="AG80" s="52">
        <f>'Zał. nr 2 kalkulacja - 2031 r.'!D104</f>
        <v>0</v>
      </c>
      <c r="AH80" s="52">
        <f>'Zał. nr 2 kalkulacja - 2031 r.'!E104</f>
        <v>0</v>
      </c>
      <c r="AI80" s="52">
        <f>'Zał. nr 2 kalkulacja - 2031 r.'!F104</f>
        <v>0</v>
      </c>
      <c r="AJ80" s="52">
        <f>'Zał. nr 2 kalkulacja - 2031 r.'!G104</f>
        <v>0</v>
      </c>
      <c r="AK80" s="52">
        <f>'Zał. nr 2 kalkulacja - 2031 r.'!H104</f>
        <v>0</v>
      </c>
      <c r="AL80" s="52">
        <f>'Zał. nr 2 kalkulacja - 2031 r.'!I104</f>
        <v>0</v>
      </c>
      <c r="AM80" s="52">
        <f>'Zał. nr 2 kalkulacja - 2031 r.'!J104</f>
        <v>0</v>
      </c>
      <c r="AN80" s="52">
        <f>'Zał. nr 2 kalkulacja - 2031 r.'!K104</f>
        <v>0</v>
      </c>
      <c r="AO80" s="52">
        <f>'Zał. nr 2 kalkulacja - 2031 r.'!L104</f>
        <v>0</v>
      </c>
      <c r="AP80" s="52">
        <f>'Zał. nr 2 kalkulacja - 2031 r.'!M104</f>
        <v>0</v>
      </c>
      <c r="AQ80" s="52">
        <f>'Zał. nr 2 kalkulacja - 2031 r.'!N104</f>
        <v>0</v>
      </c>
    </row>
    <row r="81" spans="1:43" s="52" customFormat="1" x14ac:dyDescent="0.25">
      <c r="A81" s="52" t="str">
        <f>'Wniosek 2031 r.'!A119</f>
        <v/>
      </c>
      <c r="B81" s="60" t="str">
        <f>'Wniosek 2031 r.'!B119</f>
        <v/>
      </c>
      <c r="C81" s="58" t="str">
        <f>'Wniosek 2031 r.'!E119</f>
        <v/>
      </c>
      <c r="D81" s="58" t="str">
        <f>'Wniosek 2031 r.'!G119</f>
        <v/>
      </c>
      <c r="E81" s="55">
        <f>'Wniosek 2031 r.'!C244</f>
        <v>0</v>
      </c>
      <c r="F81" s="55">
        <f>'Wniosek 2031 r.'!C475</f>
        <v>0</v>
      </c>
      <c r="G81" s="57">
        <f>'Wniosek 2031 r.'!C360</f>
        <v>0</v>
      </c>
      <c r="H81" s="56">
        <f>'Wniosek 2031 r.'!D360</f>
        <v>0</v>
      </c>
      <c r="I81" s="64">
        <f>'Wniosek 2031 r.'!F360</f>
        <v>0</v>
      </c>
      <c r="J81" s="55">
        <f>'Wniosek 2031 r.'!H360</f>
        <v>0</v>
      </c>
      <c r="K81" s="54">
        <f>IFERROR('Wniosek 2031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- 2031 r.'!C105</f>
        <v>0</v>
      </c>
      <c r="AG81" s="52">
        <f>'Zał. nr 2 kalkulacja - 2031 r.'!D105</f>
        <v>0</v>
      </c>
      <c r="AH81" s="52">
        <f>'Zał. nr 2 kalkulacja - 2031 r.'!E105</f>
        <v>0</v>
      </c>
      <c r="AI81" s="52">
        <f>'Zał. nr 2 kalkulacja - 2031 r.'!F105</f>
        <v>0</v>
      </c>
      <c r="AJ81" s="52">
        <f>'Zał. nr 2 kalkulacja - 2031 r.'!G105</f>
        <v>0</v>
      </c>
      <c r="AK81" s="52">
        <f>'Zał. nr 2 kalkulacja - 2031 r.'!H105</f>
        <v>0</v>
      </c>
      <c r="AL81" s="52">
        <f>'Zał. nr 2 kalkulacja - 2031 r.'!I105</f>
        <v>0</v>
      </c>
      <c r="AM81" s="52">
        <f>'Zał. nr 2 kalkulacja - 2031 r.'!J105</f>
        <v>0</v>
      </c>
      <c r="AN81" s="52">
        <f>'Zał. nr 2 kalkulacja - 2031 r.'!K105</f>
        <v>0</v>
      </c>
      <c r="AO81" s="52">
        <f>'Zał. nr 2 kalkulacja - 2031 r.'!L105</f>
        <v>0</v>
      </c>
      <c r="AP81" s="52">
        <f>'Zał. nr 2 kalkulacja - 2031 r.'!M105</f>
        <v>0</v>
      </c>
      <c r="AQ81" s="52">
        <f>'Zał. nr 2 kalkulacja - 2031 r.'!N105</f>
        <v>0</v>
      </c>
    </row>
    <row r="82" spans="1:43" s="52" customFormat="1" x14ac:dyDescent="0.25">
      <c r="A82" s="52" t="str">
        <f>'Wniosek 2031 r.'!A120</f>
        <v/>
      </c>
      <c r="B82" s="60" t="str">
        <f>'Wniosek 2031 r.'!B120</f>
        <v/>
      </c>
      <c r="C82" s="58" t="str">
        <f>'Wniosek 2031 r.'!E120</f>
        <v/>
      </c>
      <c r="D82" s="58" t="str">
        <f>'Wniosek 2031 r.'!G120</f>
        <v/>
      </c>
      <c r="E82" s="55">
        <f>'Wniosek 2031 r.'!C245</f>
        <v>0</v>
      </c>
      <c r="F82" s="55">
        <f>'Wniosek 2031 r.'!C476</f>
        <v>0</v>
      </c>
      <c r="G82" s="57">
        <f>'Wniosek 2031 r.'!C361</f>
        <v>0</v>
      </c>
      <c r="H82" s="56">
        <f>'Wniosek 2031 r.'!D361</f>
        <v>0</v>
      </c>
      <c r="I82" s="64">
        <f>'Wniosek 2031 r.'!F361</f>
        <v>0</v>
      </c>
      <c r="J82" s="55">
        <f>'Wniosek 2031 r.'!H361</f>
        <v>0</v>
      </c>
      <c r="K82" s="54">
        <f>IFERROR('Wniosek 2031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- 2031 r.'!C106</f>
        <v>0</v>
      </c>
      <c r="AG82" s="52">
        <f>'Zał. nr 2 kalkulacja - 2031 r.'!D106</f>
        <v>0</v>
      </c>
      <c r="AH82" s="52">
        <f>'Zał. nr 2 kalkulacja - 2031 r.'!E106</f>
        <v>0</v>
      </c>
      <c r="AI82" s="52">
        <f>'Zał. nr 2 kalkulacja - 2031 r.'!F106</f>
        <v>0</v>
      </c>
      <c r="AJ82" s="52">
        <f>'Zał. nr 2 kalkulacja - 2031 r.'!G106</f>
        <v>0</v>
      </c>
      <c r="AK82" s="52">
        <f>'Zał. nr 2 kalkulacja - 2031 r.'!H106</f>
        <v>0</v>
      </c>
      <c r="AL82" s="52">
        <f>'Zał. nr 2 kalkulacja - 2031 r.'!I106</f>
        <v>0</v>
      </c>
      <c r="AM82" s="52">
        <f>'Zał. nr 2 kalkulacja - 2031 r.'!J106</f>
        <v>0</v>
      </c>
      <c r="AN82" s="52">
        <f>'Zał. nr 2 kalkulacja - 2031 r.'!K106</f>
        <v>0</v>
      </c>
      <c r="AO82" s="52">
        <f>'Zał. nr 2 kalkulacja - 2031 r.'!L106</f>
        <v>0</v>
      </c>
      <c r="AP82" s="52">
        <f>'Zał. nr 2 kalkulacja - 2031 r.'!M106</f>
        <v>0</v>
      </c>
      <c r="AQ82" s="52">
        <f>'Zał. nr 2 kalkulacja - 2031 r.'!N106</f>
        <v>0</v>
      </c>
    </row>
    <row r="83" spans="1:43" s="52" customFormat="1" x14ac:dyDescent="0.25">
      <c r="A83" s="52" t="str">
        <f>'Wniosek 2031 r.'!A121</f>
        <v/>
      </c>
      <c r="B83" s="60" t="str">
        <f>'Wniosek 2031 r.'!B121</f>
        <v/>
      </c>
      <c r="C83" s="58" t="str">
        <f>'Wniosek 2031 r.'!E121</f>
        <v/>
      </c>
      <c r="D83" s="58" t="str">
        <f>'Wniosek 2031 r.'!G121</f>
        <v/>
      </c>
      <c r="E83" s="55">
        <f>'Wniosek 2031 r.'!C246</f>
        <v>0</v>
      </c>
      <c r="F83" s="55">
        <f>'Wniosek 2031 r.'!C477</f>
        <v>0</v>
      </c>
      <c r="G83" s="57">
        <f>'Wniosek 2031 r.'!C362</f>
        <v>0</v>
      </c>
      <c r="H83" s="56">
        <f>'Wniosek 2031 r.'!D362</f>
        <v>0</v>
      </c>
      <c r="I83" s="64">
        <f>'Wniosek 2031 r.'!F362</f>
        <v>0</v>
      </c>
      <c r="J83" s="55">
        <f>'Wniosek 2031 r.'!H362</f>
        <v>0</v>
      </c>
      <c r="K83" s="54">
        <f>IFERROR('Wniosek 2031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- 2031 r.'!C107</f>
        <v>0</v>
      </c>
      <c r="AG83" s="52">
        <f>'Zał. nr 2 kalkulacja - 2031 r.'!D107</f>
        <v>0</v>
      </c>
      <c r="AH83" s="52">
        <f>'Zał. nr 2 kalkulacja - 2031 r.'!E107</f>
        <v>0</v>
      </c>
      <c r="AI83" s="52">
        <f>'Zał. nr 2 kalkulacja - 2031 r.'!F107</f>
        <v>0</v>
      </c>
      <c r="AJ83" s="52">
        <f>'Zał. nr 2 kalkulacja - 2031 r.'!G107</f>
        <v>0</v>
      </c>
      <c r="AK83" s="52">
        <f>'Zał. nr 2 kalkulacja - 2031 r.'!H107</f>
        <v>0</v>
      </c>
      <c r="AL83" s="52">
        <f>'Zał. nr 2 kalkulacja - 2031 r.'!I107</f>
        <v>0</v>
      </c>
      <c r="AM83" s="52">
        <f>'Zał. nr 2 kalkulacja - 2031 r.'!J107</f>
        <v>0</v>
      </c>
      <c r="AN83" s="52">
        <f>'Zał. nr 2 kalkulacja - 2031 r.'!K107</f>
        <v>0</v>
      </c>
      <c r="AO83" s="52">
        <f>'Zał. nr 2 kalkulacja - 2031 r.'!L107</f>
        <v>0</v>
      </c>
      <c r="AP83" s="52">
        <f>'Zał. nr 2 kalkulacja - 2031 r.'!M107</f>
        <v>0</v>
      </c>
      <c r="AQ83" s="52">
        <f>'Zał. nr 2 kalkulacja - 2031 r.'!N107</f>
        <v>0</v>
      </c>
    </row>
    <row r="84" spans="1:43" s="52" customFormat="1" x14ac:dyDescent="0.25">
      <c r="A84" s="52" t="str">
        <f>'Wniosek 2031 r.'!A122</f>
        <v/>
      </c>
      <c r="B84" s="60" t="str">
        <f>'Wniosek 2031 r.'!B122</f>
        <v/>
      </c>
      <c r="C84" s="58" t="str">
        <f>'Wniosek 2031 r.'!E122</f>
        <v/>
      </c>
      <c r="D84" s="58" t="str">
        <f>'Wniosek 2031 r.'!G122</f>
        <v/>
      </c>
      <c r="E84" s="55">
        <f>'Wniosek 2031 r.'!C247</f>
        <v>0</v>
      </c>
      <c r="F84" s="55">
        <f>'Wniosek 2031 r.'!C478</f>
        <v>0</v>
      </c>
      <c r="G84" s="57">
        <f>'Wniosek 2031 r.'!C363</f>
        <v>0</v>
      </c>
      <c r="H84" s="56">
        <f>'Wniosek 2031 r.'!D363</f>
        <v>0</v>
      </c>
      <c r="I84" s="64">
        <f>'Wniosek 2031 r.'!F363</f>
        <v>0</v>
      </c>
      <c r="J84" s="55">
        <f>'Wniosek 2031 r.'!H363</f>
        <v>0</v>
      </c>
      <c r="K84" s="54">
        <f>IFERROR('Wniosek 2031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- 2031 r.'!C108</f>
        <v>0</v>
      </c>
      <c r="AG84" s="52">
        <f>'Zał. nr 2 kalkulacja - 2031 r.'!D108</f>
        <v>0</v>
      </c>
      <c r="AH84" s="52">
        <f>'Zał. nr 2 kalkulacja - 2031 r.'!E108</f>
        <v>0</v>
      </c>
      <c r="AI84" s="52">
        <f>'Zał. nr 2 kalkulacja - 2031 r.'!F108</f>
        <v>0</v>
      </c>
      <c r="AJ84" s="52">
        <f>'Zał. nr 2 kalkulacja - 2031 r.'!G108</f>
        <v>0</v>
      </c>
      <c r="AK84" s="52">
        <f>'Zał. nr 2 kalkulacja - 2031 r.'!H108</f>
        <v>0</v>
      </c>
      <c r="AL84" s="52">
        <f>'Zał. nr 2 kalkulacja - 2031 r.'!I108</f>
        <v>0</v>
      </c>
      <c r="AM84" s="52">
        <f>'Zał. nr 2 kalkulacja - 2031 r.'!J108</f>
        <v>0</v>
      </c>
      <c r="AN84" s="52">
        <f>'Zał. nr 2 kalkulacja - 2031 r.'!K108</f>
        <v>0</v>
      </c>
      <c r="AO84" s="52">
        <f>'Zał. nr 2 kalkulacja - 2031 r.'!L108</f>
        <v>0</v>
      </c>
      <c r="AP84" s="52">
        <f>'Zał. nr 2 kalkulacja - 2031 r.'!M108</f>
        <v>0</v>
      </c>
      <c r="AQ84" s="52">
        <f>'Zał. nr 2 kalkulacja - 2031 r.'!N108</f>
        <v>0</v>
      </c>
    </row>
    <row r="85" spans="1:43" s="52" customFormat="1" x14ac:dyDescent="0.25">
      <c r="A85" s="52" t="str">
        <f>'Wniosek 2031 r.'!A123</f>
        <v/>
      </c>
      <c r="B85" s="60" t="str">
        <f>'Wniosek 2031 r.'!B123</f>
        <v/>
      </c>
      <c r="C85" s="58" t="str">
        <f>'Wniosek 2031 r.'!E123</f>
        <v/>
      </c>
      <c r="D85" s="58" t="str">
        <f>'Wniosek 2031 r.'!G123</f>
        <v/>
      </c>
      <c r="E85" s="55">
        <f>'Wniosek 2031 r.'!C248</f>
        <v>0</v>
      </c>
      <c r="F85" s="55">
        <f>'Wniosek 2031 r.'!C479</f>
        <v>0</v>
      </c>
      <c r="G85" s="57">
        <f>'Wniosek 2031 r.'!C364</f>
        <v>0</v>
      </c>
      <c r="H85" s="56">
        <f>'Wniosek 2031 r.'!D364</f>
        <v>0</v>
      </c>
      <c r="I85" s="64">
        <f>'Wniosek 2031 r.'!F364</f>
        <v>0</v>
      </c>
      <c r="J85" s="55">
        <f>'Wniosek 2031 r.'!H364</f>
        <v>0</v>
      </c>
      <c r="K85" s="54">
        <f>IFERROR('Wniosek 2031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- 2031 r.'!C109</f>
        <v>0</v>
      </c>
      <c r="AG85" s="52">
        <f>'Zał. nr 2 kalkulacja - 2031 r.'!D109</f>
        <v>0</v>
      </c>
      <c r="AH85" s="52">
        <f>'Zał. nr 2 kalkulacja - 2031 r.'!E109</f>
        <v>0</v>
      </c>
      <c r="AI85" s="52">
        <f>'Zał. nr 2 kalkulacja - 2031 r.'!F109</f>
        <v>0</v>
      </c>
      <c r="AJ85" s="52">
        <f>'Zał. nr 2 kalkulacja - 2031 r.'!G109</f>
        <v>0</v>
      </c>
      <c r="AK85" s="52">
        <f>'Zał. nr 2 kalkulacja - 2031 r.'!H109</f>
        <v>0</v>
      </c>
      <c r="AL85" s="52">
        <f>'Zał. nr 2 kalkulacja - 2031 r.'!I109</f>
        <v>0</v>
      </c>
      <c r="AM85" s="52">
        <f>'Zał. nr 2 kalkulacja - 2031 r.'!J109</f>
        <v>0</v>
      </c>
      <c r="AN85" s="52">
        <f>'Zał. nr 2 kalkulacja - 2031 r.'!K109</f>
        <v>0</v>
      </c>
      <c r="AO85" s="52">
        <f>'Zał. nr 2 kalkulacja - 2031 r.'!L109</f>
        <v>0</v>
      </c>
      <c r="AP85" s="52">
        <f>'Zał. nr 2 kalkulacja - 2031 r.'!M109</f>
        <v>0</v>
      </c>
      <c r="AQ85" s="52">
        <f>'Zał. nr 2 kalkulacja - 2031 r.'!N109</f>
        <v>0</v>
      </c>
    </row>
    <row r="86" spans="1:43" s="52" customFormat="1" x14ac:dyDescent="0.25">
      <c r="A86" s="52" t="str">
        <f>'Wniosek 2031 r.'!A124</f>
        <v/>
      </c>
      <c r="B86" s="60" t="str">
        <f>'Wniosek 2031 r.'!B124</f>
        <v/>
      </c>
      <c r="C86" s="58" t="str">
        <f>'Wniosek 2031 r.'!E124</f>
        <v/>
      </c>
      <c r="D86" s="58" t="str">
        <f>'Wniosek 2031 r.'!G124</f>
        <v/>
      </c>
      <c r="E86" s="55">
        <f>'Wniosek 2031 r.'!C249</f>
        <v>0</v>
      </c>
      <c r="F86" s="55">
        <f>'Wniosek 2031 r.'!C480</f>
        <v>0</v>
      </c>
      <c r="G86" s="57">
        <f>'Wniosek 2031 r.'!C365</f>
        <v>0</v>
      </c>
      <c r="H86" s="56">
        <f>'Wniosek 2031 r.'!D365</f>
        <v>0</v>
      </c>
      <c r="I86" s="64">
        <f>'Wniosek 2031 r.'!F365</f>
        <v>0</v>
      </c>
      <c r="J86" s="55">
        <f>'Wniosek 2031 r.'!H365</f>
        <v>0</v>
      </c>
      <c r="K86" s="54">
        <f>IFERROR('Wniosek 2031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- 2031 r.'!C110</f>
        <v>0</v>
      </c>
      <c r="AG86" s="52">
        <f>'Zał. nr 2 kalkulacja - 2031 r.'!D110</f>
        <v>0</v>
      </c>
      <c r="AH86" s="52">
        <f>'Zał. nr 2 kalkulacja - 2031 r.'!E110</f>
        <v>0</v>
      </c>
      <c r="AI86" s="52">
        <f>'Zał. nr 2 kalkulacja - 2031 r.'!F110</f>
        <v>0</v>
      </c>
      <c r="AJ86" s="52">
        <f>'Zał. nr 2 kalkulacja - 2031 r.'!G110</f>
        <v>0</v>
      </c>
      <c r="AK86" s="52">
        <f>'Zał. nr 2 kalkulacja - 2031 r.'!H110</f>
        <v>0</v>
      </c>
      <c r="AL86" s="52">
        <f>'Zał. nr 2 kalkulacja - 2031 r.'!I110</f>
        <v>0</v>
      </c>
      <c r="AM86" s="52">
        <f>'Zał. nr 2 kalkulacja - 2031 r.'!J110</f>
        <v>0</v>
      </c>
      <c r="AN86" s="52">
        <f>'Zał. nr 2 kalkulacja - 2031 r.'!K110</f>
        <v>0</v>
      </c>
      <c r="AO86" s="52">
        <f>'Zał. nr 2 kalkulacja - 2031 r.'!L110</f>
        <v>0</v>
      </c>
      <c r="AP86" s="52">
        <f>'Zał. nr 2 kalkulacja - 2031 r.'!M110</f>
        <v>0</v>
      </c>
      <c r="AQ86" s="52">
        <f>'Zał. nr 2 kalkulacja - 2031 r.'!N110</f>
        <v>0</v>
      </c>
    </row>
    <row r="87" spans="1:43" s="52" customFormat="1" x14ac:dyDescent="0.25">
      <c r="A87" s="52" t="str">
        <f>'Wniosek 2031 r.'!A125</f>
        <v/>
      </c>
      <c r="B87" s="60" t="str">
        <f>'Wniosek 2031 r.'!B125</f>
        <v/>
      </c>
      <c r="C87" s="58" t="str">
        <f>'Wniosek 2031 r.'!E125</f>
        <v/>
      </c>
      <c r="D87" s="58" t="str">
        <f>'Wniosek 2031 r.'!G125</f>
        <v/>
      </c>
      <c r="E87" s="55">
        <f>'Wniosek 2031 r.'!C250</f>
        <v>0</v>
      </c>
      <c r="F87" s="55">
        <f>'Wniosek 2031 r.'!C481</f>
        <v>0</v>
      </c>
      <c r="G87" s="57">
        <f>'Wniosek 2031 r.'!C366</f>
        <v>0</v>
      </c>
      <c r="H87" s="56">
        <f>'Wniosek 2031 r.'!D366</f>
        <v>0</v>
      </c>
      <c r="I87" s="64">
        <f>'Wniosek 2031 r.'!F366</f>
        <v>0</v>
      </c>
      <c r="J87" s="55">
        <f>'Wniosek 2031 r.'!H366</f>
        <v>0</v>
      </c>
      <c r="K87" s="54">
        <f>IFERROR('Wniosek 2031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- 2031 r.'!C111</f>
        <v>0</v>
      </c>
      <c r="AG87" s="52">
        <f>'Zał. nr 2 kalkulacja - 2031 r.'!D111</f>
        <v>0</v>
      </c>
      <c r="AH87" s="52">
        <f>'Zał. nr 2 kalkulacja - 2031 r.'!E111</f>
        <v>0</v>
      </c>
      <c r="AI87" s="52">
        <f>'Zał. nr 2 kalkulacja - 2031 r.'!F111</f>
        <v>0</v>
      </c>
      <c r="AJ87" s="52">
        <f>'Zał. nr 2 kalkulacja - 2031 r.'!G111</f>
        <v>0</v>
      </c>
      <c r="AK87" s="52">
        <f>'Zał. nr 2 kalkulacja - 2031 r.'!H111</f>
        <v>0</v>
      </c>
      <c r="AL87" s="52">
        <f>'Zał. nr 2 kalkulacja - 2031 r.'!I111</f>
        <v>0</v>
      </c>
      <c r="AM87" s="52">
        <f>'Zał. nr 2 kalkulacja - 2031 r.'!J111</f>
        <v>0</v>
      </c>
      <c r="AN87" s="52">
        <f>'Zał. nr 2 kalkulacja - 2031 r.'!K111</f>
        <v>0</v>
      </c>
      <c r="AO87" s="52">
        <f>'Zał. nr 2 kalkulacja - 2031 r.'!L111</f>
        <v>0</v>
      </c>
      <c r="AP87" s="52">
        <f>'Zał. nr 2 kalkulacja - 2031 r.'!M111</f>
        <v>0</v>
      </c>
      <c r="AQ87" s="52">
        <f>'Zał. nr 2 kalkulacja - 2031 r.'!N111</f>
        <v>0</v>
      </c>
    </row>
    <row r="88" spans="1:43" s="52" customFormat="1" x14ac:dyDescent="0.25">
      <c r="A88" s="52" t="str">
        <f>'Wniosek 2031 r.'!A126</f>
        <v/>
      </c>
      <c r="B88" s="60" t="str">
        <f>'Wniosek 2031 r.'!B126</f>
        <v/>
      </c>
      <c r="C88" s="58" t="str">
        <f>'Wniosek 2031 r.'!E126</f>
        <v/>
      </c>
      <c r="D88" s="58" t="str">
        <f>'Wniosek 2031 r.'!G126</f>
        <v/>
      </c>
      <c r="E88" s="55">
        <f>'Wniosek 2031 r.'!C251</f>
        <v>0</v>
      </c>
      <c r="F88" s="55">
        <f>'Wniosek 2031 r.'!C482</f>
        <v>0</v>
      </c>
      <c r="G88" s="57">
        <f>'Wniosek 2031 r.'!C367</f>
        <v>0</v>
      </c>
      <c r="H88" s="56">
        <f>'Wniosek 2031 r.'!D367</f>
        <v>0</v>
      </c>
      <c r="I88" s="64">
        <f>'Wniosek 2031 r.'!F367</f>
        <v>0</v>
      </c>
      <c r="J88" s="55">
        <f>'Wniosek 2031 r.'!H367</f>
        <v>0</v>
      </c>
      <c r="K88" s="54">
        <f>IFERROR('Wniosek 2031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- 2031 r.'!C112</f>
        <v>0</v>
      </c>
      <c r="AG88" s="52">
        <f>'Zał. nr 2 kalkulacja - 2031 r.'!D112</f>
        <v>0</v>
      </c>
      <c r="AH88" s="52">
        <f>'Zał. nr 2 kalkulacja - 2031 r.'!E112</f>
        <v>0</v>
      </c>
      <c r="AI88" s="52">
        <f>'Zał. nr 2 kalkulacja - 2031 r.'!F112</f>
        <v>0</v>
      </c>
      <c r="AJ88" s="52">
        <f>'Zał. nr 2 kalkulacja - 2031 r.'!G112</f>
        <v>0</v>
      </c>
      <c r="AK88" s="52">
        <f>'Zał. nr 2 kalkulacja - 2031 r.'!H112</f>
        <v>0</v>
      </c>
      <c r="AL88" s="52">
        <f>'Zał. nr 2 kalkulacja - 2031 r.'!I112</f>
        <v>0</v>
      </c>
      <c r="AM88" s="52">
        <f>'Zał. nr 2 kalkulacja - 2031 r.'!J112</f>
        <v>0</v>
      </c>
      <c r="AN88" s="52">
        <f>'Zał. nr 2 kalkulacja - 2031 r.'!K112</f>
        <v>0</v>
      </c>
      <c r="AO88" s="52">
        <f>'Zał. nr 2 kalkulacja - 2031 r.'!L112</f>
        <v>0</v>
      </c>
      <c r="AP88" s="52">
        <f>'Zał. nr 2 kalkulacja - 2031 r.'!M112</f>
        <v>0</v>
      </c>
      <c r="AQ88" s="52">
        <f>'Zał. nr 2 kalkulacja - 2031 r.'!N112</f>
        <v>0</v>
      </c>
    </row>
    <row r="89" spans="1:43" s="52" customFormat="1" x14ac:dyDescent="0.25">
      <c r="A89" s="52" t="str">
        <f>'Wniosek 2031 r.'!A127</f>
        <v/>
      </c>
      <c r="B89" s="60" t="str">
        <f>'Wniosek 2031 r.'!B127</f>
        <v/>
      </c>
      <c r="C89" s="58" t="str">
        <f>'Wniosek 2031 r.'!E127</f>
        <v/>
      </c>
      <c r="D89" s="58" t="str">
        <f>'Wniosek 2031 r.'!G127</f>
        <v/>
      </c>
      <c r="E89" s="55">
        <f>'Wniosek 2031 r.'!C252</f>
        <v>0</v>
      </c>
      <c r="F89" s="55">
        <f>'Wniosek 2031 r.'!C483</f>
        <v>0</v>
      </c>
      <c r="G89" s="57">
        <f>'Wniosek 2031 r.'!C368</f>
        <v>0</v>
      </c>
      <c r="H89" s="56">
        <f>'Wniosek 2031 r.'!D368</f>
        <v>0</v>
      </c>
      <c r="I89" s="64">
        <f>'Wniosek 2031 r.'!F368</f>
        <v>0</v>
      </c>
      <c r="J89" s="55">
        <f>'Wniosek 2031 r.'!H368</f>
        <v>0</v>
      </c>
      <c r="K89" s="54">
        <f>IFERROR('Wniosek 2031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- 2031 r.'!C113</f>
        <v>0</v>
      </c>
      <c r="AG89" s="52">
        <f>'Zał. nr 2 kalkulacja - 2031 r.'!D113</f>
        <v>0</v>
      </c>
      <c r="AH89" s="52">
        <f>'Zał. nr 2 kalkulacja - 2031 r.'!E113</f>
        <v>0</v>
      </c>
      <c r="AI89" s="52">
        <f>'Zał. nr 2 kalkulacja - 2031 r.'!F113</f>
        <v>0</v>
      </c>
      <c r="AJ89" s="52">
        <f>'Zał. nr 2 kalkulacja - 2031 r.'!G113</f>
        <v>0</v>
      </c>
      <c r="AK89" s="52">
        <f>'Zał. nr 2 kalkulacja - 2031 r.'!H113</f>
        <v>0</v>
      </c>
      <c r="AL89" s="52">
        <f>'Zał. nr 2 kalkulacja - 2031 r.'!I113</f>
        <v>0</v>
      </c>
      <c r="AM89" s="52">
        <f>'Zał. nr 2 kalkulacja - 2031 r.'!J113</f>
        <v>0</v>
      </c>
      <c r="AN89" s="52">
        <f>'Zał. nr 2 kalkulacja - 2031 r.'!K113</f>
        <v>0</v>
      </c>
      <c r="AO89" s="52">
        <f>'Zał. nr 2 kalkulacja - 2031 r.'!L113</f>
        <v>0</v>
      </c>
      <c r="AP89" s="52">
        <f>'Zał. nr 2 kalkulacja - 2031 r.'!M113</f>
        <v>0</v>
      </c>
      <c r="AQ89" s="52">
        <f>'Zał. nr 2 kalkulacja - 2031 r.'!N113</f>
        <v>0</v>
      </c>
    </row>
    <row r="90" spans="1:43" s="52" customFormat="1" x14ac:dyDescent="0.25">
      <c r="A90" s="52" t="str">
        <f>'Wniosek 2031 r.'!A128</f>
        <v/>
      </c>
      <c r="B90" s="60" t="str">
        <f>'Wniosek 2031 r.'!B128</f>
        <v/>
      </c>
      <c r="C90" s="58" t="str">
        <f>'Wniosek 2031 r.'!E128</f>
        <v/>
      </c>
      <c r="D90" s="58" t="str">
        <f>'Wniosek 2031 r.'!G128</f>
        <v/>
      </c>
      <c r="E90" s="55">
        <f>'Wniosek 2031 r.'!C253</f>
        <v>0</v>
      </c>
      <c r="F90" s="55">
        <f>'Wniosek 2031 r.'!C484</f>
        <v>0</v>
      </c>
      <c r="G90" s="57">
        <f>'Wniosek 2031 r.'!C369</f>
        <v>0</v>
      </c>
      <c r="H90" s="56">
        <f>'Wniosek 2031 r.'!D369</f>
        <v>0</v>
      </c>
      <c r="I90" s="64">
        <f>'Wniosek 2031 r.'!F369</f>
        <v>0</v>
      </c>
      <c r="J90" s="55">
        <f>'Wniosek 2031 r.'!H369</f>
        <v>0</v>
      </c>
      <c r="K90" s="54">
        <f>IFERROR('Wniosek 2031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- 2031 r.'!C114</f>
        <v>0</v>
      </c>
      <c r="AG90" s="52">
        <f>'Zał. nr 2 kalkulacja - 2031 r.'!D114</f>
        <v>0</v>
      </c>
      <c r="AH90" s="52">
        <f>'Zał. nr 2 kalkulacja - 2031 r.'!E114</f>
        <v>0</v>
      </c>
      <c r="AI90" s="52">
        <f>'Zał. nr 2 kalkulacja - 2031 r.'!F114</f>
        <v>0</v>
      </c>
      <c r="AJ90" s="52">
        <f>'Zał. nr 2 kalkulacja - 2031 r.'!G114</f>
        <v>0</v>
      </c>
      <c r="AK90" s="52">
        <f>'Zał. nr 2 kalkulacja - 2031 r.'!H114</f>
        <v>0</v>
      </c>
      <c r="AL90" s="52">
        <f>'Zał. nr 2 kalkulacja - 2031 r.'!I114</f>
        <v>0</v>
      </c>
      <c r="AM90" s="52">
        <f>'Zał. nr 2 kalkulacja - 2031 r.'!J114</f>
        <v>0</v>
      </c>
      <c r="AN90" s="52">
        <f>'Zał. nr 2 kalkulacja - 2031 r.'!K114</f>
        <v>0</v>
      </c>
      <c r="AO90" s="52">
        <f>'Zał. nr 2 kalkulacja - 2031 r.'!L114</f>
        <v>0</v>
      </c>
      <c r="AP90" s="52">
        <f>'Zał. nr 2 kalkulacja - 2031 r.'!M114</f>
        <v>0</v>
      </c>
      <c r="AQ90" s="52">
        <f>'Zał. nr 2 kalkulacja - 2031 r.'!N114</f>
        <v>0</v>
      </c>
    </row>
    <row r="91" spans="1:43" s="52" customFormat="1" x14ac:dyDescent="0.25">
      <c r="A91" s="52" t="str">
        <f>'Wniosek 2031 r.'!A129</f>
        <v/>
      </c>
      <c r="B91" s="60" t="str">
        <f>'Wniosek 2031 r.'!B129</f>
        <v/>
      </c>
      <c r="C91" s="58" t="str">
        <f>'Wniosek 2031 r.'!E129</f>
        <v/>
      </c>
      <c r="D91" s="58" t="str">
        <f>'Wniosek 2031 r.'!G129</f>
        <v/>
      </c>
      <c r="E91" s="55">
        <f>'Wniosek 2031 r.'!C254</f>
        <v>0</v>
      </c>
      <c r="F91" s="55">
        <f>'Wniosek 2031 r.'!C485</f>
        <v>0</v>
      </c>
      <c r="G91" s="57">
        <f>'Wniosek 2031 r.'!C370</f>
        <v>0</v>
      </c>
      <c r="H91" s="56">
        <f>'Wniosek 2031 r.'!D370</f>
        <v>0</v>
      </c>
      <c r="I91" s="64">
        <f>'Wniosek 2031 r.'!F370</f>
        <v>0</v>
      </c>
      <c r="J91" s="55">
        <f>'Wniosek 2031 r.'!H370</f>
        <v>0</v>
      </c>
      <c r="K91" s="54">
        <f>IFERROR('Wniosek 2031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- 2031 r.'!C115</f>
        <v>0</v>
      </c>
      <c r="AG91" s="52">
        <f>'Zał. nr 2 kalkulacja - 2031 r.'!D115</f>
        <v>0</v>
      </c>
      <c r="AH91" s="52">
        <f>'Zał. nr 2 kalkulacja - 2031 r.'!E115</f>
        <v>0</v>
      </c>
      <c r="AI91" s="52">
        <f>'Zał. nr 2 kalkulacja - 2031 r.'!F115</f>
        <v>0</v>
      </c>
      <c r="AJ91" s="52">
        <f>'Zał. nr 2 kalkulacja - 2031 r.'!G115</f>
        <v>0</v>
      </c>
      <c r="AK91" s="52">
        <f>'Zał. nr 2 kalkulacja - 2031 r.'!H115</f>
        <v>0</v>
      </c>
      <c r="AL91" s="52">
        <f>'Zał. nr 2 kalkulacja - 2031 r.'!I115</f>
        <v>0</v>
      </c>
      <c r="AM91" s="52">
        <f>'Zał. nr 2 kalkulacja - 2031 r.'!J115</f>
        <v>0</v>
      </c>
      <c r="AN91" s="52">
        <f>'Zał. nr 2 kalkulacja - 2031 r.'!K115</f>
        <v>0</v>
      </c>
      <c r="AO91" s="52">
        <f>'Zał. nr 2 kalkulacja - 2031 r.'!L115</f>
        <v>0</v>
      </c>
      <c r="AP91" s="52">
        <f>'Zał. nr 2 kalkulacja - 2031 r.'!M115</f>
        <v>0</v>
      </c>
      <c r="AQ91" s="52">
        <f>'Zał. nr 2 kalkulacja - 2031 r.'!N115</f>
        <v>0</v>
      </c>
    </row>
    <row r="92" spans="1:43" s="52" customFormat="1" x14ac:dyDescent="0.25">
      <c r="A92" s="52" t="str">
        <f>'Wniosek 2031 r.'!A130</f>
        <v/>
      </c>
      <c r="B92" s="60" t="str">
        <f>'Wniosek 2031 r.'!B130</f>
        <v/>
      </c>
      <c r="C92" s="58" t="str">
        <f>'Wniosek 2031 r.'!E130</f>
        <v/>
      </c>
      <c r="D92" s="58" t="str">
        <f>'Wniosek 2031 r.'!G130</f>
        <v/>
      </c>
      <c r="E92" s="55">
        <f>'Wniosek 2031 r.'!C255</f>
        <v>0</v>
      </c>
      <c r="F92" s="55">
        <f>'Wniosek 2031 r.'!C486</f>
        <v>0</v>
      </c>
      <c r="G92" s="57">
        <f>'Wniosek 2031 r.'!C371</f>
        <v>0</v>
      </c>
      <c r="H92" s="56">
        <f>'Wniosek 2031 r.'!D371</f>
        <v>0</v>
      </c>
      <c r="I92" s="64">
        <f>'Wniosek 2031 r.'!F371</f>
        <v>0</v>
      </c>
      <c r="J92" s="55">
        <f>'Wniosek 2031 r.'!H371</f>
        <v>0</v>
      </c>
      <c r="K92" s="54">
        <f>IFERROR('Wniosek 2031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- 2031 r.'!C116</f>
        <v>0</v>
      </c>
      <c r="AG92" s="52">
        <f>'Zał. nr 2 kalkulacja - 2031 r.'!D116</f>
        <v>0</v>
      </c>
      <c r="AH92" s="52">
        <f>'Zał. nr 2 kalkulacja - 2031 r.'!E116</f>
        <v>0</v>
      </c>
      <c r="AI92" s="52">
        <f>'Zał. nr 2 kalkulacja - 2031 r.'!F116</f>
        <v>0</v>
      </c>
      <c r="AJ92" s="52">
        <f>'Zał. nr 2 kalkulacja - 2031 r.'!G116</f>
        <v>0</v>
      </c>
      <c r="AK92" s="52">
        <f>'Zał. nr 2 kalkulacja - 2031 r.'!H116</f>
        <v>0</v>
      </c>
      <c r="AL92" s="52">
        <f>'Zał. nr 2 kalkulacja - 2031 r.'!I116</f>
        <v>0</v>
      </c>
      <c r="AM92" s="52">
        <f>'Zał. nr 2 kalkulacja - 2031 r.'!J116</f>
        <v>0</v>
      </c>
      <c r="AN92" s="52">
        <f>'Zał. nr 2 kalkulacja - 2031 r.'!K116</f>
        <v>0</v>
      </c>
      <c r="AO92" s="52">
        <f>'Zał. nr 2 kalkulacja - 2031 r.'!L116</f>
        <v>0</v>
      </c>
      <c r="AP92" s="52">
        <f>'Zał. nr 2 kalkulacja - 2031 r.'!M116</f>
        <v>0</v>
      </c>
      <c r="AQ92" s="52">
        <f>'Zał. nr 2 kalkulacja - 2031 r.'!N116</f>
        <v>0</v>
      </c>
    </row>
    <row r="93" spans="1:43" s="52" customFormat="1" x14ac:dyDescent="0.25">
      <c r="A93" s="52" t="str">
        <f>'Wniosek 2031 r.'!A131</f>
        <v/>
      </c>
      <c r="B93" s="60" t="str">
        <f>'Wniosek 2031 r.'!B131</f>
        <v/>
      </c>
      <c r="C93" s="58" t="str">
        <f>'Wniosek 2031 r.'!E131</f>
        <v/>
      </c>
      <c r="D93" s="58" t="str">
        <f>'Wniosek 2031 r.'!G131</f>
        <v/>
      </c>
      <c r="E93" s="55">
        <f>'Wniosek 2031 r.'!C256</f>
        <v>0</v>
      </c>
      <c r="F93" s="55">
        <f>'Wniosek 2031 r.'!C487</f>
        <v>0</v>
      </c>
      <c r="G93" s="57">
        <f>'Wniosek 2031 r.'!C372</f>
        <v>0</v>
      </c>
      <c r="H93" s="56">
        <f>'Wniosek 2031 r.'!D372</f>
        <v>0</v>
      </c>
      <c r="I93" s="64">
        <f>'Wniosek 2031 r.'!F372</f>
        <v>0</v>
      </c>
      <c r="J93" s="55">
        <f>'Wniosek 2031 r.'!H372</f>
        <v>0</v>
      </c>
      <c r="K93" s="54">
        <f>IFERROR('Wniosek 2031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- 2031 r.'!C117</f>
        <v>0</v>
      </c>
      <c r="AG93" s="52">
        <f>'Zał. nr 2 kalkulacja - 2031 r.'!D117</f>
        <v>0</v>
      </c>
      <c r="AH93" s="52">
        <f>'Zał. nr 2 kalkulacja - 2031 r.'!E117</f>
        <v>0</v>
      </c>
      <c r="AI93" s="52">
        <f>'Zał. nr 2 kalkulacja - 2031 r.'!F117</f>
        <v>0</v>
      </c>
      <c r="AJ93" s="52">
        <f>'Zał. nr 2 kalkulacja - 2031 r.'!G117</f>
        <v>0</v>
      </c>
      <c r="AK93" s="52">
        <f>'Zał. nr 2 kalkulacja - 2031 r.'!H117</f>
        <v>0</v>
      </c>
      <c r="AL93" s="52">
        <f>'Zał. nr 2 kalkulacja - 2031 r.'!I117</f>
        <v>0</v>
      </c>
      <c r="AM93" s="52">
        <f>'Zał. nr 2 kalkulacja - 2031 r.'!J117</f>
        <v>0</v>
      </c>
      <c r="AN93" s="52">
        <f>'Zał. nr 2 kalkulacja - 2031 r.'!K117</f>
        <v>0</v>
      </c>
      <c r="AO93" s="52">
        <f>'Zał. nr 2 kalkulacja - 2031 r.'!L117</f>
        <v>0</v>
      </c>
      <c r="AP93" s="52">
        <f>'Zał. nr 2 kalkulacja - 2031 r.'!M117</f>
        <v>0</v>
      </c>
      <c r="AQ93" s="52">
        <f>'Zał. nr 2 kalkulacja - 2031 r.'!N117</f>
        <v>0</v>
      </c>
    </row>
    <row r="94" spans="1:43" s="52" customFormat="1" x14ac:dyDescent="0.25">
      <c r="A94" s="52" t="str">
        <f>'Wniosek 2031 r.'!A132</f>
        <v/>
      </c>
      <c r="B94" s="60" t="str">
        <f>'Wniosek 2031 r.'!B132</f>
        <v/>
      </c>
      <c r="C94" s="58" t="str">
        <f>'Wniosek 2031 r.'!E132</f>
        <v/>
      </c>
      <c r="D94" s="58" t="str">
        <f>'Wniosek 2031 r.'!G132</f>
        <v/>
      </c>
      <c r="E94" s="55">
        <f>'Wniosek 2031 r.'!C257</f>
        <v>0</v>
      </c>
      <c r="F94" s="55">
        <f>'Wniosek 2031 r.'!C488</f>
        <v>0</v>
      </c>
      <c r="G94" s="57">
        <f>'Wniosek 2031 r.'!C373</f>
        <v>0</v>
      </c>
      <c r="H94" s="56">
        <f>'Wniosek 2031 r.'!D373</f>
        <v>0</v>
      </c>
      <c r="I94" s="64">
        <f>'Wniosek 2031 r.'!F373</f>
        <v>0</v>
      </c>
      <c r="J94" s="55">
        <f>'Wniosek 2031 r.'!H373</f>
        <v>0</v>
      </c>
      <c r="K94" s="54">
        <f>IFERROR('Wniosek 2031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- 2031 r.'!C118</f>
        <v>0</v>
      </c>
      <c r="AG94" s="52">
        <f>'Zał. nr 2 kalkulacja - 2031 r.'!D118</f>
        <v>0</v>
      </c>
      <c r="AH94" s="52">
        <f>'Zał. nr 2 kalkulacja - 2031 r.'!E118</f>
        <v>0</v>
      </c>
      <c r="AI94" s="52">
        <f>'Zał. nr 2 kalkulacja - 2031 r.'!F118</f>
        <v>0</v>
      </c>
      <c r="AJ94" s="52">
        <f>'Zał. nr 2 kalkulacja - 2031 r.'!G118</f>
        <v>0</v>
      </c>
      <c r="AK94" s="52">
        <f>'Zał. nr 2 kalkulacja - 2031 r.'!H118</f>
        <v>0</v>
      </c>
      <c r="AL94" s="52">
        <f>'Zał. nr 2 kalkulacja - 2031 r.'!I118</f>
        <v>0</v>
      </c>
      <c r="AM94" s="52">
        <f>'Zał. nr 2 kalkulacja - 2031 r.'!J118</f>
        <v>0</v>
      </c>
      <c r="AN94" s="52">
        <f>'Zał. nr 2 kalkulacja - 2031 r.'!K118</f>
        <v>0</v>
      </c>
      <c r="AO94" s="52">
        <f>'Zał. nr 2 kalkulacja - 2031 r.'!L118</f>
        <v>0</v>
      </c>
      <c r="AP94" s="52">
        <f>'Zał. nr 2 kalkulacja - 2031 r.'!M118</f>
        <v>0</v>
      </c>
      <c r="AQ94" s="52">
        <f>'Zał. nr 2 kalkulacja - 2031 r.'!N118</f>
        <v>0</v>
      </c>
    </row>
    <row r="95" spans="1:43" s="52" customFormat="1" x14ac:dyDescent="0.25">
      <c r="A95" s="52" t="str">
        <f>'Wniosek 2031 r.'!A133</f>
        <v/>
      </c>
      <c r="B95" s="60" t="str">
        <f>'Wniosek 2031 r.'!B133</f>
        <v/>
      </c>
      <c r="C95" s="58" t="str">
        <f>'Wniosek 2031 r.'!E133</f>
        <v/>
      </c>
      <c r="D95" s="58" t="str">
        <f>'Wniosek 2031 r.'!G133</f>
        <v/>
      </c>
      <c r="E95" s="55">
        <f>'Wniosek 2031 r.'!C258</f>
        <v>0</v>
      </c>
      <c r="F95" s="55">
        <f>'Wniosek 2031 r.'!C489</f>
        <v>0</v>
      </c>
      <c r="G95" s="57">
        <f>'Wniosek 2031 r.'!C374</f>
        <v>0</v>
      </c>
      <c r="H95" s="56">
        <f>'Wniosek 2031 r.'!D374</f>
        <v>0</v>
      </c>
      <c r="I95" s="64">
        <f>'Wniosek 2031 r.'!F374</f>
        <v>0</v>
      </c>
      <c r="J95" s="55">
        <f>'Wniosek 2031 r.'!H374</f>
        <v>0</v>
      </c>
      <c r="K95" s="54">
        <f>IFERROR('Wniosek 2031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- 2031 r.'!C119</f>
        <v>0</v>
      </c>
      <c r="AG95" s="52">
        <f>'Zał. nr 2 kalkulacja - 2031 r.'!D119</f>
        <v>0</v>
      </c>
      <c r="AH95" s="52">
        <f>'Zał. nr 2 kalkulacja - 2031 r.'!E119</f>
        <v>0</v>
      </c>
      <c r="AI95" s="52">
        <f>'Zał. nr 2 kalkulacja - 2031 r.'!F119</f>
        <v>0</v>
      </c>
      <c r="AJ95" s="52">
        <f>'Zał. nr 2 kalkulacja - 2031 r.'!G119</f>
        <v>0</v>
      </c>
      <c r="AK95" s="52">
        <f>'Zał. nr 2 kalkulacja - 2031 r.'!H119</f>
        <v>0</v>
      </c>
      <c r="AL95" s="52">
        <f>'Zał. nr 2 kalkulacja - 2031 r.'!I119</f>
        <v>0</v>
      </c>
      <c r="AM95" s="52">
        <f>'Zał. nr 2 kalkulacja - 2031 r.'!J119</f>
        <v>0</v>
      </c>
      <c r="AN95" s="52">
        <f>'Zał. nr 2 kalkulacja - 2031 r.'!K119</f>
        <v>0</v>
      </c>
      <c r="AO95" s="52">
        <f>'Zał. nr 2 kalkulacja - 2031 r.'!L119</f>
        <v>0</v>
      </c>
      <c r="AP95" s="52">
        <f>'Zał. nr 2 kalkulacja - 2031 r.'!M119</f>
        <v>0</v>
      </c>
      <c r="AQ95" s="52">
        <f>'Zał. nr 2 kalkulacja - 2031 r.'!N119</f>
        <v>0</v>
      </c>
    </row>
    <row r="96" spans="1:43" s="52" customFormat="1" x14ac:dyDescent="0.25">
      <c r="A96" s="52" t="str">
        <f>'Wniosek 2031 r.'!A134</f>
        <v/>
      </c>
      <c r="B96" s="60" t="str">
        <f>'Wniosek 2031 r.'!B134</f>
        <v/>
      </c>
      <c r="C96" s="58" t="str">
        <f>'Wniosek 2031 r.'!E134</f>
        <v/>
      </c>
      <c r="D96" s="58" t="str">
        <f>'Wniosek 2031 r.'!G134</f>
        <v/>
      </c>
      <c r="E96" s="55">
        <f>'Wniosek 2031 r.'!C259</f>
        <v>0</v>
      </c>
      <c r="F96" s="55">
        <f>'Wniosek 2031 r.'!C490</f>
        <v>0</v>
      </c>
      <c r="G96" s="57">
        <f>'Wniosek 2031 r.'!C375</f>
        <v>0</v>
      </c>
      <c r="H96" s="56">
        <f>'Wniosek 2031 r.'!D375</f>
        <v>0</v>
      </c>
      <c r="I96" s="64">
        <f>'Wniosek 2031 r.'!F375</f>
        <v>0</v>
      </c>
      <c r="J96" s="55">
        <f>'Wniosek 2031 r.'!H375</f>
        <v>0</v>
      </c>
      <c r="K96" s="54">
        <f>IFERROR('Wniosek 2031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- 2031 r.'!C120</f>
        <v>0</v>
      </c>
      <c r="AG96" s="52">
        <f>'Zał. nr 2 kalkulacja - 2031 r.'!D120</f>
        <v>0</v>
      </c>
      <c r="AH96" s="52">
        <f>'Zał. nr 2 kalkulacja - 2031 r.'!E120</f>
        <v>0</v>
      </c>
      <c r="AI96" s="52">
        <f>'Zał. nr 2 kalkulacja - 2031 r.'!F120</f>
        <v>0</v>
      </c>
      <c r="AJ96" s="52">
        <f>'Zał. nr 2 kalkulacja - 2031 r.'!G120</f>
        <v>0</v>
      </c>
      <c r="AK96" s="52">
        <f>'Zał. nr 2 kalkulacja - 2031 r.'!H120</f>
        <v>0</v>
      </c>
      <c r="AL96" s="52">
        <f>'Zał. nr 2 kalkulacja - 2031 r.'!I120</f>
        <v>0</v>
      </c>
      <c r="AM96" s="52">
        <f>'Zał. nr 2 kalkulacja - 2031 r.'!J120</f>
        <v>0</v>
      </c>
      <c r="AN96" s="52">
        <f>'Zał. nr 2 kalkulacja - 2031 r.'!K120</f>
        <v>0</v>
      </c>
      <c r="AO96" s="52">
        <f>'Zał. nr 2 kalkulacja - 2031 r.'!L120</f>
        <v>0</v>
      </c>
      <c r="AP96" s="52">
        <f>'Zał. nr 2 kalkulacja - 2031 r.'!M120</f>
        <v>0</v>
      </c>
      <c r="AQ96" s="52">
        <f>'Zał. nr 2 kalkulacja - 2031 r.'!N120</f>
        <v>0</v>
      </c>
    </row>
    <row r="97" spans="1:43" s="52" customFormat="1" x14ac:dyDescent="0.25">
      <c r="A97" s="52" t="str">
        <f>'Wniosek 2031 r.'!A135</f>
        <v/>
      </c>
      <c r="B97" s="60" t="str">
        <f>'Wniosek 2031 r.'!B135</f>
        <v/>
      </c>
      <c r="C97" s="58" t="str">
        <f>'Wniosek 2031 r.'!E135</f>
        <v/>
      </c>
      <c r="D97" s="58" t="str">
        <f>'Wniosek 2031 r.'!G135</f>
        <v/>
      </c>
      <c r="E97" s="55">
        <f>'Wniosek 2031 r.'!C260</f>
        <v>0</v>
      </c>
      <c r="F97" s="55">
        <f>'Wniosek 2031 r.'!C491</f>
        <v>0</v>
      </c>
      <c r="G97" s="57">
        <f>'Wniosek 2031 r.'!C376</f>
        <v>0</v>
      </c>
      <c r="H97" s="56">
        <f>'Wniosek 2031 r.'!D376</f>
        <v>0</v>
      </c>
      <c r="I97" s="64">
        <f>'Wniosek 2031 r.'!F376</f>
        <v>0</v>
      </c>
      <c r="J97" s="55">
        <f>'Wniosek 2031 r.'!H376</f>
        <v>0</v>
      </c>
      <c r="K97" s="54">
        <f>IFERROR('Wniosek 2031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- 2031 r.'!C121</f>
        <v>0</v>
      </c>
      <c r="AG97" s="52">
        <f>'Zał. nr 2 kalkulacja - 2031 r.'!D121</f>
        <v>0</v>
      </c>
      <c r="AH97" s="52">
        <f>'Zał. nr 2 kalkulacja - 2031 r.'!E121</f>
        <v>0</v>
      </c>
      <c r="AI97" s="52">
        <f>'Zał. nr 2 kalkulacja - 2031 r.'!F121</f>
        <v>0</v>
      </c>
      <c r="AJ97" s="52">
        <f>'Zał. nr 2 kalkulacja - 2031 r.'!G121</f>
        <v>0</v>
      </c>
      <c r="AK97" s="52">
        <f>'Zał. nr 2 kalkulacja - 2031 r.'!H121</f>
        <v>0</v>
      </c>
      <c r="AL97" s="52">
        <f>'Zał. nr 2 kalkulacja - 2031 r.'!I121</f>
        <v>0</v>
      </c>
      <c r="AM97" s="52">
        <f>'Zał. nr 2 kalkulacja - 2031 r.'!J121</f>
        <v>0</v>
      </c>
      <c r="AN97" s="52">
        <f>'Zał. nr 2 kalkulacja - 2031 r.'!K121</f>
        <v>0</v>
      </c>
      <c r="AO97" s="52">
        <f>'Zał. nr 2 kalkulacja - 2031 r.'!L121</f>
        <v>0</v>
      </c>
      <c r="AP97" s="52">
        <f>'Zał. nr 2 kalkulacja - 2031 r.'!M121</f>
        <v>0</v>
      </c>
      <c r="AQ97" s="52">
        <f>'Zał. nr 2 kalkulacja - 2031 r.'!N121</f>
        <v>0</v>
      </c>
    </row>
    <row r="98" spans="1:43" s="52" customFormat="1" x14ac:dyDescent="0.25">
      <c r="A98" s="52" t="str">
        <f>'Wniosek 2031 r.'!A136</f>
        <v/>
      </c>
      <c r="B98" s="60" t="str">
        <f>'Wniosek 2031 r.'!B136</f>
        <v/>
      </c>
      <c r="C98" s="58" t="str">
        <f>'Wniosek 2031 r.'!E136</f>
        <v/>
      </c>
      <c r="D98" s="58" t="str">
        <f>'Wniosek 2031 r.'!G136</f>
        <v/>
      </c>
      <c r="E98" s="55">
        <f>'Wniosek 2031 r.'!C261</f>
        <v>0</v>
      </c>
      <c r="F98" s="55">
        <f>'Wniosek 2031 r.'!C492</f>
        <v>0</v>
      </c>
      <c r="G98" s="57">
        <f>'Wniosek 2031 r.'!C377</f>
        <v>0</v>
      </c>
      <c r="H98" s="56">
        <f>'Wniosek 2031 r.'!D377</f>
        <v>0</v>
      </c>
      <c r="I98" s="64">
        <f>'Wniosek 2031 r.'!F377</f>
        <v>0</v>
      </c>
      <c r="J98" s="55">
        <f>'Wniosek 2031 r.'!H377</f>
        <v>0</v>
      </c>
      <c r="K98" s="54">
        <f>IFERROR('Wniosek 2031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- 2031 r.'!C122</f>
        <v>0</v>
      </c>
      <c r="AG98" s="52">
        <f>'Zał. nr 2 kalkulacja - 2031 r.'!D122</f>
        <v>0</v>
      </c>
      <c r="AH98" s="52">
        <f>'Zał. nr 2 kalkulacja - 2031 r.'!E122</f>
        <v>0</v>
      </c>
      <c r="AI98" s="52">
        <f>'Zał. nr 2 kalkulacja - 2031 r.'!F122</f>
        <v>0</v>
      </c>
      <c r="AJ98" s="52">
        <f>'Zał. nr 2 kalkulacja - 2031 r.'!G122</f>
        <v>0</v>
      </c>
      <c r="AK98" s="52">
        <f>'Zał. nr 2 kalkulacja - 2031 r.'!H122</f>
        <v>0</v>
      </c>
      <c r="AL98" s="52">
        <f>'Zał. nr 2 kalkulacja - 2031 r.'!I122</f>
        <v>0</v>
      </c>
      <c r="AM98" s="52">
        <f>'Zał. nr 2 kalkulacja - 2031 r.'!J122</f>
        <v>0</v>
      </c>
      <c r="AN98" s="52">
        <f>'Zał. nr 2 kalkulacja - 2031 r.'!K122</f>
        <v>0</v>
      </c>
      <c r="AO98" s="52">
        <f>'Zał. nr 2 kalkulacja - 2031 r.'!L122</f>
        <v>0</v>
      </c>
      <c r="AP98" s="52">
        <f>'Zał. nr 2 kalkulacja - 2031 r.'!M122</f>
        <v>0</v>
      </c>
      <c r="AQ98" s="52">
        <f>'Zał. nr 2 kalkulacja - 2031 r.'!N122</f>
        <v>0</v>
      </c>
    </row>
    <row r="99" spans="1:43" s="52" customFormat="1" x14ac:dyDescent="0.25">
      <c r="A99" s="52" t="str">
        <f>'Wniosek 2031 r.'!A137</f>
        <v/>
      </c>
      <c r="B99" s="60" t="str">
        <f>'Wniosek 2031 r.'!B137</f>
        <v/>
      </c>
      <c r="C99" s="58" t="str">
        <f>'Wniosek 2031 r.'!E137</f>
        <v/>
      </c>
      <c r="D99" s="58" t="str">
        <f>'Wniosek 2031 r.'!G137</f>
        <v/>
      </c>
      <c r="E99" s="55">
        <f>'Wniosek 2031 r.'!C262</f>
        <v>0</v>
      </c>
      <c r="F99" s="55">
        <f>'Wniosek 2031 r.'!C493</f>
        <v>0</v>
      </c>
      <c r="G99" s="57">
        <f>'Wniosek 2031 r.'!C378</f>
        <v>0</v>
      </c>
      <c r="H99" s="56">
        <f>'Wniosek 2031 r.'!D378</f>
        <v>0</v>
      </c>
      <c r="I99" s="64">
        <f>'Wniosek 2031 r.'!F378</f>
        <v>0</v>
      </c>
      <c r="J99" s="55">
        <f>'Wniosek 2031 r.'!H378</f>
        <v>0</v>
      </c>
      <c r="K99" s="54">
        <f>IFERROR('Wniosek 2031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- 2031 r.'!C123</f>
        <v>0</v>
      </c>
      <c r="AG99" s="52">
        <f>'Zał. nr 2 kalkulacja - 2031 r.'!D123</f>
        <v>0</v>
      </c>
      <c r="AH99" s="52">
        <f>'Zał. nr 2 kalkulacja - 2031 r.'!E123</f>
        <v>0</v>
      </c>
      <c r="AI99" s="52">
        <f>'Zał. nr 2 kalkulacja - 2031 r.'!F123</f>
        <v>0</v>
      </c>
      <c r="AJ99" s="52">
        <f>'Zał. nr 2 kalkulacja - 2031 r.'!G123</f>
        <v>0</v>
      </c>
      <c r="AK99" s="52">
        <f>'Zał. nr 2 kalkulacja - 2031 r.'!H123</f>
        <v>0</v>
      </c>
      <c r="AL99" s="52">
        <f>'Zał. nr 2 kalkulacja - 2031 r.'!I123</f>
        <v>0</v>
      </c>
      <c r="AM99" s="52">
        <f>'Zał. nr 2 kalkulacja - 2031 r.'!J123</f>
        <v>0</v>
      </c>
      <c r="AN99" s="52">
        <f>'Zał. nr 2 kalkulacja - 2031 r.'!K123</f>
        <v>0</v>
      </c>
      <c r="AO99" s="52">
        <f>'Zał. nr 2 kalkulacja - 2031 r.'!L123</f>
        <v>0</v>
      </c>
      <c r="AP99" s="52">
        <f>'Zał. nr 2 kalkulacja - 2031 r.'!M123</f>
        <v>0</v>
      </c>
      <c r="AQ99" s="52">
        <f>'Zał. nr 2 kalkulacja - 2031 r.'!N123</f>
        <v>0</v>
      </c>
    </row>
    <row r="100" spans="1:43" s="52" customFormat="1" x14ac:dyDescent="0.25">
      <c r="A100" s="52" t="str">
        <f>'Wniosek 2031 r.'!A138</f>
        <v/>
      </c>
      <c r="B100" s="60" t="str">
        <f>'Wniosek 2031 r.'!B138</f>
        <v/>
      </c>
      <c r="C100" s="58" t="str">
        <f>'Wniosek 2031 r.'!E138</f>
        <v/>
      </c>
      <c r="D100" s="58" t="str">
        <f>'Wniosek 2031 r.'!G138</f>
        <v/>
      </c>
      <c r="E100" s="55">
        <f>'Wniosek 2031 r.'!C263</f>
        <v>0</v>
      </c>
      <c r="F100" s="55">
        <f>'Wniosek 2031 r.'!C494</f>
        <v>0</v>
      </c>
      <c r="G100" s="57">
        <f>'Wniosek 2031 r.'!C379</f>
        <v>0</v>
      </c>
      <c r="H100" s="56">
        <f>'Wniosek 2031 r.'!D379</f>
        <v>0</v>
      </c>
      <c r="I100" s="64">
        <f>'Wniosek 2031 r.'!F379</f>
        <v>0</v>
      </c>
      <c r="J100" s="55">
        <f>'Wniosek 2031 r.'!H379</f>
        <v>0</v>
      </c>
      <c r="K100" s="54">
        <f>IFERROR('Wniosek 2031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- 2031 r.'!C124</f>
        <v>0</v>
      </c>
      <c r="AG100" s="52">
        <f>'Zał. nr 2 kalkulacja - 2031 r.'!D124</f>
        <v>0</v>
      </c>
      <c r="AH100" s="52">
        <f>'Zał. nr 2 kalkulacja - 2031 r.'!E124</f>
        <v>0</v>
      </c>
      <c r="AI100" s="52">
        <f>'Zał. nr 2 kalkulacja - 2031 r.'!F124</f>
        <v>0</v>
      </c>
      <c r="AJ100" s="52">
        <f>'Zał. nr 2 kalkulacja - 2031 r.'!G124</f>
        <v>0</v>
      </c>
      <c r="AK100" s="52">
        <f>'Zał. nr 2 kalkulacja - 2031 r.'!H124</f>
        <v>0</v>
      </c>
      <c r="AL100" s="52">
        <f>'Zał. nr 2 kalkulacja - 2031 r.'!I124</f>
        <v>0</v>
      </c>
      <c r="AM100" s="52">
        <f>'Zał. nr 2 kalkulacja - 2031 r.'!J124</f>
        <v>0</v>
      </c>
      <c r="AN100" s="52">
        <f>'Zał. nr 2 kalkulacja - 2031 r.'!K124</f>
        <v>0</v>
      </c>
      <c r="AO100" s="52">
        <f>'Zał. nr 2 kalkulacja - 2031 r.'!L124</f>
        <v>0</v>
      </c>
      <c r="AP100" s="52">
        <f>'Zał. nr 2 kalkulacja - 2031 r.'!M124</f>
        <v>0</v>
      </c>
      <c r="AQ100" s="52">
        <f>'Zał. nr 2 kalkulacja - 2031 r.'!N124</f>
        <v>0</v>
      </c>
    </row>
    <row r="101" spans="1:43" s="52" customFormat="1" x14ac:dyDescent="0.25">
      <c r="A101" s="52" t="str">
        <f>'Wniosek 2031 r.'!A139</f>
        <v/>
      </c>
      <c r="B101" s="60" t="str">
        <f>'Wniosek 2031 r.'!B139</f>
        <v/>
      </c>
      <c r="C101" s="58" t="str">
        <f>'Wniosek 2031 r.'!E139</f>
        <v/>
      </c>
      <c r="D101" s="58" t="str">
        <f>'Wniosek 2031 r.'!G139</f>
        <v/>
      </c>
      <c r="E101" s="55">
        <f>'Wniosek 2031 r.'!C264</f>
        <v>0</v>
      </c>
      <c r="F101" s="55">
        <f>'Wniosek 2031 r.'!C495</f>
        <v>0</v>
      </c>
      <c r="G101" s="57">
        <f>'Wniosek 2031 r.'!C380</f>
        <v>0</v>
      </c>
      <c r="H101" s="56">
        <f>'Wniosek 2031 r.'!D380</f>
        <v>0</v>
      </c>
      <c r="I101" s="64">
        <f>'Wniosek 2031 r.'!F380</f>
        <v>0</v>
      </c>
      <c r="J101" s="55">
        <f>'Wniosek 2031 r.'!H380</f>
        <v>0</v>
      </c>
      <c r="K101" s="54">
        <f>IFERROR('Wniosek 2031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- 2031 r.'!C125</f>
        <v>0</v>
      </c>
      <c r="AG101" s="52">
        <f>'Zał. nr 2 kalkulacja - 2031 r.'!D125</f>
        <v>0</v>
      </c>
      <c r="AH101" s="52">
        <f>'Zał. nr 2 kalkulacja - 2031 r.'!E125</f>
        <v>0</v>
      </c>
      <c r="AI101" s="52">
        <f>'Zał. nr 2 kalkulacja - 2031 r.'!F125</f>
        <v>0</v>
      </c>
      <c r="AJ101" s="52">
        <f>'Zał. nr 2 kalkulacja - 2031 r.'!G125</f>
        <v>0</v>
      </c>
      <c r="AK101" s="52">
        <f>'Zał. nr 2 kalkulacja - 2031 r.'!H125</f>
        <v>0</v>
      </c>
      <c r="AL101" s="52">
        <f>'Zał. nr 2 kalkulacja - 2031 r.'!I125</f>
        <v>0</v>
      </c>
      <c r="AM101" s="52">
        <f>'Zał. nr 2 kalkulacja - 2031 r.'!J125</f>
        <v>0</v>
      </c>
      <c r="AN101" s="52">
        <f>'Zał. nr 2 kalkulacja - 2031 r.'!K125</f>
        <v>0</v>
      </c>
      <c r="AO101" s="52">
        <f>'Zał. nr 2 kalkulacja - 2031 r.'!L125</f>
        <v>0</v>
      </c>
      <c r="AP101" s="52">
        <f>'Zał. nr 2 kalkulacja - 2031 r.'!M125</f>
        <v>0</v>
      </c>
      <c r="AQ101" s="52">
        <f>'Zał. nr 2 kalkulacja - 2031 r.'!N125</f>
        <v>0</v>
      </c>
    </row>
    <row r="102" spans="1:43" s="52" customFormat="1" x14ac:dyDescent="0.25">
      <c r="A102" s="52" t="str">
        <f>'Wniosek 2031 r.'!A140</f>
        <v/>
      </c>
      <c r="B102" s="60" t="str">
        <f>'Wniosek 2031 r.'!B140</f>
        <v/>
      </c>
      <c r="C102" s="58" t="str">
        <f>'Wniosek 2031 r.'!E140</f>
        <v/>
      </c>
      <c r="D102" s="58" t="str">
        <f>'Wniosek 2031 r.'!G140</f>
        <v/>
      </c>
      <c r="E102" s="55">
        <f>'Wniosek 2031 r.'!C265</f>
        <v>0</v>
      </c>
      <c r="F102" s="55">
        <f>'Wniosek 2031 r.'!C496</f>
        <v>0</v>
      </c>
      <c r="G102" s="57">
        <f>'Wniosek 2031 r.'!C381</f>
        <v>0</v>
      </c>
      <c r="H102" s="56">
        <f>'Wniosek 2031 r.'!D381</f>
        <v>0</v>
      </c>
      <c r="I102" s="64">
        <f>'Wniosek 2031 r.'!F381</f>
        <v>0</v>
      </c>
      <c r="J102" s="55">
        <f>'Wniosek 2031 r.'!H381</f>
        <v>0</v>
      </c>
      <c r="K102" s="54">
        <f>IFERROR('Wniosek 2031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- 2031 r.'!C126</f>
        <v>0</v>
      </c>
      <c r="AG102" s="52">
        <f>'Zał. nr 2 kalkulacja - 2031 r.'!D126</f>
        <v>0</v>
      </c>
      <c r="AH102" s="52">
        <f>'Zał. nr 2 kalkulacja - 2031 r.'!E126</f>
        <v>0</v>
      </c>
      <c r="AI102" s="52">
        <f>'Zał. nr 2 kalkulacja - 2031 r.'!F126</f>
        <v>0</v>
      </c>
      <c r="AJ102" s="52">
        <f>'Zał. nr 2 kalkulacja - 2031 r.'!G126</f>
        <v>0</v>
      </c>
      <c r="AK102" s="52">
        <f>'Zał. nr 2 kalkulacja - 2031 r.'!H126</f>
        <v>0</v>
      </c>
      <c r="AL102" s="52">
        <f>'Zał. nr 2 kalkulacja - 2031 r.'!I126</f>
        <v>0</v>
      </c>
      <c r="AM102" s="52">
        <f>'Zał. nr 2 kalkulacja - 2031 r.'!J126</f>
        <v>0</v>
      </c>
      <c r="AN102" s="52">
        <f>'Zał. nr 2 kalkulacja - 2031 r.'!K126</f>
        <v>0</v>
      </c>
      <c r="AO102" s="52">
        <f>'Zał. nr 2 kalkulacja - 2031 r.'!L126</f>
        <v>0</v>
      </c>
      <c r="AP102" s="52">
        <f>'Zał. nr 2 kalkulacja - 2031 r.'!M126</f>
        <v>0</v>
      </c>
      <c r="AQ102" s="52">
        <f>'Zał. nr 2 kalkulacja - 2031 r.'!N126</f>
        <v>0</v>
      </c>
    </row>
    <row r="103" spans="1:43" s="52" customFormat="1" x14ac:dyDescent="0.25">
      <c r="A103" s="52" t="str">
        <f>'Wniosek 2031 r.'!A141</f>
        <v/>
      </c>
      <c r="B103" s="60" t="str">
        <f>'Wniosek 2031 r.'!B141</f>
        <v/>
      </c>
      <c r="C103" s="58" t="str">
        <f>'Wniosek 2031 r.'!E141</f>
        <v/>
      </c>
      <c r="D103" s="58" t="str">
        <f>'Wniosek 2031 r.'!G141</f>
        <v/>
      </c>
      <c r="E103" s="55">
        <f>'Wniosek 2031 r.'!C266</f>
        <v>0</v>
      </c>
      <c r="F103" s="55">
        <f>'Wniosek 2031 r.'!C497</f>
        <v>0</v>
      </c>
      <c r="G103" s="57">
        <f>'Wniosek 2031 r.'!C382</f>
        <v>0</v>
      </c>
      <c r="H103" s="56">
        <f>'Wniosek 2031 r.'!D382</f>
        <v>0</v>
      </c>
      <c r="I103" s="64">
        <f>'Wniosek 2031 r.'!F382</f>
        <v>0</v>
      </c>
      <c r="J103" s="55">
        <f>'Wniosek 2031 r.'!H382</f>
        <v>0</v>
      </c>
      <c r="K103" s="54">
        <f>IFERROR('Wniosek 2031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- 2031 r.'!C127</f>
        <v>0</v>
      </c>
      <c r="AG103" s="52">
        <f>'Zał. nr 2 kalkulacja - 2031 r.'!D127</f>
        <v>0</v>
      </c>
      <c r="AH103" s="52">
        <f>'Zał. nr 2 kalkulacja - 2031 r.'!E127</f>
        <v>0</v>
      </c>
      <c r="AI103" s="52">
        <f>'Zał. nr 2 kalkulacja - 2031 r.'!F127</f>
        <v>0</v>
      </c>
      <c r="AJ103" s="52">
        <f>'Zał. nr 2 kalkulacja - 2031 r.'!G127</f>
        <v>0</v>
      </c>
      <c r="AK103" s="52">
        <f>'Zał. nr 2 kalkulacja - 2031 r.'!H127</f>
        <v>0</v>
      </c>
      <c r="AL103" s="52">
        <f>'Zał. nr 2 kalkulacja - 2031 r.'!I127</f>
        <v>0</v>
      </c>
      <c r="AM103" s="52">
        <f>'Zał. nr 2 kalkulacja - 2031 r.'!J127</f>
        <v>0</v>
      </c>
      <c r="AN103" s="52">
        <f>'Zał. nr 2 kalkulacja - 2031 r.'!K127</f>
        <v>0</v>
      </c>
      <c r="AO103" s="52">
        <f>'Zał. nr 2 kalkulacja - 2031 r.'!L127</f>
        <v>0</v>
      </c>
      <c r="AP103" s="52">
        <f>'Zał. nr 2 kalkulacja - 2031 r.'!M127</f>
        <v>0</v>
      </c>
      <c r="AQ103" s="52">
        <f>'Zał. nr 2 kalkulacja - 2031 r.'!N127</f>
        <v>0</v>
      </c>
    </row>
    <row r="104" spans="1:43" s="52" customFormat="1" x14ac:dyDescent="0.25">
      <c r="A104" s="52" t="str">
        <f>'Wniosek 2031 r.'!A142</f>
        <v/>
      </c>
      <c r="B104" s="60" t="str">
        <f>'Wniosek 2031 r.'!B142</f>
        <v/>
      </c>
      <c r="C104" s="58" t="str">
        <f>'Wniosek 2031 r.'!E142</f>
        <v/>
      </c>
      <c r="D104" s="58" t="str">
        <f>'Wniosek 2031 r.'!G142</f>
        <v/>
      </c>
      <c r="E104" s="55">
        <f>'Wniosek 2031 r.'!C267</f>
        <v>0</v>
      </c>
      <c r="F104" s="55">
        <f>'Wniosek 2031 r.'!C498</f>
        <v>0</v>
      </c>
      <c r="G104" s="57">
        <f>'Wniosek 2031 r.'!C383</f>
        <v>0</v>
      </c>
      <c r="H104" s="56">
        <f>'Wniosek 2031 r.'!D383</f>
        <v>0</v>
      </c>
      <c r="I104" s="64">
        <f>'Wniosek 2031 r.'!F383</f>
        <v>0</v>
      </c>
      <c r="J104" s="55">
        <f>'Wniosek 2031 r.'!H383</f>
        <v>0</v>
      </c>
      <c r="K104" s="54">
        <f>IFERROR('Wniosek 2031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- 2031 r.'!C128</f>
        <v>0</v>
      </c>
      <c r="AG104" s="52">
        <f>'Zał. nr 2 kalkulacja - 2031 r.'!D128</f>
        <v>0</v>
      </c>
      <c r="AH104" s="52">
        <f>'Zał. nr 2 kalkulacja - 2031 r.'!E128</f>
        <v>0</v>
      </c>
      <c r="AI104" s="52">
        <f>'Zał. nr 2 kalkulacja - 2031 r.'!F128</f>
        <v>0</v>
      </c>
      <c r="AJ104" s="52">
        <f>'Zał. nr 2 kalkulacja - 2031 r.'!G128</f>
        <v>0</v>
      </c>
      <c r="AK104" s="52">
        <f>'Zał. nr 2 kalkulacja - 2031 r.'!H128</f>
        <v>0</v>
      </c>
      <c r="AL104" s="52">
        <f>'Zał. nr 2 kalkulacja - 2031 r.'!I128</f>
        <v>0</v>
      </c>
      <c r="AM104" s="52">
        <f>'Zał. nr 2 kalkulacja - 2031 r.'!J128</f>
        <v>0</v>
      </c>
      <c r="AN104" s="52">
        <f>'Zał. nr 2 kalkulacja - 2031 r.'!K128</f>
        <v>0</v>
      </c>
      <c r="AO104" s="52">
        <f>'Zał. nr 2 kalkulacja - 2031 r.'!L128</f>
        <v>0</v>
      </c>
      <c r="AP104" s="52">
        <f>'Zał. nr 2 kalkulacja - 2031 r.'!M128</f>
        <v>0</v>
      </c>
      <c r="AQ104" s="52">
        <f>'Zał. nr 2 kalkulacja - 2031 r.'!N128</f>
        <v>0</v>
      </c>
    </row>
    <row r="105" spans="1:43" s="52" customFormat="1" x14ac:dyDescent="0.25">
      <c r="A105" s="52" t="str">
        <f>'Wniosek 2031 r.'!A143</f>
        <v/>
      </c>
      <c r="B105" s="60" t="str">
        <f>'Wniosek 2031 r.'!B143</f>
        <v/>
      </c>
      <c r="C105" s="58" t="str">
        <f>'Wniosek 2031 r.'!E143</f>
        <v/>
      </c>
      <c r="D105" s="58" t="str">
        <f>'Wniosek 2031 r.'!G143</f>
        <v/>
      </c>
      <c r="E105" s="55">
        <f>'Wniosek 2031 r.'!C268</f>
        <v>0</v>
      </c>
      <c r="F105" s="55">
        <f>'Wniosek 2031 r.'!C499</f>
        <v>0</v>
      </c>
      <c r="G105" s="57">
        <f>'Wniosek 2031 r.'!C384</f>
        <v>0</v>
      </c>
      <c r="H105" s="56">
        <f>'Wniosek 2031 r.'!D384</f>
        <v>0</v>
      </c>
      <c r="I105" s="64">
        <f>'Wniosek 2031 r.'!F384</f>
        <v>0</v>
      </c>
      <c r="J105" s="55">
        <f>'Wniosek 2031 r.'!H384</f>
        <v>0</v>
      </c>
      <c r="K105" s="54">
        <f>IFERROR('Wniosek 2031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- 2031 r.'!C129</f>
        <v>0</v>
      </c>
      <c r="AG105" s="52">
        <f>'Zał. nr 2 kalkulacja - 2031 r.'!D129</f>
        <v>0</v>
      </c>
      <c r="AH105" s="52">
        <f>'Zał. nr 2 kalkulacja - 2031 r.'!E129</f>
        <v>0</v>
      </c>
      <c r="AI105" s="52">
        <f>'Zał. nr 2 kalkulacja - 2031 r.'!F129</f>
        <v>0</v>
      </c>
      <c r="AJ105" s="52">
        <f>'Zał. nr 2 kalkulacja - 2031 r.'!G129</f>
        <v>0</v>
      </c>
      <c r="AK105" s="52">
        <f>'Zał. nr 2 kalkulacja - 2031 r.'!H129</f>
        <v>0</v>
      </c>
      <c r="AL105" s="52">
        <f>'Zał. nr 2 kalkulacja - 2031 r.'!I129</f>
        <v>0</v>
      </c>
      <c r="AM105" s="52">
        <f>'Zał. nr 2 kalkulacja - 2031 r.'!J129</f>
        <v>0</v>
      </c>
      <c r="AN105" s="52">
        <f>'Zał. nr 2 kalkulacja - 2031 r.'!K129</f>
        <v>0</v>
      </c>
      <c r="AO105" s="52">
        <f>'Zał. nr 2 kalkulacja - 2031 r.'!L129</f>
        <v>0</v>
      </c>
      <c r="AP105" s="52">
        <f>'Zał. nr 2 kalkulacja - 2031 r.'!M129</f>
        <v>0</v>
      </c>
      <c r="AQ105" s="52">
        <f>'Zał. nr 2 kalkulacja - 2031 r.'!N129</f>
        <v>0</v>
      </c>
    </row>
    <row r="106" spans="1:43" s="52" customFormat="1" x14ac:dyDescent="0.25">
      <c r="A106" s="52" t="str">
        <f>'Wniosek 2031 r.'!A144</f>
        <v/>
      </c>
      <c r="B106" s="60" t="str">
        <f>'Wniosek 2031 r.'!B144</f>
        <v/>
      </c>
      <c r="C106" s="58" t="str">
        <f>'Wniosek 2031 r.'!E144</f>
        <v/>
      </c>
      <c r="D106" s="58" t="str">
        <f>'Wniosek 2031 r.'!G144</f>
        <v/>
      </c>
      <c r="E106" s="55">
        <f>'Wniosek 2031 r.'!C269</f>
        <v>0</v>
      </c>
      <c r="F106" s="55">
        <f>'Wniosek 2031 r.'!C500</f>
        <v>0</v>
      </c>
      <c r="G106" s="57">
        <f>'Wniosek 2031 r.'!C385</f>
        <v>0</v>
      </c>
      <c r="H106" s="56">
        <f>'Wniosek 2031 r.'!D385</f>
        <v>0</v>
      </c>
      <c r="I106" s="64">
        <f>'Wniosek 2031 r.'!F385</f>
        <v>0</v>
      </c>
      <c r="J106" s="55">
        <f>'Wniosek 2031 r.'!H385</f>
        <v>0</v>
      </c>
      <c r="K106" s="54">
        <f>IFERROR('Wniosek 2031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- 2031 r.'!C130</f>
        <v>0</v>
      </c>
      <c r="AG106" s="52">
        <f>'Zał. nr 2 kalkulacja - 2031 r.'!D130</f>
        <v>0</v>
      </c>
      <c r="AH106" s="52">
        <f>'Zał. nr 2 kalkulacja - 2031 r.'!E130</f>
        <v>0</v>
      </c>
      <c r="AI106" s="52">
        <f>'Zał. nr 2 kalkulacja - 2031 r.'!F130</f>
        <v>0</v>
      </c>
      <c r="AJ106" s="52">
        <f>'Zał. nr 2 kalkulacja - 2031 r.'!G130</f>
        <v>0</v>
      </c>
      <c r="AK106" s="52">
        <f>'Zał. nr 2 kalkulacja - 2031 r.'!H130</f>
        <v>0</v>
      </c>
      <c r="AL106" s="52">
        <f>'Zał. nr 2 kalkulacja - 2031 r.'!I130</f>
        <v>0</v>
      </c>
      <c r="AM106" s="52">
        <f>'Zał. nr 2 kalkulacja - 2031 r.'!J130</f>
        <v>0</v>
      </c>
      <c r="AN106" s="52">
        <f>'Zał. nr 2 kalkulacja - 2031 r.'!K130</f>
        <v>0</v>
      </c>
      <c r="AO106" s="52">
        <f>'Zał. nr 2 kalkulacja - 2031 r.'!L130</f>
        <v>0</v>
      </c>
      <c r="AP106" s="52">
        <f>'Zał. nr 2 kalkulacja - 2031 r.'!M130</f>
        <v>0</v>
      </c>
      <c r="AQ106" s="52">
        <f>'Zał. nr 2 kalkulacja - 2031 r.'!N130</f>
        <v>0</v>
      </c>
    </row>
    <row r="107" spans="1:43" s="52" customFormat="1" x14ac:dyDescent="0.25">
      <c r="A107" s="52" t="str">
        <f>'Wniosek 2031 r.'!A145</f>
        <v/>
      </c>
      <c r="B107" s="60" t="str">
        <f>'Wniosek 2031 r.'!B145</f>
        <v/>
      </c>
      <c r="C107" s="58" t="str">
        <f>'Wniosek 2031 r.'!E145</f>
        <v/>
      </c>
      <c r="D107" s="58" t="str">
        <f>'Wniosek 2031 r.'!G145</f>
        <v/>
      </c>
      <c r="E107" s="55">
        <f>'Wniosek 2031 r.'!C270</f>
        <v>0</v>
      </c>
      <c r="F107" s="55">
        <f>'Wniosek 2031 r.'!C501</f>
        <v>0</v>
      </c>
      <c r="G107" s="57">
        <f>'Wniosek 2031 r.'!C386</f>
        <v>0</v>
      </c>
      <c r="H107" s="56">
        <f>'Wniosek 2031 r.'!D386</f>
        <v>0</v>
      </c>
      <c r="I107" s="64">
        <f>'Wniosek 2031 r.'!F386</f>
        <v>0</v>
      </c>
      <c r="J107" s="55">
        <f>'Wniosek 2031 r.'!H386</f>
        <v>0</v>
      </c>
      <c r="K107" s="54">
        <f>IFERROR('Wniosek 2031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- 2031 r.'!C131</f>
        <v>0</v>
      </c>
      <c r="AG107" s="52">
        <f>'Zał. nr 2 kalkulacja - 2031 r.'!D131</f>
        <v>0</v>
      </c>
      <c r="AH107" s="52">
        <f>'Zał. nr 2 kalkulacja - 2031 r.'!E131</f>
        <v>0</v>
      </c>
      <c r="AI107" s="52">
        <f>'Zał. nr 2 kalkulacja - 2031 r.'!F131</f>
        <v>0</v>
      </c>
      <c r="AJ107" s="52">
        <f>'Zał. nr 2 kalkulacja - 2031 r.'!G131</f>
        <v>0</v>
      </c>
      <c r="AK107" s="52">
        <f>'Zał. nr 2 kalkulacja - 2031 r.'!H131</f>
        <v>0</v>
      </c>
      <c r="AL107" s="52">
        <f>'Zał. nr 2 kalkulacja - 2031 r.'!I131</f>
        <v>0</v>
      </c>
      <c r="AM107" s="52">
        <f>'Zał. nr 2 kalkulacja - 2031 r.'!J131</f>
        <v>0</v>
      </c>
      <c r="AN107" s="52">
        <f>'Zał. nr 2 kalkulacja - 2031 r.'!K131</f>
        <v>0</v>
      </c>
      <c r="AO107" s="52">
        <f>'Zał. nr 2 kalkulacja - 2031 r.'!L131</f>
        <v>0</v>
      </c>
      <c r="AP107" s="52">
        <f>'Zał. nr 2 kalkulacja - 2031 r.'!M131</f>
        <v>0</v>
      </c>
      <c r="AQ107" s="52">
        <f>'Zał. nr 2 kalkulacja - 2031 r.'!N131</f>
        <v>0</v>
      </c>
    </row>
    <row r="108" spans="1:43" s="52" customFormat="1" x14ac:dyDescent="0.25">
      <c r="A108" s="52" t="str">
        <f>'Wniosek 2031 r.'!A146</f>
        <v/>
      </c>
      <c r="B108" s="60" t="str">
        <f>'Wniosek 2031 r.'!B146</f>
        <v/>
      </c>
      <c r="C108" s="58" t="str">
        <f>'Wniosek 2031 r.'!E146</f>
        <v/>
      </c>
      <c r="D108" s="58" t="str">
        <f>'Wniosek 2031 r.'!G146</f>
        <v/>
      </c>
      <c r="E108" s="55">
        <f>'Wniosek 2031 r.'!C271</f>
        <v>0</v>
      </c>
      <c r="F108" s="55">
        <f>'Wniosek 2031 r.'!C502</f>
        <v>0</v>
      </c>
      <c r="G108" s="57">
        <f>'Wniosek 2031 r.'!C387</f>
        <v>0</v>
      </c>
      <c r="H108" s="56">
        <f>'Wniosek 2031 r.'!D387</f>
        <v>0</v>
      </c>
      <c r="I108" s="64">
        <f>'Wniosek 2031 r.'!F387</f>
        <v>0</v>
      </c>
      <c r="J108" s="55">
        <f>'Wniosek 2031 r.'!H387</f>
        <v>0</v>
      </c>
      <c r="K108" s="54">
        <f>IFERROR('Wniosek 2031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- 2031 r.'!C132</f>
        <v>0</v>
      </c>
      <c r="AG108" s="52">
        <f>'Zał. nr 2 kalkulacja - 2031 r.'!D132</f>
        <v>0</v>
      </c>
      <c r="AH108" s="52">
        <f>'Zał. nr 2 kalkulacja - 2031 r.'!E132</f>
        <v>0</v>
      </c>
      <c r="AI108" s="52">
        <f>'Zał. nr 2 kalkulacja - 2031 r.'!F132</f>
        <v>0</v>
      </c>
      <c r="AJ108" s="52">
        <f>'Zał. nr 2 kalkulacja - 2031 r.'!G132</f>
        <v>0</v>
      </c>
      <c r="AK108" s="52">
        <f>'Zał. nr 2 kalkulacja - 2031 r.'!H132</f>
        <v>0</v>
      </c>
      <c r="AL108" s="52">
        <f>'Zał. nr 2 kalkulacja - 2031 r.'!I132</f>
        <v>0</v>
      </c>
      <c r="AM108" s="52">
        <f>'Zał. nr 2 kalkulacja - 2031 r.'!J132</f>
        <v>0</v>
      </c>
      <c r="AN108" s="52">
        <f>'Zał. nr 2 kalkulacja - 2031 r.'!K132</f>
        <v>0</v>
      </c>
      <c r="AO108" s="52">
        <f>'Zał. nr 2 kalkulacja - 2031 r.'!L132</f>
        <v>0</v>
      </c>
      <c r="AP108" s="52">
        <f>'Zał. nr 2 kalkulacja - 2031 r.'!M132</f>
        <v>0</v>
      </c>
      <c r="AQ108" s="52">
        <f>'Zał. nr 2 kalkulacja - 2031 r.'!N132</f>
        <v>0</v>
      </c>
    </row>
    <row r="109" spans="1:43" s="52" customFormat="1" x14ac:dyDescent="0.25">
      <c r="A109" s="52" t="str">
        <f>'Wniosek 2031 r.'!A147</f>
        <v/>
      </c>
      <c r="B109" s="60" t="str">
        <f>'Wniosek 2031 r.'!B147</f>
        <v/>
      </c>
      <c r="C109" s="58" t="str">
        <f>'Wniosek 2031 r.'!E147</f>
        <v/>
      </c>
      <c r="D109" s="58" t="str">
        <f>'Wniosek 2031 r.'!G147</f>
        <v/>
      </c>
      <c r="E109" s="55">
        <f>'Wniosek 2031 r.'!C272</f>
        <v>0</v>
      </c>
      <c r="F109" s="55">
        <f>'Wniosek 2031 r.'!C503</f>
        <v>0</v>
      </c>
      <c r="G109" s="57">
        <f>'Wniosek 2031 r.'!C388</f>
        <v>0</v>
      </c>
      <c r="H109" s="56">
        <f>'Wniosek 2031 r.'!D388</f>
        <v>0</v>
      </c>
      <c r="I109" s="64">
        <f>'Wniosek 2031 r.'!F388</f>
        <v>0</v>
      </c>
      <c r="J109" s="55">
        <f>'Wniosek 2031 r.'!H388</f>
        <v>0</v>
      </c>
      <c r="K109" s="54">
        <f>IFERROR('Wniosek 2031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- 2031 r.'!C133</f>
        <v>0</v>
      </c>
      <c r="AG109" s="52">
        <f>'Zał. nr 2 kalkulacja - 2031 r.'!D133</f>
        <v>0</v>
      </c>
      <c r="AH109" s="52">
        <f>'Zał. nr 2 kalkulacja - 2031 r.'!E133</f>
        <v>0</v>
      </c>
      <c r="AI109" s="52">
        <f>'Zał. nr 2 kalkulacja - 2031 r.'!F133</f>
        <v>0</v>
      </c>
      <c r="AJ109" s="52">
        <f>'Zał. nr 2 kalkulacja - 2031 r.'!G133</f>
        <v>0</v>
      </c>
      <c r="AK109" s="52">
        <f>'Zał. nr 2 kalkulacja - 2031 r.'!H133</f>
        <v>0</v>
      </c>
      <c r="AL109" s="52">
        <f>'Zał. nr 2 kalkulacja - 2031 r.'!I133</f>
        <v>0</v>
      </c>
      <c r="AM109" s="52">
        <f>'Zał. nr 2 kalkulacja - 2031 r.'!J133</f>
        <v>0</v>
      </c>
      <c r="AN109" s="52">
        <f>'Zał. nr 2 kalkulacja - 2031 r.'!K133</f>
        <v>0</v>
      </c>
      <c r="AO109" s="52">
        <f>'Zał. nr 2 kalkulacja - 2031 r.'!L133</f>
        <v>0</v>
      </c>
      <c r="AP109" s="52">
        <f>'Zał. nr 2 kalkulacja - 2031 r.'!M133</f>
        <v>0</v>
      </c>
      <c r="AQ109" s="52">
        <f>'Zał. nr 2 kalkulacja - 2031 r.'!N133</f>
        <v>0</v>
      </c>
    </row>
    <row r="110" spans="1:43" s="52" customFormat="1" x14ac:dyDescent="0.25">
      <c r="A110" s="52" t="str">
        <f>'Wniosek 2031 r.'!A148</f>
        <v/>
      </c>
      <c r="B110" s="60" t="str">
        <f>'Wniosek 2031 r.'!B148</f>
        <v/>
      </c>
      <c r="C110" s="58" t="str">
        <f>'Wniosek 2031 r.'!E148</f>
        <v/>
      </c>
      <c r="D110" s="58" t="str">
        <f>'Wniosek 2031 r.'!G148</f>
        <v/>
      </c>
      <c r="E110" s="55">
        <f>'Wniosek 2031 r.'!C273</f>
        <v>0</v>
      </c>
      <c r="F110" s="55">
        <f>'Wniosek 2031 r.'!C504</f>
        <v>0</v>
      </c>
      <c r="G110" s="57">
        <f>'Wniosek 2031 r.'!C389</f>
        <v>0</v>
      </c>
      <c r="H110" s="56">
        <f>'Wniosek 2031 r.'!D389</f>
        <v>0</v>
      </c>
      <c r="I110" s="64">
        <f>'Wniosek 2031 r.'!F389</f>
        <v>0</v>
      </c>
      <c r="J110" s="55">
        <f>'Wniosek 2031 r.'!H389</f>
        <v>0</v>
      </c>
      <c r="K110" s="54">
        <f>IFERROR('Wniosek 2031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- 2031 r.'!C134</f>
        <v>0</v>
      </c>
      <c r="AG110" s="52">
        <f>'Zał. nr 2 kalkulacja - 2031 r.'!D134</f>
        <v>0</v>
      </c>
      <c r="AH110" s="52">
        <f>'Zał. nr 2 kalkulacja - 2031 r.'!E134</f>
        <v>0</v>
      </c>
      <c r="AI110" s="52">
        <f>'Zał. nr 2 kalkulacja - 2031 r.'!F134</f>
        <v>0</v>
      </c>
      <c r="AJ110" s="52">
        <f>'Zał. nr 2 kalkulacja - 2031 r.'!G134</f>
        <v>0</v>
      </c>
      <c r="AK110" s="52">
        <f>'Zał. nr 2 kalkulacja - 2031 r.'!H134</f>
        <v>0</v>
      </c>
      <c r="AL110" s="52">
        <f>'Zał. nr 2 kalkulacja - 2031 r.'!I134</f>
        <v>0</v>
      </c>
      <c r="AM110" s="52">
        <f>'Zał. nr 2 kalkulacja - 2031 r.'!J134</f>
        <v>0</v>
      </c>
      <c r="AN110" s="52">
        <f>'Zał. nr 2 kalkulacja - 2031 r.'!K134</f>
        <v>0</v>
      </c>
      <c r="AO110" s="52">
        <f>'Zał. nr 2 kalkulacja - 2031 r.'!L134</f>
        <v>0</v>
      </c>
      <c r="AP110" s="52">
        <f>'Zał. nr 2 kalkulacja - 2031 r.'!M134</f>
        <v>0</v>
      </c>
      <c r="AQ110" s="52">
        <f>'Zał. nr 2 kalkulacja - 2031 r.'!N134</f>
        <v>0</v>
      </c>
    </row>
    <row r="111" spans="1:43" s="52" customFormat="1" x14ac:dyDescent="0.25">
      <c r="A111" s="52" t="str">
        <f>'Wniosek 2031 r.'!A149</f>
        <v/>
      </c>
      <c r="B111" s="60" t="str">
        <f>'Wniosek 2031 r.'!B149</f>
        <v/>
      </c>
      <c r="C111" s="58" t="str">
        <f>'Wniosek 2031 r.'!E149</f>
        <v/>
      </c>
      <c r="D111" s="58" t="str">
        <f>'Wniosek 2031 r.'!G149</f>
        <v/>
      </c>
      <c r="E111" s="55">
        <f>'Wniosek 2031 r.'!C274</f>
        <v>0</v>
      </c>
      <c r="F111" s="55">
        <f>'Wniosek 2031 r.'!C505</f>
        <v>0</v>
      </c>
      <c r="G111" s="57">
        <f>'Wniosek 2031 r.'!C390</f>
        <v>0</v>
      </c>
      <c r="H111" s="56">
        <f>'Wniosek 2031 r.'!D390</f>
        <v>0</v>
      </c>
      <c r="I111" s="64">
        <f>'Wniosek 2031 r.'!F390</f>
        <v>0</v>
      </c>
      <c r="J111" s="55">
        <f>'Wniosek 2031 r.'!H390</f>
        <v>0</v>
      </c>
      <c r="K111" s="54">
        <f>IFERROR('Wniosek 2031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- 2031 r.'!C135</f>
        <v>0</v>
      </c>
      <c r="AG111" s="52">
        <f>'Zał. nr 2 kalkulacja - 2031 r.'!D135</f>
        <v>0</v>
      </c>
      <c r="AH111" s="52">
        <f>'Zał. nr 2 kalkulacja - 2031 r.'!E135</f>
        <v>0</v>
      </c>
      <c r="AI111" s="52">
        <f>'Zał. nr 2 kalkulacja - 2031 r.'!F135</f>
        <v>0</v>
      </c>
      <c r="AJ111" s="52">
        <f>'Zał. nr 2 kalkulacja - 2031 r.'!G135</f>
        <v>0</v>
      </c>
      <c r="AK111" s="52">
        <f>'Zał. nr 2 kalkulacja - 2031 r.'!H135</f>
        <v>0</v>
      </c>
      <c r="AL111" s="52">
        <f>'Zał. nr 2 kalkulacja - 2031 r.'!I135</f>
        <v>0</v>
      </c>
      <c r="AM111" s="52">
        <f>'Zał. nr 2 kalkulacja - 2031 r.'!J135</f>
        <v>0</v>
      </c>
      <c r="AN111" s="52">
        <f>'Zał. nr 2 kalkulacja - 2031 r.'!K135</f>
        <v>0</v>
      </c>
      <c r="AO111" s="52">
        <f>'Zał. nr 2 kalkulacja - 2031 r.'!L135</f>
        <v>0</v>
      </c>
      <c r="AP111" s="52">
        <f>'Zał. nr 2 kalkulacja - 2031 r.'!M135</f>
        <v>0</v>
      </c>
      <c r="AQ111" s="52">
        <f>'Zał. nr 2 kalkulacja - 2031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2031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176" priority="5" operator="lessThan">
      <formula>0</formula>
    </cfRule>
    <cfRule type="cellIs" dxfId="175" priority="6" operator="greaterThan">
      <formula>0</formula>
    </cfRule>
    <cfRule type="cellIs" dxfId="174" priority="7" operator="equal">
      <formula>0</formula>
    </cfRule>
    <cfRule type="cellIs" dxfId="173" priority="8" operator="lessThan">
      <formula>0</formula>
    </cfRule>
    <cfRule type="cellIs" dxfId="172" priority="9" operator="greaterThan">
      <formula>0</formula>
    </cfRule>
  </conditionalFormatting>
  <conditionalFormatting sqref="S2:T111">
    <cfRule type="cellIs" dxfId="171" priority="4" operator="lessThan">
      <formula>0</formula>
    </cfRule>
  </conditionalFormatting>
  <conditionalFormatting sqref="U2:U111">
    <cfRule type="cellIs" dxfId="170" priority="3" operator="lessThan">
      <formula>0</formula>
    </cfRule>
  </conditionalFormatting>
  <conditionalFormatting sqref="Y2:Z111">
    <cfRule type="cellIs" dxfId="169" priority="725" operator="equal">
      <formula>$AE$1</formula>
    </cfRule>
    <cfRule type="cellIs" dxfId="168" priority="726" operator="equal">
      <formula>$AE$2</formula>
    </cfRule>
  </conditionalFormatting>
  <conditionalFormatting sqref="AC2">
    <cfRule type="cellIs" dxfId="167" priority="727" operator="equal">
      <formula>$AE$2</formula>
    </cfRule>
    <cfRule type="cellIs" dxfId="166" priority="728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C466D-28E6-4D90-9578-A20025E2C02A}">
  <sheetPr codeName="Arkusz13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36" sqref="O136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2031 r.'!E1</f>
        <v/>
      </c>
      <c r="M1" s="551"/>
      <c r="N1" s="268" t="str">
        <f>'Wniosek 2031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2031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1" t="str">
        <f>'Wniosek 2031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ht="15" customHeight="1" x14ac:dyDescent="0.25">
      <c r="A6" s="29"/>
      <c r="B6" s="232" t="s">
        <v>11</v>
      </c>
      <c r="C6" s="561" t="str">
        <f>'Wniosek 2031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15" customHeight="1" x14ac:dyDescent="0.25">
      <c r="A7" s="29"/>
      <c r="B7" s="232" t="s">
        <v>4</v>
      </c>
      <c r="C7" s="561" t="str">
        <f>'Wniosek 2031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ht="15" customHeight="1" x14ac:dyDescent="0.25">
      <c r="A8" s="29"/>
      <c r="B8" s="232" t="s">
        <v>8</v>
      </c>
      <c r="C8" s="561" t="str">
        <f>'Wniosek 2031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2031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2031 r.'!C11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2031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2031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2031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4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2031 r.'!A40</f>
        <v/>
      </c>
      <c r="B26" s="181" t="str">
        <f>'Wniosek 2031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2031 r.'!A41</f>
        <v/>
      </c>
      <c r="B27" s="181" t="str">
        <f>'Wniosek 2031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2031 r.'!A42</f>
        <v/>
      </c>
      <c r="B28" s="181" t="str">
        <f>'Wniosek 2031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2031 r.'!A43</f>
        <v/>
      </c>
      <c r="B29" s="181" t="str">
        <f>'Wniosek 2031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2031 r.'!A44</f>
        <v/>
      </c>
      <c r="B30" s="181" t="str">
        <f>'Wniosek 2031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2031 r.'!A45</f>
        <v/>
      </c>
      <c r="B31" s="181" t="str">
        <f>'Wniosek 2031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2031 r.'!A46</f>
        <v/>
      </c>
      <c r="B32" s="181" t="str">
        <f>'Wniosek 2031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2031 r.'!A47</f>
        <v/>
      </c>
      <c r="B33" s="181" t="str">
        <f>'Wniosek 2031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2031 r.'!A48</f>
        <v/>
      </c>
      <c r="B34" s="181" t="str">
        <f>'Wniosek 2031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2031 r.'!A49</f>
        <v/>
      </c>
      <c r="B35" s="181" t="str">
        <f>'Wniosek 2031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2031 r.'!A50</f>
        <v/>
      </c>
      <c r="B36" s="181" t="str">
        <f>'Wniosek 2031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2031 r.'!A51</f>
        <v/>
      </c>
      <c r="B37" s="181" t="str">
        <f>'Wniosek 2031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2031 r.'!A52</f>
        <v/>
      </c>
      <c r="B38" s="181" t="str">
        <f>'Wniosek 2031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2031 r.'!A53</f>
        <v/>
      </c>
      <c r="B39" s="181" t="str">
        <f>'Wniosek 2031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2031 r.'!A54</f>
        <v/>
      </c>
      <c r="B40" s="181" t="str">
        <f>'Wniosek 2031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2031 r.'!A55</f>
        <v/>
      </c>
      <c r="B41" s="181" t="str">
        <f>'Wniosek 2031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2031 r.'!A56</f>
        <v/>
      </c>
      <c r="B42" s="181" t="str">
        <f>'Wniosek 2031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2031 r.'!A57</f>
        <v/>
      </c>
      <c r="B43" s="181" t="str">
        <f>'Wniosek 2031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2031 r.'!A58</f>
        <v/>
      </c>
      <c r="B44" s="181" t="str">
        <f>'Wniosek 2031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2031 r.'!A59</f>
        <v/>
      </c>
      <c r="B45" s="181" t="str">
        <f>'Wniosek 2031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2031 r.'!A60</f>
        <v/>
      </c>
      <c r="B46" s="181" t="str">
        <f>'Wniosek 2031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2031 r.'!A61</f>
        <v/>
      </c>
      <c r="B47" s="181" t="str">
        <f>'Wniosek 2031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2031 r.'!A62</f>
        <v/>
      </c>
      <c r="B48" s="181" t="str">
        <f>'Wniosek 2031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2031 r.'!A63</f>
        <v/>
      </c>
      <c r="B49" s="181" t="str">
        <f>'Wniosek 2031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2031 r.'!A64</f>
        <v/>
      </c>
      <c r="B50" s="181" t="str">
        <f>'Wniosek 2031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2031 r.'!A65</f>
        <v/>
      </c>
      <c r="B51" s="181" t="str">
        <f>'Wniosek 2031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2031 r.'!A66</f>
        <v/>
      </c>
      <c r="B52" s="181" t="str">
        <f>'Wniosek 2031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2031 r.'!A67</f>
        <v/>
      </c>
      <c r="B53" s="181" t="str">
        <f>'Wniosek 2031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2031 r.'!A68</f>
        <v/>
      </c>
      <c r="B54" s="181" t="str">
        <f>'Wniosek 2031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2031 r.'!A69</f>
        <v/>
      </c>
      <c r="B55" s="181" t="str">
        <f>'Wniosek 2031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2031 r.'!A70</f>
        <v/>
      </c>
      <c r="B56" s="181" t="str">
        <f>'Wniosek 2031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2031 r.'!A71</f>
        <v/>
      </c>
      <c r="B57" s="181" t="str">
        <f>'Wniosek 2031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2031 r.'!A72</f>
        <v/>
      </c>
      <c r="B58" s="181" t="str">
        <f>'Wniosek 2031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2031 r.'!A73</f>
        <v/>
      </c>
      <c r="B59" s="181" t="str">
        <f>'Wniosek 2031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2031 r.'!A74</f>
        <v/>
      </c>
      <c r="B60" s="181" t="str">
        <f>'Wniosek 2031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2031 r.'!A75</f>
        <v/>
      </c>
      <c r="B61" s="181" t="str">
        <f>'Wniosek 2031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2031 r.'!A76</f>
        <v/>
      </c>
      <c r="B62" s="181" t="str">
        <f>'Wniosek 2031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2031 r.'!A77</f>
        <v/>
      </c>
      <c r="B63" s="181" t="str">
        <f>'Wniosek 2031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2031 r.'!A78</f>
        <v/>
      </c>
      <c r="B64" s="181" t="str">
        <f>'Wniosek 2031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2031 r.'!A79</f>
        <v/>
      </c>
      <c r="B65" s="181" t="str">
        <f>'Wniosek 2031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2031 r.'!A80</f>
        <v/>
      </c>
      <c r="B66" s="181" t="str">
        <f>'Wniosek 2031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2031 r.'!A81</f>
        <v/>
      </c>
      <c r="B67" s="181" t="str">
        <f>'Wniosek 2031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2031 r.'!A82</f>
        <v/>
      </c>
      <c r="B68" s="181" t="str">
        <f>'Wniosek 2031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2031 r.'!A83</f>
        <v/>
      </c>
      <c r="B69" s="181" t="str">
        <f>'Wniosek 2031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2031 r.'!A84</f>
        <v/>
      </c>
      <c r="B70" s="181" t="str">
        <f>'Wniosek 2031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2031 r.'!A85</f>
        <v/>
      </c>
      <c r="B71" s="181" t="str">
        <f>'Wniosek 2031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2031 r.'!A86</f>
        <v/>
      </c>
      <c r="B72" s="181" t="str">
        <f>'Wniosek 2031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2031 r.'!A87</f>
        <v/>
      </c>
      <c r="B73" s="181" t="str">
        <f>'Wniosek 2031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2031 r.'!A88</f>
        <v/>
      </c>
      <c r="B74" s="181" t="str">
        <f>'Wniosek 2031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2031 r.'!A89</f>
        <v/>
      </c>
      <c r="B75" s="181" t="str">
        <f>'Wniosek 2031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2031 r.'!A90</f>
        <v/>
      </c>
      <c r="B76" s="181" t="str">
        <f>'Wniosek 2031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2031 r.'!A91</f>
        <v/>
      </c>
      <c r="B77" s="181" t="str">
        <f>'Wniosek 2031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2031 r.'!A92</f>
        <v/>
      </c>
      <c r="B78" s="181" t="str">
        <f>'Wniosek 2031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2031 r.'!A93</f>
        <v/>
      </c>
      <c r="B79" s="181" t="str">
        <f>'Wniosek 2031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2031 r.'!A94</f>
        <v/>
      </c>
      <c r="B80" s="181" t="str">
        <f>'Wniosek 2031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2031 r.'!A95</f>
        <v/>
      </c>
      <c r="B81" s="181" t="str">
        <f>'Wniosek 2031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2031 r.'!A96</f>
        <v/>
      </c>
      <c r="B82" s="181" t="str">
        <f>'Wniosek 2031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2031 r.'!A97</f>
        <v/>
      </c>
      <c r="B83" s="181" t="str">
        <f>'Wniosek 2031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2031 r.'!A98</f>
        <v/>
      </c>
      <c r="B84" s="181" t="str">
        <f>'Wniosek 2031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2031 r.'!A99</f>
        <v/>
      </c>
      <c r="B85" s="181" t="str">
        <f>'Wniosek 2031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2031 r.'!A100</f>
        <v/>
      </c>
      <c r="B86" s="181" t="str">
        <f>'Wniosek 2031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2031 r.'!A101</f>
        <v/>
      </c>
      <c r="B87" s="181" t="str">
        <f>'Wniosek 2031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2031 r.'!A102</f>
        <v/>
      </c>
      <c r="B88" s="181" t="str">
        <f>'Wniosek 2031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2031 r.'!A103</f>
        <v/>
      </c>
      <c r="B89" s="181" t="str">
        <f>'Wniosek 2031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2031 r.'!A104</f>
        <v/>
      </c>
      <c r="B90" s="181" t="str">
        <f>'Wniosek 2031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2031 r.'!A105</f>
        <v/>
      </c>
      <c r="B91" s="181" t="str">
        <f>'Wniosek 2031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94" si="4">J91+K91+L91</f>
        <v>0</v>
      </c>
      <c r="N91" s="146">
        <f t="shared" ref="N91:N94" si="5">M91-I91</f>
        <v>0</v>
      </c>
    </row>
    <row r="92" spans="1:14" hidden="1" x14ac:dyDescent="0.25">
      <c r="A92" s="145" t="str">
        <f>'Wniosek 2031 r.'!A106</f>
        <v/>
      </c>
      <c r="B92" s="181" t="str">
        <f>'Wniosek 2031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2031 r.'!A107</f>
        <v/>
      </c>
      <c r="B93" s="181" t="str">
        <f>'Wniosek 2031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2031 r.'!A108</f>
        <v/>
      </c>
      <c r="B94" s="181" t="str">
        <f>'Wniosek 2031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2031 r.'!A109</f>
        <v/>
      </c>
      <c r="B95" s="181" t="str">
        <f>'Wniosek 2031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ref="M95:M135" si="6">J95+K95+L95</f>
        <v>0</v>
      </c>
      <c r="N95" s="146">
        <f t="shared" ref="N95:N135" si="7">M95-I95</f>
        <v>0</v>
      </c>
    </row>
    <row r="96" spans="1:14" hidden="1" x14ac:dyDescent="0.25">
      <c r="A96" s="145" t="str">
        <f>'Wniosek 2031 r.'!A110</f>
        <v/>
      </c>
      <c r="B96" s="181" t="str">
        <f>'Wniosek 2031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6"/>
        <v>0</v>
      </c>
      <c r="N96" s="146">
        <f t="shared" si="7"/>
        <v>0</v>
      </c>
    </row>
    <row r="97" spans="1:14" hidden="1" x14ac:dyDescent="0.25">
      <c r="A97" s="145" t="str">
        <f>'Wniosek 2031 r.'!A111</f>
        <v/>
      </c>
      <c r="B97" s="181" t="str">
        <f>'Wniosek 2031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6"/>
        <v>0</v>
      </c>
      <c r="N97" s="146">
        <f t="shared" si="7"/>
        <v>0</v>
      </c>
    </row>
    <row r="98" spans="1:14" hidden="1" x14ac:dyDescent="0.25">
      <c r="A98" s="145" t="str">
        <f>'Wniosek 2031 r.'!A112</f>
        <v/>
      </c>
      <c r="B98" s="181" t="str">
        <f>'Wniosek 2031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6"/>
        <v>0</v>
      </c>
      <c r="N98" s="146">
        <f t="shared" si="7"/>
        <v>0</v>
      </c>
    </row>
    <row r="99" spans="1:14" hidden="1" x14ac:dyDescent="0.25">
      <c r="A99" s="145" t="str">
        <f>'Wniosek 2031 r.'!A113</f>
        <v/>
      </c>
      <c r="B99" s="181" t="str">
        <f>'Wniosek 2031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6"/>
        <v>0</v>
      </c>
      <c r="N99" s="146">
        <f t="shared" si="7"/>
        <v>0</v>
      </c>
    </row>
    <row r="100" spans="1:14" hidden="1" x14ac:dyDescent="0.25">
      <c r="A100" s="145" t="str">
        <f>'Wniosek 2031 r.'!A114</f>
        <v/>
      </c>
      <c r="B100" s="181" t="str">
        <f>'Wniosek 2031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6"/>
        <v>0</v>
      </c>
      <c r="N100" s="146">
        <f t="shared" si="7"/>
        <v>0</v>
      </c>
    </row>
    <row r="101" spans="1:14" hidden="1" x14ac:dyDescent="0.25">
      <c r="A101" s="145" t="str">
        <f>'Wniosek 2031 r.'!A115</f>
        <v/>
      </c>
      <c r="B101" s="181" t="str">
        <f>'Wniosek 2031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6"/>
        <v>0</v>
      </c>
      <c r="N101" s="146">
        <f t="shared" si="7"/>
        <v>0</v>
      </c>
    </row>
    <row r="102" spans="1:14" hidden="1" x14ac:dyDescent="0.25">
      <c r="A102" s="145" t="str">
        <f>'Wniosek 2031 r.'!A116</f>
        <v/>
      </c>
      <c r="B102" s="181" t="str">
        <f>'Wniosek 2031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6"/>
        <v>0</v>
      </c>
      <c r="N102" s="146">
        <f t="shared" si="7"/>
        <v>0</v>
      </c>
    </row>
    <row r="103" spans="1:14" hidden="1" x14ac:dyDescent="0.25">
      <c r="A103" s="145" t="str">
        <f>'Wniosek 2031 r.'!A117</f>
        <v/>
      </c>
      <c r="B103" s="181" t="str">
        <f>'Wniosek 2031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6"/>
        <v>0</v>
      </c>
      <c r="N103" s="146">
        <f t="shared" si="7"/>
        <v>0</v>
      </c>
    </row>
    <row r="104" spans="1:14" hidden="1" x14ac:dyDescent="0.25">
      <c r="A104" s="145" t="str">
        <f>'Wniosek 2031 r.'!A118</f>
        <v/>
      </c>
      <c r="B104" s="181" t="str">
        <f>'Wniosek 2031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6"/>
        <v>0</v>
      </c>
      <c r="N104" s="146">
        <f t="shared" si="7"/>
        <v>0</v>
      </c>
    </row>
    <row r="105" spans="1:14" hidden="1" x14ac:dyDescent="0.25">
      <c r="A105" s="145" t="str">
        <f>'Wniosek 2031 r.'!A119</f>
        <v/>
      </c>
      <c r="B105" s="181" t="str">
        <f>'Wniosek 2031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6"/>
        <v>0</v>
      </c>
      <c r="N105" s="146">
        <f t="shared" si="7"/>
        <v>0</v>
      </c>
    </row>
    <row r="106" spans="1:14" hidden="1" x14ac:dyDescent="0.25">
      <c r="A106" s="145" t="str">
        <f>'Wniosek 2031 r.'!A120</f>
        <v/>
      </c>
      <c r="B106" s="181" t="str">
        <f>'Wniosek 2031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6"/>
        <v>0</v>
      </c>
      <c r="N106" s="146">
        <f t="shared" si="7"/>
        <v>0</v>
      </c>
    </row>
    <row r="107" spans="1:14" hidden="1" x14ac:dyDescent="0.25">
      <c r="A107" s="145" t="str">
        <f>'Wniosek 2031 r.'!A121</f>
        <v/>
      </c>
      <c r="B107" s="181" t="str">
        <f>'Wniosek 2031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6"/>
        <v>0</v>
      </c>
      <c r="N107" s="146">
        <f t="shared" si="7"/>
        <v>0</v>
      </c>
    </row>
    <row r="108" spans="1:14" hidden="1" x14ac:dyDescent="0.25">
      <c r="A108" s="145" t="str">
        <f>'Wniosek 2031 r.'!A122</f>
        <v/>
      </c>
      <c r="B108" s="181" t="str">
        <f>'Wniosek 2031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6"/>
        <v>0</v>
      </c>
      <c r="N108" s="146">
        <f t="shared" si="7"/>
        <v>0</v>
      </c>
    </row>
    <row r="109" spans="1:14" hidden="1" x14ac:dyDescent="0.25">
      <c r="A109" s="145" t="str">
        <f>'Wniosek 2031 r.'!A123</f>
        <v/>
      </c>
      <c r="B109" s="181" t="str">
        <f>'Wniosek 2031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6"/>
        <v>0</v>
      </c>
      <c r="N109" s="146">
        <f t="shared" si="7"/>
        <v>0</v>
      </c>
    </row>
    <row r="110" spans="1:14" hidden="1" x14ac:dyDescent="0.25">
      <c r="A110" s="145" t="str">
        <f>'Wniosek 2031 r.'!A124</f>
        <v/>
      </c>
      <c r="B110" s="181" t="str">
        <f>'Wniosek 2031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6"/>
        <v>0</v>
      </c>
      <c r="N110" s="146">
        <f t="shared" si="7"/>
        <v>0</v>
      </c>
    </row>
    <row r="111" spans="1:14" hidden="1" x14ac:dyDescent="0.25">
      <c r="A111" s="145" t="str">
        <f>'Wniosek 2031 r.'!A125</f>
        <v/>
      </c>
      <c r="B111" s="181" t="str">
        <f>'Wniosek 2031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6"/>
        <v>0</v>
      </c>
      <c r="N111" s="146">
        <f t="shared" si="7"/>
        <v>0</v>
      </c>
    </row>
    <row r="112" spans="1:14" hidden="1" x14ac:dyDescent="0.25">
      <c r="A112" s="145" t="str">
        <f>'Wniosek 2031 r.'!A126</f>
        <v/>
      </c>
      <c r="B112" s="181" t="str">
        <f>'Wniosek 2031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6"/>
        <v>0</v>
      </c>
      <c r="N112" s="146">
        <f t="shared" si="7"/>
        <v>0</v>
      </c>
    </row>
    <row r="113" spans="1:14" hidden="1" x14ac:dyDescent="0.25">
      <c r="A113" s="145" t="str">
        <f>'Wniosek 2031 r.'!A127</f>
        <v/>
      </c>
      <c r="B113" s="181" t="str">
        <f>'Wniosek 2031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6"/>
        <v>0</v>
      </c>
      <c r="N113" s="146">
        <f t="shared" si="7"/>
        <v>0</v>
      </c>
    </row>
    <row r="114" spans="1:14" hidden="1" x14ac:dyDescent="0.25">
      <c r="A114" s="145" t="str">
        <f>'Wniosek 2031 r.'!A128</f>
        <v/>
      </c>
      <c r="B114" s="181" t="str">
        <f>'Wniosek 2031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6"/>
        <v>0</v>
      </c>
      <c r="N114" s="146">
        <f t="shared" si="7"/>
        <v>0</v>
      </c>
    </row>
    <row r="115" spans="1:14" hidden="1" x14ac:dyDescent="0.25">
      <c r="A115" s="145" t="str">
        <f>'Wniosek 2031 r.'!A129</f>
        <v/>
      </c>
      <c r="B115" s="181" t="str">
        <f>'Wniosek 2031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6"/>
        <v>0</v>
      </c>
      <c r="N115" s="146">
        <f t="shared" si="7"/>
        <v>0</v>
      </c>
    </row>
    <row r="116" spans="1:14" hidden="1" x14ac:dyDescent="0.25">
      <c r="A116" s="145" t="str">
        <f>'Wniosek 2031 r.'!A130</f>
        <v/>
      </c>
      <c r="B116" s="181" t="str">
        <f>'Wniosek 2031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6"/>
        <v>0</v>
      </c>
      <c r="N116" s="146">
        <f t="shared" si="7"/>
        <v>0</v>
      </c>
    </row>
    <row r="117" spans="1:14" hidden="1" x14ac:dyDescent="0.25">
      <c r="A117" s="145" t="str">
        <f>'Wniosek 2031 r.'!A131</f>
        <v/>
      </c>
      <c r="B117" s="181" t="str">
        <f>'Wniosek 2031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6"/>
        <v>0</v>
      </c>
      <c r="N117" s="146">
        <f t="shared" si="7"/>
        <v>0</v>
      </c>
    </row>
    <row r="118" spans="1:14" hidden="1" x14ac:dyDescent="0.25">
      <c r="A118" s="145" t="str">
        <f>'Wniosek 2031 r.'!A132</f>
        <v/>
      </c>
      <c r="B118" s="181" t="str">
        <f>'Wniosek 2031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6"/>
        <v>0</v>
      </c>
      <c r="N118" s="146">
        <f t="shared" si="7"/>
        <v>0</v>
      </c>
    </row>
    <row r="119" spans="1:14" hidden="1" x14ac:dyDescent="0.25">
      <c r="A119" s="145" t="str">
        <f>'Wniosek 2031 r.'!A133</f>
        <v/>
      </c>
      <c r="B119" s="181" t="str">
        <f>'Wniosek 2031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6"/>
        <v>0</v>
      </c>
      <c r="N119" s="146">
        <f t="shared" si="7"/>
        <v>0</v>
      </c>
    </row>
    <row r="120" spans="1:14" hidden="1" x14ac:dyDescent="0.25">
      <c r="A120" s="145" t="str">
        <f>'Wniosek 2031 r.'!A134</f>
        <v/>
      </c>
      <c r="B120" s="181" t="str">
        <f>'Wniosek 2031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6"/>
        <v>0</v>
      </c>
      <c r="N120" s="146">
        <f t="shared" si="7"/>
        <v>0</v>
      </c>
    </row>
    <row r="121" spans="1:14" hidden="1" x14ac:dyDescent="0.25">
      <c r="A121" s="145" t="str">
        <f>'Wniosek 2031 r.'!A135</f>
        <v/>
      </c>
      <c r="B121" s="181" t="str">
        <f>'Wniosek 2031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6"/>
        <v>0</v>
      </c>
      <c r="N121" s="146">
        <f t="shared" si="7"/>
        <v>0</v>
      </c>
    </row>
    <row r="122" spans="1:14" hidden="1" x14ac:dyDescent="0.25">
      <c r="A122" s="145" t="str">
        <f>'Wniosek 2031 r.'!A136</f>
        <v/>
      </c>
      <c r="B122" s="181" t="str">
        <f>'Wniosek 2031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6"/>
        <v>0</v>
      </c>
      <c r="N122" s="146">
        <f t="shared" si="7"/>
        <v>0</v>
      </c>
    </row>
    <row r="123" spans="1:14" hidden="1" x14ac:dyDescent="0.25">
      <c r="A123" s="145" t="str">
        <f>'Wniosek 2031 r.'!A137</f>
        <v/>
      </c>
      <c r="B123" s="181" t="str">
        <f>'Wniosek 2031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6"/>
        <v>0</v>
      </c>
      <c r="N123" s="146">
        <f t="shared" si="7"/>
        <v>0</v>
      </c>
    </row>
    <row r="124" spans="1:14" hidden="1" x14ac:dyDescent="0.25">
      <c r="A124" s="145" t="str">
        <f>'Wniosek 2031 r.'!A138</f>
        <v/>
      </c>
      <c r="B124" s="181" t="str">
        <f>'Wniosek 2031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6"/>
        <v>0</v>
      </c>
      <c r="N124" s="146">
        <f t="shared" si="7"/>
        <v>0</v>
      </c>
    </row>
    <row r="125" spans="1:14" hidden="1" x14ac:dyDescent="0.25">
      <c r="A125" s="145" t="str">
        <f>'Wniosek 2031 r.'!A139</f>
        <v/>
      </c>
      <c r="B125" s="181" t="str">
        <f>'Wniosek 2031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6"/>
        <v>0</v>
      </c>
      <c r="N125" s="146">
        <f t="shared" si="7"/>
        <v>0</v>
      </c>
    </row>
    <row r="126" spans="1:14" hidden="1" x14ac:dyDescent="0.25">
      <c r="A126" s="145" t="str">
        <f>'Wniosek 2031 r.'!A140</f>
        <v/>
      </c>
      <c r="B126" s="181" t="str">
        <f>'Wniosek 2031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6"/>
        <v>0</v>
      </c>
      <c r="N126" s="146">
        <f t="shared" si="7"/>
        <v>0</v>
      </c>
    </row>
    <row r="127" spans="1:14" hidden="1" x14ac:dyDescent="0.25">
      <c r="A127" s="145" t="str">
        <f>'Wniosek 2031 r.'!A141</f>
        <v/>
      </c>
      <c r="B127" s="181" t="str">
        <f>'Wniosek 2031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6"/>
        <v>0</v>
      </c>
      <c r="N127" s="146">
        <f t="shared" si="7"/>
        <v>0</v>
      </c>
    </row>
    <row r="128" spans="1:14" hidden="1" x14ac:dyDescent="0.25">
      <c r="A128" s="145" t="str">
        <f>'Wniosek 2031 r.'!A142</f>
        <v/>
      </c>
      <c r="B128" s="181" t="str">
        <f>'Wniosek 2031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6"/>
        <v>0</v>
      </c>
      <c r="N128" s="146">
        <f t="shared" si="7"/>
        <v>0</v>
      </c>
    </row>
    <row r="129" spans="1:14" hidden="1" x14ac:dyDescent="0.25">
      <c r="A129" s="145" t="str">
        <f>'Wniosek 2031 r.'!A143</f>
        <v/>
      </c>
      <c r="B129" s="181" t="str">
        <f>'Wniosek 2031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6"/>
        <v>0</v>
      </c>
      <c r="N129" s="146">
        <f t="shared" si="7"/>
        <v>0</v>
      </c>
    </row>
    <row r="130" spans="1:14" hidden="1" x14ac:dyDescent="0.25">
      <c r="A130" s="145" t="str">
        <f>'Wniosek 2031 r.'!A144</f>
        <v/>
      </c>
      <c r="B130" s="181" t="str">
        <f>'Wniosek 2031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6"/>
        <v>0</v>
      </c>
      <c r="N130" s="146">
        <f t="shared" si="7"/>
        <v>0</v>
      </c>
    </row>
    <row r="131" spans="1:14" hidden="1" x14ac:dyDescent="0.25">
      <c r="A131" s="145" t="str">
        <f>'Wniosek 2031 r.'!A145</f>
        <v/>
      </c>
      <c r="B131" s="181" t="str">
        <f>'Wniosek 2031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6"/>
        <v>0</v>
      </c>
      <c r="N131" s="146">
        <f t="shared" si="7"/>
        <v>0</v>
      </c>
    </row>
    <row r="132" spans="1:14" hidden="1" x14ac:dyDescent="0.25">
      <c r="A132" s="145" t="str">
        <f>'Wniosek 2031 r.'!A146</f>
        <v/>
      </c>
      <c r="B132" s="181" t="str">
        <f>'Wniosek 2031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6"/>
        <v>0</v>
      </c>
      <c r="N132" s="146">
        <f t="shared" si="7"/>
        <v>0</v>
      </c>
    </row>
    <row r="133" spans="1:14" hidden="1" x14ac:dyDescent="0.25">
      <c r="A133" s="145" t="str">
        <f>'Wniosek 2031 r.'!A147</f>
        <v/>
      </c>
      <c r="B133" s="181" t="str">
        <f>'Wniosek 2031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6"/>
        <v>0</v>
      </c>
      <c r="N133" s="146">
        <f t="shared" si="7"/>
        <v>0</v>
      </c>
    </row>
    <row r="134" spans="1:14" hidden="1" x14ac:dyDescent="0.25">
      <c r="A134" s="145" t="str">
        <f>'Wniosek 2031 r.'!A148</f>
        <v/>
      </c>
      <c r="B134" s="181" t="str">
        <f>'Wniosek 2031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6"/>
        <v>0</v>
      </c>
      <c r="N134" s="146">
        <f t="shared" si="7"/>
        <v>0</v>
      </c>
    </row>
    <row r="135" spans="1:14" s="13" customFormat="1" hidden="1" x14ac:dyDescent="0.25">
      <c r="A135" s="145" t="str">
        <f>'Wniosek 2031 r.'!A149</f>
        <v/>
      </c>
      <c r="B135" s="181" t="str">
        <f>'Wniosek 2031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6"/>
        <v>0</v>
      </c>
      <c r="N135" s="146">
        <f t="shared" si="7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8">SUM(F26:F135)</f>
        <v>0</v>
      </c>
      <c r="G136" s="174">
        <f t="shared" si="8"/>
        <v>0</v>
      </c>
      <c r="H136" s="174">
        <f t="shared" si="8"/>
        <v>0</v>
      </c>
      <c r="I136" s="174">
        <f t="shared" si="8"/>
        <v>0</v>
      </c>
      <c r="J136" s="174">
        <f t="shared" si="8"/>
        <v>0</v>
      </c>
      <c r="K136" s="174">
        <f t="shared" si="8"/>
        <v>0</v>
      </c>
      <c r="L136" s="174">
        <f t="shared" si="8"/>
        <v>0</v>
      </c>
      <c r="M136" s="174">
        <f t="shared" si="8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584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51"/>
      <c r="J145" s="352"/>
      <c r="K145" s="352"/>
      <c r="L145" s="352"/>
      <c r="M145" s="353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51"/>
      <c r="J146" s="352"/>
      <c r="K146" s="352"/>
      <c r="L146" s="352"/>
      <c r="M146" s="35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2457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k1huYLjaQ/xqk4yviHgEcChmZ1X4GReBi22dElni73Hq1vsHXFWV2JaMjugm3QSIbMhD2UkptdUQMQP2LkXb1A==" saltValue="UAXnrNww6NcgJA9FHp6+Rw==" spinCount="100000" sheet="1" formatColumns="0" formatRows="0" selectLockedCells="1"/>
  <mergeCells count="30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5"/>
    <mergeCell ref="I146:M146"/>
  </mergeCells>
  <conditionalFormatting sqref="C26:I135 L26:N135">
    <cfRule type="containsBlanks" dxfId="165" priority="5">
      <formula>LEN(TRIM(C26))=0</formula>
    </cfRule>
  </conditionalFormatting>
  <conditionalFormatting sqref="I145:I146">
    <cfRule type="containsBlanks" dxfId="164" priority="3">
      <formula>LEN(TRIM(I145))=0</formula>
    </cfRule>
  </conditionalFormatting>
  <conditionalFormatting sqref="I149">
    <cfRule type="containsBlanks" dxfId="163" priority="2">
      <formula>LEN(TRIM(I149))=0</formula>
    </cfRule>
  </conditionalFormatting>
  <conditionalFormatting sqref="J26:K135">
    <cfRule type="containsBlanks" dxfId="162" priority="1">
      <formula>LEN(TRIM(J26))=0</formula>
    </cfRule>
  </conditionalFormatting>
  <dataValidations count="2">
    <dataValidation operator="greaterThan" allowBlank="1" showInputMessage="1" showErrorMessage="1" sqref="C136:N136" xr:uid="{787D4F61-B226-484B-ADAA-C4C3A2001EEF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5ECA32F1-C9D2-441F-9F43-A0626DEE2D61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CC3C-6195-42AF-83BD-A4CF7D7050F1}">
  <sheetPr codeName="Arkusz50"/>
  <dimension ref="A1:AQ118"/>
  <sheetViews>
    <sheetView topLeftCell="H1" zoomScale="70" zoomScaleNormal="70" workbookViewId="0">
      <selection activeCell="A2" sqref="A2:AB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75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322" t="s">
        <v>116</v>
      </c>
      <c r="AG1" s="323" t="s">
        <v>541</v>
      </c>
      <c r="AH1" s="322" t="s">
        <v>117</v>
      </c>
      <c r="AI1" s="322" t="s">
        <v>118</v>
      </c>
      <c r="AJ1" s="322" t="s">
        <v>108</v>
      </c>
      <c r="AK1" s="313" t="s">
        <v>109</v>
      </c>
      <c r="AL1" s="301" t="s">
        <v>110</v>
      </c>
      <c r="AM1" s="313" t="s">
        <v>111</v>
      </c>
      <c r="AN1" s="313" t="s">
        <v>112</v>
      </c>
      <c r="AO1" s="313" t="s">
        <v>113</v>
      </c>
      <c r="AP1" s="301" t="s">
        <v>114</v>
      </c>
      <c r="AQ1" s="301" t="s">
        <v>115</v>
      </c>
    </row>
    <row r="2" spans="1:43" s="52" customFormat="1" x14ac:dyDescent="0.25">
      <c r="A2" s="52" t="str">
        <f>'Wniosek 2032 r.'!A40</f>
        <v/>
      </c>
      <c r="B2" s="60" t="str">
        <f>'Wniosek 2032 r.'!B40</f>
        <v/>
      </c>
      <c r="C2" s="58" t="str">
        <f>'Wniosek 2032 r.'!E40</f>
        <v/>
      </c>
      <c r="D2" s="58" t="str">
        <f>'Wniosek 2032 r.'!G40</f>
        <v/>
      </c>
      <c r="E2" s="55">
        <f>'Wniosek 2032 r.'!C165</f>
        <v>0</v>
      </c>
      <c r="F2" s="55">
        <f>'Wniosek 2032 r.'!C396</f>
        <v>0</v>
      </c>
      <c r="G2" s="57">
        <f>'Wniosek 2032 r.'!C281</f>
        <v>0</v>
      </c>
      <c r="H2" s="56">
        <f>'Wniosek 2032 r.'!D281</f>
        <v>0</v>
      </c>
      <c r="I2" s="64">
        <f>'Wniosek 2032 r.'!F281</f>
        <v>0</v>
      </c>
      <c r="J2" s="55">
        <f>'Wniosek 2032 r.'!H281</f>
        <v>0</v>
      </c>
      <c r="K2" s="54">
        <f>IFERROR('Wniosek 2032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- 2032 r.'!M143=('Wniosek 2032 r.'!C506*(-1)),'Weryfikacja 2032 r. płaska'!AE1,'Weryfikacja 2032 r. płaska'!AE2)</f>
        <v>ok</v>
      </c>
      <c r="AD2" s="53">
        <v>3</v>
      </c>
      <c r="AE2" s="61" t="s">
        <v>80</v>
      </c>
      <c r="AF2" s="52">
        <f>'Zał. nr 2 kalkulacja - 2032 r.'!C26</f>
        <v>0</v>
      </c>
      <c r="AG2" s="52">
        <f>'Zał. nr 2 kalkulacja - 2032 r.'!D26</f>
        <v>0</v>
      </c>
      <c r="AH2" s="52">
        <f>'Zał. nr 2 kalkulacja - 2032 r.'!E26</f>
        <v>0</v>
      </c>
      <c r="AI2" s="52">
        <f>'Zał. nr 2 kalkulacja - 2032 r.'!F26</f>
        <v>0</v>
      </c>
      <c r="AJ2" s="52">
        <f>'Zał. nr 2 kalkulacja - 2032 r.'!G26</f>
        <v>0</v>
      </c>
      <c r="AK2" s="52">
        <f>'Zał. nr 2 kalkulacja - 2032 r.'!H26</f>
        <v>0</v>
      </c>
      <c r="AL2" s="52">
        <f>'Zał. nr 2 kalkulacja - 2032 r.'!I26</f>
        <v>0</v>
      </c>
      <c r="AM2" s="52">
        <f>'Zał. nr 2 kalkulacja - 2032 r.'!J26</f>
        <v>0</v>
      </c>
      <c r="AN2" s="52">
        <f>'Zał. nr 2 kalkulacja - 2032 r.'!K26</f>
        <v>0</v>
      </c>
      <c r="AO2" s="52">
        <f>'Zał. nr 2 kalkulacja - 2032 r.'!L26</f>
        <v>0</v>
      </c>
      <c r="AP2" s="52">
        <f>'Zał. nr 2 kalkulacja - 2032 r.'!M26</f>
        <v>0</v>
      </c>
      <c r="AQ2" s="52">
        <f>'Zał. nr 2 kalkulacja - 2032 r.'!N26</f>
        <v>0</v>
      </c>
    </row>
    <row r="3" spans="1:43" s="52" customFormat="1" x14ac:dyDescent="0.25">
      <c r="A3" s="52" t="str">
        <f>'Wniosek 2032 r.'!A41</f>
        <v/>
      </c>
      <c r="B3" s="60" t="str">
        <f>'Wniosek 2032 r.'!B41</f>
        <v/>
      </c>
      <c r="C3" s="58" t="str">
        <f>'Wniosek 2032 r.'!E41</f>
        <v/>
      </c>
      <c r="D3" s="58" t="str">
        <f>'Wniosek 2032 r.'!G41</f>
        <v/>
      </c>
      <c r="E3" s="55">
        <f>'Wniosek 2032 r.'!C166</f>
        <v>0</v>
      </c>
      <c r="F3" s="55">
        <f>'Wniosek 2032 r.'!C397</f>
        <v>0</v>
      </c>
      <c r="G3" s="57">
        <f>'Wniosek 2032 r.'!C282</f>
        <v>0</v>
      </c>
      <c r="H3" s="56">
        <f>'Wniosek 2032 r.'!D282</f>
        <v>0</v>
      </c>
      <c r="I3" s="64">
        <f>'Wniosek 2032 r.'!F282</f>
        <v>0</v>
      </c>
      <c r="J3" s="55">
        <f>'Wniosek 2032 r.'!H282</f>
        <v>0</v>
      </c>
      <c r="K3" s="54">
        <f>IFERROR('Wniosek 2032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- 2032 r.'!C27</f>
        <v>0</v>
      </c>
      <c r="AG3" s="52">
        <f>'Zał. nr 2 kalkulacja - 2032 r.'!D27</f>
        <v>0</v>
      </c>
      <c r="AH3" s="52">
        <f>'Zał. nr 2 kalkulacja - 2032 r.'!E27</f>
        <v>0</v>
      </c>
      <c r="AI3" s="52">
        <f>'Zał. nr 2 kalkulacja - 2032 r.'!F27</f>
        <v>0</v>
      </c>
      <c r="AJ3" s="52">
        <f>'Zał. nr 2 kalkulacja - 2032 r.'!G27</f>
        <v>0</v>
      </c>
      <c r="AK3" s="52">
        <f>'Zał. nr 2 kalkulacja - 2032 r.'!H27</f>
        <v>0</v>
      </c>
      <c r="AL3" s="52">
        <f>'Zał. nr 2 kalkulacja - 2032 r.'!I27</f>
        <v>0</v>
      </c>
      <c r="AM3" s="52">
        <f>'Zał. nr 2 kalkulacja - 2032 r.'!J27</f>
        <v>0</v>
      </c>
      <c r="AN3" s="52">
        <f>'Zał. nr 2 kalkulacja - 2032 r.'!K27</f>
        <v>0</v>
      </c>
      <c r="AO3" s="52">
        <f>'Zał. nr 2 kalkulacja - 2032 r.'!L27</f>
        <v>0</v>
      </c>
      <c r="AP3" s="52">
        <f>'Zał. nr 2 kalkulacja - 2032 r.'!M27</f>
        <v>0</v>
      </c>
      <c r="AQ3" s="52">
        <f>'Zał. nr 2 kalkulacja - 2032 r.'!N27</f>
        <v>0</v>
      </c>
    </row>
    <row r="4" spans="1:43" s="52" customFormat="1" x14ac:dyDescent="0.25">
      <c r="A4" s="52" t="str">
        <f>'Wniosek 2032 r.'!A42</f>
        <v/>
      </c>
      <c r="B4" s="60" t="str">
        <f>'Wniosek 2032 r.'!B42</f>
        <v/>
      </c>
      <c r="C4" s="58" t="str">
        <f>'Wniosek 2032 r.'!E42</f>
        <v/>
      </c>
      <c r="D4" s="58" t="str">
        <f>'Wniosek 2032 r.'!G42</f>
        <v/>
      </c>
      <c r="E4" s="55">
        <f>'Wniosek 2032 r.'!C167</f>
        <v>0</v>
      </c>
      <c r="F4" s="55">
        <f>'Wniosek 2032 r.'!C398</f>
        <v>0</v>
      </c>
      <c r="G4" s="57">
        <f>'Wniosek 2032 r.'!C283</f>
        <v>0</v>
      </c>
      <c r="H4" s="56">
        <f>'Wniosek 2032 r.'!D283</f>
        <v>0</v>
      </c>
      <c r="I4" s="64">
        <f>'Wniosek 2032 r.'!F283</f>
        <v>0</v>
      </c>
      <c r="J4" s="55">
        <f>'Wniosek 2032 r.'!H283</f>
        <v>0</v>
      </c>
      <c r="K4" s="54">
        <f>IFERROR('Wniosek 2032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- 2032 r.'!C28</f>
        <v>0</v>
      </c>
      <c r="AG4" s="52">
        <f>'Zał. nr 2 kalkulacja - 2032 r.'!D28</f>
        <v>0</v>
      </c>
      <c r="AH4" s="52">
        <f>'Zał. nr 2 kalkulacja - 2032 r.'!E28</f>
        <v>0</v>
      </c>
      <c r="AI4" s="52">
        <f>'Zał. nr 2 kalkulacja - 2032 r.'!F28</f>
        <v>0</v>
      </c>
      <c r="AJ4" s="52">
        <f>'Zał. nr 2 kalkulacja - 2032 r.'!G28</f>
        <v>0</v>
      </c>
      <c r="AK4" s="52">
        <f>'Zał. nr 2 kalkulacja - 2032 r.'!H28</f>
        <v>0</v>
      </c>
      <c r="AL4" s="52">
        <f>'Zał. nr 2 kalkulacja - 2032 r.'!I28</f>
        <v>0</v>
      </c>
      <c r="AM4" s="52">
        <f>'Zał. nr 2 kalkulacja - 2032 r.'!J28</f>
        <v>0</v>
      </c>
      <c r="AN4" s="52">
        <f>'Zał. nr 2 kalkulacja - 2032 r.'!K28</f>
        <v>0</v>
      </c>
      <c r="AO4" s="52">
        <f>'Zał. nr 2 kalkulacja - 2032 r.'!L28</f>
        <v>0</v>
      </c>
      <c r="AP4" s="52">
        <f>'Zał. nr 2 kalkulacja - 2032 r.'!M28</f>
        <v>0</v>
      </c>
      <c r="AQ4" s="52">
        <f>'Zał. nr 2 kalkulacja - 2032 r.'!N28</f>
        <v>0</v>
      </c>
    </row>
    <row r="5" spans="1:43" s="52" customFormat="1" x14ac:dyDescent="0.25">
      <c r="A5" s="52" t="str">
        <f>'Wniosek 2032 r.'!A43</f>
        <v/>
      </c>
      <c r="B5" s="60" t="str">
        <f>'Wniosek 2032 r.'!B43</f>
        <v/>
      </c>
      <c r="C5" s="58" t="str">
        <f>'Wniosek 2032 r.'!E43</f>
        <v/>
      </c>
      <c r="D5" s="58" t="str">
        <f>'Wniosek 2032 r.'!G43</f>
        <v/>
      </c>
      <c r="E5" s="55">
        <f>'Wniosek 2032 r.'!C168</f>
        <v>0</v>
      </c>
      <c r="F5" s="55">
        <f>'Wniosek 2032 r.'!C399</f>
        <v>0</v>
      </c>
      <c r="G5" s="57">
        <f>'Wniosek 2032 r.'!C284</f>
        <v>0</v>
      </c>
      <c r="H5" s="56">
        <f>'Wniosek 2032 r.'!D284</f>
        <v>0</v>
      </c>
      <c r="I5" s="64">
        <f>'Wniosek 2032 r.'!F284</f>
        <v>0</v>
      </c>
      <c r="J5" s="55">
        <f>'Wniosek 2032 r.'!H284</f>
        <v>0</v>
      </c>
      <c r="K5" s="54">
        <f>IFERROR('Wniosek 2032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- 2032 r.'!C29</f>
        <v>0</v>
      </c>
      <c r="AG5" s="52">
        <f>'Zał. nr 2 kalkulacja - 2032 r.'!D29</f>
        <v>0</v>
      </c>
      <c r="AH5" s="52">
        <f>'Zał. nr 2 kalkulacja - 2032 r.'!E29</f>
        <v>0</v>
      </c>
      <c r="AI5" s="52">
        <f>'Zał. nr 2 kalkulacja - 2032 r.'!F29</f>
        <v>0</v>
      </c>
      <c r="AJ5" s="52">
        <f>'Zał. nr 2 kalkulacja - 2032 r.'!G29</f>
        <v>0</v>
      </c>
      <c r="AK5" s="52">
        <f>'Zał. nr 2 kalkulacja - 2032 r.'!H29</f>
        <v>0</v>
      </c>
      <c r="AL5" s="52">
        <f>'Zał. nr 2 kalkulacja - 2032 r.'!I29</f>
        <v>0</v>
      </c>
      <c r="AM5" s="52">
        <f>'Zał. nr 2 kalkulacja - 2032 r.'!J29</f>
        <v>0</v>
      </c>
      <c r="AN5" s="52">
        <f>'Zał. nr 2 kalkulacja - 2032 r.'!K29</f>
        <v>0</v>
      </c>
      <c r="AO5" s="52">
        <f>'Zał. nr 2 kalkulacja - 2032 r.'!L29</f>
        <v>0</v>
      </c>
      <c r="AP5" s="52">
        <f>'Zał. nr 2 kalkulacja - 2032 r.'!M29</f>
        <v>0</v>
      </c>
      <c r="AQ5" s="52">
        <f>'Zał. nr 2 kalkulacja - 2032 r.'!N29</f>
        <v>0</v>
      </c>
    </row>
    <row r="6" spans="1:43" s="52" customFormat="1" x14ac:dyDescent="0.25">
      <c r="A6" s="52" t="str">
        <f>'Wniosek 2032 r.'!A44</f>
        <v/>
      </c>
      <c r="B6" s="60" t="str">
        <f>'Wniosek 2032 r.'!B44</f>
        <v/>
      </c>
      <c r="C6" s="58" t="str">
        <f>'Wniosek 2032 r.'!E44</f>
        <v/>
      </c>
      <c r="D6" s="58" t="str">
        <f>'Wniosek 2032 r.'!G44</f>
        <v/>
      </c>
      <c r="E6" s="55">
        <f>'Wniosek 2032 r.'!C169</f>
        <v>0</v>
      </c>
      <c r="F6" s="55">
        <f>'Wniosek 2032 r.'!C400</f>
        <v>0</v>
      </c>
      <c r="G6" s="57">
        <f>'Wniosek 2032 r.'!C285</f>
        <v>0</v>
      </c>
      <c r="H6" s="56">
        <f>'Wniosek 2032 r.'!D285</f>
        <v>0</v>
      </c>
      <c r="I6" s="64">
        <f>'Wniosek 2032 r.'!F285</f>
        <v>0</v>
      </c>
      <c r="J6" s="55">
        <f>'Wniosek 2032 r.'!H285</f>
        <v>0</v>
      </c>
      <c r="K6" s="54">
        <f>IFERROR('Wniosek 2032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- 2032 r.'!C30</f>
        <v>0</v>
      </c>
      <c r="AG6" s="52">
        <f>'Zał. nr 2 kalkulacja - 2032 r.'!D30</f>
        <v>0</v>
      </c>
      <c r="AH6" s="52">
        <f>'Zał. nr 2 kalkulacja - 2032 r.'!E30</f>
        <v>0</v>
      </c>
      <c r="AI6" s="52">
        <f>'Zał. nr 2 kalkulacja - 2032 r.'!F30</f>
        <v>0</v>
      </c>
      <c r="AJ6" s="52">
        <f>'Zał. nr 2 kalkulacja - 2032 r.'!G30</f>
        <v>0</v>
      </c>
      <c r="AK6" s="52">
        <f>'Zał. nr 2 kalkulacja - 2032 r.'!H30</f>
        <v>0</v>
      </c>
      <c r="AL6" s="52">
        <f>'Zał. nr 2 kalkulacja - 2032 r.'!I30</f>
        <v>0</v>
      </c>
      <c r="AM6" s="52">
        <f>'Zał. nr 2 kalkulacja - 2032 r.'!J30</f>
        <v>0</v>
      </c>
      <c r="AN6" s="52">
        <f>'Zał. nr 2 kalkulacja - 2032 r.'!K30</f>
        <v>0</v>
      </c>
      <c r="AO6" s="52">
        <f>'Zał. nr 2 kalkulacja - 2032 r.'!L30</f>
        <v>0</v>
      </c>
      <c r="AP6" s="52">
        <f>'Zał. nr 2 kalkulacja - 2032 r.'!M30</f>
        <v>0</v>
      </c>
      <c r="AQ6" s="52">
        <f>'Zał. nr 2 kalkulacja - 2032 r.'!N30</f>
        <v>0</v>
      </c>
    </row>
    <row r="7" spans="1:43" s="52" customFormat="1" x14ac:dyDescent="0.25">
      <c r="A7" s="52" t="str">
        <f>'Wniosek 2032 r.'!A45</f>
        <v/>
      </c>
      <c r="B7" s="60" t="str">
        <f>'Wniosek 2032 r.'!B45</f>
        <v/>
      </c>
      <c r="C7" s="58" t="str">
        <f>'Wniosek 2032 r.'!E45</f>
        <v/>
      </c>
      <c r="D7" s="58" t="str">
        <f>'Wniosek 2032 r.'!G45</f>
        <v/>
      </c>
      <c r="E7" s="55">
        <f>'Wniosek 2032 r.'!C170</f>
        <v>0</v>
      </c>
      <c r="F7" s="55">
        <f>'Wniosek 2032 r.'!C401</f>
        <v>0</v>
      </c>
      <c r="G7" s="57">
        <f>'Wniosek 2032 r.'!C286</f>
        <v>0</v>
      </c>
      <c r="H7" s="56">
        <f>'Wniosek 2032 r.'!D286</f>
        <v>0</v>
      </c>
      <c r="I7" s="64">
        <f>'Wniosek 2032 r.'!F286</f>
        <v>0</v>
      </c>
      <c r="J7" s="55">
        <f>'Wniosek 2032 r.'!H286</f>
        <v>0</v>
      </c>
      <c r="K7" s="54">
        <f>IFERROR('Wniosek 2032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- 2032 r.'!C31</f>
        <v>0</v>
      </c>
      <c r="AG7" s="52">
        <f>'Zał. nr 2 kalkulacja - 2032 r.'!D31</f>
        <v>0</v>
      </c>
      <c r="AH7" s="52">
        <f>'Zał. nr 2 kalkulacja - 2032 r.'!E31</f>
        <v>0</v>
      </c>
      <c r="AI7" s="52">
        <f>'Zał. nr 2 kalkulacja - 2032 r.'!F31</f>
        <v>0</v>
      </c>
      <c r="AJ7" s="52">
        <f>'Zał. nr 2 kalkulacja - 2032 r.'!G31</f>
        <v>0</v>
      </c>
      <c r="AK7" s="52">
        <f>'Zał. nr 2 kalkulacja - 2032 r.'!H31</f>
        <v>0</v>
      </c>
      <c r="AL7" s="52">
        <f>'Zał. nr 2 kalkulacja - 2032 r.'!I31</f>
        <v>0</v>
      </c>
      <c r="AM7" s="52">
        <f>'Zał. nr 2 kalkulacja - 2032 r.'!J31</f>
        <v>0</v>
      </c>
      <c r="AN7" s="52">
        <f>'Zał. nr 2 kalkulacja - 2032 r.'!K31</f>
        <v>0</v>
      </c>
      <c r="AO7" s="52">
        <f>'Zał. nr 2 kalkulacja - 2032 r.'!L31</f>
        <v>0</v>
      </c>
      <c r="AP7" s="52">
        <f>'Zał. nr 2 kalkulacja - 2032 r.'!M31</f>
        <v>0</v>
      </c>
      <c r="AQ7" s="52">
        <f>'Zał. nr 2 kalkulacja - 2032 r.'!N31</f>
        <v>0</v>
      </c>
    </row>
    <row r="8" spans="1:43" s="52" customFormat="1" x14ac:dyDescent="0.25">
      <c r="A8" s="52" t="str">
        <f>'Wniosek 2032 r.'!A46</f>
        <v/>
      </c>
      <c r="B8" s="60" t="str">
        <f>'Wniosek 2032 r.'!B46</f>
        <v/>
      </c>
      <c r="C8" s="58" t="str">
        <f>'Wniosek 2032 r.'!E46</f>
        <v/>
      </c>
      <c r="D8" s="58" t="str">
        <f>'Wniosek 2032 r.'!G46</f>
        <v/>
      </c>
      <c r="E8" s="55">
        <f>'Wniosek 2032 r.'!C171</f>
        <v>0</v>
      </c>
      <c r="F8" s="55">
        <f>'Wniosek 2032 r.'!C402</f>
        <v>0</v>
      </c>
      <c r="G8" s="57">
        <f>'Wniosek 2032 r.'!C287</f>
        <v>0</v>
      </c>
      <c r="H8" s="56">
        <f>'Wniosek 2032 r.'!D287</f>
        <v>0</v>
      </c>
      <c r="I8" s="64">
        <f>'Wniosek 2032 r.'!F287</f>
        <v>0</v>
      </c>
      <c r="J8" s="55">
        <f>'Wniosek 2032 r.'!H287</f>
        <v>0</v>
      </c>
      <c r="K8" s="54">
        <f>IFERROR('Wniosek 2032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- 2032 r.'!C32</f>
        <v>0</v>
      </c>
      <c r="AG8" s="52">
        <f>'Zał. nr 2 kalkulacja - 2032 r.'!D32</f>
        <v>0</v>
      </c>
      <c r="AH8" s="52">
        <f>'Zał. nr 2 kalkulacja - 2032 r.'!E32</f>
        <v>0</v>
      </c>
      <c r="AI8" s="52">
        <f>'Zał. nr 2 kalkulacja - 2032 r.'!F32</f>
        <v>0</v>
      </c>
      <c r="AJ8" s="52">
        <f>'Zał. nr 2 kalkulacja - 2032 r.'!G32</f>
        <v>0</v>
      </c>
      <c r="AK8" s="52">
        <f>'Zał. nr 2 kalkulacja - 2032 r.'!H32</f>
        <v>0</v>
      </c>
      <c r="AL8" s="52">
        <f>'Zał. nr 2 kalkulacja - 2032 r.'!I32</f>
        <v>0</v>
      </c>
      <c r="AM8" s="52">
        <f>'Zał. nr 2 kalkulacja - 2032 r.'!J32</f>
        <v>0</v>
      </c>
      <c r="AN8" s="52">
        <f>'Zał. nr 2 kalkulacja - 2032 r.'!K32</f>
        <v>0</v>
      </c>
      <c r="AO8" s="52">
        <f>'Zał. nr 2 kalkulacja - 2032 r.'!L32</f>
        <v>0</v>
      </c>
      <c r="AP8" s="52">
        <f>'Zał. nr 2 kalkulacja - 2032 r.'!M32</f>
        <v>0</v>
      </c>
      <c r="AQ8" s="52">
        <f>'Zał. nr 2 kalkulacja - 2032 r.'!N32</f>
        <v>0</v>
      </c>
    </row>
    <row r="9" spans="1:43" s="52" customFormat="1" x14ac:dyDescent="0.25">
      <c r="A9" s="52" t="str">
        <f>'Wniosek 2032 r.'!A47</f>
        <v/>
      </c>
      <c r="B9" s="60" t="str">
        <f>'Wniosek 2032 r.'!B47</f>
        <v/>
      </c>
      <c r="C9" s="58" t="str">
        <f>'Wniosek 2032 r.'!E47</f>
        <v/>
      </c>
      <c r="D9" s="58" t="str">
        <f>'Wniosek 2032 r.'!G47</f>
        <v/>
      </c>
      <c r="E9" s="55">
        <f>'Wniosek 2032 r.'!C172</f>
        <v>0</v>
      </c>
      <c r="F9" s="55">
        <f>'Wniosek 2032 r.'!C403</f>
        <v>0</v>
      </c>
      <c r="G9" s="57">
        <f>'Wniosek 2032 r.'!C288</f>
        <v>0</v>
      </c>
      <c r="H9" s="56">
        <f>'Wniosek 2032 r.'!D288</f>
        <v>0</v>
      </c>
      <c r="I9" s="64">
        <f>'Wniosek 2032 r.'!F288</f>
        <v>0</v>
      </c>
      <c r="J9" s="55">
        <f>'Wniosek 2032 r.'!H288</f>
        <v>0</v>
      </c>
      <c r="K9" s="54">
        <f>IFERROR('Wniosek 2032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- 2032 r.'!C33</f>
        <v>0</v>
      </c>
      <c r="AG9" s="52">
        <f>'Zał. nr 2 kalkulacja - 2032 r.'!D33</f>
        <v>0</v>
      </c>
      <c r="AH9" s="52">
        <f>'Zał. nr 2 kalkulacja - 2032 r.'!E33</f>
        <v>0</v>
      </c>
      <c r="AI9" s="52">
        <f>'Zał. nr 2 kalkulacja - 2032 r.'!F33</f>
        <v>0</v>
      </c>
      <c r="AJ9" s="52">
        <f>'Zał. nr 2 kalkulacja - 2032 r.'!G33</f>
        <v>0</v>
      </c>
      <c r="AK9" s="52">
        <f>'Zał. nr 2 kalkulacja - 2032 r.'!H33</f>
        <v>0</v>
      </c>
      <c r="AL9" s="52">
        <f>'Zał. nr 2 kalkulacja - 2032 r.'!I33</f>
        <v>0</v>
      </c>
      <c r="AM9" s="52">
        <f>'Zał. nr 2 kalkulacja - 2032 r.'!J33</f>
        <v>0</v>
      </c>
      <c r="AN9" s="52">
        <f>'Zał. nr 2 kalkulacja - 2032 r.'!K33</f>
        <v>0</v>
      </c>
      <c r="AO9" s="52">
        <f>'Zał. nr 2 kalkulacja - 2032 r.'!L33</f>
        <v>0</v>
      </c>
      <c r="AP9" s="52">
        <f>'Zał. nr 2 kalkulacja - 2032 r.'!M33</f>
        <v>0</v>
      </c>
      <c r="AQ9" s="52">
        <f>'Zał. nr 2 kalkulacja - 2032 r.'!N33</f>
        <v>0</v>
      </c>
    </row>
    <row r="10" spans="1:43" s="52" customFormat="1" x14ac:dyDescent="0.25">
      <c r="A10" s="52" t="str">
        <f>'Wniosek 2032 r.'!A48</f>
        <v/>
      </c>
      <c r="B10" s="60" t="str">
        <f>'Wniosek 2032 r.'!B48</f>
        <v/>
      </c>
      <c r="C10" s="58" t="str">
        <f>'Wniosek 2032 r.'!E48</f>
        <v/>
      </c>
      <c r="D10" s="58" t="str">
        <f>'Wniosek 2032 r.'!G48</f>
        <v/>
      </c>
      <c r="E10" s="55">
        <f>'Wniosek 2032 r.'!C173</f>
        <v>0</v>
      </c>
      <c r="F10" s="55">
        <f>'Wniosek 2032 r.'!C404</f>
        <v>0</v>
      </c>
      <c r="G10" s="57">
        <f>'Wniosek 2032 r.'!C289</f>
        <v>0</v>
      </c>
      <c r="H10" s="56">
        <f>'Wniosek 2032 r.'!D289</f>
        <v>0</v>
      </c>
      <c r="I10" s="64">
        <f>'Wniosek 2032 r.'!F289</f>
        <v>0</v>
      </c>
      <c r="J10" s="55">
        <f>'Wniosek 2032 r.'!H289</f>
        <v>0</v>
      </c>
      <c r="K10" s="54">
        <f>IFERROR('Wniosek 2032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- 2032 r.'!C34</f>
        <v>0</v>
      </c>
      <c r="AG10" s="52">
        <f>'Zał. nr 2 kalkulacja - 2032 r.'!D34</f>
        <v>0</v>
      </c>
      <c r="AH10" s="52">
        <f>'Zał. nr 2 kalkulacja - 2032 r.'!E34</f>
        <v>0</v>
      </c>
      <c r="AI10" s="52">
        <f>'Zał. nr 2 kalkulacja - 2032 r.'!F34</f>
        <v>0</v>
      </c>
      <c r="AJ10" s="52">
        <f>'Zał. nr 2 kalkulacja - 2032 r.'!G34</f>
        <v>0</v>
      </c>
      <c r="AK10" s="52">
        <f>'Zał. nr 2 kalkulacja - 2032 r.'!H34</f>
        <v>0</v>
      </c>
      <c r="AL10" s="52">
        <f>'Zał. nr 2 kalkulacja - 2032 r.'!I34</f>
        <v>0</v>
      </c>
      <c r="AM10" s="52">
        <f>'Zał. nr 2 kalkulacja - 2032 r.'!J34</f>
        <v>0</v>
      </c>
      <c r="AN10" s="52">
        <f>'Zał. nr 2 kalkulacja - 2032 r.'!K34</f>
        <v>0</v>
      </c>
      <c r="AO10" s="52">
        <f>'Zał. nr 2 kalkulacja - 2032 r.'!L34</f>
        <v>0</v>
      </c>
      <c r="AP10" s="52">
        <f>'Zał. nr 2 kalkulacja - 2032 r.'!M34</f>
        <v>0</v>
      </c>
      <c r="AQ10" s="52">
        <f>'Zał. nr 2 kalkulacja - 2032 r.'!N34</f>
        <v>0</v>
      </c>
    </row>
    <row r="11" spans="1:43" s="52" customFormat="1" x14ac:dyDescent="0.25">
      <c r="A11" s="52" t="str">
        <f>'Wniosek 2032 r.'!A49</f>
        <v/>
      </c>
      <c r="B11" s="60" t="str">
        <f>'Wniosek 2032 r.'!B49</f>
        <v/>
      </c>
      <c r="C11" s="58" t="str">
        <f>'Wniosek 2032 r.'!E49</f>
        <v/>
      </c>
      <c r="D11" s="58" t="str">
        <f>'Wniosek 2032 r.'!G49</f>
        <v/>
      </c>
      <c r="E11" s="55">
        <f>'Wniosek 2032 r.'!C174</f>
        <v>0</v>
      </c>
      <c r="F11" s="55">
        <f>'Wniosek 2032 r.'!C405</f>
        <v>0</v>
      </c>
      <c r="G11" s="57">
        <f>'Wniosek 2032 r.'!C290</f>
        <v>0</v>
      </c>
      <c r="H11" s="56">
        <f>'Wniosek 2032 r.'!D290</f>
        <v>0</v>
      </c>
      <c r="I11" s="64">
        <f>'Wniosek 2032 r.'!F290</f>
        <v>0</v>
      </c>
      <c r="J11" s="55">
        <f>'Wniosek 2032 r.'!H290</f>
        <v>0</v>
      </c>
      <c r="K11" s="54">
        <f>IFERROR('Wniosek 2032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- 2032 r.'!C35</f>
        <v>0</v>
      </c>
      <c r="AG11" s="52">
        <f>'Zał. nr 2 kalkulacja - 2032 r.'!D35</f>
        <v>0</v>
      </c>
      <c r="AH11" s="52">
        <f>'Zał. nr 2 kalkulacja - 2032 r.'!E35</f>
        <v>0</v>
      </c>
      <c r="AI11" s="52">
        <f>'Zał. nr 2 kalkulacja - 2032 r.'!F35</f>
        <v>0</v>
      </c>
      <c r="AJ11" s="52">
        <f>'Zał. nr 2 kalkulacja - 2032 r.'!G35</f>
        <v>0</v>
      </c>
      <c r="AK11" s="52">
        <f>'Zał. nr 2 kalkulacja - 2032 r.'!H35</f>
        <v>0</v>
      </c>
      <c r="AL11" s="52">
        <f>'Zał. nr 2 kalkulacja - 2032 r.'!I35</f>
        <v>0</v>
      </c>
      <c r="AM11" s="52">
        <f>'Zał. nr 2 kalkulacja - 2032 r.'!J35</f>
        <v>0</v>
      </c>
      <c r="AN11" s="52">
        <f>'Zał. nr 2 kalkulacja - 2032 r.'!K35</f>
        <v>0</v>
      </c>
      <c r="AO11" s="52">
        <f>'Zał. nr 2 kalkulacja - 2032 r.'!L35</f>
        <v>0</v>
      </c>
      <c r="AP11" s="52">
        <f>'Zał. nr 2 kalkulacja - 2032 r.'!M35</f>
        <v>0</v>
      </c>
      <c r="AQ11" s="52">
        <f>'Zał. nr 2 kalkulacja - 2032 r.'!N35</f>
        <v>0</v>
      </c>
    </row>
    <row r="12" spans="1:43" s="52" customFormat="1" x14ac:dyDescent="0.25">
      <c r="A12" s="52" t="str">
        <f>'Wniosek 2032 r.'!A50</f>
        <v/>
      </c>
      <c r="B12" s="60" t="str">
        <f>'Wniosek 2032 r.'!B50</f>
        <v/>
      </c>
      <c r="C12" s="58" t="str">
        <f>'Wniosek 2032 r.'!E50</f>
        <v/>
      </c>
      <c r="D12" s="58" t="str">
        <f>'Wniosek 2032 r.'!G50</f>
        <v/>
      </c>
      <c r="E12" s="55">
        <f>'Wniosek 2032 r.'!C175</f>
        <v>0</v>
      </c>
      <c r="F12" s="55">
        <f>'Wniosek 2032 r.'!C406</f>
        <v>0</v>
      </c>
      <c r="G12" s="57">
        <f>'Wniosek 2032 r.'!C291</f>
        <v>0</v>
      </c>
      <c r="H12" s="56">
        <f>'Wniosek 2032 r.'!D291</f>
        <v>0</v>
      </c>
      <c r="I12" s="64">
        <f>'Wniosek 2032 r.'!F291</f>
        <v>0</v>
      </c>
      <c r="J12" s="55">
        <f>'Wniosek 2032 r.'!H291</f>
        <v>0</v>
      </c>
      <c r="K12" s="54">
        <f>IFERROR('Wniosek 2032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- 2032 r.'!C36</f>
        <v>0</v>
      </c>
      <c r="AG12" s="52">
        <f>'Zał. nr 2 kalkulacja - 2032 r.'!D36</f>
        <v>0</v>
      </c>
      <c r="AH12" s="52">
        <f>'Zał. nr 2 kalkulacja - 2032 r.'!E36</f>
        <v>0</v>
      </c>
      <c r="AI12" s="52">
        <f>'Zał. nr 2 kalkulacja - 2032 r.'!F36</f>
        <v>0</v>
      </c>
      <c r="AJ12" s="52">
        <f>'Zał. nr 2 kalkulacja - 2032 r.'!G36</f>
        <v>0</v>
      </c>
      <c r="AK12" s="52">
        <f>'Zał. nr 2 kalkulacja - 2032 r.'!H36</f>
        <v>0</v>
      </c>
      <c r="AL12" s="52">
        <f>'Zał. nr 2 kalkulacja - 2032 r.'!I36</f>
        <v>0</v>
      </c>
      <c r="AM12" s="52">
        <f>'Zał. nr 2 kalkulacja - 2032 r.'!J36</f>
        <v>0</v>
      </c>
      <c r="AN12" s="52">
        <f>'Zał. nr 2 kalkulacja - 2032 r.'!K36</f>
        <v>0</v>
      </c>
      <c r="AO12" s="52">
        <f>'Zał. nr 2 kalkulacja - 2032 r.'!L36</f>
        <v>0</v>
      </c>
      <c r="AP12" s="52">
        <f>'Zał. nr 2 kalkulacja - 2032 r.'!M36</f>
        <v>0</v>
      </c>
      <c r="AQ12" s="52">
        <f>'Zał. nr 2 kalkulacja - 2032 r.'!N36</f>
        <v>0</v>
      </c>
    </row>
    <row r="13" spans="1:43" s="52" customFormat="1" x14ac:dyDescent="0.25">
      <c r="A13" s="52" t="str">
        <f>'Wniosek 2032 r.'!A51</f>
        <v/>
      </c>
      <c r="B13" s="60" t="str">
        <f>'Wniosek 2032 r.'!B51</f>
        <v/>
      </c>
      <c r="C13" s="58" t="str">
        <f>'Wniosek 2032 r.'!E51</f>
        <v/>
      </c>
      <c r="D13" s="58" t="str">
        <f>'Wniosek 2032 r.'!G51</f>
        <v/>
      </c>
      <c r="E13" s="55">
        <f>'Wniosek 2032 r.'!C176</f>
        <v>0</v>
      </c>
      <c r="F13" s="55">
        <f>'Wniosek 2032 r.'!C407</f>
        <v>0</v>
      </c>
      <c r="G13" s="57">
        <f>'Wniosek 2032 r.'!C292</f>
        <v>0</v>
      </c>
      <c r="H13" s="56">
        <f>'Wniosek 2032 r.'!D292</f>
        <v>0</v>
      </c>
      <c r="I13" s="64">
        <f>'Wniosek 2032 r.'!F292</f>
        <v>0</v>
      </c>
      <c r="J13" s="55">
        <f>'Wniosek 2032 r.'!H292</f>
        <v>0</v>
      </c>
      <c r="K13" s="54">
        <f>IFERROR('Wniosek 2032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- 2032 r.'!C37</f>
        <v>0</v>
      </c>
      <c r="AG13" s="52">
        <f>'Zał. nr 2 kalkulacja - 2032 r.'!D37</f>
        <v>0</v>
      </c>
      <c r="AH13" s="52">
        <f>'Zał. nr 2 kalkulacja - 2032 r.'!E37</f>
        <v>0</v>
      </c>
      <c r="AI13" s="52">
        <f>'Zał. nr 2 kalkulacja - 2032 r.'!F37</f>
        <v>0</v>
      </c>
      <c r="AJ13" s="52">
        <f>'Zał. nr 2 kalkulacja - 2032 r.'!G37</f>
        <v>0</v>
      </c>
      <c r="AK13" s="52">
        <f>'Zał. nr 2 kalkulacja - 2032 r.'!H37</f>
        <v>0</v>
      </c>
      <c r="AL13" s="52">
        <f>'Zał. nr 2 kalkulacja - 2032 r.'!I37</f>
        <v>0</v>
      </c>
      <c r="AM13" s="52">
        <f>'Zał. nr 2 kalkulacja - 2032 r.'!J37</f>
        <v>0</v>
      </c>
      <c r="AN13" s="52">
        <f>'Zał. nr 2 kalkulacja - 2032 r.'!K37</f>
        <v>0</v>
      </c>
      <c r="AO13" s="52">
        <f>'Zał. nr 2 kalkulacja - 2032 r.'!L37</f>
        <v>0</v>
      </c>
      <c r="AP13" s="52">
        <f>'Zał. nr 2 kalkulacja - 2032 r.'!M37</f>
        <v>0</v>
      </c>
      <c r="AQ13" s="52">
        <f>'Zał. nr 2 kalkulacja - 2032 r.'!N37</f>
        <v>0</v>
      </c>
    </row>
    <row r="14" spans="1:43" s="52" customFormat="1" x14ac:dyDescent="0.25">
      <c r="A14" s="52" t="str">
        <f>'Wniosek 2032 r.'!A52</f>
        <v/>
      </c>
      <c r="B14" s="60" t="str">
        <f>'Wniosek 2032 r.'!B52</f>
        <v/>
      </c>
      <c r="C14" s="58" t="str">
        <f>'Wniosek 2032 r.'!E52</f>
        <v/>
      </c>
      <c r="D14" s="58" t="str">
        <f>'Wniosek 2032 r.'!G52</f>
        <v/>
      </c>
      <c r="E14" s="55">
        <f>'Wniosek 2032 r.'!C177</f>
        <v>0</v>
      </c>
      <c r="F14" s="55">
        <f>'Wniosek 2032 r.'!C408</f>
        <v>0</v>
      </c>
      <c r="G14" s="57">
        <f>'Wniosek 2032 r.'!C293</f>
        <v>0</v>
      </c>
      <c r="H14" s="56">
        <f>'Wniosek 2032 r.'!D293</f>
        <v>0</v>
      </c>
      <c r="I14" s="64">
        <f>'Wniosek 2032 r.'!F293</f>
        <v>0</v>
      </c>
      <c r="J14" s="55">
        <f>'Wniosek 2032 r.'!H293</f>
        <v>0</v>
      </c>
      <c r="K14" s="54">
        <f>IFERROR('Wniosek 2032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- 2032 r.'!C38</f>
        <v>0</v>
      </c>
      <c r="AG14" s="52">
        <f>'Zał. nr 2 kalkulacja - 2032 r.'!D38</f>
        <v>0</v>
      </c>
      <c r="AH14" s="52">
        <f>'Zał. nr 2 kalkulacja - 2032 r.'!E38</f>
        <v>0</v>
      </c>
      <c r="AI14" s="52">
        <f>'Zał. nr 2 kalkulacja - 2032 r.'!F38</f>
        <v>0</v>
      </c>
      <c r="AJ14" s="52">
        <f>'Zał. nr 2 kalkulacja - 2032 r.'!G38</f>
        <v>0</v>
      </c>
      <c r="AK14" s="52">
        <f>'Zał. nr 2 kalkulacja - 2032 r.'!H38</f>
        <v>0</v>
      </c>
      <c r="AL14" s="52">
        <f>'Zał. nr 2 kalkulacja - 2032 r.'!I38</f>
        <v>0</v>
      </c>
      <c r="AM14" s="52">
        <f>'Zał. nr 2 kalkulacja - 2032 r.'!J38</f>
        <v>0</v>
      </c>
      <c r="AN14" s="52">
        <f>'Zał. nr 2 kalkulacja - 2032 r.'!K38</f>
        <v>0</v>
      </c>
      <c r="AO14" s="52">
        <f>'Zał. nr 2 kalkulacja - 2032 r.'!L38</f>
        <v>0</v>
      </c>
      <c r="AP14" s="52">
        <f>'Zał. nr 2 kalkulacja - 2032 r.'!M38</f>
        <v>0</v>
      </c>
      <c r="AQ14" s="52">
        <f>'Zał. nr 2 kalkulacja - 2032 r.'!N38</f>
        <v>0</v>
      </c>
    </row>
    <row r="15" spans="1:43" s="52" customFormat="1" x14ac:dyDescent="0.25">
      <c r="A15" s="52" t="str">
        <f>'Wniosek 2032 r.'!A53</f>
        <v/>
      </c>
      <c r="B15" s="60" t="str">
        <f>'Wniosek 2032 r.'!B53</f>
        <v/>
      </c>
      <c r="C15" s="58" t="str">
        <f>'Wniosek 2032 r.'!E53</f>
        <v/>
      </c>
      <c r="D15" s="58" t="str">
        <f>'Wniosek 2032 r.'!G53</f>
        <v/>
      </c>
      <c r="E15" s="55">
        <f>'Wniosek 2032 r.'!C178</f>
        <v>0</v>
      </c>
      <c r="F15" s="55">
        <f>'Wniosek 2032 r.'!C409</f>
        <v>0</v>
      </c>
      <c r="G15" s="57">
        <f>'Wniosek 2032 r.'!C294</f>
        <v>0</v>
      </c>
      <c r="H15" s="56">
        <f>'Wniosek 2032 r.'!D294</f>
        <v>0</v>
      </c>
      <c r="I15" s="64">
        <f>'Wniosek 2032 r.'!F294</f>
        <v>0</v>
      </c>
      <c r="J15" s="55">
        <f>'Wniosek 2032 r.'!H294</f>
        <v>0</v>
      </c>
      <c r="K15" s="54">
        <f>IFERROR('Wniosek 2032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- 2032 r.'!C39</f>
        <v>0</v>
      </c>
      <c r="AG15" s="52">
        <f>'Zał. nr 2 kalkulacja - 2032 r.'!D39</f>
        <v>0</v>
      </c>
      <c r="AH15" s="52">
        <f>'Zał. nr 2 kalkulacja - 2032 r.'!E39</f>
        <v>0</v>
      </c>
      <c r="AI15" s="52">
        <f>'Zał. nr 2 kalkulacja - 2032 r.'!F39</f>
        <v>0</v>
      </c>
      <c r="AJ15" s="52">
        <f>'Zał. nr 2 kalkulacja - 2032 r.'!G39</f>
        <v>0</v>
      </c>
      <c r="AK15" s="52">
        <f>'Zał. nr 2 kalkulacja - 2032 r.'!H39</f>
        <v>0</v>
      </c>
      <c r="AL15" s="52">
        <f>'Zał. nr 2 kalkulacja - 2032 r.'!I39</f>
        <v>0</v>
      </c>
      <c r="AM15" s="52">
        <f>'Zał. nr 2 kalkulacja - 2032 r.'!J39</f>
        <v>0</v>
      </c>
      <c r="AN15" s="52">
        <f>'Zał. nr 2 kalkulacja - 2032 r.'!K39</f>
        <v>0</v>
      </c>
      <c r="AO15" s="52">
        <f>'Zał. nr 2 kalkulacja - 2032 r.'!L39</f>
        <v>0</v>
      </c>
      <c r="AP15" s="52">
        <f>'Zał. nr 2 kalkulacja - 2032 r.'!M39</f>
        <v>0</v>
      </c>
      <c r="AQ15" s="52">
        <f>'Zał. nr 2 kalkulacja - 2032 r.'!N39</f>
        <v>0</v>
      </c>
    </row>
    <row r="16" spans="1:43" s="52" customFormat="1" x14ac:dyDescent="0.25">
      <c r="A16" s="52" t="str">
        <f>'Wniosek 2032 r.'!A54</f>
        <v/>
      </c>
      <c r="B16" s="60" t="str">
        <f>'Wniosek 2032 r.'!B54</f>
        <v/>
      </c>
      <c r="C16" s="58" t="str">
        <f>'Wniosek 2032 r.'!E54</f>
        <v/>
      </c>
      <c r="D16" s="58" t="str">
        <f>'Wniosek 2032 r.'!G54</f>
        <v/>
      </c>
      <c r="E16" s="55">
        <f>'Wniosek 2032 r.'!C179</f>
        <v>0</v>
      </c>
      <c r="F16" s="55">
        <f>'Wniosek 2032 r.'!C410</f>
        <v>0</v>
      </c>
      <c r="G16" s="57">
        <f>'Wniosek 2032 r.'!C295</f>
        <v>0</v>
      </c>
      <c r="H16" s="56">
        <f>'Wniosek 2032 r.'!D295</f>
        <v>0</v>
      </c>
      <c r="I16" s="64">
        <f>'Wniosek 2032 r.'!F295</f>
        <v>0</v>
      </c>
      <c r="J16" s="55">
        <f>'Wniosek 2032 r.'!H295</f>
        <v>0</v>
      </c>
      <c r="K16" s="54">
        <f>IFERROR('Wniosek 2032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- 2032 r.'!C40</f>
        <v>0</v>
      </c>
      <c r="AG16" s="52">
        <f>'Zał. nr 2 kalkulacja - 2032 r.'!D40</f>
        <v>0</v>
      </c>
      <c r="AH16" s="52">
        <f>'Zał. nr 2 kalkulacja - 2032 r.'!E40</f>
        <v>0</v>
      </c>
      <c r="AI16" s="52">
        <f>'Zał. nr 2 kalkulacja - 2032 r.'!F40</f>
        <v>0</v>
      </c>
      <c r="AJ16" s="52">
        <f>'Zał. nr 2 kalkulacja - 2032 r.'!G40</f>
        <v>0</v>
      </c>
      <c r="AK16" s="52">
        <f>'Zał. nr 2 kalkulacja - 2032 r.'!H40</f>
        <v>0</v>
      </c>
      <c r="AL16" s="52">
        <f>'Zał. nr 2 kalkulacja - 2032 r.'!I40</f>
        <v>0</v>
      </c>
      <c r="AM16" s="52">
        <f>'Zał. nr 2 kalkulacja - 2032 r.'!J40</f>
        <v>0</v>
      </c>
      <c r="AN16" s="52">
        <f>'Zał. nr 2 kalkulacja - 2032 r.'!K40</f>
        <v>0</v>
      </c>
      <c r="AO16" s="52">
        <f>'Zał. nr 2 kalkulacja - 2032 r.'!L40</f>
        <v>0</v>
      </c>
      <c r="AP16" s="52">
        <f>'Zał. nr 2 kalkulacja - 2032 r.'!M40</f>
        <v>0</v>
      </c>
      <c r="AQ16" s="52">
        <f>'Zał. nr 2 kalkulacja - 2032 r.'!N40</f>
        <v>0</v>
      </c>
    </row>
    <row r="17" spans="1:43" s="52" customFormat="1" x14ac:dyDescent="0.25">
      <c r="A17" s="52" t="str">
        <f>'Wniosek 2032 r.'!A55</f>
        <v/>
      </c>
      <c r="B17" s="60" t="str">
        <f>'Wniosek 2032 r.'!B55</f>
        <v/>
      </c>
      <c r="C17" s="58" t="str">
        <f>'Wniosek 2032 r.'!E55</f>
        <v/>
      </c>
      <c r="D17" s="58" t="str">
        <f>'Wniosek 2032 r.'!G55</f>
        <v/>
      </c>
      <c r="E17" s="55">
        <f>'Wniosek 2032 r.'!C180</f>
        <v>0</v>
      </c>
      <c r="F17" s="55">
        <f>'Wniosek 2032 r.'!C411</f>
        <v>0</v>
      </c>
      <c r="G17" s="57">
        <f>'Wniosek 2032 r.'!C296</f>
        <v>0</v>
      </c>
      <c r="H17" s="56">
        <f>'Wniosek 2032 r.'!D296</f>
        <v>0</v>
      </c>
      <c r="I17" s="64">
        <f>'Wniosek 2032 r.'!F296</f>
        <v>0</v>
      </c>
      <c r="J17" s="55">
        <f>'Wniosek 2032 r.'!H296</f>
        <v>0</v>
      </c>
      <c r="K17" s="54">
        <f>IFERROR('Wniosek 2032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- 2032 r.'!C41</f>
        <v>0</v>
      </c>
      <c r="AG17" s="52">
        <f>'Zał. nr 2 kalkulacja - 2032 r.'!D41</f>
        <v>0</v>
      </c>
      <c r="AH17" s="52">
        <f>'Zał. nr 2 kalkulacja - 2032 r.'!E41</f>
        <v>0</v>
      </c>
      <c r="AI17" s="52">
        <f>'Zał. nr 2 kalkulacja - 2032 r.'!F41</f>
        <v>0</v>
      </c>
      <c r="AJ17" s="52">
        <f>'Zał. nr 2 kalkulacja - 2032 r.'!G41</f>
        <v>0</v>
      </c>
      <c r="AK17" s="52">
        <f>'Zał. nr 2 kalkulacja - 2032 r.'!H41</f>
        <v>0</v>
      </c>
      <c r="AL17" s="52">
        <f>'Zał. nr 2 kalkulacja - 2032 r.'!I41</f>
        <v>0</v>
      </c>
      <c r="AM17" s="52">
        <f>'Zał. nr 2 kalkulacja - 2032 r.'!J41</f>
        <v>0</v>
      </c>
      <c r="AN17" s="52">
        <f>'Zał. nr 2 kalkulacja - 2032 r.'!K41</f>
        <v>0</v>
      </c>
      <c r="AO17" s="52">
        <f>'Zał. nr 2 kalkulacja - 2032 r.'!L41</f>
        <v>0</v>
      </c>
      <c r="AP17" s="52">
        <f>'Zał. nr 2 kalkulacja - 2032 r.'!M41</f>
        <v>0</v>
      </c>
      <c r="AQ17" s="52">
        <f>'Zał. nr 2 kalkulacja - 2032 r.'!N41</f>
        <v>0</v>
      </c>
    </row>
    <row r="18" spans="1:43" s="52" customFormat="1" x14ac:dyDescent="0.25">
      <c r="A18" s="52" t="str">
        <f>'Wniosek 2032 r.'!A56</f>
        <v/>
      </c>
      <c r="B18" s="60" t="str">
        <f>'Wniosek 2032 r.'!B56</f>
        <v/>
      </c>
      <c r="C18" s="58" t="str">
        <f>'Wniosek 2032 r.'!E56</f>
        <v/>
      </c>
      <c r="D18" s="58" t="str">
        <f>'Wniosek 2032 r.'!G56</f>
        <v/>
      </c>
      <c r="E18" s="55">
        <f>'Wniosek 2032 r.'!C181</f>
        <v>0</v>
      </c>
      <c r="F18" s="55">
        <f>'Wniosek 2032 r.'!C412</f>
        <v>0</v>
      </c>
      <c r="G18" s="57">
        <f>'Wniosek 2032 r.'!C297</f>
        <v>0</v>
      </c>
      <c r="H18" s="56">
        <f>'Wniosek 2032 r.'!D297</f>
        <v>0</v>
      </c>
      <c r="I18" s="64">
        <f>'Wniosek 2032 r.'!F297</f>
        <v>0</v>
      </c>
      <c r="J18" s="55">
        <f>'Wniosek 2032 r.'!H297</f>
        <v>0</v>
      </c>
      <c r="K18" s="54">
        <f>IFERROR('Wniosek 2032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- 2032 r.'!C42</f>
        <v>0</v>
      </c>
      <c r="AG18" s="52">
        <f>'Zał. nr 2 kalkulacja - 2032 r.'!D42</f>
        <v>0</v>
      </c>
      <c r="AH18" s="52">
        <f>'Zał. nr 2 kalkulacja - 2032 r.'!E42</f>
        <v>0</v>
      </c>
      <c r="AI18" s="52">
        <f>'Zał. nr 2 kalkulacja - 2032 r.'!F42</f>
        <v>0</v>
      </c>
      <c r="AJ18" s="52">
        <f>'Zał. nr 2 kalkulacja - 2032 r.'!G42</f>
        <v>0</v>
      </c>
      <c r="AK18" s="52">
        <f>'Zał. nr 2 kalkulacja - 2032 r.'!H42</f>
        <v>0</v>
      </c>
      <c r="AL18" s="52">
        <f>'Zał. nr 2 kalkulacja - 2032 r.'!I42</f>
        <v>0</v>
      </c>
      <c r="AM18" s="52">
        <f>'Zał. nr 2 kalkulacja - 2032 r.'!J42</f>
        <v>0</v>
      </c>
      <c r="AN18" s="52">
        <f>'Zał. nr 2 kalkulacja - 2032 r.'!K42</f>
        <v>0</v>
      </c>
      <c r="AO18" s="52">
        <f>'Zał. nr 2 kalkulacja - 2032 r.'!L42</f>
        <v>0</v>
      </c>
      <c r="AP18" s="52">
        <f>'Zał. nr 2 kalkulacja - 2032 r.'!M42</f>
        <v>0</v>
      </c>
      <c r="AQ18" s="52">
        <f>'Zał. nr 2 kalkulacja - 2032 r.'!N42</f>
        <v>0</v>
      </c>
    </row>
    <row r="19" spans="1:43" s="52" customFormat="1" x14ac:dyDescent="0.25">
      <c r="A19" s="52" t="str">
        <f>'Wniosek 2032 r.'!A57</f>
        <v/>
      </c>
      <c r="B19" s="60" t="str">
        <f>'Wniosek 2032 r.'!B57</f>
        <v/>
      </c>
      <c r="C19" s="58" t="str">
        <f>'Wniosek 2032 r.'!E57</f>
        <v/>
      </c>
      <c r="D19" s="58" t="str">
        <f>'Wniosek 2032 r.'!G57</f>
        <v/>
      </c>
      <c r="E19" s="55">
        <f>'Wniosek 2032 r.'!C182</f>
        <v>0</v>
      </c>
      <c r="F19" s="55">
        <f>'Wniosek 2032 r.'!C413</f>
        <v>0</v>
      </c>
      <c r="G19" s="57">
        <f>'Wniosek 2032 r.'!C298</f>
        <v>0</v>
      </c>
      <c r="H19" s="56">
        <f>'Wniosek 2032 r.'!D298</f>
        <v>0</v>
      </c>
      <c r="I19" s="64">
        <f>'Wniosek 2032 r.'!F298</f>
        <v>0</v>
      </c>
      <c r="J19" s="55">
        <f>'Wniosek 2032 r.'!H298</f>
        <v>0</v>
      </c>
      <c r="K19" s="54">
        <f>IFERROR('Wniosek 2032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- 2032 r.'!C43</f>
        <v>0</v>
      </c>
      <c r="AG19" s="52">
        <f>'Zał. nr 2 kalkulacja - 2032 r.'!D43</f>
        <v>0</v>
      </c>
      <c r="AH19" s="52">
        <f>'Zał. nr 2 kalkulacja - 2032 r.'!E43</f>
        <v>0</v>
      </c>
      <c r="AI19" s="52">
        <f>'Zał. nr 2 kalkulacja - 2032 r.'!F43</f>
        <v>0</v>
      </c>
      <c r="AJ19" s="52">
        <f>'Zał. nr 2 kalkulacja - 2032 r.'!G43</f>
        <v>0</v>
      </c>
      <c r="AK19" s="52">
        <f>'Zał. nr 2 kalkulacja - 2032 r.'!H43</f>
        <v>0</v>
      </c>
      <c r="AL19" s="52">
        <f>'Zał. nr 2 kalkulacja - 2032 r.'!I43</f>
        <v>0</v>
      </c>
      <c r="AM19" s="52">
        <f>'Zał. nr 2 kalkulacja - 2032 r.'!J43</f>
        <v>0</v>
      </c>
      <c r="AN19" s="52">
        <f>'Zał. nr 2 kalkulacja - 2032 r.'!K43</f>
        <v>0</v>
      </c>
      <c r="AO19" s="52">
        <f>'Zał. nr 2 kalkulacja - 2032 r.'!L43</f>
        <v>0</v>
      </c>
      <c r="AP19" s="52">
        <f>'Zał. nr 2 kalkulacja - 2032 r.'!M43</f>
        <v>0</v>
      </c>
      <c r="AQ19" s="52">
        <f>'Zał. nr 2 kalkulacja - 2032 r.'!N43</f>
        <v>0</v>
      </c>
    </row>
    <row r="20" spans="1:43" s="52" customFormat="1" x14ac:dyDescent="0.25">
      <c r="A20" s="52" t="str">
        <f>'Wniosek 2032 r.'!A58</f>
        <v/>
      </c>
      <c r="B20" s="60" t="str">
        <f>'Wniosek 2032 r.'!B58</f>
        <v/>
      </c>
      <c r="C20" s="58" t="str">
        <f>'Wniosek 2032 r.'!E58</f>
        <v/>
      </c>
      <c r="D20" s="58" t="str">
        <f>'Wniosek 2032 r.'!G58</f>
        <v/>
      </c>
      <c r="E20" s="55">
        <f>'Wniosek 2032 r.'!C183</f>
        <v>0</v>
      </c>
      <c r="F20" s="55">
        <f>'Wniosek 2032 r.'!C414</f>
        <v>0</v>
      </c>
      <c r="G20" s="57">
        <f>'Wniosek 2032 r.'!C299</f>
        <v>0</v>
      </c>
      <c r="H20" s="56">
        <f>'Wniosek 2032 r.'!D299</f>
        <v>0</v>
      </c>
      <c r="I20" s="64">
        <f>'Wniosek 2032 r.'!F299</f>
        <v>0</v>
      </c>
      <c r="J20" s="55">
        <f>'Wniosek 2032 r.'!H299</f>
        <v>0</v>
      </c>
      <c r="K20" s="54">
        <f>IFERROR('Wniosek 2032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- 2032 r.'!C44</f>
        <v>0</v>
      </c>
      <c r="AG20" s="52">
        <f>'Zał. nr 2 kalkulacja - 2032 r.'!D44</f>
        <v>0</v>
      </c>
      <c r="AH20" s="52">
        <f>'Zał. nr 2 kalkulacja - 2032 r.'!E44</f>
        <v>0</v>
      </c>
      <c r="AI20" s="52">
        <f>'Zał. nr 2 kalkulacja - 2032 r.'!F44</f>
        <v>0</v>
      </c>
      <c r="AJ20" s="52">
        <f>'Zał. nr 2 kalkulacja - 2032 r.'!G44</f>
        <v>0</v>
      </c>
      <c r="AK20" s="52">
        <f>'Zał. nr 2 kalkulacja - 2032 r.'!H44</f>
        <v>0</v>
      </c>
      <c r="AL20" s="52">
        <f>'Zał. nr 2 kalkulacja - 2032 r.'!I44</f>
        <v>0</v>
      </c>
      <c r="AM20" s="52">
        <f>'Zał. nr 2 kalkulacja - 2032 r.'!J44</f>
        <v>0</v>
      </c>
      <c r="AN20" s="52">
        <f>'Zał. nr 2 kalkulacja - 2032 r.'!K44</f>
        <v>0</v>
      </c>
      <c r="AO20" s="52">
        <f>'Zał. nr 2 kalkulacja - 2032 r.'!L44</f>
        <v>0</v>
      </c>
      <c r="AP20" s="52">
        <f>'Zał. nr 2 kalkulacja - 2032 r.'!M44</f>
        <v>0</v>
      </c>
      <c r="AQ20" s="52">
        <f>'Zał. nr 2 kalkulacja - 2032 r.'!N44</f>
        <v>0</v>
      </c>
    </row>
    <row r="21" spans="1:43" s="52" customFormat="1" x14ac:dyDescent="0.25">
      <c r="A21" s="52" t="str">
        <f>'Wniosek 2032 r.'!A59</f>
        <v/>
      </c>
      <c r="B21" s="60" t="str">
        <f>'Wniosek 2032 r.'!B59</f>
        <v/>
      </c>
      <c r="C21" s="58" t="str">
        <f>'Wniosek 2032 r.'!E59</f>
        <v/>
      </c>
      <c r="D21" s="58" t="str">
        <f>'Wniosek 2032 r.'!G59</f>
        <v/>
      </c>
      <c r="E21" s="55">
        <f>'Wniosek 2032 r.'!C184</f>
        <v>0</v>
      </c>
      <c r="F21" s="55">
        <f>'Wniosek 2032 r.'!C415</f>
        <v>0</v>
      </c>
      <c r="G21" s="57">
        <f>'Wniosek 2032 r.'!C300</f>
        <v>0</v>
      </c>
      <c r="H21" s="56">
        <f>'Wniosek 2032 r.'!D300</f>
        <v>0</v>
      </c>
      <c r="I21" s="64">
        <f>'Wniosek 2032 r.'!F300</f>
        <v>0</v>
      </c>
      <c r="J21" s="55">
        <f>'Wniosek 2032 r.'!H300</f>
        <v>0</v>
      </c>
      <c r="K21" s="54">
        <f>IFERROR('Wniosek 2032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- 2032 r.'!C45</f>
        <v>0</v>
      </c>
      <c r="AG21" s="52">
        <f>'Zał. nr 2 kalkulacja - 2032 r.'!D45</f>
        <v>0</v>
      </c>
      <c r="AH21" s="52">
        <f>'Zał. nr 2 kalkulacja - 2032 r.'!E45</f>
        <v>0</v>
      </c>
      <c r="AI21" s="52">
        <f>'Zał. nr 2 kalkulacja - 2032 r.'!F45</f>
        <v>0</v>
      </c>
      <c r="AJ21" s="52">
        <f>'Zał. nr 2 kalkulacja - 2032 r.'!G45</f>
        <v>0</v>
      </c>
      <c r="AK21" s="52">
        <f>'Zał. nr 2 kalkulacja - 2032 r.'!H45</f>
        <v>0</v>
      </c>
      <c r="AL21" s="52">
        <f>'Zał. nr 2 kalkulacja - 2032 r.'!I45</f>
        <v>0</v>
      </c>
      <c r="AM21" s="52">
        <f>'Zał. nr 2 kalkulacja - 2032 r.'!J45</f>
        <v>0</v>
      </c>
      <c r="AN21" s="52">
        <f>'Zał. nr 2 kalkulacja - 2032 r.'!K45</f>
        <v>0</v>
      </c>
      <c r="AO21" s="52">
        <f>'Zał. nr 2 kalkulacja - 2032 r.'!L45</f>
        <v>0</v>
      </c>
      <c r="AP21" s="52">
        <f>'Zał. nr 2 kalkulacja - 2032 r.'!M45</f>
        <v>0</v>
      </c>
      <c r="AQ21" s="52">
        <f>'Zał. nr 2 kalkulacja - 2032 r.'!N45</f>
        <v>0</v>
      </c>
    </row>
    <row r="22" spans="1:43" s="52" customFormat="1" x14ac:dyDescent="0.25">
      <c r="A22" s="52" t="str">
        <f>'Wniosek 2032 r.'!A60</f>
        <v/>
      </c>
      <c r="B22" s="60" t="str">
        <f>'Wniosek 2032 r.'!B60</f>
        <v/>
      </c>
      <c r="C22" s="58" t="str">
        <f>'Wniosek 2032 r.'!E60</f>
        <v/>
      </c>
      <c r="D22" s="58" t="str">
        <f>'Wniosek 2032 r.'!G60</f>
        <v/>
      </c>
      <c r="E22" s="55">
        <f>'Wniosek 2032 r.'!C185</f>
        <v>0</v>
      </c>
      <c r="F22" s="55">
        <f>'Wniosek 2032 r.'!C416</f>
        <v>0</v>
      </c>
      <c r="G22" s="57">
        <f>'Wniosek 2032 r.'!C301</f>
        <v>0</v>
      </c>
      <c r="H22" s="56">
        <f>'Wniosek 2032 r.'!D301</f>
        <v>0</v>
      </c>
      <c r="I22" s="64">
        <f>'Wniosek 2032 r.'!F301</f>
        <v>0</v>
      </c>
      <c r="J22" s="55">
        <f>'Wniosek 2032 r.'!H301</f>
        <v>0</v>
      </c>
      <c r="K22" s="54">
        <f>IFERROR('Wniosek 2032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- 2032 r.'!C46</f>
        <v>0</v>
      </c>
      <c r="AG22" s="52">
        <f>'Zał. nr 2 kalkulacja - 2032 r.'!D46</f>
        <v>0</v>
      </c>
      <c r="AH22" s="52">
        <f>'Zał. nr 2 kalkulacja - 2032 r.'!E46</f>
        <v>0</v>
      </c>
      <c r="AI22" s="52">
        <f>'Zał. nr 2 kalkulacja - 2032 r.'!F46</f>
        <v>0</v>
      </c>
      <c r="AJ22" s="52">
        <f>'Zał. nr 2 kalkulacja - 2032 r.'!G46</f>
        <v>0</v>
      </c>
      <c r="AK22" s="52">
        <f>'Zał. nr 2 kalkulacja - 2032 r.'!H46</f>
        <v>0</v>
      </c>
      <c r="AL22" s="52">
        <f>'Zał. nr 2 kalkulacja - 2032 r.'!I46</f>
        <v>0</v>
      </c>
      <c r="AM22" s="52">
        <f>'Zał. nr 2 kalkulacja - 2032 r.'!J46</f>
        <v>0</v>
      </c>
      <c r="AN22" s="52">
        <f>'Zał. nr 2 kalkulacja - 2032 r.'!K46</f>
        <v>0</v>
      </c>
      <c r="AO22" s="52">
        <f>'Zał. nr 2 kalkulacja - 2032 r.'!L46</f>
        <v>0</v>
      </c>
      <c r="AP22" s="52">
        <f>'Zał. nr 2 kalkulacja - 2032 r.'!M46</f>
        <v>0</v>
      </c>
      <c r="AQ22" s="52">
        <f>'Zał. nr 2 kalkulacja - 2032 r.'!N46</f>
        <v>0</v>
      </c>
    </row>
    <row r="23" spans="1:43" s="52" customFormat="1" x14ac:dyDescent="0.25">
      <c r="A23" s="52" t="str">
        <f>'Wniosek 2032 r.'!A61</f>
        <v/>
      </c>
      <c r="B23" s="60" t="str">
        <f>'Wniosek 2032 r.'!B61</f>
        <v/>
      </c>
      <c r="C23" s="58" t="str">
        <f>'Wniosek 2032 r.'!E61</f>
        <v/>
      </c>
      <c r="D23" s="58" t="str">
        <f>'Wniosek 2032 r.'!G61</f>
        <v/>
      </c>
      <c r="E23" s="55">
        <f>'Wniosek 2032 r.'!C186</f>
        <v>0</v>
      </c>
      <c r="F23" s="55">
        <f>'Wniosek 2032 r.'!C417</f>
        <v>0</v>
      </c>
      <c r="G23" s="57">
        <f>'Wniosek 2032 r.'!C302</f>
        <v>0</v>
      </c>
      <c r="H23" s="56">
        <f>'Wniosek 2032 r.'!D302</f>
        <v>0</v>
      </c>
      <c r="I23" s="64">
        <f>'Wniosek 2032 r.'!F302</f>
        <v>0</v>
      </c>
      <c r="J23" s="55">
        <f>'Wniosek 2032 r.'!H302</f>
        <v>0</v>
      </c>
      <c r="K23" s="54">
        <f>IFERROR('Wniosek 2032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- 2032 r.'!C47</f>
        <v>0</v>
      </c>
      <c r="AG23" s="52">
        <f>'Zał. nr 2 kalkulacja - 2032 r.'!D47</f>
        <v>0</v>
      </c>
      <c r="AH23" s="52">
        <f>'Zał. nr 2 kalkulacja - 2032 r.'!E47</f>
        <v>0</v>
      </c>
      <c r="AI23" s="52">
        <f>'Zał. nr 2 kalkulacja - 2032 r.'!F47</f>
        <v>0</v>
      </c>
      <c r="AJ23" s="52">
        <f>'Zał. nr 2 kalkulacja - 2032 r.'!G47</f>
        <v>0</v>
      </c>
      <c r="AK23" s="52">
        <f>'Zał. nr 2 kalkulacja - 2032 r.'!H47</f>
        <v>0</v>
      </c>
      <c r="AL23" s="52">
        <f>'Zał. nr 2 kalkulacja - 2032 r.'!I47</f>
        <v>0</v>
      </c>
      <c r="AM23" s="52">
        <f>'Zał. nr 2 kalkulacja - 2032 r.'!J47</f>
        <v>0</v>
      </c>
      <c r="AN23" s="52">
        <f>'Zał. nr 2 kalkulacja - 2032 r.'!K47</f>
        <v>0</v>
      </c>
      <c r="AO23" s="52">
        <f>'Zał. nr 2 kalkulacja - 2032 r.'!L47</f>
        <v>0</v>
      </c>
      <c r="AP23" s="52">
        <f>'Zał. nr 2 kalkulacja - 2032 r.'!M47</f>
        <v>0</v>
      </c>
      <c r="AQ23" s="52">
        <f>'Zał. nr 2 kalkulacja - 2032 r.'!N47</f>
        <v>0</v>
      </c>
    </row>
    <row r="24" spans="1:43" s="52" customFormat="1" x14ac:dyDescent="0.25">
      <c r="A24" s="52" t="str">
        <f>'Wniosek 2032 r.'!A62</f>
        <v/>
      </c>
      <c r="B24" s="60" t="str">
        <f>'Wniosek 2032 r.'!B62</f>
        <v/>
      </c>
      <c r="C24" s="58" t="str">
        <f>'Wniosek 2032 r.'!E62</f>
        <v/>
      </c>
      <c r="D24" s="58" t="str">
        <f>'Wniosek 2032 r.'!G62</f>
        <v/>
      </c>
      <c r="E24" s="55">
        <f>'Wniosek 2032 r.'!C187</f>
        <v>0</v>
      </c>
      <c r="F24" s="55">
        <f>'Wniosek 2032 r.'!C418</f>
        <v>0</v>
      </c>
      <c r="G24" s="57">
        <f>'Wniosek 2032 r.'!C303</f>
        <v>0</v>
      </c>
      <c r="H24" s="56">
        <f>'Wniosek 2032 r.'!D303</f>
        <v>0</v>
      </c>
      <c r="I24" s="64">
        <f>'Wniosek 2032 r.'!F303</f>
        <v>0</v>
      </c>
      <c r="J24" s="55">
        <f>'Wniosek 2032 r.'!H303</f>
        <v>0</v>
      </c>
      <c r="K24" s="54">
        <f>IFERROR('Wniosek 2032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- 2032 r.'!C48</f>
        <v>0</v>
      </c>
      <c r="AG24" s="52">
        <f>'Zał. nr 2 kalkulacja - 2032 r.'!D48</f>
        <v>0</v>
      </c>
      <c r="AH24" s="52">
        <f>'Zał. nr 2 kalkulacja - 2032 r.'!E48</f>
        <v>0</v>
      </c>
      <c r="AI24" s="52">
        <f>'Zał. nr 2 kalkulacja - 2032 r.'!F48</f>
        <v>0</v>
      </c>
      <c r="AJ24" s="52">
        <f>'Zał. nr 2 kalkulacja - 2032 r.'!G48</f>
        <v>0</v>
      </c>
      <c r="AK24" s="52">
        <f>'Zał. nr 2 kalkulacja - 2032 r.'!H48</f>
        <v>0</v>
      </c>
      <c r="AL24" s="52">
        <f>'Zał. nr 2 kalkulacja - 2032 r.'!I48</f>
        <v>0</v>
      </c>
      <c r="AM24" s="52">
        <f>'Zał. nr 2 kalkulacja - 2032 r.'!J48</f>
        <v>0</v>
      </c>
      <c r="AN24" s="52">
        <f>'Zał. nr 2 kalkulacja - 2032 r.'!K48</f>
        <v>0</v>
      </c>
      <c r="AO24" s="52">
        <f>'Zał. nr 2 kalkulacja - 2032 r.'!L48</f>
        <v>0</v>
      </c>
      <c r="AP24" s="52">
        <f>'Zał. nr 2 kalkulacja - 2032 r.'!M48</f>
        <v>0</v>
      </c>
      <c r="AQ24" s="52">
        <f>'Zał. nr 2 kalkulacja - 2032 r.'!N48</f>
        <v>0</v>
      </c>
    </row>
    <row r="25" spans="1:43" s="52" customFormat="1" x14ac:dyDescent="0.25">
      <c r="A25" s="52" t="str">
        <f>'Wniosek 2032 r.'!A63</f>
        <v/>
      </c>
      <c r="B25" s="60" t="str">
        <f>'Wniosek 2032 r.'!B63</f>
        <v/>
      </c>
      <c r="C25" s="58" t="str">
        <f>'Wniosek 2032 r.'!E63</f>
        <v/>
      </c>
      <c r="D25" s="58" t="str">
        <f>'Wniosek 2032 r.'!G63</f>
        <v/>
      </c>
      <c r="E25" s="55">
        <f>'Wniosek 2032 r.'!C188</f>
        <v>0</v>
      </c>
      <c r="F25" s="55">
        <f>'Wniosek 2032 r.'!C419</f>
        <v>0</v>
      </c>
      <c r="G25" s="57">
        <f>'Wniosek 2032 r.'!C304</f>
        <v>0</v>
      </c>
      <c r="H25" s="56">
        <f>'Wniosek 2032 r.'!D304</f>
        <v>0</v>
      </c>
      <c r="I25" s="64">
        <f>'Wniosek 2032 r.'!F304</f>
        <v>0</v>
      </c>
      <c r="J25" s="55">
        <f>'Wniosek 2032 r.'!H304</f>
        <v>0</v>
      </c>
      <c r="K25" s="54">
        <f>IFERROR('Wniosek 2032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- 2032 r.'!C49</f>
        <v>0</v>
      </c>
      <c r="AG25" s="52">
        <f>'Zał. nr 2 kalkulacja - 2032 r.'!D49</f>
        <v>0</v>
      </c>
      <c r="AH25" s="52">
        <f>'Zał. nr 2 kalkulacja - 2032 r.'!E49</f>
        <v>0</v>
      </c>
      <c r="AI25" s="52">
        <f>'Zał. nr 2 kalkulacja - 2032 r.'!F49</f>
        <v>0</v>
      </c>
      <c r="AJ25" s="52">
        <f>'Zał. nr 2 kalkulacja - 2032 r.'!G49</f>
        <v>0</v>
      </c>
      <c r="AK25" s="52">
        <f>'Zał. nr 2 kalkulacja - 2032 r.'!H49</f>
        <v>0</v>
      </c>
      <c r="AL25" s="52">
        <f>'Zał. nr 2 kalkulacja - 2032 r.'!I49</f>
        <v>0</v>
      </c>
      <c r="AM25" s="52">
        <f>'Zał. nr 2 kalkulacja - 2032 r.'!J49</f>
        <v>0</v>
      </c>
      <c r="AN25" s="52">
        <f>'Zał. nr 2 kalkulacja - 2032 r.'!K49</f>
        <v>0</v>
      </c>
      <c r="AO25" s="52">
        <f>'Zał. nr 2 kalkulacja - 2032 r.'!L49</f>
        <v>0</v>
      </c>
      <c r="AP25" s="52">
        <f>'Zał. nr 2 kalkulacja - 2032 r.'!M49</f>
        <v>0</v>
      </c>
      <c r="AQ25" s="52">
        <f>'Zał. nr 2 kalkulacja - 2032 r.'!N49</f>
        <v>0</v>
      </c>
    </row>
    <row r="26" spans="1:43" s="52" customFormat="1" x14ac:dyDescent="0.25">
      <c r="A26" s="52" t="str">
        <f>'Wniosek 2032 r.'!A64</f>
        <v/>
      </c>
      <c r="B26" s="60" t="str">
        <f>'Wniosek 2032 r.'!B64</f>
        <v/>
      </c>
      <c r="C26" s="58" t="str">
        <f>'Wniosek 2032 r.'!E64</f>
        <v/>
      </c>
      <c r="D26" s="58" t="str">
        <f>'Wniosek 2032 r.'!G64</f>
        <v/>
      </c>
      <c r="E26" s="55">
        <f>'Wniosek 2032 r.'!C189</f>
        <v>0</v>
      </c>
      <c r="F26" s="55">
        <f>'Wniosek 2032 r.'!C420</f>
        <v>0</v>
      </c>
      <c r="G26" s="57">
        <f>'Wniosek 2032 r.'!C305</f>
        <v>0</v>
      </c>
      <c r="H26" s="56">
        <f>'Wniosek 2032 r.'!D305</f>
        <v>0</v>
      </c>
      <c r="I26" s="64">
        <f>'Wniosek 2032 r.'!F305</f>
        <v>0</v>
      </c>
      <c r="J26" s="55">
        <f>'Wniosek 2032 r.'!H305</f>
        <v>0</v>
      </c>
      <c r="K26" s="54">
        <f>IFERROR('Wniosek 2032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- 2032 r.'!C50</f>
        <v>0</v>
      </c>
      <c r="AG26" s="52">
        <f>'Zał. nr 2 kalkulacja - 2032 r.'!D50</f>
        <v>0</v>
      </c>
      <c r="AH26" s="52">
        <f>'Zał. nr 2 kalkulacja - 2032 r.'!E50</f>
        <v>0</v>
      </c>
      <c r="AI26" s="52">
        <f>'Zał. nr 2 kalkulacja - 2032 r.'!F50</f>
        <v>0</v>
      </c>
      <c r="AJ26" s="52">
        <f>'Zał. nr 2 kalkulacja - 2032 r.'!G50</f>
        <v>0</v>
      </c>
      <c r="AK26" s="52">
        <f>'Zał. nr 2 kalkulacja - 2032 r.'!H50</f>
        <v>0</v>
      </c>
      <c r="AL26" s="52">
        <f>'Zał. nr 2 kalkulacja - 2032 r.'!I50</f>
        <v>0</v>
      </c>
      <c r="AM26" s="52">
        <f>'Zał. nr 2 kalkulacja - 2032 r.'!J50</f>
        <v>0</v>
      </c>
      <c r="AN26" s="52">
        <f>'Zał. nr 2 kalkulacja - 2032 r.'!K50</f>
        <v>0</v>
      </c>
      <c r="AO26" s="52">
        <f>'Zał. nr 2 kalkulacja - 2032 r.'!L50</f>
        <v>0</v>
      </c>
      <c r="AP26" s="52">
        <f>'Zał. nr 2 kalkulacja - 2032 r.'!M50</f>
        <v>0</v>
      </c>
      <c r="AQ26" s="52">
        <f>'Zał. nr 2 kalkulacja - 2032 r.'!N50</f>
        <v>0</v>
      </c>
    </row>
    <row r="27" spans="1:43" s="52" customFormat="1" x14ac:dyDescent="0.25">
      <c r="A27" s="52" t="str">
        <f>'Wniosek 2032 r.'!A65</f>
        <v/>
      </c>
      <c r="B27" s="60" t="str">
        <f>'Wniosek 2032 r.'!B65</f>
        <v/>
      </c>
      <c r="C27" s="58" t="str">
        <f>'Wniosek 2032 r.'!E65</f>
        <v/>
      </c>
      <c r="D27" s="58" t="str">
        <f>'Wniosek 2032 r.'!G65</f>
        <v/>
      </c>
      <c r="E27" s="55">
        <f>'Wniosek 2032 r.'!C190</f>
        <v>0</v>
      </c>
      <c r="F27" s="55">
        <f>'Wniosek 2032 r.'!C421</f>
        <v>0</v>
      </c>
      <c r="G27" s="57">
        <f>'Wniosek 2032 r.'!C306</f>
        <v>0</v>
      </c>
      <c r="H27" s="56">
        <f>'Wniosek 2032 r.'!D306</f>
        <v>0</v>
      </c>
      <c r="I27" s="64">
        <f>'Wniosek 2032 r.'!F306</f>
        <v>0</v>
      </c>
      <c r="J27" s="55">
        <f>'Wniosek 2032 r.'!H306</f>
        <v>0</v>
      </c>
      <c r="K27" s="54">
        <f>IFERROR('Wniosek 2032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- 2032 r.'!C51</f>
        <v>0</v>
      </c>
      <c r="AG27" s="52">
        <f>'Zał. nr 2 kalkulacja - 2032 r.'!D51</f>
        <v>0</v>
      </c>
      <c r="AH27" s="52">
        <f>'Zał. nr 2 kalkulacja - 2032 r.'!E51</f>
        <v>0</v>
      </c>
      <c r="AI27" s="52">
        <f>'Zał. nr 2 kalkulacja - 2032 r.'!F51</f>
        <v>0</v>
      </c>
      <c r="AJ27" s="52">
        <f>'Zał. nr 2 kalkulacja - 2032 r.'!G51</f>
        <v>0</v>
      </c>
      <c r="AK27" s="52">
        <f>'Zał. nr 2 kalkulacja - 2032 r.'!H51</f>
        <v>0</v>
      </c>
      <c r="AL27" s="52">
        <f>'Zał. nr 2 kalkulacja - 2032 r.'!I51</f>
        <v>0</v>
      </c>
      <c r="AM27" s="52">
        <f>'Zał. nr 2 kalkulacja - 2032 r.'!J51</f>
        <v>0</v>
      </c>
      <c r="AN27" s="52">
        <f>'Zał. nr 2 kalkulacja - 2032 r.'!K51</f>
        <v>0</v>
      </c>
      <c r="AO27" s="52">
        <f>'Zał. nr 2 kalkulacja - 2032 r.'!L51</f>
        <v>0</v>
      </c>
      <c r="AP27" s="52">
        <f>'Zał. nr 2 kalkulacja - 2032 r.'!M51</f>
        <v>0</v>
      </c>
      <c r="AQ27" s="52">
        <f>'Zał. nr 2 kalkulacja - 2032 r.'!N51</f>
        <v>0</v>
      </c>
    </row>
    <row r="28" spans="1:43" s="52" customFormat="1" x14ac:dyDescent="0.25">
      <c r="A28" s="52" t="str">
        <f>'Wniosek 2032 r.'!A66</f>
        <v/>
      </c>
      <c r="B28" s="60" t="str">
        <f>'Wniosek 2032 r.'!B66</f>
        <v/>
      </c>
      <c r="C28" s="58" t="str">
        <f>'Wniosek 2032 r.'!E66</f>
        <v/>
      </c>
      <c r="D28" s="58" t="str">
        <f>'Wniosek 2032 r.'!G66</f>
        <v/>
      </c>
      <c r="E28" s="55">
        <f>'Wniosek 2032 r.'!C191</f>
        <v>0</v>
      </c>
      <c r="F28" s="55">
        <f>'Wniosek 2032 r.'!C422</f>
        <v>0</v>
      </c>
      <c r="G28" s="57">
        <f>'Wniosek 2032 r.'!C307</f>
        <v>0</v>
      </c>
      <c r="H28" s="56">
        <f>'Wniosek 2032 r.'!D307</f>
        <v>0</v>
      </c>
      <c r="I28" s="64">
        <f>'Wniosek 2032 r.'!F307</f>
        <v>0</v>
      </c>
      <c r="J28" s="55">
        <f>'Wniosek 2032 r.'!H307</f>
        <v>0</v>
      </c>
      <c r="K28" s="54">
        <f>IFERROR('Wniosek 2032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- 2032 r.'!C52</f>
        <v>0</v>
      </c>
      <c r="AG28" s="52">
        <f>'Zał. nr 2 kalkulacja - 2032 r.'!D52</f>
        <v>0</v>
      </c>
      <c r="AH28" s="52">
        <f>'Zał. nr 2 kalkulacja - 2032 r.'!E52</f>
        <v>0</v>
      </c>
      <c r="AI28" s="52">
        <f>'Zał. nr 2 kalkulacja - 2032 r.'!F52</f>
        <v>0</v>
      </c>
      <c r="AJ28" s="52">
        <f>'Zał. nr 2 kalkulacja - 2032 r.'!G52</f>
        <v>0</v>
      </c>
      <c r="AK28" s="52">
        <f>'Zał. nr 2 kalkulacja - 2032 r.'!H52</f>
        <v>0</v>
      </c>
      <c r="AL28" s="52">
        <f>'Zał. nr 2 kalkulacja - 2032 r.'!I52</f>
        <v>0</v>
      </c>
      <c r="AM28" s="52">
        <f>'Zał. nr 2 kalkulacja - 2032 r.'!J52</f>
        <v>0</v>
      </c>
      <c r="AN28" s="52">
        <f>'Zał. nr 2 kalkulacja - 2032 r.'!K52</f>
        <v>0</v>
      </c>
      <c r="AO28" s="52">
        <f>'Zał. nr 2 kalkulacja - 2032 r.'!L52</f>
        <v>0</v>
      </c>
      <c r="AP28" s="52">
        <f>'Zał. nr 2 kalkulacja - 2032 r.'!M52</f>
        <v>0</v>
      </c>
      <c r="AQ28" s="52">
        <f>'Zał. nr 2 kalkulacja - 2032 r.'!N52</f>
        <v>0</v>
      </c>
    </row>
    <row r="29" spans="1:43" s="52" customFormat="1" x14ac:dyDescent="0.25">
      <c r="A29" s="52" t="str">
        <f>'Wniosek 2032 r.'!A67</f>
        <v/>
      </c>
      <c r="B29" s="60" t="str">
        <f>'Wniosek 2032 r.'!B67</f>
        <v/>
      </c>
      <c r="C29" s="58" t="str">
        <f>'Wniosek 2032 r.'!E67</f>
        <v/>
      </c>
      <c r="D29" s="58" t="str">
        <f>'Wniosek 2032 r.'!G67</f>
        <v/>
      </c>
      <c r="E29" s="55">
        <f>'Wniosek 2032 r.'!C192</f>
        <v>0</v>
      </c>
      <c r="F29" s="55">
        <f>'Wniosek 2032 r.'!C423</f>
        <v>0</v>
      </c>
      <c r="G29" s="57">
        <f>'Wniosek 2032 r.'!C308</f>
        <v>0</v>
      </c>
      <c r="H29" s="56">
        <f>'Wniosek 2032 r.'!D308</f>
        <v>0</v>
      </c>
      <c r="I29" s="64">
        <f>'Wniosek 2032 r.'!F308</f>
        <v>0</v>
      </c>
      <c r="J29" s="55">
        <f>'Wniosek 2032 r.'!H308</f>
        <v>0</v>
      </c>
      <c r="K29" s="54">
        <f>IFERROR('Wniosek 2032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- 2032 r.'!C53</f>
        <v>0</v>
      </c>
      <c r="AG29" s="52">
        <f>'Zał. nr 2 kalkulacja - 2032 r.'!D53</f>
        <v>0</v>
      </c>
      <c r="AH29" s="52">
        <f>'Zał. nr 2 kalkulacja - 2032 r.'!E53</f>
        <v>0</v>
      </c>
      <c r="AI29" s="52">
        <f>'Zał. nr 2 kalkulacja - 2032 r.'!F53</f>
        <v>0</v>
      </c>
      <c r="AJ29" s="52">
        <f>'Zał. nr 2 kalkulacja - 2032 r.'!G53</f>
        <v>0</v>
      </c>
      <c r="AK29" s="52">
        <f>'Zał. nr 2 kalkulacja - 2032 r.'!H53</f>
        <v>0</v>
      </c>
      <c r="AL29" s="52">
        <f>'Zał. nr 2 kalkulacja - 2032 r.'!I53</f>
        <v>0</v>
      </c>
      <c r="AM29" s="52">
        <f>'Zał. nr 2 kalkulacja - 2032 r.'!J53</f>
        <v>0</v>
      </c>
      <c r="AN29" s="52">
        <f>'Zał. nr 2 kalkulacja - 2032 r.'!K53</f>
        <v>0</v>
      </c>
      <c r="AO29" s="52">
        <f>'Zał. nr 2 kalkulacja - 2032 r.'!L53</f>
        <v>0</v>
      </c>
      <c r="AP29" s="52">
        <f>'Zał. nr 2 kalkulacja - 2032 r.'!M53</f>
        <v>0</v>
      </c>
      <c r="AQ29" s="52">
        <f>'Zał. nr 2 kalkulacja - 2032 r.'!N53</f>
        <v>0</v>
      </c>
    </row>
    <row r="30" spans="1:43" s="52" customFormat="1" x14ac:dyDescent="0.25">
      <c r="A30" s="52" t="str">
        <f>'Wniosek 2032 r.'!A68</f>
        <v/>
      </c>
      <c r="B30" s="60" t="str">
        <f>'Wniosek 2032 r.'!B68</f>
        <v/>
      </c>
      <c r="C30" s="58" t="str">
        <f>'Wniosek 2032 r.'!E68</f>
        <v/>
      </c>
      <c r="D30" s="58" t="str">
        <f>'Wniosek 2032 r.'!G68</f>
        <v/>
      </c>
      <c r="E30" s="55">
        <f>'Wniosek 2032 r.'!C193</f>
        <v>0</v>
      </c>
      <c r="F30" s="55">
        <f>'Wniosek 2032 r.'!C424</f>
        <v>0</v>
      </c>
      <c r="G30" s="57">
        <f>'Wniosek 2032 r.'!C309</f>
        <v>0</v>
      </c>
      <c r="H30" s="56">
        <f>'Wniosek 2032 r.'!D309</f>
        <v>0</v>
      </c>
      <c r="I30" s="64">
        <f>'Wniosek 2032 r.'!F309</f>
        <v>0</v>
      </c>
      <c r="J30" s="55">
        <f>'Wniosek 2032 r.'!H309</f>
        <v>0</v>
      </c>
      <c r="K30" s="54">
        <f>IFERROR('Wniosek 2032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- 2032 r.'!C54</f>
        <v>0</v>
      </c>
      <c r="AG30" s="52">
        <f>'Zał. nr 2 kalkulacja - 2032 r.'!D54</f>
        <v>0</v>
      </c>
      <c r="AH30" s="52">
        <f>'Zał. nr 2 kalkulacja - 2032 r.'!E54</f>
        <v>0</v>
      </c>
      <c r="AI30" s="52">
        <f>'Zał. nr 2 kalkulacja - 2032 r.'!F54</f>
        <v>0</v>
      </c>
      <c r="AJ30" s="52">
        <f>'Zał. nr 2 kalkulacja - 2032 r.'!G54</f>
        <v>0</v>
      </c>
      <c r="AK30" s="52">
        <f>'Zał. nr 2 kalkulacja - 2032 r.'!H54</f>
        <v>0</v>
      </c>
      <c r="AL30" s="52">
        <f>'Zał. nr 2 kalkulacja - 2032 r.'!I54</f>
        <v>0</v>
      </c>
      <c r="AM30" s="52">
        <f>'Zał. nr 2 kalkulacja - 2032 r.'!J54</f>
        <v>0</v>
      </c>
      <c r="AN30" s="52">
        <f>'Zał. nr 2 kalkulacja - 2032 r.'!K54</f>
        <v>0</v>
      </c>
      <c r="AO30" s="52">
        <f>'Zał. nr 2 kalkulacja - 2032 r.'!L54</f>
        <v>0</v>
      </c>
      <c r="AP30" s="52">
        <f>'Zał. nr 2 kalkulacja - 2032 r.'!M54</f>
        <v>0</v>
      </c>
      <c r="AQ30" s="52">
        <f>'Zał. nr 2 kalkulacja - 2032 r.'!N54</f>
        <v>0</v>
      </c>
    </row>
    <row r="31" spans="1:43" s="52" customFormat="1" x14ac:dyDescent="0.25">
      <c r="A31" s="52" t="str">
        <f>'Wniosek 2032 r.'!A69</f>
        <v/>
      </c>
      <c r="B31" s="60" t="str">
        <f>'Wniosek 2032 r.'!B69</f>
        <v/>
      </c>
      <c r="C31" s="58" t="str">
        <f>'Wniosek 2032 r.'!E69</f>
        <v/>
      </c>
      <c r="D31" s="58" t="str">
        <f>'Wniosek 2032 r.'!G69</f>
        <v/>
      </c>
      <c r="E31" s="55">
        <f>'Wniosek 2032 r.'!C194</f>
        <v>0</v>
      </c>
      <c r="F31" s="55">
        <f>'Wniosek 2032 r.'!C425</f>
        <v>0</v>
      </c>
      <c r="G31" s="57">
        <f>'Wniosek 2032 r.'!C310</f>
        <v>0</v>
      </c>
      <c r="H31" s="56">
        <f>'Wniosek 2032 r.'!D310</f>
        <v>0</v>
      </c>
      <c r="I31" s="64">
        <f>'Wniosek 2032 r.'!F310</f>
        <v>0</v>
      </c>
      <c r="J31" s="55">
        <f>'Wniosek 2032 r.'!H310</f>
        <v>0</v>
      </c>
      <c r="K31" s="54">
        <f>IFERROR('Wniosek 2032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- 2032 r.'!C55</f>
        <v>0</v>
      </c>
      <c r="AG31" s="52">
        <f>'Zał. nr 2 kalkulacja - 2032 r.'!D55</f>
        <v>0</v>
      </c>
      <c r="AH31" s="52">
        <f>'Zał. nr 2 kalkulacja - 2032 r.'!E55</f>
        <v>0</v>
      </c>
      <c r="AI31" s="52">
        <f>'Zał. nr 2 kalkulacja - 2032 r.'!F55</f>
        <v>0</v>
      </c>
      <c r="AJ31" s="52">
        <f>'Zał. nr 2 kalkulacja - 2032 r.'!G55</f>
        <v>0</v>
      </c>
      <c r="AK31" s="52">
        <f>'Zał. nr 2 kalkulacja - 2032 r.'!H55</f>
        <v>0</v>
      </c>
      <c r="AL31" s="52">
        <f>'Zał. nr 2 kalkulacja - 2032 r.'!I55</f>
        <v>0</v>
      </c>
      <c r="AM31" s="52">
        <f>'Zał. nr 2 kalkulacja - 2032 r.'!J55</f>
        <v>0</v>
      </c>
      <c r="AN31" s="52">
        <f>'Zał. nr 2 kalkulacja - 2032 r.'!K55</f>
        <v>0</v>
      </c>
      <c r="AO31" s="52">
        <f>'Zał. nr 2 kalkulacja - 2032 r.'!L55</f>
        <v>0</v>
      </c>
      <c r="AP31" s="52">
        <f>'Zał. nr 2 kalkulacja - 2032 r.'!M55</f>
        <v>0</v>
      </c>
      <c r="AQ31" s="52">
        <f>'Zał. nr 2 kalkulacja - 2032 r.'!N55</f>
        <v>0</v>
      </c>
    </row>
    <row r="32" spans="1:43" s="52" customFormat="1" x14ac:dyDescent="0.25">
      <c r="A32" s="52" t="str">
        <f>'Wniosek 2032 r.'!A70</f>
        <v/>
      </c>
      <c r="B32" s="60" t="str">
        <f>'Wniosek 2032 r.'!B70</f>
        <v/>
      </c>
      <c r="C32" s="58" t="str">
        <f>'Wniosek 2032 r.'!E70</f>
        <v/>
      </c>
      <c r="D32" s="58" t="str">
        <f>'Wniosek 2032 r.'!G70</f>
        <v/>
      </c>
      <c r="E32" s="55">
        <f>'Wniosek 2032 r.'!C195</f>
        <v>0</v>
      </c>
      <c r="F32" s="55">
        <f>'Wniosek 2032 r.'!C426</f>
        <v>0</v>
      </c>
      <c r="G32" s="57">
        <f>'Wniosek 2032 r.'!C311</f>
        <v>0</v>
      </c>
      <c r="H32" s="56">
        <f>'Wniosek 2032 r.'!D311</f>
        <v>0</v>
      </c>
      <c r="I32" s="64">
        <f>'Wniosek 2032 r.'!F311</f>
        <v>0</v>
      </c>
      <c r="J32" s="55">
        <f>'Wniosek 2032 r.'!H311</f>
        <v>0</v>
      </c>
      <c r="K32" s="54">
        <f>IFERROR('Wniosek 2032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- 2032 r.'!C56</f>
        <v>0</v>
      </c>
      <c r="AG32" s="52">
        <f>'Zał. nr 2 kalkulacja - 2032 r.'!D56</f>
        <v>0</v>
      </c>
      <c r="AH32" s="52">
        <f>'Zał. nr 2 kalkulacja - 2032 r.'!E56</f>
        <v>0</v>
      </c>
      <c r="AI32" s="52">
        <f>'Zał. nr 2 kalkulacja - 2032 r.'!F56</f>
        <v>0</v>
      </c>
      <c r="AJ32" s="52">
        <f>'Zał. nr 2 kalkulacja - 2032 r.'!G56</f>
        <v>0</v>
      </c>
      <c r="AK32" s="52">
        <f>'Zał. nr 2 kalkulacja - 2032 r.'!H56</f>
        <v>0</v>
      </c>
      <c r="AL32" s="52">
        <f>'Zał. nr 2 kalkulacja - 2032 r.'!I56</f>
        <v>0</v>
      </c>
      <c r="AM32" s="52">
        <f>'Zał. nr 2 kalkulacja - 2032 r.'!J56</f>
        <v>0</v>
      </c>
      <c r="AN32" s="52">
        <f>'Zał. nr 2 kalkulacja - 2032 r.'!K56</f>
        <v>0</v>
      </c>
      <c r="AO32" s="52">
        <f>'Zał. nr 2 kalkulacja - 2032 r.'!L56</f>
        <v>0</v>
      </c>
      <c r="AP32" s="52">
        <f>'Zał. nr 2 kalkulacja - 2032 r.'!M56</f>
        <v>0</v>
      </c>
      <c r="AQ32" s="52">
        <f>'Zał. nr 2 kalkulacja - 2032 r.'!N56</f>
        <v>0</v>
      </c>
    </row>
    <row r="33" spans="1:43" s="52" customFormat="1" x14ac:dyDescent="0.25">
      <c r="A33" s="52" t="str">
        <f>'Wniosek 2032 r.'!A71</f>
        <v/>
      </c>
      <c r="B33" s="60" t="str">
        <f>'Wniosek 2032 r.'!B71</f>
        <v/>
      </c>
      <c r="C33" s="58" t="str">
        <f>'Wniosek 2032 r.'!E71</f>
        <v/>
      </c>
      <c r="D33" s="58" t="str">
        <f>'Wniosek 2032 r.'!G71</f>
        <v/>
      </c>
      <c r="E33" s="55">
        <f>'Wniosek 2032 r.'!C196</f>
        <v>0</v>
      </c>
      <c r="F33" s="55">
        <f>'Wniosek 2032 r.'!C427</f>
        <v>0</v>
      </c>
      <c r="G33" s="57">
        <f>'Wniosek 2032 r.'!C312</f>
        <v>0</v>
      </c>
      <c r="H33" s="56">
        <f>'Wniosek 2032 r.'!D312</f>
        <v>0</v>
      </c>
      <c r="I33" s="64">
        <f>'Wniosek 2032 r.'!F312</f>
        <v>0</v>
      </c>
      <c r="J33" s="55">
        <f>'Wniosek 2032 r.'!H312</f>
        <v>0</v>
      </c>
      <c r="K33" s="54">
        <f>IFERROR('Wniosek 2032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- 2032 r.'!C57</f>
        <v>0</v>
      </c>
      <c r="AG33" s="52">
        <f>'Zał. nr 2 kalkulacja - 2032 r.'!D57</f>
        <v>0</v>
      </c>
      <c r="AH33" s="52">
        <f>'Zał. nr 2 kalkulacja - 2032 r.'!E57</f>
        <v>0</v>
      </c>
      <c r="AI33" s="52">
        <f>'Zał. nr 2 kalkulacja - 2032 r.'!F57</f>
        <v>0</v>
      </c>
      <c r="AJ33" s="52">
        <f>'Zał. nr 2 kalkulacja - 2032 r.'!G57</f>
        <v>0</v>
      </c>
      <c r="AK33" s="52">
        <f>'Zał. nr 2 kalkulacja - 2032 r.'!H57</f>
        <v>0</v>
      </c>
      <c r="AL33" s="52">
        <f>'Zał. nr 2 kalkulacja - 2032 r.'!I57</f>
        <v>0</v>
      </c>
      <c r="AM33" s="52">
        <f>'Zał. nr 2 kalkulacja - 2032 r.'!J57</f>
        <v>0</v>
      </c>
      <c r="AN33" s="52">
        <f>'Zał. nr 2 kalkulacja - 2032 r.'!K57</f>
        <v>0</v>
      </c>
      <c r="AO33" s="52">
        <f>'Zał. nr 2 kalkulacja - 2032 r.'!L57</f>
        <v>0</v>
      </c>
      <c r="AP33" s="52">
        <f>'Zał. nr 2 kalkulacja - 2032 r.'!M57</f>
        <v>0</v>
      </c>
      <c r="AQ33" s="52">
        <f>'Zał. nr 2 kalkulacja - 2032 r.'!N57</f>
        <v>0</v>
      </c>
    </row>
    <row r="34" spans="1:43" s="52" customFormat="1" x14ac:dyDescent="0.25">
      <c r="A34" s="52" t="str">
        <f>'Wniosek 2032 r.'!A72</f>
        <v/>
      </c>
      <c r="B34" s="60" t="str">
        <f>'Wniosek 2032 r.'!B72</f>
        <v/>
      </c>
      <c r="C34" s="58" t="str">
        <f>'Wniosek 2032 r.'!E72</f>
        <v/>
      </c>
      <c r="D34" s="58" t="str">
        <f>'Wniosek 2032 r.'!G72</f>
        <v/>
      </c>
      <c r="E34" s="55">
        <f>'Wniosek 2032 r.'!C197</f>
        <v>0</v>
      </c>
      <c r="F34" s="55">
        <f>'Wniosek 2032 r.'!C428</f>
        <v>0</v>
      </c>
      <c r="G34" s="57">
        <f>'Wniosek 2032 r.'!C313</f>
        <v>0</v>
      </c>
      <c r="H34" s="56">
        <f>'Wniosek 2032 r.'!D313</f>
        <v>0</v>
      </c>
      <c r="I34" s="64">
        <f>'Wniosek 2032 r.'!F313</f>
        <v>0</v>
      </c>
      <c r="J34" s="55">
        <f>'Wniosek 2032 r.'!H313</f>
        <v>0</v>
      </c>
      <c r="K34" s="54">
        <f>IFERROR('Wniosek 2032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- 2032 r.'!C58</f>
        <v>0</v>
      </c>
      <c r="AG34" s="52">
        <f>'Zał. nr 2 kalkulacja - 2032 r.'!D58</f>
        <v>0</v>
      </c>
      <c r="AH34" s="52">
        <f>'Zał. nr 2 kalkulacja - 2032 r.'!E58</f>
        <v>0</v>
      </c>
      <c r="AI34" s="52">
        <f>'Zał. nr 2 kalkulacja - 2032 r.'!F58</f>
        <v>0</v>
      </c>
      <c r="AJ34" s="52">
        <f>'Zał. nr 2 kalkulacja - 2032 r.'!G58</f>
        <v>0</v>
      </c>
      <c r="AK34" s="52">
        <f>'Zał. nr 2 kalkulacja - 2032 r.'!H58</f>
        <v>0</v>
      </c>
      <c r="AL34" s="52">
        <f>'Zał. nr 2 kalkulacja - 2032 r.'!I58</f>
        <v>0</v>
      </c>
      <c r="AM34" s="52">
        <f>'Zał. nr 2 kalkulacja - 2032 r.'!J58</f>
        <v>0</v>
      </c>
      <c r="AN34" s="52">
        <f>'Zał. nr 2 kalkulacja - 2032 r.'!K58</f>
        <v>0</v>
      </c>
      <c r="AO34" s="52">
        <f>'Zał. nr 2 kalkulacja - 2032 r.'!L58</f>
        <v>0</v>
      </c>
      <c r="AP34" s="52">
        <f>'Zał. nr 2 kalkulacja - 2032 r.'!M58</f>
        <v>0</v>
      </c>
      <c r="AQ34" s="52">
        <f>'Zał. nr 2 kalkulacja - 2032 r.'!N58</f>
        <v>0</v>
      </c>
    </row>
    <row r="35" spans="1:43" s="52" customFormat="1" x14ac:dyDescent="0.25">
      <c r="A35" s="52" t="str">
        <f>'Wniosek 2032 r.'!A73</f>
        <v/>
      </c>
      <c r="B35" s="60" t="str">
        <f>'Wniosek 2032 r.'!B73</f>
        <v/>
      </c>
      <c r="C35" s="58" t="str">
        <f>'Wniosek 2032 r.'!E73</f>
        <v/>
      </c>
      <c r="D35" s="58" t="str">
        <f>'Wniosek 2032 r.'!G73</f>
        <v/>
      </c>
      <c r="E35" s="55">
        <f>'Wniosek 2032 r.'!C198</f>
        <v>0</v>
      </c>
      <c r="F35" s="55">
        <f>'Wniosek 2032 r.'!C429</f>
        <v>0</v>
      </c>
      <c r="G35" s="57">
        <f>'Wniosek 2032 r.'!C314</f>
        <v>0</v>
      </c>
      <c r="H35" s="56">
        <f>'Wniosek 2032 r.'!D314</f>
        <v>0</v>
      </c>
      <c r="I35" s="64">
        <f>'Wniosek 2032 r.'!F314</f>
        <v>0</v>
      </c>
      <c r="J35" s="55">
        <f>'Wniosek 2032 r.'!H314</f>
        <v>0</v>
      </c>
      <c r="K35" s="54">
        <f>IFERROR('Wniosek 2032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- 2032 r.'!C59</f>
        <v>0</v>
      </c>
      <c r="AG35" s="52">
        <f>'Zał. nr 2 kalkulacja - 2032 r.'!D59</f>
        <v>0</v>
      </c>
      <c r="AH35" s="52">
        <f>'Zał. nr 2 kalkulacja - 2032 r.'!E59</f>
        <v>0</v>
      </c>
      <c r="AI35" s="52">
        <f>'Zał. nr 2 kalkulacja - 2032 r.'!F59</f>
        <v>0</v>
      </c>
      <c r="AJ35" s="52">
        <f>'Zał. nr 2 kalkulacja - 2032 r.'!G59</f>
        <v>0</v>
      </c>
      <c r="AK35" s="52">
        <f>'Zał. nr 2 kalkulacja - 2032 r.'!H59</f>
        <v>0</v>
      </c>
      <c r="AL35" s="52">
        <f>'Zał. nr 2 kalkulacja - 2032 r.'!I59</f>
        <v>0</v>
      </c>
      <c r="AM35" s="52">
        <f>'Zał. nr 2 kalkulacja - 2032 r.'!J59</f>
        <v>0</v>
      </c>
      <c r="AN35" s="52">
        <f>'Zał. nr 2 kalkulacja - 2032 r.'!K59</f>
        <v>0</v>
      </c>
      <c r="AO35" s="52">
        <f>'Zał. nr 2 kalkulacja - 2032 r.'!L59</f>
        <v>0</v>
      </c>
      <c r="AP35" s="52">
        <f>'Zał. nr 2 kalkulacja - 2032 r.'!M59</f>
        <v>0</v>
      </c>
      <c r="AQ35" s="52">
        <f>'Zał. nr 2 kalkulacja - 2032 r.'!N59</f>
        <v>0</v>
      </c>
    </row>
    <row r="36" spans="1:43" s="52" customFormat="1" x14ac:dyDescent="0.25">
      <c r="A36" s="52" t="str">
        <f>'Wniosek 2032 r.'!A74</f>
        <v/>
      </c>
      <c r="B36" s="60" t="str">
        <f>'Wniosek 2032 r.'!B74</f>
        <v/>
      </c>
      <c r="C36" s="58" t="str">
        <f>'Wniosek 2032 r.'!E74</f>
        <v/>
      </c>
      <c r="D36" s="58" t="str">
        <f>'Wniosek 2032 r.'!G74</f>
        <v/>
      </c>
      <c r="E36" s="55">
        <f>'Wniosek 2032 r.'!C199</f>
        <v>0</v>
      </c>
      <c r="F36" s="55">
        <f>'Wniosek 2032 r.'!C430</f>
        <v>0</v>
      </c>
      <c r="G36" s="57">
        <f>'Wniosek 2032 r.'!C315</f>
        <v>0</v>
      </c>
      <c r="H36" s="56">
        <f>'Wniosek 2032 r.'!D315</f>
        <v>0</v>
      </c>
      <c r="I36" s="64">
        <f>'Wniosek 2032 r.'!F315</f>
        <v>0</v>
      </c>
      <c r="J36" s="55">
        <f>'Wniosek 2032 r.'!H315</f>
        <v>0</v>
      </c>
      <c r="K36" s="54">
        <f>IFERROR('Wniosek 2032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- 2032 r.'!C60</f>
        <v>0</v>
      </c>
      <c r="AG36" s="52">
        <f>'Zał. nr 2 kalkulacja - 2032 r.'!D60</f>
        <v>0</v>
      </c>
      <c r="AH36" s="52">
        <f>'Zał. nr 2 kalkulacja - 2032 r.'!E60</f>
        <v>0</v>
      </c>
      <c r="AI36" s="52">
        <f>'Zał. nr 2 kalkulacja - 2032 r.'!F60</f>
        <v>0</v>
      </c>
      <c r="AJ36" s="52">
        <f>'Zał. nr 2 kalkulacja - 2032 r.'!G60</f>
        <v>0</v>
      </c>
      <c r="AK36" s="52">
        <f>'Zał. nr 2 kalkulacja - 2032 r.'!H60</f>
        <v>0</v>
      </c>
      <c r="AL36" s="52">
        <f>'Zał. nr 2 kalkulacja - 2032 r.'!I60</f>
        <v>0</v>
      </c>
      <c r="AM36" s="52">
        <f>'Zał. nr 2 kalkulacja - 2032 r.'!J60</f>
        <v>0</v>
      </c>
      <c r="AN36" s="52">
        <f>'Zał. nr 2 kalkulacja - 2032 r.'!K60</f>
        <v>0</v>
      </c>
      <c r="AO36" s="52">
        <f>'Zał. nr 2 kalkulacja - 2032 r.'!L60</f>
        <v>0</v>
      </c>
      <c r="AP36" s="52">
        <f>'Zał. nr 2 kalkulacja - 2032 r.'!M60</f>
        <v>0</v>
      </c>
      <c r="AQ36" s="52">
        <f>'Zał. nr 2 kalkulacja - 2032 r.'!N60</f>
        <v>0</v>
      </c>
    </row>
    <row r="37" spans="1:43" s="52" customFormat="1" x14ac:dyDescent="0.25">
      <c r="A37" s="52" t="str">
        <f>'Wniosek 2032 r.'!A75</f>
        <v/>
      </c>
      <c r="B37" s="60" t="str">
        <f>'Wniosek 2032 r.'!B75</f>
        <v/>
      </c>
      <c r="C37" s="58" t="str">
        <f>'Wniosek 2032 r.'!E75</f>
        <v/>
      </c>
      <c r="D37" s="58" t="str">
        <f>'Wniosek 2032 r.'!G75</f>
        <v/>
      </c>
      <c r="E37" s="55">
        <f>'Wniosek 2032 r.'!C200</f>
        <v>0</v>
      </c>
      <c r="F37" s="55">
        <f>'Wniosek 2032 r.'!C431</f>
        <v>0</v>
      </c>
      <c r="G37" s="57">
        <f>'Wniosek 2032 r.'!C316</f>
        <v>0</v>
      </c>
      <c r="H37" s="56">
        <f>'Wniosek 2032 r.'!D316</f>
        <v>0</v>
      </c>
      <c r="I37" s="64">
        <f>'Wniosek 2032 r.'!F316</f>
        <v>0</v>
      </c>
      <c r="J37" s="55">
        <f>'Wniosek 2032 r.'!H316</f>
        <v>0</v>
      </c>
      <c r="K37" s="54">
        <f>IFERROR('Wniosek 2032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- 2032 r.'!C61</f>
        <v>0</v>
      </c>
      <c r="AG37" s="52">
        <f>'Zał. nr 2 kalkulacja - 2032 r.'!D61</f>
        <v>0</v>
      </c>
      <c r="AH37" s="52">
        <f>'Zał. nr 2 kalkulacja - 2032 r.'!E61</f>
        <v>0</v>
      </c>
      <c r="AI37" s="52">
        <f>'Zał. nr 2 kalkulacja - 2032 r.'!F61</f>
        <v>0</v>
      </c>
      <c r="AJ37" s="52">
        <f>'Zał. nr 2 kalkulacja - 2032 r.'!G61</f>
        <v>0</v>
      </c>
      <c r="AK37" s="52">
        <f>'Zał. nr 2 kalkulacja - 2032 r.'!H61</f>
        <v>0</v>
      </c>
      <c r="AL37" s="52">
        <f>'Zał. nr 2 kalkulacja - 2032 r.'!I61</f>
        <v>0</v>
      </c>
      <c r="AM37" s="52">
        <f>'Zał. nr 2 kalkulacja - 2032 r.'!J61</f>
        <v>0</v>
      </c>
      <c r="AN37" s="52">
        <f>'Zał. nr 2 kalkulacja - 2032 r.'!K61</f>
        <v>0</v>
      </c>
      <c r="AO37" s="52">
        <f>'Zał. nr 2 kalkulacja - 2032 r.'!L61</f>
        <v>0</v>
      </c>
      <c r="AP37" s="52">
        <f>'Zał. nr 2 kalkulacja - 2032 r.'!M61</f>
        <v>0</v>
      </c>
      <c r="AQ37" s="52">
        <f>'Zał. nr 2 kalkulacja - 2032 r.'!N61</f>
        <v>0</v>
      </c>
    </row>
    <row r="38" spans="1:43" s="52" customFormat="1" x14ac:dyDescent="0.25">
      <c r="A38" s="52" t="str">
        <f>'Wniosek 2032 r.'!A76</f>
        <v/>
      </c>
      <c r="B38" s="60" t="str">
        <f>'Wniosek 2032 r.'!B76</f>
        <v/>
      </c>
      <c r="C38" s="58" t="str">
        <f>'Wniosek 2032 r.'!E76</f>
        <v/>
      </c>
      <c r="D38" s="58" t="str">
        <f>'Wniosek 2032 r.'!G76</f>
        <v/>
      </c>
      <c r="E38" s="55">
        <f>'Wniosek 2032 r.'!C201</f>
        <v>0</v>
      </c>
      <c r="F38" s="55">
        <f>'Wniosek 2032 r.'!C432</f>
        <v>0</v>
      </c>
      <c r="G38" s="57">
        <f>'Wniosek 2032 r.'!C317</f>
        <v>0</v>
      </c>
      <c r="H38" s="56">
        <f>'Wniosek 2032 r.'!D317</f>
        <v>0</v>
      </c>
      <c r="I38" s="64">
        <f>'Wniosek 2032 r.'!F317</f>
        <v>0</v>
      </c>
      <c r="J38" s="55">
        <f>'Wniosek 2032 r.'!H317</f>
        <v>0</v>
      </c>
      <c r="K38" s="54">
        <f>IFERROR('Wniosek 2032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- 2032 r.'!C62</f>
        <v>0</v>
      </c>
      <c r="AG38" s="52">
        <f>'Zał. nr 2 kalkulacja - 2032 r.'!D62</f>
        <v>0</v>
      </c>
      <c r="AH38" s="52">
        <f>'Zał. nr 2 kalkulacja - 2032 r.'!E62</f>
        <v>0</v>
      </c>
      <c r="AI38" s="52">
        <f>'Zał. nr 2 kalkulacja - 2032 r.'!F62</f>
        <v>0</v>
      </c>
      <c r="AJ38" s="52">
        <f>'Zał. nr 2 kalkulacja - 2032 r.'!G62</f>
        <v>0</v>
      </c>
      <c r="AK38" s="52">
        <f>'Zał. nr 2 kalkulacja - 2032 r.'!H62</f>
        <v>0</v>
      </c>
      <c r="AL38" s="52">
        <f>'Zał. nr 2 kalkulacja - 2032 r.'!I62</f>
        <v>0</v>
      </c>
      <c r="AM38" s="52">
        <f>'Zał. nr 2 kalkulacja - 2032 r.'!J62</f>
        <v>0</v>
      </c>
      <c r="AN38" s="52">
        <f>'Zał. nr 2 kalkulacja - 2032 r.'!K62</f>
        <v>0</v>
      </c>
      <c r="AO38" s="52">
        <f>'Zał. nr 2 kalkulacja - 2032 r.'!L62</f>
        <v>0</v>
      </c>
      <c r="AP38" s="52">
        <f>'Zał. nr 2 kalkulacja - 2032 r.'!M62</f>
        <v>0</v>
      </c>
      <c r="AQ38" s="52">
        <f>'Zał. nr 2 kalkulacja - 2032 r.'!N62</f>
        <v>0</v>
      </c>
    </row>
    <row r="39" spans="1:43" s="52" customFormat="1" x14ac:dyDescent="0.25">
      <c r="A39" s="52" t="str">
        <f>'Wniosek 2032 r.'!A77</f>
        <v/>
      </c>
      <c r="B39" s="60" t="str">
        <f>'Wniosek 2032 r.'!B77</f>
        <v/>
      </c>
      <c r="C39" s="58" t="str">
        <f>'Wniosek 2032 r.'!E77</f>
        <v/>
      </c>
      <c r="D39" s="58" t="str">
        <f>'Wniosek 2032 r.'!G77</f>
        <v/>
      </c>
      <c r="E39" s="55">
        <f>'Wniosek 2032 r.'!C202</f>
        <v>0</v>
      </c>
      <c r="F39" s="55">
        <f>'Wniosek 2032 r.'!C433</f>
        <v>0</v>
      </c>
      <c r="G39" s="57">
        <f>'Wniosek 2032 r.'!C318</f>
        <v>0</v>
      </c>
      <c r="H39" s="56">
        <f>'Wniosek 2032 r.'!D318</f>
        <v>0</v>
      </c>
      <c r="I39" s="64">
        <f>'Wniosek 2032 r.'!F318</f>
        <v>0</v>
      </c>
      <c r="J39" s="55">
        <f>'Wniosek 2032 r.'!H318</f>
        <v>0</v>
      </c>
      <c r="K39" s="54">
        <f>IFERROR('Wniosek 2032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- 2032 r.'!C63</f>
        <v>0</v>
      </c>
      <c r="AG39" s="52">
        <f>'Zał. nr 2 kalkulacja - 2032 r.'!D63</f>
        <v>0</v>
      </c>
      <c r="AH39" s="52">
        <f>'Zał. nr 2 kalkulacja - 2032 r.'!E63</f>
        <v>0</v>
      </c>
      <c r="AI39" s="52">
        <f>'Zał. nr 2 kalkulacja - 2032 r.'!F63</f>
        <v>0</v>
      </c>
      <c r="AJ39" s="52">
        <f>'Zał. nr 2 kalkulacja - 2032 r.'!G63</f>
        <v>0</v>
      </c>
      <c r="AK39" s="52">
        <f>'Zał. nr 2 kalkulacja - 2032 r.'!H63</f>
        <v>0</v>
      </c>
      <c r="AL39" s="52">
        <f>'Zał. nr 2 kalkulacja - 2032 r.'!I63</f>
        <v>0</v>
      </c>
      <c r="AM39" s="52">
        <f>'Zał. nr 2 kalkulacja - 2032 r.'!J63</f>
        <v>0</v>
      </c>
      <c r="AN39" s="52">
        <f>'Zał. nr 2 kalkulacja - 2032 r.'!K63</f>
        <v>0</v>
      </c>
      <c r="AO39" s="52">
        <f>'Zał. nr 2 kalkulacja - 2032 r.'!L63</f>
        <v>0</v>
      </c>
      <c r="AP39" s="52">
        <f>'Zał. nr 2 kalkulacja - 2032 r.'!M63</f>
        <v>0</v>
      </c>
      <c r="AQ39" s="52">
        <f>'Zał. nr 2 kalkulacja - 2032 r.'!N63</f>
        <v>0</v>
      </c>
    </row>
    <row r="40" spans="1:43" s="52" customFormat="1" x14ac:dyDescent="0.25">
      <c r="A40" s="52" t="str">
        <f>'Wniosek 2032 r.'!A78</f>
        <v/>
      </c>
      <c r="B40" s="60" t="str">
        <f>'Wniosek 2032 r.'!B78</f>
        <v/>
      </c>
      <c r="C40" s="58" t="str">
        <f>'Wniosek 2032 r.'!E78</f>
        <v/>
      </c>
      <c r="D40" s="58" t="str">
        <f>'Wniosek 2032 r.'!G78</f>
        <v/>
      </c>
      <c r="E40" s="55">
        <f>'Wniosek 2032 r.'!C203</f>
        <v>0</v>
      </c>
      <c r="F40" s="55">
        <f>'Wniosek 2032 r.'!C434</f>
        <v>0</v>
      </c>
      <c r="G40" s="57">
        <f>'Wniosek 2032 r.'!C319</f>
        <v>0</v>
      </c>
      <c r="H40" s="56">
        <f>'Wniosek 2032 r.'!D319</f>
        <v>0</v>
      </c>
      <c r="I40" s="64">
        <f>'Wniosek 2032 r.'!F319</f>
        <v>0</v>
      </c>
      <c r="J40" s="55">
        <f>'Wniosek 2032 r.'!H319</f>
        <v>0</v>
      </c>
      <c r="K40" s="54">
        <f>IFERROR('Wniosek 2032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- 2032 r.'!C64</f>
        <v>0</v>
      </c>
      <c r="AG40" s="52">
        <f>'Zał. nr 2 kalkulacja - 2032 r.'!D64</f>
        <v>0</v>
      </c>
      <c r="AH40" s="52">
        <f>'Zał. nr 2 kalkulacja - 2032 r.'!E64</f>
        <v>0</v>
      </c>
      <c r="AI40" s="52">
        <f>'Zał. nr 2 kalkulacja - 2032 r.'!F64</f>
        <v>0</v>
      </c>
      <c r="AJ40" s="52">
        <f>'Zał. nr 2 kalkulacja - 2032 r.'!G64</f>
        <v>0</v>
      </c>
      <c r="AK40" s="52">
        <f>'Zał. nr 2 kalkulacja - 2032 r.'!H64</f>
        <v>0</v>
      </c>
      <c r="AL40" s="52">
        <f>'Zał. nr 2 kalkulacja - 2032 r.'!I64</f>
        <v>0</v>
      </c>
      <c r="AM40" s="52">
        <f>'Zał. nr 2 kalkulacja - 2032 r.'!J64</f>
        <v>0</v>
      </c>
      <c r="AN40" s="52">
        <f>'Zał. nr 2 kalkulacja - 2032 r.'!K64</f>
        <v>0</v>
      </c>
      <c r="AO40" s="52">
        <f>'Zał. nr 2 kalkulacja - 2032 r.'!L64</f>
        <v>0</v>
      </c>
      <c r="AP40" s="52">
        <f>'Zał. nr 2 kalkulacja - 2032 r.'!M64</f>
        <v>0</v>
      </c>
      <c r="AQ40" s="52">
        <f>'Zał. nr 2 kalkulacja - 2032 r.'!N64</f>
        <v>0</v>
      </c>
    </row>
    <row r="41" spans="1:43" s="52" customFormat="1" x14ac:dyDescent="0.25">
      <c r="A41" s="52" t="str">
        <f>'Wniosek 2032 r.'!A79</f>
        <v/>
      </c>
      <c r="B41" s="60" t="str">
        <f>'Wniosek 2032 r.'!B79</f>
        <v/>
      </c>
      <c r="C41" s="58" t="str">
        <f>'Wniosek 2032 r.'!E79</f>
        <v/>
      </c>
      <c r="D41" s="58" t="str">
        <f>'Wniosek 2032 r.'!G79</f>
        <v/>
      </c>
      <c r="E41" s="55">
        <f>'Wniosek 2032 r.'!C204</f>
        <v>0</v>
      </c>
      <c r="F41" s="55">
        <f>'Wniosek 2032 r.'!C435</f>
        <v>0</v>
      </c>
      <c r="G41" s="57">
        <f>'Wniosek 2032 r.'!C320</f>
        <v>0</v>
      </c>
      <c r="H41" s="56">
        <f>'Wniosek 2032 r.'!D320</f>
        <v>0</v>
      </c>
      <c r="I41" s="64">
        <f>'Wniosek 2032 r.'!F320</f>
        <v>0</v>
      </c>
      <c r="J41" s="55">
        <f>'Wniosek 2032 r.'!H320</f>
        <v>0</v>
      </c>
      <c r="K41" s="54">
        <f>IFERROR('Wniosek 2032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- 2032 r.'!C65</f>
        <v>0</v>
      </c>
      <c r="AG41" s="52">
        <f>'Zał. nr 2 kalkulacja - 2032 r.'!D65</f>
        <v>0</v>
      </c>
      <c r="AH41" s="52">
        <f>'Zał. nr 2 kalkulacja - 2032 r.'!E65</f>
        <v>0</v>
      </c>
      <c r="AI41" s="52">
        <f>'Zał. nr 2 kalkulacja - 2032 r.'!F65</f>
        <v>0</v>
      </c>
      <c r="AJ41" s="52">
        <f>'Zał. nr 2 kalkulacja - 2032 r.'!G65</f>
        <v>0</v>
      </c>
      <c r="AK41" s="52">
        <f>'Zał. nr 2 kalkulacja - 2032 r.'!H65</f>
        <v>0</v>
      </c>
      <c r="AL41" s="52">
        <f>'Zał. nr 2 kalkulacja - 2032 r.'!I65</f>
        <v>0</v>
      </c>
      <c r="AM41" s="52">
        <f>'Zał. nr 2 kalkulacja - 2032 r.'!J65</f>
        <v>0</v>
      </c>
      <c r="AN41" s="52">
        <f>'Zał. nr 2 kalkulacja - 2032 r.'!K65</f>
        <v>0</v>
      </c>
      <c r="AO41" s="52">
        <f>'Zał. nr 2 kalkulacja - 2032 r.'!L65</f>
        <v>0</v>
      </c>
      <c r="AP41" s="52">
        <f>'Zał. nr 2 kalkulacja - 2032 r.'!M65</f>
        <v>0</v>
      </c>
      <c r="AQ41" s="52">
        <f>'Zał. nr 2 kalkulacja - 2032 r.'!N65</f>
        <v>0</v>
      </c>
    </row>
    <row r="42" spans="1:43" s="52" customFormat="1" x14ac:dyDescent="0.25">
      <c r="A42" s="52" t="str">
        <f>'Wniosek 2032 r.'!A80</f>
        <v/>
      </c>
      <c r="B42" s="60" t="str">
        <f>'Wniosek 2032 r.'!B80</f>
        <v/>
      </c>
      <c r="C42" s="58" t="str">
        <f>'Wniosek 2032 r.'!E80</f>
        <v/>
      </c>
      <c r="D42" s="58" t="str">
        <f>'Wniosek 2032 r.'!G80</f>
        <v/>
      </c>
      <c r="E42" s="55">
        <f>'Wniosek 2032 r.'!C205</f>
        <v>0</v>
      </c>
      <c r="F42" s="55">
        <f>'Wniosek 2032 r.'!C436</f>
        <v>0</v>
      </c>
      <c r="G42" s="57">
        <f>'Wniosek 2032 r.'!C321</f>
        <v>0</v>
      </c>
      <c r="H42" s="56">
        <f>'Wniosek 2032 r.'!D321</f>
        <v>0</v>
      </c>
      <c r="I42" s="64">
        <f>'Wniosek 2032 r.'!F321</f>
        <v>0</v>
      </c>
      <c r="J42" s="55">
        <f>'Wniosek 2032 r.'!H321</f>
        <v>0</v>
      </c>
      <c r="K42" s="54">
        <f>IFERROR('Wniosek 2032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- 2032 r.'!C66</f>
        <v>0</v>
      </c>
      <c r="AG42" s="52">
        <f>'Zał. nr 2 kalkulacja - 2032 r.'!D66</f>
        <v>0</v>
      </c>
      <c r="AH42" s="52">
        <f>'Zał. nr 2 kalkulacja - 2032 r.'!E66</f>
        <v>0</v>
      </c>
      <c r="AI42" s="52">
        <f>'Zał. nr 2 kalkulacja - 2032 r.'!F66</f>
        <v>0</v>
      </c>
      <c r="AJ42" s="52">
        <f>'Zał. nr 2 kalkulacja - 2032 r.'!G66</f>
        <v>0</v>
      </c>
      <c r="AK42" s="52">
        <f>'Zał. nr 2 kalkulacja - 2032 r.'!H66</f>
        <v>0</v>
      </c>
      <c r="AL42" s="52">
        <f>'Zał. nr 2 kalkulacja - 2032 r.'!I66</f>
        <v>0</v>
      </c>
      <c r="AM42" s="52">
        <f>'Zał. nr 2 kalkulacja - 2032 r.'!J66</f>
        <v>0</v>
      </c>
      <c r="AN42" s="52">
        <f>'Zał. nr 2 kalkulacja - 2032 r.'!K66</f>
        <v>0</v>
      </c>
      <c r="AO42" s="52">
        <f>'Zał. nr 2 kalkulacja - 2032 r.'!L66</f>
        <v>0</v>
      </c>
      <c r="AP42" s="52">
        <f>'Zał. nr 2 kalkulacja - 2032 r.'!M66</f>
        <v>0</v>
      </c>
      <c r="AQ42" s="52">
        <f>'Zał. nr 2 kalkulacja - 2032 r.'!N66</f>
        <v>0</v>
      </c>
    </row>
    <row r="43" spans="1:43" s="52" customFormat="1" x14ac:dyDescent="0.25">
      <c r="A43" s="52" t="str">
        <f>'Wniosek 2032 r.'!A81</f>
        <v/>
      </c>
      <c r="B43" s="60" t="str">
        <f>'Wniosek 2032 r.'!B81</f>
        <v/>
      </c>
      <c r="C43" s="58" t="str">
        <f>'Wniosek 2032 r.'!E81</f>
        <v/>
      </c>
      <c r="D43" s="58" t="str">
        <f>'Wniosek 2032 r.'!G81</f>
        <v/>
      </c>
      <c r="E43" s="55">
        <f>'Wniosek 2032 r.'!C206</f>
        <v>0</v>
      </c>
      <c r="F43" s="55">
        <f>'Wniosek 2032 r.'!C437</f>
        <v>0</v>
      </c>
      <c r="G43" s="57">
        <f>'Wniosek 2032 r.'!C322</f>
        <v>0</v>
      </c>
      <c r="H43" s="56">
        <f>'Wniosek 2032 r.'!D322</f>
        <v>0</v>
      </c>
      <c r="I43" s="64">
        <f>'Wniosek 2032 r.'!F322</f>
        <v>0</v>
      </c>
      <c r="J43" s="55">
        <f>'Wniosek 2032 r.'!H322</f>
        <v>0</v>
      </c>
      <c r="K43" s="54">
        <f>IFERROR('Wniosek 2032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- 2032 r.'!C67</f>
        <v>0</v>
      </c>
      <c r="AG43" s="52">
        <f>'Zał. nr 2 kalkulacja - 2032 r.'!D67</f>
        <v>0</v>
      </c>
      <c r="AH43" s="52">
        <f>'Zał. nr 2 kalkulacja - 2032 r.'!E67</f>
        <v>0</v>
      </c>
      <c r="AI43" s="52">
        <f>'Zał. nr 2 kalkulacja - 2032 r.'!F67</f>
        <v>0</v>
      </c>
      <c r="AJ43" s="52">
        <f>'Zał. nr 2 kalkulacja - 2032 r.'!G67</f>
        <v>0</v>
      </c>
      <c r="AK43" s="52">
        <f>'Zał. nr 2 kalkulacja - 2032 r.'!H67</f>
        <v>0</v>
      </c>
      <c r="AL43" s="52">
        <f>'Zał. nr 2 kalkulacja - 2032 r.'!I67</f>
        <v>0</v>
      </c>
      <c r="AM43" s="52">
        <f>'Zał. nr 2 kalkulacja - 2032 r.'!J67</f>
        <v>0</v>
      </c>
      <c r="AN43" s="52">
        <f>'Zał. nr 2 kalkulacja - 2032 r.'!K67</f>
        <v>0</v>
      </c>
      <c r="AO43" s="52">
        <f>'Zał. nr 2 kalkulacja - 2032 r.'!L67</f>
        <v>0</v>
      </c>
      <c r="AP43" s="52">
        <f>'Zał. nr 2 kalkulacja - 2032 r.'!M67</f>
        <v>0</v>
      </c>
      <c r="AQ43" s="52">
        <f>'Zał. nr 2 kalkulacja - 2032 r.'!N67</f>
        <v>0</v>
      </c>
    </row>
    <row r="44" spans="1:43" s="52" customFormat="1" x14ac:dyDescent="0.25">
      <c r="A44" s="52" t="str">
        <f>'Wniosek 2032 r.'!A82</f>
        <v/>
      </c>
      <c r="B44" s="60" t="str">
        <f>'Wniosek 2032 r.'!B82</f>
        <v/>
      </c>
      <c r="C44" s="58" t="str">
        <f>'Wniosek 2032 r.'!E82</f>
        <v/>
      </c>
      <c r="D44" s="58" t="str">
        <f>'Wniosek 2032 r.'!G82</f>
        <v/>
      </c>
      <c r="E44" s="55">
        <f>'Wniosek 2032 r.'!C207</f>
        <v>0</v>
      </c>
      <c r="F44" s="55">
        <f>'Wniosek 2032 r.'!C438</f>
        <v>0</v>
      </c>
      <c r="G44" s="57">
        <f>'Wniosek 2032 r.'!C323</f>
        <v>0</v>
      </c>
      <c r="H44" s="56">
        <f>'Wniosek 2032 r.'!D323</f>
        <v>0</v>
      </c>
      <c r="I44" s="64">
        <f>'Wniosek 2032 r.'!F323</f>
        <v>0</v>
      </c>
      <c r="J44" s="55">
        <f>'Wniosek 2032 r.'!H323</f>
        <v>0</v>
      </c>
      <c r="K44" s="54">
        <f>IFERROR('Wniosek 2032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- 2032 r.'!C68</f>
        <v>0</v>
      </c>
      <c r="AG44" s="52">
        <f>'Zał. nr 2 kalkulacja - 2032 r.'!D68</f>
        <v>0</v>
      </c>
      <c r="AH44" s="52">
        <f>'Zał. nr 2 kalkulacja - 2032 r.'!E68</f>
        <v>0</v>
      </c>
      <c r="AI44" s="52">
        <f>'Zał. nr 2 kalkulacja - 2032 r.'!F68</f>
        <v>0</v>
      </c>
      <c r="AJ44" s="52">
        <f>'Zał. nr 2 kalkulacja - 2032 r.'!G68</f>
        <v>0</v>
      </c>
      <c r="AK44" s="52">
        <f>'Zał. nr 2 kalkulacja - 2032 r.'!H68</f>
        <v>0</v>
      </c>
      <c r="AL44" s="52">
        <f>'Zał. nr 2 kalkulacja - 2032 r.'!I68</f>
        <v>0</v>
      </c>
      <c r="AM44" s="52">
        <f>'Zał. nr 2 kalkulacja - 2032 r.'!J68</f>
        <v>0</v>
      </c>
      <c r="AN44" s="52">
        <f>'Zał. nr 2 kalkulacja - 2032 r.'!K68</f>
        <v>0</v>
      </c>
      <c r="AO44" s="52">
        <f>'Zał. nr 2 kalkulacja - 2032 r.'!L68</f>
        <v>0</v>
      </c>
      <c r="AP44" s="52">
        <f>'Zał. nr 2 kalkulacja - 2032 r.'!M68</f>
        <v>0</v>
      </c>
      <c r="AQ44" s="52">
        <f>'Zał. nr 2 kalkulacja - 2032 r.'!N68</f>
        <v>0</v>
      </c>
    </row>
    <row r="45" spans="1:43" s="52" customFormat="1" x14ac:dyDescent="0.25">
      <c r="A45" s="52" t="str">
        <f>'Wniosek 2032 r.'!A83</f>
        <v/>
      </c>
      <c r="B45" s="60" t="str">
        <f>'Wniosek 2032 r.'!B83</f>
        <v/>
      </c>
      <c r="C45" s="58" t="str">
        <f>'Wniosek 2032 r.'!E83</f>
        <v/>
      </c>
      <c r="D45" s="58" t="str">
        <f>'Wniosek 2032 r.'!G83</f>
        <v/>
      </c>
      <c r="E45" s="55">
        <f>'Wniosek 2032 r.'!C208</f>
        <v>0</v>
      </c>
      <c r="F45" s="55">
        <f>'Wniosek 2032 r.'!C439</f>
        <v>0</v>
      </c>
      <c r="G45" s="57">
        <f>'Wniosek 2032 r.'!C324</f>
        <v>0</v>
      </c>
      <c r="H45" s="56">
        <f>'Wniosek 2032 r.'!D324</f>
        <v>0</v>
      </c>
      <c r="I45" s="64">
        <f>'Wniosek 2032 r.'!F324</f>
        <v>0</v>
      </c>
      <c r="J45" s="55">
        <f>'Wniosek 2032 r.'!H324</f>
        <v>0</v>
      </c>
      <c r="K45" s="54">
        <f>IFERROR('Wniosek 2032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- 2032 r.'!C69</f>
        <v>0</v>
      </c>
      <c r="AG45" s="52">
        <f>'Zał. nr 2 kalkulacja - 2032 r.'!D69</f>
        <v>0</v>
      </c>
      <c r="AH45" s="52">
        <f>'Zał. nr 2 kalkulacja - 2032 r.'!E69</f>
        <v>0</v>
      </c>
      <c r="AI45" s="52">
        <f>'Zał. nr 2 kalkulacja - 2032 r.'!F69</f>
        <v>0</v>
      </c>
      <c r="AJ45" s="52">
        <f>'Zał. nr 2 kalkulacja - 2032 r.'!G69</f>
        <v>0</v>
      </c>
      <c r="AK45" s="52">
        <f>'Zał. nr 2 kalkulacja - 2032 r.'!H69</f>
        <v>0</v>
      </c>
      <c r="AL45" s="52">
        <f>'Zał. nr 2 kalkulacja - 2032 r.'!I69</f>
        <v>0</v>
      </c>
      <c r="AM45" s="52">
        <f>'Zał. nr 2 kalkulacja - 2032 r.'!J69</f>
        <v>0</v>
      </c>
      <c r="AN45" s="52">
        <f>'Zał. nr 2 kalkulacja - 2032 r.'!K69</f>
        <v>0</v>
      </c>
      <c r="AO45" s="52">
        <f>'Zał. nr 2 kalkulacja - 2032 r.'!L69</f>
        <v>0</v>
      </c>
      <c r="AP45" s="52">
        <f>'Zał. nr 2 kalkulacja - 2032 r.'!M69</f>
        <v>0</v>
      </c>
      <c r="AQ45" s="52">
        <f>'Zał. nr 2 kalkulacja - 2032 r.'!N69</f>
        <v>0</v>
      </c>
    </row>
    <row r="46" spans="1:43" s="52" customFormat="1" x14ac:dyDescent="0.25">
      <c r="A46" s="52" t="str">
        <f>'Wniosek 2032 r.'!A84</f>
        <v/>
      </c>
      <c r="B46" s="60" t="str">
        <f>'Wniosek 2032 r.'!B84</f>
        <v/>
      </c>
      <c r="C46" s="58" t="str">
        <f>'Wniosek 2032 r.'!E84</f>
        <v/>
      </c>
      <c r="D46" s="58" t="str">
        <f>'Wniosek 2032 r.'!G84</f>
        <v/>
      </c>
      <c r="E46" s="55">
        <f>'Wniosek 2032 r.'!C209</f>
        <v>0</v>
      </c>
      <c r="F46" s="55">
        <f>'Wniosek 2032 r.'!C440</f>
        <v>0</v>
      </c>
      <c r="G46" s="57">
        <f>'Wniosek 2032 r.'!C325</f>
        <v>0</v>
      </c>
      <c r="H46" s="56">
        <f>'Wniosek 2032 r.'!D325</f>
        <v>0</v>
      </c>
      <c r="I46" s="64">
        <f>'Wniosek 2032 r.'!F325</f>
        <v>0</v>
      </c>
      <c r="J46" s="55">
        <f>'Wniosek 2032 r.'!H325</f>
        <v>0</v>
      </c>
      <c r="K46" s="54">
        <f>IFERROR('Wniosek 2032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- 2032 r.'!C70</f>
        <v>0</v>
      </c>
      <c r="AG46" s="52">
        <f>'Zał. nr 2 kalkulacja - 2032 r.'!D70</f>
        <v>0</v>
      </c>
      <c r="AH46" s="52">
        <f>'Zał. nr 2 kalkulacja - 2032 r.'!E70</f>
        <v>0</v>
      </c>
      <c r="AI46" s="52">
        <f>'Zał. nr 2 kalkulacja - 2032 r.'!F70</f>
        <v>0</v>
      </c>
      <c r="AJ46" s="52">
        <f>'Zał. nr 2 kalkulacja - 2032 r.'!G70</f>
        <v>0</v>
      </c>
      <c r="AK46" s="52">
        <f>'Zał. nr 2 kalkulacja - 2032 r.'!H70</f>
        <v>0</v>
      </c>
      <c r="AL46" s="52">
        <f>'Zał. nr 2 kalkulacja - 2032 r.'!I70</f>
        <v>0</v>
      </c>
      <c r="AM46" s="52">
        <f>'Zał. nr 2 kalkulacja - 2032 r.'!J70</f>
        <v>0</v>
      </c>
      <c r="AN46" s="52">
        <f>'Zał. nr 2 kalkulacja - 2032 r.'!K70</f>
        <v>0</v>
      </c>
      <c r="AO46" s="52">
        <f>'Zał. nr 2 kalkulacja - 2032 r.'!L70</f>
        <v>0</v>
      </c>
      <c r="AP46" s="52">
        <f>'Zał. nr 2 kalkulacja - 2032 r.'!M70</f>
        <v>0</v>
      </c>
      <c r="AQ46" s="52">
        <f>'Zał. nr 2 kalkulacja - 2032 r.'!N70</f>
        <v>0</v>
      </c>
    </row>
    <row r="47" spans="1:43" s="52" customFormat="1" x14ac:dyDescent="0.25">
      <c r="A47" s="52" t="str">
        <f>'Wniosek 2032 r.'!A85</f>
        <v/>
      </c>
      <c r="B47" s="60" t="str">
        <f>'Wniosek 2032 r.'!B85</f>
        <v/>
      </c>
      <c r="C47" s="58" t="str">
        <f>'Wniosek 2032 r.'!E85</f>
        <v/>
      </c>
      <c r="D47" s="58" t="str">
        <f>'Wniosek 2032 r.'!G85</f>
        <v/>
      </c>
      <c r="E47" s="55">
        <f>'Wniosek 2032 r.'!C210</f>
        <v>0</v>
      </c>
      <c r="F47" s="55">
        <f>'Wniosek 2032 r.'!C441</f>
        <v>0</v>
      </c>
      <c r="G47" s="57">
        <f>'Wniosek 2032 r.'!C326</f>
        <v>0</v>
      </c>
      <c r="H47" s="56">
        <f>'Wniosek 2032 r.'!D326</f>
        <v>0</v>
      </c>
      <c r="I47" s="64">
        <f>'Wniosek 2032 r.'!F326</f>
        <v>0</v>
      </c>
      <c r="J47" s="55">
        <f>'Wniosek 2032 r.'!H326</f>
        <v>0</v>
      </c>
      <c r="K47" s="54">
        <f>IFERROR('Wniosek 2032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- 2032 r.'!C71</f>
        <v>0</v>
      </c>
      <c r="AG47" s="52">
        <f>'Zał. nr 2 kalkulacja - 2032 r.'!D71</f>
        <v>0</v>
      </c>
      <c r="AH47" s="52">
        <f>'Zał. nr 2 kalkulacja - 2032 r.'!E71</f>
        <v>0</v>
      </c>
      <c r="AI47" s="52">
        <f>'Zał. nr 2 kalkulacja - 2032 r.'!F71</f>
        <v>0</v>
      </c>
      <c r="AJ47" s="52">
        <f>'Zał. nr 2 kalkulacja - 2032 r.'!G71</f>
        <v>0</v>
      </c>
      <c r="AK47" s="52">
        <f>'Zał. nr 2 kalkulacja - 2032 r.'!H71</f>
        <v>0</v>
      </c>
      <c r="AL47" s="52">
        <f>'Zał. nr 2 kalkulacja - 2032 r.'!I71</f>
        <v>0</v>
      </c>
      <c r="AM47" s="52">
        <f>'Zał. nr 2 kalkulacja - 2032 r.'!J71</f>
        <v>0</v>
      </c>
      <c r="AN47" s="52">
        <f>'Zał. nr 2 kalkulacja - 2032 r.'!K71</f>
        <v>0</v>
      </c>
      <c r="AO47" s="52">
        <f>'Zał. nr 2 kalkulacja - 2032 r.'!L71</f>
        <v>0</v>
      </c>
      <c r="AP47" s="52">
        <f>'Zał. nr 2 kalkulacja - 2032 r.'!M71</f>
        <v>0</v>
      </c>
      <c r="AQ47" s="52">
        <f>'Zał. nr 2 kalkulacja - 2032 r.'!N71</f>
        <v>0</v>
      </c>
    </row>
    <row r="48" spans="1:43" s="52" customFormat="1" x14ac:dyDescent="0.25">
      <c r="A48" s="52" t="str">
        <f>'Wniosek 2032 r.'!A86</f>
        <v/>
      </c>
      <c r="B48" s="60" t="str">
        <f>'Wniosek 2032 r.'!B86</f>
        <v/>
      </c>
      <c r="C48" s="58" t="str">
        <f>'Wniosek 2032 r.'!E86</f>
        <v/>
      </c>
      <c r="D48" s="58" t="str">
        <f>'Wniosek 2032 r.'!G86</f>
        <v/>
      </c>
      <c r="E48" s="55">
        <f>'Wniosek 2032 r.'!C211</f>
        <v>0</v>
      </c>
      <c r="F48" s="55">
        <f>'Wniosek 2032 r.'!C442</f>
        <v>0</v>
      </c>
      <c r="G48" s="57">
        <f>'Wniosek 2032 r.'!C327</f>
        <v>0</v>
      </c>
      <c r="H48" s="56">
        <f>'Wniosek 2032 r.'!D327</f>
        <v>0</v>
      </c>
      <c r="I48" s="64">
        <f>'Wniosek 2032 r.'!F327</f>
        <v>0</v>
      </c>
      <c r="J48" s="55">
        <f>'Wniosek 2032 r.'!H327</f>
        <v>0</v>
      </c>
      <c r="K48" s="54">
        <f>IFERROR('Wniosek 2032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- 2032 r.'!C72</f>
        <v>0</v>
      </c>
      <c r="AG48" s="52">
        <f>'Zał. nr 2 kalkulacja - 2032 r.'!D72</f>
        <v>0</v>
      </c>
      <c r="AH48" s="52">
        <f>'Zał. nr 2 kalkulacja - 2032 r.'!E72</f>
        <v>0</v>
      </c>
      <c r="AI48" s="52">
        <f>'Zał. nr 2 kalkulacja - 2032 r.'!F72</f>
        <v>0</v>
      </c>
      <c r="AJ48" s="52">
        <f>'Zał. nr 2 kalkulacja - 2032 r.'!G72</f>
        <v>0</v>
      </c>
      <c r="AK48" s="52">
        <f>'Zał. nr 2 kalkulacja - 2032 r.'!H72</f>
        <v>0</v>
      </c>
      <c r="AL48" s="52">
        <f>'Zał. nr 2 kalkulacja - 2032 r.'!I72</f>
        <v>0</v>
      </c>
      <c r="AM48" s="52">
        <f>'Zał. nr 2 kalkulacja - 2032 r.'!J72</f>
        <v>0</v>
      </c>
      <c r="AN48" s="52">
        <f>'Zał. nr 2 kalkulacja - 2032 r.'!K72</f>
        <v>0</v>
      </c>
      <c r="AO48" s="52">
        <f>'Zał. nr 2 kalkulacja - 2032 r.'!L72</f>
        <v>0</v>
      </c>
      <c r="AP48" s="52">
        <f>'Zał. nr 2 kalkulacja - 2032 r.'!M72</f>
        <v>0</v>
      </c>
      <c r="AQ48" s="52">
        <f>'Zał. nr 2 kalkulacja - 2032 r.'!N72</f>
        <v>0</v>
      </c>
    </row>
    <row r="49" spans="1:43" s="52" customFormat="1" x14ac:dyDescent="0.25">
      <c r="A49" s="52" t="str">
        <f>'Wniosek 2032 r.'!A87</f>
        <v/>
      </c>
      <c r="B49" s="60" t="str">
        <f>'Wniosek 2032 r.'!B87</f>
        <v/>
      </c>
      <c r="C49" s="58" t="str">
        <f>'Wniosek 2032 r.'!E87</f>
        <v/>
      </c>
      <c r="D49" s="58" t="str">
        <f>'Wniosek 2032 r.'!G87</f>
        <v/>
      </c>
      <c r="E49" s="55">
        <f>'Wniosek 2032 r.'!C212</f>
        <v>0</v>
      </c>
      <c r="F49" s="55">
        <f>'Wniosek 2032 r.'!C443</f>
        <v>0</v>
      </c>
      <c r="G49" s="57">
        <f>'Wniosek 2032 r.'!C328</f>
        <v>0</v>
      </c>
      <c r="H49" s="56">
        <f>'Wniosek 2032 r.'!D328</f>
        <v>0</v>
      </c>
      <c r="I49" s="64">
        <f>'Wniosek 2032 r.'!F328</f>
        <v>0</v>
      </c>
      <c r="J49" s="55">
        <f>'Wniosek 2032 r.'!H328</f>
        <v>0</v>
      </c>
      <c r="K49" s="54">
        <f>IFERROR('Wniosek 2032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- 2032 r.'!C73</f>
        <v>0</v>
      </c>
      <c r="AG49" s="52">
        <f>'Zał. nr 2 kalkulacja - 2032 r.'!D73</f>
        <v>0</v>
      </c>
      <c r="AH49" s="52">
        <f>'Zał. nr 2 kalkulacja - 2032 r.'!E73</f>
        <v>0</v>
      </c>
      <c r="AI49" s="52">
        <f>'Zał. nr 2 kalkulacja - 2032 r.'!F73</f>
        <v>0</v>
      </c>
      <c r="AJ49" s="52">
        <f>'Zał. nr 2 kalkulacja - 2032 r.'!G73</f>
        <v>0</v>
      </c>
      <c r="AK49" s="52">
        <f>'Zał. nr 2 kalkulacja - 2032 r.'!H73</f>
        <v>0</v>
      </c>
      <c r="AL49" s="52">
        <f>'Zał. nr 2 kalkulacja - 2032 r.'!I73</f>
        <v>0</v>
      </c>
      <c r="AM49" s="52">
        <f>'Zał. nr 2 kalkulacja - 2032 r.'!J73</f>
        <v>0</v>
      </c>
      <c r="AN49" s="52">
        <f>'Zał. nr 2 kalkulacja - 2032 r.'!K73</f>
        <v>0</v>
      </c>
      <c r="AO49" s="52">
        <f>'Zał. nr 2 kalkulacja - 2032 r.'!L73</f>
        <v>0</v>
      </c>
      <c r="AP49" s="52">
        <f>'Zał. nr 2 kalkulacja - 2032 r.'!M73</f>
        <v>0</v>
      </c>
      <c r="AQ49" s="52">
        <f>'Zał. nr 2 kalkulacja - 2032 r.'!N73</f>
        <v>0</v>
      </c>
    </row>
    <row r="50" spans="1:43" s="52" customFormat="1" x14ac:dyDescent="0.25">
      <c r="A50" s="52" t="str">
        <f>'Wniosek 2032 r.'!A88</f>
        <v/>
      </c>
      <c r="B50" s="60" t="str">
        <f>'Wniosek 2032 r.'!B88</f>
        <v/>
      </c>
      <c r="C50" s="58" t="str">
        <f>'Wniosek 2032 r.'!E88</f>
        <v/>
      </c>
      <c r="D50" s="58" t="str">
        <f>'Wniosek 2032 r.'!G88</f>
        <v/>
      </c>
      <c r="E50" s="55">
        <f>'Wniosek 2032 r.'!C213</f>
        <v>0</v>
      </c>
      <c r="F50" s="55">
        <f>'Wniosek 2032 r.'!C444</f>
        <v>0</v>
      </c>
      <c r="G50" s="57">
        <f>'Wniosek 2032 r.'!C329</f>
        <v>0</v>
      </c>
      <c r="H50" s="56">
        <f>'Wniosek 2032 r.'!D329</f>
        <v>0</v>
      </c>
      <c r="I50" s="64">
        <f>'Wniosek 2032 r.'!F329</f>
        <v>0</v>
      </c>
      <c r="J50" s="55">
        <f>'Wniosek 2032 r.'!H329</f>
        <v>0</v>
      </c>
      <c r="K50" s="54">
        <f>IFERROR('Wniosek 2032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- 2032 r.'!C74</f>
        <v>0</v>
      </c>
      <c r="AG50" s="52">
        <f>'Zał. nr 2 kalkulacja - 2032 r.'!D74</f>
        <v>0</v>
      </c>
      <c r="AH50" s="52">
        <f>'Zał. nr 2 kalkulacja - 2032 r.'!E74</f>
        <v>0</v>
      </c>
      <c r="AI50" s="52">
        <f>'Zał. nr 2 kalkulacja - 2032 r.'!F74</f>
        <v>0</v>
      </c>
      <c r="AJ50" s="52">
        <f>'Zał. nr 2 kalkulacja - 2032 r.'!G74</f>
        <v>0</v>
      </c>
      <c r="AK50" s="52">
        <f>'Zał. nr 2 kalkulacja - 2032 r.'!H74</f>
        <v>0</v>
      </c>
      <c r="AL50" s="52">
        <f>'Zał. nr 2 kalkulacja - 2032 r.'!I74</f>
        <v>0</v>
      </c>
      <c r="AM50" s="52">
        <f>'Zał. nr 2 kalkulacja - 2032 r.'!J74</f>
        <v>0</v>
      </c>
      <c r="AN50" s="52">
        <f>'Zał. nr 2 kalkulacja - 2032 r.'!K74</f>
        <v>0</v>
      </c>
      <c r="AO50" s="52">
        <f>'Zał. nr 2 kalkulacja - 2032 r.'!L74</f>
        <v>0</v>
      </c>
      <c r="AP50" s="52">
        <f>'Zał. nr 2 kalkulacja - 2032 r.'!M74</f>
        <v>0</v>
      </c>
      <c r="AQ50" s="52">
        <f>'Zał. nr 2 kalkulacja - 2032 r.'!N74</f>
        <v>0</v>
      </c>
    </row>
    <row r="51" spans="1:43" s="52" customFormat="1" x14ac:dyDescent="0.25">
      <c r="A51" s="52" t="str">
        <f>'Wniosek 2032 r.'!A89</f>
        <v/>
      </c>
      <c r="B51" s="60" t="str">
        <f>'Wniosek 2032 r.'!B89</f>
        <v/>
      </c>
      <c r="C51" s="58" t="str">
        <f>'Wniosek 2032 r.'!E89</f>
        <v/>
      </c>
      <c r="D51" s="58" t="str">
        <f>'Wniosek 2032 r.'!G89</f>
        <v/>
      </c>
      <c r="E51" s="55">
        <f>'Wniosek 2032 r.'!C214</f>
        <v>0</v>
      </c>
      <c r="F51" s="55">
        <f>'Wniosek 2032 r.'!C445</f>
        <v>0</v>
      </c>
      <c r="G51" s="57">
        <f>'Wniosek 2032 r.'!C330</f>
        <v>0</v>
      </c>
      <c r="H51" s="56">
        <f>'Wniosek 2032 r.'!D330</f>
        <v>0</v>
      </c>
      <c r="I51" s="64">
        <f>'Wniosek 2032 r.'!F330</f>
        <v>0</v>
      </c>
      <c r="J51" s="55">
        <f>'Wniosek 2032 r.'!H330</f>
        <v>0</v>
      </c>
      <c r="K51" s="54">
        <f>IFERROR('Wniosek 2032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- 2032 r.'!C75</f>
        <v>0</v>
      </c>
      <c r="AG51" s="52">
        <f>'Zał. nr 2 kalkulacja - 2032 r.'!D75</f>
        <v>0</v>
      </c>
      <c r="AH51" s="52">
        <f>'Zał. nr 2 kalkulacja - 2032 r.'!E75</f>
        <v>0</v>
      </c>
      <c r="AI51" s="52">
        <f>'Zał. nr 2 kalkulacja - 2032 r.'!F75</f>
        <v>0</v>
      </c>
      <c r="AJ51" s="52">
        <f>'Zał. nr 2 kalkulacja - 2032 r.'!G75</f>
        <v>0</v>
      </c>
      <c r="AK51" s="52">
        <f>'Zał. nr 2 kalkulacja - 2032 r.'!H75</f>
        <v>0</v>
      </c>
      <c r="AL51" s="52">
        <f>'Zał. nr 2 kalkulacja - 2032 r.'!I75</f>
        <v>0</v>
      </c>
      <c r="AM51" s="52">
        <f>'Zał. nr 2 kalkulacja - 2032 r.'!J75</f>
        <v>0</v>
      </c>
      <c r="AN51" s="52">
        <f>'Zał. nr 2 kalkulacja - 2032 r.'!K75</f>
        <v>0</v>
      </c>
      <c r="AO51" s="52">
        <f>'Zał. nr 2 kalkulacja - 2032 r.'!L75</f>
        <v>0</v>
      </c>
      <c r="AP51" s="52">
        <f>'Zał. nr 2 kalkulacja - 2032 r.'!M75</f>
        <v>0</v>
      </c>
      <c r="AQ51" s="52">
        <f>'Zał. nr 2 kalkulacja - 2032 r.'!N75</f>
        <v>0</v>
      </c>
    </row>
    <row r="52" spans="1:43" s="52" customFormat="1" x14ac:dyDescent="0.25">
      <c r="A52" s="52" t="str">
        <f>'Wniosek 2032 r.'!A90</f>
        <v/>
      </c>
      <c r="B52" s="60" t="str">
        <f>'Wniosek 2032 r.'!B90</f>
        <v/>
      </c>
      <c r="C52" s="58" t="str">
        <f>'Wniosek 2032 r.'!E90</f>
        <v/>
      </c>
      <c r="D52" s="58" t="str">
        <f>'Wniosek 2032 r.'!G90</f>
        <v/>
      </c>
      <c r="E52" s="55">
        <f>'Wniosek 2032 r.'!C215</f>
        <v>0</v>
      </c>
      <c r="F52" s="55">
        <f>'Wniosek 2032 r.'!C446</f>
        <v>0</v>
      </c>
      <c r="G52" s="57">
        <f>'Wniosek 2032 r.'!C331</f>
        <v>0</v>
      </c>
      <c r="H52" s="56">
        <f>'Wniosek 2032 r.'!D331</f>
        <v>0</v>
      </c>
      <c r="I52" s="64">
        <f>'Wniosek 2032 r.'!F331</f>
        <v>0</v>
      </c>
      <c r="J52" s="55">
        <f>'Wniosek 2032 r.'!H331</f>
        <v>0</v>
      </c>
      <c r="K52" s="54">
        <f>IFERROR('Wniosek 2032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- 2032 r.'!C76</f>
        <v>0</v>
      </c>
      <c r="AG52" s="52">
        <f>'Zał. nr 2 kalkulacja - 2032 r.'!D76</f>
        <v>0</v>
      </c>
      <c r="AH52" s="52">
        <f>'Zał. nr 2 kalkulacja - 2032 r.'!E76</f>
        <v>0</v>
      </c>
      <c r="AI52" s="52">
        <f>'Zał. nr 2 kalkulacja - 2032 r.'!F76</f>
        <v>0</v>
      </c>
      <c r="AJ52" s="52">
        <f>'Zał. nr 2 kalkulacja - 2032 r.'!G76</f>
        <v>0</v>
      </c>
      <c r="AK52" s="52">
        <f>'Zał. nr 2 kalkulacja - 2032 r.'!H76</f>
        <v>0</v>
      </c>
      <c r="AL52" s="52">
        <f>'Zał. nr 2 kalkulacja - 2032 r.'!I76</f>
        <v>0</v>
      </c>
      <c r="AM52" s="52">
        <f>'Zał. nr 2 kalkulacja - 2032 r.'!J76</f>
        <v>0</v>
      </c>
      <c r="AN52" s="52">
        <f>'Zał. nr 2 kalkulacja - 2032 r.'!K76</f>
        <v>0</v>
      </c>
      <c r="AO52" s="52">
        <f>'Zał. nr 2 kalkulacja - 2032 r.'!L76</f>
        <v>0</v>
      </c>
      <c r="AP52" s="52">
        <f>'Zał. nr 2 kalkulacja - 2032 r.'!M76</f>
        <v>0</v>
      </c>
      <c r="AQ52" s="52">
        <f>'Zał. nr 2 kalkulacja - 2032 r.'!N76</f>
        <v>0</v>
      </c>
    </row>
    <row r="53" spans="1:43" s="52" customFormat="1" x14ac:dyDescent="0.25">
      <c r="A53" s="52" t="str">
        <f>'Wniosek 2032 r.'!A91</f>
        <v/>
      </c>
      <c r="B53" s="60" t="str">
        <f>'Wniosek 2032 r.'!B91</f>
        <v/>
      </c>
      <c r="C53" s="58" t="str">
        <f>'Wniosek 2032 r.'!E91</f>
        <v/>
      </c>
      <c r="D53" s="58" t="str">
        <f>'Wniosek 2032 r.'!G91</f>
        <v/>
      </c>
      <c r="E53" s="55">
        <f>'Wniosek 2032 r.'!C216</f>
        <v>0</v>
      </c>
      <c r="F53" s="55">
        <f>'Wniosek 2032 r.'!C447</f>
        <v>0</v>
      </c>
      <c r="G53" s="57">
        <f>'Wniosek 2032 r.'!C332</f>
        <v>0</v>
      </c>
      <c r="H53" s="56">
        <f>'Wniosek 2032 r.'!D332</f>
        <v>0</v>
      </c>
      <c r="I53" s="64">
        <f>'Wniosek 2032 r.'!F332</f>
        <v>0</v>
      </c>
      <c r="J53" s="55">
        <f>'Wniosek 2032 r.'!H332</f>
        <v>0</v>
      </c>
      <c r="K53" s="54">
        <f>IFERROR('Wniosek 2032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- 2032 r.'!C77</f>
        <v>0</v>
      </c>
      <c r="AG53" s="52">
        <f>'Zał. nr 2 kalkulacja - 2032 r.'!D77</f>
        <v>0</v>
      </c>
      <c r="AH53" s="52">
        <f>'Zał. nr 2 kalkulacja - 2032 r.'!E77</f>
        <v>0</v>
      </c>
      <c r="AI53" s="52">
        <f>'Zał. nr 2 kalkulacja - 2032 r.'!F77</f>
        <v>0</v>
      </c>
      <c r="AJ53" s="52">
        <f>'Zał. nr 2 kalkulacja - 2032 r.'!G77</f>
        <v>0</v>
      </c>
      <c r="AK53" s="52">
        <f>'Zał. nr 2 kalkulacja - 2032 r.'!H77</f>
        <v>0</v>
      </c>
      <c r="AL53" s="52">
        <f>'Zał. nr 2 kalkulacja - 2032 r.'!I77</f>
        <v>0</v>
      </c>
      <c r="AM53" s="52">
        <f>'Zał. nr 2 kalkulacja - 2032 r.'!J77</f>
        <v>0</v>
      </c>
      <c r="AN53" s="52">
        <f>'Zał. nr 2 kalkulacja - 2032 r.'!K77</f>
        <v>0</v>
      </c>
      <c r="AO53" s="52">
        <f>'Zał. nr 2 kalkulacja - 2032 r.'!L77</f>
        <v>0</v>
      </c>
      <c r="AP53" s="52">
        <f>'Zał. nr 2 kalkulacja - 2032 r.'!M77</f>
        <v>0</v>
      </c>
      <c r="AQ53" s="52">
        <f>'Zał. nr 2 kalkulacja - 2032 r.'!N77</f>
        <v>0</v>
      </c>
    </row>
    <row r="54" spans="1:43" s="52" customFormat="1" x14ac:dyDescent="0.25">
      <c r="A54" s="52" t="str">
        <f>'Wniosek 2032 r.'!A92</f>
        <v/>
      </c>
      <c r="B54" s="60" t="str">
        <f>'Wniosek 2032 r.'!B92</f>
        <v/>
      </c>
      <c r="C54" s="58" t="str">
        <f>'Wniosek 2032 r.'!E92</f>
        <v/>
      </c>
      <c r="D54" s="58" t="str">
        <f>'Wniosek 2032 r.'!G92</f>
        <v/>
      </c>
      <c r="E54" s="55">
        <f>'Wniosek 2032 r.'!C217</f>
        <v>0</v>
      </c>
      <c r="F54" s="55">
        <f>'Wniosek 2032 r.'!C448</f>
        <v>0</v>
      </c>
      <c r="G54" s="57">
        <f>'Wniosek 2032 r.'!C333</f>
        <v>0</v>
      </c>
      <c r="H54" s="56">
        <f>'Wniosek 2032 r.'!D333</f>
        <v>0</v>
      </c>
      <c r="I54" s="64">
        <f>'Wniosek 2032 r.'!F333</f>
        <v>0</v>
      </c>
      <c r="J54" s="55">
        <f>'Wniosek 2032 r.'!H333</f>
        <v>0</v>
      </c>
      <c r="K54" s="54">
        <f>IFERROR('Wniosek 2032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- 2032 r.'!C78</f>
        <v>0</v>
      </c>
      <c r="AG54" s="52">
        <f>'Zał. nr 2 kalkulacja - 2032 r.'!D78</f>
        <v>0</v>
      </c>
      <c r="AH54" s="52">
        <f>'Zał. nr 2 kalkulacja - 2032 r.'!E78</f>
        <v>0</v>
      </c>
      <c r="AI54" s="52">
        <f>'Zał. nr 2 kalkulacja - 2032 r.'!F78</f>
        <v>0</v>
      </c>
      <c r="AJ54" s="52">
        <f>'Zał. nr 2 kalkulacja - 2032 r.'!G78</f>
        <v>0</v>
      </c>
      <c r="AK54" s="52">
        <f>'Zał. nr 2 kalkulacja - 2032 r.'!H78</f>
        <v>0</v>
      </c>
      <c r="AL54" s="52">
        <f>'Zał. nr 2 kalkulacja - 2032 r.'!I78</f>
        <v>0</v>
      </c>
      <c r="AM54" s="52">
        <f>'Zał. nr 2 kalkulacja - 2032 r.'!J78</f>
        <v>0</v>
      </c>
      <c r="AN54" s="52">
        <f>'Zał. nr 2 kalkulacja - 2032 r.'!K78</f>
        <v>0</v>
      </c>
      <c r="AO54" s="52">
        <f>'Zał. nr 2 kalkulacja - 2032 r.'!L78</f>
        <v>0</v>
      </c>
      <c r="AP54" s="52">
        <f>'Zał. nr 2 kalkulacja - 2032 r.'!M78</f>
        <v>0</v>
      </c>
      <c r="AQ54" s="52">
        <f>'Zał. nr 2 kalkulacja - 2032 r.'!N78</f>
        <v>0</v>
      </c>
    </row>
    <row r="55" spans="1:43" s="52" customFormat="1" x14ac:dyDescent="0.25">
      <c r="A55" s="52" t="str">
        <f>'Wniosek 2032 r.'!A93</f>
        <v/>
      </c>
      <c r="B55" s="60" t="str">
        <f>'Wniosek 2032 r.'!B93</f>
        <v/>
      </c>
      <c r="C55" s="58" t="str">
        <f>'Wniosek 2032 r.'!E93</f>
        <v/>
      </c>
      <c r="D55" s="58" t="str">
        <f>'Wniosek 2032 r.'!G93</f>
        <v/>
      </c>
      <c r="E55" s="55">
        <f>'Wniosek 2032 r.'!C218</f>
        <v>0</v>
      </c>
      <c r="F55" s="55">
        <f>'Wniosek 2032 r.'!C449</f>
        <v>0</v>
      </c>
      <c r="G55" s="57">
        <f>'Wniosek 2032 r.'!C334</f>
        <v>0</v>
      </c>
      <c r="H55" s="56">
        <f>'Wniosek 2032 r.'!D334</f>
        <v>0</v>
      </c>
      <c r="I55" s="64">
        <f>'Wniosek 2032 r.'!F334</f>
        <v>0</v>
      </c>
      <c r="J55" s="55">
        <f>'Wniosek 2032 r.'!H334</f>
        <v>0</v>
      </c>
      <c r="K55" s="54">
        <f>IFERROR('Wniosek 2032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- 2032 r.'!C79</f>
        <v>0</v>
      </c>
      <c r="AG55" s="52">
        <f>'Zał. nr 2 kalkulacja - 2032 r.'!D79</f>
        <v>0</v>
      </c>
      <c r="AH55" s="52">
        <f>'Zał. nr 2 kalkulacja - 2032 r.'!E79</f>
        <v>0</v>
      </c>
      <c r="AI55" s="52">
        <f>'Zał. nr 2 kalkulacja - 2032 r.'!F79</f>
        <v>0</v>
      </c>
      <c r="AJ55" s="52">
        <f>'Zał. nr 2 kalkulacja - 2032 r.'!G79</f>
        <v>0</v>
      </c>
      <c r="AK55" s="52">
        <f>'Zał. nr 2 kalkulacja - 2032 r.'!H79</f>
        <v>0</v>
      </c>
      <c r="AL55" s="52">
        <f>'Zał. nr 2 kalkulacja - 2032 r.'!I79</f>
        <v>0</v>
      </c>
      <c r="AM55" s="52">
        <f>'Zał. nr 2 kalkulacja - 2032 r.'!J79</f>
        <v>0</v>
      </c>
      <c r="AN55" s="52">
        <f>'Zał. nr 2 kalkulacja - 2032 r.'!K79</f>
        <v>0</v>
      </c>
      <c r="AO55" s="52">
        <f>'Zał. nr 2 kalkulacja - 2032 r.'!L79</f>
        <v>0</v>
      </c>
      <c r="AP55" s="52">
        <f>'Zał. nr 2 kalkulacja - 2032 r.'!M79</f>
        <v>0</v>
      </c>
      <c r="AQ55" s="52">
        <f>'Zał. nr 2 kalkulacja - 2032 r.'!N79</f>
        <v>0</v>
      </c>
    </row>
    <row r="56" spans="1:43" s="52" customFormat="1" x14ac:dyDescent="0.25">
      <c r="A56" s="52" t="str">
        <f>'Wniosek 2032 r.'!A94</f>
        <v/>
      </c>
      <c r="B56" s="60" t="str">
        <f>'Wniosek 2032 r.'!B94</f>
        <v/>
      </c>
      <c r="C56" s="58" t="str">
        <f>'Wniosek 2032 r.'!E94</f>
        <v/>
      </c>
      <c r="D56" s="58" t="str">
        <f>'Wniosek 2032 r.'!G94</f>
        <v/>
      </c>
      <c r="E56" s="55">
        <f>'Wniosek 2032 r.'!C219</f>
        <v>0</v>
      </c>
      <c r="F56" s="55">
        <f>'Wniosek 2032 r.'!C450</f>
        <v>0</v>
      </c>
      <c r="G56" s="57">
        <f>'Wniosek 2032 r.'!C335</f>
        <v>0</v>
      </c>
      <c r="H56" s="56">
        <f>'Wniosek 2032 r.'!D335</f>
        <v>0</v>
      </c>
      <c r="I56" s="64">
        <f>'Wniosek 2032 r.'!F335</f>
        <v>0</v>
      </c>
      <c r="J56" s="55">
        <f>'Wniosek 2032 r.'!H335</f>
        <v>0</v>
      </c>
      <c r="K56" s="54">
        <f>IFERROR('Wniosek 2032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- 2032 r.'!C80</f>
        <v>0</v>
      </c>
      <c r="AG56" s="52">
        <f>'Zał. nr 2 kalkulacja - 2032 r.'!D80</f>
        <v>0</v>
      </c>
      <c r="AH56" s="52">
        <f>'Zał. nr 2 kalkulacja - 2032 r.'!E80</f>
        <v>0</v>
      </c>
      <c r="AI56" s="52">
        <f>'Zał. nr 2 kalkulacja - 2032 r.'!F80</f>
        <v>0</v>
      </c>
      <c r="AJ56" s="52">
        <f>'Zał. nr 2 kalkulacja - 2032 r.'!G80</f>
        <v>0</v>
      </c>
      <c r="AK56" s="52">
        <f>'Zał. nr 2 kalkulacja - 2032 r.'!H80</f>
        <v>0</v>
      </c>
      <c r="AL56" s="52">
        <f>'Zał. nr 2 kalkulacja - 2032 r.'!I80</f>
        <v>0</v>
      </c>
      <c r="AM56" s="52">
        <f>'Zał. nr 2 kalkulacja - 2032 r.'!J80</f>
        <v>0</v>
      </c>
      <c r="AN56" s="52">
        <f>'Zał. nr 2 kalkulacja - 2032 r.'!K80</f>
        <v>0</v>
      </c>
      <c r="AO56" s="52">
        <f>'Zał. nr 2 kalkulacja - 2032 r.'!L80</f>
        <v>0</v>
      </c>
      <c r="AP56" s="52">
        <f>'Zał. nr 2 kalkulacja - 2032 r.'!M80</f>
        <v>0</v>
      </c>
      <c r="AQ56" s="52">
        <f>'Zał. nr 2 kalkulacja - 2032 r.'!N80</f>
        <v>0</v>
      </c>
    </row>
    <row r="57" spans="1:43" s="52" customFormat="1" x14ac:dyDescent="0.25">
      <c r="A57" s="52" t="str">
        <f>'Wniosek 2032 r.'!A95</f>
        <v/>
      </c>
      <c r="B57" s="60" t="str">
        <f>'Wniosek 2032 r.'!B95</f>
        <v/>
      </c>
      <c r="C57" s="58" t="str">
        <f>'Wniosek 2032 r.'!E95</f>
        <v/>
      </c>
      <c r="D57" s="58" t="str">
        <f>'Wniosek 2032 r.'!G95</f>
        <v/>
      </c>
      <c r="E57" s="55">
        <f>'Wniosek 2032 r.'!C220</f>
        <v>0</v>
      </c>
      <c r="F57" s="55">
        <f>'Wniosek 2032 r.'!C451</f>
        <v>0</v>
      </c>
      <c r="G57" s="57">
        <f>'Wniosek 2032 r.'!C336</f>
        <v>0</v>
      </c>
      <c r="H57" s="56">
        <f>'Wniosek 2032 r.'!D336</f>
        <v>0</v>
      </c>
      <c r="I57" s="64">
        <f>'Wniosek 2032 r.'!F336</f>
        <v>0</v>
      </c>
      <c r="J57" s="55">
        <f>'Wniosek 2032 r.'!H336</f>
        <v>0</v>
      </c>
      <c r="K57" s="54">
        <f>IFERROR('Wniosek 2032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- 2032 r.'!C81</f>
        <v>0</v>
      </c>
      <c r="AG57" s="52">
        <f>'Zał. nr 2 kalkulacja - 2032 r.'!D81</f>
        <v>0</v>
      </c>
      <c r="AH57" s="52">
        <f>'Zał. nr 2 kalkulacja - 2032 r.'!E81</f>
        <v>0</v>
      </c>
      <c r="AI57" s="52">
        <f>'Zał. nr 2 kalkulacja - 2032 r.'!F81</f>
        <v>0</v>
      </c>
      <c r="AJ57" s="52">
        <f>'Zał. nr 2 kalkulacja - 2032 r.'!G81</f>
        <v>0</v>
      </c>
      <c r="AK57" s="52">
        <f>'Zał. nr 2 kalkulacja - 2032 r.'!H81</f>
        <v>0</v>
      </c>
      <c r="AL57" s="52">
        <f>'Zał. nr 2 kalkulacja - 2032 r.'!I81</f>
        <v>0</v>
      </c>
      <c r="AM57" s="52">
        <f>'Zał. nr 2 kalkulacja - 2032 r.'!J81</f>
        <v>0</v>
      </c>
      <c r="AN57" s="52">
        <f>'Zał. nr 2 kalkulacja - 2032 r.'!K81</f>
        <v>0</v>
      </c>
      <c r="AO57" s="52">
        <f>'Zał. nr 2 kalkulacja - 2032 r.'!L81</f>
        <v>0</v>
      </c>
      <c r="AP57" s="52">
        <f>'Zał. nr 2 kalkulacja - 2032 r.'!M81</f>
        <v>0</v>
      </c>
      <c r="AQ57" s="52">
        <f>'Zał. nr 2 kalkulacja - 2032 r.'!N81</f>
        <v>0</v>
      </c>
    </row>
    <row r="58" spans="1:43" s="52" customFormat="1" x14ac:dyDescent="0.25">
      <c r="A58" s="52" t="str">
        <f>'Wniosek 2032 r.'!A96</f>
        <v/>
      </c>
      <c r="B58" s="60" t="str">
        <f>'Wniosek 2032 r.'!B96</f>
        <v/>
      </c>
      <c r="C58" s="58" t="str">
        <f>'Wniosek 2032 r.'!E96</f>
        <v/>
      </c>
      <c r="D58" s="58" t="str">
        <f>'Wniosek 2032 r.'!G96</f>
        <v/>
      </c>
      <c r="E58" s="55">
        <f>'Wniosek 2032 r.'!C221</f>
        <v>0</v>
      </c>
      <c r="F58" s="55">
        <f>'Wniosek 2032 r.'!C452</f>
        <v>0</v>
      </c>
      <c r="G58" s="57">
        <f>'Wniosek 2032 r.'!C337</f>
        <v>0</v>
      </c>
      <c r="H58" s="56">
        <f>'Wniosek 2032 r.'!D337</f>
        <v>0</v>
      </c>
      <c r="I58" s="64">
        <f>'Wniosek 2032 r.'!F337</f>
        <v>0</v>
      </c>
      <c r="J58" s="55">
        <f>'Wniosek 2032 r.'!H337</f>
        <v>0</v>
      </c>
      <c r="K58" s="54">
        <f>IFERROR('Wniosek 2032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- 2032 r.'!C82</f>
        <v>0</v>
      </c>
      <c r="AG58" s="52">
        <f>'Zał. nr 2 kalkulacja - 2032 r.'!D82</f>
        <v>0</v>
      </c>
      <c r="AH58" s="52">
        <f>'Zał. nr 2 kalkulacja - 2032 r.'!E82</f>
        <v>0</v>
      </c>
      <c r="AI58" s="52">
        <f>'Zał. nr 2 kalkulacja - 2032 r.'!F82</f>
        <v>0</v>
      </c>
      <c r="AJ58" s="52">
        <f>'Zał. nr 2 kalkulacja - 2032 r.'!G82</f>
        <v>0</v>
      </c>
      <c r="AK58" s="52">
        <f>'Zał. nr 2 kalkulacja - 2032 r.'!H82</f>
        <v>0</v>
      </c>
      <c r="AL58" s="52">
        <f>'Zał. nr 2 kalkulacja - 2032 r.'!I82</f>
        <v>0</v>
      </c>
      <c r="AM58" s="52">
        <f>'Zał. nr 2 kalkulacja - 2032 r.'!J82</f>
        <v>0</v>
      </c>
      <c r="AN58" s="52">
        <f>'Zał. nr 2 kalkulacja - 2032 r.'!K82</f>
        <v>0</v>
      </c>
      <c r="AO58" s="52">
        <f>'Zał. nr 2 kalkulacja - 2032 r.'!L82</f>
        <v>0</v>
      </c>
      <c r="AP58" s="52">
        <f>'Zał. nr 2 kalkulacja - 2032 r.'!M82</f>
        <v>0</v>
      </c>
      <c r="AQ58" s="52">
        <f>'Zał. nr 2 kalkulacja - 2032 r.'!N82</f>
        <v>0</v>
      </c>
    </row>
    <row r="59" spans="1:43" s="52" customFormat="1" x14ac:dyDescent="0.25">
      <c r="A59" s="52" t="str">
        <f>'Wniosek 2032 r.'!A97</f>
        <v/>
      </c>
      <c r="B59" s="60" t="str">
        <f>'Wniosek 2032 r.'!B97</f>
        <v/>
      </c>
      <c r="C59" s="58" t="str">
        <f>'Wniosek 2032 r.'!E97</f>
        <v/>
      </c>
      <c r="D59" s="58" t="str">
        <f>'Wniosek 2032 r.'!G97</f>
        <v/>
      </c>
      <c r="E59" s="55">
        <f>'Wniosek 2032 r.'!C222</f>
        <v>0</v>
      </c>
      <c r="F59" s="55">
        <f>'Wniosek 2032 r.'!C453</f>
        <v>0</v>
      </c>
      <c r="G59" s="57">
        <f>'Wniosek 2032 r.'!C338</f>
        <v>0</v>
      </c>
      <c r="H59" s="56">
        <f>'Wniosek 2032 r.'!D338</f>
        <v>0</v>
      </c>
      <c r="I59" s="64">
        <f>'Wniosek 2032 r.'!F338</f>
        <v>0</v>
      </c>
      <c r="J59" s="55">
        <f>'Wniosek 2032 r.'!H338</f>
        <v>0</v>
      </c>
      <c r="K59" s="54">
        <f>IFERROR('Wniosek 2032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- 2032 r.'!C83</f>
        <v>0</v>
      </c>
      <c r="AG59" s="52">
        <f>'Zał. nr 2 kalkulacja - 2032 r.'!D83</f>
        <v>0</v>
      </c>
      <c r="AH59" s="52">
        <f>'Zał. nr 2 kalkulacja - 2032 r.'!E83</f>
        <v>0</v>
      </c>
      <c r="AI59" s="52">
        <f>'Zał. nr 2 kalkulacja - 2032 r.'!F83</f>
        <v>0</v>
      </c>
      <c r="AJ59" s="52">
        <f>'Zał. nr 2 kalkulacja - 2032 r.'!G83</f>
        <v>0</v>
      </c>
      <c r="AK59" s="52">
        <f>'Zał. nr 2 kalkulacja - 2032 r.'!H83</f>
        <v>0</v>
      </c>
      <c r="AL59" s="52">
        <f>'Zał. nr 2 kalkulacja - 2032 r.'!I83</f>
        <v>0</v>
      </c>
      <c r="AM59" s="52">
        <f>'Zał. nr 2 kalkulacja - 2032 r.'!J83</f>
        <v>0</v>
      </c>
      <c r="AN59" s="52">
        <f>'Zał. nr 2 kalkulacja - 2032 r.'!K83</f>
        <v>0</v>
      </c>
      <c r="AO59" s="52">
        <f>'Zał. nr 2 kalkulacja - 2032 r.'!L83</f>
        <v>0</v>
      </c>
      <c r="AP59" s="52">
        <f>'Zał. nr 2 kalkulacja - 2032 r.'!M83</f>
        <v>0</v>
      </c>
      <c r="AQ59" s="52">
        <f>'Zał. nr 2 kalkulacja - 2032 r.'!N83</f>
        <v>0</v>
      </c>
    </row>
    <row r="60" spans="1:43" s="52" customFormat="1" x14ac:dyDescent="0.25">
      <c r="A60" s="52" t="str">
        <f>'Wniosek 2032 r.'!A98</f>
        <v/>
      </c>
      <c r="B60" s="60" t="str">
        <f>'Wniosek 2032 r.'!B98</f>
        <v/>
      </c>
      <c r="C60" s="58" t="str">
        <f>'Wniosek 2032 r.'!E98</f>
        <v/>
      </c>
      <c r="D60" s="58" t="str">
        <f>'Wniosek 2032 r.'!G98</f>
        <v/>
      </c>
      <c r="E60" s="55">
        <f>'Wniosek 2032 r.'!C223</f>
        <v>0</v>
      </c>
      <c r="F60" s="55">
        <f>'Wniosek 2032 r.'!C454</f>
        <v>0</v>
      </c>
      <c r="G60" s="57">
        <f>'Wniosek 2032 r.'!C339</f>
        <v>0</v>
      </c>
      <c r="H60" s="56">
        <f>'Wniosek 2032 r.'!D339</f>
        <v>0</v>
      </c>
      <c r="I60" s="64">
        <f>'Wniosek 2032 r.'!F339</f>
        <v>0</v>
      </c>
      <c r="J60" s="55">
        <f>'Wniosek 2032 r.'!H339</f>
        <v>0</v>
      </c>
      <c r="K60" s="54">
        <f>IFERROR('Wniosek 2032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- 2032 r.'!C84</f>
        <v>0</v>
      </c>
      <c r="AG60" s="52">
        <f>'Zał. nr 2 kalkulacja - 2032 r.'!D84</f>
        <v>0</v>
      </c>
      <c r="AH60" s="52">
        <f>'Zał. nr 2 kalkulacja - 2032 r.'!E84</f>
        <v>0</v>
      </c>
      <c r="AI60" s="52">
        <f>'Zał. nr 2 kalkulacja - 2032 r.'!F84</f>
        <v>0</v>
      </c>
      <c r="AJ60" s="52">
        <f>'Zał. nr 2 kalkulacja - 2032 r.'!G84</f>
        <v>0</v>
      </c>
      <c r="AK60" s="52">
        <f>'Zał. nr 2 kalkulacja - 2032 r.'!H84</f>
        <v>0</v>
      </c>
      <c r="AL60" s="52">
        <f>'Zał. nr 2 kalkulacja - 2032 r.'!I84</f>
        <v>0</v>
      </c>
      <c r="AM60" s="52">
        <f>'Zał. nr 2 kalkulacja - 2032 r.'!J84</f>
        <v>0</v>
      </c>
      <c r="AN60" s="52">
        <f>'Zał. nr 2 kalkulacja - 2032 r.'!K84</f>
        <v>0</v>
      </c>
      <c r="AO60" s="52">
        <f>'Zał. nr 2 kalkulacja - 2032 r.'!L84</f>
        <v>0</v>
      </c>
      <c r="AP60" s="52">
        <f>'Zał. nr 2 kalkulacja - 2032 r.'!M84</f>
        <v>0</v>
      </c>
      <c r="AQ60" s="52">
        <f>'Zał. nr 2 kalkulacja - 2032 r.'!N84</f>
        <v>0</v>
      </c>
    </row>
    <row r="61" spans="1:43" s="52" customFormat="1" x14ac:dyDescent="0.25">
      <c r="A61" s="52" t="str">
        <f>'Wniosek 2032 r.'!A99</f>
        <v/>
      </c>
      <c r="B61" s="60" t="str">
        <f>'Wniosek 2032 r.'!B99</f>
        <v/>
      </c>
      <c r="C61" s="58" t="str">
        <f>'Wniosek 2032 r.'!E99</f>
        <v/>
      </c>
      <c r="D61" s="58" t="str">
        <f>'Wniosek 2032 r.'!G99</f>
        <v/>
      </c>
      <c r="E61" s="55">
        <f>'Wniosek 2032 r.'!C224</f>
        <v>0</v>
      </c>
      <c r="F61" s="55">
        <f>'Wniosek 2032 r.'!C455</f>
        <v>0</v>
      </c>
      <c r="G61" s="57">
        <f>'Wniosek 2032 r.'!C340</f>
        <v>0</v>
      </c>
      <c r="H61" s="56">
        <f>'Wniosek 2032 r.'!D340</f>
        <v>0</v>
      </c>
      <c r="I61" s="64">
        <f>'Wniosek 2032 r.'!F340</f>
        <v>0</v>
      </c>
      <c r="J61" s="55">
        <f>'Wniosek 2032 r.'!H340</f>
        <v>0</v>
      </c>
      <c r="K61" s="54">
        <f>IFERROR('Wniosek 2032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- 2032 r.'!C85</f>
        <v>0</v>
      </c>
      <c r="AG61" s="52">
        <f>'Zał. nr 2 kalkulacja - 2032 r.'!D85</f>
        <v>0</v>
      </c>
      <c r="AH61" s="52">
        <f>'Zał. nr 2 kalkulacja - 2032 r.'!E85</f>
        <v>0</v>
      </c>
      <c r="AI61" s="52">
        <f>'Zał. nr 2 kalkulacja - 2032 r.'!F85</f>
        <v>0</v>
      </c>
      <c r="AJ61" s="52">
        <f>'Zał. nr 2 kalkulacja - 2032 r.'!G85</f>
        <v>0</v>
      </c>
      <c r="AK61" s="52">
        <f>'Zał. nr 2 kalkulacja - 2032 r.'!H85</f>
        <v>0</v>
      </c>
      <c r="AL61" s="52">
        <f>'Zał. nr 2 kalkulacja - 2032 r.'!I85</f>
        <v>0</v>
      </c>
      <c r="AM61" s="52">
        <f>'Zał. nr 2 kalkulacja - 2032 r.'!J85</f>
        <v>0</v>
      </c>
      <c r="AN61" s="52">
        <f>'Zał. nr 2 kalkulacja - 2032 r.'!K85</f>
        <v>0</v>
      </c>
      <c r="AO61" s="52">
        <f>'Zał. nr 2 kalkulacja - 2032 r.'!L85</f>
        <v>0</v>
      </c>
      <c r="AP61" s="52">
        <f>'Zał. nr 2 kalkulacja - 2032 r.'!M85</f>
        <v>0</v>
      </c>
      <c r="AQ61" s="52">
        <f>'Zał. nr 2 kalkulacja - 2032 r.'!N85</f>
        <v>0</v>
      </c>
    </row>
    <row r="62" spans="1:43" s="52" customFormat="1" x14ac:dyDescent="0.25">
      <c r="A62" s="52" t="str">
        <f>'Wniosek 2032 r.'!A100</f>
        <v/>
      </c>
      <c r="B62" s="60" t="str">
        <f>'Wniosek 2032 r.'!B100</f>
        <v/>
      </c>
      <c r="C62" s="58" t="str">
        <f>'Wniosek 2032 r.'!E100</f>
        <v/>
      </c>
      <c r="D62" s="58" t="str">
        <f>'Wniosek 2032 r.'!G100</f>
        <v/>
      </c>
      <c r="E62" s="55">
        <f>'Wniosek 2032 r.'!C225</f>
        <v>0</v>
      </c>
      <c r="F62" s="55">
        <f>'Wniosek 2032 r.'!C456</f>
        <v>0</v>
      </c>
      <c r="G62" s="57">
        <f>'Wniosek 2032 r.'!C341</f>
        <v>0</v>
      </c>
      <c r="H62" s="56">
        <f>'Wniosek 2032 r.'!D341</f>
        <v>0</v>
      </c>
      <c r="I62" s="64">
        <f>'Wniosek 2032 r.'!F341</f>
        <v>0</v>
      </c>
      <c r="J62" s="55">
        <f>'Wniosek 2032 r.'!H341</f>
        <v>0</v>
      </c>
      <c r="K62" s="54">
        <f>IFERROR('Wniosek 2032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- 2032 r.'!C86</f>
        <v>0</v>
      </c>
      <c r="AG62" s="52">
        <f>'Zał. nr 2 kalkulacja - 2032 r.'!D86</f>
        <v>0</v>
      </c>
      <c r="AH62" s="52">
        <f>'Zał. nr 2 kalkulacja - 2032 r.'!E86</f>
        <v>0</v>
      </c>
      <c r="AI62" s="52">
        <f>'Zał. nr 2 kalkulacja - 2032 r.'!F86</f>
        <v>0</v>
      </c>
      <c r="AJ62" s="52">
        <f>'Zał. nr 2 kalkulacja - 2032 r.'!G86</f>
        <v>0</v>
      </c>
      <c r="AK62" s="52">
        <f>'Zał. nr 2 kalkulacja - 2032 r.'!H86</f>
        <v>0</v>
      </c>
      <c r="AL62" s="52">
        <f>'Zał. nr 2 kalkulacja - 2032 r.'!I86</f>
        <v>0</v>
      </c>
      <c r="AM62" s="52">
        <f>'Zał. nr 2 kalkulacja - 2032 r.'!J86</f>
        <v>0</v>
      </c>
      <c r="AN62" s="52">
        <f>'Zał. nr 2 kalkulacja - 2032 r.'!K86</f>
        <v>0</v>
      </c>
      <c r="AO62" s="52">
        <f>'Zał. nr 2 kalkulacja - 2032 r.'!L86</f>
        <v>0</v>
      </c>
      <c r="AP62" s="52">
        <f>'Zał. nr 2 kalkulacja - 2032 r.'!M86</f>
        <v>0</v>
      </c>
      <c r="AQ62" s="52">
        <f>'Zał. nr 2 kalkulacja - 2032 r.'!N86</f>
        <v>0</v>
      </c>
    </row>
    <row r="63" spans="1:43" s="52" customFormat="1" x14ac:dyDescent="0.25">
      <c r="A63" s="52" t="str">
        <f>'Wniosek 2032 r.'!A101</f>
        <v/>
      </c>
      <c r="B63" s="60" t="str">
        <f>'Wniosek 2032 r.'!B101</f>
        <v/>
      </c>
      <c r="C63" s="58" t="str">
        <f>'Wniosek 2032 r.'!E101</f>
        <v/>
      </c>
      <c r="D63" s="58" t="str">
        <f>'Wniosek 2032 r.'!G101</f>
        <v/>
      </c>
      <c r="E63" s="55">
        <f>'Wniosek 2032 r.'!C226</f>
        <v>0</v>
      </c>
      <c r="F63" s="55">
        <f>'Wniosek 2032 r.'!C457</f>
        <v>0</v>
      </c>
      <c r="G63" s="57">
        <f>'Wniosek 2032 r.'!C342</f>
        <v>0</v>
      </c>
      <c r="H63" s="56">
        <f>'Wniosek 2032 r.'!D342</f>
        <v>0</v>
      </c>
      <c r="I63" s="64">
        <f>'Wniosek 2032 r.'!F342</f>
        <v>0</v>
      </c>
      <c r="J63" s="55">
        <f>'Wniosek 2032 r.'!H342</f>
        <v>0</v>
      </c>
      <c r="K63" s="54">
        <f>IFERROR('Wniosek 2032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- 2032 r.'!C87</f>
        <v>0</v>
      </c>
      <c r="AG63" s="52">
        <f>'Zał. nr 2 kalkulacja - 2032 r.'!D87</f>
        <v>0</v>
      </c>
      <c r="AH63" s="52">
        <f>'Zał. nr 2 kalkulacja - 2032 r.'!E87</f>
        <v>0</v>
      </c>
      <c r="AI63" s="52">
        <f>'Zał. nr 2 kalkulacja - 2032 r.'!F87</f>
        <v>0</v>
      </c>
      <c r="AJ63" s="52">
        <f>'Zał. nr 2 kalkulacja - 2032 r.'!G87</f>
        <v>0</v>
      </c>
      <c r="AK63" s="52">
        <f>'Zał. nr 2 kalkulacja - 2032 r.'!H87</f>
        <v>0</v>
      </c>
      <c r="AL63" s="52">
        <f>'Zał. nr 2 kalkulacja - 2032 r.'!I87</f>
        <v>0</v>
      </c>
      <c r="AM63" s="52">
        <f>'Zał. nr 2 kalkulacja - 2032 r.'!J87</f>
        <v>0</v>
      </c>
      <c r="AN63" s="52">
        <f>'Zał. nr 2 kalkulacja - 2032 r.'!K87</f>
        <v>0</v>
      </c>
      <c r="AO63" s="52">
        <f>'Zał. nr 2 kalkulacja - 2032 r.'!L87</f>
        <v>0</v>
      </c>
      <c r="AP63" s="52">
        <f>'Zał. nr 2 kalkulacja - 2032 r.'!M87</f>
        <v>0</v>
      </c>
      <c r="AQ63" s="52">
        <f>'Zał. nr 2 kalkulacja - 2032 r.'!N87</f>
        <v>0</v>
      </c>
    </row>
    <row r="64" spans="1:43" s="52" customFormat="1" x14ac:dyDescent="0.25">
      <c r="A64" s="52" t="str">
        <f>'Wniosek 2032 r.'!A102</f>
        <v/>
      </c>
      <c r="B64" s="60" t="str">
        <f>'Wniosek 2032 r.'!B102</f>
        <v/>
      </c>
      <c r="C64" s="58" t="str">
        <f>'Wniosek 2032 r.'!E102</f>
        <v/>
      </c>
      <c r="D64" s="58" t="str">
        <f>'Wniosek 2032 r.'!G102</f>
        <v/>
      </c>
      <c r="E64" s="55">
        <f>'Wniosek 2032 r.'!C227</f>
        <v>0</v>
      </c>
      <c r="F64" s="55">
        <f>'Wniosek 2032 r.'!C458</f>
        <v>0</v>
      </c>
      <c r="G64" s="57">
        <f>'Wniosek 2032 r.'!C343</f>
        <v>0</v>
      </c>
      <c r="H64" s="56">
        <f>'Wniosek 2032 r.'!D343</f>
        <v>0</v>
      </c>
      <c r="I64" s="64">
        <f>'Wniosek 2032 r.'!F343</f>
        <v>0</v>
      </c>
      <c r="J64" s="55">
        <f>'Wniosek 2032 r.'!H343</f>
        <v>0</v>
      </c>
      <c r="K64" s="54">
        <f>IFERROR('Wniosek 2032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- 2032 r.'!C88</f>
        <v>0</v>
      </c>
      <c r="AG64" s="52">
        <f>'Zał. nr 2 kalkulacja - 2032 r.'!D88</f>
        <v>0</v>
      </c>
      <c r="AH64" s="52">
        <f>'Zał. nr 2 kalkulacja - 2032 r.'!E88</f>
        <v>0</v>
      </c>
      <c r="AI64" s="52">
        <f>'Zał. nr 2 kalkulacja - 2032 r.'!F88</f>
        <v>0</v>
      </c>
      <c r="AJ64" s="52">
        <f>'Zał. nr 2 kalkulacja - 2032 r.'!G88</f>
        <v>0</v>
      </c>
      <c r="AK64" s="52">
        <f>'Zał. nr 2 kalkulacja - 2032 r.'!H88</f>
        <v>0</v>
      </c>
      <c r="AL64" s="52">
        <f>'Zał. nr 2 kalkulacja - 2032 r.'!I88</f>
        <v>0</v>
      </c>
      <c r="AM64" s="52">
        <f>'Zał. nr 2 kalkulacja - 2032 r.'!J88</f>
        <v>0</v>
      </c>
      <c r="AN64" s="52">
        <f>'Zał. nr 2 kalkulacja - 2032 r.'!K88</f>
        <v>0</v>
      </c>
      <c r="AO64" s="52">
        <f>'Zał. nr 2 kalkulacja - 2032 r.'!L88</f>
        <v>0</v>
      </c>
      <c r="AP64" s="52">
        <f>'Zał. nr 2 kalkulacja - 2032 r.'!M88</f>
        <v>0</v>
      </c>
      <c r="AQ64" s="52">
        <f>'Zał. nr 2 kalkulacja - 2032 r.'!N88</f>
        <v>0</v>
      </c>
    </row>
    <row r="65" spans="1:43" s="52" customFormat="1" x14ac:dyDescent="0.25">
      <c r="A65" s="52" t="str">
        <f>'Wniosek 2032 r.'!A103</f>
        <v/>
      </c>
      <c r="B65" s="60" t="str">
        <f>'Wniosek 2032 r.'!B103</f>
        <v/>
      </c>
      <c r="C65" s="58" t="str">
        <f>'Wniosek 2032 r.'!E103</f>
        <v/>
      </c>
      <c r="D65" s="58" t="str">
        <f>'Wniosek 2032 r.'!G103</f>
        <v/>
      </c>
      <c r="E65" s="55">
        <f>'Wniosek 2032 r.'!C228</f>
        <v>0</v>
      </c>
      <c r="F65" s="55">
        <f>'Wniosek 2032 r.'!C459</f>
        <v>0</v>
      </c>
      <c r="G65" s="57">
        <f>'Wniosek 2032 r.'!C344</f>
        <v>0</v>
      </c>
      <c r="H65" s="56">
        <f>'Wniosek 2032 r.'!D344</f>
        <v>0</v>
      </c>
      <c r="I65" s="64">
        <f>'Wniosek 2032 r.'!F344</f>
        <v>0</v>
      </c>
      <c r="J65" s="55">
        <f>'Wniosek 2032 r.'!H344</f>
        <v>0</v>
      </c>
      <c r="K65" s="54">
        <f>IFERROR('Wniosek 2032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- 2032 r.'!C89</f>
        <v>0</v>
      </c>
      <c r="AG65" s="52">
        <f>'Zał. nr 2 kalkulacja - 2032 r.'!D89</f>
        <v>0</v>
      </c>
      <c r="AH65" s="52">
        <f>'Zał. nr 2 kalkulacja - 2032 r.'!E89</f>
        <v>0</v>
      </c>
      <c r="AI65" s="52">
        <f>'Zał. nr 2 kalkulacja - 2032 r.'!F89</f>
        <v>0</v>
      </c>
      <c r="AJ65" s="52">
        <f>'Zał. nr 2 kalkulacja - 2032 r.'!G89</f>
        <v>0</v>
      </c>
      <c r="AK65" s="52">
        <f>'Zał. nr 2 kalkulacja - 2032 r.'!H89</f>
        <v>0</v>
      </c>
      <c r="AL65" s="52">
        <f>'Zał. nr 2 kalkulacja - 2032 r.'!I89</f>
        <v>0</v>
      </c>
      <c r="AM65" s="52">
        <f>'Zał. nr 2 kalkulacja - 2032 r.'!J89</f>
        <v>0</v>
      </c>
      <c r="AN65" s="52">
        <f>'Zał. nr 2 kalkulacja - 2032 r.'!K89</f>
        <v>0</v>
      </c>
      <c r="AO65" s="52">
        <f>'Zał. nr 2 kalkulacja - 2032 r.'!L89</f>
        <v>0</v>
      </c>
      <c r="AP65" s="52">
        <f>'Zał. nr 2 kalkulacja - 2032 r.'!M89</f>
        <v>0</v>
      </c>
      <c r="AQ65" s="52">
        <f>'Zał. nr 2 kalkulacja - 2032 r.'!N89</f>
        <v>0</v>
      </c>
    </row>
    <row r="66" spans="1:43" s="52" customFormat="1" x14ac:dyDescent="0.25">
      <c r="A66" s="52" t="str">
        <f>'Wniosek 2032 r.'!A104</f>
        <v/>
      </c>
      <c r="B66" s="60" t="str">
        <f>'Wniosek 2032 r.'!B104</f>
        <v/>
      </c>
      <c r="C66" s="58" t="str">
        <f>'Wniosek 2032 r.'!E104</f>
        <v/>
      </c>
      <c r="D66" s="58" t="str">
        <f>'Wniosek 2032 r.'!G104</f>
        <v/>
      </c>
      <c r="E66" s="55">
        <f>'Wniosek 2032 r.'!C229</f>
        <v>0</v>
      </c>
      <c r="F66" s="55">
        <f>'Wniosek 2032 r.'!C460</f>
        <v>0</v>
      </c>
      <c r="G66" s="57">
        <f>'Wniosek 2032 r.'!C345</f>
        <v>0</v>
      </c>
      <c r="H66" s="56">
        <f>'Wniosek 2032 r.'!D345</f>
        <v>0</v>
      </c>
      <c r="I66" s="64">
        <f>'Wniosek 2032 r.'!F345</f>
        <v>0</v>
      </c>
      <c r="J66" s="55">
        <f>'Wniosek 2032 r.'!H345</f>
        <v>0</v>
      </c>
      <c r="K66" s="54">
        <f>IFERROR('Wniosek 2032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- 2032 r.'!C90</f>
        <v>0</v>
      </c>
      <c r="AG66" s="52">
        <f>'Zał. nr 2 kalkulacja - 2032 r.'!D90</f>
        <v>0</v>
      </c>
      <c r="AH66" s="52">
        <f>'Zał. nr 2 kalkulacja - 2032 r.'!E90</f>
        <v>0</v>
      </c>
      <c r="AI66" s="52">
        <f>'Zał. nr 2 kalkulacja - 2032 r.'!F90</f>
        <v>0</v>
      </c>
      <c r="AJ66" s="52">
        <f>'Zał. nr 2 kalkulacja - 2032 r.'!G90</f>
        <v>0</v>
      </c>
      <c r="AK66" s="52">
        <f>'Zał. nr 2 kalkulacja - 2032 r.'!H90</f>
        <v>0</v>
      </c>
      <c r="AL66" s="52">
        <f>'Zał. nr 2 kalkulacja - 2032 r.'!I90</f>
        <v>0</v>
      </c>
      <c r="AM66" s="52">
        <f>'Zał. nr 2 kalkulacja - 2032 r.'!J90</f>
        <v>0</v>
      </c>
      <c r="AN66" s="52">
        <f>'Zał. nr 2 kalkulacja - 2032 r.'!K90</f>
        <v>0</v>
      </c>
      <c r="AO66" s="52">
        <f>'Zał. nr 2 kalkulacja - 2032 r.'!L90</f>
        <v>0</v>
      </c>
      <c r="AP66" s="52">
        <f>'Zał. nr 2 kalkulacja - 2032 r.'!M90</f>
        <v>0</v>
      </c>
      <c r="AQ66" s="52">
        <f>'Zał. nr 2 kalkulacja - 2032 r.'!N90</f>
        <v>0</v>
      </c>
    </row>
    <row r="67" spans="1:43" s="52" customFormat="1" x14ac:dyDescent="0.25">
      <c r="A67" s="52" t="str">
        <f>'Wniosek 2032 r.'!A105</f>
        <v/>
      </c>
      <c r="B67" s="60" t="str">
        <f>'Wniosek 2032 r.'!B105</f>
        <v/>
      </c>
      <c r="C67" s="58" t="str">
        <f>'Wniosek 2032 r.'!E105</f>
        <v/>
      </c>
      <c r="D67" s="58" t="str">
        <f>'Wniosek 2032 r.'!G105</f>
        <v/>
      </c>
      <c r="E67" s="55">
        <f>'Wniosek 2032 r.'!C230</f>
        <v>0</v>
      </c>
      <c r="F67" s="55">
        <f>'Wniosek 2032 r.'!C461</f>
        <v>0</v>
      </c>
      <c r="G67" s="57">
        <f>'Wniosek 2032 r.'!C346</f>
        <v>0</v>
      </c>
      <c r="H67" s="56">
        <f>'Wniosek 2032 r.'!D346</f>
        <v>0</v>
      </c>
      <c r="I67" s="64">
        <f>'Wniosek 2032 r.'!F346</f>
        <v>0</v>
      </c>
      <c r="J67" s="55">
        <f>'Wniosek 2032 r.'!H346</f>
        <v>0</v>
      </c>
      <c r="K67" s="54">
        <f>IFERROR('Wniosek 2032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- 2032 r.'!C91</f>
        <v>0</v>
      </c>
      <c r="AG67" s="52">
        <f>'Zał. nr 2 kalkulacja - 2032 r.'!D91</f>
        <v>0</v>
      </c>
      <c r="AH67" s="52">
        <f>'Zał. nr 2 kalkulacja - 2032 r.'!E91</f>
        <v>0</v>
      </c>
      <c r="AI67" s="52">
        <f>'Zał. nr 2 kalkulacja - 2032 r.'!F91</f>
        <v>0</v>
      </c>
      <c r="AJ67" s="52">
        <f>'Zał. nr 2 kalkulacja - 2032 r.'!G91</f>
        <v>0</v>
      </c>
      <c r="AK67" s="52">
        <f>'Zał. nr 2 kalkulacja - 2032 r.'!H91</f>
        <v>0</v>
      </c>
      <c r="AL67" s="52">
        <f>'Zał. nr 2 kalkulacja - 2032 r.'!I91</f>
        <v>0</v>
      </c>
      <c r="AM67" s="52">
        <f>'Zał. nr 2 kalkulacja - 2032 r.'!J91</f>
        <v>0</v>
      </c>
      <c r="AN67" s="52">
        <f>'Zał. nr 2 kalkulacja - 2032 r.'!K91</f>
        <v>0</v>
      </c>
      <c r="AO67" s="52">
        <f>'Zał. nr 2 kalkulacja - 2032 r.'!L91</f>
        <v>0</v>
      </c>
      <c r="AP67" s="52">
        <f>'Zał. nr 2 kalkulacja - 2032 r.'!M91</f>
        <v>0</v>
      </c>
      <c r="AQ67" s="52">
        <f>'Zał. nr 2 kalkulacja - 2032 r.'!N91</f>
        <v>0</v>
      </c>
    </row>
    <row r="68" spans="1:43" s="52" customFormat="1" x14ac:dyDescent="0.25">
      <c r="A68" s="52" t="str">
        <f>'Wniosek 2032 r.'!A106</f>
        <v/>
      </c>
      <c r="B68" s="60" t="str">
        <f>'Wniosek 2032 r.'!B106</f>
        <v/>
      </c>
      <c r="C68" s="58" t="str">
        <f>'Wniosek 2032 r.'!E106</f>
        <v/>
      </c>
      <c r="D68" s="58" t="str">
        <f>'Wniosek 2032 r.'!G106</f>
        <v/>
      </c>
      <c r="E68" s="55">
        <f>'Wniosek 2032 r.'!C231</f>
        <v>0</v>
      </c>
      <c r="F68" s="55">
        <f>'Wniosek 2032 r.'!C462</f>
        <v>0</v>
      </c>
      <c r="G68" s="57">
        <f>'Wniosek 2032 r.'!C347</f>
        <v>0</v>
      </c>
      <c r="H68" s="56">
        <f>'Wniosek 2032 r.'!D347</f>
        <v>0</v>
      </c>
      <c r="I68" s="64">
        <f>'Wniosek 2032 r.'!F347</f>
        <v>0</v>
      </c>
      <c r="J68" s="55">
        <f>'Wniosek 2032 r.'!H347</f>
        <v>0</v>
      </c>
      <c r="K68" s="54">
        <f>IFERROR('Wniosek 2032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- 2032 r.'!C92</f>
        <v>0</v>
      </c>
      <c r="AG68" s="52">
        <f>'Zał. nr 2 kalkulacja - 2032 r.'!D92</f>
        <v>0</v>
      </c>
      <c r="AH68" s="52">
        <f>'Zał. nr 2 kalkulacja - 2032 r.'!E92</f>
        <v>0</v>
      </c>
      <c r="AI68" s="52">
        <f>'Zał. nr 2 kalkulacja - 2032 r.'!F92</f>
        <v>0</v>
      </c>
      <c r="AJ68" s="52">
        <f>'Zał. nr 2 kalkulacja - 2032 r.'!G92</f>
        <v>0</v>
      </c>
      <c r="AK68" s="52">
        <f>'Zał. nr 2 kalkulacja - 2032 r.'!H92</f>
        <v>0</v>
      </c>
      <c r="AL68" s="52">
        <f>'Zał. nr 2 kalkulacja - 2032 r.'!I92</f>
        <v>0</v>
      </c>
      <c r="AM68" s="52">
        <f>'Zał. nr 2 kalkulacja - 2032 r.'!J92</f>
        <v>0</v>
      </c>
      <c r="AN68" s="52">
        <f>'Zał. nr 2 kalkulacja - 2032 r.'!K92</f>
        <v>0</v>
      </c>
      <c r="AO68" s="52">
        <f>'Zał. nr 2 kalkulacja - 2032 r.'!L92</f>
        <v>0</v>
      </c>
      <c r="AP68" s="52">
        <f>'Zał. nr 2 kalkulacja - 2032 r.'!M92</f>
        <v>0</v>
      </c>
      <c r="AQ68" s="52">
        <f>'Zał. nr 2 kalkulacja - 2032 r.'!N92</f>
        <v>0</v>
      </c>
    </row>
    <row r="69" spans="1:43" s="52" customFormat="1" x14ac:dyDescent="0.25">
      <c r="A69" s="52" t="str">
        <f>'Wniosek 2032 r.'!A107</f>
        <v/>
      </c>
      <c r="B69" s="60" t="str">
        <f>'Wniosek 2032 r.'!B107</f>
        <v/>
      </c>
      <c r="C69" s="58" t="str">
        <f>'Wniosek 2032 r.'!E107</f>
        <v/>
      </c>
      <c r="D69" s="58" t="str">
        <f>'Wniosek 2032 r.'!G107</f>
        <v/>
      </c>
      <c r="E69" s="55">
        <f>'Wniosek 2032 r.'!C232</f>
        <v>0</v>
      </c>
      <c r="F69" s="55">
        <f>'Wniosek 2032 r.'!C463</f>
        <v>0</v>
      </c>
      <c r="G69" s="57">
        <f>'Wniosek 2032 r.'!C348</f>
        <v>0</v>
      </c>
      <c r="H69" s="56">
        <f>'Wniosek 2032 r.'!D348</f>
        <v>0</v>
      </c>
      <c r="I69" s="64">
        <f>'Wniosek 2032 r.'!F348</f>
        <v>0</v>
      </c>
      <c r="J69" s="55">
        <f>'Wniosek 2032 r.'!H348</f>
        <v>0</v>
      </c>
      <c r="K69" s="54">
        <f>IFERROR('Wniosek 2032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- 2032 r.'!C93</f>
        <v>0</v>
      </c>
      <c r="AG69" s="52">
        <f>'Zał. nr 2 kalkulacja - 2032 r.'!D93</f>
        <v>0</v>
      </c>
      <c r="AH69" s="52">
        <f>'Zał. nr 2 kalkulacja - 2032 r.'!E93</f>
        <v>0</v>
      </c>
      <c r="AI69" s="52">
        <f>'Zał. nr 2 kalkulacja - 2032 r.'!F93</f>
        <v>0</v>
      </c>
      <c r="AJ69" s="52">
        <f>'Zał. nr 2 kalkulacja - 2032 r.'!G93</f>
        <v>0</v>
      </c>
      <c r="AK69" s="52">
        <f>'Zał. nr 2 kalkulacja - 2032 r.'!H93</f>
        <v>0</v>
      </c>
      <c r="AL69" s="52">
        <f>'Zał. nr 2 kalkulacja - 2032 r.'!I93</f>
        <v>0</v>
      </c>
      <c r="AM69" s="52">
        <f>'Zał. nr 2 kalkulacja - 2032 r.'!J93</f>
        <v>0</v>
      </c>
      <c r="AN69" s="52">
        <f>'Zał. nr 2 kalkulacja - 2032 r.'!K93</f>
        <v>0</v>
      </c>
      <c r="AO69" s="52">
        <f>'Zał. nr 2 kalkulacja - 2032 r.'!L93</f>
        <v>0</v>
      </c>
      <c r="AP69" s="52">
        <f>'Zał. nr 2 kalkulacja - 2032 r.'!M93</f>
        <v>0</v>
      </c>
      <c r="AQ69" s="52">
        <f>'Zał. nr 2 kalkulacja - 2032 r.'!N93</f>
        <v>0</v>
      </c>
    </row>
    <row r="70" spans="1:43" s="52" customFormat="1" x14ac:dyDescent="0.25">
      <c r="A70" s="52" t="str">
        <f>'Wniosek 2032 r.'!A108</f>
        <v/>
      </c>
      <c r="B70" s="60" t="str">
        <f>'Wniosek 2032 r.'!B108</f>
        <v/>
      </c>
      <c r="C70" s="58" t="str">
        <f>'Wniosek 2032 r.'!E108</f>
        <v/>
      </c>
      <c r="D70" s="58" t="str">
        <f>'Wniosek 2032 r.'!G108</f>
        <v/>
      </c>
      <c r="E70" s="55">
        <f>'Wniosek 2032 r.'!C233</f>
        <v>0</v>
      </c>
      <c r="F70" s="55">
        <f>'Wniosek 2032 r.'!C464</f>
        <v>0</v>
      </c>
      <c r="G70" s="57">
        <f>'Wniosek 2032 r.'!C349</f>
        <v>0</v>
      </c>
      <c r="H70" s="56">
        <f>'Wniosek 2032 r.'!D349</f>
        <v>0</v>
      </c>
      <c r="I70" s="64">
        <f>'Wniosek 2032 r.'!F349</f>
        <v>0</v>
      </c>
      <c r="J70" s="55">
        <f>'Wniosek 2032 r.'!H349</f>
        <v>0</v>
      </c>
      <c r="K70" s="54">
        <f>IFERROR('Wniosek 2032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- 2032 r.'!C94</f>
        <v>0</v>
      </c>
      <c r="AG70" s="52">
        <f>'Zał. nr 2 kalkulacja - 2032 r.'!D94</f>
        <v>0</v>
      </c>
      <c r="AH70" s="52">
        <f>'Zał. nr 2 kalkulacja - 2032 r.'!E94</f>
        <v>0</v>
      </c>
      <c r="AI70" s="52">
        <f>'Zał. nr 2 kalkulacja - 2032 r.'!F94</f>
        <v>0</v>
      </c>
      <c r="AJ70" s="52">
        <f>'Zał. nr 2 kalkulacja - 2032 r.'!G94</f>
        <v>0</v>
      </c>
      <c r="AK70" s="52">
        <f>'Zał. nr 2 kalkulacja - 2032 r.'!H94</f>
        <v>0</v>
      </c>
      <c r="AL70" s="52">
        <f>'Zał. nr 2 kalkulacja - 2032 r.'!I94</f>
        <v>0</v>
      </c>
      <c r="AM70" s="52">
        <f>'Zał. nr 2 kalkulacja - 2032 r.'!J94</f>
        <v>0</v>
      </c>
      <c r="AN70" s="52">
        <f>'Zał. nr 2 kalkulacja - 2032 r.'!K94</f>
        <v>0</v>
      </c>
      <c r="AO70" s="52">
        <f>'Zał. nr 2 kalkulacja - 2032 r.'!L94</f>
        <v>0</v>
      </c>
      <c r="AP70" s="52">
        <f>'Zał. nr 2 kalkulacja - 2032 r.'!M94</f>
        <v>0</v>
      </c>
      <c r="AQ70" s="52">
        <f>'Zał. nr 2 kalkulacja - 2032 r.'!N94</f>
        <v>0</v>
      </c>
    </row>
    <row r="71" spans="1:43" s="52" customFormat="1" x14ac:dyDescent="0.25">
      <c r="A71" s="52" t="str">
        <f>'Wniosek 2032 r.'!A109</f>
        <v/>
      </c>
      <c r="B71" s="60" t="str">
        <f>'Wniosek 2032 r.'!B109</f>
        <v/>
      </c>
      <c r="C71" s="58" t="str">
        <f>'Wniosek 2032 r.'!E109</f>
        <v/>
      </c>
      <c r="D71" s="58" t="str">
        <f>'Wniosek 2032 r.'!G109</f>
        <v/>
      </c>
      <c r="E71" s="55">
        <f>'Wniosek 2032 r.'!C234</f>
        <v>0</v>
      </c>
      <c r="F71" s="55">
        <f>'Wniosek 2032 r.'!C465</f>
        <v>0</v>
      </c>
      <c r="G71" s="57">
        <f>'Wniosek 2032 r.'!C350</f>
        <v>0</v>
      </c>
      <c r="H71" s="56">
        <f>'Wniosek 2032 r.'!D350</f>
        <v>0</v>
      </c>
      <c r="I71" s="64">
        <f>'Wniosek 2032 r.'!F350</f>
        <v>0</v>
      </c>
      <c r="J71" s="55">
        <f>'Wniosek 2032 r.'!H350</f>
        <v>0</v>
      </c>
      <c r="K71" s="54">
        <f>IFERROR('Wniosek 2032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- 2032 r.'!C95</f>
        <v>0</v>
      </c>
      <c r="AG71" s="52">
        <f>'Zał. nr 2 kalkulacja - 2032 r.'!D95</f>
        <v>0</v>
      </c>
      <c r="AH71" s="52">
        <f>'Zał. nr 2 kalkulacja - 2032 r.'!E95</f>
        <v>0</v>
      </c>
      <c r="AI71" s="52">
        <f>'Zał. nr 2 kalkulacja - 2032 r.'!F95</f>
        <v>0</v>
      </c>
      <c r="AJ71" s="52">
        <f>'Zał. nr 2 kalkulacja - 2032 r.'!G95</f>
        <v>0</v>
      </c>
      <c r="AK71" s="52">
        <f>'Zał. nr 2 kalkulacja - 2032 r.'!H95</f>
        <v>0</v>
      </c>
      <c r="AL71" s="52">
        <f>'Zał. nr 2 kalkulacja - 2032 r.'!I95</f>
        <v>0</v>
      </c>
      <c r="AM71" s="52">
        <f>'Zał. nr 2 kalkulacja - 2032 r.'!J95</f>
        <v>0</v>
      </c>
      <c r="AN71" s="52">
        <f>'Zał. nr 2 kalkulacja - 2032 r.'!K95</f>
        <v>0</v>
      </c>
      <c r="AO71" s="52">
        <f>'Zał. nr 2 kalkulacja - 2032 r.'!L95</f>
        <v>0</v>
      </c>
      <c r="AP71" s="52">
        <f>'Zał. nr 2 kalkulacja - 2032 r.'!M95</f>
        <v>0</v>
      </c>
      <c r="AQ71" s="52">
        <f>'Zał. nr 2 kalkulacja - 2032 r.'!N95</f>
        <v>0</v>
      </c>
    </row>
    <row r="72" spans="1:43" s="52" customFormat="1" x14ac:dyDescent="0.25">
      <c r="A72" s="52" t="str">
        <f>'Wniosek 2032 r.'!A110</f>
        <v/>
      </c>
      <c r="B72" s="60" t="str">
        <f>'Wniosek 2032 r.'!B110</f>
        <v/>
      </c>
      <c r="C72" s="58" t="str">
        <f>'Wniosek 2032 r.'!E110</f>
        <v/>
      </c>
      <c r="D72" s="58" t="str">
        <f>'Wniosek 2032 r.'!G110</f>
        <v/>
      </c>
      <c r="E72" s="55">
        <f>'Wniosek 2032 r.'!C235</f>
        <v>0</v>
      </c>
      <c r="F72" s="55">
        <f>'Wniosek 2032 r.'!C466</f>
        <v>0</v>
      </c>
      <c r="G72" s="57">
        <f>'Wniosek 2032 r.'!C351</f>
        <v>0</v>
      </c>
      <c r="H72" s="56">
        <f>'Wniosek 2032 r.'!D351</f>
        <v>0</v>
      </c>
      <c r="I72" s="64">
        <f>'Wniosek 2032 r.'!F351</f>
        <v>0</v>
      </c>
      <c r="J72" s="55">
        <f>'Wniosek 2032 r.'!H351</f>
        <v>0</v>
      </c>
      <c r="K72" s="54">
        <f>IFERROR('Wniosek 2032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- 2032 r.'!C96</f>
        <v>0</v>
      </c>
      <c r="AG72" s="52">
        <f>'Zał. nr 2 kalkulacja - 2032 r.'!D96</f>
        <v>0</v>
      </c>
      <c r="AH72" s="52">
        <f>'Zał. nr 2 kalkulacja - 2032 r.'!E96</f>
        <v>0</v>
      </c>
      <c r="AI72" s="52">
        <f>'Zał. nr 2 kalkulacja - 2032 r.'!F96</f>
        <v>0</v>
      </c>
      <c r="AJ72" s="52">
        <f>'Zał. nr 2 kalkulacja - 2032 r.'!G96</f>
        <v>0</v>
      </c>
      <c r="AK72" s="52">
        <f>'Zał. nr 2 kalkulacja - 2032 r.'!H96</f>
        <v>0</v>
      </c>
      <c r="AL72" s="52">
        <f>'Zał. nr 2 kalkulacja - 2032 r.'!I96</f>
        <v>0</v>
      </c>
      <c r="AM72" s="52">
        <f>'Zał. nr 2 kalkulacja - 2032 r.'!J96</f>
        <v>0</v>
      </c>
      <c r="AN72" s="52">
        <f>'Zał. nr 2 kalkulacja - 2032 r.'!K96</f>
        <v>0</v>
      </c>
      <c r="AO72" s="52">
        <f>'Zał. nr 2 kalkulacja - 2032 r.'!L96</f>
        <v>0</v>
      </c>
      <c r="AP72" s="52">
        <f>'Zał. nr 2 kalkulacja - 2032 r.'!M96</f>
        <v>0</v>
      </c>
      <c r="AQ72" s="52">
        <f>'Zał. nr 2 kalkulacja - 2032 r.'!N96</f>
        <v>0</v>
      </c>
    </row>
    <row r="73" spans="1:43" s="52" customFormat="1" x14ac:dyDescent="0.25">
      <c r="A73" s="52" t="str">
        <f>'Wniosek 2032 r.'!A111</f>
        <v/>
      </c>
      <c r="B73" s="60" t="str">
        <f>'Wniosek 2032 r.'!B111</f>
        <v/>
      </c>
      <c r="C73" s="58" t="str">
        <f>'Wniosek 2032 r.'!E111</f>
        <v/>
      </c>
      <c r="D73" s="58" t="str">
        <f>'Wniosek 2032 r.'!G111</f>
        <v/>
      </c>
      <c r="E73" s="55">
        <f>'Wniosek 2032 r.'!C236</f>
        <v>0</v>
      </c>
      <c r="F73" s="55">
        <f>'Wniosek 2032 r.'!C467</f>
        <v>0</v>
      </c>
      <c r="G73" s="57">
        <f>'Wniosek 2032 r.'!C352</f>
        <v>0</v>
      </c>
      <c r="H73" s="56">
        <f>'Wniosek 2032 r.'!D352</f>
        <v>0</v>
      </c>
      <c r="I73" s="64">
        <f>'Wniosek 2032 r.'!F352</f>
        <v>0</v>
      </c>
      <c r="J73" s="55">
        <f>'Wniosek 2032 r.'!H352</f>
        <v>0</v>
      </c>
      <c r="K73" s="54">
        <f>IFERROR('Wniosek 2032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- 2032 r.'!C97</f>
        <v>0</v>
      </c>
      <c r="AG73" s="52">
        <f>'Zał. nr 2 kalkulacja - 2032 r.'!D97</f>
        <v>0</v>
      </c>
      <c r="AH73" s="52">
        <f>'Zał. nr 2 kalkulacja - 2032 r.'!E97</f>
        <v>0</v>
      </c>
      <c r="AI73" s="52">
        <f>'Zał. nr 2 kalkulacja - 2032 r.'!F97</f>
        <v>0</v>
      </c>
      <c r="AJ73" s="52">
        <f>'Zał. nr 2 kalkulacja - 2032 r.'!G97</f>
        <v>0</v>
      </c>
      <c r="AK73" s="52">
        <f>'Zał. nr 2 kalkulacja - 2032 r.'!H97</f>
        <v>0</v>
      </c>
      <c r="AL73" s="52">
        <f>'Zał. nr 2 kalkulacja - 2032 r.'!I97</f>
        <v>0</v>
      </c>
      <c r="AM73" s="52">
        <f>'Zał. nr 2 kalkulacja - 2032 r.'!J97</f>
        <v>0</v>
      </c>
      <c r="AN73" s="52">
        <f>'Zał. nr 2 kalkulacja - 2032 r.'!K97</f>
        <v>0</v>
      </c>
      <c r="AO73" s="52">
        <f>'Zał. nr 2 kalkulacja - 2032 r.'!L97</f>
        <v>0</v>
      </c>
      <c r="AP73" s="52">
        <f>'Zał. nr 2 kalkulacja - 2032 r.'!M97</f>
        <v>0</v>
      </c>
      <c r="AQ73" s="52">
        <f>'Zał. nr 2 kalkulacja - 2032 r.'!N97</f>
        <v>0</v>
      </c>
    </row>
    <row r="74" spans="1:43" s="52" customFormat="1" x14ac:dyDescent="0.25">
      <c r="A74" s="52" t="str">
        <f>'Wniosek 2032 r.'!A112</f>
        <v/>
      </c>
      <c r="B74" s="60" t="str">
        <f>'Wniosek 2032 r.'!B112</f>
        <v/>
      </c>
      <c r="C74" s="58" t="str">
        <f>'Wniosek 2032 r.'!E112</f>
        <v/>
      </c>
      <c r="D74" s="58" t="str">
        <f>'Wniosek 2032 r.'!G112</f>
        <v/>
      </c>
      <c r="E74" s="55">
        <f>'Wniosek 2032 r.'!C237</f>
        <v>0</v>
      </c>
      <c r="F74" s="55">
        <f>'Wniosek 2032 r.'!C468</f>
        <v>0</v>
      </c>
      <c r="G74" s="57">
        <f>'Wniosek 2032 r.'!C353</f>
        <v>0</v>
      </c>
      <c r="H74" s="56">
        <f>'Wniosek 2032 r.'!D353</f>
        <v>0</v>
      </c>
      <c r="I74" s="64">
        <f>'Wniosek 2032 r.'!F353</f>
        <v>0</v>
      </c>
      <c r="J74" s="55">
        <f>'Wniosek 2032 r.'!H353</f>
        <v>0</v>
      </c>
      <c r="K74" s="54">
        <f>IFERROR('Wniosek 2032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- 2032 r.'!C98</f>
        <v>0</v>
      </c>
      <c r="AG74" s="52">
        <f>'Zał. nr 2 kalkulacja - 2032 r.'!D98</f>
        <v>0</v>
      </c>
      <c r="AH74" s="52">
        <f>'Zał. nr 2 kalkulacja - 2032 r.'!E98</f>
        <v>0</v>
      </c>
      <c r="AI74" s="52">
        <f>'Zał. nr 2 kalkulacja - 2032 r.'!F98</f>
        <v>0</v>
      </c>
      <c r="AJ74" s="52">
        <f>'Zał. nr 2 kalkulacja - 2032 r.'!G98</f>
        <v>0</v>
      </c>
      <c r="AK74" s="52">
        <f>'Zał. nr 2 kalkulacja - 2032 r.'!H98</f>
        <v>0</v>
      </c>
      <c r="AL74" s="52">
        <f>'Zał. nr 2 kalkulacja - 2032 r.'!I98</f>
        <v>0</v>
      </c>
      <c r="AM74" s="52">
        <f>'Zał. nr 2 kalkulacja - 2032 r.'!J98</f>
        <v>0</v>
      </c>
      <c r="AN74" s="52">
        <f>'Zał. nr 2 kalkulacja - 2032 r.'!K98</f>
        <v>0</v>
      </c>
      <c r="AO74" s="52">
        <f>'Zał. nr 2 kalkulacja - 2032 r.'!L98</f>
        <v>0</v>
      </c>
      <c r="AP74" s="52">
        <f>'Zał. nr 2 kalkulacja - 2032 r.'!M98</f>
        <v>0</v>
      </c>
      <c r="AQ74" s="52">
        <f>'Zał. nr 2 kalkulacja - 2032 r.'!N98</f>
        <v>0</v>
      </c>
    </row>
    <row r="75" spans="1:43" s="52" customFormat="1" x14ac:dyDescent="0.25">
      <c r="A75" s="52" t="str">
        <f>'Wniosek 2032 r.'!A113</f>
        <v/>
      </c>
      <c r="B75" s="60" t="str">
        <f>'Wniosek 2032 r.'!B113</f>
        <v/>
      </c>
      <c r="C75" s="58" t="str">
        <f>'Wniosek 2032 r.'!E113</f>
        <v/>
      </c>
      <c r="D75" s="58" t="str">
        <f>'Wniosek 2032 r.'!G113</f>
        <v/>
      </c>
      <c r="E75" s="55">
        <f>'Wniosek 2032 r.'!C238</f>
        <v>0</v>
      </c>
      <c r="F75" s="55">
        <f>'Wniosek 2032 r.'!C469</f>
        <v>0</v>
      </c>
      <c r="G75" s="57">
        <f>'Wniosek 2032 r.'!C354</f>
        <v>0</v>
      </c>
      <c r="H75" s="56">
        <f>'Wniosek 2032 r.'!D354</f>
        <v>0</v>
      </c>
      <c r="I75" s="64">
        <f>'Wniosek 2032 r.'!F354</f>
        <v>0</v>
      </c>
      <c r="J75" s="55">
        <f>'Wniosek 2032 r.'!H354</f>
        <v>0</v>
      </c>
      <c r="K75" s="54">
        <f>IFERROR('Wniosek 2032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- 2032 r.'!C99</f>
        <v>0</v>
      </c>
      <c r="AG75" s="52">
        <f>'Zał. nr 2 kalkulacja - 2032 r.'!D99</f>
        <v>0</v>
      </c>
      <c r="AH75" s="52">
        <f>'Zał. nr 2 kalkulacja - 2032 r.'!E99</f>
        <v>0</v>
      </c>
      <c r="AI75" s="52">
        <f>'Zał. nr 2 kalkulacja - 2032 r.'!F99</f>
        <v>0</v>
      </c>
      <c r="AJ75" s="52">
        <f>'Zał. nr 2 kalkulacja - 2032 r.'!G99</f>
        <v>0</v>
      </c>
      <c r="AK75" s="52">
        <f>'Zał. nr 2 kalkulacja - 2032 r.'!H99</f>
        <v>0</v>
      </c>
      <c r="AL75" s="52">
        <f>'Zał. nr 2 kalkulacja - 2032 r.'!I99</f>
        <v>0</v>
      </c>
      <c r="AM75" s="52">
        <f>'Zał. nr 2 kalkulacja - 2032 r.'!J99</f>
        <v>0</v>
      </c>
      <c r="AN75" s="52">
        <f>'Zał. nr 2 kalkulacja - 2032 r.'!K99</f>
        <v>0</v>
      </c>
      <c r="AO75" s="52">
        <f>'Zał. nr 2 kalkulacja - 2032 r.'!L99</f>
        <v>0</v>
      </c>
      <c r="AP75" s="52">
        <f>'Zał. nr 2 kalkulacja - 2032 r.'!M99</f>
        <v>0</v>
      </c>
      <c r="AQ75" s="52">
        <f>'Zał. nr 2 kalkulacja - 2032 r.'!N99</f>
        <v>0</v>
      </c>
    </row>
    <row r="76" spans="1:43" s="52" customFormat="1" x14ac:dyDescent="0.25">
      <c r="A76" s="52" t="str">
        <f>'Wniosek 2032 r.'!A114</f>
        <v/>
      </c>
      <c r="B76" s="60" t="str">
        <f>'Wniosek 2032 r.'!B114</f>
        <v/>
      </c>
      <c r="C76" s="58" t="str">
        <f>'Wniosek 2032 r.'!E114</f>
        <v/>
      </c>
      <c r="D76" s="58" t="str">
        <f>'Wniosek 2032 r.'!G114</f>
        <v/>
      </c>
      <c r="E76" s="55">
        <f>'Wniosek 2032 r.'!C239</f>
        <v>0</v>
      </c>
      <c r="F76" s="55">
        <f>'Wniosek 2032 r.'!C470</f>
        <v>0</v>
      </c>
      <c r="G76" s="57">
        <f>'Wniosek 2032 r.'!C355</f>
        <v>0</v>
      </c>
      <c r="H76" s="56">
        <f>'Wniosek 2032 r.'!D355</f>
        <v>0</v>
      </c>
      <c r="I76" s="64">
        <f>'Wniosek 2032 r.'!F355</f>
        <v>0</v>
      </c>
      <c r="J76" s="55">
        <f>'Wniosek 2032 r.'!H355</f>
        <v>0</v>
      </c>
      <c r="K76" s="54">
        <f>IFERROR('Wniosek 2032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- 2032 r.'!C100</f>
        <v>0</v>
      </c>
      <c r="AG76" s="52">
        <f>'Zał. nr 2 kalkulacja - 2032 r.'!D100</f>
        <v>0</v>
      </c>
      <c r="AH76" s="52">
        <f>'Zał. nr 2 kalkulacja - 2032 r.'!E100</f>
        <v>0</v>
      </c>
      <c r="AI76" s="52">
        <f>'Zał. nr 2 kalkulacja - 2032 r.'!F100</f>
        <v>0</v>
      </c>
      <c r="AJ76" s="52">
        <f>'Zał. nr 2 kalkulacja - 2032 r.'!G100</f>
        <v>0</v>
      </c>
      <c r="AK76" s="52">
        <f>'Zał. nr 2 kalkulacja - 2032 r.'!H100</f>
        <v>0</v>
      </c>
      <c r="AL76" s="52">
        <f>'Zał. nr 2 kalkulacja - 2032 r.'!I100</f>
        <v>0</v>
      </c>
      <c r="AM76" s="52">
        <f>'Zał. nr 2 kalkulacja - 2032 r.'!J100</f>
        <v>0</v>
      </c>
      <c r="AN76" s="52">
        <f>'Zał. nr 2 kalkulacja - 2032 r.'!K100</f>
        <v>0</v>
      </c>
      <c r="AO76" s="52">
        <f>'Zał. nr 2 kalkulacja - 2032 r.'!L100</f>
        <v>0</v>
      </c>
      <c r="AP76" s="52">
        <f>'Zał. nr 2 kalkulacja - 2032 r.'!M100</f>
        <v>0</v>
      </c>
      <c r="AQ76" s="52">
        <f>'Zał. nr 2 kalkulacja - 2032 r.'!N100</f>
        <v>0</v>
      </c>
    </row>
    <row r="77" spans="1:43" s="52" customFormat="1" x14ac:dyDescent="0.25">
      <c r="A77" s="52" t="str">
        <f>'Wniosek 2032 r.'!A115</f>
        <v/>
      </c>
      <c r="B77" s="60" t="str">
        <f>'Wniosek 2032 r.'!B115</f>
        <v/>
      </c>
      <c r="C77" s="58" t="str">
        <f>'Wniosek 2032 r.'!E115</f>
        <v/>
      </c>
      <c r="D77" s="58" t="str">
        <f>'Wniosek 2032 r.'!G115</f>
        <v/>
      </c>
      <c r="E77" s="55">
        <f>'Wniosek 2032 r.'!C240</f>
        <v>0</v>
      </c>
      <c r="F77" s="55">
        <f>'Wniosek 2032 r.'!C471</f>
        <v>0</v>
      </c>
      <c r="G77" s="57">
        <f>'Wniosek 2032 r.'!C356</f>
        <v>0</v>
      </c>
      <c r="H77" s="56">
        <f>'Wniosek 2032 r.'!D356</f>
        <v>0</v>
      </c>
      <c r="I77" s="64">
        <f>'Wniosek 2032 r.'!F356</f>
        <v>0</v>
      </c>
      <c r="J77" s="55">
        <f>'Wniosek 2032 r.'!H356</f>
        <v>0</v>
      </c>
      <c r="K77" s="54">
        <f>IFERROR('Wniosek 2032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- 2032 r.'!C101</f>
        <v>0</v>
      </c>
      <c r="AG77" s="52">
        <f>'Zał. nr 2 kalkulacja - 2032 r.'!D101</f>
        <v>0</v>
      </c>
      <c r="AH77" s="52">
        <f>'Zał. nr 2 kalkulacja - 2032 r.'!E101</f>
        <v>0</v>
      </c>
      <c r="AI77" s="52">
        <f>'Zał. nr 2 kalkulacja - 2032 r.'!F101</f>
        <v>0</v>
      </c>
      <c r="AJ77" s="52">
        <f>'Zał. nr 2 kalkulacja - 2032 r.'!G101</f>
        <v>0</v>
      </c>
      <c r="AK77" s="52">
        <f>'Zał. nr 2 kalkulacja - 2032 r.'!H101</f>
        <v>0</v>
      </c>
      <c r="AL77" s="52">
        <f>'Zał. nr 2 kalkulacja - 2032 r.'!I101</f>
        <v>0</v>
      </c>
      <c r="AM77" s="52">
        <f>'Zał. nr 2 kalkulacja - 2032 r.'!J101</f>
        <v>0</v>
      </c>
      <c r="AN77" s="52">
        <f>'Zał. nr 2 kalkulacja - 2032 r.'!K101</f>
        <v>0</v>
      </c>
      <c r="AO77" s="52">
        <f>'Zał. nr 2 kalkulacja - 2032 r.'!L101</f>
        <v>0</v>
      </c>
      <c r="AP77" s="52">
        <f>'Zał. nr 2 kalkulacja - 2032 r.'!M101</f>
        <v>0</v>
      </c>
      <c r="AQ77" s="52">
        <f>'Zał. nr 2 kalkulacja - 2032 r.'!N101</f>
        <v>0</v>
      </c>
    </row>
    <row r="78" spans="1:43" s="52" customFormat="1" x14ac:dyDescent="0.25">
      <c r="A78" s="52" t="str">
        <f>'Wniosek 2032 r.'!A116</f>
        <v/>
      </c>
      <c r="B78" s="60" t="str">
        <f>'Wniosek 2032 r.'!B116</f>
        <v/>
      </c>
      <c r="C78" s="58" t="str">
        <f>'Wniosek 2032 r.'!E116</f>
        <v/>
      </c>
      <c r="D78" s="58" t="str">
        <f>'Wniosek 2032 r.'!G116</f>
        <v/>
      </c>
      <c r="E78" s="55">
        <f>'Wniosek 2032 r.'!C241</f>
        <v>0</v>
      </c>
      <c r="F78" s="55">
        <f>'Wniosek 2032 r.'!C472</f>
        <v>0</v>
      </c>
      <c r="G78" s="57">
        <f>'Wniosek 2032 r.'!C357</f>
        <v>0</v>
      </c>
      <c r="H78" s="56">
        <f>'Wniosek 2032 r.'!D357</f>
        <v>0</v>
      </c>
      <c r="I78" s="64">
        <f>'Wniosek 2032 r.'!F357</f>
        <v>0</v>
      </c>
      <c r="J78" s="55">
        <f>'Wniosek 2032 r.'!H357</f>
        <v>0</v>
      </c>
      <c r="K78" s="54">
        <f>IFERROR('Wniosek 2032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- 2032 r.'!C102</f>
        <v>0</v>
      </c>
      <c r="AG78" s="52">
        <f>'Zał. nr 2 kalkulacja - 2032 r.'!D102</f>
        <v>0</v>
      </c>
      <c r="AH78" s="52">
        <f>'Zał. nr 2 kalkulacja - 2032 r.'!E102</f>
        <v>0</v>
      </c>
      <c r="AI78" s="52">
        <f>'Zał. nr 2 kalkulacja - 2032 r.'!F102</f>
        <v>0</v>
      </c>
      <c r="AJ78" s="52">
        <f>'Zał. nr 2 kalkulacja - 2032 r.'!G102</f>
        <v>0</v>
      </c>
      <c r="AK78" s="52">
        <f>'Zał. nr 2 kalkulacja - 2032 r.'!H102</f>
        <v>0</v>
      </c>
      <c r="AL78" s="52">
        <f>'Zał. nr 2 kalkulacja - 2032 r.'!I102</f>
        <v>0</v>
      </c>
      <c r="AM78" s="52">
        <f>'Zał. nr 2 kalkulacja - 2032 r.'!J102</f>
        <v>0</v>
      </c>
      <c r="AN78" s="52">
        <f>'Zał. nr 2 kalkulacja - 2032 r.'!K102</f>
        <v>0</v>
      </c>
      <c r="AO78" s="52">
        <f>'Zał. nr 2 kalkulacja - 2032 r.'!L102</f>
        <v>0</v>
      </c>
      <c r="AP78" s="52">
        <f>'Zał. nr 2 kalkulacja - 2032 r.'!M102</f>
        <v>0</v>
      </c>
      <c r="AQ78" s="52">
        <f>'Zał. nr 2 kalkulacja - 2032 r.'!N102</f>
        <v>0</v>
      </c>
    </row>
    <row r="79" spans="1:43" s="52" customFormat="1" x14ac:dyDescent="0.25">
      <c r="A79" s="52" t="str">
        <f>'Wniosek 2032 r.'!A117</f>
        <v/>
      </c>
      <c r="B79" s="60" t="str">
        <f>'Wniosek 2032 r.'!B117</f>
        <v/>
      </c>
      <c r="C79" s="58" t="str">
        <f>'Wniosek 2032 r.'!E117</f>
        <v/>
      </c>
      <c r="D79" s="58" t="str">
        <f>'Wniosek 2032 r.'!G117</f>
        <v/>
      </c>
      <c r="E79" s="55">
        <f>'Wniosek 2032 r.'!C242</f>
        <v>0</v>
      </c>
      <c r="F79" s="55">
        <f>'Wniosek 2032 r.'!C473</f>
        <v>0</v>
      </c>
      <c r="G79" s="57">
        <f>'Wniosek 2032 r.'!C358</f>
        <v>0</v>
      </c>
      <c r="H79" s="56">
        <f>'Wniosek 2032 r.'!D358</f>
        <v>0</v>
      </c>
      <c r="I79" s="64">
        <f>'Wniosek 2032 r.'!F358</f>
        <v>0</v>
      </c>
      <c r="J79" s="55">
        <f>'Wniosek 2032 r.'!H358</f>
        <v>0</v>
      </c>
      <c r="K79" s="54">
        <f>IFERROR('Wniosek 2032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- 2032 r.'!C103</f>
        <v>0</v>
      </c>
      <c r="AG79" s="52">
        <f>'Zał. nr 2 kalkulacja - 2032 r.'!D103</f>
        <v>0</v>
      </c>
      <c r="AH79" s="52">
        <f>'Zał. nr 2 kalkulacja - 2032 r.'!E103</f>
        <v>0</v>
      </c>
      <c r="AI79" s="52">
        <f>'Zał. nr 2 kalkulacja - 2032 r.'!F103</f>
        <v>0</v>
      </c>
      <c r="AJ79" s="52">
        <f>'Zał. nr 2 kalkulacja - 2032 r.'!G103</f>
        <v>0</v>
      </c>
      <c r="AK79" s="52">
        <f>'Zał. nr 2 kalkulacja - 2032 r.'!H103</f>
        <v>0</v>
      </c>
      <c r="AL79" s="52">
        <f>'Zał. nr 2 kalkulacja - 2032 r.'!I103</f>
        <v>0</v>
      </c>
      <c r="AM79" s="52">
        <f>'Zał. nr 2 kalkulacja - 2032 r.'!J103</f>
        <v>0</v>
      </c>
      <c r="AN79" s="52">
        <f>'Zał. nr 2 kalkulacja - 2032 r.'!K103</f>
        <v>0</v>
      </c>
      <c r="AO79" s="52">
        <f>'Zał. nr 2 kalkulacja - 2032 r.'!L103</f>
        <v>0</v>
      </c>
      <c r="AP79" s="52">
        <f>'Zał. nr 2 kalkulacja - 2032 r.'!M103</f>
        <v>0</v>
      </c>
      <c r="AQ79" s="52">
        <f>'Zał. nr 2 kalkulacja - 2032 r.'!N103</f>
        <v>0</v>
      </c>
    </row>
    <row r="80" spans="1:43" s="52" customFormat="1" x14ac:dyDescent="0.25">
      <c r="A80" s="52" t="str">
        <f>'Wniosek 2032 r.'!A118</f>
        <v/>
      </c>
      <c r="B80" s="60" t="str">
        <f>'Wniosek 2032 r.'!B118</f>
        <v/>
      </c>
      <c r="C80" s="58" t="str">
        <f>'Wniosek 2032 r.'!E118</f>
        <v/>
      </c>
      <c r="D80" s="58" t="str">
        <f>'Wniosek 2032 r.'!G118</f>
        <v/>
      </c>
      <c r="E80" s="55">
        <f>'Wniosek 2032 r.'!C243</f>
        <v>0</v>
      </c>
      <c r="F80" s="55">
        <f>'Wniosek 2032 r.'!C474</f>
        <v>0</v>
      </c>
      <c r="G80" s="57">
        <f>'Wniosek 2032 r.'!C359</f>
        <v>0</v>
      </c>
      <c r="H80" s="56">
        <f>'Wniosek 2032 r.'!D359</f>
        <v>0</v>
      </c>
      <c r="I80" s="64">
        <f>'Wniosek 2032 r.'!F359</f>
        <v>0</v>
      </c>
      <c r="J80" s="55">
        <f>'Wniosek 2032 r.'!H359</f>
        <v>0</v>
      </c>
      <c r="K80" s="54">
        <f>IFERROR('Wniosek 2032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- 2032 r.'!C104</f>
        <v>0</v>
      </c>
      <c r="AG80" s="52">
        <f>'Zał. nr 2 kalkulacja - 2032 r.'!D104</f>
        <v>0</v>
      </c>
      <c r="AH80" s="52">
        <f>'Zał. nr 2 kalkulacja - 2032 r.'!E104</f>
        <v>0</v>
      </c>
      <c r="AI80" s="52">
        <f>'Zał. nr 2 kalkulacja - 2032 r.'!F104</f>
        <v>0</v>
      </c>
      <c r="AJ80" s="52">
        <f>'Zał. nr 2 kalkulacja - 2032 r.'!G104</f>
        <v>0</v>
      </c>
      <c r="AK80" s="52">
        <f>'Zał. nr 2 kalkulacja - 2032 r.'!H104</f>
        <v>0</v>
      </c>
      <c r="AL80" s="52">
        <f>'Zał. nr 2 kalkulacja - 2032 r.'!I104</f>
        <v>0</v>
      </c>
      <c r="AM80" s="52">
        <f>'Zał. nr 2 kalkulacja - 2032 r.'!J104</f>
        <v>0</v>
      </c>
      <c r="AN80" s="52">
        <f>'Zał. nr 2 kalkulacja - 2032 r.'!K104</f>
        <v>0</v>
      </c>
      <c r="AO80" s="52">
        <f>'Zał. nr 2 kalkulacja - 2032 r.'!L104</f>
        <v>0</v>
      </c>
      <c r="AP80" s="52">
        <f>'Zał. nr 2 kalkulacja - 2032 r.'!M104</f>
        <v>0</v>
      </c>
      <c r="AQ80" s="52">
        <f>'Zał. nr 2 kalkulacja - 2032 r.'!N104</f>
        <v>0</v>
      </c>
    </row>
    <row r="81" spans="1:43" s="52" customFormat="1" x14ac:dyDescent="0.25">
      <c r="A81" s="52" t="str">
        <f>'Wniosek 2032 r.'!A119</f>
        <v/>
      </c>
      <c r="B81" s="60" t="str">
        <f>'Wniosek 2032 r.'!B119</f>
        <v/>
      </c>
      <c r="C81" s="58" t="str">
        <f>'Wniosek 2032 r.'!E119</f>
        <v/>
      </c>
      <c r="D81" s="58" t="str">
        <f>'Wniosek 2032 r.'!G119</f>
        <v/>
      </c>
      <c r="E81" s="55">
        <f>'Wniosek 2032 r.'!C244</f>
        <v>0</v>
      </c>
      <c r="F81" s="55">
        <f>'Wniosek 2032 r.'!C475</f>
        <v>0</v>
      </c>
      <c r="G81" s="57">
        <f>'Wniosek 2032 r.'!C360</f>
        <v>0</v>
      </c>
      <c r="H81" s="56">
        <f>'Wniosek 2032 r.'!D360</f>
        <v>0</v>
      </c>
      <c r="I81" s="64">
        <f>'Wniosek 2032 r.'!F360</f>
        <v>0</v>
      </c>
      <c r="J81" s="55">
        <f>'Wniosek 2032 r.'!H360</f>
        <v>0</v>
      </c>
      <c r="K81" s="54">
        <f>IFERROR('Wniosek 2032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- 2032 r.'!C105</f>
        <v>0</v>
      </c>
      <c r="AG81" s="52">
        <f>'Zał. nr 2 kalkulacja - 2032 r.'!D105</f>
        <v>0</v>
      </c>
      <c r="AH81" s="52">
        <f>'Zał. nr 2 kalkulacja - 2032 r.'!E105</f>
        <v>0</v>
      </c>
      <c r="AI81" s="52">
        <f>'Zał. nr 2 kalkulacja - 2032 r.'!F105</f>
        <v>0</v>
      </c>
      <c r="AJ81" s="52">
        <f>'Zał. nr 2 kalkulacja - 2032 r.'!G105</f>
        <v>0</v>
      </c>
      <c r="AK81" s="52">
        <f>'Zał. nr 2 kalkulacja - 2032 r.'!H105</f>
        <v>0</v>
      </c>
      <c r="AL81" s="52">
        <f>'Zał. nr 2 kalkulacja - 2032 r.'!I105</f>
        <v>0</v>
      </c>
      <c r="AM81" s="52">
        <f>'Zał. nr 2 kalkulacja - 2032 r.'!J105</f>
        <v>0</v>
      </c>
      <c r="AN81" s="52">
        <f>'Zał. nr 2 kalkulacja - 2032 r.'!K105</f>
        <v>0</v>
      </c>
      <c r="AO81" s="52">
        <f>'Zał. nr 2 kalkulacja - 2032 r.'!L105</f>
        <v>0</v>
      </c>
      <c r="AP81" s="52">
        <f>'Zał. nr 2 kalkulacja - 2032 r.'!M105</f>
        <v>0</v>
      </c>
      <c r="AQ81" s="52">
        <f>'Zał. nr 2 kalkulacja - 2032 r.'!N105</f>
        <v>0</v>
      </c>
    </row>
    <row r="82" spans="1:43" s="52" customFormat="1" x14ac:dyDescent="0.25">
      <c r="A82" s="52" t="str">
        <f>'Wniosek 2032 r.'!A120</f>
        <v/>
      </c>
      <c r="B82" s="60" t="str">
        <f>'Wniosek 2032 r.'!B120</f>
        <v/>
      </c>
      <c r="C82" s="58" t="str">
        <f>'Wniosek 2032 r.'!E120</f>
        <v/>
      </c>
      <c r="D82" s="58" t="str">
        <f>'Wniosek 2032 r.'!G120</f>
        <v/>
      </c>
      <c r="E82" s="55">
        <f>'Wniosek 2032 r.'!C245</f>
        <v>0</v>
      </c>
      <c r="F82" s="55">
        <f>'Wniosek 2032 r.'!C476</f>
        <v>0</v>
      </c>
      <c r="G82" s="57">
        <f>'Wniosek 2032 r.'!C361</f>
        <v>0</v>
      </c>
      <c r="H82" s="56">
        <f>'Wniosek 2032 r.'!D361</f>
        <v>0</v>
      </c>
      <c r="I82" s="64">
        <f>'Wniosek 2032 r.'!F361</f>
        <v>0</v>
      </c>
      <c r="J82" s="55">
        <f>'Wniosek 2032 r.'!H361</f>
        <v>0</v>
      </c>
      <c r="K82" s="54">
        <f>IFERROR('Wniosek 2032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- 2032 r.'!C106</f>
        <v>0</v>
      </c>
      <c r="AG82" s="52">
        <f>'Zał. nr 2 kalkulacja - 2032 r.'!D106</f>
        <v>0</v>
      </c>
      <c r="AH82" s="52">
        <f>'Zał. nr 2 kalkulacja - 2032 r.'!E106</f>
        <v>0</v>
      </c>
      <c r="AI82" s="52">
        <f>'Zał. nr 2 kalkulacja - 2032 r.'!F106</f>
        <v>0</v>
      </c>
      <c r="AJ82" s="52">
        <f>'Zał. nr 2 kalkulacja - 2032 r.'!G106</f>
        <v>0</v>
      </c>
      <c r="AK82" s="52">
        <f>'Zał. nr 2 kalkulacja - 2032 r.'!H106</f>
        <v>0</v>
      </c>
      <c r="AL82" s="52">
        <f>'Zał. nr 2 kalkulacja - 2032 r.'!I106</f>
        <v>0</v>
      </c>
      <c r="AM82" s="52">
        <f>'Zał. nr 2 kalkulacja - 2032 r.'!J106</f>
        <v>0</v>
      </c>
      <c r="AN82" s="52">
        <f>'Zał. nr 2 kalkulacja - 2032 r.'!K106</f>
        <v>0</v>
      </c>
      <c r="AO82" s="52">
        <f>'Zał. nr 2 kalkulacja - 2032 r.'!L106</f>
        <v>0</v>
      </c>
      <c r="AP82" s="52">
        <f>'Zał. nr 2 kalkulacja - 2032 r.'!M106</f>
        <v>0</v>
      </c>
      <c r="AQ82" s="52">
        <f>'Zał. nr 2 kalkulacja - 2032 r.'!N106</f>
        <v>0</v>
      </c>
    </row>
    <row r="83" spans="1:43" s="52" customFormat="1" x14ac:dyDescent="0.25">
      <c r="A83" s="52" t="str">
        <f>'Wniosek 2032 r.'!A121</f>
        <v/>
      </c>
      <c r="B83" s="60" t="str">
        <f>'Wniosek 2032 r.'!B121</f>
        <v/>
      </c>
      <c r="C83" s="58" t="str">
        <f>'Wniosek 2032 r.'!E121</f>
        <v/>
      </c>
      <c r="D83" s="58" t="str">
        <f>'Wniosek 2032 r.'!G121</f>
        <v/>
      </c>
      <c r="E83" s="55">
        <f>'Wniosek 2032 r.'!C246</f>
        <v>0</v>
      </c>
      <c r="F83" s="55">
        <f>'Wniosek 2032 r.'!C477</f>
        <v>0</v>
      </c>
      <c r="G83" s="57">
        <f>'Wniosek 2032 r.'!C362</f>
        <v>0</v>
      </c>
      <c r="H83" s="56">
        <f>'Wniosek 2032 r.'!D362</f>
        <v>0</v>
      </c>
      <c r="I83" s="64">
        <f>'Wniosek 2032 r.'!F362</f>
        <v>0</v>
      </c>
      <c r="J83" s="55">
        <f>'Wniosek 2032 r.'!H362</f>
        <v>0</v>
      </c>
      <c r="K83" s="54">
        <f>IFERROR('Wniosek 2032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- 2032 r.'!C107</f>
        <v>0</v>
      </c>
      <c r="AG83" s="52">
        <f>'Zał. nr 2 kalkulacja - 2032 r.'!D107</f>
        <v>0</v>
      </c>
      <c r="AH83" s="52">
        <f>'Zał. nr 2 kalkulacja - 2032 r.'!E107</f>
        <v>0</v>
      </c>
      <c r="AI83" s="52">
        <f>'Zał. nr 2 kalkulacja - 2032 r.'!F107</f>
        <v>0</v>
      </c>
      <c r="AJ83" s="52">
        <f>'Zał. nr 2 kalkulacja - 2032 r.'!G107</f>
        <v>0</v>
      </c>
      <c r="AK83" s="52">
        <f>'Zał. nr 2 kalkulacja - 2032 r.'!H107</f>
        <v>0</v>
      </c>
      <c r="AL83" s="52">
        <f>'Zał. nr 2 kalkulacja - 2032 r.'!I107</f>
        <v>0</v>
      </c>
      <c r="AM83" s="52">
        <f>'Zał. nr 2 kalkulacja - 2032 r.'!J107</f>
        <v>0</v>
      </c>
      <c r="AN83" s="52">
        <f>'Zał. nr 2 kalkulacja - 2032 r.'!K107</f>
        <v>0</v>
      </c>
      <c r="AO83" s="52">
        <f>'Zał. nr 2 kalkulacja - 2032 r.'!L107</f>
        <v>0</v>
      </c>
      <c r="AP83" s="52">
        <f>'Zał. nr 2 kalkulacja - 2032 r.'!M107</f>
        <v>0</v>
      </c>
      <c r="AQ83" s="52">
        <f>'Zał. nr 2 kalkulacja - 2032 r.'!N107</f>
        <v>0</v>
      </c>
    </row>
    <row r="84" spans="1:43" s="52" customFormat="1" x14ac:dyDescent="0.25">
      <c r="A84" s="52" t="str">
        <f>'Wniosek 2032 r.'!A122</f>
        <v/>
      </c>
      <c r="B84" s="60" t="str">
        <f>'Wniosek 2032 r.'!B122</f>
        <v/>
      </c>
      <c r="C84" s="58" t="str">
        <f>'Wniosek 2032 r.'!E122</f>
        <v/>
      </c>
      <c r="D84" s="58" t="str">
        <f>'Wniosek 2032 r.'!G122</f>
        <v/>
      </c>
      <c r="E84" s="55">
        <f>'Wniosek 2032 r.'!C247</f>
        <v>0</v>
      </c>
      <c r="F84" s="55">
        <f>'Wniosek 2032 r.'!C478</f>
        <v>0</v>
      </c>
      <c r="G84" s="57">
        <f>'Wniosek 2032 r.'!C363</f>
        <v>0</v>
      </c>
      <c r="H84" s="56">
        <f>'Wniosek 2032 r.'!D363</f>
        <v>0</v>
      </c>
      <c r="I84" s="64">
        <f>'Wniosek 2032 r.'!F363</f>
        <v>0</v>
      </c>
      <c r="J84" s="55">
        <f>'Wniosek 2032 r.'!H363</f>
        <v>0</v>
      </c>
      <c r="K84" s="54">
        <f>IFERROR('Wniosek 2032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- 2032 r.'!C108</f>
        <v>0</v>
      </c>
      <c r="AG84" s="52">
        <f>'Zał. nr 2 kalkulacja - 2032 r.'!D108</f>
        <v>0</v>
      </c>
      <c r="AH84" s="52">
        <f>'Zał. nr 2 kalkulacja - 2032 r.'!E108</f>
        <v>0</v>
      </c>
      <c r="AI84" s="52">
        <f>'Zał. nr 2 kalkulacja - 2032 r.'!F108</f>
        <v>0</v>
      </c>
      <c r="AJ84" s="52">
        <f>'Zał. nr 2 kalkulacja - 2032 r.'!G108</f>
        <v>0</v>
      </c>
      <c r="AK84" s="52">
        <f>'Zał. nr 2 kalkulacja - 2032 r.'!H108</f>
        <v>0</v>
      </c>
      <c r="AL84" s="52">
        <f>'Zał. nr 2 kalkulacja - 2032 r.'!I108</f>
        <v>0</v>
      </c>
      <c r="AM84" s="52">
        <f>'Zał. nr 2 kalkulacja - 2032 r.'!J108</f>
        <v>0</v>
      </c>
      <c r="AN84" s="52">
        <f>'Zał. nr 2 kalkulacja - 2032 r.'!K108</f>
        <v>0</v>
      </c>
      <c r="AO84" s="52">
        <f>'Zał. nr 2 kalkulacja - 2032 r.'!L108</f>
        <v>0</v>
      </c>
      <c r="AP84" s="52">
        <f>'Zał. nr 2 kalkulacja - 2032 r.'!M108</f>
        <v>0</v>
      </c>
      <c r="AQ84" s="52">
        <f>'Zał. nr 2 kalkulacja - 2032 r.'!N108</f>
        <v>0</v>
      </c>
    </row>
    <row r="85" spans="1:43" s="52" customFormat="1" x14ac:dyDescent="0.25">
      <c r="A85" s="52" t="str">
        <f>'Wniosek 2032 r.'!A123</f>
        <v/>
      </c>
      <c r="B85" s="60" t="str">
        <f>'Wniosek 2032 r.'!B123</f>
        <v/>
      </c>
      <c r="C85" s="58" t="str">
        <f>'Wniosek 2032 r.'!E123</f>
        <v/>
      </c>
      <c r="D85" s="58" t="str">
        <f>'Wniosek 2032 r.'!G123</f>
        <v/>
      </c>
      <c r="E85" s="55">
        <f>'Wniosek 2032 r.'!C248</f>
        <v>0</v>
      </c>
      <c r="F85" s="55">
        <f>'Wniosek 2032 r.'!C479</f>
        <v>0</v>
      </c>
      <c r="G85" s="57">
        <f>'Wniosek 2032 r.'!C364</f>
        <v>0</v>
      </c>
      <c r="H85" s="56">
        <f>'Wniosek 2032 r.'!D364</f>
        <v>0</v>
      </c>
      <c r="I85" s="64">
        <f>'Wniosek 2032 r.'!F364</f>
        <v>0</v>
      </c>
      <c r="J85" s="55">
        <f>'Wniosek 2032 r.'!H364</f>
        <v>0</v>
      </c>
      <c r="K85" s="54">
        <f>IFERROR('Wniosek 2032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- 2032 r.'!C109</f>
        <v>0</v>
      </c>
      <c r="AG85" s="52">
        <f>'Zał. nr 2 kalkulacja - 2032 r.'!D109</f>
        <v>0</v>
      </c>
      <c r="AH85" s="52">
        <f>'Zał. nr 2 kalkulacja - 2032 r.'!E109</f>
        <v>0</v>
      </c>
      <c r="AI85" s="52">
        <f>'Zał. nr 2 kalkulacja - 2032 r.'!F109</f>
        <v>0</v>
      </c>
      <c r="AJ85" s="52">
        <f>'Zał. nr 2 kalkulacja - 2032 r.'!G109</f>
        <v>0</v>
      </c>
      <c r="AK85" s="52">
        <f>'Zał. nr 2 kalkulacja - 2032 r.'!H109</f>
        <v>0</v>
      </c>
      <c r="AL85" s="52">
        <f>'Zał. nr 2 kalkulacja - 2032 r.'!I109</f>
        <v>0</v>
      </c>
      <c r="AM85" s="52">
        <f>'Zał. nr 2 kalkulacja - 2032 r.'!J109</f>
        <v>0</v>
      </c>
      <c r="AN85" s="52">
        <f>'Zał. nr 2 kalkulacja - 2032 r.'!K109</f>
        <v>0</v>
      </c>
      <c r="AO85" s="52">
        <f>'Zał. nr 2 kalkulacja - 2032 r.'!L109</f>
        <v>0</v>
      </c>
      <c r="AP85" s="52">
        <f>'Zał. nr 2 kalkulacja - 2032 r.'!M109</f>
        <v>0</v>
      </c>
      <c r="AQ85" s="52">
        <f>'Zał. nr 2 kalkulacja - 2032 r.'!N109</f>
        <v>0</v>
      </c>
    </row>
    <row r="86" spans="1:43" s="52" customFormat="1" x14ac:dyDescent="0.25">
      <c r="A86" s="52" t="str">
        <f>'Wniosek 2032 r.'!A124</f>
        <v/>
      </c>
      <c r="B86" s="60" t="str">
        <f>'Wniosek 2032 r.'!B124</f>
        <v/>
      </c>
      <c r="C86" s="58" t="str">
        <f>'Wniosek 2032 r.'!E124</f>
        <v/>
      </c>
      <c r="D86" s="58" t="str">
        <f>'Wniosek 2032 r.'!G124</f>
        <v/>
      </c>
      <c r="E86" s="55">
        <f>'Wniosek 2032 r.'!C249</f>
        <v>0</v>
      </c>
      <c r="F86" s="55">
        <f>'Wniosek 2032 r.'!C480</f>
        <v>0</v>
      </c>
      <c r="G86" s="57">
        <f>'Wniosek 2032 r.'!C365</f>
        <v>0</v>
      </c>
      <c r="H86" s="56">
        <f>'Wniosek 2032 r.'!D365</f>
        <v>0</v>
      </c>
      <c r="I86" s="64">
        <f>'Wniosek 2032 r.'!F365</f>
        <v>0</v>
      </c>
      <c r="J86" s="55">
        <f>'Wniosek 2032 r.'!H365</f>
        <v>0</v>
      </c>
      <c r="K86" s="54">
        <f>IFERROR('Wniosek 2032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- 2032 r.'!C110</f>
        <v>0</v>
      </c>
      <c r="AG86" s="52">
        <f>'Zał. nr 2 kalkulacja - 2032 r.'!D110</f>
        <v>0</v>
      </c>
      <c r="AH86" s="52">
        <f>'Zał. nr 2 kalkulacja - 2032 r.'!E110</f>
        <v>0</v>
      </c>
      <c r="AI86" s="52">
        <f>'Zał. nr 2 kalkulacja - 2032 r.'!F110</f>
        <v>0</v>
      </c>
      <c r="AJ86" s="52">
        <f>'Zał. nr 2 kalkulacja - 2032 r.'!G110</f>
        <v>0</v>
      </c>
      <c r="AK86" s="52">
        <f>'Zał. nr 2 kalkulacja - 2032 r.'!H110</f>
        <v>0</v>
      </c>
      <c r="AL86" s="52">
        <f>'Zał. nr 2 kalkulacja - 2032 r.'!I110</f>
        <v>0</v>
      </c>
      <c r="AM86" s="52">
        <f>'Zał. nr 2 kalkulacja - 2032 r.'!J110</f>
        <v>0</v>
      </c>
      <c r="AN86" s="52">
        <f>'Zał. nr 2 kalkulacja - 2032 r.'!K110</f>
        <v>0</v>
      </c>
      <c r="AO86" s="52">
        <f>'Zał. nr 2 kalkulacja - 2032 r.'!L110</f>
        <v>0</v>
      </c>
      <c r="AP86" s="52">
        <f>'Zał. nr 2 kalkulacja - 2032 r.'!M110</f>
        <v>0</v>
      </c>
      <c r="AQ86" s="52">
        <f>'Zał. nr 2 kalkulacja - 2032 r.'!N110</f>
        <v>0</v>
      </c>
    </row>
    <row r="87" spans="1:43" s="52" customFormat="1" x14ac:dyDescent="0.25">
      <c r="A87" s="52" t="str">
        <f>'Wniosek 2032 r.'!A125</f>
        <v/>
      </c>
      <c r="B87" s="60" t="str">
        <f>'Wniosek 2032 r.'!B125</f>
        <v/>
      </c>
      <c r="C87" s="58" t="str">
        <f>'Wniosek 2032 r.'!E125</f>
        <v/>
      </c>
      <c r="D87" s="58" t="str">
        <f>'Wniosek 2032 r.'!G125</f>
        <v/>
      </c>
      <c r="E87" s="55">
        <f>'Wniosek 2032 r.'!C250</f>
        <v>0</v>
      </c>
      <c r="F87" s="55">
        <f>'Wniosek 2032 r.'!C481</f>
        <v>0</v>
      </c>
      <c r="G87" s="57">
        <f>'Wniosek 2032 r.'!C366</f>
        <v>0</v>
      </c>
      <c r="H87" s="56">
        <f>'Wniosek 2032 r.'!D366</f>
        <v>0</v>
      </c>
      <c r="I87" s="64">
        <f>'Wniosek 2032 r.'!F366</f>
        <v>0</v>
      </c>
      <c r="J87" s="55">
        <f>'Wniosek 2032 r.'!H366</f>
        <v>0</v>
      </c>
      <c r="K87" s="54">
        <f>IFERROR('Wniosek 2032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- 2032 r.'!C111</f>
        <v>0</v>
      </c>
      <c r="AG87" s="52">
        <f>'Zał. nr 2 kalkulacja - 2032 r.'!D111</f>
        <v>0</v>
      </c>
      <c r="AH87" s="52">
        <f>'Zał. nr 2 kalkulacja - 2032 r.'!E111</f>
        <v>0</v>
      </c>
      <c r="AI87" s="52">
        <f>'Zał. nr 2 kalkulacja - 2032 r.'!F111</f>
        <v>0</v>
      </c>
      <c r="AJ87" s="52">
        <f>'Zał. nr 2 kalkulacja - 2032 r.'!G111</f>
        <v>0</v>
      </c>
      <c r="AK87" s="52">
        <f>'Zał. nr 2 kalkulacja - 2032 r.'!H111</f>
        <v>0</v>
      </c>
      <c r="AL87" s="52">
        <f>'Zał. nr 2 kalkulacja - 2032 r.'!I111</f>
        <v>0</v>
      </c>
      <c r="AM87" s="52">
        <f>'Zał. nr 2 kalkulacja - 2032 r.'!J111</f>
        <v>0</v>
      </c>
      <c r="AN87" s="52">
        <f>'Zał. nr 2 kalkulacja - 2032 r.'!K111</f>
        <v>0</v>
      </c>
      <c r="AO87" s="52">
        <f>'Zał. nr 2 kalkulacja - 2032 r.'!L111</f>
        <v>0</v>
      </c>
      <c r="AP87" s="52">
        <f>'Zał. nr 2 kalkulacja - 2032 r.'!M111</f>
        <v>0</v>
      </c>
      <c r="AQ87" s="52">
        <f>'Zał. nr 2 kalkulacja - 2032 r.'!N111</f>
        <v>0</v>
      </c>
    </row>
    <row r="88" spans="1:43" s="52" customFormat="1" x14ac:dyDescent="0.25">
      <c r="A88" s="52" t="str">
        <f>'Wniosek 2032 r.'!A126</f>
        <v/>
      </c>
      <c r="B88" s="60" t="str">
        <f>'Wniosek 2032 r.'!B126</f>
        <v/>
      </c>
      <c r="C88" s="58" t="str">
        <f>'Wniosek 2032 r.'!E126</f>
        <v/>
      </c>
      <c r="D88" s="58" t="str">
        <f>'Wniosek 2032 r.'!G126</f>
        <v/>
      </c>
      <c r="E88" s="55">
        <f>'Wniosek 2032 r.'!C251</f>
        <v>0</v>
      </c>
      <c r="F88" s="55">
        <f>'Wniosek 2032 r.'!C482</f>
        <v>0</v>
      </c>
      <c r="G88" s="57">
        <f>'Wniosek 2032 r.'!C367</f>
        <v>0</v>
      </c>
      <c r="H88" s="56">
        <f>'Wniosek 2032 r.'!D367</f>
        <v>0</v>
      </c>
      <c r="I88" s="64">
        <f>'Wniosek 2032 r.'!F367</f>
        <v>0</v>
      </c>
      <c r="J88" s="55">
        <f>'Wniosek 2032 r.'!H367</f>
        <v>0</v>
      </c>
      <c r="K88" s="54">
        <f>IFERROR('Wniosek 2032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- 2032 r.'!C112</f>
        <v>0</v>
      </c>
      <c r="AG88" s="52">
        <f>'Zał. nr 2 kalkulacja - 2032 r.'!D112</f>
        <v>0</v>
      </c>
      <c r="AH88" s="52">
        <f>'Zał. nr 2 kalkulacja - 2032 r.'!E112</f>
        <v>0</v>
      </c>
      <c r="AI88" s="52">
        <f>'Zał. nr 2 kalkulacja - 2032 r.'!F112</f>
        <v>0</v>
      </c>
      <c r="AJ88" s="52">
        <f>'Zał. nr 2 kalkulacja - 2032 r.'!G112</f>
        <v>0</v>
      </c>
      <c r="AK88" s="52">
        <f>'Zał. nr 2 kalkulacja - 2032 r.'!H112</f>
        <v>0</v>
      </c>
      <c r="AL88" s="52">
        <f>'Zał. nr 2 kalkulacja - 2032 r.'!I112</f>
        <v>0</v>
      </c>
      <c r="AM88" s="52">
        <f>'Zał. nr 2 kalkulacja - 2032 r.'!J112</f>
        <v>0</v>
      </c>
      <c r="AN88" s="52">
        <f>'Zał. nr 2 kalkulacja - 2032 r.'!K112</f>
        <v>0</v>
      </c>
      <c r="AO88" s="52">
        <f>'Zał. nr 2 kalkulacja - 2032 r.'!L112</f>
        <v>0</v>
      </c>
      <c r="AP88" s="52">
        <f>'Zał. nr 2 kalkulacja - 2032 r.'!M112</f>
        <v>0</v>
      </c>
      <c r="AQ88" s="52">
        <f>'Zał. nr 2 kalkulacja - 2032 r.'!N112</f>
        <v>0</v>
      </c>
    </row>
    <row r="89" spans="1:43" s="52" customFormat="1" x14ac:dyDescent="0.25">
      <c r="A89" s="52" t="str">
        <f>'Wniosek 2032 r.'!A127</f>
        <v/>
      </c>
      <c r="B89" s="60" t="str">
        <f>'Wniosek 2032 r.'!B127</f>
        <v/>
      </c>
      <c r="C89" s="58" t="str">
        <f>'Wniosek 2032 r.'!E127</f>
        <v/>
      </c>
      <c r="D89" s="58" t="str">
        <f>'Wniosek 2032 r.'!G127</f>
        <v/>
      </c>
      <c r="E89" s="55">
        <f>'Wniosek 2032 r.'!C252</f>
        <v>0</v>
      </c>
      <c r="F89" s="55">
        <f>'Wniosek 2032 r.'!C483</f>
        <v>0</v>
      </c>
      <c r="G89" s="57">
        <f>'Wniosek 2032 r.'!C368</f>
        <v>0</v>
      </c>
      <c r="H89" s="56">
        <f>'Wniosek 2032 r.'!D368</f>
        <v>0</v>
      </c>
      <c r="I89" s="64">
        <f>'Wniosek 2032 r.'!F368</f>
        <v>0</v>
      </c>
      <c r="J89" s="55">
        <f>'Wniosek 2032 r.'!H368</f>
        <v>0</v>
      </c>
      <c r="K89" s="54">
        <f>IFERROR('Wniosek 2032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- 2032 r.'!C113</f>
        <v>0</v>
      </c>
      <c r="AG89" s="52">
        <f>'Zał. nr 2 kalkulacja - 2032 r.'!D113</f>
        <v>0</v>
      </c>
      <c r="AH89" s="52">
        <f>'Zał. nr 2 kalkulacja - 2032 r.'!E113</f>
        <v>0</v>
      </c>
      <c r="AI89" s="52">
        <f>'Zał. nr 2 kalkulacja - 2032 r.'!F113</f>
        <v>0</v>
      </c>
      <c r="AJ89" s="52">
        <f>'Zał. nr 2 kalkulacja - 2032 r.'!G113</f>
        <v>0</v>
      </c>
      <c r="AK89" s="52">
        <f>'Zał. nr 2 kalkulacja - 2032 r.'!H113</f>
        <v>0</v>
      </c>
      <c r="AL89" s="52">
        <f>'Zał. nr 2 kalkulacja - 2032 r.'!I113</f>
        <v>0</v>
      </c>
      <c r="AM89" s="52">
        <f>'Zał. nr 2 kalkulacja - 2032 r.'!J113</f>
        <v>0</v>
      </c>
      <c r="AN89" s="52">
        <f>'Zał. nr 2 kalkulacja - 2032 r.'!K113</f>
        <v>0</v>
      </c>
      <c r="AO89" s="52">
        <f>'Zał. nr 2 kalkulacja - 2032 r.'!L113</f>
        <v>0</v>
      </c>
      <c r="AP89" s="52">
        <f>'Zał. nr 2 kalkulacja - 2032 r.'!M113</f>
        <v>0</v>
      </c>
      <c r="AQ89" s="52">
        <f>'Zał. nr 2 kalkulacja - 2032 r.'!N113</f>
        <v>0</v>
      </c>
    </row>
    <row r="90" spans="1:43" s="52" customFormat="1" x14ac:dyDescent="0.25">
      <c r="A90" s="52" t="str">
        <f>'Wniosek 2032 r.'!A128</f>
        <v/>
      </c>
      <c r="B90" s="60" t="str">
        <f>'Wniosek 2032 r.'!B128</f>
        <v/>
      </c>
      <c r="C90" s="58" t="str">
        <f>'Wniosek 2032 r.'!E128</f>
        <v/>
      </c>
      <c r="D90" s="58" t="str">
        <f>'Wniosek 2032 r.'!G128</f>
        <v/>
      </c>
      <c r="E90" s="55">
        <f>'Wniosek 2032 r.'!C253</f>
        <v>0</v>
      </c>
      <c r="F90" s="55">
        <f>'Wniosek 2032 r.'!C484</f>
        <v>0</v>
      </c>
      <c r="G90" s="57">
        <f>'Wniosek 2032 r.'!C369</f>
        <v>0</v>
      </c>
      <c r="H90" s="56">
        <f>'Wniosek 2032 r.'!D369</f>
        <v>0</v>
      </c>
      <c r="I90" s="64">
        <f>'Wniosek 2032 r.'!F369</f>
        <v>0</v>
      </c>
      <c r="J90" s="55">
        <f>'Wniosek 2032 r.'!H369</f>
        <v>0</v>
      </c>
      <c r="K90" s="54">
        <f>IFERROR('Wniosek 2032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- 2032 r.'!C114</f>
        <v>0</v>
      </c>
      <c r="AG90" s="52">
        <f>'Zał. nr 2 kalkulacja - 2032 r.'!D114</f>
        <v>0</v>
      </c>
      <c r="AH90" s="52">
        <f>'Zał. nr 2 kalkulacja - 2032 r.'!E114</f>
        <v>0</v>
      </c>
      <c r="AI90" s="52">
        <f>'Zał. nr 2 kalkulacja - 2032 r.'!F114</f>
        <v>0</v>
      </c>
      <c r="AJ90" s="52">
        <f>'Zał. nr 2 kalkulacja - 2032 r.'!G114</f>
        <v>0</v>
      </c>
      <c r="AK90" s="52">
        <f>'Zał. nr 2 kalkulacja - 2032 r.'!H114</f>
        <v>0</v>
      </c>
      <c r="AL90" s="52">
        <f>'Zał. nr 2 kalkulacja - 2032 r.'!I114</f>
        <v>0</v>
      </c>
      <c r="AM90" s="52">
        <f>'Zał. nr 2 kalkulacja - 2032 r.'!J114</f>
        <v>0</v>
      </c>
      <c r="AN90" s="52">
        <f>'Zał. nr 2 kalkulacja - 2032 r.'!K114</f>
        <v>0</v>
      </c>
      <c r="AO90" s="52">
        <f>'Zał. nr 2 kalkulacja - 2032 r.'!L114</f>
        <v>0</v>
      </c>
      <c r="AP90" s="52">
        <f>'Zał. nr 2 kalkulacja - 2032 r.'!M114</f>
        <v>0</v>
      </c>
      <c r="AQ90" s="52">
        <f>'Zał. nr 2 kalkulacja - 2032 r.'!N114</f>
        <v>0</v>
      </c>
    </row>
    <row r="91" spans="1:43" s="52" customFormat="1" x14ac:dyDescent="0.25">
      <c r="A91" s="52" t="str">
        <f>'Wniosek 2032 r.'!A129</f>
        <v/>
      </c>
      <c r="B91" s="60" t="str">
        <f>'Wniosek 2032 r.'!B129</f>
        <v/>
      </c>
      <c r="C91" s="58" t="str">
        <f>'Wniosek 2032 r.'!E129</f>
        <v/>
      </c>
      <c r="D91" s="58" t="str">
        <f>'Wniosek 2032 r.'!G129</f>
        <v/>
      </c>
      <c r="E91" s="55">
        <f>'Wniosek 2032 r.'!C254</f>
        <v>0</v>
      </c>
      <c r="F91" s="55">
        <f>'Wniosek 2032 r.'!C485</f>
        <v>0</v>
      </c>
      <c r="G91" s="57">
        <f>'Wniosek 2032 r.'!C370</f>
        <v>0</v>
      </c>
      <c r="H91" s="56">
        <f>'Wniosek 2032 r.'!D370</f>
        <v>0</v>
      </c>
      <c r="I91" s="64">
        <f>'Wniosek 2032 r.'!F370</f>
        <v>0</v>
      </c>
      <c r="J91" s="55">
        <f>'Wniosek 2032 r.'!H370</f>
        <v>0</v>
      </c>
      <c r="K91" s="54">
        <f>IFERROR('Wniosek 2032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- 2032 r.'!C115</f>
        <v>0</v>
      </c>
      <c r="AG91" s="52">
        <f>'Zał. nr 2 kalkulacja - 2032 r.'!D115</f>
        <v>0</v>
      </c>
      <c r="AH91" s="52">
        <f>'Zał. nr 2 kalkulacja - 2032 r.'!E115</f>
        <v>0</v>
      </c>
      <c r="AI91" s="52">
        <f>'Zał. nr 2 kalkulacja - 2032 r.'!F115</f>
        <v>0</v>
      </c>
      <c r="AJ91" s="52">
        <f>'Zał. nr 2 kalkulacja - 2032 r.'!G115</f>
        <v>0</v>
      </c>
      <c r="AK91" s="52">
        <f>'Zał. nr 2 kalkulacja - 2032 r.'!H115</f>
        <v>0</v>
      </c>
      <c r="AL91" s="52">
        <f>'Zał. nr 2 kalkulacja - 2032 r.'!I115</f>
        <v>0</v>
      </c>
      <c r="AM91" s="52">
        <f>'Zał. nr 2 kalkulacja - 2032 r.'!J115</f>
        <v>0</v>
      </c>
      <c r="AN91" s="52">
        <f>'Zał. nr 2 kalkulacja - 2032 r.'!K115</f>
        <v>0</v>
      </c>
      <c r="AO91" s="52">
        <f>'Zał. nr 2 kalkulacja - 2032 r.'!L115</f>
        <v>0</v>
      </c>
      <c r="AP91" s="52">
        <f>'Zał. nr 2 kalkulacja - 2032 r.'!M115</f>
        <v>0</v>
      </c>
      <c r="AQ91" s="52">
        <f>'Zał. nr 2 kalkulacja - 2032 r.'!N115</f>
        <v>0</v>
      </c>
    </row>
    <row r="92" spans="1:43" s="52" customFormat="1" x14ac:dyDescent="0.25">
      <c r="A92" s="52" t="str">
        <f>'Wniosek 2032 r.'!A130</f>
        <v/>
      </c>
      <c r="B92" s="60" t="str">
        <f>'Wniosek 2032 r.'!B130</f>
        <v/>
      </c>
      <c r="C92" s="58" t="str">
        <f>'Wniosek 2032 r.'!E130</f>
        <v/>
      </c>
      <c r="D92" s="58" t="str">
        <f>'Wniosek 2032 r.'!G130</f>
        <v/>
      </c>
      <c r="E92" s="55">
        <f>'Wniosek 2032 r.'!C255</f>
        <v>0</v>
      </c>
      <c r="F92" s="55">
        <f>'Wniosek 2032 r.'!C486</f>
        <v>0</v>
      </c>
      <c r="G92" s="57">
        <f>'Wniosek 2032 r.'!C371</f>
        <v>0</v>
      </c>
      <c r="H92" s="56">
        <f>'Wniosek 2032 r.'!D371</f>
        <v>0</v>
      </c>
      <c r="I92" s="64">
        <f>'Wniosek 2032 r.'!F371</f>
        <v>0</v>
      </c>
      <c r="J92" s="55">
        <f>'Wniosek 2032 r.'!H371</f>
        <v>0</v>
      </c>
      <c r="K92" s="54">
        <f>IFERROR('Wniosek 2032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- 2032 r.'!C116</f>
        <v>0</v>
      </c>
      <c r="AG92" s="52">
        <f>'Zał. nr 2 kalkulacja - 2032 r.'!D116</f>
        <v>0</v>
      </c>
      <c r="AH92" s="52">
        <f>'Zał. nr 2 kalkulacja - 2032 r.'!E116</f>
        <v>0</v>
      </c>
      <c r="AI92" s="52">
        <f>'Zał. nr 2 kalkulacja - 2032 r.'!F116</f>
        <v>0</v>
      </c>
      <c r="AJ92" s="52">
        <f>'Zał. nr 2 kalkulacja - 2032 r.'!G116</f>
        <v>0</v>
      </c>
      <c r="AK92" s="52">
        <f>'Zał. nr 2 kalkulacja - 2032 r.'!H116</f>
        <v>0</v>
      </c>
      <c r="AL92" s="52">
        <f>'Zał. nr 2 kalkulacja - 2032 r.'!I116</f>
        <v>0</v>
      </c>
      <c r="AM92" s="52">
        <f>'Zał. nr 2 kalkulacja - 2032 r.'!J116</f>
        <v>0</v>
      </c>
      <c r="AN92" s="52">
        <f>'Zał. nr 2 kalkulacja - 2032 r.'!K116</f>
        <v>0</v>
      </c>
      <c r="AO92" s="52">
        <f>'Zał. nr 2 kalkulacja - 2032 r.'!L116</f>
        <v>0</v>
      </c>
      <c r="AP92" s="52">
        <f>'Zał. nr 2 kalkulacja - 2032 r.'!M116</f>
        <v>0</v>
      </c>
      <c r="AQ92" s="52">
        <f>'Zał. nr 2 kalkulacja - 2032 r.'!N116</f>
        <v>0</v>
      </c>
    </row>
    <row r="93" spans="1:43" s="52" customFormat="1" x14ac:dyDescent="0.25">
      <c r="A93" s="52" t="str">
        <f>'Wniosek 2032 r.'!A131</f>
        <v/>
      </c>
      <c r="B93" s="60" t="str">
        <f>'Wniosek 2032 r.'!B131</f>
        <v/>
      </c>
      <c r="C93" s="58" t="str">
        <f>'Wniosek 2032 r.'!E131</f>
        <v/>
      </c>
      <c r="D93" s="58" t="str">
        <f>'Wniosek 2032 r.'!G131</f>
        <v/>
      </c>
      <c r="E93" s="55">
        <f>'Wniosek 2032 r.'!C256</f>
        <v>0</v>
      </c>
      <c r="F93" s="55">
        <f>'Wniosek 2032 r.'!C487</f>
        <v>0</v>
      </c>
      <c r="G93" s="57">
        <f>'Wniosek 2032 r.'!C372</f>
        <v>0</v>
      </c>
      <c r="H93" s="56">
        <f>'Wniosek 2032 r.'!D372</f>
        <v>0</v>
      </c>
      <c r="I93" s="64">
        <f>'Wniosek 2032 r.'!F372</f>
        <v>0</v>
      </c>
      <c r="J93" s="55">
        <f>'Wniosek 2032 r.'!H372</f>
        <v>0</v>
      </c>
      <c r="K93" s="54">
        <f>IFERROR('Wniosek 2032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- 2032 r.'!C117</f>
        <v>0</v>
      </c>
      <c r="AG93" s="52">
        <f>'Zał. nr 2 kalkulacja - 2032 r.'!D117</f>
        <v>0</v>
      </c>
      <c r="AH93" s="52">
        <f>'Zał. nr 2 kalkulacja - 2032 r.'!E117</f>
        <v>0</v>
      </c>
      <c r="AI93" s="52">
        <f>'Zał. nr 2 kalkulacja - 2032 r.'!F117</f>
        <v>0</v>
      </c>
      <c r="AJ93" s="52">
        <f>'Zał. nr 2 kalkulacja - 2032 r.'!G117</f>
        <v>0</v>
      </c>
      <c r="AK93" s="52">
        <f>'Zał. nr 2 kalkulacja - 2032 r.'!H117</f>
        <v>0</v>
      </c>
      <c r="AL93" s="52">
        <f>'Zał. nr 2 kalkulacja - 2032 r.'!I117</f>
        <v>0</v>
      </c>
      <c r="AM93" s="52">
        <f>'Zał. nr 2 kalkulacja - 2032 r.'!J117</f>
        <v>0</v>
      </c>
      <c r="AN93" s="52">
        <f>'Zał. nr 2 kalkulacja - 2032 r.'!K117</f>
        <v>0</v>
      </c>
      <c r="AO93" s="52">
        <f>'Zał. nr 2 kalkulacja - 2032 r.'!L117</f>
        <v>0</v>
      </c>
      <c r="AP93" s="52">
        <f>'Zał. nr 2 kalkulacja - 2032 r.'!M117</f>
        <v>0</v>
      </c>
      <c r="AQ93" s="52">
        <f>'Zał. nr 2 kalkulacja - 2032 r.'!N117</f>
        <v>0</v>
      </c>
    </row>
    <row r="94" spans="1:43" s="52" customFormat="1" x14ac:dyDescent="0.25">
      <c r="A94" s="52" t="str">
        <f>'Wniosek 2032 r.'!A132</f>
        <v/>
      </c>
      <c r="B94" s="60" t="str">
        <f>'Wniosek 2032 r.'!B132</f>
        <v/>
      </c>
      <c r="C94" s="58" t="str">
        <f>'Wniosek 2032 r.'!E132</f>
        <v/>
      </c>
      <c r="D94" s="58" t="str">
        <f>'Wniosek 2032 r.'!G132</f>
        <v/>
      </c>
      <c r="E94" s="55">
        <f>'Wniosek 2032 r.'!C257</f>
        <v>0</v>
      </c>
      <c r="F94" s="55">
        <f>'Wniosek 2032 r.'!C488</f>
        <v>0</v>
      </c>
      <c r="G94" s="57">
        <f>'Wniosek 2032 r.'!C373</f>
        <v>0</v>
      </c>
      <c r="H94" s="56">
        <f>'Wniosek 2032 r.'!D373</f>
        <v>0</v>
      </c>
      <c r="I94" s="64">
        <f>'Wniosek 2032 r.'!F373</f>
        <v>0</v>
      </c>
      <c r="J94" s="55">
        <f>'Wniosek 2032 r.'!H373</f>
        <v>0</v>
      </c>
      <c r="K94" s="54">
        <f>IFERROR('Wniosek 2032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- 2032 r.'!C118</f>
        <v>0</v>
      </c>
      <c r="AG94" s="52">
        <f>'Zał. nr 2 kalkulacja - 2032 r.'!D118</f>
        <v>0</v>
      </c>
      <c r="AH94" s="52">
        <f>'Zał. nr 2 kalkulacja - 2032 r.'!E118</f>
        <v>0</v>
      </c>
      <c r="AI94" s="52">
        <f>'Zał. nr 2 kalkulacja - 2032 r.'!F118</f>
        <v>0</v>
      </c>
      <c r="AJ94" s="52">
        <f>'Zał. nr 2 kalkulacja - 2032 r.'!G118</f>
        <v>0</v>
      </c>
      <c r="AK94" s="52">
        <f>'Zał. nr 2 kalkulacja - 2032 r.'!H118</f>
        <v>0</v>
      </c>
      <c r="AL94" s="52">
        <f>'Zał. nr 2 kalkulacja - 2032 r.'!I118</f>
        <v>0</v>
      </c>
      <c r="AM94" s="52">
        <f>'Zał. nr 2 kalkulacja - 2032 r.'!J118</f>
        <v>0</v>
      </c>
      <c r="AN94" s="52">
        <f>'Zał. nr 2 kalkulacja - 2032 r.'!K118</f>
        <v>0</v>
      </c>
      <c r="AO94" s="52">
        <f>'Zał. nr 2 kalkulacja - 2032 r.'!L118</f>
        <v>0</v>
      </c>
      <c r="AP94" s="52">
        <f>'Zał. nr 2 kalkulacja - 2032 r.'!M118</f>
        <v>0</v>
      </c>
      <c r="AQ94" s="52">
        <f>'Zał. nr 2 kalkulacja - 2032 r.'!N118</f>
        <v>0</v>
      </c>
    </row>
    <row r="95" spans="1:43" s="52" customFormat="1" x14ac:dyDescent="0.25">
      <c r="A95" s="52" t="str">
        <f>'Wniosek 2032 r.'!A133</f>
        <v/>
      </c>
      <c r="B95" s="60" t="str">
        <f>'Wniosek 2032 r.'!B133</f>
        <v/>
      </c>
      <c r="C95" s="58" t="str">
        <f>'Wniosek 2032 r.'!E133</f>
        <v/>
      </c>
      <c r="D95" s="58" t="str">
        <f>'Wniosek 2032 r.'!G133</f>
        <v/>
      </c>
      <c r="E95" s="55">
        <f>'Wniosek 2032 r.'!C258</f>
        <v>0</v>
      </c>
      <c r="F95" s="55">
        <f>'Wniosek 2032 r.'!C489</f>
        <v>0</v>
      </c>
      <c r="G95" s="57">
        <f>'Wniosek 2032 r.'!C374</f>
        <v>0</v>
      </c>
      <c r="H95" s="56">
        <f>'Wniosek 2032 r.'!D374</f>
        <v>0</v>
      </c>
      <c r="I95" s="64">
        <f>'Wniosek 2032 r.'!F374</f>
        <v>0</v>
      </c>
      <c r="J95" s="55">
        <f>'Wniosek 2032 r.'!H374</f>
        <v>0</v>
      </c>
      <c r="K95" s="54">
        <f>IFERROR('Wniosek 2032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- 2032 r.'!C119</f>
        <v>0</v>
      </c>
      <c r="AG95" s="52">
        <f>'Zał. nr 2 kalkulacja - 2032 r.'!D119</f>
        <v>0</v>
      </c>
      <c r="AH95" s="52">
        <f>'Zał. nr 2 kalkulacja - 2032 r.'!E119</f>
        <v>0</v>
      </c>
      <c r="AI95" s="52">
        <f>'Zał. nr 2 kalkulacja - 2032 r.'!F119</f>
        <v>0</v>
      </c>
      <c r="AJ95" s="52">
        <f>'Zał. nr 2 kalkulacja - 2032 r.'!G119</f>
        <v>0</v>
      </c>
      <c r="AK95" s="52">
        <f>'Zał. nr 2 kalkulacja - 2032 r.'!H119</f>
        <v>0</v>
      </c>
      <c r="AL95" s="52">
        <f>'Zał. nr 2 kalkulacja - 2032 r.'!I119</f>
        <v>0</v>
      </c>
      <c r="AM95" s="52">
        <f>'Zał. nr 2 kalkulacja - 2032 r.'!J119</f>
        <v>0</v>
      </c>
      <c r="AN95" s="52">
        <f>'Zał. nr 2 kalkulacja - 2032 r.'!K119</f>
        <v>0</v>
      </c>
      <c r="AO95" s="52">
        <f>'Zał. nr 2 kalkulacja - 2032 r.'!L119</f>
        <v>0</v>
      </c>
      <c r="AP95" s="52">
        <f>'Zał. nr 2 kalkulacja - 2032 r.'!M119</f>
        <v>0</v>
      </c>
      <c r="AQ95" s="52">
        <f>'Zał. nr 2 kalkulacja - 2032 r.'!N119</f>
        <v>0</v>
      </c>
    </row>
    <row r="96" spans="1:43" s="52" customFormat="1" x14ac:dyDescent="0.25">
      <c r="A96" s="52" t="str">
        <f>'Wniosek 2032 r.'!A134</f>
        <v/>
      </c>
      <c r="B96" s="60" t="str">
        <f>'Wniosek 2032 r.'!B134</f>
        <v/>
      </c>
      <c r="C96" s="58" t="str">
        <f>'Wniosek 2032 r.'!E134</f>
        <v/>
      </c>
      <c r="D96" s="58" t="str">
        <f>'Wniosek 2032 r.'!G134</f>
        <v/>
      </c>
      <c r="E96" s="55">
        <f>'Wniosek 2032 r.'!C259</f>
        <v>0</v>
      </c>
      <c r="F96" s="55">
        <f>'Wniosek 2032 r.'!C490</f>
        <v>0</v>
      </c>
      <c r="G96" s="57">
        <f>'Wniosek 2032 r.'!C375</f>
        <v>0</v>
      </c>
      <c r="H96" s="56">
        <f>'Wniosek 2032 r.'!D375</f>
        <v>0</v>
      </c>
      <c r="I96" s="64">
        <f>'Wniosek 2032 r.'!F375</f>
        <v>0</v>
      </c>
      <c r="J96" s="55">
        <f>'Wniosek 2032 r.'!H375</f>
        <v>0</v>
      </c>
      <c r="K96" s="54">
        <f>IFERROR('Wniosek 2032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- 2032 r.'!C120</f>
        <v>0</v>
      </c>
      <c r="AG96" s="52">
        <f>'Zał. nr 2 kalkulacja - 2032 r.'!D120</f>
        <v>0</v>
      </c>
      <c r="AH96" s="52">
        <f>'Zał. nr 2 kalkulacja - 2032 r.'!E120</f>
        <v>0</v>
      </c>
      <c r="AI96" s="52">
        <f>'Zał. nr 2 kalkulacja - 2032 r.'!F120</f>
        <v>0</v>
      </c>
      <c r="AJ96" s="52">
        <f>'Zał. nr 2 kalkulacja - 2032 r.'!G120</f>
        <v>0</v>
      </c>
      <c r="AK96" s="52">
        <f>'Zał. nr 2 kalkulacja - 2032 r.'!H120</f>
        <v>0</v>
      </c>
      <c r="AL96" s="52">
        <f>'Zał. nr 2 kalkulacja - 2032 r.'!I120</f>
        <v>0</v>
      </c>
      <c r="AM96" s="52">
        <f>'Zał. nr 2 kalkulacja - 2032 r.'!J120</f>
        <v>0</v>
      </c>
      <c r="AN96" s="52">
        <f>'Zał. nr 2 kalkulacja - 2032 r.'!K120</f>
        <v>0</v>
      </c>
      <c r="AO96" s="52">
        <f>'Zał. nr 2 kalkulacja - 2032 r.'!L120</f>
        <v>0</v>
      </c>
      <c r="AP96" s="52">
        <f>'Zał. nr 2 kalkulacja - 2032 r.'!M120</f>
        <v>0</v>
      </c>
      <c r="AQ96" s="52">
        <f>'Zał. nr 2 kalkulacja - 2032 r.'!N120</f>
        <v>0</v>
      </c>
    </row>
    <row r="97" spans="1:43" s="52" customFormat="1" x14ac:dyDescent="0.25">
      <c r="A97" s="52" t="str">
        <f>'Wniosek 2032 r.'!A135</f>
        <v/>
      </c>
      <c r="B97" s="60" t="str">
        <f>'Wniosek 2032 r.'!B135</f>
        <v/>
      </c>
      <c r="C97" s="58" t="str">
        <f>'Wniosek 2032 r.'!E135</f>
        <v/>
      </c>
      <c r="D97" s="58" t="str">
        <f>'Wniosek 2032 r.'!G135</f>
        <v/>
      </c>
      <c r="E97" s="55">
        <f>'Wniosek 2032 r.'!C260</f>
        <v>0</v>
      </c>
      <c r="F97" s="55">
        <f>'Wniosek 2032 r.'!C491</f>
        <v>0</v>
      </c>
      <c r="G97" s="57">
        <f>'Wniosek 2032 r.'!C376</f>
        <v>0</v>
      </c>
      <c r="H97" s="56">
        <f>'Wniosek 2032 r.'!D376</f>
        <v>0</v>
      </c>
      <c r="I97" s="64">
        <f>'Wniosek 2032 r.'!F376</f>
        <v>0</v>
      </c>
      <c r="J97" s="55">
        <f>'Wniosek 2032 r.'!H376</f>
        <v>0</v>
      </c>
      <c r="K97" s="54">
        <f>IFERROR('Wniosek 2032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- 2032 r.'!C121</f>
        <v>0</v>
      </c>
      <c r="AG97" s="52">
        <f>'Zał. nr 2 kalkulacja - 2032 r.'!D121</f>
        <v>0</v>
      </c>
      <c r="AH97" s="52">
        <f>'Zał. nr 2 kalkulacja - 2032 r.'!E121</f>
        <v>0</v>
      </c>
      <c r="AI97" s="52">
        <f>'Zał. nr 2 kalkulacja - 2032 r.'!F121</f>
        <v>0</v>
      </c>
      <c r="AJ97" s="52">
        <f>'Zał. nr 2 kalkulacja - 2032 r.'!G121</f>
        <v>0</v>
      </c>
      <c r="AK97" s="52">
        <f>'Zał. nr 2 kalkulacja - 2032 r.'!H121</f>
        <v>0</v>
      </c>
      <c r="AL97" s="52">
        <f>'Zał. nr 2 kalkulacja - 2032 r.'!I121</f>
        <v>0</v>
      </c>
      <c r="AM97" s="52">
        <f>'Zał. nr 2 kalkulacja - 2032 r.'!J121</f>
        <v>0</v>
      </c>
      <c r="AN97" s="52">
        <f>'Zał. nr 2 kalkulacja - 2032 r.'!K121</f>
        <v>0</v>
      </c>
      <c r="AO97" s="52">
        <f>'Zał. nr 2 kalkulacja - 2032 r.'!L121</f>
        <v>0</v>
      </c>
      <c r="AP97" s="52">
        <f>'Zał. nr 2 kalkulacja - 2032 r.'!M121</f>
        <v>0</v>
      </c>
      <c r="AQ97" s="52">
        <f>'Zał. nr 2 kalkulacja - 2032 r.'!N121</f>
        <v>0</v>
      </c>
    </row>
    <row r="98" spans="1:43" s="52" customFormat="1" x14ac:dyDescent="0.25">
      <c r="A98" s="52" t="str">
        <f>'Wniosek 2032 r.'!A136</f>
        <v/>
      </c>
      <c r="B98" s="60" t="str">
        <f>'Wniosek 2032 r.'!B136</f>
        <v/>
      </c>
      <c r="C98" s="58" t="str">
        <f>'Wniosek 2032 r.'!E136</f>
        <v/>
      </c>
      <c r="D98" s="58" t="str">
        <f>'Wniosek 2032 r.'!G136</f>
        <v/>
      </c>
      <c r="E98" s="55">
        <f>'Wniosek 2032 r.'!C261</f>
        <v>0</v>
      </c>
      <c r="F98" s="55">
        <f>'Wniosek 2032 r.'!C492</f>
        <v>0</v>
      </c>
      <c r="G98" s="57">
        <f>'Wniosek 2032 r.'!C377</f>
        <v>0</v>
      </c>
      <c r="H98" s="56">
        <f>'Wniosek 2032 r.'!D377</f>
        <v>0</v>
      </c>
      <c r="I98" s="64">
        <f>'Wniosek 2032 r.'!F377</f>
        <v>0</v>
      </c>
      <c r="J98" s="55">
        <f>'Wniosek 2032 r.'!H377</f>
        <v>0</v>
      </c>
      <c r="K98" s="54">
        <f>IFERROR('Wniosek 2032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- 2032 r.'!C122</f>
        <v>0</v>
      </c>
      <c r="AG98" s="52">
        <f>'Zał. nr 2 kalkulacja - 2032 r.'!D122</f>
        <v>0</v>
      </c>
      <c r="AH98" s="52">
        <f>'Zał. nr 2 kalkulacja - 2032 r.'!E122</f>
        <v>0</v>
      </c>
      <c r="AI98" s="52">
        <f>'Zał. nr 2 kalkulacja - 2032 r.'!F122</f>
        <v>0</v>
      </c>
      <c r="AJ98" s="52">
        <f>'Zał. nr 2 kalkulacja - 2032 r.'!G122</f>
        <v>0</v>
      </c>
      <c r="AK98" s="52">
        <f>'Zał. nr 2 kalkulacja - 2032 r.'!H122</f>
        <v>0</v>
      </c>
      <c r="AL98" s="52">
        <f>'Zał. nr 2 kalkulacja - 2032 r.'!I122</f>
        <v>0</v>
      </c>
      <c r="AM98" s="52">
        <f>'Zał. nr 2 kalkulacja - 2032 r.'!J122</f>
        <v>0</v>
      </c>
      <c r="AN98" s="52">
        <f>'Zał. nr 2 kalkulacja - 2032 r.'!K122</f>
        <v>0</v>
      </c>
      <c r="AO98" s="52">
        <f>'Zał. nr 2 kalkulacja - 2032 r.'!L122</f>
        <v>0</v>
      </c>
      <c r="AP98" s="52">
        <f>'Zał. nr 2 kalkulacja - 2032 r.'!M122</f>
        <v>0</v>
      </c>
      <c r="AQ98" s="52">
        <f>'Zał. nr 2 kalkulacja - 2032 r.'!N122</f>
        <v>0</v>
      </c>
    </row>
    <row r="99" spans="1:43" s="52" customFormat="1" x14ac:dyDescent="0.25">
      <c r="A99" s="52" t="str">
        <f>'Wniosek 2032 r.'!A137</f>
        <v/>
      </c>
      <c r="B99" s="60" t="str">
        <f>'Wniosek 2032 r.'!B137</f>
        <v/>
      </c>
      <c r="C99" s="58" t="str">
        <f>'Wniosek 2032 r.'!E137</f>
        <v/>
      </c>
      <c r="D99" s="58" t="str">
        <f>'Wniosek 2032 r.'!G137</f>
        <v/>
      </c>
      <c r="E99" s="55">
        <f>'Wniosek 2032 r.'!C262</f>
        <v>0</v>
      </c>
      <c r="F99" s="55">
        <f>'Wniosek 2032 r.'!C493</f>
        <v>0</v>
      </c>
      <c r="G99" s="57">
        <f>'Wniosek 2032 r.'!C378</f>
        <v>0</v>
      </c>
      <c r="H99" s="56">
        <f>'Wniosek 2032 r.'!D378</f>
        <v>0</v>
      </c>
      <c r="I99" s="64">
        <f>'Wniosek 2032 r.'!F378</f>
        <v>0</v>
      </c>
      <c r="J99" s="55">
        <f>'Wniosek 2032 r.'!H378</f>
        <v>0</v>
      </c>
      <c r="K99" s="54">
        <f>IFERROR('Wniosek 2032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- 2032 r.'!C123</f>
        <v>0</v>
      </c>
      <c r="AG99" s="52">
        <f>'Zał. nr 2 kalkulacja - 2032 r.'!D123</f>
        <v>0</v>
      </c>
      <c r="AH99" s="52">
        <f>'Zał. nr 2 kalkulacja - 2032 r.'!E123</f>
        <v>0</v>
      </c>
      <c r="AI99" s="52">
        <f>'Zał. nr 2 kalkulacja - 2032 r.'!F123</f>
        <v>0</v>
      </c>
      <c r="AJ99" s="52">
        <f>'Zał. nr 2 kalkulacja - 2032 r.'!G123</f>
        <v>0</v>
      </c>
      <c r="AK99" s="52">
        <f>'Zał. nr 2 kalkulacja - 2032 r.'!H123</f>
        <v>0</v>
      </c>
      <c r="AL99" s="52">
        <f>'Zał. nr 2 kalkulacja - 2032 r.'!I123</f>
        <v>0</v>
      </c>
      <c r="AM99" s="52">
        <f>'Zał. nr 2 kalkulacja - 2032 r.'!J123</f>
        <v>0</v>
      </c>
      <c r="AN99" s="52">
        <f>'Zał. nr 2 kalkulacja - 2032 r.'!K123</f>
        <v>0</v>
      </c>
      <c r="AO99" s="52">
        <f>'Zał. nr 2 kalkulacja - 2032 r.'!L123</f>
        <v>0</v>
      </c>
      <c r="AP99" s="52">
        <f>'Zał. nr 2 kalkulacja - 2032 r.'!M123</f>
        <v>0</v>
      </c>
      <c r="AQ99" s="52">
        <f>'Zał. nr 2 kalkulacja - 2032 r.'!N123</f>
        <v>0</v>
      </c>
    </row>
    <row r="100" spans="1:43" s="52" customFormat="1" x14ac:dyDescent="0.25">
      <c r="A100" s="52" t="str">
        <f>'Wniosek 2032 r.'!A138</f>
        <v/>
      </c>
      <c r="B100" s="60" t="str">
        <f>'Wniosek 2032 r.'!B138</f>
        <v/>
      </c>
      <c r="C100" s="58" t="str">
        <f>'Wniosek 2032 r.'!E138</f>
        <v/>
      </c>
      <c r="D100" s="58" t="str">
        <f>'Wniosek 2032 r.'!G138</f>
        <v/>
      </c>
      <c r="E100" s="55">
        <f>'Wniosek 2032 r.'!C263</f>
        <v>0</v>
      </c>
      <c r="F100" s="55">
        <f>'Wniosek 2032 r.'!C494</f>
        <v>0</v>
      </c>
      <c r="G100" s="57">
        <f>'Wniosek 2032 r.'!C379</f>
        <v>0</v>
      </c>
      <c r="H100" s="56">
        <f>'Wniosek 2032 r.'!D379</f>
        <v>0</v>
      </c>
      <c r="I100" s="64">
        <f>'Wniosek 2032 r.'!F379</f>
        <v>0</v>
      </c>
      <c r="J100" s="55">
        <f>'Wniosek 2032 r.'!H379</f>
        <v>0</v>
      </c>
      <c r="K100" s="54">
        <f>IFERROR('Wniosek 2032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- 2032 r.'!C124</f>
        <v>0</v>
      </c>
      <c r="AG100" s="52">
        <f>'Zał. nr 2 kalkulacja - 2032 r.'!D124</f>
        <v>0</v>
      </c>
      <c r="AH100" s="52">
        <f>'Zał. nr 2 kalkulacja - 2032 r.'!E124</f>
        <v>0</v>
      </c>
      <c r="AI100" s="52">
        <f>'Zał. nr 2 kalkulacja - 2032 r.'!F124</f>
        <v>0</v>
      </c>
      <c r="AJ100" s="52">
        <f>'Zał. nr 2 kalkulacja - 2032 r.'!G124</f>
        <v>0</v>
      </c>
      <c r="AK100" s="52">
        <f>'Zał. nr 2 kalkulacja - 2032 r.'!H124</f>
        <v>0</v>
      </c>
      <c r="AL100" s="52">
        <f>'Zał. nr 2 kalkulacja - 2032 r.'!I124</f>
        <v>0</v>
      </c>
      <c r="AM100" s="52">
        <f>'Zał. nr 2 kalkulacja - 2032 r.'!J124</f>
        <v>0</v>
      </c>
      <c r="AN100" s="52">
        <f>'Zał. nr 2 kalkulacja - 2032 r.'!K124</f>
        <v>0</v>
      </c>
      <c r="AO100" s="52">
        <f>'Zał. nr 2 kalkulacja - 2032 r.'!L124</f>
        <v>0</v>
      </c>
      <c r="AP100" s="52">
        <f>'Zał. nr 2 kalkulacja - 2032 r.'!M124</f>
        <v>0</v>
      </c>
      <c r="AQ100" s="52">
        <f>'Zał. nr 2 kalkulacja - 2032 r.'!N124</f>
        <v>0</v>
      </c>
    </row>
    <row r="101" spans="1:43" s="52" customFormat="1" x14ac:dyDescent="0.25">
      <c r="A101" s="52" t="str">
        <f>'Wniosek 2032 r.'!A139</f>
        <v/>
      </c>
      <c r="B101" s="60" t="str">
        <f>'Wniosek 2032 r.'!B139</f>
        <v/>
      </c>
      <c r="C101" s="58" t="str">
        <f>'Wniosek 2032 r.'!E139</f>
        <v/>
      </c>
      <c r="D101" s="58" t="str">
        <f>'Wniosek 2032 r.'!G139</f>
        <v/>
      </c>
      <c r="E101" s="55">
        <f>'Wniosek 2032 r.'!C264</f>
        <v>0</v>
      </c>
      <c r="F101" s="55">
        <f>'Wniosek 2032 r.'!C495</f>
        <v>0</v>
      </c>
      <c r="G101" s="57">
        <f>'Wniosek 2032 r.'!C380</f>
        <v>0</v>
      </c>
      <c r="H101" s="56">
        <f>'Wniosek 2032 r.'!D380</f>
        <v>0</v>
      </c>
      <c r="I101" s="64">
        <f>'Wniosek 2032 r.'!F380</f>
        <v>0</v>
      </c>
      <c r="J101" s="55">
        <f>'Wniosek 2032 r.'!H380</f>
        <v>0</v>
      </c>
      <c r="K101" s="54">
        <f>IFERROR('Wniosek 2032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- 2032 r.'!C125</f>
        <v>0</v>
      </c>
      <c r="AG101" s="52">
        <f>'Zał. nr 2 kalkulacja - 2032 r.'!D125</f>
        <v>0</v>
      </c>
      <c r="AH101" s="52">
        <f>'Zał. nr 2 kalkulacja - 2032 r.'!E125</f>
        <v>0</v>
      </c>
      <c r="AI101" s="52">
        <f>'Zał. nr 2 kalkulacja - 2032 r.'!F125</f>
        <v>0</v>
      </c>
      <c r="AJ101" s="52">
        <f>'Zał. nr 2 kalkulacja - 2032 r.'!G125</f>
        <v>0</v>
      </c>
      <c r="AK101" s="52">
        <f>'Zał. nr 2 kalkulacja - 2032 r.'!H125</f>
        <v>0</v>
      </c>
      <c r="AL101" s="52">
        <f>'Zał. nr 2 kalkulacja - 2032 r.'!I125</f>
        <v>0</v>
      </c>
      <c r="AM101" s="52">
        <f>'Zał. nr 2 kalkulacja - 2032 r.'!J125</f>
        <v>0</v>
      </c>
      <c r="AN101" s="52">
        <f>'Zał. nr 2 kalkulacja - 2032 r.'!K125</f>
        <v>0</v>
      </c>
      <c r="AO101" s="52">
        <f>'Zał. nr 2 kalkulacja - 2032 r.'!L125</f>
        <v>0</v>
      </c>
      <c r="AP101" s="52">
        <f>'Zał. nr 2 kalkulacja - 2032 r.'!M125</f>
        <v>0</v>
      </c>
      <c r="AQ101" s="52">
        <f>'Zał. nr 2 kalkulacja - 2032 r.'!N125</f>
        <v>0</v>
      </c>
    </row>
    <row r="102" spans="1:43" s="52" customFormat="1" x14ac:dyDescent="0.25">
      <c r="A102" s="52" t="str">
        <f>'Wniosek 2032 r.'!A140</f>
        <v/>
      </c>
      <c r="B102" s="60" t="str">
        <f>'Wniosek 2032 r.'!B140</f>
        <v/>
      </c>
      <c r="C102" s="58" t="str">
        <f>'Wniosek 2032 r.'!E140</f>
        <v/>
      </c>
      <c r="D102" s="58" t="str">
        <f>'Wniosek 2032 r.'!G140</f>
        <v/>
      </c>
      <c r="E102" s="55">
        <f>'Wniosek 2032 r.'!C265</f>
        <v>0</v>
      </c>
      <c r="F102" s="55">
        <f>'Wniosek 2032 r.'!C496</f>
        <v>0</v>
      </c>
      <c r="G102" s="57">
        <f>'Wniosek 2032 r.'!C381</f>
        <v>0</v>
      </c>
      <c r="H102" s="56">
        <f>'Wniosek 2032 r.'!D381</f>
        <v>0</v>
      </c>
      <c r="I102" s="64">
        <f>'Wniosek 2032 r.'!F381</f>
        <v>0</v>
      </c>
      <c r="J102" s="55">
        <f>'Wniosek 2032 r.'!H381</f>
        <v>0</v>
      </c>
      <c r="K102" s="54">
        <f>IFERROR('Wniosek 2032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- 2032 r.'!C126</f>
        <v>0</v>
      </c>
      <c r="AG102" s="52">
        <f>'Zał. nr 2 kalkulacja - 2032 r.'!D126</f>
        <v>0</v>
      </c>
      <c r="AH102" s="52">
        <f>'Zał. nr 2 kalkulacja - 2032 r.'!E126</f>
        <v>0</v>
      </c>
      <c r="AI102" s="52">
        <f>'Zał. nr 2 kalkulacja - 2032 r.'!F126</f>
        <v>0</v>
      </c>
      <c r="AJ102" s="52">
        <f>'Zał. nr 2 kalkulacja - 2032 r.'!G126</f>
        <v>0</v>
      </c>
      <c r="AK102" s="52">
        <f>'Zał. nr 2 kalkulacja - 2032 r.'!H126</f>
        <v>0</v>
      </c>
      <c r="AL102" s="52">
        <f>'Zał. nr 2 kalkulacja - 2032 r.'!I126</f>
        <v>0</v>
      </c>
      <c r="AM102" s="52">
        <f>'Zał. nr 2 kalkulacja - 2032 r.'!J126</f>
        <v>0</v>
      </c>
      <c r="AN102" s="52">
        <f>'Zał. nr 2 kalkulacja - 2032 r.'!K126</f>
        <v>0</v>
      </c>
      <c r="AO102" s="52">
        <f>'Zał. nr 2 kalkulacja - 2032 r.'!L126</f>
        <v>0</v>
      </c>
      <c r="AP102" s="52">
        <f>'Zał. nr 2 kalkulacja - 2032 r.'!M126</f>
        <v>0</v>
      </c>
      <c r="AQ102" s="52">
        <f>'Zał. nr 2 kalkulacja - 2032 r.'!N126</f>
        <v>0</v>
      </c>
    </row>
    <row r="103" spans="1:43" s="52" customFormat="1" x14ac:dyDescent="0.25">
      <c r="A103" s="52" t="str">
        <f>'Wniosek 2032 r.'!A141</f>
        <v/>
      </c>
      <c r="B103" s="60" t="str">
        <f>'Wniosek 2032 r.'!B141</f>
        <v/>
      </c>
      <c r="C103" s="58" t="str">
        <f>'Wniosek 2032 r.'!E141</f>
        <v/>
      </c>
      <c r="D103" s="58" t="str">
        <f>'Wniosek 2032 r.'!G141</f>
        <v/>
      </c>
      <c r="E103" s="55">
        <f>'Wniosek 2032 r.'!C266</f>
        <v>0</v>
      </c>
      <c r="F103" s="55">
        <f>'Wniosek 2032 r.'!C497</f>
        <v>0</v>
      </c>
      <c r="G103" s="57">
        <f>'Wniosek 2032 r.'!C382</f>
        <v>0</v>
      </c>
      <c r="H103" s="56">
        <f>'Wniosek 2032 r.'!D382</f>
        <v>0</v>
      </c>
      <c r="I103" s="64">
        <f>'Wniosek 2032 r.'!F382</f>
        <v>0</v>
      </c>
      <c r="J103" s="55">
        <f>'Wniosek 2032 r.'!H382</f>
        <v>0</v>
      </c>
      <c r="K103" s="54">
        <f>IFERROR('Wniosek 2032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- 2032 r.'!C127</f>
        <v>0</v>
      </c>
      <c r="AG103" s="52">
        <f>'Zał. nr 2 kalkulacja - 2032 r.'!D127</f>
        <v>0</v>
      </c>
      <c r="AH103" s="52">
        <f>'Zał. nr 2 kalkulacja - 2032 r.'!E127</f>
        <v>0</v>
      </c>
      <c r="AI103" s="52">
        <f>'Zał. nr 2 kalkulacja - 2032 r.'!F127</f>
        <v>0</v>
      </c>
      <c r="AJ103" s="52">
        <f>'Zał. nr 2 kalkulacja - 2032 r.'!G127</f>
        <v>0</v>
      </c>
      <c r="AK103" s="52">
        <f>'Zał. nr 2 kalkulacja - 2032 r.'!H127</f>
        <v>0</v>
      </c>
      <c r="AL103" s="52">
        <f>'Zał. nr 2 kalkulacja - 2032 r.'!I127</f>
        <v>0</v>
      </c>
      <c r="AM103" s="52">
        <f>'Zał. nr 2 kalkulacja - 2032 r.'!J127</f>
        <v>0</v>
      </c>
      <c r="AN103" s="52">
        <f>'Zał. nr 2 kalkulacja - 2032 r.'!K127</f>
        <v>0</v>
      </c>
      <c r="AO103" s="52">
        <f>'Zał. nr 2 kalkulacja - 2032 r.'!L127</f>
        <v>0</v>
      </c>
      <c r="AP103" s="52">
        <f>'Zał. nr 2 kalkulacja - 2032 r.'!M127</f>
        <v>0</v>
      </c>
      <c r="AQ103" s="52">
        <f>'Zał. nr 2 kalkulacja - 2032 r.'!N127</f>
        <v>0</v>
      </c>
    </row>
    <row r="104" spans="1:43" s="52" customFormat="1" x14ac:dyDescent="0.25">
      <c r="A104" s="52" t="str">
        <f>'Wniosek 2032 r.'!A142</f>
        <v/>
      </c>
      <c r="B104" s="60" t="str">
        <f>'Wniosek 2032 r.'!B142</f>
        <v/>
      </c>
      <c r="C104" s="58" t="str">
        <f>'Wniosek 2032 r.'!E142</f>
        <v/>
      </c>
      <c r="D104" s="58" t="str">
        <f>'Wniosek 2032 r.'!G142</f>
        <v/>
      </c>
      <c r="E104" s="55">
        <f>'Wniosek 2032 r.'!C267</f>
        <v>0</v>
      </c>
      <c r="F104" s="55">
        <f>'Wniosek 2032 r.'!C498</f>
        <v>0</v>
      </c>
      <c r="G104" s="57">
        <f>'Wniosek 2032 r.'!C383</f>
        <v>0</v>
      </c>
      <c r="H104" s="56">
        <f>'Wniosek 2032 r.'!D383</f>
        <v>0</v>
      </c>
      <c r="I104" s="64">
        <f>'Wniosek 2032 r.'!F383</f>
        <v>0</v>
      </c>
      <c r="J104" s="55">
        <f>'Wniosek 2032 r.'!H383</f>
        <v>0</v>
      </c>
      <c r="K104" s="54">
        <f>IFERROR('Wniosek 2032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- 2032 r.'!C128</f>
        <v>0</v>
      </c>
      <c r="AG104" s="52">
        <f>'Zał. nr 2 kalkulacja - 2032 r.'!D128</f>
        <v>0</v>
      </c>
      <c r="AH104" s="52">
        <f>'Zał. nr 2 kalkulacja - 2032 r.'!E128</f>
        <v>0</v>
      </c>
      <c r="AI104" s="52">
        <f>'Zał. nr 2 kalkulacja - 2032 r.'!F128</f>
        <v>0</v>
      </c>
      <c r="AJ104" s="52">
        <f>'Zał. nr 2 kalkulacja - 2032 r.'!G128</f>
        <v>0</v>
      </c>
      <c r="AK104" s="52">
        <f>'Zał. nr 2 kalkulacja - 2032 r.'!H128</f>
        <v>0</v>
      </c>
      <c r="AL104" s="52">
        <f>'Zał. nr 2 kalkulacja - 2032 r.'!I128</f>
        <v>0</v>
      </c>
      <c r="AM104" s="52">
        <f>'Zał. nr 2 kalkulacja - 2032 r.'!J128</f>
        <v>0</v>
      </c>
      <c r="AN104" s="52">
        <f>'Zał. nr 2 kalkulacja - 2032 r.'!K128</f>
        <v>0</v>
      </c>
      <c r="AO104" s="52">
        <f>'Zał. nr 2 kalkulacja - 2032 r.'!L128</f>
        <v>0</v>
      </c>
      <c r="AP104" s="52">
        <f>'Zał. nr 2 kalkulacja - 2032 r.'!M128</f>
        <v>0</v>
      </c>
      <c r="AQ104" s="52">
        <f>'Zał. nr 2 kalkulacja - 2032 r.'!N128</f>
        <v>0</v>
      </c>
    </row>
    <row r="105" spans="1:43" s="52" customFormat="1" x14ac:dyDescent="0.25">
      <c r="A105" s="52" t="str">
        <f>'Wniosek 2032 r.'!A143</f>
        <v/>
      </c>
      <c r="B105" s="60" t="str">
        <f>'Wniosek 2032 r.'!B143</f>
        <v/>
      </c>
      <c r="C105" s="58" t="str">
        <f>'Wniosek 2032 r.'!E143</f>
        <v/>
      </c>
      <c r="D105" s="58" t="str">
        <f>'Wniosek 2032 r.'!G143</f>
        <v/>
      </c>
      <c r="E105" s="55">
        <f>'Wniosek 2032 r.'!C268</f>
        <v>0</v>
      </c>
      <c r="F105" s="55">
        <f>'Wniosek 2032 r.'!C499</f>
        <v>0</v>
      </c>
      <c r="G105" s="57">
        <f>'Wniosek 2032 r.'!C384</f>
        <v>0</v>
      </c>
      <c r="H105" s="56">
        <f>'Wniosek 2032 r.'!D384</f>
        <v>0</v>
      </c>
      <c r="I105" s="64">
        <f>'Wniosek 2032 r.'!F384</f>
        <v>0</v>
      </c>
      <c r="J105" s="55">
        <f>'Wniosek 2032 r.'!H384</f>
        <v>0</v>
      </c>
      <c r="K105" s="54">
        <f>IFERROR('Wniosek 2032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- 2032 r.'!C129</f>
        <v>0</v>
      </c>
      <c r="AG105" s="52">
        <f>'Zał. nr 2 kalkulacja - 2032 r.'!D129</f>
        <v>0</v>
      </c>
      <c r="AH105" s="52">
        <f>'Zał. nr 2 kalkulacja - 2032 r.'!E129</f>
        <v>0</v>
      </c>
      <c r="AI105" s="52">
        <f>'Zał. nr 2 kalkulacja - 2032 r.'!F129</f>
        <v>0</v>
      </c>
      <c r="AJ105" s="52">
        <f>'Zał. nr 2 kalkulacja - 2032 r.'!G129</f>
        <v>0</v>
      </c>
      <c r="AK105" s="52">
        <f>'Zał. nr 2 kalkulacja - 2032 r.'!H129</f>
        <v>0</v>
      </c>
      <c r="AL105" s="52">
        <f>'Zał. nr 2 kalkulacja - 2032 r.'!I129</f>
        <v>0</v>
      </c>
      <c r="AM105" s="52">
        <f>'Zał. nr 2 kalkulacja - 2032 r.'!J129</f>
        <v>0</v>
      </c>
      <c r="AN105" s="52">
        <f>'Zał. nr 2 kalkulacja - 2032 r.'!K129</f>
        <v>0</v>
      </c>
      <c r="AO105" s="52">
        <f>'Zał. nr 2 kalkulacja - 2032 r.'!L129</f>
        <v>0</v>
      </c>
      <c r="AP105" s="52">
        <f>'Zał. nr 2 kalkulacja - 2032 r.'!M129</f>
        <v>0</v>
      </c>
      <c r="AQ105" s="52">
        <f>'Zał. nr 2 kalkulacja - 2032 r.'!N129</f>
        <v>0</v>
      </c>
    </row>
    <row r="106" spans="1:43" s="52" customFormat="1" x14ac:dyDescent="0.25">
      <c r="A106" s="52" t="str">
        <f>'Wniosek 2032 r.'!A144</f>
        <v/>
      </c>
      <c r="B106" s="60" t="str">
        <f>'Wniosek 2032 r.'!B144</f>
        <v/>
      </c>
      <c r="C106" s="58" t="str">
        <f>'Wniosek 2032 r.'!E144</f>
        <v/>
      </c>
      <c r="D106" s="58" t="str">
        <f>'Wniosek 2032 r.'!G144</f>
        <v/>
      </c>
      <c r="E106" s="55">
        <f>'Wniosek 2032 r.'!C269</f>
        <v>0</v>
      </c>
      <c r="F106" s="55">
        <f>'Wniosek 2032 r.'!C500</f>
        <v>0</v>
      </c>
      <c r="G106" s="57">
        <f>'Wniosek 2032 r.'!C385</f>
        <v>0</v>
      </c>
      <c r="H106" s="56">
        <f>'Wniosek 2032 r.'!D385</f>
        <v>0</v>
      </c>
      <c r="I106" s="64">
        <f>'Wniosek 2032 r.'!F385</f>
        <v>0</v>
      </c>
      <c r="J106" s="55">
        <f>'Wniosek 2032 r.'!H385</f>
        <v>0</v>
      </c>
      <c r="K106" s="54">
        <f>IFERROR('Wniosek 2032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- 2032 r.'!C130</f>
        <v>0</v>
      </c>
      <c r="AG106" s="52">
        <f>'Zał. nr 2 kalkulacja - 2032 r.'!D130</f>
        <v>0</v>
      </c>
      <c r="AH106" s="52">
        <f>'Zał. nr 2 kalkulacja - 2032 r.'!E130</f>
        <v>0</v>
      </c>
      <c r="AI106" s="52">
        <f>'Zał. nr 2 kalkulacja - 2032 r.'!F130</f>
        <v>0</v>
      </c>
      <c r="AJ106" s="52">
        <f>'Zał. nr 2 kalkulacja - 2032 r.'!G130</f>
        <v>0</v>
      </c>
      <c r="AK106" s="52">
        <f>'Zał. nr 2 kalkulacja - 2032 r.'!H130</f>
        <v>0</v>
      </c>
      <c r="AL106" s="52">
        <f>'Zał. nr 2 kalkulacja - 2032 r.'!I130</f>
        <v>0</v>
      </c>
      <c r="AM106" s="52">
        <f>'Zał. nr 2 kalkulacja - 2032 r.'!J130</f>
        <v>0</v>
      </c>
      <c r="AN106" s="52">
        <f>'Zał. nr 2 kalkulacja - 2032 r.'!K130</f>
        <v>0</v>
      </c>
      <c r="AO106" s="52">
        <f>'Zał. nr 2 kalkulacja - 2032 r.'!L130</f>
        <v>0</v>
      </c>
      <c r="AP106" s="52">
        <f>'Zał. nr 2 kalkulacja - 2032 r.'!M130</f>
        <v>0</v>
      </c>
      <c r="AQ106" s="52">
        <f>'Zał. nr 2 kalkulacja - 2032 r.'!N130</f>
        <v>0</v>
      </c>
    </row>
    <row r="107" spans="1:43" s="52" customFormat="1" x14ac:dyDescent="0.25">
      <c r="A107" s="52" t="str">
        <f>'Wniosek 2032 r.'!A145</f>
        <v/>
      </c>
      <c r="B107" s="60" t="str">
        <f>'Wniosek 2032 r.'!B145</f>
        <v/>
      </c>
      <c r="C107" s="58" t="str">
        <f>'Wniosek 2032 r.'!E145</f>
        <v/>
      </c>
      <c r="D107" s="58" t="str">
        <f>'Wniosek 2032 r.'!G145</f>
        <v/>
      </c>
      <c r="E107" s="55">
        <f>'Wniosek 2032 r.'!C270</f>
        <v>0</v>
      </c>
      <c r="F107" s="55">
        <f>'Wniosek 2032 r.'!C501</f>
        <v>0</v>
      </c>
      <c r="G107" s="57">
        <f>'Wniosek 2032 r.'!C386</f>
        <v>0</v>
      </c>
      <c r="H107" s="56">
        <f>'Wniosek 2032 r.'!D386</f>
        <v>0</v>
      </c>
      <c r="I107" s="64">
        <f>'Wniosek 2032 r.'!F386</f>
        <v>0</v>
      </c>
      <c r="J107" s="55">
        <f>'Wniosek 2032 r.'!H386</f>
        <v>0</v>
      </c>
      <c r="K107" s="54">
        <f>IFERROR('Wniosek 2032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- 2032 r.'!C131</f>
        <v>0</v>
      </c>
      <c r="AG107" s="52">
        <f>'Zał. nr 2 kalkulacja - 2032 r.'!D131</f>
        <v>0</v>
      </c>
      <c r="AH107" s="52">
        <f>'Zał. nr 2 kalkulacja - 2032 r.'!E131</f>
        <v>0</v>
      </c>
      <c r="AI107" s="52">
        <f>'Zał. nr 2 kalkulacja - 2032 r.'!F131</f>
        <v>0</v>
      </c>
      <c r="AJ107" s="52">
        <f>'Zał. nr 2 kalkulacja - 2032 r.'!G131</f>
        <v>0</v>
      </c>
      <c r="AK107" s="52">
        <f>'Zał. nr 2 kalkulacja - 2032 r.'!H131</f>
        <v>0</v>
      </c>
      <c r="AL107" s="52">
        <f>'Zał. nr 2 kalkulacja - 2032 r.'!I131</f>
        <v>0</v>
      </c>
      <c r="AM107" s="52">
        <f>'Zał. nr 2 kalkulacja - 2032 r.'!J131</f>
        <v>0</v>
      </c>
      <c r="AN107" s="52">
        <f>'Zał. nr 2 kalkulacja - 2032 r.'!K131</f>
        <v>0</v>
      </c>
      <c r="AO107" s="52">
        <f>'Zał. nr 2 kalkulacja - 2032 r.'!L131</f>
        <v>0</v>
      </c>
      <c r="AP107" s="52">
        <f>'Zał. nr 2 kalkulacja - 2032 r.'!M131</f>
        <v>0</v>
      </c>
      <c r="AQ107" s="52">
        <f>'Zał. nr 2 kalkulacja - 2032 r.'!N131</f>
        <v>0</v>
      </c>
    </row>
    <row r="108" spans="1:43" s="52" customFormat="1" x14ac:dyDescent="0.25">
      <c r="A108" s="52" t="str">
        <f>'Wniosek 2032 r.'!A146</f>
        <v/>
      </c>
      <c r="B108" s="60" t="str">
        <f>'Wniosek 2032 r.'!B146</f>
        <v/>
      </c>
      <c r="C108" s="58" t="str">
        <f>'Wniosek 2032 r.'!E146</f>
        <v/>
      </c>
      <c r="D108" s="58" t="str">
        <f>'Wniosek 2032 r.'!G146</f>
        <v/>
      </c>
      <c r="E108" s="55">
        <f>'Wniosek 2032 r.'!C271</f>
        <v>0</v>
      </c>
      <c r="F108" s="55">
        <f>'Wniosek 2032 r.'!C502</f>
        <v>0</v>
      </c>
      <c r="G108" s="57">
        <f>'Wniosek 2032 r.'!C387</f>
        <v>0</v>
      </c>
      <c r="H108" s="56">
        <f>'Wniosek 2032 r.'!D387</f>
        <v>0</v>
      </c>
      <c r="I108" s="64">
        <f>'Wniosek 2032 r.'!F387</f>
        <v>0</v>
      </c>
      <c r="J108" s="55">
        <f>'Wniosek 2032 r.'!H387</f>
        <v>0</v>
      </c>
      <c r="K108" s="54">
        <f>IFERROR('Wniosek 2032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- 2032 r.'!C132</f>
        <v>0</v>
      </c>
      <c r="AG108" s="52">
        <f>'Zał. nr 2 kalkulacja - 2032 r.'!D132</f>
        <v>0</v>
      </c>
      <c r="AH108" s="52">
        <f>'Zał. nr 2 kalkulacja - 2032 r.'!E132</f>
        <v>0</v>
      </c>
      <c r="AI108" s="52">
        <f>'Zał. nr 2 kalkulacja - 2032 r.'!F132</f>
        <v>0</v>
      </c>
      <c r="AJ108" s="52">
        <f>'Zał. nr 2 kalkulacja - 2032 r.'!G132</f>
        <v>0</v>
      </c>
      <c r="AK108" s="52">
        <f>'Zał. nr 2 kalkulacja - 2032 r.'!H132</f>
        <v>0</v>
      </c>
      <c r="AL108" s="52">
        <f>'Zał. nr 2 kalkulacja - 2032 r.'!I132</f>
        <v>0</v>
      </c>
      <c r="AM108" s="52">
        <f>'Zał. nr 2 kalkulacja - 2032 r.'!J132</f>
        <v>0</v>
      </c>
      <c r="AN108" s="52">
        <f>'Zał. nr 2 kalkulacja - 2032 r.'!K132</f>
        <v>0</v>
      </c>
      <c r="AO108" s="52">
        <f>'Zał. nr 2 kalkulacja - 2032 r.'!L132</f>
        <v>0</v>
      </c>
      <c r="AP108" s="52">
        <f>'Zał. nr 2 kalkulacja - 2032 r.'!M132</f>
        <v>0</v>
      </c>
      <c r="AQ108" s="52">
        <f>'Zał. nr 2 kalkulacja - 2032 r.'!N132</f>
        <v>0</v>
      </c>
    </row>
    <row r="109" spans="1:43" s="52" customFormat="1" x14ac:dyDescent="0.25">
      <c r="A109" s="52" t="str">
        <f>'Wniosek 2032 r.'!A147</f>
        <v/>
      </c>
      <c r="B109" s="60" t="str">
        <f>'Wniosek 2032 r.'!B147</f>
        <v/>
      </c>
      <c r="C109" s="58" t="str">
        <f>'Wniosek 2032 r.'!E147</f>
        <v/>
      </c>
      <c r="D109" s="58" t="str">
        <f>'Wniosek 2032 r.'!G147</f>
        <v/>
      </c>
      <c r="E109" s="55">
        <f>'Wniosek 2032 r.'!C272</f>
        <v>0</v>
      </c>
      <c r="F109" s="55">
        <f>'Wniosek 2032 r.'!C503</f>
        <v>0</v>
      </c>
      <c r="G109" s="57">
        <f>'Wniosek 2032 r.'!C388</f>
        <v>0</v>
      </c>
      <c r="H109" s="56">
        <f>'Wniosek 2032 r.'!D388</f>
        <v>0</v>
      </c>
      <c r="I109" s="64">
        <f>'Wniosek 2032 r.'!F388</f>
        <v>0</v>
      </c>
      <c r="J109" s="55">
        <f>'Wniosek 2032 r.'!H388</f>
        <v>0</v>
      </c>
      <c r="K109" s="54">
        <f>IFERROR('Wniosek 2032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- 2032 r.'!C133</f>
        <v>0</v>
      </c>
      <c r="AG109" s="52">
        <f>'Zał. nr 2 kalkulacja - 2032 r.'!D133</f>
        <v>0</v>
      </c>
      <c r="AH109" s="52">
        <f>'Zał. nr 2 kalkulacja - 2032 r.'!E133</f>
        <v>0</v>
      </c>
      <c r="AI109" s="52">
        <f>'Zał. nr 2 kalkulacja - 2032 r.'!F133</f>
        <v>0</v>
      </c>
      <c r="AJ109" s="52">
        <f>'Zał. nr 2 kalkulacja - 2032 r.'!G133</f>
        <v>0</v>
      </c>
      <c r="AK109" s="52">
        <f>'Zał. nr 2 kalkulacja - 2032 r.'!H133</f>
        <v>0</v>
      </c>
      <c r="AL109" s="52">
        <f>'Zał. nr 2 kalkulacja - 2032 r.'!I133</f>
        <v>0</v>
      </c>
      <c r="AM109" s="52">
        <f>'Zał. nr 2 kalkulacja - 2032 r.'!J133</f>
        <v>0</v>
      </c>
      <c r="AN109" s="52">
        <f>'Zał. nr 2 kalkulacja - 2032 r.'!K133</f>
        <v>0</v>
      </c>
      <c r="AO109" s="52">
        <f>'Zał. nr 2 kalkulacja - 2032 r.'!L133</f>
        <v>0</v>
      </c>
      <c r="AP109" s="52">
        <f>'Zał. nr 2 kalkulacja - 2032 r.'!M133</f>
        <v>0</v>
      </c>
      <c r="AQ109" s="52">
        <f>'Zał. nr 2 kalkulacja - 2032 r.'!N133</f>
        <v>0</v>
      </c>
    </row>
    <row r="110" spans="1:43" s="52" customFormat="1" x14ac:dyDescent="0.25">
      <c r="A110" s="52" t="str">
        <f>'Wniosek 2032 r.'!A148</f>
        <v/>
      </c>
      <c r="B110" s="60" t="str">
        <f>'Wniosek 2032 r.'!B148</f>
        <v/>
      </c>
      <c r="C110" s="58" t="str">
        <f>'Wniosek 2032 r.'!E148</f>
        <v/>
      </c>
      <c r="D110" s="58" t="str">
        <f>'Wniosek 2032 r.'!G148</f>
        <v/>
      </c>
      <c r="E110" s="55">
        <f>'Wniosek 2032 r.'!C273</f>
        <v>0</v>
      </c>
      <c r="F110" s="55">
        <f>'Wniosek 2032 r.'!C504</f>
        <v>0</v>
      </c>
      <c r="G110" s="57">
        <f>'Wniosek 2032 r.'!C389</f>
        <v>0</v>
      </c>
      <c r="H110" s="56">
        <f>'Wniosek 2032 r.'!D389</f>
        <v>0</v>
      </c>
      <c r="I110" s="64">
        <f>'Wniosek 2032 r.'!F389</f>
        <v>0</v>
      </c>
      <c r="J110" s="55">
        <f>'Wniosek 2032 r.'!H389</f>
        <v>0</v>
      </c>
      <c r="K110" s="54">
        <f>IFERROR('Wniosek 2032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- 2032 r.'!C134</f>
        <v>0</v>
      </c>
      <c r="AG110" s="52">
        <f>'Zał. nr 2 kalkulacja - 2032 r.'!D134</f>
        <v>0</v>
      </c>
      <c r="AH110" s="52">
        <f>'Zał. nr 2 kalkulacja - 2032 r.'!E134</f>
        <v>0</v>
      </c>
      <c r="AI110" s="52">
        <f>'Zał. nr 2 kalkulacja - 2032 r.'!F134</f>
        <v>0</v>
      </c>
      <c r="AJ110" s="52">
        <f>'Zał. nr 2 kalkulacja - 2032 r.'!G134</f>
        <v>0</v>
      </c>
      <c r="AK110" s="52">
        <f>'Zał. nr 2 kalkulacja - 2032 r.'!H134</f>
        <v>0</v>
      </c>
      <c r="AL110" s="52">
        <f>'Zał. nr 2 kalkulacja - 2032 r.'!I134</f>
        <v>0</v>
      </c>
      <c r="AM110" s="52">
        <f>'Zał. nr 2 kalkulacja - 2032 r.'!J134</f>
        <v>0</v>
      </c>
      <c r="AN110" s="52">
        <f>'Zał. nr 2 kalkulacja - 2032 r.'!K134</f>
        <v>0</v>
      </c>
      <c r="AO110" s="52">
        <f>'Zał. nr 2 kalkulacja - 2032 r.'!L134</f>
        <v>0</v>
      </c>
      <c r="AP110" s="52">
        <f>'Zał. nr 2 kalkulacja - 2032 r.'!M134</f>
        <v>0</v>
      </c>
      <c r="AQ110" s="52">
        <f>'Zał. nr 2 kalkulacja - 2032 r.'!N134</f>
        <v>0</v>
      </c>
    </row>
    <row r="111" spans="1:43" s="52" customFormat="1" x14ac:dyDescent="0.25">
      <c r="A111" s="52" t="str">
        <f>'Wniosek 2032 r.'!A149</f>
        <v/>
      </c>
      <c r="B111" s="60" t="str">
        <f>'Wniosek 2032 r.'!B149</f>
        <v/>
      </c>
      <c r="C111" s="58" t="str">
        <f>'Wniosek 2032 r.'!E149</f>
        <v/>
      </c>
      <c r="D111" s="58" t="str">
        <f>'Wniosek 2032 r.'!G149</f>
        <v/>
      </c>
      <c r="E111" s="55">
        <f>'Wniosek 2032 r.'!C274</f>
        <v>0</v>
      </c>
      <c r="F111" s="55">
        <f>'Wniosek 2032 r.'!C505</f>
        <v>0</v>
      </c>
      <c r="G111" s="57">
        <f>'Wniosek 2032 r.'!C390</f>
        <v>0</v>
      </c>
      <c r="H111" s="56">
        <f>'Wniosek 2032 r.'!D390</f>
        <v>0</v>
      </c>
      <c r="I111" s="64">
        <f>'Wniosek 2032 r.'!F390</f>
        <v>0</v>
      </c>
      <c r="J111" s="55">
        <f>'Wniosek 2032 r.'!H390</f>
        <v>0</v>
      </c>
      <c r="K111" s="54">
        <f>IFERROR('Wniosek 2032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- 2032 r.'!C135</f>
        <v>0</v>
      </c>
      <c r="AG111" s="52">
        <f>'Zał. nr 2 kalkulacja - 2032 r.'!D135</f>
        <v>0</v>
      </c>
      <c r="AH111" s="52">
        <f>'Zał. nr 2 kalkulacja - 2032 r.'!E135</f>
        <v>0</v>
      </c>
      <c r="AI111" s="52">
        <f>'Zał. nr 2 kalkulacja - 2032 r.'!F135</f>
        <v>0</v>
      </c>
      <c r="AJ111" s="52">
        <f>'Zał. nr 2 kalkulacja - 2032 r.'!G135</f>
        <v>0</v>
      </c>
      <c r="AK111" s="52">
        <f>'Zał. nr 2 kalkulacja - 2032 r.'!H135</f>
        <v>0</v>
      </c>
      <c r="AL111" s="52">
        <f>'Zał. nr 2 kalkulacja - 2032 r.'!I135</f>
        <v>0</v>
      </c>
      <c r="AM111" s="52">
        <f>'Zał. nr 2 kalkulacja - 2032 r.'!J135</f>
        <v>0</v>
      </c>
      <c r="AN111" s="52">
        <f>'Zał. nr 2 kalkulacja - 2032 r.'!K135</f>
        <v>0</v>
      </c>
      <c r="AO111" s="52">
        <f>'Zał. nr 2 kalkulacja - 2032 r.'!L135</f>
        <v>0</v>
      </c>
      <c r="AP111" s="52">
        <f>'Zał. nr 2 kalkulacja - 2032 r.'!M135</f>
        <v>0</v>
      </c>
      <c r="AQ111" s="52">
        <f>'Zał. nr 2 kalkulacja - 2032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2032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161" priority="5" operator="lessThan">
      <formula>0</formula>
    </cfRule>
    <cfRule type="cellIs" dxfId="160" priority="6" operator="greaterThan">
      <formula>0</formula>
    </cfRule>
    <cfRule type="cellIs" dxfId="159" priority="7" operator="equal">
      <formula>0</formula>
    </cfRule>
    <cfRule type="cellIs" dxfId="158" priority="8" operator="lessThan">
      <formula>0</formula>
    </cfRule>
    <cfRule type="cellIs" dxfId="157" priority="9" operator="greaterThan">
      <formula>0</formula>
    </cfRule>
  </conditionalFormatting>
  <conditionalFormatting sqref="S2:T111">
    <cfRule type="cellIs" dxfId="156" priority="4" operator="lessThan">
      <formula>0</formula>
    </cfRule>
  </conditionalFormatting>
  <conditionalFormatting sqref="U2:U111">
    <cfRule type="cellIs" dxfId="155" priority="3" operator="lessThan">
      <formula>0</formula>
    </cfRule>
  </conditionalFormatting>
  <conditionalFormatting sqref="Y2:Z111">
    <cfRule type="cellIs" dxfId="154" priority="739" operator="equal">
      <formula>$AE$1</formula>
    </cfRule>
    <cfRule type="cellIs" dxfId="153" priority="740" operator="equal">
      <formula>$AE$2</formula>
    </cfRule>
  </conditionalFormatting>
  <conditionalFormatting sqref="AC2">
    <cfRule type="cellIs" dxfId="152" priority="741" operator="equal">
      <formula>$AE$2</formula>
    </cfRule>
    <cfRule type="cellIs" dxfId="151" priority="742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0B1FF-87F8-4796-800D-242ADD96247D}">
  <sheetPr codeName="Arkusz14">
    <tabColor theme="9"/>
    <pageSetUpPr fitToPage="1"/>
  </sheetPr>
  <dimension ref="A1:N151"/>
  <sheetViews>
    <sheetView view="pageBreakPreview" zoomScale="80" zoomScaleNormal="100" zoomScaleSheetLayoutView="80" zoomScalePageLayoutView="60" workbookViewId="0">
      <selection activeCell="O100" sqref="O100"/>
    </sheetView>
  </sheetViews>
  <sheetFormatPr defaultColWidth="9.140625" defaultRowHeight="15" x14ac:dyDescent="0.25"/>
  <cols>
    <col min="1" max="1" width="4.140625" style="9" bestFit="1" customWidth="1"/>
    <col min="2" max="2" width="42.7109375" style="9" bestFit="1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2033 r.'!E1</f>
        <v/>
      </c>
      <c r="M1" s="551"/>
      <c r="N1" s="268" t="str">
        <f>'Wniosek 2032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563" t="s">
        <v>13</v>
      </c>
      <c r="C3" s="564"/>
      <c r="D3" s="565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2032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2" t="s">
        <v>10</v>
      </c>
      <c r="C5" s="561" t="str">
        <f>'Wniosek 2032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ht="15" customHeight="1" x14ac:dyDescent="0.25">
      <c r="A6" s="29"/>
      <c r="B6" s="232" t="s">
        <v>11</v>
      </c>
      <c r="C6" s="561" t="str">
        <f>'Wniosek 2032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15" customHeight="1" x14ac:dyDescent="0.25">
      <c r="A7" s="29"/>
      <c r="B7" s="232" t="s">
        <v>4</v>
      </c>
      <c r="C7" s="561" t="str">
        <f>'Wniosek 2032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ht="15" customHeight="1" x14ac:dyDescent="0.25">
      <c r="A8" s="29"/>
      <c r="B8" s="232" t="s">
        <v>8</v>
      </c>
      <c r="C8" s="561" t="str">
        <f>'Wniosek 2032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2032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570" t="s">
        <v>14</v>
      </c>
      <c r="C10" s="571"/>
      <c r="D10" s="572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2032 r.'!C11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2032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2032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2032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3.25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2032 r.'!A40</f>
        <v/>
      </c>
      <c r="B26" s="181" t="str">
        <f>'Wniosek 2032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2032 r.'!A41</f>
        <v/>
      </c>
      <c r="B27" s="181" t="str">
        <f>'Wniosek 2032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2032 r.'!A42</f>
        <v/>
      </c>
      <c r="B28" s="181" t="str">
        <f>'Wniosek 2032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2032 r.'!A43</f>
        <v/>
      </c>
      <c r="B29" s="181" t="str">
        <f>'Wniosek 2032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2032 r.'!A44</f>
        <v/>
      </c>
      <c r="B30" s="181" t="str">
        <f>'Wniosek 2032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2032 r.'!A45</f>
        <v/>
      </c>
      <c r="B31" s="181" t="str">
        <f>'Wniosek 2032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2032 r.'!A46</f>
        <v/>
      </c>
      <c r="B32" s="181" t="str">
        <f>'Wniosek 2032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2032 r.'!A47</f>
        <v/>
      </c>
      <c r="B33" s="181" t="str">
        <f>'Wniosek 2032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2032 r.'!A48</f>
        <v/>
      </c>
      <c r="B34" s="181" t="str">
        <f>'Wniosek 2032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2032 r.'!A49</f>
        <v/>
      </c>
      <c r="B35" s="181" t="str">
        <f>'Wniosek 2032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2032 r.'!A50</f>
        <v/>
      </c>
      <c r="B36" s="181" t="str">
        <f>'Wniosek 2032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2032 r.'!A51</f>
        <v/>
      </c>
      <c r="B37" s="181" t="str">
        <f>'Wniosek 2032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2032 r.'!A52</f>
        <v/>
      </c>
      <c r="B38" s="181" t="str">
        <f>'Wniosek 2032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2032 r.'!A53</f>
        <v/>
      </c>
      <c r="B39" s="181" t="str">
        <f>'Wniosek 2032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2032 r.'!A54</f>
        <v/>
      </c>
      <c r="B40" s="181" t="str">
        <f>'Wniosek 2032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2032 r.'!A55</f>
        <v/>
      </c>
      <c r="B41" s="181" t="str">
        <f>'Wniosek 2032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2032 r.'!A56</f>
        <v/>
      </c>
      <c r="B42" s="181" t="str">
        <f>'Wniosek 2032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2032 r.'!A57</f>
        <v/>
      </c>
      <c r="B43" s="181" t="str">
        <f>'Wniosek 2032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2032 r.'!A58</f>
        <v/>
      </c>
      <c r="B44" s="181" t="str">
        <f>'Wniosek 2032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2032 r.'!A59</f>
        <v/>
      </c>
      <c r="B45" s="181" t="str">
        <f>'Wniosek 2032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2032 r.'!A60</f>
        <v/>
      </c>
      <c r="B46" s="181" t="str">
        <f>'Wniosek 2032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2032 r.'!A61</f>
        <v/>
      </c>
      <c r="B47" s="181" t="str">
        <f>'Wniosek 2032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2032 r.'!A62</f>
        <v/>
      </c>
      <c r="B48" s="181" t="str">
        <f>'Wniosek 2032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2032 r.'!A63</f>
        <v/>
      </c>
      <c r="B49" s="181" t="str">
        <f>'Wniosek 2032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2032 r.'!A64</f>
        <v/>
      </c>
      <c r="B50" s="181" t="str">
        <f>'Wniosek 2032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2032 r.'!A65</f>
        <v/>
      </c>
      <c r="B51" s="181" t="str">
        <f>'Wniosek 2032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2032 r.'!A66</f>
        <v/>
      </c>
      <c r="B52" s="181" t="str">
        <f>'Wniosek 2032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2032 r.'!A67</f>
        <v/>
      </c>
      <c r="B53" s="181" t="str">
        <f>'Wniosek 2032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2032 r.'!A68</f>
        <v/>
      </c>
      <c r="B54" s="181" t="str">
        <f>'Wniosek 2032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2032 r.'!A69</f>
        <v/>
      </c>
      <c r="B55" s="181" t="str">
        <f>'Wniosek 2032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2032 r.'!A70</f>
        <v/>
      </c>
      <c r="B56" s="181" t="str">
        <f>'Wniosek 2032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2032 r.'!A71</f>
        <v/>
      </c>
      <c r="B57" s="181" t="str">
        <f>'Wniosek 2032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2032 r.'!A72</f>
        <v/>
      </c>
      <c r="B58" s="181" t="str">
        <f>'Wniosek 2032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2032 r.'!A73</f>
        <v/>
      </c>
      <c r="B59" s="181" t="str">
        <f>'Wniosek 2032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2032 r.'!A74</f>
        <v/>
      </c>
      <c r="B60" s="181" t="str">
        <f>'Wniosek 2032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2032 r.'!A75</f>
        <v/>
      </c>
      <c r="B61" s="181" t="str">
        <f>'Wniosek 2032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2032 r.'!A76</f>
        <v/>
      </c>
      <c r="B62" s="181" t="str">
        <f>'Wniosek 2032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2032 r.'!A77</f>
        <v/>
      </c>
      <c r="B63" s="181" t="str">
        <f>'Wniosek 2032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2032 r.'!A78</f>
        <v/>
      </c>
      <c r="B64" s="181" t="str">
        <f>'Wniosek 2032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2032 r.'!A79</f>
        <v/>
      </c>
      <c r="B65" s="181" t="str">
        <f>'Wniosek 2032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2032 r.'!A80</f>
        <v/>
      </c>
      <c r="B66" s="181" t="str">
        <f>'Wniosek 2032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2032 r.'!A81</f>
        <v/>
      </c>
      <c r="B67" s="181" t="str">
        <f>'Wniosek 2032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2032 r.'!A82</f>
        <v/>
      </c>
      <c r="B68" s="181" t="str">
        <f>'Wniosek 2032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2032 r.'!A83</f>
        <v/>
      </c>
      <c r="B69" s="181" t="str">
        <f>'Wniosek 2032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2032 r.'!A84</f>
        <v/>
      </c>
      <c r="B70" s="181" t="str">
        <f>'Wniosek 2032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2032 r.'!A85</f>
        <v/>
      </c>
      <c r="B71" s="181" t="str">
        <f>'Wniosek 2032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2032 r.'!A86</f>
        <v/>
      </c>
      <c r="B72" s="181" t="str">
        <f>'Wniosek 2032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2032 r.'!A87</f>
        <v/>
      </c>
      <c r="B73" s="181" t="str">
        <f>'Wniosek 2032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2032 r.'!A88</f>
        <v/>
      </c>
      <c r="B74" s="181" t="str">
        <f>'Wniosek 2032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2032 r.'!A89</f>
        <v/>
      </c>
      <c r="B75" s="181" t="str">
        <f>'Wniosek 2032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2032 r.'!A90</f>
        <v/>
      </c>
      <c r="B76" s="181" t="str">
        <f>'Wniosek 2032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2032 r.'!A91</f>
        <v/>
      </c>
      <c r="B77" s="181" t="str">
        <f>'Wniosek 2032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2032 r.'!A92</f>
        <v/>
      </c>
      <c r="B78" s="181" t="str">
        <f>'Wniosek 2032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2032 r.'!A93</f>
        <v/>
      </c>
      <c r="B79" s="181" t="str">
        <f>'Wniosek 2032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2032 r.'!A94</f>
        <v/>
      </c>
      <c r="B80" s="181" t="str">
        <f>'Wniosek 2032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2032 r.'!A95</f>
        <v/>
      </c>
      <c r="B81" s="181" t="str">
        <f>'Wniosek 2032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2032 r.'!A96</f>
        <v/>
      </c>
      <c r="B82" s="181" t="str">
        <f>'Wniosek 2032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2032 r.'!A97</f>
        <v/>
      </c>
      <c r="B83" s="181" t="str">
        <f>'Wniosek 2032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2032 r.'!A98</f>
        <v/>
      </c>
      <c r="B84" s="181" t="str">
        <f>'Wniosek 2032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2032 r.'!A99</f>
        <v/>
      </c>
      <c r="B85" s="181" t="str">
        <f>'Wniosek 2032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2032 r.'!A100</f>
        <v/>
      </c>
      <c r="B86" s="181" t="str">
        <f>'Wniosek 2032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2032 r.'!A101</f>
        <v/>
      </c>
      <c r="B87" s="181" t="str">
        <f>'Wniosek 2032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2032 r.'!A102</f>
        <v/>
      </c>
      <c r="B88" s="181" t="str">
        <f>'Wniosek 2032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2032 r.'!A103</f>
        <v/>
      </c>
      <c r="B89" s="181" t="str">
        <f>'Wniosek 2032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2032 r.'!A104</f>
        <v/>
      </c>
      <c r="B90" s="181" t="str">
        <f>'Wniosek 2032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2032 r.'!A105</f>
        <v/>
      </c>
      <c r="B91" s="181" t="str">
        <f>'Wniosek 2032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35" si="4">J91+K91+L91</f>
        <v>0</v>
      </c>
      <c r="N91" s="146">
        <f t="shared" ref="N91:N135" si="5">M91-I91</f>
        <v>0</v>
      </c>
    </row>
    <row r="92" spans="1:14" hidden="1" x14ac:dyDescent="0.25">
      <c r="A92" s="145" t="str">
        <f>'Wniosek 2032 r.'!A106</f>
        <v/>
      </c>
      <c r="B92" s="181" t="str">
        <f>'Wniosek 2032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2032 r.'!A107</f>
        <v/>
      </c>
      <c r="B93" s="181" t="str">
        <f>'Wniosek 2032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2032 r.'!A108</f>
        <v/>
      </c>
      <c r="B94" s="181" t="str">
        <f>'Wniosek 2032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2032 r.'!A109</f>
        <v/>
      </c>
      <c r="B95" s="181" t="str">
        <f>'Wniosek 2032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2032 r.'!A110</f>
        <v/>
      </c>
      <c r="B96" s="181" t="str">
        <f>'Wniosek 2032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2032 r.'!A111</f>
        <v/>
      </c>
      <c r="B97" s="181" t="str">
        <f>'Wniosek 2032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2032 r.'!A112</f>
        <v/>
      </c>
      <c r="B98" s="181" t="str">
        <f>'Wniosek 2032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2032 r.'!A113</f>
        <v/>
      </c>
      <c r="B99" s="181" t="str">
        <f>'Wniosek 2032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2032 r.'!A114</f>
        <v/>
      </c>
      <c r="B100" s="181" t="str">
        <f>'Wniosek 2032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2032 r.'!A115</f>
        <v/>
      </c>
      <c r="B101" s="181" t="str">
        <f>'Wniosek 2032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si="4"/>
        <v>0</v>
      </c>
      <c r="N101" s="146">
        <f t="shared" si="5"/>
        <v>0</v>
      </c>
    </row>
    <row r="102" spans="1:14" hidden="1" x14ac:dyDescent="0.25">
      <c r="A102" s="145" t="str">
        <f>'Wniosek 2032 r.'!A116</f>
        <v/>
      </c>
      <c r="B102" s="181" t="str">
        <f>'Wniosek 2032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4"/>
        <v>0</v>
      </c>
      <c r="N102" s="146">
        <f t="shared" si="5"/>
        <v>0</v>
      </c>
    </row>
    <row r="103" spans="1:14" hidden="1" x14ac:dyDescent="0.25">
      <c r="A103" s="145" t="str">
        <f>'Wniosek 2032 r.'!A117</f>
        <v/>
      </c>
      <c r="B103" s="181" t="str">
        <f>'Wniosek 2032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4"/>
        <v>0</v>
      </c>
      <c r="N103" s="146">
        <f t="shared" si="5"/>
        <v>0</v>
      </c>
    </row>
    <row r="104" spans="1:14" hidden="1" x14ac:dyDescent="0.25">
      <c r="A104" s="145" t="str">
        <f>'Wniosek 2032 r.'!A118</f>
        <v/>
      </c>
      <c r="B104" s="181" t="str">
        <f>'Wniosek 2032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4"/>
        <v>0</v>
      </c>
      <c r="N104" s="146">
        <f t="shared" si="5"/>
        <v>0</v>
      </c>
    </row>
    <row r="105" spans="1:14" hidden="1" x14ac:dyDescent="0.25">
      <c r="A105" s="145" t="str">
        <f>'Wniosek 2032 r.'!A119</f>
        <v/>
      </c>
      <c r="B105" s="181" t="str">
        <f>'Wniosek 2032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4"/>
        <v>0</v>
      </c>
      <c r="N105" s="146">
        <f t="shared" si="5"/>
        <v>0</v>
      </c>
    </row>
    <row r="106" spans="1:14" hidden="1" x14ac:dyDescent="0.25">
      <c r="A106" s="145" t="str">
        <f>'Wniosek 2032 r.'!A120</f>
        <v/>
      </c>
      <c r="B106" s="181" t="str">
        <f>'Wniosek 2032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4"/>
        <v>0</v>
      </c>
      <c r="N106" s="146">
        <f t="shared" si="5"/>
        <v>0</v>
      </c>
    </row>
    <row r="107" spans="1:14" hidden="1" x14ac:dyDescent="0.25">
      <c r="A107" s="145" t="str">
        <f>'Wniosek 2032 r.'!A121</f>
        <v/>
      </c>
      <c r="B107" s="181" t="str">
        <f>'Wniosek 2032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4"/>
        <v>0</v>
      </c>
      <c r="N107" s="146">
        <f t="shared" si="5"/>
        <v>0</v>
      </c>
    </row>
    <row r="108" spans="1:14" hidden="1" x14ac:dyDescent="0.25">
      <c r="A108" s="145" t="str">
        <f>'Wniosek 2032 r.'!A122</f>
        <v/>
      </c>
      <c r="B108" s="181" t="str">
        <f>'Wniosek 2032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4"/>
        <v>0</v>
      </c>
      <c r="N108" s="146">
        <f t="shared" si="5"/>
        <v>0</v>
      </c>
    </row>
    <row r="109" spans="1:14" hidden="1" x14ac:dyDescent="0.25">
      <c r="A109" s="145" t="str">
        <f>'Wniosek 2032 r.'!A123</f>
        <v/>
      </c>
      <c r="B109" s="181" t="str">
        <f>'Wniosek 2032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4"/>
        <v>0</v>
      </c>
      <c r="N109" s="146">
        <f t="shared" si="5"/>
        <v>0</v>
      </c>
    </row>
    <row r="110" spans="1:14" hidden="1" x14ac:dyDescent="0.25">
      <c r="A110" s="145" t="str">
        <f>'Wniosek 2032 r.'!A124</f>
        <v/>
      </c>
      <c r="B110" s="181" t="str">
        <f>'Wniosek 2032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4"/>
        <v>0</v>
      </c>
      <c r="N110" s="146">
        <f t="shared" si="5"/>
        <v>0</v>
      </c>
    </row>
    <row r="111" spans="1:14" hidden="1" x14ac:dyDescent="0.25">
      <c r="A111" s="145" t="str">
        <f>'Wniosek 2032 r.'!A125</f>
        <v/>
      </c>
      <c r="B111" s="181" t="str">
        <f>'Wniosek 2032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4"/>
        <v>0</v>
      </c>
      <c r="N111" s="146">
        <f t="shared" si="5"/>
        <v>0</v>
      </c>
    </row>
    <row r="112" spans="1:14" hidden="1" x14ac:dyDescent="0.25">
      <c r="A112" s="145" t="str">
        <f>'Wniosek 2032 r.'!A126</f>
        <v/>
      </c>
      <c r="B112" s="181" t="str">
        <f>'Wniosek 2032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4"/>
        <v>0</v>
      </c>
      <c r="N112" s="146">
        <f t="shared" si="5"/>
        <v>0</v>
      </c>
    </row>
    <row r="113" spans="1:14" hidden="1" x14ac:dyDescent="0.25">
      <c r="A113" s="145" t="str">
        <f>'Wniosek 2032 r.'!A127</f>
        <v/>
      </c>
      <c r="B113" s="181" t="str">
        <f>'Wniosek 2032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4"/>
        <v>0</v>
      </c>
      <c r="N113" s="146">
        <f t="shared" si="5"/>
        <v>0</v>
      </c>
    </row>
    <row r="114" spans="1:14" hidden="1" x14ac:dyDescent="0.25">
      <c r="A114" s="145" t="str">
        <f>'Wniosek 2032 r.'!A128</f>
        <v/>
      </c>
      <c r="B114" s="181" t="str">
        <f>'Wniosek 2032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4"/>
        <v>0</v>
      </c>
      <c r="N114" s="146">
        <f t="shared" si="5"/>
        <v>0</v>
      </c>
    </row>
    <row r="115" spans="1:14" hidden="1" x14ac:dyDescent="0.25">
      <c r="A115" s="145" t="str">
        <f>'Wniosek 2032 r.'!A129</f>
        <v/>
      </c>
      <c r="B115" s="181" t="str">
        <f>'Wniosek 2032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4"/>
        <v>0</v>
      </c>
      <c r="N115" s="146">
        <f t="shared" si="5"/>
        <v>0</v>
      </c>
    </row>
    <row r="116" spans="1:14" hidden="1" x14ac:dyDescent="0.25">
      <c r="A116" s="145" t="str">
        <f>'Wniosek 2032 r.'!A130</f>
        <v/>
      </c>
      <c r="B116" s="181" t="str">
        <f>'Wniosek 2032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4"/>
        <v>0</v>
      </c>
      <c r="N116" s="146">
        <f t="shared" si="5"/>
        <v>0</v>
      </c>
    </row>
    <row r="117" spans="1:14" hidden="1" x14ac:dyDescent="0.25">
      <c r="A117" s="145" t="str">
        <f>'Wniosek 2032 r.'!A131</f>
        <v/>
      </c>
      <c r="B117" s="181" t="str">
        <f>'Wniosek 2032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4"/>
        <v>0</v>
      </c>
      <c r="N117" s="146">
        <f t="shared" si="5"/>
        <v>0</v>
      </c>
    </row>
    <row r="118" spans="1:14" hidden="1" x14ac:dyDescent="0.25">
      <c r="A118" s="145" t="str">
        <f>'Wniosek 2032 r.'!A132</f>
        <v/>
      </c>
      <c r="B118" s="181" t="str">
        <f>'Wniosek 2032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4"/>
        <v>0</v>
      </c>
      <c r="N118" s="146">
        <f t="shared" si="5"/>
        <v>0</v>
      </c>
    </row>
    <row r="119" spans="1:14" hidden="1" x14ac:dyDescent="0.25">
      <c r="A119" s="145" t="str">
        <f>'Wniosek 2032 r.'!A133</f>
        <v/>
      </c>
      <c r="B119" s="181" t="str">
        <f>'Wniosek 2032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4"/>
        <v>0</v>
      </c>
      <c r="N119" s="146">
        <f t="shared" si="5"/>
        <v>0</v>
      </c>
    </row>
    <row r="120" spans="1:14" hidden="1" x14ac:dyDescent="0.25">
      <c r="A120" s="145" t="str">
        <f>'Wniosek 2032 r.'!A134</f>
        <v/>
      </c>
      <c r="B120" s="181" t="str">
        <f>'Wniosek 2032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4"/>
        <v>0</v>
      </c>
      <c r="N120" s="146">
        <f t="shared" si="5"/>
        <v>0</v>
      </c>
    </row>
    <row r="121" spans="1:14" hidden="1" x14ac:dyDescent="0.25">
      <c r="A121" s="145" t="str">
        <f>'Wniosek 2032 r.'!A135</f>
        <v/>
      </c>
      <c r="B121" s="181" t="str">
        <f>'Wniosek 2032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4"/>
        <v>0</v>
      </c>
      <c r="N121" s="146">
        <f t="shared" si="5"/>
        <v>0</v>
      </c>
    </row>
    <row r="122" spans="1:14" hidden="1" x14ac:dyDescent="0.25">
      <c r="A122" s="145" t="str">
        <f>'Wniosek 2032 r.'!A136</f>
        <v/>
      </c>
      <c r="B122" s="181" t="str">
        <f>'Wniosek 2032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4"/>
        <v>0</v>
      </c>
      <c r="N122" s="146">
        <f t="shared" si="5"/>
        <v>0</v>
      </c>
    </row>
    <row r="123" spans="1:14" hidden="1" x14ac:dyDescent="0.25">
      <c r="A123" s="145" t="str">
        <f>'Wniosek 2032 r.'!A137</f>
        <v/>
      </c>
      <c r="B123" s="181" t="str">
        <f>'Wniosek 2032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4"/>
        <v>0</v>
      </c>
      <c r="N123" s="146">
        <f t="shared" si="5"/>
        <v>0</v>
      </c>
    </row>
    <row r="124" spans="1:14" hidden="1" x14ac:dyDescent="0.25">
      <c r="A124" s="145" t="str">
        <f>'Wniosek 2032 r.'!A138</f>
        <v/>
      </c>
      <c r="B124" s="181" t="str">
        <f>'Wniosek 2032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4"/>
        <v>0</v>
      </c>
      <c r="N124" s="146">
        <f t="shared" si="5"/>
        <v>0</v>
      </c>
    </row>
    <row r="125" spans="1:14" hidden="1" x14ac:dyDescent="0.25">
      <c r="A125" s="145" t="str">
        <f>'Wniosek 2032 r.'!A139</f>
        <v/>
      </c>
      <c r="B125" s="181" t="str">
        <f>'Wniosek 2032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4"/>
        <v>0</v>
      </c>
      <c r="N125" s="146">
        <f t="shared" si="5"/>
        <v>0</v>
      </c>
    </row>
    <row r="126" spans="1:14" hidden="1" x14ac:dyDescent="0.25">
      <c r="A126" s="145" t="str">
        <f>'Wniosek 2032 r.'!A140</f>
        <v/>
      </c>
      <c r="B126" s="181" t="str">
        <f>'Wniosek 2032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4"/>
        <v>0</v>
      </c>
      <c r="N126" s="146">
        <f t="shared" si="5"/>
        <v>0</v>
      </c>
    </row>
    <row r="127" spans="1:14" hidden="1" x14ac:dyDescent="0.25">
      <c r="A127" s="145" t="str">
        <f>'Wniosek 2032 r.'!A141</f>
        <v/>
      </c>
      <c r="B127" s="181" t="str">
        <f>'Wniosek 2032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4"/>
        <v>0</v>
      </c>
      <c r="N127" s="146">
        <f t="shared" si="5"/>
        <v>0</v>
      </c>
    </row>
    <row r="128" spans="1:14" hidden="1" x14ac:dyDescent="0.25">
      <c r="A128" s="145" t="str">
        <f>'Wniosek 2032 r.'!A142</f>
        <v/>
      </c>
      <c r="B128" s="181" t="str">
        <f>'Wniosek 2032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4"/>
        <v>0</v>
      </c>
      <c r="N128" s="146">
        <f t="shared" si="5"/>
        <v>0</v>
      </c>
    </row>
    <row r="129" spans="1:14" hidden="1" x14ac:dyDescent="0.25">
      <c r="A129" s="145" t="str">
        <f>'Wniosek 2032 r.'!A143</f>
        <v/>
      </c>
      <c r="B129" s="181" t="str">
        <f>'Wniosek 2032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4"/>
        <v>0</v>
      </c>
      <c r="N129" s="146">
        <f t="shared" si="5"/>
        <v>0</v>
      </c>
    </row>
    <row r="130" spans="1:14" hidden="1" x14ac:dyDescent="0.25">
      <c r="A130" s="145" t="str">
        <f>'Wniosek 2032 r.'!A144</f>
        <v/>
      </c>
      <c r="B130" s="181" t="str">
        <f>'Wniosek 2032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4"/>
        <v>0</v>
      </c>
      <c r="N130" s="146">
        <f t="shared" si="5"/>
        <v>0</v>
      </c>
    </row>
    <row r="131" spans="1:14" hidden="1" x14ac:dyDescent="0.25">
      <c r="A131" s="145" t="str">
        <f>'Wniosek 2032 r.'!A145</f>
        <v/>
      </c>
      <c r="B131" s="181" t="str">
        <f>'Wniosek 2032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4"/>
        <v>0</v>
      </c>
      <c r="N131" s="146">
        <f t="shared" si="5"/>
        <v>0</v>
      </c>
    </row>
    <row r="132" spans="1:14" hidden="1" x14ac:dyDescent="0.25">
      <c r="A132" s="145" t="str">
        <f>'Wniosek 2032 r.'!A146</f>
        <v/>
      </c>
      <c r="B132" s="181" t="str">
        <f>'Wniosek 2032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4"/>
        <v>0</v>
      </c>
      <c r="N132" s="146">
        <f t="shared" si="5"/>
        <v>0</v>
      </c>
    </row>
    <row r="133" spans="1:14" hidden="1" x14ac:dyDescent="0.25">
      <c r="A133" s="145" t="str">
        <f>'Wniosek 2032 r.'!A147</f>
        <v/>
      </c>
      <c r="B133" s="181" t="str">
        <f>'Wniosek 2032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4"/>
        <v>0</v>
      </c>
      <c r="N133" s="146">
        <f t="shared" si="5"/>
        <v>0</v>
      </c>
    </row>
    <row r="134" spans="1:14" hidden="1" x14ac:dyDescent="0.25">
      <c r="A134" s="145" t="str">
        <f>'Wniosek 2032 r.'!A148</f>
        <v/>
      </c>
      <c r="B134" s="181" t="str">
        <f>'Wniosek 2032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4"/>
        <v>0</v>
      </c>
      <c r="N134" s="146">
        <f t="shared" si="5"/>
        <v>0</v>
      </c>
    </row>
    <row r="135" spans="1:14" s="13" customFormat="1" hidden="1" x14ac:dyDescent="0.25">
      <c r="A135" s="145" t="str">
        <f>'Wniosek 2032 r.'!A149</f>
        <v/>
      </c>
      <c r="B135" s="181" t="str">
        <f>'Wniosek 2032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4"/>
        <v>0</v>
      </c>
      <c r="N135" s="146">
        <f t="shared" si="5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6">SUM(F26:F135)</f>
        <v>0</v>
      </c>
      <c r="G136" s="174">
        <f t="shared" si="6"/>
        <v>0</v>
      </c>
      <c r="H136" s="174">
        <f t="shared" si="6"/>
        <v>0</v>
      </c>
      <c r="I136" s="174">
        <f t="shared" si="6"/>
        <v>0</v>
      </c>
      <c r="J136" s="174">
        <f t="shared" si="6"/>
        <v>0</v>
      </c>
      <c r="K136" s="174">
        <f t="shared" si="6"/>
        <v>0</v>
      </c>
      <c r="L136" s="174">
        <f t="shared" si="6"/>
        <v>0</v>
      </c>
      <c r="M136" s="174">
        <f t="shared" si="6"/>
        <v>0</v>
      </c>
      <c r="N136" s="174">
        <f>SUMIF(N26:N135,"&lt;0")</f>
        <v>0</v>
      </c>
    </row>
    <row r="137" spans="1:14" ht="7.5" customHeight="1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ht="5.45" customHeight="1" x14ac:dyDescent="0.25">
      <c r="A138" s="29"/>
      <c r="B138" s="29"/>
      <c r="C138" s="29"/>
      <c r="D138" s="29"/>
      <c r="E138" s="558"/>
      <c r="F138" s="558"/>
      <c r="G138" s="558"/>
      <c r="H138" s="29"/>
      <c r="I138" s="29"/>
      <c r="J138" s="76"/>
      <c r="K138" s="76"/>
      <c r="L138" s="76"/>
      <c r="M138" s="76"/>
      <c r="N138" s="76"/>
    </row>
    <row r="139" spans="1:14" ht="3.6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76"/>
      <c r="K139" s="76"/>
      <c r="L139" s="76"/>
      <c r="M139" s="76"/>
      <c r="N139" s="76"/>
    </row>
    <row r="140" spans="1:14" ht="9" hidden="1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76"/>
      <c r="K140" s="76"/>
      <c r="L140" s="76"/>
      <c r="M140" s="76"/>
      <c r="N140" s="76"/>
    </row>
    <row r="141" spans="1:14" hidden="1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76"/>
      <c r="K141" s="76"/>
      <c r="L141" s="76"/>
      <c r="M141" s="76"/>
      <c r="N141" s="76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94"/>
      <c r="J142" s="76"/>
      <c r="K142" s="76"/>
      <c r="L142" s="76"/>
      <c r="M142" s="76"/>
      <c r="N142" s="76"/>
    </row>
    <row r="143" spans="1:14" ht="58.5" customHeight="1" x14ac:dyDescent="0.35">
      <c r="A143" s="94"/>
      <c r="B143" s="29"/>
      <c r="C143" s="29"/>
      <c r="D143" s="29"/>
      <c r="E143" s="76"/>
      <c r="F143" s="76"/>
      <c r="G143" s="76"/>
      <c r="H143" s="76"/>
      <c r="I143" s="148" t="s">
        <v>583</v>
      </c>
      <c r="J143" s="76"/>
      <c r="K143" s="94"/>
      <c r="L143" s="115"/>
      <c r="M143" s="557">
        <f>N136</f>
        <v>0</v>
      </c>
      <c r="N143" s="557"/>
    </row>
    <row r="144" spans="1:14" ht="74.25" customHeight="1" x14ac:dyDescent="0.25">
      <c r="A144" s="29"/>
      <c r="B144" s="29"/>
      <c r="C144" s="29"/>
      <c r="D144" s="29"/>
      <c r="E144" s="29"/>
      <c r="F144" s="76"/>
      <c r="G144" s="76"/>
      <c r="H144" s="76"/>
      <c r="I144" s="76"/>
      <c r="J144" s="76"/>
      <c r="K144" s="76"/>
      <c r="L144" s="76"/>
      <c r="M144" s="76"/>
      <c r="N144" s="76"/>
    </row>
    <row r="145" spans="1:14" ht="77.25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88"/>
      <c r="J145" s="389"/>
      <c r="K145" s="389"/>
      <c r="L145" s="389"/>
      <c r="M145" s="390"/>
      <c r="N145" s="76"/>
    </row>
    <row r="146" spans="1:14" ht="9" hidden="1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91"/>
      <c r="J146" s="392"/>
      <c r="K146" s="392"/>
      <c r="L146" s="392"/>
      <c r="M146" s="393"/>
      <c r="N146" s="76"/>
    </row>
    <row r="147" spans="1:14" ht="30" customHeight="1" x14ac:dyDescent="0.25">
      <c r="A147" s="29"/>
      <c r="B147" s="29"/>
      <c r="C147" s="29"/>
      <c r="D147" s="76"/>
      <c r="E147" s="76"/>
      <c r="F147" s="76"/>
      <c r="G147" s="76"/>
      <c r="H147" s="76"/>
      <c r="I147" s="559" t="s">
        <v>2460</v>
      </c>
      <c r="J147" s="559"/>
      <c r="K147" s="559"/>
      <c r="L147" s="559"/>
      <c r="M147" s="559"/>
      <c r="N147" s="76"/>
    </row>
    <row r="148" spans="1:14" s="21" customFormat="1" ht="15" customHeight="1" x14ac:dyDescent="0.25">
      <c r="A148" s="29"/>
      <c r="B148" s="29"/>
      <c r="C148" s="29"/>
      <c r="D148" s="149"/>
      <c r="E148" s="149"/>
      <c r="F148" s="149"/>
      <c r="G148" s="149"/>
      <c r="H148" s="149"/>
      <c r="I148" s="93"/>
      <c r="J148" s="76"/>
      <c r="K148" s="76"/>
      <c r="L148" s="76"/>
      <c r="M148" s="76"/>
      <c r="N148" s="76"/>
    </row>
    <row r="149" spans="1:14" s="21" customFormat="1" ht="81" customHeight="1" x14ac:dyDescent="0.25">
      <c r="A149" s="29"/>
      <c r="B149" s="29"/>
      <c r="C149" s="29"/>
      <c r="D149" s="76"/>
      <c r="E149" s="76"/>
      <c r="F149" s="76"/>
      <c r="G149" s="76"/>
      <c r="H149" s="76"/>
      <c r="I149" s="351"/>
      <c r="J149" s="352"/>
      <c r="K149" s="352"/>
      <c r="L149" s="352"/>
      <c r="M149" s="353"/>
      <c r="N149" s="76"/>
    </row>
    <row r="150" spans="1:14" s="21" customFormat="1" ht="30" customHeight="1" x14ac:dyDescent="0.25">
      <c r="A150" s="29"/>
      <c r="B150" s="29"/>
      <c r="C150" s="29"/>
      <c r="D150" s="76"/>
      <c r="E150" s="76"/>
      <c r="F150" s="76"/>
      <c r="G150" s="76"/>
      <c r="H150" s="76"/>
      <c r="I150" s="386" t="s">
        <v>2458</v>
      </c>
      <c r="J150" s="386"/>
      <c r="K150" s="386"/>
      <c r="L150" s="386"/>
      <c r="M150" s="386"/>
      <c r="N150" s="76"/>
    </row>
    <row r="151" spans="1:14" ht="87.75" customHeight="1" x14ac:dyDescent="0.25">
      <c r="A151" s="385"/>
      <c r="B151" s="385"/>
      <c r="C151" s="385"/>
      <c r="D151" s="385"/>
      <c r="E151" s="385"/>
      <c r="F151" s="385"/>
      <c r="G151" s="385"/>
      <c r="H151" s="385"/>
      <c r="I151" s="385"/>
      <c r="J151" s="76"/>
      <c r="K151" s="76"/>
      <c r="L151" s="76"/>
      <c r="M151" s="76"/>
      <c r="N151" s="76"/>
    </row>
  </sheetData>
  <sheetProtection algorithmName="SHA-512" hashValue="89QySy4+wZuIA6TPq2N3Z5ENluU+KBFIv/WYkHo78Cg6BM1EBF4uS+FchpJobMkINdsK3DdSPCJBnUTtqX4pNg==" saltValue="mO+kw2Wys35Yg6LNcOQbRw==" spinCount="100000" sheet="1" formatColumns="0" formatRows="0" selectLockedCells="1"/>
  <mergeCells count="29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7:M147"/>
    <mergeCell ref="I149:M149"/>
    <mergeCell ref="I150:M150"/>
    <mergeCell ref="A151:I151"/>
    <mergeCell ref="A20:N21"/>
    <mergeCell ref="A23:N23"/>
    <mergeCell ref="A136:B136"/>
    <mergeCell ref="E138:G138"/>
    <mergeCell ref="M143:N143"/>
    <mergeCell ref="I145:M146"/>
  </mergeCells>
  <conditionalFormatting sqref="C26:I135 L26:N135">
    <cfRule type="containsBlanks" dxfId="150" priority="5">
      <formula>LEN(TRIM(C26))=0</formula>
    </cfRule>
  </conditionalFormatting>
  <conditionalFormatting sqref="I145">
    <cfRule type="containsBlanks" dxfId="149" priority="3">
      <formula>LEN(TRIM(I145))=0</formula>
    </cfRule>
  </conditionalFormatting>
  <conditionalFormatting sqref="I149">
    <cfRule type="containsBlanks" dxfId="148" priority="2">
      <formula>LEN(TRIM(I149))=0</formula>
    </cfRule>
  </conditionalFormatting>
  <conditionalFormatting sqref="J26:K135">
    <cfRule type="containsBlanks" dxfId="147" priority="1">
      <formula>LEN(TRIM(J26))=0</formula>
    </cfRule>
  </conditionalFormatting>
  <dataValidations count="2">
    <dataValidation operator="greaterThan" allowBlank="1" showInputMessage="1" showErrorMessage="1" sqref="C136:N136" xr:uid="{A49E141B-C8F7-48AE-90C6-E46757E34DB2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9189DCD6-6C37-4543-9148-D61610AFCB3E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969B2-203D-4B38-898D-80A1DAE2A9B5}">
  <sheetPr codeName="Arkusz51"/>
  <dimension ref="A1:AQ118"/>
  <sheetViews>
    <sheetView topLeftCell="H1" zoomScale="70" zoomScaleNormal="70" workbookViewId="0">
      <selection activeCell="A2" sqref="A2:AB111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43" ht="111.75" customHeight="1" x14ac:dyDescent="0.25">
      <c r="A1" s="68" t="s">
        <v>91</v>
      </c>
      <c r="B1" s="68" t="s">
        <v>90</v>
      </c>
      <c r="C1" s="68" t="s">
        <v>89</v>
      </c>
      <c r="D1" s="68" t="s">
        <v>77</v>
      </c>
      <c r="E1" s="68" t="s">
        <v>88</v>
      </c>
      <c r="F1" s="68" t="s">
        <v>87</v>
      </c>
      <c r="G1" s="68" t="s">
        <v>86</v>
      </c>
      <c r="H1" s="68" t="s">
        <v>85</v>
      </c>
      <c r="I1" s="68" t="s">
        <v>84</v>
      </c>
      <c r="J1" s="68" t="s">
        <v>83</v>
      </c>
      <c r="K1" s="68" t="s">
        <v>82</v>
      </c>
      <c r="L1" s="319" t="str">
        <f t="shared" ref="L1:L2" si="0">A1</f>
        <v>l.p</v>
      </c>
      <c r="M1" s="319" t="s">
        <v>77</v>
      </c>
      <c r="N1" s="319" t="s">
        <v>76</v>
      </c>
      <c r="O1" s="319" t="s">
        <v>75</v>
      </c>
      <c r="P1" s="319" t="s">
        <v>74</v>
      </c>
      <c r="Q1" s="319" t="s">
        <v>73</v>
      </c>
      <c r="R1" s="319" t="s">
        <v>72</v>
      </c>
      <c r="S1" s="319" t="s">
        <v>71</v>
      </c>
      <c r="T1" s="319" t="s">
        <v>70</v>
      </c>
      <c r="U1" s="319" t="s">
        <v>69</v>
      </c>
      <c r="V1" s="319" t="s">
        <v>68</v>
      </c>
      <c r="W1" s="320" t="s">
        <v>67</v>
      </c>
      <c r="X1" s="319" t="s">
        <v>66</v>
      </c>
      <c r="Y1" s="319" t="s">
        <v>65</v>
      </c>
      <c r="Z1" s="319" t="s">
        <v>64</v>
      </c>
      <c r="AA1" s="319" t="s">
        <v>63</v>
      </c>
      <c r="AB1" s="319" t="s">
        <v>62</v>
      </c>
      <c r="AC1" s="321" t="s">
        <v>510</v>
      </c>
      <c r="AD1" s="319" t="s">
        <v>81</v>
      </c>
      <c r="AE1" s="317" t="s">
        <v>92</v>
      </c>
      <c r="AF1" s="109" t="s">
        <v>116</v>
      </c>
      <c r="AG1" s="170" t="s">
        <v>541</v>
      </c>
      <c r="AH1" s="109" t="s">
        <v>117</v>
      </c>
      <c r="AI1" s="109" t="s">
        <v>118</v>
      </c>
      <c r="AJ1" s="109" t="s">
        <v>108</v>
      </c>
      <c r="AK1" s="312" t="s">
        <v>109</v>
      </c>
      <c r="AL1" s="110" t="s">
        <v>110</v>
      </c>
      <c r="AM1" s="312" t="s">
        <v>111</v>
      </c>
      <c r="AN1" s="312" t="s">
        <v>112</v>
      </c>
      <c r="AO1" s="312" t="s">
        <v>113</v>
      </c>
      <c r="AP1" s="110" t="s">
        <v>114</v>
      </c>
      <c r="AQ1" s="110" t="s">
        <v>115</v>
      </c>
    </row>
    <row r="2" spans="1:43" s="52" customFormat="1" x14ac:dyDescent="0.25">
      <c r="A2" s="52" t="str">
        <f>'Wniosek 2033 r.'!A40</f>
        <v/>
      </c>
      <c r="B2" s="60" t="str">
        <f>'Wniosek 2033 r.'!B40</f>
        <v/>
      </c>
      <c r="C2" s="58" t="str">
        <f>'Wniosek 2033 r.'!E40</f>
        <v/>
      </c>
      <c r="D2" s="58" t="str">
        <f>'Wniosek 2033 r.'!G40</f>
        <v/>
      </c>
      <c r="E2" s="55">
        <f>'Wniosek 2033 r.'!C165</f>
        <v>0</v>
      </c>
      <c r="F2" s="55">
        <f>'Wniosek 2033 r.'!C396</f>
        <v>0</v>
      </c>
      <c r="G2" s="57">
        <f>'Wniosek 2033 r.'!C281</f>
        <v>0</v>
      </c>
      <c r="H2" s="56">
        <f>'Wniosek 2033 r.'!D281</f>
        <v>0</v>
      </c>
      <c r="I2" s="64">
        <f>'Wniosek 2033 r.'!F281</f>
        <v>0</v>
      </c>
      <c r="J2" s="55">
        <f>'Wniosek 2033 r.'!H281</f>
        <v>0</v>
      </c>
      <c r="K2" s="54">
        <f>IFERROR('Wniosek 2033 r.'!C511,0)</f>
        <v>0</v>
      </c>
      <c r="L2" s="34" t="str">
        <f t="shared" si="0"/>
        <v/>
      </c>
      <c r="M2" s="39">
        <f t="shared" ref="M2" si="1">IFERROR(E2/C2,0)</f>
        <v>0</v>
      </c>
      <c r="N2" s="38">
        <f t="shared" ref="N2" si="2">IFERROR(F2/E2,0)</f>
        <v>0</v>
      </c>
      <c r="O2" s="34">
        <f t="shared" ref="O2" si="3">H2</f>
        <v>0</v>
      </c>
      <c r="P2" s="37">
        <f>IFERROR(O2/N2,0)</f>
        <v>0</v>
      </c>
      <c r="Q2" s="36">
        <f t="shared" ref="Q2" si="4">IFERROR(O2*E2,0)</f>
        <v>0</v>
      </c>
      <c r="R2" s="36">
        <f t="shared" ref="R2" si="5">IFERROR(G2*E2,0)</f>
        <v>0</v>
      </c>
      <c r="S2" s="36">
        <f t="shared" ref="S2" si="6">IFERROR(U2*E2,0)</f>
        <v>0</v>
      </c>
      <c r="T2" s="34">
        <f t="shared" ref="T2" si="7">IFERROR(U2*E2,0)</f>
        <v>0</v>
      </c>
      <c r="U2" s="34">
        <f t="shared" ref="U2" si="8">IFERROR(IF((F2-J2)/E2&gt;=$AD$2,$AD$2,(F2-J2)/E2),0)</f>
        <v>0</v>
      </c>
      <c r="V2" s="34">
        <f t="shared" ref="V2" si="9">IFERROR(K2/E2,0)</f>
        <v>0</v>
      </c>
      <c r="W2" s="34">
        <f t="shared" ref="W2" si="10">F2*0.1</f>
        <v>0</v>
      </c>
      <c r="X2" s="34">
        <f>N2*0.1</f>
        <v>0</v>
      </c>
      <c r="Y2" s="34" t="str">
        <f t="shared" ref="Y2" si="11">IF(O2&gt;=X2,$AE$1,$AE$2)</f>
        <v>ok</v>
      </c>
      <c r="Z2" s="34" t="str">
        <f t="shared" ref="Z2" si="12">IF(V2&lt;=$AD$2,$AE$1,$AE$2)</f>
        <v>ok</v>
      </c>
      <c r="AA2" s="35">
        <f t="shared" ref="AA2" si="13">(S2+Q2)-F2</f>
        <v>0</v>
      </c>
      <c r="AB2" s="35">
        <f t="shared" ref="AB2" si="14">F2-R2</f>
        <v>0</v>
      </c>
      <c r="AC2" s="34" t="str">
        <f>IF('Zał. nr 2 kalkulacja - 2033 r.'!M139=('Wniosek 2033 r.'!C506*(-1)),'Weryfikacja 2033 r. płaska'!AE1,'Weryfikacja 2033 r. płaska'!AE2)</f>
        <v>ok</v>
      </c>
      <c r="AD2" s="53">
        <v>3</v>
      </c>
      <c r="AE2" s="61" t="s">
        <v>80</v>
      </c>
      <c r="AF2" s="52">
        <f>'Zał. nr 2 kalkulacja - 2033 r.'!C26</f>
        <v>0</v>
      </c>
      <c r="AG2" s="52">
        <f>'Zał. nr 2 kalkulacja - 2033 r.'!D26</f>
        <v>0</v>
      </c>
      <c r="AH2" s="52">
        <f>'Zał. nr 2 kalkulacja - 2033 r.'!E26</f>
        <v>0</v>
      </c>
      <c r="AI2" s="52">
        <f>'Zał. nr 2 kalkulacja - 2033 r.'!F26</f>
        <v>0</v>
      </c>
      <c r="AJ2" s="52">
        <f>'Zał. nr 2 kalkulacja - 2033 r.'!G26</f>
        <v>0</v>
      </c>
      <c r="AK2" s="52">
        <f>'Zał. nr 2 kalkulacja - 2033 r.'!H26</f>
        <v>0</v>
      </c>
      <c r="AL2" s="52">
        <f>'Zał. nr 2 kalkulacja - 2033 r.'!I26</f>
        <v>0</v>
      </c>
      <c r="AM2" s="52">
        <f>'Zał. nr 2 kalkulacja - 2033 r.'!J26</f>
        <v>0</v>
      </c>
      <c r="AN2" s="52">
        <f>'Zał. nr 2 kalkulacja - 2033 r.'!K26</f>
        <v>0</v>
      </c>
      <c r="AO2" s="52">
        <f>'Zał. nr 2 kalkulacja - 2033 r.'!L26</f>
        <v>0</v>
      </c>
      <c r="AP2" s="52">
        <f>'Zał. nr 2 kalkulacja - 2033 r.'!M26</f>
        <v>0</v>
      </c>
      <c r="AQ2" s="52">
        <f>'Zał. nr 2 kalkulacja - 2033 r.'!N26</f>
        <v>0</v>
      </c>
    </row>
    <row r="3" spans="1:43" s="52" customFormat="1" x14ac:dyDescent="0.25">
      <c r="A3" s="52" t="str">
        <f>'Wniosek 2033 r.'!A41</f>
        <v/>
      </c>
      <c r="B3" s="60" t="str">
        <f>'Wniosek 2033 r.'!B41</f>
        <v/>
      </c>
      <c r="C3" s="58" t="str">
        <f>'Wniosek 2033 r.'!E41</f>
        <v/>
      </c>
      <c r="D3" s="58" t="str">
        <f>'Wniosek 2033 r.'!G41</f>
        <v/>
      </c>
      <c r="E3" s="55">
        <f>'Wniosek 2033 r.'!C166</f>
        <v>0</v>
      </c>
      <c r="F3" s="55">
        <f>'Wniosek 2033 r.'!C397</f>
        <v>0</v>
      </c>
      <c r="G3" s="57">
        <f>'Wniosek 2033 r.'!C282</f>
        <v>0</v>
      </c>
      <c r="H3" s="56">
        <f>'Wniosek 2033 r.'!D282</f>
        <v>0</v>
      </c>
      <c r="I3" s="64">
        <f>'Wniosek 2033 r.'!F282</f>
        <v>0</v>
      </c>
      <c r="J3" s="55">
        <f>'Wniosek 2033 r.'!H282</f>
        <v>0</v>
      </c>
      <c r="K3" s="54">
        <f>IFERROR('Wniosek 2033 r.'!C512,0)</f>
        <v>0</v>
      </c>
      <c r="L3" s="34" t="str">
        <f t="shared" ref="L3:L66" si="15">A3</f>
        <v/>
      </c>
      <c r="M3" s="39">
        <f t="shared" ref="M3:M66" si="16">IFERROR(E3/C3,0)</f>
        <v>0</v>
      </c>
      <c r="N3" s="38">
        <f t="shared" ref="N3:N66" si="17">IFERROR(F3/E3,0)</f>
        <v>0</v>
      </c>
      <c r="O3" s="34">
        <f t="shared" ref="O3:O66" si="18">H3</f>
        <v>0</v>
      </c>
      <c r="P3" s="37">
        <f t="shared" ref="P3:P66" si="19">IFERROR(O3/N3,0)</f>
        <v>0</v>
      </c>
      <c r="Q3" s="36">
        <f t="shared" ref="Q3:Q66" si="20">IFERROR(O3*E3,0)</f>
        <v>0</v>
      </c>
      <c r="R3" s="36">
        <f t="shared" ref="R3:R66" si="21">IFERROR(G3*E3,0)</f>
        <v>0</v>
      </c>
      <c r="S3" s="36">
        <f t="shared" ref="S3:S66" si="22">IFERROR(U3*E3,0)</f>
        <v>0</v>
      </c>
      <c r="T3" s="34">
        <f t="shared" ref="T3:T66" si="23">IFERROR(U3*E3,0)</f>
        <v>0</v>
      </c>
      <c r="U3" s="34">
        <f t="shared" ref="U3:U66" si="24">IFERROR(IF((F3-J3)/E3&gt;=$AD$2,$AD$2,(F3-J3)/E3),0)</f>
        <v>0</v>
      </c>
      <c r="V3" s="34">
        <f t="shared" ref="V3:V66" si="25">IFERROR(K3/E3,0)</f>
        <v>0</v>
      </c>
      <c r="W3" s="34">
        <f t="shared" ref="W3:W66" si="26">F3*0.1</f>
        <v>0</v>
      </c>
      <c r="X3" s="34">
        <f t="shared" ref="X3:X66" si="27">N3*0.1</f>
        <v>0</v>
      </c>
      <c r="Y3" s="34" t="str">
        <f t="shared" ref="Y3:Y66" si="28">IF(O3&gt;=X3,$AE$1,$AE$2)</f>
        <v>ok</v>
      </c>
      <c r="Z3" s="34" t="str">
        <f t="shared" ref="Z3:Z66" si="29">IF(V3&lt;=$AD$2,$AE$1,$AE$2)</f>
        <v>ok</v>
      </c>
      <c r="AA3" s="35">
        <f t="shared" ref="AA3:AA66" si="30">(S3+Q3)-F3</f>
        <v>0</v>
      </c>
      <c r="AB3" s="35">
        <f t="shared" ref="AB3:AB66" si="31">F3-R3</f>
        <v>0</v>
      </c>
      <c r="AF3" s="52">
        <f>'Zał. nr 2 kalkulacja - 2033 r.'!C27</f>
        <v>0</v>
      </c>
      <c r="AG3" s="52">
        <f>'Zał. nr 2 kalkulacja - 2033 r.'!D27</f>
        <v>0</v>
      </c>
      <c r="AH3" s="52">
        <f>'Zał. nr 2 kalkulacja - 2033 r.'!E27</f>
        <v>0</v>
      </c>
      <c r="AI3" s="52">
        <f>'Zał. nr 2 kalkulacja - 2033 r.'!F27</f>
        <v>0</v>
      </c>
      <c r="AJ3" s="52">
        <f>'Zał. nr 2 kalkulacja - 2033 r.'!G27</f>
        <v>0</v>
      </c>
      <c r="AK3" s="52">
        <f>'Zał. nr 2 kalkulacja - 2033 r.'!H27</f>
        <v>0</v>
      </c>
      <c r="AL3" s="52">
        <f>'Zał. nr 2 kalkulacja - 2033 r.'!I27</f>
        <v>0</v>
      </c>
      <c r="AM3" s="52">
        <f>'Zał. nr 2 kalkulacja - 2033 r.'!J27</f>
        <v>0</v>
      </c>
      <c r="AN3" s="52">
        <f>'Zał. nr 2 kalkulacja - 2033 r.'!K27</f>
        <v>0</v>
      </c>
      <c r="AO3" s="52">
        <f>'Zał. nr 2 kalkulacja - 2033 r.'!L27</f>
        <v>0</v>
      </c>
      <c r="AP3" s="52">
        <f>'Zał. nr 2 kalkulacja - 2033 r.'!M27</f>
        <v>0</v>
      </c>
      <c r="AQ3" s="52">
        <f>'Zał. nr 2 kalkulacja - 2033 r.'!N27</f>
        <v>0</v>
      </c>
    </row>
    <row r="4" spans="1:43" s="52" customFormat="1" x14ac:dyDescent="0.25">
      <c r="A4" s="52" t="str">
        <f>'Wniosek 2033 r.'!A42</f>
        <v/>
      </c>
      <c r="B4" s="60" t="str">
        <f>'Wniosek 2033 r.'!B42</f>
        <v/>
      </c>
      <c r="C4" s="58" t="str">
        <f>'Wniosek 2033 r.'!E42</f>
        <v/>
      </c>
      <c r="D4" s="58" t="str">
        <f>'Wniosek 2033 r.'!G42</f>
        <v/>
      </c>
      <c r="E4" s="55">
        <f>'Wniosek 2033 r.'!C167</f>
        <v>0</v>
      </c>
      <c r="F4" s="55">
        <f>'Wniosek 2033 r.'!C398</f>
        <v>0</v>
      </c>
      <c r="G4" s="57">
        <f>'Wniosek 2033 r.'!C283</f>
        <v>0</v>
      </c>
      <c r="H4" s="56">
        <f>'Wniosek 2033 r.'!D283</f>
        <v>0</v>
      </c>
      <c r="I4" s="64">
        <f>'Wniosek 2033 r.'!F283</f>
        <v>0</v>
      </c>
      <c r="J4" s="55">
        <f>'Wniosek 2033 r.'!H283</f>
        <v>0</v>
      </c>
      <c r="K4" s="54">
        <f>IFERROR('Wniosek 2033 r.'!C513,0)</f>
        <v>0</v>
      </c>
      <c r="L4" s="34" t="str">
        <f t="shared" si="15"/>
        <v/>
      </c>
      <c r="M4" s="39">
        <f t="shared" si="16"/>
        <v>0</v>
      </c>
      <c r="N4" s="38">
        <f t="shared" si="17"/>
        <v>0</v>
      </c>
      <c r="O4" s="34">
        <f t="shared" si="18"/>
        <v>0</v>
      </c>
      <c r="P4" s="37">
        <f t="shared" si="19"/>
        <v>0</v>
      </c>
      <c r="Q4" s="36">
        <f t="shared" si="20"/>
        <v>0</v>
      </c>
      <c r="R4" s="36">
        <f t="shared" si="21"/>
        <v>0</v>
      </c>
      <c r="S4" s="36">
        <f t="shared" si="22"/>
        <v>0</v>
      </c>
      <c r="T4" s="34">
        <f t="shared" si="23"/>
        <v>0</v>
      </c>
      <c r="U4" s="34">
        <f t="shared" si="24"/>
        <v>0</v>
      </c>
      <c r="V4" s="34">
        <f t="shared" si="25"/>
        <v>0</v>
      </c>
      <c r="W4" s="34">
        <f t="shared" si="26"/>
        <v>0</v>
      </c>
      <c r="X4" s="34">
        <f t="shared" si="27"/>
        <v>0</v>
      </c>
      <c r="Y4" s="34" t="str">
        <f t="shared" si="28"/>
        <v>ok</v>
      </c>
      <c r="Z4" s="34" t="str">
        <f t="shared" si="29"/>
        <v>ok</v>
      </c>
      <c r="AA4" s="35">
        <f t="shared" si="30"/>
        <v>0</v>
      </c>
      <c r="AB4" s="35">
        <f t="shared" si="31"/>
        <v>0</v>
      </c>
      <c r="AF4" s="52">
        <f>'Zał. nr 2 kalkulacja - 2033 r.'!C28</f>
        <v>0</v>
      </c>
      <c r="AG4" s="52">
        <f>'Zał. nr 2 kalkulacja - 2033 r.'!D28</f>
        <v>0</v>
      </c>
      <c r="AH4" s="52">
        <f>'Zał. nr 2 kalkulacja - 2033 r.'!E28</f>
        <v>0</v>
      </c>
      <c r="AI4" s="52">
        <f>'Zał. nr 2 kalkulacja - 2033 r.'!F28</f>
        <v>0</v>
      </c>
      <c r="AJ4" s="52">
        <f>'Zał. nr 2 kalkulacja - 2033 r.'!G28</f>
        <v>0</v>
      </c>
      <c r="AK4" s="52">
        <f>'Zał. nr 2 kalkulacja - 2033 r.'!H28</f>
        <v>0</v>
      </c>
      <c r="AL4" s="52">
        <f>'Zał. nr 2 kalkulacja - 2033 r.'!I28</f>
        <v>0</v>
      </c>
      <c r="AM4" s="52">
        <f>'Zał. nr 2 kalkulacja - 2033 r.'!J28</f>
        <v>0</v>
      </c>
      <c r="AN4" s="52">
        <f>'Zał. nr 2 kalkulacja - 2033 r.'!K28</f>
        <v>0</v>
      </c>
      <c r="AO4" s="52">
        <f>'Zał. nr 2 kalkulacja - 2033 r.'!L28</f>
        <v>0</v>
      </c>
      <c r="AP4" s="52">
        <f>'Zał. nr 2 kalkulacja - 2033 r.'!M28</f>
        <v>0</v>
      </c>
      <c r="AQ4" s="52">
        <f>'Zał. nr 2 kalkulacja - 2033 r.'!N28</f>
        <v>0</v>
      </c>
    </row>
    <row r="5" spans="1:43" s="52" customFormat="1" x14ac:dyDescent="0.25">
      <c r="A5" s="52" t="str">
        <f>'Wniosek 2033 r.'!A43</f>
        <v/>
      </c>
      <c r="B5" s="60" t="str">
        <f>'Wniosek 2033 r.'!B43</f>
        <v/>
      </c>
      <c r="C5" s="58" t="str">
        <f>'Wniosek 2033 r.'!E43</f>
        <v/>
      </c>
      <c r="D5" s="58" t="str">
        <f>'Wniosek 2033 r.'!G43</f>
        <v/>
      </c>
      <c r="E5" s="55">
        <f>'Wniosek 2033 r.'!C168</f>
        <v>0</v>
      </c>
      <c r="F5" s="55">
        <f>'Wniosek 2033 r.'!C399</f>
        <v>0</v>
      </c>
      <c r="G5" s="57">
        <f>'Wniosek 2033 r.'!C284</f>
        <v>0</v>
      </c>
      <c r="H5" s="56">
        <f>'Wniosek 2033 r.'!D284</f>
        <v>0</v>
      </c>
      <c r="I5" s="64">
        <f>'Wniosek 2033 r.'!F284</f>
        <v>0</v>
      </c>
      <c r="J5" s="55">
        <f>'Wniosek 2033 r.'!H284</f>
        <v>0</v>
      </c>
      <c r="K5" s="54">
        <f>IFERROR('Wniosek 2033 r.'!C514,0)</f>
        <v>0</v>
      </c>
      <c r="L5" s="34" t="str">
        <f t="shared" si="15"/>
        <v/>
      </c>
      <c r="M5" s="39">
        <f t="shared" si="16"/>
        <v>0</v>
      </c>
      <c r="N5" s="38">
        <f t="shared" si="17"/>
        <v>0</v>
      </c>
      <c r="O5" s="34">
        <f t="shared" si="18"/>
        <v>0</v>
      </c>
      <c r="P5" s="37">
        <f t="shared" si="19"/>
        <v>0</v>
      </c>
      <c r="Q5" s="36">
        <f t="shared" si="20"/>
        <v>0</v>
      </c>
      <c r="R5" s="36">
        <f t="shared" si="21"/>
        <v>0</v>
      </c>
      <c r="S5" s="36">
        <f t="shared" si="22"/>
        <v>0</v>
      </c>
      <c r="T5" s="34">
        <f t="shared" si="23"/>
        <v>0</v>
      </c>
      <c r="U5" s="34">
        <f t="shared" si="24"/>
        <v>0</v>
      </c>
      <c r="V5" s="34">
        <f t="shared" si="25"/>
        <v>0</v>
      </c>
      <c r="W5" s="34">
        <f t="shared" si="26"/>
        <v>0</v>
      </c>
      <c r="X5" s="34">
        <f t="shared" si="27"/>
        <v>0</v>
      </c>
      <c r="Y5" s="34" t="str">
        <f t="shared" si="28"/>
        <v>ok</v>
      </c>
      <c r="Z5" s="34" t="str">
        <f t="shared" si="29"/>
        <v>ok</v>
      </c>
      <c r="AA5" s="35">
        <f t="shared" si="30"/>
        <v>0</v>
      </c>
      <c r="AB5" s="35">
        <f t="shared" si="31"/>
        <v>0</v>
      </c>
      <c r="AF5" s="52">
        <f>'Zał. nr 2 kalkulacja - 2033 r.'!C29</f>
        <v>0</v>
      </c>
      <c r="AG5" s="52">
        <f>'Zał. nr 2 kalkulacja - 2033 r.'!D29</f>
        <v>0</v>
      </c>
      <c r="AH5" s="52">
        <f>'Zał. nr 2 kalkulacja - 2033 r.'!E29</f>
        <v>0</v>
      </c>
      <c r="AI5" s="52">
        <f>'Zał. nr 2 kalkulacja - 2033 r.'!F29</f>
        <v>0</v>
      </c>
      <c r="AJ5" s="52">
        <f>'Zał. nr 2 kalkulacja - 2033 r.'!G29</f>
        <v>0</v>
      </c>
      <c r="AK5" s="52">
        <f>'Zał. nr 2 kalkulacja - 2033 r.'!H29</f>
        <v>0</v>
      </c>
      <c r="AL5" s="52">
        <f>'Zał. nr 2 kalkulacja - 2033 r.'!I29</f>
        <v>0</v>
      </c>
      <c r="AM5" s="52">
        <f>'Zał. nr 2 kalkulacja - 2033 r.'!J29</f>
        <v>0</v>
      </c>
      <c r="AN5" s="52">
        <f>'Zał. nr 2 kalkulacja - 2033 r.'!K29</f>
        <v>0</v>
      </c>
      <c r="AO5" s="52">
        <f>'Zał. nr 2 kalkulacja - 2033 r.'!L29</f>
        <v>0</v>
      </c>
      <c r="AP5" s="52">
        <f>'Zał. nr 2 kalkulacja - 2033 r.'!M29</f>
        <v>0</v>
      </c>
      <c r="AQ5" s="52">
        <f>'Zał. nr 2 kalkulacja - 2033 r.'!N29</f>
        <v>0</v>
      </c>
    </row>
    <row r="6" spans="1:43" s="52" customFormat="1" x14ac:dyDescent="0.25">
      <c r="A6" s="52" t="str">
        <f>'Wniosek 2033 r.'!A44</f>
        <v/>
      </c>
      <c r="B6" s="60" t="str">
        <f>'Wniosek 2033 r.'!B44</f>
        <v/>
      </c>
      <c r="C6" s="58" t="str">
        <f>'Wniosek 2033 r.'!E44</f>
        <v/>
      </c>
      <c r="D6" s="58" t="str">
        <f>'Wniosek 2033 r.'!G44</f>
        <v/>
      </c>
      <c r="E6" s="55">
        <f>'Wniosek 2033 r.'!C169</f>
        <v>0</v>
      </c>
      <c r="F6" s="55">
        <f>'Wniosek 2033 r.'!C400</f>
        <v>0</v>
      </c>
      <c r="G6" s="57">
        <f>'Wniosek 2033 r.'!C285</f>
        <v>0</v>
      </c>
      <c r="H6" s="56">
        <f>'Wniosek 2033 r.'!D285</f>
        <v>0</v>
      </c>
      <c r="I6" s="64">
        <f>'Wniosek 2033 r.'!F285</f>
        <v>0</v>
      </c>
      <c r="J6" s="55">
        <f>'Wniosek 2033 r.'!H285</f>
        <v>0</v>
      </c>
      <c r="K6" s="54">
        <f>IFERROR('Wniosek 2033 r.'!C515,0)</f>
        <v>0</v>
      </c>
      <c r="L6" s="34" t="str">
        <f t="shared" si="15"/>
        <v/>
      </c>
      <c r="M6" s="39">
        <f t="shared" si="16"/>
        <v>0</v>
      </c>
      <c r="N6" s="38">
        <f t="shared" si="17"/>
        <v>0</v>
      </c>
      <c r="O6" s="34">
        <f t="shared" si="18"/>
        <v>0</v>
      </c>
      <c r="P6" s="37">
        <f t="shared" si="19"/>
        <v>0</v>
      </c>
      <c r="Q6" s="36">
        <f t="shared" si="20"/>
        <v>0</v>
      </c>
      <c r="R6" s="36">
        <f t="shared" si="21"/>
        <v>0</v>
      </c>
      <c r="S6" s="36">
        <f t="shared" si="22"/>
        <v>0</v>
      </c>
      <c r="T6" s="34">
        <f t="shared" si="23"/>
        <v>0</v>
      </c>
      <c r="U6" s="34">
        <f t="shared" si="24"/>
        <v>0</v>
      </c>
      <c r="V6" s="34">
        <f t="shared" si="25"/>
        <v>0</v>
      </c>
      <c r="W6" s="34">
        <f t="shared" si="26"/>
        <v>0</v>
      </c>
      <c r="X6" s="34">
        <f t="shared" si="27"/>
        <v>0</v>
      </c>
      <c r="Y6" s="34" t="str">
        <f t="shared" si="28"/>
        <v>ok</v>
      </c>
      <c r="Z6" s="34" t="str">
        <f t="shared" si="29"/>
        <v>ok</v>
      </c>
      <c r="AA6" s="35">
        <f t="shared" si="30"/>
        <v>0</v>
      </c>
      <c r="AB6" s="35">
        <f t="shared" si="31"/>
        <v>0</v>
      </c>
      <c r="AF6" s="52">
        <f>'Zał. nr 2 kalkulacja - 2033 r.'!C30</f>
        <v>0</v>
      </c>
      <c r="AG6" s="52">
        <f>'Zał. nr 2 kalkulacja - 2033 r.'!D30</f>
        <v>0</v>
      </c>
      <c r="AH6" s="52">
        <f>'Zał. nr 2 kalkulacja - 2033 r.'!E30</f>
        <v>0</v>
      </c>
      <c r="AI6" s="52">
        <f>'Zał. nr 2 kalkulacja - 2033 r.'!F30</f>
        <v>0</v>
      </c>
      <c r="AJ6" s="52">
        <f>'Zał. nr 2 kalkulacja - 2033 r.'!G30</f>
        <v>0</v>
      </c>
      <c r="AK6" s="52">
        <f>'Zał. nr 2 kalkulacja - 2033 r.'!H30</f>
        <v>0</v>
      </c>
      <c r="AL6" s="52">
        <f>'Zał. nr 2 kalkulacja - 2033 r.'!I30</f>
        <v>0</v>
      </c>
      <c r="AM6" s="52">
        <f>'Zał. nr 2 kalkulacja - 2033 r.'!J30</f>
        <v>0</v>
      </c>
      <c r="AN6" s="52">
        <f>'Zał. nr 2 kalkulacja - 2033 r.'!K30</f>
        <v>0</v>
      </c>
      <c r="AO6" s="52">
        <f>'Zał. nr 2 kalkulacja - 2033 r.'!L30</f>
        <v>0</v>
      </c>
      <c r="AP6" s="52">
        <f>'Zał. nr 2 kalkulacja - 2033 r.'!M30</f>
        <v>0</v>
      </c>
      <c r="AQ6" s="52">
        <f>'Zał. nr 2 kalkulacja - 2033 r.'!N30</f>
        <v>0</v>
      </c>
    </row>
    <row r="7" spans="1:43" s="52" customFormat="1" x14ac:dyDescent="0.25">
      <c r="A7" s="52" t="str">
        <f>'Wniosek 2033 r.'!A45</f>
        <v/>
      </c>
      <c r="B7" s="60" t="str">
        <f>'Wniosek 2033 r.'!B45</f>
        <v/>
      </c>
      <c r="C7" s="58" t="str">
        <f>'Wniosek 2033 r.'!E45</f>
        <v/>
      </c>
      <c r="D7" s="58" t="str">
        <f>'Wniosek 2033 r.'!G45</f>
        <v/>
      </c>
      <c r="E7" s="55">
        <f>'Wniosek 2033 r.'!C170</f>
        <v>0</v>
      </c>
      <c r="F7" s="55">
        <f>'Wniosek 2033 r.'!C401</f>
        <v>0</v>
      </c>
      <c r="G7" s="57">
        <f>'Wniosek 2033 r.'!C286</f>
        <v>0</v>
      </c>
      <c r="H7" s="56">
        <f>'Wniosek 2033 r.'!D286</f>
        <v>0</v>
      </c>
      <c r="I7" s="64">
        <f>'Wniosek 2033 r.'!F286</f>
        <v>0</v>
      </c>
      <c r="J7" s="55">
        <f>'Wniosek 2033 r.'!H286</f>
        <v>0</v>
      </c>
      <c r="K7" s="54">
        <f>IFERROR('Wniosek 2033 r.'!C516,0)</f>
        <v>0</v>
      </c>
      <c r="L7" s="34" t="str">
        <f t="shared" si="15"/>
        <v/>
      </c>
      <c r="M7" s="39">
        <f t="shared" si="16"/>
        <v>0</v>
      </c>
      <c r="N7" s="38">
        <f t="shared" si="17"/>
        <v>0</v>
      </c>
      <c r="O7" s="34">
        <f t="shared" si="18"/>
        <v>0</v>
      </c>
      <c r="P7" s="37">
        <f t="shared" si="19"/>
        <v>0</v>
      </c>
      <c r="Q7" s="36">
        <f t="shared" si="20"/>
        <v>0</v>
      </c>
      <c r="R7" s="36">
        <f t="shared" si="21"/>
        <v>0</v>
      </c>
      <c r="S7" s="36">
        <f t="shared" si="22"/>
        <v>0</v>
      </c>
      <c r="T7" s="34">
        <f t="shared" si="23"/>
        <v>0</v>
      </c>
      <c r="U7" s="34">
        <f t="shared" si="24"/>
        <v>0</v>
      </c>
      <c r="V7" s="34">
        <f t="shared" si="25"/>
        <v>0</v>
      </c>
      <c r="W7" s="34">
        <f t="shared" si="26"/>
        <v>0</v>
      </c>
      <c r="X7" s="34">
        <f t="shared" si="27"/>
        <v>0</v>
      </c>
      <c r="Y7" s="34" t="str">
        <f t="shared" si="28"/>
        <v>ok</v>
      </c>
      <c r="Z7" s="34" t="str">
        <f t="shared" si="29"/>
        <v>ok</v>
      </c>
      <c r="AA7" s="35">
        <f t="shared" si="30"/>
        <v>0</v>
      </c>
      <c r="AB7" s="35">
        <f t="shared" si="31"/>
        <v>0</v>
      </c>
      <c r="AF7" s="52">
        <f>'Zał. nr 2 kalkulacja - 2033 r.'!C31</f>
        <v>0</v>
      </c>
      <c r="AG7" s="52">
        <f>'Zał. nr 2 kalkulacja - 2033 r.'!D31</f>
        <v>0</v>
      </c>
      <c r="AH7" s="52">
        <f>'Zał. nr 2 kalkulacja - 2033 r.'!E31</f>
        <v>0</v>
      </c>
      <c r="AI7" s="52">
        <f>'Zał. nr 2 kalkulacja - 2033 r.'!F31</f>
        <v>0</v>
      </c>
      <c r="AJ7" s="52">
        <f>'Zał. nr 2 kalkulacja - 2033 r.'!G31</f>
        <v>0</v>
      </c>
      <c r="AK7" s="52">
        <f>'Zał. nr 2 kalkulacja - 2033 r.'!H31</f>
        <v>0</v>
      </c>
      <c r="AL7" s="52">
        <f>'Zał. nr 2 kalkulacja - 2033 r.'!I31</f>
        <v>0</v>
      </c>
      <c r="AM7" s="52">
        <f>'Zał. nr 2 kalkulacja - 2033 r.'!J31</f>
        <v>0</v>
      </c>
      <c r="AN7" s="52">
        <f>'Zał. nr 2 kalkulacja - 2033 r.'!K31</f>
        <v>0</v>
      </c>
      <c r="AO7" s="52">
        <f>'Zał. nr 2 kalkulacja - 2033 r.'!L31</f>
        <v>0</v>
      </c>
      <c r="AP7" s="52">
        <f>'Zał. nr 2 kalkulacja - 2033 r.'!M31</f>
        <v>0</v>
      </c>
      <c r="AQ7" s="52">
        <f>'Zał. nr 2 kalkulacja - 2033 r.'!N31</f>
        <v>0</v>
      </c>
    </row>
    <row r="8" spans="1:43" s="52" customFormat="1" x14ac:dyDescent="0.25">
      <c r="A8" s="52" t="str">
        <f>'Wniosek 2033 r.'!A46</f>
        <v/>
      </c>
      <c r="B8" s="60" t="str">
        <f>'Wniosek 2033 r.'!B46</f>
        <v/>
      </c>
      <c r="C8" s="58" t="str">
        <f>'Wniosek 2033 r.'!E46</f>
        <v/>
      </c>
      <c r="D8" s="58" t="str">
        <f>'Wniosek 2033 r.'!G46</f>
        <v/>
      </c>
      <c r="E8" s="55">
        <f>'Wniosek 2033 r.'!C171</f>
        <v>0</v>
      </c>
      <c r="F8" s="55">
        <f>'Wniosek 2033 r.'!C402</f>
        <v>0</v>
      </c>
      <c r="G8" s="57">
        <f>'Wniosek 2033 r.'!C287</f>
        <v>0</v>
      </c>
      <c r="H8" s="56">
        <f>'Wniosek 2033 r.'!D287</f>
        <v>0</v>
      </c>
      <c r="I8" s="64">
        <f>'Wniosek 2033 r.'!F287</f>
        <v>0</v>
      </c>
      <c r="J8" s="55">
        <f>'Wniosek 2033 r.'!H287</f>
        <v>0</v>
      </c>
      <c r="K8" s="54">
        <f>IFERROR('Wniosek 2033 r.'!C517,0)</f>
        <v>0</v>
      </c>
      <c r="L8" s="34" t="str">
        <f t="shared" si="15"/>
        <v/>
      </c>
      <c r="M8" s="39">
        <f t="shared" si="16"/>
        <v>0</v>
      </c>
      <c r="N8" s="38">
        <f t="shared" si="17"/>
        <v>0</v>
      </c>
      <c r="O8" s="34">
        <f t="shared" si="18"/>
        <v>0</v>
      </c>
      <c r="P8" s="37">
        <f t="shared" si="19"/>
        <v>0</v>
      </c>
      <c r="Q8" s="36">
        <f t="shared" si="20"/>
        <v>0</v>
      </c>
      <c r="R8" s="36">
        <f t="shared" si="21"/>
        <v>0</v>
      </c>
      <c r="S8" s="36">
        <f t="shared" si="22"/>
        <v>0</v>
      </c>
      <c r="T8" s="34">
        <f t="shared" si="23"/>
        <v>0</v>
      </c>
      <c r="U8" s="34">
        <f t="shared" si="24"/>
        <v>0</v>
      </c>
      <c r="V8" s="34">
        <f t="shared" si="25"/>
        <v>0</v>
      </c>
      <c r="W8" s="34">
        <f t="shared" si="26"/>
        <v>0</v>
      </c>
      <c r="X8" s="34">
        <f t="shared" si="27"/>
        <v>0</v>
      </c>
      <c r="Y8" s="34" t="str">
        <f t="shared" si="28"/>
        <v>ok</v>
      </c>
      <c r="Z8" s="34" t="str">
        <f t="shared" si="29"/>
        <v>ok</v>
      </c>
      <c r="AA8" s="35">
        <f t="shared" si="30"/>
        <v>0</v>
      </c>
      <c r="AB8" s="35">
        <f t="shared" si="31"/>
        <v>0</v>
      </c>
      <c r="AF8" s="52">
        <f>'Zał. nr 2 kalkulacja - 2033 r.'!C32</f>
        <v>0</v>
      </c>
      <c r="AG8" s="52">
        <f>'Zał. nr 2 kalkulacja - 2033 r.'!D32</f>
        <v>0</v>
      </c>
      <c r="AH8" s="52">
        <f>'Zał. nr 2 kalkulacja - 2033 r.'!E32</f>
        <v>0</v>
      </c>
      <c r="AI8" s="52">
        <f>'Zał. nr 2 kalkulacja - 2033 r.'!F32</f>
        <v>0</v>
      </c>
      <c r="AJ8" s="52">
        <f>'Zał. nr 2 kalkulacja - 2033 r.'!G32</f>
        <v>0</v>
      </c>
      <c r="AK8" s="52">
        <f>'Zał. nr 2 kalkulacja - 2033 r.'!H32</f>
        <v>0</v>
      </c>
      <c r="AL8" s="52">
        <f>'Zał. nr 2 kalkulacja - 2033 r.'!I32</f>
        <v>0</v>
      </c>
      <c r="AM8" s="52">
        <f>'Zał. nr 2 kalkulacja - 2033 r.'!J32</f>
        <v>0</v>
      </c>
      <c r="AN8" s="52">
        <f>'Zał. nr 2 kalkulacja - 2033 r.'!K32</f>
        <v>0</v>
      </c>
      <c r="AO8" s="52">
        <f>'Zał. nr 2 kalkulacja - 2033 r.'!L32</f>
        <v>0</v>
      </c>
      <c r="AP8" s="52">
        <f>'Zał. nr 2 kalkulacja - 2033 r.'!M32</f>
        <v>0</v>
      </c>
      <c r="AQ8" s="52">
        <f>'Zał. nr 2 kalkulacja - 2033 r.'!N32</f>
        <v>0</v>
      </c>
    </row>
    <row r="9" spans="1:43" s="52" customFormat="1" x14ac:dyDescent="0.25">
      <c r="A9" s="52" t="str">
        <f>'Wniosek 2033 r.'!A47</f>
        <v/>
      </c>
      <c r="B9" s="60" t="str">
        <f>'Wniosek 2033 r.'!B47</f>
        <v/>
      </c>
      <c r="C9" s="58" t="str">
        <f>'Wniosek 2033 r.'!E47</f>
        <v/>
      </c>
      <c r="D9" s="58" t="str">
        <f>'Wniosek 2033 r.'!G47</f>
        <v/>
      </c>
      <c r="E9" s="55">
        <f>'Wniosek 2033 r.'!C172</f>
        <v>0</v>
      </c>
      <c r="F9" s="55">
        <f>'Wniosek 2033 r.'!C403</f>
        <v>0</v>
      </c>
      <c r="G9" s="57">
        <f>'Wniosek 2033 r.'!C288</f>
        <v>0</v>
      </c>
      <c r="H9" s="56">
        <f>'Wniosek 2033 r.'!D288</f>
        <v>0</v>
      </c>
      <c r="I9" s="64">
        <f>'Wniosek 2033 r.'!F288</f>
        <v>0</v>
      </c>
      <c r="J9" s="55">
        <f>'Wniosek 2033 r.'!H288</f>
        <v>0</v>
      </c>
      <c r="K9" s="54">
        <f>IFERROR('Wniosek 2033 r.'!C518,0)</f>
        <v>0</v>
      </c>
      <c r="L9" s="34" t="str">
        <f t="shared" si="15"/>
        <v/>
      </c>
      <c r="M9" s="39">
        <f t="shared" si="16"/>
        <v>0</v>
      </c>
      <c r="N9" s="38">
        <f t="shared" si="17"/>
        <v>0</v>
      </c>
      <c r="O9" s="34">
        <f t="shared" si="18"/>
        <v>0</v>
      </c>
      <c r="P9" s="37">
        <f t="shared" si="19"/>
        <v>0</v>
      </c>
      <c r="Q9" s="36">
        <f t="shared" si="20"/>
        <v>0</v>
      </c>
      <c r="R9" s="36">
        <f t="shared" si="21"/>
        <v>0</v>
      </c>
      <c r="S9" s="36">
        <f t="shared" si="22"/>
        <v>0</v>
      </c>
      <c r="T9" s="34">
        <f t="shared" si="23"/>
        <v>0</v>
      </c>
      <c r="U9" s="34">
        <f t="shared" si="24"/>
        <v>0</v>
      </c>
      <c r="V9" s="34">
        <f t="shared" si="25"/>
        <v>0</v>
      </c>
      <c r="W9" s="34">
        <f t="shared" si="26"/>
        <v>0</v>
      </c>
      <c r="X9" s="34">
        <f t="shared" si="27"/>
        <v>0</v>
      </c>
      <c r="Y9" s="34" t="str">
        <f t="shared" si="28"/>
        <v>ok</v>
      </c>
      <c r="Z9" s="34" t="str">
        <f t="shared" si="29"/>
        <v>ok</v>
      </c>
      <c r="AA9" s="35">
        <f t="shared" si="30"/>
        <v>0</v>
      </c>
      <c r="AB9" s="35">
        <f t="shared" si="31"/>
        <v>0</v>
      </c>
      <c r="AF9" s="52">
        <f>'Zał. nr 2 kalkulacja - 2033 r.'!C33</f>
        <v>0</v>
      </c>
      <c r="AG9" s="52">
        <f>'Zał. nr 2 kalkulacja - 2033 r.'!D33</f>
        <v>0</v>
      </c>
      <c r="AH9" s="52">
        <f>'Zał. nr 2 kalkulacja - 2033 r.'!E33</f>
        <v>0</v>
      </c>
      <c r="AI9" s="52">
        <f>'Zał. nr 2 kalkulacja - 2033 r.'!F33</f>
        <v>0</v>
      </c>
      <c r="AJ9" s="52">
        <f>'Zał. nr 2 kalkulacja - 2033 r.'!G33</f>
        <v>0</v>
      </c>
      <c r="AK9" s="52">
        <f>'Zał. nr 2 kalkulacja - 2033 r.'!H33</f>
        <v>0</v>
      </c>
      <c r="AL9" s="52">
        <f>'Zał. nr 2 kalkulacja - 2033 r.'!I33</f>
        <v>0</v>
      </c>
      <c r="AM9" s="52">
        <f>'Zał. nr 2 kalkulacja - 2033 r.'!J33</f>
        <v>0</v>
      </c>
      <c r="AN9" s="52">
        <f>'Zał. nr 2 kalkulacja - 2033 r.'!K33</f>
        <v>0</v>
      </c>
      <c r="AO9" s="52">
        <f>'Zał. nr 2 kalkulacja - 2033 r.'!L33</f>
        <v>0</v>
      </c>
      <c r="AP9" s="52">
        <f>'Zał. nr 2 kalkulacja - 2033 r.'!M33</f>
        <v>0</v>
      </c>
      <c r="AQ9" s="52">
        <f>'Zał. nr 2 kalkulacja - 2033 r.'!N33</f>
        <v>0</v>
      </c>
    </row>
    <row r="10" spans="1:43" s="52" customFormat="1" x14ac:dyDescent="0.25">
      <c r="A10" s="52" t="str">
        <f>'Wniosek 2033 r.'!A48</f>
        <v/>
      </c>
      <c r="B10" s="60" t="str">
        <f>'Wniosek 2033 r.'!B48</f>
        <v/>
      </c>
      <c r="C10" s="58" t="str">
        <f>'Wniosek 2033 r.'!E48</f>
        <v/>
      </c>
      <c r="D10" s="58" t="str">
        <f>'Wniosek 2033 r.'!G48</f>
        <v/>
      </c>
      <c r="E10" s="55">
        <f>'Wniosek 2033 r.'!C173</f>
        <v>0</v>
      </c>
      <c r="F10" s="55">
        <f>'Wniosek 2033 r.'!C404</f>
        <v>0</v>
      </c>
      <c r="G10" s="57">
        <f>'Wniosek 2033 r.'!C289</f>
        <v>0</v>
      </c>
      <c r="H10" s="56">
        <f>'Wniosek 2033 r.'!D289</f>
        <v>0</v>
      </c>
      <c r="I10" s="64">
        <f>'Wniosek 2033 r.'!F289</f>
        <v>0</v>
      </c>
      <c r="J10" s="55">
        <f>'Wniosek 2033 r.'!H289</f>
        <v>0</v>
      </c>
      <c r="K10" s="54">
        <f>IFERROR('Wniosek 2033 r.'!C519,0)</f>
        <v>0</v>
      </c>
      <c r="L10" s="34" t="str">
        <f t="shared" si="15"/>
        <v/>
      </c>
      <c r="M10" s="39">
        <f t="shared" si="16"/>
        <v>0</v>
      </c>
      <c r="N10" s="38">
        <f t="shared" si="17"/>
        <v>0</v>
      </c>
      <c r="O10" s="34">
        <f t="shared" si="18"/>
        <v>0</v>
      </c>
      <c r="P10" s="37">
        <f t="shared" si="19"/>
        <v>0</v>
      </c>
      <c r="Q10" s="36">
        <f t="shared" si="20"/>
        <v>0</v>
      </c>
      <c r="R10" s="36">
        <f t="shared" si="21"/>
        <v>0</v>
      </c>
      <c r="S10" s="36">
        <f t="shared" si="22"/>
        <v>0</v>
      </c>
      <c r="T10" s="34">
        <f t="shared" si="23"/>
        <v>0</v>
      </c>
      <c r="U10" s="34">
        <f t="shared" si="24"/>
        <v>0</v>
      </c>
      <c r="V10" s="34">
        <f t="shared" si="25"/>
        <v>0</v>
      </c>
      <c r="W10" s="34">
        <f t="shared" si="26"/>
        <v>0</v>
      </c>
      <c r="X10" s="34">
        <f t="shared" si="27"/>
        <v>0</v>
      </c>
      <c r="Y10" s="34" t="str">
        <f t="shared" si="28"/>
        <v>ok</v>
      </c>
      <c r="Z10" s="34" t="str">
        <f t="shared" si="29"/>
        <v>ok</v>
      </c>
      <c r="AA10" s="35">
        <f t="shared" si="30"/>
        <v>0</v>
      </c>
      <c r="AB10" s="35">
        <f t="shared" si="31"/>
        <v>0</v>
      </c>
      <c r="AF10" s="52">
        <f>'Zał. nr 2 kalkulacja - 2033 r.'!C34</f>
        <v>0</v>
      </c>
      <c r="AG10" s="52">
        <f>'Zał. nr 2 kalkulacja - 2033 r.'!D34</f>
        <v>0</v>
      </c>
      <c r="AH10" s="52">
        <f>'Zał. nr 2 kalkulacja - 2033 r.'!E34</f>
        <v>0</v>
      </c>
      <c r="AI10" s="52">
        <f>'Zał. nr 2 kalkulacja - 2033 r.'!F34</f>
        <v>0</v>
      </c>
      <c r="AJ10" s="52">
        <f>'Zał. nr 2 kalkulacja - 2033 r.'!G34</f>
        <v>0</v>
      </c>
      <c r="AK10" s="52">
        <f>'Zał. nr 2 kalkulacja - 2033 r.'!H34</f>
        <v>0</v>
      </c>
      <c r="AL10" s="52">
        <f>'Zał. nr 2 kalkulacja - 2033 r.'!I34</f>
        <v>0</v>
      </c>
      <c r="AM10" s="52">
        <f>'Zał. nr 2 kalkulacja - 2033 r.'!J34</f>
        <v>0</v>
      </c>
      <c r="AN10" s="52">
        <f>'Zał. nr 2 kalkulacja - 2033 r.'!K34</f>
        <v>0</v>
      </c>
      <c r="AO10" s="52">
        <f>'Zał. nr 2 kalkulacja - 2033 r.'!L34</f>
        <v>0</v>
      </c>
      <c r="AP10" s="52">
        <f>'Zał. nr 2 kalkulacja - 2033 r.'!M34</f>
        <v>0</v>
      </c>
      <c r="AQ10" s="52">
        <f>'Zał. nr 2 kalkulacja - 2033 r.'!N34</f>
        <v>0</v>
      </c>
    </row>
    <row r="11" spans="1:43" s="52" customFormat="1" x14ac:dyDescent="0.25">
      <c r="A11" s="52" t="str">
        <f>'Wniosek 2033 r.'!A49</f>
        <v/>
      </c>
      <c r="B11" s="60" t="str">
        <f>'Wniosek 2033 r.'!B49</f>
        <v/>
      </c>
      <c r="C11" s="58" t="str">
        <f>'Wniosek 2033 r.'!E49</f>
        <v/>
      </c>
      <c r="D11" s="58" t="str">
        <f>'Wniosek 2033 r.'!G49</f>
        <v/>
      </c>
      <c r="E11" s="55">
        <f>'Wniosek 2033 r.'!C174</f>
        <v>0</v>
      </c>
      <c r="F11" s="55">
        <f>'Wniosek 2033 r.'!C405</f>
        <v>0</v>
      </c>
      <c r="G11" s="57">
        <f>'Wniosek 2033 r.'!C290</f>
        <v>0</v>
      </c>
      <c r="H11" s="56">
        <f>'Wniosek 2033 r.'!D290</f>
        <v>0</v>
      </c>
      <c r="I11" s="64">
        <f>'Wniosek 2033 r.'!F290</f>
        <v>0</v>
      </c>
      <c r="J11" s="55">
        <f>'Wniosek 2033 r.'!H290</f>
        <v>0</v>
      </c>
      <c r="K11" s="54">
        <f>IFERROR('Wniosek 2033 r.'!C520,0)</f>
        <v>0</v>
      </c>
      <c r="L11" s="34" t="str">
        <f t="shared" si="15"/>
        <v/>
      </c>
      <c r="M11" s="39">
        <f t="shared" si="16"/>
        <v>0</v>
      </c>
      <c r="N11" s="38">
        <f t="shared" si="17"/>
        <v>0</v>
      </c>
      <c r="O11" s="34">
        <f t="shared" si="18"/>
        <v>0</v>
      </c>
      <c r="P11" s="37">
        <f t="shared" si="19"/>
        <v>0</v>
      </c>
      <c r="Q11" s="36">
        <f t="shared" si="20"/>
        <v>0</v>
      </c>
      <c r="R11" s="36">
        <f t="shared" si="21"/>
        <v>0</v>
      </c>
      <c r="S11" s="36">
        <f t="shared" si="22"/>
        <v>0</v>
      </c>
      <c r="T11" s="34">
        <f t="shared" si="23"/>
        <v>0</v>
      </c>
      <c r="U11" s="34">
        <f t="shared" si="24"/>
        <v>0</v>
      </c>
      <c r="V11" s="34">
        <f t="shared" si="25"/>
        <v>0</v>
      </c>
      <c r="W11" s="34">
        <f t="shared" si="26"/>
        <v>0</v>
      </c>
      <c r="X11" s="34">
        <f t="shared" si="27"/>
        <v>0</v>
      </c>
      <c r="Y11" s="34" t="str">
        <f t="shared" si="28"/>
        <v>ok</v>
      </c>
      <c r="Z11" s="34" t="str">
        <f t="shared" si="29"/>
        <v>ok</v>
      </c>
      <c r="AA11" s="35">
        <f t="shared" si="30"/>
        <v>0</v>
      </c>
      <c r="AB11" s="35">
        <f t="shared" si="31"/>
        <v>0</v>
      </c>
      <c r="AF11" s="52">
        <f>'Zał. nr 2 kalkulacja - 2033 r.'!C35</f>
        <v>0</v>
      </c>
      <c r="AG11" s="52">
        <f>'Zał. nr 2 kalkulacja - 2033 r.'!D35</f>
        <v>0</v>
      </c>
      <c r="AH11" s="52">
        <f>'Zał. nr 2 kalkulacja - 2033 r.'!E35</f>
        <v>0</v>
      </c>
      <c r="AI11" s="52">
        <f>'Zał. nr 2 kalkulacja - 2033 r.'!F35</f>
        <v>0</v>
      </c>
      <c r="AJ11" s="52">
        <f>'Zał. nr 2 kalkulacja - 2033 r.'!G35</f>
        <v>0</v>
      </c>
      <c r="AK11" s="52">
        <f>'Zał. nr 2 kalkulacja - 2033 r.'!H35</f>
        <v>0</v>
      </c>
      <c r="AL11" s="52">
        <f>'Zał. nr 2 kalkulacja - 2033 r.'!I35</f>
        <v>0</v>
      </c>
      <c r="AM11" s="52">
        <f>'Zał. nr 2 kalkulacja - 2033 r.'!J35</f>
        <v>0</v>
      </c>
      <c r="AN11" s="52">
        <f>'Zał. nr 2 kalkulacja - 2033 r.'!K35</f>
        <v>0</v>
      </c>
      <c r="AO11" s="52">
        <f>'Zał. nr 2 kalkulacja - 2033 r.'!L35</f>
        <v>0</v>
      </c>
      <c r="AP11" s="52">
        <f>'Zał. nr 2 kalkulacja - 2033 r.'!M35</f>
        <v>0</v>
      </c>
      <c r="AQ11" s="52">
        <f>'Zał. nr 2 kalkulacja - 2033 r.'!N35</f>
        <v>0</v>
      </c>
    </row>
    <row r="12" spans="1:43" s="52" customFormat="1" x14ac:dyDescent="0.25">
      <c r="A12" s="52" t="str">
        <f>'Wniosek 2033 r.'!A50</f>
        <v/>
      </c>
      <c r="B12" s="60" t="str">
        <f>'Wniosek 2033 r.'!B50</f>
        <v/>
      </c>
      <c r="C12" s="58" t="str">
        <f>'Wniosek 2033 r.'!E50</f>
        <v/>
      </c>
      <c r="D12" s="58" t="str">
        <f>'Wniosek 2033 r.'!G50</f>
        <v/>
      </c>
      <c r="E12" s="55">
        <f>'Wniosek 2033 r.'!C175</f>
        <v>0</v>
      </c>
      <c r="F12" s="55">
        <f>'Wniosek 2033 r.'!C406</f>
        <v>0</v>
      </c>
      <c r="G12" s="57">
        <f>'Wniosek 2033 r.'!C291</f>
        <v>0</v>
      </c>
      <c r="H12" s="56">
        <f>'Wniosek 2033 r.'!D291</f>
        <v>0</v>
      </c>
      <c r="I12" s="64">
        <f>'Wniosek 2033 r.'!F291</f>
        <v>0</v>
      </c>
      <c r="J12" s="55">
        <f>'Wniosek 2033 r.'!H291</f>
        <v>0</v>
      </c>
      <c r="K12" s="54">
        <f>IFERROR('Wniosek 2033 r.'!C521,0)</f>
        <v>0</v>
      </c>
      <c r="L12" s="34" t="str">
        <f t="shared" si="15"/>
        <v/>
      </c>
      <c r="M12" s="39">
        <f t="shared" si="16"/>
        <v>0</v>
      </c>
      <c r="N12" s="38">
        <f t="shared" si="17"/>
        <v>0</v>
      </c>
      <c r="O12" s="34">
        <f t="shared" si="18"/>
        <v>0</v>
      </c>
      <c r="P12" s="37">
        <f t="shared" si="19"/>
        <v>0</v>
      </c>
      <c r="Q12" s="36">
        <f t="shared" si="20"/>
        <v>0</v>
      </c>
      <c r="R12" s="36">
        <f t="shared" si="21"/>
        <v>0</v>
      </c>
      <c r="S12" s="36">
        <f t="shared" si="22"/>
        <v>0</v>
      </c>
      <c r="T12" s="34">
        <f t="shared" si="23"/>
        <v>0</v>
      </c>
      <c r="U12" s="34">
        <f t="shared" si="24"/>
        <v>0</v>
      </c>
      <c r="V12" s="34">
        <f t="shared" si="25"/>
        <v>0</v>
      </c>
      <c r="W12" s="34">
        <f t="shared" si="26"/>
        <v>0</v>
      </c>
      <c r="X12" s="34">
        <f t="shared" si="27"/>
        <v>0</v>
      </c>
      <c r="Y12" s="34" t="str">
        <f t="shared" si="28"/>
        <v>ok</v>
      </c>
      <c r="Z12" s="34" t="str">
        <f t="shared" si="29"/>
        <v>ok</v>
      </c>
      <c r="AA12" s="35">
        <f t="shared" si="30"/>
        <v>0</v>
      </c>
      <c r="AB12" s="35">
        <f t="shared" si="31"/>
        <v>0</v>
      </c>
      <c r="AF12" s="52">
        <f>'Zał. nr 2 kalkulacja - 2033 r.'!C36</f>
        <v>0</v>
      </c>
      <c r="AG12" s="52">
        <f>'Zał. nr 2 kalkulacja - 2033 r.'!D36</f>
        <v>0</v>
      </c>
      <c r="AH12" s="52">
        <f>'Zał. nr 2 kalkulacja - 2033 r.'!E36</f>
        <v>0</v>
      </c>
      <c r="AI12" s="52">
        <f>'Zał. nr 2 kalkulacja - 2033 r.'!F36</f>
        <v>0</v>
      </c>
      <c r="AJ12" s="52">
        <f>'Zał. nr 2 kalkulacja - 2033 r.'!G36</f>
        <v>0</v>
      </c>
      <c r="AK12" s="52">
        <f>'Zał. nr 2 kalkulacja - 2033 r.'!H36</f>
        <v>0</v>
      </c>
      <c r="AL12" s="52">
        <f>'Zał. nr 2 kalkulacja - 2033 r.'!I36</f>
        <v>0</v>
      </c>
      <c r="AM12" s="52">
        <f>'Zał. nr 2 kalkulacja - 2033 r.'!J36</f>
        <v>0</v>
      </c>
      <c r="AN12" s="52">
        <f>'Zał. nr 2 kalkulacja - 2033 r.'!K36</f>
        <v>0</v>
      </c>
      <c r="AO12" s="52">
        <f>'Zał. nr 2 kalkulacja - 2033 r.'!L36</f>
        <v>0</v>
      </c>
      <c r="AP12" s="52">
        <f>'Zał. nr 2 kalkulacja - 2033 r.'!M36</f>
        <v>0</v>
      </c>
      <c r="AQ12" s="52">
        <f>'Zał. nr 2 kalkulacja - 2033 r.'!N36</f>
        <v>0</v>
      </c>
    </row>
    <row r="13" spans="1:43" s="52" customFormat="1" x14ac:dyDescent="0.25">
      <c r="A13" s="52" t="str">
        <f>'Wniosek 2033 r.'!A51</f>
        <v/>
      </c>
      <c r="B13" s="60" t="str">
        <f>'Wniosek 2033 r.'!B51</f>
        <v/>
      </c>
      <c r="C13" s="58" t="str">
        <f>'Wniosek 2033 r.'!E51</f>
        <v/>
      </c>
      <c r="D13" s="58" t="str">
        <f>'Wniosek 2033 r.'!G51</f>
        <v/>
      </c>
      <c r="E13" s="55">
        <f>'Wniosek 2033 r.'!C176</f>
        <v>0</v>
      </c>
      <c r="F13" s="55">
        <f>'Wniosek 2033 r.'!C407</f>
        <v>0</v>
      </c>
      <c r="G13" s="57">
        <f>'Wniosek 2033 r.'!C292</f>
        <v>0</v>
      </c>
      <c r="H13" s="56">
        <f>'Wniosek 2033 r.'!D292</f>
        <v>0</v>
      </c>
      <c r="I13" s="64">
        <f>'Wniosek 2033 r.'!F292</f>
        <v>0</v>
      </c>
      <c r="J13" s="55">
        <f>'Wniosek 2033 r.'!H292</f>
        <v>0</v>
      </c>
      <c r="K13" s="54">
        <f>IFERROR('Wniosek 2033 r.'!C522,0)</f>
        <v>0</v>
      </c>
      <c r="L13" s="34" t="str">
        <f t="shared" si="15"/>
        <v/>
      </c>
      <c r="M13" s="39">
        <f t="shared" si="16"/>
        <v>0</v>
      </c>
      <c r="N13" s="38">
        <f t="shared" si="17"/>
        <v>0</v>
      </c>
      <c r="O13" s="34">
        <f t="shared" si="18"/>
        <v>0</v>
      </c>
      <c r="P13" s="37">
        <f t="shared" si="19"/>
        <v>0</v>
      </c>
      <c r="Q13" s="36">
        <f t="shared" si="20"/>
        <v>0</v>
      </c>
      <c r="R13" s="36">
        <f t="shared" si="21"/>
        <v>0</v>
      </c>
      <c r="S13" s="36">
        <f t="shared" si="22"/>
        <v>0</v>
      </c>
      <c r="T13" s="34">
        <f t="shared" si="23"/>
        <v>0</v>
      </c>
      <c r="U13" s="34">
        <f t="shared" si="24"/>
        <v>0</v>
      </c>
      <c r="V13" s="34">
        <f t="shared" si="25"/>
        <v>0</v>
      </c>
      <c r="W13" s="34">
        <f t="shared" si="26"/>
        <v>0</v>
      </c>
      <c r="X13" s="34">
        <f t="shared" si="27"/>
        <v>0</v>
      </c>
      <c r="Y13" s="34" t="str">
        <f t="shared" si="28"/>
        <v>ok</v>
      </c>
      <c r="Z13" s="34" t="str">
        <f t="shared" si="29"/>
        <v>ok</v>
      </c>
      <c r="AA13" s="35">
        <f t="shared" si="30"/>
        <v>0</v>
      </c>
      <c r="AB13" s="35">
        <f t="shared" si="31"/>
        <v>0</v>
      </c>
      <c r="AF13" s="52">
        <f>'Zał. nr 2 kalkulacja - 2033 r.'!C37</f>
        <v>0</v>
      </c>
      <c r="AG13" s="52">
        <f>'Zał. nr 2 kalkulacja - 2033 r.'!D37</f>
        <v>0</v>
      </c>
      <c r="AH13" s="52">
        <f>'Zał. nr 2 kalkulacja - 2033 r.'!E37</f>
        <v>0</v>
      </c>
      <c r="AI13" s="52">
        <f>'Zał. nr 2 kalkulacja - 2033 r.'!F37</f>
        <v>0</v>
      </c>
      <c r="AJ13" s="52">
        <f>'Zał. nr 2 kalkulacja - 2033 r.'!G37</f>
        <v>0</v>
      </c>
      <c r="AK13" s="52">
        <f>'Zał. nr 2 kalkulacja - 2033 r.'!H37</f>
        <v>0</v>
      </c>
      <c r="AL13" s="52">
        <f>'Zał. nr 2 kalkulacja - 2033 r.'!I37</f>
        <v>0</v>
      </c>
      <c r="AM13" s="52">
        <f>'Zał. nr 2 kalkulacja - 2033 r.'!J37</f>
        <v>0</v>
      </c>
      <c r="AN13" s="52">
        <f>'Zał. nr 2 kalkulacja - 2033 r.'!K37</f>
        <v>0</v>
      </c>
      <c r="AO13" s="52">
        <f>'Zał. nr 2 kalkulacja - 2033 r.'!L37</f>
        <v>0</v>
      </c>
      <c r="AP13" s="52">
        <f>'Zał. nr 2 kalkulacja - 2033 r.'!M37</f>
        <v>0</v>
      </c>
      <c r="AQ13" s="52">
        <f>'Zał. nr 2 kalkulacja - 2033 r.'!N37</f>
        <v>0</v>
      </c>
    </row>
    <row r="14" spans="1:43" s="52" customFormat="1" x14ac:dyDescent="0.25">
      <c r="A14" s="52" t="str">
        <f>'Wniosek 2033 r.'!A52</f>
        <v/>
      </c>
      <c r="B14" s="60" t="str">
        <f>'Wniosek 2033 r.'!B52</f>
        <v/>
      </c>
      <c r="C14" s="58" t="str">
        <f>'Wniosek 2033 r.'!E52</f>
        <v/>
      </c>
      <c r="D14" s="58" t="str">
        <f>'Wniosek 2033 r.'!G52</f>
        <v/>
      </c>
      <c r="E14" s="55">
        <f>'Wniosek 2033 r.'!C177</f>
        <v>0</v>
      </c>
      <c r="F14" s="55">
        <f>'Wniosek 2033 r.'!C408</f>
        <v>0</v>
      </c>
      <c r="G14" s="57">
        <f>'Wniosek 2033 r.'!C293</f>
        <v>0</v>
      </c>
      <c r="H14" s="56">
        <f>'Wniosek 2033 r.'!D293</f>
        <v>0</v>
      </c>
      <c r="I14" s="64">
        <f>'Wniosek 2033 r.'!F293</f>
        <v>0</v>
      </c>
      <c r="J14" s="55">
        <f>'Wniosek 2033 r.'!H293</f>
        <v>0</v>
      </c>
      <c r="K14" s="54">
        <f>IFERROR('Wniosek 2033 r.'!C523,0)</f>
        <v>0</v>
      </c>
      <c r="L14" s="34" t="str">
        <f t="shared" si="15"/>
        <v/>
      </c>
      <c r="M14" s="39">
        <f t="shared" si="16"/>
        <v>0</v>
      </c>
      <c r="N14" s="38">
        <f t="shared" si="17"/>
        <v>0</v>
      </c>
      <c r="O14" s="34">
        <f t="shared" si="18"/>
        <v>0</v>
      </c>
      <c r="P14" s="37">
        <f t="shared" si="19"/>
        <v>0</v>
      </c>
      <c r="Q14" s="36">
        <f t="shared" si="20"/>
        <v>0</v>
      </c>
      <c r="R14" s="36">
        <f t="shared" si="21"/>
        <v>0</v>
      </c>
      <c r="S14" s="36">
        <f t="shared" si="22"/>
        <v>0</v>
      </c>
      <c r="T14" s="34">
        <f t="shared" si="23"/>
        <v>0</v>
      </c>
      <c r="U14" s="34">
        <f t="shared" si="24"/>
        <v>0</v>
      </c>
      <c r="V14" s="34">
        <f t="shared" si="25"/>
        <v>0</v>
      </c>
      <c r="W14" s="34">
        <f t="shared" si="26"/>
        <v>0</v>
      </c>
      <c r="X14" s="34">
        <f t="shared" si="27"/>
        <v>0</v>
      </c>
      <c r="Y14" s="34" t="str">
        <f t="shared" si="28"/>
        <v>ok</v>
      </c>
      <c r="Z14" s="34" t="str">
        <f t="shared" si="29"/>
        <v>ok</v>
      </c>
      <c r="AA14" s="35">
        <f t="shared" si="30"/>
        <v>0</v>
      </c>
      <c r="AB14" s="35">
        <f t="shared" si="31"/>
        <v>0</v>
      </c>
      <c r="AF14" s="52">
        <f>'Zał. nr 2 kalkulacja - 2033 r.'!C38</f>
        <v>0</v>
      </c>
      <c r="AG14" s="52">
        <f>'Zał. nr 2 kalkulacja - 2033 r.'!D38</f>
        <v>0</v>
      </c>
      <c r="AH14" s="52">
        <f>'Zał. nr 2 kalkulacja - 2033 r.'!E38</f>
        <v>0</v>
      </c>
      <c r="AI14" s="52">
        <f>'Zał. nr 2 kalkulacja - 2033 r.'!F38</f>
        <v>0</v>
      </c>
      <c r="AJ14" s="52">
        <f>'Zał. nr 2 kalkulacja - 2033 r.'!G38</f>
        <v>0</v>
      </c>
      <c r="AK14" s="52">
        <f>'Zał. nr 2 kalkulacja - 2033 r.'!H38</f>
        <v>0</v>
      </c>
      <c r="AL14" s="52">
        <f>'Zał. nr 2 kalkulacja - 2033 r.'!I38</f>
        <v>0</v>
      </c>
      <c r="AM14" s="52">
        <f>'Zał. nr 2 kalkulacja - 2033 r.'!J38</f>
        <v>0</v>
      </c>
      <c r="AN14" s="52">
        <f>'Zał. nr 2 kalkulacja - 2033 r.'!K38</f>
        <v>0</v>
      </c>
      <c r="AO14" s="52">
        <f>'Zał. nr 2 kalkulacja - 2033 r.'!L38</f>
        <v>0</v>
      </c>
      <c r="AP14" s="52">
        <f>'Zał. nr 2 kalkulacja - 2033 r.'!M38</f>
        <v>0</v>
      </c>
      <c r="AQ14" s="52">
        <f>'Zał. nr 2 kalkulacja - 2033 r.'!N38</f>
        <v>0</v>
      </c>
    </row>
    <row r="15" spans="1:43" s="52" customFormat="1" x14ac:dyDescent="0.25">
      <c r="A15" s="52" t="str">
        <f>'Wniosek 2033 r.'!A53</f>
        <v/>
      </c>
      <c r="B15" s="60" t="str">
        <f>'Wniosek 2033 r.'!B53</f>
        <v/>
      </c>
      <c r="C15" s="58" t="str">
        <f>'Wniosek 2033 r.'!E53</f>
        <v/>
      </c>
      <c r="D15" s="58" t="str">
        <f>'Wniosek 2033 r.'!G53</f>
        <v/>
      </c>
      <c r="E15" s="55">
        <f>'Wniosek 2033 r.'!C178</f>
        <v>0</v>
      </c>
      <c r="F15" s="55">
        <f>'Wniosek 2033 r.'!C409</f>
        <v>0</v>
      </c>
      <c r="G15" s="57">
        <f>'Wniosek 2033 r.'!C294</f>
        <v>0</v>
      </c>
      <c r="H15" s="56">
        <f>'Wniosek 2033 r.'!D294</f>
        <v>0</v>
      </c>
      <c r="I15" s="64">
        <f>'Wniosek 2033 r.'!F294</f>
        <v>0</v>
      </c>
      <c r="J15" s="55">
        <f>'Wniosek 2033 r.'!H294</f>
        <v>0</v>
      </c>
      <c r="K15" s="54">
        <f>IFERROR('Wniosek 2033 r.'!C524,0)</f>
        <v>0</v>
      </c>
      <c r="L15" s="34" t="str">
        <f t="shared" si="15"/>
        <v/>
      </c>
      <c r="M15" s="39">
        <f t="shared" si="16"/>
        <v>0</v>
      </c>
      <c r="N15" s="38">
        <f t="shared" si="17"/>
        <v>0</v>
      </c>
      <c r="O15" s="34">
        <f t="shared" si="18"/>
        <v>0</v>
      </c>
      <c r="P15" s="37">
        <f t="shared" si="19"/>
        <v>0</v>
      </c>
      <c r="Q15" s="36">
        <f t="shared" si="20"/>
        <v>0</v>
      </c>
      <c r="R15" s="36">
        <f t="shared" si="21"/>
        <v>0</v>
      </c>
      <c r="S15" s="36">
        <f t="shared" si="22"/>
        <v>0</v>
      </c>
      <c r="T15" s="34">
        <f t="shared" si="23"/>
        <v>0</v>
      </c>
      <c r="U15" s="34">
        <f t="shared" si="24"/>
        <v>0</v>
      </c>
      <c r="V15" s="34">
        <f t="shared" si="25"/>
        <v>0</v>
      </c>
      <c r="W15" s="34">
        <f t="shared" si="26"/>
        <v>0</v>
      </c>
      <c r="X15" s="34">
        <f t="shared" si="27"/>
        <v>0</v>
      </c>
      <c r="Y15" s="34" t="str">
        <f t="shared" si="28"/>
        <v>ok</v>
      </c>
      <c r="Z15" s="34" t="str">
        <f t="shared" si="29"/>
        <v>ok</v>
      </c>
      <c r="AA15" s="35">
        <f t="shared" si="30"/>
        <v>0</v>
      </c>
      <c r="AB15" s="35">
        <f t="shared" si="31"/>
        <v>0</v>
      </c>
      <c r="AF15" s="52">
        <f>'Zał. nr 2 kalkulacja - 2033 r.'!C39</f>
        <v>0</v>
      </c>
      <c r="AG15" s="52">
        <f>'Zał. nr 2 kalkulacja - 2033 r.'!D39</f>
        <v>0</v>
      </c>
      <c r="AH15" s="52">
        <f>'Zał. nr 2 kalkulacja - 2033 r.'!E39</f>
        <v>0</v>
      </c>
      <c r="AI15" s="52">
        <f>'Zał. nr 2 kalkulacja - 2033 r.'!F39</f>
        <v>0</v>
      </c>
      <c r="AJ15" s="52">
        <f>'Zał. nr 2 kalkulacja - 2033 r.'!G39</f>
        <v>0</v>
      </c>
      <c r="AK15" s="52">
        <f>'Zał. nr 2 kalkulacja - 2033 r.'!H39</f>
        <v>0</v>
      </c>
      <c r="AL15" s="52">
        <f>'Zał. nr 2 kalkulacja - 2033 r.'!I39</f>
        <v>0</v>
      </c>
      <c r="AM15" s="52">
        <f>'Zał. nr 2 kalkulacja - 2033 r.'!J39</f>
        <v>0</v>
      </c>
      <c r="AN15" s="52">
        <f>'Zał. nr 2 kalkulacja - 2033 r.'!K39</f>
        <v>0</v>
      </c>
      <c r="AO15" s="52">
        <f>'Zał. nr 2 kalkulacja - 2033 r.'!L39</f>
        <v>0</v>
      </c>
      <c r="AP15" s="52">
        <f>'Zał. nr 2 kalkulacja - 2033 r.'!M39</f>
        <v>0</v>
      </c>
      <c r="AQ15" s="52">
        <f>'Zał. nr 2 kalkulacja - 2033 r.'!N39</f>
        <v>0</v>
      </c>
    </row>
    <row r="16" spans="1:43" s="52" customFormat="1" x14ac:dyDescent="0.25">
      <c r="A16" s="52" t="str">
        <f>'Wniosek 2033 r.'!A54</f>
        <v/>
      </c>
      <c r="B16" s="60" t="str">
        <f>'Wniosek 2033 r.'!B54</f>
        <v/>
      </c>
      <c r="C16" s="58" t="str">
        <f>'Wniosek 2033 r.'!E54</f>
        <v/>
      </c>
      <c r="D16" s="58" t="str">
        <f>'Wniosek 2033 r.'!G54</f>
        <v/>
      </c>
      <c r="E16" s="55">
        <f>'Wniosek 2033 r.'!C179</f>
        <v>0</v>
      </c>
      <c r="F16" s="55">
        <f>'Wniosek 2033 r.'!C410</f>
        <v>0</v>
      </c>
      <c r="G16" s="57">
        <f>'Wniosek 2033 r.'!C295</f>
        <v>0</v>
      </c>
      <c r="H16" s="56">
        <f>'Wniosek 2033 r.'!D295</f>
        <v>0</v>
      </c>
      <c r="I16" s="64">
        <f>'Wniosek 2033 r.'!F295</f>
        <v>0</v>
      </c>
      <c r="J16" s="55">
        <f>'Wniosek 2033 r.'!H295</f>
        <v>0</v>
      </c>
      <c r="K16" s="54">
        <f>IFERROR('Wniosek 2033 r.'!C525,0)</f>
        <v>0</v>
      </c>
      <c r="L16" s="34" t="str">
        <f t="shared" si="15"/>
        <v/>
      </c>
      <c r="M16" s="39">
        <f t="shared" si="16"/>
        <v>0</v>
      </c>
      <c r="N16" s="38">
        <f t="shared" si="17"/>
        <v>0</v>
      </c>
      <c r="O16" s="34">
        <f t="shared" si="18"/>
        <v>0</v>
      </c>
      <c r="P16" s="37">
        <f t="shared" si="19"/>
        <v>0</v>
      </c>
      <c r="Q16" s="36">
        <f t="shared" si="20"/>
        <v>0</v>
      </c>
      <c r="R16" s="36">
        <f t="shared" si="21"/>
        <v>0</v>
      </c>
      <c r="S16" s="36">
        <f t="shared" si="22"/>
        <v>0</v>
      </c>
      <c r="T16" s="34">
        <f t="shared" si="23"/>
        <v>0</v>
      </c>
      <c r="U16" s="34">
        <f t="shared" si="24"/>
        <v>0</v>
      </c>
      <c r="V16" s="34">
        <f t="shared" si="25"/>
        <v>0</v>
      </c>
      <c r="W16" s="34">
        <f t="shared" si="26"/>
        <v>0</v>
      </c>
      <c r="X16" s="34">
        <f t="shared" si="27"/>
        <v>0</v>
      </c>
      <c r="Y16" s="34" t="str">
        <f t="shared" si="28"/>
        <v>ok</v>
      </c>
      <c r="Z16" s="34" t="str">
        <f t="shared" si="29"/>
        <v>ok</v>
      </c>
      <c r="AA16" s="35">
        <f t="shared" si="30"/>
        <v>0</v>
      </c>
      <c r="AB16" s="35">
        <f t="shared" si="31"/>
        <v>0</v>
      </c>
      <c r="AF16" s="52">
        <f>'Zał. nr 2 kalkulacja - 2033 r.'!C40</f>
        <v>0</v>
      </c>
      <c r="AG16" s="52">
        <f>'Zał. nr 2 kalkulacja - 2033 r.'!D40</f>
        <v>0</v>
      </c>
      <c r="AH16" s="52">
        <f>'Zał. nr 2 kalkulacja - 2033 r.'!E40</f>
        <v>0</v>
      </c>
      <c r="AI16" s="52">
        <f>'Zał. nr 2 kalkulacja - 2033 r.'!F40</f>
        <v>0</v>
      </c>
      <c r="AJ16" s="52">
        <f>'Zał. nr 2 kalkulacja - 2033 r.'!G40</f>
        <v>0</v>
      </c>
      <c r="AK16" s="52">
        <f>'Zał. nr 2 kalkulacja - 2033 r.'!H40</f>
        <v>0</v>
      </c>
      <c r="AL16" s="52">
        <f>'Zał. nr 2 kalkulacja - 2033 r.'!I40</f>
        <v>0</v>
      </c>
      <c r="AM16" s="52">
        <f>'Zał. nr 2 kalkulacja - 2033 r.'!J40</f>
        <v>0</v>
      </c>
      <c r="AN16" s="52">
        <f>'Zał. nr 2 kalkulacja - 2033 r.'!K40</f>
        <v>0</v>
      </c>
      <c r="AO16" s="52">
        <f>'Zał. nr 2 kalkulacja - 2033 r.'!L40</f>
        <v>0</v>
      </c>
      <c r="AP16" s="52">
        <f>'Zał. nr 2 kalkulacja - 2033 r.'!M40</f>
        <v>0</v>
      </c>
      <c r="AQ16" s="52">
        <f>'Zał. nr 2 kalkulacja - 2033 r.'!N40</f>
        <v>0</v>
      </c>
    </row>
    <row r="17" spans="1:43" s="52" customFormat="1" x14ac:dyDescent="0.25">
      <c r="A17" s="52" t="str">
        <f>'Wniosek 2033 r.'!A55</f>
        <v/>
      </c>
      <c r="B17" s="60" t="str">
        <f>'Wniosek 2033 r.'!B55</f>
        <v/>
      </c>
      <c r="C17" s="58" t="str">
        <f>'Wniosek 2033 r.'!E55</f>
        <v/>
      </c>
      <c r="D17" s="58" t="str">
        <f>'Wniosek 2033 r.'!G55</f>
        <v/>
      </c>
      <c r="E17" s="55">
        <f>'Wniosek 2033 r.'!C180</f>
        <v>0</v>
      </c>
      <c r="F17" s="55">
        <f>'Wniosek 2033 r.'!C411</f>
        <v>0</v>
      </c>
      <c r="G17" s="57">
        <f>'Wniosek 2033 r.'!C296</f>
        <v>0</v>
      </c>
      <c r="H17" s="56">
        <f>'Wniosek 2033 r.'!D296</f>
        <v>0</v>
      </c>
      <c r="I17" s="64">
        <f>'Wniosek 2033 r.'!F296</f>
        <v>0</v>
      </c>
      <c r="J17" s="55">
        <f>'Wniosek 2033 r.'!H296</f>
        <v>0</v>
      </c>
      <c r="K17" s="54">
        <f>IFERROR('Wniosek 2033 r.'!C526,0)</f>
        <v>0</v>
      </c>
      <c r="L17" s="34" t="str">
        <f t="shared" si="15"/>
        <v/>
      </c>
      <c r="M17" s="39">
        <f t="shared" si="16"/>
        <v>0</v>
      </c>
      <c r="N17" s="38">
        <f t="shared" si="17"/>
        <v>0</v>
      </c>
      <c r="O17" s="34">
        <f t="shared" si="18"/>
        <v>0</v>
      </c>
      <c r="P17" s="37">
        <f t="shared" si="19"/>
        <v>0</v>
      </c>
      <c r="Q17" s="36">
        <f t="shared" si="20"/>
        <v>0</v>
      </c>
      <c r="R17" s="36">
        <f t="shared" si="21"/>
        <v>0</v>
      </c>
      <c r="S17" s="36">
        <f t="shared" si="22"/>
        <v>0</v>
      </c>
      <c r="T17" s="34">
        <f t="shared" si="23"/>
        <v>0</v>
      </c>
      <c r="U17" s="34">
        <f t="shared" si="24"/>
        <v>0</v>
      </c>
      <c r="V17" s="34">
        <f t="shared" si="25"/>
        <v>0</v>
      </c>
      <c r="W17" s="34">
        <f t="shared" si="26"/>
        <v>0</v>
      </c>
      <c r="X17" s="34">
        <f t="shared" si="27"/>
        <v>0</v>
      </c>
      <c r="Y17" s="34" t="str">
        <f t="shared" si="28"/>
        <v>ok</v>
      </c>
      <c r="Z17" s="34" t="str">
        <f t="shared" si="29"/>
        <v>ok</v>
      </c>
      <c r="AA17" s="35">
        <f t="shared" si="30"/>
        <v>0</v>
      </c>
      <c r="AB17" s="35">
        <f t="shared" si="31"/>
        <v>0</v>
      </c>
      <c r="AF17" s="52">
        <f>'Zał. nr 2 kalkulacja - 2033 r.'!C41</f>
        <v>0</v>
      </c>
      <c r="AG17" s="52">
        <f>'Zał. nr 2 kalkulacja - 2033 r.'!D41</f>
        <v>0</v>
      </c>
      <c r="AH17" s="52">
        <f>'Zał. nr 2 kalkulacja - 2033 r.'!E41</f>
        <v>0</v>
      </c>
      <c r="AI17" s="52">
        <f>'Zał. nr 2 kalkulacja - 2033 r.'!F41</f>
        <v>0</v>
      </c>
      <c r="AJ17" s="52">
        <f>'Zał. nr 2 kalkulacja - 2033 r.'!G41</f>
        <v>0</v>
      </c>
      <c r="AK17" s="52">
        <f>'Zał. nr 2 kalkulacja - 2033 r.'!H41</f>
        <v>0</v>
      </c>
      <c r="AL17" s="52">
        <f>'Zał. nr 2 kalkulacja - 2033 r.'!I41</f>
        <v>0</v>
      </c>
      <c r="AM17" s="52">
        <f>'Zał. nr 2 kalkulacja - 2033 r.'!J41</f>
        <v>0</v>
      </c>
      <c r="AN17" s="52">
        <f>'Zał. nr 2 kalkulacja - 2033 r.'!K41</f>
        <v>0</v>
      </c>
      <c r="AO17" s="52">
        <f>'Zał. nr 2 kalkulacja - 2033 r.'!L41</f>
        <v>0</v>
      </c>
      <c r="AP17" s="52">
        <f>'Zał. nr 2 kalkulacja - 2033 r.'!M41</f>
        <v>0</v>
      </c>
      <c r="AQ17" s="52">
        <f>'Zał. nr 2 kalkulacja - 2033 r.'!N41</f>
        <v>0</v>
      </c>
    </row>
    <row r="18" spans="1:43" s="52" customFormat="1" x14ac:dyDescent="0.25">
      <c r="A18" s="52" t="str">
        <f>'Wniosek 2033 r.'!A56</f>
        <v/>
      </c>
      <c r="B18" s="60" t="str">
        <f>'Wniosek 2033 r.'!B56</f>
        <v/>
      </c>
      <c r="C18" s="58" t="str">
        <f>'Wniosek 2033 r.'!E56</f>
        <v/>
      </c>
      <c r="D18" s="58" t="str">
        <f>'Wniosek 2033 r.'!G56</f>
        <v/>
      </c>
      <c r="E18" s="55">
        <f>'Wniosek 2033 r.'!C181</f>
        <v>0</v>
      </c>
      <c r="F18" s="55">
        <f>'Wniosek 2033 r.'!C412</f>
        <v>0</v>
      </c>
      <c r="G18" s="57">
        <f>'Wniosek 2033 r.'!C297</f>
        <v>0</v>
      </c>
      <c r="H18" s="56">
        <f>'Wniosek 2033 r.'!D297</f>
        <v>0</v>
      </c>
      <c r="I18" s="64">
        <f>'Wniosek 2033 r.'!F297</f>
        <v>0</v>
      </c>
      <c r="J18" s="55">
        <f>'Wniosek 2033 r.'!H297</f>
        <v>0</v>
      </c>
      <c r="K18" s="54">
        <f>IFERROR('Wniosek 2033 r.'!C527,0)</f>
        <v>0</v>
      </c>
      <c r="L18" s="34" t="str">
        <f t="shared" si="15"/>
        <v/>
      </c>
      <c r="M18" s="39">
        <f t="shared" si="16"/>
        <v>0</v>
      </c>
      <c r="N18" s="38">
        <f t="shared" si="17"/>
        <v>0</v>
      </c>
      <c r="O18" s="34">
        <f t="shared" si="18"/>
        <v>0</v>
      </c>
      <c r="P18" s="37">
        <f t="shared" si="19"/>
        <v>0</v>
      </c>
      <c r="Q18" s="36">
        <f t="shared" si="20"/>
        <v>0</v>
      </c>
      <c r="R18" s="36">
        <f t="shared" si="21"/>
        <v>0</v>
      </c>
      <c r="S18" s="36">
        <f t="shared" si="22"/>
        <v>0</v>
      </c>
      <c r="T18" s="34">
        <f t="shared" si="23"/>
        <v>0</v>
      </c>
      <c r="U18" s="34">
        <f t="shared" si="24"/>
        <v>0</v>
      </c>
      <c r="V18" s="34">
        <f t="shared" si="25"/>
        <v>0</v>
      </c>
      <c r="W18" s="34">
        <f t="shared" si="26"/>
        <v>0</v>
      </c>
      <c r="X18" s="34">
        <f t="shared" si="27"/>
        <v>0</v>
      </c>
      <c r="Y18" s="34" t="str">
        <f t="shared" si="28"/>
        <v>ok</v>
      </c>
      <c r="Z18" s="34" t="str">
        <f t="shared" si="29"/>
        <v>ok</v>
      </c>
      <c r="AA18" s="35">
        <f t="shared" si="30"/>
        <v>0</v>
      </c>
      <c r="AB18" s="35">
        <f t="shared" si="31"/>
        <v>0</v>
      </c>
      <c r="AF18" s="52">
        <f>'Zał. nr 2 kalkulacja - 2033 r.'!C42</f>
        <v>0</v>
      </c>
      <c r="AG18" s="52">
        <f>'Zał. nr 2 kalkulacja - 2033 r.'!D42</f>
        <v>0</v>
      </c>
      <c r="AH18" s="52">
        <f>'Zał. nr 2 kalkulacja - 2033 r.'!E42</f>
        <v>0</v>
      </c>
      <c r="AI18" s="52">
        <f>'Zał. nr 2 kalkulacja - 2033 r.'!F42</f>
        <v>0</v>
      </c>
      <c r="AJ18" s="52">
        <f>'Zał. nr 2 kalkulacja - 2033 r.'!G42</f>
        <v>0</v>
      </c>
      <c r="AK18" s="52">
        <f>'Zał. nr 2 kalkulacja - 2033 r.'!H42</f>
        <v>0</v>
      </c>
      <c r="AL18" s="52">
        <f>'Zał. nr 2 kalkulacja - 2033 r.'!I42</f>
        <v>0</v>
      </c>
      <c r="AM18" s="52">
        <f>'Zał. nr 2 kalkulacja - 2033 r.'!J42</f>
        <v>0</v>
      </c>
      <c r="AN18" s="52">
        <f>'Zał. nr 2 kalkulacja - 2033 r.'!K42</f>
        <v>0</v>
      </c>
      <c r="AO18" s="52">
        <f>'Zał. nr 2 kalkulacja - 2033 r.'!L42</f>
        <v>0</v>
      </c>
      <c r="AP18" s="52">
        <f>'Zał. nr 2 kalkulacja - 2033 r.'!M42</f>
        <v>0</v>
      </c>
      <c r="AQ18" s="52">
        <f>'Zał. nr 2 kalkulacja - 2033 r.'!N42</f>
        <v>0</v>
      </c>
    </row>
    <row r="19" spans="1:43" s="52" customFormat="1" x14ac:dyDescent="0.25">
      <c r="A19" s="52" t="str">
        <f>'Wniosek 2033 r.'!A57</f>
        <v/>
      </c>
      <c r="B19" s="60" t="str">
        <f>'Wniosek 2033 r.'!B57</f>
        <v/>
      </c>
      <c r="C19" s="58" t="str">
        <f>'Wniosek 2033 r.'!E57</f>
        <v/>
      </c>
      <c r="D19" s="58" t="str">
        <f>'Wniosek 2033 r.'!G57</f>
        <v/>
      </c>
      <c r="E19" s="55">
        <f>'Wniosek 2033 r.'!C182</f>
        <v>0</v>
      </c>
      <c r="F19" s="55">
        <f>'Wniosek 2033 r.'!C413</f>
        <v>0</v>
      </c>
      <c r="G19" s="57">
        <f>'Wniosek 2033 r.'!C298</f>
        <v>0</v>
      </c>
      <c r="H19" s="56">
        <f>'Wniosek 2033 r.'!D298</f>
        <v>0</v>
      </c>
      <c r="I19" s="64">
        <f>'Wniosek 2033 r.'!F298</f>
        <v>0</v>
      </c>
      <c r="J19" s="55">
        <f>'Wniosek 2033 r.'!H298</f>
        <v>0</v>
      </c>
      <c r="K19" s="54">
        <f>IFERROR('Wniosek 2033 r.'!C528,0)</f>
        <v>0</v>
      </c>
      <c r="L19" s="34" t="str">
        <f t="shared" si="15"/>
        <v/>
      </c>
      <c r="M19" s="39">
        <f t="shared" si="16"/>
        <v>0</v>
      </c>
      <c r="N19" s="38">
        <f t="shared" si="17"/>
        <v>0</v>
      </c>
      <c r="O19" s="34">
        <f t="shared" si="18"/>
        <v>0</v>
      </c>
      <c r="P19" s="37">
        <f t="shared" si="19"/>
        <v>0</v>
      </c>
      <c r="Q19" s="36">
        <f t="shared" si="20"/>
        <v>0</v>
      </c>
      <c r="R19" s="36">
        <f t="shared" si="21"/>
        <v>0</v>
      </c>
      <c r="S19" s="36">
        <f t="shared" si="22"/>
        <v>0</v>
      </c>
      <c r="T19" s="34">
        <f t="shared" si="23"/>
        <v>0</v>
      </c>
      <c r="U19" s="34">
        <f t="shared" si="24"/>
        <v>0</v>
      </c>
      <c r="V19" s="34">
        <f t="shared" si="25"/>
        <v>0</v>
      </c>
      <c r="W19" s="34">
        <f t="shared" si="26"/>
        <v>0</v>
      </c>
      <c r="X19" s="34">
        <f t="shared" si="27"/>
        <v>0</v>
      </c>
      <c r="Y19" s="34" t="str">
        <f t="shared" si="28"/>
        <v>ok</v>
      </c>
      <c r="Z19" s="34" t="str">
        <f t="shared" si="29"/>
        <v>ok</v>
      </c>
      <c r="AA19" s="35">
        <f t="shared" si="30"/>
        <v>0</v>
      </c>
      <c r="AB19" s="35">
        <f t="shared" si="31"/>
        <v>0</v>
      </c>
      <c r="AF19" s="52">
        <f>'Zał. nr 2 kalkulacja - 2033 r.'!C43</f>
        <v>0</v>
      </c>
      <c r="AG19" s="52">
        <f>'Zał. nr 2 kalkulacja - 2033 r.'!D43</f>
        <v>0</v>
      </c>
      <c r="AH19" s="52">
        <f>'Zał. nr 2 kalkulacja - 2033 r.'!E43</f>
        <v>0</v>
      </c>
      <c r="AI19" s="52">
        <f>'Zał. nr 2 kalkulacja - 2033 r.'!F43</f>
        <v>0</v>
      </c>
      <c r="AJ19" s="52">
        <f>'Zał. nr 2 kalkulacja - 2033 r.'!G43</f>
        <v>0</v>
      </c>
      <c r="AK19" s="52">
        <f>'Zał. nr 2 kalkulacja - 2033 r.'!H43</f>
        <v>0</v>
      </c>
      <c r="AL19" s="52">
        <f>'Zał. nr 2 kalkulacja - 2033 r.'!I43</f>
        <v>0</v>
      </c>
      <c r="AM19" s="52">
        <f>'Zał. nr 2 kalkulacja - 2033 r.'!J43</f>
        <v>0</v>
      </c>
      <c r="AN19" s="52">
        <f>'Zał. nr 2 kalkulacja - 2033 r.'!K43</f>
        <v>0</v>
      </c>
      <c r="AO19" s="52">
        <f>'Zał. nr 2 kalkulacja - 2033 r.'!L43</f>
        <v>0</v>
      </c>
      <c r="AP19" s="52">
        <f>'Zał. nr 2 kalkulacja - 2033 r.'!M43</f>
        <v>0</v>
      </c>
      <c r="AQ19" s="52">
        <f>'Zał. nr 2 kalkulacja - 2033 r.'!N43</f>
        <v>0</v>
      </c>
    </row>
    <row r="20" spans="1:43" s="52" customFormat="1" x14ac:dyDescent="0.25">
      <c r="A20" s="52" t="str">
        <f>'Wniosek 2033 r.'!A58</f>
        <v/>
      </c>
      <c r="B20" s="60" t="str">
        <f>'Wniosek 2033 r.'!B58</f>
        <v/>
      </c>
      <c r="C20" s="58" t="str">
        <f>'Wniosek 2033 r.'!E58</f>
        <v/>
      </c>
      <c r="D20" s="58" t="str">
        <f>'Wniosek 2033 r.'!G58</f>
        <v/>
      </c>
      <c r="E20" s="55">
        <f>'Wniosek 2033 r.'!C183</f>
        <v>0</v>
      </c>
      <c r="F20" s="55">
        <f>'Wniosek 2033 r.'!C414</f>
        <v>0</v>
      </c>
      <c r="G20" s="57">
        <f>'Wniosek 2033 r.'!C299</f>
        <v>0</v>
      </c>
      <c r="H20" s="56">
        <f>'Wniosek 2033 r.'!D299</f>
        <v>0</v>
      </c>
      <c r="I20" s="64">
        <f>'Wniosek 2033 r.'!F299</f>
        <v>0</v>
      </c>
      <c r="J20" s="55">
        <f>'Wniosek 2033 r.'!H299</f>
        <v>0</v>
      </c>
      <c r="K20" s="54">
        <f>IFERROR('Wniosek 2033 r.'!C529,0)</f>
        <v>0</v>
      </c>
      <c r="L20" s="34" t="str">
        <f t="shared" si="15"/>
        <v/>
      </c>
      <c r="M20" s="39">
        <f t="shared" si="16"/>
        <v>0</v>
      </c>
      <c r="N20" s="38">
        <f t="shared" si="17"/>
        <v>0</v>
      </c>
      <c r="O20" s="34">
        <f t="shared" si="18"/>
        <v>0</v>
      </c>
      <c r="P20" s="37">
        <f t="shared" si="19"/>
        <v>0</v>
      </c>
      <c r="Q20" s="36">
        <f t="shared" si="20"/>
        <v>0</v>
      </c>
      <c r="R20" s="36">
        <f t="shared" si="21"/>
        <v>0</v>
      </c>
      <c r="S20" s="36">
        <f t="shared" si="22"/>
        <v>0</v>
      </c>
      <c r="T20" s="34">
        <f t="shared" si="23"/>
        <v>0</v>
      </c>
      <c r="U20" s="34">
        <f t="shared" si="24"/>
        <v>0</v>
      </c>
      <c r="V20" s="34">
        <f t="shared" si="25"/>
        <v>0</v>
      </c>
      <c r="W20" s="34">
        <f t="shared" si="26"/>
        <v>0</v>
      </c>
      <c r="X20" s="34">
        <f t="shared" si="27"/>
        <v>0</v>
      </c>
      <c r="Y20" s="34" t="str">
        <f t="shared" si="28"/>
        <v>ok</v>
      </c>
      <c r="Z20" s="34" t="str">
        <f t="shared" si="29"/>
        <v>ok</v>
      </c>
      <c r="AA20" s="35">
        <f t="shared" si="30"/>
        <v>0</v>
      </c>
      <c r="AB20" s="35">
        <f t="shared" si="31"/>
        <v>0</v>
      </c>
      <c r="AF20" s="52">
        <f>'Zał. nr 2 kalkulacja - 2033 r.'!C44</f>
        <v>0</v>
      </c>
      <c r="AG20" s="52">
        <f>'Zał. nr 2 kalkulacja - 2033 r.'!D44</f>
        <v>0</v>
      </c>
      <c r="AH20" s="52">
        <f>'Zał. nr 2 kalkulacja - 2033 r.'!E44</f>
        <v>0</v>
      </c>
      <c r="AI20" s="52">
        <f>'Zał. nr 2 kalkulacja - 2033 r.'!F44</f>
        <v>0</v>
      </c>
      <c r="AJ20" s="52">
        <f>'Zał. nr 2 kalkulacja - 2033 r.'!G44</f>
        <v>0</v>
      </c>
      <c r="AK20" s="52">
        <f>'Zał. nr 2 kalkulacja - 2033 r.'!H44</f>
        <v>0</v>
      </c>
      <c r="AL20" s="52">
        <f>'Zał. nr 2 kalkulacja - 2033 r.'!I44</f>
        <v>0</v>
      </c>
      <c r="AM20" s="52">
        <f>'Zał. nr 2 kalkulacja - 2033 r.'!J44</f>
        <v>0</v>
      </c>
      <c r="AN20" s="52">
        <f>'Zał. nr 2 kalkulacja - 2033 r.'!K44</f>
        <v>0</v>
      </c>
      <c r="AO20" s="52">
        <f>'Zał. nr 2 kalkulacja - 2033 r.'!L44</f>
        <v>0</v>
      </c>
      <c r="AP20" s="52">
        <f>'Zał. nr 2 kalkulacja - 2033 r.'!M44</f>
        <v>0</v>
      </c>
      <c r="AQ20" s="52">
        <f>'Zał. nr 2 kalkulacja - 2033 r.'!N44</f>
        <v>0</v>
      </c>
    </row>
    <row r="21" spans="1:43" s="52" customFormat="1" x14ac:dyDescent="0.25">
      <c r="A21" s="52" t="str">
        <f>'Wniosek 2033 r.'!A59</f>
        <v/>
      </c>
      <c r="B21" s="60" t="str">
        <f>'Wniosek 2033 r.'!B59</f>
        <v/>
      </c>
      <c r="C21" s="58" t="str">
        <f>'Wniosek 2033 r.'!E59</f>
        <v/>
      </c>
      <c r="D21" s="58" t="str">
        <f>'Wniosek 2033 r.'!G59</f>
        <v/>
      </c>
      <c r="E21" s="55">
        <f>'Wniosek 2033 r.'!C184</f>
        <v>0</v>
      </c>
      <c r="F21" s="55">
        <f>'Wniosek 2033 r.'!C415</f>
        <v>0</v>
      </c>
      <c r="G21" s="57">
        <f>'Wniosek 2033 r.'!C300</f>
        <v>0</v>
      </c>
      <c r="H21" s="56">
        <f>'Wniosek 2033 r.'!D300</f>
        <v>0</v>
      </c>
      <c r="I21" s="64">
        <f>'Wniosek 2033 r.'!F300</f>
        <v>0</v>
      </c>
      <c r="J21" s="55">
        <f>'Wniosek 2033 r.'!H300</f>
        <v>0</v>
      </c>
      <c r="K21" s="54">
        <f>IFERROR('Wniosek 2033 r.'!C530,0)</f>
        <v>0</v>
      </c>
      <c r="L21" s="34" t="str">
        <f t="shared" si="15"/>
        <v/>
      </c>
      <c r="M21" s="39">
        <f t="shared" si="16"/>
        <v>0</v>
      </c>
      <c r="N21" s="38">
        <f t="shared" si="17"/>
        <v>0</v>
      </c>
      <c r="O21" s="34">
        <f t="shared" si="18"/>
        <v>0</v>
      </c>
      <c r="P21" s="37">
        <f t="shared" si="19"/>
        <v>0</v>
      </c>
      <c r="Q21" s="36">
        <f t="shared" si="20"/>
        <v>0</v>
      </c>
      <c r="R21" s="36">
        <f t="shared" si="21"/>
        <v>0</v>
      </c>
      <c r="S21" s="36">
        <f t="shared" si="22"/>
        <v>0</v>
      </c>
      <c r="T21" s="34">
        <f t="shared" si="23"/>
        <v>0</v>
      </c>
      <c r="U21" s="34">
        <f t="shared" si="24"/>
        <v>0</v>
      </c>
      <c r="V21" s="34">
        <f t="shared" si="25"/>
        <v>0</v>
      </c>
      <c r="W21" s="34">
        <f t="shared" si="26"/>
        <v>0</v>
      </c>
      <c r="X21" s="34">
        <f t="shared" si="27"/>
        <v>0</v>
      </c>
      <c r="Y21" s="34" t="str">
        <f t="shared" si="28"/>
        <v>ok</v>
      </c>
      <c r="Z21" s="34" t="str">
        <f t="shared" si="29"/>
        <v>ok</v>
      </c>
      <c r="AA21" s="35">
        <f t="shared" si="30"/>
        <v>0</v>
      </c>
      <c r="AB21" s="35">
        <f t="shared" si="31"/>
        <v>0</v>
      </c>
      <c r="AF21" s="52">
        <f>'Zał. nr 2 kalkulacja - 2033 r.'!C45</f>
        <v>0</v>
      </c>
      <c r="AG21" s="52">
        <f>'Zał. nr 2 kalkulacja - 2033 r.'!D45</f>
        <v>0</v>
      </c>
      <c r="AH21" s="52">
        <f>'Zał. nr 2 kalkulacja - 2033 r.'!E45</f>
        <v>0</v>
      </c>
      <c r="AI21" s="52">
        <f>'Zał. nr 2 kalkulacja - 2033 r.'!F45</f>
        <v>0</v>
      </c>
      <c r="AJ21" s="52">
        <f>'Zał. nr 2 kalkulacja - 2033 r.'!G45</f>
        <v>0</v>
      </c>
      <c r="AK21" s="52">
        <f>'Zał. nr 2 kalkulacja - 2033 r.'!H45</f>
        <v>0</v>
      </c>
      <c r="AL21" s="52">
        <f>'Zał. nr 2 kalkulacja - 2033 r.'!I45</f>
        <v>0</v>
      </c>
      <c r="AM21" s="52">
        <f>'Zał. nr 2 kalkulacja - 2033 r.'!J45</f>
        <v>0</v>
      </c>
      <c r="AN21" s="52">
        <f>'Zał. nr 2 kalkulacja - 2033 r.'!K45</f>
        <v>0</v>
      </c>
      <c r="AO21" s="52">
        <f>'Zał. nr 2 kalkulacja - 2033 r.'!L45</f>
        <v>0</v>
      </c>
      <c r="AP21" s="52">
        <f>'Zał. nr 2 kalkulacja - 2033 r.'!M45</f>
        <v>0</v>
      </c>
      <c r="AQ21" s="52">
        <f>'Zał. nr 2 kalkulacja - 2033 r.'!N45</f>
        <v>0</v>
      </c>
    </row>
    <row r="22" spans="1:43" s="52" customFormat="1" x14ac:dyDescent="0.25">
      <c r="A22" s="52" t="str">
        <f>'Wniosek 2033 r.'!A60</f>
        <v/>
      </c>
      <c r="B22" s="60" t="str">
        <f>'Wniosek 2033 r.'!B60</f>
        <v/>
      </c>
      <c r="C22" s="58" t="str">
        <f>'Wniosek 2033 r.'!E60</f>
        <v/>
      </c>
      <c r="D22" s="58" t="str">
        <f>'Wniosek 2033 r.'!G60</f>
        <v/>
      </c>
      <c r="E22" s="55">
        <f>'Wniosek 2033 r.'!C185</f>
        <v>0</v>
      </c>
      <c r="F22" s="55">
        <f>'Wniosek 2033 r.'!C416</f>
        <v>0</v>
      </c>
      <c r="G22" s="57">
        <f>'Wniosek 2033 r.'!C301</f>
        <v>0</v>
      </c>
      <c r="H22" s="56">
        <f>'Wniosek 2033 r.'!D301</f>
        <v>0</v>
      </c>
      <c r="I22" s="64">
        <f>'Wniosek 2033 r.'!F301</f>
        <v>0</v>
      </c>
      <c r="J22" s="55">
        <f>'Wniosek 2033 r.'!H301</f>
        <v>0</v>
      </c>
      <c r="K22" s="54">
        <f>IFERROR('Wniosek 2033 r.'!C531,0)</f>
        <v>0</v>
      </c>
      <c r="L22" s="34" t="str">
        <f t="shared" si="15"/>
        <v/>
      </c>
      <c r="M22" s="39">
        <f t="shared" si="16"/>
        <v>0</v>
      </c>
      <c r="N22" s="38">
        <f t="shared" si="17"/>
        <v>0</v>
      </c>
      <c r="O22" s="34">
        <f t="shared" si="18"/>
        <v>0</v>
      </c>
      <c r="P22" s="37">
        <f t="shared" si="19"/>
        <v>0</v>
      </c>
      <c r="Q22" s="36">
        <f t="shared" si="20"/>
        <v>0</v>
      </c>
      <c r="R22" s="36">
        <f t="shared" si="21"/>
        <v>0</v>
      </c>
      <c r="S22" s="36">
        <f t="shared" si="22"/>
        <v>0</v>
      </c>
      <c r="T22" s="34">
        <f t="shared" si="23"/>
        <v>0</v>
      </c>
      <c r="U22" s="34">
        <f t="shared" si="24"/>
        <v>0</v>
      </c>
      <c r="V22" s="34">
        <f t="shared" si="25"/>
        <v>0</v>
      </c>
      <c r="W22" s="34">
        <f t="shared" si="26"/>
        <v>0</v>
      </c>
      <c r="X22" s="34">
        <f t="shared" si="27"/>
        <v>0</v>
      </c>
      <c r="Y22" s="34" t="str">
        <f t="shared" si="28"/>
        <v>ok</v>
      </c>
      <c r="Z22" s="34" t="str">
        <f t="shared" si="29"/>
        <v>ok</v>
      </c>
      <c r="AA22" s="35">
        <f t="shared" si="30"/>
        <v>0</v>
      </c>
      <c r="AB22" s="35">
        <f t="shared" si="31"/>
        <v>0</v>
      </c>
      <c r="AF22" s="52">
        <f>'Zał. nr 2 kalkulacja - 2033 r.'!C46</f>
        <v>0</v>
      </c>
      <c r="AG22" s="52">
        <f>'Zał. nr 2 kalkulacja - 2033 r.'!D46</f>
        <v>0</v>
      </c>
      <c r="AH22" s="52">
        <f>'Zał. nr 2 kalkulacja - 2033 r.'!E46</f>
        <v>0</v>
      </c>
      <c r="AI22" s="52">
        <f>'Zał. nr 2 kalkulacja - 2033 r.'!F46</f>
        <v>0</v>
      </c>
      <c r="AJ22" s="52">
        <f>'Zał. nr 2 kalkulacja - 2033 r.'!G46</f>
        <v>0</v>
      </c>
      <c r="AK22" s="52">
        <f>'Zał. nr 2 kalkulacja - 2033 r.'!H46</f>
        <v>0</v>
      </c>
      <c r="AL22" s="52">
        <f>'Zał. nr 2 kalkulacja - 2033 r.'!I46</f>
        <v>0</v>
      </c>
      <c r="AM22" s="52">
        <f>'Zał. nr 2 kalkulacja - 2033 r.'!J46</f>
        <v>0</v>
      </c>
      <c r="AN22" s="52">
        <f>'Zał. nr 2 kalkulacja - 2033 r.'!K46</f>
        <v>0</v>
      </c>
      <c r="AO22" s="52">
        <f>'Zał. nr 2 kalkulacja - 2033 r.'!L46</f>
        <v>0</v>
      </c>
      <c r="AP22" s="52">
        <f>'Zał. nr 2 kalkulacja - 2033 r.'!M46</f>
        <v>0</v>
      </c>
      <c r="AQ22" s="52">
        <f>'Zał. nr 2 kalkulacja - 2033 r.'!N46</f>
        <v>0</v>
      </c>
    </row>
    <row r="23" spans="1:43" s="52" customFormat="1" x14ac:dyDescent="0.25">
      <c r="A23" s="52" t="str">
        <f>'Wniosek 2033 r.'!A61</f>
        <v/>
      </c>
      <c r="B23" s="60" t="str">
        <f>'Wniosek 2033 r.'!B61</f>
        <v/>
      </c>
      <c r="C23" s="58" t="str">
        <f>'Wniosek 2033 r.'!E61</f>
        <v/>
      </c>
      <c r="D23" s="58" t="str">
        <f>'Wniosek 2033 r.'!G61</f>
        <v/>
      </c>
      <c r="E23" s="55">
        <f>'Wniosek 2033 r.'!C186</f>
        <v>0</v>
      </c>
      <c r="F23" s="55">
        <f>'Wniosek 2033 r.'!C417</f>
        <v>0</v>
      </c>
      <c r="G23" s="57">
        <f>'Wniosek 2033 r.'!C302</f>
        <v>0</v>
      </c>
      <c r="H23" s="56">
        <f>'Wniosek 2033 r.'!D302</f>
        <v>0</v>
      </c>
      <c r="I23" s="64">
        <f>'Wniosek 2033 r.'!F302</f>
        <v>0</v>
      </c>
      <c r="J23" s="55">
        <f>'Wniosek 2033 r.'!H302</f>
        <v>0</v>
      </c>
      <c r="K23" s="54">
        <f>IFERROR('Wniosek 2033 r.'!C532,0)</f>
        <v>0</v>
      </c>
      <c r="L23" s="34" t="str">
        <f t="shared" si="15"/>
        <v/>
      </c>
      <c r="M23" s="39">
        <f t="shared" si="16"/>
        <v>0</v>
      </c>
      <c r="N23" s="38">
        <f t="shared" si="17"/>
        <v>0</v>
      </c>
      <c r="O23" s="34">
        <f t="shared" si="18"/>
        <v>0</v>
      </c>
      <c r="P23" s="37">
        <f t="shared" si="19"/>
        <v>0</v>
      </c>
      <c r="Q23" s="36">
        <f t="shared" si="20"/>
        <v>0</v>
      </c>
      <c r="R23" s="36">
        <f t="shared" si="21"/>
        <v>0</v>
      </c>
      <c r="S23" s="36">
        <f t="shared" si="22"/>
        <v>0</v>
      </c>
      <c r="T23" s="34">
        <f t="shared" si="23"/>
        <v>0</v>
      </c>
      <c r="U23" s="34">
        <f t="shared" si="24"/>
        <v>0</v>
      </c>
      <c r="V23" s="34">
        <f t="shared" si="25"/>
        <v>0</v>
      </c>
      <c r="W23" s="34">
        <f t="shared" si="26"/>
        <v>0</v>
      </c>
      <c r="X23" s="34">
        <f t="shared" si="27"/>
        <v>0</v>
      </c>
      <c r="Y23" s="34" t="str">
        <f t="shared" si="28"/>
        <v>ok</v>
      </c>
      <c r="Z23" s="34" t="str">
        <f t="shared" si="29"/>
        <v>ok</v>
      </c>
      <c r="AA23" s="35">
        <f t="shared" si="30"/>
        <v>0</v>
      </c>
      <c r="AB23" s="35">
        <f t="shared" si="31"/>
        <v>0</v>
      </c>
      <c r="AF23" s="52">
        <f>'Zał. nr 2 kalkulacja - 2033 r.'!C47</f>
        <v>0</v>
      </c>
      <c r="AG23" s="52">
        <f>'Zał. nr 2 kalkulacja - 2033 r.'!D47</f>
        <v>0</v>
      </c>
      <c r="AH23" s="52">
        <f>'Zał. nr 2 kalkulacja - 2033 r.'!E47</f>
        <v>0</v>
      </c>
      <c r="AI23" s="52">
        <f>'Zał. nr 2 kalkulacja - 2033 r.'!F47</f>
        <v>0</v>
      </c>
      <c r="AJ23" s="52">
        <f>'Zał. nr 2 kalkulacja - 2033 r.'!G47</f>
        <v>0</v>
      </c>
      <c r="AK23" s="52">
        <f>'Zał. nr 2 kalkulacja - 2033 r.'!H47</f>
        <v>0</v>
      </c>
      <c r="AL23" s="52">
        <f>'Zał. nr 2 kalkulacja - 2033 r.'!I47</f>
        <v>0</v>
      </c>
      <c r="AM23" s="52">
        <f>'Zał. nr 2 kalkulacja - 2033 r.'!J47</f>
        <v>0</v>
      </c>
      <c r="AN23" s="52">
        <f>'Zał. nr 2 kalkulacja - 2033 r.'!K47</f>
        <v>0</v>
      </c>
      <c r="AO23" s="52">
        <f>'Zał. nr 2 kalkulacja - 2033 r.'!L47</f>
        <v>0</v>
      </c>
      <c r="AP23" s="52">
        <f>'Zał. nr 2 kalkulacja - 2033 r.'!M47</f>
        <v>0</v>
      </c>
      <c r="AQ23" s="52">
        <f>'Zał. nr 2 kalkulacja - 2033 r.'!N47</f>
        <v>0</v>
      </c>
    </row>
    <row r="24" spans="1:43" s="52" customFormat="1" x14ac:dyDescent="0.25">
      <c r="A24" s="52" t="str">
        <f>'Wniosek 2033 r.'!A62</f>
        <v/>
      </c>
      <c r="B24" s="60" t="str">
        <f>'Wniosek 2033 r.'!B62</f>
        <v/>
      </c>
      <c r="C24" s="58" t="str">
        <f>'Wniosek 2033 r.'!E62</f>
        <v/>
      </c>
      <c r="D24" s="58" t="str">
        <f>'Wniosek 2033 r.'!G62</f>
        <v/>
      </c>
      <c r="E24" s="55">
        <f>'Wniosek 2033 r.'!C187</f>
        <v>0</v>
      </c>
      <c r="F24" s="55">
        <f>'Wniosek 2033 r.'!C418</f>
        <v>0</v>
      </c>
      <c r="G24" s="57">
        <f>'Wniosek 2033 r.'!C303</f>
        <v>0</v>
      </c>
      <c r="H24" s="56">
        <f>'Wniosek 2033 r.'!D303</f>
        <v>0</v>
      </c>
      <c r="I24" s="64">
        <f>'Wniosek 2033 r.'!F303</f>
        <v>0</v>
      </c>
      <c r="J24" s="55">
        <f>'Wniosek 2033 r.'!H303</f>
        <v>0</v>
      </c>
      <c r="K24" s="54">
        <f>IFERROR('Wniosek 2033 r.'!C533,0)</f>
        <v>0</v>
      </c>
      <c r="L24" s="34" t="str">
        <f t="shared" si="15"/>
        <v/>
      </c>
      <c r="M24" s="39">
        <f t="shared" si="16"/>
        <v>0</v>
      </c>
      <c r="N24" s="38">
        <f t="shared" si="17"/>
        <v>0</v>
      </c>
      <c r="O24" s="34">
        <f t="shared" si="18"/>
        <v>0</v>
      </c>
      <c r="P24" s="37">
        <f t="shared" si="19"/>
        <v>0</v>
      </c>
      <c r="Q24" s="36">
        <f t="shared" si="20"/>
        <v>0</v>
      </c>
      <c r="R24" s="36">
        <f t="shared" si="21"/>
        <v>0</v>
      </c>
      <c r="S24" s="36">
        <f t="shared" si="22"/>
        <v>0</v>
      </c>
      <c r="T24" s="34">
        <f t="shared" si="23"/>
        <v>0</v>
      </c>
      <c r="U24" s="34">
        <f t="shared" si="24"/>
        <v>0</v>
      </c>
      <c r="V24" s="34">
        <f t="shared" si="25"/>
        <v>0</v>
      </c>
      <c r="W24" s="34">
        <f t="shared" si="26"/>
        <v>0</v>
      </c>
      <c r="X24" s="34">
        <f t="shared" si="27"/>
        <v>0</v>
      </c>
      <c r="Y24" s="34" t="str">
        <f t="shared" si="28"/>
        <v>ok</v>
      </c>
      <c r="Z24" s="34" t="str">
        <f t="shared" si="29"/>
        <v>ok</v>
      </c>
      <c r="AA24" s="35">
        <f t="shared" si="30"/>
        <v>0</v>
      </c>
      <c r="AB24" s="35">
        <f t="shared" si="31"/>
        <v>0</v>
      </c>
      <c r="AF24" s="52">
        <f>'Zał. nr 2 kalkulacja - 2033 r.'!C48</f>
        <v>0</v>
      </c>
      <c r="AG24" s="52">
        <f>'Zał. nr 2 kalkulacja - 2033 r.'!D48</f>
        <v>0</v>
      </c>
      <c r="AH24" s="52">
        <f>'Zał. nr 2 kalkulacja - 2033 r.'!E48</f>
        <v>0</v>
      </c>
      <c r="AI24" s="52">
        <f>'Zał. nr 2 kalkulacja - 2033 r.'!F48</f>
        <v>0</v>
      </c>
      <c r="AJ24" s="52">
        <f>'Zał. nr 2 kalkulacja - 2033 r.'!G48</f>
        <v>0</v>
      </c>
      <c r="AK24" s="52">
        <f>'Zał. nr 2 kalkulacja - 2033 r.'!H48</f>
        <v>0</v>
      </c>
      <c r="AL24" s="52">
        <f>'Zał. nr 2 kalkulacja - 2033 r.'!I48</f>
        <v>0</v>
      </c>
      <c r="AM24" s="52">
        <f>'Zał. nr 2 kalkulacja - 2033 r.'!J48</f>
        <v>0</v>
      </c>
      <c r="AN24" s="52">
        <f>'Zał. nr 2 kalkulacja - 2033 r.'!K48</f>
        <v>0</v>
      </c>
      <c r="AO24" s="52">
        <f>'Zał. nr 2 kalkulacja - 2033 r.'!L48</f>
        <v>0</v>
      </c>
      <c r="AP24" s="52">
        <f>'Zał. nr 2 kalkulacja - 2033 r.'!M48</f>
        <v>0</v>
      </c>
      <c r="AQ24" s="52">
        <f>'Zał. nr 2 kalkulacja - 2033 r.'!N48</f>
        <v>0</v>
      </c>
    </row>
    <row r="25" spans="1:43" s="52" customFormat="1" x14ac:dyDescent="0.25">
      <c r="A25" s="52" t="str">
        <f>'Wniosek 2033 r.'!A63</f>
        <v/>
      </c>
      <c r="B25" s="60" t="str">
        <f>'Wniosek 2033 r.'!B63</f>
        <v/>
      </c>
      <c r="C25" s="58" t="str">
        <f>'Wniosek 2033 r.'!E63</f>
        <v/>
      </c>
      <c r="D25" s="58" t="str">
        <f>'Wniosek 2033 r.'!G63</f>
        <v/>
      </c>
      <c r="E25" s="55">
        <f>'Wniosek 2033 r.'!C188</f>
        <v>0</v>
      </c>
      <c r="F25" s="55">
        <f>'Wniosek 2033 r.'!C419</f>
        <v>0</v>
      </c>
      <c r="G25" s="57">
        <f>'Wniosek 2033 r.'!C304</f>
        <v>0</v>
      </c>
      <c r="H25" s="56">
        <f>'Wniosek 2033 r.'!D304</f>
        <v>0</v>
      </c>
      <c r="I25" s="64">
        <f>'Wniosek 2033 r.'!F304</f>
        <v>0</v>
      </c>
      <c r="J25" s="55">
        <f>'Wniosek 2033 r.'!H304</f>
        <v>0</v>
      </c>
      <c r="K25" s="54">
        <f>IFERROR('Wniosek 2033 r.'!C534,0)</f>
        <v>0</v>
      </c>
      <c r="L25" s="34" t="str">
        <f t="shared" si="15"/>
        <v/>
      </c>
      <c r="M25" s="39">
        <f t="shared" si="16"/>
        <v>0</v>
      </c>
      <c r="N25" s="38">
        <f t="shared" si="17"/>
        <v>0</v>
      </c>
      <c r="O25" s="34">
        <f t="shared" si="18"/>
        <v>0</v>
      </c>
      <c r="P25" s="37">
        <f t="shared" si="19"/>
        <v>0</v>
      </c>
      <c r="Q25" s="36">
        <f t="shared" si="20"/>
        <v>0</v>
      </c>
      <c r="R25" s="36">
        <f t="shared" si="21"/>
        <v>0</v>
      </c>
      <c r="S25" s="36">
        <f t="shared" si="22"/>
        <v>0</v>
      </c>
      <c r="T25" s="34">
        <f t="shared" si="23"/>
        <v>0</v>
      </c>
      <c r="U25" s="34">
        <f t="shared" si="24"/>
        <v>0</v>
      </c>
      <c r="V25" s="34">
        <f t="shared" si="25"/>
        <v>0</v>
      </c>
      <c r="W25" s="34">
        <f t="shared" si="26"/>
        <v>0</v>
      </c>
      <c r="X25" s="34">
        <f t="shared" si="27"/>
        <v>0</v>
      </c>
      <c r="Y25" s="34" t="str">
        <f t="shared" si="28"/>
        <v>ok</v>
      </c>
      <c r="Z25" s="34" t="str">
        <f t="shared" si="29"/>
        <v>ok</v>
      </c>
      <c r="AA25" s="35">
        <f t="shared" si="30"/>
        <v>0</v>
      </c>
      <c r="AB25" s="35">
        <f t="shared" si="31"/>
        <v>0</v>
      </c>
      <c r="AF25" s="52">
        <f>'Zał. nr 2 kalkulacja - 2033 r.'!C49</f>
        <v>0</v>
      </c>
      <c r="AG25" s="52">
        <f>'Zał. nr 2 kalkulacja - 2033 r.'!D49</f>
        <v>0</v>
      </c>
      <c r="AH25" s="52">
        <f>'Zał. nr 2 kalkulacja - 2033 r.'!E49</f>
        <v>0</v>
      </c>
      <c r="AI25" s="52">
        <f>'Zał. nr 2 kalkulacja - 2033 r.'!F49</f>
        <v>0</v>
      </c>
      <c r="AJ25" s="52">
        <f>'Zał. nr 2 kalkulacja - 2033 r.'!G49</f>
        <v>0</v>
      </c>
      <c r="AK25" s="52">
        <f>'Zał. nr 2 kalkulacja - 2033 r.'!H49</f>
        <v>0</v>
      </c>
      <c r="AL25" s="52">
        <f>'Zał. nr 2 kalkulacja - 2033 r.'!I49</f>
        <v>0</v>
      </c>
      <c r="AM25" s="52">
        <f>'Zał. nr 2 kalkulacja - 2033 r.'!J49</f>
        <v>0</v>
      </c>
      <c r="AN25" s="52">
        <f>'Zał. nr 2 kalkulacja - 2033 r.'!K49</f>
        <v>0</v>
      </c>
      <c r="AO25" s="52">
        <f>'Zał. nr 2 kalkulacja - 2033 r.'!L49</f>
        <v>0</v>
      </c>
      <c r="AP25" s="52">
        <f>'Zał. nr 2 kalkulacja - 2033 r.'!M49</f>
        <v>0</v>
      </c>
      <c r="AQ25" s="52">
        <f>'Zał. nr 2 kalkulacja - 2033 r.'!N49</f>
        <v>0</v>
      </c>
    </row>
    <row r="26" spans="1:43" s="52" customFormat="1" x14ac:dyDescent="0.25">
      <c r="A26" s="52" t="str">
        <f>'Wniosek 2033 r.'!A64</f>
        <v/>
      </c>
      <c r="B26" s="60" t="str">
        <f>'Wniosek 2033 r.'!B64</f>
        <v/>
      </c>
      <c r="C26" s="58" t="str">
        <f>'Wniosek 2033 r.'!E64</f>
        <v/>
      </c>
      <c r="D26" s="58" t="str">
        <f>'Wniosek 2033 r.'!G64</f>
        <v/>
      </c>
      <c r="E26" s="55">
        <f>'Wniosek 2033 r.'!C189</f>
        <v>0</v>
      </c>
      <c r="F26" s="55">
        <f>'Wniosek 2033 r.'!C420</f>
        <v>0</v>
      </c>
      <c r="G26" s="57">
        <f>'Wniosek 2033 r.'!C305</f>
        <v>0</v>
      </c>
      <c r="H26" s="56">
        <f>'Wniosek 2033 r.'!D305</f>
        <v>0</v>
      </c>
      <c r="I26" s="64">
        <f>'Wniosek 2033 r.'!F305</f>
        <v>0</v>
      </c>
      <c r="J26" s="55">
        <f>'Wniosek 2033 r.'!H305</f>
        <v>0</v>
      </c>
      <c r="K26" s="54">
        <f>IFERROR('Wniosek 2033 r.'!C535,0)</f>
        <v>0</v>
      </c>
      <c r="L26" s="34" t="str">
        <f t="shared" si="15"/>
        <v/>
      </c>
      <c r="M26" s="39">
        <f t="shared" si="16"/>
        <v>0</v>
      </c>
      <c r="N26" s="38">
        <f t="shared" si="17"/>
        <v>0</v>
      </c>
      <c r="O26" s="34">
        <f t="shared" si="18"/>
        <v>0</v>
      </c>
      <c r="P26" s="37">
        <f t="shared" si="19"/>
        <v>0</v>
      </c>
      <c r="Q26" s="36">
        <f t="shared" si="20"/>
        <v>0</v>
      </c>
      <c r="R26" s="36">
        <f t="shared" si="21"/>
        <v>0</v>
      </c>
      <c r="S26" s="36">
        <f t="shared" si="22"/>
        <v>0</v>
      </c>
      <c r="T26" s="34">
        <f t="shared" si="23"/>
        <v>0</v>
      </c>
      <c r="U26" s="34">
        <f t="shared" si="24"/>
        <v>0</v>
      </c>
      <c r="V26" s="34">
        <f t="shared" si="25"/>
        <v>0</v>
      </c>
      <c r="W26" s="34">
        <f t="shared" si="26"/>
        <v>0</v>
      </c>
      <c r="X26" s="34">
        <f t="shared" si="27"/>
        <v>0</v>
      </c>
      <c r="Y26" s="34" t="str">
        <f t="shared" si="28"/>
        <v>ok</v>
      </c>
      <c r="Z26" s="34" t="str">
        <f t="shared" si="29"/>
        <v>ok</v>
      </c>
      <c r="AA26" s="35">
        <f t="shared" si="30"/>
        <v>0</v>
      </c>
      <c r="AB26" s="35">
        <f t="shared" si="31"/>
        <v>0</v>
      </c>
      <c r="AF26" s="52">
        <f>'Zał. nr 2 kalkulacja - 2033 r.'!C50</f>
        <v>0</v>
      </c>
      <c r="AG26" s="52">
        <f>'Zał. nr 2 kalkulacja - 2033 r.'!D50</f>
        <v>0</v>
      </c>
      <c r="AH26" s="52">
        <f>'Zał. nr 2 kalkulacja - 2033 r.'!E50</f>
        <v>0</v>
      </c>
      <c r="AI26" s="52">
        <f>'Zał. nr 2 kalkulacja - 2033 r.'!F50</f>
        <v>0</v>
      </c>
      <c r="AJ26" s="52">
        <f>'Zał. nr 2 kalkulacja - 2033 r.'!G50</f>
        <v>0</v>
      </c>
      <c r="AK26" s="52">
        <f>'Zał. nr 2 kalkulacja - 2033 r.'!H50</f>
        <v>0</v>
      </c>
      <c r="AL26" s="52">
        <f>'Zał. nr 2 kalkulacja - 2033 r.'!I50</f>
        <v>0</v>
      </c>
      <c r="AM26" s="52">
        <f>'Zał. nr 2 kalkulacja - 2033 r.'!J50</f>
        <v>0</v>
      </c>
      <c r="AN26" s="52">
        <f>'Zał. nr 2 kalkulacja - 2033 r.'!K50</f>
        <v>0</v>
      </c>
      <c r="AO26" s="52">
        <f>'Zał. nr 2 kalkulacja - 2033 r.'!L50</f>
        <v>0</v>
      </c>
      <c r="AP26" s="52">
        <f>'Zał. nr 2 kalkulacja - 2033 r.'!M50</f>
        <v>0</v>
      </c>
      <c r="AQ26" s="52">
        <f>'Zał. nr 2 kalkulacja - 2033 r.'!N50</f>
        <v>0</v>
      </c>
    </row>
    <row r="27" spans="1:43" s="52" customFormat="1" x14ac:dyDescent="0.25">
      <c r="A27" s="52" t="str">
        <f>'Wniosek 2033 r.'!A65</f>
        <v/>
      </c>
      <c r="B27" s="60" t="str">
        <f>'Wniosek 2033 r.'!B65</f>
        <v/>
      </c>
      <c r="C27" s="58" t="str">
        <f>'Wniosek 2033 r.'!E65</f>
        <v/>
      </c>
      <c r="D27" s="58" t="str">
        <f>'Wniosek 2033 r.'!G65</f>
        <v/>
      </c>
      <c r="E27" s="55">
        <f>'Wniosek 2033 r.'!C190</f>
        <v>0</v>
      </c>
      <c r="F27" s="55">
        <f>'Wniosek 2033 r.'!C421</f>
        <v>0</v>
      </c>
      <c r="G27" s="57">
        <f>'Wniosek 2033 r.'!C306</f>
        <v>0</v>
      </c>
      <c r="H27" s="56">
        <f>'Wniosek 2033 r.'!D306</f>
        <v>0</v>
      </c>
      <c r="I27" s="64">
        <f>'Wniosek 2033 r.'!F306</f>
        <v>0</v>
      </c>
      <c r="J27" s="55">
        <f>'Wniosek 2033 r.'!H306</f>
        <v>0</v>
      </c>
      <c r="K27" s="54">
        <f>IFERROR('Wniosek 2033 r.'!C536,0)</f>
        <v>0</v>
      </c>
      <c r="L27" s="34" t="str">
        <f t="shared" si="15"/>
        <v/>
      </c>
      <c r="M27" s="39">
        <f t="shared" si="16"/>
        <v>0</v>
      </c>
      <c r="N27" s="38">
        <f t="shared" si="17"/>
        <v>0</v>
      </c>
      <c r="O27" s="34">
        <f t="shared" si="18"/>
        <v>0</v>
      </c>
      <c r="P27" s="37">
        <f t="shared" si="19"/>
        <v>0</v>
      </c>
      <c r="Q27" s="36">
        <f t="shared" si="20"/>
        <v>0</v>
      </c>
      <c r="R27" s="36">
        <f t="shared" si="21"/>
        <v>0</v>
      </c>
      <c r="S27" s="36">
        <f t="shared" si="22"/>
        <v>0</v>
      </c>
      <c r="T27" s="34">
        <f t="shared" si="23"/>
        <v>0</v>
      </c>
      <c r="U27" s="34">
        <f t="shared" si="24"/>
        <v>0</v>
      </c>
      <c r="V27" s="34">
        <f t="shared" si="25"/>
        <v>0</v>
      </c>
      <c r="W27" s="34">
        <f t="shared" si="26"/>
        <v>0</v>
      </c>
      <c r="X27" s="34">
        <f t="shared" si="27"/>
        <v>0</v>
      </c>
      <c r="Y27" s="34" t="str">
        <f t="shared" si="28"/>
        <v>ok</v>
      </c>
      <c r="Z27" s="34" t="str">
        <f t="shared" si="29"/>
        <v>ok</v>
      </c>
      <c r="AA27" s="35">
        <f t="shared" si="30"/>
        <v>0</v>
      </c>
      <c r="AB27" s="35">
        <f t="shared" si="31"/>
        <v>0</v>
      </c>
      <c r="AF27" s="52">
        <f>'Zał. nr 2 kalkulacja - 2033 r.'!C51</f>
        <v>0</v>
      </c>
      <c r="AG27" s="52">
        <f>'Zał. nr 2 kalkulacja - 2033 r.'!D51</f>
        <v>0</v>
      </c>
      <c r="AH27" s="52">
        <f>'Zał. nr 2 kalkulacja - 2033 r.'!E51</f>
        <v>0</v>
      </c>
      <c r="AI27" s="52">
        <f>'Zał. nr 2 kalkulacja - 2033 r.'!F51</f>
        <v>0</v>
      </c>
      <c r="AJ27" s="52">
        <f>'Zał. nr 2 kalkulacja - 2033 r.'!G51</f>
        <v>0</v>
      </c>
      <c r="AK27" s="52">
        <f>'Zał. nr 2 kalkulacja - 2033 r.'!H51</f>
        <v>0</v>
      </c>
      <c r="AL27" s="52">
        <f>'Zał. nr 2 kalkulacja - 2033 r.'!I51</f>
        <v>0</v>
      </c>
      <c r="AM27" s="52">
        <f>'Zał. nr 2 kalkulacja - 2033 r.'!J51</f>
        <v>0</v>
      </c>
      <c r="AN27" s="52">
        <f>'Zał. nr 2 kalkulacja - 2033 r.'!K51</f>
        <v>0</v>
      </c>
      <c r="AO27" s="52">
        <f>'Zał. nr 2 kalkulacja - 2033 r.'!L51</f>
        <v>0</v>
      </c>
      <c r="AP27" s="52">
        <f>'Zał. nr 2 kalkulacja - 2033 r.'!M51</f>
        <v>0</v>
      </c>
      <c r="AQ27" s="52">
        <f>'Zał. nr 2 kalkulacja - 2033 r.'!N51</f>
        <v>0</v>
      </c>
    </row>
    <row r="28" spans="1:43" s="52" customFormat="1" x14ac:dyDescent="0.25">
      <c r="A28" s="52" t="str">
        <f>'Wniosek 2033 r.'!A66</f>
        <v/>
      </c>
      <c r="B28" s="60" t="str">
        <f>'Wniosek 2033 r.'!B66</f>
        <v/>
      </c>
      <c r="C28" s="58" t="str">
        <f>'Wniosek 2033 r.'!E66</f>
        <v/>
      </c>
      <c r="D28" s="58" t="str">
        <f>'Wniosek 2033 r.'!G66</f>
        <v/>
      </c>
      <c r="E28" s="55">
        <f>'Wniosek 2033 r.'!C191</f>
        <v>0</v>
      </c>
      <c r="F28" s="55">
        <f>'Wniosek 2033 r.'!C422</f>
        <v>0</v>
      </c>
      <c r="G28" s="57">
        <f>'Wniosek 2033 r.'!C307</f>
        <v>0</v>
      </c>
      <c r="H28" s="56">
        <f>'Wniosek 2033 r.'!D307</f>
        <v>0</v>
      </c>
      <c r="I28" s="64">
        <f>'Wniosek 2033 r.'!F307</f>
        <v>0</v>
      </c>
      <c r="J28" s="55">
        <f>'Wniosek 2033 r.'!H307</f>
        <v>0</v>
      </c>
      <c r="K28" s="54">
        <f>IFERROR('Wniosek 2033 r.'!C537,0)</f>
        <v>0</v>
      </c>
      <c r="L28" s="34" t="str">
        <f t="shared" si="15"/>
        <v/>
      </c>
      <c r="M28" s="39">
        <f t="shared" si="16"/>
        <v>0</v>
      </c>
      <c r="N28" s="38">
        <f t="shared" si="17"/>
        <v>0</v>
      </c>
      <c r="O28" s="34">
        <f t="shared" si="18"/>
        <v>0</v>
      </c>
      <c r="P28" s="37">
        <f t="shared" si="19"/>
        <v>0</v>
      </c>
      <c r="Q28" s="36">
        <f t="shared" si="20"/>
        <v>0</v>
      </c>
      <c r="R28" s="36">
        <f t="shared" si="21"/>
        <v>0</v>
      </c>
      <c r="S28" s="36">
        <f t="shared" si="22"/>
        <v>0</v>
      </c>
      <c r="T28" s="34">
        <f t="shared" si="23"/>
        <v>0</v>
      </c>
      <c r="U28" s="34">
        <f t="shared" si="24"/>
        <v>0</v>
      </c>
      <c r="V28" s="34">
        <f t="shared" si="25"/>
        <v>0</v>
      </c>
      <c r="W28" s="34">
        <f t="shared" si="26"/>
        <v>0</v>
      </c>
      <c r="X28" s="34">
        <f t="shared" si="27"/>
        <v>0</v>
      </c>
      <c r="Y28" s="34" t="str">
        <f t="shared" si="28"/>
        <v>ok</v>
      </c>
      <c r="Z28" s="34" t="str">
        <f t="shared" si="29"/>
        <v>ok</v>
      </c>
      <c r="AA28" s="35">
        <f t="shared" si="30"/>
        <v>0</v>
      </c>
      <c r="AB28" s="35">
        <f t="shared" si="31"/>
        <v>0</v>
      </c>
      <c r="AF28" s="52">
        <f>'Zał. nr 2 kalkulacja - 2033 r.'!C52</f>
        <v>0</v>
      </c>
      <c r="AG28" s="52">
        <f>'Zał. nr 2 kalkulacja - 2033 r.'!D52</f>
        <v>0</v>
      </c>
      <c r="AH28" s="52">
        <f>'Zał. nr 2 kalkulacja - 2033 r.'!E52</f>
        <v>0</v>
      </c>
      <c r="AI28" s="52">
        <f>'Zał. nr 2 kalkulacja - 2033 r.'!F52</f>
        <v>0</v>
      </c>
      <c r="AJ28" s="52">
        <f>'Zał. nr 2 kalkulacja - 2033 r.'!G52</f>
        <v>0</v>
      </c>
      <c r="AK28" s="52">
        <f>'Zał. nr 2 kalkulacja - 2033 r.'!H52</f>
        <v>0</v>
      </c>
      <c r="AL28" s="52">
        <f>'Zał. nr 2 kalkulacja - 2033 r.'!I52</f>
        <v>0</v>
      </c>
      <c r="AM28" s="52">
        <f>'Zał. nr 2 kalkulacja - 2033 r.'!J52</f>
        <v>0</v>
      </c>
      <c r="AN28" s="52">
        <f>'Zał. nr 2 kalkulacja - 2033 r.'!K52</f>
        <v>0</v>
      </c>
      <c r="AO28" s="52">
        <f>'Zał. nr 2 kalkulacja - 2033 r.'!L52</f>
        <v>0</v>
      </c>
      <c r="AP28" s="52">
        <f>'Zał. nr 2 kalkulacja - 2033 r.'!M52</f>
        <v>0</v>
      </c>
      <c r="AQ28" s="52">
        <f>'Zał. nr 2 kalkulacja - 2033 r.'!N52</f>
        <v>0</v>
      </c>
    </row>
    <row r="29" spans="1:43" s="52" customFormat="1" x14ac:dyDescent="0.25">
      <c r="A29" s="52" t="str">
        <f>'Wniosek 2033 r.'!A67</f>
        <v/>
      </c>
      <c r="B29" s="60" t="str">
        <f>'Wniosek 2033 r.'!B67</f>
        <v/>
      </c>
      <c r="C29" s="58" t="str">
        <f>'Wniosek 2033 r.'!E67</f>
        <v/>
      </c>
      <c r="D29" s="58" t="str">
        <f>'Wniosek 2033 r.'!G67</f>
        <v/>
      </c>
      <c r="E29" s="55">
        <f>'Wniosek 2033 r.'!C192</f>
        <v>0</v>
      </c>
      <c r="F29" s="55">
        <f>'Wniosek 2033 r.'!C423</f>
        <v>0</v>
      </c>
      <c r="G29" s="57">
        <f>'Wniosek 2033 r.'!C308</f>
        <v>0</v>
      </c>
      <c r="H29" s="56">
        <f>'Wniosek 2033 r.'!D308</f>
        <v>0</v>
      </c>
      <c r="I29" s="64">
        <f>'Wniosek 2033 r.'!F308</f>
        <v>0</v>
      </c>
      <c r="J29" s="55">
        <f>'Wniosek 2033 r.'!H308</f>
        <v>0</v>
      </c>
      <c r="K29" s="54">
        <f>IFERROR('Wniosek 2033 r.'!C538,0)</f>
        <v>0</v>
      </c>
      <c r="L29" s="34" t="str">
        <f t="shared" si="15"/>
        <v/>
      </c>
      <c r="M29" s="39">
        <f t="shared" si="16"/>
        <v>0</v>
      </c>
      <c r="N29" s="38">
        <f t="shared" si="17"/>
        <v>0</v>
      </c>
      <c r="O29" s="34">
        <f t="shared" si="18"/>
        <v>0</v>
      </c>
      <c r="P29" s="37">
        <f t="shared" si="19"/>
        <v>0</v>
      </c>
      <c r="Q29" s="36">
        <f t="shared" si="20"/>
        <v>0</v>
      </c>
      <c r="R29" s="36">
        <f t="shared" si="21"/>
        <v>0</v>
      </c>
      <c r="S29" s="36">
        <f t="shared" si="22"/>
        <v>0</v>
      </c>
      <c r="T29" s="34">
        <f t="shared" si="23"/>
        <v>0</v>
      </c>
      <c r="U29" s="34">
        <f t="shared" si="24"/>
        <v>0</v>
      </c>
      <c r="V29" s="34">
        <f t="shared" si="25"/>
        <v>0</v>
      </c>
      <c r="W29" s="34">
        <f t="shared" si="26"/>
        <v>0</v>
      </c>
      <c r="X29" s="34">
        <f t="shared" si="27"/>
        <v>0</v>
      </c>
      <c r="Y29" s="34" t="str">
        <f t="shared" si="28"/>
        <v>ok</v>
      </c>
      <c r="Z29" s="34" t="str">
        <f t="shared" si="29"/>
        <v>ok</v>
      </c>
      <c r="AA29" s="35">
        <f t="shared" si="30"/>
        <v>0</v>
      </c>
      <c r="AB29" s="35">
        <f t="shared" si="31"/>
        <v>0</v>
      </c>
      <c r="AF29" s="52">
        <f>'Zał. nr 2 kalkulacja - 2033 r.'!C53</f>
        <v>0</v>
      </c>
      <c r="AG29" s="52">
        <f>'Zał. nr 2 kalkulacja - 2033 r.'!D53</f>
        <v>0</v>
      </c>
      <c r="AH29" s="52">
        <f>'Zał. nr 2 kalkulacja - 2033 r.'!E53</f>
        <v>0</v>
      </c>
      <c r="AI29" s="52">
        <f>'Zał. nr 2 kalkulacja - 2033 r.'!F53</f>
        <v>0</v>
      </c>
      <c r="AJ29" s="52">
        <f>'Zał. nr 2 kalkulacja - 2033 r.'!G53</f>
        <v>0</v>
      </c>
      <c r="AK29" s="52">
        <f>'Zał. nr 2 kalkulacja - 2033 r.'!H53</f>
        <v>0</v>
      </c>
      <c r="AL29" s="52">
        <f>'Zał. nr 2 kalkulacja - 2033 r.'!I53</f>
        <v>0</v>
      </c>
      <c r="AM29" s="52">
        <f>'Zał. nr 2 kalkulacja - 2033 r.'!J53</f>
        <v>0</v>
      </c>
      <c r="AN29" s="52">
        <f>'Zał. nr 2 kalkulacja - 2033 r.'!K53</f>
        <v>0</v>
      </c>
      <c r="AO29" s="52">
        <f>'Zał. nr 2 kalkulacja - 2033 r.'!L53</f>
        <v>0</v>
      </c>
      <c r="AP29" s="52">
        <f>'Zał. nr 2 kalkulacja - 2033 r.'!M53</f>
        <v>0</v>
      </c>
      <c r="AQ29" s="52">
        <f>'Zał. nr 2 kalkulacja - 2033 r.'!N53</f>
        <v>0</v>
      </c>
    </row>
    <row r="30" spans="1:43" s="52" customFormat="1" x14ac:dyDescent="0.25">
      <c r="A30" s="52" t="str">
        <f>'Wniosek 2033 r.'!A68</f>
        <v/>
      </c>
      <c r="B30" s="60" t="str">
        <f>'Wniosek 2033 r.'!B68</f>
        <v/>
      </c>
      <c r="C30" s="58" t="str">
        <f>'Wniosek 2033 r.'!E68</f>
        <v/>
      </c>
      <c r="D30" s="58" t="str">
        <f>'Wniosek 2033 r.'!G68</f>
        <v/>
      </c>
      <c r="E30" s="55">
        <f>'Wniosek 2033 r.'!C193</f>
        <v>0</v>
      </c>
      <c r="F30" s="55">
        <f>'Wniosek 2033 r.'!C424</f>
        <v>0</v>
      </c>
      <c r="G30" s="57">
        <f>'Wniosek 2033 r.'!C309</f>
        <v>0</v>
      </c>
      <c r="H30" s="56">
        <f>'Wniosek 2033 r.'!D309</f>
        <v>0</v>
      </c>
      <c r="I30" s="64">
        <f>'Wniosek 2033 r.'!F309</f>
        <v>0</v>
      </c>
      <c r="J30" s="55">
        <f>'Wniosek 2033 r.'!H309</f>
        <v>0</v>
      </c>
      <c r="K30" s="54">
        <f>IFERROR('Wniosek 2033 r.'!C539,0)</f>
        <v>0</v>
      </c>
      <c r="L30" s="34" t="str">
        <f t="shared" si="15"/>
        <v/>
      </c>
      <c r="M30" s="39">
        <f t="shared" si="16"/>
        <v>0</v>
      </c>
      <c r="N30" s="38">
        <f t="shared" si="17"/>
        <v>0</v>
      </c>
      <c r="O30" s="34">
        <f t="shared" si="18"/>
        <v>0</v>
      </c>
      <c r="P30" s="37">
        <f t="shared" si="19"/>
        <v>0</v>
      </c>
      <c r="Q30" s="36">
        <f t="shared" si="20"/>
        <v>0</v>
      </c>
      <c r="R30" s="36">
        <f t="shared" si="21"/>
        <v>0</v>
      </c>
      <c r="S30" s="36">
        <f t="shared" si="22"/>
        <v>0</v>
      </c>
      <c r="T30" s="34">
        <f t="shared" si="23"/>
        <v>0</v>
      </c>
      <c r="U30" s="34">
        <f t="shared" si="24"/>
        <v>0</v>
      </c>
      <c r="V30" s="34">
        <f t="shared" si="25"/>
        <v>0</v>
      </c>
      <c r="W30" s="34">
        <f t="shared" si="26"/>
        <v>0</v>
      </c>
      <c r="X30" s="34">
        <f t="shared" si="27"/>
        <v>0</v>
      </c>
      <c r="Y30" s="34" t="str">
        <f t="shared" si="28"/>
        <v>ok</v>
      </c>
      <c r="Z30" s="34" t="str">
        <f t="shared" si="29"/>
        <v>ok</v>
      </c>
      <c r="AA30" s="35">
        <f t="shared" si="30"/>
        <v>0</v>
      </c>
      <c r="AB30" s="35">
        <f t="shared" si="31"/>
        <v>0</v>
      </c>
      <c r="AF30" s="52">
        <f>'Zał. nr 2 kalkulacja - 2033 r.'!C54</f>
        <v>0</v>
      </c>
      <c r="AG30" s="52">
        <f>'Zał. nr 2 kalkulacja - 2033 r.'!D54</f>
        <v>0</v>
      </c>
      <c r="AH30" s="52">
        <f>'Zał. nr 2 kalkulacja - 2033 r.'!E54</f>
        <v>0</v>
      </c>
      <c r="AI30" s="52">
        <f>'Zał. nr 2 kalkulacja - 2033 r.'!F54</f>
        <v>0</v>
      </c>
      <c r="AJ30" s="52">
        <f>'Zał. nr 2 kalkulacja - 2033 r.'!G54</f>
        <v>0</v>
      </c>
      <c r="AK30" s="52">
        <f>'Zał. nr 2 kalkulacja - 2033 r.'!H54</f>
        <v>0</v>
      </c>
      <c r="AL30" s="52">
        <f>'Zał. nr 2 kalkulacja - 2033 r.'!I54</f>
        <v>0</v>
      </c>
      <c r="AM30" s="52">
        <f>'Zał. nr 2 kalkulacja - 2033 r.'!J54</f>
        <v>0</v>
      </c>
      <c r="AN30" s="52">
        <f>'Zał. nr 2 kalkulacja - 2033 r.'!K54</f>
        <v>0</v>
      </c>
      <c r="AO30" s="52">
        <f>'Zał. nr 2 kalkulacja - 2033 r.'!L54</f>
        <v>0</v>
      </c>
      <c r="AP30" s="52">
        <f>'Zał. nr 2 kalkulacja - 2033 r.'!M54</f>
        <v>0</v>
      </c>
      <c r="AQ30" s="52">
        <f>'Zał. nr 2 kalkulacja - 2033 r.'!N54</f>
        <v>0</v>
      </c>
    </row>
    <row r="31" spans="1:43" s="52" customFormat="1" x14ac:dyDescent="0.25">
      <c r="A31" s="52" t="str">
        <f>'Wniosek 2033 r.'!A69</f>
        <v/>
      </c>
      <c r="B31" s="60" t="str">
        <f>'Wniosek 2033 r.'!B69</f>
        <v/>
      </c>
      <c r="C31" s="58" t="str">
        <f>'Wniosek 2033 r.'!E69</f>
        <v/>
      </c>
      <c r="D31" s="58" t="str">
        <f>'Wniosek 2033 r.'!G69</f>
        <v/>
      </c>
      <c r="E31" s="55">
        <f>'Wniosek 2033 r.'!C194</f>
        <v>0</v>
      </c>
      <c r="F31" s="55">
        <f>'Wniosek 2033 r.'!C425</f>
        <v>0</v>
      </c>
      <c r="G31" s="57">
        <f>'Wniosek 2033 r.'!C310</f>
        <v>0</v>
      </c>
      <c r="H31" s="56">
        <f>'Wniosek 2033 r.'!D310</f>
        <v>0</v>
      </c>
      <c r="I31" s="64">
        <f>'Wniosek 2033 r.'!F310</f>
        <v>0</v>
      </c>
      <c r="J31" s="55">
        <f>'Wniosek 2033 r.'!H310</f>
        <v>0</v>
      </c>
      <c r="K31" s="54">
        <f>IFERROR('Wniosek 2033 r.'!C540,0)</f>
        <v>0</v>
      </c>
      <c r="L31" s="34" t="str">
        <f t="shared" si="15"/>
        <v/>
      </c>
      <c r="M31" s="39">
        <f t="shared" si="16"/>
        <v>0</v>
      </c>
      <c r="N31" s="38">
        <f t="shared" si="17"/>
        <v>0</v>
      </c>
      <c r="O31" s="34">
        <f t="shared" si="18"/>
        <v>0</v>
      </c>
      <c r="P31" s="37">
        <f t="shared" si="19"/>
        <v>0</v>
      </c>
      <c r="Q31" s="36">
        <f t="shared" si="20"/>
        <v>0</v>
      </c>
      <c r="R31" s="36">
        <f t="shared" si="21"/>
        <v>0</v>
      </c>
      <c r="S31" s="36">
        <f t="shared" si="22"/>
        <v>0</v>
      </c>
      <c r="T31" s="34">
        <f t="shared" si="23"/>
        <v>0</v>
      </c>
      <c r="U31" s="34">
        <f t="shared" si="24"/>
        <v>0</v>
      </c>
      <c r="V31" s="34">
        <f t="shared" si="25"/>
        <v>0</v>
      </c>
      <c r="W31" s="34">
        <f t="shared" si="26"/>
        <v>0</v>
      </c>
      <c r="X31" s="34">
        <f t="shared" si="27"/>
        <v>0</v>
      </c>
      <c r="Y31" s="34" t="str">
        <f t="shared" si="28"/>
        <v>ok</v>
      </c>
      <c r="Z31" s="34" t="str">
        <f t="shared" si="29"/>
        <v>ok</v>
      </c>
      <c r="AA31" s="35">
        <f t="shared" si="30"/>
        <v>0</v>
      </c>
      <c r="AB31" s="35">
        <f t="shared" si="31"/>
        <v>0</v>
      </c>
      <c r="AF31" s="52">
        <f>'Zał. nr 2 kalkulacja - 2033 r.'!C55</f>
        <v>0</v>
      </c>
      <c r="AG31" s="52">
        <f>'Zał. nr 2 kalkulacja - 2033 r.'!D55</f>
        <v>0</v>
      </c>
      <c r="AH31" s="52">
        <f>'Zał. nr 2 kalkulacja - 2033 r.'!E55</f>
        <v>0</v>
      </c>
      <c r="AI31" s="52">
        <f>'Zał. nr 2 kalkulacja - 2033 r.'!F55</f>
        <v>0</v>
      </c>
      <c r="AJ31" s="52">
        <f>'Zał. nr 2 kalkulacja - 2033 r.'!G55</f>
        <v>0</v>
      </c>
      <c r="AK31" s="52">
        <f>'Zał. nr 2 kalkulacja - 2033 r.'!H55</f>
        <v>0</v>
      </c>
      <c r="AL31" s="52">
        <f>'Zał. nr 2 kalkulacja - 2033 r.'!I55</f>
        <v>0</v>
      </c>
      <c r="AM31" s="52">
        <f>'Zał. nr 2 kalkulacja - 2033 r.'!J55</f>
        <v>0</v>
      </c>
      <c r="AN31" s="52">
        <f>'Zał. nr 2 kalkulacja - 2033 r.'!K55</f>
        <v>0</v>
      </c>
      <c r="AO31" s="52">
        <f>'Zał. nr 2 kalkulacja - 2033 r.'!L55</f>
        <v>0</v>
      </c>
      <c r="AP31" s="52">
        <f>'Zał. nr 2 kalkulacja - 2033 r.'!M55</f>
        <v>0</v>
      </c>
      <c r="AQ31" s="52">
        <f>'Zał. nr 2 kalkulacja - 2033 r.'!N55</f>
        <v>0</v>
      </c>
    </row>
    <row r="32" spans="1:43" s="52" customFormat="1" x14ac:dyDescent="0.25">
      <c r="A32" s="52" t="str">
        <f>'Wniosek 2033 r.'!A70</f>
        <v/>
      </c>
      <c r="B32" s="60" t="str">
        <f>'Wniosek 2033 r.'!B70</f>
        <v/>
      </c>
      <c r="C32" s="58" t="str">
        <f>'Wniosek 2033 r.'!E70</f>
        <v/>
      </c>
      <c r="D32" s="58" t="str">
        <f>'Wniosek 2033 r.'!G70</f>
        <v/>
      </c>
      <c r="E32" s="55">
        <f>'Wniosek 2033 r.'!C195</f>
        <v>0</v>
      </c>
      <c r="F32" s="55">
        <f>'Wniosek 2033 r.'!C426</f>
        <v>0</v>
      </c>
      <c r="G32" s="57">
        <f>'Wniosek 2033 r.'!C311</f>
        <v>0</v>
      </c>
      <c r="H32" s="56">
        <f>'Wniosek 2033 r.'!D311</f>
        <v>0</v>
      </c>
      <c r="I32" s="64">
        <f>'Wniosek 2033 r.'!F311</f>
        <v>0</v>
      </c>
      <c r="J32" s="55">
        <f>'Wniosek 2033 r.'!H311</f>
        <v>0</v>
      </c>
      <c r="K32" s="54">
        <f>IFERROR('Wniosek 2033 r.'!C541,0)</f>
        <v>0</v>
      </c>
      <c r="L32" s="34" t="str">
        <f t="shared" si="15"/>
        <v/>
      </c>
      <c r="M32" s="39">
        <f t="shared" si="16"/>
        <v>0</v>
      </c>
      <c r="N32" s="38">
        <f t="shared" si="17"/>
        <v>0</v>
      </c>
      <c r="O32" s="34">
        <f t="shared" si="18"/>
        <v>0</v>
      </c>
      <c r="P32" s="37">
        <f t="shared" si="19"/>
        <v>0</v>
      </c>
      <c r="Q32" s="36">
        <f t="shared" si="20"/>
        <v>0</v>
      </c>
      <c r="R32" s="36">
        <f t="shared" si="21"/>
        <v>0</v>
      </c>
      <c r="S32" s="36">
        <f t="shared" si="22"/>
        <v>0</v>
      </c>
      <c r="T32" s="34">
        <f t="shared" si="23"/>
        <v>0</v>
      </c>
      <c r="U32" s="34">
        <f t="shared" si="24"/>
        <v>0</v>
      </c>
      <c r="V32" s="34">
        <f t="shared" si="25"/>
        <v>0</v>
      </c>
      <c r="W32" s="34">
        <f t="shared" si="26"/>
        <v>0</v>
      </c>
      <c r="X32" s="34">
        <f t="shared" si="27"/>
        <v>0</v>
      </c>
      <c r="Y32" s="34" t="str">
        <f t="shared" si="28"/>
        <v>ok</v>
      </c>
      <c r="Z32" s="34" t="str">
        <f t="shared" si="29"/>
        <v>ok</v>
      </c>
      <c r="AA32" s="35">
        <f t="shared" si="30"/>
        <v>0</v>
      </c>
      <c r="AB32" s="35">
        <f t="shared" si="31"/>
        <v>0</v>
      </c>
      <c r="AF32" s="52">
        <f>'Zał. nr 2 kalkulacja - 2033 r.'!C56</f>
        <v>0</v>
      </c>
      <c r="AG32" s="52">
        <f>'Zał. nr 2 kalkulacja - 2033 r.'!D56</f>
        <v>0</v>
      </c>
      <c r="AH32" s="52">
        <f>'Zał. nr 2 kalkulacja - 2033 r.'!E56</f>
        <v>0</v>
      </c>
      <c r="AI32" s="52">
        <f>'Zał. nr 2 kalkulacja - 2033 r.'!F56</f>
        <v>0</v>
      </c>
      <c r="AJ32" s="52">
        <f>'Zał. nr 2 kalkulacja - 2033 r.'!G56</f>
        <v>0</v>
      </c>
      <c r="AK32" s="52">
        <f>'Zał. nr 2 kalkulacja - 2033 r.'!H56</f>
        <v>0</v>
      </c>
      <c r="AL32" s="52">
        <f>'Zał. nr 2 kalkulacja - 2033 r.'!I56</f>
        <v>0</v>
      </c>
      <c r="AM32" s="52">
        <f>'Zał. nr 2 kalkulacja - 2033 r.'!J56</f>
        <v>0</v>
      </c>
      <c r="AN32" s="52">
        <f>'Zał. nr 2 kalkulacja - 2033 r.'!K56</f>
        <v>0</v>
      </c>
      <c r="AO32" s="52">
        <f>'Zał. nr 2 kalkulacja - 2033 r.'!L56</f>
        <v>0</v>
      </c>
      <c r="AP32" s="52">
        <f>'Zał. nr 2 kalkulacja - 2033 r.'!M56</f>
        <v>0</v>
      </c>
      <c r="AQ32" s="52">
        <f>'Zał. nr 2 kalkulacja - 2033 r.'!N56</f>
        <v>0</v>
      </c>
    </row>
    <row r="33" spans="1:43" s="52" customFormat="1" x14ac:dyDescent="0.25">
      <c r="A33" s="52" t="str">
        <f>'Wniosek 2033 r.'!A71</f>
        <v/>
      </c>
      <c r="B33" s="60" t="str">
        <f>'Wniosek 2033 r.'!B71</f>
        <v/>
      </c>
      <c r="C33" s="58" t="str">
        <f>'Wniosek 2033 r.'!E71</f>
        <v/>
      </c>
      <c r="D33" s="58" t="str">
        <f>'Wniosek 2033 r.'!G71</f>
        <v/>
      </c>
      <c r="E33" s="55">
        <f>'Wniosek 2033 r.'!C196</f>
        <v>0</v>
      </c>
      <c r="F33" s="55">
        <f>'Wniosek 2033 r.'!C427</f>
        <v>0</v>
      </c>
      <c r="G33" s="57">
        <f>'Wniosek 2033 r.'!C312</f>
        <v>0</v>
      </c>
      <c r="H33" s="56">
        <f>'Wniosek 2033 r.'!D312</f>
        <v>0</v>
      </c>
      <c r="I33" s="64">
        <f>'Wniosek 2033 r.'!F312</f>
        <v>0</v>
      </c>
      <c r="J33" s="55">
        <f>'Wniosek 2033 r.'!H312</f>
        <v>0</v>
      </c>
      <c r="K33" s="54">
        <f>IFERROR('Wniosek 2033 r.'!C542,0)</f>
        <v>0</v>
      </c>
      <c r="L33" s="34" t="str">
        <f t="shared" si="15"/>
        <v/>
      </c>
      <c r="M33" s="39">
        <f t="shared" si="16"/>
        <v>0</v>
      </c>
      <c r="N33" s="38">
        <f t="shared" si="17"/>
        <v>0</v>
      </c>
      <c r="O33" s="34">
        <f t="shared" si="18"/>
        <v>0</v>
      </c>
      <c r="P33" s="37">
        <f t="shared" si="19"/>
        <v>0</v>
      </c>
      <c r="Q33" s="36">
        <f t="shared" si="20"/>
        <v>0</v>
      </c>
      <c r="R33" s="36">
        <f t="shared" si="21"/>
        <v>0</v>
      </c>
      <c r="S33" s="36">
        <f t="shared" si="22"/>
        <v>0</v>
      </c>
      <c r="T33" s="34">
        <f t="shared" si="23"/>
        <v>0</v>
      </c>
      <c r="U33" s="34">
        <f t="shared" si="24"/>
        <v>0</v>
      </c>
      <c r="V33" s="34">
        <f t="shared" si="25"/>
        <v>0</v>
      </c>
      <c r="W33" s="34">
        <f t="shared" si="26"/>
        <v>0</v>
      </c>
      <c r="X33" s="34">
        <f t="shared" si="27"/>
        <v>0</v>
      </c>
      <c r="Y33" s="34" t="str">
        <f t="shared" si="28"/>
        <v>ok</v>
      </c>
      <c r="Z33" s="34" t="str">
        <f t="shared" si="29"/>
        <v>ok</v>
      </c>
      <c r="AA33" s="35">
        <f t="shared" si="30"/>
        <v>0</v>
      </c>
      <c r="AB33" s="35">
        <f t="shared" si="31"/>
        <v>0</v>
      </c>
      <c r="AF33" s="52">
        <f>'Zał. nr 2 kalkulacja - 2033 r.'!C57</f>
        <v>0</v>
      </c>
      <c r="AG33" s="52">
        <f>'Zał. nr 2 kalkulacja - 2033 r.'!D57</f>
        <v>0</v>
      </c>
      <c r="AH33" s="52">
        <f>'Zał. nr 2 kalkulacja - 2033 r.'!E57</f>
        <v>0</v>
      </c>
      <c r="AI33" s="52">
        <f>'Zał. nr 2 kalkulacja - 2033 r.'!F57</f>
        <v>0</v>
      </c>
      <c r="AJ33" s="52">
        <f>'Zał. nr 2 kalkulacja - 2033 r.'!G57</f>
        <v>0</v>
      </c>
      <c r="AK33" s="52">
        <f>'Zał. nr 2 kalkulacja - 2033 r.'!H57</f>
        <v>0</v>
      </c>
      <c r="AL33" s="52">
        <f>'Zał. nr 2 kalkulacja - 2033 r.'!I57</f>
        <v>0</v>
      </c>
      <c r="AM33" s="52">
        <f>'Zał. nr 2 kalkulacja - 2033 r.'!J57</f>
        <v>0</v>
      </c>
      <c r="AN33" s="52">
        <f>'Zał. nr 2 kalkulacja - 2033 r.'!K57</f>
        <v>0</v>
      </c>
      <c r="AO33" s="52">
        <f>'Zał. nr 2 kalkulacja - 2033 r.'!L57</f>
        <v>0</v>
      </c>
      <c r="AP33" s="52">
        <f>'Zał. nr 2 kalkulacja - 2033 r.'!M57</f>
        <v>0</v>
      </c>
      <c r="AQ33" s="52">
        <f>'Zał. nr 2 kalkulacja - 2033 r.'!N57</f>
        <v>0</v>
      </c>
    </row>
    <row r="34" spans="1:43" s="52" customFormat="1" x14ac:dyDescent="0.25">
      <c r="A34" s="52" t="str">
        <f>'Wniosek 2033 r.'!A72</f>
        <v/>
      </c>
      <c r="B34" s="60" t="str">
        <f>'Wniosek 2033 r.'!B72</f>
        <v/>
      </c>
      <c r="C34" s="58" t="str">
        <f>'Wniosek 2033 r.'!E72</f>
        <v/>
      </c>
      <c r="D34" s="58" t="str">
        <f>'Wniosek 2033 r.'!G72</f>
        <v/>
      </c>
      <c r="E34" s="55">
        <f>'Wniosek 2033 r.'!C197</f>
        <v>0</v>
      </c>
      <c r="F34" s="55">
        <f>'Wniosek 2033 r.'!C428</f>
        <v>0</v>
      </c>
      <c r="G34" s="57">
        <f>'Wniosek 2033 r.'!C313</f>
        <v>0</v>
      </c>
      <c r="H34" s="56">
        <f>'Wniosek 2033 r.'!D313</f>
        <v>0</v>
      </c>
      <c r="I34" s="64">
        <f>'Wniosek 2033 r.'!F313</f>
        <v>0</v>
      </c>
      <c r="J34" s="55">
        <f>'Wniosek 2033 r.'!H313</f>
        <v>0</v>
      </c>
      <c r="K34" s="54">
        <f>IFERROR('Wniosek 2033 r.'!C543,0)</f>
        <v>0</v>
      </c>
      <c r="L34" s="34" t="str">
        <f t="shared" si="15"/>
        <v/>
      </c>
      <c r="M34" s="39">
        <f t="shared" si="16"/>
        <v>0</v>
      </c>
      <c r="N34" s="38">
        <f t="shared" si="17"/>
        <v>0</v>
      </c>
      <c r="O34" s="34">
        <f t="shared" si="18"/>
        <v>0</v>
      </c>
      <c r="P34" s="37">
        <f t="shared" si="19"/>
        <v>0</v>
      </c>
      <c r="Q34" s="36">
        <f t="shared" si="20"/>
        <v>0</v>
      </c>
      <c r="R34" s="36">
        <f t="shared" si="21"/>
        <v>0</v>
      </c>
      <c r="S34" s="36">
        <f t="shared" si="22"/>
        <v>0</v>
      </c>
      <c r="T34" s="34">
        <f t="shared" si="23"/>
        <v>0</v>
      </c>
      <c r="U34" s="34">
        <f t="shared" si="24"/>
        <v>0</v>
      </c>
      <c r="V34" s="34">
        <f t="shared" si="25"/>
        <v>0</v>
      </c>
      <c r="W34" s="34">
        <f t="shared" si="26"/>
        <v>0</v>
      </c>
      <c r="X34" s="34">
        <f t="shared" si="27"/>
        <v>0</v>
      </c>
      <c r="Y34" s="34" t="str">
        <f t="shared" si="28"/>
        <v>ok</v>
      </c>
      <c r="Z34" s="34" t="str">
        <f t="shared" si="29"/>
        <v>ok</v>
      </c>
      <c r="AA34" s="35">
        <f t="shared" si="30"/>
        <v>0</v>
      </c>
      <c r="AB34" s="35">
        <f t="shared" si="31"/>
        <v>0</v>
      </c>
      <c r="AF34" s="52">
        <f>'Zał. nr 2 kalkulacja - 2033 r.'!C58</f>
        <v>0</v>
      </c>
      <c r="AG34" s="52">
        <f>'Zał. nr 2 kalkulacja - 2033 r.'!D58</f>
        <v>0</v>
      </c>
      <c r="AH34" s="52">
        <f>'Zał. nr 2 kalkulacja - 2033 r.'!E58</f>
        <v>0</v>
      </c>
      <c r="AI34" s="52">
        <f>'Zał. nr 2 kalkulacja - 2033 r.'!F58</f>
        <v>0</v>
      </c>
      <c r="AJ34" s="52">
        <f>'Zał. nr 2 kalkulacja - 2033 r.'!G58</f>
        <v>0</v>
      </c>
      <c r="AK34" s="52">
        <f>'Zał. nr 2 kalkulacja - 2033 r.'!H58</f>
        <v>0</v>
      </c>
      <c r="AL34" s="52">
        <f>'Zał. nr 2 kalkulacja - 2033 r.'!I58</f>
        <v>0</v>
      </c>
      <c r="AM34" s="52">
        <f>'Zał. nr 2 kalkulacja - 2033 r.'!J58</f>
        <v>0</v>
      </c>
      <c r="AN34" s="52">
        <f>'Zał. nr 2 kalkulacja - 2033 r.'!K58</f>
        <v>0</v>
      </c>
      <c r="AO34" s="52">
        <f>'Zał. nr 2 kalkulacja - 2033 r.'!L58</f>
        <v>0</v>
      </c>
      <c r="AP34" s="52">
        <f>'Zał. nr 2 kalkulacja - 2033 r.'!M58</f>
        <v>0</v>
      </c>
      <c r="AQ34" s="52">
        <f>'Zał. nr 2 kalkulacja - 2033 r.'!N58</f>
        <v>0</v>
      </c>
    </row>
    <row r="35" spans="1:43" s="52" customFormat="1" x14ac:dyDescent="0.25">
      <c r="A35" s="52" t="str">
        <f>'Wniosek 2033 r.'!A73</f>
        <v/>
      </c>
      <c r="B35" s="60" t="str">
        <f>'Wniosek 2033 r.'!B73</f>
        <v/>
      </c>
      <c r="C35" s="58" t="str">
        <f>'Wniosek 2033 r.'!E73</f>
        <v/>
      </c>
      <c r="D35" s="58" t="str">
        <f>'Wniosek 2033 r.'!G73</f>
        <v/>
      </c>
      <c r="E35" s="55">
        <f>'Wniosek 2033 r.'!C198</f>
        <v>0</v>
      </c>
      <c r="F35" s="55">
        <f>'Wniosek 2033 r.'!C429</f>
        <v>0</v>
      </c>
      <c r="G35" s="57">
        <f>'Wniosek 2033 r.'!C314</f>
        <v>0</v>
      </c>
      <c r="H35" s="56">
        <f>'Wniosek 2033 r.'!D314</f>
        <v>0</v>
      </c>
      <c r="I35" s="64">
        <f>'Wniosek 2033 r.'!F314</f>
        <v>0</v>
      </c>
      <c r="J35" s="55">
        <f>'Wniosek 2033 r.'!H314</f>
        <v>0</v>
      </c>
      <c r="K35" s="54">
        <f>IFERROR('Wniosek 2033 r.'!C544,0)</f>
        <v>0</v>
      </c>
      <c r="L35" s="34" t="str">
        <f t="shared" si="15"/>
        <v/>
      </c>
      <c r="M35" s="39">
        <f t="shared" si="16"/>
        <v>0</v>
      </c>
      <c r="N35" s="38">
        <f t="shared" si="17"/>
        <v>0</v>
      </c>
      <c r="O35" s="34">
        <f t="shared" si="18"/>
        <v>0</v>
      </c>
      <c r="P35" s="37">
        <f t="shared" si="19"/>
        <v>0</v>
      </c>
      <c r="Q35" s="36">
        <f t="shared" si="20"/>
        <v>0</v>
      </c>
      <c r="R35" s="36">
        <f t="shared" si="21"/>
        <v>0</v>
      </c>
      <c r="S35" s="36">
        <f t="shared" si="22"/>
        <v>0</v>
      </c>
      <c r="T35" s="34">
        <f t="shared" si="23"/>
        <v>0</v>
      </c>
      <c r="U35" s="34">
        <f t="shared" si="24"/>
        <v>0</v>
      </c>
      <c r="V35" s="34">
        <f t="shared" si="25"/>
        <v>0</v>
      </c>
      <c r="W35" s="34">
        <f t="shared" si="26"/>
        <v>0</v>
      </c>
      <c r="X35" s="34">
        <f t="shared" si="27"/>
        <v>0</v>
      </c>
      <c r="Y35" s="34" t="str">
        <f t="shared" si="28"/>
        <v>ok</v>
      </c>
      <c r="Z35" s="34" t="str">
        <f t="shared" si="29"/>
        <v>ok</v>
      </c>
      <c r="AA35" s="35">
        <f t="shared" si="30"/>
        <v>0</v>
      </c>
      <c r="AB35" s="35">
        <f t="shared" si="31"/>
        <v>0</v>
      </c>
      <c r="AF35" s="52">
        <f>'Zał. nr 2 kalkulacja - 2033 r.'!C59</f>
        <v>0</v>
      </c>
      <c r="AG35" s="52">
        <f>'Zał. nr 2 kalkulacja - 2033 r.'!D59</f>
        <v>0</v>
      </c>
      <c r="AH35" s="52">
        <f>'Zał. nr 2 kalkulacja - 2033 r.'!E59</f>
        <v>0</v>
      </c>
      <c r="AI35" s="52">
        <f>'Zał. nr 2 kalkulacja - 2033 r.'!F59</f>
        <v>0</v>
      </c>
      <c r="AJ35" s="52">
        <f>'Zał. nr 2 kalkulacja - 2033 r.'!G59</f>
        <v>0</v>
      </c>
      <c r="AK35" s="52">
        <f>'Zał. nr 2 kalkulacja - 2033 r.'!H59</f>
        <v>0</v>
      </c>
      <c r="AL35" s="52">
        <f>'Zał. nr 2 kalkulacja - 2033 r.'!I59</f>
        <v>0</v>
      </c>
      <c r="AM35" s="52">
        <f>'Zał. nr 2 kalkulacja - 2033 r.'!J59</f>
        <v>0</v>
      </c>
      <c r="AN35" s="52">
        <f>'Zał. nr 2 kalkulacja - 2033 r.'!K59</f>
        <v>0</v>
      </c>
      <c r="AO35" s="52">
        <f>'Zał. nr 2 kalkulacja - 2033 r.'!L59</f>
        <v>0</v>
      </c>
      <c r="AP35" s="52">
        <f>'Zał. nr 2 kalkulacja - 2033 r.'!M59</f>
        <v>0</v>
      </c>
      <c r="AQ35" s="52">
        <f>'Zał. nr 2 kalkulacja - 2033 r.'!N59</f>
        <v>0</v>
      </c>
    </row>
    <row r="36" spans="1:43" s="52" customFormat="1" x14ac:dyDescent="0.25">
      <c r="A36" s="52" t="str">
        <f>'Wniosek 2033 r.'!A74</f>
        <v/>
      </c>
      <c r="B36" s="60" t="str">
        <f>'Wniosek 2033 r.'!B74</f>
        <v/>
      </c>
      <c r="C36" s="58" t="str">
        <f>'Wniosek 2033 r.'!E74</f>
        <v/>
      </c>
      <c r="D36" s="58" t="str">
        <f>'Wniosek 2033 r.'!G74</f>
        <v/>
      </c>
      <c r="E36" s="55">
        <f>'Wniosek 2033 r.'!C199</f>
        <v>0</v>
      </c>
      <c r="F36" s="55">
        <f>'Wniosek 2033 r.'!C430</f>
        <v>0</v>
      </c>
      <c r="G36" s="57">
        <f>'Wniosek 2033 r.'!C315</f>
        <v>0</v>
      </c>
      <c r="H36" s="56">
        <f>'Wniosek 2033 r.'!D315</f>
        <v>0</v>
      </c>
      <c r="I36" s="64">
        <f>'Wniosek 2033 r.'!F315</f>
        <v>0</v>
      </c>
      <c r="J36" s="55">
        <f>'Wniosek 2033 r.'!H315</f>
        <v>0</v>
      </c>
      <c r="K36" s="54">
        <f>IFERROR('Wniosek 2033 r.'!C545,0)</f>
        <v>0</v>
      </c>
      <c r="L36" s="34" t="str">
        <f t="shared" si="15"/>
        <v/>
      </c>
      <c r="M36" s="39">
        <f t="shared" si="16"/>
        <v>0</v>
      </c>
      <c r="N36" s="38">
        <f t="shared" si="17"/>
        <v>0</v>
      </c>
      <c r="O36" s="34">
        <f t="shared" si="18"/>
        <v>0</v>
      </c>
      <c r="P36" s="37">
        <f t="shared" si="19"/>
        <v>0</v>
      </c>
      <c r="Q36" s="36">
        <f t="shared" si="20"/>
        <v>0</v>
      </c>
      <c r="R36" s="36">
        <f t="shared" si="21"/>
        <v>0</v>
      </c>
      <c r="S36" s="36">
        <f t="shared" si="22"/>
        <v>0</v>
      </c>
      <c r="T36" s="34">
        <f t="shared" si="23"/>
        <v>0</v>
      </c>
      <c r="U36" s="34">
        <f t="shared" si="24"/>
        <v>0</v>
      </c>
      <c r="V36" s="34">
        <f t="shared" si="25"/>
        <v>0</v>
      </c>
      <c r="W36" s="34">
        <f t="shared" si="26"/>
        <v>0</v>
      </c>
      <c r="X36" s="34">
        <f t="shared" si="27"/>
        <v>0</v>
      </c>
      <c r="Y36" s="34" t="str">
        <f t="shared" si="28"/>
        <v>ok</v>
      </c>
      <c r="Z36" s="34" t="str">
        <f t="shared" si="29"/>
        <v>ok</v>
      </c>
      <c r="AA36" s="35">
        <f t="shared" si="30"/>
        <v>0</v>
      </c>
      <c r="AB36" s="35">
        <f t="shared" si="31"/>
        <v>0</v>
      </c>
      <c r="AF36" s="52">
        <f>'Zał. nr 2 kalkulacja - 2033 r.'!C60</f>
        <v>0</v>
      </c>
      <c r="AG36" s="52">
        <f>'Zał. nr 2 kalkulacja - 2033 r.'!D60</f>
        <v>0</v>
      </c>
      <c r="AH36" s="52">
        <f>'Zał. nr 2 kalkulacja - 2033 r.'!E60</f>
        <v>0</v>
      </c>
      <c r="AI36" s="52">
        <f>'Zał. nr 2 kalkulacja - 2033 r.'!F60</f>
        <v>0</v>
      </c>
      <c r="AJ36" s="52">
        <f>'Zał. nr 2 kalkulacja - 2033 r.'!G60</f>
        <v>0</v>
      </c>
      <c r="AK36" s="52">
        <f>'Zał. nr 2 kalkulacja - 2033 r.'!H60</f>
        <v>0</v>
      </c>
      <c r="AL36" s="52">
        <f>'Zał. nr 2 kalkulacja - 2033 r.'!I60</f>
        <v>0</v>
      </c>
      <c r="AM36" s="52">
        <f>'Zał. nr 2 kalkulacja - 2033 r.'!J60</f>
        <v>0</v>
      </c>
      <c r="AN36" s="52">
        <f>'Zał. nr 2 kalkulacja - 2033 r.'!K60</f>
        <v>0</v>
      </c>
      <c r="AO36" s="52">
        <f>'Zał. nr 2 kalkulacja - 2033 r.'!L60</f>
        <v>0</v>
      </c>
      <c r="AP36" s="52">
        <f>'Zał. nr 2 kalkulacja - 2033 r.'!M60</f>
        <v>0</v>
      </c>
      <c r="AQ36" s="52">
        <f>'Zał. nr 2 kalkulacja - 2033 r.'!N60</f>
        <v>0</v>
      </c>
    </row>
    <row r="37" spans="1:43" s="52" customFormat="1" x14ac:dyDescent="0.25">
      <c r="A37" s="52" t="str">
        <f>'Wniosek 2033 r.'!A75</f>
        <v/>
      </c>
      <c r="B37" s="60" t="str">
        <f>'Wniosek 2033 r.'!B75</f>
        <v/>
      </c>
      <c r="C37" s="58" t="str">
        <f>'Wniosek 2033 r.'!E75</f>
        <v/>
      </c>
      <c r="D37" s="58" t="str">
        <f>'Wniosek 2033 r.'!G75</f>
        <v/>
      </c>
      <c r="E37" s="55">
        <f>'Wniosek 2033 r.'!C200</f>
        <v>0</v>
      </c>
      <c r="F37" s="55">
        <f>'Wniosek 2033 r.'!C431</f>
        <v>0</v>
      </c>
      <c r="G37" s="57">
        <f>'Wniosek 2033 r.'!C316</f>
        <v>0</v>
      </c>
      <c r="H37" s="56">
        <f>'Wniosek 2033 r.'!D316</f>
        <v>0</v>
      </c>
      <c r="I37" s="64">
        <f>'Wniosek 2033 r.'!F316</f>
        <v>0</v>
      </c>
      <c r="J37" s="55">
        <f>'Wniosek 2033 r.'!H316</f>
        <v>0</v>
      </c>
      <c r="K37" s="54">
        <f>IFERROR('Wniosek 2033 r.'!C546,0)</f>
        <v>0</v>
      </c>
      <c r="L37" s="34" t="str">
        <f t="shared" si="15"/>
        <v/>
      </c>
      <c r="M37" s="39">
        <f t="shared" si="16"/>
        <v>0</v>
      </c>
      <c r="N37" s="38">
        <f t="shared" si="17"/>
        <v>0</v>
      </c>
      <c r="O37" s="34">
        <f t="shared" si="18"/>
        <v>0</v>
      </c>
      <c r="P37" s="37">
        <f t="shared" si="19"/>
        <v>0</v>
      </c>
      <c r="Q37" s="36">
        <f t="shared" si="20"/>
        <v>0</v>
      </c>
      <c r="R37" s="36">
        <f t="shared" si="21"/>
        <v>0</v>
      </c>
      <c r="S37" s="36">
        <f t="shared" si="22"/>
        <v>0</v>
      </c>
      <c r="T37" s="34">
        <f t="shared" si="23"/>
        <v>0</v>
      </c>
      <c r="U37" s="34">
        <f t="shared" si="24"/>
        <v>0</v>
      </c>
      <c r="V37" s="34">
        <f t="shared" si="25"/>
        <v>0</v>
      </c>
      <c r="W37" s="34">
        <f t="shared" si="26"/>
        <v>0</v>
      </c>
      <c r="X37" s="34">
        <f t="shared" si="27"/>
        <v>0</v>
      </c>
      <c r="Y37" s="34" t="str">
        <f t="shared" si="28"/>
        <v>ok</v>
      </c>
      <c r="Z37" s="34" t="str">
        <f t="shared" si="29"/>
        <v>ok</v>
      </c>
      <c r="AA37" s="35">
        <f t="shared" si="30"/>
        <v>0</v>
      </c>
      <c r="AB37" s="35">
        <f t="shared" si="31"/>
        <v>0</v>
      </c>
      <c r="AF37" s="52">
        <f>'Zał. nr 2 kalkulacja - 2033 r.'!C61</f>
        <v>0</v>
      </c>
      <c r="AG37" s="52">
        <f>'Zał. nr 2 kalkulacja - 2033 r.'!D61</f>
        <v>0</v>
      </c>
      <c r="AH37" s="52">
        <f>'Zał. nr 2 kalkulacja - 2033 r.'!E61</f>
        <v>0</v>
      </c>
      <c r="AI37" s="52">
        <f>'Zał. nr 2 kalkulacja - 2033 r.'!F61</f>
        <v>0</v>
      </c>
      <c r="AJ37" s="52">
        <f>'Zał. nr 2 kalkulacja - 2033 r.'!G61</f>
        <v>0</v>
      </c>
      <c r="AK37" s="52">
        <f>'Zał. nr 2 kalkulacja - 2033 r.'!H61</f>
        <v>0</v>
      </c>
      <c r="AL37" s="52">
        <f>'Zał. nr 2 kalkulacja - 2033 r.'!I61</f>
        <v>0</v>
      </c>
      <c r="AM37" s="52">
        <f>'Zał. nr 2 kalkulacja - 2033 r.'!J61</f>
        <v>0</v>
      </c>
      <c r="AN37" s="52">
        <f>'Zał. nr 2 kalkulacja - 2033 r.'!K61</f>
        <v>0</v>
      </c>
      <c r="AO37" s="52">
        <f>'Zał. nr 2 kalkulacja - 2033 r.'!L61</f>
        <v>0</v>
      </c>
      <c r="AP37" s="52">
        <f>'Zał. nr 2 kalkulacja - 2033 r.'!M61</f>
        <v>0</v>
      </c>
      <c r="AQ37" s="52">
        <f>'Zał. nr 2 kalkulacja - 2033 r.'!N61</f>
        <v>0</v>
      </c>
    </row>
    <row r="38" spans="1:43" s="52" customFormat="1" x14ac:dyDescent="0.25">
      <c r="A38" s="52" t="str">
        <f>'Wniosek 2033 r.'!A76</f>
        <v/>
      </c>
      <c r="B38" s="60" t="str">
        <f>'Wniosek 2033 r.'!B76</f>
        <v/>
      </c>
      <c r="C38" s="58" t="str">
        <f>'Wniosek 2033 r.'!E76</f>
        <v/>
      </c>
      <c r="D38" s="58" t="str">
        <f>'Wniosek 2033 r.'!G76</f>
        <v/>
      </c>
      <c r="E38" s="55">
        <f>'Wniosek 2033 r.'!C201</f>
        <v>0</v>
      </c>
      <c r="F38" s="55">
        <f>'Wniosek 2033 r.'!C432</f>
        <v>0</v>
      </c>
      <c r="G38" s="57">
        <f>'Wniosek 2033 r.'!C317</f>
        <v>0</v>
      </c>
      <c r="H38" s="56">
        <f>'Wniosek 2033 r.'!D317</f>
        <v>0</v>
      </c>
      <c r="I38" s="64">
        <f>'Wniosek 2033 r.'!F317</f>
        <v>0</v>
      </c>
      <c r="J38" s="55">
        <f>'Wniosek 2033 r.'!H317</f>
        <v>0</v>
      </c>
      <c r="K38" s="54">
        <f>IFERROR('Wniosek 2033 r.'!C547,0)</f>
        <v>0</v>
      </c>
      <c r="L38" s="34" t="str">
        <f t="shared" si="15"/>
        <v/>
      </c>
      <c r="M38" s="39">
        <f t="shared" si="16"/>
        <v>0</v>
      </c>
      <c r="N38" s="38">
        <f t="shared" si="17"/>
        <v>0</v>
      </c>
      <c r="O38" s="34">
        <f t="shared" si="18"/>
        <v>0</v>
      </c>
      <c r="P38" s="37">
        <f t="shared" si="19"/>
        <v>0</v>
      </c>
      <c r="Q38" s="36">
        <f t="shared" si="20"/>
        <v>0</v>
      </c>
      <c r="R38" s="36">
        <f t="shared" si="21"/>
        <v>0</v>
      </c>
      <c r="S38" s="36">
        <f t="shared" si="22"/>
        <v>0</v>
      </c>
      <c r="T38" s="34">
        <f t="shared" si="23"/>
        <v>0</v>
      </c>
      <c r="U38" s="34">
        <f t="shared" si="24"/>
        <v>0</v>
      </c>
      <c r="V38" s="34">
        <f t="shared" si="25"/>
        <v>0</v>
      </c>
      <c r="W38" s="34">
        <f t="shared" si="26"/>
        <v>0</v>
      </c>
      <c r="X38" s="34">
        <f t="shared" si="27"/>
        <v>0</v>
      </c>
      <c r="Y38" s="34" t="str">
        <f t="shared" si="28"/>
        <v>ok</v>
      </c>
      <c r="Z38" s="34" t="str">
        <f t="shared" si="29"/>
        <v>ok</v>
      </c>
      <c r="AA38" s="35">
        <f t="shared" si="30"/>
        <v>0</v>
      </c>
      <c r="AB38" s="35">
        <f t="shared" si="31"/>
        <v>0</v>
      </c>
      <c r="AF38" s="52">
        <f>'Zał. nr 2 kalkulacja - 2033 r.'!C62</f>
        <v>0</v>
      </c>
      <c r="AG38" s="52">
        <f>'Zał. nr 2 kalkulacja - 2033 r.'!D62</f>
        <v>0</v>
      </c>
      <c r="AH38" s="52">
        <f>'Zał. nr 2 kalkulacja - 2033 r.'!E62</f>
        <v>0</v>
      </c>
      <c r="AI38" s="52">
        <f>'Zał. nr 2 kalkulacja - 2033 r.'!F62</f>
        <v>0</v>
      </c>
      <c r="AJ38" s="52">
        <f>'Zał. nr 2 kalkulacja - 2033 r.'!G62</f>
        <v>0</v>
      </c>
      <c r="AK38" s="52">
        <f>'Zał. nr 2 kalkulacja - 2033 r.'!H62</f>
        <v>0</v>
      </c>
      <c r="AL38" s="52">
        <f>'Zał. nr 2 kalkulacja - 2033 r.'!I62</f>
        <v>0</v>
      </c>
      <c r="AM38" s="52">
        <f>'Zał. nr 2 kalkulacja - 2033 r.'!J62</f>
        <v>0</v>
      </c>
      <c r="AN38" s="52">
        <f>'Zał. nr 2 kalkulacja - 2033 r.'!K62</f>
        <v>0</v>
      </c>
      <c r="AO38" s="52">
        <f>'Zał. nr 2 kalkulacja - 2033 r.'!L62</f>
        <v>0</v>
      </c>
      <c r="AP38" s="52">
        <f>'Zał. nr 2 kalkulacja - 2033 r.'!M62</f>
        <v>0</v>
      </c>
      <c r="AQ38" s="52">
        <f>'Zał. nr 2 kalkulacja - 2033 r.'!N62</f>
        <v>0</v>
      </c>
    </row>
    <row r="39" spans="1:43" s="52" customFormat="1" x14ac:dyDescent="0.25">
      <c r="A39" s="52" t="str">
        <f>'Wniosek 2033 r.'!A77</f>
        <v/>
      </c>
      <c r="B39" s="60" t="str">
        <f>'Wniosek 2033 r.'!B77</f>
        <v/>
      </c>
      <c r="C39" s="58" t="str">
        <f>'Wniosek 2033 r.'!E77</f>
        <v/>
      </c>
      <c r="D39" s="58" t="str">
        <f>'Wniosek 2033 r.'!G77</f>
        <v/>
      </c>
      <c r="E39" s="55">
        <f>'Wniosek 2033 r.'!C202</f>
        <v>0</v>
      </c>
      <c r="F39" s="55">
        <f>'Wniosek 2033 r.'!C433</f>
        <v>0</v>
      </c>
      <c r="G39" s="57">
        <f>'Wniosek 2033 r.'!C318</f>
        <v>0</v>
      </c>
      <c r="H39" s="56">
        <f>'Wniosek 2033 r.'!D318</f>
        <v>0</v>
      </c>
      <c r="I39" s="64">
        <f>'Wniosek 2033 r.'!F318</f>
        <v>0</v>
      </c>
      <c r="J39" s="55">
        <f>'Wniosek 2033 r.'!H318</f>
        <v>0</v>
      </c>
      <c r="K39" s="54">
        <f>IFERROR('Wniosek 2033 r.'!C548,0)</f>
        <v>0</v>
      </c>
      <c r="L39" s="34" t="str">
        <f t="shared" si="15"/>
        <v/>
      </c>
      <c r="M39" s="39">
        <f t="shared" si="16"/>
        <v>0</v>
      </c>
      <c r="N39" s="38">
        <f t="shared" si="17"/>
        <v>0</v>
      </c>
      <c r="O39" s="34">
        <f t="shared" si="18"/>
        <v>0</v>
      </c>
      <c r="P39" s="37">
        <f t="shared" si="19"/>
        <v>0</v>
      </c>
      <c r="Q39" s="36">
        <f t="shared" si="20"/>
        <v>0</v>
      </c>
      <c r="R39" s="36">
        <f t="shared" si="21"/>
        <v>0</v>
      </c>
      <c r="S39" s="36">
        <f t="shared" si="22"/>
        <v>0</v>
      </c>
      <c r="T39" s="34">
        <f t="shared" si="23"/>
        <v>0</v>
      </c>
      <c r="U39" s="34">
        <f t="shared" si="24"/>
        <v>0</v>
      </c>
      <c r="V39" s="34">
        <f t="shared" si="25"/>
        <v>0</v>
      </c>
      <c r="W39" s="34">
        <f t="shared" si="26"/>
        <v>0</v>
      </c>
      <c r="X39" s="34">
        <f t="shared" si="27"/>
        <v>0</v>
      </c>
      <c r="Y39" s="34" t="str">
        <f t="shared" si="28"/>
        <v>ok</v>
      </c>
      <c r="Z39" s="34" t="str">
        <f t="shared" si="29"/>
        <v>ok</v>
      </c>
      <c r="AA39" s="35">
        <f t="shared" si="30"/>
        <v>0</v>
      </c>
      <c r="AB39" s="35">
        <f t="shared" si="31"/>
        <v>0</v>
      </c>
      <c r="AF39" s="52">
        <f>'Zał. nr 2 kalkulacja - 2033 r.'!C63</f>
        <v>0</v>
      </c>
      <c r="AG39" s="52">
        <f>'Zał. nr 2 kalkulacja - 2033 r.'!D63</f>
        <v>0</v>
      </c>
      <c r="AH39" s="52">
        <f>'Zał. nr 2 kalkulacja - 2033 r.'!E63</f>
        <v>0</v>
      </c>
      <c r="AI39" s="52">
        <f>'Zał. nr 2 kalkulacja - 2033 r.'!F63</f>
        <v>0</v>
      </c>
      <c r="AJ39" s="52">
        <f>'Zał. nr 2 kalkulacja - 2033 r.'!G63</f>
        <v>0</v>
      </c>
      <c r="AK39" s="52">
        <f>'Zał. nr 2 kalkulacja - 2033 r.'!H63</f>
        <v>0</v>
      </c>
      <c r="AL39" s="52">
        <f>'Zał. nr 2 kalkulacja - 2033 r.'!I63</f>
        <v>0</v>
      </c>
      <c r="AM39" s="52">
        <f>'Zał. nr 2 kalkulacja - 2033 r.'!J63</f>
        <v>0</v>
      </c>
      <c r="AN39" s="52">
        <f>'Zał. nr 2 kalkulacja - 2033 r.'!K63</f>
        <v>0</v>
      </c>
      <c r="AO39" s="52">
        <f>'Zał. nr 2 kalkulacja - 2033 r.'!L63</f>
        <v>0</v>
      </c>
      <c r="AP39" s="52">
        <f>'Zał. nr 2 kalkulacja - 2033 r.'!M63</f>
        <v>0</v>
      </c>
      <c r="AQ39" s="52">
        <f>'Zał. nr 2 kalkulacja - 2033 r.'!N63</f>
        <v>0</v>
      </c>
    </row>
    <row r="40" spans="1:43" s="52" customFormat="1" x14ac:dyDescent="0.25">
      <c r="A40" s="52" t="str">
        <f>'Wniosek 2033 r.'!A78</f>
        <v/>
      </c>
      <c r="B40" s="60" t="str">
        <f>'Wniosek 2033 r.'!B78</f>
        <v/>
      </c>
      <c r="C40" s="58" t="str">
        <f>'Wniosek 2033 r.'!E78</f>
        <v/>
      </c>
      <c r="D40" s="58" t="str">
        <f>'Wniosek 2033 r.'!G78</f>
        <v/>
      </c>
      <c r="E40" s="55">
        <f>'Wniosek 2033 r.'!C203</f>
        <v>0</v>
      </c>
      <c r="F40" s="55">
        <f>'Wniosek 2033 r.'!C434</f>
        <v>0</v>
      </c>
      <c r="G40" s="57">
        <f>'Wniosek 2033 r.'!C319</f>
        <v>0</v>
      </c>
      <c r="H40" s="56">
        <f>'Wniosek 2033 r.'!D319</f>
        <v>0</v>
      </c>
      <c r="I40" s="64">
        <f>'Wniosek 2033 r.'!F319</f>
        <v>0</v>
      </c>
      <c r="J40" s="55">
        <f>'Wniosek 2033 r.'!H319</f>
        <v>0</v>
      </c>
      <c r="K40" s="54">
        <f>IFERROR('Wniosek 2033 r.'!C549,0)</f>
        <v>0</v>
      </c>
      <c r="L40" s="34" t="str">
        <f t="shared" si="15"/>
        <v/>
      </c>
      <c r="M40" s="39">
        <f t="shared" si="16"/>
        <v>0</v>
      </c>
      <c r="N40" s="38">
        <f t="shared" si="17"/>
        <v>0</v>
      </c>
      <c r="O40" s="34">
        <f t="shared" si="18"/>
        <v>0</v>
      </c>
      <c r="P40" s="37">
        <f t="shared" si="19"/>
        <v>0</v>
      </c>
      <c r="Q40" s="36">
        <f t="shared" si="20"/>
        <v>0</v>
      </c>
      <c r="R40" s="36">
        <f t="shared" si="21"/>
        <v>0</v>
      </c>
      <c r="S40" s="36">
        <f t="shared" si="22"/>
        <v>0</v>
      </c>
      <c r="T40" s="34">
        <f t="shared" si="23"/>
        <v>0</v>
      </c>
      <c r="U40" s="34">
        <f t="shared" si="24"/>
        <v>0</v>
      </c>
      <c r="V40" s="34">
        <f t="shared" si="25"/>
        <v>0</v>
      </c>
      <c r="W40" s="34">
        <f t="shared" si="26"/>
        <v>0</v>
      </c>
      <c r="X40" s="34">
        <f t="shared" si="27"/>
        <v>0</v>
      </c>
      <c r="Y40" s="34" t="str">
        <f t="shared" si="28"/>
        <v>ok</v>
      </c>
      <c r="Z40" s="34" t="str">
        <f t="shared" si="29"/>
        <v>ok</v>
      </c>
      <c r="AA40" s="35">
        <f t="shared" si="30"/>
        <v>0</v>
      </c>
      <c r="AB40" s="35">
        <f t="shared" si="31"/>
        <v>0</v>
      </c>
      <c r="AF40" s="52">
        <f>'Zał. nr 2 kalkulacja - 2033 r.'!C64</f>
        <v>0</v>
      </c>
      <c r="AG40" s="52">
        <f>'Zał. nr 2 kalkulacja - 2033 r.'!D64</f>
        <v>0</v>
      </c>
      <c r="AH40" s="52">
        <f>'Zał. nr 2 kalkulacja - 2033 r.'!E64</f>
        <v>0</v>
      </c>
      <c r="AI40" s="52">
        <f>'Zał. nr 2 kalkulacja - 2033 r.'!F64</f>
        <v>0</v>
      </c>
      <c r="AJ40" s="52">
        <f>'Zał. nr 2 kalkulacja - 2033 r.'!G64</f>
        <v>0</v>
      </c>
      <c r="AK40" s="52">
        <f>'Zał. nr 2 kalkulacja - 2033 r.'!H64</f>
        <v>0</v>
      </c>
      <c r="AL40" s="52">
        <f>'Zał. nr 2 kalkulacja - 2033 r.'!I64</f>
        <v>0</v>
      </c>
      <c r="AM40" s="52">
        <f>'Zał. nr 2 kalkulacja - 2033 r.'!J64</f>
        <v>0</v>
      </c>
      <c r="AN40" s="52">
        <f>'Zał. nr 2 kalkulacja - 2033 r.'!K64</f>
        <v>0</v>
      </c>
      <c r="AO40" s="52">
        <f>'Zał. nr 2 kalkulacja - 2033 r.'!L64</f>
        <v>0</v>
      </c>
      <c r="AP40" s="52">
        <f>'Zał. nr 2 kalkulacja - 2033 r.'!M64</f>
        <v>0</v>
      </c>
      <c r="AQ40" s="52">
        <f>'Zał. nr 2 kalkulacja - 2033 r.'!N64</f>
        <v>0</v>
      </c>
    </row>
    <row r="41" spans="1:43" s="52" customFormat="1" x14ac:dyDescent="0.25">
      <c r="A41" s="52" t="str">
        <f>'Wniosek 2033 r.'!A79</f>
        <v/>
      </c>
      <c r="B41" s="60" t="str">
        <f>'Wniosek 2033 r.'!B79</f>
        <v/>
      </c>
      <c r="C41" s="58" t="str">
        <f>'Wniosek 2033 r.'!E79</f>
        <v/>
      </c>
      <c r="D41" s="58" t="str">
        <f>'Wniosek 2033 r.'!G79</f>
        <v/>
      </c>
      <c r="E41" s="55">
        <f>'Wniosek 2033 r.'!C204</f>
        <v>0</v>
      </c>
      <c r="F41" s="55">
        <f>'Wniosek 2033 r.'!C435</f>
        <v>0</v>
      </c>
      <c r="G41" s="57">
        <f>'Wniosek 2033 r.'!C320</f>
        <v>0</v>
      </c>
      <c r="H41" s="56">
        <f>'Wniosek 2033 r.'!D320</f>
        <v>0</v>
      </c>
      <c r="I41" s="64">
        <f>'Wniosek 2033 r.'!F320</f>
        <v>0</v>
      </c>
      <c r="J41" s="55">
        <f>'Wniosek 2033 r.'!H320</f>
        <v>0</v>
      </c>
      <c r="K41" s="54">
        <f>IFERROR('Wniosek 2033 r.'!C550,0)</f>
        <v>0</v>
      </c>
      <c r="L41" s="34" t="str">
        <f t="shared" si="15"/>
        <v/>
      </c>
      <c r="M41" s="39">
        <f t="shared" si="16"/>
        <v>0</v>
      </c>
      <c r="N41" s="38">
        <f t="shared" si="17"/>
        <v>0</v>
      </c>
      <c r="O41" s="34">
        <f t="shared" si="18"/>
        <v>0</v>
      </c>
      <c r="P41" s="37">
        <f t="shared" si="19"/>
        <v>0</v>
      </c>
      <c r="Q41" s="36">
        <f t="shared" si="20"/>
        <v>0</v>
      </c>
      <c r="R41" s="36">
        <f t="shared" si="21"/>
        <v>0</v>
      </c>
      <c r="S41" s="36">
        <f t="shared" si="22"/>
        <v>0</v>
      </c>
      <c r="T41" s="34">
        <f t="shared" si="23"/>
        <v>0</v>
      </c>
      <c r="U41" s="34">
        <f t="shared" si="24"/>
        <v>0</v>
      </c>
      <c r="V41" s="34">
        <f t="shared" si="25"/>
        <v>0</v>
      </c>
      <c r="W41" s="34">
        <f t="shared" si="26"/>
        <v>0</v>
      </c>
      <c r="X41" s="34">
        <f t="shared" si="27"/>
        <v>0</v>
      </c>
      <c r="Y41" s="34" t="str">
        <f t="shared" si="28"/>
        <v>ok</v>
      </c>
      <c r="Z41" s="34" t="str">
        <f t="shared" si="29"/>
        <v>ok</v>
      </c>
      <c r="AA41" s="35">
        <f t="shared" si="30"/>
        <v>0</v>
      </c>
      <c r="AB41" s="35">
        <f t="shared" si="31"/>
        <v>0</v>
      </c>
      <c r="AF41" s="52">
        <f>'Zał. nr 2 kalkulacja - 2033 r.'!C65</f>
        <v>0</v>
      </c>
      <c r="AG41" s="52">
        <f>'Zał. nr 2 kalkulacja - 2033 r.'!D65</f>
        <v>0</v>
      </c>
      <c r="AH41" s="52">
        <f>'Zał. nr 2 kalkulacja - 2033 r.'!E65</f>
        <v>0</v>
      </c>
      <c r="AI41" s="52">
        <f>'Zał. nr 2 kalkulacja - 2033 r.'!F65</f>
        <v>0</v>
      </c>
      <c r="AJ41" s="52">
        <f>'Zał. nr 2 kalkulacja - 2033 r.'!G65</f>
        <v>0</v>
      </c>
      <c r="AK41" s="52">
        <f>'Zał. nr 2 kalkulacja - 2033 r.'!H65</f>
        <v>0</v>
      </c>
      <c r="AL41" s="52">
        <f>'Zał. nr 2 kalkulacja - 2033 r.'!I65</f>
        <v>0</v>
      </c>
      <c r="AM41" s="52">
        <f>'Zał. nr 2 kalkulacja - 2033 r.'!J65</f>
        <v>0</v>
      </c>
      <c r="AN41" s="52">
        <f>'Zał. nr 2 kalkulacja - 2033 r.'!K65</f>
        <v>0</v>
      </c>
      <c r="AO41" s="52">
        <f>'Zał. nr 2 kalkulacja - 2033 r.'!L65</f>
        <v>0</v>
      </c>
      <c r="AP41" s="52">
        <f>'Zał. nr 2 kalkulacja - 2033 r.'!M65</f>
        <v>0</v>
      </c>
      <c r="AQ41" s="52">
        <f>'Zał. nr 2 kalkulacja - 2033 r.'!N65</f>
        <v>0</v>
      </c>
    </row>
    <row r="42" spans="1:43" s="52" customFormat="1" x14ac:dyDescent="0.25">
      <c r="A42" s="52" t="str">
        <f>'Wniosek 2033 r.'!A80</f>
        <v/>
      </c>
      <c r="B42" s="60" t="str">
        <f>'Wniosek 2033 r.'!B80</f>
        <v/>
      </c>
      <c r="C42" s="58" t="str">
        <f>'Wniosek 2033 r.'!E80</f>
        <v/>
      </c>
      <c r="D42" s="58" t="str">
        <f>'Wniosek 2033 r.'!G80</f>
        <v/>
      </c>
      <c r="E42" s="55">
        <f>'Wniosek 2033 r.'!C205</f>
        <v>0</v>
      </c>
      <c r="F42" s="55">
        <f>'Wniosek 2033 r.'!C436</f>
        <v>0</v>
      </c>
      <c r="G42" s="57">
        <f>'Wniosek 2033 r.'!C321</f>
        <v>0</v>
      </c>
      <c r="H42" s="56">
        <f>'Wniosek 2033 r.'!D321</f>
        <v>0</v>
      </c>
      <c r="I42" s="64">
        <f>'Wniosek 2033 r.'!F321</f>
        <v>0</v>
      </c>
      <c r="J42" s="55">
        <f>'Wniosek 2033 r.'!H321</f>
        <v>0</v>
      </c>
      <c r="K42" s="54">
        <f>IFERROR('Wniosek 2033 r.'!C551,0)</f>
        <v>0</v>
      </c>
      <c r="L42" s="34" t="str">
        <f t="shared" si="15"/>
        <v/>
      </c>
      <c r="M42" s="39">
        <f t="shared" si="16"/>
        <v>0</v>
      </c>
      <c r="N42" s="38">
        <f t="shared" si="17"/>
        <v>0</v>
      </c>
      <c r="O42" s="34">
        <f t="shared" si="18"/>
        <v>0</v>
      </c>
      <c r="P42" s="37">
        <f t="shared" si="19"/>
        <v>0</v>
      </c>
      <c r="Q42" s="36">
        <f t="shared" si="20"/>
        <v>0</v>
      </c>
      <c r="R42" s="36">
        <f t="shared" si="21"/>
        <v>0</v>
      </c>
      <c r="S42" s="36">
        <f t="shared" si="22"/>
        <v>0</v>
      </c>
      <c r="T42" s="34">
        <f t="shared" si="23"/>
        <v>0</v>
      </c>
      <c r="U42" s="34">
        <f t="shared" si="24"/>
        <v>0</v>
      </c>
      <c r="V42" s="34">
        <f t="shared" si="25"/>
        <v>0</v>
      </c>
      <c r="W42" s="34">
        <f t="shared" si="26"/>
        <v>0</v>
      </c>
      <c r="X42" s="34">
        <f t="shared" si="27"/>
        <v>0</v>
      </c>
      <c r="Y42" s="34" t="str">
        <f t="shared" si="28"/>
        <v>ok</v>
      </c>
      <c r="Z42" s="34" t="str">
        <f t="shared" si="29"/>
        <v>ok</v>
      </c>
      <c r="AA42" s="35">
        <f t="shared" si="30"/>
        <v>0</v>
      </c>
      <c r="AB42" s="35">
        <f t="shared" si="31"/>
        <v>0</v>
      </c>
      <c r="AF42" s="52">
        <f>'Zał. nr 2 kalkulacja - 2033 r.'!C66</f>
        <v>0</v>
      </c>
      <c r="AG42" s="52">
        <f>'Zał. nr 2 kalkulacja - 2033 r.'!D66</f>
        <v>0</v>
      </c>
      <c r="AH42" s="52">
        <f>'Zał. nr 2 kalkulacja - 2033 r.'!E66</f>
        <v>0</v>
      </c>
      <c r="AI42" s="52">
        <f>'Zał. nr 2 kalkulacja - 2033 r.'!F66</f>
        <v>0</v>
      </c>
      <c r="AJ42" s="52">
        <f>'Zał. nr 2 kalkulacja - 2033 r.'!G66</f>
        <v>0</v>
      </c>
      <c r="AK42" s="52">
        <f>'Zał. nr 2 kalkulacja - 2033 r.'!H66</f>
        <v>0</v>
      </c>
      <c r="AL42" s="52">
        <f>'Zał. nr 2 kalkulacja - 2033 r.'!I66</f>
        <v>0</v>
      </c>
      <c r="AM42" s="52">
        <f>'Zał. nr 2 kalkulacja - 2033 r.'!J66</f>
        <v>0</v>
      </c>
      <c r="AN42" s="52">
        <f>'Zał. nr 2 kalkulacja - 2033 r.'!K66</f>
        <v>0</v>
      </c>
      <c r="AO42" s="52">
        <f>'Zał. nr 2 kalkulacja - 2033 r.'!L66</f>
        <v>0</v>
      </c>
      <c r="AP42" s="52">
        <f>'Zał. nr 2 kalkulacja - 2033 r.'!M66</f>
        <v>0</v>
      </c>
      <c r="AQ42" s="52">
        <f>'Zał. nr 2 kalkulacja - 2033 r.'!N66</f>
        <v>0</v>
      </c>
    </row>
    <row r="43" spans="1:43" s="52" customFormat="1" x14ac:dyDescent="0.25">
      <c r="A43" s="52" t="str">
        <f>'Wniosek 2033 r.'!A81</f>
        <v/>
      </c>
      <c r="B43" s="60" t="str">
        <f>'Wniosek 2033 r.'!B81</f>
        <v/>
      </c>
      <c r="C43" s="58" t="str">
        <f>'Wniosek 2033 r.'!E81</f>
        <v/>
      </c>
      <c r="D43" s="58" t="str">
        <f>'Wniosek 2033 r.'!G81</f>
        <v/>
      </c>
      <c r="E43" s="55">
        <f>'Wniosek 2033 r.'!C206</f>
        <v>0</v>
      </c>
      <c r="F43" s="55">
        <f>'Wniosek 2033 r.'!C437</f>
        <v>0</v>
      </c>
      <c r="G43" s="57">
        <f>'Wniosek 2033 r.'!C322</f>
        <v>0</v>
      </c>
      <c r="H43" s="56">
        <f>'Wniosek 2033 r.'!D322</f>
        <v>0</v>
      </c>
      <c r="I43" s="64">
        <f>'Wniosek 2033 r.'!F322</f>
        <v>0</v>
      </c>
      <c r="J43" s="55">
        <f>'Wniosek 2033 r.'!H322</f>
        <v>0</v>
      </c>
      <c r="K43" s="54">
        <f>IFERROR('Wniosek 2033 r.'!C552,0)</f>
        <v>0</v>
      </c>
      <c r="L43" s="34" t="str">
        <f t="shared" si="15"/>
        <v/>
      </c>
      <c r="M43" s="39">
        <f t="shared" si="16"/>
        <v>0</v>
      </c>
      <c r="N43" s="38">
        <f t="shared" si="17"/>
        <v>0</v>
      </c>
      <c r="O43" s="34">
        <f t="shared" si="18"/>
        <v>0</v>
      </c>
      <c r="P43" s="37">
        <f t="shared" si="19"/>
        <v>0</v>
      </c>
      <c r="Q43" s="36">
        <f t="shared" si="20"/>
        <v>0</v>
      </c>
      <c r="R43" s="36">
        <f t="shared" si="21"/>
        <v>0</v>
      </c>
      <c r="S43" s="36">
        <f t="shared" si="22"/>
        <v>0</v>
      </c>
      <c r="T43" s="34">
        <f t="shared" si="23"/>
        <v>0</v>
      </c>
      <c r="U43" s="34">
        <f t="shared" si="24"/>
        <v>0</v>
      </c>
      <c r="V43" s="34">
        <f t="shared" si="25"/>
        <v>0</v>
      </c>
      <c r="W43" s="34">
        <f t="shared" si="26"/>
        <v>0</v>
      </c>
      <c r="X43" s="34">
        <f t="shared" si="27"/>
        <v>0</v>
      </c>
      <c r="Y43" s="34" t="str">
        <f t="shared" si="28"/>
        <v>ok</v>
      </c>
      <c r="Z43" s="34" t="str">
        <f t="shared" si="29"/>
        <v>ok</v>
      </c>
      <c r="AA43" s="35">
        <f t="shared" si="30"/>
        <v>0</v>
      </c>
      <c r="AB43" s="35">
        <f t="shared" si="31"/>
        <v>0</v>
      </c>
      <c r="AF43" s="52">
        <f>'Zał. nr 2 kalkulacja - 2033 r.'!C67</f>
        <v>0</v>
      </c>
      <c r="AG43" s="52">
        <f>'Zał. nr 2 kalkulacja - 2033 r.'!D67</f>
        <v>0</v>
      </c>
      <c r="AH43" s="52">
        <f>'Zał. nr 2 kalkulacja - 2033 r.'!E67</f>
        <v>0</v>
      </c>
      <c r="AI43" s="52">
        <f>'Zał. nr 2 kalkulacja - 2033 r.'!F67</f>
        <v>0</v>
      </c>
      <c r="AJ43" s="52">
        <f>'Zał. nr 2 kalkulacja - 2033 r.'!G67</f>
        <v>0</v>
      </c>
      <c r="AK43" s="52">
        <f>'Zał. nr 2 kalkulacja - 2033 r.'!H67</f>
        <v>0</v>
      </c>
      <c r="AL43" s="52">
        <f>'Zał. nr 2 kalkulacja - 2033 r.'!I67</f>
        <v>0</v>
      </c>
      <c r="AM43" s="52">
        <f>'Zał. nr 2 kalkulacja - 2033 r.'!J67</f>
        <v>0</v>
      </c>
      <c r="AN43" s="52">
        <f>'Zał. nr 2 kalkulacja - 2033 r.'!K67</f>
        <v>0</v>
      </c>
      <c r="AO43" s="52">
        <f>'Zał. nr 2 kalkulacja - 2033 r.'!L67</f>
        <v>0</v>
      </c>
      <c r="AP43" s="52">
        <f>'Zał. nr 2 kalkulacja - 2033 r.'!M67</f>
        <v>0</v>
      </c>
      <c r="AQ43" s="52">
        <f>'Zał. nr 2 kalkulacja - 2033 r.'!N67</f>
        <v>0</v>
      </c>
    </row>
    <row r="44" spans="1:43" s="52" customFormat="1" x14ac:dyDescent="0.25">
      <c r="A44" s="52" t="str">
        <f>'Wniosek 2033 r.'!A82</f>
        <v/>
      </c>
      <c r="B44" s="60" t="str">
        <f>'Wniosek 2033 r.'!B82</f>
        <v/>
      </c>
      <c r="C44" s="58" t="str">
        <f>'Wniosek 2033 r.'!E82</f>
        <v/>
      </c>
      <c r="D44" s="58" t="str">
        <f>'Wniosek 2033 r.'!G82</f>
        <v/>
      </c>
      <c r="E44" s="55">
        <f>'Wniosek 2033 r.'!C207</f>
        <v>0</v>
      </c>
      <c r="F44" s="55">
        <f>'Wniosek 2033 r.'!C438</f>
        <v>0</v>
      </c>
      <c r="G44" s="57">
        <f>'Wniosek 2033 r.'!C323</f>
        <v>0</v>
      </c>
      <c r="H44" s="56">
        <f>'Wniosek 2033 r.'!D323</f>
        <v>0</v>
      </c>
      <c r="I44" s="64">
        <f>'Wniosek 2033 r.'!F323</f>
        <v>0</v>
      </c>
      <c r="J44" s="55">
        <f>'Wniosek 2033 r.'!H323</f>
        <v>0</v>
      </c>
      <c r="K44" s="54">
        <f>IFERROR('Wniosek 2033 r.'!C553,0)</f>
        <v>0</v>
      </c>
      <c r="L44" s="34" t="str">
        <f t="shared" si="15"/>
        <v/>
      </c>
      <c r="M44" s="39">
        <f t="shared" si="16"/>
        <v>0</v>
      </c>
      <c r="N44" s="38">
        <f t="shared" si="17"/>
        <v>0</v>
      </c>
      <c r="O44" s="34">
        <f t="shared" si="18"/>
        <v>0</v>
      </c>
      <c r="P44" s="37">
        <f t="shared" si="19"/>
        <v>0</v>
      </c>
      <c r="Q44" s="36">
        <f t="shared" si="20"/>
        <v>0</v>
      </c>
      <c r="R44" s="36">
        <f t="shared" si="21"/>
        <v>0</v>
      </c>
      <c r="S44" s="36">
        <f t="shared" si="22"/>
        <v>0</v>
      </c>
      <c r="T44" s="34">
        <f t="shared" si="23"/>
        <v>0</v>
      </c>
      <c r="U44" s="34">
        <f t="shared" si="24"/>
        <v>0</v>
      </c>
      <c r="V44" s="34">
        <f t="shared" si="25"/>
        <v>0</v>
      </c>
      <c r="W44" s="34">
        <f t="shared" si="26"/>
        <v>0</v>
      </c>
      <c r="X44" s="34">
        <f t="shared" si="27"/>
        <v>0</v>
      </c>
      <c r="Y44" s="34" t="str">
        <f t="shared" si="28"/>
        <v>ok</v>
      </c>
      <c r="Z44" s="34" t="str">
        <f t="shared" si="29"/>
        <v>ok</v>
      </c>
      <c r="AA44" s="35">
        <f t="shared" si="30"/>
        <v>0</v>
      </c>
      <c r="AB44" s="35">
        <f t="shared" si="31"/>
        <v>0</v>
      </c>
      <c r="AF44" s="52">
        <f>'Zał. nr 2 kalkulacja - 2033 r.'!C68</f>
        <v>0</v>
      </c>
      <c r="AG44" s="52">
        <f>'Zał. nr 2 kalkulacja - 2033 r.'!D68</f>
        <v>0</v>
      </c>
      <c r="AH44" s="52">
        <f>'Zał. nr 2 kalkulacja - 2033 r.'!E68</f>
        <v>0</v>
      </c>
      <c r="AI44" s="52">
        <f>'Zał. nr 2 kalkulacja - 2033 r.'!F68</f>
        <v>0</v>
      </c>
      <c r="AJ44" s="52">
        <f>'Zał. nr 2 kalkulacja - 2033 r.'!G68</f>
        <v>0</v>
      </c>
      <c r="AK44" s="52">
        <f>'Zał. nr 2 kalkulacja - 2033 r.'!H68</f>
        <v>0</v>
      </c>
      <c r="AL44" s="52">
        <f>'Zał. nr 2 kalkulacja - 2033 r.'!I68</f>
        <v>0</v>
      </c>
      <c r="AM44" s="52">
        <f>'Zał. nr 2 kalkulacja - 2033 r.'!J68</f>
        <v>0</v>
      </c>
      <c r="AN44" s="52">
        <f>'Zał. nr 2 kalkulacja - 2033 r.'!K68</f>
        <v>0</v>
      </c>
      <c r="AO44" s="52">
        <f>'Zał. nr 2 kalkulacja - 2033 r.'!L68</f>
        <v>0</v>
      </c>
      <c r="AP44" s="52">
        <f>'Zał. nr 2 kalkulacja - 2033 r.'!M68</f>
        <v>0</v>
      </c>
      <c r="AQ44" s="52">
        <f>'Zał. nr 2 kalkulacja - 2033 r.'!N68</f>
        <v>0</v>
      </c>
    </row>
    <row r="45" spans="1:43" s="52" customFormat="1" x14ac:dyDescent="0.25">
      <c r="A45" s="52" t="str">
        <f>'Wniosek 2033 r.'!A83</f>
        <v/>
      </c>
      <c r="B45" s="60" t="str">
        <f>'Wniosek 2033 r.'!B83</f>
        <v/>
      </c>
      <c r="C45" s="58" t="str">
        <f>'Wniosek 2033 r.'!E83</f>
        <v/>
      </c>
      <c r="D45" s="58" t="str">
        <f>'Wniosek 2033 r.'!G83</f>
        <v/>
      </c>
      <c r="E45" s="55">
        <f>'Wniosek 2033 r.'!C208</f>
        <v>0</v>
      </c>
      <c r="F45" s="55">
        <f>'Wniosek 2033 r.'!C439</f>
        <v>0</v>
      </c>
      <c r="G45" s="57">
        <f>'Wniosek 2033 r.'!C324</f>
        <v>0</v>
      </c>
      <c r="H45" s="56">
        <f>'Wniosek 2033 r.'!D324</f>
        <v>0</v>
      </c>
      <c r="I45" s="64">
        <f>'Wniosek 2033 r.'!F324</f>
        <v>0</v>
      </c>
      <c r="J45" s="55">
        <f>'Wniosek 2033 r.'!H324</f>
        <v>0</v>
      </c>
      <c r="K45" s="54">
        <f>IFERROR('Wniosek 2033 r.'!C554,0)</f>
        <v>0</v>
      </c>
      <c r="L45" s="34" t="str">
        <f t="shared" si="15"/>
        <v/>
      </c>
      <c r="M45" s="39">
        <f t="shared" si="16"/>
        <v>0</v>
      </c>
      <c r="N45" s="38">
        <f t="shared" si="17"/>
        <v>0</v>
      </c>
      <c r="O45" s="34">
        <f t="shared" si="18"/>
        <v>0</v>
      </c>
      <c r="P45" s="37">
        <f t="shared" si="19"/>
        <v>0</v>
      </c>
      <c r="Q45" s="36">
        <f t="shared" si="20"/>
        <v>0</v>
      </c>
      <c r="R45" s="36">
        <f t="shared" si="21"/>
        <v>0</v>
      </c>
      <c r="S45" s="36">
        <f t="shared" si="22"/>
        <v>0</v>
      </c>
      <c r="T45" s="34">
        <f t="shared" si="23"/>
        <v>0</v>
      </c>
      <c r="U45" s="34">
        <f t="shared" si="24"/>
        <v>0</v>
      </c>
      <c r="V45" s="34">
        <f t="shared" si="25"/>
        <v>0</v>
      </c>
      <c r="W45" s="34">
        <f t="shared" si="26"/>
        <v>0</v>
      </c>
      <c r="X45" s="34">
        <f t="shared" si="27"/>
        <v>0</v>
      </c>
      <c r="Y45" s="34" t="str">
        <f t="shared" si="28"/>
        <v>ok</v>
      </c>
      <c r="Z45" s="34" t="str">
        <f t="shared" si="29"/>
        <v>ok</v>
      </c>
      <c r="AA45" s="35">
        <f t="shared" si="30"/>
        <v>0</v>
      </c>
      <c r="AB45" s="35">
        <f t="shared" si="31"/>
        <v>0</v>
      </c>
      <c r="AF45" s="52">
        <f>'Zał. nr 2 kalkulacja - 2033 r.'!C69</f>
        <v>0</v>
      </c>
      <c r="AG45" s="52">
        <f>'Zał. nr 2 kalkulacja - 2033 r.'!D69</f>
        <v>0</v>
      </c>
      <c r="AH45" s="52">
        <f>'Zał. nr 2 kalkulacja - 2033 r.'!E69</f>
        <v>0</v>
      </c>
      <c r="AI45" s="52">
        <f>'Zał. nr 2 kalkulacja - 2033 r.'!F69</f>
        <v>0</v>
      </c>
      <c r="AJ45" s="52">
        <f>'Zał. nr 2 kalkulacja - 2033 r.'!G69</f>
        <v>0</v>
      </c>
      <c r="AK45" s="52">
        <f>'Zał. nr 2 kalkulacja - 2033 r.'!H69</f>
        <v>0</v>
      </c>
      <c r="AL45" s="52">
        <f>'Zał. nr 2 kalkulacja - 2033 r.'!I69</f>
        <v>0</v>
      </c>
      <c r="AM45" s="52">
        <f>'Zał. nr 2 kalkulacja - 2033 r.'!J69</f>
        <v>0</v>
      </c>
      <c r="AN45" s="52">
        <f>'Zał. nr 2 kalkulacja - 2033 r.'!K69</f>
        <v>0</v>
      </c>
      <c r="AO45" s="52">
        <f>'Zał. nr 2 kalkulacja - 2033 r.'!L69</f>
        <v>0</v>
      </c>
      <c r="AP45" s="52">
        <f>'Zał. nr 2 kalkulacja - 2033 r.'!M69</f>
        <v>0</v>
      </c>
      <c r="AQ45" s="52">
        <f>'Zał. nr 2 kalkulacja - 2033 r.'!N69</f>
        <v>0</v>
      </c>
    </row>
    <row r="46" spans="1:43" s="52" customFormat="1" x14ac:dyDescent="0.25">
      <c r="A46" s="52" t="str">
        <f>'Wniosek 2033 r.'!A84</f>
        <v/>
      </c>
      <c r="B46" s="60" t="str">
        <f>'Wniosek 2033 r.'!B84</f>
        <v/>
      </c>
      <c r="C46" s="58" t="str">
        <f>'Wniosek 2033 r.'!E84</f>
        <v/>
      </c>
      <c r="D46" s="58" t="str">
        <f>'Wniosek 2033 r.'!G84</f>
        <v/>
      </c>
      <c r="E46" s="55">
        <f>'Wniosek 2033 r.'!C209</f>
        <v>0</v>
      </c>
      <c r="F46" s="55">
        <f>'Wniosek 2033 r.'!C440</f>
        <v>0</v>
      </c>
      <c r="G46" s="57">
        <f>'Wniosek 2033 r.'!C325</f>
        <v>0</v>
      </c>
      <c r="H46" s="56">
        <f>'Wniosek 2033 r.'!D325</f>
        <v>0</v>
      </c>
      <c r="I46" s="64">
        <f>'Wniosek 2033 r.'!F325</f>
        <v>0</v>
      </c>
      <c r="J46" s="55">
        <f>'Wniosek 2033 r.'!H325</f>
        <v>0</v>
      </c>
      <c r="K46" s="54">
        <f>IFERROR('Wniosek 2033 r.'!C555,0)</f>
        <v>0</v>
      </c>
      <c r="L46" s="34" t="str">
        <f t="shared" si="15"/>
        <v/>
      </c>
      <c r="M46" s="39">
        <f t="shared" si="16"/>
        <v>0</v>
      </c>
      <c r="N46" s="38">
        <f t="shared" si="17"/>
        <v>0</v>
      </c>
      <c r="O46" s="34">
        <f t="shared" si="18"/>
        <v>0</v>
      </c>
      <c r="P46" s="37">
        <f t="shared" si="19"/>
        <v>0</v>
      </c>
      <c r="Q46" s="36">
        <f t="shared" si="20"/>
        <v>0</v>
      </c>
      <c r="R46" s="36">
        <f t="shared" si="21"/>
        <v>0</v>
      </c>
      <c r="S46" s="36">
        <f t="shared" si="22"/>
        <v>0</v>
      </c>
      <c r="T46" s="34">
        <f t="shared" si="23"/>
        <v>0</v>
      </c>
      <c r="U46" s="34">
        <f t="shared" si="24"/>
        <v>0</v>
      </c>
      <c r="V46" s="34">
        <f t="shared" si="25"/>
        <v>0</v>
      </c>
      <c r="W46" s="34">
        <f t="shared" si="26"/>
        <v>0</v>
      </c>
      <c r="X46" s="34">
        <f t="shared" si="27"/>
        <v>0</v>
      </c>
      <c r="Y46" s="34" t="str">
        <f t="shared" si="28"/>
        <v>ok</v>
      </c>
      <c r="Z46" s="34" t="str">
        <f t="shared" si="29"/>
        <v>ok</v>
      </c>
      <c r="AA46" s="35">
        <f t="shared" si="30"/>
        <v>0</v>
      </c>
      <c r="AB46" s="35">
        <f t="shared" si="31"/>
        <v>0</v>
      </c>
      <c r="AF46" s="52">
        <f>'Zał. nr 2 kalkulacja - 2033 r.'!C70</f>
        <v>0</v>
      </c>
      <c r="AG46" s="52">
        <f>'Zał. nr 2 kalkulacja - 2033 r.'!D70</f>
        <v>0</v>
      </c>
      <c r="AH46" s="52">
        <f>'Zał. nr 2 kalkulacja - 2033 r.'!E70</f>
        <v>0</v>
      </c>
      <c r="AI46" s="52">
        <f>'Zał. nr 2 kalkulacja - 2033 r.'!F70</f>
        <v>0</v>
      </c>
      <c r="AJ46" s="52">
        <f>'Zał. nr 2 kalkulacja - 2033 r.'!G70</f>
        <v>0</v>
      </c>
      <c r="AK46" s="52">
        <f>'Zał. nr 2 kalkulacja - 2033 r.'!H70</f>
        <v>0</v>
      </c>
      <c r="AL46" s="52">
        <f>'Zał. nr 2 kalkulacja - 2033 r.'!I70</f>
        <v>0</v>
      </c>
      <c r="AM46" s="52">
        <f>'Zał. nr 2 kalkulacja - 2033 r.'!J70</f>
        <v>0</v>
      </c>
      <c r="AN46" s="52">
        <f>'Zał. nr 2 kalkulacja - 2033 r.'!K70</f>
        <v>0</v>
      </c>
      <c r="AO46" s="52">
        <f>'Zał. nr 2 kalkulacja - 2033 r.'!L70</f>
        <v>0</v>
      </c>
      <c r="AP46" s="52">
        <f>'Zał. nr 2 kalkulacja - 2033 r.'!M70</f>
        <v>0</v>
      </c>
      <c r="AQ46" s="52">
        <f>'Zał. nr 2 kalkulacja - 2033 r.'!N70</f>
        <v>0</v>
      </c>
    </row>
    <row r="47" spans="1:43" s="52" customFormat="1" x14ac:dyDescent="0.25">
      <c r="A47" s="52" t="str">
        <f>'Wniosek 2033 r.'!A85</f>
        <v/>
      </c>
      <c r="B47" s="60" t="str">
        <f>'Wniosek 2033 r.'!B85</f>
        <v/>
      </c>
      <c r="C47" s="58" t="str">
        <f>'Wniosek 2033 r.'!E85</f>
        <v/>
      </c>
      <c r="D47" s="58" t="str">
        <f>'Wniosek 2033 r.'!G85</f>
        <v/>
      </c>
      <c r="E47" s="55">
        <f>'Wniosek 2033 r.'!C210</f>
        <v>0</v>
      </c>
      <c r="F47" s="55">
        <f>'Wniosek 2033 r.'!C441</f>
        <v>0</v>
      </c>
      <c r="G47" s="57">
        <f>'Wniosek 2033 r.'!C326</f>
        <v>0</v>
      </c>
      <c r="H47" s="56">
        <f>'Wniosek 2033 r.'!D326</f>
        <v>0</v>
      </c>
      <c r="I47" s="64">
        <f>'Wniosek 2033 r.'!F326</f>
        <v>0</v>
      </c>
      <c r="J47" s="55">
        <f>'Wniosek 2033 r.'!H326</f>
        <v>0</v>
      </c>
      <c r="K47" s="54">
        <f>IFERROR('Wniosek 2033 r.'!C556,0)</f>
        <v>0</v>
      </c>
      <c r="L47" s="34" t="str">
        <f t="shared" si="15"/>
        <v/>
      </c>
      <c r="M47" s="39">
        <f t="shared" si="16"/>
        <v>0</v>
      </c>
      <c r="N47" s="38">
        <f t="shared" si="17"/>
        <v>0</v>
      </c>
      <c r="O47" s="34">
        <f t="shared" si="18"/>
        <v>0</v>
      </c>
      <c r="P47" s="37">
        <f t="shared" si="19"/>
        <v>0</v>
      </c>
      <c r="Q47" s="36">
        <f t="shared" si="20"/>
        <v>0</v>
      </c>
      <c r="R47" s="36">
        <f t="shared" si="21"/>
        <v>0</v>
      </c>
      <c r="S47" s="36">
        <f t="shared" si="22"/>
        <v>0</v>
      </c>
      <c r="T47" s="34">
        <f t="shared" si="23"/>
        <v>0</v>
      </c>
      <c r="U47" s="34">
        <f t="shared" si="24"/>
        <v>0</v>
      </c>
      <c r="V47" s="34">
        <f t="shared" si="25"/>
        <v>0</v>
      </c>
      <c r="W47" s="34">
        <f t="shared" si="26"/>
        <v>0</v>
      </c>
      <c r="X47" s="34">
        <f t="shared" si="27"/>
        <v>0</v>
      </c>
      <c r="Y47" s="34" t="str">
        <f t="shared" si="28"/>
        <v>ok</v>
      </c>
      <c r="Z47" s="34" t="str">
        <f t="shared" si="29"/>
        <v>ok</v>
      </c>
      <c r="AA47" s="35">
        <f t="shared" si="30"/>
        <v>0</v>
      </c>
      <c r="AB47" s="35">
        <f t="shared" si="31"/>
        <v>0</v>
      </c>
      <c r="AF47" s="52">
        <f>'Zał. nr 2 kalkulacja - 2033 r.'!C71</f>
        <v>0</v>
      </c>
      <c r="AG47" s="52">
        <f>'Zał. nr 2 kalkulacja - 2033 r.'!D71</f>
        <v>0</v>
      </c>
      <c r="AH47" s="52">
        <f>'Zał. nr 2 kalkulacja - 2033 r.'!E71</f>
        <v>0</v>
      </c>
      <c r="AI47" s="52">
        <f>'Zał. nr 2 kalkulacja - 2033 r.'!F71</f>
        <v>0</v>
      </c>
      <c r="AJ47" s="52">
        <f>'Zał. nr 2 kalkulacja - 2033 r.'!G71</f>
        <v>0</v>
      </c>
      <c r="AK47" s="52">
        <f>'Zał. nr 2 kalkulacja - 2033 r.'!H71</f>
        <v>0</v>
      </c>
      <c r="AL47" s="52">
        <f>'Zał. nr 2 kalkulacja - 2033 r.'!I71</f>
        <v>0</v>
      </c>
      <c r="AM47" s="52">
        <f>'Zał. nr 2 kalkulacja - 2033 r.'!J71</f>
        <v>0</v>
      </c>
      <c r="AN47" s="52">
        <f>'Zał. nr 2 kalkulacja - 2033 r.'!K71</f>
        <v>0</v>
      </c>
      <c r="AO47" s="52">
        <f>'Zał. nr 2 kalkulacja - 2033 r.'!L71</f>
        <v>0</v>
      </c>
      <c r="AP47" s="52">
        <f>'Zał. nr 2 kalkulacja - 2033 r.'!M71</f>
        <v>0</v>
      </c>
      <c r="AQ47" s="52">
        <f>'Zał. nr 2 kalkulacja - 2033 r.'!N71</f>
        <v>0</v>
      </c>
    </row>
    <row r="48" spans="1:43" s="52" customFormat="1" x14ac:dyDescent="0.25">
      <c r="A48" s="52" t="str">
        <f>'Wniosek 2033 r.'!A86</f>
        <v/>
      </c>
      <c r="B48" s="60" t="str">
        <f>'Wniosek 2033 r.'!B86</f>
        <v/>
      </c>
      <c r="C48" s="58" t="str">
        <f>'Wniosek 2033 r.'!E86</f>
        <v/>
      </c>
      <c r="D48" s="58" t="str">
        <f>'Wniosek 2033 r.'!G86</f>
        <v/>
      </c>
      <c r="E48" s="55">
        <f>'Wniosek 2033 r.'!C211</f>
        <v>0</v>
      </c>
      <c r="F48" s="55">
        <f>'Wniosek 2033 r.'!C442</f>
        <v>0</v>
      </c>
      <c r="G48" s="57">
        <f>'Wniosek 2033 r.'!C327</f>
        <v>0</v>
      </c>
      <c r="H48" s="56">
        <f>'Wniosek 2033 r.'!D327</f>
        <v>0</v>
      </c>
      <c r="I48" s="64">
        <f>'Wniosek 2033 r.'!F327</f>
        <v>0</v>
      </c>
      <c r="J48" s="55">
        <f>'Wniosek 2033 r.'!H327</f>
        <v>0</v>
      </c>
      <c r="K48" s="54">
        <f>IFERROR('Wniosek 2033 r.'!C557,0)</f>
        <v>0</v>
      </c>
      <c r="L48" s="34" t="str">
        <f t="shared" si="15"/>
        <v/>
      </c>
      <c r="M48" s="39">
        <f t="shared" si="16"/>
        <v>0</v>
      </c>
      <c r="N48" s="38">
        <f t="shared" si="17"/>
        <v>0</v>
      </c>
      <c r="O48" s="34">
        <f t="shared" si="18"/>
        <v>0</v>
      </c>
      <c r="P48" s="37">
        <f t="shared" si="19"/>
        <v>0</v>
      </c>
      <c r="Q48" s="36">
        <f t="shared" si="20"/>
        <v>0</v>
      </c>
      <c r="R48" s="36">
        <f t="shared" si="21"/>
        <v>0</v>
      </c>
      <c r="S48" s="36">
        <f t="shared" si="22"/>
        <v>0</v>
      </c>
      <c r="T48" s="34">
        <f t="shared" si="23"/>
        <v>0</v>
      </c>
      <c r="U48" s="34">
        <f t="shared" si="24"/>
        <v>0</v>
      </c>
      <c r="V48" s="34">
        <f t="shared" si="25"/>
        <v>0</v>
      </c>
      <c r="W48" s="34">
        <f t="shared" si="26"/>
        <v>0</v>
      </c>
      <c r="X48" s="34">
        <f t="shared" si="27"/>
        <v>0</v>
      </c>
      <c r="Y48" s="34" t="str">
        <f t="shared" si="28"/>
        <v>ok</v>
      </c>
      <c r="Z48" s="34" t="str">
        <f t="shared" si="29"/>
        <v>ok</v>
      </c>
      <c r="AA48" s="35">
        <f t="shared" si="30"/>
        <v>0</v>
      </c>
      <c r="AB48" s="35">
        <f t="shared" si="31"/>
        <v>0</v>
      </c>
      <c r="AF48" s="52">
        <f>'Zał. nr 2 kalkulacja - 2033 r.'!C72</f>
        <v>0</v>
      </c>
      <c r="AG48" s="52">
        <f>'Zał. nr 2 kalkulacja - 2033 r.'!D72</f>
        <v>0</v>
      </c>
      <c r="AH48" s="52">
        <f>'Zał. nr 2 kalkulacja - 2033 r.'!E72</f>
        <v>0</v>
      </c>
      <c r="AI48" s="52">
        <f>'Zał. nr 2 kalkulacja - 2033 r.'!F72</f>
        <v>0</v>
      </c>
      <c r="AJ48" s="52">
        <f>'Zał. nr 2 kalkulacja - 2033 r.'!G72</f>
        <v>0</v>
      </c>
      <c r="AK48" s="52">
        <f>'Zał. nr 2 kalkulacja - 2033 r.'!H72</f>
        <v>0</v>
      </c>
      <c r="AL48" s="52">
        <f>'Zał. nr 2 kalkulacja - 2033 r.'!I72</f>
        <v>0</v>
      </c>
      <c r="AM48" s="52">
        <f>'Zał. nr 2 kalkulacja - 2033 r.'!J72</f>
        <v>0</v>
      </c>
      <c r="AN48" s="52">
        <f>'Zał. nr 2 kalkulacja - 2033 r.'!K72</f>
        <v>0</v>
      </c>
      <c r="AO48" s="52">
        <f>'Zał. nr 2 kalkulacja - 2033 r.'!L72</f>
        <v>0</v>
      </c>
      <c r="AP48" s="52">
        <f>'Zał. nr 2 kalkulacja - 2033 r.'!M72</f>
        <v>0</v>
      </c>
      <c r="AQ48" s="52">
        <f>'Zał. nr 2 kalkulacja - 2033 r.'!N72</f>
        <v>0</v>
      </c>
    </row>
    <row r="49" spans="1:43" s="52" customFormat="1" x14ac:dyDescent="0.25">
      <c r="A49" s="52" t="str">
        <f>'Wniosek 2033 r.'!A87</f>
        <v/>
      </c>
      <c r="B49" s="60" t="str">
        <f>'Wniosek 2033 r.'!B87</f>
        <v/>
      </c>
      <c r="C49" s="58" t="str">
        <f>'Wniosek 2033 r.'!E87</f>
        <v/>
      </c>
      <c r="D49" s="58" t="str">
        <f>'Wniosek 2033 r.'!G87</f>
        <v/>
      </c>
      <c r="E49" s="55">
        <f>'Wniosek 2033 r.'!C212</f>
        <v>0</v>
      </c>
      <c r="F49" s="55">
        <f>'Wniosek 2033 r.'!C443</f>
        <v>0</v>
      </c>
      <c r="G49" s="57">
        <f>'Wniosek 2033 r.'!C328</f>
        <v>0</v>
      </c>
      <c r="H49" s="56">
        <f>'Wniosek 2033 r.'!D328</f>
        <v>0</v>
      </c>
      <c r="I49" s="64">
        <f>'Wniosek 2033 r.'!F328</f>
        <v>0</v>
      </c>
      <c r="J49" s="55">
        <f>'Wniosek 2033 r.'!H328</f>
        <v>0</v>
      </c>
      <c r="K49" s="54">
        <f>IFERROR('Wniosek 2033 r.'!C558,0)</f>
        <v>0</v>
      </c>
      <c r="L49" s="34" t="str">
        <f t="shared" si="15"/>
        <v/>
      </c>
      <c r="M49" s="39">
        <f t="shared" si="16"/>
        <v>0</v>
      </c>
      <c r="N49" s="38">
        <f t="shared" si="17"/>
        <v>0</v>
      </c>
      <c r="O49" s="34">
        <f t="shared" si="18"/>
        <v>0</v>
      </c>
      <c r="P49" s="37">
        <f t="shared" si="19"/>
        <v>0</v>
      </c>
      <c r="Q49" s="36">
        <f t="shared" si="20"/>
        <v>0</v>
      </c>
      <c r="R49" s="36">
        <f t="shared" si="21"/>
        <v>0</v>
      </c>
      <c r="S49" s="36">
        <f t="shared" si="22"/>
        <v>0</v>
      </c>
      <c r="T49" s="34">
        <f t="shared" si="23"/>
        <v>0</v>
      </c>
      <c r="U49" s="34">
        <f t="shared" si="24"/>
        <v>0</v>
      </c>
      <c r="V49" s="34">
        <f t="shared" si="25"/>
        <v>0</v>
      </c>
      <c r="W49" s="34">
        <f t="shared" si="26"/>
        <v>0</v>
      </c>
      <c r="X49" s="34">
        <f t="shared" si="27"/>
        <v>0</v>
      </c>
      <c r="Y49" s="34" t="str">
        <f t="shared" si="28"/>
        <v>ok</v>
      </c>
      <c r="Z49" s="34" t="str">
        <f t="shared" si="29"/>
        <v>ok</v>
      </c>
      <c r="AA49" s="35">
        <f t="shared" si="30"/>
        <v>0</v>
      </c>
      <c r="AB49" s="35">
        <f t="shared" si="31"/>
        <v>0</v>
      </c>
      <c r="AF49" s="52">
        <f>'Zał. nr 2 kalkulacja - 2033 r.'!C73</f>
        <v>0</v>
      </c>
      <c r="AG49" s="52">
        <f>'Zał. nr 2 kalkulacja - 2033 r.'!D73</f>
        <v>0</v>
      </c>
      <c r="AH49" s="52">
        <f>'Zał. nr 2 kalkulacja - 2033 r.'!E73</f>
        <v>0</v>
      </c>
      <c r="AI49" s="52">
        <f>'Zał. nr 2 kalkulacja - 2033 r.'!F73</f>
        <v>0</v>
      </c>
      <c r="AJ49" s="52">
        <f>'Zał. nr 2 kalkulacja - 2033 r.'!G73</f>
        <v>0</v>
      </c>
      <c r="AK49" s="52">
        <f>'Zał. nr 2 kalkulacja - 2033 r.'!H73</f>
        <v>0</v>
      </c>
      <c r="AL49" s="52">
        <f>'Zał. nr 2 kalkulacja - 2033 r.'!I73</f>
        <v>0</v>
      </c>
      <c r="AM49" s="52">
        <f>'Zał. nr 2 kalkulacja - 2033 r.'!J73</f>
        <v>0</v>
      </c>
      <c r="AN49" s="52">
        <f>'Zał. nr 2 kalkulacja - 2033 r.'!K73</f>
        <v>0</v>
      </c>
      <c r="AO49" s="52">
        <f>'Zał. nr 2 kalkulacja - 2033 r.'!L73</f>
        <v>0</v>
      </c>
      <c r="AP49" s="52">
        <f>'Zał. nr 2 kalkulacja - 2033 r.'!M73</f>
        <v>0</v>
      </c>
      <c r="AQ49" s="52">
        <f>'Zał. nr 2 kalkulacja - 2033 r.'!N73</f>
        <v>0</v>
      </c>
    </row>
    <row r="50" spans="1:43" s="52" customFormat="1" x14ac:dyDescent="0.25">
      <c r="A50" s="52" t="str">
        <f>'Wniosek 2033 r.'!A88</f>
        <v/>
      </c>
      <c r="B50" s="60" t="str">
        <f>'Wniosek 2033 r.'!B88</f>
        <v/>
      </c>
      <c r="C50" s="58" t="str">
        <f>'Wniosek 2033 r.'!E88</f>
        <v/>
      </c>
      <c r="D50" s="58" t="str">
        <f>'Wniosek 2033 r.'!G88</f>
        <v/>
      </c>
      <c r="E50" s="55">
        <f>'Wniosek 2033 r.'!C213</f>
        <v>0</v>
      </c>
      <c r="F50" s="55">
        <f>'Wniosek 2033 r.'!C444</f>
        <v>0</v>
      </c>
      <c r="G50" s="57">
        <f>'Wniosek 2033 r.'!C329</f>
        <v>0</v>
      </c>
      <c r="H50" s="56">
        <f>'Wniosek 2033 r.'!D329</f>
        <v>0</v>
      </c>
      <c r="I50" s="64">
        <f>'Wniosek 2033 r.'!F329</f>
        <v>0</v>
      </c>
      <c r="J50" s="55">
        <f>'Wniosek 2033 r.'!H329</f>
        <v>0</v>
      </c>
      <c r="K50" s="54">
        <f>IFERROR('Wniosek 2033 r.'!C559,0)</f>
        <v>0</v>
      </c>
      <c r="L50" s="34" t="str">
        <f t="shared" si="15"/>
        <v/>
      </c>
      <c r="M50" s="39">
        <f t="shared" si="16"/>
        <v>0</v>
      </c>
      <c r="N50" s="38">
        <f t="shared" si="17"/>
        <v>0</v>
      </c>
      <c r="O50" s="34">
        <f t="shared" si="18"/>
        <v>0</v>
      </c>
      <c r="P50" s="37">
        <f t="shared" si="19"/>
        <v>0</v>
      </c>
      <c r="Q50" s="36">
        <f t="shared" si="20"/>
        <v>0</v>
      </c>
      <c r="R50" s="36">
        <f t="shared" si="21"/>
        <v>0</v>
      </c>
      <c r="S50" s="36">
        <f t="shared" si="22"/>
        <v>0</v>
      </c>
      <c r="T50" s="34">
        <f t="shared" si="23"/>
        <v>0</v>
      </c>
      <c r="U50" s="34">
        <f t="shared" si="24"/>
        <v>0</v>
      </c>
      <c r="V50" s="34">
        <f t="shared" si="25"/>
        <v>0</v>
      </c>
      <c r="W50" s="34">
        <f t="shared" si="26"/>
        <v>0</v>
      </c>
      <c r="X50" s="34">
        <f t="shared" si="27"/>
        <v>0</v>
      </c>
      <c r="Y50" s="34" t="str">
        <f t="shared" si="28"/>
        <v>ok</v>
      </c>
      <c r="Z50" s="34" t="str">
        <f t="shared" si="29"/>
        <v>ok</v>
      </c>
      <c r="AA50" s="35">
        <f t="shared" si="30"/>
        <v>0</v>
      </c>
      <c r="AB50" s="35">
        <f t="shared" si="31"/>
        <v>0</v>
      </c>
      <c r="AF50" s="52">
        <f>'Zał. nr 2 kalkulacja - 2033 r.'!C74</f>
        <v>0</v>
      </c>
      <c r="AG50" s="52">
        <f>'Zał. nr 2 kalkulacja - 2033 r.'!D74</f>
        <v>0</v>
      </c>
      <c r="AH50" s="52">
        <f>'Zał. nr 2 kalkulacja - 2033 r.'!E74</f>
        <v>0</v>
      </c>
      <c r="AI50" s="52">
        <f>'Zał. nr 2 kalkulacja - 2033 r.'!F74</f>
        <v>0</v>
      </c>
      <c r="AJ50" s="52">
        <f>'Zał. nr 2 kalkulacja - 2033 r.'!G74</f>
        <v>0</v>
      </c>
      <c r="AK50" s="52">
        <f>'Zał. nr 2 kalkulacja - 2033 r.'!H74</f>
        <v>0</v>
      </c>
      <c r="AL50" s="52">
        <f>'Zał. nr 2 kalkulacja - 2033 r.'!I74</f>
        <v>0</v>
      </c>
      <c r="AM50" s="52">
        <f>'Zał. nr 2 kalkulacja - 2033 r.'!J74</f>
        <v>0</v>
      </c>
      <c r="AN50" s="52">
        <f>'Zał. nr 2 kalkulacja - 2033 r.'!K74</f>
        <v>0</v>
      </c>
      <c r="AO50" s="52">
        <f>'Zał. nr 2 kalkulacja - 2033 r.'!L74</f>
        <v>0</v>
      </c>
      <c r="AP50" s="52">
        <f>'Zał. nr 2 kalkulacja - 2033 r.'!M74</f>
        <v>0</v>
      </c>
      <c r="AQ50" s="52">
        <f>'Zał. nr 2 kalkulacja - 2033 r.'!N74</f>
        <v>0</v>
      </c>
    </row>
    <row r="51" spans="1:43" s="52" customFormat="1" x14ac:dyDescent="0.25">
      <c r="A51" s="52" t="str">
        <f>'Wniosek 2033 r.'!A89</f>
        <v/>
      </c>
      <c r="B51" s="60" t="str">
        <f>'Wniosek 2033 r.'!B89</f>
        <v/>
      </c>
      <c r="C51" s="58" t="str">
        <f>'Wniosek 2033 r.'!E89</f>
        <v/>
      </c>
      <c r="D51" s="58" t="str">
        <f>'Wniosek 2033 r.'!G89</f>
        <v/>
      </c>
      <c r="E51" s="55">
        <f>'Wniosek 2033 r.'!C214</f>
        <v>0</v>
      </c>
      <c r="F51" s="55">
        <f>'Wniosek 2033 r.'!C445</f>
        <v>0</v>
      </c>
      <c r="G51" s="57">
        <f>'Wniosek 2033 r.'!C330</f>
        <v>0</v>
      </c>
      <c r="H51" s="56">
        <f>'Wniosek 2033 r.'!D330</f>
        <v>0</v>
      </c>
      <c r="I51" s="64">
        <f>'Wniosek 2033 r.'!F330</f>
        <v>0</v>
      </c>
      <c r="J51" s="55">
        <f>'Wniosek 2033 r.'!H330</f>
        <v>0</v>
      </c>
      <c r="K51" s="54">
        <f>IFERROR('Wniosek 2033 r.'!C560,0)</f>
        <v>0</v>
      </c>
      <c r="L51" s="34" t="str">
        <f t="shared" si="15"/>
        <v/>
      </c>
      <c r="M51" s="39">
        <f t="shared" si="16"/>
        <v>0</v>
      </c>
      <c r="N51" s="38">
        <f t="shared" si="17"/>
        <v>0</v>
      </c>
      <c r="O51" s="34">
        <f t="shared" si="18"/>
        <v>0</v>
      </c>
      <c r="P51" s="37">
        <f t="shared" si="19"/>
        <v>0</v>
      </c>
      <c r="Q51" s="36">
        <f t="shared" si="20"/>
        <v>0</v>
      </c>
      <c r="R51" s="36">
        <f t="shared" si="21"/>
        <v>0</v>
      </c>
      <c r="S51" s="36">
        <f t="shared" si="22"/>
        <v>0</v>
      </c>
      <c r="T51" s="34">
        <f t="shared" si="23"/>
        <v>0</v>
      </c>
      <c r="U51" s="34">
        <f t="shared" si="24"/>
        <v>0</v>
      </c>
      <c r="V51" s="34">
        <f t="shared" si="25"/>
        <v>0</v>
      </c>
      <c r="W51" s="34">
        <f t="shared" si="26"/>
        <v>0</v>
      </c>
      <c r="X51" s="34">
        <f t="shared" si="27"/>
        <v>0</v>
      </c>
      <c r="Y51" s="34" t="str">
        <f t="shared" si="28"/>
        <v>ok</v>
      </c>
      <c r="Z51" s="34" t="str">
        <f t="shared" si="29"/>
        <v>ok</v>
      </c>
      <c r="AA51" s="35">
        <f t="shared" si="30"/>
        <v>0</v>
      </c>
      <c r="AB51" s="35">
        <f t="shared" si="31"/>
        <v>0</v>
      </c>
      <c r="AF51" s="52">
        <f>'Zał. nr 2 kalkulacja - 2033 r.'!C75</f>
        <v>0</v>
      </c>
      <c r="AG51" s="52">
        <f>'Zał. nr 2 kalkulacja - 2033 r.'!D75</f>
        <v>0</v>
      </c>
      <c r="AH51" s="52">
        <f>'Zał. nr 2 kalkulacja - 2033 r.'!E75</f>
        <v>0</v>
      </c>
      <c r="AI51" s="52">
        <f>'Zał. nr 2 kalkulacja - 2033 r.'!F75</f>
        <v>0</v>
      </c>
      <c r="AJ51" s="52">
        <f>'Zał. nr 2 kalkulacja - 2033 r.'!G75</f>
        <v>0</v>
      </c>
      <c r="AK51" s="52">
        <f>'Zał. nr 2 kalkulacja - 2033 r.'!H75</f>
        <v>0</v>
      </c>
      <c r="AL51" s="52">
        <f>'Zał. nr 2 kalkulacja - 2033 r.'!I75</f>
        <v>0</v>
      </c>
      <c r="AM51" s="52">
        <f>'Zał. nr 2 kalkulacja - 2033 r.'!J75</f>
        <v>0</v>
      </c>
      <c r="AN51" s="52">
        <f>'Zał. nr 2 kalkulacja - 2033 r.'!K75</f>
        <v>0</v>
      </c>
      <c r="AO51" s="52">
        <f>'Zał. nr 2 kalkulacja - 2033 r.'!L75</f>
        <v>0</v>
      </c>
      <c r="AP51" s="52">
        <f>'Zał. nr 2 kalkulacja - 2033 r.'!M75</f>
        <v>0</v>
      </c>
      <c r="AQ51" s="52">
        <f>'Zał. nr 2 kalkulacja - 2033 r.'!N75</f>
        <v>0</v>
      </c>
    </row>
    <row r="52" spans="1:43" s="52" customFormat="1" x14ac:dyDescent="0.25">
      <c r="A52" s="52" t="str">
        <f>'Wniosek 2033 r.'!A90</f>
        <v/>
      </c>
      <c r="B52" s="60" t="str">
        <f>'Wniosek 2033 r.'!B90</f>
        <v/>
      </c>
      <c r="C52" s="58" t="str">
        <f>'Wniosek 2033 r.'!E90</f>
        <v/>
      </c>
      <c r="D52" s="58" t="str">
        <f>'Wniosek 2033 r.'!G90</f>
        <v/>
      </c>
      <c r="E52" s="55">
        <f>'Wniosek 2033 r.'!C215</f>
        <v>0</v>
      </c>
      <c r="F52" s="55">
        <f>'Wniosek 2033 r.'!C446</f>
        <v>0</v>
      </c>
      <c r="G52" s="57">
        <f>'Wniosek 2033 r.'!C331</f>
        <v>0</v>
      </c>
      <c r="H52" s="56">
        <f>'Wniosek 2033 r.'!D331</f>
        <v>0</v>
      </c>
      <c r="I52" s="64">
        <f>'Wniosek 2033 r.'!F331</f>
        <v>0</v>
      </c>
      <c r="J52" s="55">
        <f>'Wniosek 2033 r.'!H331</f>
        <v>0</v>
      </c>
      <c r="K52" s="54">
        <f>IFERROR('Wniosek 2033 r.'!C561,0)</f>
        <v>0</v>
      </c>
      <c r="L52" s="34" t="str">
        <f t="shared" si="15"/>
        <v/>
      </c>
      <c r="M52" s="39">
        <f t="shared" si="16"/>
        <v>0</v>
      </c>
      <c r="N52" s="38">
        <f t="shared" si="17"/>
        <v>0</v>
      </c>
      <c r="O52" s="34">
        <f t="shared" si="18"/>
        <v>0</v>
      </c>
      <c r="P52" s="37">
        <f t="shared" si="19"/>
        <v>0</v>
      </c>
      <c r="Q52" s="36">
        <f t="shared" si="20"/>
        <v>0</v>
      </c>
      <c r="R52" s="36">
        <f t="shared" si="21"/>
        <v>0</v>
      </c>
      <c r="S52" s="36">
        <f t="shared" si="22"/>
        <v>0</v>
      </c>
      <c r="T52" s="34">
        <f t="shared" si="23"/>
        <v>0</v>
      </c>
      <c r="U52" s="34">
        <f t="shared" si="24"/>
        <v>0</v>
      </c>
      <c r="V52" s="34">
        <f t="shared" si="25"/>
        <v>0</v>
      </c>
      <c r="W52" s="34">
        <f t="shared" si="26"/>
        <v>0</v>
      </c>
      <c r="X52" s="34">
        <f t="shared" si="27"/>
        <v>0</v>
      </c>
      <c r="Y52" s="34" t="str">
        <f t="shared" si="28"/>
        <v>ok</v>
      </c>
      <c r="Z52" s="34" t="str">
        <f t="shared" si="29"/>
        <v>ok</v>
      </c>
      <c r="AA52" s="35">
        <f t="shared" si="30"/>
        <v>0</v>
      </c>
      <c r="AB52" s="35">
        <f t="shared" si="31"/>
        <v>0</v>
      </c>
      <c r="AF52" s="52">
        <f>'Zał. nr 2 kalkulacja - 2033 r.'!C76</f>
        <v>0</v>
      </c>
      <c r="AG52" s="52">
        <f>'Zał. nr 2 kalkulacja - 2033 r.'!D76</f>
        <v>0</v>
      </c>
      <c r="AH52" s="52">
        <f>'Zał. nr 2 kalkulacja - 2033 r.'!E76</f>
        <v>0</v>
      </c>
      <c r="AI52" s="52">
        <f>'Zał. nr 2 kalkulacja - 2033 r.'!F76</f>
        <v>0</v>
      </c>
      <c r="AJ52" s="52">
        <f>'Zał. nr 2 kalkulacja - 2033 r.'!G76</f>
        <v>0</v>
      </c>
      <c r="AK52" s="52">
        <f>'Zał. nr 2 kalkulacja - 2033 r.'!H76</f>
        <v>0</v>
      </c>
      <c r="AL52" s="52">
        <f>'Zał. nr 2 kalkulacja - 2033 r.'!I76</f>
        <v>0</v>
      </c>
      <c r="AM52" s="52">
        <f>'Zał. nr 2 kalkulacja - 2033 r.'!J76</f>
        <v>0</v>
      </c>
      <c r="AN52" s="52">
        <f>'Zał. nr 2 kalkulacja - 2033 r.'!K76</f>
        <v>0</v>
      </c>
      <c r="AO52" s="52">
        <f>'Zał. nr 2 kalkulacja - 2033 r.'!L76</f>
        <v>0</v>
      </c>
      <c r="AP52" s="52">
        <f>'Zał. nr 2 kalkulacja - 2033 r.'!M76</f>
        <v>0</v>
      </c>
      <c r="AQ52" s="52">
        <f>'Zał. nr 2 kalkulacja - 2033 r.'!N76</f>
        <v>0</v>
      </c>
    </row>
    <row r="53" spans="1:43" s="52" customFormat="1" x14ac:dyDescent="0.25">
      <c r="A53" s="52" t="str">
        <f>'Wniosek 2033 r.'!A91</f>
        <v/>
      </c>
      <c r="B53" s="60" t="str">
        <f>'Wniosek 2033 r.'!B91</f>
        <v/>
      </c>
      <c r="C53" s="58" t="str">
        <f>'Wniosek 2033 r.'!E91</f>
        <v/>
      </c>
      <c r="D53" s="58" t="str">
        <f>'Wniosek 2033 r.'!G91</f>
        <v/>
      </c>
      <c r="E53" s="55">
        <f>'Wniosek 2033 r.'!C216</f>
        <v>0</v>
      </c>
      <c r="F53" s="55">
        <f>'Wniosek 2033 r.'!C447</f>
        <v>0</v>
      </c>
      <c r="G53" s="57">
        <f>'Wniosek 2033 r.'!C332</f>
        <v>0</v>
      </c>
      <c r="H53" s="56">
        <f>'Wniosek 2033 r.'!D332</f>
        <v>0</v>
      </c>
      <c r="I53" s="64">
        <f>'Wniosek 2033 r.'!F332</f>
        <v>0</v>
      </c>
      <c r="J53" s="55">
        <f>'Wniosek 2033 r.'!H332</f>
        <v>0</v>
      </c>
      <c r="K53" s="54">
        <f>IFERROR('Wniosek 2033 r.'!C562,0)</f>
        <v>0</v>
      </c>
      <c r="L53" s="34" t="str">
        <f t="shared" si="15"/>
        <v/>
      </c>
      <c r="M53" s="39">
        <f t="shared" si="16"/>
        <v>0</v>
      </c>
      <c r="N53" s="38">
        <f t="shared" si="17"/>
        <v>0</v>
      </c>
      <c r="O53" s="34">
        <f t="shared" si="18"/>
        <v>0</v>
      </c>
      <c r="P53" s="37">
        <f t="shared" si="19"/>
        <v>0</v>
      </c>
      <c r="Q53" s="36">
        <f t="shared" si="20"/>
        <v>0</v>
      </c>
      <c r="R53" s="36">
        <f t="shared" si="21"/>
        <v>0</v>
      </c>
      <c r="S53" s="36">
        <f t="shared" si="22"/>
        <v>0</v>
      </c>
      <c r="T53" s="34">
        <f t="shared" si="23"/>
        <v>0</v>
      </c>
      <c r="U53" s="34">
        <f t="shared" si="24"/>
        <v>0</v>
      </c>
      <c r="V53" s="34">
        <f t="shared" si="25"/>
        <v>0</v>
      </c>
      <c r="W53" s="34">
        <f t="shared" si="26"/>
        <v>0</v>
      </c>
      <c r="X53" s="34">
        <f t="shared" si="27"/>
        <v>0</v>
      </c>
      <c r="Y53" s="34" t="str">
        <f t="shared" si="28"/>
        <v>ok</v>
      </c>
      <c r="Z53" s="34" t="str">
        <f t="shared" si="29"/>
        <v>ok</v>
      </c>
      <c r="AA53" s="35">
        <f t="shared" si="30"/>
        <v>0</v>
      </c>
      <c r="AB53" s="35">
        <f t="shared" si="31"/>
        <v>0</v>
      </c>
      <c r="AF53" s="52">
        <f>'Zał. nr 2 kalkulacja - 2033 r.'!C77</f>
        <v>0</v>
      </c>
      <c r="AG53" s="52">
        <f>'Zał. nr 2 kalkulacja - 2033 r.'!D77</f>
        <v>0</v>
      </c>
      <c r="AH53" s="52">
        <f>'Zał. nr 2 kalkulacja - 2033 r.'!E77</f>
        <v>0</v>
      </c>
      <c r="AI53" s="52">
        <f>'Zał. nr 2 kalkulacja - 2033 r.'!F77</f>
        <v>0</v>
      </c>
      <c r="AJ53" s="52">
        <f>'Zał. nr 2 kalkulacja - 2033 r.'!G77</f>
        <v>0</v>
      </c>
      <c r="AK53" s="52">
        <f>'Zał. nr 2 kalkulacja - 2033 r.'!H77</f>
        <v>0</v>
      </c>
      <c r="AL53" s="52">
        <f>'Zał. nr 2 kalkulacja - 2033 r.'!I77</f>
        <v>0</v>
      </c>
      <c r="AM53" s="52">
        <f>'Zał. nr 2 kalkulacja - 2033 r.'!J77</f>
        <v>0</v>
      </c>
      <c r="AN53" s="52">
        <f>'Zał. nr 2 kalkulacja - 2033 r.'!K77</f>
        <v>0</v>
      </c>
      <c r="AO53" s="52">
        <f>'Zał. nr 2 kalkulacja - 2033 r.'!L77</f>
        <v>0</v>
      </c>
      <c r="AP53" s="52">
        <f>'Zał. nr 2 kalkulacja - 2033 r.'!M77</f>
        <v>0</v>
      </c>
      <c r="AQ53" s="52">
        <f>'Zał. nr 2 kalkulacja - 2033 r.'!N77</f>
        <v>0</v>
      </c>
    </row>
    <row r="54" spans="1:43" s="52" customFormat="1" x14ac:dyDescent="0.25">
      <c r="A54" s="52" t="str">
        <f>'Wniosek 2033 r.'!A92</f>
        <v/>
      </c>
      <c r="B54" s="60" t="str">
        <f>'Wniosek 2033 r.'!B92</f>
        <v/>
      </c>
      <c r="C54" s="58" t="str">
        <f>'Wniosek 2033 r.'!E92</f>
        <v/>
      </c>
      <c r="D54" s="58" t="str">
        <f>'Wniosek 2033 r.'!G92</f>
        <v/>
      </c>
      <c r="E54" s="55">
        <f>'Wniosek 2033 r.'!C217</f>
        <v>0</v>
      </c>
      <c r="F54" s="55">
        <f>'Wniosek 2033 r.'!C448</f>
        <v>0</v>
      </c>
      <c r="G54" s="57">
        <f>'Wniosek 2033 r.'!C333</f>
        <v>0</v>
      </c>
      <c r="H54" s="56">
        <f>'Wniosek 2033 r.'!D333</f>
        <v>0</v>
      </c>
      <c r="I54" s="64">
        <f>'Wniosek 2033 r.'!F333</f>
        <v>0</v>
      </c>
      <c r="J54" s="55">
        <f>'Wniosek 2033 r.'!H333</f>
        <v>0</v>
      </c>
      <c r="K54" s="54">
        <f>IFERROR('Wniosek 2033 r.'!C563,0)</f>
        <v>0</v>
      </c>
      <c r="L54" s="34" t="str">
        <f t="shared" si="15"/>
        <v/>
      </c>
      <c r="M54" s="39">
        <f t="shared" si="16"/>
        <v>0</v>
      </c>
      <c r="N54" s="38">
        <f t="shared" si="17"/>
        <v>0</v>
      </c>
      <c r="O54" s="34">
        <f t="shared" si="18"/>
        <v>0</v>
      </c>
      <c r="P54" s="37">
        <f t="shared" si="19"/>
        <v>0</v>
      </c>
      <c r="Q54" s="36">
        <f t="shared" si="20"/>
        <v>0</v>
      </c>
      <c r="R54" s="36">
        <f t="shared" si="21"/>
        <v>0</v>
      </c>
      <c r="S54" s="36">
        <f t="shared" si="22"/>
        <v>0</v>
      </c>
      <c r="T54" s="34">
        <f t="shared" si="23"/>
        <v>0</v>
      </c>
      <c r="U54" s="34">
        <f t="shared" si="24"/>
        <v>0</v>
      </c>
      <c r="V54" s="34">
        <f t="shared" si="25"/>
        <v>0</v>
      </c>
      <c r="W54" s="34">
        <f t="shared" si="26"/>
        <v>0</v>
      </c>
      <c r="X54" s="34">
        <f t="shared" si="27"/>
        <v>0</v>
      </c>
      <c r="Y54" s="34" t="str">
        <f t="shared" si="28"/>
        <v>ok</v>
      </c>
      <c r="Z54" s="34" t="str">
        <f t="shared" si="29"/>
        <v>ok</v>
      </c>
      <c r="AA54" s="35">
        <f t="shared" si="30"/>
        <v>0</v>
      </c>
      <c r="AB54" s="35">
        <f t="shared" si="31"/>
        <v>0</v>
      </c>
      <c r="AF54" s="52">
        <f>'Zał. nr 2 kalkulacja - 2033 r.'!C78</f>
        <v>0</v>
      </c>
      <c r="AG54" s="52">
        <f>'Zał. nr 2 kalkulacja - 2033 r.'!D78</f>
        <v>0</v>
      </c>
      <c r="AH54" s="52">
        <f>'Zał. nr 2 kalkulacja - 2033 r.'!E78</f>
        <v>0</v>
      </c>
      <c r="AI54" s="52">
        <f>'Zał. nr 2 kalkulacja - 2033 r.'!F78</f>
        <v>0</v>
      </c>
      <c r="AJ54" s="52">
        <f>'Zał. nr 2 kalkulacja - 2033 r.'!G78</f>
        <v>0</v>
      </c>
      <c r="AK54" s="52">
        <f>'Zał. nr 2 kalkulacja - 2033 r.'!H78</f>
        <v>0</v>
      </c>
      <c r="AL54" s="52">
        <f>'Zał. nr 2 kalkulacja - 2033 r.'!I78</f>
        <v>0</v>
      </c>
      <c r="AM54" s="52">
        <f>'Zał. nr 2 kalkulacja - 2033 r.'!J78</f>
        <v>0</v>
      </c>
      <c r="AN54" s="52">
        <f>'Zał. nr 2 kalkulacja - 2033 r.'!K78</f>
        <v>0</v>
      </c>
      <c r="AO54" s="52">
        <f>'Zał. nr 2 kalkulacja - 2033 r.'!L78</f>
        <v>0</v>
      </c>
      <c r="AP54" s="52">
        <f>'Zał. nr 2 kalkulacja - 2033 r.'!M78</f>
        <v>0</v>
      </c>
      <c r="AQ54" s="52">
        <f>'Zał. nr 2 kalkulacja - 2033 r.'!N78</f>
        <v>0</v>
      </c>
    </row>
    <row r="55" spans="1:43" s="52" customFormat="1" x14ac:dyDescent="0.25">
      <c r="A55" s="52" t="str">
        <f>'Wniosek 2033 r.'!A93</f>
        <v/>
      </c>
      <c r="B55" s="60" t="str">
        <f>'Wniosek 2033 r.'!B93</f>
        <v/>
      </c>
      <c r="C55" s="58" t="str">
        <f>'Wniosek 2033 r.'!E93</f>
        <v/>
      </c>
      <c r="D55" s="58" t="str">
        <f>'Wniosek 2033 r.'!G93</f>
        <v/>
      </c>
      <c r="E55" s="55">
        <f>'Wniosek 2033 r.'!C218</f>
        <v>0</v>
      </c>
      <c r="F55" s="55">
        <f>'Wniosek 2033 r.'!C449</f>
        <v>0</v>
      </c>
      <c r="G55" s="57">
        <f>'Wniosek 2033 r.'!C334</f>
        <v>0</v>
      </c>
      <c r="H55" s="56">
        <f>'Wniosek 2033 r.'!D334</f>
        <v>0</v>
      </c>
      <c r="I55" s="64">
        <f>'Wniosek 2033 r.'!F334</f>
        <v>0</v>
      </c>
      <c r="J55" s="55">
        <f>'Wniosek 2033 r.'!H334</f>
        <v>0</v>
      </c>
      <c r="K55" s="54">
        <f>IFERROR('Wniosek 2033 r.'!C564,0)</f>
        <v>0</v>
      </c>
      <c r="L55" s="34" t="str">
        <f t="shared" si="15"/>
        <v/>
      </c>
      <c r="M55" s="39">
        <f t="shared" si="16"/>
        <v>0</v>
      </c>
      <c r="N55" s="38">
        <f t="shared" si="17"/>
        <v>0</v>
      </c>
      <c r="O55" s="34">
        <f t="shared" si="18"/>
        <v>0</v>
      </c>
      <c r="P55" s="37">
        <f t="shared" si="19"/>
        <v>0</v>
      </c>
      <c r="Q55" s="36">
        <f t="shared" si="20"/>
        <v>0</v>
      </c>
      <c r="R55" s="36">
        <f t="shared" si="21"/>
        <v>0</v>
      </c>
      <c r="S55" s="36">
        <f t="shared" si="22"/>
        <v>0</v>
      </c>
      <c r="T55" s="34">
        <f t="shared" si="23"/>
        <v>0</v>
      </c>
      <c r="U55" s="34">
        <f t="shared" si="24"/>
        <v>0</v>
      </c>
      <c r="V55" s="34">
        <f t="shared" si="25"/>
        <v>0</v>
      </c>
      <c r="W55" s="34">
        <f t="shared" si="26"/>
        <v>0</v>
      </c>
      <c r="X55" s="34">
        <f t="shared" si="27"/>
        <v>0</v>
      </c>
      <c r="Y55" s="34" t="str">
        <f t="shared" si="28"/>
        <v>ok</v>
      </c>
      <c r="Z55" s="34" t="str">
        <f t="shared" si="29"/>
        <v>ok</v>
      </c>
      <c r="AA55" s="35">
        <f t="shared" si="30"/>
        <v>0</v>
      </c>
      <c r="AB55" s="35">
        <f t="shared" si="31"/>
        <v>0</v>
      </c>
      <c r="AF55" s="52">
        <f>'Zał. nr 2 kalkulacja - 2033 r.'!C79</f>
        <v>0</v>
      </c>
      <c r="AG55" s="52">
        <f>'Zał. nr 2 kalkulacja - 2033 r.'!D79</f>
        <v>0</v>
      </c>
      <c r="AH55" s="52">
        <f>'Zał. nr 2 kalkulacja - 2033 r.'!E79</f>
        <v>0</v>
      </c>
      <c r="AI55" s="52">
        <f>'Zał. nr 2 kalkulacja - 2033 r.'!F79</f>
        <v>0</v>
      </c>
      <c r="AJ55" s="52">
        <f>'Zał. nr 2 kalkulacja - 2033 r.'!G79</f>
        <v>0</v>
      </c>
      <c r="AK55" s="52">
        <f>'Zał. nr 2 kalkulacja - 2033 r.'!H79</f>
        <v>0</v>
      </c>
      <c r="AL55" s="52">
        <f>'Zał. nr 2 kalkulacja - 2033 r.'!I79</f>
        <v>0</v>
      </c>
      <c r="AM55" s="52">
        <f>'Zał. nr 2 kalkulacja - 2033 r.'!J79</f>
        <v>0</v>
      </c>
      <c r="AN55" s="52">
        <f>'Zał. nr 2 kalkulacja - 2033 r.'!K79</f>
        <v>0</v>
      </c>
      <c r="AO55" s="52">
        <f>'Zał. nr 2 kalkulacja - 2033 r.'!L79</f>
        <v>0</v>
      </c>
      <c r="AP55" s="52">
        <f>'Zał. nr 2 kalkulacja - 2033 r.'!M79</f>
        <v>0</v>
      </c>
      <c r="AQ55" s="52">
        <f>'Zał. nr 2 kalkulacja - 2033 r.'!N79</f>
        <v>0</v>
      </c>
    </row>
    <row r="56" spans="1:43" s="52" customFormat="1" x14ac:dyDescent="0.25">
      <c r="A56" s="52" t="str">
        <f>'Wniosek 2033 r.'!A94</f>
        <v/>
      </c>
      <c r="B56" s="60" t="str">
        <f>'Wniosek 2033 r.'!B94</f>
        <v/>
      </c>
      <c r="C56" s="58" t="str">
        <f>'Wniosek 2033 r.'!E94</f>
        <v/>
      </c>
      <c r="D56" s="58" t="str">
        <f>'Wniosek 2033 r.'!G94</f>
        <v/>
      </c>
      <c r="E56" s="55">
        <f>'Wniosek 2033 r.'!C219</f>
        <v>0</v>
      </c>
      <c r="F56" s="55">
        <f>'Wniosek 2033 r.'!C450</f>
        <v>0</v>
      </c>
      <c r="G56" s="57">
        <f>'Wniosek 2033 r.'!C335</f>
        <v>0</v>
      </c>
      <c r="H56" s="56">
        <f>'Wniosek 2033 r.'!D335</f>
        <v>0</v>
      </c>
      <c r="I56" s="64">
        <f>'Wniosek 2033 r.'!F335</f>
        <v>0</v>
      </c>
      <c r="J56" s="55">
        <f>'Wniosek 2033 r.'!H335</f>
        <v>0</v>
      </c>
      <c r="K56" s="54">
        <f>IFERROR('Wniosek 2033 r.'!C565,0)</f>
        <v>0</v>
      </c>
      <c r="L56" s="34" t="str">
        <f t="shared" si="15"/>
        <v/>
      </c>
      <c r="M56" s="39">
        <f t="shared" si="16"/>
        <v>0</v>
      </c>
      <c r="N56" s="38">
        <f t="shared" si="17"/>
        <v>0</v>
      </c>
      <c r="O56" s="34">
        <f t="shared" si="18"/>
        <v>0</v>
      </c>
      <c r="P56" s="37">
        <f t="shared" si="19"/>
        <v>0</v>
      </c>
      <c r="Q56" s="36">
        <f t="shared" si="20"/>
        <v>0</v>
      </c>
      <c r="R56" s="36">
        <f t="shared" si="21"/>
        <v>0</v>
      </c>
      <c r="S56" s="36">
        <f t="shared" si="22"/>
        <v>0</v>
      </c>
      <c r="T56" s="34">
        <f t="shared" si="23"/>
        <v>0</v>
      </c>
      <c r="U56" s="34">
        <f t="shared" si="24"/>
        <v>0</v>
      </c>
      <c r="V56" s="34">
        <f t="shared" si="25"/>
        <v>0</v>
      </c>
      <c r="W56" s="34">
        <f t="shared" si="26"/>
        <v>0</v>
      </c>
      <c r="X56" s="34">
        <f t="shared" si="27"/>
        <v>0</v>
      </c>
      <c r="Y56" s="34" t="str">
        <f t="shared" si="28"/>
        <v>ok</v>
      </c>
      <c r="Z56" s="34" t="str">
        <f t="shared" si="29"/>
        <v>ok</v>
      </c>
      <c r="AA56" s="35">
        <f t="shared" si="30"/>
        <v>0</v>
      </c>
      <c r="AB56" s="35">
        <f t="shared" si="31"/>
        <v>0</v>
      </c>
      <c r="AF56" s="52">
        <f>'Zał. nr 2 kalkulacja - 2033 r.'!C80</f>
        <v>0</v>
      </c>
      <c r="AG56" s="52">
        <f>'Zał. nr 2 kalkulacja - 2033 r.'!D80</f>
        <v>0</v>
      </c>
      <c r="AH56" s="52">
        <f>'Zał. nr 2 kalkulacja - 2033 r.'!E80</f>
        <v>0</v>
      </c>
      <c r="AI56" s="52">
        <f>'Zał. nr 2 kalkulacja - 2033 r.'!F80</f>
        <v>0</v>
      </c>
      <c r="AJ56" s="52">
        <f>'Zał. nr 2 kalkulacja - 2033 r.'!G80</f>
        <v>0</v>
      </c>
      <c r="AK56" s="52">
        <f>'Zał. nr 2 kalkulacja - 2033 r.'!H80</f>
        <v>0</v>
      </c>
      <c r="AL56" s="52">
        <f>'Zał. nr 2 kalkulacja - 2033 r.'!I80</f>
        <v>0</v>
      </c>
      <c r="AM56" s="52">
        <f>'Zał. nr 2 kalkulacja - 2033 r.'!J80</f>
        <v>0</v>
      </c>
      <c r="AN56" s="52">
        <f>'Zał. nr 2 kalkulacja - 2033 r.'!K80</f>
        <v>0</v>
      </c>
      <c r="AO56" s="52">
        <f>'Zał. nr 2 kalkulacja - 2033 r.'!L80</f>
        <v>0</v>
      </c>
      <c r="AP56" s="52">
        <f>'Zał. nr 2 kalkulacja - 2033 r.'!M80</f>
        <v>0</v>
      </c>
      <c r="AQ56" s="52">
        <f>'Zał. nr 2 kalkulacja - 2033 r.'!N80</f>
        <v>0</v>
      </c>
    </row>
    <row r="57" spans="1:43" s="52" customFormat="1" x14ac:dyDescent="0.25">
      <c r="A57" s="52" t="str">
        <f>'Wniosek 2033 r.'!A95</f>
        <v/>
      </c>
      <c r="B57" s="60" t="str">
        <f>'Wniosek 2033 r.'!B95</f>
        <v/>
      </c>
      <c r="C57" s="58" t="str">
        <f>'Wniosek 2033 r.'!E95</f>
        <v/>
      </c>
      <c r="D57" s="58" t="str">
        <f>'Wniosek 2033 r.'!G95</f>
        <v/>
      </c>
      <c r="E57" s="55">
        <f>'Wniosek 2033 r.'!C220</f>
        <v>0</v>
      </c>
      <c r="F57" s="55">
        <f>'Wniosek 2033 r.'!C451</f>
        <v>0</v>
      </c>
      <c r="G57" s="57">
        <f>'Wniosek 2033 r.'!C336</f>
        <v>0</v>
      </c>
      <c r="H57" s="56">
        <f>'Wniosek 2033 r.'!D336</f>
        <v>0</v>
      </c>
      <c r="I57" s="64">
        <f>'Wniosek 2033 r.'!F336</f>
        <v>0</v>
      </c>
      <c r="J57" s="55">
        <f>'Wniosek 2033 r.'!H336</f>
        <v>0</v>
      </c>
      <c r="K57" s="54">
        <f>IFERROR('Wniosek 2033 r.'!C566,0)</f>
        <v>0</v>
      </c>
      <c r="L57" s="34" t="str">
        <f t="shared" si="15"/>
        <v/>
      </c>
      <c r="M57" s="39">
        <f t="shared" si="16"/>
        <v>0</v>
      </c>
      <c r="N57" s="38">
        <f t="shared" si="17"/>
        <v>0</v>
      </c>
      <c r="O57" s="34">
        <f t="shared" si="18"/>
        <v>0</v>
      </c>
      <c r="P57" s="37">
        <f t="shared" si="19"/>
        <v>0</v>
      </c>
      <c r="Q57" s="36">
        <f t="shared" si="20"/>
        <v>0</v>
      </c>
      <c r="R57" s="36">
        <f t="shared" si="21"/>
        <v>0</v>
      </c>
      <c r="S57" s="36">
        <f t="shared" si="22"/>
        <v>0</v>
      </c>
      <c r="T57" s="34">
        <f t="shared" si="23"/>
        <v>0</v>
      </c>
      <c r="U57" s="34">
        <f t="shared" si="24"/>
        <v>0</v>
      </c>
      <c r="V57" s="34">
        <f t="shared" si="25"/>
        <v>0</v>
      </c>
      <c r="W57" s="34">
        <f t="shared" si="26"/>
        <v>0</v>
      </c>
      <c r="X57" s="34">
        <f t="shared" si="27"/>
        <v>0</v>
      </c>
      <c r="Y57" s="34" t="str">
        <f t="shared" si="28"/>
        <v>ok</v>
      </c>
      <c r="Z57" s="34" t="str">
        <f t="shared" si="29"/>
        <v>ok</v>
      </c>
      <c r="AA57" s="35">
        <f t="shared" si="30"/>
        <v>0</v>
      </c>
      <c r="AB57" s="35">
        <f t="shared" si="31"/>
        <v>0</v>
      </c>
      <c r="AF57" s="52">
        <f>'Zał. nr 2 kalkulacja - 2033 r.'!C81</f>
        <v>0</v>
      </c>
      <c r="AG57" s="52">
        <f>'Zał. nr 2 kalkulacja - 2033 r.'!D81</f>
        <v>0</v>
      </c>
      <c r="AH57" s="52">
        <f>'Zał. nr 2 kalkulacja - 2033 r.'!E81</f>
        <v>0</v>
      </c>
      <c r="AI57" s="52">
        <f>'Zał. nr 2 kalkulacja - 2033 r.'!F81</f>
        <v>0</v>
      </c>
      <c r="AJ57" s="52">
        <f>'Zał. nr 2 kalkulacja - 2033 r.'!G81</f>
        <v>0</v>
      </c>
      <c r="AK57" s="52">
        <f>'Zał. nr 2 kalkulacja - 2033 r.'!H81</f>
        <v>0</v>
      </c>
      <c r="AL57" s="52">
        <f>'Zał. nr 2 kalkulacja - 2033 r.'!I81</f>
        <v>0</v>
      </c>
      <c r="AM57" s="52">
        <f>'Zał. nr 2 kalkulacja - 2033 r.'!J81</f>
        <v>0</v>
      </c>
      <c r="AN57" s="52">
        <f>'Zał. nr 2 kalkulacja - 2033 r.'!K81</f>
        <v>0</v>
      </c>
      <c r="AO57" s="52">
        <f>'Zał. nr 2 kalkulacja - 2033 r.'!L81</f>
        <v>0</v>
      </c>
      <c r="AP57" s="52">
        <f>'Zał. nr 2 kalkulacja - 2033 r.'!M81</f>
        <v>0</v>
      </c>
      <c r="AQ57" s="52">
        <f>'Zał. nr 2 kalkulacja - 2033 r.'!N81</f>
        <v>0</v>
      </c>
    </row>
    <row r="58" spans="1:43" s="52" customFormat="1" x14ac:dyDescent="0.25">
      <c r="A58" s="52" t="str">
        <f>'Wniosek 2033 r.'!A96</f>
        <v/>
      </c>
      <c r="B58" s="60" t="str">
        <f>'Wniosek 2033 r.'!B96</f>
        <v/>
      </c>
      <c r="C58" s="58" t="str">
        <f>'Wniosek 2033 r.'!E96</f>
        <v/>
      </c>
      <c r="D58" s="58" t="str">
        <f>'Wniosek 2033 r.'!G96</f>
        <v/>
      </c>
      <c r="E58" s="55">
        <f>'Wniosek 2033 r.'!C221</f>
        <v>0</v>
      </c>
      <c r="F58" s="55">
        <f>'Wniosek 2033 r.'!C452</f>
        <v>0</v>
      </c>
      <c r="G58" s="57">
        <f>'Wniosek 2033 r.'!C337</f>
        <v>0</v>
      </c>
      <c r="H58" s="56">
        <f>'Wniosek 2033 r.'!D337</f>
        <v>0</v>
      </c>
      <c r="I58" s="64">
        <f>'Wniosek 2033 r.'!F337</f>
        <v>0</v>
      </c>
      <c r="J58" s="55">
        <f>'Wniosek 2033 r.'!H337</f>
        <v>0</v>
      </c>
      <c r="K58" s="54">
        <f>IFERROR('Wniosek 2033 r.'!C567,0)</f>
        <v>0</v>
      </c>
      <c r="L58" s="34" t="str">
        <f t="shared" si="15"/>
        <v/>
      </c>
      <c r="M58" s="39">
        <f t="shared" si="16"/>
        <v>0</v>
      </c>
      <c r="N58" s="38">
        <f t="shared" si="17"/>
        <v>0</v>
      </c>
      <c r="O58" s="34">
        <f t="shared" si="18"/>
        <v>0</v>
      </c>
      <c r="P58" s="37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T58" s="34">
        <f t="shared" si="23"/>
        <v>0</v>
      </c>
      <c r="U58" s="34">
        <f t="shared" si="24"/>
        <v>0</v>
      </c>
      <c r="V58" s="34">
        <f t="shared" si="25"/>
        <v>0</v>
      </c>
      <c r="W58" s="34">
        <f t="shared" si="26"/>
        <v>0</v>
      </c>
      <c r="X58" s="34">
        <f t="shared" si="27"/>
        <v>0</v>
      </c>
      <c r="Y58" s="34" t="str">
        <f t="shared" si="28"/>
        <v>ok</v>
      </c>
      <c r="Z58" s="34" t="str">
        <f t="shared" si="29"/>
        <v>ok</v>
      </c>
      <c r="AA58" s="35">
        <f t="shared" si="30"/>
        <v>0</v>
      </c>
      <c r="AB58" s="35">
        <f t="shared" si="31"/>
        <v>0</v>
      </c>
      <c r="AF58" s="52">
        <f>'Zał. nr 2 kalkulacja - 2033 r.'!C82</f>
        <v>0</v>
      </c>
      <c r="AG58" s="52">
        <f>'Zał. nr 2 kalkulacja - 2033 r.'!D82</f>
        <v>0</v>
      </c>
      <c r="AH58" s="52">
        <f>'Zał. nr 2 kalkulacja - 2033 r.'!E82</f>
        <v>0</v>
      </c>
      <c r="AI58" s="52">
        <f>'Zał. nr 2 kalkulacja - 2033 r.'!F82</f>
        <v>0</v>
      </c>
      <c r="AJ58" s="52">
        <f>'Zał. nr 2 kalkulacja - 2033 r.'!G82</f>
        <v>0</v>
      </c>
      <c r="AK58" s="52">
        <f>'Zał. nr 2 kalkulacja - 2033 r.'!H82</f>
        <v>0</v>
      </c>
      <c r="AL58" s="52">
        <f>'Zał. nr 2 kalkulacja - 2033 r.'!I82</f>
        <v>0</v>
      </c>
      <c r="AM58" s="52">
        <f>'Zał. nr 2 kalkulacja - 2033 r.'!J82</f>
        <v>0</v>
      </c>
      <c r="AN58" s="52">
        <f>'Zał. nr 2 kalkulacja - 2033 r.'!K82</f>
        <v>0</v>
      </c>
      <c r="AO58" s="52">
        <f>'Zał. nr 2 kalkulacja - 2033 r.'!L82</f>
        <v>0</v>
      </c>
      <c r="AP58" s="52">
        <f>'Zał. nr 2 kalkulacja - 2033 r.'!M82</f>
        <v>0</v>
      </c>
      <c r="AQ58" s="52">
        <f>'Zał. nr 2 kalkulacja - 2033 r.'!N82</f>
        <v>0</v>
      </c>
    </row>
    <row r="59" spans="1:43" s="52" customFormat="1" x14ac:dyDescent="0.25">
      <c r="A59" s="52" t="str">
        <f>'Wniosek 2033 r.'!A97</f>
        <v/>
      </c>
      <c r="B59" s="60" t="str">
        <f>'Wniosek 2033 r.'!B97</f>
        <v/>
      </c>
      <c r="C59" s="58" t="str">
        <f>'Wniosek 2033 r.'!E97</f>
        <v/>
      </c>
      <c r="D59" s="58" t="str">
        <f>'Wniosek 2033 r.'!G97</f>
        <v/>
      </c>
      <c r="E59" s="55">
        <f>'Wniosek 2033 r.'!C222</f>
        <v>0</v>
      </c>
      <c r="F59" s="55">
        <f>'Wniosek 2033 r.'!C453</f>
        <v>0</v>
      </c>
      <c r="G59" s="57">
        <f>'Wniosek 2033 r.'!C338</f>
        <v>0</v>
      </c>
      <c r="H59" s="56">
        <f>'Wniosek 2033 r.'!D338</f>
        <v>0</v>
      </c>
      <c r="I59" s="64">
        <f>'Wniosek 2033 r.'!F338</f>
        <v>0</v>
      </c>
      <c r="J59" s="55">
        <f>'Wniosek 2033 r.'!H338</f>
        <v>0</v>
      </c>
      <c r="K59" s="54">
        <f>IFERROR('Wniosek 2033 r.'!C568,0)</f>
        <v>0</v>
      </c>
      <c r="L59" s="34" t="str">
        <f t="shared" si="15"/>
        <v/>
      </c>
      <c r="M59" s="39">
        <f t="shared" si="16"/>
        <v>0</v>
      </c>
      <c r="N59" s="38">
        <f t="shared" si="17"/>
        <v>0</v>
      </c>
      <c r="O59" s="34">
        <f t="shared" si="18"/>
        <v>0</v>
      </c>
      <c r="P59" s="37">
        <f t="shared" si="19"/>
        <v>0</v>
      </c>
      <c r="Q59" s="36">
        <f t="shared" si="20"/>
        <v>0</v>
      </c>
      <c r="R59" s="36">
        <f t="shared" si="21"/>
        <v>0</v>
      </c>
      <c r="S59" s="36">
        <f t="shared" si="22"/>
        <v>0</v>
      </c>
      <c r="T59" s="34">
        <f t="shared" si="23"/>
        <v>0</v>
      </c>
      <c r="U59" s="34">
        <f t="shared" si="24"/>
        <v>0</v>
      </c>
      <c r="V59" s="34">
        <f t="shared" si="25"/>
        <v>0</v>
      </c>
      <c r="W59" s="34">
        <f t="shared" si="26"/>
        <v>0</v>
      </c>
      <c r="X59" s="34">
        <f t="shared" si="27"/>
        <v>0</v>
      </c>
      <c r="Y59" s="34" t="str">
        <f t="shared" si="28"/>
        <v>ok</v>
      </c>
      <c r="Z59" s="34" t="str">
        <f t="shared" si="29"/>
        <v>ok</v>
      </c>
      <c r="AA59" s="35">
        <f t="shared" si="30"/>
        <v>0</v>
      </c>
      <c r="AB59" s="35">
        <f t="shared" si="31"/>
        <v>0</v>
      </c>
      <c r="AF59" s="52">
        <f>'Zał. nr 2 kalkulacja - 2033 r.'!C83</f>
        <v>0</v>
      </c>
      <c r="AG59" s="52">
        <f>'Zał. nr 2 kalkulacja - 2033 r.'!D83</f>
        <v>0</v>
      </c>
      <c r="AH59" s="52">
        <f>'Zał. nr 2 kalkulacja - 2033 r.'!E83</f>
        <v>0</v>
      </c>
      <c r="AI59" s="52">
        <f>'Zał. nr 2 kalkulacja - 2033 r.'!F83</f>
        <v>0</v>
      </c>
      <c r="AJ59" s="52">
        <f>'Zał. nr 2 kalkulacja - 2033 r.'!G83</f>
        <v>0</v>
      </c>
      <c r="AK59" s="52">
        <f>'Zał. nr 2 kalkulacja - 2033 r.'!H83</f>
        <v>0</v>
      </c>
      <c r="AL59" s="52">
        <f>'Zał. nr 2 kalkulacja - 2033 r.'!I83</f>
        <v>0</v>
      </c>
      <c r="AM59" s="52">
        <f>'Zał. nr 2 kalkulacja - 2033 r.'!J83</f>
        <v>0</v>
      </c>
      <c r="AN59" s="52">
        <f>'Zał. nr 2 kalkulacja - 2033 r.'!K83</f>
        <v>0</v>
      </c>
      <c r="AO59" s="52">
        <f>'Zał. nr 2 kalkulacja - 2033 r.'!L83</f>
        <v>0</v>
      </c>
      <c r="AP59" s="52">
        <f>'Zał. nr 2 kalkulacja - 2033 r.'!M83</f>
        <v>0</v>
      </c>
      <c r="AQ59" s="52">
        <f>'Zał. nr 2 kalkulacja - 2033 r.'!N83</f>
        <v>0</v>
      </c>
    </row>
    <row r="60" spans="1:43" s="52" customFormat="1" x14ac:dyDescent="0.25">
      <c r="A60" s="52" t="str">
        <f>'Wniosek 2033 r.'!A98</f>
        <v/>
      </c>
      <c r="B60" s="60" t="str">
        <f>'Wniosek 2033 r.'!B98</f>
        <v/>
      </c>
      <c r="C60" s="58" t="str">
        <f>'Wniosek 2033 r.'!E98</f>
        <v/>
      </c>
      <c r="D60" s="58" t="str">
        <f>'Wniosek 2033 r.'!G98</f>
        <v/>
      </c>
      <c r="E60" s="55">
        <f>'Wniosek 2033 r.'!C223</f>
        <v>0</v>
      </c>
      <c r="F60" s="55">
        <f>'Wniosek 2033 r.'!C454</f>
        <v>0</v>
      </c>
      <c r="G60" s="57">
        <f>'Wniosek 2033 r.'!C339</f>
        <v>0</v>
      </c>
      <c r="H60" s="56">
        <f>'Wniosek 2033 r.'!D339</f>
        <v>0</v>
      </c>
      <c r="I60" s="64">
        <f>'Wniosek 2033 r.'!F339</f>
        <v>0</v>
      </c>
      <c r="J60" s="55">
        <f>'Wniosek 2033 r.'!H339</f>
        <v>0</v>
      </c>
      <c r="K60" s="54">
        <f>IFERROR('Wniosek 2033 r.'!C569,0)</f>
        <v>0</v>
      </c>
      <c r="L60" s="34" t="str">
        <f t="shared" si="15"/>
        <v/>
      </c>
      <c r="M60" s="39">
        <f t="shared" si="16"/>
        <v>0</v>
      </c>
      <c r="N60" s="38">
        <f t="shared" si="17"/>
        <v>0</v>
      </c>
      <c r="O60" s="34">
        <f t="shared" si="18"/>
        <v>0</v>
      </c>
      <c r="P60" s="37">
        <f t="shared" si="19"/>
        <v>0</v>
      </c>
      <c r="Q60" s="36">
        <f t="shared" si="20"/>
        <v>0</v>
      </c>
      <c r="R60" s="36">
        <f t="shared" si="21"/>
        <v>0</v>
      </c>
      <c r="S60" s="36">
        <f t="shared" si="22"/>
        <v>0</v>
      </c>
      <c r="T60" s="34">
        <f t="shared" si="23"/>
        <v>0</v>
      </c>
      <c r="U60" s="34">
        <f t="shared" si="24"/>
        <v>0</v>
      </c>
      <c r="V60" s="34">
        <f t="shared" si="25"/>
        <v>0</v>
      </c>
      <c r="W60" s="34">
        <f t="shared" si="26"/>
        <v>0</v>
      </c>
      <c r="X60" s="34">
        <f t="shared" si="27"/>
        <v>0</v>
      </c>
      <c r="Y60" s="34" t="str">
        <f t="shared" si="28"/>
        <v>ok</v>
      </c>
      <c r="Z60" s="34" t="str">
        <f t="shared" si="29"/>
        <v>ok</v>
      </c>
      <c r="AA60" s="35">
        <f t="shared" si="30"/>
        <v>0</v>
      </c>
      <c r="AB60" s="35">
        <f t="shared" si="31"/>
        <v>0</v>
      </c>
      <c r="AF60" s="52">
        <f>'Zał. nr 2 kalkulacja - 2033 r.'!C84</f>
        <v>0</v>
      </c>
      <c r="AG60" s="52">
        <f>'Zał. nr 2 kalkulacja - 2033 r.'!D84</f>
        <v>0</v>
      </c>
      <c r="AH60" s="52">
        <f>'Zał. nr 2 kalkulacja - 2033 r.'!E84</f>
        <v>0</v>
      </c>
      <c r="AI60" s="52">
        <f>'Zał. nr 2 kalkulacja - 2033 r.'!F84</f>
        <v>0</v>
      </c>
      <c r="AJ60" s="52">
        <f>'Zał. nr 2 kalkulacja - 2033 r.'!G84</f>
        <v>0</v>
      </c>
      <c r="AK60" s="52">
        <f>'Zał. nr 2 kalkulacja - 2033 r.'!H84</f>
        <v>0</v>
      </c>
      <c r="AL60" s="52">
        <f>'Zał. nr 2 kalkulacja - 2033 r.'!I84</f>
        <v>0</v>
      </c>
      <c r="AM60" s="52">
        <f>'Zał. nr 2 kalkulacja - 2033 r.'!J84</f>
        <v>0</v>
      </c>
      <c r="AN60" s="52">
        <f>'Zał. nr 2 kalkulacja - 2033 r.'!K84</f>
        <v>0</v>
      </c>
      <c r="AO60" s="52">
        <f>'Zał. nr 2 kalkulacja - 2033 r.'!L84</f>
        <v>0</v>
      </c>
      <c r="AP60" s="52">
        <f>'Zał. nr 2 kalkulacja - 2033 r.'!M84</f>
        <v>0</v>
      </c>
      <c r="AQ60" s="52">
        <f>'Zał. nr 2 kalkulacja - 2033 r.'!N84</f>
        <v>0</v>
      </c>
    </row>
    <row r="61" spans="1:43" s="52" customFormat="1" x14ac:dyDescent="0.25">
      <c r="A61" s="52" t="str">
        <f>'Wniosek 2033 r.'!A99</f>
        <v/>
      </c>
      <c r="B61" s="60" t="str">
        <f>'Wniosek 2033 r.'!B99</f>
        <v/>
      </c>
      <c r="C61" s="58" t="str">
        <f>'Wniosek 2033 r.'!E99</f>
        <v/>
      </c>
      <c r="D61" s="58" t="str">
        <f>'Wniosek 2033 r.'!G99</f>
        <v/>
      </c>
      <c r="E61" s="55">
        <f>'Wniosek 2033 r.'!C224</f>
        <v>0</v>
      </c>
      <c r="F61" s="55">
        <f>'Wniosek 2033 r.'!C455</f>
        <v>0</v>
      </c>
      <c r="G61" s="57">
        <f>'Wniosek 2033 r.'!C340</f>
        <v>0</v>
      </c>
      <c r="H61" s="56">
        <f>'Wniosek 2033 r.'!D340</f>
        <v>0</v>
      </c>
      <c r="I61" s="64">
        <f>'Wniosek 2033 r.'!F340</f>
        <v>0</v>
      </c>
      <c r="J61" s="55">
        <f>'Wniosek 2033 r.'!H340</f>
        <v>0</v>
      </c>
      <c r="K61" s="54">
        <f>IFERROR('Wniosek 2033 r.'!C570,0)</f>
        <v>0</v>
      </c>
      <c r="L61" s="34" t="str">
        <f t="shared" si="15"/>
        <v/>
      </c>
      <c r="M61" s="39">
        <f t="shared" si="16"/>
        <v>0</v>
      </c>
      <c r="N61" s="38">
        <f t="shared" si="17"/>
        <v>0</v>
      </c>
      <c r="O61" s="34">
        <f t="shared" si="18"/>
        <v>0</v>
      </c>
      <c r="P61" s="37">
        <f t="shared" si="19"/>
        <v>0</v>
      </c>
      <c r="Q61" s="36">
        <f t="shared" si="20"/>
        <v>0</v>
      </c>
      <c r="R61" s="36">
        <f t="shared" si="21"/>
        <v>0</v>
      </c>
      <c r="S61" s="36">
        <f t="shared" si="22"/>
        <v>0</v>
      </c>
      <c r="T61" s="34">
        <f t="shared" si="23"/>
        <v>0</v>
      </c>
      <c r="U61" s="34">
        <f t="shared" si="24"/>
        <v>0</v>
      </c>
      <c r="V61" s="34">
        <f t="shared" si="25"/>
        <v>0</v>
      </c>
      <c r="W61" s="34">
        <f t="shared" si="26"/>
        <v>0</v>
      </c>
      <c r="X61" s="34">
        <f t="shared" si="27"/>
        <v>0</v>
      </c>
      <c r="Y61" s="34" t="str">
        <f t="shared" si="28"/>
        <v>ok</v>
      </c>
      <c r="Z61" s="34" t="str">
        <f t="shared" si="29"/>
        <v>ok</v>
      </c>
      <c r="AA61" s="35">
        <f t="shared" si="30"/>
        <v>0</v>
      </c>
      <c r="AB61" s="35">
        <f t="shared" si="31"/>
        <v>0</v>
      </c>
      <c r="AF61" s="52">
        <f>'Zał. nr 2 kalkulacja - 2033 r.'!C85</f>
        <v>0</v>
      </c>
      <c r="AG61" s="52">
        <f>'Zał. nr 2 kalkulacja - 2033 r.'!D85</f>
        <v>0</v>
      </c>
      <c r="AH61" s="52">
        <f>'Zał. nr 2 kalkulacja - 2033 r.'!E85</f>
        <v>0</v>
      </c>
      <c r="AI61" s="52">
        <f>'Zał. nr 2 kalkulacja - 2033 r.'!F85</f>
        <v>0</v>
      </c>
      <c r="AJ61" s="52">
        <f>'Zał. nr 2 kalkulacja - 2033 r.'!G85</f>
        <v>0</v>
      </c>
      <c r="AK61" s="52">
        <f>'Zał. nr 2 kalkulacja - 2033 r.'!H85</f>
        <v>0</v>
      </c>
      <c r="AL61" s="52">
        <f>'Zał. nr 2 kalkulacja - 2033 r.'!I85</f>
        <v>0</v>
      </c>
      <c r="AM61" s="52">
        <f>'Zał. nr 2 kalkulacja - 2033 r.'!J85</f>
        <v>0</v>
      </c>
      <c r="AN61" s="52">
        <f>'Zał. nr 2 kalkulacja - 2033 r.'!K85</f>
        <v>0</v>
      </c>
      <c r="AO61" s="52">
        <f>'Zał. nr 2 kalkulacja - 2033 r.'!L85</f>
        <v>0</v>
      </c>
      <c r="AP61" s="52">
        <f>'Zał. nr 2 kalkulacja - 2033 r.'!M85</f>
        <v>0</v>
      </c>
      <c r="AQ61" s="52">
        <f>'Zał. nr 2 kalkulacja - 2033 r.'!N85</f>
        <v>0</v>
      </c>
    </row>
    <row r="62" spans="1:43" s="52" customFormat="1" x14ac:dyDescent="0.25">
      <c r="A62" s="52" t="str">
        <f>'Wniosek 2033 r.'!A100</f>
        <v/>
      </c>
      <c r="B62" s="60" t="str">
        <f>'Wniosek 2033 r.'!B100</f>
        <v/>
      </c>
      <c r="C62" s="58" t="str">
        <f>'Wniosek 2033 r.'!E100</f>
        <v/>
      </c>
      <c r="D62" s="58" t="str">
        <f>'Wniosek 2033 r.'!G100</f>
        <v/>
      </c>
      <c r="E62" s="55">
        <f>'Wniosek 2033 r.'!C225</f>
        <v>0</v>
      </c>
      <c r="F62" s="55">
        <f>'Wniosek 2033 r.'!C456</f>
        <v>0</v>
      </c>
      <c r="G62" s="57">
        <f>'Wniosek 2033 r.'!C341</f>
        <v>0</v>
      </c>
      <c r="H62" s="56">
        <f>'Wniosek 2033 r.'!D341</f>
        <v>0</v>
      </c>
      <c r="I62" s="64">
        <f>'Wniosek 2033 r.'!F341</f>
        <v>0</v>
      </c>
      <c r="J62" s="55">
        <f>'Wniosek 2033 r.'!H341</f>
        <v>0</v>
      </c>
      <c r="K62" s="54">
        <f>IFERROR('Wniosek 2033 r.'!C571,0)</f>
        <v>0</v>
      </c>
      <c r="L62" s="34" t="str">
        <f t="shared" si="15"/>
        <v/>
      </c>
      <c r="M62" s="39">
        <f t="shared" si="16"/>
        <v>0</v>
      </c>
      <c r="N62" s="38">
        <f t="shared" si="17"/>
        <v>0</v>
      </c>
      <c r="O62" s="34">
        <f t="shared" si="18"/>
        <v>0</v>
      </c>
      <c r="P62" s="37">
        <f t="shared" si="19"/>
        <v>0</v>
      </c>
      <c r="Q62" s="36">
        <f t="shared" si="20"/>
        <v>0</v>
      </c>
      <c r="R62" s="36">
        <f t="shared" si="21"/>
        <v>0</v>
      </c>
      <c r="S62" s="36">
        <f t="shared" si="22"/>
        <v>0</v>
      </c>
      <c r="T62" s="34">
        <f t="shared" si="23"/>
        <v>0</v>
      </c>
      <c r="U62" s="34">
        <f t="shared" si="24"/>
        <v>0</v>
      </c>
      <c r="V62" s="34">
        <f t="shared" si="25"/>
        <v>0</v>
      </c>
      <c r="W62" s="34">
        <f t="shared" si="26"/>
        <v>0</v>
      </c>
      <c r="X62" s="34">
        <f t="shared" si="27"/>
        <v>0</v>
      </c>
      <c r="Y62" s="34" t="str">
        <f t="shared" si="28"/>
        <v>ok</v>
      </c>
      <c r="Z62" s="34" t="str">
        <f t="shared" si="29"/>
        <v>ok</v>
      </c>
      <c r="AA62" s="35">
        <f t="shared" si="30"/>
        <v>0</v>
      </c>
      <c r="AB62" s="35">
        <f t="shared" si="31"/>
        <v>0</v>
      </c>
      <c r="AF62" s="52">
        <f>'Zał. nr 2 kalkulacja - 2033 r.'!C86</f>
        <v>0</v>
      </c>
      <c r="AG62" s="52">
        <f>'Zał. nr 2 kalkulacja - 2033 r.'!D86</f>
        <v>0</v>
      </c>
      <c r="AH62" s="52">
        <f>'Zał. nr 2 kalkulacja - 2033 r.'!E86</f>
        <v>0</v>
      </c>
      <c r="AI62" s="52">
        <f>'Zał. nr 2 kalkulacja - 2033 r.'!F86</f>
        <v>0</v>
      </c>
      <c r="AJ62" s="52">
        <f>'Zał. nr 2 kalkulacja - 2033 r.'!G86</f>
        <v>0</v>
      </c>
      <c r="AK62" s="52">
        <f>'Zał. nr 2 kalkulacja - 2033 r.'!H86</f>
        <v>0</v>
      </c>
      <c r="AL62" s="52">
        <f>'Zał. nr 2 kalkulacja - 2033 r.'!I86</f>
        <v>0</v>
      </c>
      <c r="AM62" s="52">
        <f>'Zał. nr 2 kalkulacja - 2033 r.'!J86</f>
        <v>0</v>
      </c>
      <c r="AN62" s="52">
        <f>'Zał. nr 2 kalkulacja - 2033 r.'!K86</f>
        <v>0</v>
      </c>
      <c r="AO62" s="52">
        <f>'Zał. nr 2 kalkulacja - 2033 r.'!L86</f>
        <v>0</v>
      </c>
      <c r="AP62" s="52">
        <f>'Zał. nr 2 kalkulacja - 2033 r.'!M86</f>
        <v>0</v>
      </c>
      <c r="AQ62" s="52">
        <f>'Zał. nr 2 kalkulacja - 2033 r.'!N86</f>
        <v>0</v>
      </c>
    </row>
    <row r="63" spans="1:43" s="52" customFormat="1" x14ac:dyDescent="0.25">
      <c r="A63" s="52" t="str">
        <f>'Wniosek 2033 r.'!A101</f>
        <v/>
      </c>
      <c r="B63" s="60" t="str">
        <f>'Wniosek 2033 r.'!B101</f>
        <v/>
      </c>
      <c r="C63" s="58" t="str">
        <f>'Wniosek 2033 r.'!E101</f>
        <v/>
      </c>
      <c r="D63" s="58" t="str">
        <f>'Wniosek 2033 r.'!G101</f>
        <v/>
      </c>
      <c r="E63" s="55">
        <f>'Wniosek 2033 r.'!C226</f>
        <v>0</v>
      </c>
      <c r="F63" s="55">
        <f>'Wniosek 2033 r.'!C457</f>
        <v>0</v>
      </c>
      <c r="G63" s="57">
        <f>'Wniosek 2033 r.'!C342</f>
        <v>0</v>
      </c>
      <c r="H63" s="56">
        <f>'Wniosek 2033 r.'!D342</f>
        <v>0</v>
      </c>
      <c r="I63" s="64">
        <f>'Wniosek 2033 r.'!F342</f>
        <v>0</v>
      </c>
      <c r="J63" s="55">
        <f>'Wniosek 2033 r.'!H342</f>
        <v>0</v>
      </c>
      <c r="K63" s="54">
        <f>IFERROR('Wniosek 2033 r.'!C572,0)</f>
        <v>0</v>
      </c>
      <c r="L63" s="34" t="str">
        <f t="shared" si="15"/>
        <v/>
      </c>
      <c r="M63" s="39">
        <f t="shared" si="16"/>
        <v>0</v>
      </c>
      <c r="N63" s="38">
        <f t="shared" si="17"/>
        <v>0</v>
      </c>
      <c r="O63" s="34">
        <f t="shared" si="18"/>
        <v>0</v>
      </c>
      <c r="P63" s="37">
        <f t="shared" si="19"/>
        <v>0</v>
      </c>
      <c r="Q63" s="36">
        <f t="shared" si="20"/>
        <v>0</v>
      </c>
      <c r="R63" s="36">
        <f t="shared" si="21"/>
        <v>0</v>
      </c>
      <c r="S63" s="36">
        <f t="shared" si="22"/>
        <v>0</v>
      </c>
      <c r="T63" s="34">
        <f t="shared" si="23"/>
        <v>0</v>
      </c>
      <c r="U63" s="34">
        <f t="shared" si="24"/>
        <v>0</v>
      </c>
      <c r="V63" s="34">
        <f t="shared" si="25"/>
        <v>0</v>
      </c>
      <c r="W63" s="34">
        <f t="shared" si="26"/>
        <v>0</v>
      </c>
      <c r="X63" s="34">
        <f t="shared" si="27"/>
        <v>0</v>
      </c>
      <c r="Y63" s="34" t="str">
        <f t="shared" si="28"/>
        <v>ok</v>
      </c>
      <c r="Z63" s="34" t="str">
        <f t="shared" si="29"/>
        <v>ok</v>
      </c>
      <c r="AA63" s="35">
        <f t="shared" si="30"/>
        <v>0</v>
      </c>
      <c r="AB63" s="35">
        <f t="shared" si="31"/>
        <v>0</v>
      </c>
      <c r="AF63" s="52">
        <f>'Zał. nr 2 kalkulacja - 2033 r.'!C87</f>
        <v>0</v>
      </c>
      <c r="AG63" s="52">
        <f>'Zał. nr 2 kalkulacja - 2033 r.'!D87</f>
        <v>0</v>
      </c>
      <c r="AH63" s="52">
        <f>'Zał. nr 2 kalkulacja - 2033 r.'!E87</f>
        <v>0</v>
      </c>
      <c r="AI63" s="52">
        <f>'Zał. nr 2 kalkulacja - 2033 r.'!F87</f>
        <v>0</v>
      </c>
      <c r="AJ63" s="52">
        <f>'Zał. nr 2 kalkulacja - 2033 r.'!G87</f>
        <v>0</v>
      </c>
      <c r="AK63" s="52">
        <f>'Zał. nr 2 kalkulacja - 2033 r.'!H87</f>
        <v>0</v>
      </c>
      <c r="AL63" s="52">
        <f>'Zał. nr 2 kalkulacja - 2033 r.'!I87</f>
        <v>0</v>
      </c>
      <c r="AM63" s="52">
        <f>'Zał. nr 2 kalkulacja - 2033 r.'!J87</f>
        <v>0</v>
      </c>
      <c r="AN63" s="52">
        <f>'Zał. nr 2 kalkulacja - 2033 r.'!K87</f>
        <v>0</v>
      </c>
      <c r="AO63" s="52">
        <f>'Zał. nr 2 kalkulacja - 2033 r.'!L87</f>
        <v>0</v>
      </c>
      <c r="AP63" s="52">
        <f>'Zał. nr 2 kalkulacja - 2033 r.'!M87</f>
        <v>0</v>
      </c>
      <c r="AQ63" s="52">
        <f>'Zał. nr 2 kalkulacja - 2033 r.'!N87</f>
        <v>0</v>
      </c>
    </row>
    <row r="64" spans="1:43" s="52" customFormat="1" x14ac:dyDescent="0.25">
      <c r="A64" s="52" t="str">
        <f>'Wniosek 2033 r.'!A102</f>
        <v/>
      </c>
      <c r="B64" s="60" t="str">
        <f>'Wniosek 2033 r.'!B102</f>
        <v/>
      </c>
      <c r="C64" s="58" t="str">
        <f>'Wniosek 2033 r.'!E102</f>
        <v/>
      </c>
      <c r="D64" s="58" t="str">
        <f>'Wniosek 2033 r.'!G102</f>
        <v/>
      </c>
      <c r="E64" s="55">
        <f>'Wniosek 2033 r.'!C227</f>
        <v>0</v>
      </c>
      <c r="F64" s="55">
        <f>'Wniosek 2033 r.'!C458</f>
        <v>0</v>
      </c>
      <c r="G64" s="57">
        <f>'Wniosek 2033 r.'!C343</f>
        <v>0</v>
      </c>
      <c r="H64" s="56">
        <f>'Wniosek 2033 r.'!D343</f>
        <v>0</v>
      </c>
      <c r="I64" s="64">
        <f>'Wniosek 2033 r.'!F343</f>
        <v>0</v>
      </c>
      <c r="J64" s="55">
        <f>'Wniosek 2033 r.'!H343</f>
        <v>0</v>
      </c>
      <c r="K64" s="54">
        <f>IFERROR('Wniosek 2033 r.'!C573,0)</f>
        <v>0</v>
      </c>
      <c r="L64" s="34" t="str">
        <f t="shared" si="15"/>
        <v/>
      </c>
      <c r="M64" s="39">
        <f t="shared" si="16"/>
        <v>0</v>
      </c>
      <c r="N64" s="38">
        <f t="shared" si="17"/>
        <v>0</v>
      </c>
      <c r="O64" s="34">
        <f t="shared" si="18"/>
        <v>0</v>
      </c>
      <c r="P64" s="37">
        <f t="shared" si="19"/>
        <v>0</v>
      </c>
      <c r="Q64" s="36">
        <f t="shared" si="20"/>
        <v>0</v>
      </c>
      <c r="R64" s="36">
        <f t="shared" si="21"/>
        <v>0</v>
      </c>
      <c r="S64" s="36">
        <f t="shared" si="22"/>
        <v>0</v>
      </c>
      <c r="T64" s="34">
        <f t="shared" si="23"/>
        <v>0</v>
      </c>
      <c r="U64" s="34">
        <f t="shared" si="24"/>
        <v>0</v>
      </c>
      <c r="V64" s="34">
        <f t="shared" si="25"/>
        <v>0</v>
      </c>
      <c r="W64" s="34">
        <f t="shared" si="26"/>
        <v>0</v>
      </c>
      <c r="X64" s="34">
        <f t="shared" si="27"/>
        <v>0</v>
      </c>
      <c r="Y64" s="34" t="str">
        <f t="shared" si="28"/>
        <v>ok</v>
      </c>
      <c r="Z64" s="34" t="str">
        <f t="shared" si="29"/>
        <v>ok</v>
      </c>
      <c r="AA64" s="35">
        <f t="shared" si="30"/>
        <v>0</v>
      </c>
      <c r="AB64" s="35">
        <f t="shared" si="31"/>
        <v>0</v>
      </c>
      <c r="AF64" s="52">
        <f>'Zał. nr 2 kalkulacja - 2033 r.'!C88</f>
        <v>0</v>
      </c>
      <c r="AG64" s="52">
        <f>'Zał. nr 2 kalkulacja - 2033 r.'!D88</f>
        <v>0</v>
      </c>
      <c r="AH64" s="52">
        <f>'Zał. nr 2 kalkulacja - 2033 r.'!E88</f>
        <v>0</v>
      </c>
      <c r="AI64" s="52">
        <f>'Zał. nr 2 kalkulacja - 2033 r.'!F88</f>
        <v>0</v>
      </c>
      <c r="AJ64" s="52">
        <f>'Zał. nr 2 kalkulacja - 2033 r.'!G88</f>
        <v>0</v>
      </c>
      <c r="AK64" s="52">
        <f>'Zał. nr 2 kalkulacja - 2033 r.'!H88</f>
        <v>0</v>
      </c>
      <c r="AL64" s="52">
        <f>'Zał. nr 2 kalkulacja - 2033 r.'!I88</f>
        <v>0</v>
      </c>
      <c r="AM64" s="52">
        <f>'Zał. nr 2 kalkulacja - 2033 r.'!J88</f>
        <v>0</v>
      </c>
      <c r="AN64" s="52">
        <f>'Zał. nr 2 kalkulacja - 2033 r.'!K88</f>
        <v>0</v>
      </c>
      <c r="AO64" s="52">
        <f>'Zał. nr 2 kalkulacja - 2033 r.'!L88</f>
        <v>0</v>
      </c>
      <c r="AP64" s="52">
        <f>'Zał. nr 2 kalkulacja - 2033 r.'!M88</f>
        <v>0</v>
      </c>
      <c r="AQ64" s="52">
        <f>'Zał. nr 2 kalkulacja - 2033 r.'!N88</f>
        <v>0</v>
      </c>
    </row>
    <row r="65" spans="1:43" s="52" customFormat="1" x14ac:dyDescent="0.25">
      <c r="A65" s="52" t="str">
        <f>'Wniosek 2033 r.'!A103</f>
        <v/>
      </c>
      <c r="B65" s="60" t="str">
        <f>'Wniosek 2033 r.'!B103</f>
        <v/>
      </c>
      <c r="C65" s="58" t="str">
        <f>'Wniosek 2033 r.'!E103</f>
        <v/>
      </c>
      <c r="D65" s="58" t="str">
        <f>'Wniosek 2033 r.'!G103</f>
        <v/>
      </c>
      <c r="E65" s="55">
        <f>'Wniosek 2033 r.'!C228</f>
        <v>0</v>
      </c>
      <c r="F65" s="55">
        <f>'Wniosek 2033 r.'!C459</f>
        <v>0</v>
      </c>
      <c r="G65" s="57">
        <f>'Wniosek 2033 r.'!C344</f>
        <v>0</v>
      </c>
      <c r="H65" s="56">
        <f>'Wniosek 2033 r.'!D344</f>
        <v>0</v>
      </c>
      <c r="I65" s="64">
        <f>'Wniosek 2033 r.'!F344</f>
        <v>0</v>
      </c>
      <c r="J65" s="55">
        <f>'Wniosek 2033 r.'!H344</f>
        <v>0</v>
      </c>
      <c r="K65" s="54">
        <f>IFERROR('Wniosek 2033 r.'!C574,0)</f>
        <v>0</v>
      </c>
      <c r="L65" s="34" t="str">
        <f t="shared" si="15"/>
        <v/>
      </c>
      <c r="M65" s="39">
        <f t="shared" si="16"/>
        <v>0</v>
      </c>
      <c r="N65" s="38">
        <f t="shared" si="17"/>
        <v>0</v>
      </c>
      <c r="O65" s="34">
        <f t="shared" si="18"/>
        <v>0</v>
      </c>
      <c r="P65" s="37">
        <f t="shared" si="19"/>
        <v>0</v>
      </c>
      <c r="Q65" s="36">
        <f t="shared" si="20"/>
        <v>0</v>
      </c>
      <c r="R65" s="36">
        <f t="shared" si="21"/>
        <v>0</v>
      </c>
      <c r="S65" s="36">
        <f t="shared" si="22"/>
        <v>0</v>
      </c>
      <c r="T65" s="34">
        <f t="shared" si="23"/>
        <v>0</v>
      </c>
      <c r="U65" s="34">
        <f t="shared" si="24"/>
        <v>0</v>
      </c>
      <c r="V65" s="34">
        <f t="shared" si="25"/>
        <v>0</v>
      </c>
      <c r="W65" s="34">
        <f t="shared" si="26"/>
        <v>0</v>
      </c>
      <c r="X65" s="34">
        <f t="shared" si="27"/>
        <v>0</v>
      </c>
      <c r="Y65" s="34" t="str">
        <f t="shared" si="28"/>
        <v>ok</v>
      </c>
      <c r="Z65" s="34" t="str">
        <f t="shared" si="29"/>
        <v>ok</v>
      </c>
      <c r="AA65" s="35">
        <f t="shared" si="30"/>
        <v>0</v>
      </c>
      <c r="AB65" s="35">
        <f t="shared" si="31"/>
        <v>0</v>
      </c>
      <c r="AF65" s="52">
        <f>'Zał. nr 2 kalkulacja - 2033 r.'!C89</f>
        <v>0</v>
      </c>
      <c r="AG65" s="52">
        <f>'Zał. nr 2 kalkulacja - 2033 r.'!D89</f>
        <v>0</v>
      </c>
      <c r="AH65" s="52">
        <f>'Zał. nr 2 kalkulacja - 2033 r.'!E89</f>
        <v>0</v>
      </c>
      <c r="AI65" s="52">
        <f>'Zał. nr 2 kalkulacja - 2033 r.'!F89</f>
        <v>0</v>
      </c>
      <c r="AJ65" s="52">
        <f>'Zał. nr 2 kalkulacja - 2033 r.'!G89</f>
        <v>0</v>
      </c>
      <c r="AK65" s="52">
        <f>'Zał. nr 2 kalkulacja - 2033 r.'!H89</f>
        <v>0</v>
      </c>
      <c r="AL65" s="52">
        <f>'Zał. nr 2 kalkulacja - 2033 r.'!I89</f>
        <v>0</v>
      </c>
      <c r="AM65" s="52">
        <f>'Zał. nr 2 kalkulacja - 2033 r.'!J89</f>
        <v>0</v>
      </c>
      <c r="AN65" s="52">
        <f>'Zał. nr 2 kalkulacja - 2033 r.'!K89</f>
        <v>0</v>
      </c>
      <c r="AO65" s="52">
        <f>'Zał. nr 2 kalkulacja - 2033 r.'!L89</f>
        <v>0</v>
      </c>
      <c r="AP65" s="52">
        <f>'Zał. nr 2 kalkulacja - 2033 r.'!M89</f>
        <v>0</v>
      </c>
      <c r="AQ65" s="52">
        <f>'Zał. nr 2 kalkulacja - 2033 r.'!N89</f>
        <v>0</v>
      </c>
    </row>
    <row r="66" spans="1:43" s="52" customFormat="1" x14ac:dyDescent="0.25">
      <c r="A66" s="52" t="str">
        <f>'Wniosek 2033 r.'!A104</f>
        <v/>
      </c>
      <c r="B66" s="60" t="str">
        <f>'Wniosek 2033 r.'!B104</f>
        <v/>
      </c>
      <c r="C66" s="58" t="str">
        <f>'Wniosek 2033 r.'!E104</f>
        <v/>
      </c>
      <c r="D66" s="58" t="str">
        <f>'Wniosek 2033 r.'!G104</f>
        <v/>
      </c>
      <c r="E66" s="55">
        <f>'Wniosek 2033 r.'!C229</f>
        <v>0</v>
      </c>
      <c r="F66" s="55">
        <f>'Wniosek 2033 r.'!C460</f>
        <v>0</v>
      </c>
      <c r="G66" s="57">
        <f>'Wniosek 2033 r.'!C345</f>
        <v>0</v>
      </c>
      <c r="H66" s="56">
        <f>'Wniosek 2033 r.'!D345</f>
        <v>0</v>
      </c>
      <c r="I66" s="64">
        <f>'Wniosek 2033 r.'!F345</f>
        <v>0</v>
      </c>
      <c r="J66" s="55">
        <f>'Wniosek 2033 r.'!H345</f>
        <v>0</v>
      </c>
      <c r="K66" s="54">
        <f>IFERROR('Wniosek 2033 r.'!C575,0)</f>
        <v>0</v>
      </c>
      <c r="L66" s="34" t="str">
        <f t="shared" si="15"/>
        <v/>
      </c>
      <c r="M66" s="39">
        <f t="shared" si="16"/>
        <v>0</v>
      </c>
      <c r="N66" s="38">
        <f t="shared" si="17"/>
        <v>0</v>
      </c>
      <c r="O66" s="34">
        <f t="shared" si="18"/>
        <v>0</v>
      </c>
      <c r="P66" s="37">
        <f t="shared" si="19"/>
        <v>0</v>
      </c>
      <c r="Q66" s="36">
        <f t="shared" si="20"/>
        <v>0</v>
      </c>
      <c r="R66" s="36">
        <f t="shared" si="21"/>
        <v>0</v>
      </c>
      <c r="S66" s="36">
        <f t="shared" si="22"/>
        <v>0</v>
      </c>
      <c r="T66" s="34">
        <f t="shared" si="23"/>
        <v>0</v>
      </c>
      <c r="U66" s="34">
        <f t="shared" si="24"/>
        <v>0</v>
      </c>
      <c r="V66" s="34">
        <f t="shared" si="25"/>
        <v>0</v>
      </c>
      <c r="W66" s="34">
        <f t="shared" si="26"/>
        <v>0</v>
      </c>
      <c r="X66" s="34">
        <f t="shared" si="27"/>
        <v>0</v>
      </c>
      <c r="Y66" s="34" t="str">
        <f t="shared" si="28"/>
        <v>ok</v>
      </c>
      <c r="Z66" s="34" t="str">
        <f t="shared" si="29"/>
        <v>ok</v>
      </c>
      <c r="AA66" s="35">
        <f t="shared" si="30"/>
        <v>0</v>
      </c>
      <c r="AB66" s="35">
        <f t="shared" si="31"/>
        <v>0</v>
      </c>
      <c r="AF66" s="52">
        <f>'Zał. nr 2 kalkulacja - 2033 r.'!C90</f>
        <v>0</v>
      </c>
      <c r="AG66" s="52">
        <f>'Zał. nr 2 kalkulacja - 2033 r.'!D90</f>
        <v>0</v>
      </c>
      <c r="AH66" s="52">
        <f>'Zał. nr 2 kalkulacja - 2033 r.'!E90</f>
        <v>0</v>
      </c>
      <c r="AI66" s="52">
        <f>'Zał. nr 2 kalkulacja - 2033 r.'!F90</f>
        <v>0</v>
      </c>
      <c r="AJ66" s="52">
        <f>'Zał. nr 2 kalkulacja - 2033 r.'!G90</f>
        <v>0</v>
      </c>
      <c r="AK66" s="52">
        <f>'Zał. nr 2 kalkulacja - 2033 r.'!H90</f>
        <v>0</v>
      </c>
      <c r="AL66" s="52">
        <f>'Zał. nr 2 kalkulacja - 2033 r.'!I90</f>
        <v>0</v>
      </c>
      <c r="AM66" s="52">
        <f>'Zał. nr 2 kalkulacja - 2033 r.'!J90</f>
        <v>0</v>
      </c>
      <c r="AN66" s="52">
        <f>'Zał. nr 2 kalkulacja - 2033 r.'!K90</f>
        <v>0</v>
      </c>
      <c r="AO66" s="52">
        <f>'Zał. nr 2 kalkulacja - 2033 r.'!L90</f>
        <v>0</v>
      </c>
      <c r="AP66" s="52">
        <f>'Zał. nr 2 kalkulacja - 2033 r.'!M90</f>
        <v>0</v>
      </c>
      <c r="AQ66" s="52">
        <f>'Zał. nr 2 kalkulacja - 2033 r.'!N90</f>
        <v>0</v>
      </c>
    </row>
    <row r="67" spans="1:43" s="52" customFormat="1" x14ac:dyDescent="0.25">
      <c r="A67" s="52" t="str">
        <f>'Wniosek 2033 r.'!A105</f>
        <v/>
      </c>
      <c r="B67" s="60" t="str">
        <f>'Wniosek 2033 r.'!B105</f>
        <v/>
      </c>
      <c r="C67" s="58" t="str">
        <f>'Wniosek 2033 r.'!E105</f>
        <v/>
      </c>
      <c r="D67" s="58" t="str">
        <f>'Wniosek 2033 r.'!G105</f>
        <v/>
      </c>
      <c r="E67" s="55">
        <f>'Wniosek 2033 r.'!C230</f>
        <v>0</v>
      </c>
      <c r="F67" s="55">
        <f>'Wniosek 2033 r.'!C461</f>
        <v>0</v>
      </c>
      <c r="G67" s="57">
        <f>'Wniosek 2033 r.'!C346</f>
        <v>0</v>
      </c>
      <c r="H67" s="56">
        <f>'Wniosek 2033 r.'!D346</f>
        <v>0</v>
      </c>
      <c r="I67" s="64">
        <f>'Wniosek 2033 r.'!F346</f>
        <v>0</v>
      </c>
      <c r="J67" s="55">
        <f>'Wniosek 2033 r.'!H346</f>
        <v>0</v>
      </c>
      <c r="K67" s="54">
        <f>IFERROR('Wniosek 2033 r.'!C576,0)</f>
        <v>0</v>
      </c>
      <c r="L67" s="34" t="str">
        <f t="shared" ref="L67:L111" si="32">A67</f>
        <v/>
      </c>
      <c r="M67" s="39">
        <f t="shared" ref="M67:M111" si="33">IFERROR(E67/C67,0)</f>
        <v>0</v>
      </c>
      <c r="N67" s="38">
        <f t="shared" ref="N67:N111" si="34">IFERROR(F67/E67,0)</f>
        <v>0</v>
      </c>
      <c r="O67" s="34">
        <f t="shared" ref="O67:O111" si="35">H67</f>
        <v>0</v>
      </c>
      <c r="P67" s="37">
        <f t="shared" ref="P67:P111" si="36">IFERROR(O67/N67,0)</f>
        <v>0</v>
      </c>
      <c r="Q67" s="36">
        <f t="shared" ref="Q67:Q111" si="37">IFERROR(O67*E67,0)</f>
        <v>0</v>
      </c>
      <c r="R67" s="36">
        <f t="shared" ref="R67:R111" si="38">IFERROR(G67*E67,0)</f>
        <v>0</v>
      </c>
      <c r="S67" s="36">
        <f t="shared" ref="S67:S111" si="39">IFERROR(U67*E67,0)</f>
        <v>0</v>
      </c>
      <c r="T67" s="34">
        <f t="shared" ref="T67:T111" si="40">IFERROR(U67*E67,0)</f>
        <v>0</v>
      </c>
      <c r="U67" s="34">
        <f t="shared" ref="U67:U111" si="41">IFERROR(IF((F67-J67)/E67&gt;=$AD$2,$AD$2,(F67-J67)/E67),0)</f>
        <v>0</v>
      </c>
      <c r="V67" s="34">
        <f t="shared" ref="V67:V111" si="42">IFERROR(K67/E67,0)</f>
        <v>0</v>
      </c>
      <c r="W67" s="34">
        <f t="shared" ref="W67:W111" si="43">F67*0.1</f>
        <v>0</v>
      </c>
      <c r="X67" s="34">
        <f t="shared" ref="X67:X111" si="44">N67*0.1</f>
        <v>0</v>
      </c>
      <c r="Y67" s="34" t="str">
        <f t="shared" ref="Y67:Y111" si="45">IF(O67&gt;=X67,$AE$1,$AE$2)</f>
        <v>ok</v>
      </c>
      <c r="Z67" s="34" t="str">
        <f t="shared" ref="Z67:Z111" si="46">IF(V67&lt;=$AD$2,$AE$1,$AE$2)</f>
        <v>ok</v>
      </c>
      <c r="AA67" s="35">
        <f t="shared" ref="AA67:AA111" si="47">(S67+Q67)-F67</f>
        <v>0</v>
      </c>
      <c r="AB67" s="35">
        <f t="shared" ref="AB67:AB111" si="48">F67-R67</f>
        <v>0</v>
      </c>
      <c r="AF67" s="52">
        <f>'Zał. nr 2 kalkulacja - 2033 r.'!C91</f>
        <v>0</v>
      </c>
      <c r="AG67" s="52">
        <f>'Zał. nr 2 kalkulacja - 2033 r.'!D91</f>
        <v>0</v>
      </c>
      <c r="AH67" s="52">
        <f>'Zał. nr 2 kalkulacja - 2033 r.'!E91</f>
        <v>0</v>
      </c>
      <c r="AI67" s="52">
        <f>'Zał. nr 2 kalkulacja - 2033 r.'!F91</f>
        <v>0</v>
      </c>
      <c r="AJ67" s="52">
        <f>'Zał. nr 2 kalkulacja - 2033 r.'!G91</f>
        <v>0</v>
      </c>
      <c r="AK67" s="52">
        <f>'Zał. nr 2 kalkulacja - 2033 r.'!H91</f>
        <v>0</v>
      </c>
      <c r="AL67" s="52">
        <f>'Zał. nr 2 kalkulacja - 2033 r.'!I91</f>
        <v>0</v>
      </c>
      <c r="AM67" s="52">
        <f>'Zał. nr 2 kalkulacja - 2033 r.'!J91</f>
        <v>0</v>
      </c>
      <c r="AN67" s="52">
        <f>'Zał. nr 2 kalkulacja - 2033 r.'!K91</f>
        <v>0</v>
      </c>
      <c r="AO67" s="52">
        <f>'Zał. nr 2 kalkulacja - 2033 r.'!L91</f>
        <v>0</v>
      </c>
      <c r="AP67" s="52">
        <f>'Zał. nr 2 kalkulacja - 2033 r.'!M91</f>
        <v>0</v>
      </c>
      <c r="AQ67" s="52">
        <f>'Zał. nr 2 kalkulacja - 2033 r.'!N91</f>
        <v>0</v>
      </c>
    </row>
    <row r="68" spans="1:43" s="52" customFormat="1" x14ac:dyDescent="0.25">
      <c r="A68" s="52" t="str">
        <f>'Wniosek 2033 r.'!A106</f>
        <v/>
      </c>
      <c r="B68" s="60" t="str">
        <f>'Wniosek 2033 r.'!B106</f>
        <v/>
      </c>
      <c r="C68" s="58" t="str">
        <f>'Wniosek 2033 r.'!E106</f>
        <v/>
      </c>
      <c r="D68" s="58" t="str">
        <f>'Wniosek 2033 r.'!G106</f>
        <v/>
      </c>
      <c r="E68" s="55">
        <f>'Wniosek 2033 r.'!C231</f>
        <v>0</v>
      </c>
      <c r="F68" s="55">
        <f>'Wniosek 2033 r.'!C462</f>
        <v>0</v>
      </c>
      <c r="G68" s="57">
        <f>'Wniosek 2033 r.'!C347</f>
        <v>0</v>
      </c>
      <c r="H68" s="56">
        <f>'Wniosek 2033 r.'!D347</f>
        <v>0</v>
      </c>
      <c r="I68" s="64">
        <f>'Wniosek 2033 r.'!F347</f>
        <v>0</v>
      </c>
      <c r="J68" s="55">
        <f>'Wniosek 2033 r.'!H347</f>
        <v>0</v>
      </c>
      <c r="K68" s="54">
        <f>IFERROR('Wniosek 2033 r.'!C577,0)</f>
        <v>0</v>
      </c>
      <c r="L68" s="34" t="str">
        <f t="shared" si="32"/>
        <v/>
      </c>
      <c r="M68" s="39">
        <f t="shared" si="33"/>
        <v>0</v>
      </c>
      <c r="N68" s="38">
        <f t="shared" si="34"/>
        <v>0</v>
      </c>
      <c r="O68" s="34">
        <f t="shared" si="35"/>
        <v>0</v>
      </c>
      <c r="P68" s="37">
        <f t="shared" si="36"/>
        <v>0</v>
      </c>
      <c r="Q68" s="36">
        <f t="shared" si="37"/>
        <v>0</v>
      </c>
      <c r="R68" s="36">
        <f t="shared" si="38"/>
        <v>0</v>
      </c>
      <c r="S68" s="36">
        <f t="shared" si="39"/>
        <v>0</v>
      </c>
      <c r="T68" s="34">
        <f t="shared" si="40"/>
        <v>0</v>
      </c>
      <c r="U68" s="34">
        <f t="shared" si="41"/>
        <v>0</v>
      </c>
      <c r="V68" s="34">
        <f t="shared" si="42"/>
        <v>0</v>
      </c>
      <c r="W68" s="34">
        <f t="shared" si="43"/>
        <v>0</v>
      </c>
      <c r="X68" s="34">
        <f t="shared" si="44"/>
        <v>0</v>
      </c>
      <c r="Y68" s="34" t="str">
        <f t="shared" si="45"/>
        <v>ok</v>
      </c>
      <c r="Z68" s="34" t="str">
        <f t="shared" si="46"/>
        <v>ok</v>
      </c>
      <c r="AA68" s="35">
        <f t="shared" si="47"/>
        <v>0</v>
      </c>
      <c r="AB68" s="35">
        <f t="shared" si="48"/>
        <v>0</v>
      </c>
      <c r="AF68" s="52">
        <f>'Zał. nr 2 kalkulacja - 2033 r.'!C92</f>
        <v>0</v>
      </c>
      <c r="AG68" s="52">
        <f>'Zał. nr 2 kalkulacja - 2033 r.'!D92</f>
        <v>0</v>
      </c>
      <c r="AH68" s="52">
        <f>'Zał. nr 2 kalkulacja - 2033 r.'!E92</f>
        <v>0</v>
      </c>
      <c r="AI68" s="52">
        <f>'Zał. nr 2 kalkulacja - 2033 r.'!F92</f>
        <v>0</v>
      </c>
      <c r="AJ68" s="52">
        <f>'Zał. nr 2 kalkulacja - 2033 r.'!G92</f>
        <v>0</v>
      </c>
      <c r="AK68" s="52">
        <f>'Zał. nr 2 kalkulacja - 2033 r.'!H92</f>
        <v>0</v>
      </c>
      <c r="AL68" s="52">
        <f>'Zał. nr 2 kalkulacja - 2033 r.'!I92</f>
        <v>0</v>
      </c>
      <c r="AM68" s="52">
        <f>'Zał. nr 2 kalkulacja - 2033 r.'!J92</f>
        <v>0</v>
      </c>
      <c r="AN68" s="52">
        <f>'Zał. nr 2 kalkulacja - 2033 r.'!K92</f>
        <v>0</v>
      </c>
      <c r="AO68" s="52">
        <f>'Zał. nr 2 kalkulacja - 2033 r.'!L92</f>
        <v>0</v>
      </c>
      <c r="AP68" s="52">
        <f>'Zał. nr 2 kalkulacja - 2033 r.'!M92</f>
        <v>0</v>
      </c>
      <c r="AQ68" s="52">
        <f>'Zał. nr 2 kalkulacja - 2033 r.'!N92</f>
        <v>0</v>
      </c>
    </row>
    <row r="69" spans="1:43" s="52" customFormat="1" x14ac:dyDescent="0.25">
      <c r="A69" s="52" t="str">
        <f>'Wniosek 2033 r.'!A107</f>
        <v/>
      </c>
      <c r="B69" s="60" t="str">
        <f>'Wniosek 2033 r.'!B107</f>
        <v/>
      </c>
      <c r="C69" s="58" t="str">
        <f>'Wniosek 2033 r.'!E107</f>
        <v/>
      </c>
      <c r="D69" s="58" t="str">
        <f>'Wniosek 2033 r.'!G107</f>
        <v/>
      </c>
      <c r="E69" s="55">
        <f>'Wniosek 2033 r.'!C232</f>
        <v>0</v>
      </c>
      <c r="F69" s="55">
        <f>'Wniosek 2033 r.'!C463</f>
        <v>0</v>
      </c>
      <c r="G69" s="57">
        <f>'Wniosek 2033 r.'!C348</f>
        <v>0</v>
      </c>
      <c r="H69" s="56">
        <f>'Wniosek 2033 r.'!D348</f>
        <v>0</v>
      </c>
      <c r="I69" s="64">
        <f>'Wniosek 2033 r.'!F348</f>
        <v>0</v>
      </c>
      <c r="J69" s="55">
        <f>'Wniosek 2033 r.'!H348</f>
        <v>0</v>
      </c>
      <c r="K69" s="54">
        <f>IFERROR('Wniosek 2033 r.'!C578,0)</f>
        <v>0</v>
      </c>
      <c r="L69" s="34" t="str">
        <f t="shared" si="32"/>
        <v/>
      </c>
      <c r="M69" s="39">
        <f t="shared" si="33"/>
        <v>0</v>
      </c>
      <c r="N69" s="38">
        <f t="shared" si="34"/>
        <v>0</v>
      </c>
      <c r="O69" s="34">
        <f t="shared" si="35"/>
        <v>0</v>
      </c>
      <c r="P69" s="37">
        <f t="shared" si="36"/>
        <v>0</v>
      </c>
      <c r="Q69" s="36">
        <f t="shared" si="37"/>
        <v>0</v>
      </c>
      <c r="R69" s="36">
        <f t="shared" si="38"/>
        <v>0</v>
      </c>
      <c r="S69" s="36">
        <f t="shared" si="39"/>
        <v>0</v>
      </c>
      <c r="T69" s="34">
        <f t="shared" si="40"/>
        <v>0</v>
      </c>
      <c r="U69" s="34">
        <f t="shared" si="41"/>
        <v>0</v>
      </c>
      <c r="V69" s="34">
        <f t="shared" si="42"/>
        <v>0</v>
      </c>
      <c r="W69" s="34">
        <f t="shared" si="43"/>
        <v>0</v>
      </c>
      <c r="X69" s="34">
        <f t="shared" si="44"/>
        <v>0</v>
      </c>
      <c r="Y69" s="34" t="str">
        <f t="shared" si="45"/>
        <v>ok</v>
      </c>
      <c r="Z69" s="34" t="str">
        <f t="shared" si="46"/>
        <v>ok</v>
      </c>
      <c r="AA69" s="35">
        <f t="shared" si="47"/>
        <v>0</v>
      </c>
      <c r="AB69" s="35">
        <f t="shared" si="48"/>
        <v>0</v>
      </c>
      <c r="AF69" s="52">
        <f>'Zał. nr 2 kalkulacja - 2033 r.'!C93</f>
        <v>0</v>
      </c>
      <c r="AG69" s="52">
        <f>'Zał. nr 2 kalkulacja - 2033 r.'!D93</f>
        <v>0</v>
      </c>
      <c r="AH69" s="52">
        <f>'Zał. nr 2 kalkulacja - 2033 r.'!E93</f>
        <v>0</v>
      </c>
      <c r="AI69" s="52">
        <f>'Zał. nr 2 kalkulacja - 2033 r.'!F93</f>
        <v>0</v>
      </c>
      <c r="AJ69" s="52">
        <f>'Zał. nr 2 kalkulacja - 2033 r.'!G93</f>
        <v>0</v>
      </c>
      <c r="AK69" s="52">
        <f>'Zał. nr 2 kalkulacja - 2033 r.'!H93</f>
        <v>0</v>
      </c>
      <c r="AL69" s="52">
        <f>'Zał. nr 2 kalkulacja - 2033 r.'!I93</f>
        <v>0</v>
      </c>
      <c r="AM69" s="52">
        <f>'Zał. nr 2 kalkulacja - 2033 r.'!J93</f>
        <v>0</v>
      </c>
      <c r="AN69" s="52">
        <f>'Zał. nr 2 kalkulacja - 2033 r.'!K93</f>
        <v>0</v>
      </c>
      <c r="AO69" s="52">
        <f>'Zał. nr 2 kalkulacja - 2033 r.'!L93</f>
        <v>0</v>
      </c>
      <c r="AP69" s="52">
        <f>'Zał. nr 2 kalkulacja - 2033 r.'!M93</f>
        <v>0</v>
      </c>
      <c r="AQ69" s="52">
        <f>'Zał. nr 2 kalkulacja - 2033 r.'!N93</f>
        <v>0</v>
      </c>
    </row>
    <row r="70" spans="1:43" s="52" customFormat="1" x14ac:dyDescent="0.25">
      <c r="A70" s="52" t="str">
        <f>'Wniosek 2033 r.'!A108</f>
        <v/>
      </c>
      <c r="B70" s="60" t="str">
        <f>'Wniosek 2033 r.'!B108</f>
        <v/>
      </c>
      <c r="C70" s="58" t="str">
        <f>'Wniosek 2033 r.'!E108</f>
        <v/>
      </c>
      <c r="D70" s="58" t="str">
        <f>'Wniosek 2033 r.'!G108</f>
        <v/>
      </c>
      <c r="E70" s="55">
        <f>'Wniosek 2033 r.'!C233</f>
        <v>0</v>
      </c>
      <c r="F70" s="55">
        <f>'Wniosek 2033 r.'!C464</f>
        <v>0</v>
      </c>
      <c r="G70" s="57">
        <f>'Wniosek 2033 r.'!C349</f>
        <v>0</v>
      </c>
      <c r="H70" s="56">
        <f>'Wniosek 2033 r.'!D349</f>
        <v>0</v>
      </c>
      <c r="I70" s="64">
        <f>'Wniosek 2033 r.'!F349</f>
        <v>0</v>
      </c>
      <c r="J70" s="55">
        <f>'Wniosek 2033 r.'!H349</f>
        <v>0</v>
      </c>
      <c r="K70" s="54">
        <f>IFERROR('Wniosek 2033 r.'!C579,0)</f>
        <v>0</v>
      </c>
      <c r="L70" s="34" t="str">
        <f t="shared" si="32"/>
        <v/>
      </c>
      <c r="M70" s="39">
        <f t="shared" si="33"/>
        <v>0</v>
      </c>
      <c r="N70" s="38">
        <f t="shared" si="34"/>
        <v>0</v>
      </c>
      <c r="O70" s="34">
        <f t="shared" si="35"/>
        <v>0</v>
      </c>
      <c r="P70" s="37">
        <f t="shared" si="36"/>
        <v>0</v>
      </c>
      <c r="Q70" s="36">
        <f t="shared" si="37"/>
        <v>0</v>
      </c>
      <c r="R70" s="36">
        <f t="shared" si="38"/>
        <v>0</v>
      </c>
      <c r="S70" s="36">
        <f t="shared" si="39"/>
        <v>0</v>
      </c>
      <c r="T70" s="34">
        <f t="shared" si="40"/>
        <v>0</v>
      </c>
      <c r="U70" s="34">
        <f t="shared" si="41"/>
        <v>0</v>
      </c>
      <c r="V70" s="34">
        <f t="shared" si="42"/>
        <v>0</v>
      </c>
      <c r="W70" s="34">
        <f t="shared" si="43"/>
        <v>0</v>
      </c>
      <c r="X70" s="34">
        <f t="shared" si="44"/>
        <v>0</v>
      </c>
      <c r="Y70" s="34" t="str">
        <f t="shared" si="45"/>
        <v>ok</v>
      </c>
      <c r="Z70" s="34" t="str">
        <f t="shared" si="46"/>
        <v>ok</v>
      </c>
      <c r="AA70" s="35">
        <f t="shared" si="47"/>
        <v>0</v>
      </c>
      <c r="AB70" s="35">
        <f t="shared" si="48"/>
        <v>0</v>
      </c>
      <c r="AF70" s="52">
        <f>'Zał. nr 2 kalkulacja - 2033 r.'!C94</f>
        <v>0</v>
      </c>
      <c r="AG70" s="52">
        <f>'Zał. nr 2 kalkulacja - 2033 r.'!D94</f>
        <v>0</v>
      </c>
      <c r="AH70" s="52">
        <f>'Zał. nr 2 kalkulacja - 2033 r.'!E94</f>
        <v>0</v>
      </c>
      <c r="AI70" s="52">
        <f>'Zał. nr 2 kalkulacja - 2033 r.'!F94</f>
        <v>0</v>
      </c>
      <c r="AJ70" s="52">
        <f>'Zał. nr 2 kalkulacja - 2033 r.'!G94</f>
        <v>0</v>
      </c>
      <c r="AK70" s="52">
        <f>'Zał. nr 2 kalkulacja - 2033 r.'!H94</f>
        <v>0</v>
      </c>
      <c r="AL70" s="52">
        <f>'Zał. nr 2 kalkulacja - 2033 r.'!I94</f>
        <v>0</v>
      </c>
      <c r="AM70" s="52">
        <f>'Zał. nr 2 kalkulacja - 2033 r.'!J94</f>
        <v>0</v>
      </c>
      <c r="AN70" s="52">
        <f>'Zał. nr 2 kalkulacja - 2033 r.'!K94</f>
        <v>0</v>
      </c>
      <c r="AO70" s="52">
        <f>'Zał. nr 2 kalkulacja - 2033 r.'!L94</f>
        <v>0</v>
      </c>
      <c r="AP70" s="52">
        <f>'Zał. nr 2 kalkulacja - 2033 r.'!M94</f>
        <v>0</v>
      </c>
      <c r="AQ70" s="52">
        <f>'Zał. nr 2 kalkulacja - 2033 r.'!N94</f>
        <v>0</v>
      </c>
    </row>
    <row r="71" spans="1:43" s="52" customFormat="1" x14ac:dyDescent="0.25">
      <c r="A71" s="52" t="str">
        <f>'Wniosek 2033 r.'!A109</f>
        <v/>
      </c>
      <c r="B71" s="60" t="str">
        <f>'Wniosek 2033 r.'!B109</f>
        <v/>
      </c>
      <c r="C71" s="58" t="str">
        <f>'Wniosek 2033 r.'!E109</f>
        <v/>
      </c>
      <c r="D71" s="58" t="str">
        <f>'Wniosek 2033 r.'!G109</f>
        <v/>
      </c>
      <c r="E71" s="55">
        <f>'Wniosek 2033 r.'!C234</f>
        <v>0</v>
      </c>
      <c r="F71" s="55">
        <f>'Wniosek 2033 r.'!C465</f>
        <v>0</v>
      </c>
      <c r="G71" s="57">
        <f>'Wniosek 2033 r.'!C350</f>
        <v>0</v>
      </c>
      <c r="H71" s="56">
        <f>'Wniosek 2033 r.'!D350</f>
        <v>0</v>
      </c>
      <c r="I71" s="64">
        <f>'Wniosek 2033 r.'!F350</f>
        <v>0</v>
      </c>
      <c r="J71" s="55">
        <f>'Wniosek 2033 r.'!H350</f>
        <v>0</v>
      </c>
      <c r="K71" s="54">
        <f>IFERROR('Wniosek 2033 r.'!C580,0)</f>
        <v>0</v>
      </c>
      <c r="L71" s="34" t="str">
        <f t="shared" si="32"/>
        <v/>
      </c>
      <c r="M71" s="39">
        <f t="shared" si="33"/>
        <v>0</v>
      </c>
      <c r="N71" s="38">
        <f t="shared" si="34"/>
        <v>0</v>
      </c>
      <c r="O71" s="34">
        <f t="shared" si="35"/>
        <v>0</v>
      </c>
      <c r="P71" s="37">
        <f t="shared" si="36"/>
        <v>0</v>
      </c>
      <c r="Q71" s="36">
        <f t="shared" si="37"/>
        <v>0</v>
      </c>
      <c r="R71" s="36">
        <f t="shared" si="38"/>
        <v>0</v>
      </c>
      <c r="S71" s="36">
        <f t="shared" si="39"/>
        <v>0</v>
      </c>
      <c r="T71" s="34">
        <f t="shared" si="40"/>
        <v>0</v>
      </c>
      <c r="U71" s="34">
        <f t="shared" si="41"/>
        <v>0</v>
      </c>
      <c r="V71" s="34">
        <f t="shared" si="42"/>
        <v>0</v>
      </c>
      <c r="W71" s="34">
        <f t="shared" si="43"/>
        <v>0</v>
      </c>
      <c r="X71" s="34">
        <f t="shared" si="44"/>
        <v>0</v>
      </c>
      <c r="Y71" s="34" t="str">
        <f t="shared" si="45"/>
        <v>ok</v>
      </c>
      <c r="Z71" s="34" t="str">
        <f t="shared" si="46"/>
        <v>ok</v>
      </c>
      <c r="AA71" s="35">
        <f t="shared" si="47"/>
        <v>0</v>
      </c>
      <c r="AB71" s="35">
        <f t="shared" si="48"/>
        <v>0</v>
      </c>
      <c r="AF71" s="52">
        <f>'Zał. nr 2 kalkulacja - 2033 r.'!C95</f>
        <v>0</v>
      </c>
      <c r="AG71" s="52">
        <f>'Zał. nr 2 kalkulacja - 2033 r.'!D95</f>
        <v>0</v>
      </c>
      <c r="AH71" s="52">
        <f>'Zał. nr 2 kalkulacja - 2033 r.'!E95</f>
        <v>0</v>
      </c>
      <c r="AI71" s="52">
        <f>'Zał. nr 2 kalkulacja - 2033 r.'!F95</f>
        <v>0</v>
      </c>
      <c r="AJ71" s="52">
        <f>'Zał. nr 2 kalkulacja - 2033 r.'!G95</f>
        <v>0</v>
      </c>
      <c r="AK71" s="52">
        <f>'Zał. nr 2 kalkulacja - 2033 r.'!H95</f>
        <v>0</v>
      </c>
      <c r="AL71" s="52">
        <f>'Zał. nr 2 kalkulacja - 2033 r.'!I95</f>
        <v>0</v>
      </c>
      <c r="AM71" s="52">
        <f>'Zał. nr 2 kalkulacja - 2033 r.'!J95</f>
        <v>0</v>
      </c>
      <c r="AN71" s="52">
        <f>'Zał. nr 2 kalkulacja - 2033 r.'!K95</f>
        <v>0</v>
      </c>
      <c r="AO71" s="52">
        <f>'Zał. nr 2 kalkulacja - 2033 r.'!L95</f>
        <v>0</v>
      </c>
      <c r="AP71" s="52">
        <f>'Zał. nr 2 kalkulacja - 2033 r.'!M95</f>
        <v>0</v>
      </c>
      <c r="AQ71" s="52">
        <f>'Zał. nr 2 kalkulacja - 2033 r.'!N95</f>
        <v>0</v>
      </c>
    </row>
    <row r="72" spans="1:43" s="52" customFormat="1" x14ac:dyDescent="0.25">
      <c r="A72" s="52" t="str">
        <f>'Wniosek 2033 r.'!A110</f>
        <v/>
      </c>
      <c r="B72" s="60" t="str">
        <f>'Wniosek 2033 r.'!B110</f>
        <v/>
      </c>
      <c r="C72" s="58" t="str">
        <f>'Wniosek 2033 r.'!E110</f>
        <v/>
      </c>
      <c r="D72" s="58" t="str">
        <f>'Wniosek 2033 r.'!G110</f>
        <v/>
      </c>
      <c r="E72" s="55">
        <f>'Wniosek 2033 r.'!C235</f>
        <v>0</v>
      </c>
      <c r="F72" s="55">
        <f>'Wniosek 2033 r.'!C466</f>
        <v>0</v>
      </c>
      <c r="G72" s="57">
        <f>'Wniosek 2033 r.'!C351</f>
        <v>0</v>
      </c>
      <c r="H72" s="56">
        <f>'Wniosek 2033 r.'!D351</f>
        <v>0</v>
      </c>
      <c r="I72" s="64">
        <f>'Wniosek 2033 r.'!F351</f>
        <v>0</v>
      </c>
      <c r="J72" s="55">
        <f>'Wniosek 2033 r.'!H351</f>
        <v>0</v>
      </c>
      <c r="K72" s="54">
        <f>IFERROR('Wniosek 2033 r.'!C581,0)</f>
        <v>0</v>
      </c>
      <c r="L72" s="34" t="str">
        <f t="shared" si="32"/>
        <v/>
      </c>
      <c r="M72" s="39">
        <f t="shared" si="33"/>
        <v>0</v>
      </c>
      <c r="N72" s="38">
        <f t="shared" si="34"/>
        <v>0</v>
      </c>
      <c r="O72" s="34">
        <f t="shared" si="35"/>
        <v>0</v>
      </c>
      <c r="P72" s="37">
        <f t="shared" si="36"/>
        <v>0</v>
      </c>
      <c r="Q72" s="36">
        <f t="shared" si="37"/>
        <v>0</v>
      </c>
      <c r="R72" s="36">
        <f t="shared" si="38"/>
        <v>0</v>
      </c>
      <c r="S72" s="36">
        <f t="shared" si="39"/>
        <v>0</v>
      </c>
      <c r="T72" s="34">
        <f t="shared" si="40"/>
        <v>0</v>
      </c>
      <c r="U72" s="34">
        <f t="shared" si="41"/>
        <v>0</v>
      </c>
      <c r="V72" s="34">
        <f t="shared" si="42"/>
        <v>0</v>
      </c>
      <c r="W72" s="34">
        <f t="shared" si="43"/>
        <v>0</v>
      </c>
      <c r="X72" s="34">
        <f t="shared" si="44"/>
        <v>0</v>
      </c>
      <c r="Y72" s="34" t="str">
        <f t="shared" si="45"/>
        <v>ok</v>
      </c>
      <c r="Z72" s="34" t="str">
        <f t="shared" si="46"/>
        <v>ok</v>
      </c>
      <c r="AA72" s="35">
        <f t="shared" si="47"/>
        <v>0</v>
      </c>
      <c r="AB72" s="35">
        <f t="shared" si="48"/>
        <v>0</v>
      </c>
      <c r="AF72" s="52">
        <f>'Zał. nr 2 kalkulacja - 2033 r.'!C96</f>
        <v>0</v>
      </c>
      <c r="AG72" s="52">
        <f>'Zał. nr 2 kalkulacja - 2033 r.'!D96</f>
        <v>0</v>
      </c>
      <c r="AH72" s="52">
        <f>'Zał. nr 2 kalkulacja - 2033 r.'!E96</f>
        <v>0</v>
      </c>
      <c r="AI72" s="52">
        <f>'Zał. nr 2 kalkulacja - 2033 r.'!F96</f>
        <v>0</v>
      </c>
      <c r="AJ72" s="52">
        <f>'Zał. nr 2 kalkulacja - 2033 r.'!G96</f>
        <v>0</v>
      </c>
      <c r="AK72" s="52">
        <f>'Zał. nr 2 kalkulacja - 2033 r.'!H96</f>
        <v>0</v>
      </c>
      <c r="AL72" s="52">
        <f>'Zał. nr 2 kalkulacja - 2033 r.'!I96</f>
        <v>0</v>
      </c>
      <c r="AM72" s="52">
        <f>'Zał. nr 2 kalkulacja - 2033 r.'!J96</f>
        <v>0</v>
      </c>
      <c r="AN72" s="52">
        <f>'Zał. nr 2 kalkulacja - 2033 r.'!K96</f>
        <v>0</v>
      </c>
      <c r="AO72" s="52">
        <f>'Zał. nr 2 kalkulacja - 2033 r.'!L96</f>
        <v>0</v>
      </c>
      <c r="AP72" s="52">
        <f>'Zał. nr 2 kalkulacja - 2033 r.'!M96</f>
        <v>0</v>
      </c>
      <c r="AQ72" s="52">
        <f>'Zał. nr 2 kalkulacja - 2033 r.'!N96</f>
        <v>0</v>
      </c>
    </row>
    <row r="73" spans="1:43" s="52" customFormat="1" x14ac:dyDescent="0.25">
      <c r="A73" s="52" t="str">
        <f>'Wniosek 2033 r.'!A111</f>
        <v/>
      </c>
      <c r="B73" s="60" t="str">
        <f>'Wniosek 2033 r.'!B111</f>
        <v/>
      </c>
      <c r="C73" s="58" t="str">
        <f>'Wniosek 2033 r.'!E111</f>
        <v/>
      </c>
      <c r="D73" s="58" t="str">
        <f>'Wniosek 2033 r.'!G111</f>
        <v/>
      </c>
      <c r="E73" s="55">
        <f>'Wniosek 2033 r.'!C236</f>
        <v>0</v>
      </c>
      <c r="F73" s="55">
        <f>'Wniosek 2033 r.'!C467</f>
        <v>0</v>
      </c>
      <c r="G73" s="57">
        <f>'Wniosek 2033 r.'!C352</f>
        <v>0</v>
      </c>
      <c r="H73" s="56">
        <f>'Wniosek 2033 r.'!D352</f>
        <v>0</v>
      </c>
      <c r="I73" s="64">
        <f>'Wniosek 2033 r.'!F352</f>
        <v>0</v>
      </c>
      <c r="J73" s="55">
        <f>'Wniosek 2033 r.'!H352</f>
        <v>0</v>
      </c>
      <c r="K73" s="54">
        <f>IFERROR('Wniosek 2033 r.'!C582,0)</f>
        <v>0</v>
      </c>
      <c r="L73" s="34" t="str">
        <f t="shared" si="32"/>
        <v/>
      </c>
      <c r="M73" s="39">
        <f t="shared" si="33"/>
        <v>0</v>
      </c>
      <c r="N73" s="38">
        <f t="shared" si="34"/>
        <v>0</v>
      </c>
      <c r="O73" s="34">
        <f t="shared" si="35"/>
        <v>0</v>
      </c>
      <c r="P73" s="37">
        <f t="shared" si="36"/>
        <v>0</v>
      </c>
      <c r="Q73" s="36">
        <f t="shared" si="37"/>
        <v>0</v>
      </c>
      <c r="R73" s="36">
        <f t="shared" si="38"/>
        <v>0</v>
      </c>
      <c r="S73" s="36">
        <f t="shared" si="39"/>
        <v>0</v>
      </c>
      <c r="T73" s="34">
        <f t="shared" si="40"/>
        <v>0</v>
      </c>
      <c r="U73" s="34">
        <f t="shared" si="41"/>
        <v>0</v>
      </c>
      <c r="V73" s="34">
        <f t="shared" si="42"/>
        <v>0</v>
      </c>
      <c r="W73" s="34">
        <f t="shared" si="43"/>
        <v>0</v>
      </c>
      <c r="X73" s="34">
        <f t="shared" si="44"/>
        <v>0</v>
      </c>
      <c r="Y73" s="34" t="str">
        <f t="shared" si="45"/>
        <v>ok</v>
      </c>
      <c r="Z73" s="34" t="str">
        <f t="shared" si="46"/>
        <v>ok</v>
      </c>
      <c r="AA73" s="35">
        <f t="shared" si="47"/>
        <v>0</v>
      </c>
      <c r="AB73" s="35">
        <f t="shared" si="48"/>
        <v>0</v>
      </c>
      <c r="AF73" s="52">
        <f>'Zał. nr 2 kalkulacja - 2033 r.'!C97</f>
        <v>0</v>
      </c>
      <c r="AG73" s="52">
        <f>'Zał. nr 2 kalkulacja - 2033 r.'!D97</f>
        <v>0</v>
      </c>
      <c r="AH73" s="52">
        <f>'Zał. nr 2 kalkulacja - 2033 r.'!E97</f>
        <v>0</v>
      </c>
      <c r="AI73" s="52">
        <f>'Zał. nr 2 kalkulacja - 2033 r.'!F97</f>
        <v>0</v>
      </c>
      <c r="AJ73" s="52">
        <f>'Zał. nr 2 kalkulacja - 2033 r.'!G97</f>
        <v>0</v>
      </c>
      <c r="AK73" s="52">
        <f>'Zał. nr 2 kalkulacja - 2033 r.'!H97</f>
        <v>0</v>
      </c>
      <c r="AL73" s="52">
        <f>'Zał. nr 2 kalkulacja - 2033 r.'!I97</f>
        <v>0</v>
      </c>
      <c r="AM73" s="52">
        <f>'Zał. nr 2 kalkulacja - 2033 r.'!J97</f>
        <v>0</v>
      </c>
      <c r="AN73" s="52">
        <f>'Zał. nr 2 kalkulacja - 2033 r.'!K97</f>
        <v>0</v>
      </c>
      <c r="AO73" s="52">
        <f>'Zał. nr 2 kalkulacja - 2033 r.'!L97</f>
        <v>0</v>
      </c>
      <c r="AP73" s="52">
        <f>'Zał. nr 2 kalkulacja - 2033 r.'!M97</f>
        <v>0</v>
      </c>
      <c r="AQ73" s="52">
        <f>'Zał. nr 2 kalkulacja - 2033 r.'!N97</f>
        <v>0</v>
      </c>
    </row>
    <row r="74" spans="1:43" s="52" customFormat="1" x14ac:dyDescent="0.25">
      <c r="A74" s="52" t="str">
        <f>'Wniosek 2033 r.'!A112</f>
        <v/>
      </c>
      <c r="B74" s="60" t="str">
        <f>'Wniosek 2033 r.'!B112</f>
        <v/>
      </c>
      <c r="C74" s="58" t="str">
        <f>'Wniosek 2033 r.'!E112</f>
        <v/>
      </c>
      <c r="D74" s="58" t="str">
        <f>'Wniosek 2033 r.'!G112</f>
        <v/>
      </c>
      <c r="E74" s="55">
        <f>'Wniosek 2033 r.'!C237</f>
        <v>0</v>
      </c>
      <c r="F74" s="55">
        <f>'Wniosek 2033 r.'!C468</f>
        <v>0</v>
      </c>
      <c r="G74" s="57">
        <f>'Wniosek 2033 r.'!C353</f>
        <v>0</v>
      </c>
      <c r="H74" s="56">
        <f>'Wniosek 2033 r.'!D353</f>
        <v>0</v>
      </c>
      <c r="I74" s="64">
        <f>'Wniosek 2033 r.'!F353</f>
        <v>0</v>
      </c>
      <c r="J74" s="55">
        <f>'Wniosek 2033 r.'!H353</f>
        <v>0</v>
      </c>
      <c r="K74" s="54">
        <f>IFERROR('Wniosek 2033 r.'!C583,0)</f>
        <v>0</v>
      </c>
      <c r="L74" s="34" t="str">
        <f t="shared" si="32"/>
        <v/>
      </c>
      <c r="M74" s="39">
        <f t="shared" si="33"/>
        <v>0</v>
      </c>
      <c r="N74" s="38">
        <f t="shared" si="34"/>
        <v>0</v>
      </c>
      <c r="O74" s="34">
        <f t="shared" si="35"/>
        <v>0</v>
      </c>
      <c r="P74" s="37">
        <f t="shared" si="36"/>
        <v>0</v>
      </c>
      <c r="Q74" s="36">
        <f t="shared" si="37"/>
        <v>0</v>
      </c>
      <c r="R74" s="36">
        <f t="shared" si="38"/>
        <v>0</v>
      </c>
      <c r="S74" s="36">
        <f t="shared" si="39"/>
        <v>0</v>
      </c>
      <c r="T74" s="34">
        <f t="shared" si="40"/>
        <v>0</v>
      </c>
      <c r="U74" s="34">
        <f t="shared" si="41"/>
        <v>0</v>
      </c>
      <c r="V74" s="34">
        <f t="shared" si="42"/>
        <v>0</v>
      </c>
      <c r="W74" s="34">
        <f t="shared" si="43"/>
        <v>0</v>
      </c>
      <c r="X74" s="34">
        <f t="shared" si="44"/>
        <v>0</v>
      </c>
      <c r="Y74" s="34" t="str">
        <f t="shared" si="45"/>
        <v>ok</v>
      </c>
      <c r="Z74" s="34" t="str">
        <f t="shared" si="46"/>
        <v>ok</v>
      </c>
      <c r="AA74" s="35">
        <f t="shared" si="47"/>
        <v>0</v>
      </c>
      <c r="AB74" s="35">
        <f t="shared" si="48"/>
        <v>0</v>
      </c>
      <c r="AF74" s="52">
        <f>'Zał. nr 2 kalkulacja - 2033 r.'!C98</f>
        <v>0</v>
      </c>
      <c r="AG74" s="52">
        <f>'Zał. nr 2 kalkulacja - 2033 r.'!D98</f>
        <v>0</v>
      </c>
      <c r="AH74" s="52">
        <f>'Zał. nr 2 kalkulacja - 2033 r.'!E98</f>
        <v>0</v>
      </c>
      <c r="AI74" s="52">
        <f>'Zał. nr 2 kalkulacja - 2033 r.'!F98</f>
        <v>0</v>
      </c>
      <c r="AJ74" s="52">
        <f>'Zał. nr 2 kalkulacja - 2033 r.'!G98</f>
        <v>0</v>
      </c>
      <c r="AK74" s="52">
        <f>'Zał. nr 2 kalkulacja - 2033 r.'!H98</f>
        <v>0</v>
      </c>
      <c r="AL74" s="52">
        <f>'Zał. nr 2 kalkulacja - 2033 r.'!I98</f>
        <v>0</v>
      </c>
      <c r="AM74" s="52">
        <f>'Zał. nr 2 kalkulacja - 2033 r.'!J98</f>
        <v>0</v>
      </c>
      <c r="AN74" s="52">
        <f>'Zał. nr 2 kalkulacja - 2033 r.'!K98</f>
        <v>0</v>
      </c>
      <c r="AO74" s="52">
        <f>'Zał. nr 2 kalkulacja - 2033 r.'!L98</f>
        <v>0</v>
      </c>
      <c r="AP74" s="52">
        <f>'Zał. nr 2 kalkulacja - 2033 r.'!M98</f>
        <v>0</v>
      </c>
      <c r="AQ74" s="52">
        <f>'Zał. nr 2 kalkulacja - 2033 r.'!N98</f>
        <v>0</v>
      </c>
    </row>
    <row r="75" spans="1:43" s="52" customFormat="1" x14ac:dyDescent="0.25">
      <c r="A75" s="52" t="str">
        <f>'Wniosek 2033 r.'!A113</f>
        <v/>
      </c>
      <c r="B75" s="60" t="str">
        <f>'Wniosek 2033 r.'!B113</f>
        <v/>
      </c>
      <c r="C75" s="58" t="str">
        <f>'Wniosek 2033 r.'!E113</f>
        <v/>
      </c>
      <c r="D75" s="58" t="str">
        <f>'Wniosek 2033 r.'!G113</f>
        <v/>
      </c>
      <c r="E75" s="55">
        <f>'Wniosek 2033 r.'!C238</f>
        <v>0</v>
      </c>
      <c r="F75" s="55">
        <f>'Wniosek 2033 r.'!C469</f>
        <v>0</v>
      </c>
      <c r="G75" s="57">
        <f>'Wniosek 2033 r.'!C354</f>
        <v>0</v>
      </c>
      <c r="H75" s="56">
        <f>'Wniosek 2033 r.'!D354</f>
        <v>0</v>
      </c>
      <c r="I75" s="64">
        <f>'Wniosek 2033 r.'!F354</f>
        <v>0</v>
      </c>
      <c r="J75" s="55">
        <f>'Wniosek 2033 r.'!H354</f>
        <v>0</v>
      </c>
      <c r="K75" s="54">
        <f>IFERROR('Wniosek 2033 r.'!C584,0)</f>
        <v>0</v>
      </c>
      <c r="L75" s="34" t="str">
        <f t="shared" si="32"/>
        <v/>
      </c>
      <c r="M75" s="39">
        <f t="shared" si="33"/>
        <v>0</v>
      </c>
      <c r="N75" s="38">
        <f t="shared" si="34"/>
        <v>0</v>
      </c>
      <c r="O75" s="34">
        <f t="shared" si="35"/>
        <v>0</v>
      </c>
      <c r="P75" s="37">
        <f t="shared" si="36"/>
        <v>0</v>
      </c>
      <c r="Q75" s="36">
        <f t="shared" si="37"/>
        <v>0</v>
      </c>
      <c r="R75" s="36">
        <f t="shared" si="38"/>
        <v>0</v>
      </c>
      <c r="S75" s="36">
        <f t="shared" si="39"/>
        <v>0</v>
      </c>
      <c r="T75" s="34">
        <f t="shared" si="40"/>
        <v>0</v>
      </c>
      <c r="U75" s="34">
        <f t="shared" si="41"/>
        <v>0</v>
      </c>
      <c r="V75" s="34">
        <f t="shared" si="42"/>
        <v>0</v>
      </c>
      <c r="W75" s="34">
        <f t="shared" si="43"/>
        <v>0</v>
      </c>
      <c r="X75" s="34">
        <f t="shared" si="44"/>
        <v>0</v>
      </c>
      <c r="Y75" s="34" t="str">
        <f t="shared" si="45"/>
        <v>ok</v>
      </c>
      <c r="Z75" s="34" t="str">
        <f t="shared" si="46"/>
        <v>ok</v>
      </c>
      <c r="AA75" s="35">
        <f t="shared" si="47"/>
        <v>0</v>
      </c>
      <c r="AB75" s="35">
        <f t="shared" si="48"/>
        <v>0</v>
      </c>
      <c r="AF75" s="52">
        <f>'Zał. nr 2 kalkulacja - 2033 r.'!C99</f>
        <v>0</v>
      </c>
      <c r="AG75" s="52">
        <f>'Zał. nr 2 kalkulacja - 2033 r.'!D99</f>
        <v>0</v>
      </c>
      <c r="AH75" s="52">
        <f>'Zał. nr 2 kalkulacja - 2033 r.'!E99</f>
        <v>0</v>
      </c>
      <c r="AI75" s="52">
        <f>'Zał. nr 2 kalkulacja - 2033 r.'!F99</f>
        <v>0</v>
      </c>
      <c r="AJ75" s="52">
        <f>'Zał. nr 2 kalkulacja - 2033 r.'!G99</f>
        <v>0</v>
      </c>
      <c r="AK75" s="52">
        <f>'Zał. nr 2 kalkulacja - 2033 r.'!H99</f>
        <v>0</v>
      </c>
      <c r="AL75" s="52">
        <f>'Zał. nr 2 kalkulacja - 2033 r.'!I99</f>
        <v>0</v>
      </c>
      <c r="AM75" s="52">
        <f>'Zał. nr 2 kalkulacja - 2033 r.'!J99</f>
        <v>0</v>
      </c>
      <c r="AN75" s="52">
        <f>'Zał. nr 2 kalkulacja - 2033 r.'!K99</f>
        <v>0</v>
      </c>
      <c r="AO75" s="52">
        <f>'Zał. nr 2 kalkulacja - 2033 r.'!L99</f>
        <v>0</v>
      </c>
      <c r="AP75" s="52">
        <f>'Zał. nr 2 kalkulacja - 2033 r.'!M99</f>
        <v>0</v>
      </c>
      <c r="AQ75" s="52">
        <f>'Zał. nr 2 kalkulacja - 2033 r.'!N99</f>
        <v>0</v>
      </c>
    </row>
    <row r="76" spans="1:43" s="52" customFormat="1" x14ac:dyDescent="0.25">
      <c r="A76" s="52" t="str">
        <f>'Wniosek 2033 r.'!A114</f>
        <v/>
      </c>
      <c r="B76" s="60" t="str">
        <f>'Wniosek 2033 r.'!B114</f>
        <v/>
      </c>
      <c r="C76" s="58" t="str">
        <f>'Wniosek 2033 r.'!E114</f>
        <v/>
      </c>
      <c r="D76" s="58" t="str">
        <f>'Wniosek 2033 r.'!G114</f>
        <v/>
      </c>
      <c r="E76" s="55">
        <f>'Wniosek 2033 r.'!C239</f>
        <v>0</v>
      </c>
      <c r="F76" s="55">
        <f>'Wniosek 2033 r.'!C470</f>
        <v>0</v>
      </c>
      <c r="G76" s="57">
        <f>'Wniosek 2033 r.'!C355</f>
        <v>0</v>
      </c>
      <c r="H76" s="56">
        <f>'Wniosek 2033 r.'!D355</f>
        <v>0</v>
      </c>
      <c r="I76" s="64">
        <f>'Wniosek 2033 r.'!F355</f>
        <v>0</v>
      </c>
      <c r="J76" s="55">
        <f>'Wniosek 2033 r.'!H355</f>
        <v>0</v>
      </c>
      <c r="K76" s="54">
        <f>IFERROR('Wniosek 2033 r.'!C585,0)</f>
        <v>0</v>
      </c>
      <c r="L76" s="34" t="str">
        <f t="shared" si="32"/>
        <v/>
      </c>
      <c r="M76" s="39">
        <f t="shared" si="33"/>
        <v>0</v>
      </c>
      <c r="N76" s="38">
        <f t="shared" si="34"/>
        <v>0</v>
      </c>
      <c r="O76" s="34">
        <f t="shared" si="35"/>
        <v>0</v>
      </c>
      <c r="P76" s="37">
        <f t="shared" si="36"/>
        <v>0</v>
      </c>
      <c r="Q76" s="36">
        <f t="shared" si="37"/>
        <v>0</v>
      </c>
      <c r="R76" s="36">
        <f t="shared" si="38"/>
        <v>0</v>
      </c>
      <c r="S76" s="36">
        <f t="shared" si="39"/>
        <v>0</v>
      </c>
      <c r="T76" s="34">
        <f t="shared" si="40"/>
        <v>0</v>
      </c>
      <c r="U76" s="34">
        <f t="shared" si="41"/>
        <v>0</v>
      </c>
      <c r="V76" s="34">
        <f t="shared" si="42"/>
        <v>0</v>
      </c>
      <c r="W76" s="34">
        <f t="shared" si="43"/>
        <v>0</v>
      </c>
      <c r="X76" s="34">
        <f t="shared" si="44"/>
        <v>0</v>
      </c>
      <c r="Y76" s="34" t="str">
        <f t="shared" si="45"/>
        <v>ok</v>
      </c>
      <c r="Z76" s="34" t="str">
        <f t="shared" si="46"/>
        <v>ok</v>
      </c>
      <c r="AA76" s="35">
        <f t="shared" si="47"/>
        <v>0</v>
      </c>
      <c r="AB76" s="35">
        <f t="shared" si="48"/>
        <v>0</v>
      </c>
      <c r="AF76" s="52">
        <f>'Zał. nr 2 kalkulacja - 2033 r.'!C100</f>
        <v>0</v>
      </c>
      <c r="AG76" s="52">
        <f>'Zał. nr 2 kalkulacja - 2033 r.'!D100</f>
        <v>0</v>
      </c>
      <c r="AH76" s="52">
        <f>'Zał. nr 2 kalkulacja - 2033 r.'!E100</f>
        <v>0</v>
      </c>
      <c r="AI76" s="52">
        <f>'Zał. nr 2 kalkulacja - 2033 r.'!F100</f>
        <v>0</v>
      </c>
      <c r="AJ76" s="52">
        <f>'Zał. nr 2 kalkulacja - 2033 r.'!G100</f>
        <v>0</v>
      </c>
      <c r="AK76" s="52">
        <f>'Zał. nr 2 kalkulacja - 2033 r.'!H100</f>
        <v>0</v>
      </c>
      <c r="AL76" s="52">
        <f>'Zał. nr 2 kalkulacja - 2033 r.'!I100</f>
        <v>0</v>
      </c>
      <c r="AM76" s="52">
        <f>'Zał. nr 2 kalkulacja - 2033 r.'!J100</f>
        <v>0</v>
      </c>
      <c r="AN76" s="52">
        <f>'Zał. nr 2 kalkulacja - 2033 r.'!K100</f>
        <v>0</v>
      </c>
      <c r="AO76" s="52">
        <f>'Zał. nr 2 kalkulacja - 2033 r.'!L100</f>
        <v>0</v>
      </c>
      <c r="AP76" s="52">
        <f>'Zał. nr 2 kalkulacja - 2033 r.'!M100</f>
        <v>0</v>
      </c>
      <c r="AQ76" s="52">
        <f>'Zał. nr 2 kalkulacja - 2033 r.'!N100</f>
        <v>0</v>
      </c>
    </row>
    <row r="77" spans="1:43" s="52" customFormat="1" x14ac:dyDescent="0.25">
      <c r="A77" s="52" t="str">
        <f>'Wniosek 2033 r.'!A115</f>
        <v/>
      </c>
      <c r="B77" s="60" t="str">
        <f>'Wniosek 2033 r.'!B115</f>
        <v/>
      </c>
      <c r="C77" s="58" t="str">
        <f>'Wniosek 2033 r.'!E115</f>
        <v/>
      </c>
      <c r="D77" s="58" t="str">
        <f>'Wniosek 2033 r.'!G115</f>
        <v/>
      </c>
      <c r="E77" s="55">
        <f>'Wniosek 2033 r.'!C240</f>
        <v>0</v>
      </c>
      <c r="F77" s="55">
        <f>'Wniosek 2033 r.'!C471</f>
        <v>0</v>
      </c>
      <c r="G77" s="57">
        <f>'Wniosek 2033 r.'!C356</f>
        <v>0</v>
      </c>
      <c r="H77" s="56">
        <f>'Wniosek 2033 r.'!D356</f>
        <v>0</v>
      </c>
      <c r="I77" s="64">
        <f>'Wniosek 2033 r.'!F356</f>
        <v>0</v>
      </c>
      <c r="J77" s="55">
        <f>'Wniosek 2033 r.'!H356</f>
        <v>0</v>
      </c>
      <c r="K77" s="54">
        <f>IFERROR('Wniosek 2033 r.'!C586,0)</f>
        <v>0</v>
      </c>
      <c r="L77" s="34" t="str">
        <f t="shared" si="32"/>
        <v/>
      </c>
      <c r="M77" s="39">
        <f t="shared" si="33"/>
        <v>0</v>
      </c>
      <c r="N77" s="38">
        <f t="shared" si="34"/>
        <v>0</v>
      </c>
      <c r="O77" s="34">
        <f t="shared" si="35"/>
        <v>0</v>
      </c>
      <c r="P77" s="37">
        <f t="shared" si="36"/>
        <v>0</v>
      </c>
      <c r="Q77" s="36">
        <f t="shared" si="37"/>
        <v>0</v>
      </c>
      <c r="R77" s="36">
        <f t="shared" si="38"/>
        <v>0</v>
      </c>
      <c r="S77" s="36">
        <f t="shared" si="39"/>
        <v>0</v>
      </c>
      <c r="T77" s="34">
        <f t="shared" si="40"/>
        <v>0</v>
      </c>
      <c r="U77" s="34">
        <f t="shared" si="41"/>
        <v>0</v>
      </c>
      <c r="V77" s="34">
        <f t="shared" si="42"/>
        <v>0</v>
      </c>
      <c r="W77" s="34">
        <f t="shared" si="43"/>
        <v>0</v>
      </c>
      <c r="X77" s="34">
        <f t="shared" si="44"/>
        <v>0</v>
      </c>
      <c r="Y77" s="34" t="str">
        <f t="shared" si="45"/>
        <v>ok</v>
      </c>
      <c r="Z77" s="34" t="str">
        <f t="shared" si="46"/>
        <v>ok</v>
      </c>
      <c r="AA77" s="35">
        <f t="shared" si="47"/>
        <v>0</v>
      </c>
      <c r="AB77" s="35">
        <f t="shared" si="48"/>
        <v>0</v>
      </c>
      <c r="AF77" s="52">
        <f>'Zał. nr 2 kalkulacja - 2033 r.'!C101</f>
        <v>0</v>
      </c>
      <c r="AG77" s="52">
        <f>'Zał. nr 2 kalkulacja - 2033 r.'!D101</f>
        <v>0</v>
      </c>
      <c r="AH77" s="52">
        <f>'Zał. nr 2 kalkulacja - 2033 r.'!E101</f>
        <v>0</v>
      </c>
      <c r="AI77" s="52">
        <f>'Zał. nr 2 kalkulacja - 2033 r.'!F101</f>
        <v>0</v>
      </c>
      <c r="AJ77" s="52">
        <f>'Zał. nr 2 kalkulacja - 2033 r.'!G101</f>
        <v>0</v>
      </c>
      <c r="AK77" s="52">
        <f>'Zał. nr 2 kalkulacja - 2033 r.'!H101</f>
        <v>0</v>
      </c>
      <c r="AL77" s="52">
        <f>'Zał. nr 2 kalkulacja - 2033 r.'!I101</f>
        <v>0</v>
      </c>
      <c r="AM77" s="52">
        <f>'Zał. nr 2 kalkulacja - 2033 r.'!J101</f>
        <v>0</v>
      </c>
      <c r="AN77" s="52">
        <f>'Zał. nr 2 kalkulacja - 2033 r.'!K101</f>
        <v>0</v>
      </c>
      <c r="AO77" s="52">
        <f>'Zał. nr 2 kalkulacja - 2033 r.'!L101</f>
        <v>0</v>
      </c>
      <c r="AP77" s="52">
        <f>'Zał. nr 2 kalkulacja - 2033 r.'!M101</f>
        <v>0</v>
      </c>
      <c r="AQ77" s="52">
        <f>'Zał. nr 2 kalkulacja - 2033 r.'!N101</f>
        <v>0</v>
      </c>
    </row>
    <row r="78" spans="1:43" s="52" customFormat="1" x14ac:dyDescent="0.25">
      <c r="A78" s="52" t="str">
        <f>'Wniosek 2033 r.'!A116</f>
        <v/>
      </c>
      <c r="B78" s="60" t="str">
        <f>'Wniosek 2033 r.'!B116</f>
        <v/>
      </c>
      <c r="C78" s="58" t="str">
        <f>'Wniosek 2033 r.'!E116</f>
        <v/>
      </c>
      <c r="D78" s="58" t="str">
        <f>'Wniosek 2033 r.'!G116</f>
        <v/>
      </c>
      <c r="E78" s="55">
        <f>'Wniosek 2033 r.'!C241</f>
        <v>0</v>
      </c>
      <c r="F78" s="55">
        <f>'Wniosek 2033 r.'!C472</f>
        <v>0</v>
      </c>
      <c r="G78" s="57">
        <f>'Wniosek 2033 r.'!C357</f>
        <v>0</v>
      </c>
      <c r="H78" s="56">
        <f>'Wniosek 2033 r.'!D357</f>
        <v>0</v>
      </c>
      <c r="I78" s="64">
        <f>'Wniosek 2033 r.'!F357</f>
        <v>0</v>
      </c>
      <c r="J78" s="55">
        <f>'Wniosek 2033 r.'!H357</f>
        <v>0</v>
      </c>
      <c r="K78" s="54">
        <f>IFERROR('Wniosek 2033 r.'!C587,0)</f>
        <v>0</v>
      </c>
      <c r="L78" s="34" t="str">
        <f t="shared" si="32"/>
        <v/>
      </c>
      <c r="M78" s="39">
        <f t="shared" si="33"/>
        <v>0</v>
      </c>
      <c r="N78" s="38">
        <f t="shared" si="34"/>
        <v>0</v>
      </c>
      <c r="O78" s="34">
        <f t="shared" si="35"/>
        <v>0</v>
      </c>
      <c r="P78" s="37">
        <f t="shared" si="36"/>
        <v>0</v>
      </c>
      <c r="Q78" s="36">
        <f t="shared" si="37"/>
        <v>0</v>
      </c>
      <c r="R78" s="36">
        <f t="shared" si="38"/>
        <v>0</v>
      </c>
      <c r="S78" s="36">
        <f t="shared" si="39"/>
        <v>0</v>
      </c>
      <c r="T78" s="34">
        <f t="shared" si="40"/>
        <v>0</v>
      </c>
      <c r="U78" s="34">
        <f t="shared" si="41"/>
        <v>0</v>
      </c>
      <c r="V78" s="34">
        <f t="shared" si="42"/>
        <v>0</v>
      </c>
      <c r="W78" s="34">
        <f t="shared" si="43"/>
        <v>0</v>
      </c>
      <c r="X78" s="34">
        <f t="shared" si="44"/>
        <v>0</v>
      </c>
      <c r="Y78" s="34" t="str">
        <f t="shared" si="45"/>
        <v>ok</v>
      </c>
      <c r="Z78" s="34" t="str">
        <f t="shared" si="46"/>
        <v>ok</v>
      </c>
      <c r="AA78" s="35">
        <f t="shared" si="47"/>
        <v>0</v>
      </c>
      <c r="AB78" s="35">
        <f t="shared" si="48"/>
        <v>0</v>
      </c>
      <c r="AF78" s="52">
        <f>'Zał. nr 2 kalkulacja - 2033 r.'!C102</f>
        <v>0</v>
      </c>
      <c r="AG78" s="52">
        <f>'Zał. nr 2 kalkulacja - 2033 r.'!D102</f>
        <v>0</v>
      </c>
      <c r="AH78" s="52">
        <f>'Zał. nr 2 kalkulacja - 2033 r.'!E102</f>
        <v>0</v>
      </c>
      <c r="AI78" s="52">
        <f>'Zał. nr 2 kalkulacja - 2033 r.'!F102</f>
        <v>0</v>
      </c>
      <c r="AJ78" s="52">
        <f>'Zał. nr 2 kalkulacja - 2033 r.'!G102</f>
        <v>0</v>
      </c>
      <c r="AK78" s="52">
        <f>'Zał. nr 2 kalkulacja - 2033 r.'!H102</f>
        <v>0</v>
      </c>
      <c r="AL78" s="52">
        <f>'Zał. nr 2 kalkulacja - 2033 r.'!I102</f>
        <v>0</v>
      </c>
      <c r="AM78" s="52">
        <f>'Zał. nr 2 kalkulacja - 2033 r.'!J102</f>
        <v>0</v>
      </c>
      <c r="AN78" s="52">
        <f>'Zał. nr 2 kalkulacja - 2033 r.'!K102</f>
        <v>0</v>
      </c>
      <c r="AO78" s="52">
        <f>'Zał. nr 2 kalkulacja - 2033 r.'!L102</f>
        <v>0</v>
      </c>
      <c r="AP78" s="52">
        <f>'Zał. nr 2 kalkulacja - 2033 r.'!M102</f>
        <v>0</v>
      </c>
      <c r="AQ78" s="52">
        <f>'Zał. nr 2 kalkulacja - 2033 r.'!N102</f>
        <v>0</v>
      </c>
    </row>
    <row r="79" spans="1:43" s="52" customFormat="1" x14ac:dyDescent="0.25">
      <c r="A79" s="52" t="str">
        <f>'Wniosek 2033 r.'!A117</f>
        <v/>
      </c>
      <c r="B79" s="60" t="str">
        <f>'Wniosek 2033 r.'!B117</f>
        <v/>
      </c>
      <c r="C79" s="58" t="str">
        <f>'Wniosek 2033 r.'!E117</f>
        <v/>
      </c>
      <c r="D79" s="58" t="str">
        <f>'Wniosek 2033 r.'!G117</f>
        <v/>
      </c>
      <c r="E79" s="55">
        <f>'Wniosek 2033 r.'!C242</f>
        <v>0</v>
      </c>
      <c r="F79" s="55">
        <f>'Wniosek 2033 r.'!C473</f>
        <v>0</v>
      </c>
      <c r="G79" s="57">
        <f>'Wniosek 2033 r.'!C358</f>
        <v>0</v>
      </c>
      <c r="H79" s="56">
        <f>'Wniosek 2033 r.'!D358</f>
        <v>0</v>
      </c>
      <c r="I79" s="64">
        <f>'Wniosek 2033 r.'!F358</f>
        <v>0</v>
      </c>
      <c r="J79" s="55">
        <f>'Wniosek 2033 r.'!H358</f>
        <v>0</v>
      </c>
      <c r="K79" s="54">
        <f>IFERROR('Wniosek 2033 r.'!C588,0)</f>
        <v>0</v>
      </c>
      <c r="L79" s="34" t="str">
        <f t="shared" si="32"/>
        <v/>
      </c>
      <c r="M79" s="39">
        <f t="shared" si="33"/>
        <v>0</v>
      </c>
      <c r="N79" s="38">
        <f t="shared" si="34"/>
        <v>0</v>
      </c>
      <c r="O79" s="34">
        <f t="shared" si="35"/>
        <v>0</v>
      </c>
      <c r="P79" s="37">
        <f t="shared" si="36"/>
        <v>0</v>
      </c>
      <c r="Q79" s="36">
        <f t="shared" si="37"/>
        <v>0</v>
      </c>
      <c r="R79" s="36">
        <f t="shared" si="38"/>
        <v>0</v>
      </c>
      <c r="S79" s="36">
        <f t="shared" si="39"/>
        <v>0</v>
      </c>
      <c r="T79" s="34">
        <f t="shared" si="40"/>
        <v>0</v>
      </c>
      <c r="U79" s="34">
        <f t="shared" si="41"/>
        <v>0</v>
      </c>
      <c r="V79" s="34">
        <f t="shared" si="42"/>
        <v>0</v>
      </c>
      <c r="W79" s="34">
        <f t="shared" si="43"/>
        <v>0</v>
      </c>
      <c r="X79" s="34">
        <f t="shared" si="44"/>
        <v>0</v>
      </c>
      <c r="Y79" s="34" t="str">
        <f t="shared" si="45"/>
        <v>ok</v>
      </c>
      <c r="Z79" s="34" t="str">
        <f t="shared" si="46"/>
        <v>ok</v>
      </c>
      <c r="AA79" s="35">
        <f t="shared" si="47"/>
        <v>0</v>
      </c>
      <c r="AB79" s="35">
        <f t="shared" si="48"/>
        <v>0</v>
      </c>
      <c r="AF79" s="52">
        <f>'Zał. nr 2 kalkulacja - 2033 r.'!C103</f>
        <v>0</v>
      </c>
      <c r="AG79" s="52">
        <f>'Zał. nr 2 kalkulacja - 2033 r.'!D103</f>
        <v>0</v>
      </c>
      <c r="AH79" s="52">
        <f>'Zał. nr 2 kalkulacja - 2033 r.'!E103</f>
        <v>0</v>
      </c>
      <c r="AI79" s="52">
        <f>'Zał. nr 2 kalkulacja - 2033 r.'!F103</f>
        <v>0</v>
      </c>
      <c r="AJ79" s="52">
        <f>'Zał. nr 2 kalkulacja - 2033 r.'!G103</f>
        <v>0</v>
      </c>
      <c r="AK79" s="52">
        <f>'Zał. nr 2 kalkulacja - 2033 r.'!H103</f>
        <v>0</v>
      </c>
      <c r="AL79" s="52">
        <f>'Zał. nr 2 kalkulacja - 2033 r.'!I103</f>
        <v>0</v>
      </c>
      <c r="AM79" s="52">
        <f>'Zał. nr 2 kalkulacja - 2033 r.'!J103</f>
        <v>0</v>
      </c>
      <c r="AN79" s="52">
        <f>'Zał. nr 2 kalkulacja - 2033 r.'!K103</f>
        <v>0</v>
      </c>
      <c r="AO79" s="52">
        <f>'Zał. nr 2 kalkulacja - 2033 r.'!L103</f>
        <v>0</v>
      </c>
      <c r="AP79" s="52">
        <f>'Zał. nr 2 kalkulacja - 2033 r.'!M103</f>
        <v>0</v>
      </c>
      <c r="AQ79" s="52">
        <f>'Zał. nr 2 kalkulacja - 2033 r.'!N103</f>
        <v>0</v>
      </c>
    </row>
    <row r="80" spans="1:43" s="52" customFormat="1" x14ac:dyDescent="0.25">
      <c r="A80" s="52" t="str">
        <f>'Wniosek 2033 r.'!A118</f>
        <v/>
      </c>
      <c r="B80" s="60" t="str">
        <f>'Wniosek 2033 r.'!B118</f>
        <v/>
      </c>
      <c r="C80" s="58" t="str">
        <f>'Wniosek 2033 r.'!E118</f>
        <v/>
      </c>
      <c r="D80" s="58" t="str">
        <f>'Wniosek 2033 r.'!G118</f>
        <v/>
      </c>
      <c r="E80" s="55">
        <f>'Wniosek 2033 r.'!C243</f>
        <v>0</v>
      </c>
      <c r="F80" s="55">
        <f>'Wniosek 2033 r.'!C474</f>
        <v>0</v>
      </c>
      <c r="G80" s="57">
        <f>'Wniosek 2033 r.'!C359</f>
        <v>0</v>
      </c>
      <c r="H80" s="56">
        <f>'Wniosek 2033 r.'!D359</f>
        <v>0</v>
      </c>
      <c r="I80" s="64">
        <f>'Wniosek 2033 r.'!F359</f>
        <v>0</v>
      </c>
      <c r="J80" s="55">
        <f>'Wniosek 2033 r.'!H359</f>
        <v>0</v>
      </c>
      <c r="K80" s="54">
        <f>IFERROR('Wniosek 2033 r.'!C589,0)</f>
        <v>0</v>
      </c>
      <c r="L80" s="34" t="str">
        <f t="shared" si="32"/>
        <v/>
      </c>
      <c r="M80" s="39">
        <f t="shared" si="33"/>
        <v>0</v>
      </c>
      <c r="N80" s="38">
        <f t="shared" si="34"/>
        <v>0</v>
      </c>
      <c r="O80" s="34">
        <f t="shared" si="35"/>
        <v>0</v>
      </c>
      <c r="P80" s="37">
        <f t="shared" si="36"/>
        <v>0</v>
      </c>
      <c r="Q80" s="36">
        <f t="shared" si="37"/>
        <v>0</v>
      </c>
      <c r="R80" s="36">
        <f t="shared" si="38"/>
        <v>0</v>
      </c>
      <c r="S80" s="36">
        <f t="shared" si="39"/>
        <v>0</v>
      </c>
      <c r="T80" s="34">
        <f t="shared" si="40"/>
        <v>0</v>
      </c>
      <c r="U80" s="34">
        <f t="shared" si="41"/>
        <v>0</v>
      </c>
      <c r="V80" s="34">
        <f t="shared" si="42"/>
        <v>0</v>
      </c>
      <c r="W80" s="34">
        <f t="shared" si="43"/>
        <v>0</v>
      </c>
      <c r="X80" s="34">
        <f t="shared" si="44"/>
        <v>0</v>
      </c>
      <c r="Y80" s="34" t="str">
        <f t="shared" si="45"/>
        <v>ok</v>
      </c>
      <c r="Z80" s="34" t="str">
        <f t="shared" si="46"/>
        <v>ok</v>
      </c>
      <c r="AA80" s="35">
        <f t="shared" si="47"/>
        <v>0</v>
      </c>
      <c r="AB80" s="35">
        <f t="shared" si="48"/>
        <v>0</v>
      </c>
      <c r="AF80" s="52">
        <f>'Zał. nr 2 kalkulacja - 2033 r.'!C104</f>
        <v>0</v>
      </c>
      <c r="AG80" s="52">
        <f>'Zał. nr 2 kalkulacja - 2033 r.'!D104</f>
        <v>0</v>
      </c>
      <c r="AH80" s="52">
        <f>'Zał. nr 2 kalkulacja - 2033 r.'!E104</f>
        <v>0</v>
      </c>
      <c r="AI80" s="52">
        <f>'Zał. nr 2 kalkulacja - 2033 r.'!F104</f>
        <v>0</v>
      </c>
      <c r="AJ80" s="52">
        <f>'Zał. nr 2 kalkulacja - 2033 r.'!G104</f>
        <v>0</v>
      </c>
      <c r="AK80" s="52">
        <f>'Zał. nr 2 kalkulacja - 2033 r.'!H104</f>
        <v>0</v>
      </c>
      <c r="AL80" s="52">
        <f>'Zał. nr 2 kalkulacja - 2033 r.'!I104</f>
        <v>0</v>
      </c>
      <c r="AM80" s="52">
        <f>'Zał. nr 2 kalkulacja - 2033 r.'!J104</f>
        <v>0</v>
      </c>
      <c r="AN80" s="52">
        <f>'Zał. nr 2 kalkulacja - 2033 r.'!K104</f>
        <v>0</v>
      </c>
      <c r="AO80" s="52">
        <f>'Zał. nr 2 kalkulacja - 2033 r.'!L104</f>
        <v>0</v>
      </c>
      <c r="AP80" s="52">
        <f>'Zał. nr 2 kalkulacja - 2033 r.'!M104</f>
        <v>0</v>
      </c>
      <c r="AQ80" s="52">
        <f>'Zał. nr 2 kalkulacja - 2033 r.'!N104</f>
        <v>0</v>
      </c>
    </row>
    <row r="81" spans="1:43" s="52" customFormat="1" x14ac:dyDescent="0.25">
      <c r="A81" s="52" t="str">
        <f>'Wniosek 2033 r.'!A119</f>
        <v/>
      </c>
      <c r="B81" s="60" t="str">
        <f>'Wniosek 2033 r.'!B119</f>
        <v/>
      </c>
      <c r="C81" s="58" t="str">
        <f>'Wniosek 2033 r.'!E119</f>
        <v/>
      </c>
      <c r="D81" s="58" t="str">
        <f>'Wniosek 2033 r.'!G119</f>
        <v/>
      </c>
      <c r="E81" s="55">
        <f>'Wniosek 2033 r.'!C244</f>
        <v>0</v>
      </c>
      <c r="F81" s="55">
        <f>'Wniosek 2033 r.'!C475</f>
        <v>0</v>
      </c>
      <c r="G81" s="57">
        <f>'Wniosek 2033 r.'!C360</f>
        <v>0</v>
      </c>
      <c r="H81" s="56">
        <f>'Wniosek 2033 r.'!D360</f>
        <v>0</v>
      </c>
      <c r="I81" s="64">
        <f>'Wniosek 2033 r.'!F360</f>
        <v>0</v>
      </c>
      <c r="J81" s="55">
        <f>'Wniosek 2033 r.'!H360</f>
        <v>0</v>
      </c>
      <c r="K81" s="54">
        <f>IFERROR('Wniosek 2033 r.'!C590,0)</f>
        <v>0</v>
      </c>
      <c r="L81" s="34" t="str">
        <f t="shared" si="32"/>
        <v/>
      </c>
      <c r="M81" s="39">
        <f t="shared" si="33"/>
        <v>0</v>
      </c>
      <c r="N81" s="38">
        <f t="shared" si="34"/>
        <v>0</v>
      </c>
      <c r="O81" s="34">
        <f t="shared" si="35"/>
        <v>0</v>
      </c>
      <c r="P81" s="37">
        <f t="shared" si="36"/>
        <v>0</v>
      </c>
      <c r="Q81" s="36">
        <f t="shared" si="37"/>
        <v>0</v>
      </c>
      <c r="R81" s="36">
        <f t="shared" si="38"/>
        <v>0</v>
      </c>
      <c r="S81" s="36">
        <f t="shared" si="39"/>
        <v>0</v>
      </c>
      <c r="T81" s="34">
        <f t="shared" si="40"/>
        <v>0</v>
      </c>
      <c r="U81" s="34">
        <f t="shared" si="41"/>
        <v>0</v>
      </c>
      <c r="V81" s="34">
        <f t="shared" si="42"/>
        <v>0</v>
      </c>
      <c r="W81" s="34">
        <f t="shared" si="43"/>
        <v>0</v>
      </c>
      <c r="X81" s="34">
        <f t="shared" si="44"/>
        <v>0</v>
      </c>
      <c r="Y81" s="34" t="str">
        <f t="shared" si="45"/>
        <v>ok</v>
      </c>
      <c r="Z81" s="34" t="str">
        <f t="shared" si="46"/>
        <v>ok</v>
      </c>
      <c r="AA81" s="35">
        <f t="shared" si="47"/>
        <v>0</v>
      </c>
      <c r="AB81" s="35">
        <f t="shared" si="48"/>
        <v>0</v>
      </c>
      <c r="AF81" s="52">
        <f>'Zał. nr 2 kalkulacja - 2033 r.'!C105</f>
        <v>0</v>
      </c>
      <c r="AG81" s="52">
        <f>'Zał. nr 2 kalkulacja - 2033 r.'!D105</f>
        <v>0</v>
      </c>
      <c r="AH81" s="52">
        <f>'Zał. nr 2 kalkulacja - 2033 r.'!E105</f>
        <v>0</v>
      </c>
      <c r="AI81" s="52">
        <f>'Zał. nr 2 kalkulacja - 2033 r.'!F105</f>
        <v>0</v>
      </c>
      <c r="AJ81" s="52">
        <f>'Zał. nr 2 kalkulacja - 2033 r.'!G105</f>
        <v>0</v>
      </c>
      <c r="AK81" s="52">
        <f>'Zał. nr 2 kalkulacja - 2033 r.'!H105</f>
        <v>0</v>
      </c>
      <c r="AL81" s="52">
        <f>'Zał. nr 2 kalkulacja - 2033 r.'!I105</f>
        <v>0</v>
      </c>
      <c r="AM81" s="52">
        <f>'Zał. nr 2 kalkulacja - 2033 r.'!J105</f>
        <v>0</v>
      </c>
      <c r="AN81" s="52">
        <f>'Zał. nr 2 kalkulacja - 2033 r.'!K105</f>
        <v>0</v>
      </c>
      <c r="AO81" s="52">
        <f>'Zał. nr 2 kalkulacja - 2033 r.'!L105</f>
        <v>0</v>
      </c>
      <c r="AP81" s="52">
        <f>'Zał. nr 2 kalkulacja - 2033 r.'!M105</f>
        <v>0</v>
      </c>
      <c r="AQ81" s="52">
        <f>'Zał. nr 2 kalkulacja - 2033 r.'!N105</f>
        <v>0</v>
      </c>
    </row>
    <row r="82" spans="1:43" s="52" customFormat="1" x14ac:dyDescent="0.25">
      <c r="A82" s="52" t="str">
        <f>'Wniosek 2033 r.'!A120</f>
        <v/>
      </c>
      <c r="B82" s="60" t="str">
        <f>'Wniosek 2033 r.'!B120</f>
        <v/>
      </c>
      <c r="C82" s="58" t="str">
        <f>'Wniosek 2033 r.'!E120</f>
        <v/>
      </c>
      <c r="D82" s="58" t="str">
        <f>'Wniosek 2033 r.'!G120</f>
        <v/>
      </c>
      <c r="E82" s="55">
        <f>'Wniosek 2033 r.'!C245</f>
        <v>0</v>
      </c>
      <c r="F82" s="55">
        <f>'Wniosek 2033 r.'!C476</f>
        <v>0</v>
      </c>
      <c r="G82" s="57">
        <f>'Wniosek 2033 r.'!C361</f>
        <v>0</v>
      </c>
      <c r="H82" s="56">
        <f>'Wniosek 2033 r.'!D361</f>
        <v>0</v>
      </c>
      <c r="I82" s="64">
        <f>'Wniosek 2033 r.'!F361</f>
        <v>0</v>
      </c>
      <c r="J82" s="55">
        <f>'Wniosek 2033 r.'!H361</f>
        <v>0</v>
      </c>
      <c r="K82" s="54">
        <f>IFERROR('Wniosek 2033 r.'!C591,0)</f>
        <v>0</v>
      </c>
      <c r="L82" s="34" t="str">
        <f t="shared" si="32"/>
        <v/>
      </c>
      <c r="M82" s="39">
        <f t="shared" si="33"/>
        <v>0</v>
      </c>
      <c r="N82" s="38">
        <f t="shared" si="34"/>
        <v>0</v>
      </c>
      <c r="O82" s="34">
        <f t="shared" si="35"/>
        <v>0</v>
      </c>
      <c r="P82" s="37">
        <f t="shared" si="36"/>
        <v>0</v>
      </c>
      <c r="Q82" s="36">
        <f t="shared" si="37"/>
        <v>0</v>
      </c>
      <c r="R82" s="36">
        <f t="shared" si="38"/>
        <v>0</v>
      </c>
      <c r="S82" s="36">
        <f t="shared" si="39"/>
        <v>0</v>
      </c>
      <c r="T82" s="34">
        <f t="shared" si="40"/>
        <v>0</v>
      </c>
      <c r="U82" s="34">
        <f t="shared" si="41"/>
        <v>0</v>
      </c>
      <c r="V82" s="34">
        <f t="shared" si="42"/>
        <v>0</v>
      </c>
      <c r="W82" s="34">
        <f t="shared" si="43"/>
        <v>0</v>
      </c>
      <c r="X82" s="34">
        <f t="shared" si="44"/>
        <v>0</v>
      </c>
      <c r="Y82" s="34" t="str">
        <f t="shared" si="45"/>
        <v>ok</v>
      </c>
      <c r="Z82" s="34" t="str">
        <f t="shared" si="46"/>
        <v>ok</v>
      </c>
      <c r="AA82" s="35">
        <f t="shared" si="47"/>
        <v>0</v>
      </c>
      <c r="AB82" s="35">
        <f t="shared" si="48"/>
        <v>0</v>
      </c>
      <c r="AF82" s="52">
        <f>'Zał. nr 2 kalkulacja - 2033 r.'!C106</f>
        <v>0</v>
      </c>
      <c r="AG82" s="52">
        <f>'Zał. nr 2 kalkulacja - 2033 r.'!D106</f>
        <v>0</v>
      </c>
      <c r="AH82" s="52">
        <f>'Zał. nr 2 kalkulacja - 2033 r.'!E106</f>
        <v>0</v>
      </c>
      <c r="AI82" s="52">
        <f>'Zał. nr 2 kalkulacja - 2033 r.'!F106</f>
        <v>0</v>
      </c>
      <c r="AJ82" s="52">
        <f>'Zał. nr 2 kalkulacja - 2033 r.'!G106</f>
        <v>0</v>
      </c>
      <c r="AK82" s="52">
        <f>'Zał. nr 2 kalkulacja - 2033 r.'!H106</f>
        <v>0</v>
      </c>
      <c r="AL82" s="52">
        <f>'Zał. nr 2 kalkulacja - 2033 r.'!I106</f>
        <v>0</v>
      </c>
      <c r="AM82" s="52">
        <f>'Zał. nr 2 kalkulacja - 2033 r.'!J106</f>
        <v>0</v>
      </c>
      <c r="AN82" s="52">
        <f>'Zał. nr 2 kalkulacja - 2033 r.'!K106</f>
        <v>0</v>
      </c>
      <c r="AO82" s="52">
        <f>'Zał. nr 2 kalkulacja - 2033 r.'!L106</f>
        <v>0</v>
      </c>
      <c r="AP82" s="52">
        <f>'Zał. nr 2 kalkulacja - 2033 r.'!M106</f>
        <v>0</v>
      </c>
      <c r="AQ82" s="52">
        <f>'Zał. nr 2 kalkulacja - 2033 r.'!N106</f>
        <v>0</v>
      </c>
    </row>
    <row r="83" spans="1:43" s="52" customFormat="1" x14ac:dyDescent="0.25">
      <c r="A83" s="52" t="str">
        <f>'Wniosek 2033 r.'!A121</f>
        <v/>
      </c>
      <c r="B83" s="60" t="str">
        <f>'Wniosek 2033 r.'!B121</f>
        <v/>
      </c>
      <c r="C83" s="58" t="str">
        <f>'Wniosek 2033 r.'!E121</f>
        <v/>
      </c>
      <c r="D83" s="58" t="str">
        <f>'Wniosek 2033 r.'!G121</f>
        <v/>
      </c>
      <c r="E83" s="55">
        <f>'Wniosek 2033 r.'!C246</f>
        <v>0</v>
      </c>
      <c r="F83" s="55">
        <f>'Wniosek 2033 r.'!C477</f>
        <v>0</v>
      </c>
      <c r="G83" s="57">
        <f>'Wniosek 2033 r.'!C362</f>
        <v>0</v>
      </c>
      <c r="H83" s="56">
        <f>'Wniosek 2033 r.'!D362</f>
        <v>0</v>
      </c>
      <c r="I83" s="64">
        <f>'Wniosek 2033 r.'!F362</f>
        <v>0</v>
      </c>
      <c r="J83" s="55">
        <f>'Wniosek 2033 r.'!H362</f>
        <v>0</v>
      </c>
      <c r="K83" s="54">
        <f>IFERROR('Wniosek 2033 r.'!C592,0)</f>
        <v>0</v>
      </c>
      <c r="L83" s="34" t="str">
        <f t="shared" si="32"/>
        <v/>
      </c>
      <c r="M83" s="39">
        <f t="shared" si="33"/>
        <v>0</v>
      </c>
      <c r="N83" s="38">
        <f t="shared" si="34"/>
        <v>0</v>
      </c>
      <c r="O83" s="34">
        <f t="shared" si="35"/>
        <v>0</v>
      </c>
      <c r="P83" s="37">
        <f t="shared" si="36"/>
        <v>0</v>
      </c>
      <c r="Q83" s="36">
        <f t="shared" si="37"/>
        <v>0</v>
      </c>
      <c r="R83" s="36">
        <f t="shared" si="38"/>
        <v>0</v>
      </c>
      <c r="S83" s="36">
        <f t="shared" si="39"/>
        <v>0</v>
      </c>
      <c r="T83" s="34">
        <f t="shared" si="40"/>
        <v>0</v>
      </c>
      <c r="U83" s="34">
        <f t="shared" si="41"/>
        <v>0</v>
      </c>
      <c r="V83" s="34">
        <f t="shared" si="42"/>
        <v>0</v>
      </c>
      <c r="W83" s="34">
        <f t="shared" si="43"/>
        <v>0</v>
      </c>
      <c r="X83" s="34">
        <f t="shared" si="44"/>
        <v>0</v>
      </c>
      <c r="Y83" s="34" t="str">
        <f t="shared" si="45"/>
        <v>ok</v>
      </c>
      <c r="Z83" s="34" t="str">
        <f t="shared" si="46"/>
        <v>ok</v>
      </c>
      <c r="AA83" s="35">
        <f t="shared" si="47"/>
        <v>0</v>
      </c>
      <c r="AB83" s="35">
        <f t="shared" si="48"/>
        <v>0</v>
      </c>
      <c r="AF83" s="52">
        <f>'Zał. nr 2 kalkulacja - 2033 r.'!C107</f>
        <v>0</v>
      </c>
      <c r="AG83" s="52">
        <f>'Zał. nr 2 kalkulacja - 2033 r.'!D107</f>
        <v>0</v>
      </c>
      <c r="AH83" s="52">
        <f>'Zał. nr 2 kalkulacja - 2033 r.'!E107</f>
        <v>0</v>
      </c>
      <c r="AI83" s="52">
        <f>'Zał. nr 2 kalkulacja - 2033 r.'!F107</f>
        <v>0</v>
      </c>
      <c r="AJ83" s="52">
        <f>'Zał. nr 2 kalkulacja - 2033 r.'!G107</f>
        <v>0</v>
      </c>
      <c r="AK83" s="52">
        <f>'Zał. nr 2 kalkulacja - 2033 r.'!H107</f>
        <v>0</v>
      </c>
      <c r="AL83" s="52">
        <f>'Zał. nr 2 kalkulacja - 2033 r.'!I107</f>
        <v>0</v>
      </c>
      <c r="AM83" s="52">
        <f>'Zał. nr 2 kalkulacja - 2033 r.'!J107</f>
        <v>0</v>
      </c>
      <c r="AN83" s="52">
        <f>'Zał. nr 2 kalkulacja - 2033 r.'!K107</f>
        <v>0</v>
      </c>
      <c r="AO83" s="52">
        <f>'Zał. nr 2 kalkulacja - 2033 r.'!L107</f>
        <v>0</v>
      </c>
      <c r="AP83" s="52">
        <f>'Zał. nr 2 kalkulacja - 2033 r.'!M107</f>
        <v>0</v>
      </c>
      <c r="AQ83" s="52">
        <f>'Zał. nr 2 kalkulacja - 2033 r.'!N107</f>
        <v>0</v>
      </c>
    </row>
    <row r="84" spans="1:43" s="52" customFormat="1" x14ac:dyDescent="0.25">
      <c r="A84" s="52" t="str">
        <f>'Wniosek 2033 r.'!A122</f>
        <v/>
      </c>
      <c r="B84" s="60" t="str">
        <f>'Wniosek 2033 r.'!B122</f>
        <v/>
      </c>
      <c r="C84" s="58" t="str">
        <f>'Wniosek 2033 r.'!E122</f>
        <v/>
      </c>
      <c r="D84" s="58" t="str">
        <f>'Wniosek 2033 r.'!G122</f>
        <v/>
      </c>
      <c r="E84" s="55">
        <f>'Wniosek 2033 r.'!C247</f>
        <v>0</v>
      </c>
      <c r="F84" s="55">
        <f>'Wniosek 2033 r.'!C478</f>
        <v>0</v>
      </c>
      <c r="G84" s="57">
        <f>'Wniosek 2033 r.'!C363</f>
        <v>0</v>
      </c>
      <c r="H84" s="56">
        <f>'Wniosek 2033 r.'!D363</f>
        <v>0</v>
      </c>
      <c r="I84" s="64">
        <f>'Wniosek 2033 r.'!F363</f>
        <v>0</v>
      </c>
      <c r="J84" s="55">
        <f>'Wniosek 2033 r.'!H363</f>
        <v>0</v>
      </c>
      <c r="K84" s="54">
        <f>IFERROR('Wniosek 2033 r.'!C593,0)</f>
        <v>0</v>
      </c>
      <c r="L84" s="34" t="str">
        <f t="shared" si="32"/>
        <v/>
      </c>
      <c r="M84" s="39">
        <f t="shared" si="33"/>
        <v>0</v>
      </c>
      <c r="N84" s="38">
        <f t="shared" si="34"/>
        <v>0</v>
      </c>
      <c r="O84" s="34">
        <f t="shared" si="35"/>
        <v>0</v>
      </c>
      <c r="P84" s="37">
        <f t="shared" si="36"/>
        <v>0</v>
      </c>
      <c r="Q84" s="36">
        <f t="shared" si="37"/>
        <v>0</v>
      </c>
      <c r="R84" s="36">
        <f t="shared" si="38"/>
        <v>0</v>
      </c>
      <c r="S84" s="36">
        <f t="shared" si="39"/>
        <v>0</v>
      </c>
      <c r="T84" s="34">
        <f t="shared" si="40"/>
        <v>0</v>
      </c>
      <c r="U84" s="34">
        <f t="shared" si="41"/>
        <v>0</v>
      </c>
      <c r="V84" s="34">
        <f t="shared" si="42"/>
        <v>0</v>
      </c>
      <c r="W84" s="34">
        <f t="shared" si="43"/>
        <v>0</v>
      </c>
      <c r="X84" s="34">
        <f t="shared" si="44"/>
        <v>0</v>
      </c>
      <c r="Y84" s="34" t="str">
        <f t="shared" si="45"/>
        <v>ok</v>
      </c>
      <c r="Z84" s="34" t="str">
        <f t="shared" si="46"/>
        <v>ok</v>
      </c>
      <c r="AA84" s="35">
        <f t="shared" si="47"/>
        <v>0</v>
      </c>
      <c r="AB84" s="35">
        <f t="shared" si="48"/>
        <v>0</v>
      </c>
      <c r="AF84" s="52">
        <f>'Zał. nr 2 kalkulacja - 2033 r.'!C108</f>
        <v>0</v>
      </c>
      <c r="AG84" s="52">
        <f>'Zał. nr 2 kalkulacja - 2033 r.'!D108</f>
        <v>0</v>
      </c>
      <c r="AH84" s="52">
        <f>'Zał. nr 2 kalkulacja - 2033 r.'!E108</f>
        <v>0</v>
      </c>
      <c r="AI84" s="52">
        <f>'Zał. nr 2 kalkulacja - 2033 r.'!F108</f>
        <v>0</v>
      </c>
      <c r="AJ84" s="52">
        <f>'Zał. nr 2 kalkulacja - 2033 r.'!G108</f>
        <v>0</v>
      </c>
      <c r="AK84" s="52">
        <f>'Zał. nr 2 kalkulacja - 2033 r.'!H108</f>
        <v>0</v>
      </c>
      <c r="AL84" s="52">
        <f>'Zał. nr 2 kalkulacja - 2033 r.'!I108</f>
        <v>0</v>
      </c>
      <c r="AM84" s="52">
        <f>'Zał. nr 2 kalkulacja - 2033 r.'!J108</f>
        <v>0</v>
      </c>
      <c r="AN84" s="52">
        <f>'Zał. nr 2 kalkulacja - 2033 r.'!K108</f>
        <v>0</v>
      </c>
      <c r="AO84" s="52">
        <f>'Zał. nr 2 kalkulacja - 2033 r.'!L108</f>
        <v>0</v>
      </c>
      <c r="AP84" s="52">
        <f>'Zał. nr 2 kalkulacja - 2033 r.'!M108</f>
        <v>0</v>
      </c>
      <c r="AQ84" s="52">
        <f>'Zał. nr 2 kalkulacja - 2033 r.'!N108</f>
        <v>0</v>
      </c>
    </row>
    <row r="85" spans="1:43" s="52" customFormat="1" x14ac:dyDescent="0.25">
      <c r="A85" s="52" t="str">
        <f>'Wniosek 2033 r.'!A123</f>
        <v/>
      </c>
      <c r="B85" s="60" t="str">
        <f>'Wniosek 2033 r.'!B123</f>
        <v/>
      </c>
      <c r="C85" s="58" t="str">
        <f>'Wniosek 2033 r.'!E123</f>
        <v/>
      </c>
      <c r="D85" s="58" t="str">
        <f>'Wniosek 2033 r.'!G123</f>
        <v/>
      </c>
      <c r="E85" s="55">
        <f>'Wniosek 2033 r.'!C248</f>
        <v>0</v>
      </c>
      <c r="F85" s="55">
        <f>'Wniosek 2033 r.'!C479</f>
        <v>0</v>
      </c>
      <c r="G85" s="57">
        <f>'Wniosek 2033 r.'!C364</f>
        <v>0</v>
      </c>
      <c r="H85" s="56">
        <f>'Wniosek 2033 r.'!D364</f>
        <v>0</v>
      </c>
      <c r="I85" s="64">
        <f>'Wniosek 2033 r.'!F364</f>
        <v>0</v>
      </c>
      <c r="J85" s="55">
        <f>'Wniosek 2033 r.'!H364</f>
        <v>0</v>
      </c>
      <c r="K85" s="54">
        <f>IFERROR('Wniosek 2033 r.'!C594,0)</f>
        <v>0</v>
      </c>
      <c r="L85" s="34" t="str">
        <f t="shared" si="32"/>
        <v/>
      </c>
      <c r="M85" s="39">
        <f t="shared" si="33"/>
        <v>0</v>
      </c>
      <c r="N85" s="38">
        <f t="shared" si="34"/>
        <v>0</v>
      </c>
      <c r="O85" s="34">
        <f t="shared" si="35"/>
        <v>0</v>
      </c>
      <c r="P85" s="37">
        <f t="shared" si="36"/>
        <v>0</v>
      </c>
      <c r="Q85" s="36">
        <f t="shared" si="37"/>
        <v>0</v>
      </c>
      <c r="R85" s="36">
        <f t="shared" si="38"/>
        <v>0</v>
      </c>
      <c r="S85" s="36">
        <f t="shared" si="39"/>
        <v>0</v>
      </c>
      <c r="T85" s="34">
        <f t="shared" si="40"/>
        <v>0</v>
      </c>
      <c r="U85" s="34">
        <f t="shared" si="41"/>
        <v>0</v>
      </c>
      <c r="V85" s="34">
        <f t="shared" si="42"/>
        <v>0</v>
      </c>
      <c r="W85" s="34">
        <f t="shared" si="43"/>
        <v>0</v>
      </c>
      <c r="X85" s="34">
        <f t="shared" si="44"/>
        <v>0</v>
      </c>
      <c r="Y85" s="34" t="str">
        <f t="shared" si="45"/>
        <v>ok</v>
      </c>
      <c r="Z85" s="34" t="str">
        <f t="shared" si="46"/>
        <v>ok</v>
      </c>
      <c r="AA85" s="35">
        <f t="shared" si="47"/>
        <v>0</v>
      </c>
      <c r="AB85" s="35">
        <f t="shared" si="48"/>
        <v>0</v>
      </c>
      <c r="AF85" s="52">
        <f>'Zał. nr 2 kalkulacja - 2033 r.'!C109</f>
        <v>0</v>
      </c>
      <c r="AG85" s="52">
        <f>'Zał. nr 2 kalkulacja - 2033 r.'!D109</f>
        <v>0</v>
      </c>
      <c r="AH85" s="52">
        <f>'Zał. nr 2 kalkulacja - 2033 r.'!E109</f>
        <v>0</v>
      </c>
      <c r="AI85" s="52">
        <f>'Zał. nr 2 kalkulacja - 2033 r.'!F109</f>
        <v>0</v>
      </c>
      <c r="AJ85" s="52">
        <f>'Zał. nr 2 kalkulacja - 2033 r.'!G109</f>
        <v>0</v>
      </c>
      <c r="AK85" s="52">
        <f>'Zał. nr 2 kalkulacja - 2033 r.'!H109</f>
        <v>0</v>
      </c>
      <c r="AL85" s="52">
        <f>'Zał. nr 2 kalkulacja - 2033 r.'!I109</f>
        <v>0</v>
      </c>
      <c r="AM85" s="52">
        <f>'Zał. nr 2 kalkulacja - 2033 r.'!J109</f>
        <v>0</v>
      </c>
      <c r="AN85" s="52">
        <f>'Zał. nr 2 kalkulacja - 2033 r.'!K109</f>
        <v>0</v>
      </c>
      <c r="AO85" s="52">
        <f>'Zał. nr 2 kalkulacja - 2033 r.'!L109</f>
        <v>0</v>
      </c>
      <c r="AP85" s="52">
        <f>'Zał. nr 2 kalkulacja - 2033 r.'!M109</f>
        <v>0</v>
      </c>
      <c r="AQ85" s="52">
        <f>'Zał. nr 2 kalkulacja - 2033 r.'!N109</f>
        <v>0</v>
      </c>
    </row>
    <row r="86" spans="1:43" s="52" customFormat="1" x14ac:dyDescent="0.25">
      <c r="A86" s="52" t="str">
        <f>'Wniosek 2033 r.'!A124</f>
        <v/>
      </c>
      <c r="B86" s="60" t="str">
        <f>'Wniosek 2033 r.'!B124</f>
        <v/>
      </c>
      <c r="C86" s="58" t="str">
        <f>'Wniosek 2033 r.'!E124</f>
        <v/>
      </c>
      <c r="D86" s="58" t="str">
        <f>'Wniosek 2033 r.'!G124</f>
        <v/>
      </c>
      <c r="E86" s="55">
        <f>'Wniosek 2033 r.'!C249</f>
        <v>0</v>
      </c>
      <c r="F86" s="55">
        <f>'Wniosek 2033 r.'!C480</f>
        <v>0</v>
      </c>
      <c r="G86" s="57">
        <f>'Wniosek 2033 r.'!C365</f>
        <v>0</v>
      </c>
      <c r="H86" s="56">
        <f>'Wniosek 2033 r.'!D365</f>
        <v>0</v>
      </c>
      <c r="I86" s="64">
        <f>'Wniosek 2033 r.'!F365</f>
        <v>0</v>
      </c>
      <c r="J86" s="55">
        <f>'Wniosek 2033 r.'!H365</f>
        <v>0</v>
      </c>
      <c r="K86" s="54">
        <f>IFERROR('Wniosek 2033 r.'!C595,0)</f>
        <v>0</v>
      </c>
      <c r="L86" s="34" t="str">
        <f t="shared" si="32"/>
        <v/>
      </c>
      <c r="M86" s="39">
        <f t="shared" si="33"/>
        <v>0</v>
      </c>
      <c r="N86" s="38">
        <f t="shared" si="34"/>
        <v>0</v>
      </c>
      <c r="O86" s="34">
        <f t="shared" si="35"/>
        <v>0</v>
      </c>
      <c r="P86" s="37">
        <f t="shared" si="36"/>
        <v>0</v>
      </c>
      <c r="Q86" s="36">
        <f t="shared" si="37"/>
        <v>0</v>
      </c>
      <c r="R86" s="36">
        <f t="shared" si="38"/>
        <v>0</v>
      </c>
      <c r="S86" s="36">
        <f t="shared" si="39"/>
        <v>0</v>
      </c>
      <c r="T86" s="34">
        <f t="shared" si="40"/>
        <v>0</v>
      </c>
      <c r="U86" s="34">
        <f t="shared" si="41"/>
        <v>0</v>
      </c>
      <c r="V86" s="34">
        <f t="shared" si="42"/>
        <v>0</v>
      </c>
      <c r="W86" s="34">
        <f t="shared" si="43"/>
        <v>0</v>
      </c>
      <c r="X86" s="34">
        <f t="shared" si="44"/>
        <v>0</v>
      </c>
      <c r="Y86" s="34" t="str">
        <f t="shared" si="45"/>
        <v>ok</v>
      </c>
      <c r="Z86" s="34" t="str">
        <f t="shared" si="46"/>
        <v>ok</v>
      </c>
      <c r="AA86" s="35">
        <f t="shared" si="47"/>
        <v>0</v>
      </c>
      <c r="AB86" s="35">
        <f t="shared" si="48"/>
        <v>0</v>
      </c>
      <c r="AF86" s="52">
        <f>'Zał. nr 2 kalkulacja - 2033 r.'!C110</f>
        <v>0</v>
      </c>
      <c r="AG86" s="52">
        <f>'Zał. nr 2 kalkulacja - 2033 r.'!D110</f>
        <v>0</v>
      </c>
      <c r="AH86" s="52">
        <f>'Zał. nr 2 kalkulacja - 2033 r.'!E110</f>
        <v>0</v>
      </c>
      <c r="AI86" s="52">
        <f>'Zał. nr 2 kalkulacja - 2033 r.'!F110</f>
        <v>0</v>
      </c>
      <c r="AJ86" s="52">
        <f>'Zał. nr 2 kalkulacja - 2033 r.'!G110</f>
        <v>0</v>
      </c>
      <c r="AK86" s="52">
        <f>'Zał. nr 2 kalkulacja - 2033 r.'!H110</f>
        <v>0</v>
      </c>
      <c r="AL86" s="52">
        <f>'Zał. nr 2 kalkulacja - 2033 r.'!I110</f>
        <v>0</v>
      </c>
      <c r="AM86" s="52">
        <f>'Zał. nr 2 kalkulacja - 2033 r.'!J110</f>
        <v>0</v>
      </c>
      <c r="AN86" s="52">
        <f>'Zał. nr 2 kalkulacja - 2033 r.'!K110</f>
        <v>0</v>
      </c>
      <c r="AO86" s="52">
        <f>'Zał. nr 2 kalkulacja - 2033 r.'!L110</f>
        <v>0</v>
      </c>
      <c r="AP86" s="52">
        <f>'Zał. nr 2 kalkulacja - 2033 r.'!M110</f>
        <v>0</v>
      </c>
      <c r="AQ86" s="52">
        <f>'Zał. nr 2 kalkulacja - 2033 r.'!N110</f>
        <v>0</v>
      </c>
    </row>
    <row r="87" spans="1:43" s="52" customFormat="1" x14ac:dyDescent="0.25">
      <c r="A87" s="52" t="str">
        <f>'Wniosek 2033 r.'!A125</f>
        <v/>
      </c>
      <c r="B87" s="60" t="str">
        <f>'Wniosek 2033 r.'!B125</f>
        <v/>
      </c>
      <c r="C87" s="58" t="str">
        <f>'Wniosek 2033 r.'!E125</f>
        <v/>
      </c>
      <c r="D87" s="58" t="str">
        <f>'Wniosek 2033 r.'!G125</f>
        <v/>
      </c>
      <c r="E87" s="55">
        <f>'Wniosek 2033 r.'!C250</f>
        <v>0</v>
      </c>
      <c r="F87" s="55">
        <f>'Wniosek 2033 r.'!C481</f>
        <v>0</v>
      </c>
      <c r="G87" s="57">
        <f>'Wniosek 2033 r.'!C366</f>
        <v>0</v>
      </c>
      <c r="H87" s="56">
        <f>'Wniosek 2033 r.'!D366</f>
        <v>0</v>
      </c>
      <c r="I87" s="64">
        <f>'Wniosek 2033 r.'!F366</f>
        <v>0</v>
      </c>
      <c r="J87" s="55">
        <f>'Wniosek 2033 r.'!H366</f>
        <v>0</v>
      </c>
      <c r="K87" s="54">
        <f>IFERROR('Wniosek 2033 r.'!C596,0)</f>
        <v>0</v>
      </c>
      <c r="L87" s="34" t="str">
        <f t="shared" si="32"/>
        <v/>
      </c>
      <c r="M87" s="39">
        <f t="shared" si="33"/>
        <v>0</v>
      </c>
      <c r="N87" s="38">
        <f t="shared" si="34"/>
        <v>0</v>
      </c>
      <c r="O87" s="34">
        <f t="shared" si="35"/>
        <v>0</v>
      </c>
      <c r="P87" s="37">
        <f t="shared" si="36"/>
        <v>0</v>
      </c>
      <c r="Q87" s="36">
        <f t="shared" si="37"/>
        <v>0</v>
      </c>
      <c r="R87" s="36">
        <f t="shared" si="38"/>
        <v>0</v>
      </c>
      <c r="S87" s="36">
        <f t="shared" si="39"/>
        <v>0</v>
      </c>
      <c r="T87" s="34">
        <f t="shared" si="40"/>
        <v>0</v>
      </c>
      <c r="U87" s="34">
        <f t="shared" si="41"/>
        <v>0</v>
      </c>
      <c r="V87" s="34">
        <f t="shared" si="42"/>
        <v>0</v>
      </c>
      <c r="W87" s="34">
        <f t="shared" si="43"/>
        <v>0</v>
      </c>
      <c r="X87" s="34">
        <f t="shared" si="44"/>
        <v>0</v>
      </c>
      <c r="Y87" s="34" t="str">
        <f t="shared" si="45"/>
        <v>ok</v>
      </c>
      <c r="Z87" s="34" t="str">
        <f t="shared" si="46"/>
        <v>ok</v>
      </c>
      <c r="AA87" s="35">
        <f t="shared" si="47"/>
        <v>0</v>
      </c>
      <c r="AB87" s="35">
        <f t="shared" si="48"/>
        <v>0</v>
      </c>
      <c r="AF87" s="52">
        <f>'Zał. nr 2 kalkulacja - 2033 r.'!C111</f>
        <v>0</v>
      </c>
      <c r="AG87" s="52">
        <f>'Zał. nr 2 kalkulacja - 2033 r.'!D111</f>
        <v>0</v>
      </c>
      <c r="AH87" s="52">
        <f>'Zał. nr 2 kalkulacja - 2033 r.'!E111</f>
        <v>0</v>
      </c>
      <c r="AI87" s="52">
        <f>'Zał. nr 2 kalkulacja - 2033 r.'!F111</f>
        <v>0</v>
      </c>
      <c r="AJ87" s="52">
        <f>'Zał. nr 2 kalkulacja - 2033 r.'!G111</f>
        <v>0</v>
      </c>
      <c r="AK87" s="52">
        <f>'Zał. nr 2 kalkulacja - 2033 r.'!H111</f>
        <v>0</v>
      </c>
      <c r="AL87" s="52">
        <f>'Zał. nr 2 kalkulacja - 2033 r.'!I111</f>
        <v>0</v>
      </c>
      <c r="AM87" s="52">
        <f>'Zał. nr 2 kalkulacja - 2033 r.'!J111</f>
        <v>0</v>
      </c>
      <c r="AN87" s="52">
        <f>'Zał. nr 2 kalkulacja - 2033 r.'!K111</f>
        <v>0</v>
      </c>
      <c r="AO87" s="52">
        <f>'Zał. nr 2 kalkulacja - 2033 r.'!L111</f>
        <v>0</v>
      </c>
      <c r="AP87" s="52">
        <f>'Zał. nr 2 kalkulacja - 2033 r.'!M111</f>
        <v>0</v>
      </c>
      <c r="AQ87" s="52">
        <f>'Zał. nr 2 kalkulacja - 2033 r.'!N111</f>
        <v>0</v>
      </c>
    </row>
    <row r="88" spans="1:43" s="52" customFormat="1" x14ac:dyDescent="0.25">
      <c r="A88" s="52" t="str">
        <f>'Wniosek 2033 r.'!A126</f>
        <v/>
      </c>
      <c r="B88" s="60" t="str">
        <f>'Wniosek 2033 r.'!B126</f>
        <v/>
      </c>
      <c r="C88" s="58" t="str">
        <f>'Wniosek 2033 r.'!E126</f>
        <v/>
      </c>
      <c r="D88" s="58" t="str">
        <f>'Wniosek 2033 r.'!G126</f>
        <v/>
      </c>
      <c r="E88" s="55">
        <f>'Wniosek 2033 r.'!C251</f>
        <v>0</v>
      </c>
      <c r="F88" s="55">
        <f>'Wniosek 2033 r.'!C482</f>
        <v>0</v>
      </c>
      <c r="G88" s="57">
        <f>'Wniosek 2033 r.'!C367</f>
        <v>0</v>
      </c>
      <c r="H88" s="56">
        <f>'Wniosek 2033 r.'!D367</f>
        <v>0</v>
      </c>
      <c r="I88" s="64">
        <f>'Wniosek 2033 r.'!F367</f>
        <v>0</v>
      </c>
      <c r="J88" s="55">
        <f>'Wniosek 2033 r.'!H367</f>
        <v>0</v>
      </c>
      <c r="K88" s="54">
        <f>IFERROR('Wniosek 2033 r.'!C597,0)</f>
        <v>0</v>
      </c>
      <c r="L88" s="34" t="str">
        <f t="shared" si="32"/>
        <v/>
      </c>
      <c r="M88" s="39">
        <f t="shared" si="33"/>
        <v>0</v>
      </c>
      <c r="N88" s="38">
        <f t="shared" si="34"/>
        <v>0</v>
      </c>
      <c r="O88" s="34">
        <f t="shared" si="35"/>
        <v>0</v>
      </c>
      <c r="P88" s="37">
        <f t="shared" si="36"/>
        <v>0</v>
      </c>
      <c r="Q88" s="36">
        <f t="shared" si="37"/>
        <v>0</v>
      </c>
      <c r="R88" s="36">
        <f t="shared" si="38"/>
        <v>0</v>
      </c>
      <c r="S88" s="36">
        <f t="shared" si="39"/>
        <v>0</v>
      </c>
      <c r="T88" s="34">
        <f t="shared" si="40"/>
        <v>0</v>
      </c>
      <c r="U88" s="34">
        <f t="shared" si="41"/>
        <v>0</v>
      </c>
      <c r="V88" s="34">
        <f t="shared" si="42"/>
        <v>0</v>
      </c>
      <c r="W88" s="34">
        <f t="shared" si="43"/>
        <v>0</v>
      </c>
      <c r="X88" s="34">
        <f t="shared" si="44"/>
        <v>0</v>
      </c>
      <c r="Y88" s="34" t="str">
        <f t="shared" si="45"/>
        <v>ok</v>
      </c>
      <c r="Z88" s="34" t="str">
        <f t="shared" si="46"/>
        <v>ok</v>
      </c>
      <c r="AA88" s="35">
        <f t="shared" si="47"/>
        <v>0</v>
      </c>
      <c r="AB88" s="35">
        <f t="shared" si="48"/>
        <v>0</v>
      </c>
      <c r="AF88" s="52">
        <f>'Zał. nr 2 kalkulacja - 2033 r.'!C112</f>
        <v>0</v>
      </c>
      <c r="AG88" s="52">
        <f>'Zał. nr 2 kalkulacja - 2033 r.'!D112</f>
        <v>0</v>
      </c>
      <c r="AH88" s="52">
        <f>'Zał. nr 2 kalkulacja - 2033 r.'!E112</f>
        <v>0</v>
      </c>
      <c r="AI88" s="52">
        <f>'Zał. nr 2 kalkulacja - 2033 r.'!F112</f>
        <v>0</v>
      </c>
      <c r="AJ88" s="52">
        <f>'Zał. nr 2 kalkulacja - 2033 r.'!G112</f>
        <v>0</v>
      </c>
      <c r="AK88" s="52">
        <f>'Zał. nr 2 kalkulacja - 2033 r.'!H112</f>
        <v>0</v>
      </c>
      <c r="AL88" s="52">
        <f>'Zał. nr 2 kalkulacja - 2033 r.'!I112</f>
        <v>0</v>
      </c>
      <c r="AM88" s="52">
        <f>'Zał. nr 2 kalkulacja - 2033 r.'!J112</f>
        <v>0</v>
      </c>
      <c r="AN88" s="52">
        <f>'Zał. nr 2 kalkulacja - 2033 r.'!K112</f>
        <v>0</v>
      </c>
      <c r="AO88" s="52">
        <f>'Zał. nr 2 kalkulacja - 2033 r.'!L112</f>
        <v>0</v>
      </c>
      <c r="AP88" s="52">
        <f>'Zał. nr 2 kalkulacja - 2033 r.'!M112</f>
        <v>0</v>
      </c>
      <c r="AQ88" s="52">
        <f>'Zał. nr 2 kalkulacja - 2033 r.'!N112</f>
        <v>0</v>
      </c>
    </row>
    <row r="89" spans="1:43" s="52" customFormat="1" x14ac:dyDescent="0.25">
      <c r="A89" s="52" t="str">
        <f>'Wniosek 2033 r.'!A127</f>
        <v/>
      </c>
      <c r="B89" s="60" t="str">
        <f>'Wniosek 2033 r.'!B127</f>
        <v/>
      </c>
      <c r="C89" s="58" t="str">
        <f>'Wniosek 2033 r.'!E127</f>
        <v/>
      </c>
      <c r="D89" s="58" t="str">
        <f>'Wniosek 2033 r.'!G127</f>
        <v/>
      </c>
      <c r="E89" s="55">
        <f>'Wniosek 2033 r.'!C252</f>
        <v>0</v>
      </c>
      <c r="F89" s="55">
        <f>'Wniosek 2033 r.'!C483</f>
        <v>0</v>
      </c>
      <c r="G89" s="57">
        <f>'Wniosek 2033 r.'!C368</f>
        <v>0</v>
      </c>
      <c r="H89" s="56">
        <f>'Wniosek 2033 r.'!D368</f>
        <v>0</v>
      </c>
      <c r="I89" s="64">
        <f>'Wniosek 2033 r.'!F368</f>
        <v>0</v>
      </c>
      <c r="J89" s="55">
        <f>'Wniosek 2033 r.'!H368</f>
        <v>0</v>
      </c>
      <c r="K89" s="54">
        <f>IFERROR('Wniosek 2033 r.'!C598,0)</f>
        <v>0</v>
      </c>
      <c r="L89" s="34" t="str">
        <f t="shared" si="32"/>
        <v/>
      </c>
      <c r="M89" s="39">
        <f t="shared" si="33"/>
        <v>0</v>
      </c>
      <c r="N89" s="38">
        <f t="shared" si="34"/>
        <v>0</v>
      </c>
      <c r="O89" s="34">
        <f t="shared" si="35"/>
        <v>0</v>
      </c>
      <c r="P89" s="37">
        <f t="shared" si="36"/>
        <v>0</v>
      </c>
      <c r="Q89" s="36">
        <f t="shared" si="37"/>
        <v>0</v>
      </c>
      <c r="R89" s="36">
        <f t="shared" si="38"/>
        <v>0</v>
      </c>
      <c r="S89" s="36">
        <f t="shared" si="39"/>
        <v>0</v>
      </c>
      <c r="T89" s="34">
        <f t="shared" si="40"/>
        <v>0</v>
      </c>
      <c r="U89" s="34">
        <f t="shared" si="41"/>
        <v>0</v>
      </c>
      <c r="V89" s="34">
        <f t="shared" si="42"/>
        <v>0</v>
      </c>
      <c r="W89" s="34">
        <f t="shared" si="43"/>
        <v>0</v>
      </c>
      <c r="X89" s="34">
        <f t="shared" si="44"/>
        <v>0</v>
      </c>
      <c r="Y89" s="34" t="str">
        <f t="shared" si="45"/>
        <v>ok</v>
      </c>
      <c r="Z89" s="34" t="str">
        <f t="shared" si="46"/>
        <v>ok</v>
      </c>
      <c r="AA89" s="35">
        <f t="shared" si="47"/>
        <v>0</v>
      </c>
      <c r="AB89" s="35">
        <f t="shared" si="48"/>
        <v>0</v>
      </c>
      <c r="AF89" s="52">
        <f>'Zał. nr 2 kalkulacja - 2033 r.'!C113</f>
        <v>0</v>
      </c>
      <c r="AG89" s="52">
        <f>'Zał. nr 2 kalkulacja - 2033 r.'!D113</f>
        <v>0</v>
      </c>
      <c r="AH89" s="52">
        <f>'Zał. nr 2 kalkulacja - 2033 r.'!E113</f>
        <v>0</v>
      </c>
      <c r="AI89" s="52">
        <f>'Zał. nr 2 kalkulacja - 2033 r.'!F113</f>
        <v>0</v>
      </c>
      <c r="AJ89" s="52">
        <f>'Zał. nr 2 kalkulacja - 2033 r.'!G113</f>
        <v>0</v>
      </c>
      <c r="AK89" s="52">
        <f>'Zał. nr 2 kalkulacja - 2033 r.'!H113</f>
        <v>0</v>
      </c>
      <c r="AL89" s="52">
        <f>'Zał. nr 2 kalkulacja - 2033 r.'!I113</f>
        <v>0</v>
      </c>
      <c r="AM89" s="52">
        <f>'Zał. nr 2 kalkulacja - 2033 r.'!J113</f>
        <v>0</v>
      </c>
      <c r="AN89" s="52">
        <f>'Zał. nr 2 kalkulacja - 2033 r.'!K113</f>
        <v>0</v>
      </c>
      <c r="AO89" s="52">
        <f>'Zał. nr 2 kalkulacja - 2033 r.'!L113</f>
        <v>0</v>
      </c>
      <c r="AP89" s="52">
        <f>'Zał. nr 2 kalkulacja - 2033 r.'!M113</f>
        <v>0</v>
      </c>
      <c r="AQ89" s="52">
        <f>'Zał. nr 2 kalkulacja - 2033 r.'!N113</f>
        <v>0</v>
      </c>
    </row>
    <row r="90" spans="1:43" s="52" customFormat="1" x14ac:dyDescent="0.25">
      <c r="A90" s="52" t="str">
        <f>'Wniosek 2033 r.'!A128</f>
        <v/>
      </c>
      <c r="B90" s="60" t="str">
        <f>'Wniosek 2033 r.'!B128</f>
        <v/>
      </c>
      <c r="C90" s="58" t="str">
        <f>'Wniosek 2033 r.'!E128</f>
        <v/>
      </c>
      <c r="D90" s="58" t="str">
        <f>'Wniosek 2033 r.'!G128</f>
        <v/>
      </c>
      <c r="E90" s="55">
        <f>'Wniosek 2033 r.'!C253</f>
        <v>0</v>
      </c>
      <c r="F90" s="55">
        <f>'Wniosek 2033 r.'!C484</f>
        <v>0</v>
      </c>
      <c r="G90" s="57">
        <f>'Wniosek 2033 r.'!C369</f>
        <v>0</v>
      </c>
      <c r="H90" s="56">
        <f>'Wniosek 2033 r.'!D369</f>
        <v>0</v>
      </c>
      <c r="I90" s="64">
        <f>'Wniosek 2033 r.'!F369</f>
        <v>0</v>
      </c>
      <c r="J90" s="55">
        <f>'Wniosek 2033 r.'!H369</f>
        <v>0</v>
      </c>
      <c r="K90" s="54">
        <f>IFERROR('Wniosek 2033 r.'!C599,0)</f>
        <v>0</v>
      </c>
      <c r="L90" s="34" t="str">
        <f t="shared" si="32"/>
        <v/>
      </c>
      <c r="M90" s="39">
        <f t="shared" si="33"/>
        <v>0</v>
      </c>
      <c r="N90" s="38">
        <f t="shared" si="34"/>
        <v>0</v>
      </c>
      <c r="O90" s="34">
        <f t="shared" si="35"/>
        <v>0</v>
      </c>
      <c r="P90" s="37">
        <f t="shared" si="36"/>
        <v>0</v>
      </c>
      <c r="Q90" s="36">
        <f t="shared" si="37"/>
        <v>0</v>
      </c>
      <c r="R90" s="36">
        <f t="shared" si="38"/>
        <v>0</v>
      </c>
      <c r="S90" s="36">
        <f t="shared" si="39"/>
        <v>0</v>
      </c>
      <c r="T90" s="34">
        <f t="shared" si="40"/>
        <v>0</v>
      </c>
      <c r="U90" s="34">
        <f t="shared" si="41"/>
        <v>0</v>
      </c>
      <c r="V90" s="34">
        <f t="shared" si="42"/>
        <v>0</v>
      </c>
      <c r="W90" s="34">
        <f t="shared" si="43"/>
        <v>0</v>
      </c>
      <c r="X90" s="34">
        <f t="shared" si="44"/>
        <v>0</v>
      </c>
      <c r="Y90" s="34" t="str">
        <f t="shared" si="45"/>
        <v>ok</v>
      </c>
      <c r="Z90" s="34" t="str">
        <f t="shared" si="46"/>
        <v>ok</v>
      </c>
      <c r="AA90" s="35">
        <f t="shared" si="47"/>
        <v>0</v>
      </c>
      <c r="AB90" s="35">
        <f t="shared" si="48"/>
        <v>0</v>
      </c>
      <c r="AF90" s="52">
        <f>'Zał. nr 2 kalkulacja - 2033 r.'!C114</f>
        <v>0</v>
      </c>
      <c r="AG90" s="52">
        <f>'Zał. nr 2 kalkulacja - 2033 r.'!D114</f>
        <v>0</v>
      </c>
      <c r="AH90" s="52">
        <f>'Zał. nr 2 kalkulacja - 2033 r.'!E114</f>
        <v>0</v>
      </c>
      <c r="AI90" s="52">
        <f>'Zał. nr 2 kalkulacja - 2033 r.'!F114</f>
        <v>0</v>
      </c>
      <c r="AJ90" s="52">
        <f>'Zał. nr 2 kalkulacja - 2033 r.'!G114</f>
        <v>0</v>
      </c>
      <c r="AK90" s="52">
        <f>'Zał. nr 2 kalkulacja - 2033 r.'!H114</f>
        <v>0</v>
      </c>
      <c r="AL90" s="52">
        <f>'Zał. nr 2 kalkulacja - 2033 r.'!I114</f>
        <v>0</v>
      </c>
      <c r="AM90" s="52">
        <f>'Zał. nr 2 kalkulacja - 2033 r.'!J114</f>
        <v>0</v>
      </c>
      <c r="AN90" s="52">
        <f>'Zał. nr 2 kalkulacja - 2033 r.'!K114</f>
        <v>0</v>
      </c>
      <c r="AO90" s="52">
        <f>'Zał. nr 2 kalkulacja - 2033 r.'!L114</f>
        <v>0</v>
      </c>
      <c r="AP90" s="52">
        <f>'Zał. nr 2 kalkulacja - 2033 r.'!M114</f>
        <v>0</v>
      </c>
      <c r="AQ90" s="52">
        <f>'Zał. nr 2 kalkulacja - 2033 r.'!N114</f>
        <v>0</v>
      </c>
    </row>
    <row r="91" spans="1:43" s="52" customFormat="1" x14ac:dyDescent="0.25">
      <c r="A91" s="52" t="str">
        <f>'Wniosek 2033 r.'!A129</f>
        <v/>
      </c>
      <c r="B91" s="60" t="str">
        <f>'Wniosek 2033 r.'!B129</f>
        <v/>
      </c>
      <c r="C91" s="58" t="str">
        <f>'Wniosek 2033 r.'!E129</f>
        <v/>
      </c>
      <c r="D91" s="58" t="str">
        <f>'Wniosek 2033 r.'!G129</f>
        <v/>
      </c>
      <c r="E91" s="55">
        <f>'Wniosek 2033 r.'!C254</f>
        <v>0</v>
      </c>
      <c r="F91" s="55">
        <f>'Wniosek 2033 r.'!C485</f>
        <v>0</v>
      </c>
      <c r="G91" s="57">
        <f>'Wniosek 2033 r.'!C370</f>
        <v>0</v>
      </c>
      <c r="H91" s="56">
        <f>'Wniosek 2033 r.'!D370</f>
        <v>0</v>
      </c>
      <c r="I91" s="64">
        <f>'Wniosek 2033 r.'!F370</f>
        <v>0</v>
      </c>
      <c r="J91" s="55">
        <f>'Wniosek 2033 r.'!H370</f>
        <v>0</v>
      </c>
      <c r="K91" s="54">
        <f>IFERROR('Wniosek 2033 r.'!C600,0)</f>
        <v>0</v>
      </c>
      <c r="L91" s="34" t="str">
        <f t="shared" si="32"/>
        <v/>
      </c>
      <c r="M91" s="39">
        <f t="shared" si="33"/>
        <v>0</v>
      </c>
      <c r="N91" s="38">
        <f t="shared" si="34"/>
        <v>0</v>
      </c>
      <c r="O91" s="34">
        <f t="shared" si="35"/>
        <v>0</v>
      </c>
      <c r="P91" s="37">
        <f t="shared" si="36"/>
        <v>0</v>
      </c>
      <c r="Q91" s="36">
        <f t="shared" si="37"/>
        <v>0</v>
      </c>
      <c r="R91" s="36">
        <f t="shared" si="38"/>
        <v>0</v>
      </c>
      <c r="S91" s="36">
        <f t="shared" si="39"/>
        <v>0</v>
      </c>
      <c r="T91" s="34">
        <f t="shared" si="40"/>
        <v>0</v>
      </c>
      <c r="U91" s="34">
        <f t="shared" si="41"/>
        <v>0</v>
      </c>
      <c r="V91" s="34">
        <f t="shared" si="42"/>
        <v>0</v>
      </c>
      <c r="W91" s="34">
        <f t="shared" si="43"/>
        <v>0</v>
      </c>
      <c r="X91" s="34">
        <f t="shared" si="44"/>
        <v>0</v>
      </c>
      <c r="Y91" s="34" t="str">
        <f t="shared" si="45"/>
        <v>ok</v>
      </c>
      <c r="Z91" s="34" t="str">
        <f t="shared" si="46"/>
        <v>ok</v>
      </c>
      <c r="AA91" s="35">
        <f t="shared" si="47"/>
        <v>0</v>
      </c>
      <c r="AB91" s="35">
        <f t="shared" si="48"/>
        <v>0</v>
      </c>
      <c r="AF91" s="52">
        <f>'Zał. nr 2 kalkulacja - 2033 r.'!C115</f>
        <v>0</v>
      </c>
      <c r="AG91" s="52">
        <f>'Zał. nr 2 kalkulacja - 2033 r.'!D115</f>
        <v>0</v>
      </c>
      <c r="AH91" s="52">
        <f>'Zał. nr 2 kalkulacja - 2033 r.'!E115</f>
        <v>0</v>
      </c>
      <c r="AI91" s="52">
        <f>'Zał. nr 2 kalkulacja - 2033 r.'!F115</f>
        <v>0</v>
      </c>
      <c r="AJ91" s="52">
        <f>'Zał. nr 2 kalkulacja - 2033 r.'!G115</f>
        <v>0</v>
      </c>
      <c r="AK91" s="52">
        <f>'Zał. nr 2 kalkulacja - 2033 r.'!H115</f>
        <v>0</v>
      </c>
      <c r="AL91" s="52">
        <f>'Zał. nr 2 kalkulacja - 2033 r.'!I115</f>
        <v>0</v>
      </c>
      <c r="AM91" s="52">
        <f>'Zał. nr 2 kalkulacja - 2033 r.'!J115</f>
        <v>0</v>
      </c>
      <c r="AN91" s="52">
        <f>'Zał. nr 2 kalkulacja - 2033 r.'!K115</f>
        <v>0</v>
      </c>
      <c r="AO91" s="52">
        <f>'Zał. nr 2 kalkulacja - 2033 r.'!L115</f>
        <v>0</v>
      </c>
      <c r="AP91" s="52">
        <f>'Zał. nr 2 kalkulacja - 2033 r.'!M115</f>
        <v>0</v>
      </c>
      <c r="AQ91" s="52">
        <f>'Zał. nr 2 kalkulacja - 2033 r.'!N115</f>
        <v>0</v>
      </c>
    </row>
    <row r="92" spans="1:43" s="52" customFormat="1" x14ac:dyDescent="0.25">
      <c r="A92" s="52" t="str">
        <f>'Wniosek 2033 r.'!A130</f>
        <v/>
      </c>
      <c r="B92" s="60" t="str">
        <f>'Wniosek 2033 r.'!B130</f>
        <v/>
      </c>
      <c r="C92" s="58" t="str">
        <f>'Wniosek 2033 r.'!E130</f>
        <v/>
      </c>
      <c r="D92" s="58" t="str">
        <f>'Wniosek 2033 r.'!G130</f>
        <v/>
      </c>
      <c r="E92" s="55">
        <f>'Wniosek 2033 r.'!C255</f>
        <v>0</v>
      </c>
      <c r="F92" s="55">
        <f>'Wniosek 2033 r.'!C486</f>
        <v>0</v>
      </c>
      <c r="G92" s="57">
        <f>'Wniosek 2033 r.'!C371</f>
        <v>0</v>
      </c>
      <c r="H92" s="56">
        <f>'Wniosek 2033 r.'!D371</f>
        <v>0</v>
      </c>
      <c r="I92" s="64">
        <f>'Wniosek 2033 r.'!F371</f>
        <v>0</v>
      </c>
      <c r="J92" s="55">
        <f>'Wniosek 2033 r.'!H371</f>
        <v>0</v>
      </c>
      <c r="K92" s="54">
        <f>IFERROR('Wniosek 2033 r.'!C601,0)</f>
        <v>0</v>
      </c>
      <c r="L92" s="34" t="str">
        <f t="shared" si="32"/>
        <v/>
      </c>
      <c r="M92" s="39">
        <f t="shared" si="33"/>
        <v>0</v>
      </c>
      <c r="N92" s="38">
        <f t="shared" si="34"/>
        <v>0</v>
      </c>
      <c r="O92" s="34">
        <f t="shared" si="35"/>
        <v>0</v>
      </c>
      <c r="P92" s="37">
        <f t="shared" si="36"/>
        <v>0</v>
      </c>
      <c r="Q92" s="36">
        <f t="shared" si="37"/>
        <v>0</v>
      </c>
      <c r="R92" s="36">
        <f t="shared" si="38"/>
        <v>0</v>
      </c>
      <c r="S92" s="36">
        <f t="shared" si="39"/>
        <v>0</v>
      </c>
      <c r="T92" s="34">
        <f t="shared" si="40"/>
        <v>0</v>
      </c>
      <c r="U92" s="34">
        <f t="shared" si="41"/>
        <v>0</v>
      </c>
      <c r="V92" s="34">
        <f t="shared" si="42"/>
        <v>0</v>
      </c>
      <c r="W92" s="34">
        <f t="shared" si="43"/>
        <v>0</v>
      </c>
      <c r="X92" s="34">
        <f t="shared" si="44"/>
        <v>0</v>
      </c>
      <c r="Y92" s="34" t="str">
        <f t="shared" si="45"/>
        <v>ok</v>
      </c>
      <c r="Z92" s="34" t="str">
        <f t="shared" si="46"/>
        <v>ok</v>
      </c>
      <c r="AA92" s="35">
        <f t="shared" si="47"/>
        <v>0</v>
      </c>
      <c r="AB92" s="35">
        <f t="shared" si="48"/>
        <v>0</v>
      </c>
      <c r="AF92" s="52">
        <f>'Zał. nr 2 kalkulacja - 2033 r.'!C116</f>
        <v>0</v>
      </c>
      <c r="AG92" s="52">
        <f>'Zał. nr 2 kalkulacja - 2033 r.'!D116</f>
        <v>0</v>
      </c>
      <c r="AH92" s="52">
        <f>'Zał. nr 2 kalkulacja - 2033 r.'!E116</f>
        <v>0</v>
      </c>
      <c r="AI92" s="52">
        <f>'Zał. nr 2 kalkulacja - 2033 r.'!F116</f>
        <v>0</v>
      </c>
      <c r="AJ92" s="52">
        <f>'Zał. nr 2 kalkulacja - 2033 r.'!G116</f>
        <v>0</v>
      </c>
      <c r="AK92" s="52">
        <f>'Zał. nr 2 kalkulacja - 2033 r.'!H116</f>
        <v>0</v>
      </c>
      <c r="AL92" s="52">
        <f>'Zał. nr 2 kalkulacja - 2033 r.'!I116</f>
        <v>0</v>
      </c>
      <c r="AM92" s="52">
        <f>'Zał. nr 2 kalkulacja - 2033 r.'!J116</f>
        <v>0</v>
      </c>
      <c r="AN92" s="52">
        <f>'Zał. nr 2 kalkulacja - 2033 r.'!K116</f>
        <v>0</v>
      </c>
      <c r="AO92" s="52">
        <f>'Zał. nr 2 kalkulacja - 2033 r.'!L116</f>
        <v>0</v>
      </c>
      <c r="AP92" s="52">
        <f>'Zał. nr 2 kalkulacja - 2033 r.'!M116</f>
        <v>0</v>
      </c>
      <c r="AQ92" s="52">
        <f>'Zał. nr 2 kalkulacja - 2033 r.'!N116</f>
        <v>0</v>
      </c>
    </row>
    <row r="93" spans="1:43" s="52" customFormat="1" x14ac:dyDescent="0.25">
      <c r="A93" s="52" t="str">
        <f>'Wniosek 2033 r.'!A131</f>
        <v/>
      </c>
      <c r="B93" s="60" t="str">
        <f>'Wniosek 2033 r.'!B131</f>
        <v/>
      </c>
      <c r="C93" s="58" t="str">
        <f>'Wniosek 2033 r.'!E131</f>
        <v/>
      </c>
      <c r="D93" s="58" t="str">
        <f>'Wniosek 2033 r.'!G131</f>
        <v/>
      </c>
      <c r="E93" s="55">
        <f>'Wniosek 2033 r.'!C256</f>
        <v>0</v>
      </c>
      <c r="F93" s="55">
        <f>'Wniosek 2033 r.'!C487</f>
        <v>0</v>
      </c>
      <c r="G93" s="57">
        <f>'Wniosek 2033 r.'!C372</f>
        <v>0</v>
      </c>
      <c r="H93" s="56">
        <f>'Wniosek 2033 r.'!D372</f>
        <v>0</v>
      </c>
      <c r="I93" s="64">
        <f>'Wniosek 2033 r.'!F372</f>
        <v>0</v>
      </c>
      <c r="J93" s="55">
        <f>'Wniosek 2033 r.'!H372</f>
        <v>0</v>
      </c>
      <c r="K93" s="54">
        <f>IFERROR('Wniosek 2033 r.'!C602,0)</f>
        <v>0</v>
      </c>
      <c r="L93" s="34" t="str">
        <f t="shared" si="32"/>
        <v/>
      </c>
      <c r="M93" s="39">
        <f t="shared" si="33"/>
        <v>0</v>
      </c>
      <c r="N93" s="38">
        <f t="shared" si="34"/>
        <v>0</v>
      </c>
      <c r="O93" s="34">
        <f t="shared" si="35"/>
        <v>0</v>
      </c>
      <c r="P93" s="37">
        <f t="shared" si="36"/>
        <v>0</v>
      </c>
      <c r="Q93" s="36">
        <f t="shared" si="37"/>
        <v>0</v>
      </c>
      <c r="R93" s="36">
        <f t="shared" si="38"/>
        <v>0</v>
      </c>
      <c r="S93" s="36">
        <f t="shared" si="39"/>
        <v>0</v>
      </c>
      <c r="T93" s="34">
        <f t="shared" si="40"/>
        <v>0</v>
      </c>
      <c r="U93" s="34">
        <f t="shared" si="41"/>
        <v>0</v>
      </c>
      <c r="V93" s="34">
        <f t="shared" si="42"/>
        <v>0</v>
      </c>
      <c r="W93" s="34">
        <f t="shared" si="43"/>
        <v>0</v>
      </c>
      <c r="X93" s="34">
        <f t="shared" si="44"/>
        <v>0</v>
      </c>
      <c r="Y93" s="34" t="str">
        <f t="shared" si="45"/>
        <v>ok</v>
      </c>
      <c r="Z93" s="34" t="str">
        <f t="shared" si="46"/>
        <v>ok</v>
      </c>
      <c r="AA93" s="35">
        <f t="shared" si="47"/>
        <v>0</v>
      </c>
      <c r="AB93" s="35">
        <f t="shared" si="48"/>
        <v>0</v>
      </c>
      <c r="AF93" s="52">
        <f>'Zał. nr 2 kalkulacja - 2033 r.'!C117</f>
        <v>0</v>
      </c>
      <c r="AG93" s="52">
        <f>'Zał. nr 2 kalkulacja - 2033 r.'!D117</f>
        <v>0</v>
      </c>
      <c r="AH93" s="52">
        <f>'Zał. nr 2 kalkulacja - 2033 r.'!E117</f>
        <v>0</v>
      </c>
      <c r="AI93" s="52">
        <f>'Zał. nr 2 kalkulacja - 2033 r.'!F117</f>
        <v>0</v>
      </c>
      <c r="AJ93" s="52">
        <f>'Zał. nr 2 kalkulacja - 2033 r.'!G117</f>
        <v>0</v>
      </c>
      <c r="AK93" s="52">
        <f>'Zał. nr 2 kalkulacja - 2033 r.'!H117</f>
        <v>0</v>
      </c>
      <c r="AL93" s="52">
        <f>'Zał. nr 2 kalkulacja - 2033 r.'!I117</f>
        <v>0</v>
      </c>
      <c r="AM93" s="52">
        <f>'Zał. nr 2 kalkulacja - 2033 r.'!J117</f>
        <v>0</v>
      </c>
      <c r="AN93" s="52">
        <f>'Zał. nr 2 kalkulacja - 2033 r.'!K117</f>
        <v>0</v>
      </c>
      <c r="AO93" s="52">
        <f>'Zał. nr 2 kalkulacja - 2033 r.'!L117</f>
        <v>0</v>
      </c>
      <c r="AP93" s="52">
        <f>'Zał. nr 2 kalkulacja - 2033 r.'!M117</f>
        <v>0</v>
      </c>
      <c r="AQ93" s="52">
        <f>'Zał. nr 2 kalkulacja - 2033 r.'!N117</f>
        <v>0</v>
      </c>
    </row>
    <row r="94" spans="1:43" s="52" customFormat="1" x14ac:dyDescent="0.25">
      <c r="A94" s="52" t="str">
        <f>'Wniosek 2033 r.'!A132</f>
        <v/>
      </c>
      <c r="B94" s="60" t="str">
        <f>'Wniosek 2033 r.'!B132</f>
        <v/>
      </c>
      <c r="C94" s="58" t="str">
        <f>'Wniosek 2033 r.'!E132</f>
        <v/>
      </c>
      <c r="D94" s="58" t="str">
        <f>'Wniosek 2033 r.'!G132</f>
        <v/>
      </c>
      <c r="E94" s="55">
        <f>'Wniosek 2033 r.'!C257</f>
        <v>0</v>
      </c>
      <c r="F94" s="55">
        <f>'Wniosek 2033 r.'!C488</f>
        <v>0</v>
      </c>
      <c r="G94" s="57">
        <f>'Wniosek 2033 r.'!C373</f>
        <v>0</v>
      </c>
      <c r="H94" s="56">
        <f>'Wniosek 2033 r.'!D373</f>
        <v>0</v>
      </c>
      <c r="I94" s="64">
        <f>'Wniosek 2033 r.'!F373</f>
        <v>0</v>
      </c>
      <c r="J94" s="55">
        <f>'Wniosek 2033 r.'!H373</f>
        <v>0</v>
      </c>
      <c r="K94" s="54">
        <f>IFERROR('Wniosek 2033 r.'!C603,0)</f>
        <v>0</v>
      </c>
      <c r="L94" s="34" t="str">
        <f t="shared" si="32"/>
        <v/>
      </c>
      <c r="M94" s="39">
        <f t="shared" si="33"/>
        <v>0</v>
      </c>
      <c r="N94" s="38">
        <f t="shared" si="34"/>
        <v>0</v>
      </c>
      <c r="O94" s="34">
        <f t="shared" si="35"/>
        <v>0</v>
      </c>
      <c r="P94" s="37">
        <f t="shared" si="36"/>
        <v>0</v>
      </c>
      <c r="Q94" s="36">
        <f t="shared" si="37"/>
        <v>0</v>
      </c>
      <c r="R94" s="36">
        <f t="shared" si="38"/>
        <v>0</v>
      </c>
      <c r="S94" s="36">
        <f t="shared" si="39"/>
        <v>0</v>
      </c>
      <c r="T94" s="34">
        <f t="shared" si="40"/>
        <v>0</v>
      </c>
      <c r="U94" s="34">
        <f t="shared" si="41"/>
        <v>0</v>
      </c>
      <c r="V94" s="34">
        <f t="shared" si="42"/>
        <v>0</v>
      </c>
      <c r="W94" s="34">
        <f t="shared" si="43"/>
        <v>0</v>
      </c>
      <c r="X94" s="34">
        <f t="shared" si="44"/>
        <v>0</v>
      </c>
      <c r="Y94" s="34" t="str">
        <f t="shared" si="45"/>
        <v>ok</v>
      </c>
      <c r="Z94" s="34" t="str">
        <f t="shared" si="46"/>
        <v>ok</v>
      </c>
      <c r="AA94" s="35">
        <f t="shared" si="47"/>
        <v>0</v>
      </c>
      <c r="AB94" s="35">
        <f t="shared" si="48"/>
        <v>0</v>
      </c>
      <c r="AF94" s="52">
        <f>'Zał. nr 2 kalkulacja - 2033 r.'!C118</f>
        <v>0</v>
      </c>
      <c r="AG94" s="52">
        <f>'Zał. nr 2 kalkulacja - 2033 r.'!D118</f>
        <v>0</v>
      </c>
      <c r="AH94" s="52">
        <f>'Zał. nr 2 kalkulacja - 2033 r.'!E118</f>
        <v>0</v>
      </c>
      <c r="AI94" s="52">
        <f>'Zał. nr 2 kalkulacja - 2033 r.'!F118</f>
        <v>0</v>
      </c>
      <c r="AJ94" s="52">
        <f>'Zał. nr 2 kalkulacja - 2033 r.'!G118</f>
        <v>0</v>
      </c>
      <c r="AK94" s="52">
        <f>'Zał. nr 2 kalkulacja - 2033 r.'!H118</f>
        <v>0</v>
      </c>
      <c r="AL94" s="52">
        <f>'Zał. nr 2 kalkulacja - 2033 r.'!I118</f>
        <v>0</v>
      </c>
      <c r="AM94" s="52">
        <f>'Zał. nr 2 kalkulacja - 2033 r.'!J118</f>
        <v>0</v>
      </c>
      <c r="AN94" s="52">
        <f>'Zał. nr 2 kalkulacja - 2033 r.'!K118</f>
        <v>0</v>
      </c>
      <c r="AO94" s="52">
        <f>'Zał. nr 2 kalkulacja - 2033 r.'!L118</f>
        <v>0</v>
      </c>
      <c r="AP94" s="52">
        <f>'Zał. nr 2 kalkulacja - 2033 r.'!M118</f>
        <v>0</v>
      </c>
      <c r="AQ94" s="52">
        <f>'Zał. nr 2 kalkulacja - 2033 r.'!N118</f>
        <v>0</v>
      </c>
    </row>
    <row r="95" spans="1:43" s="52" customFormat="1" x14ac:dyDescent="0.25">
      <c r="A95" s="52" t="str">
        <f>'Wniosek 2033 r.'!A133</f>
        <v/>
      </c>
      <c r="B95" s="60" t="str">
        <f>'Wniosek 2033 r.'!B133</f>
        <v/>
      </c>
      <c r="C95" s="58" t="str">
        <f>'Wniosek 2033 r.'!E133</f>
        <v/>
      </c>
      <c r="D95" s="58" t="str">
        <f>'Wniosek 2033 r.'!G133</f>
        <v/>
      </c>
      <c r="E95" s="55">
        <f>'Wniosek 2033 r.'!C258</f>
        <v>0</v>
      </c>
      <c r="F95" s="55">
        <f>'Wniosek 2033 r.'!C489</f>
        <v>0</v>
      </c>
      <c r="G95" s="57">
        <f>'Wniosek 2033 r.'!C374</f>
        <v>0</v>
      </c>
      <c r="H95" s="56">
        <f>'Wniosek 2033 r.'!D374</f>
        <v>0</v>
      </c>
      <c r="I95" s="64">
        <f>'Wniosek 2033 r.'!F374</f>
        <v>0</v>
      </c>
      <c r="J95" s="55">
        <f>'Wniosek 2033 r.'!H374</f>
        <v>0</v>
      </c>
      <c r="K95" s="54">
        <f>IFERROR('Wniosek 2033 r.'!C604,0)</f>
        <v>0</v>
      </c>
      <c r="L95" s="34" t="str">
        <f t="shared" si="32"/>
        <v/>
      </c>
      <c r="M95" s="39">
        <f t="shared" si="33"/>
        <v>0</v>
      </c>
      <c r="N95" s="38">
        <f t="shared" si="34"/>
        <v>0</v>
      </c>
      <c r="O95" s="34">
        <f t="shared" si="35"/>
        <v>0</v>
      </c>
      <c r="P95" s="37">
        <f t="shared" si="36"/>
        <v>0</v>
      </c>
      <c r="Q95" s="36">
        <f t="shared" si="37"/>
        <v>0</v>
      </c>
      <c r="R95" s="36">
        <f t="shared" si="38"/>
        <v>0</v>
      </c>
      <c r="S95" s="36">
        <f t="shared" si="39"/>
        <v>0</v>
      </c>
      <c r="T95" s="34">
        <f t="shared" si="40"/>
        <v>0</v>
      </c>
      <c r="U95" s="34">
        <f t="shared" si="41"/>
        <v>0</v>
      </c>
      <c r="V95" s="34">
        <f t="shared" si="42"/>
        <v>0</v>
      </c>
      <c r="W95" s="34">
        <f t="shared" si="43"/>
        <v>0</v>
      </c>
      <c r="X95" s="34">
        <f t="shared" si="44"/>
        <v>0</v>
      </c>
      <c r="Y95" s="34" t="str">
        <f t="shared" si="45"/>
        <v>ok</v>
      </c>
      <c r="Z95" s="34" t="str">
        <f t="shared" si="46"/>
        <v>ok</v>
      </c>
      <c r="AA95" s="35">
        <f t="shared" si="47"/>
        <v>0</v>
      </c>
      <c r="AB95" s="35">
        <f t="shared" si="48"/>
        <v>0</v>
      </c>
      <c r="AF95" s="52">
        <f>'Zał. nr 2 kalkulacja - 2033 r.'!C119</f>
        <v>0</v>
      </c>
      <c r="AG95" s="52">
        <f>'Zał. nr 2 kalkulacja - 2033 r.'!D119</f>
        <v>0</v>
      </c>
      <c r="AH95" s="52">
        <f>'Zał. nr 2 kalkulacja - 2033 r.'!E119</f>
        <v>0</v>
      </c>
      <c r="AI95" s="52">
        <f>'Zał. nr 2 kalkulacja - 2033 r.'!F119</f>
        <v>0</v>
      </c>
      <c r="AJ95" s="52">
        <f>'Zał. nr 2 kalkulacja - 2033 r.'!G119</f>
        <v>0</v>
      </c>
      <c r="AK95" s="52">
        <f>'Zał. nr 2 kalkulacja - 2033 r.'!H119</f>
        <v>0</v>
      </c>
      <c r="AL95" s="52">
        <f>'Zał. nr 2 kalkulacja - 2033 r.'!I119</f>
        <v>0</v>
      </c>
      <c r="AM95" s="52">
        <f>'Zał. nr 2 kalkulacja - 2033 r.'!J119</f>
        <v>0</v>
      </c>
      <c r="AN95" s="52">
        <f>'Zał. nr 2 kalkulacja - 2033 r.'!K119</f>
        <v>0</v>
      </c>
      <c r="AO95" s="52">
        <f>'Zał. nr 2 kalkulacja - 2033 r.'!L119</f>
        <v>0</v>
      </c>
      <c r="AP95" s="52">
        <f>'Zał. nr 2 kalkulacja - 2033 r.'!M119</f>
        <v>0</v>
      </c>
      <c r="AQ95" s="52">
        <f>'Zał. nr 2 kalkulacja - 2033 r.'!N119</f>
        <v>0</v>
      </c>
    </row>
    <row r="96" spans="1:43" s="52" customFormat="1" x14ac:dyDescent="0.25">
      <c r="A96" s="52" t="str">
        <f>'Wniosek 2033 r.'!A134</f>
        <v/>
      </c>
      <c r="B96" s="60" t="str">
        <f>'Wniosek 2033 r.'!B134</f>
        <v/>
      </c>
      <c r="C96" s="58" t="str">
        <f>'Wniosek 2033 r.'!E134</f>
        <v/>
      </c>
      <c r="D96" s="58" t="str">
        <f>'Wniosek 2033 r.'!G134</f>
        <v/>
      </c>
      <c r="E96" s="55">
        <f>'Wniosek 2033 r.'!C259</f>
        <v>0</v>
      </c>
      <c r="F96" s="55">
        <f>'Wniosek 2033 r.'!C490</f>
        <v>0</v>
      </c>
      <c r="G96" s="57">
        <f>'Wniosek 2033 r.'!C375</f>
        <v>0</v>
      </c>
      <c r="H96" s="56">
        <f>'Wniosek 2033 r.'!D375</f>
        <v>0</v>
      </c>
      <c r="I96" s="64">
        <f>'Wniosek 2033 r.'!F375</f>
        <v>0</v>
      </c>
      <c r="J96" s="55">
        <f>'Wniosek 2033 r.'!H375</f>
        <v>0</v>
      </c>
      <c r="K96" s="54">
        <f>IFERROR('Wniosek 2033 r.'!C605,0)</f>
        <v>0</v>
      </c>
      <c r="L96" s="34" t="str">
        <f t="shared" si="32"/>
        <v/>
      </c>
      <c r="M96" s="39">
        <f t="shared" si="33"/>
        <v>0</v>
      </c>
      <c r="N96" s="38">
        <f t="shared" si="34"/>
        <v>0</v>
      </c>
      <c r="O96" s="34">
        <f t="shared" si="35"/>
        <v>0</v>
      </c>
      <c r="P96" s="37">
        <f t="shared" si="36"/>
        <v>0</v>
      </c>
      <c r="Q96" s="36">
        <f t="shared" si="37"/>
        <v>0</v>
      </c>
      <c r="R96" s="36">
        <f t="shared" si="38"/>
        <v>0</v>
      </c>
      <c r="S96" s="36">
        <f t="shared" si="39"/>
        <v>0</v>
      </c>
      <c r="T96" s="34">
        <f t="shared" si="40"/>
        <v>0</v>
      </c>
      <c r="U96" s="34">
        <f t="shared" si="41"/>
        <v>0</v>
      </c>
      <c r="V96" s="34">
        <f t="shared" si="42"/>
        <v>0</v>
      </c>
      <c r="W96" s="34">
        <f t="shared" si="43"/>
        <v>0</v>
      </c>
      <c r="X96" s="34">
        <f t="shared" si="44"/>
        <v>0</v>
      </c>
      <c r="Y96" s="34" t="str">
        <f t="shared" si="45"/>
        <v>ok</v>
      </c>
      <c r="Z96" s="34" t="str">
        <f t="shared" si="46"/>
        <v>ok</v>
      </c>
      <c r="AA96" s="35">
        <f t="shared" si="47"/>
        <v>0</v>
      </c>
      <c r="AB96" s="35">
        <f t="shared" si="48"/>
        <v>0</v>
      </c>
      <c r="AF96" s="52">
        <f>'Zał. nr 2 kalkulacja - 2033 r.'!C120</f>
        <v>0</v>
      </c>
      <c r="AG96" s="52">
        <f>'Zał. nr 2 kalkulacja - 2033 r.'!D120</f>
        <v>0</v>
      </c>
      <c r="AH96" s="52">
        <f>'Zał. nr 2 kalkulacja - 2033 r.'!E120</f>
        <v>0</v>
      </c>
      <c r="AI96" s="52">
        <f>'Zał. nr 2 kalkulacja - 2033 r.'!F120</f>
        <v>0</v>
      </c>
      <c r="AJ96" s="52">
        <f>'Zał. nr 2 kalkulacja - 2033 r.'!G120</f>
        <v>0</v>
      </c>
      <c r="AK96" s="52">
        <f>'Zał. nr 2 kalkulacja - 2033 r.'!H120</f>
        <v>0</v>
      </c>
      <c r="AL96" s="52">
        <f>'Zał. nr 2 kalkulacja - 2033 r.'!I120</f>
        <v>0</v>
      </c>
      <c r="AM96" s="52">
        <f>'Zał. nr 2 kalkulacja - 2033 r.'!J120</f>
        <v>0</v>
      </c>
      <c r="AN96" s="52">
        <f>'Zał. nr 2 kalkulacja - 2033 r.'!K120</f>
        <v>0</v>
      </c>
      <c r="AO96" s="52">
        <f>'Zał. nr 2 kalkulacja - 2033 r.'!L120</f>
        <v>0</v>
      </c>
      <c r="AP96" s="52">
        <f>'Zał. nr 2 kalkulacja - 2033 r.'!M120</f>
        <v>0</v>
      </c>
      <c r="AQ96" s="52">
        <f>'Zał. nr 2 kalkulacja - 2033 r.'!N120</f>
        <v>0</v>
      </c>
    </row>
    <row r="97" spans="1:43" s="52" customFormat="1" x14ac:dyDescent="0.25">
      <c r="A97" s="52" t="str">
        <f>'Wniosek 2033 r.'!A135</f>
        <v/>
      </c>
      <c r="B97" s="60" t="str">
        <f>'Wniosek 2033 r.'!B135</f>
        <v/>
      </c>
      <c r="C97" s="58" t="str">
        <f>'Wniosek 2033 r.'!E135</f>
        <v/>
      </c>
      <c r="D97" s="58" t="str">
        <f>'Wniosek 2033 r.'!G135</f>
        <v/>
      </c>
      <c r="E97" s="55">
        <f>'Wniosek 2033 r.'!C260</f>
        <v>0</v>
      </c>
      <c r="F97" s="55">
        <f>'Wniosek 2033 r.'!C491</f>
        <v>0</v>
      </c>
      <c r="G97" s="57">
        <f>'Wniosek 2033 r.'!C376</f>
        <v>0</v>
      </c>
      <c r="H97" s="56">
        <f>'Wniosek 2033 r.'!D376</f>
        <v>0</v>
      </c>
      <c r="I97" s="64">
        <f>'Wniosek 2033 r.'!F376</f>
        <v>0</v>
      </c>
      <c r="J97" s="55">
        <f>'Wniosek 2033 r.'!H376</f>
        <v>0</v>
      </c>
      <c r="K97" s="54">
        <f>IFERROR('Wniosek 2033 r.'!C606,0)</f>
        <v>0</v>
      </c>
      <c r="L97" s="34" t="str">
        <f t="shared" si="32"/>
        <v/>
      </c>
      <c r="M97" s="39">
        <f t="shared" si="33"/>
        <v>0</v>
      </c>
      <c r="N97" s="38">
        <f t="shared" si="34"/>
        <v>0</v>
      </c>
      <c r="O97" s="34">
        <f t="shared" si="35"/>
        <v>0</v>
      </c>
      <c r="P97" s="37">
        <f t="shared" si="36"/>
        <v>0</v>
      </c>
      <c r="Q97" s="36">
        <f t="shared" si="37"/>
        <v>0</v>
      </c>
      <c r="R97" s="36">
        <f t="shared" si="38"/>
        <v>0</v>
      </c>
      <c r="S97" s="36">
        <f t="shared" si="39"/>
        <v>0</v>
      </c>
      <c r="T97" s="34">
        <f t="shared" si="40"/>
        <v>0</v>
      </c>
      <c r="U97" s="34">
        <f t="shared" si="41"/>
        <v>0</v>
      </c>
      <c r="V97" s="34">
        <f t="shared" si="42"/>
        <v>0</v>
      </c>
      <c r="W97" s="34">
        <f t="shared" si="43"/>
        <v>0</v>
      </c>
      <c r="X97" s="34">
        <f t="shared" si="44"/>
        <v>0</v>
      </c>
      <c r="Y97" s="34" t="str">
        <f t="shared" si="45"/>
        <v>ok</v>
      </c>
      <c r="Z97" s="34" t="str">
        <f t="shared" si="46"/>
        <v>ok</v>
      </c>
      <c r="AA97" s="35">
        <f t="shared" si="47"/>
        <v>0</v>
      </c>
      <c r="AB97" s="35">
        <f t="shared" si="48"/>
        <v>0</v>
      </c>
      <c r="AF97" s="52">
        <f>'Zał. nr 2 kalkulacja - 2033 r.'!C121</f>
        <v>0</v>
      </c>
      <c r="AG97" s="52">
        <f>'Zał. nr 2 kalkulacja - 2033 r.'!D121</f>
        <v>0</v>
      </c>
      <c r="AH97" s="52">
        <f>'Zał. nr 2 kalkulacja - 2033 r.'!E121</f>
        <v>0</v>
      </c>
      <c r="AI97" s="52">
        <f>'Zał. nr 2 kalkulacja - 2033 r.'!F121</f>
        <v>0</v>
      </c>
      <c r="AJ97" s="52">
        <f>'Zał. nr 2 kalkulacja - 2033 r.'!G121</f>
        <v>0</v>
      </c>
      <c r="AK97" s="52">
        <f>'Zał. nr 2 kalkulacja - 2033 r.'!H121</f>
        <v>0</v>
      </c>
      <c r="AL97" s="52">
        <f>'Zał. nr 2 kalkulacja - 2033 r.'!I121</f>
        <v>0</v>
      </c>
      <c r="AM97" s="52">
        <f>'Zał. nr 2 kalkulacja - 2033 r.'!J121</f>
        <v>0</v>
      </c>
      <c r="AN97" s="52">
        <f>'Zał. nr 2 kalkulacja - 2033 r.'!K121</f>
        <v>0</v>
      </c>
      <c r="AO97" s="52">
        <f>'Zał. nr 2 kalkulacja - 2033 r.'!L121</f>
        <v>0</v>
      </c>
      <c r="AP97" s="52">
        <f>'Zał. nr 2 kalkulacja - 2033 r.'!M121</f>
        <v>0</v>
      </c>
      <c r="AQ97" s="52">
        <f>'Zał. nr 2 kalkulacja - 2033 r.'!N121</f>
        <v>0</v>
      </c>
    </row>
    <row r="98" spans="1:43" s="52" customFormat="1" x14ac:dyDescent="0.25">
      <c r="A98" s="52" t="str">
        <f>'Wniosek 2033 r.'!A136</f>
        <v/>
      </c>
      <c r="B98" s="60" t="str">
        <f>'Wniosek 2033 r.'!B136</f>
        <v/>
      </c>
      <c r="C98" s="58" t="str">
        <f>'Wniosek 2033 r.'!E136</f>
        <v/>
      </c>
      <c r="D98" s="58" t="str">
        <f>'Wniosek 2033 r.'!G136</f>
        <v/>
      </c>
      <c r="E98" s="55">
        <f>'Wniosek 2033 r.'!C261</f>
        <v>0</v>
      </c>
      <c r="F98" s="55">
        <f>'Wniosek 2033 r.'!C492</f>
        <v>0</v>
      </c>
      <c r="G98" s="57">
        <f>'Wniosek 2033 r.'!C377</f>
        <v>0</v>
      </c>
      <c r="H98" s="56">
        <f>'Wniosek 2033 r.'!D377</f>
        <v>0</v>
      </c>
      <c r="I98" s="64">
        <f>'Wniosek 2033 r.'!F377</f>
        <v>0</v>
      </c>
      <c r="J98" s="55">
        <f>'Wniosek 2033 r.'!H377</f>
        <v>0</v>
      </c>
      <c r="K98" s="54">
        <f>IFERROR('Wniosek 2033 r.'!C607,0)</f>
        <v>0</v>
      </c>
      <c r="L98" s="34" t="str">
        <f t="shared" si="32"/>
        <v/>
      </c>
      <c r="M98" s="39">
        <f t="shared" si="33"/>
        <v>0</v>
      </c>
      <c r="N98" s="38">
        <f t="shared" si="34"/>
        <v>0</v>
      </c>
      <c r="O98" s="34">
        <f t="shared" si="35"/>
        <v>0</v>
      </c>
      <c r="P98" s="37">
        <f t="shared" si="36"/>
        <v>0</v>
      </c>
      <c r="Q98" s="36">
        <f t="shared" si="37"/>
        <v>0</v>
      </c>
      <c r="R98" s="36">
        <f t="shared" si="38"/>
        <v>0</v>
      </c>
      <c r="S98" s="36">
        <f t="shared" si="39"/>
        <v>0</v>
      </c>
      <c r="T98" s="34">
        <f t="shared" si="40"/>
        <v>0</v>
      </c>
      <c r="U98" s="34">
        <f t="shared" si="41"/>
        <v>0</v>
      </c>
      <c r="V98" s="34">
        <f t="shared" si="42"/>
        <v>0</v>
      </c>
      <c r="W98" s="34">
        <f t="shared" si="43"/>
        <v>0</v>
      </c>
      <c r="X98" s="34">
        <f t="shared" si="44"/>
        <v>0</v>
      </c>
      <c r="Y98" s="34" t="str">
        <f t="shared" si="45"/>
        <v>ok</v>
      </c>
      <c r="Z98" s="34" t="str">
        <f t="shared" si="46"/>
        <v>ok</v>
      </c>
      <c r="AA98" s="35">
        <f t="shared" si="47"/>
        <v>0</v>
      </c>
      <c r="AB98" s="35">
        <f t="shared" si="48"/>
        <v>0</v>
      </c>
      <c r="AF98" s="52">
        <f>'Zał. nr 2 kalkulacja - 2033 r.'!C122</f>
        <v>0</v>
      </c>
      <c r="AG98" s="52">
        <f>'Zał. nr 2 kalkulacja - 2033 r.'!D122</f>
        <v>0</v>
      </c>
      <c r="AH98" s="52">
        <f>'Zał. nr 2 kalkulacja - 2033 r.'!E122</f>
        <v>0</v>
      </c>
      <c r="AI98" s="52">
        <f>'Zał. nr 2 kalkulacja - 2033 r.'!F122</f>
        <v>0</v>
      </c>
      <c r="AJ98" s="52">
        <f>'Zał. nr 2 kalkulacja - 2033 r.'!G122</f>
        <v>0</v>
      </c>
      <c r="AK98" s="52">
        <f>'Zał. nr 2 kalkulacja - 2033 r.'!H122</f>
        <v>0</v>
      </c>
      <c r="AL98" s="52">
        <f>'Zał. nr 2 kalkulacja - 2033 r.'!I122</f>
        <v>0</v>
      </c>
      <c r="AM98" s="52">
        <f>'Zał. nr 2 kalkulacja - 2033 r.'!J122</f>
        <v>0</v>
      </c>
      <c r="AN98" s="52">
        <f>'Zał. nr 2 kalkulacja - 2033 r.'!K122</f>
        <v>0</v>
      </c>
      <c r="AO98" s="52">
        <f>'Zał. nr 2 kalkulacja - 2033 r.'!L122</f>
        <v>0</v>
      </c>
      <c r="AP98" s="52">
        <f>'Zał. nr 2 kalkulacja - 2033 r.'!M122</f>
        <v>0</v>
      </c>
      <c r="AQ98" s="52">
        <f>'Zał. nr 2 kalkulacja - 2033 r.'!N122</f>
        <v>0</v>
      </c>
    </row>
    <row r="99" spans="1:43" s="52" customFormat="1" x14ac:dyDescent="0.25">
      <c r="A99" s="52" t="str">
        <f>'Wniosek 2033 r.'!A137</f>
        <v/>
      </c>
      <c r="B99" s="60" t="str">
        <f>'Wniosek 2033 r.'!B137</f>
        <v/>
      </c>
      <c r="C99" s="58" t="str">
        <f>'Wniosek 2033 r.'!E137</f>
        <v/>
      </c>
      <c r="D99" s="58" t="str">
        <f>'Wniosek 2033 r.'!G137</f>
        <v/>
      </c>
      <c r="E99" s="55">
        <f>'Wniosek 2033 r.'!C262</f>
        <v>0</v>
      </c>
      <c r="F99" s="55">
        <f>'Wniosek 2033 r.'!C493</f>
        <v>0</v>
      </c>
      <c r="G99" s="57">
        <f>'Wniosek 2033 r.'!C378</f>
        <v>0</v>
      </c>
      <c r="H99" s="56">
        <f>'Wniosek 2033 r.'!D378</f>
        <v>0</v>
      </c>
      <c r="I99" s="64">
        <f>'Wniosek 2033 r.'!F378</f>
        <v>0</v>
      </c>
      <c r="J99" s="55">
        <f>'Wniosek 2033 r.'!H378</f>
        <v>0</v>
      </c>
      <c r="K99" s="54">
        <f>IFERROR('Wniosek 2033 r.'!C608,0)</f>
        <v>0</v>
      </c>
      <c r="L99" s="34" t="str">
        <f t="shared" si="32"/>
        <v/>
      </c>
      <c r="M99" s="39">
        <f t="shared" si="33"/>
        <v>0</v>
      </c>
      <c r="N99" s="38">
        <f t="shared" si="34"/>
        <v>0</v>
      </c>
      <c r="O99" s="34">
        <f t="shared" si="35"/>
        <v>0</v>
      </c>
      <c r="P99" s="37">
        <f t="shared" si="36"/>
        <v>0</v>
      </c>
      <c r="Q99" s="36">
        <f t="shared" si="37"/>
        <v>0</v>
      </c>
      <c r="R99" s="36">
        <f t="shared" si="38"/>
        <v>0</v>
      </c>
      <c r="S99" s="36">
        <f t="shared" si="39"/>
        <v>0</v>
      </c>
      <c r="T99" s="34">
        <f t="shared" si="40"/>
        <v>0</v>
      </c>
      <c r="U99" s="34">
        <f t="shared" si="41"/>
        <v>0</v>
      </c>
      <c r="V99" s="34">
        <f t="shared" si="42"/>
        <v>0</v>
      </c>
      <c r="W99" s="34">
        <f t="shared" si="43"/>
        <v>0</v>
      </c>
      <c r="X99" s="34">
        <f t="shared" si="44"/>
        <v>0</v>
      </c>
      <c r="Y99" s="34" t="str">
        <f t="shared" si="45"/>
        <v>ok</v>
      </c>
      <c r="Z99" s="34" t="str">
        <f t="shared" si="46"/>
        <v>ok</v>
      </c>
      <c r="AA99" s="35">
        <f t="shared" si="47"/>
        <v>0</v>
      </c>
      <c r="AB99" s="35">
        <f t="shared" si="48"/>
        <v>0</v>
      </c>
      <c r="AF99" s="52">
        <f>'Zał. nr 2 kalkulacja - 2033 r.'!C123</f>
        <v>0</v>
      </c>
      <c r="AG99" s="52">
        <f>'Zał. nr 2 kalkulacja - 2033 r.'!D123</f>
        <v>0</v>
      </c>
      <c r="AH99" s="52">
        <f>'Zał. nr 2 kalkulacja - 2033 r.'!E123</f>
        <v>0</v>
      </c>
      <c r="AI99" s="52">
        <f>'Zał. nr 2 kalkulacja - 2033 r.'!F123</f>
        <v>0</v>
      </c>
      <c r="AJ99" s="52">
        <f>'Zał. nr 2 kalkulacja - 2033 r.'!G123</f>
        <v>0</v>
      </c>
      <c r="AK99" s="52">
        <f>'Zał. nr 2 kalkulacja - 2033 r.'!H123</f>
        <v>0</v>
      </c>
      <c r="AL99" s="52">
        <f>'Zał. nr 2 kalkulacja - 2033 r.'!I123</f>
        <v>0</v>
      </c>
      <c r="AM99" s="52">
        <f>'Zał. nr 2 kalkulacja - 2033 r.'!J123</f>
        <v>0</v>
      </c>
      <c r="AN99" s="52">
        <f>'Zał. nr 2 kalkulacja - 2033 r.'!K123</f>
        <v>0</v>
      </c>
      <c r="AO99" s="52">
        <f>'Zał. nr 2 kalkulacja - 2033 r.'!L123</f>
        <v>0</v>
      </c>
      <c r="AP99" s="52">
        <f>'Zał. nr 2 kalkulacja - 2033 r.'!M123</f>
        <v>0</v>
      </c>
      <c r="AQ99" s="52">
        <f>'Zał. nr 2 kalkulacja - 2033 r.'!N123</f>
        <v>0</v>
      </c>
    </row>
    <row r="100" spans="1:43" s="52" customFormat="1" x14ac:dyDescent="0.25">
      <c r="A100" s="52" t="str">
        <f>'Wniosek 2033 r.'!A138</f>
        <v/>
      </c>
      <c r="B100" s="60" t="str">
        <f>'Wniosek 2033 r.'!B138</f>
        <v/>
      </c>
      <c r="C100" s="58" t="str">
        <f>'Wniosek 2033 r.'!E138</f>
        <v/>
      </c>
      <c r="D100" s="58" t="str">
        <f>'Wniosek 2033 r.'!G138</f>
        <v/>
      </c>
      <c r="E100" s="55">
        <f>'Wniosek 2033 r.'!C263</f>
        <v>0</v>
      </c>
      <c r="F100" s="55">
        <f>'Wniosek 2033 r.'!C494</f>
        <v>0</v>
      </c>
      <c r="G100" s="57">
        <f>'Wniosek 2033 r.'!C379</f>
        <v>0</v>
      </c>
      <c r="H100" s="56">
        <f>'Wniosek 2033 r.'!D379</f>
        <v>0</v>
      </c>
      <c r="I100" s="64">
        <f>'Wniosek 2033 r.'!F379</f>
        <v>0</v>
      </c>
      <c r="J100" s="55">
        <f>'Wniosek 2033 r.'!H379</f>
        <v>0</v>
      </c>
      <c r="K100" s="54">
        <f>IFERROR('Wniosek 2033 r.'!C609,0)</f>
        <v>0</v>
      </c>
      <c r="L100" s="34" t="str">
        <f t="shared" si="32"/>
        <v/>
      </c>
      <c r="M100" s="39">
        <f t="shared" si="33"/>
        <v>0</v>
      </c>
      <c r="N100" s="38">
        <f t="shared" si="34"/>
        <v>0</v>
      </c>
      <c r="O100" s="34">
        <f t="shared" si="35"/>
        <v>0</v>
      </c>
      <c r="P100" s="37">
        <f t="shared" si="36"/>
        <v>0</v>
      </c>
      <c r="Q100" s="36">
        <f t="shared" si="37"/>
        <v>0</v>
      </c>
      <c r="R100" s="36">
        <f t="shared" si="38"/>
        <v>0</v>
      </c>
      <c r="S100" s="36">
        <f t="shared" si="39"/>
        <v>0</v>
      </c>
      <c r="T100" s="34">
        <f t="shared" si="40"/>
        <v>0</v>
      </c>
      <c r="U100" s="34">
        <f t="shared" si="41"/>
        <v>0</v>
      </c>
      <c r="V100" s="34">
        <f t="shared" si="42"/>
        <v>0</v>
      </c>
      <c r="W100" s="34">
        <f t="shared" si="43"/>
        <v>0</v>
      </c>
      <c r="X100" s="34">
        <f t="shared" si="44"/>
        <v>0</v>
      </c>
      <c r="Y100" s="34" t="str">
        <f t="shared" si="45"/>
        <v>ok</v>
      </c>
      <c r="Z100" s="34" t="str">
        <f t="shared" si="46"/>
        <v>ok</v>
      </c>
      <c r="AA100" s="35">
        <f t="shared" si="47"/>
        <v>0</v>
      </c>
      <c r="AB100" s="35">
        <f t="shared" si="48"/>
        <v>0</v>
      </c>
      <c r="AF100" s="52">
        <f>'Zał. nr 2 kalkulacja - 2033 r.'!C124</f>
        <v>0</v>
      </c>
      <c r="AG100" s="52">
        <f>'Zał. nr 2 kalkulacja - 2033 r.'!D124</f>
        <v>0</v>
      </c>
      <c r="AH100" s="52">
        <f>'Zał. nr 2 kalkulacja - 2033 r.'!E124</f>
        <v>0</v>
      </c>
      <c r="AI100" s="52">
        <f>'Zał. nr 2 kalkulacja - 2033 r.'!F124</f>
        <v>0</v>
      </c>
      <c r="AJ100" s="52">
        <f>'Zał. nr 2 kalkulacja - 2033 r.'!G124</f>
        <v>0</v>
      </c>
      <c r="AK100" s="52">
        <f>'Zał. nr 2 kalkulacja - 2033 r.'!H124</f>
        <v>0</v>
      </c>
      <c r="AL100" s="52">
        <f>'Zał. nr 2 kalkulacja - 2033 r.'!I124</f>
        <v>0</v>
      </c>
      <c r="AM100" s="52">
        <f>'Zał. nr 2 kalkulacja - 2033 r.'!J124</f>
        <v>0</v>
      </c>
      <c r="AN100" s="52">
        <f>'Zał. nr 2 kalkulacja - 2033 r.'!K124</f>
        <v>0</v>
      </c>
      <c r="AO100" s="52">
        <f>'Zał. nr 2 kalkulacja - 2033 r.'!L124</f>
        <v>0</v>
      </c>
      <c r="AP100" s="52">
        <f>'Zał. nr 2 kalkulacja - 2033 r.'!M124</f>
        <v>0</v>
      </c>
      <c r="AQ100" s="52">
        <f>'Zał. nr 2 kalkulacja - 2033 r.'!N124</f>
        <v>0</v>
      </c>
    </row>
    <row r="101" spans="1:43" s="52" customFormat="1" x14ac:dyDescent="0.25">
      <c r="A101" s="52" t="str">
        <f>'Wniosek 2033 r.'!A139</f>
        <v/>
      </c>
      <c r="B101" s="60" t="str">
        <f>'Wniosek 2033 r.'!B139</f>
        <v/>
      </c>
      <c r="C101" s="58" t="str">
        <f>'Wniosek 2033 r.'!E139</f>
        <v/>
      </c>
      <c r="D101" s="58" t="str">
        <f>'Wniosek 2033 r.'!G139</f>
        <v/>
      </c>
      <c r="E101" s="55">
        <f>'Wniosek 2033 r.'!C264</f>
        <v>0</v>
      </c>
      <c r="F101" s="55">
        <f>'Wniosek 2033 r.'!C495</f>
        <v>0</v>
      </c>
      <c r="G101" s="57">
        <f>'Wniosek 2033 r.'!C380</f>
        <v>0</v>
      </c>
      <c r="H101" s="56">
        <f>'Wniosek 2033 r.'!D380</f>
        <v>0</v>
      </c>
      <c r="I101" s="64">
        <f>'Wniosek 2033 r.'!F380</f>
        <v>0</v>
      </c>
      <c r="J101" s="55">
        <f>'Wniosek 2033 r.'!H380</f>
        <v>0</v>
      </c>
      <c r="K101" s="54">
        <f>IFERROR('Wniosek 2033 r.'!C610,0)</f>
        <v>0</v>
      </c>
      <c r="L101" s="34" t="str">
        <f t="shared" si="32"/>
        <v/>
      </c>
      <c r="M101" s="39">
        <f t="shared" si="33"/>
        <v>0</v>
      </c>
      <c r="N101" s="38">
        <f t="shared" si="34"/>
        <v>0</v>
      </c>
      <c r="O101" s="34">
        <f t="shared" si="35"/>
        <v>0</v>
      </c>
      <c r="P101" s="37">
        <f t="shared" si="36"/>
        <v>0</v>
      </c>
      <c r="Q101" s="36">
        <f t="shared" si="37"/>
        <v>0</v>
      </c>
      <c r="R101" s="36">
        <f t="shared" si="38"/>
        <v>0</v>
      </c>
      <c r="S101" s="36">
        <f t="shared" si="39"/>
        <v>0</v>
      </c>
      <c r="T101" s="34">
        <f t="shared" si="40"/>
        <v>0</v>
      </c>
      <c r="U101" s="34">
        <f t="shared" si="41"/>
        <v>0</v>
      </c>
      <c r="V101" s="34">
        <f t="shared" si="42"/>
        <v>0</v>
      </c>
      <c r="W101" s="34">
        <f t="shared" si="43"/>
        <v>0</v>
      </c>
      <c r="X101" s="34">
        <f t="shared" si="44"/>
        <v>0</v>
      </c>
      <c r="Y101" s="34" t="str">
        <f t="shared" si="45"/>
        <v>ok</v>
      </c>
      <c r="Z101" s="34" t="str">
        <f t="shared" si="46"/>
        <v>ok</v>
      </c>
      <c r="AA101" s="35">
        <f t="shared" si="47"/>
        <v>0</v>
      </c>
      <c r="AB101" s="35">
        <f t="shared" si="48"/>
        <v>0</v>
      </c>
      <c r="AF101" s="52">
        <f>'Zał. nr 2 kalkulacja - 2033 r.'!C125</f>
        <v>0</v>
      </c>
      <c r="AG101" s="52">
        <f>'Zał. nr 2 kalkulacja - 2033 r.'!D125</f>
        <v>0</v>
      </c>
      <c r="AH101" s="52">
        <f>'Zał. nr 2 kalkulacja - 2033 r.'!E125</f>
        <v>0</v>
      </c>
      <c r="AI101" s="52">
        <f>'Zał. nr 2 kalkulacja - 2033 r.'!F125</f>
        <v>0</v>
      </c>
      <c r="AJ101" s="52">
        <f>'Zał. nr 2 kalkulacja - 2033 r.'!G125</f>
        <v>0</v>
      </c>
      <c r="AK101" s="52">
        <f>'Zał. nr 2 kalkulacja - 2033 r.'!H125</f>
        <v>0</v>
      </c>
      <c r="AL101" s="52">
        <f>'Zał. nr 2 kalkulacja - 2033 r.'!I125</f>
        <v>0</v>
      </c>
      <c r="AM101" s="52">
        <f>'Zał. nr 2 kalkulacja - 2033 r.'!J125</f>
        <v>0</v>
      </c>
      <c r="AN101" s="52">
        <f>'Zał. nr 2 kalkulacja - 2033 r.'!K125</f>
        <v>0</v>
      </c>
      <c r="AO101" s="52">
        <f>'Zał. nr 2 kalkulacja - 2033 r.'!L125</f>
        <v>0</v>
      </c>
      <c r="AP101" s="52">
        <f>'Zał. nr 2 kalkulacja - 2033 r.'!M125</f>
        <v>0</v>
      </c>
      <c r="AQ101" s="52">
        <f>'Zał. nr 2 kalkulacja - 2033 r.'!N125</f>
        <v>0</v>
      </c>
    </row>
    <row r="102" spans="1:43" s="52" customFormat="1" x14ac:dyDescent="0.25">
      <c r="A102" s="52" t="str">
        <f>'Wniosek 2033 r.'!A140</f>
        <v/>
      </c>
      <c r="B102" s="60" t="str">
        <f>'Wniosek 2033 r.'!B140</f>
        <v/>
      </c>
      <c r="C102" s="58" t="str">
        <f>'Wniosek 2033 r.'!E140</f>
        <v/>
      </c>
      <c r="D102" s="58" t="str">
        <f>'Wniosek 2033 r.'!G140</f>
        <v/>
      </c>
      <c r="E102" s="55">
        <f>'Wniosek 2033 r.'!C265</f>
        <v>0</v>
      </c>
      <c r="F102" s="55">
        <f>'Wniosek 2033 r.'!C496</f>
        <v>0</v>
      </c>
      <c r="G102" s="57">
        <f>'Wniosek 2033 r.'!C381</f>
        <v>0</v>
      </c>
      <c r="H102" s="56">
        <f>'Wniosek 2033 r.'!D381</f>
        <v>0</v>
      </c>
      <c r="I102" s="64">
        <f>'Wniosek 2033 r.'!F381</f>
        <v>0</v>
      </c>
      <c r="J102" s="55">
        <f>'Wniosek 2033 r.'!H381</f>
        <v>0</v>
      </c>
      <c r="K102" s="54">
        <f>IFERROR('Wniosek 2033 r.'!C611,0)</f>
        <v>0</v>
      </c>
      <c r="L102" s="34" t="str">
        <f t="shared" si="32"/>
        <v/>
      </c>
      <c r="M102" s="39">
        <f t="shared" si="33"/>
        <v>0</v>
      </c>
      <c r="N102" s="38">
        <f t="shared" si="34"/>
        <v>0</v>
      </c>
      <c r="O102" s="34">
        <f t="shared" si="35"/>
        <v>0</v>
      </c>
      <c r="P102" s="37">
        <f t="shared" si="36"/>
        <v>0</v>
      </c>
      <c r="Q102" s="36">
        <f t="shared" si="37"/>
        <v>0</v>
      </c>
      <c r="R102" s="36">
        <f t="shared" si="38"/>
        <v>0</v>
      </c>
      <c r="S102" s="36">
        <f t="shared" si="39"/>
        <v>0</v>
      </c>
      <c r="T102" s="34">
        <f t="shared" si="40"/>
        <v>0</v>
      </c>
      <c r="U102" s="34">
        <f t="shared" si="41"/>
        <v>0</v>
      </c>
      <c r="V102" s="34">
        <f t="shared" si="42"/>
        <v>0</v>
      </c>
      <c r="W102" s="34">
        <f t="shared" si="43"/>
        <v>0</v>
      </c>
      <c r="X102" s="34">
        <f t="shared" si="44"/>
        <v>0</v>
      </c>
      <c r="Y102" s="34" t="str">
        <f t="shared" si="45"/>
        <v>ok</v>
      </c>
      <c r="Z102" s="34" t="str">
        <f t="shared" si="46"/>
        <v>ok</v>
      </c>
      <c r="AA102" s="35">
        <f t="shared" si="47"/>
        <v>0</v>
      </c>
      <c r="AB102" s="35">
        <f t="shared" si="48"/>
        <v>0</v>
      </c>
      <c r="AF102" s="52">
        <f>'Zał. nr 2 kalkulacja - 2033 r.'!C126</f>
        <v>0</v>
      </c>
      <c r="AG102" s="52">
        <f>'Zał. nr 2 kalkulacja - 2033 r.'!D126</f>
        <v>0</v>
      </c>
      <c r="AH102" s="52">
        <f>'Zał. nr 2 kalkulacja - 2033 r.'!E126</f>
        <v>0</v>
      </c>
      <c r="AI102" s="52">
        <f>'Zał. nr 2 kalkulacja - 2033 r.'!F126</f>
        <v>0</v>
      </c>
      <c r="AJ102" s="52">
        <f>'Zał. nr 2 kalkulacja - 2033 r.'!G126</f>
        <v>0</v>
      </c>
      <c r="AK102" s="52">
        <f>'Zał. nr 2 kalkulacja - 2033 r.'!H126</f>
        <v>0</v>
      </c>
      <c r="AL102" s="52">
        <f>'Zał. nr 2 kalkulacja - 2033 r.'!I126</f>
        <v>0</v>
      </c>
      <c r="AM102" s="52">
        <f>'Zał. nr 2 kalkulacja - 2033 r.'!J126</f>
        <v>0</v>
      </c>
      <c r="AN102" s="52">
        <f>'Zał. nr 2 kalkulacja - 2033 r.'!K126</f>
        <v>0</v>
      </c>
      <c r="AO102" s="52">
        <f>'Zał. nr 2 kalkulacja - 2033 r.'!L126</f>
        <v>0</v>
      </c>
      <c r="AP102" s="52">
        <f>'Zał. nr 2 kalkulacja - 2033 r.'!M126</f>
        <v>0</v>
      </c>
      <c r="AQ102" s="52">
        <f>'Zał. nr 2 kalkulacja - 2033 r.'!N126</f>
        <v>0</v>
      </c>
    </row>
    <row r="103" spans="1:43" s="52" customFormat="1" x14ac:dyDescent="0.25">
      <c r="A103" s="52" t="str">
        <f>'Wniosek 2033 r.'!A141</f>
        <v/>
      </c>
      <c r="B103" s="60" t="str">
        <f>'Wniosek 2033 r.'!B141</f>
        <v/>
      </c>
      <c r="C103" s="58" t="str">
        <f>'Wniosek 2033 r.'!E141</f>
        <v/>
      </c>
      <c r="D103" s="58" t="str">
        <f>'Wniosek 2033 r.'!G141</f>
        <v/>
      </c>
      <c r="E103" s="55">
        <f>'Wniosek 2033 r.'!C266</f>
        <v>0</v>
      </c>
      <c r="F103" s="55">
        <f>'Wniosek 2033 r.'!C497</f>
        <v>0</v>
      </c>
      <c r="G103" s="57">
        <f>'Wniosek 2033 r.'!C382</f>
        <v>0</v>
      </c>
      <c r="H103" s="56">
        <f>'Wniosek 2033 r.'!D382</f>
        <v>0</v>
      </c>
      <c r="I103" s="64">
        <f>'Wniosek 2033 r.'!F382</f>
        <v>0</v>
      </c>
      <c r="J103" s="55">
        <f>'Wniosek 2033 r.'!H382</f>
        <v>0</v>
      </c>
      <c r="K103" s="54">
        <f>IFERROR('Wniosek 2033 r.'!C612,0)</f>
        <v>0</v>
      </c>
      <c r="L103" s="34" t="str">
        <f t="shared" si="32"/>
        <v/>
      </c>
      <c r="M103" s="39">
        <f t="shared" si="33"/>
        <v>0</v>
      </c>
      <c r="N103" s="38">
        <f t="shared" si="34"/>
        <v>0</v>
      </c>
      <c r="O103" s="34">
        <f t="shared" si="35"/>
        <v>0</v>
      </c>
      <c r="P103" s="37">
        <f t="shared" si="36"/>
        <v>0</v>
      </c>
      <c r="Q103" s="36">
        <f t="shared" si="37"/>
        <v>0</v>
      </c>
      <c r="R103" s="36">
        <f t="shared" si="38"/>
        <v>0</v>
      </c>
      <c r="S103" s="36">
        <f t="shared" si="39"/>
        <v>0</v>
      </c>
      <c r="T103" s="34">
        <f t="shared" si="40"/>
        <v>0</v>
      </c>
      <c r="U103" s="34">
        <f t="shared" si="41"/>
        <v>0</v>
      </c>
      <c r="V103" s="34">
        <f t="shared" si="42"/>
        <v>0</v>
      </c>
      <c r="W103" s="34">
        <f t="shared" si="43"/>
        <v>0</v>
      </c>
      <c r="X103" s="34">
        <f t="shared" si="44"/>
        <v>0</v>
      </c>
      <c r="Y103" s="34" t="str">
        <f t="shared" si="45"/>
        <v>ok</v>
      </c>
      <c r="Z103" s="34" t="str">
        <f t="shared" si="46"/>
        <v>ok</v>
      </c>
      <c r="AA103" s="35">
        <f t="shared" si="47"/>
        <v>0</v>
      </c>
      <c r="AB103" s="35">
        <f t="shared" si="48"/>
        <v>0</v>
      </c>
      <c r="AF103" s="52">
        <f>'Zał. nr 2 kalkulacja - 2033 r.'!C127</f>
        <v>0</v>
      </c>
      <c r="AG103" s="52">
        <f>'Zał. nr 2 kalkulacja - 2033 r.'!D127</f>
        <v>0</v>
      </c>
      <c r="AH103" s="52">
        <f>'Zał. nr 2 kalkulacja - 2033 r.'!E127</f>
        <v>0</v>
      </c>
      <c r="AI103" s="52">
        <f>'Zał. nr 2 kalkulacja - 2033 r.'!F127</f>
        <v>0</v>
      </c>
      <c r="AJ103" s="52">
        <f>'Zał. nr 2 kalkulacja - 2033 r.'!G127</f>
        <v>0</v>
      </c>
      <c r="AK103" s="52">
        <f>'Zał. nr 2 kalkulacja - 2033 r.'!H127</f>
        <v>0</v>
      </c>
      <c r="AL103" s="52">
        <f>'Zał. nr 2 kalkulacja - 2033 r.'!I127</f>
        <v>0</v>
      </c>
      <c r="AM103" s="52">
        <f>'Zał. nr 2 kalkulacja - 2033 r.'!J127</f>
        <v>0</v>
      </c>
      <c r="AN103" s="52">
        <f>'Zał. nr 2 kalkulacja - 2033 r.'!K127</f>
        <v>0</v>
      </c>
      <c r="AO103" s="52">
        <f>'Zał. nr 2 kalkulacja - 2033 r.'!L127</f>
        <v>0</v>
      </c>
      <c r="AP103" s="52">
        <f>'Zał. nr 2 kalkulacja - 2033 r.'!M127</f>
        <v>0</v>
      </c>
      <c r="AQ103" s="52">
        <f>'Zał. nr 2 kalkulacja - 2033 r.'!N127</f>
        <v>0</v>
      </c>
    </row>
    <row r="104" spans="1:43" s="52" customFormat="1" x14ac:dyDescent="0.25">
      <c r="A104" s="52" t="str">
        <f>'Wniosek 2033 r.'!A142</f>
        <v/>
      </c>
      <c r="B104" s="60" t="str">
        <f>'Wniosek 2033 r.'!B142</f>
        <v/>
      </c>
      <c r="C104" s="58" t="str">
        <f>'Wniosek 2033 r.'!E142</f>
        <v/>
      </c>
      <c r="D104" s="58" t="str">
        <f>'Wniosek 2033 r.'!G142</f>
        <v/>
      </c>
      <c r="E104" s="55">
        <f>'Wniosek 2033 r.'!C267</f>
        <v>0</v>
      </c>
      <c r="F104" s="55">
        <f>'Wniosek 2033 r.'!C498</f>
        <v>0</v>
      </c>
      <c r="G104" s="57">
        <f>'Wniosek 2033 r.'!C383</f>
        <v>0</v>
      </c>
      <c r="H104" s="56">
        <f>'Wniosek 2033 r.'!D383</f>
        <v>0</v>
      </c>
      <c r="I104" s="64">
        <f>'Wniosek 2033 r.'!F383</f>
        <v>0</v>
      </c>
      <c r="J104" s="55">
        <f>'Wniosek 2033 r.'!H383</f>
        <v>0</v>
      </c>
      <c r="K104" s="54">
        <f>IFERROR('Wniosek 2033 r.'!C613,0)</f>
        <v>0</v>
      </c>
      <c r="L104" s="34" t="str">
        <f t="shared" si="32"/>
        <v/>
      </c>
      <c r="M104" s="39">
        <f t="shared" si="33"/>
        <v>0</v>
      </c>
      <c r="N104" s="38">
        <f t="shared" si="34"/>
        <v>0</v>
      </c>
      <c r="O104" s="34">
        <f t="shared" si="35"/>
        <v>0</v>
      </c>
      <c r="P104" s="37">
        <f t="shared" si="36"/>
        <v>0</v>
      </c>
      <c r="Q104" s="36">
        <f t="shared" si="37"/>
        <v>0</v>
      </c>
      <c r="R104" s="36">
        <f t="shared" si="38"/>
        <v>0</v>
      </c>
      <c r="S104" s="36">
        <f t="shared" si="39"/>
        <v>0</v>
      </c>
      <c r="T104" s="34">
        <f t="shared" si="40"/>
        <v>0</v>
      </c>
      <c r="U104" s="34">
        <f t="shared" si="41"/>
        <v>0</v>
      </c>
      <c r="V104" s="34">
        <f t="shared" si="42"/>
        <v>0</v>
      </c>
      <c r="W104" s="34">
        <f t="shared" si="43"/>
        <v>0</v>
      </c>
      <c r="X104" s="34">
        <f t="shared" si="44"/>
        <v>0</v>
      </c>
      <c r="Y104" s="34" t="str">
        <f t="shared" si="45"/>
        <v>ok</v>
      </c>
      <c r="Z104" s="34" t="str">
        <f t="shared" si="46"/>
        <v>ok</v>
      </c>
      <c r="AA104" s="35">
        <f t="shared" si="47"/>
        <v>0</v>
      </c>
      <c r="AB104" s="35">
        <f t="shared" si="48"/>
        <v>0</v>
      </c>
      <c r="AF104" s="52">
        <f>'Zał. nr 2 kalkulacja - 2033 r.'!C128</f>
        <v>0</v>
      </c>
      <c r="AG104" s="52">
        <f>'Zał. nr 2 kalkulacja - 2033 r.'!D128</f>
        <v>0</v>
      </c>
      <c r="AH104" s="52">
        <f>'Zał. nr 2 kalkulacja - 2033 r.'!E128</f>
        <v>0</v>
      </c>
      <c r="AI104" s="52">
        <f>'Zał. nr 2 kalkulacja - 2033 r.'!F128</f>
        <v>0</v>
      </c>
      <c r="AJ104" s="52">
        <f>'Zał. nr 2 kalkulacja - 2033 r.'!G128</f>
        <v>0</v>
      </c>
      <c r="AK104" s="52">
        <f>'Zał. nr 2 kalkulacja - 2033 r.'!H128</f>
        <v>0</v>
      </c>
      <c r="AL104" s="52">
        <f>'Zał. nr 2 kalkulacja - 2033 r.'!I128</f>
        <v>0</v>
      </c>
      <c r="AM104" s="52">
        <f>'Zał. nr 2 kalkulacja - 2033 r.'!J128</f>
        <v>0</v>
      </c>
      <c r="AN104" s="52">
        <f>'Zał. nr 2 kalkulacja - 2033 r.'!K128</f>
        <v>0</v>
      </c>
      <c r="AO104" s="52">
        <f>'Zał. nr 2 kalkulacja - 2033 r.'!L128</f>
        <v>0</v>
      </c>
      <c r="AP104" s="52">
        <f>'Zał. nr 2 kalkulacja - 2033 r.'!M128</f>
        <v>0</v>
      </c>
      <c r="AQ104" s="52">
        <f>'Zał. nr 2 kalkulacja - 2033 r.'!N128</f>
        <v>0</v>
      </c>
    </row>
    <row r="105" spans="1:43" s="52" customFormat="1" x14ac:dyDescent="0.25">
      <c r="A105" s="52" t="str">
        <f>'Wniosek 2033 r.'!A143</f>
        <v/>
      </c>
      <c r="B105" s="60" t="str">
        <f>'Wniosek 2033 r.'!B143</f>
        <v/>
      </c>
      <c r="C105" s="58" t="str">
        <f>'Wniosek 2033 r.'!E143</f>
        <v/>
      </c>
      <c r="D105" s="58" t="str">
        <f>'Wniosek 2033 r.'!G143</f>
        <v/>
      </c>
      <c r="E105" s="55">
        <f>'Wniosek 2033 r.'!C268</f>
        <v>0</v>
      </c>
      <c r="F105" s="55">
        <f>'Wniosek 2033 r.'!C499</f>
        <v>0</v>
      </c>
      <c r="G105" s="57">
        <f>'Wniosek 2033 r.'!C384</f>
        <v>0</v>
      </c>
      <c r="H105" s="56">
        <f>'Wniosek 2033 r.'!D384</f>
        <v>0</v>
      </c>
      <c r="I105" s="64">
        <f>'Wniosek 2033 r.'!F384</f>
        <v>0</v>
      </c>
      <c r="J105" s="55">
        <f>'Wniosek 2033 r.'!H384</f>
        <v>0</v>
      </c>
      <c r="K105" s="54">
        <f>IFERROR('Wniosek 2033 r.'!C614,0)</f>
        <v>0</v>
      </c>
      <c r="L105" s="34" t="str">
        <f t="shared" si="32"/>
        <v/>
      </c>
      <c r="M105" s="39">
        <f t="shared" si="33"/>
        <v>0</v>
      </c>
      <c r="N105" s="38">
        <f t="shared" si="34"/>
        <v>0</v>
      </c>
      <c r="O105" s="34">
        <f t="shared" si="35"/>
        <v>0</v>
      </c>
      <c r="P105" s="37">
        <f t="shared" si="36"/>
        <v>0</v>
      </c>
      <c r="Q105" s="36">
        <f t="shared" si="37"/>
        <v>0</v>
      </c>
      <c r="R105" s="36">
        <f t="shared" si="38"/>
        <v>0</v>
      </c>
      <c r="S105" s="36">
        <f t="shared" si="39"/>
        <v>0</v>
      </c>
      <c r="T105" s="34">
        <f t="shared" si="40"/>
        <v>0</v>
      </c>
      <c r="U105" s="34">
        <f t="shared" si="41"/>
        <v>0</v>
      </c>
      <c r="V105" s="34">
        <f t="shared" si="42"/>
        <v>0</v>
      </c>
      <c r="W105" s="34">
        <f t="shared" si="43"/>
        <v>0</v>
      </c>
      <c r="X105" s="34">
        <f t="shared" si="44"/>
        <v>0</v>
      </c>
      <c r="Y105" s="34" t="str">
        <f t="shared" si="45"/>
        <v>ok</v>
      </c>
      <c r="Z105" s="34" t="str">
        <f t="shared" si="46"/>
        <v>ok</v>
      </c>
      <c r="AA105" s="35">
        <f t="shared" si="47"/>
        <v>0</v>
      </c>
      <c r="AB105" s="35">
        <f t="shared" si="48"/>
        <v>0</v>
      </c>
      <c r="AF105" s="52">
        <f>'Zał. nr 2 kalkulacja - 2033 r.'!C129</f>
        <v>0</v>
      </c>
      <c r="AG105" s="52">
        <f>'Zał. nr 2 kalkulacja - 2033 r.'!D129</f>
        <v>0</v>
      </c>
      <c r="AH105" s="52">
        <f>'Zał. nr 2 kalkulacja - 2033 r.'!E129</f>
        <v>0</v>
      </c>
      <c r="AI105" s="52">
        <f>'Zał. nr 2 kalkulacja - 2033 r.'!F129</f>
        <v>0</v>
      </c>
      <c r="AJ105" s="52">
        <f>'Zał. nr 2 kalkulacja - 2033 r.'!G129</f>
        <v>0</v>
      </c>
      <c r="AK105" s="52">
        <f>'Zał. nr 2 kalkulacja - 2033 r.'!H129</f>
        <v>0</v>
      </c>
      <c r="AL105" s="52">
        <f>'Zał. nr 2 kalkulacja - 2033 r.'!I129</f>
        <v>0</v>
      </c>
      <c r="AM105" s="52">
        <f>'Zał. nr 2 kalkulacja - 2033 r.'!J129</f>
        <v>0</v>
      </c>
      <c r="AN105" s="52">
        <f>'Zał. nr 2 kalkulacja - 2033 r.'!K129</f>
        <v>0</v>
      </c>
      <c r="AO105" s="52">
        <f>'Zał. nr 2 kalkulacja - 2033 r.'!L129</f>
        <v>0</v>
      </c>
      <c r="AP105" s="52">
        <f>'Zał. nr 2 kalkulacja - 2033 r.'!M129</f>
        <v>0</v>
      </c>
      <c r="AQ105" s="52">
        <f>'Zał. nr 2 kalkulacja - 2033 r.'!N129</f>
        <v>0</v>
      </c>
    </row>
    <row r="106" spans="1:43" s="52" customFormat="1" x14ac:dyDescent="0.25">
      <c r="A106" s="52" t="str">
        <f>'Wniosek 2033 r.'!A144</f>
        <v/>
      </c>
      <c r="B106" s="60" t="str">
        <f>'Wniosek 2033 r.'!B144</f>
        <v/>
      </c>
      <c r="C106" s="58" t="str">
        <f>'Wniosek 2033 r.'!E144</f>
        <v/>
      </c>
      <c r="D106" s="58" t="str">
        <f>'Wniosek 2033 r.'!G144</f>
        <v/>
      </c>
      <c r="E106" s="55">
        <f>'Wniosek 2033 r.'!C269</f>
        <v>0</v>
      </c>
      <c r="F106" s="55">
        <f>'Wniosek 2033 r.'!C500</f>
        <v>0</v>
      </c>
      <c r="G106" s="57">
        <f>'Wniosek 2033 r.'!C385</f>
        <v>0</v>
      </c>
      <c r="H106" s="56">
        <f>'Wniosek 2033 r.'!D385</f>
        <v>0</v>
      </c>
      <c r="I106" s="64">
        <f>'Wniosek 2033 r.'!F385</f>
        <v>0</v>
      </c>
      <c r="J106" s="55">
        <f>'Wniosek 2033 r.'!H385</f>
        <v>0</v>
      </c>
      <c r="K106" s="54">
        <f>IFERROR('Wniosek 2033 r.'!C615,0)</f>
        <v>0</v>
      </c>
      <c r="L106" s="34" t="str">
        <f t="shared" si="32"/>
        <v/>
      </c>
      <c r="M106" s="39">
        <f t="shared" si="33"/>
        <v>0</v>
      </c>
      <c r="N106" s="38">
        <f t="shared" si="34"/>
        <v>0</v>
      </c>
      <c r="O106" s="34">
        <f t="shared" si="35"/>
        <v>0</v>
      </c>
      <c r="P106" s="37">
        <f t="shared" si="36"/>
        <v>0</v>
      </c>
      <c r="Q106" s="36">
        <f t="shared" si="37"/>
        <v>0</v>
      </c>
      <c r="R106" s="36">
        <f t="shared" si="38"/>
        <v>0</v>
      </c>
      <c r="S106" s="36">
        <f t="shared" si="39"/>
        <v>0</v>
      </c>
      <c r="T106" s="34">
        <f t="shared" si="40"/>
        <v>0</v>
      </c>
      <c r="U106" s="34">
        <f t="shared" si="41"/>
        <v>0</v>
      </c>
      <c r="V106" s="34">
        <f t="shared" si="42"/>
        <v>0</v>
      </c>
      <c r="W106" s="34">
        <f t="shared" si="43"/>
        <v>0</v>
      </c>
      <c r="X106" s="34">
        <f t="shared" si="44"/>
        <v>0</v>
      </c>
      <c r="Y106" s="34" t="str">
        <f t="shared" si="45"/>
        <v>ok</v>
      </c>
      <c r="Z106" s="34" t="str">
        <f t="shared" si="46"/>
        <v>ok</v>
      </c>
      <c r="AA106" s="35">
        <f t="shared" si="47"/>
        <v>0</v>
      </c>
      <c r="AB106" s="35">
        <f t="shared" si="48"/>
        <v>0</v>
      </c>
      <c r="AF106" s="52">
        <f>'Zał. nr 2 kalkulacja - 2033 r.'!C130</f>
        <v>0</v>
      </c>
      <c r="AG106" s="52">
        <f>'Zał. nr 2 kalkulacja - 2033 r.'!D130</f>
        <v>0</v>
      </c>
      <c r="AH106" s="52">
        <f>'Zał. nr 2 kalkulacja - 2033 r.'!E130</f>
        <v>0</v>
      </c>
      <c r="AI106" s="52">
        <f>'Zał. nr 2 kalkulacja - 2033 r.'!F130</f>
        <v>0</v>
      </c>
      <c r="AJ106" s="52">
        <f>'Zał. nr 2 kalkulacja - 2033 r.'!G130</f>
        <v>0</v>
      </c>
      <c r="AK106" s="52">
        <f>'Zał. nr 2 kalkulacja - 2033 r.'!H130</f>
        <v>0</v>
      </c>
      <c r="AL106" s="52">
        <f>'Zał. nr 2 kalkulacja - 2033 r.'!I130</f>
        <v>0</v>
      </c>
      <c r="AM106" s="52">
        <f>'Zał. nr 2 kalkulacja - 2033 r.'!J130</f>
        <v>0</v>
      </c>
      <c r="AN106" s="52">
        <f>'Zał. nr 2 kalkulacja - 2033 r.'!K130</f>
        <v>0</v>
      </c>
      <c r="AO106" s="52">
        <f>'Zał. nr 2 kalkulacja - 2033 r.'!L130</f>
        <v>0</v>
      </c>
      <c r="AP106" s="52">
        <f>'Zał. nr 2 kalkulacja - 2033 r.'!M130</f>
        <v>0</v>
      </c>
      <c r="AQ106" s="52">
        <f>'Zał. nr 2 kalkulacja - 2033 r.'!N130</f>
        <v>0</v>
      </c>
    </row>
    <row r="107" spans="1:43" s="52" customFormat="1" x14ac:dyDescent="0.25">
      <c r="A107" s="52" t="str">
        <f>'Wniosek 2033 r.'!A145</f>
        <v/>
      </c>
      <c r="B107" s="60" t="str">
        <f>'Wniosek 2033 r.'!B145</f>
        <v/>
      </c>
      <c r="C107" s="58" t="str">
        <f>'Wniosek 2033 r.'!E145</f>
        <v/>
      </c>
      <c r="D107" s="58" t="str">
        <f>'Wniosek 2033 r.'!G145</f>
        <v/>
      </c>
      <c r="E107" s="55">
        <f>'Wniosek 2033 r.'!C270</f>
        <v>0</v>
      </c>
      <c r="F107" s="55">
        <f>'Wniosek 2033 r.'!C501</f>
        <v>0</v>
      </c>
      <c r="G107" s="57">
        <f>'Wniosek 2033 r.'!C386</f>
        <v>0</v>
      </c>
      <c r="H107" s="56">
        <f>'Wniosek 2033 r.'!D386</f>
        <v>0</v>
      </c>
      <c r="I107" s="64">
        <f>'Wniosek 2033 r.'!F386</f>
        <v>0</v>
      </c>
      <c r="J107" s="55">
        <f>'Wniosek 2033 r.'!H386</f>
        <v>0</v>
      </c>
      <c r="K107" s="54">
        <f>IFERROR('Wniosek 2033 r.'!C616,0)</f>
        <v>0</v>
      </c>
      <c r="L107" s="34" t="str">
        <f t="shared" si="32"/>
        <v/>
      </c>
      <c r="M107" s="39">
        <f t="shared" si="33"/>
        <v>0</v>
      </c>
      <c r="N107" s="38">
        <f t="shared" si="34"/>
        <v>0</v>
      </c>
      <c r="O107" s="34">
        <f t="shared" si="35"/>
        <v>0</v>
      </c>
      <c r="P107" s="37">
        <f t="shared" si="36"/>
        <v>0</v>
      </c>
      <c r="Q107" s="36">
        <f t="shared" si="37"/>
        <v>0</v>
      </c>
      <c r="R107" s="36">
        <f t="shared" si="38"/>
        <v>0</v>
      </c>
      <c r="S107" s="36">
        <f t="shared" si="39"/>
        <v>0</v>
      </c>
      <c r="T107" s="34">
        <f t="shared" si="40"/>
        <v>0</v>
      </c>
      <c r="U107" s="34">
        <f t="shared" si="41"/>
        <v>0</v>
      </c>
      <c r="V107" s="34">
        <f t="shared" si="42"/>
        <v>0</v>
      </c>
      <c r="W107" s="34">
        <f t="shared" si="43"/>
        <v>0</v>
      </c>
      <c r="X107" s="34">
        <f t="shared" si="44"/>
        <v>0</v>
      </c>
      <c r="Y107" s="34" t="str">
        <f t="shared" si="45"/>
        <v>ok</v>
      </c>
      <c r="Z107" s="34" t="str">
        <f t="shared" si="46"/>
        <v>ok</v>
      </c>
      <c r="AA107" s="35">
        <f t="shared" si="47"/>
        <v>0</v>
      </c>
      <c r="AB107" s="35">
        <f t="shared" si="48"/>
        <v>0</v>
      </c>
      <c r="AF107" s="52">
        <f>'Zał. nr 2 kalkulacja - 2033 r.'!C131</f>
        <v>0</v>
      </c>
      <c r="AG107" s="52">
        <f>'Zał. nr 2 kalkulacja - 2033 r.'!D131</f>
        <v>0</v>
      </c>
      <c r="AH107" s="52">
        <f>'Zał. nr 2 kalkulacja - 2033 r.'!E131</f>
        <v>0</v>
      </c>
      <c r="AI107" s="52">
        <f>'Zał. nr 2 kalkulacja - 2033 r.'!F131</f>
        <v>0</v>
      </c>
      <c r="AJ107" s="52">
        <f>'Zał. nr 2 kalkulacja - 2033 r.'!G131</f>
        <v>0</v>
      </c>
      <c r="AK107" s="52">
        <f>'Zał. nr 2 kalkulacja - 2033 r.'!H131</f>
        <v>0</v>
      </c>
      <c r="AL107" s="52">
        <f>'Zał. nr 2 kalkulacja - 2033 r.'!I131</f>
        <v>0</v>
      </c>
      <c r="AM107" s="52">
        <f>'Zał. nr 2 kalkulacja - 2033 r.'!J131</f>
        <v>0</v>
      </c>
      <c r="AN107" s="52">
        <f>'Zał. nr 2 kalkulacja - 2033 r.'!K131</f>
        <v>0</v>
      </c>
      <c r="AO107" s="52">
        <f>'Zał. nr 2 kalkulacja - 2033 r.'!L131</f>
        <v>0</v>
      </c>
      <c r="AP107" s="52">
        <f>'Zał. nr 2 kalkulacja - 2033 r.'!M131</f>
        <v>0</v>
      </c>
      <c r="AQ107" s="52">
        <f>'Zał. nr 2 kalkulacja - 2033 r.'!N131</f>
        <v>0</v>
      </c>
    </row>
    <row r="108" spans="1:43" s="52" customFormat="1" x14ac:dyDescent="0.25">
      <c r="A108" s="52" t="str">
        <f>'Wniosek 2033 r.'!A146</f>
        <v/>
      </c>
      <c r="B108" s="60" t="str">
        <f>'Wniosek 2033 r.'!B146</f>
        <v/>
      </c>
      <c r="C108" s="58" t="str">
        <f>'Wniosek 2033 r.'!E146</f>
        <v/>
      </c>
      <c r="D108" s="58" t="str">
        <f>'Wniosek 2033 r.'!G146</f>
        <v/>
      </c>
      <c r="E108" s="55">
        <f>'Wniosek 2033 r.'!C271</f>
        <v>0</v>
      </c>
      <c r="F108" s="55">
        <f>'Wniosek 2033 r.'!C502</f>
        <v>0</v>
      </c>
      <c r="G108" s="57">
        <f>'Wniosek 2033 r.'!C387</f>
        <v>0</v>
      </c>
      <c r="H108" s="56">
        <f>'Wniosek 2033 r.'!D387</f>
        <v>0</v>
      </c>
      <c r="I108" s="64">
        <f>'Wniosek 2033 r.'!F387</f>
        <v>0</v>
      </c>
      <c r="J108" s="55">
        <f>'Wniosek 2033 r.'!H387</f>
        <v>0</v>
      </c>
      <c r="K108" s="54">
        <f>IFERROR('Wniosek 2033 r.'!C617,0)</f>
        <v>0</v>
      </c>
      <c r="L108" s="34" t="str">
        <f t="shared" si="32"/>
        <v/>
      </c>
      <c r="M108" s="39">
        <f t="shared" si="33"/>
        <v>0</v>
      </c>
      <c r="N108" s="38">
        <f t="shared" si="34"/>
        <v>0</v>
      </c>
      <c r="O108" s="34">
        <f t="shared" si="35"/>
        <v>0</v>
      </c>
      <c r="P108" s="37">
        <f t="shared" si="36"/>
        <v>0</v>
      </c>
      <c r="Q108" s="36">
        <f t="shared" si="37"/>
        <v>0</v>
      </c>
      <c r="R108" s="36">
        <f t="shared" si="38"/>
        <v>0</v>
      </c>
      <c r="S108" s="36">
        <f t="shared" si="39"/>
        <v>0</v>
      </c>
      <c r="T108" s="34">
        <f t="shared" si="40"/>
        <v>0</v>
      </c>
      <c r="U108" s="34">
        <f t="shared" si="41"/>
        <v>0</v>
      </c>
      <c r="V108" s="34">
        <f t="shared" si="42"/>
        <v>0</v>
      </c>
      <c r="W108" s="34">
        <f t="shared" si="43"/>
        <v>0</v>
      </c>
      <c r="X108" s="34">
        <f t="shared" si="44"/>
        <v>0</v>
      </c>
      <c r="Y108" s="34" t="str">
        <f t="shared" si="45"/>
        <v>ok</v>
      </c>
      <c r="Z108" s="34" t="str">
        <f t="shared" si="46"/>
        <v>ok</v>
      </c>
      <c r="AA108" s="35">
        <f t="shared" si="47"/>
        <v>0</v>
      </c>
      <c r="AB108" s="35">
        <f t="shared" si="48"/>
        <v>0</v>
      </c>
      <c r="AF108" s="52">
        <f>'Zał. nr 2 kalkulacja - 2033 r.'!C132</f>
        <v>0</v>
      </c>
      <c r="AG108" s="52">
        <f>'Zał. nr 2 kalkulacja - 2033 r.'!D132</f>
        <v>0</v>
      </c>
      <c r="AH108" s="52">
        <f>'Zał. nr 2 kalkulacja - 2033 r.'!E132</f>
        <v>0</v>
      </c>
      <c r="AI108" s="52">
        <f>'Zał. nr 2 kalkulacja - 2033 r.'!F132</f>
        <v>0</v>
      </c>
      <c r="AJ108" s="52">
        <f>'Zał. nr 2 kalkulacja - 2033 r.'!G132</f>
        <v>0</v>
      </c>
      <c r="AK108" s="52">
        <f>'Zał. nr 2 kalkulacja - 2033 r.'!H132</f>
        <v>0</v>
      </c>
      <c r="AL108" s="52">
        <f>'Zał. nr 2 kalkulacja - 2033 r.'!I132</f>
        <v>0</v>
      </c>
      <c r="AM108" s="52">
        <f>'Zał. nr 2 kalkulacja - 2033 r.'!J132</f>
        <v>0</v>
      </c>
      <c r="AN108" s="52">
        <f>'Zał. nr 2 kalkulacja - 2033 r.'!K132</f>
        <v>0</v>
      </c>
      <c r="AO108" s="52">
        <f>'Zał. nr 2 kalkulacja - 2033 r.'!L132</f>
        <v>0</v>
      </c>
      <c r="AP108" s="52">
        <f>'Zał. nr 2 kalkulacja - 2033 r.'!M132</f>
        <v>0</v>
      </c>
      <c r="AQ108" s="52">
        <f>'Zał. nr 2 kalkulacja - 2033 r.'!N132</f>
        <v>0</v>
      </c>
    </row>
    <row r="109" spans="1:43" s="52" customFormat="1" x14ac:dyDescent="0.25">
      <c r="A109" s="52" t="str">
        <f>'Wniosek 2033 r.'!A147</f>
        <v/>
      </c>
      <c r="B109" s="60" t="str">
        <f>'Wniosek 2033 r.'!B147</f>
        <v/>
      </c>
      <c r="C109" s="58" t="str">
        <f>'Wniosek 2033 r.'!E147</f>
        <v/>
      </c>
      <c r="D109" s="58" t="str">
        <f>'Wniosek 2033 r.'!G147</f>
        <v/>
      </c>
      <c r="E109" s="55">
        <f>'Wniosek 2033 r.'!C272</f>
        <v>0</v>
      </c>
      <c r="F109" s="55">
        <f>'Wniosek 2033 r.'!C503</f>
        <v>0</v>
      </c>
      <c r="G109" s="57">
        <f>'Wniosek 2033 r.'!C388</f>
        <v>0</v>
      </c>
      <c r="H109" s="56">
        <f>'Wniosek 2033 r.'!D388</f>
        <v>0</v>
      </c>
      <c r="I109" s="64">
        <f>'Wniosek 2033 r.'!F388</f>
        <v>0</v>
      </c>
      <c r="J109" s="55">
        <f>'Wniosek 2033 r.'!H388</f>
        <v>0</v>
      </c>
      <c r="K109" s="54">
        <f>IFERROR('Wniosek 2033 r.'!C618,0)</f>
        <v>0</v>
      </c>
      <c r="L109" s="34" t="str">
        <f t="shared" si="32"/>
        <v/>
      </c>
      <c r="M109" s="39">
        <f t="shared" si="33"/>
        <v>0</v>
      </c>
      <c r="N109" s="38">
        <f t="shared" si="34"/>
        <v>0</v>
      </c>
      <c r="O109" s="34">
        <f t="shared" si="35"/>
        <v>0</v>
      </c>
      <c r="P109" s="37">
        <f t="shared" si="36"/>
        <v>0</v>
      </c>
      <c r="Q109" s="36">
        <f t="shared" si="37"/>
        <v>0</v>
      </c>
      <c r="R109" s="36">
        <f t="shared" si="38"/>
        <v>0</v>
      </c>
      <c r="S109" s="36">
        <f t="shared" si="39"/>
        <v>0</v>
      </c>
      <c r="T109" s="34">
        <f t="shared" si="40"/>
        <v>0</v>
      </c>
      <c r="U109" s="34">
        <f t="shared" si="41"/>
        <v>0</v>
      </c>
      <c r="V109" s="34">
        <f t="shared" si="42"/>
        <v>0</v>
      </c>
      <c r="W109" s="34">
        <f t="shared" si="43"/>
        <v>0</v>
      </c>
      <c r="X109" s="34">
        <f t="shared" si="44"/>
        <v>0</v>
      </c>
      <c r="Y109" s="34" t="str">
        <f t="shared" si="45"/>
        <v>ok</v>
      </c>
      <c r="Z109" s="34" t="str">
        <f t="shared" si="46"/>
        <v>ok</v>
      </c>
      <c r="AA109" s="35">
        <f t="shared" si="47"/>
        <v>0</v>
      </c>
      <c r="AB109" s="35">
        <f t="shared" si="48"/>
        <v>0</v>
      </c>
      <c r="AF109" s="52">
        <f>'Zał. nr 2 kalkulacja - 2033 r.'!C133</f>
        <v>0</v>
      </c>
      <c r="AG109" s="52">
        <f>'Zał. nr 2 kalkulacja - 2033 r.'!D133</f>
        <v>0</v>
      </c>
      <c r="AH109" s="52">
        <f>'Zał. nr 2 kalkulacja - 2033 r.'!E133</f>
        <v>0</v>
      </c>
      <c r="AI109" s="52">
        <f>'Zał. nr 2 kalkulacja - 2033 r.'!F133</f>
        <v>0</v>
      </c>
      <c r="AJ109" s="52">
        <f>'Zał. nr 2 kalkulacja - 2033 r.'!G133</f>
        <v>0</v>
      </c>
      <c r="AK109" s="52">
        <f>'Zał. nr 2 kalkulacja - 2033 r.'!H133</f>
        <v>0</v>
      </c>
      <c r="AL109" s="52">
        <f>'Zał. nr 2 kalkulacja - 2033 r.'!I133</f>
        <v>0</v>
      </c>
      <c r="AM109" s="52">
        <f>'Zał. nr 2 kalkulacja - 2033 r.'!J133</f>
        <v>0</v>
      </c>
      <c r="AN109" s="52">
        <f>'Zał. nr 2 kalkulacja - 2033 r.'!K133</f>
        <v>0</v>
      </c>
      <c r="AO109" s="52">
        <f>'Zał. nr 2 kalkulacja - 2033 r.'!L133</f>
        <v>0</v>
      </c>
      <c r="AP109" s="52">
        <f>'Zał. nr 2 kalkulacja - 2033 r.'!M133</f>
        <v>0</v>
      </c>
      <c r="AQ109" s="52">
        <f>'Zał. nr 2 kalkulacja - 2033 r.'!N133</f>
        <v>0</v>
      </c>
    </row>
    <row r="110" spans="1:43" s="52" customFormat="1" x14ac:dyDescent="0.25">
      <c r="A110" s="52" t="str">
        <f>'Wniosek 2033 r.'!A148</f>
        <v/>
      </c>
      <c r="B110" s="60" t="str">
        <f>'Wniosek 2033 r.'!B148</f>
        <v/>
      </c>
      <c r="C110" s="58" t="str">
        <f>'Wniosek 2033 r.'!E148</f>
        <v/>
      </c>
      <c r="D110" s="58" t="str">
        <f>'Wniosek 2033 r.'!G148</f>
        <v/>
      </c>
      <c r="E110" s="55">
        <f>'Wniosek 2033 r.'!C273</f>
        <v>0</v>
      </c>
      <c r="F110" s="55">
        <f>'Wniosek 2033 r.'!C504</f>
        <v>0</v>
      </c>
      <c r="G110" s="57">
        <f>'Wniosek 2033 r.'!C389</f>
        <v>0</v>
      </c>
      <c r="H110" s="56">
        <f>'Wniosek 2033 r.'!D389</f>
        <v>0</v>
      </c>
      <c r="I110" s="64">
        <f>'Wniosek 2033 r.'!F389</f>
        <v>0</v>
      </c>
      <c r="J110" s="55">
        <f>'Wniosek 2033 r.'!H389</f>
        <v>0</v>
      </c>
      <c r="K110" s="54">
        <f>IFERROR('Wniosek 2033 r.'!C619,0)</f>
        <v>0</v>
      </c>
      <c r="L110" s="34" t="str">
        <f t="shared" si="32"/>
        <v/>
      </c>
      <c r="M110" s="39">
        <f t="shared" si="33"/>
        <v>0</v>
      </c>
      <c r="N110" s="38">
        <f t="shared" si="34"/>
        <v>0</v>
      </c>
      <c r="O110" s="34">
        <f t="shared" si="35"/>
        <v>0</v>
      </c>
      <c r="P110" s="37">
        <f t="shared" si="36"/>
        <v>0</v>
      </c>
      <c r="Q110" s="36">
        <f t="shared" si="37"/>
        <v>0</v>
      </c>
      <c r="R110" s="36">
        <f t="shared" si="38"/>
        <v>0</v>
      </c>
      <c r="S110" s="36">
        <f t="shared" si="39"/>
        <v>0</v>
      </c>
      <c r="T110" s="34">
        <f t="shared" si="40"/>
        <v>0</v>
      </c>
      <c r="U110" s="34">
        <f t="shared" si="41"/>
        <v>0</v>
      </c>
      <c r="V110" s="34">
        <f t="shared" si="42"/>
        <v>0</v>
      </c>
      <c r="W110" s="34">
        <f t="shared" si="43"/>
        <v>0</v>
      </c>
      <c r="X110" s="34">
        <f t="shared" si="44"/>
        <v>0</v>
      </c>
      <c r="Y110" s="34" t="str">
        <f t="shared" si="45"/>
        <v>ok</v>
      </c>
      <c r="Z110" s="34" t="str">
        <f t="shared" si="46"/>
        <v>ok</v>
      </c>
      <c r="AA110" s="35">
        <f t="shared" si="47"/>
        <v>0</v>
      </c>
      <c r="AB110" s="35">
        <f t="shared" si="48"/>
        <v>0</v>
      </c>
      <c r="AF110" s="52">
        <f>'Zał. nr 2 kalkulacja - 2033 r.'!C134</f>
        <v>0</v>
      </c>
      <c r="AG110" s="52">
        <f>'Zał. nr 2 kalkulacja - 2033 r.'!D134</f>
        <v>0</v>
      </c>
      <c r="AH110" s="52">
        <f>'Zał. nr 2 kalkulacja - 2033 r.'!E134</f>
        <v>0</v>
      </c>
      <c r="AI110" s="52">
        <f>'Zał. nr 2 kalkulacja - 2033 r.'!F134</f>
        <v>0</v>
      </c>
      <c r="AJ110" s="52">
        <f>'Zał. nr 2 kalkulacja - 2033 r.'!G134</f>
        <v>0</v>
      </c>
      <c r="AK110" s="52">
        <f>'Zał. nr 2 kalkulacja - 2033 r.'!H134</f>
        <v>0</v>
      </c>
      <c r="AL110" s="52">
        <f>'Zał. nr 2 kalkulacja - 2033 r.'!I134</f>
        <v>0</v>
      </c>
      <c r="AM110" s="52">
        <f>'Zał. nr 2 kalkulacja - 2033 r.'!J134</f>
        <v>0</v>
      </c>
      <c r="AN110" s="52">
        <f>'Zał. nr 2 kalkulacja - 2033 r.'!K134</f>
        <v>0</v>
      </c>
      <c r="AO110" s="52">
        <f>'Zał. nr 2 kalkulacja - 2033 r.'!L134</f>
        <v>0</v>
      </c>
      <c r="AP110" s="52">
        <f>'Zał. nr 2 kalkulacja - 2033 r.'!M134</f>
        <v>0</v>
      </c>
      <c r="AQ110" s="52">
        <f>'Zał. nr 2 kalkulacja - 2033 r.'!N134</f>
        <v>0</v>
      </c>
    </row>
    <row r="111" spans="1:43" s="52" customFormat="1" x14ac:dyDescent="0.25">
      <c r="A111" s="52" t="str">
        <f>'Wniosek 2033 r.'!A149</f>
        <v/>
      </c>
      <c r="B111" s="60" t="str">
        <f>'Wniosek 2033 r.'!B149</f>
        <v/>
      </c>
      <c r="C111" s="58" t="str">
        <f>'Wniosek 2033 r.'!E149</f>
        <v/>
      </c>
      <c r="D111" s="58" t="str">
        <f>'Wniosek 2033 r.'!G149</f>
        <v/>
      </c>
      <c r="E111" s="55">
        <f>'Wniosek 2033 r.'!C274</f>
        <v>0</v>
      </c>
      <c r="F111" s="55">
        <f>'Wniosek 2033 r.'!C505</f>
        <v>0</v>
      </c>
      <c r="G111" s="57">
        <f>'Wniosek 2033 r.'!C390</f>
        <v>0</v>
      </c>
      <c r="H111" s="56">
        <f>'Wniosek 2033 r.'!D390</f>
        <v>0</v>
      </c>
      <c r="I111" s="64">
        <f>'Wniosek 2033 r.'!F390</f>
        <v>0</v>
      </c>
      <c r="J111" s="55">
        <f>'Wniosek 2033 r.'!H390</f>
        <v>0</v>
      </c>
      <c r="K111" s="54">
        <f>IFERROR('Wniosek 2033 r.'!C620,0)</f>
        <v>0</v>
      </c>
      <c r="L111" s="34" t="str">
        <f t="shared" si="32"/>
        <v/>
      </c>
      <c r="M111" s="39">
        <f t="shared" si="33"/>
        <v>0</v>
      </c>
      <c r="N111" s="38">
        <f t="shared" si="34"/>
        <v>0</v>
      </c>
      <c r="O111" s="34">
        <f t="shared" si="35"/>
        <v>0</v>
      </c>
      <c r="P111" s="37">
        <f t="shared" si="36"/>
        <v>0</v>
      </c>
      <c r="Q111" s="36">
        <f t="shared" si="37"/>
        <v>0</v>
      </c>
      <c r="R111" s="36">
        <f t="shared" si="38"/>
        <v>0</v>
      </c>
      <c r="S111" s="36">
        <f t="shared" si="39"/>
        <v>0</v>
      </c>
      <c r="T111" s="34">
        <f t="shared" si="40"/>
        <v>0</v>
      </c>
      <c r="U111" s="34">
        <f t="shared" si="41"/>
        <v>0</v>
      </c>
      <c r="V111" s="34">
        <f t="shared" si="42"/>
        <v>0</v>
      </c>
      <c r="W111" s="34">
        <f t="shared" si="43"/>
        <v>0</v>
      </c>
      <c r="X111" s="34">
        <f t="shared" si="44"/>
        <v>0</v>
      </c>
      <c r="Y111" s="34" t="str">
        <f t="shared" si="45"/>
        <v>ok</v>
      </c>
      <c r="Z111" s="34" t="str">
        <f t="shared" si="46"/>
        <v>ok</v>
      </c>
      <c r="AA111" s="35">
        <f t="shared" si="47"/>
        <v>0</v>
      </c>
      <c r="AB111" s="35">
        <f t="shared" si="48"/>
        <v>0</v>
      </c>
      <c r="AF111" s="52">
        <f>'Zał. nr 2 kalkulacja - 2033 r.'!C135</f>
        <v>0</v>
      </c>
      <c r="AG111" s="52">
        <f>'Zał. nr 2 kalkulacja - 2033 r.'!D135</f>
        <v>0</v>
      </c>
      <c r="AH111" s="52">
        <f>'Zał. nr 2 kalkulacja - 2033 r.'!E135</f>
        <v>0</v>
      </c>
      <c r="AI111" s="52">
        <f>'Zał. nr 2 kalkulacja - 2033 r.'!F135</f>
        <v>0</v>
      </c>
      <c r="AJ111" s="52">
        <f>'Zał. nr 2 kalkulacja - 2033 r.'!G135</f>
        <v>0</v>
      </c>
      <c r="AK111" s="52">
        <f>'Zał. nr 2 kalkulacja - 2033 r.'!H135</f>
        <v>0</v>
      </c>
      <c r="AL111" s="52">
        <f>'Zał. nr 2 kalkulacja - 2033 r.'!I135</f>
        <v>0</v>
      </c>
      <c r="AM111" s="52">
        <f>'Zał. nr 2 kalkulacja - 2033 r.'!J135</f>
        <v>0</v>
      </c>
      <c r="AN111" s="52">
        <f>'Zał. nr 2 kalkulacja - 2033 r.'!K135</f>
        <v>0</v>
      </c>
      <c r="AO111" s="52">
        <f>'Zał. nr 2 kalkulacja - 2033 r.'!L135</f>
        <v>0</v>
      </c>
      <c r="AP111" s="52">
        <f>'Zał. nr 2 kalkulacja - 2033 r.'!M135</f>
        <v>0</v>
      </c>
      <c r="AQ111" s="52">
        <f>'Zał. nr 2 kalkulacja - 2033 r.'!N135</f>
        <v>0</v>
      </c>
    </row>
    <row r="112" spans="1:43" s="33" customFormat="1" x14ac:dyDescent="0.25">
      <c r="A112" s="33" t="s">
        <v>79</v>
      </c>
      <c r="C112" s="49">
        <f>SUM(C2:C111)</f>
        <v>0</v>
      </c>
      <c r="D112" s="51">
        <f>SUMIF(D2:D111,"&gt;0")</f>
        <v>0</v>
      </c>
      <c r="E112" s="50">
        <f>SUM(E2:E111)</f>
        <v>0</v>
      </c>
      <c r="F112" s="50">
        <f>SUM(F2:F111)</f>
        <v>0</v>
      </c>
      <c r="G112" s="49"/>
      <c r="H112" s="49"/>
      <c r="I112" s="49"/>
      <c r="J112" s="50">
        <f>SUM(J2:J111)</f>
        <v>0</v>
      </c>
      <c r="K112" s="318">
        <f>IFERROR('Wniosek 2033 r.'!C621,0)</f>
        <v>0</v>
      </c>
      <c r="M112" s="33">
        <f>SUMIF(M2:M111,"&gt;0")</f>
        <v>0</v>
      </c>
      <c r="Q112" s="33">
        <f>SUMIF(Q2:Q111,"&gt;0")</f>
        <v>0</v>
      </c>
      <c r="R112" s="33">
        <f>SUMIF(R2:R111,"&gt;0")</f>
        <v>0</v>
      </c>
      <c r="S112" s="33">
        <f>SUMIF(S2:S111,"&gt;0")</f>
        <v>0</v>
      </c>
      <c r="T112" s="33">
        <f>SUMIF(T2:T111,"&gt;0")</f>
        <v>0</v>
      </c>
      <c r="W112" s="33">
        <f>SUM(W2:W111)</f>
        <v>0</v>
      </c>
      <c r="AA112" s="33">
        <f>SUM(AA2:AA111)</f>
        <v>0</v>
      </c>
      <c r="AB112" s="33">
        <f>SUM(AB2:AB111)</f>
        <v>0</v>
      </c>
    </row>
    <row r="113" spans="3:11" x14ac:dyDescent="0.25">
      <c r="C113" s="47"/>
      <c r="D113" s="47"/>
      <c r="E113" s="47"/>
      <c r="F113" s="48"/>
      <c r="K113" s="47"/>
    </row>
    <row r="114" spans="3:11" ht="42" customHeight="1" x14ac:dyDescent="0.25"/>
    <row r="115" spans="3:11" s="34" customFormat="1" x14ac:dyDescent="0.25"/>
    <row r="116" spans="3:11" s="34" customFormat="1" x14ac:dyDescent="0.25"/>
    <row r="117" spans="3:11" s="34" customFormat="1" x14ac:dyDescent="0.25"/>
    <row r="118" spans="3:11" s="34" customFormat="1" x14ac:dyDescent="0.25"/>
  </sheetData>
  <autoFilter ref="A1:A214" xr:uid="{00000000-0009-0000-0000-000002000000}"/>
  <conditionalFormatting sqref="AA2:AB111">
    <cfRule type="cellIs" dxfId="146" priority="5" operator="lessThan">
      <formula>0</formula>
    </cfRule>
    <cfRule type="cellIs" dxfId="145" priority="6" operator="greaterThan">
      <formula>0</formula>
    </cfRule>
    <cfRule type="cellIs" dxfId="144" priority="7" operator="equal">
      <formula>0</formula>
    </cfRule>
    <cfRule type="cellIs" dxfId="143" priority="8" operator="lessThan">
      <formula>0</formula>
    </cfRule>
    <cfRule type="cellIs" dxfId="142" priority="9" operator="greaterThan">
      <formula>0</formula>
    </cfRule>
  </conditionalFormatting>
  <conditionalFormatting sqref="S2:T111">
    <cfRule type="cellIs" dxfId="141" priority="4" operator="lessThan">
      <formula>0</formula>
    </cfRule>
  </conditionalFormatting>
  <conditionalFormatting sqref="U2:U111">
    <cfRule type="cellIs" dxfId="140" priority="3" operator="lessThan">
      <formula>0</formula>
    </cfRule>
  </conditionalFormatting>
  <conditionalFormatting sqref="Y2:Z111">
    <cfRule type="cellIs" dxfId="139" priority="753" operator="equal">
      <formula>$AE$1</formula>
    </cfRule>
    <cfRule type="cellIs" dxfId="138" priority="754" operator="equal">
      <formula>$AE$2</formula>
    </cfRule>
  </conditionalFormatting>
  <conditionalFormatting sqref="AC2">
    <cfRule type="cellIs" dxfId="137" priority="755" operator="equal">
      <formula>$AE$2</formula>
    </cfRule>
    <cfRule type="cellIs" dxfId="136" priority="756" operator="equal">
      <formula>$AE$1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9A7F2-6271-48E6-B352-99D0AF02376C}">
  <sheetPr codeName="Arkusz15">
    <tabColor theme="9"/>
    <pageSetUpPr fitToPage="1"/>
  </sheetPr>
  <dimension ref="A1:N147"/>
  <sheetViews>
    <sheetView view="pageBreakPreview" zoomScale="80" zoomScaleNormal="100" zoomScaleSheetLayoutView="80" zoomScalePageLayoutView="60" workbookViewId="0">
      <selection activeCell="O100" sqref="O100"/>
    </sheetView>
  </sheetViews>
  <sheetFormatPr defaultColWidth="9.140625" defaultRowHeight="15" x14ac:dyDescent="0.25"/>
  <cols>
    <col min="1" max="1" width="4.140625" style="9" bestFit="1" customWidth="1"/>
    <col min="2" max="2" width="40.28515625" style="9" customWidth="1"/>
    <col min="3" max="3" width="16.85546875" style="9" bestFit="1" customWidth="1"/>
    <col min="4" max="4" width="16.28515625" style="9" customWidth="1"/>
    <col min="5" max="5" width="19.5703125" style="9" customWidth="1"/>
    <col min="6" max="6" width="20.28515625" style="9" customWidth="1"/>
    <col min="7" max="7" width="14" style="9" bestFit="1" customWidth="1"/>
    <col min="8" max="8" width="19.7109375" style="9" customWidth="1"/>
    <col min="9" max="9" width="25.140625" style="9" customWidth="1"/>
    <col min="10" max="10" width="26.28515625" style="9" customWidth="1"/>
    <col min="11" max="11" width="28" style="9" customWidth="1"/>
    <col min="12" max="13" width="19.7109375" style="9" customWidth="1"/>
    <col min="14" max="14" width="25.5703125" style="9" customWidth="1"/>
    <col min="15" max="16384" width="9.140625" style="9"/>
  </cols>
  <sheetData>
    <row r="1" spans="1:14" x14ac:dyDescent="0.25">
      <c r="A1" s="29"/>
      <c r="B1" s="29"/>
      <c r="C1" s="29"/>
      <c r="D1" s="29"/>
      <c r="E1" s="94"/>
      <c r="F1" s="29"/>
      <c r="G1" s="29"/>
      <c r="H1" s="140"/>
      <c r="I1" s="140"/>
      <c r="J1" s="141"/>
      <c r="K1" s="76"/>
      <c r="L1" s="551" t="str">
        <f>'Wniosek 2033 r.'!E1</f>
        <v/>
      </c>
      <c r="M1" s="551"/>
      <c r="N1" s="268" t="str">
        <f>'Wniosek 2032 r.'!G1</f>
        <v/>
      </c>
    </row>
    <row r="2" spans="1:14" ht="15.75" thickBot="1" x14ac:dyDescent="0.3">
      <c r="A2" s="29"/>
      <c r="B2" s="82"/>
      <c r="C2" s="29"/>
      <c r="D2" s="29"/>
      <c r="E2" s="29"/>
      <c r="F2" s="29"/>
      <c r="G2" s="29"/>
      <c r="H2" s="142"/>
      <c r="I2" s="142"/>
      <c r="J2" s="76"/>
      <c r="K2" s="76"/>
      <c r="L2" s="560" t="s">
        <v>60</v>
      </c>
      <c r="M2" s="560"/>
      <c r="N2" s="25" t="s">
        <v>61</v>
      </c>
    </row>
    <row r="3" spans="1:14" ht="26.25" customHeight="1" x14ac:dyDescent="0.25">
      <c r="A3" s="29"/>
      <c r="B3" s="403" t="s">
        <v>13</v>
      </c>
      <c r="C3" s="591"/>
      <c r="D3" s="404"/>
      <c r="E3" s="84"/>
      <c r="F3" s="29"/>
      <c r="G3" s="29"/>
      <c r="H3" s="85"/>
      <c r="I3" s="29"/>
      <c r="J3" s="76"/>
      <c r="K3" s="76"/>
      <c r="L3" s="76"/>
      <c r="M3" s="76"/>
      <c r="N3" s="76"/>
    </row>
    <row r="4" spans="1:14" ht="21" x14ac:dyDescent="0.25">
      <c r="A4" s="29"/>
      <c r="B4" s="231" t="s">
        <v>9</v>
      </c>
      <c r="C4" s="561" t="str">
        <f>'Wniosek 2033 r.'!C4</f>
        <v/>
      </c>
      <c r="D4" s="562"/>
      <c r="E4" s="87"/>
      <c r="F4" s="87"/>
      <c r="G4" s="85"/>
      <c r="H4" s="85"/>
      <c r="I4" s="29"/>
      <c r="J4" s="76"/>
      <c r="K4" s="76"/>
      <c r="L4" s="76"/>
      <c r="M4" s="76"/>
      <c r="N4" s="76"/>
    </row>
    <row r="5" spans="1:14" ht="26.25" x14ac:dyDescent="0.25">
      <c r="A5" s="29"/>
      <c r="B5" s="231" t="s">
        <v>10</v>
      </c>
      <c r="C5" s="561" t="str">
        <f>'Wniosek 2033 r.'!C5</f>
        <v/>
      </c>
      <c r="D5" s="562"/>
      <c r="E5" s="88"/>
      <c r="F5" s="88"/>
      <c r="G5" s="85"/>
      <c r="H5" s="85"/>
      <c r="I5" s="29"/>
      <c r="J5" s="76"/>
      <c r="K5" s="76"/>
      <c r="L5" s="76"/>
      <c r="M5" s="76"/>
      <c r="N5" s="76"/>
    </row>
    <row r="6" spans="1:14" ht="15" customHeight="1" x14ac:dyDescent="0.25">
      <c r="A6" s="29"/>
      <c r="B6" s="232" t="s">
        <v>11</v>
      </c>
      <c r="C6" s="561" t="str">
        <f>'Wniosek 2033 r.'!C6</f>
        <v/>
      </c>
      <c r="D6" s="562"/>
      <c r="E6" s="29"/>
      <c r="F6" s="29"/>
      <c r="G6" s="85"/>
      <c r="H6" s="85"/>
      <c r="I6" s="29"/>
      <c r="J6" s="76"/>
      <c r="K6" s="76"/>
      <c r="L6" s="76"/>
      <c r="M6" s="76"/>
      <c r="N6" s="76"/>
    </row>
    <row r="7" spans="1:14" ht="15" customHeight="1" x14ac:dyDescent="0.25">
      <c r="A7" s="29"/>
      <c r="B7" s="232" t="s">
        <v>4</v>
      </c>
      <c r="C7" s="561" t="str">
        <f>'Wniosek 2033 r.'!C7</f>
        <v/>
      </c>
      <c r="D7" s="562"/>
      <c r="E7" s="29"/>
      <c r="F7" s="29"/>
      <c r="G7" s="85"/>
      <c r="H7" s="85"/>
      <c r="I7" s="29"/>
      <c r="J7" s="76"/>
      <c r="K7" s="76"/>
      <c r="L7" s="76"/>
      <c r="M7" s="76"/>
      <c r="N7" s="76"/>
    </row>
    <row r="8" spans="1:14" ht="15" customHeight="1" x14ac:dyDescent="0.25">
      <c r="A8" s="29"/>
      <c r="B8" s="232" t="s">
        <v>8</v>
      </c>
      <c r="C8" s="561" t="str">
        <f>'Wniosek 2033 r.'!C8</f>
        <v/>
      </c>
      <c r="D8" s="562"/>
      <c r="E8" s="29"/>
      <c r="F8" s="29"/>
      <c r="G8" s="85"/>
      <c r="H8" s="85"/>
      <c r="I8" s="29"/>
      <c r="J8" s="76"/>
      <c r="K8" s="76"/>
      <c r="L8" s="76"/>
      <c r="M8" s="76"/>
      <c r="N8" s="76"/>
    </row>
    <row r="9" spans="1:14" x14ac:dyDescent="0.25">
      <c r="A9" s="29"/>
      <c r="B9" s="232" t="s">
        <v>6</v>
      </c>
      <c r="C9" s="561" t="str">
        <f>'Wniosek 2033 r.'!C9</f>
        <v/>
      </c>
      <c r="D9" s="562"/>
      <c r="E9" s="29"/>
      <c r="F9" s="29"/>
      <c r="G9" s="85"/>
      <c r="H9" s="85"/>
      <c r="I9" s="29"/>
      <c r="J9" s="76"/>
      <c r="K9" s="76"/>
      <c r="L9" s="76"/>
      <c r="M9" s="76"/>
      <c r="N9" s="76"/>
    </row>
    <row r="10" spans="1:14" x14ac:dyDescent="0.25">
      <c r="A10" s="29"/>
      <c r="B10" s="405" t="s">
        <v>14</v>
      </c>
      <c r="C10" s="513"/>
      <c r="D10" s="406"/>
      <c r="E10" s="29"/>
      <c r="F10" s="29"/>
      <c r="G10" s="85"/>
      <c r="H10" s="85"/>
      <c r="I10" s="29"/>
      <c r="J10" s="76"/>
      <c r="K10" s="76"/>
      <c r="L10" s="76"/>
      <c r="M10" s="76"/>
      <c r="N10" s="76"/>
    </row>
    <row r="11" spans="1:14" x14ac:dyDescent="0.25">
      <c r="A11" s="29"/>
      <c r="B11" s="233" t="s">
        <v>37</v>
      </c>
      <c r="C11" s="573" t="str">
        <f>'Wniosek 2033 r.'!C11</f>
        <v/>
      </c>
      <c r="D11" s="574"/>
      <c r="E11" s="29"/>
      <c r="F11" s="29"/>
      <c r="G11" s="85"/>
      <c r="H11" s="85"/>
      <c r="I11" s="29"/>
      <c r="J11" s="76"/>
      <c r="K11" s="76"/>
      <c r="L11" s="76"/>
      <c r="M11" s="76"/>
      <c r="N11" s="76"/>
    </row>
    <row r="12" spans="1:14" x14ac:dyDescent="0.25">
      <c r="A12" s="29"/>
      <c r="B12" s="233" t="s">
        <v>12</v>
      </c>
      <c r="C12" s="573" t="str">
        <f>'Wniosek 2033 r.'!C12</f>
        <v/>
      </c>
      <c r="D12" s="574"/>
      <c r="E12" s="29"/>
      <c r="F12" s="29"/>
      <c r="G12" s="85"/>
      <c r="H12" s="85"/>
      <c r="I12" s="29"/>
      <c r="J12" s="76"/>
      <c r="K12" s="76"/>
      <c r="L12" s="76"/>
      <c r="M12" s="76"/>
      <c r="N12" s="76"/>
    </row>
    <row r="13" spans="1:14" x14ac:dyDescent="0.25">
      <c r="A13" s="29"/>
      <c r="B13" s="233" t="s">
        <v>5</v>
      </c>
      <c r="C13" s="573" t="str">
        <f>'Wniosek 2033 r.'!C13</f>
        <v/>
      </c>
      <c r="D13" s="574"/>
      <c r="E13" s="29"/>
      <c r="F13" s="29"/>
      <c r="G13" s="85"/>
      <c r="H13" s="85"/>
      <c r="I13" s="29"/>
      <c r="J13" s="76"/>
      <c r="K13" s="76"/>
      <c r="L13" s="76"/>
      <c r="M13" s="76"/>
      <c r="N13" s="76"/>
    </row>
    <row r="14" spans="1:14" ht="15.75" thickBot="1" x14ac:dyDescent="0.3">
      <c r="A14" s="29"/>
      <c r="B14" s="234" t="s">
        <v>7</v>
      </c>
      <c r="C14" s="579" t="str">
        <f>'Wniosek 2033 r.'!C14</f>
        <v/>
      </c>
      <c r="D14" s="580"/>
      <c r="E14" s="29"/>
      <c r="F14" s="29"/>
      <c r="G14" s="85"/>
      <c r="H14" s="85"/>
      <c r="I14" s="29"/>
      <c r="J14" s="76"/>
      <c r="K14" s="76"/>
      <c r="L14" s="76"/>
      <c r="M14" s="76"/>
      <c r="N14" s="76"/>
    </row>
    <row r="15" spans="1:14" ht="18.75" customHeight="1" x14ac:dyDescent="0.25">
      <c r="A15" s="29"/>
      <c r="B15" s="92"/>
      <c r="C15" s="92"/>
      <c r="D15" s="92"/>
      <c r="E15" s="29"/>
      <c r="F15" s="349"/>
      <c r="G15" s="349"/>
      <c r="H15" s="349"/>
      <c r="I15" s="29"/>
      <c r="J15" s="94"/>
      <c r="K15" s="349" t="s">
        <v>576</v>
      </c>
      <c r="L15" s="349"/>
      <c r="M15" s="349"/>
      <c r="N15" s="76"/>
    </row>
    <row r="16" spans="1:14" ht="18.75" customHeight="1" x14ac:dyDescent="0.25">
      <c r="A16" s="29"/>
      <c r="B16" s="92"/>
      <c r="C16" s="92"/>
      <c r="D16" s="92"/>
      <c r="E16" s="29"/>
      <c r="F16" s="349"/>
      <c r="G16" s="349"/>
      <c r="H16" s="349"/>
      <c r="I16" s="29"/>
      <c r="J16" s="76"/>
      <c r="K16" s="349"/>
      <c r="L16" s="349"/>
      <c r="M16" s="349"/>
      <c r="N16" s="76"/>
    </row>
    <row r="17" spans="1:14" ht="18.75" customHeight="1" x14ac:dyDescent="0.25">
      <c r="A17" s="29"/>
      <c r="B17" s="92"/>
      <c r="C17" s="92"/>
      <c r="D17" s="92"/>
      <c r="E17" s="29"/>
      <c r="F17" s="349"/>
      <c r="G17" s="349"/>
      <c r="H17" s="349"/>
      <c r="I17" s="29"/>
      <c r="J17" s="76"/>
      <c r="K17" s="349"/>
      <c r="L17" s="349"/>
      <c r="M17" s="349"/>
      <c r="N17" s="76"/>
    </row>
    <row r="18" spans="1:14" ht="18.75" x14ac:dyDescent="0.25">
      <c r="A18" s="29"/>
      <c r="B18" s="92"/>
      <c r="C18" s="92"/>
      <c r="D18" s="92"/>
      <c r="E18" s="29"/>
      <c r="F18" s="349"/>
      <c r="G18" s="349"/>
      <c r="H18" s="349"/>
      <c r="I18" s="29"/>
      <c r="J18" s="76"/>
      <c r="K18" s="349"/>
      <c r="L18" s="349"/>
      <c r="M18" s="349"/>
      <c r="N18" s="76"/>
    </row>
    <row r="19" spans="1:14" ht="18.75" x14ac:dyDescent="0.25">
      <c r="A19" s="29"/>
      <c r="B19" s="92"/>
      <c r="C19" s="92"/>
      <c r="D19" s="92"/>
      <c r="E19" s="29"/>
      <c r="F19" s="194"/>
      <c r="G19" s="194"/>
      <c r="H19" s="194"/>
      <c r="I19" s="29"/>
      <c r="J19" s="76"/>
      <c r="K19" s="76"/>
      <c r="L19" s="76"/>
      <c r="M19" s="76"/>
      <c r="N19" s="76"/>
    </row>
    <row r="20" spans="1:14" ht="15" customHeight="1" x14ac:dyDescent="0.25">
      <c r="A20" s="581" t="s">
        <v>119</v>
      </c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</row>
    <row r="21" spans="1:14" x14ac:dyDescent="0.25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</row>
    <row r="22" spans="1:14" s="94" customFormat="1" ht="12" customHeight="1" x14ac:dyDescent="0.25">
      <c r="A22" s="196"/>
      <c r="B22" s="197"/>
      <c r="C22" s="197"/>
      <c r="D22" s="197"/>
      <c r="E22" s="197"/>
      <c r="F22" s="197"/>
      <c r="G22" s="197"/>
      <c r="H22" s="197"/>
      <c r="I22" s="197"/>
      <c r="J22" s="76"/>
      <c r="K22" s="76"/>
      <c r="L22" s="76"/>
      <c r="M22" s="76"/>
      <c r="N22" s="76"/>
    </row>
    <row r="23" spans="1:14" s="94" customFormat="1" ht="36" customHeight="1" x14ac:dyDescent="0.25">
      <c r="A23" s="460" t="s">
        <v>569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</row>
    <row r="24" spans="1:14" s="94" customFormat="1" ht="81.75" customHeight="1" x14ac:dyDescent="0.25">
      <c r="A24" s="192" t="s">
        <v>39</v>
      </c>
      <c r="B24" s="193" t="s">
        <v>26</v>
      </c>
      <c r="C24" s="109" t="s">
        <v>116</v>
      </c>
      <c r="D24" s="170" t="s">
        <v>541</v>
      </c>
      <c r="E24" s="109" t="s">
        <v>117</v>
      </c>
      <c r="F24" s="109" t="s">
        <v>118</v>
      </c>
      <c r="G24" s="109" t="s">
        <v>108</v>
      </c>
      <c r="H24" s="193" t="s">
        <v>109</v>
      </c>
      <c r="I24" s="110" t="s">
        <v>110</v>
      </c>
      <c r="J24" s="193" t="s">
        <v>111</v>
      </c>
      <c r="K24" s="193" t="s">
        <v>112</v>
      </c>
      <c r="L24" s="193" t="s">
        <v>113</v>
      </c>
      <c r="M24" s="110" t="s">
        <v>114</v>
      </c>
      <c r="N24" s="110" t="s">
        <v>115</v>
      </c>
    </row>
    <row r="25" spans="1:14" s="94" customFormat="1" ht="15" customHeight="1" x14ac:dyDescent="0.25">
      <c r="A25" s="192"/>
      <c r="B25" s="192">
        <v>1</v>
      </c>
      <c r="C25" s="192">
        <v>2</v>
      </c>
      <c r="D25" s="192">
        <v>3</v>
      </c>
      <c r="E25" s="192">
        <v>4</v>
      </c>
      <c r="F25" s="192">
        <v>5</v>
      </c>
      <c r="G25" s="192">
        <v>6</v>
      </c>
      <c r="H25" s="192">
        <v>7</v>
      </c>
      <c r="I25" s="192">
        <v>8</v>
      </c>
      <c r="J25" s="192">
        <v>9</v>
      </c>
      <c r="K25" s="192">
        <v>10</v>
      </c>
      <c r="L25" s="192">
        <v>11</v>
      </c>
      <c r="M25" s="192">
        <v>12</v>
      </c>
      <c r="N25" s="192">
        <v>13</v>
      </c>
    </row>
    <row r="26" spans="1:14" hidden="1" x14ac:dyDescent="0.25">
      <c r="A26" s="145" t="str">
        <f>'Wniosek 2033 r.'!A40</f>
        <v/>
      </c>
      <c r="B26" s="181" t="str">
        <f>'Wniosek 2033 r.'!B40</f>
        <v/>
      </c>
      <c r="C26" s="114"/>
      <c r="D26" s="114"/>
      <c r="E26" s="114"/>
      <c r="F26" s="114"/>
      <c r="G26" s="114"/>
      <c r="H26" s="114"/>
      <c r="I26" s="146">
        <f>C26+D26+E26+F26+G26+H26</f>
        <v>0</v>
      </c>
      <c r="J26" s="324"/>
      <c r="K26" s="324"/>
      <c r="L26" s="114"/>
      <c r="M26" s="146">
        <f>J26+K26+L26</f>
        <v>0</v>
      </c>
      <c r="N26" s="146">
        <f>M26-I26</f>
        <v>0</v>
      </c>
    </row>
    <row r="27" spans="1:14" hidden="1" x14ac:dyDescent="0.25">
      <c r="A27" s="145" t="str">
        <f>'Wniosek 2033 r.'!A41</f>
        <v/>
      </c>
      <c r="B27" s="181" t="str">
        <f>'Wniosek 2033 r.'!B41</f>
        <v/>
      </c>
      <c r="C27" s="114"/>
      <c r="D27" s="114"/>
      <c r="E27" s="114"/>
      <c r="F27" s="114"/>
      <c r="G27" s="114"/>
      <c r="H27" s="114"/>
      <c r="I27" s="146">
        <f t="shared" ref="I27:I90" si="0">C27+D27+E27+F27+G27+H27</f>
        <v>0</v>
      </c>
      <c r="J27" s="324"/>
      <c r="K27" s="324"/>
      <c r="L27" s="114"/>
      <c r="M27" s="146">
        <f t="shared" ref="M27:M90" si="1">J27+K27+L27</f>
        <v>0</v>
      </c>
      <c r="N27" s="146">
        <f t="shared" ref="N27:N90" si="2">M27-I27</f>
        <v>0</v>
      </c>
    </row>
    <row r="28" spans="1:14" hidden="1" x14ac:dyDescent="0.25">
      <c r="A28" s="145" t="str">
        <f>'Wniosek 2033 r.'!A42</f>
        <v/>
      </c>
      <c r="B28" s="181" t="str">
        <f>'Wniosek 2033 r.'!B42</f>
        <v/>
      </c>
      <c r="C28" s="114"/>
      <c r="D28" s="114"/>
      <c r="E28" s="114"/>
      <c r="F28" s="114"/>
      <c r="G28" s="114"/>
      <c r="H28" s="114"/>
      <c r="I28" s="146">
        <f t="shared" si="0"/>
        <v>0</v>
      </c>
      <c r="J28" s="324"/>
      <c r="K28" s="324"/>
      <c r="L28" s="114"/>
      <c r="M28" s="146">
        <f t="shared" si="1"/>
        <v>0</v>
      </c>
      <c r="N28" s="146">
        <f t="shared" si="2"/>
        <v>0</v>
      </c>
    </row>
    <row r="29" spans="1:14" hidden="1" x14ac:dyDescent="0.25">
      <c r="A29" s="145" t="str">
        <f>'Wniosek 2033 r.'!A43</f>
        <v/>
      </c>
      <c r="B29" s="181" t="str">
        <f>'Wniosek 2033 r.'!B43</f>
        <v/>
      </c>
      <c r="C29" s="114"/>
      <c r="D29" s="114"/>
      <c r="E29" s="114"/>
      <c r="F29" s="114"/>
      <c r="G29" s="114"/>
      <c r="H29" s="114"/>
      <c r="I29" s="146">
        <f t="shared" si="0"/>
        <v>0</v>
      </c>
      <c r="J29" s="324"/>
      <c r="K29" s="324"/>
      <c r="L29" s="114"/>
      <c r="M29" s="146">
        <f t="shared" si="1"/>
        <v>0</v>
      </c>
      <c r="N29" s="146">
        <f t="shared" si="2"/>
        <v>0</v>
      </c>
    </row>
    <row r="30" spans="1:14" hidden="1" x14ac:dyDescent="0.25">
      <c r="A30" s="145" t="str">
        <f>'Wniosek 2033 r.'!A44</f>
        <v/>
      </c>
      <c r="B30" s="181" t="str">
        <f>'Wniosek 2033 r.'!B44</f>
        <v/>
      </c>
      <c r="C30" s="114"/>
      <c r="D30" s="114"/>
      <c r="E30" s="114"/>
      <c r="F30" s="114"/>
      <c r="G30" s="114"/>
      <c r="H30" s="114"/>
      <c r="I30" s="146">
        <f t="shared" si="0"/>
        <v>0</v>
      </c>
      <c r="J30" s="324"/>
      <c r="K30" s="324"/>
      <c r="L30" s="114"/>
      <c r="M30" s="146">
        <f t="shared" si="1"/>
        <v>0</v>
      </c>
      <c r="N30" s="146">
        <f t="shared" si="2"/>
        <v>0</v>
      </c>
    </row>
    <row r="31" spans="1:14" hidden="1" x14ac:dyDescent="0.25">
      <c r="A31" s="145" t="str">
        <f>'Wniosek 2033 r.'!A45</f>
        <v/>
      </c>
      <c r="B31" s="181" t="str">
        <f>'Wniosek 2033 r.'!B45</f>
        <v/>
      </c>
      <c r="C31" s="114"/>
      <c r="D31" s="114"/>
      <c r="E31" s="114"/>
      <c r="F31" s="114"/>
      <c r="G31" s="114"/>
      <c r="H31" s="114"/>
      <c r="I31" s="146">
        <f t="shared" si="0"/>
        <v>0</v>
      </c>
      <c r="J31" s="324"/>
      <c r="K31" s="324"/>
      <c r="L31" s="114"/>
      <c r="M31" s="146">
        <f t="shared" si="1"/>
        <v>0</v>
      </c>
      <c r="N31" s="146">
        <f t="shared" si="2"/>
        <v>0</v>
      </c>
    </row>
    <row r="32" spans="1:14" hidden="1" x14ac:dyDescent="0.25">
      <c r="A32" s="145" t="str">
        <f>'Wniosek 2033 r.'!A46</f>
        <v/>
      </c>
      <c r="B32" s="181" t="str">
        <f>'Wniosek 2033 r.'!B46</f>
        <v/>
      </c>
      <c r="C32" s="114"/>
      <c r="D32" s="114"/>
      <c r="E32" s="114"/>
      <c r="F32" s="114"/>
      <c r="G32" s="114"/>
      <c r="H32" s="114"/>
      <c r="I32" s="146">
        <f t="shared" si="0"/>
        <v>0</v>
      </c>
      <c r="J32" s="324"/>
      <c r="K32" s="324"/>
      <c r="L32" s="114"/>
      <c r="M32" s="146">
        <f t="shared" si="1"/>
        <v>0</v>
      </c>
      <c r="N32" s="146">
        <f t="shared" si="2"/>
        <v>0</v>
      </c>
    </row>
    <row r="33" spans="1:14" hidden="1" x14ac:dyDescent="0.25">
      <c r="A33" s="145" t="str">
        <f>'Wniosek 2033 r.'!A47</f>
        <v/>
      </c>
      <c r="B33" s="181" t="str">
        <f>'Wniosek 2033 r.'!B47</f>
        <v/>
      </c>
      <c r="C33" s="114"/>
      <c r="D33" s="114"/>
      <c r="E33" s="114"/>
      <c r="F33" s="114"/>
      <c r="G33" s="114"/>
      <c r="H33" s="114"/>
      <c r="I33" s="146">
        <f t="shared" si="0"/>
        <v>0</v>
      </c>
      <c r="J33" s="324"/>
      <c r="K33" s="324"/>
      <c r="L33" s="114"/>
      <c r="M33" s="146">
        <f t="shared" si="1"/>
        <v>0</v>
      </c>
      <c r="N33" s="146">
        <f t="shared" si="2"/>
        <v>0</v>
      </c>
    </row>
    <row r="34" spans="1:14" hidden="1" x14ac:dyDescent="0.25">
      <c r="A34" s="145" t="str">
        <f>'Wniosek 2033 r.'!A48</f>
        <v/>
      </c>
      <c r="B34" s="181" t="str">
        <f>'Wniosek 2033 r.'!B48</f>
        <v/>
      </c>
      <c r="C34" s="114"/>
      <c r="D34" s="114"/>
      <c r="E34" s="114"/>
      <c r="F34" s="114"/>
      <c r="G34" s="114"/>
      <c r="H34" s="114"/>
      <c r="I34" s="146">
        <f t="shared" si="0"/>
        <v>0</v>
      </c>
      <c r="J34" s="324"/>
      <c r="K34" s="324"/>
      <c r="L34" s="114"/>
      <c r="M34" s="146">
        <f t="shared" si="1"/>
        <v>0</v>
      </c>
      <c r="N34" s="146">
        <f t="shared" si="2"/>
        <v>0</v>
      </c>
    </row>
    <row r="35" spans="1:14" hidden="1" x14ac:dyDescent="0.25">
      <c r="A35" s="145" t="str">
        <f>'Wniosek 2033 r.'!A49</f>
        <v/>
      </c>
      <c r="B35" s="181" t="str">
        <f>'Wniosek 2033 r.'!B49</f>
        <v/>
      </c>
      <c r="C35" s="114"/>
      <c r="D35" s="114"/>
      <c r="E35" s="114"/>
      <c r="F35" s="114"/>
      <c r="G35" s="114"/>
      <c r="H35" s="114"/>
      <c r="I35" s="146">
        <f t="shared" si="0"/>
        <v>0</v>
      </c>
      <c r="J35" s="324"/>
      <c r="K35" s="324"/>
      <c r="L35" s="114"/>
      <c r="M35" s="146">
        <f t="shared" si="1"/>
        <v>0</v>
      </c>
      <c r="N35" s="146">
        <f t="shared" si="2"/>
        <v>0</v>
      </c>
    </row>
    <row r="36" spans="1:14" hidden="1" x14ac:dyDescent="0.25">
      <c r="A36" s="145" t="str">
        <f>'Wniosek 2033 r.'!A50</f>
        <v/>
      </c>
      <c r="B36" s="181" t="str">
        <f>'Wniosek 2033 r.'!B50</f>
        <v/>
      </c>
      <c r="C36" s="114"/>
      <c r="D36" s="114"/>
      <c r="E36" s="114"/>
      <c r="F36" s="114"/>
      <c r="G36" s="114"/>
      <c r="H36" s="114"/>
      <c r="I36" s="146">
        <f t="shared" si="0"/>
        <v>0</v>
      </c>
      <c r="J36" s="324"/>
      <c r="K36" s="324"/>
      <c r="L36" s="114"/>
      <c r="M36" s="146">
        <f t="shared" si="1"/>
        <v>0</v>
      </c>
      <c r="N36" s="146">
        <f t="shared" si="2"/>
        <v>0</v>
      </c>
    </row>
    <row r="37" spans="1:14" hidden="1" x14ac:dyDescent="0.25">
      <c r="A37" s="145" t="str">
        <f>'Wniosek 2033 r.'!A51</f>
        <v/>
      </c>
      <c r="B37" s="181" t="str">
        <f>'Wniosek 2033 r.'!B51</f>
        <v/>
      </c>
      <c r="C37" s="114"/>
      <c r="D37" s="114"/>
      <c r="E37" s="114"/>
      <c r="F37" s="114"/>
      <c r="G37" s="114"/>
      <c r="H37" s="114"/>
      <c r="I37" s="146">
        <f t="shared" si="0"/>
        <v>0</v>
      </c>
      <c r="J37" s="324"/>
      <c r="K37" s="324"/>
      <c r="L37" s="114"/>
      <c r="M37" s="146">
        <f t="shared" si="1"/>
        <v>0</v>
      </c>
      <c r="N37" s="146">
        <f t="shared" si="2"/>
        <v>0</v>
      </c>
    </row>
    <row r="38" spans="1:14" hidden="1" x14ac:dyDescent="0.25">
      <c r="A38" s="145" t="str">
        <f>'Wniosek 2033 r.'!A52</f>
        <v/>
      </c>
      <c r="B38" s="181" t="str">
        <f>'Wniosek 2033 r.'!B52</f>
        <v/>
      </c>
      <c r="C38" s="114"/>
      <c r="D38" s="114"/>
      <c r="E38" s="114"/>
      <c r="F38" s="114"/>
      <c r="G38" s="114"/>
      <c r="H38" s="114"/>
      <c r="I38" s="146">
        <f t="shared" si="0"/>
        <v>0</v>
      </c>
      <c r="J38" s="324"/>
      <c r="K38" s="324"/>
      <c r="L38" s="114"/>
      <c r="M38" s="146">
        <f t="shared" si="1"/>
        <v>0</v>
      </c>
      <c r="N38" s="146">
        <f t="shared" si="2"/>
        <v>0</v>
      </c>
    </row>
    <row r="39" spans="1:14" hidden="1" x14ac:dyDescent="0.25">
      <c r="A39" s="145" t="str">
        <f>'Wniosek 2033 r.'!A53</f>
        <v/>
      </c>
      <c r="B39" s="181" t="str">
        <f>'Wniosek 2033 r.'!B53</f>
        <v/>
      </c>
      <c r="C39" s="114"/>
      <c r="D39" s="114"/>
      <c r="E39" s="114"/>
      <c r="F39" s="114"/>
      <c r="G39" s="114"/>
      <c r="H39" s="114"/>
      <c r="I39" s="146">
        <f t="shared" si="0"/>
        <v>0</v>
      </c>
      <c r="J39" s="324"/>
      <c r="K39" s="324"/>
      <c r="L39" s="114"/>
      <c r="M39" s="146">
        <f t="shared" si="1"/>
        <v>0</v>
      </c>
      <c r="N39" s="146">
        <f t="shared" si="2"/>
        <v>0</v>
      </c>
    </row>
    <row r="40" spans="1:14" hidden="1" x14ac:dyDescent="0.25">
      <c r="A40" s="145" t="str">
        <f>'Wniosek 2033 r.'!A54</f>
        <v/>
      </c>
      <c r="B40" s="181" t="str">
        <f>'Wniosek 2033 r.'!B54</f>
        <v/>
      </c>
      <c r="C40" s="114"/>
      <c r="D40" s="114"/>
      <c r="E40" s="114"/>
      <c r="F40" s="114"/>
      <c r="G40" s="114"/>
      <c r="H40" s="114"/>
      <c r="I40" s="146">
        <f t="shared" si="0"/>
        <v>0</v>
      </c>
      <c r="J40" s="324"/>
      <c r="K40" s="324"/>
      <c r="L40" s="114"/>
      <c r="M40" s="146">
        <f t="shared" si="1"/>
        <v>0</v>
      </c>
      <c r="N40" s="146">
        <f t="shared" si="2"/>
        <v>0</v>
      </c>
    </row>
    <row r="41" spans="1:14" hidden="1" x14ac:dyDescent="0.25">
      <c r="A41" s="145" t="str">
        <f>'Wniosek 2033 r.'!A55</f>
        <v/>
      </c>
      <c r="B41" s="181" t="str">
        <f>'Wniosek 2033 r.'!B55</f>
        <v/>
      </c>
      <c r="C41" s="114"/>
      <c r="D41" s="114"/>
      <c r="E41" s="114"/>
      <c r="F41" s="114"/>
      <c r="G41" s="114"/>
      <c r="H41" s="114"/>
      <c r="I41" s="146">
        <f t="shared" si="0"/>
        <v>0</v>
      </c>
      <c r="J41" s="324"/>
      <c r="K41" s="324"/>
      <c r="L41" s="114"/>
      <c r="M41" s="146">
        <f t="shared" si="1"/>
        <v>0</v>
      </c>
      <c r="N41" s="146">
        <f t="shared" si="2"/>
        <v>0</v>
      </c>
    </row>
    <row r="42" spans="1:14" hidden="1" x14ac:dyDescent="0.25">
      <c r="A42" s="145" t="str">
        <f>'Wniosek 2033 r.'!A56</f>
        <v/>
      </c>
      <c r="B42" s="181" t="str">
        <f>'Wniosek 2033 r.'!B56</f>
        <v/>
      </c>
      <c r="C42" s="114"/>
      <c r="D42" s="114"/>
      <c r="E42" s="114"/>
      <c r="F42" s="114"/>
      <c r="G42" s="114"/>
      <c r="H42" s="114"/>
      <c r="I42" s="146">
        <f t="shared" si="0"/>
        <v>0</v>
      </c>
      <c r="J42" s="324"/>
      <c r="K42" s="324"/>
      <c r="L42" s="114"/>
      <c r="M42" s="146">
        <f t="shared" si="1"/>
        <v>0</v>
      </c>
      <c r="N42" s="146">
        <f t="shared" si="2"/>
        <v>0</v>
      </c>
    </row>
    <row r="43" spans="1:14" hidden="1" x14ac:dyDescent="0.25">
      <c r="A43" s="145" t="str">
        <f>'Wniosek 2033 r.'!A57</f>
        <v/>
      </c>
      <c r="B43" s="181" t="str">
        <f>'Wniosek 2033 r.'!B57</f>
        <v/>
      </c>
      <c r="C43" s="114"/>
      <c r="D43" s="114"/>
      <c r="E43" s="114"/>
      <c r="F43" s="114"/>
      <c r="G43" s="114"/>
      <c r="H43" s="114"/>
      <c r="I43" s="146">
        <f t="shared" si="0"/>
        <v>0</v>
      </c>
      <c r="J43" s="324"/>
      <c r="K43" s="324"/>
      <c r="L43" s="114"/>
      <c r="M43" s="146">
        <f t="shared" si="1"/>
        <v>0</v>
      </c>
      <c r="N43" s="146">
        <f t="shared" si="2"/>
        <v>0</v>
      </c>
    </row>
    <row r="44" spans="1:14" hidden="1" x14ac:dyDescent="0.25">
      <c r="A44" s="145" t="str">
        <f>'Wniosek 2033 r.'!A58</f>
        <v/>
      </c>
      <c r="B44" s="181" t="str">
        <f>'Wniosek 2033 r.'!B58</f>
        <v/>
      </c>
      <c r="C44" s="114"/>
      <c r="D44" s="114"/>
      <c r="E44" s="114"/>
      <c r="F44" s="114"/>
      <c r="G44" s="114"/>
      <c r="H44" s="114"/>
      <c r="I44" s="146">
        <f t="shared" si="0"/>
        <v>0</v>
      </c>
      <c r="J44" s="324"/>
      <c r="K44" s="324"/>
      <c r="L44" s="114"/>
      <c r="M44" s="146">
        <f t="shared" si="1"/>
        <v>0</v>
      </c>
      <c r="N44" s="146">
        <f t="shared" si="2"/>
        <v>0</v>
      </c>
    </row>
    <row r="45" spans="1:14" hidden="1" x14ac:dyDescent="0.25">
      <c r="A45" s="145" t="str">
        <f>'Wniosek 2033 r.'!A59</f>
        <v/>
      </c>
      <c r="B45" s="181" t="str">
        <f>'Wniosek 2033 r.'!B59</f>
        <v/>
      </c>
      <c r="C45" s="114"/>
      <c r="D45" s="114"/>
      <c r="E45" s="114"/>
      <c r="F45" s="114"/>
      <c r="G45" s="114"/>
      <c r="H45" s="114"/>
      <c r="I45" s="146">
        <f t="shared" si="0"/>
        <v>0</v>
      </c>
      <c r="J45" s="324"/>
      <c r="K45" s="324"/>
      <c r="L45" s="114"/>
      <c r="M45" s="146">
        <f t="shared" si="1"/>
        <v>0</v>
      </c>
      <c r="N45" s="146">
        <f t="shared" si="2"/>
        <v>0</v>
      </c>
    </row>
    <row r="46" spans="1:14" hidden="1" x14ac:dyDescent="0.25">
      <c r="A46" s="145" t="str">
        <f>'Wniosek 2033 r.'!A60</f>
        <v/>
      </c>
      <c r="B46" s="181" t="str">
        <f>'Wniosek 2033 r.'!B60</f>
        <v/>
      </c>
      <c r="C46" s="114"/>
      <c r="D46" s="114"/>
      <c r="E46" s="114"/>
      <c r="F46" s="114"/>
      <c r="G46" s="114"/>
      <c r="H46" s="114"/>
      <c r="I46" s="146">
        <f t="shared" si="0"/>
        <v>0</v>
      </c>
      <c r="J46" s="324"/>
      <c r="K46" s="324"/>
      <c r="L46" s="114"/>
      <c r="M46" s="146">
        <f t="shared" si="1"/>
        <v>0</v>
      </c>
      <c r="N46" s="146">
        <f t="shared" si="2"/>
        <v>0</v>
      </c>
    </row>
    <row r="47" spans="1:14" hidden="1" x14ac:dyDescent="0.25">
      <c r="A47" s="145" t="str">
        <f>'Wniosek 2033 r.'!A61</f>
        <v/>
      </c>
      <c r="B47" s="181" t="str">
        <f>'Wniosek 2033 r.'!B61</f>
        <v/>
      </c>
      <c r="C47" s="114"/>
      <c r="D47" s="114"/>
      <c r="E47" s="114"/>
      <c r="F47" s="114"/>
      <c r="G47" s="114"/>
      <c r="H47" s="114"/>
      <c r="I47" s="146">
        <f t="shared" si="0"/>
        <v>0</v>
      </c>
      <c r="J47" s="324"/>
      <c r="K47" s="324"/>
      <c r="L47" s="114"/>
      <c r="M47" s="146">
        <f t="shared" si="1"/>
        <v>0</v>
      </c>
      <c r="N47" s="146">
        <f t="shared" si="2"/>
        <v>0</v>
      </c>
    </row>
    <row r="48" spans="1:14" hidden="1" x14ac:dyDescent="0.25">
      <c r="A48" s="145" t="str">
        <f>'Wniosek 2033 r.'!A62</f>
        <v/>
      </c>
      <c r="B48" s="181" t="str">
        <f>'Wniosek 2033 r.'!B62</f>
        <v/>
      </c>
      <c r="C48" s="114"/>
      <c r="D48" s="114"/>
      <c r="E48" s="114"/>
      <c r="F48" s="114"/>
      <c r="G48" s="114"/>
      <c r="H48" s="114"/>
      <c r="I48" s="146">
        <f t="shared" si="0"/>
        <v>0</v>
      </c>
      <c r="J48" s="324"/>
      <c r="K48" s="324"/>
      <c r="L48" s="114"/>
      <c r="M48" s="146">
        <f t="shared" si="1"/>
        <v>0</v>
      </c>
      <c r="N48" s="146">
        <f t="shared" si="2"/>
        <v>0</v>
      </c>
    </row>
    <row r="49" spans="1:14" hidden="1" x14ac:dyDescent="0.25">
      <c r="A49" s="145" t="str">
        <f>'Wniosek 2033 r.'!A63</f>
        <v/>
      </c>
      <c r="B49" s="181" t="str">
        <f>'Wniosek 2033 r.'!B63</f>
        <v/>
      </c>
      <c r="C49" s="114"/>
      <c r="D49" s="114"/>
      <c r="E49" s="114"/>
      <c r="F49" s="114"/>
      <c r="G49" s="114"/>
      <c r="H49" s="114"/>
      <c r="I49" s="146">
        <f t="shared" si="0"/>
        <v>0</v>
      </c>
      <c r="J49" s="324"/>
      <c r="K49" s="324"/>
      <c r="L49" s="114"/>
      <c r="M49" s="146">
        <f t="shared" si="1"/>
        <v>0</v>
      </c>
      <c r="N49" s="146">
        <f t="shared" si="2"/>
        <v>0</v>
      </c>
    </row>
    <row r="50" spans="1:14" hidden="1" x14ac:dyDescent="0.25">
      <c r="A50" s="145" t="str">
        <f>'Wniosek 2033 r.'!A64</f>
        <v/>
      </c>
      <c r="B50" s="181" t="str">
        <f>'Wniosek 2033 r.'!B64</f>
        <v/>
      </c>
      <c r="C50" s="114"/>
      <c r="D50" s="114"/>
      <c r="E50" s="114"/>
      <c r="F50" s="114"/>
      <c r="G50" s="114"/>
      <c r="H50" s="114"/>
      <c r="I50" s="146">
        <f t="shared" si="0"/>
        <v>0</v>
      </c>
      <c r="J50" s="324"/>
      <c r="K50" s="324"/>
      <c r="L50" s="114"/>
      <c r="M50" s="146">
        <f t="shared" si="1"/>
        <v>0</v>
      </c>
      <c r="N50" s="146">
        <f t="shared" si="2"/>
        <v>0</v>
      </c>
    </row>
    <row r="51" spans="1:14" hidden="1" x14ac:dyDescent="0.25">
      <c r="A51" s="145" t="str">
        <f>'Wniosek 2033 r.'!A65</f>
        <v/>
      </c>
      <c r="B51" s="181" t="str">
        <f>'Wniosek 2033 r.'!B65</f>
        <v/>
      </c>
      <c r="C51" s="114"/>
      <c r="D51" s="114"/>
      <c r="E51" s="114"/>
      <c r="F51" s="114"/>
      <c r="G51" s="114"/>
      <c r="H51" s="114"/>
      <c r="I51" s="146">
        <f t="shared" si="0"/>
        <v>0</v>
      </c>
      <c r="J51" s="324"/>
      <c r="K51" s="324"/>
      <c r="L51" s="114"/>
      <c r="M51" s="146">
        <f t="shared" si="1"/>
        <v>0</v>
      </c>
      <c r="N51" s="146">
        <f t="shared" si="2"/>
        <v>0</v>
      </c>
    </row>
    <row r="52" spans="1:14" hidden="1" x14ac:dyDescent="0.25">
      <c r="A52" s="145" t="str">
        <f>'Wniosek 2033 r.'!A66</f>
        <v/>
      </c>
      <c r="B52" s="181" t="str">
        <f>'Wniosek 2033 r.'!B66</f>
        <v/>
      </c>
      <c r="C52" s="114"/>
      <c r="D52" s="114"/>
      <c r="E52" s="114"/>
      <c r="F52" s="114"/>
      <c r="G52" s="114"/>
      <c r="H52" s="114"/>
      <c r="I52" s="146">
        <f t="shared" si="0"/>
        <v>0</v>
      </c>
      <c r="J52" s="324"/>
      <c r="K52" s="324"/>
      <c r="L52" s="114"/>
      <c r="M52" s="146">
        <f t="shared" si="1"/>
        <v>0</v>
      </c>
      <c r="N52" s="146">
        <f t="shared" si="2"/>
        <v>0</v>
      </c>
    </row>
    <row r="53" spans="1:14" hidden="1" x14ac:dyDescent="0.25">
      <c r="A53" s="145" t="str">
        <f>'Wniosek 2033 r.'!A67</f>
        <v/>
      </c>
      <c r="B53" s="181" t="str">
        <f>'Wniosek 2033 r.'!B67</f>
        <v/>
      </c>
      <c r="C53" s="114"/>
      <c r="D53" s="114"/>
      <c r="E53" s="114"/>
      <c r="F53" s="114"/>
      <c r="G53" s="114"/>
      <c r="H53" s="114"/>
      <c r="I53" s="146">
        <f t="shared" si="0"/>
        <v>0</v>
      </c>
      <c r="J53" s="324"/>
      <c r="K53" s="324"/>
      <c r="L53" s="114"/>
      <c r="M53" s="146">
        <f t="shared" si="1"/>
        <v>0</v>
      </c>
      <c r="N53" s="146">
        <f t="shared" si="2"/>
        <v>0</v>
      </c>
    </row>
    <row r="54" spans="1:14" hidden="1" x14ac:dyDescent="0.25">
      <c r="A54" s="145" t="str">
        <f>'Wniosek 2033 r.'!A68</f>
        <v/>
      </c>
      <c r="B54" s="181" t="str">
        <f>'Wniosek 2033 r.'!B68</f>
        <v/>
      </c>
      <c r="C54" s="114"/>
      <c r="D54" s="114"/>
      <c r="E54" s="114"/>
      <c r="F54" s="114"/>
      <c r="G54" s="114"/>
      <c r="H54" s="114"/>
      <c r="I54" s="146">
        <f t="shared" si="0"/>
        <v>0</v>
      </c>
      <c r="J54" s="324"/>
      <c r="K54" s="324"/>
      <c r="L54" s="114"/>
      <c r="M54" s="146">
        <f t="shared" si="1"/>
        <v>0</v>
      </c>
      <c r="N54" s="146">
        <f t="shared" si="2"/>
        <v>0</v>
      </c>
    </row>
    <row r="55" spans="1:14" hidden="1" x14ac:dyDescent="0.25">
      <c r="A55" s="145" t="str">
        <f>'Wniosek 2033 r.'!A69</f>
        <v/>
      </c>
      <c r="B55" s="181" t="str">
        <f>'Wniosek 2033 r.'!B69</f>
        <v/>
      </c>
      <c r="C55" s="114"/>
      <c r="D55" s="114"/>
      <c r="E55" s="114"/>
      <c r="F55" s="114"/>
      <c r="G55" s="114"/>
      <c r="H55" s="114"/>
      <c r="I55" s="146">
        <f t="shared" si="0"/>
        <v>0</v>
      </c>
      <c r="J55" s="324"/>
      <c r="K55" s="324"/>
      <c r="L55" s="114"/>
      <c r="M55" s="146">
        <f t="shared" si="1"/>
        <v>0</v>
      </c>
      <c r="N55" s="146">
        <f t="shared" si="2"/>
        <v>0</v>
      </c>
    </row>
    <row r="56" spans="1:14" hidden="1" x14ac:dyDescent="0.25">
      <c r="A56" s="145" t="str">
        <f>'Wniosek 2033 r.'!A70</f>
        <v/>
      </c>
      <c r="B56" s="181" t="str">
        <f>'Wniosek 2033 r.'!B70</f>
        <v/>
      </c>
      <c r="C56" s="114"/>
      <c r="D56" s="114"/>
      <c r="E56" s="114"/>
      <c r="F56" s="114"/>
      <c r="G56" s="114"/>
      <c r="H56" s="114"/>
      <c r="I56" s="146">
        <f t="shared" si="0"/>
        <v>0</v>
      </c>
      <c r="J56" s="324"/>
      <c r="K56" s="324"/>
      <c r="L56" s="114"/>
      <c r="M56" s="146">
        <f t="shared" si="1"/>
        <v>0</v>
      </c>
      <c r="N56" s="146">
        <f t="shared" si="2"/>
        <v>0</v>
      </c>
    </row>
    <row r="57" spans="1:14" hidden="1" x14ac:dyDescent="0.25">
      <c r="A57" s="145" t="str">
        <f>'Wniosek 2033 r.'!A71</f>
        <v/>
      </c>
      <c r="B57" s="181" t="str">
        <f>'Wniosek 2033 r.'!B71</f>
        <v/>
      </c>
      <c r="C57" s="114"/>
      <c r="D57" s="114"/>
      <c r="E57" s="114"/>
      <c r="F57" s="114"/>
      <c r="G57" s="114"/>
      <c r="H57" s="114"/>
      <c r="I57" s="146">
        <f t="shared" si="0"/>
        <v>0</v>
      </c>
      <c r="J57" s="324"/>
      <c r="K57" s="324"/>
      <c r="L57" s="114"/>
      <c r="M57" s="146">
        <f t="shared" si="1"/>
        <v>0</v>
      </c>
      <c r="N57" s="146">
        <f t="shared" si="2"/>
        <v>0</v>
      </c>
    </row>
    <row r="58" spans="1:14" hidden="1" x14ac:dyDescent="0.25">
      <c r="A58" s="145" t="str">
        <f>'Wniosek 2033 r.'!A72</f>
        <v/>
      </c>
      <c r="B58" s="181" t="str">
        <f>'Wniosek 2033 r.'!B72</f>
        <v/>
      </c>
      <c r="C58" s="114"/>
      <c r="D58" s="114"/>
      <c r="E58" s="114"/>
      <c r="F58" s="114"/>
      <c r="G58" s="114"/>
      <c r="H58" s="114"/>
      <c r="I58" s="146">
        <f t="shared" si="0"/>
        <v>0</v>
      </c>
      <c r="J58" s="324"/>
      <c r="K58" s="324"/>
      <c r="L58" s="114"/>
      <c r="M58" s="146">
        <f t="shared" si="1"/>
        <v>0</v>
      </c>
      <c r="N58" s="146">
        <f t="shared" si="2"/>
        <v>0</v>
      </c>
    </row>
    <row r="59" spans="1:14" hidden="1" x14ac:dyDescent="0.25">
      <c r="A59" s="145" t="str">
        <f>'Wniosek 2033 r.'!A73</f>
        <v/>
      </c>
      <c r="B59" s="181" t="str">
        <f>'Wniosek 2033 r.'!B73</f>
        <v/>
      </c>
      <c r="C59" s="114"/>
      <c r="D59" s="114"/>
      <c r="E59" s="114"/>
      <c r="F59" s="114"/>
      <c r="G59" s="114"/>
      <c r="H59" s="114"/>
      <c r="I59" s="146">
        <f t="shared" si="0"/>
        <v>0</v>
      </c>
      <c r="J59" s="324"/>
      <c r="K59" s="324"/>
      <c r="L59" s="114"/>
      <c r="M59" s="146">
        <f t="shared" si="1"/>
        <v>0</v>
      </c>
      <c r="N59" s="146">
        <f t="shared" si="2"/>
        <v>0</v>
      </c>
    </row>
    <row r="60" spans="1:14" hidden="1" x14ac:dyDescent="0.25">
      <c r="A60" s="145" t="str">
        <f>'Wniosek 2033 r.'!A74</f>
        <v/>
      </c>
      <c r="B60" s="181" t="str">
        <f>'Wniosek 2033 r.'!B74</f>
        <v/>
      </c>
      <c r="C60" s="114"/>
      <c r="D60" s="114"/>
      <c r="E60" s="114"/>
      <c r="F60" s="114"/>
      <c r="G60" s="114"/>
      <c r="H60" s="114"/>
      <c r="I60" s="146">
        <f t="shared" si="0"/>
        <v>0</v>
      </c>
      <c r="J60" s="324"/>
      <c r="K60" s="324"/>
      <c r="L60" s="114"/>
      <c r="M60" s="146">
        <f t="shared" si="1"/>
        <v>0</v>
      </c>
      <c r="N60" s="146">
        <f t="shared" si="2"/>
        <v>0</v>
      </c>
    </row>
    <row r="61" spans="1:14" hidden="1" x14ac:dyDescent="0.25">
      <c r="A61" s="145" t="str">
        <f>'Wniosek 2033 r.'!A75</f>
        <v/>
      </c>
      <c r="B61" s="181" t="str">
        <f>'Wniosek 2033 r.'!B75</f>
        <v/>
      </c>
      <c r="C61" s="114"/>
      <c r="D61" s="114"/>
      <c r="E61" s="114"/>
      <c r="F61" s="114"/>
      <c r="G61" s="114"/>
      <c r="H61" s="114"/>
      <c r="I61" s="146">
        <f t="shared" si="0"/>
        <v>0</v>
      </c>
      <c r="J61" s="324"/>
      <c r="K61" s="324"/>
      <c r="L61" s="114"/>
      <c r="M61" s="146">
        <f t="shared" si="1"/>
        <v>0</v>
      </c>
      <c r="N61" s="146">
        <f t="shared" si="2"/>
        <v>0</v>
      </c>
    </row>
    <row r="62" spans="1:14" hidden="1" x14ac:dyDescent="0.25">
      <c r="A62" s="145" t="str">
        <f>'Wniosek 2033 r.'!A76</f>
        <v/>
      </c>
      <c r="B62" s="181" t="str">
        <f>'Wniosek 2033 r.'!B76</f>
        <v/>
      </c>
      <c r="C62" s="114"/>
      <c r="D62" s="114"/>
      <c r="E62" s="114"/>
      <c r="F62" s="114"/>
      <c r="G62" s="114"/>
      <c r="H62" s="114"/>
      <c r="I62" s="146">
        <f t="shared" si="0"/>
        <v>0</v>
      </c>
      <c r="J62" s="324"/>
      <c r="K62" s="324"/>
      <c r="L62" s="114"/>
      <c r="M62" s="146">
        <f t="shared" si="1"/>
        <v>0</v>
      </c>
      <c r="N62" s="146">
        <f t="shared" si="2"/>
        <v>0</v>
      </c>
    </row>
    <row r="63" spans="1:14" hidden="1" x14ac:dyDescent="0.25">
      <c r="A63" s="145" t="str">
        <f>'Wniosek 2033 r.'!A77</f>
        <v/>
      </c>
      <c r="B63" s="181" t="str">
        <f>'Wniosek 2033 r.'!B77</f>
        <v/>
      </c>
      <c r="C63" s="114"/>
      <c r="D63" s="114"/>
      <c r="E63" s="114"/>
      <c r="F63" s="114"/>
      <c r="G63" s="114"/>
      <c r="H63" s="114"/>
      <c r="I63" s="146">
        <f t="shared" si="0"/>
        <v>0</v>
      </c>
      <c r="J63" s="324"/>
      <c r="K63" s="324"/>
      <c r="L63" s="114"/>
      <c r="M63" s="146">
        <f t="shared" si="1"/>
        <v>0</v>
      </c>
      <c r="N63" s="146">
        <f t="shared" si="2"/>
        <v>0</v>
      </c>
    </row>
    <row r="64" spans="1:14" hidden="1" x14ac:dyDescent="0.25">
      <c r="A64" s="145" t="str">
        <f>'Wniosek 2033 r.'!A78</f>
        <v/>
      </c>
      <c r="B64" s="181" t="str">
        <f>'Wniosek 2033 r.'!B78</f>
        <v/>
      </c>
      <c r="C64" s="114"/>
      <c r="D64" s="114"/>
      <c r="E64" s="114"/>
      <c r="F64" s="114"/>
      <c r="G64" s="114"/>
      <c r="H64" s="114"/>
      <c r="I64" s="146">
        <f t="shared" si="0"/>
        <v>0</v>
      </c>
      <c r="J64" s="324"/>
      <c r="K64" s="324"/>
      <c r="L64" s="114"/>
      <c r="M64" s="146">
        <f t="shared" si="1"/>
        <v>0</v>
      </c>
      <c r="N64" s="146">
        <f t="shared" si="2"/>
        <v>0</v>
      </c>
    </row>
    <row r="65" spans="1:14" hidden="1" x14ac:dyDescent="0.25">
      <c r="A65" s="145" t="str">
        <f>'Wniosek 2033 r.'!A79</f>
        <v/>
      </c>
      <c r="B65" s="181" t="str">
        <f>'Wniosek 2033 r.'!B79</f>
        <v/>
      </c>
      <c r="C65" s="114"/>
      <c r="D65" s="114"/>
      <c r="E65" s="114"/>
      <c r="F65" s="114"/>
      <c r="G65" s="114"/>
      <c r="H65" s="114"/>
      <c r="I65" s="146">
        <f t="shared" si="0"/>
        <v>0</v>
      </c>
      <c r="J65" s="324"/>
      <c r="K65" s="324"/>
      <c r="L65" s="114"/>
      <c r="M65" s="146">
        <f t="shared" si="1"/>
        <v>0</v>
      </c>
      <c r="N65" s="146">
        <f t="shared" si="2"/>
        <v>0</v>
      </c>
    </row>
    <row r="66" spans="1:14" hidden="1" x14ac:dyDescent="0.25">
      <c r="A66" s="145" t="str">
        <f>'Wniosek 2033 r.'!A80</f>
        <v/>
      </c>
      <c r="B66" s="181" t="str">
        <f>'Wniosek 2033 r.'!B80</f>
        <v/>
      </c>
      <c r="C66" s="114"/>
      <c r="D66" s="114"/>
      <c r="E66" s="114"/>
      <c r="F66" s="114"/>
      <c r="G66" s="114"/>
      <c r="H66" s="114"/>
      <c r="I66" s="146">
        <f t="shared" si="0"/>
        <v>0</v>
      </c>
      <c r="J66" s="324"/>
      <c r="K66" s="324"/>
      <c r="L66" s="114"/>
      <c r="M66" s="146">
        <f t="shared" si="1"/>
        <v>0</v>
      </c>
      <c r="N66" s="146">
        <f t="shared" si="2"/>
        <v>0</v>
      </c>
    </row>
    <row r="67" spans="1:14" hidden="1" x14ac:dyDescent="0.25">
      <c r="A67" s="145" t="str">
        <f>'Wniosek 2033 r.'!A81</f>
        <v/>
      </c>
      <c r="B67" s="181" t="str">
        <f>'Wniosek 2033 r.'!B81</f>
        <v/>
      </c>
      <c r="C67" s="114"/>
      <c r="D67" s="114"/>
      <c r="E67" s="114"/>
      <c r="F67" s="114"/>
      <c r="G67" s="114"/>
      <c r="H67" s="114"/>
      <c r="I67" s="146">
        <f t="shared" si="0"/>
        <v>0</v>
      </c>
      <c r="J67" s="324"/>
      <c r="K67" s="324"/>
      <c r="L67" s="114"/>
      <c r="M67" s="146">
        <f t="shared" si="1"/>
        <v>0</v>
      </c>
      <c r="N67" s="146">
        <f t="shared" si="2"/>
        <v>0</v>
      </c>
    </row>
    <row r="68" spans="1:14" hidden="1" x14ac:dyDescent="0.25">
      <c r="A68" s="145" t="str">
        <f>'Wniosek 2033 r.'!A82</f>
        <v/>
      </c>
      <c r="B68" s="181" t="str">
        <f>'Wniosek 2033 r.'!B82</f>
        <v/>
      </c>
      <c r="C68" s="114"/>
      <c r="D68" s="114"/>
      <c r="E68" s="114"/>
      <c r="F68" s="114"/>
      <c r="G68" s="114"/>
      <c r="H68" s="114"/>
      <c r="I68" s="146">
        <f t="shared" si="0"/>
        <v>0</v>
      </c>
      <c r="J68" s="324"/>
      <c r="K68" s="324"/>
      <c r="L68" s="114"/>
      <c r="M68" s="146">
        <f t="shared" si="1"/>
        <v>0</v>
      </c>
      <c r="N68" s="146">
        <f t="shared" si="2"/>
        <v>0</v>
      </c>
    </row>
    <row r="69" spans="1:14" hidden="1" x14ac:dyDescent="0.25">
      <c r="A69" s="145" t="str">
        <f>'Wniosek 2033 r.'!A83</f>
        <v/>
      </c>
      <c r="B69" s="181" t="str">
        <f>'Wniosek 2033 r.'!B83</f>
        <v/>
      </c>
      <c r="C69" s="114"/>
      <c r="D69" s="114"/>
      <c r="E69" s="114"/>
      <c r="F69" s="114"/>
      <c r="G69" s="114"/>
      <c r="H69" s="114"/>
      <c r="I69" s="146">
        <f t="shared" si="0"/>
        <v>0</v>
      </c>
      <c r="J69" s="324"/>
      <c r="K69" s="324"/>
      <c r="L69" s="114"/>
      <c r="M69" s="146">
        <f t="shared" si="1"/>
        <v>0</v>
      </c>
      <c r="N69" s="146">
        <f t="shared" si="2"/>
        <v>0</v>
      </c>
    </row>
    <row r="70" spans="1:14" hidden="1" x14ac:dyDescent="0.25">
      <c r="A70" s="145" t="str">
        <f>'Wniosek 2033 r.'!A84</f>
        <v/>
      </c>
      <c r="B70" s="181" t="str">
        <f>'Wniosek 2033 r.'!B84</f>
        <v/>
      </c>
      <c r="C70" s="114"/>
      <c r="D70" s="114"/>
      <c r="E70" s="114"/>
      <c r="F70" s="114"/>
      <c r="G70" s="114"/>
      <c r="H70" s="114"/>
      <c r="I70" s="146">
        <f t="shared" si="0"/>
        <v>0</v>
      </c>
      <c r="J70" s="324"/>
      <c r="K70" s="324"/>
      <c r="L70" s="114"/>
      <c r="M70" s="146">
        <f t="shared" si="1"/>
        <v>0</v>
      </c>
      <c r="N70" s="146">
        <f t="shared" si="2"/>
        <v>0</v>
      </c>
    </row>
    <row r="71" spans="1:14" hidden="1" x14ac:dyDescent="0.25">
      <c r="A71" s="145" t="str">
        <f>'Wniosek 2033 r.'!A85</f>
        <v/>
      </c>
      <c r="B71" s="181" t="str">
        <f>'Wniosek 2033 r.'!B85</f>
        <v/>
      </c>
      <c r="C71" s="114"/>
      <c r="D71" s="114"/>
      <c r="E71" s="114"/>
      <c r="F71" s="114"/>
      <c r="G71" s="114"/>
      <c r="H71" s="114"/>
      <c r="I71" s="146">
        <f t="shared" si="0"/>
        <v>0</v>
      </c>
      <c r="J71" s="324"/>
      <c r="K71" s="324"/>
      <c r="L71" s="114"/>
      <c r="M71" s="146">
        <f t="shared" si="1"/>
        <v>0</v>
      </c>
      <c r="N71" s="146">
        <f t="shared" si="2"/>
        <v>0</v>
      </c>
    </row>
    <row r="72" spans="1:14" hidden="1" x14ac:dyDescent="0.25">
      <c r="A72" s="145" t="str">
        <f>'Wniosek 2033 r.'!A86</f>
        <v/>
      </c>
      <c r="B72" s="181" t="str">
        <f>'Wniosek 2033 r.'!B86</f>
        <v/>
      </c>
      <c r="C72" s="114"/>
      <c r="D72" s="114"/>
      <c r="E72" s="114"/>
      <c r="F72" s="114"/>
      <c r="G72" s="114"/>
      <c r="H72" s="114"/>
      <c r="I72" s="146">
        <f t="shared" si="0"/>
        <v>0</v>
      </c>
      <c r="J72" s="324"/>
      <c r="K72" s="324"/>
      <c r="L72" s="114"/>
      <c r="M72" s="146">
        <f t="shared" si="1"/>
        <v>0</v>
      </c>
      <c r="N72" s="146">
        <f t="shared" si="2"/>
        <v>0</v>
      </c>
    </row>
    <row r="73" spans="1:14" hidden="1" x14ac:dyDescent="0.25">
      <c r="A73" s="145" t="str">
        <f>'Wniosek 2033 r.'!A87</f>
        <v/>
      </c>
      <c r="B73" s="181" t="str">
        <f>'Wniosek 2033 r.'!B87</f>
        <v/>
      </c>
      <c r="C73" s="114"/>
      <c r="D73" s="114"/>
      <c r="E73" s="114"/>
      <c r="F73" s="114"/>
      <c r="G73" s="114"/>
      <c r="H73" s="114"/>
      <c r="I73" s="146">
        <f t="shared" si="0"/>
        <v>0</v>
      </c>
      <c r="J73" s="324"/>
      <c r="K73" s="324"/>
      <c r="L73" s="114"/>
      <c r="M73" s="146">
        <f t="shared" si="1"/>
        <v>0</v>
      </c>
      <c r="N73" s="146">
        <f t="shared" si="2"/>
        <v>0</v>
      </c>
    </row>
    <row r="74" spans="1:14" hidden="1" x14ac:dyDescent="0.25">
      <c r="A74" s="145" t="str">
        <f>'Wniosek 2033 r.'!A88</f>
        <v/>
      </c>
      <c r="B74" s="181" t="str">
        <f>'Wniosek 2033 r.'!B88</f>
        <v/>
      </c>
      <c r="C74" s="114"/>
      <c r="D74" s="114"/>
      <c r="E74" s="114"/>
      <c r="F74" s="114"/>
      <c r="G74" s="114"/>
      <c r="H74" s="114"/>
      <c r="I74" s="146">
        <f t="shared" si="0"/>
        <v>0</v>
      </c>
      <c r="J74" s="324"/>
      <c r="K74" s="324"/>
      <c r="L74" s="114"/>
      <c r="M74" s="146">
        <f t="shared" si="1"/>
        <v>0</v>
      </c>
      <c r="N74" s="146">
        <f t="shared" si="2"/>
        <v>0</v>
      </c>
    </row>
    <row r="75" spans="1:14" hidden="1" x14ac:dyDescent="0.25">
      <c r="A75" s="145" t="str">
        <f>'Wniosek 2033 r.'!A89</f>
        <v/>
      </c>
      <c r="B75" s="181" t="str">
        <f>'Wniosek 2033 r.'!B89</f>
        <v/>
      </c>
      <c r="C75" s="114"/>
      <c r="D75" s="114"/>
      <c r="E75" s="114"/>
      <c r="F75" s="114"/>
      <c r="G75" s="114"/>
      <c r="H75" s="114"/>
      <c r="I75" s="146">
        <f t="shared" si="0"/>
        <v>0</v>
      </c>
      <c r="J75" s="324"/>
      <c r="K75" s="324"/>
      <c r="L75" s="114"/>
      <c r="M75" s="146">
        <f t="shared" si="1"/>
        <v>0</v>
      </c>
      <c r="N75" s="146">
        <f t="shared" si="2"/>
        <v>0</v>
      </c>
    </row>
    <row r="76" spans="1:14" hidden="1" x14ac:dyDescent="0.25">
      <c r="A76" s="145" t="str">
        <f>'Wniosek 2033 r.'!A90</f>
        <v/>
      </c>
      <c r="B76" s="181" t="str">
        <f>'Wniosek 2033 r.'!B90</f>
        <v/>
      </c>
      <c r="C76" s="114"/>
      <c r="D76" s="114"/>
      <c r="E76" s="114"/>
      <c r="F76" s="114"/>
      <c r="G76" s="114"/>
      <c r="H76" s="114"/>
      <c r="I76" s="146">
        <f t="shared" si="0"/>
        <v>0</v>
      </c>
      <c r="J76" s="324"/>
      <c r="K76" s="324"/>
      <c r="L76" s="114"/>
      <c r="M76" s="146">
        <f t="shared" si="1"/>
        <v>0</v>
      </c>
      <c r="N76" s="146">
        <f t="shared" si="2"/>
        <v>0</v>
      </c>
    </row>
    <row r="77" spans="1:14" hidden="1" x14ac:dyDescent="0.25">
      <c r="A77" s="145" t="str">
        <f>'Wniosek 2033 r.'!A91</f>
        <v/>
      </c>
      <c r="B77" s="181" t="str">
        <f>'Wniosek 2033 r.'!B91</f>
        <v/>
      </c>
      <c r="C77" s="114"/>
      <c r="D77" s="114"/>
      <c r="E77" s="114"/>
      <c r="F77" s="114"/>
      <c r="G77" s="114"/>
      <c r="H77" s="114"/>
      <c r="I77" s="146">
        <f t="shared" si="0"/>
        <v>0</v>
      </c>
      <c r="J77" s="324"/>
      <c r="K77" s="324"/>
      <c r="L77" s="114"/>
      <c r="M77" s="146">
        <f t="shared" si="1"/>
        <v>0</v>
      </c>
      <c r="N77" s="146">
        <f t="shared" si="2"/>
        <v>0</v>
      </c>
    </row>
    <row r="78" spans="1:14" hidden="1" x14ac:dyDescent="0.25">
      <c r="A78" s="145" t="str">
        <f>'Wniosek 2033 r.'!A92</f>
        <v/>
      </c>
      <c r="B78" s="181" t="str">
        <f>'Wniosek 2033 r.'!B92</f>
        <v/>
      </c>
      <c r="C78" s="114"/>
      <c r="D78" s="114"/>
      <c r="E78" s="114"/>
      <c r="F78" s="114"/>
      <c r="G78" s="114"/>
      <c r="H78" s="114"/>
      <c r="I78" s="146">
        <f t="shared" si="0"/>
        <v>0</v>
      </c>
      <c r="J78" s="324"/>
      <c r="K78" s="324"/>
      <c r="L78" s="114"/>
      <c r="M78" s="146">
        <f t="shared" si="1"/>
        <v>0</v>
      </c>
      <c r="N78" s="146">
        <f t="shared" si="2"/>
        <v>0</v>
      </c>
    </row>
    <row r="79" spans="1:14" hidden="1" x14ac:dyDescent="0.25">
      <c r="A79" s="145" t="str">
        <f>'Wniosek 2033 r.'!A93</f>
        <v/>
      </c>
      <c r="B79" s="181" t="str">
        <f>'Wniosek 2033 r.'!B93</f>
        <v/>
      </c>
      <c r="C79" s="114"/>
      <c r="D79" s="114"/>
      <c r="E79" s="114"/>
      <c r="F79" s="114"/>
      <c r="G79" s="114"/>
      <c r="H79" s="114"/>
      <c r="I79" s="146">
        <f t="shared" si="0"/>
        <v>0</v>
      </c>
      <c r="J79" s="324"/>
      <c r="K79" s="324"/>
      <c r="L79" s="114"/>
      <c r="M79" s="146">
        <f t="shared" si="1"/>
        <v>0</v>
      </c>
      <c r="N79" s="146">
        <f t="shared" si="2"/>
        <v>0</v>
      </c>
    </row>
    <row r="80" spans="1:14" hidden="1" x14ac:dyDescent="0.25">
      <c r="A80" s="145" t="str">
        <f>'Wniosek 2033 r.'!A94</f>
        <v/>
      </c>
      <c r="B80" s="181" t="str">
        <f>'Wniosek 2033 r.'!B94</f>
        <v/>
      </c>
      <c r="C80" s="114"/>
      <c r="D80" s="114"/>
      <c r="E80" s="114"/>
      <c r="F80" s="114"/>
      <c r="G80" s="114"/>
      <c r="H80" s="114"/>
      <c r="I80" s="146">
        <f t="shared" si="0"/>
        <v>0</v>
      </c>
      <c r="J80" s="324"/>
      <c r="K80" s="324"/>
      <c r="L80" s="114"/>
      <c r="M80" s="146">
        <f t="shared" si="1"/>
        <v>0</v>
      </c>
      <c r="N80" s="146">
        <f t="shared" si="2"/>
        <v>0</v>
      </c>
    </row>
    <row r="81" spans="1:14" hidden="1" x14ac:dyDescent="0.25">
      <c r="A81" s="145" t="str">
        <f>'Wniosek 2033 r.'!A95</f>
        <v/>
      </c>
      <c r="B81" s="181" t="str">
        <f>'Wniosek 2033 r.'!B95</f>
        <v/>
      </c>
      <c r="C81" s="114"/>
      <c r="D81" s="114"/>
      <c r="E81" s="114"/>
      <c r="F81" s="114"/>
      <c r="G81" s="114"/>
      <c r="H81" s="114"/>
      <c r="I81" s="146">
        <f t="shared" si="0"/>
        <v>0</v>
      </c>
      <c r="J81" s="324"/>
      <c r="K81" s="324"/>
      <c r="L81" s="114"/>
      <c r="M81" s="146">
        <f t="shared" si="1"/>
        <v>0</v>
      </c>
      <c r="N81" s="146">
        <f t="shared" si="2"/>
        <v>0</v>
      </c>
    </row>
    <row r="82" spans="1:14" hidden="1" x14ac:dyDescent="0.25">
      <c r="A82" s="145" t="str">
        <f>'Wniosek 2033 r.'!A96</f>
        <v/>
      </c>
      <c r="B82" s="181" t="str">
        <f>'Wniosek 2033 r.'!B96</f>
        <v/>
      </c>
      <c r="C82" s="114"/>
      <c r="D82" s="114"/>
      <c r="E82" s="114"/>
      <c r="F82" s="114"/>
      <c r="G82" s="114"/>
      <c r="H82" s="114"/>
      <c r="I82" s="146">
        <f t="shared" si="0"/>
        <v>0</v>
      </c>
      <c r="J82" s="324"/>
      <c r="K82" s="324"/>
      <c r="L82" s="114"/>
      <c r="M82" s="146">
        <f t="shared" si="1"/>
        <v>0</v>
      </c>
      <c r="N82" s="146">
        <f t="shared" si="2"/>
        <v>0</v>
      </c>
    </row>
    <row r="83" spans="1:14" hidden="1" x14ac:dyDescent="0.25">
      <c r="A83" s="145" t="str">
        <f>'Wniosek 2033 r.'!A97</f>
        <v/>
      </c>
      <c r="B83" s="181" t="str">
        <f>'Wniosek 2033 r.'!B97</f>
        <v/>
      </c>
      <c r="C83" s="114"/>
      <c r="D83" s="114"/>
      <c r="E83" s="114"/>
      <c r="F83" s="114"/>
      <c r="G83" s="114"/>
      <c r="H83" s="114"/>
      <c r="I83" s="146">
        <f t="shared" si="0"/>
        <v>0</v>
      </c>
      <c r="J83" s="324"/>
      <c r="K83" s="324"/>
      <c r="L83" s="114"/>
      <c r="M83" s="146">
        <f t="shared" si="1"/>
        <v>0</v>
      </c>
      <c r="N83" s="146">
        <f t="shared" si="2"/>
        <v>0</v>
      </c>
    </row>
    <row r="84" spans="1:14" hidden="1" x14ac:dyDescent="0.25">
      <c r="A84" s="145" t="str">
        <f>'Wniosek 2033 r.'!A98</f>
        <v/>
      </c>
      <c r="B84" s="181" t="str">
        <f>'Wniosek 2033 r.'!B98</f>
        <v/>
      </c>
      <c r="C84" s="114"/>
      <c r="D84" s="114"/>
      <c r="E84" s="114"/>
      <c r="F84" s="114"/>
      <c r="G84" s="114"/>
      <c r="H84" s="114"/>
      <c r="I84" s="146">
        <f t="shared" si="0"/>
        <v>0</v>
      </c>
      <c r="J84" s="324"/>
      <c r="K84" s="324"/>
      <c r="L84" s="114"/>
      <c r="M84" s="146">
        <f t="shared" si="1"/>
        <v>0</v>
      </c>
      <c r="N84" s="146">
        <f t="shared" si="2"/>
        <v>0</v>
      </c>
    </row>
    <row r="85" spans="1:14" hidden="1" x14ac:dyDescent="0.25">
      <c r="A85" s="145" t="str">
        <f>'Wniosek 2033 r.'!A99</f>
        <v/>
      </c>
      <c r="B85" s="181" t="str">
        <f>'Wniosek 2033 r.'!B99</f>
        <v/>
      </c>
      <c r="C85" s="114"/>
      <c r="D85" s="114"/>
      <c r="E85" s="114"/>
      <c r="F85" s="114"/>
      <c r="G85" s="114"/>
      <c r="H85" s="114"/>
      <c r="I85" s="146">
        <f t="shared" si="0"/>
        <v>0</v>
      </c>
      <c r="J85" s="324"/>
      <c r="K85" s="324"/>
      <c r="L85" s="114"/>
      <c r="M85" s="146">
        <f t="shared" si="1"/>
        <v>0</v>
      </c>
      <c r="N85" s="146">
        <f t="shared" si="2"/>
        <v>0</v>
      </c>
    </row>
    <row r="86" spans="1:14" hidden="1" x14ac:dyDescent="0.25">
      <c r="A86" s="145" t="str">
        <f>'Wniosek 2033 r.'!A100</f>
        <v/>
      </c>
      <c r="B86" s="181" t="str">
        <f>'Wniosek 2033 r.'!B100</f>
        <v/>
      </c>
      <c r="C86" s="114"/>
      <c r="D86" s="114"/>
      <c r="E86" s="114"/>
      <c r="F86" s="114"/>
      <c r="G86" s="114"/>
      <c r="H86" s="114"/>
      <c r="I86" s="146">
        <f t="shared" si="0"/>
        <v>0</v>
      </c>
      <c r="J86" s="324"/>
      <c r="K86" s="324"/>
      <c r="L86" s="114"/>
      <c r="M86" s="146">
        <f t="shared" si="1"/>
        <v>0</v>
      </c>
      <c r="N86" s="146">
        <f t="shared" si="2"/>
        <v>0</v>
      </c>
    </row>
    <row r="87" spans="1:14" hidden="1" x14ac:dyDescent="0.25">
      <c r="A87" s="145" t="str">
        <f>'Wniosek 2033 r.'!A101</f>
        <v/>
      </c>
      <c r="B87" s="181" t="str">
        <f>'Wniosek 2033 r.'!B101</f>
        <v/>
      </c>
      <c r="C87" s="114"/>
      <c r="D87" s="114"/>
      <c r="E87" s="114"/>
      <c r="F87" s="114"/>
      <c r="G87" s="114"/>
      <c r="H87" s="114"/>
      <c r="I87" s="146">
        <f t="shared" si="0"/>
        <v>0</v>
      </c>
      <c r="J87" s="324"/>
      <c r="K87" s="324"/>
      <c r="L87" s="114"/>
      <c r="M87" s="146">
        <f t="shared" si="1"/>
        <v>0</v>
      </c>
      <c r="N87" s="146">
        <f t="shared" si="2"/>
        <v>0</v>
      </c>
    </row>
    <row r="88" spans="1:14" hidden="1" x14ac:dyDescent="0.25">
      <c r="A88" s="145" t="str">
        <f>'Wniosek 2033 r.'!A102</f>
        <v/>
      </c>
      <c r="B88" s="181" t="str">
        <f>'Wniosek 2033 r.'!B102</f>
        <v/>
      </c>
      <c r="C88" s="114"/>
      <c r="D88" s="114"/>
      <c r="E88" s="114"/>
      <c r="F88" s="114"/>
      <c r="G88" s="114"/>
      <c r="H88" s="114"/>
      <c r="I88" s="146">
        <f t="shared" si="0"/>
        <v>0</v>
      </c>
      <c r="J88" s="324"/>
      <c r="K88" s="324"/>
      <c r="L88" s="114"/>
      <c r="M88" s="146">
        <f t="shared" si="1"/>
        <v>0</v>
      </c>
      <c r="N88" s="146">
        <f t="shared" si="2"/>
        <v>0</v>
      </c>
    </row>
    <row r="89" spans="1:14" hidden="1" x14ac:dyDescent="0.25">
      <c r="A89" s="145" t="str">
        <f>'Wniosek 2033 r.'!A103</f>
        <v/>
      </c>
      <c r="B89" s="181" t="str">
        <f>'Wniosek 2033 r.'!B103</f>
        <v/>
      </c>
      <c r="C89" s="114"/>
      <c r="D89" s="114"/>
      <c r="E89" s="114"/>
      <c r="F89" s="114"/>
      <c r="G89" s="114"/>
      <c r="H89" s="114"/>
      <c r="I89" s="146">
        <f t="shared" si="0"/>
        <v>0</v>
      </c>
      <c r="J89" s="324"/>
      <c r="K89" s="324"/>
      <c r="L89" s="114"/>
      <c r="M89" s="146">
        <f t="shared" si="1"/>
        <v>0</v>
      </c>
      <c r="N89" s="146">
        <f t="shared" si="2"/>
        <v>0</v>
      </c>
    </row>
    <row r="90" spans="1:14" hidden="1" x14ac:dyDescent="0.25">
      <c r="A90" s="145" t="str">
        <f>'Wniosek 2033 r.'!A104</f>
        <v/>
      </c>
      <c r="B90" s="181" t="str">
        <f>'Wniosek 2033 r.'!B104</f>
        <v/>
      </c>
      <c r="C90" s="114"/>
      <c r="D90" s="114"/>
      <c r="E90" s="114"/>
      <c r="F90" s="114"/>
      <c r="G90" s="114"/>
      <c r="H90" s="114"/>
      <c r="I90" s="146">
        <f t="shared" si="0"/>
        <v>0</v>
      </c>
      <c r="J90" s="324"/>
      <c r="K90" s="324"/>
      <c r="L90" s="114"/>
      <c r="M90" s="146">
        <f t="shared" si="1"/>
        <v>0</v>
      </c>
      <c r="N90" s="146">
        <f t="shared" si="2"/>
        <v>0</v>
      </c>
    </row>
    <row r="91" spans="1:14" hidden="1" x14ac:dyDescent="0.25">
      <c r="A91" s="145" t="str">
        <f>'Wniosek 2033 r.'!A105</f>
        <v/>
      </c>
      <c r="B91" s="181" t="str">
        <f>'Wniosek 2033 r.'!B105</f>
        <v/>
      </c>
      <c r="C91" s="114"/>
      <c r="D91" s="114"/>
      <c r="E91" s="114"/>
      <c r="F91" s="114"/>
      <c r="G91" s="114"/>
      <c r="H91" s="114"/>
      <c r="I91" s="146">
        <f t="shared" ref="I91:I135" si="3">C91+D91+E91+F91+G91+H91</f>
        <v>0</v>
      </c>
      <c r="J91" s="324"/>
      <c r="K91" s="324"/>
      <c r="L91" s="114"/>
      <c r="M91" s="146">
        <f t="shared" ref="M91:M100" si="4">J91+K91+L91</f>
        <v>0</v>
      </c>
      <c r="N91" s="146">
        <f t="shared" ref="N91:N100" si="5">M91-I91</f>
        <v>0</v>
      </c>
    </row>
    <row r="92" spans="1:14" hidden="1" x14ac:dyDescent="0.25">
      <c r="A92" s="145" t="str">
        <f>'Wniosek 2033 r.'!A106</f>
        <v/>
      </c>
      <c r="B92" s="181" t="str">
        <f>'Wniosek 2033 r.'!B106</f>
        <v/>
      </c>
      <c r="C92" s="114"/>
      <c r="D92" s="114"/>
      <c r="E92" s="114"/>
      <c r="F92" s="114"/>
      <c r="G92" s="114"/>
      <c r="H92" s="114"/>
      <c r="I92" s="146">
        <f t="shared" si="3"/>
        <v>0</v>
      </c>
      <c r="J92" s="324"/>
      <c r="K92" s="324"/>
      <c r="L92" s="114"/>
      <c r="M92" s="146">
        <f t="shared" si="4"/>
        <v>0</v>
      </c>
      <c r="N92" s="146">
        <f t="shared" si="5"/>
        <v>0</v>
      </c>
    </row>
    <row r="93" spans="1:14" hidden="1" x14ac:dyDescent="0.25">
      <c r="A93" s="145" t="str">
        <f>'Wniosek 2033 r.'!A107</f>
        <v/>
      </c>
      <c r="B93" s="181" t="str">
        <f>'Wniosek 2033 r.'!B107</f>
        <v/>
      </c>
      <c r="C93" s="114"/>
      <c r="D93" s="114"/>
      <c r="E93" s="114"/>
      <c r="F93" s="114"/>
      <c r="G93" s="114"/>
      <c r="H93" s="114"/>
      <c r="I93" s="146">
        <f t="shared" si="3"/>
        <v>0</v>
      </c>
      <c r="J93" s="324"/>
      <c r="K93" s="324"/>
      <c r="L93" s="114"/>
      <c r="M93" s="146">
        <f t="shared" si="4"/>
        <v>0</v>
      </c>
      <c r="N93" s="146">
        <f t="shared" si="5"/>
        <v>0</v>
      </c>
    </row>
    <row r="94" spans="1:14" hidden="1" x14ac:dyDescent="0.25">
      <c r="A94" s="145" t="str">
        <f>'Wniosek 2033 r.'!A108</f>
        <v/>
      </c>
      <c r="B94" s="181" t="str">
        <f>'Wniosek 2033 r.'!B108</f>
        <v/>
      </c>
      <c r="C94" s="114"/>
      <c r="D94" s="114"/>
      <c r="E94" s="114"/>
      <c r="F94" s="114"/>
      <c r="G94" s="114"/>
      <c r="H94" s="114"/>
      <c r="I94" s="146">
        <f t="shared" si="3"/>
        <v>0</v>
      </c>
      <c r="J94" s="324"/>
      <c r="K94" s="324"/>
      <c r="L94" s="114"/>
      <c r="M94" s="146">
        <f t="shared" si="4"/>
        <v>0</v>
      </c>
      <c r="N94" s="146">
        <f t="shared" si="5"/>
        <v>0</v>
      </c>
    </row>
    <row r="95" spans="1:14" hidden="1" x14ac:dyDescent="0.25">
      <c r="A95" s="145" t="str">
        <f>'Wniosek 2033 r.'!A109</f>
        <v/>
      </c>
      <c r="B95" s="181" t="str">
        <f>'Wniosek 2033 r.'!B109</f>
        <v/>
      </c>
      <c r="C95" s="114"/>
      <c r="D95" s="114"/>
      <c r="E95" s="114"/>
      <c r="F95" s="114"/>
      <c r="G95" s="114"/>
      <c r="H95" s="114"/>
      <c r="I95" s="146">
        <f t="shared" si="3"/>
        <v>0</v>
      </c>
      <c r="J95" s="324"/>
      <c r="K95" s="324"/>
      <c r="L95" s="114"/>
      <c r="M95" s="146">
        <f t="shared" si="4"/>
        <v>0</v>
      </c>
      <c r="N95" s="146">
        <f t="shared" si="5"/>
        <v>0</v>
      </c>
    </row>
    <row r="96" spans="1:14" hidden="1" x14ac:dyDescent="0.25">
      <c r="A96" s="145" t="str">
        <f>'Wniosek 2033 r.'!A110</f>
        <v/>
      </c>
      <c r="B96" s="181" t="str">
        <f>'Wniosek 2033 r.'!B110</f>
        <v/>
      </c>
      <c r="C96" s="114"/>
      <c r="D96" s="114"/>
      <c r="E96" s="114"/>
      <c r="F96" s="114"/>
      <c r="G96" s="114"/>
      <c r="H96" s="114"/>
      <c r="I96" s="146">
        <f t="shared" si="3"/>
        <v>0</v>
      </c>
      <c r="J96" s="324"/>
      <c r="K96" s="324"/>
      <c r="L96" s="114"/>
      <c r="M96" s="146">
        <f t="shared" si="4"/>
        <v>0</v>
      </c>
      <c r="N96" s="146">
        <f t="shared" si="5"/>
        <v>0</v>
      </c>
    </row>
    <row r="97" spans="1:14" hidden="1" x14ac:dyDescent="0.25">
      <c r="A97" s="145" t="str">
        <f>'Wniosek 2033 r.'!A111</f>
        <v/>
      </c>
      <c r="B97" s="181" t="str">
        <f>'Wniosek 2033 r.'!B111</f>
        <v/>
      </c>
      <c r="C97" s="114"/>
      <c r="D97" s="114"/>
      <c r="E97" s="114"/>
      <c r="F97" s="114"/>
      <c r="G97" s="114"/>
      <c r="H97" s="114"/>
      <c r="I97" s="146">
        <f t="shared" si="3"/>
        <v>0</v>
      </c>
      <c r="J97" s="324"/>
      <c r="K97" s="324"/>
      <c r="L97" s="114"/>
      <c r="M97" s="146">
        <f t="shared" si="4"/>
        <v>0</v>
      </c>
      <c r="N97" s="146">
        <f t="shared" si="5"/>
        <v>0</v>
      </c>
    </row>
    <row r="98" spans="1:14" hidden="1" x14ac:dyDescent="0.25">
      <c r="A98" s="145" t="str">
        <f>'Wniosek 2033 r.'!A112</f>
        <v/>
      </c>
      <c r="B98" s="181" t="str">
        <f>'Wniosek 2033 r.'!B112</f>
        <v/>
      </c>
      <c r="C98" s="114"/>
      <c r="D98" s="114"/>
      <c r="E98" s="114"/>
      <c r="F98" s="114"/>
      <c r="G98" s="114"/>
      <c r="H98" s="114"/>
      <c r="I98" s="146">
        <f t="shared" si="3"/>
        <v>0</v>
      </c>
      <c r="J98" s="324"/>
      <c r="K98" s="324"/>
      <c r="L98" s="114"/>
      <c r="M98" s="146">
        <f t="shared" si="4"/>
        <v>0</v>
      </c>
      <c r="N98" s="146">
        <f t="shared" si="5"/>
        <v>0</v>
      </c>
    </row>
    <row r="99" spans="1:14" hidden="1" x14ac:dyDescent="0.25">
      <c r="A99" s="145" t="str">
        <f>'Wniosek 2033 r.'!A113</f>
        <v/>
      </c>
      <c r="B99" s="181" t="str">
        <f>'Wniosek 2033 r.'!B113</f>
        <v/>
      </c>
      <c r="C99" s="114"/>
      <c r="D99" s="114"/>
      <c r="E99" s="114"/>
      <c r="F99" s="114"/>
      <c r="G99" s="114"/>
      <c r="H99" s="114"/>
      <c r="I99" s="146">
        <f t="shared" si="3"/>
        <v>0</v>
      </c>
      <c r="J99" s="324"/>
      <c r="K99" s="324"/>
      <c r="L99" s="114"/>
      <c r="M99" s="146">
        <f t="shared" si="4"/>
        <v>0</v>
      </c>
      <c r="N99" s="146">
        <f t="shared" si="5"/>
        <v>0</v>
      </c>
    </row>
    <row r="100" spans="1:14" hidden="1" x14ac:dyDescent="0.25">
      <c r="A100" s="145" t="str">
        <f>'Wniosek 2033 r.'!A114</f>
        <v/>
      </c>
      <c r="B100" s="181" t="str">
        <f>'Wniosek 2033 r.'!B114</f>
        <v/>
      </c>
      <c r="C100" s="114"/>
      <c r="D100" s="114"/>
      <c r="E100" s="114"/>
      <c r="F100" s="114"/>
      <c r="G100" s="114"/>
      <c r="H100" s="114"/>
      <c r="I100" s="146">
        <f t="shared" si="3"/>
        <v>0</v>
      </c>
      <c r="J100" s="324"/>
      <c r="K100" s="324"/>
      <c r="L100" s="114"/>
      <c r="M100" s="146">
        <f t="shared" si="4"/>
        <v>0</v>
      </c>
      <c r="N100" s="146">
        <f t="shared" si="5"/>
        <v>0</v>
      </c>
    </row>
    <row r="101" spans="1:14" hidden="1" x14ac:dyDescent="0.25">
      <c r="A101" s="145" t="str">
        <f>'Wniosek 2033 r.'!A115</f>
        <v/>
      </c>
      <c r="B101" s="181" t="str">
        <f>'Wniosek 2033 r.'!B115</f>
        <v/>
      </c>
      <c r="C101" s="114"/>
      <c r="D101" s="114"/>
      <c r="E101" s="114"/>
      <c r="F101" s="114"/>
      <c r="G101" s="114"/>
      <c r="H101" s="114"/>
      <c r="I101" s="146">
        <f t="shared" si="3"/>
        <v>0</v>
      </c>
      <c r="J101" s="324"/>
      <c r="K101" s="324"/>
      <c r="L101" s="114"/>
      <c r="M101" s="146">
        <f t="shared" ref="M101:M135" si="6">J101+K101+L101</f>
        <v>0</v>
      </c>
      <c r="N101" s="146">
        <f t="shared" ref="N101:N135" si="7">M101-I101</f>
        <v>0</v>
      </c>
    </row>
    <row r="102" spans="1:14" hidden="1" x14ac:dyDescent="0.25">
      <c r="A102" s="145" t="str">
        <f>'Wniosek 2033 r.'!A116</f>
        <v/>
      </c>
      <c r="B102" s="181" t="str">
        <f>'Wniosek 2033 r.'!B116</f>
        <v/>
      </c>
      <c r="C102" s="114"/>
      <c r="D102" s="114"/>
      <c r="E102" s="114"/>
      <c r="F102" s="114"/>
      <c r="G102" s="114"/>
      <c r="H102" s="114"/>
      <c r="I102" s="146">
        <f t="shared" si="3"/>
        <v>0</v>
      </c>
      <c r="J102" s="324"/>
      <c r="K102" s="324"/>
      <c r="L102" s="114"/>
      <c r="M102" s="146">
        <f t="shared" si="6"/>
        <v>0</v>
      </c>
      <c r="N102" s="146">
        <f t="shared" si="7"/>
        <v>0</v>
      </c>
    </row>
    <row r="103" spans="1:14" hidden="1" x14ac:dyDescent="0.25">
      <c r="A103" s="145" t="str">
        <f>'Wniosek 2033 r.'!A117</f>
        <v/>
      </c>
      <c r="B103" s="181" t="str">
        <f>'Wniosek 2033 r.'!B117</f>
        <v/>
      </c>
      <c r="C103" s="114"/>
      <c r="D103" s="114"/>
      <c r="E103" s="114"/>
      <c r="F103" s="114"/>
      <c r="G103" s="114"/>
      <c r="H103" s="114"/>
      <c r="I103" s="146">
        <f t="shared" si="3"/>
        <v>0</v>
      </c>
      <c r="J103" s="324"/>
      <c r="K103" s="324"/>
      <c r="L103" s="114"/>
      <c r="M103" s="146">
        <f t="shared" si="6"/>
        <v>0</v>
      </c>
      <c r="N103" s="146">
        <f t="shared" si="7"/>
        <v>0</v>
      </c>
    </row>
    <row r="104" spans="1:14" hidden="1" x14ac:dyDescent="0.25">
      <c r="A104" s="145" t="str">
        <f>'Wniosek 2033 r.'!A118</f>
        <v/>
      </c>
      <c r="B104" s="181" t="str">
        <f>'Wniosek 2033 r.'!B118</f>
        <v/>
      </c>
      <c r="C104" s="114"/>
      <c r="D104" s="114"/>
      <c r="E104" s="114"/>
      <c r="F104" s="114"/>
      <c r="G104" s="114"/>
      <c r="H104" s="114"/>
      <c r="I104" s="146">
        <f t="shared" si="3"/>
        <v>0</v>
      </c>
      <c r="J104" s="324"/>
      <c r="K104" s="324"/>
      <c r="L104" s="114"/>
      <c r="M104" s="146">
        <f t="shared" si="6"/>
        <v>0</v>
      </c>
      <c r="N104" s="146">
        <f t="shared" si="7"/>
        <v>0</v>
      </c>
    </row>
    <row r="105" spans="1:14" hidden="1" x14ac:dyDescent="0.25">
      <c r="A105" s="145" t="str">
        <f>'Wniosek 2033 r.'!A119</f>
        <v/>
      </c>
      <c r="B105" s="181" t="str">
        <f>'Wniosek 2033 r.'!B119</f>
        <v/>
      </c>
      <c r="C105" s="114"/>
      <c r="D105" s="114"/>
      <c r="E105" s="114"/>
      <c r="F105" s="114"/>
      <c r="G105" s="114"/>
      <c r="H105" s="114"/>
      <c r="I105" s="146">
        <f t="shared" si="3"/>
        <v>0</v>
      </c>
      <c r="J105" s="324"/>
      <c r="K105" s="324"/>
      <c r="L105" s="114"/>
      <c r="M105" s="146">
        <f t="shared" si="6"/>
        <v>0</v>
      </c>
      <c r="N105" s="146">
        <f t="shared" si="7"/>
        <v>0</v>
      </c>
    </row>
    <row r="106" spans="1:14" hidden="1" x14ac:dyDescent="0.25">
      <c r="A106" s="145" t="str">
        <f>'Wniosek 2033 r.'!A120</f>
        <v/>
      </c>
      <c r="B106" s="181" t="str">
        <f>'Wniosek 2033 r.'!B120</f>
        <v/>
      </c>
      <c r="C106" s="114"/>
      <c r="D106" s="114"/>
      <c r="E106" s="114"/>
      <c r="F106" s="114"/>
      <c r="G106" s="114"/>
      <c r="H106" s="114"/>
      <c r="I106" s="146">
        <f t="shared" si="3"/>
        <v>0</v>
      </c>
      <c r="J106" s="324"/>
      <c r="K106" s="324"/>
      <c r="L106" s="114"/>
      <c r="M106" s="146">
        <f t="shared" si="6"/>
        <v>0</v>
      </c>
      <c r="N106" s="146">
        <f t="shared" si="7"/>
        <v>0</v>
      </c>
    </row>
    <row r="107" spans="1:14" hidden="1" x14ac:dyDescent="0.25">
      <c r="A107" s="145" t="str">
        <f>'Wniosek 2033 r.'!A121</f>
        <v/>
      </c>
      <c r="B107" s="181" t="str">
        <f>'Wniosek 2033 r.'!B121</f>
        <v/>
      </c>
      <c r="C107" s="114"/>
      <c r="D107" s="114"/>
      <c r="E107" s="114"/>
      <c r="F107" s="114"/>
      <c r="G107" s="114"/>
      <c r="H107" s="114"/>
      <c r="I107" s="146">
        <f t="shared" si="3"/>
        <v>0</v>
      </c>
      <c r="J107" s="324"/>
      <c r="K107" s="324"/>
      <c r="L107" s="114"/>
      <c r="M107" s="146">
        <f t="shared" si="6"/>
        <v>0</v>
      </c>
      <c r="N107" s="146">
        <f t="shared" si="7"/>
        <v>0</v>
      </c>
    </row>
    <row r="108" spans="1:14" hidden="1" x14ac:dyDescent="0.25">
      <c r="A108" s="145" t="str">
        <f>'Wniosek 2033 r.'!A122</f>
        <v/>
      </c>
      <c r="B108" s="181" t="str">
        <f>'Wniosek 2033 r.'!B122</f>
        <v/>
      </c>
      <c r="C108" s="114"/>
      <c r="D108" s="114"/>
      <c r="E108" s="114"/>
      <c r="F108" s="114"/>
      <c r="G108" s="114"/>
      <c r="H108" s="114"/>
      <c r="I108" s="146">
        <f t="shared" si="3"/>
        <v>0</v>
      </c>
      <c r="J108" s="324"/>
      <c r="K108" s="324"/>
      <c r="L108" s="114"/>
      <c r="M108" s="146">
        <f t="shared" si="6"/>
        <v>0</v>
      </c>
      <c r="N108" s="146">
        <f t="shared" si="7"/>
        <v>0</v>
      </c>
    </row>
    <row r="109" spans="1:14" hidden="1" x14ac:dyDescent="0.25">
      <c r="A109" s="145" t="str">
        <f>'Wniosek 2033 r.'!A123</f>
        <v/>
      </c>
      <c r="B109" s="181" t="str">
        <f>'Wniosek 2033 r.'!B123</f>
        <v/>
      </c>
      <c r="C109" s="114"/>
      <c r="D109" s="114"/>
      <c r="E109" s="114"/>
      <c r="F109" s="114"/>
      <c r="G109" s="114"/>
      <c r="H109" s="114"/>
      <c r="I109" s="146">
        <f t="shared" si="3"/>
        <v>0</v>
      </c>
      <c r="J109" s="324"/>
      <c r="K109" s="324"/>
      <c r="L109" s="114"/>
      <c r="M109" s="146">
        <f t="shared" si="6"/>
        <v>0</v>
      </c>
      <c r="N109" s="146">
        <f t="shared" si="7"/>
        <v>0</v>
      </c>
    </row>
    <row r="110" spans="1:14" hidden="1" x14ac:dyDescent="0.25">
      <c r="A110" s="145" t="str">
        <f>'Wniosek 2033 r.'!A124</f>
        <v/>
      </c>
      <c r="B110" s="181" t="str">
        <f>'Wniosek 2033 r.'!B124</f>
        <v/>
      </c>
      <c r="C110" s="114"/>
      <c r="D110" s="114"/>
      <c r="E110" s="114"/>
      <c r="F110" s="114"/>
      <c r="G110" s="114"/>
      <c r="H110" s="114"/>
      <c r="I110" s="146">
        <f t="shared" si="3"/>
        <v>0</v>
      </c>
      <c r="J110" s="324"/>
      <c r="K110" s="324"/>
      <c r="L110" s="114"/>
      <c r="M110" s="146">
        <f t="shared" si="6"/>
        <v>0</v>
      </c>
      <c r="N110" s="146">
        <f t="shared" si="7"/>
        <v>0</v>
      </c>
    </row>
    <row r="111" spans="1:14" hidden="1" x14ac:dyDescent="0.25">
      <c r="A111" s="145" t="str">
        <f>'Wniosek 2033 r.'!A125</f>
        <v/>
      </c>
      <c r="B111" s="181" t="str">
        <f>'Wniosek 2033 r.'!B125</f>
        <v/>
      </c>
      <c r="C111" s="114"/>
      <c r="D111" s="114"/>
      <c r="E111" s="114"/>
      <c r="F111" s="114"/>
      <c r="G111" s="114"/>
      <c r="H111" s="114"/>
      <c r="I111" s="146">
        <f t="shared" si="3"/>
        <v>0</v>
      </c>
      <c r="J111" s="324"/>
      <c r="K111" s="324"/>
      <c r="L111" s="114"/>
      <c r="M111" s="146">
        <f t="shared" si="6"/>
        <v>0</v>
      </c>
      <c r="N111" s="146">
        <f t="shared" si="7"/>
        <v>0</v>
      </c>
    </row>
    <row r="112" spans="1:14" hidden="1" x14ac:dyDescent="0.25">
      <c r="A112" s="145" t="str">
        <f>'Wniosek 2033 r.'!A126</f>
        <v/>
      </c>
      <c r="B112" s="181" t="str">
        <f>'Wniosek 2033 r.'!B126</f>
        <v/>
      </c>
      <c r="C112" s="114"/>
      <c r="D112" s="114"/>
      <c r="E112" s="114"/>
      <c r="F112" s="114"/>
      <c r="G112" s="114"/>
      <c r="H112" s="114"/>
      <c r="I112" s="146">
        <f t="shared" si="3"/>
        <v>0</v>
      </c>
      <c r="J112" s="324"/>
      <c r="K112" s="324"/>
      <c r="L112" s="114"/>
      <c r="M112" s="146">
        <f t="shared" si="6"/>
        <v>0</v>
      </c>
      <c r="N112" s="146">
        <f t="shared" si="7"/>
        <v>0</v>
      </c>
    </row>
    <row r="113" spans="1:14" hidden="1" x14ac:dyDescent="0.25">
      <c r="A113" s="145" t="str">
        <f>'Wniosek 2033 r.'!A127</f>
        <v/>
      </c>
      <c r="B113" s="181" t="str">
        <f>'Wniosek 2033 r.'!B127</f>
        <v/>
      </c>
      <c r="C113" s="114"/>
      <c r="D113" s="114"/>
      <c r="E113" s="114"/>
      <c r="F113" s="114"/>
      <c r="G113" s="114"/>
      <c r="H113" s="114"/>
      <c r="I113" s="146">
        <f t="shared" si="3"/>
        <v>0</v>
      </c>
      <c r="J113" s="324"/>
      <c r="K113" s="324"/>
      <c r="L113" s="114"/>
      <c r="M113" s="146">
        <f t="shared" si="6"/>
        <v>0</v>
      </c>
      <c r="N113" s="146">
        <f t="shared" si="7"/>
        <v>0</v>
      </c>
    </row>
    <row r="114" spans="1:14" hidden="1" x14ac:dyDescent="0.25">
      <c r="A114" s="145" t="str">
        <f>'Wniosek 2033 r.'!A128</f>
        <v/>
      </c>
      <c r="B114" s="181" t="str">
        <f>'Wniosek 2033 r.'!B128</f>
        <v/>
      </c>
      <c r="C114" s="114"/>
      <c r="D114" s="114"/>
      <c r="E114" s="114"/>
      <c r="F114" s="114"/>
      <c r="G114" s="114"/>
      <c r="H114" s="114"/>
      <c r="I114" s="146">
        <f t="shared" si="3"/>
        <v>0</v>
      </c>
      <c r="J114" s="324"/>
      <c r="K114" s="324"/>
      <c r="L114" s="114"/>
      <c r="M114" s="146">
        <f t="shared" si="6"/>
        <v>0</v>
      </c>
      <c r="N114" s="146">
        <f t="shared" si="7"/>
        <v>0</v>
      </c>
    </row>
    <row r="115" spans="1:14" hidden="1" x14ac:dyDescent="0.25">
      <c r="A115" s="145" t="str">
        <f>'Wniosek 2033 r.'!A129</f>
        <v/>
      </c>
      <c r="B115" s="181" t="str">
        <f>'Wniosek 2033 r.'!B129</f>
        <v/>
      </c>
      <c r="C115" s="114"/>
      <c r="D115" s="114"/>
      <c r="E115" s="114"/>
      <c r="F115" s="114"/>
      <c r="G115" s="114"/>
      <c r="H115" s="114"/>
      <c r="I115" s="146">
        <f t="shared" si="3"/>
        <v>0</v>
      </c>
      <c r="J115" s="324"/>
      <c r="K115" s="324"/>
      <c r="L115" s="114"/>
      <c r="M115" s="146">
        <f t="shared" si="6"/>
        <v>0</v>
      </c>
      <c r="N115" s="146">
        <f t="shared" si="7"/>
        <v>0</v>
      </c>
    </row>
    <row r="116" spans="1:14" hidden="1" x14ac:dyDescent="0.25">
      <c r="A116" s="145" t="str">
        <f>'Wniosek 2033 r.'!A130</f>
        <v/>
      </c>
      <c r="B116" s="181" t="str">
        <f>'Wniosek 2033 r.'!B130</f>
        <v/>
      </c>
      <c r="C116" s="114"/>
      <c r="D116" s="114"/>
      <c r="E116" s="114"/>
      <c r="F116" s="114"/>
      <c r="G116" s="114"/>
      <c r="H116" s="114"/>
      <c r="I116" s="146">
        <f t="shared" si="3"/>
        <v>0</v>
      </c>
      <c r="J116" s="324"/>
      <c r="K116" s="324"/>
      <c r="L116" s="114"/>
      <c r="M116" s="146">
        <f t="shared" si="6"/>
        <v>0</v>
      </c>
      <c r="N116" s="146">
        <f t="shared" si="7"/>
        <v>0</v>
      </c>
    </row>
    <row r="117" spans="1:14" hidden="1" x14ac:dyDescent="0.25">
      <c r="A117" s="145" t="str">
        <f>'Wniosek 2033 r.'!A131</f>
        <v/>
      </c>
      <c r="B117" s="181" t="str">
        <f>'Wniosek 2033 r.'!B131</f>
        <v/>
      </c>
      <c r="C117" s="114"/>
      <c r="D117" s="114"/>
      <c r="E117" s="114"/>
      <c r="F117" s="114"/>
      <c r="G117" s="114"/>
      <c r="H117" s="114"/>
      <c r="I117" s="146">
        <f t="shared" si="3"/>
        <v>0</v>
      </c>
      <c r="J117" s="324"/>
      <c r="K117" s="324"/>
      <c r="L117" s="114"/>
      <c r="M117" s="146">
        <f t="shared" si="6"/>
        <v>0</v>
      </c>
      <c r="N117" s="146">
        <f t="shared" si="7"/>
        <v>0</v>
      </c>
    </row>
    <row r="118" spans="1:14" hidden="1" x14ac:dyDescent="0.25">
      <c r="A118" s="145" t="str">
        <f>'Wniosek 2033 r.'!A132</f>
        <v/>
      </c>
      <c r="B118" s="181" t="str">
        <f>'Wniosek 2033 r.'!B132</f>
        <v/>
      </c>
      <c r="C118" s="114"/>
      <c r="D118" s="114"/>
      <c r="E118" s="114"/>
      <c r="F118" s="114"/>
      <c r="G118" s="114"/>
      <c r="H118" s="114"/>
      <c r="I118" s="146">
        <f t="shared" si="3"/>
        <v>0</v>
      </c>
      <c r="J118" s="324"/>
      <c r="K118" s="324"/>
      <c r="L118" s="114"/>
      <c r="M118" s="146">
        <f t="shared" si="6"/>
        <v>0</v>
      </c>
      <c r="N118" s="146">
        <f t="shared" si="7"/>
        <v>0</v>
      </c>
    </row>
    <row r="119" spans="1:14" hidden="1" x14ac:dyDescent="0.25">
      <c r="A119" s="145" t="str">
        <f>'Wniosek 2033 r.'!A133</f>
        <v/>
      </c>
      <c r="B119" s="181" t="str">
        <f>'Wniosek 2033 r.'!B133</f>
        <v/>
      </c>
      <c r="C119" s="114"/>
      <c r="D119" s="114"/>
      <c r="E119" s="114"/>
      <c r="F119" s="114"/>
      <c r="G119" s="114"/>
      <c r="H119" s="114"/>
      <c r="I119" s="146">
        <f t="shared" si="3"/>
        <v>0</v>
      </c>
      <c r="J119" s="324"/>
      <c r="K119" s="324"/>
      <c r="L119" s="114"/>
      <c r="M119" s="146">
        <f t="shared" si="6"/>
        <v>0</v>
      </c>
      <c r="N119" s="146">
        <f t="shared" si="7"/>
        <v>0</v>
      </c>
    </row>
    <row r="120" spans="1:14" hidden="1" x14ac:dyDescent="0.25">
      <c r="A120" s="145" t="str">
        <f>'Wniosek 2033 r.'!A134</f>
        <v/>
      </c>
      <c r="B120" s="181" t="str">
        <f>'Wniosek 2033 r.'!B134</f>
        <v/>
      </c>
      <c r="C120" s="114"/>
      <c r="D120" s="114"/>
      <c r="E120" s="114"/>
      <c r="F120" s="114"/>
      <c r="G120" s="114"/>
      <c r="H120" s="114"/>
      <c r="I120" s="146">
        <f t="shared" si="3"/>
        <v>0</v>
      </c>
      <c r="J120" s="324"/>
      <c r="K120" s="324"/>
      <c r="L120" s="114"/>
      <c r="M120" s="146">
        <f t="shared" si="6"/>
        <v>0</v>
      </c>
      <c r="N120" s="146">
        <f t="shared" si="7"/>
        <v>0</v>
      </c>
    </row>
    <row r="121" spans="1:14" hidden="1" x14ac:dyDescent="0.25">
      <c r="A121" s="145" t="str">
        <f>'Wniosek 2033 r.'!A135</f>
        <v/>
      </c>
      <c r="B121" s="181" t="str">
        <f>'Wniosek 2033 r.'!B135</f>
        <v/>
      </c>
      <c r="C121" s="114"/>
      <c r="D121" s="114"/>
      <c r="E121" s="114"/>
      <c r="F121" s="114"/>
      <c r="G121" s="114"/>
      <c r="H121" s="114"/>
      <c r="I121" s="146">
        <f t="shared" si="3"/>
        <v>0</v>
      </c>
      <c r="J121" s="324"/>
      <c r="K121" s="324"/>
      <c r="L121" s="114"/>
      <c r="M121" s="146">
        <f t="shared" si="6"/>
        <v>0</v>
      </c>
      <c r="N121" s="146">
        <f t="shared" si="7"/>
        <v>0</v>
      </c>
    </row>
    <row r="122" spans="1:14" hidden="1" x14ac:dyDescent="0.25">
      <c r="A122" s="145" t="str">
        <f>'Wniosek 2033 r.'!A136</f>
        <v/>
      </c>
      <c r="B122" s="181" t="str">
        <f>'Wniosek 2033 r.'!B136</f>
        <v/>
      </c>
      <c r="C122" s="114"/>
      <c r="D122" s="114"/>
      <c r="E122" s="114"/>
      <c r="F122" s="114"/>
      <c r="G122" s="114"/>
      <c r="H122" s="114"/>
      <c r="I122" s="146">
        <f t="shared" si="3"/>
        <v>0</v>
      </c>
      <c r="J122" s="324"/>
      <c r="K122" s="324"/>
      <c r="L122" s="114"/>
      <c r="M122" s="146">
        <f t="shared" si="6"/>
        <v>0</v>
      </c>
      <c r="N122" s="146">
        <f t="shared" si="7"/>
        <v>0</v>
      </c>
    </row>
    <row r="123" spans="1:14" hidden="1" x14ac:dyDescent="0.25">
      <c r="A123" s="145" t="str">
        <f>'Wniosek 2033 r.'!A137</f>
        <v/>
      </c>
      <c r="B123" s="181" t="str">
        <f>'Wniosek 2033 r.'!B137</f>
        <v/>
      </c>
      <c r="C123" s="114"/>
      <c r="D123" s="114"/>
      <c r="E123" s="114"/>
      <c r="F123" s="114"/>
      <c r="G123" s="114"/>
      <c r="H123" s="114"/>
      <c r="I123" s="146">
        <f t="shared" si="3"/>
        <v>0</v>
      </c>
      <c r="J123" s="324"/>
      <c r="K123" s="324"/>
      <c r="L123" s="114"/>
      <c r="M123" s="146">
        <f t="shared" si="6"/>
        <v>0</v>
      </c>
      <c r="N123" s="146">
        <f t="shared" si="7"/>
        <v>0</v>
      </c>
    </row>
    <row r="124" spans="1:14" hidden="1" x14ac:dyDescent="0.25">
      <c r="A124" s="145" t="str">
        <f>'Wniosek 2033 r.'!A138</f>
        <v/>
      </c>
      <c r="B124" s="181" t="str">
        <f>'Wniosek 2033 r.'!B138</f>
        <v/>
      </c>
      <c r="C124" s="114"/>
      <c r="D124" s="114"/>
      <c r="E124" s="114"/>
      <c r="F124" s="114"/>
      <c r="G124" s="114"/>
      <c r="H124" s="114"/>
      <c r="I124" s="146">
        <f t="shared" si="3"/>
        <v>0</v>
      </c>
      <c r="J124" s="324"/>
      <c r="K124" s="324"/>
      <c r="L124" s="114"/>
      <c r="M124" s="146">
        <f t="shared" si="6"/>
        <v>0</v>
      </c>
      <c r="N124" s="146">
        <f t="shared" si="7"/>
        <v>0</v>
      </c>
    </row>
    <row r="125" spans="1:14" hidden="1" x14ac:dyDescent="0.25">
      <c r="A125" s="145" t="str">
        <f>'Wniosek 2033 r.'!A139</f>
        <v/>
      </c>
      <c r="B125" s="181" t="str">
        <f>'Wniosek 2033 r.'!B139</f>
        <v/>
      </c>
      <c r="C125" s="114"/>
      <c r="D125" s="114"/>
      <c r="E125" s="114"/>
      <c r="F125" s="114"/>
      <c r="G125" s="114"/>
      <c r="H125" s="114"/>
      <c r="I125" s="146">
        <f t="shared" si="3"/>
        <v>0</v>
      </c>
      <c r="J125" s="324"/>
      <c r="K125" s="324"/>
      <c r="L125" s="114"/>
      <c r="M125" s="146">
        <f t="shared" si="6"/>
        <v>0</v>
      </c>
      <c r="N125" s="146">
        <f t="shared" si="7"/>
        <v>0</v>
      </c>
    </row>
    <row r="126" spans="1:14" hidden="1" x14ac:dyDescent="0.25">
      <c r="A126" s="145" t="str">
        <f>'Wniosek 2033 r.'!A140</f>
        <v/>
      </c>
      <c r="B126" s="181" t="str">
        <f>'Wniosek 2033 r.'!B140</f>
        <v/>
      </c>
      <c r="C126" s="114"/>
      <c r="D126" s="114"/>
      <c r="E126" s="114"/>
      <c r="F126" s="114"/>
      <c r="G126" s="114"/>
      <c r="H126" s="114"/>
      <c r="I126" s="146">
        <f t="shared" si="3"/>
        <v>0</v>
      </c>
      <c r="J126" s="324"/>
      <c r="K126" s="324"/>
      <c r="L126" s="114"/>
      <c r="M126" s="146">
        <f t="shared" si="6"/>
        <v>0</v>
      </c>
      <c r="N126" s="146">
        <f t="shared" si="7"/>
        <v>0</v>
      </c>
    </row>
    <row r="127" spans="1:14" hidden="1" x14ac:dyDescent="0.25">
      <c r="A127" s="145" t="str">
        <f>'Wniosek 2033 r.'!A141</f>
        <v/>
      </c>
      <c r="B127" s="181" t="str">
        <f>'Wniosek 2033 r.'!B141</f>
        <v/>
      </c>
      <c r="C127" s="114"/>
      <c r="D127" s="114"/>
      <c r="E127" s="114"/>
      <c r="F127" s="114"/>
      <c r="G127" s="114"/>
      <c r="H127" s="114"/>
      <c r="I127" s="146">
        <f t="shared" si="3"/>
        <v>0</v>
      </c>
      <c r="J127" s="324"/>
      <c r="K127" s="324"/>
      <c r="L127" s="114"/>
      <c r="M127" s="146">
        <f t="shared" si="6"/>
        <v>0</v>
      </c>
      <c r="N127" s="146">
        <f t="shared" si="7"/>
        <v>0</v>
      </c>
    </row>
    <row r="128" spans="1:14" hidden="1" x14ac:dyDescent="0.25">
      <c r="A128" s="145" t="str">
        <f>'Wniosek 2033 r.'!A142</f>
        <v/>
      </c>
      <c r="B128" s="181" t="str">
        <f>'Wniosek 2033 r.'!B142</f>
        <v/>
      </c>
      <c r="C128" s="114"/>
      <c r="D128" s="114"/>
      <c r="E128" s="114"/>
      <c r="F128" s="114"/>
      <c r="G128" s="114"/>
      <c r="H128" s="114"/>
      <c r="I128" s="146">
        <f t="shared" si="3"/>
        <v>0</v>
      </c>
      <c r="J128" s="324"/>
      <c r="K128" s="324"/>
      <c r="L128" s="114"/>
      <c r="M128" s="146">
        <f t="shared" si="6"/>
        <v>0</v>
      </c>
      <c r="N128" s="146">
        <f t="shared" si="7"/>
        <v>0</v>
      </c>
    </row>
    <row r="129" spans="1:14" hidden="1" x14ac:dyDescent="0.25">
      <c r="A129" s="145" t="str">
        <f>'Wniosek 2033 r.'!A143</f>
        <v/>
      </c>
      <c r="B129" s="181" t="str">
        <f>'Wniosek 2033 r.'!B143</f>
        <v/>
      </c>
      <c r="C129" s="114"/>
      <c r="D129" s="114"/>
      <c r="E129" s="114"/>
      <c r="F129" s="114"/>
      <c r="G129" s="114"/>
      <c r="H129" s="114"/>
      <c r="I129" s="146">
        <f t="shared" si="3"/>
        <v>0</v>
      </c>
      <c r="J129" s="324"/>
      <c r="K129" s="324"/>
      <c r="L129" s="114"/>
      <c r="M129" s="146">
        <f t="shared" si="6"/>
        <v>0</v>
      </c>
      <c r="N129" s="146">
        <f t="shared" si="7"/>
        <v>0</v>
      </c>
    </row>
    <row r="130" spans="1:14" hidden="1" x14ac:dyDescent="0.25">
      <c r="A130" s="145" t="str">
        <f>'Wniosek 2033 r.'!A144</f>
        <v/>
      </c>
      <c r="B130" s="181" t="str">
        <f>'Wniosek 2033 r.'!B144</f>
        <v/>
      </c>
      <c r="C130" s="114"/>
      <c r="D130" s="114"/>
      <c r="E130" s="114"/>
      <c r="F130" s="114"/>
      <c r="G130" s="114"/>
      <c r="H130" s="114"/>
      <c r="I130" s="146">
        <f t="shared" si="3"/>
        <v>0</v>
      </c>
      <c r="J130" s="324"/>
      <c r="K130" s="324"/>
      <c r="L130" s="114"/>
      <c r="M130" s="146">
        <f t="shared" si="6"/>
        <v>0</v>
      </c>
      <c r="N130" s="146">
        <f t="shared" si="7"/>
        <v>0</v>
      </c>
    </row>
    <row r="131" spans="1:14" hidden="1" x14ac:dyDescent="0.25">
      <c r="A131" s="145" t="str">
        <f>'Wniosek 2033 r.'!A145</f>
        <v/>
      </c>
      <c r="B131" s="181" t="str">
        <f>'Wniosek 2033 r.'!B145</f>
        <v/>
      </c>
      <c r="C131" s="114"/>
      <c r="D131" s="114"/>
      <c r="E131" s="114"/>
      <c r="F131" s="114"/>
      <c r="G131" s="114"/>
      <c r="H131" s="114"/>
      <c r="I131" s="146">
        <f t="shared" si="3"/>
        <v>0</v>
      </c>
      <c r="J131" s="324"/>
      <c r="K131" s="324"/>
      <c r="L131" s="114"/>
      <c r="M131" s="146">
        <f t="shared" si="6"/>
        <v>0</v>
      </c>
      <c r="N131" s="146">
        <f t="shared" si="7"/>
        <v>0</v>
      </c>
    </row>
    <row r="132" spans="1:14" hidden="1" x14ac:dyDescent="0.25">
      <c r="A132" s="145" t="str">
        <f>'Wniosek 2033 r.'!A146</f>
        <v/>
      </c>
      <c r="B132" s="181" t="str">
        <f>'Wniosek 2033 r.'!B146</f>
        <v/>
      </c>
      <c r="C132" s="114"/>
      <c r="D132" s="114"/>
      <c r="E132" s="114"/>
      <c r="F132" s="114"/>
      <c r="G132" s="114"/>
      <c r="H132" s="114"/>
      <c r="I132" s="146">
        <f t="shared" si="3"/>
        <v>0</v>
      </c>
      <c r="J132" s="324"/>
      <c r="K132" s="324"/>
      <c r="L132" s="114"/>
      <c r="M132" s="146">
        <f t="shared" si="6"/>
        <v>0</v>
      </c>
      <c r="N132" s="146">
        <f t="shared" si="7"/>
        <v>0</v>
      </c>
    </row>
    <row r="133" spans="1:14" hidden="1" x14ac:dyDescent="0.25">
      <c r="A133" s="145" t="str">
        <f>'Wniosek 2033 r.'!A147</f>
        <v/>
      </c>
      <c r="B133" s="181" t="str">
        <f>'Wniosek 2033 r.'!B147</f>
        <v/>
      </c>
      <c r="C133" s="114"/>
      <c r="D133" s="114"/>
      <c r="E133" s="114"/>
      <c r="F133" s="114"/>
      <c r="G133" s="114"/>
      <c r="H133" s="114"/>
      <c r="I133" s="146">
        <f t="shared" si="3"/>
        <v>0</v>
      </c>
      <c r="J133" s="324"/>
      <c r="K133" s="324"/>
      <c r="L133" s="114"/>
      <c r="M133" s="146">
        <f t="shared" si="6"/>
        <v>0</v>
      </c>
      <c r="N133" s="146">
        <f t="shared" si="7"/>
        <v>0</v>
      </c>
    </row>
    <row r="134" spans="1:14" hidden="1" x14ac:dyDescent="0.25">
      <c r="A134" s="145" t="str">
        <f>'Wniosek 2033 r.'!A148</f>
        <v/>
      </c>
      <c r="B134" s="181" t="str">
        <f>'Wniosek 2033 r.'!B148</f>
        <v/>
      </c>
      <c r="C134" s="114"/>
      <c r="D134" s="114"/>
      <c r="E134" s="114"/>
      <c r="F134" s="114"/>
      <c r="G134" s="114"/>
      <c r="H134" s="114"/>
      <c r="I134" s="146">
        <f t="shared" si="3"/>
        <v>0</v>
      </c>
      <c r="J134" s="324"/>
      <c r="K134" s="324"/>
      <c r="L134" s="114"/>
      <c r="M134" s="146">
        <f t="shared" si="6"/>
        <v>0</v>
      </c>
      <c r="N134" s="146">
        <f t="shared" si="7"/>
        <v>0</v>
      </c>
    </row>
    <row r="135" spans="1:14" s="13" customFormat="1" hidden="1" x14ac:dyDescent="0.25">
      <c r="A135" s="145" t="str">
        <f>'Wniosek 2033 r.'!A149</f>
        <v/>
      </c>
      <c r="B135" s="181" t="str">
        <f>'Wniosek 2033 r.'!B149</f>
        <v/>
      </c>
      <c r="C135" s="114"/>
      <c r="D135" s="114"/>
      <c r="E135" s="114"/>
      <c r="F135" s="114"/>
      <c r="G135" s="114"/>
      <c r="H135" s="114"/>
      <c r="I135" s="146">
        <f t="shared" si="3"/>
        <v>0</v>
      </c>
      <c r="J135" s="324"/>
      <c r="K135" s="324"/>
      <c r="L135" s="114"/>
      <c r="M135" s="146">
        <f t="shared" si="6"/>
        <v>0</v>
      </c>
      <c r="N135" s="146">
        <f t="shared" si="7"/>
        <v>0</v>
      </c>
    </row>
    <row r="136" spans="1:14" ht="15.75" thickBot="1" x14ac:dyDescent="0.3">
      <c r="A136" s="408" t="s">
        <v>32</v>
      </c>
      <c r="B136" s="409"/>
      <c r="C136" s="174">
        <f>SUM(C26:C135)</f>
        <v>0</v>
      </c>
      <c r="D136" s="174">
        <f>SUM(D26:D135)</f>
        <v>0</v>
      </c>
      <c r="E136" s="174">
        <f>SUM(E26:E135)</f>
        <v>0</v>
      </c>
      <c r="F136" s="174">
        <f t="shared" ref="F136:M136" si="8">SUM(F26:F135)</f>
        <v>0</v>
      </c>
      <c r="G136" s="174">
        <f t="shared" si="8"/>
        <v>0</v>
      </c>
      <c r="H136" s="174">
        <f t="shared" si="8"/>
        <v>0</v>
      </c>
      <c r="I136" s="174">
        <f t="shared" si="8"/>
        <v>0</v>
      </c>
      <c r="J136" s="174">
        <f t="shared" si="8"/>
        <v>0</v>
      </c>
      <c r="K136" s="174">
        <f t="shared" si="8"/>
        <v>0</v>
      </c>
      <c r="L136" s="174">
        <f t="shared" si="8"/>
        <v>0</v>
      </c>
      <c r="M136" s="174">
        <f t="shared" si="8"/>
        <v>0</v>
      </c>
      <c r="N136" s="174">
        <f>SUMIF(N26:N135,"&lt;0")</f>
        <v>0</v>
      </c>
    </row>
    <row r="137" spans="1:14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76"/>
      <c r="K137" s="76"/>
      <c r="L137" s="76"/>
      <c r="M137" s="76"/>
      <c r="N137" s="76"/>
    </row>
    <row r="138" spans="1:14" x14ac:dyDescent="0.25">
      <c r="A138" s="29"/>
      <c r="B138" s="29"/>
      <c r="C138" s="29"/>
      <c r="D138" s="29"/>
      <c r="E138" s="29"/>
      <c r="F138" s="29"/>
      <c r="G138" s="29"/>
      <c r="H138" s="29"/>
      <c r="I138" s="94"/>
      <c r="J138" s="76"/>
      <c r="K138" s="76"/>
      <c r="L138" s="76"/>
      <c r="M138" s="76"/>
      <c r="N138" s="76"/>
    </row>
    <row r="139" spans="1:14" ht="58.5" customHeight="1" x14ac:dyDescent="0.35">
      <c r="A139" s="94"/>
      <c r="B139" s="29"/>
      <c r="C139" s="29"/>
      <c r="D139" s="29"/>
      <c r="E139" s="76"/>
      <c r="F139" s="76"/>
      <c r="G139" s="76"/>
      <c r="H139" s="76"/>
      <c r="I139" s="148" t="s">
        <v>582</v>
      </c>
      <c r="J139" s="76"/>
      <c r="K139" s="94"/>
      <c r="L139" s="115"/>
      <c r="M139" s="557">
        <f>N136</f>
        <v>0</v>
      </c>
      <c r="N139" s="557"/>
    </row>
    <row r="140" spans="1:14" ht="74.25" customHeight="1" x14ac:dyDescent="0.25">
      <c r="A140" s="29"/>
      <c r="B140" s="29"/>
      <c r="C140" s="29"/>
      <c r="D140" s="29"/>
      <c r="E140" s="29"/>
      <c r="F140" s="76"/>
      <c r="G140" s="76"/>
      <c r="H140" s="76"/>
      <c r="I140" s="76"/>
      <c r="J140" s="76"/>
      <c r="K140" s="76"/>
      <c r="L140" s="76"/>
      <c r="M140" s="76"/>
      <c r="N140" s="76"/>
    </row>
    <row r="141" spans="1:14" ht="77.25" customHeight="1" x14ac:dyDescent="0.25">
      <c r="A141" s="29"/>
      <c r="B141" s="29"/>
      <c r="C141" s="29"/>
      <c r="D141" s="76"/>
      <c r="E141" s="76"/>
      <c r="F141" s="76"/>
      <c r="G141" s="76"/>
      <c r="H141" s="76"/>
      <c r="I141" s="388"/>
      <c r="J141" s="389"/>
      <c r="K141" s="389"/>
      <c r="L141" s="389"/>
      <c r="M141" s="390"/>
      <c r="N141" s="76"/>
    </row>
    <row r="142" spans="1:14" ht="9" hidden="1" customHeight="1" x14ac:dyDescent="0.25">
      <c r="A142" s="29"/>
      <c r="B142" s="29"/>
      <c r="C142" s="29"/>
      <c r="D142" s="76"/>
      <c r="E142" s="76"/>
      <c r="F142" s="76"/>
      <c r="G142" s="76"/>
      <c r="H142" s="76"/>
      <c r="I142" s="391"/>
      <c r="J142" s="392"/>
      <c r="K142" s="392"/>
      <c r="L142" s="392"/>
      <c r="M142" s="393"/>
      <c r="N142" s="76"/>
    </row>
    <row r="143" spans="1:14" ht="30" customHeight="1" x14ac:dyDescent="0.25">
      <c r="A143" s="29"/>
      <c r="B143" s="29"/>
      <c r="C143" s="29"/>
      <c r="D143" s="76"/>
      <c r="E143" s="76"/>
      <c r="F143" s="76"/>
      <c r="G143" s="76"/>
      <c r="H143" s="76"/>
      <c r="I143" s="559" t="s">
        <v>2457</v>
      </c>
      <c r="J143" s="559"/>
      <c r="K143" s="559"/>
      <c r="L143" s="559"/>
      <c r="M143" s="559"/>
      <c r="N143" s="76"/>
    </row>
    <row r="144" spans="1:14" s="21" customFormat="1" ht="15" customHeight="1" x14ac:dyDescent="0.25">
      <c r="A144" s="29"/>
      <c r="B144" s="29"/>
      <c r="C144" s="29"/>
      <c r="D144" s="149"/>
      <c r="E144" s="149"/>
      <c r="F144" s="149"/>
      <c r="G144" s="149"/>
      <c r="H144" s="149"/>
      <c r="I144" s="93"/>
      <c r="J144" s="76"/>
      <c r="K144" s="76"/>
      <c r="L144" s="76"/>
      <c r="M144" s="76"/>
      <c r="N144" s="76"/>
    </row>
    <row r="145" spans="1:14" s="21" customFormat="1" ht="81" customHeight="1" x14ac:dyDescent="0.25">
      <c r="A145" s="29"/>
      <c r="B145" s="29"/>
      <c r="C145" s="29"/>
      <c r="D145" s="76"/>
      <c r="E145" s="76"/>
      <c r="F145" s="76"/>
      <c r="G145" s="76"/>
      <c r="H145" s="76"/>
      <c r="I145" s="351"/>
      <c r="J145" s="352"/>
      <c r="K145" s="352"/>
      <c r="L145" s="352"/>
      <c r="M145" s="353"/>
      <c r="N145" s="76"/>
    </row>
    <row r="146" spans="1:14" s="21" customFormat="1" ht="30" customHeight="1" x14ac:dyDescent="0.25">
      <c r="A146" s="29"/>
      <c r="B146" s="29"/>
      <c r="C146" s="29"/>
      <c r="D146" s="76"/>
      <c r="E146" s="76"/>
      <c r="F146" s="76"/>
      <c r="G146" s="76"/>
      <c r="H146" s="76"/>
      <c r="I146" s="386" t="s">
        <v>2458</v>
      </c>
      <c r="J146" s="386"/>
      <c r="K146" s="386"/>
      <c r="L146" s="386"/>
      <c r="M146" s="386"/>
      <c r="N146" s="76"/>
    </row>
    <row r="147" spans="1:14" ht="87.75" customHeight="1" x14ac:dyDescent="0.25">
      <c r="A147" s="385"/>
      <c r="B147" s="385"/>
      <c r="C147" s="385"/>
      <c r="D147" s="385"/>
      <c r="E147" s="385"/>
      <c r="F147" s="385"/>
      <c r="G147" s="385"/>
      <c r="H147" s="385"/>
      <c r="I147" s="385"/>
      <c r="J147" s="76"/>
      <c r="K147" s="76"/>
      <c r="L147" s="76"/>
      <c r="M147" s="76"/>
      <c r="N147" s="76"/>
    </row>
  </sheetData>
  <sheetProtection algorithmName="SHA-512" hashValue="vvoBS3pGxhv+1W1eES3tpYVPW7vqdukE7JivrBvz2akNxrl7I1SIS8aP1F9DgsFmhPQFAsrH3WIsaLRxL2PweQ==" saltValue="5JAeyAJUQ9EZUV9HddHLtQ==" spinCount="100000" sheet="1" formatColumns="0" formatRows="0" selectLockedCells="1"/>
  <mergeCells count="28">
    <mergeCell ref="C12:D12"/>
    <mergeCell ref="L1:M1"/>
    <mergeCell ref="L2:M2"/>
    <mergeCell ref="B3:D3"/>
    <mergeCell ref="C4:D4"/>
    <mergeCell ref="C5:D5"/>
    <mergeCell ref="C6:D6"/>
    <mergeCell ref="C7:D7"/>
    <mergeCell ref="C8:D8"/>
    <mergeCell ref="C9:D9"/>
    <mergeCell ref="B10:D10"/>
    <mergeCell ref="C11:D11"/>
    <mergeCell ref="C13:D13"/>
    <mergeCell ref="C14:D14"/>
    <mergeCell ref="F15:H15"/>
    <mergeCell ref="K15:M18"/>
    <mergeCell ref="F16:H16"/>
    <mergeCell ref="F17:H17"/>
    <mergeCell ref="F18:H18"/>
    <mergeCell ref="I143:M143"/>
    <mergeCell ref="I145:M145"/>
    <mergeCell ref="I146:M146"/>
    <mergeCell ref="A147:I147"/>
    <mergeCell ref="A20:N21"/>
    <mergeCell ref="A23:N23"/>
    <mergeCell ref="A136:B136"/>
    <mergeCell ref="M139:N139"/>
    <mergeCell ref="I141:M142"/>
  </mergeCells>
  <conditionalFormatting sqref="C26:I135 L26:N135">
    <cfRule type="containsBlanks" dxfId="135" priority="5">
      <formula>LEN(TRIM(C26))=0</formula>
    </cfRule>
  </conditionalFormatting>
  <conditionalFormatting sqref="I141">
    <cfRule type="containsBlanks" dxfId="134" priority="3">
      <formula>LEN(TRIM(I141))=0</formula>
    </cfRule>
  </conditionalFormatting>
  <conditionalFormatting sqref="I145">
    <cfRule type="containsBlanks" dxfId="133" priority="2">
      <formula>LEN(TRIM(I145))=0</formula>
    </cfRule>
  </conditionalFormatting>
  <conditionalFormatting sqref="J26:K135">
    <cfRule type="containsBlanks" dxfId="132" priority="1">
      <formula>LEN(TRIM(J26))=0</formula>
    </cfRule>
  </conditionalFormatting>
  <dataValidations count="2">
    <dataValidation operator="greaterThan" allowBlank="1" showInputMessage="1" showErrorMessage="1" sqref="C136:N136" xr:uid="{ABC689C7-A642-45AD-BAA7-20FD3A53CF43}"/>
    <dataValidation type="decimal" errorStyle="warning" allowBlank="1" showInputMessage="1" showErrorMessage="1" errorTitle="Brak przychodów" error="Nie podano wartości przychodów, proszę sprawdzić czy dane są poprawne. Jeśli wartości są prawidłowe, należy do wniosku dołączyć oświadczenie o przyczynie braku przychodów." sqref="J26:K135" xr:uid="{312266E0-A7EF-4DD8-83F8-EAC67CD6FFC6}">
      <formula1>1</formula1>
      <formula2>500000</formula2>
    </dataValidation>
  </dataValidations>
  <pageMargins left="6.25E-2" right="1.0416666666666666E-2" top="0.32407407407407407" bottom="8.3333333333333332E-3" header="0.3" footer="0.3"/>
  <pageSetup paperSize="8" scale="6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FBB3F-E8B5-4F6A-96CC-36B5100C8570}">
  <sheetPr codeName="Arkusz16">
    <tabColor theme="7" tint="0.39997558519241921"/>
  </sheetPr>
  <dimension ref="A1:N40"/>
  <sheetViews>
    <sheetView view="pageBreakPreview" zoomScaleNormal="100" zoomScaleSheetLayoutView="100" zoomScalePageLayoutView="60" workbookViewId="0">
      <selection activeCell="D34" sqref="D34"/>
    </sheetView>
  </sheetViews>
  <sheetFormatPr defaultColWidth="9.140625" defaultRowHeight="15" x14ac:dyDescent="0.25"/>
  <cols>
    <col min="1" max="1" width="4.7109375" style="9" customWidth="1"/>
    <col min="2" max="2" width="41.140625" style="9" bestFit="1" customWidth="1"/>
    <col min="3" max="3" width="34.85546875" style="9" customWidth="1"/>
    <col min="4" max="4" width="26.28515625" style="9" customWidth="1"/>
    <col min="5" max="5" width="22.5703125" style="9" customWidth="1"/>
    <col min="6" max="6" width="10.28515625" style="9" customWidth="1"/>
    <col min="7" max="7" width="13.85546875" style="9" customWidth="1"/>
    <col min="8" max="8" width="6.5703125" style="9" customWidth="1"/>
    <col min="9" max="9" width="9.7109375" style="9" customWidth="1"/>
    <col min="10" max="10" width="9.140625" style="9" hidden="1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29"/>
      <c r="B1" s="29"/>
      <c r="C1" s="29"/>
      <c r="D1" s="29"/>
      <c r="E1" s="550" t="str">
        <f>IF('Wniosek 2025 r.'!E1="","",'Wniosek 2025 r.'!E1)</f>
        <v/>
      </c>
      <c r="F1" s="551"/>
      <c r="G1" s="268" t="str">
        <f>IF('Wniosek 2025 r.'!G1="","",'Wniosek 2025 r.'!G1)</f>
        <v/>
      </c>
      <c r="H1" s="140"/>
      <c r="I1" s="140"/>
      <c r="J1" s="8"/>
      <c r="K1" s="8"/>
      <c r="L1" s="8"/>
      <c r="M1" s="8"/>
    </row>
    <row r="2" spans="1:13" ht="15.75" thickBot="1" x14ac:dyDescent="0.3">
      <c r="A2" s="29"/>
      <c r="B2" s="82"/>
      <c r="C2" s="29"/>
      <c r="D2" s="29"/>
      <c r="E2" s="29"/>
      <c r="F2" s="150" t="s">
        <v>60</v>
      </c>
      <c r="G2" s="25" t="s">
        <v>61</v>
      </c>
      <c r="H2" s="142"/>
      <c r="I2" s="142"/>
    </row>
    <row r="3" spans="1:13" ht="26.25" customHeight="1" x14ac:dyDescent="0.25">
      <c r="A3" s="29"/>
      <c r="B3" s="403" t="s">
        <v>13</v>
      </c>
      <c r="C3" s="404"/>
      <c r="D3" s="83"/>
      <c r="E3" s="84"/>
      <c r="F3" s="84"/>
      <c r="G3" s="85"/>
      <c r="H3" s="85"/>
      <c r="I3" s="29"/>
    </row>
    <row r="4" spans="1:13" ht="21" x14ac:dyDescent="0.25">
      <c r="A4" s="29"/>
      <c r="B4" s="231" t="s">
        <v>9</v>
      </c>
      <c r="C4" s="235" t="str">
        <f>IF('Wniosek 2025 r.'!$C$4=0,"",'Wniosek 2025 r.'!C4)</f>
        <v/>
      </c>
      <c r="D4" s="86"/>
      <c r="E4" s="87"/>
      <c r="F4" s="87"/>
      <c r="G4" s="85"/>
      <c r="H4" s="85"/>
      <c r="I4" s="29"/>
    </row>
    <row r="5" spans="1:13" ht="26.25" x14ac:dyDescent="0.25">
      <c r="A5" s="29"/>
      <c r="B5" s="232" t="s">
        <v>10</v>
      </c>
      <c r="C5" s="236" t="str">
        <f>IF('Wniosek 2025 r.'!$C$4=0,"",'Wniosek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2" t="s">
        <v>11</v>
      </c>
      <c r="C6" s="237" t="str">
        <f>IF('Wniosek 2025 r.'!$C$4=0,"",'Wniosek 2025 r.'!C6)</f>
        <v/>
      </c>
      <c r="D6" s="86"/>
      <c r="E6" s="29"/>
      <c r="F6" s="29"/>
      <c r="G6" s="85"/>
      <c r="H6" s="85"/>
      <c r="I6" s="29"/>
    </row>
    <row r="7" spans="1:13" x14ac:dyDescent="0.25">
      <c r="A7" s="29"/>
      <c r="B7" s="232" t="s">
        <v>4</v>
      </c>
      <c r="C7" s="235" t="str">
        <f>IF('Wniosek 2025 r.'!$C$4=0,"",'Wniosek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2" t="s">
        <v>8</v>
      </c>
      <c r="C8" s="235" t="str">
        <f>IF('Wniosek 2025 r.'!$C$4=0,"",'Wniosek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2" t="s">
        <v>6</v>
      </c>
      <c r="C9" s="235" t="str">
        <f>IF('Wniosek 2025 r.'!$C$4=0,"",'Wniosek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405" t="s">
        <v>14</v>
      </c>
      <c r="C10" s="406"/>
      <c r="D10" s="90"/>
      <c r="E10" s="29"/>
      <c r="F10" s="29"/>
      <c r="G10" s="85"/>
      <c r="H10" s="85"/>
      <c r="I10" s="29"/>
    </row>
    <row r="11" spans="1:13" x14ac:dyDescent="0.25">
      <c r="A11" s="29"/>
      <c r="B11" s="233" t="s">
        <v>37</v>
      </c>
      <c r="C11" s="238" t="str">
        <f>IF('Wniosek 2025 r.'!$C$4=0,"",'Wniosek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33" t="s">
        <v>12</v>
      </c>
      <c r="C12" s="238" t="str">
        <f>IF('Wniosek 2025 r.'!$C$4=0,"",'Wniosek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33" t="s">
        <v>5</v>
      </c>
      <c r="C13" s="239" t="str">
        <f>IF('Wniosek 2025 r.'!$C$4=0,"",'Wniosek 2025 r.'!C13)</f>
        <v/>
      </c>
      <c r="D13" s="86"/>
      <c r="E13" s="29"/>
      <c r="F13" s="29"/>
      <c r="G13" s="85"/>
      <c r="H13" s="85"/>
      <c r="I13" s="29"/>
    </row>
    <row r="14" spans="1:13" ht="15.75" thickBot="1" x14ac:dyDescent="0.3">
      <c r="A14" s="29"/>
      <c r="B14" s="234" t="s">
        <v>7</v>
      </c>
      <c r="C14" s="241" t="str">
        <f>IF('Wniosek 2025 r.'!$C$4=0,"",'Wniosek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592" t="s">
        <v>576</v>
      </c>
      <c r="F15" s="592"/>
      <c r="G15" s="592"/>
      <c r="H15" s="592"/>
      <c r="I15" s="592"/>
    </row>
    <row r="16" spans="1:13" ht="18.75" customHeight="1" x14ac:dyDescent="0.25">
      <c r="A16" s="29"/>
      <c r="B16" s="92"/>
      <c r="C16" s="92"/>
      <c r="D16" s="92"/>
      <c r="E16" s="592"/>
      <c r="F16" s="592"/>
      <c r="G16" s="592"/>
      <c r="H16" s="592"/>
      <c r="I16" s="592"/>
    </row>
    <row r="17" spans="1:14" ht="18.75" customHeight="1" x14ac:dyDescent="0.25">
      <c r="A17" s="29"/>
      <c r="B17" s="92"/>
      <c r="C17" s="92"/>
      <c r="D17" s="92"/>
      <c r="E17" s="592"/>
      <c r="F17" s="592"/>
      <c r="G17" s="592"/>
      <c r="H17" s="592"/>
      <c r="I17" s="592"/>
    </row>
    <row r="18" spans="1:14" ht="18.75" customHeight="1" x14ac:dyDescent="0.25">
      <c r="A18" s="29"/>
      <c r="B18" s="92"/>
      <c r="C18" s="92"/>
      <c r="D18" s="92"/>
      <c r="E18" s="592"/>
      <c r="F18" s="592"/>
      <c r="G18" s="592"/>
      <c r="H18" s="592"/>
      <c r="I18" s="592"/>
    </row>
    <row r="19" spans="1:14" ht="18.75" customHeight="1" x14ac:dyDescent="0.25">
      <c r="A19" s="29"/>
      <c r="B19" s="92"/>
      <c r="C19" s="92"/>
      <c r="D19" s="92"/>
      <c r="E19" s="592"/>
      <c r="F19" s="592"/>
      <c r="G19" s="592"/>
      <c r="H19" s="592"/>
      <c r="I19" s="592"/>
    </row>
    <row r="20" spans="1:14" ht="18.75" x14ac:dyDescent="0.25">
      <c r="A20" s="29"/>
      <c r="B20" s="92"/>
      <c r="C20" s="92"/>
      <c r="D20" s="92"/>
      <c r="E20" s="29"/>
      <c r="F20" s="113"/>
      <c r="G20" s="113"/>
      <c r="H20" s="113"/>
      <c r="I20" s="29"/>
    </row>
    <row r="21" spans="1:14" ht="15" customHeight="1" x14ac:dyDescent="0.25">
      <c r="A21" s="407" t="s">
        <v>1966</v>
      </c>
      <c r="B21" s="407"/>
      <c r="C21" s="407"/>
      <c r="D21" s="407"/>
      <c r="E21" s="407"/>
      <c r="F21" s="407"/>
      <c r="G21" s="407"/>
      <c r="H21" s="407"/>
      <c r="I21" s="407"/>
      <c r="J21" s="12"/>
      <c r="K21" s="12"/>
      <c r="L21" s="12"/>
      <c r="M21" s="12"/>
      <c r="N21" s="12"/>
    </row>
    <row r="22" spans="1:14" x14ac:dyDescent="0.25">
      <c r="A22" s="407"/>
      <c r="B22" s="407"/>
      <c r="C22" s="407"/>
      <c r="D22" s="407"/>
      <c r="E22" s="407"/>
      <c r="F22" s="407"/>
      <c r="G22" s="407"/>
      <c r="H22" s="407"/>
      <c r="I22" s="407"/>
      <c r="J22" s="12"/>
      <c r="K22" s="12"/>
      <c r="L22" s="12"/>
      <c r="M22" s="12"/>
      <c r="N22" s="12"/>
    </row>
    <row r="23" spans="1:14" ht="19.5" customHeight="1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39" customHeight="1" x14ac:dyDescent="0.25">
      <c r="A24" s="596" t="s">
        <v>121</v>
      </c>
      <c r="B24" s="596"/>
      <c r="C24" s="596"/>
      <c r="D24" s="596"/>
      <c r="E24" s="596"/>
      <c r="F24" s="596"/>
      <c r="G24" s="596"/>
      <c r="H24" s="596"/>
      <c r="I24" s="596"/>
    </row>
    <row r="25" spans="1:14" ht="32.25" customHeight="1" x14ac:dyDescent="0.25">
      <c r="A25" s="118" t="s">
        <v>0</v>
      </c>
      <c r="B25" s="153"/>
      <c r="C25" s="120"/>
      <c r="D25" s="153"/>
      <c r="E25" s="597"/>
      <c r="F25" s="593"/>
      <c r="G25" s="593"/>
      <c r="H25" s="593"/>
      <c r="I25" s="593"/>
    </row>
    <row r="26" spans="1:14" ht="21" customHeight="1" x14ac:dyDescent="0.25">
      <c r="A26" s="117"/>
      <c r="B26" s="119" t="s">
        <v>135</v>
      </c>
      <c r="C26" s="119" t="s">
        <v>136</v>
      </c>
      <c r="D26" s="119" t="s">
        <v>137</v>
      </c>
      <c r="E26" s="594" t="s">
        <v>138</v>
      </c>
      <c r="F26" s="594"/>
      <c r="G26" s="594"/>
      <c r="H26" s="594"/>
      <c r="I26" s="594"/>
    </row>
    <row r="27" spans="1:14" ht="33.75" customHeight="1" x14ac:dyDescent="0.25">
      <c r="A27" s="118" t="s">
        <v>1</v>
      </c>
      <c r="B27" s="153"/>
      <c r="C27" s="177"/>
      <c r="D27" s="153"/>
      <c r="E27" s="598"/>
      <c r="F27" s="593"/>
      <c r="G27" s="593"/>
      <c r="H27" s="593"/>
      <c r="I27" s="593"/>
    </row>
    <row r="28" spans="1:14" ht="20.25" customHeight="1" x14ac:dyDescent="0.25">
      <c r="A28" s="117"/>
      <c r="B28" s="119" t="s">
        <v>135</v>
      </c>
      <c r="C28" s="119" t="s">
        <v>136</v>
      </c>
      <c r="D28" s="119" t="s">
        <v>137</v>
      </c>
      <c r="E28" s="594" t="s">
        <v>138</v>
      </c>
      <c r="F28" s="594"/>
      <c r="G28" s="594"/>
      <c r="H28" s="594"/>
      <c r="I28" s="594"/>
    </row>
    <row r="29" spans="1:14" ht="34.5" customHeight="1" x14ac:dyDescent="0.25">
      <c r="A29" s="118" t="s">
        <v>2</v>
      </c>
      <c r="B29" s="153"/>
      <c r="C29" s="175"/>
      <c r="D29" s="153"/>
      <c r="E29" s="593"/>
      <c r="F29" s="593"/>
      <c r="G29" s="593"/>
      <c r="H29" s="593"/>
      <c r="I29" s="593"/>
    </row>
    <row r="30" spans="1:14" ht="14.25" customHeight="1" x14ac:dyDescent="0.25">
      <c r="A30" s="117"/>
      <c r="B30" s="119" t="s">
        <v>135</v>
      </c>
      <c r="C30" s="119" t="s">
        <v>136</v>
      </c>
      <c r="D30" s="119" t="s">
        <v>137</v>
      </c>
      <c r="E30" s="594" t="s">
        <v>138</v>
      </c>
      <c r="F30" s="594"/>
      <c r="G30" s="594"/>
      <c r="H30" s="594"/>
      <c r="I30" s="594"/>
    </row>
    <row r="31" spans="1:14" x14ac:dyDescent="0.25">
      <c r="A31" s="29"/>
      <c r="B31" s="29"/>
      <c r="C31" s="29"/>
      <c r="D31" s="29"/>
      <c r="E31" s="29"/>
      <c r="F31" s="29"/>
      <c r="G31" s="29"/>
      <c r="H31" s="29"/>
      <c r="I31" s="29"/>
    </row>
    <row r="32" spans="1:14" ht="18.75" x14ac:dyDescent="0.3">
      <c r="A32" s="599" t="s">
        <v>139</v>
      </c>
      <c r="B32" s="599"/>
      <c r="C32" s="599"/>
      <c r="D32" s="599"/>
      <c r="E32" s="599"/>
      <c r="F32" s="599"/>
      <c r="G32" s="599"/>
      <c r="H32" s="599"/>
      <c r="I32" s="599"/>
    </row>
    <row r="33" spans="1:9" x14ac:dyDescent="0.25">
      <c r="A33" s="29"/>
      <c r="B33" s="29"/>
      <c r="C33" s="29"/>
      <c r="D33" s="29"/>
      <c r="E33" s="29"/>
      <c r="F33" s="29"/>
      <c r="G33" s="29"/>
      <c r="H33" s="29"/>
      <c r="I33" s="29"/>
    </row>
    <row r="34" spans="1:9" ht="34.5" customHeight="1" x14ac:dyDescent="0.25">
      <c r="A34" s="118" t="s">
        <v>0</v>
      </c>
      <c r="B34" s="153"/>
      <c r="C34" s="120"/>
      <c r="D34" s="153"/>
      <c r="E34" s="593"/>
      <c r="F34" s="593"/>
      <c r="G34" s="593"/>
      <c r="H34" s="593"/>
      <c r="I34" s="593"/>
    </row>
    <row r="35" spans="1:9" ht="44.25" customHeight="1" x14ac:dyDescent="0.25">
      <c r="A35" s="117"/>
      <c r="B35" s="119" t="s">
        <v>135</v>
      </c>
      <c r="C35" s="119" t="s">
        <v>136</v>
      </c>
      <c r="D35" s="119" t="s">
        <v>137</v>
      </c>
      <c r="E35" s="594" t="s">
        <v>138</v>
      </c>
      <c r="F35" s="594"/>
      <c r="G35" s="594"/>
      <c r="H35" s="594"/>
      <c r="I35" s="594"/>
    </row>
    <row r="36" spans="1:9" ht="63" customHeight="1" x14ac:dyDescent="0.25">
      <c r="A36" s="117"/>
      <c r="B36" s="119"/>
      <c r="C36" s="119"/>
      <c r="D36" s="119"/>
      <c r="E36" s="119"/>
      <c r="F36" s="119"/>
      <c r="G36" s="119"/>
      <c r="H36" s="119"/>
      <c r="I36" s="119"/>
    </row>
    <row r="37" spans="1:9" ht="44.25" customHeight="1" x14ac:dyDescent="0.25">
      <c r="A37" s="29"/>
      <c r="B37" s="29"/>
      <c r="C37" s="29"/>
      <c r="D37" s="351"/>
      <c r="E37" s="352"/>
      <c r="F37" s="352"/>
      <c r="G37" s="352"/>
      <c r="H37" s="353"/>
      <c r="I37" s="29"/>
    </row>
    <row r="38" spans="1:9" ht="9" hidden="1" customHeight="1" x14ac:dyDescent="0.25">
      <c r="A38" s="29"/>
      <c r="B38" s="29"/>
      <c r="C38" s="29"/>
      <c r="D38" s="351"/>
      <c r="E38" s="352"/>
      <c r="F38" s="352"/>
      <c r="G38" s="352"/>
      <c r="H38" s="353"/>
      <c r="I38" s="152"/>
    </row>
    <row r="39" spans="1:9" ht="30" customHeight="1" x14ac:dyDescent="0.25">
      <c r="A39" s="29"/>
      <c r="B39" s="29"/>
      <c r="C39" s="29"/>
      <c r="D39" s="595" t="s">
        <v>2457</v>
      </c>
      <c r="E39" s="595"/>
      <c r="F39" s="595"/>
      <c r="G39" s="595"/>
      <c r="H39" s="595"/>
      <c r="I39" s="93"/>
    </row>
    <row r="40" spans="1:9" s="21" customFormat="1" ht="15" customHeight="1" x14ac:dyDescent="0.25">
      <c r="A40" s="29"/>
      <c r="B40" s="29"/>
      <c r="C40" s="29"/>
      <c r="D40" s="149"/>
      <c r="E40" s="149"/>
      <c r="F40" s="149"/>
      <c r="G40" s="149"/>
      <c r="H40" s="149"/>
      <c r="I40" s="93"/>
    </row>
  </sheetData>
  <sheetProtection algorithmName="SHA-512" hashValue="FxqKFVHDYp09kPlrMmEb8EFGGlWWAVC0x5LT5HkgBcDa22u8O6DsJV4cn5uzD1Xt5P+kryrhTSCPDNe++cuQLQ==" saltValue="xyIlTWL6d/thvLYpriL1VA==" spinCount="100000" sheet="1" formatColumns="0" formatRows="0" selectLockedCells="1"/>
  <mergeCells count="19">
    <mergeCell ref="E29:I29"/>
    <mergeCell ref="E30:I30"/>
    <mergeCell ref="D39:H39"/>
    <mergeCell ref="A24:I24"/>
    <mergeCell ref="E26:I26"/>
    <mergeCell ref="E25:I25"/>
    <mergeCell ref="E27:I27"/>
    <mergeCell ref="E28:I28"/>
    <mergeCell ref="A32:I32"/>
    <mergeCell ref="E34:I34"/>
    <mergeCell ref="E35:I35"/>
    <mergeCell ref="D37:H37"/>
    <mergeCell ref="D38:H38"/>
    <mergeCell ref="A21:I22"/>
    <mergeCell ref="A23:I23"/>
    <mergeCell ref="E1:F1"/>
    <mergeCell ref="B3:C3"/>
    <mergeCell ref="B10:C10"/>
    <mergeCell ref="E15:I19"/>
  </mergeCells>
  <conditionalFormatting sqref="D37:D38">
    <cfRule type="containsBlanks" dxfId="131" priority="1">
      <formula>LEN(TRIM(D37))=0</formula>
    </cfRule>
  </conditionalFormatting>
  <dataValidations count="6">
    <dataValidation allowBlank="1" showInputMessage="1" showErrorMessage="1" errorTitle="Błędny REGON" error="Proszę podać poprawną wartość - dozwolone sąwyłacznie cyfry." sqref="C6" xr:uid="{868E9B07-B9BC-4985-B2C2-D4E426D03CDC}"/>
    <dataValidation type="whole" allowBlank="1" showInputMessage="1" showErrorMessage="1" errorTitle="Błędny NIP" error="Proszę podać poprawną wartość - dozwolone sąwyłacznie cyfry." sqref="C5" xr:uid="{3A909D6C-A99E-4002-AD02-23447E379EA6}">
      <formula1>0</formula1>
      <formula2>9999999999</formula2>
    </dataValidation>
    <dataValidation allowBlank="1" showInputMessage="1" showErrorMessage="1" errorTitle="Błędna data" error="Proszę podać poprawną datę." sqref="G1" xr:uid="{D2AA094D-20B6-422A-9906-5C2622B21A96}"/>
    <dataValidation allowBlank="1" showInputMessage="1" showErrorMessage="1" promptTitle="Ciąg dalszy nazwy stanowiska" prompt="Proszę wskazać ciąg dalszy nazwy stanowiska np: (Starosta) Powiatu Pruszkowskiego, (Wójt) Gminy Raszyn." sqref="E25:I25" xr:uid="{4982E3C6-DDF4-4130-B1A1-56974DA6098D}"/>
    <dataValidation allowBlank="1" showInputMessage="1" showErrorMessage="1" promptTitle="Nazwa c.d" prompt="Proszę wskazać ciąg dalszy nazwy stanowiska np: (Starosta) Powiatu Pruszkowskiego, (Wójt) Gminy Raszyn." sqref="E27:I27 E29:I29" xr:uid="{4DEBCAC6-A7D5-4384-8D2A-319DDC6AC9DA}"/>
    <dataValidation allowBlank="1" showInputMessage="1" showErrorMessage="1" promptTitle="Nazwa c.d" prompt="Proszę wskazać ciąg dalszy nazwy stanowiska np: (Skarbnik) Powiatu Pruszkowskiego, (Skarbnik) Gminy Raszyn." sqref="E34:I34" xr:uid="{F13F28B8-2770-4753-869F-C7BD29FADB21}"/>
  </dataValidations>
  <pageMargins left="6.25E-2" right="1.0416666666666666E-2" top="0.32407407407407407" bottom="8.3333333333333332E-3" header="0.3" footer="0.3"/>
  <pageSetup paperSize="9" scale="5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E29E4DA-1BB7-4AA7-8DA1-0BF130D08CFE}">
          <x14:formula1>
            <xm:f>'Bank danych'!$A$17:$A$18</xm:f>
          </x14:formula1>
          <xm:sqref>B25 B27 B29 B34</xm:sqref>
        </x14:dataValidation>
        <x14:dataValidation type="list" allowBlank="1" showInputMessage="1" showErrorMessage="1" xr:uid="{987C82CD-6E58-483E-B3AE-D488296B465F}">
          <x14:formula1>
            <xm:f>'Bank danych'!$A$19:$A$27</xm:f>
          </x14:formula1>
          <xm:sqref>D29</xm:sqref>
        </x14:dataValidation>
        <x14:dataValidation type="list" allowBlank="1" showInputMessage="1" showErrorMessage="1" xr:uid="{66F98D87-4839-4CE8-BFEC-40D2C66A08BE}">
          <x14:formula1>
            <xm:f>'Bank danych'!$A$32:$A$33</xm:f>
          </x14:formula1>
          <xm:sqref>D34</xm:sqref>
        </x14:dataValidation>
        <x14:dataValidation type="list" allowBlank="1" showInputMessage="1" showErrorMessage="1" xr:uid="{A4D839E5-E18B-4CC3-8575-D10C3CB10037}">
          <x14:formula1>
            <xm:f>'Bank danych'!$A$19:$A$29</xm:f>
          </x14:formula1>
          <xm:sqref>D25 D27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A169D-14C8-4834-B9A0-5F4F5BAA392C}">
  <sheetPr codeName="Arkusz23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6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0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80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80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80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80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80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0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81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81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81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5"/>
      <c r="G20" s="205"/>
      <c r="H20" s="205"/>
      <c r="I20" s="29"/>
    </row>
    <row r="21" spans="1:14" ht="15" customHeight="1" x14ac:dyDescent="0.25">
      <c r="A21" s="514" t="s">
        <v>2462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28.5" customHeight="1" x14ac:dyDescent="0.25">
      <c r="A24" s="204" t="s">
        <v>0</v>
      </c>
      <c r="B24" s="416" t="s">
        <v>23</v>
      </c>
      <c r="C24" s="356"/>
      <c r="D24" s="356"/>
      <c r="E24" s="357"/>
      <c r="F24" s="506" t="str">
        <f>IF($F$30="","",'Wniosek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IF($F$30="","",'Wniosek 2025 r.'!G26)</f>
        <v/>
      </c>
      <c r="H25" s="172" t="str">
        <f>IF($F$30="","",'Wniosek 2025 r.'!H26)</f>
        <v/>
      </c>
      <c r="I25" s="172" t="str">
        <f>IF($F$30="","",'Wniosek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198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r.'!J32&lt;3,"",'Wniosek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00"/>
      <c r="B36" s="201"/>
      <c r="C36" s="201"/>
      <c r="D36" s="201"/>
      <c r="E36" s="201"/>
      <c r="F36" s="201"/>
      <c r="G36" s="201"/>
      <c r="H36" s="201"/>
      <c r="I36" s="201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204" t="s">
        <v>39</v>
      </c>
      <c r="B38" s="202" t="s">
        <v>26</v>
      </c>
      <c r="C38" s="202" t="s">
        <v>41</v>
      </c>
      <c r="D38" s="202" t="s">
        <v>27</v>
      </c>
      <c r="E38" s="202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04"/>
      <c r="B39" s="204">
        <v>1</v>
      </c>
      <c r="C39" s="204">
        <v>2</v>
      </c>
      <c r="D39" s="204">
        <v>3</v>
      </c>
      <c r="E39" s="204">
        <v>4</v>
      </c>
      <c r="F39" s="204">
        <v>5</v>
      </c>
      <c r="G39" s="204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58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58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58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58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58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58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58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58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58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58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58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58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58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58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58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58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58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58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58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58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58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58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58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58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58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58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58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58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58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58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58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58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58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58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58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58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58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58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58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58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58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58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58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58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58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58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58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58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58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58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58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58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58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58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58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58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58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58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58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58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58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58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58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58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58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58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58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58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58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58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58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58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58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58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58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58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58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58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58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58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58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58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58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58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58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58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58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58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58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58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58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58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58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58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58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58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58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58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58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58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58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58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58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58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58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58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58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58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58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58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4">
        <f>SUM(F40:F149)</f>
        <v>0</v>
      </c>
      <c r="G150" s="304">
        <f>SUM(G40:G149)</f>
        <v>0</v>
      </c>
      <c r="H150" s="458"/>
      <c r="I150" s="459"/>
    </row>
    <row r="151" spans="1:9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89.25" hidden="1" customHeight="1" x14ac:dyDescent="0.25">
      <c r="A161" s="265"/>
      <c r="B161" s="265"/>
      <c r="C161" s="265"/>
      <c r="D161" s="265"/>
      <c r="E161" s="265"/>
      <c r="F161" s="265"/>
      <c r="G161" s="265"/>
      <c r="H161" s="265"/>
      <c r="I161" s="265"/>
    </row>
    <row r="162" spans="1:9" hidden="1" x14ac:dyDescent="0.25">
      <c r="A162" s="265"/>
      <c r="B162" s="265"/>
      <c r="C162" s="265"/>
      <c r="D162" s="265"/>
      <c r="E162" s="265"/>
      <c r="F162" s="265"/>
      <c r="G162" s="265"/>
      <c r="H162" s="265"/>
      <c r="I162" s="265"/>
    </row>
    <row r="163" spans="1:9" x14ac:dyDescent="0.25">
      <c r="A163" s="363" t="s">
        <v>1612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x14ac:dyDescent="0.25">
      <c r="A164" s="199" t="s">
        <v>39</v>
      </c>
      <c r="B164" s="19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4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6"/>
        <v/>
      </c>
      <c r="B254" s="179" t="str">
        <f t="shared" si="6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B264" si="7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ref="A265:B274" si="8">A140</f>
        <v/>
      </c>
      <c r="B265" s="179" t="str">
        <f t="shared" si="8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8"/>
        <v/>
      </c>
      <c r="B266" s="179" t="str">
        <f t="shared" si="8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8"/>
        <v/>
      </c>
      <c r="B267" s="179" t="str">
        <f t="shared" si="8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8"/>
        <v/>
      </c>
      <c r="B268" s="179" t="str">
        <f t="shared" si="8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8"/>
        <v/>
      </c>
      <c r="B269" s="179" t="str">
        <f t="shared" si="8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8"/>
        <v/>
      </c>
      <c r="B270" s="179" t="str">
        <f t="shared" si="8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8"/>
        <v/>
      </c>
      <c r="B271" s="179" t="str">
        <f t="shared" si="8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8"/>
        <v/>
      </c>
      <c r="B272" s="179" t="str">
        <f t="shared" si="8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8"/>
        <v/>
      </c>
      <c r="B273" s="179" t="str">
        <f t="shared" si="8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8"/>
        <v/>
      </c>
      <c r="B274" s="179" t="str">
        <f t="shared" si="8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375" t="s">
        <v>1613</v>
      </c>
      <c r="B278" s="375"/>
      <c r="C278" s="375"/>
      <c r="D278" s="375"/>
      <c r="E278" s="375"/>
      <c r="F278" s="375"/>
      <c r="G278" s="375"/>
      <c r="H278" s="375"/>
      <c r="I278" s="375"/>
    </row>
    <row r="279" spans="1:9" ht="60" customHeight="1" x14ac:dyDescent="0.25">
      <c r="A279" s="204" t="s">
        <v>39</v>
      </c>
      <c r="B279" s="204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199">
        <v>1</v>
      </c>
      <c r="C280" s="19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9">A40</f>
        <v/>
      </c>
      <c r="B281" s="179" t="str">
        <f t="shared" si="9"/>
        <v/>
      </c>
      <c r="C281" s="226">
        <f t="shared" ref="C281:C312" si="10">IFERROR(C396/C165,0)</f>
        <v>0</v>
      </c>
      <c r="D281" s="516">
        <f t="shared" ref="D281:D312" si="11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9"/>
        <v/>
      </c>
      <c r="B282" s="179" t="str">
        <f t="shared" si="9"/>
        <v/>
      </c>
      <c r="C282" s="226">
        <f t="shared" si="10"/>
        <v>0</v>
      </c>
      <c r="D282" s="516">
        <f t="shared" si="11"/>
        <v>0</v>
      </c>
      <c r="E282" s="517"/>
      <c r="F282" s="518">
        <f t="shared" ref="F282:F345" si="12">IFERROR(D282/C282,0)</f>
        <v>0</v>
      </c>
      <c r="G282" s="519"/>
      <c r="H282" s="370"/>
      <c r="I282" s="370"/>
    </row>
    <row r="283" spans="1:9" hidden="1" x14ac:dyDescent="0.25">
      <c r="A283" s="145" t="str">
        <f t="shared" si="9"/>
        <v/>
      </c>
      <c r="B283" s="179" t="str">
        <f t="shared" si="9"/>
        <v/>
      </c>
      <c r="C283" s="226">
        <f t="shared" si="10"/>
        <v>0</v>
      </c>
      <c r="D283" s="516">
        <f t="shared" si="11"/>
        <v>0</v>
      </c>
      <c r="E283" s="517"/>
      <c r="F283" s="518">
        <f t="shared" si="12"/>
        <v>0</v>
      </c>
      <c r="G283" s="519"/>
      <c r="H283" s="370"/>
      <c r="I283" s="370"/>
    </row>
    <row r="284" spans="1:9" hidden="1" x14ac:dyDescent="0.25">
      <c r="A284" s="145" t="str">
        <f t="shared" si="9"/>
        <v/>
      </c>
      <c r="B284" s="179" t="str">
        <f t="shared" si="9"/>
        <v/>
      </c>
      <c r="C284" s="226">
        <f t="shared" si="10"/>
        <v>0</v>
      </c>
      <c r="D284" s="516">
        <f t="shared" si="11"/>
        <v>0</v>
      </c>
      <c r="E284" s="517"/>
      <c r="F284" s="518">
        <f t="shared" si="12"/>
        <v>0</v>
      </c>
      <c r="G284" s="519"/>
      <c r="H284" s="370"/>
      <c r="I284" s="370"/>
    </row>
    <row r="285" spans="1:9" hidden="1" x14ac:dyDescent="0.25">
      <c r="A285" s="145" t="str">
        <f t="shared" si="9"/>
        <v/>
      </c>
      <c r="B285" s="179" t="str">
        <f t="shared" si="9"/>
        <v/>
      </c>
      <c r="C285" s="226">
        <f t="shared" si="10"/>
        <v>0</v>
      </c>
      <c r="D285" s="516">
        <f t="shared" si="11"/>
        <v>0</v>
      </c>
      <c r="E285" s="517"/>
      <c r="F285" s="518">
        <f t="shared" si="12"/>
        <v>0</v>
      </c>
      <c r="G285" s="519"/>
      <c r="H285" s="370"/>
      <c r="I285" s="370"/>
    </row>
    <row r="286" spans="1:9" hidden="1" x14ac:dyDescent="0.25">
      <c r="A286" s="145" t="str">
        <f t="shared" si="9"/>
        <v/>
      </c>
      <c r="B286" s="179" t="str">
        <f t="shared" si="9"/>
        <v/>
      </c>
      <c r="C286" s="226">
        <f t="shared" si="10"/>
        <v>0</v>
      </c>
      <c r="D286" s="516">
        <f t="shared" si="11"/>
        <v>0</v>
      </c>
      <c r="E286" s="517"/>
      <c r="F286" s="518">
        <f t="shared" si="12"/>
        <v>0</v>
      </c>
      <c r="G286" s="519"/>
      <c r="H286" s="370"/>
      <c r="I286" s="370"/>
    </row>
    <row r="287" spans="1:9" hidden="1" x14ac:dyDescent="0.25">
      <c r="A287" s="145" t="str">
        <f t="shared" si="9"/>
        <v/>
      </c>
      <c r="B287" s="179" t="str">
        <f t="shared" si="9"/>
        <v/>
      </c>
      <c r="C287" s="226">
        <f t="shared" si="10"/>
        <v>0</v>
      </c>
      <c r="D287" s="516">
        <f t="shared" si="11"/>
        <v>0</v>
      </c>
      <c r="E287" s="517"/>
      <c r="F287" s="518">
        <f t="shared" si="12"/>
        <v>0</v>
      </c>
      <c r="G287" s="519"/>
      <c r="H287" s="370"/>
      <c r="I287" s="370"/>
    </row>
    <row r="288" spans="1:9" hidden="1" x14ac:dyDescent="0.25">
      <c r="A288" s="145" t="str">
        <f t="shared" si="9"/>
        <v/>
      </c>
      <c r="B288" s="179" t="str">
        <f t="shared" si="9"/>
        <v/>
      </c>
      <c r="C288" s="226">
        <f t="shared" si="10"/>
        <v>0</v>
      </c>
      <c r="D288" s="516">
        <f t="shared" si="11"/>
        <v>0</v>
      </c>
      <c r="E288" s="517"/>
      <c r="F288" s="518">
        <f t="shared" si="12"/>
        <v>0</v>
      </c>
      <c r="G288" s="519"/>
      <c r="H288" s="370"/>
      <c r="I288" s="370"/>
    </row>
    <row r="289" spans="1:9" hidden="1" x14ac:dyDescent="0.25">
      <c r="A289" s="145" t="str">
        <f t="shared" si="9"/>
        <v/>
      </c>
      <c r="B289" s="179" t="str">
        <f t="shared" si="9"/>
        <v/>
      </c>
      <c r="C289" s="226">
        <f t="shared" si="10"/>
        <v>0</v>
      </c>
      <c r="D289" s="516">
        <f t="shared" si="11"/>
        <v>0</v>
      </c>
      <c r="E289" s="517"/>
      <c r="F289" s="518">
        <f t="shared" si="12"/>
        <v>0</v>
      </c>
      <c r="G289" s="519"/>
      <c r="H289" s="370"/>
      <c r="I289" s="370"/>
    </row>
    <row r="290" spans="1:9" hidden="1" x14ac:dyDescent="0.25">
      <c r="A290" s="145" t="str">
        <f t="shared" si="9"/>
        <v/>
      </c>
      <c r="B290" s="179" t="str">
        <f t="shared" si="9"/>
        <v/>
      </c>
      <c r="C290" s="226">
        <f t="shared" si="10"/>
        <v>0</v>
      </c>
      <c r="D290" s="516">
        <f t="shared" si="11"/>
        <v>0</v>
      </c>
      <c r="E290" s="517"/>
      <c r="F290" s="518">
        <f t="shared" si="12"/>
        <v>0</v>
      </c>
      <c r="G290" s="519"/>
      <c r="H290" s="370"/>
      <c r="I290" s="370"/>
    </row>
    <row r="291" spans="1:9" hidden="1" x14ac:dyDescent="0.25">
      <c r="A291" s="145" t="str">
        <f t="shared" si="9"/>
        <v/>
      </c>
      <c r="B291" s="179" t="str">
        <f t="shared" si="9"/>
        <v/>
      </c>
      <c r="C291" s="226">
        <f t="shared" si="10"/>
        <v>0</v>
      </c>
      <c r="D291" s="516">
        <f t="shared" si="11"/>
        <v>0</v>
      </c>
      <c r="E291" s="517"/>
      <c r="F291" s="518">
        <f t="shared" si="12"/>
        <v>0</v>
      </c>
      <c r="G291" s="519"/>
      <c r="H291" s="370"/>
      <c r="I291" s="370"/>
    </row>
    <row r="292" spans="1:9" hidden="1" x14ac:dyDescent="0.25">
      <c r="A292" s="145" t="str">
        <f t="shared" si="9"/>
        <v/>
      </c>
      <c r="B292" s="179" t="str">
        <f t="shared" si="9"/>
        <v/>
      </c>
      <c r="C292" s="226">
        <f t="shared" si="10"/>
        <v>0</v>
      </c>
      <c r="D292" s="516">
        <f t="shared" si="11"/>
        <v>0</v>
      </c>
      <c r="E292" s="517"/>
      <c r="F292" s="518">
        <f t="shared" si="12"/>
        <v>0</v>
      </c>
      <c r="G292" s="519"/>
      <c r="H292" s="370"/>
      <c r="I292" s="370"/>
    </row>
    <row r="293" spans="1:9" hidden="1" x14ac:dyDescent="0.25">
      <c r="A293" s="145" t="str">
        <f t="shared" si="9"/>
        <v/>
      </c>
      <c r="B293" s="179" t="str">
        <f t="shared" si="9"/>
        <v/>
      </c>
      <c r="C293" s="226">
        <f t="shared" si="10"/>
        <v>0</v>
      </c>
      <c r="D293" s="516">
        <f t="shared" si="11"/>
        <v>0</v>
      </c>
      <c r="E293" s="517"/>
      <c r="F293" s="518">
        <f t="shared" si="12"/>
        <v>0</v>
      </c>
      <c r="G293" s="519"/>
      <c r="H293" s="370"/>
      <c r="I293" s="370"/>
    </row>
    <row r="294" spans="1:9" hidden="1" x14ac:dyDescent="0.25">
      <c r="A294" s="145" t="str">
        <f t="shared" si="9"/>
        <v/>
      </c>
      <c r="B294" s="179" t="str">
        <f t="shared" si="9"/>
        <v/>
      </c>
      <c r="C294" s="226">
        <f t="shared" si="10"/>
        <v>0</v>
      </c>
      <c r="D294" s="516">
        <f t="shared" si="11"/>
        <v>0</v>
      </c>
      <c r="E294" s="517"/>
      <c r="F294" s="518">
        <f t="shared" si="12"/>
        <v>0</v>
      </c>
      <c r="G294" s="519"/>
      <c r="H294" s="370"/>
      <c r="I294" s="370"/>
    </row>
    <row r="295" spans="1:9" hidden="1" x14ac:dyDescent="0.25">
      <c r="A295" s="145" t="str">
        <f t="shared" si="9"/>
        <v/>
      </c>
      <c r="B295" s="179" t="str">
        <f t="shared" si="9"/>
        <v/>
      </c>
      <c r="C295" s="226">
        <f t="shared" si="10"/>
        <v>0</v>
      </c>
      <c r="D295" s="516">
        <f t="shared" si="11"/>
        <v>0</v>
      </c>
      <c r="E295" s="517"/>
      <c r="F295" s="518">
        <f t="shared" si="12"/>
        <v>0</v>
      </c>
      <c r="G295" s="519"/>
      <c r="H295" s="370"/>
      <c r="I295" s="370"/>
    </row>
    <row r="296" spans="1:9" hidden="1" x14ac:dyDescent="0.25">
      <c r="A296" s="145" t="str">
        <f t="shared" si="9"/>
        <v/>
      </c>
      <c r="B296" s="179" t="str">
        <f t="shared" si="9"/>
        <v/>
      </c>
      <c r="C296" s="226">
        <f t="shared" si="10"/>
        <v>0</v>
      </c>
      <c r="D296" s="516">
        <f t="shared" si="11"/>
        <v>0</v>
      </c>
      <c r="E296" s="517"/>
      <c r="F296" s="518">
        <f t="shared" si="12"/>
        <v>0</v>
      </c>
      <c r="G296" s="519"/>
      <c r="H296" s="370"/>
      <c r="I296" s="370"/>
    </row>
    <row r="297" spans="1:9" hidden="1" x14ac:dyDescent="0.25">
      <c r="A297" s="145" t="str">
        <f t="shared" si="9"/>
        <v/>
      </c>
      <c r="B297" s="179" t="str">
        <f t="shared" si="9"/>
        <v/>
      </c>
      <c r="C297" s="226">
        <f t="shared" si="10"/>
        <v>0</v>
      </c>
      <c r="D297" s="516">
        <f t="shared" si="11"/>
        <v>0</v>
      </c>
      <c r="E297" s="517"/>
      <c r="F297" s="518">
        <f t="shared" si="12"/>
        <v>0</v>
      </c>
      <c r="G297" s="519"/>
      <c r="H297" s="370"/>
      <c r="I297" s="370"/>
    </row>
    <row r="298" spans="1:9" hidden="1" x14ac:dyDescent="0.25">
      <c r="A298" s="145" t="str">
        <f t="shared" si="9"/>
        <v/>
      </c>
      <c r="B298" s="179" t="str">
        <f t="shared" si="9"/>
        <v/>
      </c>
      <c r="C298" s="226">
        <f t="shared" si="10"/>
        <v>0</v>
      </c>
      <c r="D298" s="516">
        <f t="shared" si="11"/>
        <v>0</v>
      </c>
      <c r="E298" s="517"/>
      <c r="F298" s="518">
        <f t="shared" si="12"/>
        <v>0</v>
      </c>
      <c r="G298" s="519"/>
      <c r="H298" s="370"/>
      <c r="I298" s="370"/>
    </row>
    <row r="299" spans="1:9" hidden="1" x14ac:dyDescent="0.25">
      <c r="A299" s="145" t="str">
        <f t="shared" si="9"/>
        <v/>
      </c>
      <c r="B299" s="179" t="str">
        <f t="shared" si="9"/>
        <v/>
      </c>
      <c r="C299" s="226">
        <f t="shared" si="10"/>
        <v>0</v>
      </c>
      <c r="D299" s="516">
        <f t="shared" si="11"/>
        <v>0</v>
      </c>
      <c r="E299" s="517"/>
      <c r="F299" s="518">
        <f t="shared" si="12"/>
        <v>0</v>
      </c>
      <c r="G299" s="519"/>
      <c r="H299" s="370"/>
      <c r="I299" s="370"/>
    </row>
    <row r="300" spans="1:9" hidden="1" x14ac:dyDescent="0.25">
      <c r="A300" s="145" t="str">
        <f t="shared" si="9"/>
        <v/>
      </c>
      <c r="B300" s="179" t="str">
        <f t="shared" si="9"/>
        <v/>
      </c>
      <c r="C300" s="226">
        <f t="shared" si="10"/>
        <v>0</v>
      </c>
      <c r="D300" s="516">
        <f t="shared" si="11"/>
        <v>0</v>
      </c>
      <c r="E300" s="517"/>
      <c r="F300" s="518">
        <f t="shared" si="12"/>
        <v>0</v>
      </c>
      <c r="G300" s="519"/>
      <c r="H300" s="370"/>
      <c r="I300" s="370"/>
    </row>
    <row r="301" spans="1:9" hidden="1" x14ac:dyDescent="0.25">
      <c r="A301" s="145" t="str">
        <f t="shared" ref="A301:B320" si="13">A60</f>
        <v/>
      </c>
      <c r="B301" s="179" t="str">
        <f t="shared" si="13"/>
        <v/>
      </c>
      <c r="C301" s="226">
        <f t="shared" si="10"/>
        <v>0</v>
      </c>
      <c r="D301" s="516">
        <f t="shared" si="11"/>
        <v>0</v>
      </c>
      <c r="E301" s="517"/>
      <c r="F301" s="518">
        <f t="shared" si="12"/>
        <v>0</v>
      </c>
      <c r="G301" s="519"/>
      <c r="H301" s="370"/>
      <c r="I301" s="370"/>
    </row>
    <row r="302" spans="1:9" hidden="1" x14ac:dyDescent="0.25">
      <c r="A302" s="145" t="str">
        <f t="shared" si="13"/>
        <v/>
      </c>
      <c r="B302" s="179" t="str">
        <f t="shared" si="13"/>
        <v/>
      </c>
      <c r="C302" s="226">
        <f t="shared" si="10"/>
        <v>0</v>
      </c>
      <c r="D302" s="516">
        <f t="shared" si="11"/>
        <v>0</v>
      </c>
      <c r="E302" s="517"/>
      <c r="F302" s="518">
        <f t="shared" si="12"/>
        <v>0</v>
      </c>
      <c r="G302" s="519"/>
      <c r="H302" s="370"/>
      <c r="I302" s="370"/>
    </row>
    <row r="303" spans="1:9" hidden="1" x14ac:dyDescent="0.25">
      <c r="A303" s="145" t="str">
        <f t="shared" si="13"/>
        <v/>
      </c>
      <c r="B303" s="179" t="str">
        <f t="shared" si="13"/>
        <v/>
      </c>
      <c r="C303" s="226">
        <f t="shared" si="10"/>
        <v>0</v>
      </c>
      <c r="D303" s="516">
        <f t="shared" si="11"/>
        <v>0</v>
      </c>
      <c r="E303" s="517"/>
      <c r="F303" s="518">
        <f t="shared" si="12"/>
        <v>0</v>
      </c>
      <c r="G303" s="519"/>
      <c r="H303" s="370"/>
      <c r="I303" s="370"/>
    </row>
    <row r="304" spans="1:9" hidden="1" x14ac:dyDescent="0.25">
      <c r="A304" s="145" t="str">
        <f t="shared" si="13"/>
        <v/>
      </c>
      <c r="B304" s="179" t="str">
        <f t="shared" si="13"/>
        <v/>
      </c>
      <c r="C304" s="226">
        <f t="shared" si="10"/>
        <v>0</v>
      </c>
      <c r="D304" s="516">
        <f t="shared" si="11"/>
        <v>0</v>
      </c>
      <c r="E304" s="517"/>
      <c r="F304" s="518">
        <f t="shared" si="12"/>
        <v>0</v>
      </c>
      <c r="G304" s="519"/>
      <c r="H304" s="370"/>
      <c r="I304" s="370"/>
    </row>
    <row r="305" spans="1:9" hidden="1" x14ac:dyDescent="0.25">
      <c r="A305" s="145" t="str">
        <f t="shared" si="13"/>
        <v/>
      </c>
      <c r="B305" s="179" t="str">
        <f t="shared" si="13"/>
        <v/>
      </c>
      <c r="C305" s="226">
        <f t="shared" si="10"/>
        <v>0</v>
      </c>
      <c r="D305" s="516">
        <f t="shared" si="11"/>
        <v>0</v>
      </c>
      <c r="E305" s="517"/>
      <c r="F305" s="518">
        <f t="shared" si="12"/>
        <v>0</v>
      </c>
      <c r="G305" s="519"/>
      <c r="H305" s="370"/>
      <c r="I305" s="370"/>
    </row>
    <row r="306" spans="1:9" hidden="1" x14ac:dyDescent="0.25">
      <c r="A306" s="145" t="str">
        <f t="shared" si="13"/>
        <v/>
      </c>
      <c r="B306" s="179" t="str">
        <f t="shared" si="13"/>
        <v/>
      </c>
      <c r="C306" s="226">
        <f t="shared" si="10"/>
        <v>0</v>
      </c>
      <c r="D306" s="516">
        <f t="shared" si="11"/>
        <v>0</v>
      </c>
      <c r="E306" s="517"/>
      <c r="F306" s="518">
        <f t="shared" si="12"/>
        <v>0</v>
      </c>
      <c r="G306" s="519"/>
      <c r="H306" s="370"/>
      <c r="I306" s="370"/>
    </row>
    <row r="307" spans="1:9" hidden="1" x14ac:dyDescent="0.25">
      <c r="A307" s="145" t="str">
        <f t="shared" si="13"/>
        <v/>
      </c>
      <c r="B307" s="179" t="str">
        <f t="shared" si="13"/>
        <v/>
      </c>
      <c r="C307" s="226">
        <f t="shared" si="10"/>
        <v>0</v>
      </c>
      <c r="D307" s="516">
        <f t="shared" si="11"/>
        <v>0</v>
      </c>
      <c r="E307" s="517"/>
      <c r="F307" s="518">
        <f t="shared" si="12"/>
        <v>0</v>
      </c>
      <c r="G307" s="519"/>
      <c r="H307" s="370"/>
      <c r="I307" s="370"/>
    </row>
    <row r="308" spans="1:9" hidden="1" x14ac:dyDescent="0.25">
      <c r="A308" s="145" t="str">
        <f t="shared" si="13"/>
        <v/>
      </c>
      <c r="B308" s="179" t="str">
        <f t="shared" si="13"/>
        <v/>
      </c>
      <c r="C308" s="226">
        <f t="shared" si="10"/>
        <v>0</v>
      </c>
      <c r="D308" s="516">
        <f t="shared" si="11"/>
        <v>0</v>
      </c>
      <c r="E308" s="517"/>
      <c r="F308" s="518">
        <f t="shared" si="12"/>
        <v>0</v>
      </c>
      <c r="G308" s="519"/>
      <c r="H308" s="370"/>
      <c r="I308" s="370"/>
    </row>
    <row r="309" spans="1:9" hidden="1" x14ac:dyDescent="0.25">
      <c r="A309" s="145" t="str">
        <f t="shared" si="13"/>
        <v/>
      </c>
      <c r="B309" s="179" t="str">
        <f t="shared" si="13"/>
        <v/>
      </c>
      <c r="C309" s="226">
        <f t="shared" si="10"/>
        <v>0</v>
      </c>
      <c r="D309" s="516">
        <f t="shared" si="11"/>
        <v>0</v>
      </c>
      <c r="E309" s="517"/>
      <c r="F309" s="518">
        <f t="shared" si="12"/>
        <v>0</v>
      </c>
      <c r="G309" s="519"/>
      <c r="H309" s="370"/>
      <c r="I309" s="370"/>
    </row>
    <row r="310" spans="1:9" hidden="1" x14ac:dyDescent="0.25">
      <c r="A310" s="145" t="str">
        <f t="shared" si="13"/>
        <v/>
      </c>
      <c r="B310" s="179" t="str">
        <f t="shared" si="13"/>
        <v/>
      </c>
      <c r="C310" s="226">
        <f t="shared" si="10"/>
        <v>0</v>
      </c>
      <c r="D310" s="516">
        <f t="shared" si="11"/>
        <v>0</v>
      </c>
      <c r="E310" s="517"/>
      <c r="F310" s="518">
        <f t="shared" si="12"/>
        <v>0</v>
      </c>
      <c r="G310" s="519"/>
      <c r="H310" s="370"/>
      <c r="I310" s="370"/>
    </row>
    <row r="311" spans="1:9" hidden="1" x14ac:dyDescent="0.25">
      <c r="A311" s="145" t="str">
        <f t="shared" si="13"/>
        <v/>
      </c>
      <c r="B311" s="179" t="str">
        <f t="shared" si="13"/>
        <v/>
      </c>
      <c r="C311" s="226">
        <f t="shared" si="10"/>
        <v>0</v>
      </c>
      <c r="D311" s="516">
        <f t="shared" si="11"/>
        <v>0</v>
      </c>
      <c r="E311" s="517"/>
      <c r="F311" s="518">
        <f t="shared" si="12"/>
        <v>0</v>
      </c>
      <c r="G311" s="519"/>
      <c r="H311" s="370"/>
      <c r="I311" s="370"/>
    </row>
    <row r="312" spans="1:9" hidden="1" x14ac:dyDescent="0.25">
      <c r="A312" s="145" t="str">
        <f t="shared" si="13"/>
        <v/>
      </c>
      <c r="B312" s="179" t="str">
        <f t="shared" si="13"/>
        <v/>
      </c>
      <c r="C312" s="226">
        <f t="shared" si="10"/>
        <v>0</v>
      </c>
      <c r="D312" s="516">
        <f t="shared" si="11"/>
        <v>0</v>
      </c>
      <c r="E312" s="517"/>
      <c r="F312" s="518">
        <f t="shared" si="12"/>
        <v>0</v>
      </c>
      <c r="G312" s="519"/>
      <c r="H312" s="370"/>
      <c r="I312" s="370"/>
    </row>
    <row r="313" spans="1:9" hidden="1" x14ac:dyDescent="0.25">
      <c r="A313" s="145" t="str">
        <f t="shared" si="13"/>
        <v/>
      </c>
      <c r="B313" s="179" t="str">
        <f t="shared" si="13"/>
        <v/>
      </c>
      <c r="C313" s="226">
        <f t="shared" ref="C313:C344" si="14">IFERROR(C428/C197,0)</f>
        <v>0</v>
      </c>
      <c r="D313" s="516">
        <f t="shared" ref="D313:D344" si="15">IFERROR(H313/C197,0)</f>
        <v>0</v>
      </c>
      <c r="E313" s="517"/>
      <c r="F313" s="518">
        <f t="shared" si="12"/>
        <v>0</v>
      </c>
      <c r="G313" s="519"/>
      <c r="H313" s="370"/>
      <c r="I313" s="370"/>
    </row>
    <row r="314" spans="1:9" hidden="1" x14ac:dyDescent="0.25">
      <c r="A314" s="145" t="str">
        <f t="shared" si="13"/>
        <v/>
      </c>
      <c r="B314" s="179" t="str">
        <f t="shared" si="13"/>
        <v/>
      </c>
      <c r="C314" s="226">
        <f t="shared" si="14"/>
        <v>0</v>
      </c>
      <c r="D314" s="516">
        <f t="shared" si="15"/>
        <v>0</v>
      </c>
      <c r="E314" s="517"/>
      <c r="F314" s="518">
        <f t="shared" si="12"/>
        <v>0</v>
      </c>
      <c r="G314" s="519"/>
      <c r="H314" s="370"/>
      <c r="I314" s="370"/>
    </row>
    <row r="315" spans="1:9" hidden="1" x14ac:dyDescent="0.25">
      <c r="A315" s="145" t="str">
        <f t="shared" si="13"/>
        <v/>
      </c>
      <c r="B315" s="179" t="str">
        <f t="shared" si="13"/>
        <v/>
      </c>
      <c r="C315" s="226">
        <f t="shared" si="14"/>
        <v>0</v>
      </c>
      <c r="D315" s="516">
        <f t="shared" si="15"/>
        <v>0</v>
      </c>
      <c r="E315" s="517"/>
      <c r="F315" s="518">
        <f t="shared" si="12"/>
        <v>0</v>
      </c>
      <c r="G315" s="519"/>
      <c r="H315" s="370"/>
      <c r="I315" s="370"/>
    </row>
    <row r="316" spans="1:9" hidden="1" x14ac:dyDescent="0.25">
      <c r="A316" s="145" t="str">
        <f t="shared" si="13"/>
        <v/>
      </c>
      <c r="B316" s="179" t="str">
        <f t="shared" si="13"/>
        <v/>
      </c>
      <c r="C316" s="226">
        <f t="shared" si="14"/>
        <v>0</v>
      </c>
      <c r="D316" s="516">
        <f t="shared" si="15"/>
        <v>0</v>
      </c>
      <c r="E316" s="517"/>
      <c r="F316" s="518">
        <f t="shared" si="12"/>
        <v>0</v>
      </c>
      <c r="G316" s="519"/>
      <c r="H316" s="370"/>
      <c r="I316" s="370"/>
    </row>
    <row r="317" spans="1:9" hidden="1" x14ac:dyDescent="0.25">
      <c r="A317" s="145" t="str">
        <f t="shared" si="13"/>
        <v/>
      </c>
      <c r="B317" s="179" t="str">
        <f t="shared" si="13"/>
        <v/>
      </c>
      <c r="C317" s="226">
        <f t="shared" si="14"/>
        <v>0</v>
      </c>
      <c r="D317" s="516">
        <f t="shared" si="15"/>
        <v>0</v>
      </c>
      <c r="E317" s="517"/>
      <c r="F317" s="518">
        <f t="shared" si="12"/>
        <v>0</v>
      </c>
      <c r="G317" s="519"/>
      <c r="H317" s="370"/>
      <c r="I317" s="370"/>
    </row>
    <row r="318" spans="1:9" hidden="1" x14ac:dyDescent="0.25">
      <c r="A318" s="145" t="str">
        <f t="shared" si="13"/>
        <v/>
      </c>
      <c r="B318" s="179" t="str">
        <f t="shared" si="13"/>
        <v/>
      </c>
      <c r="C318" s="226">
        <f t="shared" si="14"/>
        <v>0</v>
      </c>
      <c r="D318" s="516">
        <f t="shared" si="15"/>
        <v>0</v>
      </c>
      <c r="E318" s="517"/>
      <c r="F318" s="518">
        <f t="shared" si="12"/>
        <v>0</v>
      </c>
      <c r="G318" s="519"/>
      <c r="H318" s="370"/>
      <c r="I318" s="370"/>
    </row>
    <row r="319" spans="1:9" hidden="1" x14ac:dyDescent="0.25">
      <c r="A319" s="145" t="str">
        <f t="shared" si="13"/>
        <v/>
      </c>
      <c r="B319" s="179" t="str">
        <f t="shared" si="13"/>
        <v/>
      </c>
      <c r="C319" s="226">
        <f t="shared" si="14"/>
        <v>0</v>
      </c>
      <c r="D319" s="516">
        <f t="shared" si="15"/>
        <v>0</v>
      </c>
      <c r="E319" s="517"/>
      <c r="F319" s="518">
        <f t="shared" si="12"/>
        <v>0</v>
      </c>
      <c r="G319" s="519"/>
      <c r="H319" s="370"/>
      <c r="I319" s="370"/>
    </row>
    <row r="320" spans="1:9" hidden="1" x14ac:dyDescent="0.25">
      <c r="A320" s="145" t="str">
        <f t="shared" si="13"/>
        <v/>
      </c>
      <c r="B320" s="179" t="str">
        <f t="shared" si="13"/>
        <v/>
      </c>
      <c r="C320" s="226">
        <f t="shared" si="14"/>
        <v>0</v>
      </c>
      <c r="D320" s="516">
        <f t="shared" si="15"/>
        <v>0</v>
      </c>
      <c r="E320" s="517"/>
      <c r="F320" s="518">
        <f t="shared" si="12"/>
        <v>0</v>
      </c>
      <c r="G320" s="519"/>
      <c r="H320" s="370"/>
      <c r="I320" s="370"/>
    </row>
    <row r="321" spans="1:9" hidden="1" x14ac:dyDescent="0.25">
      <c r="A321" s="145" t="str">
        <f t="shared" ref="A321:B340" si="16">A80</f>
        <v/>
      </c>
      <c r="B321" s="179" t="str">
        <f t="shared" si="16"/>
        <v/>
      </c>
      <c r="C321" s="226">
        <f t="shared" si="14"/>
        <v>0</v>
      </c>
      <c r="D321" s="516">
        <f t="shared" si="15"/>
        <v>0</v>
      </c>
      <c r="E321" s="517"/>
      <c r="F321" s="518">
        <f t="shared" si="12"/>
        <v>0</v>
      </c>
      <c r="G321" s="519"/>
      <c r="H321" s="370"/>
      <c r="I321" s="370"/>
    </row>
    <row r="322" spans="1:9" hidden="1" x14ac:dyDescent="0.25">
      <c r="A322" s="145" t="str">
        <f t="shared" si="16"/>
        <v/>
      </c>
      <c r="B322" s="179" t="str">
        <f t="shared" si="16"/>
        <v/>
      </c>
      <c r="C322" s="226">
        <f t="shared" si="14"/>
        <v>0</v>
      </c>
      <c r="D322" s="516">
        <f t="shared" si="15"/>
        <v>0</v>
      </c>
      <c r="E322" s="517"/>
      <c r="F322" s="518">
        <f t="shared" si="12"/>
        <v>0</v>
      </c>
      <c r="G322" s="519"/>
      <c r="H322" s="370"/>
      <c r="I322" s="370"/>
    </row>
    <row r="323" spans="1:9" hidden="1" x14ac:dyDescent="0.25">
      <c r="A323" s="145" t="str">
        <f t="shared" si="16"/>
        <v/>
      </c>
      <c r="B323" s="179" t="str">
        <f t="shared" si="16"/>
        <v/>
      </c>
      <c r="C323" s="226">
        <f t="shared" si="14"/>
        <v>0</v>
      </c>
      <c r="D323" s="516">
        <f t="shared" si="15"/>
        <v>0</v>
      </c>
      <c r="E323" s="517"/>
      <c r="F323" s="518">
        <f t="shared" si="12"/>
        <v>0</v>
      </c>
      <c r="G323" s="519"/>
      <c r="H323" s="370"/>
      <c r="I323" s="370"/>
    </row>
    <row r="324" spans="1:9" hidden="1" x14ac:dyDescent="0.25">
      <c r="A324" s="145" t="str">
        <f t="shared" si="16"/>
        <v/>
      </c>
      <c r="B324" s="179" t="str">
        <f t="shared" si="16"/>
        <v/>
      </c>
      <c r="C324" s="226">
        <f t="shared" si="14"/>
        <v>0</v>
      </c>
      <c r="D324" s="516">
        <f t="shared" si="15"/>
        <v>0</v>
      </c>
      <c r="E324" s="517"/>
      <c r="F324" s="518">
        <f t="shared" si="12"/>
        <v>0</v>
      </c>
      <c r="G324" s="519"/>
      <c r="H324" s="370"/>
      <c r="I324" s="370"/>
    </row>
    <row r="325" spans="1:9" hidden="1" x14ac:dyDescent="0.25">
      <c r="A325" s="145" t="str">
        <f t="shared" si="16"/>
        <v/>
      </c>
      <c r="B325" s="179" t="str">
        <f t="shared" si="16"/>
        <v/>
      </c>
      <c r="C325" s="226">
        <f t="shared" si="14"/>
        <v>0</v>
      </c>
      <c r="D325" s="516">
        <f t="shared" si="15"/>
        <v>0</v>
      </c>
      <c r="E325" s="517"/>
      <c r="F325" s="518">
        <f t="shared" si="12"/>
        <v>0</v>
      </c>
      <c r="G325" s="519"/>
      <c r="H325" s="370"/>
      <c r="I325" s="370"/>
    </row>
    <row r="326" spans="1:9" hidden="1" x14ac:dyDescent="0.25">
      <c r="A326" s="145" t="str">
        <f t="shared" si="16"/>
        <v/>
      </c>
      <c r="B326" s="179" t="str">
        <f t="shared" si="16"/>
        <v/>
      </c>
      <c r="C326" s="226">
        <f t="shared" si="14"/>
        <v>0</v>
      </c>
      <c r="D326" s="516">
        <f t="shared" si="15"/>
        <v>0</v>
      </c>
      <c r="E326" s="517"/>
      <c r="F326" s="518">
        <f t="shared" si="12"/>
        <v>0</v>
      </c>
      <c r="G326" s="519"/>
      <c r="H326" s="370"/>
      <c r="I326" s="370"/>
    </row>
    <row r="327" spans="1:9" hidden="1" x14ac:dyDescent="0.25">
      <c r="A327" s="145" t="str">
        <f t="shared" si="16"/>
        <v/>
      </c>
      <c r="B327" s="179" t="str">
        <f t="shared" si="16"/>
        <v/>
      </c>
      <c r="C327" s="226">
        <f t="shared" si="14"/>
        <v>0</v>
      </c>
      <c r="D327" s="516">
        <f t="shared" si="15"/>
        <v>0</v>
      </c>
      <c r="E327" s="517"/>
      <c r="F327" s="518">
        <f t="shared" si="12"/>
        <v>0</v>
      </c>
      <c r="G327" s="519"/>
      <c r="H327" s="370"/>
      <c r="I327" s="370"/>
    </row>
    <row r="328" spans="1:9" hidden="1" x14ac:dyDescent="0.25">
      <c r="A328" s="145" t="str">
        <f t="shared" si="16"/>
        <v/>
      </c>
      <c r="B328" s="179" t="str">
        <f t="shared" si="16"/>
        <v/>
      </c>
      <c r="C328" s="226">
        <f t="shared" si="14"/>
        <v>0</v>
      </c>
      <c r="D328" s="516">
        <f t="shared" si="15"/>
        <v>0</v>
      </c>
      <c r="E328" s="517"/>
      <c r="F328" s="518">
        <f t="shared" si="12"/>
        <v>0</v>
      </c>
      <c r="G328" s="519"/>
      <c r="H328" s="370"/>
      <c r="I328" s="370"/>
    </row>
    <row r="329" spans="1:9" hidden="1" x14ac:dyDescent="0.25">
      <c r="A329" s="145" t="str">
        <f t="shared" si="16"/>
        <v/>
      </c>
      <c r="B329" s="179" t="str">
        <f t="shared" si="16"/>
        <v/>
      </c>
      <c r="C329" s="226">
        <f t="shared" si="14"/>
        <v>0</v>
      </c>
      <c r="D329" s="516">
        <f t="shared" si="15"/>
        <v>0</v>
      </c>
      <c r="E329" s="517"/>
      <c r="F329" s="518">
        <f t="shared" si="12"/>
        <v>0</v>
      </c>
      <c r="G329" s="519"/>
      <c r="H329" s="370"/>
      <c r="I329" s="370"/>
    </row>
    <row r="330" spans="1:9" hidden="1" x14ac:dyDescent="0.25">
      <c r="A330" s="145" t="str">
        <f t="shared" si="16"/>
        <v/>
      </c>
      <c r="B330" s="179" t="str">
        <f t="shared" si="16"/>
        <v/>
      </c>
      <c r="C330" s="226">
        <f t="shared" si="14"/>
        <v>0</v>
      </c>
      <c r="D330" s="516">
        <f t="shared" si="15"/>
        <v>0</v>
      </c>
      <c r="E330" s="517"/>
      <c r="F330" s="518">
        <f t="shared" si="12"/>
        <v>0</v>
      </c>
      <c r="G330" s="519"/>
      <c r="H330" s="370"/>
      <c r="I330" s="370"/>
    </row>
    <row r="331" spans="1:9" hidden="1" x14ac:dyDescent="0.25">
      <c r="A331" s="145" t="str">
        <f t="shared" si="16"/>
        <v/>
      </c>
      <c r="B331" s="179" t="str">
        <f t="shared" si="16"/>
        <v/>
      </c>
      <c r="C331" s="226">
        <f t="shared" si="14"/>
        <v>0</v>
      </c>
      <c r="D331" s="516">
        <f t="shared" si="15"/>
        <v>0</v>
      </c>
      <c r="E331" s="517"/>
      <c r="F331" s="518">
        <f t="shared" si="12"/>
        <v>0</v>
      </c>
      <c r="G331" s="519"/>
      <c r="H331" s="370"/>
      <c r="I331" s="370"/>
    </row>
    <row r="332" spans="1:9" hidden="1" x14ac:dyDescent="0.25">
      <c r="A332" s="145" t="str">
        <f t="shared" si="16"/>
        <v/>
      </c>
      <c r="B332" s="179" t="str">
        <f t="shared" si="16"/>
        <v/>
      </c>
      <c r="C332" s="226">
        <f t="shared" si="14"/>
        <v>0</v>
      </c>
      <c r="D332" s="516">
        <f t="shared" si="15"/>
        <v>0</v>
      </c>
      <c r="E332" s="517"/>
      <c r="F332" s="518">
        <f t="shared" si="12"/>
        <v>0</v>
      </c>
      <c r="G332" s="519"/>
      <c r="H332" s="370"/>
      <c r="I332" s="370"/>
    </row>
    <row r="333" spans="1:9" hidden="1" x14ac:dyDescent="0.25">
      <c r="A333" s="145" t="str">
        <f t="shared" si="16"/>
        <v/>
      </c>
      <c r="B333" s="179" t="str">
        <f t="shared" si="16"/>
        <v/>
      </c>
      <c r="C333" s="226">
        <f t="shared" si="14"/>
        <v>0</v>
      </c>
      <c r="D333" s="516">
        <f t="shared" si="15"/>
        <v>0</v>
      </c>
      <c r="E333" s="517"/>
      <c r="F333" s="518">
        <f t="shared" si="12"/>
        <v>0</v>
      </c>
      <c r="G333" s="519"/>
      <c r="H333" s="370"/>
      <c r="I333" s="370"/>
    </row>
    <row r="334" spans="1:9" hidden="1" x14ac:dyDescent="0.25">
      <c r="A334" s="145" t="str">
        <f t="shared" si="16"/>
        <v/>
      </c>
      <c r="B334" s="179" t="str">
        <f t="shared" si="16"/>
        <v/>
      </c>
      <c r="C334" s="226">
        <f t="shared" si="14"/>
        <v>0</v>
      </c>
      <c r="D334" s="516">
        <f t="shared" si="15"/>
        <v>0</v>
      </c>
      <c r="E334" s="517"/>
      <c r="F334" s="518">
        <f t="shared" si="12"/>
        <v>0</v>
      </c>
      <c r="G334" s="519"/>
      <c r="H334" s="370"/>
      <c r="I334" s="370"/>
    </row>
    <row r="335" spans="1:9" hidden="1" x14ac:dyDescent="0.25">
      <c r="A335" s="145" t="str">
        <f t="shared" si="16"/>
        <v/>
      </c>
      <c r="B335" s="179" t="str">
        <f t="shared" si="16"/>
        <v/>
      </c>
      <c r="C335" s="226">
        <f t="shared" si="14"/>
        <v>0</v>
      </c>
      <c r="D335" s="516">
        <f t="shared" si="15"/>
        <v>0</v>
      </c>
      <c r="E335" s="517"/>
      <c r="F335" s="518">
        <f t="shared" si="12"/>
        <v>0</v>
      </c>
      <c r="G335" s="519"/>
      <c r="H335" s="370"/>
      <c r="I335" s="370"/>
    </row>
    <row r="336" spans="1:9" hidden="1" x14ac:dyDescent="0.25">
      <c r="A336" s="145" t="str">
        <f t="shared" si="16"/>
        <v/>
      </c>
      <c r="B336" s="179" t="str">
        <f t="shared" si="16"/>
        <v/>
      </c>
      <c r="C336" s="226">
        <f t="shared" si="14"/>
        <v>0</v>
      </c>
      <c r="D336" s="516">
        <f t="shared" si="15"/>
        <v>0</v>
      </c>
      <c r="E336" s="517"/>
      <c r="F336" s="518">
        <f t="shared" si="12"/>
        <v>0</v>
      </c>
      <c r="G336" s="519"/>
      <c r="H336" s="370"/>
      <c r="I336" s="370"/>
    </row>
    <row r="337" spans="1:9" hidden="1" x14ac:dyDescent="0.25">
      <c r="A337" s="145" t="str">
        <f t="shared" si="16"/>
        <v/>
      </c>
      <c r="B337" s="179" t="str">
        <f t="shared" si="16"/>
        <v/>
      </c>
      <c r="C337" s="226">
        <f t="shared" si="14"/>
        <v>0</v>
      </c>
      <c r="D337" s="516">
        <f t="shared" si="15"/>
        <v>0</v>
      </c>
      <c r="E337" s="517"/>
      <c r="F337" s="518">
        <f t="shared" si="12"/>
        <v>0</v>
      </c>
      <c r="G337" s="519"/>
      <c r="H337" s="370"/>
      <c r="I337" s="370"/>
    </row>
    <row r="338" spans="1:9" hidden="1" x14ac:dyDescent="0.25">
      <c r="A338" s="145" t="str">
        <f t="shared" si="16"/>
        <v/>
      </c>
      <c r="B338" s="179" t="str">
        <f t="shared" si="16"/>
        <v/>
      </c>
      <c r="C338" s="226">
        <f t="shared" si="14"/>
        <v>0</v>
      </c>
      <c r="D338" s="516">
        <f t="shared" si="15"/>
        <v>0</v>
      </c>
      <c r="E338" s="517"/>
      <c r="F338" s="518">
        <f t="shared" si="12"/>
        <v>0</v>
      </c>
      <c r="G338" s="519"/>
      <c r="H338" s="370"/>
      <c r="I338" s="370"/>
    </row>
    <row r="339" spans="1:9" hidden="1" x14ac:dyDescent="0.25">
      <c r="A339" s="145" t="str">
        <f t="shared" si="16"/>
        <v/>
      </c>
      <c r="B339" s="179" t="str">
        <f t="shared" si="16"/>
        <v/>
      </c>
      <c r="C339" s="226">
        <f t="shared" si="14"/>
        <v>0</v>
      </c>
      <c r="D339" s="516">
        <f t="shared" si="15"/>
        <v>0</v>
      </c>
      <c r="E339" s="517"/>
      <c r="F339" s="518">
        <f t="shared" si="12"/>
        <v>0</v>
      </c>
      <c r="G339" s="519"/>
      <c r="H339" s="370"/>
      <c r="I339" s="370"/>
    </row>
    <row r="340" spans="1:9" hidden="1" x14ac:dyDescent="0.25">
      <c r="A340" s="145" t="str">
        <f t="shared" si="16"/>
        <v/>
      </c>
      <c r="B340" s="179" t="str">
        <f t="shared" si="16"/>
        <v/>
      </c>
      <c r="C340" s="226">
        <f t="shared" si="14"/>
        <v>0</v>
      </c>
      <c r="D340" s="516">
        <f t="shared" si="15"/>
        <v>0</v>
      </c>
      <c r="E340" s="517"/>
      <c r="F340" s="518">
        <f t="shared" si="12"/>
        <v>0</v>
      </c>
      <c r="G340" s="519"/>
      <c r="H340" s="370"/>
      <c r="I340" s="370"/>
    </row>
    <row r="341" spans="1:9" hidden="1" x14ac:dyDescent="0.25">
      <c r="A341" s="145" t="str">
        <f t="shared" ref="A341:B360" si="17">A100</f>
        <v/>
      </c>
      <c r="B341" s="179" t="str">
        <f t="shared" si="17"/>
        <v/>
      </c>
      <c r="C341" s="226">
        <f t="shared" si="14"/>
        <v>0</v>
      </c>
      <c r="D341" s="516">
        <f t="shared" si="15"/>
        <v>0</v>
      </c>
      <c r="E341" s="517"/>
      <c r="F341" s="518">
        <f t="shared" si="12"/>
        <v>0</v>
      </c>
      <c r="G341" s="519"/>
      <c r="H341" s="370"/>
      <c r="I341" s="370"/>
    </row>
    <row r="342" spans="1:9" hidden="1" x14ac:dyDescent="0.25">
      <c r="A342" s="145" t="str">
        <f t="shared" si="17"/>
        <v/>
      </c>
      <c r="B342" s="179" t="str">
        <f t="shared" si="17"/>
        <v/>
      </c>
      <c r="C342" s="226">
        <f t="shared" si="14"/>
        <v>0</v>
      </c>
      <c r="D342" s="516">
        <f t="shared" si="15"/>
        <v>0</v>
      </c>
      <c r="E342" s="517"/>
      <c r="F342" s="518">
        <f t="shared" si="12"/>
        <v>0</v>
      </c>
      <c r="G342" s="519"/>
      <c r="H342" s="370"/>
      <c r="I342" s="370"/>
    </row>
    <row r="343" spans="1:9" hidden="1" x14ac:dyDescent="0.25">
      <c r="A343" s="145" t="str">
        <f t="shared" si="17"/>
        <v/>
      </c>
      <c r="B343" s="179" t="str">
        <f t="shared" si="17"/>
        <v/>
      </c>
      <c r="C343" s="226">
        <f t="shared" si="14"/>
        <v>0</v>
      </c>
      <c r="D343" s="516">
        <f t="shared" si="15"/>
        <v>0</v>
      </c>
      <c r="E343" s="517"/>
      <c r="F343" s="518">
        <f t="shared" si="12"/>
        <v>0</v>
      </c>
      <c r="G343" s="519"/>
      <c r="H343" s="370"/>
      <c r="I343" s="370"/>
    </row>
    <row r="344" spans="1:9" hidden="1" x14ac:dyDescent="0.25">
      <c r="A344" s="145" t="str">
        <f t="shared" si="17"/>
        <v/>
      </c>
      <c r="B344" s="179" t="str">
        <f t="shared" si="17"/>
        <v/>
      </c>
      <c r="C344" s="226">
        <f t="shared" si="14"/>
        <v>0</v>
      </c>
      <c r="D344" s="516">
        <f t="shared" si="15"/>
        <v>0</v>
      </c>
      <c r="E344" s="517"/>
      <c r="F344" s="518">
        <f t="shared" si="12"/>
        <v>0</v>
      </c>
      <c r="G344" s="519"/>
      <c r="H344" s="370"/>
      <c r="I344" s="370"/>
    </row>
    <row r="345" spans="1:9" hidden="1" x14ac:dyDescent="0.25">
      <c r="A345" s="145" t="str">
        <f t="shared" si="17"/>
        <v/>
      </c>
      <c r="B345" s="179" t="str">
        <f t="shared" si="17"/>
        <v/>
      </c>
      <c r="C345" s="226">
        <f t="shared" ref="C345:C370" si="18">IFERROR(C460/C229,0)</f>
        <v>0</v>
      </c>
      <c r="D345" s="516">
        <f t="shared" ref="D345:D370" si="19">IFERROR(H345/C229,0)</f>
        <v>0</v>
      </c>
      <c r="E345" s="517"/>
      <c r="F345" s="518">
        <f t="shared" si="12"/>
        <v>0</v>
      </c>
      <c r="G345" s="519"/>
      <c r="H345" s="370"/>
      <c r="I345" s="370"/>
    </row>
    <row r="346" spans="1:9" hidden="1" x14ac:dyDescent="0.25">
      <c r="A346" s="145" t="str">
        <f t="shared" si="17"/>
        <v/>
      </c>
      <c r="B346" s="179" t="str">
        <f t="shared" si="17"/>
        <v/>
      </c>
      <c r="C346" s="226">
        <f t="shared" si="18"/>
        <v>0</v>
      </c>
      <c r="D346" s="516">
        <f t="shared" si="19"/>
        <v>0</v>
      </c>
      <c r="E346" s="517"/>
      <c r="F346" s="518">
        <f t="shared" ref="F346:F369" si="20">IFERROR(D346/C346,0)</f>
        <v>0</v>
      </c>
      <c r="G346" s="519"/>
      <c r="H346" s="370"/>
      <c r="I346" s="370"/>
    </row>
    <row r="347" spans="1:9" hidden="1" x14ac:dyDescent="0.25">
      <c r="A347" s="145" t="str">
        <f t="shared" si="17"/>
        <v/>
      </c>
      <c r="B347" s="179" t="str">
        <f t="shared" si="17"/>
        <v/>
      </c>
      <c r="C347" s="226">
        <f t="shared" si="18"/>
        <v>0</v>
      </c>
      <c r="D347" s="516">
        <f t="shared" si="19"/>
        <v>0</v>
      </c>
      <c r="E347" s="517"/>
      <c r="F347" s="518">
        <f t="shared" si="20"/>
        <v>0</v>
      </c>
      <c r="G347" s="519"/>
      <c r="H347" s="370"/>
      <c r="I347" s="370"/>
    </row>
    <row r="348" spans="1:9" hidden="1" x14ac:dyDescent="0.25">
      <c r="A348" s="145" t="str">
        <f t="shared" si="17"/>
        <v/>
      </c>
      <c r="B348" s="179" t="str">
        <f t="shared" si="17"/>
        <v/>
      </c>
      <c r="C348" s="226">
        <f t="shared" si="18"/>
        <v>0</v>
      </c>
      <c r="D348" s="516">
        <f t="shared" si="19"/>
        <v>0</v>
      </c>
      <c r="E348" s="517"/>
      <c r="F348" s="518">
        <f t="shared" si="20"/>
        <v>0</v>
      </c>
      <c r="G348" s="519"/>
      <c r="H348" s="370"/>
      <c r="I348" s="370"/>
    </row>
    <row r="349" spans="1:9" hidden="1" x14ac:dyDescent="0.25">
      <c r="A349" s="145" t="str">
        <f t="shared" si="17"/>
        <v/>
      </c>
      <c r="B349" s="179" t="str">
        <f t="shared" si="17"/>
        <v/>
      </c>
      <c r="C349" s="226">
        <f t="shared" si="18"/>
        <v>0</v>
      </c>
      <c r="D349" s="516">
        <f t="shared" si="19"/>
        <v>0</v>
      </c>
      <c r="E349" s="517"/>
      <c r="F349" s="518">
        <f t="shared" si="20"/>
        <v>0</v>
      </c>
      <c r="G349" s="519"/>
      <c r="H349" s="370"/>
      <c r="I349" s="370"/>
    </row>
    <row r="350" spans="1:9" hidden="1" x14ac:dyDescent="0.25">
      <c r="A350" s="145" t="str">
        <f t="shared" si="17"/>
        <v/>
      </c>
      <c r="B350" s="179" t="str">
        <f t="shared" si="17"/>
        <v/>
      </c>
      <c r="C350" s="226">
        <f t="shared" si="18"/>
        <v>0</v>
      </c>
      <c r="D350" s="516">
        <f t="shared" si="19"/>
        <v>0</v>
      </c>
      <c r="E350" s="517"/>
      <c r="F350" s="518">
        <f t="shared" si="20"/>
        <v>0</v>
      </c>
      <c r="G350" s="519"/>
      <c r="H350" s="370"/>
      <c r="I350" s="370"/>
    </row>
    <row r="351" spans="1:9" hidden="1" x14ac:dyDescent="0.25">
      <c r="A351" s="145" t="str">
        <f t="shared" si="17"/>
        <v/>
      </c>
      <c r="B351" s="179" t="str">
        <f t="shared" si="17"/>
        <v/>
      </c>
      <c r="C351" s="226">
        <f t="shared" si="18"/>
        <v>0</v>
      </c>
      <c r="D351" s="516">
        <f t="shared" si="19"/>
        <v>0</v>
      </c>
      <c r="E351" s="517"/>
      <c r="F351" s="518">
        <f t="shared" si="20"/>
        <v>0</v>
      </c>
      <c r="G351" s="519"/>
      <c r="H351" s="370"/>
      <c r="I351" s="370"/>
    </row>
    <row r="352" spans="1:9" hidden="1" x14ac:dyDescent="0.25">
      <c r="A352" s="145" t="str">
        <f t="shared" si="17"/>
        <v/>
      </c>
      <c r="B352" s="179" t="str">
        <f t="shared" si="17"/>
        <v/>
      </c>
      <c r="C352" s="226">
        <f t="shared" si="18"/>
        <v>0</v>
      </c>
      <c r="D352" s="516">
        <f t="shared" si="19"/>
        <v>0</v>
      </c>
      <c r="E352" s="517"/>
      <c r="F352" s="518">
        <f t="shared" si="20"/>
        <v>0</v>
      </c>
      <c r="G352" s="519"/>
      <c r="H352" s="370"/>
      <c r="I352" s="370"/>
    </row>
    <row r="353" spans="1:9" hidden="1" x14ac:dyDescent="0.25">
      <c r="A353" s="145" t="str">
        <f t="shared" si="17"/>
        <v/>
      </c>
      <c r="B353" s="179" t="str">
        <f t="shared" si="17"/>
        <v/>
      </c>
      <c r="C353" s="226">
        <f t="shared" si="18"/>
        <v>0</v>
      </c>
      <c r="D353" s="516">
        <f t="shared" si="19"/>
        <v>0</v>
      </c>
      <c r="E353" s="517"/>
      <c r="F353" s="518">
        <f t="shared" si="20"/>
        <v>0</v>
      </c>
      <c r="G353" s="519"/>
      <c r="H353" s="370"/>
      <c r="I353" s="370"/>
    </row>
    <row r="354" spans="1:9" hidden="1" x14ac:dyDescent="0.25">
      <c r="A354" s="145" t="str">
        <f t="shared" si="17"/>
        <v/>
      </c>
      <c r="B354" s="179" t="str">
        <f t="shared" si="17"/>
        <v/>
      </c>
      <c r="C354" s="226">
        <f t="shared" si="18"/>
        <v>0</v>
      </c>
      <c r="D354" s="516">
        <f t="shared" si="19"/>
        <v>0</v>
      </c>
      <c r="E354" s="517"/>
      <c r="F354" s="518">
        <f t="shared" si="20"/>
        <v>0</v>
      </c>
      <c r="G354" s="519"/>
      <c r="H354" s="370"/>
      <c r="I354" s="370"/>
    </row>
    <row r="355" spans="1:9" hidden="1" x14ac:dyDescent="0.25">
      <c r="A355" s="145" t="str">
        <f t="shared" si="17"/>
        <v/>
      </c>
      <c r="B355" s="179" t="str">
        <f t="shared" si="17"/>
        <v/>
      </c>
      <c r="C355" s="226">
        <f t="shared" si="18"/>
        <v>0</v>
      </c>
      <c r="D355" s="516">
        <f t="shared" si="19"/>
        <v>0</v>
      </c>
      <c r="E355" s="517"/>
      <c r="F355" s="518">
        <f t="shared" si="20"/>
        <v>0</v>
      </c>
      <c r="G355" s="519"/>
      <c r="H355" s="370"/>
      <c r="I355" s="370"/>
    </row>
    <row r="356" spans="1:9" hidden="1" x14ac:dyDescent="0.25">
      <c r="A356" s="145" t="str">
        <f t="shared" si="17"/>
        <v/>
      </c>
      <c r="B356" s="179" t="str">
        <f t="shared" si="17"/>
        <v/>
      </c>
      <c r="C356" s="226">
        <f t="shared" si="18"/>
        <v>0</v>
      </c>
      <c r="D356" s="516">
        <f t="shared" si="19"/>
        <v>0</v>
      </c>
      <c r="E356" s="517"/>
      <c r="F356" s="518">
        <f t="shared" si="20"/>
        <v>0</v>
      </c>
      <c r="G356" s="519"/>
      <c r="H356" s="370"/>
      <c r="I356" s="370"/>
    </row>
    <row r="357" spans="1:9" hidden="1" x14ac:dyDescent="0.25">
      <c r="A357" s="145" t="str">
        <f t="shared" si="17"/>
        <v/>
      </c>
      <c r="B357" s="179" t="str">
        <f t="shared" si="17"/>
        <v/>
      </c>
      <c r="C357" s="226">
        <f t="shared" si="18"/>
        <v>0</v>
      </c>
      <c r="D357" s="516">
        <f t="shared" si="19"/>
        <v>0</v>
      </c>
      <c r="E357" s="517"/>
      <c r="F357" s="518">
        <f t="shared" si="20"/>
        <v>0</v>
      </c>
      <c r="G357" s="519"/>
      <c r="H357" s="370"/>
      <c r="I357" s="370"/>
    </row>
    <row r="358" spans="1:9" hidden="1" x14ac:dyDescent="0.25">
      <c r="A358" s="145" t="str">
        <f t="shared" si="17"/>
        <v/>
      </c>
      <c r="B358" s="179" t="str">
        <f t="shared" si="17"/>
        <v/>
      </c>
      <c r="C358" s="226">
        <f t="shared" si="18"/>
        <v>0</v>
      </c>
      <c r="D358" s="516">
        <f t="shared" si="19"/>
        <v>0</v>
      </c>
      <c r="E358" s="517"/>
      <c r="F358" s="518">
        <f t="shared" si="20"/>
        <v>0</v>
      </c>
      <c r="G358" s="519"/>
      <c r="H358" s="370"/>
      <c r="I358" s="370"/>
    </row>
    <row r="359" spans="1:9" hidden="1" x14ac:dyDescent="0.25">
      <c r="A359" s="145" t="str">
        <f t="shared" si="17"/>
        <v/>
      </c>
      <c r="B359" s="179" t="str">
        <f t="shared" si="17"/>
        <v/>
      </c>
      <c r="C359" s="226">
        <f t="shared" si="18"/>
        <v>0</v>
      </c>
      <c r="D359" s="516">
        <f t="shared" si="19"/>
        <v>0</v>
      </c>
      <c r="E359" s="517"/>
      <c r="F359" s="518">
        <f t="shared" si="20"/>
        <v>0</v>
      </c>
      <c r="G359" s="519"/>
      <c r="H359" s="370"/>
      <c r="I359" s="370"/>
    </row>
    <row r="360" spans="1:9" hidden="1" x14ac:dyDescent="0.25">
      <c r="A360" s="145" t="str">
        <f t="shared" si="17"/>
        <v/>
      </c>
      <c r="B360" s="179" t="str">
        <f t="shared" si="17"/>
        <v/>
      </c>
      <c r="C360" s="226">
        <f t="shared" si="18"/>
        <v>0</v>
      </c>
      <c r="D360" s="516">
        <f t="shared" si="19"/>
        <v>0</v>
      </c>
      <c r="E360" s="517"/>
      <c r="F360" s="518">
        <f t="shared" si="20"/>
        <v>0</v>
      </c>
      <c r="G360" s="519"/>
      <c r="H360" s="370"/>
      <c r="I360" s="370"/>
    </row>
    <row r="361" spans="1:9" hidden="1" x14ac:dyDescent="0.25">
      <c r="A361" s="145" t="str">
        <f t="shared" ref="A361:B370" si="21">A120</f>
        <v/>
      </c>
      <c r="B361" s="179" t="str">
        <f t="shared" si="21"/>
        <v/>
      </c>
      <c r="C361" s="226">
        <f t="shared" si="18"/>
        <v>0</v>
      </c>
      <c r="D361" s="516">
        <f t="shared" si="19"/>
        <v>0</v>
      </c>
      <c r="E361" s="517"/>
      <c r="F361" s="518">
        <f t="shared" si="20"/>
        <v>0</v>
      </c>
      <c r="G361" s="519"/>
      <c r="H361" s="370"/>
      <c r="I361" s="370"/>
    </row>
    <row r="362" spans="1:9" hidden="1" x14ac:dyDescent="0.25">
      <c r="A362" s="145" t="str">
        <f t="shared" si="21"/>
        <v/>
      </c>
      <c r="B362" s="179" t="str">
        <f t="shared" si="21"/>
        <v/>
      </c>
      <c r="C362" s="226">
        <f t="shared" si="18"/>
        <v>0</v>
      </c>
      <c r="D362" s="516">
        <f t="shared" si="19"/>
        <v>0</v>
      </c>
      <c r="E362" s="517"/>
      <c r="F362" s="518">
        <f t="shared" si="20"/>
        <v>0</v>
      </c>
      <c r="G362" s="519"/>
      <c r="H362" s="370"/>
      <c r="I362" s="370"/>
    </row>
    <row r="363" spans="1:9" hidden="1" x14ac:dyDescent="0.25">
      <c r="A363" s="145" t="str">
        <f t="shared" si="21"/>
        <v/>
      </c>
      <c r="B363" s="179" t="str">
        <f t="shared" si="21"/>
        <v/>
      </c>
      <c r="C363" s="226">
        <f t="shared" si="18"/>
        <v>0</v>
      </c>
      <c r="D363" s="516">
        <f t="shared" si="19"/>
        <v>0</v>
      </c>
      <c r="E363" s="517"/>
      <c r="F363" s="518">
        <f t="shared" si="20"/>
        <v>0</v>
      </c>
      <c r="G363" s="519"/>
      <c r="H363" s="370"/>
      <c r="I363" s="370"/>
    </row>
    <row r="364" spans="1:9" hidden="1" x14ac:dyDescent="0.25">
      <c r="A364" s="145" t="str">
        <f t="shared" si="21"/>
        <v/>
      </c>
      <c r="B364" s="179" t="str">
        <f t="shared" si="21"/>
        <v/>
      </c>
      <c r="C364" s="226">
        <f t="shared" si="18"/>
        <v>0</v>
      </c>
      <c r="D364" s="516">
        <f t="shared" si="19"/>
        <v>0</v>
      </c>
      <c r="E364" s="517"/>
      <c r="F364" s="518">
        <f t="shared" si="20"/>
        <v>0</v>
      </c>
      <c r="G364" s="519"/>
      <c r="H364" s="370"/>
      <c r="I364" s="370"/>
    </row>
    <row r="365" spans="1:9" hidden="1" x14ac:dyDescent="0.25">
      <c r="A365" s="145" t="str">
        <f t="shared" si="21"/>
        <v/>
      </c>
      <c r="B365" s="179" t="str">
        <f t="shared" si="21"/>
        <v/>
      </c>
      <c r="C365" s="226">
        <f t="shared" si="18"/>
        <v>0</v>
      </c>
      <c r="D365" s="516">
        <f t="shared" si="19"/>
        <v>0</v>
      </c>
      <c r="E365" s="517"/>
      <c r="F365" s="518">
        <f t="shared" si="20"/>
        <v>0</v>
      </c>
      <c r="G365" s="519"/>
      <c r="H365" s="370"/>
      <c r="I365" s="370"/>
    </row>
    <row r="366" spans="1:9" hidden="1" x14ac:dyDescent="0.25">
      <c r="A366" s="145" t="str">
        <f t="shared" si="21"/>
        <v/>
      </c>
      <c r="B366" s="179" t="str">
        <f t="shared" si="21"/>
        <v/>
      </c>
      <c r="C366" s="226">
        <f t="shared" si="18"/>
        <v>0</v>
      </c>
      <c r="D366" s="516">
        <f t="shared" si="19"/>
        <v>0</v>
      </c>
      <c r="E366" s="517"/>
      <c r="F366" s="518">
        <f t="shared" si="20"/>
        <v>0</v>
      </c>
      <c r="G366" s="519"/>
      <c r="H366" s="370"/>
      <c r="I366" s="370"/>
    </row>
    <row r="367" spans="1:9" hidden="1" x14ac:dyDescent="0.25">
      <c r="A367" s="145" t="str">
        <f t="shared" si="21"/>
        <v/>
      </c>
      <c r="B367" s="179" t="str">
        <f t="shared" si="21"/>
        <v/>
      </c>
      <c r="C367" s="226">
        <f t="shared" si="18"/>
        <v>0</v>
      </c>
      <c r="D367" s="516">
        <f t="shared" si="19"/>
        <v>0</v>
      </c>
      <c r="E367" s="517"/>
      <c r="F367" s="518">
        <f t="shared" si="20"/>
        <v>0</v>
      </c>
      <c r="G367" s="519"/>
      <c r="H367" s="370"/>
      <c r="I367" s="370"/>
    </row>
    <row r="368" spans="1:9" hidden="1" x14ac:dyDescent="0.25">
      <c r="A368" s="145" t="str">
        <f t="shared" si="21"/>
        <v/>
      </c>
      <c r="B368" s="179" t="str">
        <f t="shared" si="21"/>
        <v/>
      </c>
      <c r="C368" s="226">
        <f t="shared" si="18"/>
        <v>0</v>
      </c>
      <c r="D368" s="516">
        <f t="shared" si="19"/>
        <v>0</v>
      </c>
      <c r="E368" s="517"/>
      <c r="F368" s="518">
        <f t="shared" si="20"/>
        <v>0</v>
      </c>
      <c r="G368" s="519"/>
      <c r="H368" s="370"/>
      <c r="I368" s="370"/>
    </row>
    <row r="369" spans="1:9" hidden="1" x14ac:dyDescent="0.25">
      <c r="A369" s="145" t="str">
        <f t="shared" si="21"/>
        <v/>
      </c>
      <c r="B369" s="179" t="str">
        <f t="shared" si="21"/>
        <v/>
      </c>
      <c r="C369" s="226">
        <f t="shared" si="18"/>
        <v>0</v>
      </c>
      <c r="D369" s="516">
        <f t="shared" si="19"/>
        <v>0</v>
      </c>
      <c r="E369" s="517"/>
      <c r="F369" s="518">
        <f t="shared" si="20"/>
        <v>0</v>
      </c>
      <c r="G369" s="519"/>
      <c r="H369" s="370"/>
      <c r="I369" s="370"/>
    </row>
    <row r="370" spans="1:9" hidden="1" x14ac:dyDescent="0.25">
      <c r="A370" s="145" t="str">
        <f t="shared" si="21"/>
        <v/>
      </c>
      <c r="B370" s="179" t="str">
        <f t="shared" si="21"/>
        <v/>
      </c>
      <c r="C370" s="226">
        <f t="shared" si="18"/>
        <v>0</v>
      </c>
      <c r="D370" s="516">
        <f t="shared" si="19"/>
        <v>0</v>
      </c>
      <c r="E370" s="517"/>
      <c r="F370" s="518">
        <f t="shared" ref="F370:F390" si="22">IFERROR(D370/C370,0)</f>
        <v>0</v>
      </c>
      <c r="G370" s="519"/>
      <c r="H370" s="370"/>
      <c r="I370" s="370"/>
    </row>
    <row r="371" spans="1:9" hidden="1" x14ac:dyDescent="0.25">
      <c r="A371" s="145" t="str">
        <f t="shared" ref="A371:B380" si="23">A130</f>
        <v/>
      </c>
      <c r="B371" s="179" t="str">
        <f t="shared" si="23"/>
        <v/>
      </c>
      <c r="C371" s="226">
        <f t="shared" ref="C371:C390" si="24">IFERROR(C496/C255,0)</f>
        <v>0</v>
      </c>
      <c r="D371" s="516">
        <f t="shared" ref="D371:D390" si="25">IFERROR(H371/C255,0)</f>
        <v>0</v>
      </c>
      <c r="E371" s="517"/>
      <c r="F371" s="518">
        <f t="shared" si="22"/>
        <v>0</v>
      </c>
      <c r="G371" s="519"/>
      <c r="H371" s="370"/>
      <c r="I371" s="370"/>
    </row>
    <row r="372" spans="1:9" hidden="1" x14ac:dyDescent="0.25">
      <c r="A372" s="145" t="str">
        <f t="shared" si="23"/>
        <v/>
      </c>
      <c r="B372" s="179" t="str">
        <f t="shared" si="23"/>
        <v/>
      </c>
      <c r="C372" s="226">
        <f t="shared" si="24"/>
        <v>0</v>
      </c>
      <c r="D372" s="516">
        <f t="shared" si="25"/>
        <v>0</v>
      </c>
      <c r="E372" s="517"/>
      <c r="F372" s="518">
        <f t="shared" si="22"/>
        <v>0</v>
      </c>
      <c r="G372" s="519"/>
      <c r="H372" s="370"/>
      <c r="I372" s="370"/>
    </row>
    <row r="373" spans="1:9" hidden="1" x14ac:dyDescent="0.25">
      <c r="A373" s="145" t="str">
        <f t="shared" si="23"/>
        <v/>
      </c>
      <c r="B373" s="179" t="str">
        <f t="shared" si="23"/>
        <v/>
      </c>
      <c r="C373" s="226">
        <f t="shared" si="24"/>
        <v>0</v>
      </c>
      <c r="D373" s="516">
        <f t="shared" si="25"/>
        <v>0</v>
      </c>
      <c r="E373" s="517"/>
      <c r="F373" s="518">
        <f t="shared" si="22"/>
        <v>0</v>
      </c>
      <c r="G373" s="519"/>
      <c r="H373" s="370"/>
      <c r="I373" s="370"/>
    </row>
    <row r="374" spans="1:9" hidden="1" x14ac:dyDescent="0.25">
      <c r="A374" s="145" t="str">
        <f t="shared" si="23"/>
        <v/>
      </c>
      <c r="B374" s="179" t="str">
        <f t="shared" si="23"/>
        <v/>
      </c>
      <c r="C374" s="226">
        <f t="shared" si="24"/>
        <v>0</v>
      </c>
      <c r="D374" s="516">
        <f t="shared" si="25"/>
        <v>0</v>
      </c>
      <c r="E374" s="517"/>
      <c r="F374" s="518">
        <f t="shared" si="22"/>
        <v>0</v>
      </c>
      <c r="G374" s="519"/>
      <c r="H374" s="370"/>
      <c r="I374" s="370"/>
    </row>
    <row r="375" spans="1:9" hidden="1" x14ac:dyDescent="0.25">
      <c r="A375" s="145" t="str">
        <f t="shared" si="23"/>
        <v/>
      </c>
      <c r="B375" s="179" t="str">
        <f t="shared" si="23"/>
        <v/>
      </c>
      <c r="C375" s="226">
        <f t="shared" si="24"/>
        <v>0</v>
      </c>
      <c r="D375" s="516">
        <f t="shared" si="25"/>
        <v>0</v>
      </c>
      <c r="E375" s="517"/>
      <c r="F375" s="518">
        <f t="shared" si="22"/>
        <v>0</v>
      </c>
      <c r="G375" s="519"/>
      <c r="H375" s="370"/>
      <c r="I375" s="370"/>
    </row>
    <row r="376" spans="1:9" hidden="1" x14ac:dyDescent="0.25">
      <c r="A376" s="145" t="str">
        <f t="shared" si="23"/>
        <v/>
      </c>
      <c r="B376" s="179" t="str">
        <f t="shared" si="23"/>
        <v/>
      </c>
      <c r="C376" s="226">
        <f t="shared" si="24"/>
        <v>0</v>
      </c>
      <c r="D376" s="516">
        <f t="shared" si="25"/>
        <v>0</v>
      </c>
      <c r="E376" s="517"/>
      <c r="F376" s="518">
        <f t="shared" si="22"/>
        <v>0</v>
      </c>
      <c r="G376" s="519"/>
      <c r="H376" s="370"/>
      <c r="I376" s="370"/>
    </row>
    <row r="377" spans="1:9" hidden="1" x14ac:dyDescent="0.25">
      <c r="A377" s="145" t="str">
        <f t="shared" si="23"/>
        <v/>
      </c>
      <c r="B377" s="179" t="str">
        <f t="shared" si="23"/>
        <v/>
      </c>
      <c r="C377" s="226">
        <f t="shared" si="24"/>
        <v>0</v>
      </c>
      <c r="D377" s="516">
        <f t="shared" si="25"/>
        <v>0</v>
      </c>
      <c r="E377" s="517"/>
      <c r="F377" s="518">
        <f t="shared" si="22"/>
        <v>0</v>
      </c>
      <c r="G377" s="519"/>
      <c r="H377" s="370"/>
      <c r="I377" s="370"/>
    </row>
    <row r="378" spans="1:9" hidden="1" x14ac:dyDescent="0.25">
      <c r="A378" s="145" t="str">
        <f t="shared" si="23"/>
        <v/>
      </c>
      <c r="B378" s="179" t="str">
        <f t="shared" si="23"/>
        <v/>
      </c>
      <c r="C378" s="226">
        <f t="shared" si="24"/>
        <v>0</v>
      </c>
      <c r="D378" s="516">
        <f t="shared" si="25"/>
        <v>0</v>
      </c>
      <c r="E378" s="517"/>
      <c r="F378" s="518">
        <f t="shared" si="22"/>
        <v>0</v>
      </c>
      <c r="G378" s="519"/>
      <c r="H378" s="370"/>
      <c r="I378" s="370"/>
    </row>
    <row r="379" spans="1:9" hidden="1" x14ac:dyDescent="0.25">
      <c r="A379" s="145" t="str">
        <f t="shared" si="23"/>
        <v/>
      </c>
      <c r="B379" s="179" t="str">
        <f t="shared" si="23"/>
        <v/>
      </c>
      <c r="C379" s="226">
        <f t="shared" si="24"/>
        <v>0</v>
      </c>
      <c r="D379" s="516">
        <f t="shared" si="25"/>
        <v>0</v>
      </c>
      <c r="E379" s="517"/>
      <c r="F379" s="518">
        <f t="shared" si="22"/>
        <v>0</v>
      </c>
      <c r="G379" s="519"/>
      <c r="H379" s="370"/>
      <c r="I379" s="370"/>
    </row>
    <row r="380" spans="1:9" hidden="1" x14ac:dyDescent="0.25">
      <c r="A380" s="145" t="str">
        <f t="shared" si="23"/>
        <v/>
      </c>
      <c r="B380" s="179" t="str">
        <f t="shared" si="23"/>
        <v/>
      </c>
      <c r="C380" s="226">
        <f t="shared" si="24"/>
        <v>0</v>
      </c>
      <c r="D380" s="516">
        <f t="shared" si="25"/>
        <v>0</v>
      </c>
      <c r="E380" s="517"/>
      <c r="F380" s="518">
        <f t="shared" si="22"/>
        <v>0</v>
      </c>
      <c r="G380" s="519"/>
      <c r="H380" s="370"/>
      <c r="I380" s="370"/>
    </row>
    <row r="381" spans="1:9" hidden="1" x14ac:dyDescent="0.25">
      <c r="A381" s="145" t="str">
        <f t="shared" ref="A381:B390" si="26">A140</f>
        <v/>
      </c>
      <c r="B381" s="179" t="str">
        <f t="shared" si="26"/>
        <v/>
      </c>
      <c r="C381" s="226">
        <f t="shared" si="24"/>
        <v>0</v>
      </c>
      <c r="D381" s="516">
        <f t="shared" si="25"/>
        <v>0</v>
      </c>
      <c r="E381" s="517"/>
      <c r="F381" s="518">
        <f t="shared" si="22"/>
        <v>0</v>
      </c>
      <c r="G381" s="519"/>
      <c r="H381" s="370"/>
      <c r="I381" s="370"/>
    </row>
    <row r="382" spans="1:9" hidden="1" x14ac:dyDescent="0.25">
      <c r="A382" s="145" t="str">
        <f t="shared" si="26"/>
        <v/>
      </c>
      <c r="B382" s="179" t="str">
        <f t="shared" si="26"/>
        <v/>
      </c>
      <c r="C382" s="226">
        <f t="shared" si="24"/>
        <v>0</v>
      </c>
      <c r="D382" s="516">
        <f t="shared" si="25"/>
        <v>0</v>
      </c>
      <c r="E382" s="517"/>
      <c r="F382" s="518">
        <f t="shared" si="22"/>
        <v>0</v>
      </c>
      <c r="G382" s="519"/>
      <c r="H382" s="370"/>
      <c r="I382" s="370"/>
    </row>
    <row r="383" spans="1:9" hidden="1" x14ac:dyDescent="0.25">
      <c r="A383" s="145" t="str">
        <f t="shared" si="26"/>
        <v/>
      </c>
      <c r="B383" s="179" t="str">
        <f t="shared" si="26"/>
        <v/>
      </c>
      <c r="C383" s="226">
        <f t="shared" si="24"/>
        <v>0</v>
      </c>
      <c r="D383" s="516">
        <f t="shared" si="25"/>
        <v>0</v>
      </c>
      <c r="E383" s="517"/>
      <c r="F383" s="518">
        <f t="shared" si="22"/>
        <v>0</v>
      </c>
      <c r="G383" s="519"/>
      <c r="H383" s="370"/>
      <c r="I383" s="370"/>
    </row>
    <row r="384" spans="1:9" hidden="1" x14ac:dyDescent="0.25">
      <c r="A384" s="145" t="str">
        <f t="shared" si="26"/>
        <v/>
      </c>
      <c r="B384" s="179" t="str">
        <f t="shared" si="26"/>
        <v/>
      </c>
      <c r="C384" s="226">
        <f t="shared" si="24"/>
        <v>0</v>
      </c>
      <c r="D384" s="516">
        <f t="shared" si="25"/>
        <v>0</v>
      </c>
      <c r="E384" s="517"/>
      <c r="F384" s="518">
        <f t="shared" si="22"/>
        <v>0</v>
      </c>
      <c r="G384" s="519"/>
      <c r="H384" s="370"/>
      <c r="I384" s="370"/>
    </row>
    <row r="385" spans="1:9" hidden="1" x14ac:dyDescent="0.25">
      <c r="A385" s="145" t="str">
        <f t="shared" si="26"/>
        <v/>
      </c>
      <c r="B385" s="179" t="str">
        <f t="shared" si="26"/>
        <v/>
      </c>
      <c r="C385" s="226">
        <f t="shared" si="24"/>
        <v>0</v>
      </c>
      <c r="D385" s="516">
        <f t="shared" si="25"/>
        <v>0</v>
      </c>
      <c r="E385" s="517"/>
      <c r="F385" s="518">
        <f t="shared" si="22"/>
        <v>0</v>
      </c>
      <c r="G385" s="519"/>
      <c r="H385" s="370"/>
      <c r="I385" s="370"/>
    </row>
    <row r="386" spans="1:9" hidden="1" x14ac:dyDescent="0.25">
      <c r="A386" s="145" t="str">
        <f t="shared" si="26"/>
        <v/>
      </c>
      <c r="B386" s="179" t="str">
        <f t="shared" si="26"/>
        <v/>
      </c>
      <c r="C386" s="226">
        <f t="shared" si="24"/>
        <v>0</v>
      </c>
      <c r="D386" s="516">
        <f t="shared" si="25"/>
        <v>0</v>
      </c>
      <c r="E386" s="517"/>
      <c r="F386" s="518">
        <f t="shared" si="22"/>
        <v>0</v>
      </c>
      <c r="G386" s="519"/>
      <c r="H386" s="370"/>
      <c r="I386" s="370"/>
    </row>
    <row r="387" spans="1:9" hidden="1" x14ac:dyDescent="0.25">
      <c r="A387" s="145" t="str">
        <f t="shared" si="26"/>
        <v/>
      </c>
      <c r="B387" s="179" t="str">
        <f t="shared" si="26"/>
        <v/>
      </c>
      <c r="C387" s="226">
        <f t="shared" si="24"/>
        <v>0</v>
      </c>
      <c r="D387" s="516">
        <f t="shared" si="25"/>
        <v>0</v>
      </c>
      <c r="E387" s="517"/>
      <c r="F387" s="518">
        <f t="shared" si="22"/>
        <v>0</v>
      </c>
      <c r="G387" s="519"/>
      <c r="H387" s="370"/>
      <c r="I387" s="370"/>
    </row>
    <row r="388" spans="1:9" hidden="1" x14ac:dyDescent="0.25">
      <c r="A388" s="145" t="str">
        <f t="shared" si="26"/>
        <v/>
      </c>
      <c r="B388" s="179" t="str">
        <f t="shared" si="26"/>
        <v/>
      </c>
      <c r="C388" s="226">
        <f t="shared" si="24"/>
        <v>0</v>
      </c>
      <c r="D388" s="516">
        <f t="shared" si="25"/>
        <v>0</v>
      </c>
      <c r="E388" s="517"/>
      <c r="F388" s="518">
        <f t="shared" si="22"/>
        <v>0</v>
      </c>
      <c r="G388" s="519"/>
      <c r="H388" s="370"/>
      <c r="I388" s="370"/>
    </row>
    <row r="389" spans="1:9" hidden="1" x14ac:dyDescent="0.25">
      <c r="A389" s="145" t="str">
        <f t="shared" si="26"/>
        <v/>
      </c>
      <c r="B389" s="179" t="str">
        <f t="shared" si="26"/>
        <v/>
      </c>
      <c r="C389" s="226">
        <f t="shared" si="24"/>
        <v>0</v>
      </c>
      <c r="D389" s="516">
        <f t="shared" si="25"/>
        <v>0</v>
      </c>
      <c r="E389" s="517"/>
      <c r="F389" s="518">
        <f t="shared" si="22"/>
        <v>0</v>
      </c>
      <c r="G389" s="519"/>
      <c r="H389" s="370"/>
      <c r="I389" s="370"/>
    </row>
    <row r="390" spans="1:9" hidden="1" x14ac:dyDescent="0.25">
      <c r="A390" s="145" t="str">
        <f t="shared" si="26"/>
        <v/>
      </c>
      <c r="B390" s="179" t="str">
        <f t="shared" si="26"/>
        <v/>
      </c>
      <c r="C390" s="226">
        <f t="shared" si="24"/>
        <v>0</v>
      </c>
      <c r="D390" s="516">
        <f t="shared" si="25"/>
        <v>0</v>
      </c>
      <c r="E390" s="517"/>
      <c r="F390" s="518">
        <f t="shared" si="22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1614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204" t="s">
        <v>39</v>
      </c>
      <c r="B395" s="204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27">A40</f>
        <v/>
      </c>
      <c r="B396" s="179" t="str">
        <f t="shared" si="27"/>
        <v/>
      </c>
      <c r="C396" s="520">
        <f>IF('Zał. nr 2 kalkulacja - 2027 r.'!N26&lt;0,('Zał. nr 2 kalkulacja - 2027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27"/>
        <v/>
      </c>
      <c r="B397" s="179" t="str">
        <f t="shared" si="27"/>
        <v/>
      </c>
      <c r="C397" s="520">
        <f>IF('Zał. nr 2 kalkulacja - 2027 r.'!N27&lt;0,('Zał. nr 2 kalkulacja - 2027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27"/>
        <v/>
      </c>
      <c r="B398" s="179" t="str">
        <f t="shared" si="27"/>
        <v/>
      </c>
      <c r="C398" s="520">
        <f>IF('Zał. nr 2 kalkulacja - 2027 r.'!N28&lt;0,('Zał. nr 2 kalkulacja - 2027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27"/>
        <v/>
      </c>
      <c r="B399" s="179" t="str">
        <f t="shared" si="27"/>
        <v/>
      </c>
      <c r="C399" s="520">
        <f>IF('Zał. nr 2 kalkulacja - 2027 r.'!N29&lt;0,('Zał. nr 2 kalkulacja - 2027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27"/>
        <v/>
      </c>
      <c r="B400" s="179" t="str">
        <f t="shared" si="27"/>
        <v/>
      </c>
      <c r="C400" s="520">
        <f>IF('Zał. nr 2 kalkulacja - 2027 r.'!N30&lt;0,('Zał. nr 2 kalkulacja - 2027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27"/>
        <v/>
      </c>
      <c r="B401" s="179" t="str">
        <f t="shared" si="27"/>
        <v/>
      </c>
      <c r="C401" s="520">
        <f>IF('Zał. nr 2 kalkulacja - 2027 r.'!N31&lt;0,('Zał. nr 2 kalkulacja - 2027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27"/>
        <v/>
      </c>
      <c r="B402" s="179" t="str">
        <f t="shared" si="27"/>
        <v/>
      </c>
      <c r="C402" s="520">
        <f>IF('Zał. nr 2 kalkulacja - 2027 r.'!N32&lt;0,('Zał. nr 2 kalkulacja - 2027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27"/>
        <v/>
      </c>
      <c r="B403" s="179" t="str">
        <f t="shared" si="27"/>
        <v/>
      </c>
      <c r="C403" s="520">
        <f>IF('Zał. nr 2 kalkulacja - 2027 r.'!N33&lt;0,('Zał. nr 2 kalkulacja - 2027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27"/>
        <v/>
      </c>
      <c r="B404" s="179" t="str">
        <f t="shared" si="27"/>
        <v/>
      </c>
      <c r="C404" s="520">
        <f>IF('Zał. nr 2 kalkulacja - 2027 r.'!N34&lt;0,('Zał. nr 2 kalkulacja - 2027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27"/>
        <v/>
      </c>
      <c r="B405" s="179" t="str">
        <f t="shared" si="27"/>
        <v/>
      </c>
      <c r="C405" s="520">
        <f>IF('Zał. nr 2 kalkulacja - 2027 r.'!N35&lt;0,('Zał. nr 2 kalkulacja - 2027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27"/>
        <v/>
      </c>
      <c r="B406" s="179" t="str">
        <f t="shared" si="27"/>
        <v/>
      </c>
      <c r="C406" s="520">
        <f>IF('Zał. nr 2 kalkulacja - 2027 r.'!N36&lt;0,('Zał. nr 2 kalkulacja - 2027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27"/>
        <v/>
      </c>
      <c r="B407" s="179" t="str">
        <f t="shared" si="27"/>
        <v/>
      </c>
      <c r="C407" s="520">
        <f>IF('Zał. nr 2 kalkulacja - 2027 r.'!N37&lt;0,('Zał. nr 2 kalkulacja - 2027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27"/>
        <v/>
      </c>
      <c r="B408" s="179" t="str">
        <f t="shared" si="27"/>
        <v/>
      </c>
      <c r="C408" s="520">
        <f>IF('Zał. nr 2 kalkulacja - 2027 r.'!N38&lt;0,('Zał. nr 2 kalkulacja - 2027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27"/>
        <v/>
      </c>
      <c r="B409" s="179" t="str">
        <f t="shared" si="27"/>
        <v/>
      </c>
      <c r="C409" s="520">
        <f>IF('Zał. nr 2 kalkulacja - 2027 r.'!N39&lt;0,('Zał. nr 2 kalkulacja - 2027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27"/>
        <v/>
      </c>
      <c r="B410" s="179" t="str">
        <f t="shared" si="27"/>
        <v/>
      </c>
      <c r="C410" s="520">
        <f>IF('Zał. nr 2 kalkulacja - 2027 r.'!N40&lt;0,('Zał. nr 2 kalkulacja - 2027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27"/>
        <v/>
      </c>
      <c r="B411" s="179" t="str">
        <f t="shared" si="27"/>
        <v/>
      </c>
      <c r="C411" s="520">
        <f>IF('Zał. nr 2 kalkulacja - 2027 r.'!N41&lt;0,('Zał. nr 2 kalkulacja - 2027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27"/>
        <v/>
      </c>
      <c r="B412" s="179" t="str">
        <f t="shared" si="27"/>
        <v/>
      </c>
      <c r="C412" s="520">
        <f>IF('Zał. nr 2 kalkulacja - 2027 r.'!N42&lt;0,('Zał. nr 2 kalkulacja - 2027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27"/>
        <v/>
      </c>
      <c r="B413" s="179" t="str">
        <f t="shared" si="27"/>
        <v/>
      </c>
      <c r="C413" s="520">
        <f>IF('Zał. nr 2 kalkulacja - 2027 r.'!N43&lt;0,('Zał. nr 2 kalkulacja - 2027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27"/>
        <v/>
      </c>
      <c r="B414" s="179" t="str">
        <f t="shared" si="27"/>
        <v/>
      </c>
      <c r="C414" s="520">
        <f>IF('Zał. nr 2 kalkulacja - 2027 r.'!N44&lt;0,('Zał. nr 2 kalkulacja - 2027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27"/>
        <v/>
      </c>
      <c r="B415" s="179" t="str">
        <f t="shared" si="27"/>
        <v/>
      </c>
      <c r="C415" s="520">
        <f>IF('Zał. nr 2 kalkulacja - 2027 r.'!N45&lt;0,('Zał. nr 2 kalkulacja - 2027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28">A60</f>
        <v/>
      </c>
      <c r="B416" s="179" t="str">
        <f t="shared" si="28"/>
        <v/>
      </c>
      <c r="C416" s="520">
        <f>IF('Zał. nr 2 kalkulacja - 2027 r.'!N46&lt;0,('Zał. nr 2 kalkulacja - 2027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28"/>
        <v/>
      </c>
      <c r="B417" s="179" t="str">
        <f t="shared" si="28"/>
        <v/>
      </c>
      <c r="C417" s="520">
        <f>IF('Zał. nr 2 kalkulacja - 2027 r.'!N47&lt;0,('Zał. nr 2 kalkulacja - 2027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28"/>
        <v/>
      </c>
      <c r="B418" s="179" t="str">
        <f t="shared" si="28"/>
        <v/>
      </c>
      <c r="C418" s="520">
        <f>IF('Zał. nr 2 kalkulacja - 2027 r.'!N48&lt;0,('Zał. nr 2 kalkulacja - 2027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28"/>
        <v/>
      </c>
      <c r="B419" s="179" t="str">
        <f t="shared" si="28"/>
        <v/>
      </c>
      <c r="C419" s="520">
        <f>IF('Zał. nr 2 kalkulacja - 2027 r.'!N49&lt;0,('Zał. nr 2 kalkulacja - 2027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28"/>
        <v/>
      </c>
      <c r="B420" s="179" t="str">
        <f t="shared" si="28"/>
        <v/>
      </c>
      <c r="C420" s="520">
        <f>IF('Zał. nr 2 kalkulacja - 2027 r.'!N50&lt;0,('Zał. nr 2 kalkulacja - 2027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28"/>
        <v/>
      </c>
      <c r="B421" s="179" t="str">
        <f t="shared" si="28"/>
        <v/>
      </c>
      <c r="C421" s="520">
        <f>IF('Zał. nr 2 kalkulacja - 2027 r.'!N51&lt;0,('Zał. nr 2 kalkulacja - 2027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28"/>
        <v/>
      </c>
      <c r="B422" s="179" t="str">
        <f t="shared" si="28"/>
        <v/>
      </c>
      <c r="C422" s="520">
        <f>IF('Zał. nr 2 kalkulacja - 2027 r.'!N52&lt;0,('Zał. nr 2 kalkulacja - 2027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28"/>
        <v/>
      </c>
      <c r="B423" s="179" t="str">
        <f t="shared" si="28"/>
        <v/>
      </c>
      <c r="C423" s="520">
        <f>IF('Zał. nr 2 kalkulacja - 2027 r.'!N53&lt;0,('Zał. nr 2 kalkulacja - 2027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28"/>
        <v/>
      </c>
      <c r="B424" s="179" t="str">
        <f t="shared" si="28"/>
        <v/>
      </c>
      <c r="C424" s="520">
        <f>IF('Zał. nr 2 kalkulacja - 2027 r.'!N54&lt;0,('Zał. nr 2 kalkulacja - 2027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28"/>
        <v/>
      </c>
      <c r="B425" s="179" t="str">
        <f t="shared" si="28"/>
        <v/>
      </c>
      <c r="C425" s="520">
        <f>IF('Zał. nr 2 kalkulacja - 2027 r.'!N55&lt;0,('Zał. nr 2 kalkulacja - 2027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28"/>
        <v/>
      </c>
      <c r="B426" s="179" t="str">
        <f t="shared" si="28"/>
        <v/>
      </c>
      <c r="C426" s="520">
        <f>IF('Zał. nr 2 kalkulacja - 2027 r.'!N56&lt;0,('Zał. nr 2 kalkulacja - 2027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28"/>
        <v/>
      </c>
      <c r="B427" s="179" t="str">
        <f t="shared" si="28"/>
        <v/>
      </c>
      <c r="C427" s="520">
        <f>IF('Zał. nr 2 kalkulacja - 2027 r.'!N57&lt;0,('Zał. nr 2 kalkulacja - 2027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28"/>
        <v/>
      </c>
      <c r="B428" s="179" t="str">
        <f t="shared" si="28"/>
        <v/>
      </c>
      <c r="C428" s="520">
        <f>IF('Zał. nr 2 kalkulacja - 2027 r.'!N58&lt;0,('Zał. nr 2 kalkulacja - 2027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28"/>
        <v/>
      </c>
      <c r="B429" s="179" t="str">
        <f t="shared" si="28"/>
        <v/>
      </c>
      <c r="C429" s="520">
        <f>IF('Zał. nr 2 kalkulacja - 2027 r.'!N59&lt;0,('Zał. nr 2 kalkulacja - 2027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28"/>
        <v/>
      </c>
      <c r="B430" s="179" t="str">
        <f t="shared" si="28"/>
        <v/>
      </c>
      <c r="C430" s="520">
        <f>IF('Zał. nr 2 kalkulacja - 2027 r.'!N60&lt;0,('Zał. nr 2 kalkulacja - 2027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28"/>
        <v/>
      </c>
      <c r="B431" s="179" t="str">
        <f t="shared" si="28"/>
        <v/>
      </c>
      <c r="C431" s="520">
        <f>IF('Zał. nr 2 kalkulacja - 2027 r.'!N61&lt;0,('Zał. nr 2 kalkulacja - 2027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28"/>
        <v/>
      </c>
      <c r="B432" s="179" t="str">
        <f t="shared" si="28"/>
        <v/>
      </c>
      <c r="C432" s="520">
        <f>IF('Zał. nr 2 kalkulacja - 2027 r.'!N62&lt;0,('Zał. nr 2 kalkulacja - 2027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28"/>
        <v/>
      </c>
      <c r="B433" s="179" t="str">
        <f t="shared" si="28"/>
        <v/>
      </c>
      <c r="C433" s="520">
        <f>IF('Zał. nr 2 kalkulacja - 2027 r.'!N63&lt;0,('Zał. nr 2 kalkulacja - 2027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28"/>
        <v/>
      </c>
      <c r="B434" s="179" t="str">
        <f t="shared" si="28"/>
        <v/>
      </c>
      <c r="C434" s="520">
        <f>IF('Zał. nr 2 kalkulacja - 2027 r.'!N64&lt;0,('Zał. nr 2 kalkulacja - 2027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28"/>
        <v/>
      </c>
      <c r="B435" s="179" t="str">
        <f t="shared" si="28"/>
        <v/>
      </c>
      <c r="C435" s="520">
        <f>IF('Zał. nr 2 kalkulacja - 2027 r.'!N65&lt;0,('Zał. nr 2 kalkulacja - 2027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29">A80</f>
        <v/>
      </c>
      <c r="B436" s="179" t="str">
        <f t="shared" si="29"/>
        <v/>
      </c>
      <c r="C436" s="520">
        <f>IF('Zał. nr 2 kalkulacja - 2027 r.'!N66&lt;0,('Zał. nr 2 kalkulacja - 2027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29"/>
        <v/>
      </c>
      <c r="B437" s="179" t="str">
        <f t="shared" si="29"/>
        <v/>
      </c>
      <c r="C437" s="520">
        <f>IF('Zał. nr 2 kalkulacja - 2027 r.'!N67&lt;0,('Zał. nr 2 kalkulacja - 2027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29"/>
        <v/>
      </c>
      <c r="B438" s="179" t="str">
        <f t="shared" si="29"/>
        <v/>
      </c>
      <c r="C438" s="520">
        <f>IF('Zał. nr 2 kalkulacja - 2027 r.'!N68&lt;0,('Zał. nr 2 kalkulacja - 2027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29"/>
        <v/>
      </c>
      <c r="B439" s="179" t="str">
        <f t="shared" si="29"/>
        <v/>
      </c>
      <c r="C439" s="520">
        <f>IF('Zał. nr 2 kalkulacja - 2027 r.'!N69&lt;0,('Zał. nr 2 kalkulacja - 2027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29"/>
        <v/>
      </c>
      <c r="B440" s="179" t="str">
        <f t="shared" si="29"/>
        <v/>
      </c>
      <c r="C440" s="520">
        <f>IF('Zał. nr 2 kalkulacja - 2027 r.'!N70&lt;0,('Zał. nr 2 kalkulacja - 2027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29"/>
        <v/>
      </c>
      <c r="B441" s="179" t="str">
        <f t="shared" si="29"/>
        <v/>
      </c>
      <c r="C441" s="520">
        <f>IF('Zał. nr 2 kalkulacja - 2027 r.'!N71&lt;0,('Zał. nr 2 kalkulacja - 2027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29"/>
        <v/>
      </c>
      <c r="B442" s="179" t="str">
        <f t="shared" si="29"/>
        <v/>
      </c>
      <c r="C442" s="520">
        <f>IF('Zał. nr 2 kalkulacja - 2027 r.'!N72&lt;0,('Zał. nr 2 kalkulacja - 2027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29"/>
        <v/>
      </c>
      <c r="B443" s="179" t="str">
        <f t="shared" si="29"/>
        <v/>
      </c>
      <c r="C443" s="520">
        <f>IF('Zał. nr 2 kalkulacja - 2027 r.'!N73&lt;0,('Zał. nr 2 kalkulacja - 2027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29"/>
        <v/>
      </c>
      <c r="B444" s="179" t="str">
        <f t="shared" si="29"/>
        <v/>
      </c>
      <c r="C444" s="520">
        <f>IF('Zał. nr 2 kalkulacja - 2027 r.'!N74&lt;0,('Zał. nr 2 kalkulacja - 2027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29"/>
        <v/>
      </c>
      <c r="B445" s="179" t="str">
        <f t="shared" si="29"/>
        <v/>
      </c>
      <c r="C445" s="520">
        <f>IF('Zał. nr 2 kalkulacja - 2027 r.'!N75&lt;0,('Zał. nr 2 kalkulacja - 2027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29"/>
        <v/>
      </c>
      <c r="B446" s="179" t="str">
        <f t="shared" si="29"/>
        <v/>
      </c>
      <c r="C446" s="520">
        <f>IF('Zał. nr 2 kalkulacja - 2027 r.'!N76&lt;0,('Zał. nr 2 kalkulacja - 2027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29"/>
        <v/>
      </c>
      <c r="B447" s="179" t="str">
        <f t="shared" si="29"/>
        <v/>
      </c>
      <c r="C447" s="520">
        <f>IF('Zał. nr 2 kalkulacja - 2027 r.'!N77&lt;0,('Zał. nr 2 kalkulacja - 2027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29"/>
        <v/>
      </c>
      <c r="B448" s="179" t="str">
        <f t="shared" si="29"/>
        <v/>
      </c>
      <c r="C448" s="520">
        <f>IF('Zał. nr 2 kalkulacja - 2027 r.'!N78&lt;0,('Zał. nr 2 kalkulacja - 2027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29"/>
        <v/>
      </c>
      <c r="B449" s="179" t="str">
        <f t="shared" si="29"/>
        <v/>
      </c>
      <c r="C449" s="520">
        <f>IF('Zał. nr 2 kalkulacja - 2027 r.'!N79&lt;0,('Zał. nr 2 kalkulacja - 2027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29"/>
        <v/>
      </c>
      <c r="B450" s="179" t="str">
        <f t="shared" si="29"/>
        <v/>
      </c>
      <c r="C450" s="520">
        <f>IF('Zał. nr 2 kalkulacja - 2027 r.'!N80&lt;0,('Zał. nr 2 kalkulacja - 2027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29"/>
        <v/>
      </c>
      <c r="B451" s="179" t="str">
        <f t="shared" si="29"/>
        <v/>
      </c>
      <c r="C451" s="520">
        <f>IF('Zał. nr 2 kalkulacja - 2027 r.'!N81&lt;0,('Zał. nr 2 kalkulacja - 2027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29"/>
        <v/>
      </c>
      <c r="B452" s="179" t="str">
        <f t="shared" si="29"/>
        <v/>
      </c>
      <c r="C452" s="520">
        <f>IF('Zał. nr 2 kalkulacja - 2027 r.'!N82&lt;0,('Zał. nr 2 kalkulacja - 2027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29"/>
        <v/>
      </c>
      <c r="B453" s="179" t="str">
        <f t="shared" si="29"/>
        <v/>
      </c>
      <c r="C453" s="520">
        <f>IF('Zał. nr 2 kalkulacja - 2027 r.'!N83&lt;0,('Zał. nr 2 kalkulacja - 2027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29"/>
        <v/>
      </c>
      <c r="B454" s="179" t="str">
        <f t="shared" si="29"/>
        <v/>
      </c>
      <c r="C454" s="520">
        <f>IF('Zał. nr 2 kalkulacja - 2027 r.'!N84&lt;0,('Zał. nr 2 kalkulacja - 2027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29"/>
        <v/>
      </c>
      <c r="B455" s="179" t="str">
        <f t="shared" si="29"/>
        <v/>
      </c>
      <c r="C455" s="520">
        <f>IF('Zał. nr 2 kalkulacja - 2027 r.'!N85&lt;0,('Zał. nr 2 kalkulacja - 2027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0">A100</f>
        <v/>
      </c>
      <c r="B456" s="179" t="str">
        <f t="shared" si="30"/>
        <v/>
      </c>
      <c r="C456" s="520">
        <f>IF('Zał. nr 2 kalkulacja - 2027 r.'!N86&lt;0,('Zał. nr 2 kalkulacja - 2027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0"/>
        <v/>
      </c>
      <c r="B457" s="179" t="str">
        <f t="shared" si="30"/>
        <v/>
      </c>
      <c r="C457" s="520">
        <f>IF('Zał. nr 2 kalkulacja - 2027 r.'!N87&lt;0,('Zał. nr 2 kalkulacja - 2027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0"/>
        <v/>
      </c>
      <c r="B458" s="179" t="str">
        <f t="shared" si="30"/>
        <v/>
      </c>
      <c r="C458" s="520">
        <f>IF('Zał. nr 2 kalkulacja - 2027 r.'!N88&lt;0,('Zał. nr 2 kalkulacja - 2027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0"/>
        <v/>
      </c>
      <c r="B459" s="179" t="str">
        <f t="shared" si="30"/>
        <v/>
      </c>
      <c r="C459" s="520">
        <f>IF('Zał. nr 2 kalkulacja - 2027 r.'!N89&lt;0,('Zał. nr 2 kalkulacja - 2027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0"/>
        <v/>
      </c>
      <c r="B460" s="179" t="str">
        <f t="shared" si="30"/>
        <v/>
      </c>
      <c r="C460" s="520">
        <f>IF('Zał. nr 2 kalkulacja - 2027 r.'!N90&lt;0,('Zał. nr 2 kalkulacja - 2027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0"/>
        <v/>
      </c>
      <c r="B461" s="179" t="str">
        <f t="shared" si="30"/>
        <v/>
      </c>
      <c r="C461" s="520">
        <f>IF('Zał. nr 2 kalkulacja - 2027 r.'!N91&lt;0,('Zał. nr 2 kalkulacja - 2027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0"/>
        <v/>
      </c>
      <c r="B462" s="179" t="str">
        <f t="shared" si="30"/>
        <v/>
      </c>
      <c r="C462" s="520">
        <f>IF('Zał. nr 2 kalkulacja - 2027 r.'!N92&lt;0,('Zał. nr 2 kalkulacja - 2027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0"/>
        <v/>
      </c>
      <c r="B463" s="179" t="str">
        <f t="shared" si="30"/>
        <v/>
      </c>
      <c r="C463" s="520">
        <f>IF('Zał. nr 2 kalkulacja - 2027 r.'!N93&lt;0,('Zał. nr 2 kalkulacja - 2027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0"/>
        <v/>
      </c>
      <c r="B464" s="179" t="str">
        <f t="shared" si="30"/>
        <v/>
      </c>
      <c r="C464" s="520">
        <f>IF('Zał. nr 2 kalkulacja - 2027 r.'!N94&lt;0,('Zał. nr 2 kalkulacja - 2027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0"/>
        <v/>
      </c>
      <c r="B465" s="179" t="str">
        <f t="shared" si="30"/>
        <v/>
      </c>
      <c r="C465" s="520">
        <f>IF('Zał. nr 2 kalkulacja - 2027 r.'!N95&lt;0,('Zał. nr 2 kalkulacja - 2027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0"/>
        <v/>
      </c>
      <c r="B466" s="179" t="str">
        <f t="shared" si="30"/>
        <v/>
      </c>
      <c r="C466" s="520">
        <f>IF('Zał. nr 2 kalkulacja - 2027 r.'!N96&lt;0,('Zał. nr 2 kalkulacja - 2027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0"/>
        <v/>
      </c>
      <c r="B467" s="179" t="str">
        <f t="shared" si="30"/>
        <v/>
      </c>
      <c r="C467" s="520">
        <f>IF('Zał. nr 2 kalkulacja - 2027 r.'!N97&lt;0,('Zał. nr 2 kalkulacja - 2027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0"/>
        <v/>
      </c>
      <c r="B468" s="179" t="str">
        <f t="shared" si="30"/>
        <v/>
      </c>
      <c r="C468" s="520">
        <f>IF('Zał. nr 2 kalkulacja - 2027 r.'!N98&lt;0,('Zał. nr 2 kalkulacja - 2027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0"/>
        <v/>
      </c>
      <c r="B469" s="179" t="str">
        <f t="shared" si="30"/>
        <v/>
      </c>
      <c r="C469" s="520">
        <f>IF('Zał. nr 2 kalkulacja - 2027 r.'!N99&lt;0,('Zał. nr 2 kalkulacja - 2027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0"/>
        <v/>
      </c>
      <c r="B470" s="179" t="str">
        <f t="shared" si="30"/>
        <v/>
      </c>
      <c r="C470" s="520">
        <f>IF('Zał. nr 2 kalkulacja - 2027 r.'!N100&lt;0,('Zał. nr 2 kalkulacja - 2027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0"/>
        <v/>
      </c>
      <c r="B471" s="179" t="str">
        <f t="shared" si="30"/>
        <v/>
      </c>
      <c r="C471" s="520">
        <f>IF('Zał. nr 2 kalkulacja - 2027 r.'!N101&lt;0,('Zał. nr 2 kalkulacja - 2027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0"/>
        <v/>
      </c>
      <c r="B472" s="179" t="str">
        <f t="shared" si="30"/>
        <v/>
      </c>
      <c r="C472" s="520">
        <f>IF('Zał. nr 2 kalkulacja - 2027 r.'!N102&lt;0,('Zał. nr 2 kalkulacja - 2027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0"/>
        <v/>
      </c>
      <c r="B473" s="179" t="str">
        <f t="shared" si="30"/>
        <v/>
      </c>
      <c r="C473" s="520">
        <f>IF('Zał. nr 2 kalkulacja - 2027 r.'!N103&lt;0,('Zał. nr 2 kalkulacja - 2027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0"/>
        <v/>
      </c>
      <c r="B474" s="179" t="str">
        <f t="shared" si="30"/>
        <v/>
      </c>
      <c r="C474" s="520">
        <f>IF('Zał. nr 2 kalkulacja - 2027 r.'!N104&lt;0,('Zał. nr 2 kalkulacja - 2027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0"/>
        <v/>
      </c>
      <c r="B475" s="179" t="str">
        <f t="shared" si="30"/>
        <v/>
      </c>
      <c r="C475" s="520">
        <f>IF('Zał. nr 2 kalkulacja - 2027 r.'!N105&lt;0,('Zał. nr 2 kalkulacja - 2027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5" si="31">A120</f>
        <v/>
      </c>
      <c r="B476" s="179" t="str">
        <f t="shared" si="31"/>
        <v/>
      </c>
      <c r="C476" s="520">
        <f>IF('Zał. nr 2 kalkulacja - 2027 r.'!N106&lt;0,('Zał. nr 2 kalkulacja - 2027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1"/>
        <v/>
      </c>
      <c r="B477" s="179" t="str">
        <f t="shared" si="31"/>
        <v/>
      </c>
      <c r="C477" s="520">
        <f>IF('Zał. nr 2 kalkulacja - 2027 r.'!N107&lt;0,('Zał. nr 2 kalkulacja - 2027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1"/>
        <v/>
      </c>
      <c r="B478" s="179" t="str">
        <f t="shared" si="31"/>
        <v/>
      </c>
      <c r="C478" s="520">
        <f>IF('Zał. nr 2 kalkulacja - 2027 r.'!N108&lt;0,('Zał. nr 2 kalkulacja - 2027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1"/>
        <v/>
      </c>
      <c r="B479" s="179" t="str">
        <f t="shared" si="31"/>
        <v/>
      </c>
      <c r="C479" s="520">
        <f>IF('Zał. nr 2 kalkulacja - 2027 r.'!N109&lt;0,('Zał. nr 2 kalkulacja - 2027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31"/>
        <v/>
      </c>
      <c r="B480" s="179" t="str">
        <f t="shared" si="31"/>
        <v/>
      </c>
      <c r="C480" s="520">
        <f>IF('Zał. nr 2 kalkulacja - 2027 r.'!N110&lt;0,('Zał. nr 2 kalkulacja - 2027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1"/>
        <v/>
      </c>
      <c r="B481" s="179" t="str">
        <f t="shared" si="31"/>
        <v/>
      </c>
      <c r="C481" s="520">
        <f>IF('Zał. nr 2 kalkulacja - 2027 r.'!N111&lt;0,('Zał. nr 2 kalkulacja - 2027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1"/>
        <v/>
      </c>
      <c r="B482" s="179" t="str">
        <f t="shared" si="31"/>
        <v/>
      </c>
      <c r="C482" s="520">
        <f>IF('Zał. nr 2 kalkulacja - 2027 r.'!N112&lt;0,('Zał. nr 2 kalkulacja - 2027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 t="shared" si="31"/>
        <v/>
      </c>
      <c r="B483" s="179" t="str">
        <f t="shared" si="31"/>
        <v/>
      </c>
      <c r="C483" s="520">
        <f>IF('Zał. nr 2 kalkulacja - 2027 r.'!N113&lt;0,('Zał. nr 2 kalkulacja - 2027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 t="shared" si="31"/>
        <v/>
      </c>
      <c r="B484" s="179" t="str">
        <f t="shared" si="31"/>
        <v/>
      </c>
      <c r="C484" s="520">
        <f>IF('Zał. nr 2 kalkulacja - 2027 r.'!N114&lt;0,('Zał. nr 2 kalkulacja - 2027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 t="shared" si="31"/>
        <v/>
      </c>
      <c r="B485" s="179" t="str">
        <f t="shared" si="31"/>
        <v/>
      </c>
      <c r="C485" s="520">
        <f>IF('Zał. nr 2 kalkulacja - 2027 r.'!N115&lt;0,('Zał. nr 2 kalkulacja - 2027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B495" si="32">A130</f>
        <v/>
      </c>
      <c r="B486" s="179" t="str">
        <f t="shared" si="32"/>
        <v/>
      </c>
      <c r="C486" s="520">
        <f>IF('Zał. nr 2 kalkulacja - 2027 r.'!N126&lt;0,('Zał. nr 2 kalkulacja - 2027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2"/>
        <v/>
      </c>
      <c r="B487" s="179" t="str">
        <f t="shared" si="32"/>
        <v/>
      </c>
      <c r="C487" s="520">
        <f>IF('Zał. nr 2 kalkulacja - 2027 r.'!N127&lt;0,('Zał. nr 2 kalkulacja - 2027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2"/>
        <v/>
      </c>
      <c r="B488" s="179" t="str">
        <f t="shared" si="32"/>
        <v/>
      </c>
      <c r="C488" s="520">
        <f>IF('Zał. nr 2 kalkulacja - 2027 r.'!N128&lt;0,('Zał. nr 2 kalkulacja - 2027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2"/>
        <v/>
      </c>
      <c r="B489" s="179" t="str">
        <f t="shared" si="32"/>
        <v/>
      </c>
      <c r="C489" s="520">
        <f>IF('Zał. nr 2 kalkulacja - 2027 r.'!N129&lt;0,('Zał. nr 2 kalkulacja - 2027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2"/>
        <v/>
      </c>
      <c r="B490" s="179" t="str">
        <f t="shared" si="32"/>
        <v/>
      </c>
      <c r="C490" s="520">
        <f>IF('Zał. nr 2 kalkulacja - 2027 r.'!N130&lt;0,('Zał. nr 2 kalkulacja - 2027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2"/>
        <v/>
      </c>
      <c r="B491" s="179" t="str">
        <f t="shared" si="32"/>
        <v/>
      </c>
      <c r="C491" s="520">
        <f>IF('Zał. nr 2 kalkulacja - 2027 r.'!N131&lt;0,('Zał. nr 2 kalkulacja - 2027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2"/>
        <v/>
      </c>
      <c r="B492" s="179" t="str">
        <f t="shared" si="32"/>
        <v/>
      </c>
      <c r="C492" s="520">
        <f>IF('Zał. nr 2 kalkulacja - 2027 r.'!N132&lt;0,('Zał. nr 2 kalkulacja - 2027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2"/>
        <v/>
      </c>
      <c r="B493" s="179" t="str">
        <f t="shared" si="32"/>
        <v/>
      </c>
      <c r="C493" s="520">
        <f>IF('Zał. nr 2 kalkulacja - 2027 r.'!N133&lt;0,('Zał. nr 2 kalkulacja - 2027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2"/>
        <v/>
      </c>
      <c r="B494" s="179" t="str">
        <f t="shared" si="32"/>
        <v/>
      </c>
      <c r="C494" s="520">
        <f>IF('Zał. nr 2 kalkulacja - 2027 r.'!N134&lt;0,('Zał. nr 2 kalkulacja - 2027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2"/>
        <v/>
      </c>
      <c r="B495" s="179" t="str">
        <f t="shared" si="32"/>
        <v/>
      </c>
      <c r="C495" s="520">
        <f>IF('Zał. nr 2 kalkulacja - 2027 r.'!N135&lt;0,('Zał. nr 2 kalkulacja - 2027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 t="shared" ref="A496:B504" si="33">A140</f>
        <v/>
      </c>
      <c r="B496" s="179" t="str">
        <f t="shared" si="33"/>
        <v/>
      </c>
      <c r="C496" s="520">
        <f>IF('Zał. nr 2 kalkulacja - 2027 r.'!N136&lt;0,('Zał. nr 2 kalkulacja - 2027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si="33"/>
        <v/>
      </c>
      <c r="B497" s="179" t="str">
        <f t="shared" si="33"/>
        <v/>
      </c>
      <c r="C497" s="520">
        <f>IF('Zał. nr 2 kalkulacja - 2027 r.'!N137&lt;0,('Zał. nr 2 kalkulacja - 2027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3"/>
        <v/>
      </c>
      <c r="B498" s="179" t="str">
        <f t="shared" si="33"/>
        <v/>
      </c>
      <c r="C498" s="520">
        <f>IF('Zał. nr 2 kalkulacja - 2027 r.'!N138&lt;0,('Zał. nr 2 kalkulacja - 2027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3"/>
        <v/>
      </c>
      <c r="B499" s="179" t="str">
        <f t="shared" si="33"/>
        <v/>
      </c>
      <c r="C499" s="520">
        <f>IF('Zał. nr 2 kalkulacja - 2027 r.'!N139&lt;0,('Zał. nr 2 kalkulacja - 2027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3"/>
        <v/>
      </c>
      <c r="B500" s="179" t="str">
        <f t="shared" si="33"/>
        <v/>
      </c>
      <c r="C500" s="520">
        <f>IF('Zał. nr 2 kalkulacja - 2027 r.'!N140&lt;0,('Zał. nr 2 kalkulacja - 2027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3"/>
        <v/>
      </c>
      <c r="B501" s="179" t="str">
        <f t="shared" si="33"/>
        <v/>
      </c>
      <c r="C501" s="520">
        <f>IF('Zał. nr 2 kalkulacja - 2027 r.'!N141&lt;0,('Zał. nr 2 kalkulacja - 2027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3"/>
        <v/>
      </c>
      <c r="B502" s="179" t="str">
        <f t="shared" si="33"/>
        <v/>
      </c>
      <c r="C502" s="520">
        <f>IF('Zał. nr 2 kalkulacja - 2027 r.'!N142&lt;0,('Zał. nr 2 kalkulacja - 2027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3"/>
        <v/>
      </c>
      <c r="B503" s="179" t="str">
        <f t="shared" si="33"/>
        <v/>
      </c>
      <c r="C503" s="520">
        <f>IF('Zał. nr 2 kalkulacja - 2027 r.'!N143&lt;0,('Zał. nr 2 kalkulacja - 2027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3"/>
        <v/>
      </c>
      <c r="B504" s="179" t="str">
        <f t="shared" si="33"/>
        <v/>
      </c>
      <c r="C504" s="520">
        <f>IF('Zał. nr 2 kalkulacja - 2027 r.'!N144&lt;0,('Zał. nr 2 kalkulacja - 2027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>B149</f>
        <v/>
      </c>
      <c r="C505" s="520">
        <f>IF('Zał. nr 2 kalkulacja - 2027 r.'!N145&lt;0,('Zał. nr 2 kalkulacja - 2027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s="260" customFormat="1" x14ac:dyDescent="0.25">
      <c r="A509" s="363" t="s">
        <v>1615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x14ac:dyDescent="0.25">
      <c r="A510" s="199" t="s">
        <v>39</v>
      </c>
      <c r="B510" s="19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34">A40</f>
        <v/>
      </c>
      <c r="B511" s="179" t="str">
        <f t="shared" si="34"/>
        <v/>
      </c>
      <c r="C511" s="520">
        <f>IFERROR('Weryfikacja 2027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34"/>
        <v/>
      </c>
      <c r="B512" s="179" t="str">
        <f t="shared" si="34"/>
        <v/>
      </c>
      <c r="C512" s="520">
        <f>IFERROR('Weryfikacja 2027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34"/>
        <v/>
      </c>
      <c r="B513" s="179" t="str">
        <f t="shared" si="34"/>
        <v/>
      </c>
      <c r="C513" s="520">
        <f>IFERROR('Weryfikacja 2027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34"/>
        <v/>
      </c>
      <c r="B514" s="179" t="str">
        <f t="shared" si="34"/>
        <v/>
      </c>
      <c r="C514" s="520">
        <f>IFERROR('Weryfikacja 2027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34"/>
        <v/>
      </c>
      <c r="B515" s="179" t="str">
        <f t="shared" si="34"/>
        <v/>
      </c>
      <c r="C515" s="520">
        <f>IFERROR('Weryfikacja 2027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34"/>
        <v/>
      </c>
      <c r="B516" s="179" t="str">
        <f t="shared" si="34"/>
        <v/>
      </c>
      <c r="C516" s="520">
        <f>IFERROR('Weryfikacja 2027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34"/>
        <v/>
      </c>
      <c r="B517" s="179" t="str">
        <f t="shared" si="34"/>
        <v/>
      </c>
      <c r="C517" s="520">
        <f>IFERROR('Weryfikacja 2027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34"/>
        <v/>
      </c>
      <c r="B518" s="179" t="str">
        <f t="shared" si="34"/>
        <v/>
      </c>
      <c r="C518" s="520">
        <f>IFERROR('Weryfikacja 2027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34"/>
        <v/>
      </c>
      <c r="B519" s="179" t="str">
        <f t="shared" si="34"/>
        <v/>
      </c>
      <c r="C519" s="520">
        <f>IFERROR('Weryfikacja 2027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34"/>
        <v/>
      </c>
      <c r="B520" s="179" t="str">
        <f t="shared" si="34"/>
        <v/>
      </c>
      <c r="C520" s="520">
        <f>IFERROR('Weryfikacja 2027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34"/>
        <v/>
      </c>
      <c r="B521" s="179" t="str">
        <f t="shared" si="34"/>
        <v/>
      </c>
      <c r="C521" s="520">
        <f>IFERROR('Weryfikacja 2027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34"/>
        <v/>
      </c>
      <c r="B522" s="179" t="str">
        <f t="shared" si="34"/>
        <v/>
      </c>
      <c r="C522" s="520">
        <f>IFERROR('Weryfikacja 2027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34"/>
        <v/>
      </c>
      <c r="B523" s="179" t="str">
        <f t="shared" si="34"/>
        <v/>
      </c>
      <c r="C523" s="520">
        <f>IFERROR('Weryfikacja 2027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34"/>
        <v/>
      </c>
      <c r="B524" s="179" t="str">
        <f t="shared" si="34"/>
        <v/>
      </c>
      <c r="C524" s="520">
        <f>IFERROR('Weryfikacja 2027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34"/>
        <v/>
      </c>
      <c r="B525" s="179" t="str">
        <f t="shared" si="34"/>
        <v/>
      </c>
      <c r="C525" s="520">
        <f>IFERROR('Weryfikacja 2027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34"/>
        <v/>
      </c>
      <c r="B526" s="179" t="str">
        <f t="shared" si="34"/>
        <v/>
      </c>
      <c r="C526" s="520">
        <f>IFERROR('Weryfikacja 2027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34"/>
        <v/>
      </c>
      <c r="B527" s="179" t="str">
        <f t="shared" si="34"/>
        <v/>
      </c>
      <c r="C527" s="520">
        <f>IFERROR('Weryfikacja 2027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34"/>
        <v/>
      </c>
      <c r="B528" s="179" t="str">
        <f t="shared" si="34"/>
        <v/>
      </c>
      <c r="C528" s="520">
        <f>IFERROR('Weryfikacja 2027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34"/>
        <v/>
      </c>
      <c r="B529" s="179" t="str">
        <f t="shared" si="34"/>
        <v/>
      </c>
      <c r="C529" s="520">
        <f>IFERROR('Weryfikacja 2027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34"/>
        <v/>
      </c>
      <c r="B530" s="179" t="str">
        <f t="shared" si="34"/>
        <v/>
      </c>
      <c r="C530" s="520">
        <f>IFERROR('Weryfikacja 2027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35">A60</f>
        <v/>
      </c>
      <c r="B531" s="179" t="str">
        <f t="shared" si="35"/>
        <v/>
      </c>
      <c r="C531" s="520">
        <f>IFERROR('Weryfikacja 2027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35"/>
        <v/>
      </c>
      <c r="B532" s="179" t="str">
        <f t="shared" si="35"/>
        <v/>
      </c>
      <c r="C532" s="520">
        <f>IFERROR('Weryfikacja 2027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35"/>
        <v/>
      </c>
      <c r="B533" s="179" t="str">
        <f t="shared" si="35"/>
        <v/>
      </c>
      <c r="C533" s="520">
        <f>IFERROR('Weryfikacja 2027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35"/>
        <v/>
      </c>
      <c r="B534" s="179" t="str">
        <f t="shared" si="35"/>
        <v/>
      </c>
      <c r="C534" s="520">
        <f>IFERROR('Weryfikacja 2027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35"/>
        <v/>
      </c>
      <c r="B535" s="179" t="str">
        <f t="shared" si="35"/>
        <v/>
      </c>
      <c r="C535" s="520">
        <f>IFERROR('Weryfikacja 2027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35"/>
        <v/>
      </c>
      <c r="B536" s="179" t="str">
        <f t="shared" si="35"/>
        <v/>
      </c>
      <c r="C536" s="520">
        <f>IFERROR('Weryfikacja 2027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35"/>
        <v/>
      </c>
      <c r="B537" s="179" t="str">
        <f t="shared" si="35"/>
        <v/>
      </c>
      <c r="C537" s="520">
        <f>IFERROR('Weryfikacja 2027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35"/>
        <v/>
      </c>
      <c r="B538" s="179" t="str">
        <f t="shared" si="35"/>
        <v/>
      </c>
      <c r="C538" s="520">
        <f>IFERROR('Weryfikacja 2027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35"/>
        <v/>
      </c>
      <c r="B539" s="179" t="str">
        <f t="shared" si="35"/>
        <v/>
      </c>
      <c r="C539" s="520">
        <f>IFERROR('Weryfikacja 2027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35"/>
        <v/>
      </c>
      <c r="B540" s="179" t="str">
        <f t="shared" si="35"/>
        <v/>
      </c>
      <c r="C540" s="520">
        <f>IFERROR('Weryfikacja 2027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35"/>
        <v/>
      </c>
      <c r="B541" s="179" t="str">
        <f t="shared" si="35"/>
        <v/>
      </c>
      <c r="C541" s="520">
        <f>IFERROR('Weryfikacja 2027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35"/>
        <v/>
      </c>
      <c r="B542" s="179" t="str">
        <f t="shared" si="35"/>
        <v/>
      </c>
      <c r="C542" s="520">
        <f>IFERROR('Weryfikacja 2027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35"/>
        <v/>
      </c>
      <c r="B543" s="179" t="str">
        <f t="shared" si="35"/>
        <v/>
      </c>
      <c r="C543" s="520">
        <f>IFERROR('Weryfikacja 2027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35"/>
        <v/>
      </c>
      <c r="B544" s="179" t="str">
        <f t="shared" si="35"/>
        <v/>
      </c>
      <c r="C544" s="520">
        <f>IFERROR('Weryfikacja 2027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35"/>
        <v/>
      </c>
      <c r="B545" s="179" t="str">
        <f t="shared" si="35"/>
        <v/>
      </c>
      <c r="C545" s="520">
        <f>IFERROR('Weryfikacja 2027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35"/>
        <v/>
      </c>
      <c r="B546" s="179" t="str">
        <f t="shared" si="35"/>
        <v/>
      </c>
      <c r="C546" s="520">
        <f>IFERROR('Weryfikacja 2027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35"/>
        <v/>
      </c>
      <c r="B547" s="179" t="str">
        <f t="shared" si="35"/>
        <v/>
      </c>
      <c r="C547" s="520">
        <f>IFERROR('Weryfikacja 2027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35"/>
        <v/>
      </c>
      <c r="B548" s="179" t="str">
        <f t="shared" si="35"/>
        <v/>
      </c>
      <c r="C548" s="520">
        <f>IFERROR('Weryfikacja 2027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35"/>
        <v/>
      </c>
      <c r="B549" s="179" t="str">
        <f t="shared" si="35"/>
        <v/>
      </c>
      <c r="C549" s="520">
        <f>IFERROR('Weryfikacja 2027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35"/>
        <v/>
      </c>
      <c r="B550" s="179" t="str">
        <f t="shared" si="35"/>
        <v/>
      </c>
      <c r="C550" s="520">
        <f>IFERROR('Weryfikacja 2027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36">A80</f>
        <v/>
      </c>
      <c r="B551" s="179" t="str">
        <f t="shared" si="36"/>
        <v/>
      </c>
      <c r="C551" s="520">
        <f>IFERROR('Weryfikacja 2027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36"/>
        <v/>
      </c>
      <c r="B552" s="179" t="str">
        <f t="shared" si="36"/>
        <v/>
      </c>
      <c r="C552" s="520">
        <f>IFERROR('Weryfikacja 2027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36"/>
        <v/>
      </c>
      <c r="B553" s="179" t="str">
        <f t="shared" si="36"/>
        <v/>
      </c>
      <c r="C553" s="520">
        <f>IFERROR('Weryfikacja 2027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36"/>
        <v/>
      </c>
      <c r="B554" s="179" t="str">
        <f t="shared" si="36"/>
        <v/>
      </c>
      <c r="C554" s="520">
        <f>IFERROR('Weryfikacja 2027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36"/>
        <v/>
      </c>
      <c r="B555" s="179" t="str">
        <f t="shared" si="36"/>
        <v/>
      </c>
      <c r="C555" s="520">
        <f>IFERROR('Weryfikacja 2027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36"/>
        <v/>
      </c>
      <c r="B556" s="179" t="str">
        <f t="shared" si="36"/>
        <v/>
      </c>
      <c r="C556" s="520">
        <f>IFERROR('Weryfikacja 2027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36"/>
        <v/>
      </c>
      <c r="B557" s="179" t="str">
        <f t="shared" si="36"/>
        <v/>
      </c>
      <c r="C557" s="520">
        <f>IFERROR('Weryfikacja 2027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36"/>
        <v/>
      </c>
      <c r="B558" s="179" t="str">
        <f t="shared" si="36"/>
        <v/>
      </c>
      <c r="C558" s="520">
        <f>IFERROR('Weryfikacja 2027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36"/>
        <v/>
      </c>
      <c r="B559" s="179" t="str">
        <f t="shared" si="36"/>
        <v/>
      </c>
      <c r="C559" s="520">
        <f>IFERROR('Weryfikacja 2027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36"/>
        <v/>
      </c>
      <c r="B560" s="179" t="str">
        <f t="shared" si="36"/>
        <v/>
      </c>
      <c r="C560" s="520">
        <f>IFERROR('Weryfikacja 2027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36"/>
        <v/>
      </c>
      <c r="B561" s="179" t="str">
        <f t="shared" si="36"/>
        <v/>
      </c>
      <c r="C561" s="520">
        <f>IFERROR('Weryfikacja 2027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36"/>
        <v/>
      </c>
      <c r="B562" s="179" t="str">
        <f t="shared" si="36"/>
        <v/>
      </c>
      <c r="C562" s="520">
        <f>IFERROR('Weryfikacja 2027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36"/>
        <v/>
      </c>
      <c r="B563" s="179" t="str">
        <f t="shared" si="36"/>
        <v/>
      </c>
      <c r="C563" s="520">
        <f>IFERROR('Weryfikacja 2027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36"/>
        <v/>
      </c>
      <c r="B564" s="179" t="str">
        <f t="shared" si="36"/>
        <v/>
      </c>
      <c r="C564" s="520">
        <f>IFERROR('Weryfikacja 2027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36"/>
        <v/>
      </c>
      <c r="B565" s="179" t="str">
        <f t="shared" si="36"/>
        <v/>
      </c>
      <c r="C565" s="520">
        <f>IFERROR('Weryfikacja 2027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36"/>
        <v/>
      </c>
      <c r="B566" s="179" t="str">
        <f t="shared" si="36"/>
        <v/>
      </c>
      <c r="C566" s="520">
        <f>IFERROR('Weryfikacja 2027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36"/>
        <v/>
      </c>
      <c r="B567" s="179" t="str">
        <f t="shared" si="36"/>
        <v/>
      </c>
      <c r="C567" s="520">
        <f>IFERROR('Weryfikacja 2027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36"/>
        <v/>
      </c>
      <c r="B568" s="179" t="str">
        <f t="shared" si="36"/>
        <v/>
      </c>
      <c r="C568" s="520">
        <f>IFERROR('Weryfikacja 2027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36"/>
        <v/>
      </c>
      <c r="B569" s="179" t="str">
        <f t="shared" si="36"/>
        <v/>
      </c>
      <c r="C569" s="520">
        <f>IFERROR('Weryfikacja 2027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36"/>
        <v/>
      </c>
      <c r="B570" s="179" t="str">
        <f t="shared" si="36"/>
        <v/>
      </c>
      <c r="C570" s="520">
        <f>IFERROR('Weryfikacja 2027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37">A100</f>
        <v/>
      </c>
      <c r="B571" s="179" t="str">
        <f t="shared" si="37"/>
        <v/>
      </c>
      <c r="C571" s="520">
        <f>IFERROR('Weryfikacja 2027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37"/>
        <v/>
      </c>
      <c r="B572" s="179" t="str">
        <f t="shared" si="37"/>
        <v/>
      </c>
      <c r="C572" s="520">
        <f>IFERROR('Weryfikacja 2027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37"/>
        <v/>
      </c>
      <c r="B573" s="179" t="str">
        <f t="shared" si="37"/>
        <v/>
      </c>
      <c r="C573" s="520">
        <f>IFERROR('Weryfikacja 2027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37"/>
        <v/>
      </c>
      <c r="B574" s="179" t="str">
        <f t="shared" si="37"/>
        <v/>
      </c>
      <c r="C574" s="520">
        <f>IFERROR('Weryfikacja 2027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37"/>
        <v/>
      </c>
      <c r="B575" s="179" t="str">
        <f t="shared" si="37"/>
        <v/>
      </c>
      <c r="C575" s="520">
        <f>IFERROR('Weryfikacja 2027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37"/>
        <v/>
      </c>
      <c r="B576" s="179" t="str">
        <f t="shared" si="37"/>
        <v/>
      </c>
      <c r="C576" s="520">
        <f>IFERROR('Weryfikacja 2027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37"/>
        <v/>
      </c>
      <c r="B577" s="179" t="str">
        <f t="shared" si="37"/>
        <v/>
      </c>
      <c r="C577" s="520">
        <f>IFERROR('Weryfikacja 2027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37"/>
        <v/>
      </c>
      <c r="B578" s="179" t="str">
        <f t="shared" si="37"/>
        <v/>
      </c>
      <c r="C578" s="520">
        <f>IFERROR('Weryfikacja 2027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37"/>
        <v/>
      </c>
      <c r="B579" s="179" t="str">
        <f t="shared" si="37"/>
        <v/>
      </c>
      <c r="C579" s="520">
        <f>IFERROR('Weryfikacja 2027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37"/>
        <v/>
      </c>
      <c r="B580" s="179" t="str">
        <f t="shared" si="37"/>
        <v/>
      </c>
      <c r="C580" s="520">
        <f>IFERROR('Weryfikacja 2027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37"/>
        <v/>
      </c>
      <c r="B581" s="179" t="str">
        <f t="shared" si="37"/>
        <v/>
      </c>
      <c r="C581" s="520">
        <f>IFERROR('Weryfikacja 2027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37"/>
        <v/>
      </c>
      <c r="B582" s="179" t="str">
        <f t="shared" si="37"/>
        <v/>
      </c>
      <c r="C582" s="520">
        <f>IFERROR('Weryfikacja 2027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37"/>
        <v/>
      </c>
      <c r="B583" s="179" t="str">
        <f t="shared" si="37"/>
        <v/>
      </c>
      <c r="C583" s="520">
        <f>IFERROR('Weryfikacja 2027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37"/>
        <v/>
      </c>
      <c r="B584" s="179" t="str">
        <f t="shared" si="37"/>
        <v/>
      </c>
      <c r="C584" s="520">
        <f>IFERROR('Weryfikacja 2027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37"/>
        <v/>
      </c>
      <c r="B585" s="179" t="str">
        <f t="shared" si="37"/>
        <v/>
      </c>
      <c r="C585" s="520">
        <f>IFERROR('Weryfikacja 2027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37"/>
        <v/>
      </c>
      <c r="B586" s="179" t="str">
        <f t="shared" si="37"/>
        <v/>
      </c>
      <c r="C586" s="520">
        <f>IFERROR('Weryfikacja 2027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37"/>
        <v/>
      </c>
      <c r="B587" s="179" t="str">
        <f t="shared" si="37"/>
        <v/>
      </c>
      <c r="C587" s="520">
        <f>IFERROR('Weryfikacja 2027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37"/>
        <v/>
      </c>
      <c r="B588" s="179" t="str">
        <f t="shared" si="37"/>
        <v/>
      </c>
      <c r="C588" s="520">
        <f>IFERROR('Weryfikacja 2027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37"/>
        <v/>
      </c>
      <c r="B589" s="179" t="str">
        <f t="shared" si="37"/>
        <v/>
      </c>
      <c r="C589" s="520">
        <f>IFERROR('Weryfikacja 2027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37"/>
        <v/>
      </c>
      <c r="B590" s="179" t="str">
        <f t="shared" si="37"/>
        <v/>
      </c>
      <c r="C590" s="520">
        <f>IFERROR('Weryfikacja 2027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600" si="38">A120</f>
        <v/>
      </c>
      <c r="B591" s="179" t="str">
        <f t="shared" si="38"/>
        <v/>
      </c>
      <c r="C591" s="520">
        <f>IFERROR('Weryfikacja 2027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38"/>
        <v/>
      </c>
      <c r="B592" s="179" t="str">
        <f t="shared" si="38"/>
        <v/>
      </c>
      <c r="C592" s="520">
        <f>IFERROR('Weryfikacja 2027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38"/>
        <v/>
      </c>
      <c r="B593" s="179" t="str">
        <f t="shared" si="38"/>
        <v/>
      </c>
      <c r="C593" s="520">
        <f>IFERROR('Weryfikacja 2027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38"/>
        <v/>
      </c>
      <c r="B594" s="179" t="str">
        <f t="shared" si="38"/>
        <v/>
      </c>
      <c r="C594" s="520">
        <f>IFERROR('Weryfikacja 2027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38"/>
        <v/>
      </c>
      <c r="B595" s="179" t="str">
        <f t="shared" si="38"/>
        <v/>
      </c>
      <c r="C595" s="520">
        <f>IFERROR('Weryfikacja 2027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38"/>
        <v/>
      </c>
      <c r="B596" s="179" t="str">
        <f t="shared" si="38"/>
        <v/>
      </c>
      <c r="C596" s="520">
        <f>IFERROR('Weryfikacja 2027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38"/>
        <v/>
      </c>
      <c r="B597" s="179" t="str">
        <f t="shared" si="38"/>
        <v/>
      </c>
      <c r="C597" s="520">
        <f>IFERROR('Weryfikacja 2027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 t="shared" si="38"/>
        <v/>
      </c>
      <c r="B598" s="179" t="str">
        <f t="shared" si="38"/>
        <v/>
      </c>
      <c r="C598" s="520">
        <f>IFERROR('Weryfikacja 2027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 t="shared" si="38"/>
        <v/>
      </c>
      <c r="B599" s="179" t="str">
        <f t="shared" si="38"/>
        <v/>
      </c>
      <c r="C599" s="520">
        <f>IFERROR('Weryfikacja 2027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 t="shared" si="38"/>
        <v/>
      </c>
      <c r="B600" s="179" t="str">
        <f t="shared" si="38"/>
        <v/>
      </c>
      <c r="C600" s="520">
        <f>IFERROR('Weryfikacja 2027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B610" si="39">A130</f>
        <v/>
      </c>
      <c r="B601" s="179" t="str">
        <f t="shared" si="39"/>
        <v/>
      </c>
      <c r="C601" s="520">
        <f>IFERROR('Weryfikacja 2027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39"/>
        <v/>
      </c>
      <c r="B602" s="179" t="str">
        <f t="shared" si="39"/>
        <v/>
      </c>
      <c r="C602" s="520">
        <f>IFERROR('Weryfikacja 2027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39"/>
        <v/>
      </c>
      <c r="B603" s="179" t="str">
        <f t="shared" si="39"/>
        <v/>
      </c>
      <c r="C603" s="520">
        <f>IFERROR('Weryfikacja 2027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39"/>
        <v/>
      </c>
      <c r="B604" s="179" t="str">
        <f t="shared" si="39"/>
        <v/>
      </c>
      <c r="C604" s="520">
        <f>IFERROR('Weryfikacja 2027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39"/>
        <v/>
      </c>
      <c r="B605" s="179" t="str">
        <f t="shared" si="39"/>
        <v/>
      </c>
      <c r="C605" s="520">
        <f>IFERROR('Weryfikacja 2027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39"/>
        <v/>
      </c>
      <c r="B606" s="179" t="str">
        <f t="shared" si="39"/>
        <v/>
      </c>
      <c r="C606" s="520">
        <f>IFERROR('Weryfikacja 2027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39"/>
        <v/>
      </c>
      <c r="B607" s="179" t="str">
        <f t="shared" si="39"/>
        <v/>
      </c>
      <c r="C607" s="520">
        <f>IFERROR('Weryfikacja 2027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39"/>
        <v/>
      </c>
      <c r="B608" s="179" t="str">
        <f t="shared" si="39"/>
        <v/>
      </c>
      <c r="C608" s="520">
        <f>IFERROR('Weryfikacja 2027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39"/>
        <v/>
      </c>
      <c r="B609" s="179" t="str">
        <f t="shared" si="39"/>
        <v/>
      </c>
      <c r="C609" s="520">
        <f>IFERROR('Weryfikacja 2027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39"/>
        <v/>
      </c>
      <c r="B610" s="179" t="str">
        <f t="shared" si="39"/>
        <v/>
      </c>
      <c r="C610" s="520">
        <f>IFERROR('Weryfikacja 2027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B620" si="40">A140</f>
        <v/>
      </c>
      <c r="B611" s="179" t="str">
        <f t="shared" si="40"/>
        <v/>
      </c>
      <c r="C611" s="520">
        <f>IFERROR('Weryfikacja 2027 r.'!I217,0)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40"/>
        <v/>
      </c>
      <c r="B612" s="179" t="str">
        <f t="shared" si="40"/>
        <v/>
      </c>
      <c r="C612" s="520">
        <f>IFERROR('Weryfikacja 2027 r.'!I218,0)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40"/>
        <v/>
      </c>
      <c r="B613" s="179" t="str">
        <f t="shared" si="40"/>
        <v/>
      </c>
      <c r="C613" s="520">
        <f>IFERROR('Weryfikacja 2027 r.'!I219,0)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40"/>
        <v/>
      </c>
      <c r="B614" s="179" t="str">
        <f t="shared" si="40"/>
        <v/>
      </c>
      <c r="C614" s="520">
        <f>IFERROR('Weryfikacja 2027 r.'!I220,0)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40"/>
        <v/>
      </c>
      <c r="B615" s="179" t="str">
        <f t="shared" si="40"/>
        <v/>
      </c>
      <c r="C615" s="520">
        <f>IFERROR('Weryfikacja 2027 r.'!I221,0)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40"/>
        <v/>
      </c>
      <c r="B616" s="179" t="str">
        <f t="shared" si="40"/>
        <v/>
      </c>
      <c r="C616" s="520">
        <f>IFERROR('Weryfikacja 2027 r.'!I222,0)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40"/>
        <v/>
      </c>
      <c r="B617" s="179" t="str">
        <f t="shared" si="40"/>
        <v/>
      </c>
      <c r="C617" s="520">
        <f>IFERROR('Weryfikacja 2027 r.'!I223,0)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40"/>
        <v/>
      </c>
      <c r="B618" s="179" t="str">
        <f t="shared" si="40"/>
        <v/>
      </c>
      <c r="C618" s="520">
        <f>IFERROR('Weryfikacja 2027 r.'!I224,0)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40"/>
        <v/>
      </c>
      <c r="B619" s="179" t="str">
        <f t="shared" si="40"/>
        <v/>
      </c>
      <c r="C619" s="520">
        <f>IFERROR('Weryfikacja 2027 r.'!I225,0)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40"/>
        <v/>
      </c>
      <c r="B620" s="179" t="str">
        <f t="shared" si="40"/>
        <v/>
      </c>
      <c r="C620" s="520">
        <f>IFERROR('Weryfikacja 2027 r.'!I226,0)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202" t="s">
        <v>39</v>
      </c>
      <c r="B625" s="202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03" t="str">
        <f t="shared" ref="A626:B645" si="41">A40</f>
        <v/>
      </c>
      <c r="B626" s="180" t="str">
        <f t="shared" si="41"/>
        <v/>
      </c>
      <c r="C626" s="521" t="str">
        <f>IF($F$30="","",'Wniosek 2025 r.'!C626)</f>
        <v/>
      </c>
      <c r="D626" s="522" t="str">
        <f>IF($F$30="","",IF('Wniosek 2025 r.'!$C$4=0,"",'Wniosek 2025 r.'!D626))</f>
        <v/>
      </c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03" t="str">
        <f t="shared" si="41"/>
        <v/>
      </c>
      <c r="B627" s="180" t="str">
        <f t="shared" si="41"/>
        <v/>
      </c>
      <c r="C627" s="521" t="str">
        <f>IF($F$30="","",'Wniosek 2025 r.'!C627)</f>
        <v/>
      </c>
      <c r="D627" s="522" t="str">
        <f>IF($F$30="","",IF('Wniosek 2025 r.'!$C$4=0,"",'Wniosek 2025 r.'!D627))</f>
        <v/>
      </c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03" t="str">
        <f t="shared" si="41"/>
        <v/>
      </c>
      <c r="B628" s="180" t="str">
        <f t="shared" si="41"/>
        <v/>
      </c>
      <c r="C628" s="521" t="str">
        <f>IF($F$30="","",'Wniosek 2025 r.'!C628)</f>
        <v/>
      </c>
      <c r="D628" s="522" t="str">
        <f>IF($F$30="","",IF('Wniosek 2025 r.'!$C$4=0,"",'Wniosek 2025 r.'!D628))</f>
        <v/>
      </c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03" t="str">
        <f t="shared" si="41"/>
        <v/>
      </c>
      <c r="B629" s="180" t="str">
        <f t="shared" si="41"/>
        <v/>
      </c>
      <c r="C629" s="521" t="str">
        <f>IF($F$30="","",'Wniosek 2025 r.'!C629)</f>
        <v/>
      </c>
      <c r="D629" s="522" t="str">
        <f>IF($F$30="","",IF('Wniosek 2025 r.'!$C$4=0,"",'Wniosek 2025 r.'!D629))</f>
        <v/>
      </c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03" t="str">
        <f t="shared" si="41"/>
        <v/>
      </c>
      <c r="B630" s="180" t="str">
        <f t="shared" si="41"/>
        <v/>
      </c>
      <c r="C630" s="521" t="str">
        <f>IF($F$30="","",'Wniosek 2025 r.'!C630)</f>
        <v/>
      </c>
      <c r="D630" s="522" t="str">
        <f>IF($F$30="","",IF('Wniosek 2025 r.'!$C$4=0,"",'Wniosek 2025 r.'!D630))</f>
        <v/>
      </c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03" t="str">
        <f t="shared" si="41"/>
        <v/>
      </c>
      <c r="B631" s="180" t="str">
        <f t="shared" si="41"/>
        <v/>
      </c>
      <c r="C631" s="521" t="str">
        <f>IF($F$30="","",'Wniosek 2025 r.'!C631)</f>
        <v/>
      </c>
      <c r="D631" s="522" t="str">
        <f>IF($F$30="","",IF('Wniosek 2025 r.'!$C$4=0,"",'Wniosek 2025 r.'!D631))</f>
        <v/>
      </c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03" t="str">
        <f t="shared" si="41"/>
        <v/>
      </c>
      <c r="B632" s="180" t="str">
        <f t="shared" si="41"/>
        <v/>
      </c>
      <c r="C632" s="521" t="str">
        <f>IF($F$30="","",'Wniosek 2025 r.'!C632)</f>
        <v/>
      </c>
      <c r="D632" s="522" t="str">
        <f>IF($F$30="","",IF('Wniosek 2025 r.'!$C$4=0,"",'Wniosek 2025 r.'!D632))</f>
        <v/>
      </c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03" t="str">
        <f t="shared" si="41"/>
        <v/>
      </c>
      <c r="B633" s="180" t="str">
        <f t="shared" si="41"/>
        <v/>
      </c>
      <c r="C633" s="521" t="str">
        <f>IF($F$30="","",'Wniosek 2025 r.'!C633)</f>
        <v/>
      </c>
      <c r="D633" s="522" t="str">
        <f>IF($F$30="","",IF('Wniosek 2025 r.'!$C$4=0,"",'Wniosek 2025 r.'!D633))</f>
        <v/>
      </c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03" t="str">
        <f t="shared" si="41"/>
        <v/>
      </c>
      <c r="B634" s="180" t="str">
        <f t="shared" si="41"/>
        <v/>
      </c>
      <c r="C634" s="521" t="str">
        <f>IF($F$30="","",'Wniosek 2025 r.'!C634)</f>
        <v/>
      </c>
      <c r="D634" s="522" t="str">
        <f>IF($F$30="","",IF('Wniosek 2025 r.'!$C$4=0,"",'Wniosek 2025 r.'!D634))</f>
        <v/>
      </c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03" t="str">
        <f t="shared" si="41"/>
        <v/>
      </c>
      <c r="B635" s="180" t="str">
        <f t="shared" si="41"/>
        <v/>
      </c>
      <c r="C635" s="521" t="str">
        <f>IF($F$30="","",'Wniosek 2025 r.'!C635)</f>
        <v/>
      </c>
      <c r="D635" s="522" t="str">
        <f>IF($F$30="","",IF('Wniosek 2025 r.'!$C$4=0,"",'Wniosek 2025 r.'!D635))</f>
        <v/>
      </c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03" t="str">
        <f t="shared" si="41"/>
        <v/>
      </c>
      <c r="B636" s="180" t="str">
        <f t="shared" si="41"/>
        <v/>
      </c>
      <c r="C636" s="521" t="str">
        <f>IF($F$30="","",'Wniosek 2025 r.'!C636)</f>
        <v/>
      </c>
      <c r="D636" s="522" t="str">
        <f>IF($F$30="","",IF('Wniosek 2025 r.'!$C$4=0,"",'Wniosek 2025 r.'!D636))</f>
        <v/>
      </c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03" t="str">
        <f t="shared" si="41"/>
        <v/>
      </c>
      <c r="B637" s="180" t="str">
        <f t="shared" si="41"/>
        <v/>
      </c>
      <c r="C637" s="521" t="str">
        <f>IF($F$30="","",'Wniosek 2025 r.'!C637)</f>
        <v/>
      </c>
      <c r="D637" s="522" t="str">
        <f>IF($F$30="","",IF('Wniosek 2025 r.'!$C$4=0,"",'Wniosek 2025 r.'!D637))</f>
        <v/>
      </c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03" t="str">
        <f t="shared" si="41"/>
        <v/>
      </c>
      <c r="B638" s="180" t="str">
        <f t="shared" si="41"/>
        <v/>
      </c>
      <c r="C638" s="521" t="str">
        <f>IF($F$30="","",'Wniosek 2025 r.'!C638)</f>
        <v/>
      </c>
      <c r="D638" s="522" t="str">
        <f>IF($F$30="","",IF('Wniosek 2025 r.'!$C$4=0,"",'Wniosek 2025 r.'!D638))</f>
        <v/>
      </c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03" t="str">
        <f t="shared" si="41"/>
        <v/>
      </c>
      <c r="B639" s="180" t="str">
        <f t="shared" si="41"/>
        <v/>
      </c>
      <c r="C639" s="521" t="str">
        <f>IF($F$30="","",'Wniosek 2025 r.'!C639)</f>
        <v/>
      </c>
      <c r="D639" s="522" t="str">
        <f>IF($F$30="","",IF('Wniosek 2025 r.'!$C$4=0,"",'Wniosek 2025 r.'!D639))</f>
        <v/>
      </c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03" t="str">
        <f t="shared" si="41"/>
        <v/>
      </c>
      <c r="B640" s="180" t="str">
        <f t="shared" si="41"/>
        <v/>
      </c>
      <c r="C640" s="521" t="str">
        <f>IF($F$30="","",'Wniosek 2025 r.'!C640)</f>
        <v/>
      </c>
      <c r="D640" s="522" t="str">
        <f>IF($F$30="","",IF('Wniosek 2025 r.'!$C$4=0,"",'Wniosek 2025 r.'!D640))</f>
        <v/>
      </c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03" t="str">
        <f t="shared" si="41"/>
        <v/>
      </c>
      <c r="B641" s="180" t="str">
        <f t="shared" si="41"/>
        <v/>
      </c>
      <c r="C641" s="521" t="str">
        <f>IF($F$30="","",'Wniosek 2025 r.'!C641)</f>
        <v/>
      </c>
      <c r="D641" s="522" t="str">
        <f>IF($F$30="","",IF('Wniosek 2025 r.'!$C$4=0,"",'Wniosek 2025 r.'!D641))</f>
        <v/>
      </c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03" t="str">
        <f t="shared" si="41"/>
        <v/>
      </c>
      <c r="B642" s="180" t="str">
        <f t="shared" si="41"/>
        <v/>
      </c>
      <c r="C642" s="521" t="str">
        <f>IF($F$30="","",'Wniosek 2025 r.'!C642)</f>
        <v/>
      </c>
      <c r="D642" s="522" t="str">
        <f>IF($F$30="","",IF('Wniosek 2025 r.'!$C$4=0,"",'Wniosek 2025 r.'!D642))</f>
        <v/>
      </c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03" t="str">
        <f t="shared" si="41"/>
        <v/>
      </c>
      <c r="B643" s="180" t="str">
        <f t="shared" si="41"/>
        <v/>
      </c>
      <c r="C643" s="521" t="str">
        <f>IF($F$30="","",'Wniosek 2025 r.'!C643)</f>
        <v/>
      </c>
      <c r="D643" s="522" t="str">
        <f>IF($F$30="","",IF('Wniosek 2025 r.'!$C$4=0,"",'Wniosek 2025 r.'!D643))</f>
        <v/>
      </c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03" t="str">
        <f t="shared" si="41"/>
        <v/>
      </c>
      <c r="B644" s="180" t="str">
        <f t="shared" si="41"/>
        <v/>
      </c>
      <c r="C644" s="521" t="str">
        <f>IF($F$30="","",'Wniosek 2025 r.'!C644)</f>
        <v/>
      </c>
      <c r="D644" s="522" t="str">
        <f>IF($F$30="","",IF('Wniosek 2025 r.'!$C$4=0,"",'Wniosek 2025 r.'!D644))</f>
        <v/>
      </c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03" t="str">
        <f t="shared" si="41"/>
        <v/>
      </c>
      <c r="B645" s="180" t="str">
        <f t="shared" si="41"/>
        <v/>
      </c>
      <c r="C645" s="521" t="str">
        <f>IF($F$30="","",'Wniosek 2025 r.'!C645)</f>
        <v/>
      </c>
      <c r="D645" s="522" t="str">
        <f>IF($F$30="","",IF('Wniosek 2025 r.'!$C$4=0,"",'Wniosek 2025 r.'!D645))</f>
        <v/>
      </c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03" t="str">
        <f t="shared" ref="A646:B665" si="42">A60</f>
        <v/>
      </c>
      <c r="B646" s="180" t="str">
        <f t="shared" si="42"/>
        <v/>
      </c>
      <c r="C646" s="521" t="str">
        <f>IF($F$30="","",'Wniosek 2025 r.'!C646)</f>
        <v/>
      </c>
      <c r="D646" s="522" t="str">
        <f>IF($F$30="","",IF('Wniosek 2025 r.'!$C$4=0,"",'Wniosek 2025 r.'!D646))</f>
        <v/>
      </c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03" t="str">
        <f t="shared" si="42"/>
        <v/>
      </c>
      <c r="B647" s="180" t="str">
        <f t="shared" si="42"/>
        <v/>
      </c>
      <c r="C647" s="521" t="str">
        <f>IF($F$30="","",'Wniosek 2025 r.'!C647)</f>
        <v/>
      </c>
      <c r="D647" s="522" t="str">
        <f>IF($F$30="","",IF('Wniosek 2025 r.'!$C$4=0,"",'Wniosek 2025 r.'!D647))</f>
        <v/>
      </c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03" t="str">
        <f t="shared" si="42"/>
        <v/>
      </c>
      <c r="B648" s="180" t="str">
        <f t="shared" si="42"/>
        <v/>
      </c>
      <c r="C648" s="521" t="str">
        <f>IF($F$30="","",'Wniosek 2025 r.'!C648)</f>
        <v/>
      </c>
      <c r="D648" s="522" t="str">
        <f>IF($F$30="","",IF('Wniosek 2025 r.'!$C$4=0,"",'Wniosek 2025 r.'!D648))</f>
        <v/>
      </c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03" t="str">
        <f t="shared" si="42"/>
        <v/>
      </c>
      <c r="B649" s="180" t="str">
        <f t="shared" si="42"/>
        <v/>
      </c>
      <c r="C649" s="521" t="str">
        <f>IF($F$30="","",'Wniosek 2025 r.'!C649)</f>
        <v/>
      </c>
      <c r="D649" s="522" t="str">
        <f>IF($F$30="","",IF('Wniosek 2025 r.'!$C$4=0,"",'Wniosek 2025 r.'!D649))</f>
        <v/>
      </c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03" t="str">
        <f t="shared" si="42"/>
        <v/>
      </c>
      <c r="B650" s="180" t="str">
        <f t="shared" si="42"/>
        <v/>
      </c>
      <c r="C650" s="521" t="str">
        <f>IF($F$30="","",'Wniosek 2025 r.'!C650)</f>
        <v/>
      </c>
      <c r="D650" s="522" t="str">
        <f>IF($F$30="","",IF('Wniosek 2025 r.'!$C$4=0,"",'Wniosek 2025 r.'!D650))</f>
        <v/>
      </c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03" t="str">
        <f t="shared" si="42"/>
        <v/>
      </c>
      <c r="B651" s="180" t="str">
        <f t="shared" si="42"/>
        <v/>
      </c>
      <c r="C651" s="521" t="str">
        <f>IF($F$30="","",'Wniosek 2025 r.'!C651)</f>
        <v/>
      </c>
      <c r="D651" s="522" t="str">
        <f>IF($F$30="","",IF('Wniosek 2025 r.'!$C$4=0,"",'Wniosek 2025 r.'!D651))</f>
        <v/>
      </c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03" t="str">
        <f t="shared" si="42"/>
        <v/>
      </c>
      <c r="B652" s="180" t="str">
        <f t="shared" si="42"/>
        <v/>
      </c>
      <c r="C652" s="521" t="str">
        <f>IF($F$30="","",'Wniosek 2025 r.'!C652)</f>
        <v/>
      </c>
      <c r="D652" s="522" t="str">
        <f>IF($F$30="","",IF('Wniosek 2025 r.'!$C$4=0,"",'Wniosek 2025 r.'!D652))</f>
        <v/>
      </c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03" t="str">
        <f t="shared" si="42"/>
        <v/>
      </c>
      <c r="B653" s="180" t="str">
        <f t="shared" si="42"/>
        <v/>
      </c>
      <c r="C653" s="521" t="str">
        <f>IF($F$30="","",'Wniosek 2025 r.'!C653)</f>
        <v/>
      </c>
      <c r="D653" s="522" t="str">
        <f>IF($F$30="","",IF('Wniosek 2025 r.'!$C$4=0,"",'Wniosek 2025 r.'!D653))</f>
        <v/>
      </c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03" t="str">
        <f t="shared" si="42"/>
        <v/>
      </c>
      <c r="B654" s="180" t="str">
        <f t="shared" si="42"/>
        <v/>
      </c>
      <c r="C654" s="521" t="str">
        <f>IF($F$30="","",'Wniosek 2025 r.'!C654)</f>
        <v/>
      </c>
      <c r="D654" s="522" t="str">
        <f>IF($F$30="","",IF('Wniosek 2025 r.'!$C$4=0,"",'Wniosek 2025 r.'!D654))</f>
        <v/>
      </c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03" t="str">
        <f t="shared" si="42"/>
        <v/>
      </c>
      <c r="B655" s="180" t="str">
        <f t="shared" si="42"/>
        <v/>
      </c>
      <c r="C655" s="521" t="str">
        <f>IF($F$30="","",'Wniosek 2025 r.'!C655)</f>
        <v/>
      </c>
      <c r="D655" s="522" t="str">
        <f>IF($F$30="","",IF('Wniosek 2025 r.'!$C$4=0,"",'Wniosek 2025 r.'!D655))</f>
        <v/>
      </c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03" t="str">
        <f t="shared" si="42"/>
        <v/>
      </c>
      <c r="B656" s="180" t="str">
        <f t="shared" si="42"/>
        <v/>
      </c>
      <c r="C656" s="521" t="str">
        <f>IF($F$30="","",'Wniosek 2025 r.'!C656)</f>
        <v/>
      </c>
      <c r="D656" s="522" t="str">
        <f>IF($F$30="","",IF('Wniosek 2025 r.'!$C$4=0,"",'Wniosek 2025 r.'!D656))</f>
        <v/>
      </c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03" t="str">
        <f t="shared" si="42"/>
        <v/>
      </c>
      <c r="B657" s="180" t="str">
        <f t="shared" si="42"/>
        <v/>
      </c>
      <c r="C657" s="521" t="str">
        <f>IF($F$30="","",'Wniosek 2025 r.'!C657)</f>
        <v/>
      </c>
      <c r="D657" s="522" t="str">
        <f>IF($F$30="","",IF('Wniosek 2025 r.'!$C$4=0,"",'Wniosek 2025 r.'!D657))</f>
        <v/>
      </c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03" t="str">
        <f t="shared" si="42"/>
        <v/>
      </c>
      <c r="B658" s="180" t="str">
        <f t="shared" si="42"/>
        <v/>
      </c>
      <c r="C658" s="521" t="str">
        <f>IF($F$30="","",'Wniosek 2025 r.'!C658)</f>
        <v/>
      </c>
      <c r="D658" s="522" t="str">
        <f>IF($F$30="","",IF('Wniosek 2025 r.'!$C$4=0,"",'Wniosek 2025 r.'!D658))</f>
        <v/>
      </c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03" t="str">
        <f t="shared" si="42"/>
        <v/>
      </c>
      <c r="B659" s="180" t="str">
        <f t="shared" si="42"/>
        <v/>
      </c>
      <c r="C659" s="521" t="str">
        <f>IF($F$30="","",'Wniosek 2025 r.'!C659)</f>
        <v/>
      </c>
      <c r="D659" s="522" t="str">
        <f>IF($F$30="","",IF('Wniosek 2025 r.'!$C$4=0,"",'Wniosek 2025 r.'!D659))</f>
        <v/>
      </c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03" t="str">
        <f t="shared" si="42"/>
        <v/>
      </c>
      <c r="B660" s="180" t="str">
        <f t="shared" si="42"/>
        <v/>
      </c>
      <c r="C660" s="521" t="str">
        <f>IF($F$30="","",'Wniosek 2025 r.'!C660)</f>
        <v/>
      </c>
      <c r="D660" s="522" t="str">
        <f>IF($F$30="","",IF('Wniosek 2025 r.'!$C$4=0,"",'Wniosek 2025 r.'!D660))</f>
        <v/>
      </c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03" t="str">
        <f t="shared" si="42"/>
        <v/>
      </c>
      <c r="B661" s="180" t="str">
        <f t="shared" si="42"/>
        <v/>
      </c>
      <c r="C661" s="521" t="str">
        <f>IF($F$30="","",'Wniosek 2025 r.'!C661)</f>
        <v/>
      </c>
      <c r="D661" s="522" t="str">
        <f>IF($F$30="","",IF('Wniosek 2025 r.'!$C$4=0,"",'Wniosek 2025 r.'!D661))</f>
        <v/>
      </c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03" t="str">
        <f t="shared" si="42"/>
        <v/>
      </c>
      <c r="B662" s="180" t="str">
        <f t="shared" si="42"/>
        <v/>
      </c>
      <c r="C662" s="521" t="str">
        <f>IF($F$30="","",'Wniosek 2025 r.'!C662)</f>
        <v/>
      </c>
      <c r="D662" s="522" t="str">
        <f>IF($F$30="","",IF('Wniosek 2025 r.'!$C$4=0,"",'Wniosek 2025 r.'!D662))</f>
        <v/>
      </c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03" t="str">
        <f t="shared" si="42"/>
        <v/>
      </c>
      <c r="B663" s="180" t="str">
        <f t="shared" si="42"/>
        <v/>
      </c>
      <c r="C663" s="521" t="str">
        <f>IF($F$30="","",'Wniosek 2025 r.'!C663)</f>
        <v/>
      </c>
      <c r="D663" s="522" t="str">
        <f>IF($F$30="","",IF('Wniosek 2025 r.'!$C$4=0,"",'Wniosek 2025 r.'!D663))</f>
        <v/>
      </c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03" t="str">
        <f t="shared" si="42"/>
        <v/>
      </c>
      <c r="B664" s="180" t="str">
        <f t="shared" si="42"/>
        <v/>
      </c>
      <c r="C664" s="521" t="str">
        <f>IF($F$30="","",'Wniosek 2025 r.'!C664)</f>
        <v/>
      </c>
      <c r="D664" s="522" t="str">
        <f>IF($F$30="","",IF('Wniosek 2025 r.'!$C$4=0,"",'Wniosek 2025 r.'!D664))</f>
        <v/>
      </c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03" t="str">
        <f t="shared" si="42"/>
        <v/>
      </c>
      <c r="B665" s="180" t="str">
        <f t="shared" si="42"/>
        <v/>
      </c>
      <c r="C665" s="521" t="str">
        <f>IF($F$30="","",'Wniosek 2025 r.'!C665)</f>
        <v/>
      </c>
      <c r="D665" s="522" t="str">
        <f>IF($F$30="","",IF('Wniosek 2025 r.'!$C$4=0,"",'Wniosek 2025 r.'!D665))</f>
        <v/>
      </c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03" t="str">
        <f t="shared" ref="A666:B685" si="43">A80</f>
        <v/>
      </c>
      <c r="B666" s="180" t="str">
        <f t="shared" si="43"/>
        <v/>
      </c>
      <c r="C666" s="521" t="str">
        <f>IF($F$30="","",'Wniosek 2025 r.'!C666)</f>
        <v/>
      </c>
      <c r="D666" s="522" t="str">
        <f>IF($F$30="","",IF('Wniosek 2025 r.'!$C$4=0,"",'Wniosek 2025 r.'!D666))</f>
        <v/>
      </c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03" t="str">
        <f t="shared" si="43"/>
        <v/>
      </c>
      <c r="B667" s="180" t="str">
        <f t="shared" si="43"/>
        <v/>
      </c>
      <c r="C667" s="521" t="str">
        <f>IF($F$30="","",'Wniosek 2025 r.'!C667)</f>
        <v/>
      </c>
      <c r="D667" s="522" t="str">
        <f>IF($F$30="","",IF('Wniosek 2025 r.'!$C$4=0,"",'Wniosek 2025 r.'!D667))</f>
        <v/>
      </c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03" t="str">
        <f t="shared" si="43"/>
        <v/>
      </c>
      <c r="B668" s="180" t="str">
        <f t="shared" si="43"/>
        <v/>
      </c>
      <c r="C668" s="521" t="str">
        <f>IF($F$30="","",'Wniosek 2025 r.'!C668)</f>
        <v/>
      </c>
      <c r="D668" s="522" t="str">
        <f>IF($F$30="","",IF('Wniosek 2025 r.'!$C$4=0,"",'Wniosek 2025 r.'!D668))</f>
        <v/>
      </c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03" t="str">
        <f t="shared" si="43"/>
        <v/>
      </c>
      <c r="B669" s="180" t="str">
        <f t="shared" si="43"/>
        <v/>
      </c>
      <c r="C669" s="521" t="str">
        <f>IF($F$30="","",'Wniosek 2025 r.'!C669)</f>
        <v/>
      </c>
      <c r="D669" s="522" t="str">
        <f>IF($F$30="","",IF('Wniosek 2025 r.'!$C$4=0,"",'Wniosek 2025 r.'!D669))</f>
        <v/>
      </c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03" t="str">
        <f t="shared" si="43"/>
        <v/>
      </c>
      <c r="B670" s="180" t="str">
        <f t="shared" si="43"/>
        <v/>
      </c>
      <c r="C670" s="521" t="str">
        <f>IF($F$30="","",'Wniosek 2025 r.'!C670)</f>
        <v/>
      </c>
      <c r="D670" s="522" t="str">
        <f>IF($F$30="","",IF('Wniosek 2025 r.'!$C$4=0,"",'Wniosek 2025 r.'!D670))</f>
        <v/>
      </c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03" t="str">
        <f t="shared" si="43"/>
        <v/>
      </c>
      <c r="B671" s="180" t="str">
        <f t="shared" si="43"/>
        <v/>
      </c>
      <c r="C671" s="521" t="str">
        <f>IF($F$30="","",'Wniosek 2025 r.'!C671)</f>
        <v/>
      </c>
      <c r="D671" s="522" t="str">
        <f>IF($F$30="","",IF('Wniosek 2025 r.'!$C$4=0,"",'Wniosek 2025 r.'!D671))</f>
        <v/>
      </c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03" t="str">
        <f t="shared" si="43"/>
        <v/>
      </c>
      <c r="B672" s="180" t="str">
        <f t="shared" si="43"/>
        <v/>
      </c>
      <c r="C672" s="521" t="str">
        <f>IF($F$30="","",'Wniosek 2025 r.'!C672)</f>
        <v/>
      </c>
      <c r="D672" s="522" t="str">
        <f>IF($F$30="","",IF('Wniosek 2025 r.'!$C$4=0,"",'Wniosek 2025 r.'!D672))</f>
        <v/>
      </c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03" t="str">
        <f t="shared" si="43"/>
        <v/>
      </c>
      <c r="B673" s="180" t="str">
        <f t="shared" si="43"/>
        <v/>
      </c>
      <c r="C673" s="521" t="str">
        <f>IF($F$30="","",'Wniosek 2025 r.'!C673)</f>
        <v/>
      </c>
      <c r="D673" s="522" t="str">
        <f>IF($F$30="","",IF('Wniosek 2025 r.'!$C$4=0,"",'Wniosek 2025 r.'!D673))</f>
        <v/>
      </c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03" t="str">
        <f t="shared" si="43"/>
        <v/>
      </c>
      <c r="B674" s="180" t="str">
        <f t="shared" si="43"/>
        <v/>
      </c>
      <c r="C674" s="521" t="str">
        <f>IF($F$30="","",'Wniosek 2025 r.'!C674)</f>
        <v/>
      </c>
      <c r="D674" s="522" t="str">
        <f>IF($F$30="","",IF('Wniosek 2025 r.'!$C$4=0,"",'Wniosek 2025 r.'!D674))</f>
        <v/>
      </c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03" t="str">
        <f t="shared" si="43"/>
        <v/>
      </c>
      <c r="B675" s="180" t="str">
        <f t="shared" si="43"/>
        <v/>
      </c>
      <c r="C675" s="521" t="str">
        <f>IF($F$30="","",'Wniosek 2025 r.'!C675)</f>
        <v/>
      </c>
      <c r="D675" s="522" t="str">
        <f>IF($F$30="","",IF('Wniosek 2025 r.'!$C$4=0,"",'Wniosek 2025 r.'!D675))</f>
        <v/>
      </c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03" t="str">
        <f t="shared" si="43"/>
        <v/>
      </c>
      <c r="B676" s="180" t="str">
        <f t="shared" si="43"/>
        <v/>
      </c>
      <c r="C676" s="521" t="str">
        <f>IF($F$30="","",'Wniosek 2025 r.'!C676)</f>
        <v/>
      </c>
      <c r="D676" s="522" t="str">
        <f>IF($F$30="","",IF('Wniosek 2025 r.'!$C$4=0,"",'Wniosek 2025 r.'!D676))</f>
        <v/>
      </c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03" t="str">
        <f t="shared" si="43"/>
        <v/>
      </c>
      <c r="B677" s="180" t="str">
        <f t="shared" si="43"/>
        <v/>
      </c>
      <c r="C677" s="521" t="str">
        <f>IF($F$30="","",'Wniosek 2025 r.'!C677)</f>
        <v/>
      </c>
      <c r="D677" s="522" t="str">
        <f>IF($F$30="","",IF('Wniosek 2025 r.'!$C$4=0,"",'Wniosek 2025 r.'!D677))</f>
        <v/>
      </c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03" t="str">
        <f t="shared" si="43"/>
        <v/>
      </c>
      <c r="B678" s="180" t="str">
        <f t="shared" si="43"/>
        <v/>
      </c>
      <c r="C678" s="521" t="str">
        <f>IF($F$30="","",'Wniosek 2025 r.'!C678)</f>
        <v/>
      </c>
      <c r="D678" s="522" t="str">
        <f>IF($F$30="","",IF('Wniosek 2025 r.'!$C$4=0,"",'Wniosek 2025 r.'!D678))</f>
        <v/>
      </c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03" t="str">
        <f t="shared" si="43"/>
        <v/>
      </c>
      <c r="B679" s="180" t="str">
        <f t="shared" si="43"/>
        <v/>
      </c>
      <c r="C679" s="521" t="str">
        <f>IF($F$30="","",'Wniosek 2025 r.'!C679)</f>
        <v/>
      </c>
      <c r="D679" s="522" t="str">
        <f>IF($F$30="","",IF('Wniosek 2025 r.'!$C$4=0,"",'Wniosek 2025 r.'!D679))</f>
        <v/>
      </c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03" t="str">
        <f t="shared" si="43"/>
        <v/>
      </c>
      <c r="B680" s="180" t="str">
        <f t="shared" si="43"/>
        <v/>
      </c>
      <c r="C680" s="521" t="str">
        <f>IF($F$30="","",'Wniosek 2025 r.'!C680)</f>
        <v/>
      </c>
      <c r="D680" s="522" t="str">
        <f>IF($F$30="","",IF('Wniosek 2025 r.'!$C$4=0,"",'Wniosek 2025 r.'!D680))</f>
        <v/>
      </c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03" t="str">
        <f t="shared" si="43"/>
        <v/>
      </c>
      <c r="B681" s="180" t="str">
        <f t="shared" si="43"/>
        <v/>
      </c>
      <c r="C681" s="521" t="str">
        <f>IF($F$30="","",'Wniosek 2025 r.'!C681)</f>
        <v/>
      </c>
      <c r="D681" s="522" t="str">
        <f>IF($F$30="","",IF('Wniosek 2025 r.'!$C$4=0,"",'Wniosek 2025 r.'!D681))</f>
        <v/>
      </c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03" t="str">
        <f t="shared" si="43"/>
        <v/>
      </c>
      <c r="B682" s="180" t="str">
        <f t="shared" si="43"/>
        <v/>
      </c>
      <c r="C682" s="521" t="str">
        <f>IF($F$30="","",'Wniosek 2025 r.'!C682)</f>
        <v/>
      </c>
      <c r="D682" s="522" t="str">
        <f>IF($F$30="","",IF('Wniosek 2025 r.'!$C$4=0,"",'Wniosek 2025 r.'!D682))</f>
        <v/>
      </c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03" t="str">
        <f t="shared" si="43"/>
        <v/>
      </c>
      <c r="B683" s="180" t="str">
        <f t="shared" si="43"/>
        <v/>
      </c>
      <c r="C683" s="521" t="str">
        <f>IF($F$30="","",'Wniosek 2025 r.'!C683)</f>
        <v/>
      </c>
      <c r="D683" s="522" t="str">
        <f>IF($F$30="","",IF('Wniosek 2025 r.'!$C$4=0,"",'Wniosek 2025 r.'!D683))</f>
        <v/>
      </c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03" t="str">
        <f t="shared" si="43"/>
        <v/>
      </c>
      <c r="B684" s="180" t="str">
        <f t="shared" si="43"/>
        <v/>
      </c>
      <c r="C684" s="521" t="str">
        <f>IF($F$30="","",'Wniosek 2025 r.'!C684)</f>
        <v/>
      </c>
      <c r="D684" s="522" t="str">
        <f>IF($F$30="","",IF('Wniosek 2025 r.'!$C$4=0,"",'Wniosek 2025 r.'!D684))</f>
        <v/>
      </c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03" t="str">
        <f t="shared" si="43"/>
        <v/>
      </c>
      <c r="B685" s="180" t="str">
        <f t="shared" si="43"/>
        <v/>
      </c>
      <c r="C685" s="521" t="str">
        <f>IF($F$30="","",'Wniosek 2025 r.'!C685)</f>
        <v/>
      </c>
      <c r="D685" s="522" t="str">
        <f>IF($F$30="","",IF('Wniosek 2025 r.'!$C$4=0,"",'Wniosek 2025 r.'!D685))</f>
        <v/>
      </c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03" t="str">
        <f t="shared" ref="A686:B705" si="44">A100</f>
        <v/>
      </c>
      <c r="B686" s="180" t="str">
        <f t="shared" si="44"/>
        <v/>
      </c>
      <c r="C686" s="521" t="str">
        <f>IF($F$30="","",'Wniosek 2025 r.'!C686)</f>
        <v/>
      </c>
      <c r="D686" s="522" t="str">
        <f>IF($F$30="","",IF('Wniosek 2025 r.'!$C$4=0,"",'Wniosek 2025 r.'!D686))</f>
        <v/>
      </c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03" t="str">
        <f t="shared" si="44"/>
        <v/>
      </c>
      <c r="B687" s="180" t="str">
        <f t="shared" si="44"/>
        <v/>
      </c>
      <c r="C687" s="521" t="str">
        <f>IF($F$30="","",'Wniosek 2025 r.'!C687)</f>
        <v/>
      </c>
      <c r="D687" s="522" t="str">
        <f>IF($F$30="","",IF('Wniosek 2025 r.'!$C$4=0,"",'Wniosek 2025 r.'!D687))</f>
        <v/>
      </c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03" t="str">
        <f t="shared" si="44"/>
        <v/>
      </c>
      <c r="B688" s="180" t="str">
        <f t="shared" si="44"/>
        <v/>
      </c>
      <c r="C688" s="521" t="str">
        <f>IF($F$30="","",'Wniosek 2025 r.'!C688)</f>
        <v/>
      </c>
      <c r="D688" s="522" t="str">
        <f>IF($F$30="","",IF('Wniosek 2025 r.'!$C$4=0,"",'Wniosek 2025 r.'!D688))</f>
        <v/>
      </c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03" t="str">
        <f t="shared" si="44"/>
        <v/>
      </c>
      <c r="B689" s="180" t="str">
        <f t="shared" si="44"/>
        <v/>
      </c>
      <c r="C689" s="521" t="str">
        <f>IF($F$30="","",'Wniosek 2025 r.'!C689)</f>
        <v/>
      </c>
      <c r="D689" s="522" t="str">
        <f>IF($F$30="","",IF('Wniosek 2025 r.'!$C$4=0,"",'Wniosek 2025 r.'!D689))</f>
        <v/>
      </c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03" t="str">
        <f t="shared" si="44"/>
        <v/>
      </c>
      <c r="B690" s="180" t="str">
        <f t="shared" si="44"/>
        <v/>
      </c>
      <c r="C690" s="521" t="str">
        <f>IF($F$30="","",'Wniosek 2025 r.'!C690)</f>
        <v/>
      </c>
      <c r="D690" s="522" t="str">
        <f>IF($F$30="","",IF('Wniosek 2025 r.'!$C$4=0,"",'Wniosek 2025 r.'!D690))</f>
        <v/>
      </c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03" t="str">
        <f t="shared" si="44"/>
        <v/>
      </c>
      <c r="B691" s="180" t="str">
        <f t="shared" si="44"/>
        <v/>
      </c>
      <c r="C691" s="521" t="str">
        <f>IF($F$30="","",'Wniosek 2025 r.'!C691)</f>
        <v/>
      </c>
      <c r="D691" s="522" t="str">
        <f>IF($F$30="","",IF('Wniosek 2025 r.'!$C$4=0,"",'Wniosek 2025 r.'!D691))</f>
        <v/>
      </c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03" t="str">
        <f t="shared" si="44"/>
        <v/>
      </c>
      <c r="B692" s="180" t="str">
        <f t="shared" si="44"/>
        <v/>
      </c>
      <c r="C692" s="521" t="str">
        <f>IF($F$30="","",'Wniosek 2025 r.'!C692)</f>
        <v/>
      </c>
      <c r="D692" s="522" t="str">
        <f>IF($F$30="","",IF('Wniosek 2025 r.'!$C$4=0,"",'Wniosek 2025 r.'!D692))</f>
        <v/>
      </c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03" t="str">
        <f t="shared" si="44"/>
        <v/>
      </c>
      <c r="B693" s="180" t="str">
        <f t="shared" si="44"/>
        <v/>
      </c>
      <c r="C693" s="521" t="str">
        <f>IF($F$30="","",'Wniosek 2025 r.'!C693)</f>
        <v/>
      </c>
      <c r="D693" s="522" t="str">
        <f>IF($F$30="","",IF('Wniosek 2025 r.'!$C$4=0,"",'Wniosek 2025 r.'!D693))</f>
        <v/>
      </c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03" t="str">
        <f t="shared" si="44"/>
        <v/>
      </c>
      <c r="B694" s="180" t="str">
        <f t="shared" si="44"/>
        <v/>
      </c>
      <c r="C694" s="521" t="str">
        <f>IF($F$30="","",'Wniosek 2025 r.'!C694)</f>
        <v/>
      </c>
      <c r="D694" s="522" t="str">
        <f>IF($F$30="","",IF('Wniosek 2025 r.'!$C$4=0,"",'Wniosek 2025 r.'!D694))</f>
        <v/>
      </c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03" t="str">
        <f t="shared" si="44"/>
        <v/>
      </c>
      <c r="B695" s="180" t="str">
        <f t="shared" si="44"/>
        <v/>
      </c>
      <c r="C695" s="521" t="str">
        <f>IF($F$30="","",'Wniosek 2025 r.'!C695)</f>
        <v/>
      </c>
      <c r="D695" s="522" t="str">
        <f>IF($F$30="","",IF('Wniosek 2025 r.'!$C$4=0,"",'Wniosek 2025 r.'!D695))</f>
        <v/>
      </c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03" t="str">
        <f t="shared" si="44"/>
        <v/>
      </c>
      <c r="B696" s="180" t="str">
        <f t="shared" si="44"/>
        <v/>
      </c>
      <c r="C696" s="521" t="str">
        <f>IF($F$30="","",'Wniosek 2025 r.'!C696)</f>
        <v/>
      </c>
      <c r="D696" s="522" t="str">
        <f>IF($F$30="","",IF('Wniosek 2025 r.'!$C$4=0,"",'Wniosek 2025 r.'!D696))</f>
        <v/>
      </c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03" t="str">
        <f t="shared" si="44"/>
        <v/>
      </c>
      <c r="B697" s="180" t="str">
        <f t="shared" si="44"/>
        <v/>
      </c>
      <c r="C697" s="521" t="str">
        <f>IF($F$30="","",'Wniosek 2025 r.'!C697)</f>
        <v/>
      </c>
      <c r="D697" s="522" t="str">
        <f>IF($F$30="","",IF('Wniosek 2025 r.'!$C$4=0,"",'Wniosek 2025 r.'!D697))</f>
        <v/>
      </c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03" t="str">
        <f t="shared" si="44"/>
        <v/>
      </c>
      <c r="B698" s="180" t="str">
        <f t="shared" si="44"/>
        <v/>
      </c>
      <c r="C698" s="521" t="str">
        <f>IF($F$30="","",'Wniosek 2025 r.'!C698)</f>
        <v/>
      </c>
      <c r="D698" s="522" t="str">
        <f>IF($F$30="","",IF('Wniosek 2025 r.'!$C$4=0,"",'Wniosek 2025 r.'!D698))</f>
        <v/>
      </c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03" t="str">
        <f t="shared" si="44"/>
        <v/>
      </c>
      <c r="B699" s="180" t="str">
        <f t="shared" si="44"/>
        <v/>
      </c>
      <c r="C699" s="521" t="str">
        <f>IF($F$30="","",'Wniosek 2025 r.'!C699)</f>
        <v/>
      </c>
      <c r="D699" s="522" t="str">
        <f>IF($F$30="","",IF('Wniosek 2025 r.'!$C$4=0,"",'Wniosek 2025 r.'!D699))</f>
        <v/>
      </c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03" t="str">
        <f t="shared" si="44"/>
        <v/>
      </c>
      <c r="B700" s="180" t="str">
        <f t="shared" si="44"/>
        <v/>
      </c>
      <c r="C700" s="521" t="str">
        <f>IF($F$30="","",'Wniosek 2025 r.'!C700)</f>
        <v/>
      </c>
      <c r="D700" s="522" t="str">
        <f>IF($F$30="","",IF('Wniosek 2025 r.'!$C$4=0,"",'Wniosek 2025 r.'!D700))</f>
        <v/>
      </c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03" t="str">
        <f t="shared" si="44"/>
        <v/>
      </c>
      <c r="B701" s="180" t="str">
        <f t="shared" si="44"/>
        <v/>
      </c>
      <c r="C701" s="521" t="str">
        <f>IF($F$30="","",'Wniosek 2025 r.'!C701)</f>
        <v/>
      </c>
      <c r="D701" s="522" t="str">
        <f>IF($F$30="","",IF('Wniosek 2025 r.'!$C$4=0,"",'Wniosek 2025 r.'!D701))</f>
        <v/>
      </c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03" t="str">
        <f t="shared" si="44"/>
        <v/>
      </c>
      <c r="B702" s="180" t="str">
        <f t="shared" si="44"/>
        <v/>
      </c>
      <c r="C702" s="521" t="str">
        <f>IF($F$30="","",'Wniosek 2025 r.'!C702)</f>
        <v/>
      </c>
      <c r="D702" s="522" t="str">
        <f>IF($F$30="","",IF('Wniosek 2025 r.'!$C$4=0,"",'Wniosek 2025 r.'!D702))</f>
        <v/>
      </c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03" t="str">
        <f t="shared" si="44"/>
        <v/>
      </c>
      <c r="B703" s="180" t="str">
        <f t="shared" si="44"/>
        <v/>
      </c>
      <c r="C703" s="521" t="str">
        <f>IF($F$30="","",'Wniosek 2025 r.'!C703)</f>
        <v/>
      </c>
      <c r="D703" s="522" t="str">
        <f>IF($F$30="","",IF('Wniosek 2025 r.'!$C$4=0,"",'Wniosek 2025 r.'!D703))</f>
        <v/>
      </c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03" t="str">
        <f t="shared" si="44"/>
        <v/>
      </c>
      <c r="B704" s="180" t="str">
        <f t="shared" si="44"/>
        <v/>
      </c>
      <c r="C704" s="521" t="str">
        <f>IF($F$30="","",'Wniosek 2025 r.'!C704)</f>
        <v/>
      </c>
      <c r="D704" s="522" t="str">
        <f>IF($F$30="","",IF('Wniosek 2025 r.'!$C$4=0,"",'Wniosek 2025 r.'!D704))</f>
        <v/>
      </c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03" t="str">
        <f t="shared" si="44"/>
        <v/>
      </c>
      <c r="B705" s="180" t="str">
        <f t="shared" si="44"/>
        <v/>
      </c>
      <c r="C705" s="521" t="str">
        <f>IF($F$30="","",'Wniosek 2025 r.'!C705)</f>
        <v/>
      </c>
      <c r="D705" s="522" t="str">
        <f>IF($F$30="","",IF('Wniosek 2025 r.'!$C$4=0,"",'Wniosek 2025 r.'!D705))</f>
        <v/>
      </c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03" t="str">
        <f t="shared" ref="A706:B715" si="45">A120</f>
        <v/>
      </c>
      <c r="B706" s="180" t="str">
        <f t="shared" si="45"/>
        <v/>
      </c>
      <c r="C706" s="521" t="str">
        <f>IF($F$30="","",'Wniosek 2025 r.'!C706)</f>
        <v/>
      </c>
      <c r="D706" s="522" t="str">
        <f>IF($F$30="","",IF('Wniosek 2025 r.'!$C$4=0,"",'Wniosek 2025 r.'!D706))</f>
        <v/>
      </c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03" t="str">
        <f t="shared" si="45"/>
        <v/>
      </c>
      <c r="B707" s="180" t="str">
        <f t="shared" si="45"/>
        <v/>
      </c>
      <c r="C707" s="521" t="str">
        <f>IF($F$30="","",'Wniosek 2025 r.'!C707)</f>
        <v/>
      </c>
      <c r="D707" s="522" t="str">
        <f>IF($F$30="","",IF('Wniosek 2025 r.'!$C$4=0,"",'Wniosek 2025 r.'!D707))</f>
        <v/>
      </c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03" t="str">
        <f t="shared" si="45"/>
        <v/>
      </c>
      <c r="B708" s="180" t="str">
        <f t="shared" si="45"/>
        <v/>
      </c>
      <c r="C708" s="521" t="str">
        <f>IF($F$30="","",'Wniosek 2025 r.'!C708)</f>
        <v/>
      </c>
      <c r="D708" s="522" t="str">
        <f>IF($F$30="","",IF('Wniosek 2025 r.'!$C$4=0,"",'Wniosek 2025 r.'!D708))</f>
        <v/>
      </c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03" t="str">
        <f t="shared" si="45"/>
        <v/>
      </c>
      <c r="B709" s="180" t="str">
        <f t="shared" si="45"/>
        <v/>
      </c>
      <c r="C709" s="521" t="str">
        <f>IF($F$30="","",'Wniosek 2025 r.'!C709)</f>
        <v/>
      </c>
      <c r="D709" s="522" t="str">
        <f>IF($F$30="","",IF('Wniosek 2025 r.'!$C$4=0,"",'Wniosek 2025 r.'!D709))</f>
        <v/>
      </c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03" t="str">
        <f t="shared" si="45"/>
        <v/>
      </c>
      <c r="B710" s="180" t="str">
        <f t="shared" si="45"/>
        <v/>
      </c>
      <c r="C710" s="521" t="str">
        <f>IF($F$30="","",'Wniosek 2025 r.'!C710)</f>
        <v/>
      </c>
      <c r="D710" s="522" t="str">
        <f>IF($F$30="","",IF('Wniosek 2025 r.'!$C$4=0,"",'Wniosek 2025 r.'!D710))</f>
        <v/>
      </c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03" t="str">
        <f t="shared" si="45"/>
        <v/>
      </c>
      <c r="B711" s="180" t="str">
        <f t="shared" si="45"/>
        <v/>
      </c>
      <c r="C711" s="521" t="str">
        <f>IF($F$30="","",'Wniosek 2025 r.'!C711)</f>
        <v/>
      </c>
      <c r="D711" s="522" t="str">
        <f>IF($F$30="","",IF('Wniosek 2025 r.'!$C$4=0,"",'Wniosek 2025 r.'!D711))</f>
        <v/>
      </c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03" t="str">
        <f t="shared" si="45"/>
        <v/>
      </c>
      <c r="B712" s="180" t="str">
        <f t="shared" si="45"/>
        <v/>
      </c>
      <c r="C712" s="521" t="str">
        <f>IF($F$30="","",'Wniosek 2025 r.'!C712)</f>
        <v/>
      </c>
      <c r="D712" s="522" t="str">
        <f>IF($F$30="","",IF('Wniosek 2025 r.'!$C$4=0,"",'Wniosek 2025 r.'!D712))</f>
        <v/>
      </c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03" t="str">
        <f t="shared" si="45"/>
        <v/>
      </c>
      <c r="B713" s="180" t="str">
        <f t="shared" si="45"/>
        <v/>
      </c>
      <c r="C713" s="521" t="str">
        <f>IF($F$30="","",'Wniosek 2025 r.'!C713)</f>
        <v/>
      </c>
      <c r="D713" s="522" t="str">
        <f>IF($F$30="","",IF('Wniosek 2025 r.'!$C$4=0,"",'Wniosek 2025 r.'!D713))</f>
        <v/>
      </c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03" t="str">
        <f t="shared" si="45"/>
        <v/>
      </c>
      <c r="B714" s="180" t="str">
        <f t="shared" si="45"/>
        <v/>
      </c>
      <c r="C714" s="521" t="str">
        <f>IF($F$30="","",'Wniosek 2025 r.'!C714)</f>
        <v/>
      </c>
      <c r="D714" s="522" t="str">
        <f>IF($F$30="","",IF('Wniosek 2025 r.'!$C$4=0,"",'Wniosek 2025 r.'!D714))</f>
        <v/>
      </c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03" t="str">
        <f t="shared" si="45"/>
        <v/>
      </c>
      <c r="B715" s="180" t="str">
        <f t="shared" si="45"/>
        <v/>
      </c>
      <c r="C715" s="521" t="str">
        <f>IF($F$30="","",'Wniosek 2025 r.'!C715)</f>
        <v/>
      </c>
      <c r="D715" s="522" t="str">
        <f>IF($F$30="","",IF('Wniosek 2025 r.'!$C$4=0,"",'Wniosek 2025 r.'!D715))</f>
        <v/>
      </c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B725" si="46">A130</f>
        <v/>
      </c>
      <c r="B716" s="180" t="str">
        <f t="shared" si="46"/>
        <v/>
      </c>
      <c r="C716" s="521" t="str">
        <f>IF($F$30="","",'Wniosek 2025 r.'!C716)</f>
        <v/>
      </c>
      <c r="D716" s="522" t="str">
        <f>IF($F$30="","",IF('Wniosek 2025 r.'!$C$4=0,"",'Wniosek 2025 r.'!D716))</f>
        <v/>
      </c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46"/>
        <v/>
      </c>
      <c r="B717" s="180" t="str">
        <f t="shared" si="46"/>
        <v/>
      </c>
      <c r="C717" s="521" t="str">
        <f>IF($F$30="","",'Wniosek 2025 r.'!C717)</f>
        <v/>
      </c>
      <c r="D717" s="522" t="str">
        <f>IF($F$30="","",IF('Wniosek 2025 r.'!$C$4=0,"",'Wniosek 2025 r.'!D717))</f>
        <v/>
      </c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46"/>
        <v/>
      </c>
      <c r="B718" s="180" t="str">
        <f t="shared" si="46"/>
        <v/>
      </c>
      <c r="C718" s="521" t="str">
        <f>IF($F$30="","",'Wniosek 2025 r.'!C718)</f>
        <v/>
      </c>
      <c r="D718" s="522" t="str">
        <f>IF($F$30="","",IF('Wniosek 2025 r.'!$C$4=0,"",'Wniosek 2025 r.'!D718))</f>
        <v/>
      </c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46"/>
        <v/>
      </c>
      <c r="B719" s="180" t="str">
        <f t="shared" si="46"/>
        <v/>
      </c>
      <c r="C719" s="521" t="str">
        <f>IF($F$30="","",'Wniosek 2025 r.'!C719)</f>
        <v/>
      </c>
      <c r="D719" s="522" t="str">
        <f>IF($F$30="","",IF('Wniosek 2025 r.'!$C$4=0,"",'Wniosek 2025 r.'!D719))</f>
        <v/>
      </c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46"/>
        <v/>
      </c>
      <c r="B720" s="180" t="str">
        <f t="shared" si="46"/>
        <v/>
      </c>
      <c r="C720" s="521" t="str">
        <f>IF($F$30="","",'Wniosek 2025 r.'!C720)</f>
        <v/>
      </c>
      <c r="D720" s="522" t="str">
        <f>IF($F$30="","",IF('Wniosek 2025 r.'!$C$4=0,"",'Wniosek 2025 r.'!D720))</f>
        <v/>
      </c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46"/>
        <v/>
      </c>
      <c r="B721" s="180" t="str">
        <f t="shared" si="46"/>
        <v/>
      </c>
      <c r="C721" s="521" t="str">
        <f>IF($F$30="","",'Wniosek 2025 r.'!C721)</f>
        <v/>
      </c>
      <c r="D721" s="522" t="str">
        <f>IF($F$30="","",IF('Wniosek 2025 r.'!$C$4=0,"",'Wniosek 2025 r.'!D721))</f>
        <v/>
      </c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46"/>
        <v/>
      </c>
      <c r="B722" s="180" t="str">
        <f t="shared" si="46"/>
        <v/>
      </c>
      <c r="C722" s="521" t="str">
        <f>IF($F$30="","",'Wniosek 2025 r.'!C722)</f>
        <v/>
      </c>
      <c r="D722" s="522" t="str">
        <f>IF($F$30="","",IF('Wniosek 2025 r.'!$C$4=0,"",'Wniosek 2025 r.'!D722))</f>
        <v/>
      </c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46"/>
        <v/>
      </c>
      <c r="B723" s="180" t="str">
        <f t="shared" si="46"/>
        <v/>
      </c>
      <c r="C723" s="521" t="str">
        <f>IF($F$30="","",'Wniosek 2025 r.'!C723)</f>
        <v/>
      </c>
      <c r="D723" s="522" t="str">
        <f>IF($F$30="","",IF('Wniosek 2025 r.'!$C$4=0,"",'Wniosek 2025 r.'!D723))</f>
        <v/>
      </c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46"/>
        <v/>
      </c>
      <c r="B724" s="180" t="str">
        <f t="shared" si="46"/>
        <v/>
      </c>
      <c r="C724" s="521" t="str">
        <f>IF($F$30="","",'Wniosek 2025 r.'!C724)</f>
        <v/>
      </c>
      <c r="D724" s="522" t="str">
        <f>IF($F$30="","",IF('Wniosek 2025 r.'!$C$4=0,"",'Wniosek 2025 r.'!D724))</f>
        <v/>
      </c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46"/>
        <v/>
      </c>
      <c r="B725" s="180" t="str">
        <f t="shared" si="46"/>
        <v/>
      </c>
      <c r="C725" s="521" t="str">
        <f>IF($F$30="","",'Wniosek 2025 r.'!C725)</f>
        <v/>
      </c>
      <c r="D725" s="522" t="str">
        <f>IF($F$30="","",IF('Wniosek 2025 r.'!$C$4=0,"",'Wniosek 2025 r.'!D725))</f>
        <v/>
      </c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03" t="str">
        <f t="shared" ref="A726:B735" si="47">A140</f>
        <v/>
      </c>
      <c r="B726" s="180" t="str">
        <f t="shared" si="47"/>
        <v/>
      </c>
      <c r="C726" s="521" t="str">
        <f>IF($F$30="","",'Wniosek 2025 r.'!C726)</f>
        <v/>
      </c>
      <c r="D726" s="522" t="str">
        <f>IF($F$30="","",IF('Wniosek 2025 r.'!$C$4=0,"",'Wniosek 2025 r.'!D726))</f>
        <v/>
      </c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03" t="str">
        <f t="shared" si="47"/>
        <v/>
      </c>
      <c r="B727" s="180" t="str">
        <f t="shared" si="47"/>
        <v/>
      </c>
      <c r="C727" s="521" t="str">
        <f>IF($F$30="","",'Wniosek 2025 r.'!C727)</f>
        <v/>
      </c>
      <c r="D727" s="522" t="str">
        <f>IF($F$30="","",IF('Wniosek 2025 r.'!$C$4=0,"",'Wniosek 2025 r.'!D727))</f>
        <v/>
      </c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03" t="str">
        <f t="shared" si="47"/>
        <v/>
      </c>
      <c r="B728" s="180" t="str">
        <f t="shared" si="47"/>
        <v/>
      </c>
      <c r="C728" s="521" t="str">
        <f>IF($F$30="","",'Wniosek 2025 r.'!C728)</f>
        <v/>
      </c>
      <c r="D728" s="522" t="str">
        <f>IF($F$30="","",IF('Wniosek 2025 r.'!$C$4=0,"",'Wniosek 2025 r.'!D728))</f>
        <v/>
      </c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03" t="str">
        <f t="shared" si="47"/>
        <v/>
      </c>
      <c r="B729" s="180" t="str">
        <f t="shared" si="47"/>
        <v/>
      </c>
      <c r="C729" s="521" t="str">
        <f>IF($F$30="","",'Wniosek 2025 r.'!C729)</f>
        <v/>
      </c>
      <c r="D729" s="522" t="str">
        <f>IF($F$30="","",IF('Wniosek 2025 r.'!$C$4=0,"",'Wniosek 2025 r.'!D729))</f>
        <v/>
      </c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03" t="str">
        <f t="shared" si="47"/>
        <v/>
      </c>
      <c r="B730" s="180" t="str">
        <f t="shared" si="47"/>
        <v/>
      </c>
      <c r="C730" s="521" t="str">
        <f>IF($F$30="","",'Wniosek 2025 r.'!C730)</f>
        <v/>
      </c>
      <c r="D730" s="522" t="str">
        <f>IF($F$30="","",IF('Wniosek 2025 r.'!$C$4=0,"",'Wniosek 2025 r.'!D730))</f>
        <v/>
      </c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03" t="str">
        <f t="shared" si="47"/>
        <v/>
      </c>
      <c r="B731" s="180" t="str">
        <f t="shared" si="47"/>
        <v/>
      </c>
      <c r="C731" s="521" t="str">
        <f>IF($F$30="","",'Wniosek 2025 r.'!C731)</f>
        <v/>
      </c>
      <c r="D731" s="522" t="str">
        <f>IF($F$30="","",IF('Wniosek 2025 r.'!$C$4=0,"",'Wniosek 2025 r.'!D731))</f>
        <v/>
      </c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03" t="str">
        <f t="shared" si="47"/>
        <v/>
      </c>
      <c r="B732" s="180" t="str">
        <f t="shared" si="47"/>
        <v/>
      </c>
      <c r="C732" s="521" t="str">
        <f>IF($F$30="","",'Wniosek 2025 r.'!C732)</f>
        <v/>
      </c>
      <c r="D732" s="522" t="str">
        <f>IF($F$30="","",IF('Wniosek 2025 r.'!$C$4=0,"",'Wniosek 2025 r.'!D732))</f>
        <v/>
      </c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03" t="str">
        <f t="shared" si="47"/>
        <v/>
      </c>
      <c r="B733" s="180" t="str">
        <f t="shared" si="47"/>
        <v/>
      </c>
      <c r="C733" s="521" t="str">
        <f>IF($F$30="","",'Wniosek 2025 r.'!C733)</f>
        <v/>
      </c>
      <c r="D733" s="522" t="str">
        <f>IF($F$30="","",IF('Wniosek 2025 r.'!$C$4=0,"",'Wniosek 2025 r.'!D733))</f>
        <v/>
      </c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03" t="str">
        <f t="shared" si="47"/>
        <v/>
      </c>
      <c r="B734" s="180" t="str">
        <f t="shared" si="47"/>
        <v/>
      </c>
      <c r="C734" s="521" t="str">
        <f>IF($F$30="","",'Wniosek 2025 r.'!C734)</f>
        <v/>
      </c>
      <c r="D734" s="522" t="str">
        <f>IF($F$30="","",IF('Wniosek 2025 r.'!$C$4=0,"",'Wniosek 2025 r.'!D734))</f>
        <v/>
      </c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03" t="str">
        <f t="shared" si="47"/>
        <v/>
      </c>
      <c r="B735" s="180" t="str">
        <f t="shared" si="47"/>
        <v/>
      </c>
      <c r="C735" s="521" t="str">
        <f>IF($F$30="","",'Wniosek 2025 r.'!C735)</f>
        <v/>
      </c>
      <c r="D735" s="522" t="str">
        <f>IF($F$30="","",IF('Wniosek 2025 r.'!$C$4=0,"",'Wniosek 2025 r.'!D735))</f>
        <v/>
      </c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394" t="s">
        <v>1979</v>
      </c>
      <c r="B739" s="394"/>
      <c r="C739" s="394"/>
      <c r="D739" s="394"/>
      <c r="E739" s="394"/>
      <c r="F739" s="394"/>
      <c r="G739" s="394"/>
      <c r="H739" s="394"/>
      <c r="I739" s="394"/>
    </row>
    <row r="740" spans="1:9" ht="60" x14ac:dyDescent="0.25">
      <c r="A740" s="202" t="s">
        <v>39</v>
      </c>
      <c r="B740" s="20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03" t="str">
        <f t="shared" ref="A741:A772" si="48">A40</f>
        <v/>
      </c>
      <c r="B741" s="180" t="str">
        <f t="shared" ref="B741:B772" si="49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485" t="str">
        <f>IF(OR($F$30="",'Wniosek 2025 r.'!G741="",'Wniosek 2025 r.'!G741=0),"",'Wniosek 2025 r.'!G741)</f>
        <v/>
      </c>
      <c r="H741" s="485"/>
      <c r="I741" s="485"/>
    </row>
    <row r="742" spans="1:9" hidden="1" x14ac:dyDescent="0.25">
      <c r="A742" s="203" t="str">
        <f t="shared" si="48"/>
        <v/>
      </c>
      <c r="B742" s="180" t="str">
        <f t="shared" si="49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485" t="str">
        <f>IF(OR($F$30="",'Wniosek 2025 r.'!G742="",'Wniosek 2025 r.'!G742=0),"",'Wniosek 2025 r.'!G742)</f>
        <v/>
      </c>
      <c r="H742" s="485"/>
      <c r="I742" s="485"/>
    </row>
    <row r="743" spans="1:9" hidden="1" x14ac:dyDescent="0.25">
      <c r="A743" s="203" t="str">
        <f t="shared" si="48"/>
        <v/>
      </c>
      <c r="B743" s="180" t="str">
        <f t="shared" si="49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485" t="str">
        <f>IF(OR($F$30="",'Wniosek 2025 r.'!G743="",'Wniosek 2025 r.'!G743=0),"",'Wniosek 2025 r.'!G743)</f>
        <v/>
      </c>
      <c r="H743" s="485"/>
      <c r="I743" s="485"/>
    </row>
    <row r="744" spans="1:9" hidden="1" x14ac:dyDescent="0.25">
      <c r="A744" s="203" t="str">
        <f t="shared" si="48"/>
        <v/>
      </c>
      <c r="B744" s="180" t="str">
        <f t="shared" si="49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485" t="str">
        <f>IF(OR($F$30="",'Wniosek 2025 r.'!G744="",'Wniosek 2025 r.'!G744=0),"",'Wniosek 2025 r.'!G744)</f>
        <v/>
      </c>
      <c r="H744" s="485"/>
      <c r="I744" s="485"/>
    </row>
    <row r="745" spans="1:9" hidden="1" x14ac:dyDescent="0.25">
      <c r="A745" s="203" t="str">
        <f t="shared" si="48"/>
        <v/>
      </c>
      <c r="B745" s="180" t="str">
        <f t="shared" si="49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485" t="str">
        <f>IF(OR($F$30="",'Wniosek 2025 r.'!G745="",'Wniosek 2025 r.'!G745=0),"",'Wniosek 2025 r.'!G745)</f>
        <v/>
      </c>
      <c r="H745" s="485"/>
      <c r="I745" s="485"/>
    </row>
    <row r="746" spans="1:9" hidden="1" x14ac:dyDescent="0.25">
      <c r="A746" s="203" t="str">
        <f t="shared" si="48"/>
        <v/>
      </c>
      <c r="B746" s="180" t="str">
        <f t="shared" si="49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485" t="str">
        <f>IF(OR($F$30="",'Wniosek 2025 r.'!G746="",'Wniosek 2025 r.'!G746=0),"",'Wniosek 2025 r.'!G746)</f>
        <v/>
      </c>
      <c r="H746" s="485"/>
      <c r="I746" s="485"/>
    </row>
    <row r="747" spans="1:9" hidden="1" x14ac:dyDescent="0.25">
      <c r="A747" s="203" t="str">
        <f t="shared" si="48"/>
        <v/>
      </c>
      <c r="B747" s="180" t="str">
        <f t="shared" si="49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485" t="str">
        <f>IF(OR($F$30="",'Wniosek 2025 r.'!G747="",'Wniosek 2025 r.'!G747=0),"",'Wniosek 2025 r.'!G747)</f>
        <v/>
      </c>
      <c r="H747" s="485"/>
      <c r="I747" s="485"/>
    </row>
    <row r="748" spans="1:9" hidden="1" x14ac:dyDescent="0.25">
      <c r="A748" s="203" t="str">
        <f t="shared" si="48"/>
        <v/>
      </c>
      <c r="B748" s="180" t="str">
        <f t="shared" si="49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485" t="str">
        <f>IF(OR($F$30="",'Wniosek 2025 r.'!G748="",'Wniosek 2025 r.'!G748=0),"",'Wniosek 2025 r.'!G748)</f>
        <v/>
      </c>
      <c r="H748" s="485"/>
      <c r="I748" s="485"/>
    </row>
    <row r="749" spans="1:9" hidden="1" x14ac:dyDescent="0.25">
      <c r="A749" s="203" t="str">
        <f t="shared" si="48"/>
        <v/>
      </c>
      <c r="B749" s="180" t="str">
        <f t="shared" si="49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485" t="str">
        <f>IF(OR($F$30="",'Wniosek 2025 r.'!G749="",'Wniosek 2025 r.'!G749=0),"",'Wniosek 2025 r.'!G749)</f>
        <v/>
      </c>
      <c r="H749" s="485"/>
      <c r="I749" s="485"/>
    </row>
    <row r="750" spans="1:9" hidden="1" x14ac:dyDescent="0.25">
      <c r="A750" s="203" t="str">
        <f t="shared" si="48"/>
        <v/>
      </c>
      <c r="B750" s="180" t="str">
        <f t="shared" si="49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485" t="str">
        <f>IF(OR($F$30="",'Wniosek 2025 r.'!G750="",'Wniosek 2025 r.'!G750=0),"",'Wniosek 2025 r.'!G750)</f>
        <v/>
      </c>
      <c r="H750" s="485"/>
      <c r="I750" s="485"/>
    </row>
    <row r="751" spans="1:9" hidden="1" x14ac:dyDescent="0.25">
      <c r="A751" s="203" t="str">
        <f t="shared" si="48"/>
        <v/>
      </c>
      <c r="B751" s="180" t="str">
        <f t="shared" si="49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485" t="str">
        <f>IF(OR($F$30="",'Wniosek 2025 r.'!G751="",'Wniosek 2025 r.'!G751=0),"",'Wniosek 2025 r.'!G751)</f>
        <v/>
      </c>
      <c r="H751" s="485"/>
      <c r="I751" s="485"/>
    </row>
    <row r="752" spans="1:9" hidden="1" x14ac:dyDescent="0.25">
      <c r="A752" s="203" t="str">
        <f t="shared" si="48"/>
        <v/>
      </c>
      <c r="B752" s="180" t="str">
        <f t="shared" si="49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485" t="str">
        <f>IF(OR($F$30="",'Wniosek 2025 r.'!G752="",'Wniosek 2025 r.'!G752=0),"",'Wniosek 2025 r.'!G752)</f>
        <v/>
      </c>
      <c r="H752" s="485"/>
      <c r="I752" s="485"/>
    </row>
    <row r="753" spans="1:9" hidden="1" x14ac:dyDescent="0.25">
      <c r="A753" s="203" t="str">
        <f t="shared" si="48"/>
        <v/>
      </c>
      <c r="B753" s="180" t="str">
        <f t="shared" si="49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485" t="str">
        <f>IF(OR($F$30="",'Wniosek 2025 r.'!G753="",'Wniosek 2025 r.'!G753=0),"",'Wniosek 2025 r.'!G753)</f>
        <v/>
      </c>
      <c r="H753" s="485"/>
      <c r="I753" s="485"/>
    </row>
    <row r="754" spans="1:9" hidden="1" x14ac:dyDescent="0.25">
      <c r="A754" s="203" t="str">
        <f t="shared" si="48"/>
        <v/>
      </c>
      <c r="B754" s="180" t="str">
        <f t="shared" si="49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485" t="str">
        <f>IF(OR($F$30="",'Wniosek 2025 r.'!G754="",'Wniosek 2025 r.'!G754=0),"",'Wniosek 2025 r.'!G754)</f>
        <v/>
      </c>
      <c r="H754" s="485"/>
      <c r="I754" s="485"/>
    </row>
    <row r="755" spans="1:9" hidden="1" x14ac:dyDescent="0.25">
      <c r="A755" s="203" t="str">
        <f t="shared" si="48"/>
        <v/>
      </c>
      <c r="B755" s="180" t="str">
        <f t="shared" si="49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485" t="str">
        <f>IF(OR($F$30="",'Wniosek 2025 r.'!G755="",'Wniosek 2025 r.'!G755=0),"",'Wniosek 2025 r.'!G755)</f>
        <v/>
      </c>
      <c r="H755" s="485"/>
      <c r="I755" s="485"/>
    </row>
    <row r="756" spans="1:9" hidden="1" x14ac:dyDescent="0.25">
      <c r="A756" s="203" t="str">
        <f t="shared" si="48"/>
        <v/>
      </c>
      <c r="B756" s="180" t="str">
        <f t="shared" si="49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485" t="str">
        <f>IF(OR($F$30="",'Wniosek 2025 r.'!G756="",'Wniosek 2025 r.'!G756=0),"",'Wniosek 2025 r.'!G756)</f>
        <v/>
      </c>
      <c r="H756" s="485"/>
      <c r="I756" s="485"/>
    </row>
    <row r="757" spans="1:9" hidden="1" x14ac:dyDescent="0.25">
      <c r="A757" s="203" t="str">
        <f t="shared" si="48"/>
        <v/>
      </c>
      <c r="B757" s="180" t="str">
        <f t="shared" si="49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485" t="str">
        <f>IF(OR($F$30="",'Wniosek 2025 r.'!G757="",'Wniosek 2025 r.'!G757=0),"",'Wniosek 2025 r.'!G757)</f>
        <v/>
      </c>
      <c r="H757" s="485"/>
      <c r="I757" s="485"/>
    </row>
    <row r="758" spans="1:9" hidden="1" x14ac:dyDescent="0.25">
      <c r="A758" s="203" t="str">
        <f t="shared" si="48"/>
        <v/>
      </c>
      <c r="B758" s="180" t="str">
        <f t="shared" si="49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485" t="str">
        <f>IF(OR($F$30="",'Wniosek 2025 r.'!G758="",'Wniosek 2025 r.'!G758=0),"",'Wniosek 2025 r.'!G758)</f>
        <v/>
      </c>
      <c r="H758" s="485"/>
      <c r="I758" s="485"/>
    </row>
    <row r="759" spans="1:9" hidden="1" x14ac:dyDescent="0.25">
      <c r="A759" s="203" t="str">
        <f t="shared" si="48"/>
        <v/>
      </c>
      <c r="B759" s="180" t="str">
        <f t="shared" si="49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485" t="str">
        <f>IF(OR($F$30="",'Wniosek 2025 r.'!G759="",'Wniosek 2025 r.'!G759=0),"",'Wniosek 2025 r.'!G759)</f>
        <v/>
      </c>
      <c r="H759" s="485"/>
      <c r="I759" s="485"/>
    </row>
    <row r="760" spans="1:9" hidden="1" x14ac:dyDescent="0.25">
      <c r="A760" s="203" t="str">
        <f t="shared" si="48"/>
        <v/>
      </c>
      <c r="B760" s="180" t="str">
        <f t="shared" si="49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485" t="str">
        <f>IF(OR($F$30="",'Wniosek 2025 r.'!G760="",'Wniosek 2025 r.'!G760=0),"",'Wniosek 2025 r.'!G760)</f>
        <v/>
      </c>
      <c r="H760" s="485"/>
      <c r="I760" s="485"/>
    </row>
    <row r="761" spans="1:9" hidden="1" x14ac:dyDescent="0.25">
      <c r="A761" s="203" t="str">
        <f t="shared" si="48"/>
        <v/>
      </c>
      <c r="B761" s="180" t="str">
        <f t="shared" si="49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485" t="str">
        <f>IF(OR($F$30="",'Wniosek 2025 r.'!G761="",'Wniosek 2025 r.'!G761=0),"",'Wniosek 2025 r.'!G761)</f>
        <v/>
      </c>
      <c r="H761" s="485"/>
      <c r="I761" s="485"/>
    </row>
    <row r="762" spans="1:9" hidden="1" x14ac:dyDescent="0.25">
      <c r="A762" s="203" t="str">
        <f t="shared" si="48"/>
        <v/>
      </c>
      <c r="B762" s="180" t="str">
        <f t="shared" si="49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485" t="str">
        <f>IF(OR($F$30="",'Wniosek 2025 r.'!G762="",'Wniosek 2025 r.'!G762=0),"",'Wniosek 2025 r.'!G762)</f>
        <v/>
      </c>
      <c r="H762" s="485"/>
      <c r="I762" s="485"/>
    </row>
    <row r="763" spans="1:9" hidden="1" x14ac:dyDescent="0.25">
      <c r="A763" s="203" t="str">
        <f t="shared" si="48"/>
        <v/>
      </c>
      <c r="B763" s="180" t="str">
        <f t="shared" si="49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485" t="str">
        <f>IF(OR($F$30="",'Wniosek 2025 r.'!G763="",'Wniosek 2025 r.'!G763=0),"",'Wniosek 2025 r.'!G763)</f>
        <v/>
      </c>
      <c r="H763" s="485"/>
      <c r="I763" s="485"/>
    </row>
    <row r="764" spans="1:9" hidden="1" x14ac:dyDescent="0.25">
      <c r="A764" s="203" t="str">
        <f t="shared" si="48"/>
        <v/>
      </c>
      <c r="B764" s="180" t="str">
        <f t="shared" si="49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485" t="str">
        <f>IF(OR($F$30="",'Wniosek 2025 r.'!G764="",'Wniosek 2025 r.'!G764=0),"",'Wniosek 2025 r.'!G764)</f>
        <v/>
      </c>
      <c r="H764" s="485"/>
      <c r="I764" s="485"/>
    </row>
    <row r="765" spans="1:9" hidden="1" x14ac:dyDescent="0.25">
      <c r="A765" s="203" t="str">
        <f t="shared" si="48"/>
        <v/>
      </c>
      <c r="B765" s="180" t="str">
        <f t="shared" si="49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485" t="str">
        <f>IF(OR($F$30="",'Wniosek 2025 r.'!G765="",'Wniosek 2025 r.'!G765=0),"",'Wniosek 2025 r.'!G765)</f>
        <v/>
      </c>
      <c r="H765" s="485"/>
      <c r="I765" s="485"/>
    </row>
    <row r="766" spans="1:9" hidden="1" x14ac:dyDescent="0.25">
      <c r="A766" s="203" t="str">
        <f t="shared" si="48"/>
        <v/>
      </c>
      <c r="B766" s="180" t="str">
        <f t="shared" si="49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485" t="str">
        <f>IF(OR($F$30="",'Wniosek 2025 r.'!G766="",'Wniosek 2025 r.'!G766=0),"",'Wniosek 2025 r.'!G766)</f>
        <v/>
      </c>
      <c r="H766" s="485"/>
      <c r="I766" s="485"/>
    </row>
    <row r="767" spans="1:9" hidden="1" x14ac:dyDescent="0.25">
      <c r="A767" s="203" t="str">
        <f t="shared" si="48"/>
        <v/>
      </c>
      <c r="B767" s="180" t="str">
        <f t="shared" si="49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485" t="str">
        <f>IF(OR($F$30="",'Wniosek 2025 r.'!G767="",'Wniosek 2025 r.'!G767=0),"",'Wniosek 2025 r.'!G767)</f>
        <v/>
      </c>
      <c r="H767" s="485"/>
      <c r="I767" s="485"/>
    </row>
    <row r="768" spans="1:9" hidden="1" x14ac:dyDescent="0.25">
      <c r="A768" s="203" t="str">
        <f t="shared" si="48"/>
        <v/>
      </c>
      <c r="B768" s="180" t="str">
        <f t="shared" si="49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485" t="str">
        <f>IF(OR($F$30="",'Wniosek 2025 r.'!G768="",'Wniosek 2025 r.'!G768=0),"",'Wniosek 2025 r.'!G768)</f>
        <v/>
      </c>
      <c r="H768" s="485"/>
      <c r="I768" s="485"/>
    </row>
    <row r="769" spans="1:9" hidden="1" x14ac:dyDescent="0.25">
      <c r="A769" s="203" t="str">
        <f t="shared" si="48"/>
        <v/>
      </c>
      <c r="B769" s="180" t="str">
        <f t="shared" si="49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485" t="str">
        <f>IF(OR($F$30="",'Wniosek 2025 r.'!G769="",'Wniosek 2025 r.'!G769=0),"",'Wniosek 2025 r.'!G769)</f>
        <v/>
      </c>
      <c r="H769" s="485"/>
      <c r="I769" s="485"/>
    </row>
    <row r="770" spans="1:9" hidden="1" x14ac:dyDescent="0.25">
      <c r="A770" s="203" t="str">
        <f t="shared" si="48"/>
        <v/>
      </c>
      <c r="B770" s="180" t="str">
        <f t="shared" si="49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485" t="str">
        <f>IF(OR($F$30="",'Wniosek 2025 r.'!G770="",'Wniosek 2025 r.'!G770=0),"",'Wniosek 2025 r.'!G770)</f>
        <v/>
      </c>
      <c r="H770" s="485"/>
      <c r="I770" s="485"/>
    </row>
    <row r="771" spans="1:9" hidden="1" x14ac:dyDescent="0.25">
      <c r="A771" s="203" t="str">
        <f t="shared" si="48"/>
        <v/>
      </c>
      <c r="B771" s="180" t="str">
        <f t="shared" si="49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485" t="str">
        <f>IF(OR($F$30="",'Wniosek 2025 r.'!G771="",'Wniosek 2025 r.'!G771=0),"",'Wniosek 2025 r.'!G771)</f>
        <v/>
      </c>
      <c r="H771" s="485"/>
      <c r="I771" s="485"/>
    </row>
    <row r="772" spans="1:9" hidden="1" x14ac:dyDescent="0.25">
      <c r="A772" s="203" t="str">
        <f t="shared" si="48"/>
        <v/>
      </c>
      <c r="B772" s="180" t="str">
        <f t="shared" si="49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485" t="str">
        <f>IF(OR($F$30="",'Wniosek 2025 r.'!G772="",'Wniosek 2025 r.'!G772=0),"",'Wniosek 2025 r.'!G772)</f>
        <v/>
      </c>
      <c r="H772" s="485"/>
      <c r="I772" s="485"/>
    </row>
    <row r="773" spans="1:9" hidden="1" x14ac:dyDescent="0.25">
      <c r="A773" s="203" t="str">
        <f t="shared" ref="A773:A804" si="50">A72</f>
        <v/>
      </c>
      <c r="B773" s="180" t="str">
        <f t="shared" ref="B773:B804" si="51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485" t="str">
        <f>IF(OR($F$30="",'Wniosek 2025 r.'!G773="",'Wniosek 2025 r.'!G773=0),"",'Wniosek 2025 r.'!G773)</f>
        <v/>
      </c>
      <c r="H773" s="485"/>
      <c r="I773" s="485"/>
    </row>
    <row r="774" spans="1:9" hidden="1" x14ac:dyDescent="0.25">
      <c r="A774" s="203" t="str">
        <f t="shared" si="50"/>
        <v/>
      </c>
      <c r="B774" s="180" t="str">
        <f t="shared" si="51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485" t="str">
        <f>IF(OR($F$30="",'Wniosek 2025 r.'!G774="",'Wniosek 2025 r.'!G774=0),"",'Wniosek 2025 r.'!G774)</f>
        <v/>
      </c>
      <c r="H774" s="485"/>
      <c r="I774" s="485"/>
    </row>
    <row r="775" spans="1:9" hidden="1" x14ac:dyDescent="0.25">
      <c r="A775" s="203" t="str">
        <f t="shared" si="50"/>
        <v/>
      </c>
      <c r="B775" s="180" t="str">
        <f t="shared" si="51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485" t="str">
        <f>IF(OR($F$30="",'Wniosek 2025 r.'!G775="",'Wniosek 2025 r.'!G775=0),"",'Wniosek 2025 r.'!G775)</f>
        <v/>
      </c>
      <c r="H775" s="485"/>
      <c r="I775" s="485"/>
    </row>
    <row r="776" spans="1:9" hidden="1" x14ac:dyDescent="0.25">
      <c r="A776" s="203" t="str">
        <f t="shared" si="50"/>
        <v/>
      </c>
      <c r="B776" s="180" t="str">
        <f t="shared" si="51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485" t="str">
        <f>IF(OR($F$30="",'Wniosek 2025 r.'!G776="",'Wniosek 2025 r.'!G776=0),"",'Wniosek 2025 r.'!G776)</f>
        <v/>
      </c>
      <c r="H776" s="485"/>
      <c r="I776" s="485"/>
    </row>
    <row r="777" spans="1:9" hidden="1" x14ac:dyDescent="0.25">
      <c r="A777" s="203" t="str">
        <f t="shared" si="50"/>
        <v/>
      </c>
      <c r="B777" s="180" t="str">
        <f t="shared" si="51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485" t="str">
        <f>IF(OR($F$30="",'Wniosek 2025 r.'!G777="",'Wniosek 2025 r.'!G777=0),"",'Wniosek 2025 r.'!G777)</f>
        <v/>
      </c>
      <c r="H777" s="485"/>
      <c r="I777" s="485"/>
    </row>
    <row r="778" spans="1:9" hidden="1" x14ac:dyDescent="0.25">
      <c r="A778" s="203" t="str">
        <f t="shared" si="50"/>
        <v/>
      </c>
      <c r="B778" s="180" t="str">
        <f t="shared" si="51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485" t="str">
        <f>IF(OR($F$30="",'Wniosek 2025 r.'!G778="",'Wniosek 2025 r.'!G778=0),"",'Wniosek 2025 r.'!G778)</f>
        <v/>
      </c>
      <c r="H778" s="485"/>
      <c r="I778" s="485"/>
    </row>
    <row r="779" spans="1:9" hidden="1" x14ac:dyDescent="0.25">
      <c r="A779" s="203" t="str">
        <f t="shared" si="50"/>
        <v/>
      </c>
      <c r="B779" s="180" t="str">
        <f t="shared" si="51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485" t="str">
        <f>IF(OR($F$30="",'Wniosek 2025 r.'!G779="",'Wniosek 2025 r.'!G779=0),"",'Wniosek 2025 r.'!G779)</f>
        <v/>
      </c>
      <c r="H779" s="485"/>
      <c r="I779" s="485"/>
    </row>
    <row r="780" spans="1:9" hidden="1" x14ac:dyDescent="0.25">
      <c r="A780" s="203" t="str">
        <f t="shared" si="50"/>
        <v/>
      </c>
      <c r="B780" s="180" t="str">
        <f t="shared" si="51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485" t="str">
        <f>IF(OR($F$30="",'Wniosek 2025 r.'!G780="",'Wniosek 2025 r.'!G780=0),"",'Wniosek 2025 r.'!G780)</f>
        <v/>
      </c>
      <c r="H780" s="485"/>
      <c r="I780" s="485"/>
    </row>
    <row r="781" spans="1:9" hidden="1" x14ac:dyDescent="0.25">
      <c r="A781" s="203" t="str">
        <f t="shared" si="50"/>
        <v/>
      </c>
      <c r="B781" s="180" t="str">
        <f t="shared" si="51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485" t="str">
        <f>IF(OR($F$30="",'Wniosek 2025 r.'!G781="",'Wniosek 2025 r.'!G781=0),"",'Wniosek 2025 r.'!G781)</f>
        <v/>
      </c>
      <c r="H781" s="485"/>
      <c r="I781" s="485"/>
    </row>
    <row r="782" spans="1:9" hidden="1" x14ac:dyDescent="0.25">
      <c r="A782" s="203" t="str">
        <f t="shared" si="50"/>
        <v/>
      </c>
      <c r="B782" s="180" t="str">
        <f t="shared" si="51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485" t="str">
        <f>IF(OR($F$30="",'Wniosek 2025 r.'!G782="",'Wniosek 2025 r.'!G782=0),"",'Wniosek 2025 r.'!G782)</f>
        <v/>
      </c>
      <c r="H782" s="485"/>
      <c r="I782" s="485"/>
    </row>
    <row r="783" spans="1:9" hidden="1" x14ac:dyDescent="0.25">
      <c r="A783" s="203" t="str">
        <f t="shared" si="50"/>
        <v/>
      </c>
      <c r="B783" s="180" t="str">
        <f t="shared" si="51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485" t="str">
        <f>IF(OR($F$30="",'Wniosek 2025 r.'!G783="",'Wniosek 2025 r.'!G783=0),"",'Wniosek 2025 r.'!G783)</f>
        <v/>
      </c>
      <c r="H783" s="485"/>
      <c r="I783" s="485"/>
    </row>
    <row r="784" spans="1:9" hidden="1" x14ac:dyDescent="0.25">
      <c r="A784" s="203" t="str">
        <f t="shared" si="50"/>
        <v/>
      </c>
      <c r="B784" s="180" t="str">
        <f t="shared" si="51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485" t="str">
        <f>IF(OR($F$30="",'Wniosek 2025 r.'!G784="",'Wniosek 2025 r.'!G784=0),"",'Wniosek 2025 r.'!G784)</f>
        <v/>
      </c>
      <c r="H784" s="485"/>
      <c r="I784" s="485"/>
    </row>
    <row r="785" spans="1:9" hidden="1" x14ac:dyDescent="0.25">
      <c r="A785" s="203" t="str">
        <f t="shared" si="50"/>
        <v/>
      </c>
      <c r="B785" s="180" t="str">
        <f t="shared" si="51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485" t="str">
        <f>IF(OR($F$30="",'Wniosek 2025 r.'!G785="",'Wniosek 2025 r.'!G785=0),"",'Wniosek 2025 r.'!G785)</f>
        <v/>
      </c>
      <c r="H785" s="485"/>
      <c r="I785" s="485"/>
    </row>
    <row r="786" spans="1:9" hidden="1" x14ac:dyDescent="0.25">
      <c r="A786" s="203" t="str">
        <f t="shared" si="50"/>
        <v/>
      </c>
      <c r="B786" s="180" t="str">
        <f t="shared" si="51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485" t="str">
        <f>IF(OR($F$30="",'Wniosek 2025 r.'!G786="",'Wniosek 2025 r.'!G786=0),"",'Wniosek 2025 r.'!G786)</f>
        <v/>
      </c>
      <c r="H786" s="485"/>
      <c r="I786" s="485"/>
    </row>
    <row r="787" spans="1:9" hidden="1" x14ac:dyDescent="0.25">
      <c r="A787" s="203" t="str">
        <f t="shared" si="50"/>
        <v/>
      </c>
      <c r="B787" s="180" t="str">
        <f t="shared" si="51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485" t="str">
        <f>IF(OR($F$30="",'Wniosek 2025 r.'!G787="",'Wniosek 2025 r.'!G787=0),"",'Wniosek 2025 r.'!G787)</f>
        <v/>
      </c>
      <c r="H787" s="485"/>
      <c r="I787" s="485"/>
    </row>
    <row r="788" spans="1:9" hidden="1" x14ac:dyDescent="0.25">
      <c r="A788" s="203" t="str">
        <f t="shared" si="50"/>
        <v/>
      </c>
      <c r="B788" s="180" t="str">
        <f t="shared" si="51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485" t="str">
        <f>IF(OR($F$30="",'Wniosek 2025 r.'!G788="",'Wniosek 2025 r.'!G788=0),"",'Wniosek 2025 r.'!G788)</f>
        <v/>
      </c>
      <c r="H788" s="485"/>
      <c r="I788" s="485"/>
    </row>
    <row r="789" spans="1:9" hidden="1" x14ac:dyDescent="0.25">
      <c r="A789" s="203" t="str">
        <f t="shared" si="50"/>
        <v/>
      </c>
      <c r="B789" s="180" t="str">
        <f t="shared" si="51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485" t="str">
        <f>IF(OR($F$30="",'Wniosek 2025 r.'!G789="",'Wniosek 2025 r.'!G789=0),"",'Wniosek 2025 r.'!G789)</f>
        <v/>
      </c>
      <c r="H789" s="485"/>
      <c r="I789" s="485"/>
    </row>
    <row r="790" spans="1:9" hidden="1" x14ac:dyDescent="0.25">
      <c r="A790" s="203" t="str">
        <f t="shared" si="50"/>
        <v/>
      </c>
      <c r="B790" s="180" t="str">
        <f t="shared" si="51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485" t="str">
        <f>IF(OR($F$30="",'Wniosek 2025 r.'!G790="",'Wniosek 2025 r.'!G790=0),"",'Wniosek 2025 r.'!G790)</f>
        <v/>
      </c>
      <c r="H790" s="485"/>
      <c r="I790" s="485"/>
    </row>
    <row r="791" spans="1:9" hidden="1" x14ac:dyDescent="0.25">
      <c r="A791" s="203" t="str">
        <f t="shared" si="50"/>
        <v/>
      </c>
      <c r="B791" s="180" t="str">
        <f t="shared" si="51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485" t="str">
        <f>IF(OR($F$30="",'Wniosek 2025 r.'!G791="",'Wniosek 2025 r.'!G791=0),"",'Wniosek 2025 r.'!G791)</f>
        <v/>
      </c>
      <c r="H791" s="485"/>
      <c r="I791" s="485"/>
    </row>
    <row r="792" spans="1:9" hidden="1" x14ac:dyDescent="0.25">
      <c r="A792" s="203" t="str">
        <f t="shared" si="50"/>
        <v/>
      </c>
      <c r="B792" s="180" t="str">
        <f t="shared" si="51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485" t="str">
        <f>IF(OR($F$30="",'Wniosek 2025 r.'!G792="",'Wniosek 2025 r.'!G792=0),"",'Wniosek 2025 r.'!G792)</f>
        <v/>
      </c>
      <c r="H792" s="485"/>
      <c r="I792" s="485"/>
    </row>
    <row r="793" spans="1:9" hidden="1" x14ac:dyDescent="0.25">
      <c r="A793" s="203" t="str">
        <f t="shared" si="50"/>
        <v/>
      </c>
      <c r="B793" s="180" t="str">
        <f t="shared" si="51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485" t="str">
        <f>IF(OR($F$30="",'Wniosek 2025 r.'!G793="",'Wniosek 2025 r.'!G793=0),"",'Wniosek 2025 r.'!G793)</f>
        <v/>
      </c>
      <c r="H793" s="485"/>
      <c r="I793" s="485"/>
    </row>
    <row r="794" spans="1:9" hidden="1" x14ac:dyDescent="0.25">
      <c r="A794" s="203" t="str">
        <f t="shared" si="50"/>
        <v/>
      </c>
      <c r="B794" s="180" t="str">
        <f t="shared" si="51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485" t="str">
        <f>IF(OR($F$30="",'Wniosek 2025 r.'!G794="",'Wniosek 2025 r.'!G794=0),"",'Wniosek 2025 r.'!G794)</f>
        <v/>
      </c>
      <c r="H794" s="485"/>
      <c r="I794" s="485"/>
    </row>
    <row r="795" spans="1:9" hidden="1" x14ac:dyDescent="0.25">
      <c r="A795" s="203" t="str">
        <f t="shared" si="50"/>
        <v/>
      </c>
      <c r="B795" s="180" t="str">
        <f t="shared" si="51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485" t="str">
        <f>IF(OR($F$30="",'Wniosek 2025 r.'!G795="",'Wniosek 2025 r.'!G795=0),"",'Wniosek 2025 r.'!G795)</f>
        <v/>
      </c>
      <c r="H795" s="485"/>
      <c r="I795" s="485"/>
    </row>
    <row r="796" spans="1:9" hidden="1" x14ac:dyDescent="0.25">
      <c r="A796" s="203" t="str">
        <f t="shared" si="50"/>
        <v/>
      </c>
      <c r="B796" s="180" t="str">
        <f t="shared" si="51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485" t="str">
        <f>IF(OR($F$30="",'Wniosek 2025 r.'!G796="",'Wniosek 2025 r.'!G796=0),"",'Wniosek 2025 r.'!G796)</f>
        <v/>
      </c>
      <c r="H796" s="485"/>
      <c r="I796" s="485"/>
    </row>
    <row r="797" spans="1:9" hidden="1" x14ac:dyDescent="0.25">
      <c r="A797" s="203" t="str">
        <f t="shared" si="50"/>
        <v/>
      </c>
      <c r="B797" s="180" t="str">
        <f t="shared" si="51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485" t="str">
        <f>IF(OR($F$30="",'Wniosek 2025 r.'!G797="",'Wniosek 2025 r.'!G797=0),"",'Wniosek 2025 r.'!G797)</f>
        <v/>
      </c>
      <c r="H797" s="485"/>
      <c r="I797" s="485"/>
    </row>
    <row r="798" spans="1:9" hidden="1" x14ac:dyDescent="0.25">
      <c r="A798" s="203" t="str">
        <f t="shared" si="50"/>
        <v/>
      </c>
      <c r="B798" s="180" t="str">
        <f t="shared" si="51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485" t="str">
        <f>IF(OR($F$30="",'Wniosek 2025 r.'!G798="",'Wniosek 2025 r.'!G798=0),"",'Wniosek 2025 r.'!G798)</f>
        <v/>
      </c>
      <c r="H798" s="485"/>
      <c r="I798" s="485"/>
    </row>
    <row r="799" spans="1:9" hidden="1" x14ac:dyDescent="0.25">
      <c r="A799" s="203" t="str">
        <f t="shared" si="50"/>
        <v/>
      </c>
      <c r="B799" s="180" t="str">
        <f t="shared" si="51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485" t="str">
        <f>IF(OR($F$30="",'Wniosek 2025 r.'!G799="",'Wniosek 2025 r.'!G799=0),"",'Wniosek 2025 r.'!G799)</f>
        <v/>
      </c>
      <c r="H799" s="485"/>
      <c r="I799" s="485"/>
    </row>
    <row r="800" spans="1:9" hidden="1" x14ac:dyDescent="0.25">
      <c r="A800" s="203" t="str">
        <f t="shared" si="50"/>
        <v/>
      </c>
      <c r="B800" s="180" t="str">
        <f t="shared" si="51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485" t="str">
        <f>IF(OR($F$30="",'Wniosek 2025 r.'!G800="",'Wniosek 2025 r.'!G800=0),"",'Wniosek 2025 r.'!G800)</f>
        <v/>
      </c>
      <c r="H800" s="485"/>
      <c r="I800" s="485"/>
    </row>
    <row r="801" spans="1:9" hidden="1" x14ac:dyDescent="0.25">
      <c r="A801" s="203" t="str">
        <f t="shared" si="50"/>
        <v/>
      </c>
      <c r="B801" s="180" t="str">
        <f t="shared" si="51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485" t="str">
        <f>IF(OR($F$30="",'Wniosek 2025 r.'!G801="",'Wniosek 2025 r.'!G801=0),"",'Wniosek 2025 r.'!G801)</f>
        <v/>
      </c>
      <c r="H801" s="485"/>
      <c r="I801" s="485"/>
    </row>
    <row r="802" spans="1:9" hidden="1" x14ac:dyDescent="0.25">
      <c r="A802" s="203" t="str">
        <f t="shared" si="50"/>
        <v/>
      </c>
      <c r="B802" s="180" t="str">
        <f t="shared" si="51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485" t="str">
        <f>IF(OR($F$30="",'Wniosek 2025 r.'!G802="",'Wniosek 2025 r.'!G802=0),"",'Wniosek 2025 r.'!G802)</f>
        <v/>
      </c>
      <c r="H802" s="485"/>
      <c r="I802" s="485"/>
    </row>
    <row r="803" spans="1:9" hidden="1" x14ac:dyDescent="0.25">
      <c r="A803" s="203" t="str">
        <f t="shared" si="50"/>
        <v/>
      </c>
      <c r="B803" s="180" t="str">
        <f t="shared" si="51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485" t="str">
        <f>IF(OR($F$30="",'Wniosek 2025 r.'!G803="",'Wniosek 2025 r.'!G803=0),"",'Wniosek 2025 r.'!G803)</f>
        <v/>
      </c>
      <c r="H803" s="485"/>
      <c r="I803" s="485"/>
    </row>
    <row r="804" spans="1:9" hidden="1" x14ac:dyDescent="0.25">
      <c r="A804" s="203" t="str">
        <f t="shared" si="50"/>
        <v/>
      </c>
      <c r="B804" s="180" t="str">
        <f t="shared" si="51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485" t="str">
        <f>IF(OR($F$30="",'Wniosek 2025 r.'!G804="",'Wniosek 2025 r.'!G804=0),"",'Wniosek 2025 r.'!G804)</f>
        <v/>
      </c>
      <c r="H804" s="485"/>
      <c r="I804" s="485"/>
    </row>
    <row r="805" spans="1:9" hidden="1" x14ac:dyDescent="0.25">
      <c r="A805" s="203" t="str">
        <f t="shared" ref="A805:A830" si="52">A104</f>
        <v/>
      </c>
      <c r="B805" s="180" t="str">
        <f t="shared" ref="B805:B830" si="53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485" t="str">
        <f>IF(OR($F$30="",'Wniosek 2025 r.'!G805="",'Wniosek 2025 r.'!G805=0),"",'Wniosek 2025 r.'!G805)</f>
        <v/>
      </c>
      <c r="H805" s="485"/>
      <c r="I805" s="485"/>
    </row>
    <row r="806" spans="1:9" hidden="1" x14ac:dyDescent="0.25">
      <c r="A806" s="203" t="str">
        <f t="shared" si="52"/>
        <v/>
      </c>
      <c r="B806" s="180" t="str">
        <f t="shared" si="53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485" t="str">
        <f>IF(OR($F$30="",'Wniosek 2025 r.'!G806="",'Wniosek 2025 r.'!G806=0),"",'Wniosek 2025 r.'!G806)</f>
        <v/>
      </c>
      <c r="H806" s="485"/>
      <c r="I806" s="485"/>
    </row>
    <row r="807" spans="1:9" hidden="1" x14ac:dyDescent="0.25">
      <c r="A807" s="203" t="str">
        <f t="shared" si="52"/>
        <v/>
      </c>
      <c r="B807" s="180" t="str">
        <f t="shared" si="53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485" t="str">
        <f>IF(OR($F$30="",'Wniosek 2025 r.'!G807="",'Wniosek 2025 r.'!G807=0),"",'Wniosek 2025 r.'!G807)</f>
        <v/>
      </c>
      <c r="H807" s="485"/>
      <c r="I807" s="485"/>
    </row>
    <row r="808" spans="1:9" hidden="1" x14ac:dyDescent="0.25">
      <c r="A808" s="203" t="str">
        <f t="shared" si="52"/>
        <v/>
      </c>
      <c r="B808" s="180" t="str">
        <f t="shared" si="53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485" t="str">
        <f>IF(OR($F$30="",'Wniosek 2025 r.'!G808="",'Wniosek 2025 r.'!G808=0),"",'Wniosek 2025 r.'!G808)</f>
        <v/>
      </c>
      <c r="H808" s="485"/>
      <c r="I808" s="485"/>
    </row>
    <row r="809" spans="1:9" hidden="1" x14ac:dyDescent="0.25">
      <c r="A809" s="203" t="str">
        <f t="shared" si="52"/>
        <v/>
      </c>
      <c r="B809" s="180" t="str">
        <f t="shared" si="53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485" t="str">
        <f>IF(OR($F$30="",'Wniosek 2025 r.'!G809="",'Wniosek 2025 r.'!G809=0),"",'Wniosek 2025 r.'!G809)</f>
        <v/>
      </c>
      <c r="H809" s="485"/>
      <c r="I809" s="485"/>
    </row>
    <row r="810" spans="1:9" hidden="1" x14ac:dyDescent="0.25">
      <c r="A810" s="203" t="str">
        <f t="shared" si="52"/>
        <v/>
      </c>
      <c r="B810" s="180" t="str">
        <f t="shared" si="53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485" t="str">
        <f>IF(OR($F$30="",'Wniosek 2025 r.'!G810="",'Wniosek 2025 r.'!G810=0),"",'Wniosek 2025 r.'!G810)</f>
        <v/>
      </c>
      <c r="H810" s="485"/>
      <c r="I810" s="485"/>
    </row>
    <row r="811" spans="1:9" hidden="1" x14ac:dyDescent="0.25">
      <c r="A811" s="203" t="str">
        <f t="shared" si="52"/>
        <v/>
      </c>
      <c r="B811" s="180" t="str">
        <f t="shared" si="53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485" t="str">
        <f>IF(OR($F$30="",'Wniosek 2025 r.'!G811="",'Wniosek 2025 r.'!G811=0),"",'Wniosek 2025 r.'!G811)</f>
        <v/>
      </c>
      <c r="H811" s="485"/>
      <c r="I811" s="485"/>
    </row>
    <row r="812" spans="1:9" hidden="1" x14ac:dyDescent="0.25">
      <c r="A812" s="203" t="str">
        <f t="shared" si="52"/>
        <v/>
      </c>
      <c r="B812" s="180" t="str">
        <f t="shared" si="53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485" t="str">
        <f>IF(OR($F$30="",'Wniosek 2025 r.'!G812="",'Wniosek 2025 r.'!G812=0),"",'Wniosek 2025 r.'!G812)</f>
        <v/>
      </c>
      <c r="H812" s="485"/>
      <c r="I812" s="485"/>
    </row>
    <row r="813" spans="1:9" hidden="1" x14ac:dyDescent="0.25">
      <c r="A813" s="203" t="str">
        <f t="shared" si="52"/>
        <v/>
      </c>
      <c r="B813" s="180" t="str">
        <f t="shared" si="53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485" t="str">
        <f>IF(OR($F$30="",'Wniosek 2025 r.'!G813="",'Wniosek 2025 r.'!G813=0),"",'Wniosek 2025 r.'!G813)</f>
        <v/>
      </c>
      <c r="H813" s="485"/>
      <c r="I813" s="485"/>
    </row>
    <row r="814" spans="1:9" hidden="1" x14ac:dyDescent="0.25">
      <c r="A814" s="203" t="str">
        <f t="shared" si="52"/>
        <v/>
      </c>
      <c r="B814" s="180" t="str">
        <f t="shared" si="53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485" t="str">
        <f>IF(OR($F$30="",'Wniosek 2025 r.'!G814="",'Wniosek 2025 r.'!G814=0),"",'Wniosek 2025 r.'!G814)</f>
        <v/>
      </c>
      <c r="H814" s="485"/>
      <c r="I814" s="485"/>
    </row>
    <row r="815" spans="1:9" hidden="1" x14ac:dyDescent="0.25">
      <c r="A815" s="203" t="str">
        <f t="shared" si="52"/>
        <v/>
      </c>
      <c r="B815" s="180" t="str">
        <f t="shared" si="53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485" t="str">
        <f>IF(OR($F$30="",'Wniosek 2025 r.'!G815="",'Wniosek 2025 r.'!G815=0),"",'Wniosek 2025 r.'!G815)</f>
        <v/>
      </c>
      <c r="H815" s="485"/>
      <c r="I815" s="485"/>
    </row>
    <row r="816" spans="1:9" hidden="1" x14ac:dyDescent="0.25">
      <c r="A816" s="203" t="str">
        <f t="shared" si="52"/>
        <v/>
      </c>
      <c r="B816" s="180" t="str">
        <f t="shared" si="53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485" t="str">
        <f>IF(OR($F$30="",'Wniosek 2025 r.'!G816="",'Wniosek 2025 r.'!G816=0),"",'Wniosek 2025 r.'!G816)</f>
        <v/>
      </c>
      <c r="H816" s="485"/>
      <c r="I816" s="485"/>
    </row>
    <row r="817" spans="1:9" hidden="1" x14ac:dyDescent="0.25">
      <c r="A817" s="203" t="str">
        <f t="shared" si="52"/>
        <v/>
      </c>
      <c r="B817" s="180" t="str">
        <f t="shared" si="53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485" t="str">
        <f>IF(OR($F$30="",'Wniosek 2025 r.'!G817="",'Wniosek 2025 r.'!G817=0),"",'Wniosek 2025 r.'!G817)</f>
        <v/>
      </c>
      <c r="H817" s="485"/>
      <c r="I817" s="485"/>
    </row>
    <row r="818" spans="1:9" hidden="1" x14ac:dyDescent="0.25">
      <c r="A818" s="203" t="str">
        <f t="shared" si="52"/>
        <v/>
      </c>
      <c r="B818" s="180" t="str">
        <f t="shared" si="53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485" t="str">
        <f>IF(OR($F$30="",'Wniosek 2025 r.'!G818="",'Wniosek 2025 r.'!G818=0),"",'Wniosek 2025 r.'!G818)</f>
        <v/>
      </c>
      <c r="H818" s="485"/>
      <c r="I818" s="485"/>
    </row>
    <row r="819" spans="1:9" hidden="1" x14ac:dyDescent="0.25">
      <c r="A819" s="203" t="str">
        <f t="shared" si="52"/>
        <v/>
      </c>
      <c r="B819" s="180" t="str">
        <f t="shared" si="53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485" t="str">
        <f>IF(OR($F$30="",'Wniosek 2025 r.'!G819="",'Wniosek 2025 r.'!G819=0),"",'Wniosek 2025 r.'!G819)</f>
        <v/>
      </c>
      <c r="H819" s="485"/>
      <c r="I819" s="485"/>
    </row>
    <row r="820" spans="1:9" hidden="1" x14ac:dyDescent="0.25">
      <c r="A820" s="203" t="str">
        <f t="shared" si="52"/>
        <v/>
      </c>
      <c r="B820" s="180" t="str">
        <f t="shared" si="53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485" t="str">
        <f>IF(OR($F$30="",'Wniosek 2025 r.'!G820="",'Wniosek 2025 r.'!G820=0),"",'Wniosek 2025 r.'!G820)</f>
        <v/>
      </c>
      <c r="H820" s="485"/>
      <c r="I820" s="485"/>
    </row>
    <row r="821" spans="1:9" hidden="1" x14ac:dyDescent="0.25">
      <c r="A821" s="203" t="str">
        <f t="shared" si="52"/>
        <v/>
      </c>
      <c r="B821" s="180" t="str">
        <f t="shared" si="53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485" t="str">
        <f>IF(OR($F$30="",'Wniosek 2025 r.'!G821="",'Wniosek 2025 r.'!G821=0),"",'Wniosek 2025 r.'!G821)</f>
        <v/>
      </c>
      <c r="H821" s="485"/>
      <c r="I821" s="485"/>
    </row>
    <row r="822" spans="1:9" hidden="1" x14ac:dyDescent="0.25">
      <c r="A822" s="203" t="str">
        <f t="shared" si="52"/>
        <v/>
      </c>
      <c r="B822" s="180" t="str">
        <f t="shared" si="53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485" t="str">
        <f>IF(OR($F$30="",'Wniosek 2025 r.'!G822="",'Wniosek 2025 r.'!G822=0),"",'Wniosek 2025 r.'!G822)</f>
        <v/>
      </c>
      <c r="H822" s="485"/>
      <c r="I822" s="485"/>
    </row>
    <row r="823" spans="1:9" hidden="1" x14ac:dyDescent="0.25">
      <c r="A823" s="203" t="str">
        <f t="shared" si="52"/>
        <v/>
      </c>
      <c r="B823" s="180" t="str">
        <f t="shared" si="53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485" t="str">
        <f>IF(OR($F$30="",'Wniosek 2025 r.'!G823="",'Wniosek 2025 r.'!G823=0),"",'Wniosek 2025 r.'!G823)</f>
        <v/>
      </c>
      <c r="H823" s="485"/>
      <c r="I823" s="485"/>
    </row>
    <row r="824" spans="1:9" hidden="1" x14ac:dyDescent="0.25">
      <c r="A824" s="203" t="str">
        <f t="shared" si="52"/>
        <v/>
      </c>
      <c r="B824" s="180" t="str">
        <f t="shared" si="53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485" t="str">
        <f>IF(OR($F$30="",'Wniosek 2025 r.'!G824="",'Wniosek 2025 r.'!G824=0),"",'Wniosek 2025 r.'!G824)</f>
        <v/>
      </c>
      <c r="H824" s="485"/>
      <c r="I824" s="485"/>
    </row>
    <row r="825" spans="1:9" hidden="1" x14ac:dyDescent="0.25">
      <c r="A825" s="203" t="str">
        <f t="shared" si="52"/>
        <v/>
      </c>
      <c r="B825" s="180" t="str">
        <f t="shared" si="53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485" t="str">
        <f>IF(OR($F$30="",'Wniosek 2025 r.'!G825="",'Wniosek 2025 r.'!G825=0),"",'Wniosek 2025 r.'!G825)</f>
        <v/>
      </c>
      <c r="H825" s="485"/>
      <c r="I825" s="485"/>
    </row>
    <row r="826" spans="1:9" hidden="1" x14ac:dyDescent="0.25">
      <c r="A826" s="203" t="str">
        <f t="shared" si="52"/>
        <v/>
      </c>
      <c r="B826" s="180" t="str">
        <f t="shared" si="53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485" t="str">
        <f>IF(OR($F$30="",'Wniosek 2025 r.'!G826="",'Wniosek 2025 r.'!G826=0),"",'Wniosek 2025 r.'!G826)</f>
        <v/>
      </c>
      <c r="H826" s="485"/>
      <c r="I826" s="485"/>
    </row>
    <row r="827" spans="1:9" hidden="1" x14ac:dyDescent="0.25">
      <c r="A827" s="203" t="str">
        <f t="shared" si="52"/>
        <v/>
      </c>
      <c r="B827" s="180" t="str">
        <f t="shared" si="53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485" t="str">
        <f>IF(OR($F$30="",'Wniosek 2025 r.'!G827="",'Wniosek 2025 r.'!G827=0),"",'Wniosek 2025 r.'!G827)</f>
        <v/>
      </c>
      <c r="H827" s="485"/>
      <c r="I827" s="485"/>
    </row>
    <row r="828" spans="1:9" hidden="1" x14ac:dyDescent="0.25">
      <c r="A828" s="203" t="str">
        <f t="shared" si="52"/>
        <v/>
      </c>
      <c r="B828" s="180" t="str">
        <f t="shared" si="53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485" t="str">
        <f>IF(OR($F$30="",'Wniosek 2025 r.'!G828="",'Wniosek 2025 r.'!G828=0),"",'Wniosek 2025 r.'!G828)</f>
        <v/>
      </c>
      <c r="H828" s="485"/>
      <c r="I828" s="485"/>
    </row>
    <row r="829" spans="1:9" hidden="1" x14ac:dyDescent="0.25">
      <c r="A829" s="203" t="str">
        <f t="shared" si="52"/>
        <v/>
      </c>
      <c r="B829" s="180" t="str">
        <f t="shared" si="53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485" t="str">
        <f>IF(OR($F$30="",'Wniosek 2025 r.'!G829="",'Wniosek 2025 r.'!G829=0),"",'Wniosek 2025 r.'!G829)</f>
        <v/>
      </c>
      <c r="H829" s="485"/>
      <c r="I829" s="485"/>
    </row>
    <row r="830" spans="1:9" hidden="1" x14ac:dyDescent="0.25">
      <c r="A830" s="203" t="str">
        <f t="shared" si="52"/>
        <v/>
      </c>
      <c r="B830" s="180" t="str">
        <f t="shared" si="53"/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485" t="str">
        <f>IF(OR($F$30="",'Wniosek 2025 r.'!G830="",'Wniosek 2025 r.'!G830=0),"",'Wniosek 2025 r.'!G830)</f>
        <v/>
      </c>
      <c r="H830" s="485"/>
      <c r="I830" s="485"/>
    </row>
    <row r="831" spans="1:9" hidden="1" x14ac:dyDescent="0.25">
      <c r="A831" s="273" t="str">
        <f t="shared" ref="A831:A840" si="54">A130</f>
        <v/>
      </c>
      <c r="B831" s="180" t="str">
        <f t="shared" ref="B831:B840" si="55">B716</f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485" t="str">
        <f>IF(OR($F$30="",'Wniosek 2025 r.'!G831="",'Wniosek 2025 r.'!G831=0),"",'Wniosek 2025 r.'!G831)</f>
        <v/>
      </c>
      <c r="H831" s="485"/>
      <c r="I831" s="485"/>
    </row>
    <row r="832" spans="1:9" hidden="1" x14ac:dyDescent="0.25">
      <c r="A832" s="273" t="str">
        <f t="shared" si="54"/>
        <v/>
      </c>
      <c r="B832" s="180" t="str">
        <f t="shared" si="55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485" t="str">
        <f>IF(OR($F$30="",'Wniosek 2025 r.'!G832="",'Wniosek 2025 r.'!G832=0),"",'Wniosek 2025 r.'!G832)</f>
        <v/>
      </c>
      <c r="H832" s="485"/>
      <c r="I832" s="485"/>
    </row>
    <row r="833" spans="1:9" hidden="1" x14ac:dyDescent="0.25">
      <c r="A833" s="273" t="str">
        <f t="shared" si="54"/>
        <v/>
      </c>
      <c r="B833" s="180" t="str">
        <f t="shared" si="55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485" t="str">
        <f>IF(OR($F$30="",'Wniosek 2025 r.'!G833="",'Wniosek 2025 r.'!G833=0),"",'Wniosek 2025 r.'!G833)</f>
        <v/>
      </c>
      <c r="H833" s="485"/>
      <c r="I833" s="485"/>
    </row>
    <row r="834" spans="1:9" hidden="1" x14ac:dyDescent="0.25">
      <c r="A834" s="273" t="str">
        <f t="shared" si="54"/>
        <v/>
      </c>
      <c r="B834" s="180" t="str">
        <f t="shared" si="55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485" t="str">
        <f>IF(OR($F$30="",'Wniosek 2025 r.'!G834="",'Wniosek 2025 r.'!G834=0),"",'Wniosek 2025 r.'!G834)</f>
        <v/>
      </c>
      <c r="H834" s="485"/>
      <c r="I834" s="485"/>
    </row>
    <row r="835" spans="1:9" hidden="1" x14ac:dyDescent="0.25">
      <c r="A835" s="273" t="str">
        <f t="shared" si="54"/>
        <v/>
      </c>
      <c r="B835" s="180" t="str">
        <f t="shared" si="55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485" t="str">
        <f>IF(OR($F$30="",'Wniosek 2025 r.'!G835="",'Wniosek 2025 r.'!G835=0),"",'Wniosek 2025 r.'!G835)</f>
        <v/>
      </c>
      <c r="H835" s="485"/>
      <c r="I835" s="485"/>
    </row>
    <row r="836" spans="1:9" hidden="1" x14ac:dyDescent="0.25">
      <c r="A836" s="273" t="str">
        <f t="shared" si="54"/>
        <v/>
      </c>
      <c r="B836" s="180" t="str">
        <f t="shared" si="55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485" t="str">
        <f>IF(OR($F$30="",'Wniosek 2025 r.'!G836="",'Wniosek 2025 r.'!G836=0),"",'Wniosek 2025 r.'!G836)</f>
        <v/>
      </c>
      <c r="H836" s="485"/>
      <c r="I836" s="485"/>
    </row>
    <row r="837" spans="1:9" hidden="1" x14ac:dyDescent="0.25">
      <c r="A837" s="273" t="str">
        <f t="shared" si="54"/>
        <v/>
      </c>
      <c r="B837" s="180" t="str">
        <f t="shared" si="55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485" t="str">
        <f>IF(OR($F$30="",'Wniosek 2025 r.'!G837="",'Wniosek 2025 r.'!G837=0),"",'Wniosek 2025 r.'!G837)</f>
        <v/>
      </c>
      <c r="H837" s="485"/>
      <c r="I837" s="485"/>
    </row>
    <row r="838" spans="1:9" hidden="1" x14ac:dyDescent="0.25">
      <c r="A838" s="273" t="str">
        <f t="shared" si="54"/>
        <v/>
      </c>
      <c r="B838" s="180" t="str">
        <f t="shared" si="55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485" t="str">
        <f>IF(OR($F$30="",'Wniosek 2025 r.'!G838="",'Wniosek 2025 r.'!G838=0),"",'Wniosek 2025 r.'!G838)</f>
        <v/>
      </c>
      <c r="H838" s="485"/>
      <c r="I838" s="485"/>
    </row>
    <row r="839" spans="1:9" hidden="1" x14ac:dyDescent="0.25">
      <c r="A839" s="273" t="str">
        <f t="shared" si="54"/>
        <v/>
      </c>
      <c r="B839" s="180" t="str">
        <f t="shared" si="55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485" t="str">
        <f>IF(OR($F$30="",'Wniosek 2025 r.'!G839="",'Wniosek 2025 r.'!G839=0),"",'Wniosek 2025 r.'!G839)</f>
        <v/>
      </c>
      <c r="H839" s="485"/>
      <c r="I839" s="485"/>
    </row>
    <row r="840" spans="1:9" hidden="1" x14ac:dyDescent="0.25">
      <c r="A840" s="273" t="str">
        <f t="shared" si="54"/>
        <v/>
      </c>
      <c r="B840" s="180" t="str">
        <f t="shared" si="55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485" t="str">
        <f>IF(OR($F$30="",'Wniosek 2025 r.'!G840="",'Wniosek 2025 r.'!G840=0),"",'Wniosek 2025 r.'!G840)</f>
        <v/>
      </c>
      <c r="H840" s="485"/>
      <c r="I840" s="485"/>
    </row>
    <row r="841" spans="1:9" hidden="1" x14ac:dyDescent="0.25">
      <c r="A841" s="203" t="str">
        <f t="shared" ref="A841:A846" si="56">A140</f>
        <v/>
      </c>
      <c r="B841" s="180" t="str">
        <f t="shared" ref="B841:B850" si="57">B726</f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485" t="str">
        <f>IF(OR($F$30="",'Wniosek 2025 r.'!G841="",'Wniosek 2025 r.'!G841=0),"",'Wniosek 2025 r.'!G841)</f>
        <v/>
      </c>
      <c r="H841" s="485"/>
      <c r="I841" s="485"/>
    </row>
    <row r="842" spans="1:9" hidden="1" x14ac:dyDescent="0.25">
      <c r="A842" s="203" t="str">
        <f t="shared" si="56"/>
        <v/>
      </c>
      <c r="B842" s="180" t="str">
        <f t="shared" si="57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485" t="str">
        <f>IF(OR($F$30="",'Wniosek 2025 r.'!G842="",'Wniosek 2025 r.'!G842=0),"",'Wniosek 2025 r.'!G842)</f>
        <v/>
      </c>
      <c r="H842" s="485"/>
      <c r="I842" s="485"/>
    </row>
    <row r="843" spans="1:9" hidden="1" x14ac:dyDescent="0.25">
      <c r="A843" s="203" t="str">
        <f t="shared" si="56"/>
        <v/>
      </c>
      <c r="B843" s="180" t="str">
        <f t="shared" si="57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485" t="str">
        <f>IF(OR($F$30="",'Wniosek 2025 r.'!G843="",'Wniosek 2025 r.'!G843=0),"",'Wniosek 2025 r.'!G843)</f>
        <v/>
      </c>
      <c r="H843" s="485"/>
      <c r="I843" s="485"/>
    </row>
    <row r="844" spans="1:9" hidden="1" x14ac:dyDescent="0.25">
      <c r="A844" s="203" t="str">
        <f t="shared" si="56"/>
        <v/>
      </c>
      <c r="B844" s="180" t="str">
        <f t="shared" si="57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485" t="str">
        <f>IF(OR($F$30="",'Wniosek 2025 r.'!G844="",'Wniosek 2025 r.'!G844=0),"",'Wniosek 2025 r.'!G844)</f>
        <v/>
      </c>
      <c r="H844" s="485"/>
      <c r="I844" s="485"/>
    </row>
    <row r="845" spans="1:9" hidden="1" x14ac:dyDescent="0.25">
      <c r="A845" s="203" t="str">
        <f t="shared" si="56"/>
        <v/>
      </c>
      <c r="B845" s="180" t="str">
        <f t="shared" si="57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485" t="str">
        <f>IF(OR($F$30="",'Wniosek 2025 r.'!G845="",'Wniosek 2025 r.'!G845=0),"",'Wniosek 2025 r.'!G845)</f>
        <v/>
      </c>
      <c r="H845" s="485"/>
      <c r="I845" s="485"/>
    </row>
    <row r="846" spans="1:9" hidden="1" x14ac:dyDescent="0.25">
      <c r="A846" s="203" t="str">
        <f t="shared" si="56"/>
        <v/>
      </c>
      <c r="B846" s="180" t="str">
        <f t="shared" si="57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485" t="str">
        <f>IF(OR($F$30="",'Wniosek 2025 r.'!G846="",'Wniosek 2025 r.'!G846=0),"",'Wniosek 2025 r.'!G846)</f>
        <v/>
      </c>
      <c r="H846" s="485"/>
      <c r="I846" s="485"/>
    </row>
    <row r="847" spans="1:9" hidden="1" x14ac:dyDescent="0.25">
      <c r="A847" s="203" t="str">
        <f t="shared" ref="A847:A850" si="58">A146</f>
        <v/>
      </c>
      <c r="B847" s="180" t="str">
        <f t="shared" si="57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485" t="str">
        <f>IF(OR($F$30="",'Wniosek 2025 r.'!G847="",'Wniosek 2025 r.'!G847=0),"",'Wniosek 2025 r.'!G847)</f>
        <v/>
      </c>
      <c r="H847" s="485"/>
      <c r="I847" s="485"/>
    </row>
    <row r="848" spans="1:9" hidden="1" x14ac:dyDescent="0.25">
      <c r="A848" s="203" t="str">
        <f t="shared" si="58"/>
        <v/>
      </c>
      <c r="B848" s="180" t="str">
        <f t="shared" si="57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485" t="str">
        <f>IF(OR($F$30="",'Wniosek 2025 r.'!G848="",'Wniosek 2025 r.'!G848=0),"",'Wniosek 2025 r.'!G848)</f>
        <v/>
      </c>
      <c r="H848" s="485"/>
      <c r="I848" s="485"/>
    </row>
    <row r="849" spans="1:10" hidden="1" x14ac:dyDescent="0.25">
      <c r="A849" s="203" t="str">
        <f t="shared" si="58"/>
        <v/>
      </c>
      <c r="B849" s="180" t="str">
        <f t="shared" si="57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485" t="str">
        <f>IF(OR($F$30="",'Wniosek 2025 r.'!G849="",'Wniosek 2025 r.'!G849=0),"",'Wniosek 2025 r.'!G849)</f>
        <v/>
      </c>
      <c r="H849" s="485"/>
      <c r="I849" s="485"/>
    </row>
    <row r="850" spans="1:10" hidden="1" x14ac:dyDescent="0.25">
      <c r="A850" s="203" t="str">
        <f t="shared" si="58"/>
        <v/>
      </c>
      <c r="B850" s="180" t="str">
        <f t="shared" si="57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387" t="s">
        <v>2457</v>
      </c>
      <c r="E855" s="387"/>
      <c r="F855" s="387"/>
      <c r="G855" s="387"/>
      <c r="H855" s="38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386" t="s">
        <v>2458</v>
      </c>
      <c r="E858" s="386"/>
      <c r="F858" s="386"/>
      <c r="G858" s="386"/>
      <c r="H858" s="386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pmR7FVGfDssQUpumSf3nxjJ/ktJFug+mufxH+JRd3pkAVte6k7YZtgFI/6DMDCRW+e0dzTm3l/O8VzEoG2EMhQ==" saltValue="DS4tQro1Xjpy7Ok8t75Jjw==" spinCount="100000" sheet="1" formatColumns="0" formatRows="0" selectLockedCells="1"/>
  <mergeCells count="1278">
    <mergeCell ref="E720:G720"/>
    <mergeCell ref="E721:G721"/>
    <mergeCell ref="E722:G722"/>
    <mergeCell ref="E723:G723"/>
    <mergeCell ref="E724:G724"/>
    <mergeCell ref="E725:G725"/>
    <mergeCell ref="D831:F831"/>
    <mergeCell ref="D832:F832"/>
    <mergeCell ref="D833:F833"/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D828:F828"/>
    <mergeCell ref="G828:I828"/>
    <mergeCell ref="D829:F829"/>
    <mergeCell ref="G829:I829"/>
    <mergeCell ref="D819:F819"/>
    <mergeCell ref="G819:I819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C486:D486"/>
    <mergeCell ref="C487:D487"/>
    <mergeCell ref="C488:D488"/>
    <mergeCell ref="C489:D489"/>
    <mergeCell ref="C490:D490"/>
    <mergeCell ref="C491:D491"/>
    <mergeCell ref="C492:D492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C735:D735"/>
    <mergeCell ref="E735:G735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C707:D707"/>
    <mergeCell ref="E707:G707"/>
    <mergeCell ref="C708:D708"/>
    <mergeCell ref="E708:G708"/>
    <mergeCell ref="C709:D709"/>
    <mergeCell ref="E709:G709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580:D580"/>
    <mergeCell ref="C581:D581"/>
    <mergeCell ref="C582:D582"/>
    <mergeCell ref="C583:D583"/>
    <mergeCell ref="C584:D584"/>
    <mergeCell ref="C585:D585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93:D493"/>
    <mergeCell ref="C494:D494"/>
    <mergeCell ref="C495:D495"/>
    <mergeCell ref="C463:D463"/>
    <mergeCell ref="C464:D464"/>
    <mergeCell ref="C465:D465"/>
    <mergeCell ref="C466:D466"/>
    <mergeCell ref="C467:D467"/>
    <mergeCell ref="C468:D468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D389:E389"/>
    <mergeCell ref="F389:G389"/>
    <mergeCell ref="H389:I389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69:E369"/>
    <mergeCell ref="F369:G369"/>
    <mergeCell ref="H369:I369"/>
    <mergeCell ref="D370:E370"/>
    <mergeCell ref="F370:G370"/>
    <mergeCell ref="H370:I370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20:I120"/>
    <mergeCell ref="H121:I121"/>
    <mergeCell ref="H122:I122"/>
    <mergeCell ref="H123:I123"/>
    <mergeCell ref="H124:I124"/>
    <mergeCell ref="H125:I125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96:I96"/>
    <mergeCell ref="H84:I84"/>
    <mergeCell ref="H85:I85"/>
    <mergeCell ref="H86:I86"/>
    <mergeCell ref="H87:I87"/>
    <mergeCell ref="H88:I88"/>
    <mergeCell ref="H89:I8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</mergeCells>
  <conditionalFormatting sqref="F281:G390">
    <cfRule type="cellIs" dxfId="323" priority="12" operator="lessThan">
      <formula>0.1</formula>
    </cfRule>
  </conditionalFormatting>
  <conditionalFormatting sqref="H40:H129 H140:H149">
    <cfRule type="containsBlanks" dxfId="322" priority="7">
      <formula>LEN(TRIM(H40))=0</formula>
    </cfRule>
  </conditionalFormatting>
  <conditionalFormatting sqref="C165:D274">
    <cfRule type="containsBlanks" dxfId="321" priority="8">
      <formula>LEN(TRIM(C165))=0</formula>
    </cfRule>
  </conditionalFormatting>
  <conditionalFormatting sqref="F40:F149">
    <cfRule type="containsBlanks" dxfId="320" priority="5">
      <formula>LEN(TRIM(F40))=0</formula>
    </cfRule>
  </conditionalFormatting>
  <conditionalFormatting sqref="D853">
    <cfRule type="containsBlanks" dxfId="319" priority="3">
      <formula>LEN(TRIM(D853))=0</formula>
    </cfRule>
  </conditionalFormatting>
  <conditionalFormatting sqref="H281:I390">
    <cfRule type="containsBlanks" dxfId="318" priority="4">
      <formula>LEN(TRIM(H281))=0</formula>
    </cfRule>
  </conditionalFormatting>
  <conditionalFormatting sqref="D857">
    <cfRule type="containsBlanks" dxfId="317" priority="2">
      <formula>LEN(TRIM(D857))=0</formula>
    </cfRule>
  </conditionalFormatting>
  <conditionalFormatting sqref="H130:H139">
    <cfRule type="containsBlanks" dxfId="316" priority="1">
      <formula>LEN(TRIM(H130))=0</formula>
    </cfRule>
  </conditionalFormatting>
  <dataValidations count="9">
    <dataValidation operator="greaterThan" allowBlank="1" showInputMessage="1" showErrorMessage="1" sqref="E150:G150" xr:uid="{2FB4B268-36C2-4964-8BFC-44656CA4A635}"/>
    <dataValidation allowBlank="1" showInputMessage="1" showErrorMessage="1" errorTitle="Błędna data" error="Proszę podać poprawną datę." sqref="G1" xr:uid="{9B82332C-C342-4AF9-AFEE-79F0F74C2712}"/>
    <dataValidation allowBlank="1" showInputMessage="1" showErrorMessage="1" promptTitle="Kwota dopłaty" prompt="Arkusz automatycznie sugeruje maksymalne wartości, kwotę dopłaty można jednak edytować w miarę własnych potrzeb." sqref="C510:D510 C621:D621" xr:uid="{7CF9B713-4E09-4AFF-9249-92CB5420E7E5}"/>
    <dataValidation allowBlank="1" showInputMessage="1" showErrorMessage="1" promptTitle="Kwota dopłaty" prompt="Arkusz automatycznie wskazuje maksymalne wartości kwoty dopłaty na podstawie wskazanego deficytu oraz wkładu własnego." sqref="C511:D620" xr:uid="{7ED97487-1D06-4585-BC5D-F7FE3B7BF99A}"/>
    <dataValidation allowBlank="1" showInputMessage="1" showErrorMessage="1" promptTitle="Deficyt" prompt="Wartości deficytu uzupłnią się automatycznie po wypełnieniu załącznika nr 2 - kalkulacji." sqref="C396:D506" xr:uid="{B0E309A8-6DE9-4673-BAF6-AC4B18A0D2BE}"/>
    <dataValidation allowBlank="1" showErrorMessage="1" promptTitle="Organizator PTZ" prompt="Proszę wybrać z katologu organizatorów PTZ " sqref="F24:I24" xr:uid="{E6ED67BE-E57F-437C-8FF3-05DBC71EA4CE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6B14CF0A-4B7A-41A4-A387-C6455EF36D55}">
      <formula1>46389</formula1>
      <formula2>46752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59512497-5C2B-430E-8483-A92C46F9F249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5CA17013-FD53-4397-B386-4E310409D1ED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765A4-ED6F-401A-9311-CD982289A95F}">
  <sheetPr codeName="Arkusz17">
    <tabColor theme="0" tint="-0.14999847407452621"/>
  </sheetPr>
  <dimension ref="A1:N331"/>
  <sheetViews>
    <sheetView view="pageBreakPreview" zoomScaleNormal="100" zoomScaleSheetLayoutView="100" zoomScalePageLayoutView="60" workbookViewId="0">
      <selection activeCell="N11" sqref="N11"/>
    </sheetView>
  </sheetViews>
  <sheetFormatPr defaultColWidth="9.140625" defaultRowHeight="15" x14ac:dyDescent="0.25"/>
  <cols>
    <col min="1" max="1" width="4.7109375" style="9" customWidth="1"/>
    <col min="2" max="2" width="41.140625" style="9" bestFit="1" customWidth="1"/>
    <col min="3" max="3" width="34.85546875" style="9" customWidth="1"/>
    <col min="4" max="4" width="26.28515625" style="9" customWidth="1"/>
    <col min="5" max="5" width="22.5703125" style="9" customWidth="1"/>
    <col min="6" max="6" width="10.28515625" style="9" customWidth="1"/>
    <col min="7" max="7" width="13.85546875" style="9" customWidth="1"/>
    <col min="8" max="8" width="6.5703125" style="9" customWidth="1"/>
    <col min="9" max="9" width="9.7109375" style="9" customWidth="1"/>
    <col min="10" max="10" width="9.140625" style="9" hidden="1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29"/>
      <c r="B1" s="29"/>
      <c r="C1" s="29"/>
      <c r="D1" s="29"/>
      <c r="E1" s="550" t="str">
        <f>IF('Wniosek 2025 r.'!E1="","",'Wniosek 2025 r.'!E1)</f>
        <v/>
      </c>
      <c r="F1" s="551"/>
      <c r="G1" s="268" t="str">
        <f>IF('Wniosek 2025 r.'!G1="","",'Wniosek 2025 r.'!G1)</f>
        <v/>
      </c>
      <c r="H1" s="140"/>
      <c r="I1" s="140"/>
      <c r="J1" s="8"/>
      <c r="K1" s="8"/>
      <c r="L1" s="8"/>
      <c r="M1" s="8"/>
    </row>
    <row r="2" spans="1:13" ht="15.75" thickBot="1" x14ac:dyDescent="0.3">
      <c r="A2" s="29"/>
      <c r="B2" s="82"/>
      <c r="C2" s="29"/>
      <c r="D2" s="29"/>
      <c r="E2" s="29"/>
      <c r="F2" s="150" t="s">
        <v>60</v>
      </c>
      <c r="G2" s="25" t="s">
        <v>61</v>
      </c>
      <c r="H2" s="142"/>
      <c r="I2" s="142"/>
    </row>
    <row r="3" spans="1:13" ht="26.25" customHeight="1" thickBot="1" x14ac:dyDescent="0.3">
      <c r="A3" s="29"/>
      <c r="B3" s="600" t="s">
        <v>13</v>
      </c>
      <c r="C3" s="601"/>
      <c r="D3" s="83"/>
      <c r="E3" s="84"/>
      <c r="F3" s="84"/>
      <c r="G3" s="85"/>
      <c r="H3" s="85"/>
      <c r="I3" s="29"/>
    </row>
    <row r="4" spans="1:13" ht="21" x14ac:dyDescent="0.25">
      <c r="A4" s="29"/>
      <c r="B4" s="242" t="s">
        <v>9</v>
      </c>
      <c r="C4" s="243" t="str">
        <f>IF('Wniosek 2025 r.'!$C$4=0,"",'Wniosek 2025 r.'!C4)</f>
        <v/>
      </c>
      <c r="D4" s="86"/>
      <c r="E4" s="87"/>
      <c r="F4" s="87"/>
      <c r="G4" s="85"/>
      <c r="H4" s="85"/>
      <c r="I4" s="29"/>
    </row>
    <row r="5" spans="1:13" ht="26.25" x14ac:dyDescent="0.25">
      <c r="A5" s="29"/>
      <c r="B5" s="232" t="s">
        <v>10</v>
      </c>
      <c r="C5" s="236" t="str">
        <f>IF('Wniosek 2025 r.'!$C$4=0,"",'Wniosek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2" t="s">
        <v>11</v>
      </c>
      <c r="C6" s="237" t="str">
        <f>IF('Wniosek 2025 r.'!$C$4=0,"",'Wniosek 2025 r.'!C6)</f>
        <v/>
      </c>
      <c r="D6" s="86"/>
      <c r="E6" s="29"/>
      <c r="F6" s="29"/>
      <c r="G6" s="85"/>
      <c r="H6" s="85"/>
      <c r="I6" s="29"/>
    </row>
    <row r="7" spans="1:13" x14ac:dyDescent="0.25">
      <c r="A7" s="29"/>
      <c r="B7" s="232" t="s">
        <v>4</v>
      </c>
      <c r="C7" s="235" t="str">
        <f>IF('Wniosek 2025 r.'!$C$4=0,"",'Wniosek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2" t="s">
        <v>8</v>
      </c>
      <c r="C8" s="235" t="str">
        <f>IF('Wniosek 2025 r.'!$C$4=0,"",'Wniosek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2" t="s">
        <v>6</v>
      </c>
      <c r="C9" s="235" t="str">
        <f>IF('Wniosek 2025 r.'!$C$4=0,"",'Wniosek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405" t="s">
        <v>14</v>
      </c>
      <c r="C10" s="406"/>
      <c r="D10" s="90"/>
      <c r="E10" s="29"/>
      <c r="F10" s="29"/>
      <c r="G10" s="85"/>
      <c r="H10" s="85"/>
      <c r="I10" s="29"/>
    </row>
    <row r="11" spans="1:13" x14ac:dyDescent="0.25">
      <c r="A11" s="29"/>
      <c r="B11" s="233" t="s">
        <v>37</v>
      </c>
      <c r="C11" s="238" t="str">
        <f>IF('Wniosek 2025 r.'!$C$4=0,"",'Wniosek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33" t="s">
        <v>12</v>
      </c>
      <c r="C12" s="238" t="str">
        <f>IF('Wniosek 2025 r.'!$C$4=0,"",'Wniosek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33" t="s">
        <v>5</v>
      </c>
      <c r="C13" s="239" t="str">
        <f>IF('Wniosek 2025 r.'!$C$4=0,"",'Wniosek 2025 r.'!C13)</f>
        <v/>
      </c>
      <c r="D13" s="86"/>
      <c r="E13" s="29"/>
      <c r="F13" s="29"/>
      <c r="G13" s="85"/>
      <c r="H13" s="85"/>
      <c r="I13" s="29"/>
    </row>
    <row r="14" spans="1:13" ht="15.75" thickBot="1" x14ac:dyDescent="0.3">
      <c r="A14" s="29"/>
      <c r="B14" s="234" t="s">
        <v>7</v>
      </c>
      <c r="C14" s="241" t="str">
        <f>IF('Wniosek 2025 r.'!$C$4=0,"",'Wniosek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592" t="s">
        <v>576</v>
      </c>
      <c r="F15" s="592"/>
      <c r="G15" s="592"/>
      <c r="H15" s="592"/>
      <c r="I15" s="592"/>
    </row>
    <row r="16" spans="1:13" ht="18.75" customHeight="1" x14ac:dyDescent="0.25">
      <c r="A16" s="29"/>
      <c r="B16" s="92"/>
      <c r="C16" s="92"/>
      <c r="D16" s="92"/>
      <c r="E16" s="592"/>
      <c r="F16" s="592"/>
      <c r="G16" s="592"/>
      <c r="H16" s="592"/>
      <c r="I16" s="592"/>
    </row>
    <row r="17" spans="1:14" ht="18.75" customHeight="1" x14ac:dyDescent="0.25">
      <c r="A17" s="29"/>
      <c r="B17" s="92"/>
      <c r="C17" s="92"/>
      <c r="D17" s="92"/>
      <c r="E17" s="592"/>
      <c r="F17" s="592"/>
      <c r="G17" s="592"/>
      <c r="H17" s="592"/>
      <c r="I17" s="592"/>
    </row>
    <row r="18" spans="1:14" ht="18.75" customHeight="1" x14ac:dyDescent="0.25">
      <c r="A18" s="29"/>
      <c r="B18" s="92"/>
      <c r="C18" s="92"/>
      <c r="D18" s="92"/>
      <c r="E18" s="592"/>
      <c r="F18" s="592"/>
      <c r="G18" s="592"/>
      <c r="H18" s="592"/>
      <c r="I18" s="592"/>
    </row>
    <row r="19" spans="1:14" ht="18.75" customHeight="1" x14ac:dyDescent="0.25">
      <c r="A19" s="29"/>
      <c r="B19" s="92"/>
      <c r="C19" s="92"/>
      <c r="D19" s="92"/>
      <c r="E19" s="592"/>
      <c r="F19" s="592"/>
      <c r="G19" s="592"/>
      <c r="H19" s="592"/>
      <c r="I19" s="592"/>
    </row>
    <row r="20" spans="1:14" ht="18.75" x14ac:dyDescent="0.25">
      <c r="A20" s="29"/>
      <c r="B20" s="92"/>
      <c r="C20" s="92"/>
      <c r="D20" s="92"/>
      <c r="E20" s="29"/>
      <c r="F20" s="113"/>
      <c r="G20" s="113"/>
      <c r="H20" s="113"/>
      <c r="I20" s="29"/>
    </row>
    <row r="21" spans="1:14" ht="15" customHeight="1" x14ac:dyDescent="0.25">
      <c r="A21" s="407" t="s">
        <v>1941</v>
      </c>
      <c r="B21" s="407"/>
      <c r="C21" s="407"/>
      <c r="D21" s="407"/>
      <c r="E21" s="407"/>
      <c r="F21" s="407"/>
      <c r="G21" s="407"/>
      <c r="H21" s="407"/>
      <c r="I21" s="407"/>
      <c r="J21" s="12"/>
      <c r="K21" s="12"/>
      <c r="L21" s="12"/>
      <c r="M21" s="12"/>
      <c r="N21" s="12"/>
    </row>
    <row r="22" spans="1:14" ht="42" customHeight="1" x14ac:dyDescent="0.25">
      <c r="A22" s="407"/>
      <c r="B22" s="407"/>
      <c r="C22" s="407"/>
      <c r="D22" s="407"/>
      <c r="E22" s="407"/>
      <c r="F22" s="407"/>
      <c r="G22" s="407"/>
      <c r="H22" s="407"/>
      <c r="I22" s="407"/>
      <c r="J22" s="12"/>
      <c r="K22" s="12"/>
      <c r="L22" s="12"/>
      <c r="M22" s="12"/>
      <c r="N22" s="12"/>
    </row>
    <row r="23" spans="1:14" x14ac:dyDescent="0.25">
      <c r="A23" s="363" t="s">
        <v>492</v>
      </c>
      <c r="B23" s="363"/>
      <c r="C23" s="363"/>
      <c r="D23" s="363"/>
      <c r="E23" s="363"/>
      <c r="F23" s="363"/>
      <c r="G23" s="363"/>
      <c r="H23" s="363"/>
      <c r="I23" s="363"/>
    </row>
    <row r="24" spans="1:14" s="21" customFormat="1" ht="26.25" customHeight="1" x14ac:dyDescent="0.25">
      <c r="A24" s="126" t="s">
        <v>94</v>
      </c>
      <c r="B24" s="602" t="s">
        <v>491</v>
      </c>
      <c r="C24" s="602"/>
      <c r="D24" s="126" t="s">
        <v>493</v>
      </c>
      <c r="E24" s="602" t="s">
        <v>494</v>
      </c>
      <c r="F24" s="602"/>
      <c r="G24" s="126" t="s">
        <v>495</v>
      </c>
      <c r="H24" s="602" t="s">
        <v>496</v>
      </c>
      <c r="I24" s="602"/>
    </row>
    <row r="25" spans="1:14" s="21" customFormat="1" ht="15" customHeight="1" x14ac:dyDescent="0.25">
      <c r="A25" s="605"/>
      <c r="B25" s="606"/>
      <c r="C25" s="607"/>
      <c r="D25" s="603" t="s">
        <v>497</v>
      </c>
      <c r="E25" s="604"/>
      <c r="F25" s="604"/>
      <c r="G25" s="604"/>
      <c r="H25" s="604"/>
      <c r="I25" s="604"/>
    </row>
    <row r="26" spans="1:14" s="21" customFormat="1" ht="15" hidden="1" customHeight="1" x14ac:dyDescent="0.25">
      <c r="A26" s="173"/>
      <c r="B26" s="613"/>
      <c r="C26" s="609"/>
      <c r="D26" s="184"/>
      <c r="E26" s="610"/>
      <c r="F26" s="611"/>
      <c r="G26" s="184"/>
      <c r="H26" s="610"/>
      <c r="I26" s="611"/>
    </row>
    <row r="27" spans="1:14" s="21" customFormat="1" ht="15" hidden="1" customHeight="1" x14ac:dyDescent="0.25">
      <c r="A27" s="173"/>
      <c r="B27" s="608"/>
      <c r="C27" s="609"/>
      <c r="D27" s="184"/>
      <c r="E27" s="610"/>
      <c r="F27" s="611"/>
      <c r="G27" s="184"/>
      <c r="H27" s="610"/>
      <c r="I27" s="611"/>
    </row>
    <row r="28" spans="1:14" s="21" customFormat="1" ht="15" hidden="1" customHeight="1" x14ac:dyDescent="0.25">
      <c r="A28" s="173"/>
      <c r="B28" s="608"/>
      <c r="C28" s="609"/>
      <c r="D28" s="184"/>
      <c r="E28" s="610"/>
      <c r="F28" s="611"/>
      <c r="G28" s="184"/>
      <c r="H28" s="610"/>
      <c r="I28" s="611"/>
    </row>
    <row r="29" spans="1:14" s="21" customFormat="1" ht="15" hidden="1" customHeight="1" x14ac:dyDescent="0.25">
      <c r="A29" s="173"/>
      <c r="B29" s="608"/>
      <c r="C29" s="609"/>
      <c r="D29" s="184"/>
      <c r="E29" s="610"/>
      <c r="F29" s="611"/>
      <c r="G29" s="184"/>
      <c r="H29" s="610"/>
      <c r="I29" s="611"/>
    </row>
    <row r="30" spans="1:14" s="21" customFormat="1" ht="15" hidden="1" customHeight="1" x14ac:dyDescent="0.25">
      <c r="A30" s="173"/>
      <c r="B30" s="608"/>
      <c r="C30" s="609"/>
      <c r="D30" s="184"/>
      <c r="E30" s="610"/>
      <c r="F30" s="611"/>
      <c r="G30" s="184"/>
      <c r="H30" s="610"/>
      <c r="I30" s="611"/>
    </row>
    <row r="31" spans="1:14" s="21" customFormat="1" ht="15" hidden="1" customHeight="1" x14ac:dyDescent="0.25">
      <c r="A31" s="173"/>
      <c r="B31" s="608"/>
      <c r="C31" s="609"/>
      <c r="D31" s="184"/>
      <c r="E31" s="610"/>
      <c r="F31" s="611"/>
      <c r="G31" s="184"/>
      <c r="H31" s="610"/>
      <c r="I31" s="611"/>
    </row>
    <row r="32" spans="1:14" s="21" customFormat="1" ht="15" hidden="1" customHeight="1" x14ac:dyDescent="0.25">
      <c r="A32" s="173"/>
      <c r="B32" s="608"/>
      <c r="C32" s="609"/>
      <c r="D32" s="184"/>
      <c r="E32" s="610"/>
      <c r="F32" s="611"/>
      <c r="G32" s="184"/>
      <c r="H32" s="610"/>
      <c r="I32" s="611"/>
    </row>
    <row r="33" spans="1:9" s="21" customFormat="1" ht="15" hidden="1" customHeight="1" x14ac:dyDescent="0.25">
      <c r="A33" s="173"/>
      <c r="B33" s="608"/>
      <c r="C33" s="609"/>
      <c r="D33" s="184"/>
      <c r="E33" s="610"/>
      <c r="F33" s="611"/>
      <c r="G33" s="184"/>
      <c r="H33" s="610"/>
      <c r="I33" s="611"/>
    </row>
    <row r="34" spans="1:9" s="21" customFormat="1" ht="15" hidden="1" customHeight="1" x14ac:dyDescent="0.25">
      <c r="A34" s="173"/>
      <c r="B34" s="608"/>
      <c r="C34" s="609"/>
      <c r="D34" s="184"/>
      <c r="E34" s="610"/>
      <c r="F34" s="611"/>
      <c r="G34" s="184"/>
      <c r="H34" s="610"/>
      <c r="I34" s="611"/>
    </row>
    <row r="35" spans="1:9" s="21" customFormat="1" ht="15" hidden="1" customHeight="1" x14ac:dyDescent="0.25">
      <c r="A35" s="173"/>
      <c r="B35" s="608"/>
      <c r="C35" s="609"/>
      <c r="D35" s="184"/>
      <c r="E35" s="610"/>
      <c r="F35" s="611"/>
      <c r="G35" s="184"/>
      <c r="H35" s="610"/>
      <c r="I35" s="611"/>
    </row>
    <row r="36" spans="1:9" s="21" customFormat="1" ht="15" hidden="1" customHeight="1" x14ac:dyDescent="0.25">
      <c r="A36" s="173"/>
      <c r="B36" s="608"/>
      <c r="C36" s="609"/>
      <c r="D36" s="184"/>
      <c r="E36" s="610"/>
      <c r="F36" s="611"/>
      <c r="G36" s="184"/>
      <c r="H36" s="610"/>
      <c r="I36" s="611"/>
    </row>
    <row r="37" spans="1:9" s="21" customFormat="1" ht="15" hidden="1" customHeight="1" x14ac:dyDescent="0.25">
      <c r="A37" s="173"/>
      <c r="B37" s="608"/>
      <c r="C37" s="609"/>
      <c r="D37" s="184"/>
      <c r="E37" s="610"/>
      <c r="F37" s="611"/>
      <c r="G37" s="184"/>
      <c r="H37" s="610"/>
      <c r="I37" s="611"/>
    </row>
    <row r="38" spans="1:9" s="21" customFormat="1" ht="15" hidden="1" customHeight="1" x14ac:dyDescent="0.25">
      <c r="A38" s="173"/>
      <c r="B38" s="608"/>
      <c r="C38" s="609"/>
      <c r="D38" s="184"/>
      <c r="E38" s="610"/>
      <c r="F38" s="611"/>
      <c r="G38" s="184"/>
      <c r="H38" s="610"/>
      <c r="I38" s="611"/>
    </row>
    <row r="39" spans="1:9" s="21" customFormat="1" ht="15" hidden="1" customHeight="1" x14ac:dyDescent="0.25">
      <c r="A39" s="173"/>
      <c r="B39" s="608"/>
      <c r="C39" s="609"/>
      <c r="D39" s="184"/>
      <c r="E39" s="610"/>
      <c r="F39" s="611"/>
      <c r="G39" s="184"/>
      <c r="H39" s="610"/>
      <c r="I39" s="611"/>
    </row>
    <row r="40" spans="1:9" s="21" customFormat="1" ht="15" hidden="1" customHeight="1" x14ac:dyDescent="0.25">
      <c r="A40" s="173"/>
      <c r="B40" s="608"/>
      <c r="C40" s="609"/>
      <c r="D40" s="184"/>
      <c r="E40" s="610"/>
      <c r="F40" s="611"/>
      <c r="G40" s="184"/>
      <c r="H40" s="610"/>
      <c r="I40" s="611"/>
    </row>
    <row r="41" spans="1:9" s="21" customFormat="1" ht="15" hidden="1" customHeight="1" x14ac:dyDescent="0.25">
      <c r="A41" s="173"/>
      <c r="B41" s="608"/>
      <c r="C41" s="609"/>
      <c r="D41" s="184"/>
      <c r="E41" s="610"/>
      <c r="F41" s="611"/>
      <c r="G41" s="184"/>
      <c r="H41" s="610"/>
      <c r="I41" s="611"/>
    </row>
    <row r="42" spans="1:9" s="21" customFormat="1" ht="15" hidden="1" customHeight="1" x14ac:dyDescent="0.25">
      <c r="A42" s="173"/>
      <c r="B42" s="608"/>
      <c r="C42" s="609"/>
      <c r="D42" s="184"/>
      <c r="E42" s="610"/>
      <c r="F42" s="611"/>
      <c r="G42" s="184"/>
      <c r="H42" s="610"/>
      <c r="I42" s="611"/>
    </row>
    <row r="43" spans="1:9" s="21" customFormat="1" ht="15" hidden="1" customHeight="1" x14ac:dyDescent="0.25">
      <c r="A43" s="173"/>
      <c r="B43" s="608"/>
      <c r="C43" s="609"/>
      <c r="D43" s="184"/>
      <c r="E43" s="610"/>
      <c r="F43" s="611"/>
      <c r="G43" s="184"/>
      <c r="H43" s="610"/>
      <c r="I43" s="611"/>
    </row>
    <row r="44" spans="1:9" s="21" customFormat="1" ht="15" hidden="1" customHeight="1" x14ac:dyDescent="0.25">
      <c r="A44" s="173"/>
      <c r="B44" s="608"/>
      <c r="C44" s="609"/>
      <c r="D44" s="184"/>
      <c r="E44" s="610"/>
      <c r="F44" s="611"/>
      <c r="G44" s="184"/>
      <c r="H44" s="610"/>
      <c r="I44" s="611"/>
    </row>
    <row r="45" spans="1:9" s="21" customFormat="1" ht="15" hidden="1" customHeight="1" x14ac:dyDescent="0.25">
      <c r="A45" s="173"/>
      <c r="B45" s="608"/>
      <c r="C45" s="609"/>
      <c r="D45" s="184"/>
      <c r="E45" s="610"/>
      <c r="F45" s="611"/>
      <c r="G45" s="184"/>
      <c r="H45" s="610"/>
      <c r="I45" s="611"/>
    </row>
    <row r="46" spans="1:9" s="21" customFormat="1" ht="15" hidden="1" customHeight="1" x14ac:dyDescent="0.25">
      <c r="A46" s="173"/>
      <c r="B46" s="608"/>
      <c r="C46" s="609"/>
      <c r="D46" s="184"/>
      <c r="E46" s="610"/>
      <c r="F46" s="611"/>
      <c r="G46" s="184"/>
      <c r="H46" s="610"/>
      <c r="I46" s="611"/>
    </row>
    <row r="47" spans="1:9" s="21" customFormat="1" ht="15" hidden="1" customHeight="1" x14ac:dyDescent="0.25">
      <c r="A47" s="173"/>
      <c r="B47" s="608"/>
      <c r="C47" s="609"/>
      <c r="D47" s="184"/>
      <c r="E47" s="610"/>
      <c r="F47" s="611"/>
      <c r="G47" s="184"/>
      <c r="H47" s="610"/>
      <c r="I47" s="611"/>
    </row>
    <row r="48" spans="1:9" s="21" customFormat="1" ht="15" hidden="1" customHeight="1" x14ac:dyDescent="0.25">
      <c r="A48" s="173"/>
      <c r="B48" s="608"/>
      <c r="C48" s="609"/>
      <c r="D48" s="184"/>
      <c r="E48" s="610"/>
      <c r="F48" s="611"/>
      <c r="G48" s="184"/>
      <c r="H48" s="610"/>
      <c r="I48" s="611"/>
    </row>
    <row r="49" spans="1:9" s="21" customFormat="1" ht="15" hidden="1" customHeight="1" x14ac:dyDescent="0.25">
      <c r="A49" s="173"/>
      <c r="B49" s="608"/>
      <c r="C49" s="609"/>
      <c r="D49" s="184"/>
      <c r="E49" s="610"/>
      <c r="F49" s="611"/>
      <c r="G49" s="184"/>
      <c r="H49" s="610"/>
      <c r="I49" s="611"/>
    </row>
    <row r="50" spans="1:9" s="21" customFormat="1" ht="15" hidden="1" customHeight="1" x14ac:dyDescent="0.25">
      <c r="A50" s="173"/>
      <c r="B50" s="608"/>
      <c r="C50" s="609"/>
      <c r="D50" s="184"/>
      <c r="E50" s="610"/>
      <c r="F50" s="611"/>
      <c r="G50" s="184"/>
      <c r="H50" s="610"/>
      <c r="I50" s="611"/>
    </row>
    <row r="51" spans="1:9" s="21" customFormat="1" ht="15" hidden="1" customHeight="1" x14ac:dyDescent="0.25">
      <c r="A51" s="173"/>
      <c r="B51" s="608"/>
      <c r="C51" s="609"/>
      <c r="D51" s="184"/>
      <c r="E51" s="610"/>
      <c r="F51" s="611"/>
      <c r="G51" s="184"/>
      <c r="H51" s="610"/>
      <c r="I51" s="611"/>
    </row>
    <row r="52" spans="1:9" s="21" customFormat="1" ht="15" hidden="1" customHeight="1" x14ac:dyDescent="0.25">
      <c r="A52" s="173"/>
      <c r="B52" s="608"/>
      <c r="C52" s="609"/>
      <c r="D52" s="184"/>
      <c r="E52" s="610"/>
      <c r="F52" s="611"/>
      <c r="G52" s="184"/>
      <c r="H52" s="610"/>
      <c r="I52" s="611"/>
    </row>
    <row r="53" spans="1:9" s="21" customFormat="1" ht="15" hidden="1" customHeight="1" x14ac:dyDescent="0.25">
      <c r="A53" s="173"/>
      <c r="B53" s="608"/>
      <c r="C53" s="609"/>
      <c r="D53" s="184"/>
      <c r="E53" s="610"/>
      <c r="F53" s="611"/>
      <c r="G53" s="184"/>
      <c r="H53" s="610"/>
      <c r="I53" s="611"/>
    </row>
    <row r="54" spans="1:9" s="21" customFormat="1" ht="15" hidden="1" customHeight="1" x14ac:dyDescent="0.25">
      <c r="A54" s="173"/>
      <c r="B54" s="608"/>
      <c r="C54" s="609"/>
      <c r="D54" s="184"/>
      <c r="E54" s="610"/>
      <c r="F54" s="611"/>
      <c r="G54" s="184"/>
      <c r="H54" s="610"/>
      <c r="I54" s="611"/>
    </row>
    <row r="55" spans="1:9" s="21" customFormat="1" ht="15" hidden="1" customHeight="1" x14ac:dyDescent="0.25">
      <c r="A55" s="173"/>
      <c r="B55" s="608"/>
      <c r="C55" s="609"/>
      <c r="D55" s="184"/>
      <c r="E55" s="610"/>
      <c r="F55" s="611"/>
      <c r="G55" s="184"/>
      <c r="H55" s="610"/>
      <c r="I55" s="611"/>
    </row>
    <row r="56" spans="1:9" s="21" customFormat="1" ht="15" hidden="1" customHeight="1" x14ac:dyDescent="0.25">
      <c r="A56" s="173"/>
      <c r="B56" s="608"/>
      <c r="C56" s="609"/>
      <c r="D56" s="184"/>
      <c r="E56" s="610"/>
      <c r="F56" s="611"/>
      <c r="G56" s="184"/>
      <c r="H56" s="610"/>
      <c r="I56" s="611"/>
    </row>
    <row r="57" spans="1:9" s="21" customFormat="1" ht="15" hidden="1" customHeight="1" x14ac:dyDescent="0.25">
      <c r="A57" s="173"/>
      <c r="B57" s="608"/>
      <c r="C57" s="609"/>
      <c r="D57" s="184"/>
      <c r="E57" s="610"/>
      <c r="F57" s="611"/>
      <c r="G57" s="184"/>
      <c r="H57" s="610"/>
      <c r="I57" s="611"/>
    </row>
    <row r="58" spans="1:9" s="21" customFormat="1" ht="15" hidden="1" customHeight="1" x14ac:dyDescent="0.25">
      <c r="A58" s="173"/>
      <c r="B58" s="608"/>
      <c r="C58" s="609"/>
      <c r="D58" s="184"/>
      <c r="E58" s="610"/>
      <c r="F58" s="611"/>
      <c r="G58" s="184"/>
      <c r="H58" s="610"/>
      <c r="I58" s="611"/>
    </row>
    <row r="59" spans="1:9" s="21" customFormat="1" ht="15" hidden="1" customHeight="1" x14ac:dyDescent="0.25">
      <c r="A59" s="173"/>
      <c r="B59" s="608"/>
      <c r="C59" s="609"/>
      <c r="D59" s="184"/>
      <c r="E59" s="610"/>
      <c r="F59" s="611"/>
      <c r="G59" s="184"/>
      <c r="H59" s="610"/>
      <c r="I59" s="611"/>
    </row>
    <row r="60" spans="1:9" s="21" customFormat="1" ht="15" hidden="1" customHeight="1" x14ac:dyDescent="0.25">
      <c r="A60" s="173"/>
      <c r="B60" s="608"/>
      <c r="C60" s="609"/>
      <c r="D60" s="184"/>
      <c r="E60" s="610"/>
      <c r="F60" s="611"/>
      <c r="G60" s="184"/>
      <c r="H60" s="610"/>
      <c r="I60" s="611"/>
    </row>
    <row r="61" spans="1:9" s="21" customFormat="1" ht="15" hidden="1" customHeight="1" x14ac:dyDescent="0.25">
      <c r="A61" s="173"/>
      <c r="B61" s="608"/>
      <c r="C61" s="609"/>
      <c r="D61" s="184"/>
      <c r="E61" s="610"/>
      <c r="F61" s="611"/>
      <c r="G61" s="184"/>
      <c r="H61" s="610"/>
      <c r="I61" s="611"/>
    </row>
    <row r="62" spans="1:9" s="21" customFormat="1" ht="15" hidden="1" customHeight="1" x14ac:dyDescent="0.25">
      <c r="A62" s="173"/>
      <c r="B62" s="608"/>
      <c r="C62" s="609"/>
      <c r="D62" s="184"/>
      <c r="E62" s="610"/>
      <c r="F62" s="611"/>
      <c r="G62" s="184"/>
      <c r="H62" s="610"/>
      <c r="I62" s="611"/>
    </row>
    <row r="63" spans="1:9" s="21" customFormat="1" ht="15" hidden="1" customHeight="1" x14ac:dyDescent="0.25">
      <c r="A63" s="173"/>
      <c r="B63" s="608"/>
      <c r="C63" s="609"/>
      <c r="D63" s="184"/>
      <c r="E63" s="610"/>
      <c r="F63" s="611"/>
      <c r="G63" s="184"/>
      <c r="H63" s="610"/>
      <c r="I63" s="611"/>
    </row>
    <row r="64" spans="1:9" s="21" customFormat="1" ht="15" hidden="1" customHeight="1" x14ac:dyDescent="0.25">
      <c r="A64" s="173"/>
      <c r="B64" s="608"/>
      <c r="C64" s="609"/>
      <c r="D64" s="184"/>
      <c r="E64" s="610"/>
      <c r="F64" s="611"/>
      <c r="G64" s="184"/>
      <c r="H64" s="610"/>
      <c r="I64" s="611"/>
    </row>
    <row r="65" spans="1:9" s="21" customFormat="1" ht="15" hidden="1" customHeight="1" x14ac:dyDescent="0.25">
      <c r="A65" s="173"/>
      <c r="B65" s="608"/>
      <c r="C65" s="609"/>
      <c r="D65" s="184"/>
      <c r="E65" s="610"/>
      <c r="F65" s="611"/>
      <c r="G65" s="184"/>
      <c r="H65" s="610"/>
      <c r="I65" s="611"/>
    </row>
    <row r="66" spans="1:9" s="21" customFormat="1" ht="15" hidden="1" customHeight="1" x14ac:dyDescent="0.25">
      <c r="A66" s="173"/>
      <c r="B66" s="608"/>
      <c r="C66" s="609"/>
      <c r="D66" s="184"/>
      <c r="E66" s="610"/>
      <c r="F66" s="611"/>
      <c r="G66" s="184"/>
      <c r="H66" s="610"/>
      <c r="I66" s="611"/>
    </row>
    <row r="67" spans="1:9" s="21" customFormat="1" ht="15" hidden="1" customHeight="1" x14ac:dyDescent="0.25">
      <c r="A67" s="173"/>
      <c r="B67" s="608"/>
      <c r="C67" s="609"/>
      <c r="D67" s="184"/>
      <c r="E67" s="610"/>
      <c r="F67" s="611"/>
      <c r="G67" s="184"/>
      <c r="H67" s="610"/>
      <c r="I67" s="611"/>
    </row>
    <row r="68" spans="1:9" s="21" customFormat="1" ht="15" hidden="1" customHeight="1" x14ac:dyDescent="0.25">
      <c r="A68" s="173"/>
      <c r="B68" s="608"/>
      <c r="C68" s="609"/>
      <c r="D68" s="184"/>
      <c r="E68" s="610"/>
      <c r="F68" s="611"/>
      <c r="G68" s="184"/>
      <c r="H68" s="610"/>
      <c r="I68" s="611"/>
    </row>
    <row r="69" spans="1:9" s="21" customFormat="1" ht="15" hidden="1" customHeight="1" x14ac:dyDescent="0.25">
      <c r="A69" s="173"/>
      <c r="B69" s="608"/>
      <c r="C69" s="609"/>
      <c r="D69" s="184"/>
      <c r="E69" s="610"/>
      <c r="F69" s="611"/>
      <c r="G69" s="184"/>
      <c r="H69" s="610"/>
      <c r="I69" s="611"/>
    </row>
    <row r="70" spans="1:9" s="21" customFormat="1" ht="15" hidden="1" customHeight="1" x14ac:dyDescent="0.25">
      <c r="A70" s="173"/>
      <c r="B70" s="608"/>
      <c r="C70" s="609"/>
      <c r="D70" s="184"/>
      <c r="E70" s="610"/>
      <c r="F70" s="611"/>
      <c r="G70" s="184"/>
      <c r="H70" s="610"/>
      <c r="I70" s="611"/>
    </row>
    <row r="71" spans="1:9" s="21" customFormat="1" ht="15" hidden="1" customHeight="1" x14ac:dyDescent="0.25">
      <c r="A71" s="173"/>
      <c r="B71" s="608"/>
      <c r="C71" s="609"/>
      <c r="D71" s="184"/>
      <c r="E71" s="610"/>
      <c r="F71" s="611"/>
      <c r="G71" s="184"/>
      <c r="H71" s="610"/>
      <c r="I71" s="611"/>
    </row>
    <row r="72" spans="1:9" s="21" customFormat="1" ht="15" hidden="1" customHeight="1" x14ac:dyDescent="0.25">
      <c r="A72" s="173"/>
      <c r="B72" s="608"/>
      <c r="C72" s="609"/>
      <c r="D72" s="184"/>
      <c r="E72" s="610"/>
      <c r="F72" s="611"/>
      <c r="G72" s="184"/>
      <c r="H72" s="610"/>
      <c r="I72" s="611"/>
    </row>
    <row r="73" spans="1:9" s="21" customFormat="1" ht="15" hidden="1" customHeight="1" x14ac:dyDescent="0.25">
      <c r="A73" s="173"/>
      <c r="B73" s="608"/>
      <c r="C73" s="609"/>
      <c r="D73" s="184"/>
      <c r="E73" s="610"/>
      <c r="F73" s="611"/>
      <c r="G73" s="184"/>
      <c r="H73" s="610"/>
      <c r="I73" s="611"/>
    </row>
    <row r="74" spans="1:9" s="21" customFormat="1" ht="15" hidden="1" customHeight="1" x14ac:dyDescent="0.25">
      <c r="A74" s="173"/>
      <c r="B74" s="608"/>
      <c r="C74" s="609"/>
      <c r="D74" s="184"/>
      <c r="E74" s="610"/>
      <c r="F74" s="611"/>
      <c r="G74" s="184"/>
      <c r="H74" s="610"/>
      <c r="I74" s="611"/>
    </row>
    <row r="75" spans="1:9" s="21" customFormat="1" ht="15" hidden="1" customHeight="1" x14ac:dyDescent="0.25">
      <c r="A75" s="173"/>
      <c r="B75" s="608"/>
      <c r="C75" s="609"/>
      <c r="D75" s="184"/>
      <c r="E75" s="610"/>
      <c r="F75" s="611"/>
      <c r="G75" s="184"/>
      <c r="H75" s="610"/>
      <c r="I75" s="611"/>
    </row>
    <row r="76" spans="1:9" s="21" customFormat="1" ht="15" hidden="1" customHeight="1" x14ac:dyDescent="0.25">
      <c r="A76" s="173"/>
      <c r="B76" s="608"/>
      <c r="C76" s="609"/>
      <c r="D76" s="184"/>
      <c r="E76" s="610"/>
      <c r="F76" s="611"/>
      <c r="G76" s="184"/>
      <c r="H76" s="610"/>
      <c r="I76" s="611"/>
    </row>
    <row r="77" spans="1:9" s="21" customFormat="1" ht="15" hidden="1" customHeight="1" x14ac:dyDescent="0.25">
      <c r="A77" s="173"/>
      <c r="B77" s="608"/>
      <c r="C77" s="609"/>
      <c r="D77" s="184"/>
      <c r="E77" s="610"/>
      <c r="F77" s="611"/>
      <c r="G77" s="184"/>
      <c r="H77" s="610"/>
      <c r="I77" s="611"/>
    </row>
    <row r="78" spans="1:9" s="21" customFormat="1" ht="15" hidden="1" customHeight="1" x14ac:dyDescent="0.25">
      <c r="A78" s="173"/>
      <c r="B78" s="608"/>
      <c r="C78" s="609"/>
      <c r="D78" s="184"/>
      <c r="E78" s="610"/>
      <c r="F78" s="611"/>
      <c r="G78" s="184"/>
      <c r="H78" s="610"/>
      <c r="I78" s="611"/>
    </row>
    <row r="79" spans="1:9" s="21" customFormat="1" ht="15" hidden="1" customHeight="1" x14ac:dyDescent="0.25">
      <c r="A79" s="173"/>
      <c r="B79" s="608"/>
      <c r="C79" s="609"/>
      <c r="D79" s="184"/>
      <c r="E79" s="610"/>
      <c r="F79" s="611"/>
      <c r="G79" s="184"/>
      <c r="H79" s="610"/>
      <c r="I79" s="611"/>
    </row>
    <row r="80" spans="1:9" s="21" customFormat="1" ht="15" hidden="1" customHeight="1" x14ac:dyDescent="0.25">
      <c r="A80" s="173"/>
      <c r="B80" s="608"/>
      <c r="C80" s="609"/>
      <c r="D80" s="184"/>
      <c r="E80" s="610"/>
      <c r="F80" s="611"/>
      <c r="G80" s="184"/>
      <c r="H80" s="610"/>
      <c r="I80" s="611"/>
    </row>
    <row r="81" spans="1:9" s="21" customFormat="1" ht="15" hidden="1" customHeight="1" x14ac:dyDescent="0.25">
      <c r="A81" s="173"/>
      <c r="B81" s="608"/>
      <c r="C81" s="609"/>
      <c r="D81" s="184"/>
      <c r="E81" s="610"/>
      <c r="F81" s="611"/>
      <c r="G81" s="184"/>
      <c r="H81" s="610"/>
      <c r="I81" s="611"/>
    </row>
    <row r="82" spans="1:9" s="21" customFormat="1" ht="15" hidden="1" customHeight="1" x14ac:dyDescent="0.25">
      <c r="A82" s="173"/>
      <c r="B82" s="608"/>
      <c r="C82" s="609"/>
      <c r="D82" s="184"/>
      <c r="E82" s="610"/>
      <c r="F82" s="611"/>
      <c r="G82" s="184"/>
      <c r="H82" s="610"/>
      <c r="I82" s="611"/>
    </row>
    <row r="83" spans="1:9" s="21" customFormat="1" ht="15" hidden="1" customHeight="1" x14ac:dyDescent="0.25">
      <c r="A83" s="173"/>
      <c r="B83" s="608"/>
      <c r="C83" s="609"/>
      <c r="D83" s="184"/>
      <c r="E83" s="610"/>
      <c r="F83" s="611"/>
      <c r="G83" s="184"/>
      <c r="H83" s="610"/>
      <c r="I83" s="611"/>
    </row>
    <row r="84" spans="1:9" s="21" customFormat="1" ht="15" hidden="1" customHeight="1" x14ac:dyDescent="0.25">
      <c r="A84" s="173"/>
      <c r="B84" s="608"/>
      <c r="C84" s="609"/>
      <c r="D84" s="184"/>
      <c r="E84" s="610"/>
      <c r="F84" s="611"/>
      <c r="G84" s="184"/>
      <c r="H84" s="610"/>
      <c r="I84" s="611"/>
    </row>
    <row r="85" spans="1:9" s="21" customFormat="1" ht="15" hidden="1" customHeight="1" x14ac:dyDescent="0.25">
      <c r="A85" s="173"/>
      <c r="B85" s="608"/>
      <c r="C85" s="609"/>
      <c r="D85" s="184"/>
      <c r="E85" s="610"/>
      <c r="F85" s="611"/>
      <c r="G85" s="184"/>
      <c r="H85" s="610"/>
      <c r="I85" s="611"/>
    </row>
    <row r="86" spans="1:9" s="21" customFormat="1" ht="15" hidden="1" customHeight="1" x14ac:dyDescent="0.25">
      <c r="A86" s="173"/>
      <c r="B86" s="608"/>
      <c r="C86" s="609"/>
      <c r="D86" s="184"/>
      <c r="E86" s="610"/>
      <c r="F86" s="611"/>
      <c r="G86" s="184"/>
      <c r="H86" s="610"/>
      <c r="I86" s="611"/>
    </row>
    <row r="87" spans="1:9" s="21" customFormat="1" ht="15" hidden="1" customHeight="1" x14ac:dyDescent="0.25">
      <c r="A87" s="173"/>
      <c r="B87" s="608"/>
      <c r="C87" s="609"/>
      <c r="D87" s="184"/>
      <c r="E87" s="610"/>
      <c r="F87" s="611"/>
      <c r="G87" s="184"/>
      <c r="H87" s="610"/>
      <c r="I87" s="611"/>
    </row>
    <row r="88" spans="1:9" s="21" customFormat="1" ht="15" hidden="1" customHeight="1" x14ac:dyDescent="0.25">
      <c r="A88" s="173"/>
      <c r="B88" s="608"/>
      <c r="C88" s="609"/>
      <c r="D88" s="184"/>
      <c r="E88" s="610"/>
      <c r="F88" s="611"/>
      <c r="G88" s="184"/>
      <c r="H88" s="610"/>
      <c r="I88" s="611"/>
    </row>
    <row r="89" spans="1:9" s="21" customFormat="1" ht="15" hidden="1" customHeight="1" x14ac:dyDescent="0.25">
      <c r="A89" s="173"/>
      <c r="B89" s="608"/>
      <c r="C89" s="609"/>
      <c r="D89" s="184"/>
      <c r="E89" s="610"/>
      <c r="F89" s="611"/>
      <c r="G89" s="184"/>
      <c r="H89" s="610"/>
      <c r="I89" s="611"/>
    </row>
    <row r="90" spans="1:9" s="21" customFormat="1" ht="15" hidden="1" customHeight="1" x14ac:dyDescent="0.25">
      <c r="A90" s="173"/>
      <c r="B90" s="608"/>
      <c r="C90" s="609"/>
      <c r="D90" s="184"/>
      <c r="E90" s="610"/>
      <c r="F90" s="611"/>
      <c r="G90" s="184"/>
      <c r="H90" s="610"/>
      <c r="I90" s="611"/>
    </row>
    <row r="91" spans="1:9" s="21" customFormat="1" ht="15" hidden="1" customHeight="1" x14ac:dyDescent="0.25">
      <c r="A91" s="173"/>
      <c r="B91" s="608"/>
      <c r="C91" s="609"/>
      <c r="D91" s="184"/>
      <c r="E91" s="610"/>
      <c r="F91" s="611"/>
      <c r="G91" s="184"/>
      <c r="H91" s="610"/>
      <c r="I91" s="611"/>
    </row>
    <row r="92" spans="1:9" s="21" customFormat="1" ht="15" hidden="1" customHeight="1" x14ac:dyDescent="0.25">
      <c r="A92" s="173"/>
      <c r="B92" s="608"/>
      <c r="C92" s="609"/>
      <c r="D92" s="184"/>
      <c r="E92" s="610"/>
      <c r="F92" s="611"/>
      <c r="G92" s="184"/>
      <c r="H92" s="610"/>
      <c r="I92" s="611"/>
    </row>
    <row r="93" spans="1:9" s="21" customFormat="1" ht="15" hidden="1" customHeight="1" x14ac:dyDescent="0.25">
      <c r="A93" s="173"/>
      <c r="B93" s="608"/>
      <c r="C93" s="609"/>
      <c r="D93" s="184"/>
      <c r="E93" s="610"/>
      <c r="F93" s="611"/>
      <c r="G93" s="184"/>
      <c r="H93" s="610"/>
      <c r="I93" s="611"/>
    </row>
    <row r="94" spans="1:9" s="21" customFormat="1" ht="15" hidden="1" customHeight="1" x14ac:dyDescent="0.25">
      <c r="A94" s="173"/>
      <c r="B94" s="608"/>
      <c r="C94" s="609"/>
      <c r="D94" s="184"/>
      <c r="E94" s="610"/>
      <c r="F94" s="611"/>
      <c r="G94" s="184"/>
      <c r="H94" s="610"/>
      <c r="I94" s="611"/>
    </row>
    <row r="95" spans="1:9" s="21" customFormat="1" ht="15" hidden="1" customHeight="1" x14ac:dyDescent="0.25">
      <c r="A95" s="173"/>
      <c r="B95" s="608"/>
      <c r="C95" s="609"/>
      <c r="D95" s="184"/>
      <c r="E95" s="610"/>
      <c r="F95" s="611"/>
      <c r="G95" s="184"/>
      <c r="H95" s="610"/>
      <c r="I95" s="611"/>
    </row>
    <row r="96" spans="1:9" s="21" customFormat="1" ht="15" hidden="1" customHeight="1" x14ac:dyDescent="0.25">
      <c r="A96" s="173"/>
      <c r="B96" s="608"/>
      <c r="C96" s="609"/>
      <c r="D96" s="184"/>
      <c r="E96" s="610"/>
      <c r="F96" s="611"/>
      <c r="G96" s="184"/>
      <c r="H96" s="610"/>
      <c r="I96" s="611"/>
    </row>
    <row r="97" spans="1:9" s="21" customFormat="1" ht="15" hidden="1" customHeight="1" x14ac:dyDescent="0.25">
      <c r="A97" s="173"/>
      <c r="B97" s="608"/>
      <c r="C97" s="609"/>
      <c r="D97" s="184"/>
      <c r="E97" s="610"/>
      <c r="F97" s="611"/>
      <c r="G97" s="184"/>
      <c r="H97" s="610"/>
      <c r="I97" s="611"/>
    </row>
    <row r="98" spans="1:9" s="21" customFormat="1" ht="15" hidden="1" customHeight="1" x14ac:dyDescent="0.25">
      <c r="A98" s="173"/>
      <c r="B98" s="608"/>
      <c r="C98" s="609"/>
      <c r="D98" s="184"/>
      <c r="E98" s="610"/>
      <c r="F98" s="611"/>
      <c r="G98" s="184"/>
      <c r="H98" s="610"/>
      <c r="I98" s="611"/>
    </row>
    <row r="99" spans="1:9" s="21" customFormat="1" ht="15" hidden="1" customHeight="1" x14ac:dyDescent="0.25">
      <c r="A99" s="173"/>
      <c r="B99" s="608"/>
      <c r="C99" s="609"/>
      <c r="D99" s="184"/>
      <c r="E99" s="610"/>
      <c r="F99" s="611"/>
      <c r="G99" s="184"/>
      <c r="H99" s="610"/>
      <c r="I99" s="611"/>
    </row>
    <row r="100" spans="1:9" s="21" customFormat="1" ht="15" hidden="1" customHeight="1" x14ac:dyDescent="0.25">
      <c r="A100" s="173"/>
      <c r="B100" s="608"/>
      <c r="C100" s="609"/>
      <c r="D100" s="184"/>
      <c r="E100" s="610"/>
      <c r="F100" s="611"/>
      <c r="G100" s="184"/>
      <c r="H100" s="610"/>
      <c r="I100" s="611"/>
    </row>
    <row r="101" spans="1:9" s="21" customFormat="1" ht="15" hidden="1" customHeight="1" x14ac:dyDescent="0.25">
      <c r="A101" s="173"/>
      <c r="B101" s="608"/>
      <c r="C101" s="609"/>
      <c r="D101" s="184"/>
      <c r="E101" s="610"/>
      <c r="F101" s="611"/>
      <c r="G101" s="184"/>
      <c r="H101" s="610"/>
      <c r="I101" s="611"/>
    </row>
    <row r="102" spans="1:9" s="21" customFormat="1" ht="15" hidden="1" customHeight="1" x14ac:dyDescent="0.25">
      <c r="A102" s="173"/>
      <c r="B102" s="608"/>
      <c r="C102" s="609"/>
      <c r="D102" s="184"/>
      <c r="E102" s="610"/>
      <c r="F102" s="611"/>
      <c r="G102" s="184"/>
      <c r="H102" s="610"/>
      <c r="I102" s="611"/>
    </row>
    <row r="103" spans="1:9" s="21" customFormat="1" ht="15" hidden="1" customHeight="1" x14ac:dyDescent="0.25">
      <c r="A103" s="173"/>
      <c r="B103" s="608"/>
      <c r="C103" s="609"/>
      <c r="D103" s="184"/>
      <c r="E103" s="610"/>
      <c r="F103" s="611"/>
      <c r="G103" s="184"/>
      <c r="H103" s="610"/>
      <c r="I103" s="611"/>
    </row>
    <row r="104" spans="1:9" s="21" customFormat="1" ht="15" hidden="1" customHeight="1" x14ac:dyDescent="0.25">
      <c r="A104" s="173"/>
      <c r="B104" s="608"/>
      <c r="C104" s="609"/>
      <c r="D104" s="184"/>
      <c r="E104" s="610"/>
      <c r="F104" s="611"/>
      <c r="G104" s="184"/>
      <c r="H104" s="610"/>
      <c r="I104" s="611"/>
    </row>
    <row r="105" spans="1:9" s="21" customFormat="1" ht="15" hidden="1" customHeight="1" x14ac:dyDescent="0.25">
      <c r="A105" s="173"/>
      <c r="B105" s="608"/>
      <c r="C105" s="609"/>
      <c r="D105" s="184"/>
      <c r="E105" s="610"/>
      <c r="F105" s="611"/>
      <c r="G105" s="184"/>
      <c r="H105" s="610"/>
      <c r="I105" s="611"/>
    </row>
    <row r="106" spans="1:9" s="21" customFormat="1" ht="15" hidden="1" customHeight="1" x14ac:dyDescent="0.25">
      <c r="A106" s="173"/>
      <c r="B106" s="608"/>
      <c r="C106" s="609"/>
      <c r="D106" s="184"/>
      <c r="E106" s="610"/>
      <c r="F106" s="611"/>
      <c r="G106" s="184"/>
      <c r="H106" s="610"/>
      <c r="I106" s="611"/>
    </row>
    <row r="107" spans="1:9" s="21" customFormat="1" ht="15" hidden="1" customHeight="1" x14ac:dyDescent="0.25">
      <c r="A107" s="173"/>
      <c r="B107" s="608"/>
      <c r="C107" s="609"/>
      <c r="D107" s="184"/>
      <c r="E107" s="610"/>
      <c r="F107" s="611"/>
      <c r="G107" s="184"/>
      <c r="H107" s="610"/>
      <c r="I107" s="611"/>
    </row>
    <row r="108" spans="1:9" s="21" customFormat="1" ht="15" hidden="1" customHeight="1" x14ac:dyDescent="0.25">
      <c r="A108" s="173"/>
      <c r="B108" s="608"/>
      <c r="C108" s="609"/>
      <c r="D108" s="184"/>
      <c r="E108" s="610"/>
      <c r="F108" s="611"/>
      <c r="G108" s="184"/>
      <c r="H108" s="610"/>
      <c r="I108" s="611"/>
    </row>
    <row r="109" spans="1:9" s="21" customFormat="1" ht="15" hidden="1" customHeight="1" x14ac:dyDescent="0.25">
      <c r="A109" s="173"/>
      <c r="B109" s="608"/>
      <c r="C109" s="609"/>
      <c r="D109" s="184"/>
      <c r="E109" s="610"/>
      <c r="F109" s="611"/>
      <c r="G109" s="184"/>
      <c r="H109" s="610"/>
      <c r="I109" s="611"/>
    </row>
    <row r="110" spans="1:9" s="21" customFormat="1" ht="15" hidden="1" customHeight="1" x14ac:dyDescent="0.25">
      <c r="A110" s="173"/>
      <c r="B110" s="608"/>
      <c r="C110" s="609"/>
      <c r="D110" s="184"/>
      <c r="E110" s="610"/>
      <c r="F110" s="611"/>
      <c r="G110" s="184"/>
      <c r="H110" s="610"/>
      <c r="I110" s="611"/>
    </row>
    <row r="111" spans="1:9" s="21" customFormat="1" ht="15" hidden="1" customHeight="1" x14ac:dyDescent="0.25">
      <c r="A111" s="173"/>
      <c r="B111" s="608"/>
      <c r="C111" s="609"/>
      <c r="D111" s="184"/>
      <c r="E111" s="610"/>
      <c r="F111" s="611"/>
      <c r="G111" s="184"/>
      <c r="H111" s="610"/>
      <c r="I111" s="611"/>
    </row>
    <row r="112" spans="1:9" s="21" customFormat="1" ht="15" hidden="1" customHeight="1" x14ac:dyDescent="0.25">
      <c r="A112" s="173"/>
      <c r="B112" s="608"/>
      <c r="C112" s="609"/>
      <c r="D112" s="184"/>
      <c r="E112" s="610"/>
      <c r="F112" s="611"/>
      <c r="G112" s="184"/>
      <c r="H112" s="610"/>
      <c r="I112" s="611"/>
    </row>
    <row r="113" spans="1:9" s="21" customFormat="1" ht="15" hidden="1" customHeight="1" x14ac:dyDescent="0.25">
      <c r="A113" s="173"/>
      <c r="B113" s="608"/>
      <c r="C113" s="609"/>
      <c r="D113" s="184"/>
      <c r="E113" s="610"/>
      <c r="F113" s="611"/>
      <c r="G113" s="184"/>
      <c r="H113" s="610"/>
      <c r="I113" s="611"/>
    </row>
    <row r="114" spans="1:9" s="21" customFormat="1" ht="15" hidden="1" customHeight="1" x14ac:dyDescent="0.25">
      <c r="A114" s="173"/>
      <c r="B114" s="608"/>
      <c r="C114" s="609"/>
      <c r="D114" s="184"/>
      <c r="E114" s="610"/>
      <c r="F114" s="611"/>
      <c r="G114" s="184"/>
      <c r="H114" s="610"/>
      <c r="I114" s="611"/>
    </row>
    <row r="115" spans="1:9" s="21" customFormat="1" ht="15" hidden="1" customHeight="1" x14ac:dyDescent="0.25">
      <c r="A115" s="173"/>
      <c r="B115" s="608"/>
      <c r="C115" s="609"/>
      <c r="D115" s="184"/>
      <c r="E115" s="610"/>
      <c r="F115" s="611"/>
      <c r="G115" s="184"/>
      <c r="H115" s="610"/>
      <c r="I115" s="611"/>
    </row>
    <row r="116" spans="1:9" s="21" customFormat="1" ht="15" hidden="1" customHeight="1" x14ac:dyDescent="0.25">
      <c r="A116" s="173"/>
      <c r="B116" s="608"/>
      <c r="C116" s="609"/>
      <c r="D116" s="184"/>
      <c r="E116" s="610"/>
      <c r="F116" s="611"/>
      <c r="G116" s="184"/>
      <c r="H116" s="610"/>
      <c r="I116" s="611"/>
    </row>
    <row r="117" spans="1:9" s="21" customFormat="1" ht="15" hidden="1" customHeight="1" x14ac:dyDescent="0.25">
      <c r="A117" s="173"/>
      <c r="B117" s="608"/>
      <c r="C117" s="609"/>
      <c r="D117" s="184"/>
      <c r="E117" s="610"/>
      <c r="F117" s="611"/>
      <c r="G117" s="184"/>
      <c r="H117" s="610"/>
      <c r="I117" s="611"/>
    </row>
    <row r="118" spans="1:9" s="21" customFormat="1" ht="15" hidden="1" customHeight="1" x14ac:dyDescent="0.25">
      <c r="A118" s="173"/>
      <c r="B118" s="608"/>
      <c r="C118" s="609"/>
      <c r="D118" s="184"/>
      <c r="E118" s="610"/>
      <c r="F118" s="611"/>
      <c r="G118" s="184"/>
      <c r="H118" s="610"/>
      <c r="I118" s="611"/>
    </row>
    <row r="119" spans="1:9" s="21" customFormat="1" ht="15" hidden="1" customHeight="1" x14ac:dyDescent="0.25">
      <c r="A119" s="173"/>
      <c r="B119" s="608"/>
      <c r="C119" s="609"/>
      <c r="D119" s="184"/>
      <c r="E119" s="610"/>
      <c r="F119" s="611"/>
      <c r="G119" s="184"/>
      <c r="H119" s="610"/>
      <c r="I119" s="611"/>
    </row>
    <row r="120" spans="1:9" s="21" customFormat="1" ht="15" hidden="1" customHeight="1" x14ac:dyDescent="0.25">
      <c r="A120" s="173"/>
      <c r="B120" s="608"/>
      <c r="C120" s="609"/>
      <c r="D120" s="184"/>
      <c r="E120" s="610"/>
      <c r="F120" s="611"/>
      <c r="G120" s="184"/>
      <c r="H120" s="610"/>
      <c r="I120" s="611"/>
    </row>
    <row r="121" spans="1:9" s="21" customFormat="1" ht="15" hidden="1" customHeight="1" x14ac:dyDescent="0.25">
      <c r="A121" s="173"/>
      <c r="B121" s="608"/>
      <c r="C121" s="609"/>
      <c r="D121" s="184"/>
      <c r="E121" s="610"/>
      <c r="F121" s="611"/>
      <c r="G121" s="184"/>
      <c r="H121" s="610"/>
      <c r="I121" s="611"/>
    </row>
    <row r="122" spans="1:9" s="21" customFormat="1" ht="15" hidden="1" customHeight="1" x14ac:dyDescent="0.25">
      <c r="A122" s="173"/>
      <c r="B122" s="608"/>
      <c r="C122" s="609"/>
      <c r="D122" s="184"/>
      <c r="E122" s="610"/>
      <c r="F122" s="611"/>
      <c r="G122" s="184"/>
      <c r="H122" s="610"/>
      <c r="I122" s="611"/>
    </row>
    <row r="123" spans="1:9" s="21" customFormat="1" ht="15" hidden="1" customHeight="1" x14ac:dyDescent="0.25">
      <c r="A123" s="173"/>
      <c r="B123" s="608"/>
      <c r="C123" s="609"/>
      <c r="D123" s="184"/>
      <c r="E123" s="610"/>
      <c r="F123" s="611"/>
      <c r="G123" s="184"/>
      <c r="H123" s="610"/>
      <c r="I123" s="611"/>
    </row>
    <row r="124" spans="1:9" s="21" customFormat="1" ht="15" hidden="1" customHeight="1" x14ac:dyDescent="0.25">
      <c r="A124" s="173"/>
      <c r="B124" s="608"/>
      <c r="C124" s="609"/>
      <c r="D124" s="184"/>
      <c r="E124" s="610"/>
      <c r="F124" s="611"/>
      <c r="G124" s="184"/>
      <c r="H124" s="610"/>
      <c r="I124" s="611"/>
    </row>
    <row r="125" spans="1:9" s="21" customFormat="1" ht="15" hidden="1" customHeight="1" x14ac:dyDescent="0.25">
      <c r="A125" s="173"/>
      <c r="B125" s="608"/>
      <c r="C125" s="609"/>
      <c r="D125" s="184"/>
      <c r="E125" s="610"/>
      <c r="F125" s="611"/>
      <c r="G125" s="184"/>
      <c r="H125" s="610"/>
      <c r="I125" s="611"/>
    </row>
    <row r="126" spans="1:9" s="21" customFormat="1" ht="15" hidden="1" customHeight="1" x14ac:dyDescent="0.25">
      <c r="A126" s="173"/>
      <c r="B126" s="608"/>
      <c r="C126" s="609"/>
      <c r="D126" s="184"/>
      <c r="E126" s="610"/>
      <c r="F126" s="611"/>
      <c r="G126" s="184"/>
      <c r="H126" s="610"/>
      <c r="I126" s="611"/>
    </row>
    <row r="127" spans="1:9" s="21" customFormat="1" ht="15" hidden="1" customHeight="1" x14ac:dyDescent="0.25">
      <c r="A127" s="173"/>
      <c r="B127" s="608"/>
      <c r="C127" s="609"/>
      <c r="D127" s="184"/>
      <c r="E127" s="610"/>
      <c r="F127" s="611"/>
      <c r="G127" s="184"/>
      <c r="H127" s="610"/>
      <c r="I127" s="611"/>
    </row>
    <row r="128" spans="1:9" s="21" customFormat="1" ht="15" hidden="1" customHeight="1" x14ac:dyDescent="0.25">
      <c r="A128" s="173"/>
      <c r="B128" s="608"/>
      <c r="C128" s="609"/>
      <c r="D128" s="184"/>
      <c r="E128" s="610"/>
      <c r="F128" s="611"/>
      <c r="G128" s="184"/>
      <c r="H128" s="610"/>
      <c r="I128" s="611"/>
    </row>
    <row r="129" spans="1:9" s="21" customFormat="1" ht="15" hidden="1" customHeight="1" x14ac:dyDescent="0.25">
      <c r="A129" s="173"/>
      <c r="B129" s="608"/>
      <c r="C129" s="609"/>
      <c r="D129" s="184"/>
      <c r="E129" s="610"/>
      <c r="F129" s="611"/>
      <c r="G129" s="184"/>
      <c r="H129" s="610"/>
      <c r="I129" s="611"/>
    </row>
    <row r="130" spans="1:9" s="21" customFormat="1" ht="15" hidden="1" customHeight="1" x14ac:dyDescent="0.25">
      <c r="A130" s="173"/>
      <c r="B130" s="608"/>
      <c r="C130" s="609"/>
      <c r="D130" s="184"/>
      <c r="E130" s="610"/>
      <c r="F130" s="611"/>
      <c r="G130" s="184"/>
      <c r="H130" s="610"/>
      <c r="I130" s="611"/>
    </row>
    <row r="131" spans="1:9" s="21" customFormat="1" ht="15" hidden="1" customHeight="1" x14ac:dyDescent="0.25">
      <c r="A131" s="173"/>
      <c r="B131" s="608"/>
      <c r="C131" s="609"/>
      <c r="D131" s="184"/>
      <c r="E131" s="610"/>
      <c r="F131" s="611"/>
      <c r="G131" s="184"/>
      <c r="H131" s="610"/>
      <c r="I131" s="611"/>
    </row>
    <row r="132" spans="1:9" s="21" customFormat="1" ht="15" hidden="1" customHeight="1" x14ac:dyDescent="0.25">
      <c r="A132" s="173"/>
      <c r="B132" s="608"/>
      <c r="C132" s="609"/>
      <c r="D132" s="184"/>
      <c r="E132" s="610"/>
      <c r="F132" s="611"/>
      <c r="G132" s="184"/>
      <c r="H132" s="610"/>
      <c r="I132" s="611"/>
    </row>
    <row r="133" spans="1:9" s="21" customFormat="1" ht="15" hidden="1" customHeight="1" x14ac:dyDescent="0.25">
      <c r="A133" s="173"/>
      <c r="B133" s="608"/>
      <c r="C133" s="609"/>
      <c r="D133" s="184"/>
      <c r="E133" s="610"/>
      <c r="F133" s="611"/>
      <c r="G133" s="184"/>
      <c r="H133" s="610"/>
      <c r="I133" s="611"/>
    </row>
    <row r="134" spans="1:9" s="21" customFormat="1" ht="15" hidden="1" customHeight="1" x14ac:dyDescent="0.25">
      <c r="A134" s="173"/>
      <c r="B134" s="608"/>
      <c r="C134" s="609"/>
      <c r="D134" s="184"/>
      <c r="E134" s="610"/>
      <c r="F134" s="611"/>
      <c r="G134" s="184"/>
      <c r="H134" s="610"/>
      <c r="I134" s="611"/>
    </row>
    <row r="135" spans="1:9" s="21" customFormat="1" ht="15" hidden="1" customHeight="1" x14ac:dyDescent="0.25">
      <c r="A135" s="173"/>
      <c r="B135" s="608"/>
      <c r="C135" s="609"/>
      <c r="D135" s="184"/>
      <c r="E135" s="610"/>
      <c r="F135" s="611"/>
      <c r="G135" s="184"/>
      <c r="H135" s="610"/>
      <c r="I135" s="611"/>
    </row>
    <row r="136" spans="1:9" s="21" customFormat="1" ht="15" hidden="1" customHeight="1" x14ac:dyDescent="0.25">
      <c r="A136" s="173"/>
      <c r="B136" s="608"/>
      <c r="C136" s="609"/>
      <c r="D136" s="184"/>
      <c r="E136" s="610"/>
      <c r="F136" s="611"/>
      <c r="G136" s="184"/>
      <c r="H136" s="610"/>
      <c r="I136" s="611"/>
    </row>
    <row r="137" spans="1:9" s="21" customFormat="1" ht="15" hidden="1" customHeight="1" x14ac:dyDescent="0.25">
      <c r="A137" s="173"/>
      <c r="B137" s="608"/>
      <c r="C137" s="609"/>
      <c r="D137" s="184"/>
      <c r="E137" s="610"/>
      <c r="F137" s="611"/>
      <c r="G137" s="184"/>
      <c r="H137" s="610"/>
      <c r="I137" s="611"/>
    </row>
    <row r="138" spans="1:9" s="21" customFormat="1" ht="15" hidden="1" customHeight="1" x14ac:dyDescent="0.25">
      <c r="A138" s="173"/>
      <c r="B138" s="608"/>
      <c r="C138" s="609"/>
      <c r="D138" s="184"/>
      <c r="E138" s="610"/>
      <c r="F138" s="611"/>
      <c r="G138" s="184"/>
      <c r="H138" s="610"/>
      <c r="I138" s="611"/>
    </row>
    <row r="139" spans="1:9" s="21" customFormat="1" ht="15" hidden="1" customHeight="1" x14ac:dyDescent="0.25">
      <c r="A139" s="173"/>
      <c r="B139" s="608"/>
      <c r="C139" s="609"/>
      <c r="D139" s="184"/>
      <c r="E139" s="610"/>
      <c r="F139" s="611"/>
      <c r="G139" s="184"/>
      <c r="H139" s="610"/>
      <c r="I139" s="611"/>
    </row>
    <row r="140" spans="1:9" s="21" customFormat="1" ht="15" hidden="1" customHeight="1" x14ac:dyDescent="0.25">
      <c r="A140" s="173"/>
      <c r="B140" s="608"/>
      <c r="C140" s="609"/>
      <c r="D140" s="184"/>
      <c r="E140" s="610"/>
      <c r="F140" s="611"/>
      <c r="G140" s="184"/>
      <c r="H140" s="610"/>
      <c r="I140" s="611"/>
    </row>
    <row r="141" spans="1:9" s="21" customFormat="1" ht="15" hidden="1" customHeight="1" x14ac:dyDescent="0.25">
      <c r="A141" s="173"/>
      <c r="B141" s="608"/>
      <c r="C141" s="609"/>
      <c r="D141" s="184"/>
      <c r="E141" s="610"/>
      <c r="F141" s="611"/>
      <c r="G141" s="184"/>
      <c r="H141" s="610"/>
      <c r="I141" s="611"/>
    </row>
    <row r="142" spans="1:9" s="21" customFormat="1" ht="15" hidden="1" customHeight="1" x14ac:dyDescent="0.25">
      <c r="A142" s="173"/>
      <c r="B142" s="608"/>
      <c r="C142" s="609"/>
      <c r="D142" s="184"/>
      <c r="E142" s="610"/>
      <c r="F142" s="611"/>
      <c r="G142" s="184"/>
      <c r="H142" s="610"/>
      <c r="I142" s="611"/>
    </row>
    <row r="143" spans="1:9" s="21" customFormat="1" ht="15" hidden="1" customHeight="1" x14ac:dyDescent="0.25">
      <c r="A143" s="173"/>
      <c r="B143" s="608"/>
      <c r="C143" s="609"/>
      <c r="D143" s="184"/>
      <c r="E143" s="610"/>
      <c r="F143" s="611"/>
      <c r="G143" s="184"/>
      <c r="H143" s="610"/>
      <c r="I143" s="611"/>
    </row>
    <row r="144" spans="1:9" s="21" customFormat="1" ht="15" hidden="1" customHeight="1" x14ac:dyDescent="0.25">
      <c r="A144" s="173"/>
      <c r="B144" s="608"/>
      <c r="C144" s="609"/>
      <c r="D144" s="184"/>
      <c r="E144" s="610"/>
      <c r="F144" s="611"/>
      <c r="G144" s="184"/>
      <c r="H144" s="610"/>
      <c r="I144" s="611"/>
    </row>
    <row r="145" spans="1:9" s="21" customFormat="1" ht="15" hidden="1" customHeight="1" x14ac:dyDescent="0.25">
      <c r="A145" s="173"/>
      <c r="B145" s="608"/>
      <c r="C145" s="609"/>
      <c r="D145" s="184"/>
      <c r="E145" s="610"/>
      <c r="F145" s="611"/>
      <c r="G145" s="184"/>
      <c r="H145" s="610"/>
      <c r="I145" s="611"/>
    </row>
    <row r="146" spans="1:9" s="21" customFormat="1" ht="15" hidden="1" customHeight="1" x14ac:dyDescent="0.25">
      <c r="A146" s="173"/>
      <c r="B146" s="608"/>
      <c r="C146" s="609"/>
      <c r="D146" s="184"/>
      <c r="E146" s="610"/>
      <c r="F146" s="611"/>
      <c r="G146" s="184"/>
      <c r="H146" s="610"/>
      <c r="I146" s="611"/>
    </row>
    <row r="147" spans="1:9" s="21" customFormat="1" ht="15" hidden="1" customHeight="1" x14ac:dyDescent="0.25">
      <c r="A147" s="173"/>
      <c r="B147" s="608"/>
      <c r="C147" s="609"/>
      <c r="D147" s="184"/>
      <c r="E147" s="610"/>
      <c r="F147" s="611"/>
      <c r="G147" s="184"/>
      <c r="H147" s="610"/>
      <c r="I147" s="611"/>
    </row>
    <row r="148" spans="1:9" s="21" customFormat="1" ht="15" hidden="1" customHeight="1" x14ac:dyDescent="0.25">
      <c r="A148" s="173"/>
      <c r="B148" s="608"/>
      <c r="C148" s="609"/>
      <c r="D148" s="184"/>
      <c r="E148" s="610"/>
      <c r="F148" s="611"/>
      <c r="G148" s="184"/>
      <c r="H148" s="610"/>
      <c r="I148" s="611"/>
    </row>
    <row r="149" spans="1:9" s="21" customFormat="1" ht="15" hidden="1" customHeight="1" x14ac:dyDescent="0.25">
      <c r="A149" s="173"/>
      <c r="B149" s="608"/>
      <c r="C149" s="609"/>
      <c r="D149" s="184"/>
      <c r="E149" s="610"/>
      <c r="F149" s="611"/>
      <c r="G149" s="184"/>
      <c r="H149" s="610"/>
      <c r="I149" s="611"/>
    </row>
    <row r="150" spans="1:9" s="21" customFormat="1" ht="15" hidden="1" customHeight="1" x14ac:dyDescent="0.25">
      <c r="A150" s="173"/>
      <c r="B150" s="608"/>
      <c r="C150" s="609"/>
      <c r="D150" s="184"/>
      <c r="E150" s="610"/>
      <c r="F150" s="611"/>
      <c r="G150" s="184"/>
      <c r="H150" s="610"/>
      <c r="I150" s="611"/>
    </row>
    <row r="151" spans="1:9" s="21" customFormat="1" ht="15" hidden="1" customHeight="1" x14ac:dyDescent="0.25">
      <c r="A151" s="173"/>
      <c r="B151" s="608"/>
      <c r="C151" s="609"/>
      <c r="D151" s="184"/>
      <c r="E151" s="610"/>
      <c r="F151" s="611"/>
      <c r="G151" s="184"/>
      <c r="H151" s="610"/>
      <c r="I151" s="611"/>
    </row>
    <row r="152" spans="1:9" s="21" customFormat="1" ht="15" hidden="1" customHeight="1" x14ac:dyDescent="0.25">
      <c r="A152" s="173"/>
      <c r="B152" s="608"/>
      <c r="C152" s="609"/>
      <c r="D152" s="184"/>
      <c r="E152" s="610"/>
      <c r="F152" s="611"/>
      <c r="G152" s="184"/>
      <c r="H152" s="610"/>
      <c r="I152" s="611"/>
    </row>
    <row r="153" spans="1:9" s="21" customFormat="1" ht="15" hidden="1" customHeight="1" x14ac:dyDescent="0.25">
      <c r="A153" s="173"/>
      <c r="B153" s="608"/>
      <c r="C153" s="609"/>
      <c r="D153" s="184"/>
      <c r="E153" s="610"/>
      <c r="F153" s="611"/>
      <c r="G153" s="184"/>
      <c r="H153" s="610"/>
      <c r="I153" s="611"/>
    </row>
    <row r="154" spans="1:9" s="21" customFormat="1" ht="15" hidden="1" customHeight="1" x14ac:dyDescent="0.25">
      <c r="A154" s="173"/>
      <c r="B154" s="608"/>
      <c r="C154" s="609"/>
      <c r="D154" s="184"/>
      <c r="E154" s="610"/>
      <c r="F154" s="611"/>
      <c r="G154" s="184"/>
      <c r="H154" s="610"/>
      <c r="I154" s="611"/>
    </row>
    <row r="155" spans="1:9" s="21" customFormat="1" ht="15" hidden="1" customHeight="1" x14ac:dyDescent="0.25">
      <c r="A155" s="173"/>
      <c r="B155" s="608"/>
      <c r="C155" s="609"/>
      <c r="D155" s="184"/>
      <c r="E155" s="610"/>
      <c r="F155" s="611"/>
      <c r="G155" s="184"/>
      <c r="H155" s="610"/>
      <c r="I155" s="611"/>
    </row>
    <row r="156" spans="1:9" s="21" customFormat="1" ht="15" hidden="1" customHeight="1" x14ac:dyDescent="0.25">
      <c r="A156" s="173"/>
      <c r="B156" s="608"/>
      <c r="C156" s="609"/>
      <c r="D156" s="184"/>
      <c r="E156" s="610"/>
      <c r="F156" s="611"/>
      <c r="G156" s="184"/>
      <c r="H156" s="610"/>
      <c r="I156" s="611"/>
    </row>
    <row r="157" spans="1:9" s="21" customFormat="1" ht="15" hidden="1" customHeight="1" x14ac:dyDescent="0.25">
      <c r="A157" s="173"/>
      <c r="B157" s="608"/>
      <c r="C157" s="609"/>
      <c r="D157" s="184"/>
      <c r="E157" s="610"/>
      <c r="F157" s="611"/>
      <c r="G157" s="184"/>
      <c r="H157" s="610"/>
      <c r="I157" s="611"/>
    </row>
    <row r="158" spans="1:9" s="21" customFormat="1" ht="15" hidden="1" customHeight="1" x14ac:dyDescent="0.25">
      <c r="A158" s="173"/>
      <c r="B158" s="608"/>
      <c r="C158" s="609"/>
      <c r="D158" s="184"/>
      <c r="E158" s="610"/>
      <c r="F158" s="611"/>
      <c r="G158" s="184"/>
      <c r="H158" s="610"/>
      <c r="I158" s="611"/>
    </row>
    <row r="159" spans="1:9" s="21" customFormat="1" ht="15" hidden="1" customHeight="1" x14ac:dyDescent="0.25">
      <c r="A159" s="173"/>
      <c r="B159" s="608"/>
      <c r="C159" s="609"/>
      <c r="D159" s="184"/>
      <c r="E159" s="610"/>
      <c r="F159" s="611"/>
      <c r="G159" s="184"/>
      <c r="H159" s="610"/>
      <c r="I159" s="611"/>
    </row>
    <row r="160" spans="1:9" s="21" customFormat="1" ht="15" hidden="1" customHeight="1" x14ac:dyDescent="0.25">
      <c r="A160" s="173"/>
      <c r="B160" s="608"/>
      <c r="C160" s="609"/>
      <c r="D160" s="184"/>
      <c r="E160" s="610"/>
      <c r="F160" s="611"/>
      <c r="G160" s="184"/>
      <c r="H160" s="610"/>
      <c r="I160" s="611"/>
    </row>
    <row r="161" spans="1:9" s="21" customFormat="1" ht="15" hidden="1" customHeight="1" x14ac:dyDescent="0.25">
      <c r="A161" s="173"/>
      <c r="B161" s="608"/>
      <c r="C161" s="609"/>
      <c r="D161" s="184"/>
      <c r="E161" s="610"/>
      <c r="F161" s="611"/>
      <c r="G161" s="184"/>
      <c r="H161" s="610"/>
      <c r="I161" s="611"/>
    </row>
    <row r="162" spans="1:9" s="21" customFormat="1" ht="15" hidden="1" customHeight="1" x14ac:dyDescent="0.25">
      <c r="A162" s="173"/>
      <c r="B162" s="608"/>
      <c r="C162" s="609"/>
      <c r="D162" s="184"/>
      <c r="E162" s="610"/>
      <c r="F162" s="611"/>
      <c r="G162" s="184"/>
      <c r="H162" s="610"/>
      <c r="I162" s="611"/>
    </row>
    <row r="163" spans="1:9" s="21" customFormat="1" ht="15" hidden="1" customHeight="1" x14ac:dyDescent="0.25">
      <c r="A163" s="173"/>
      <c r="B163" s="608"/>
      <c r="C163" s="609"/>
      <c r="D163" s="184"/>
      <c r="E163" s="610"/>
      <c r="F163" s="611"/>
      <c r="G163" s="184"/>
      <c r="H163" s="610"/>
      <c r="I163" s="611"/>
    </row>
    <row r="164" spans="1:9" s="21" customFormat="1" ht="15" hidden="1" customHeight="1" x14ac:dyDescent="0.25">
      <c r="A164" s="173"/>
      <c r="B164" s="608"/>
      <c r="C164" s="609"/>
      <c r="D164" s="184"/>
      <c r="E164" s="610"/>
      <c r="F164" s="611"/>
      <c r="G164" s="184"/>
      <c r="H164" s="610"/>
      <c r="I164" s="611"/>
    </row>
    <row r="165" spans="1:9" s="21" customFormat="1" ht="15" hidden="1" customHeight="1" x14ac:dyDescent="0.25">
      <c r="A165" s="173"/>
      <c r="B165" s="608"/>
      <c r="C165" s="609"/>
      <c r="D165" s="184"/>
      <c r="E165" s="610"/>
      <c r="F165" s="611"/>
      <c r="G165" s="184"/>
      <c r="H165" s="610"/>
      <c r="I165" s="611"/>
    </row>
    <row r="166" spans="1:9" s="21" customFormat="1" ht="15" hidden="1" customHeight="1" x14ac:dyDescent="0.25">
      <c r="A166" s="173"/>
      <c r="B166" s="608"/>
      <c r="C166" s="609"/>
      <c r="D166" s="184"/>
      <c r="E166" s="610"/>
      <c r="F166" s="611"/>
      <c r="G166" s="184"/>
      <c r="H166" s="610"/>
      <c r="I166" s="611"/>
    </row>
    <row r="167" spans="1:9" s="21" customFormat="1" ht="15" hidden="1" customHeight="1" x14ac:dyDescent="0.25">
      <c r="A167" s="173"/>
      <c r="B167" s="608"/>
      <c r="C167" s="609"/>
      <c r="D167" s="184"/>
      <c r="E167" s="610"/>
      <c r="F167" s="611"/>
      <c r="G167" s="184"/>
      <c r="H167" s="610"/>
      <c r="I167" s="611"/>
    </row>
    <row r="168" spans="1:9" s="21" customFormat="1" ht="15" hidden="1" customHeight="1" x14ac:dyDescent="0.25">
      <c r="A168" s="173"/>
      <c r="B168" s="608"/>
      <c r="C168" s="609"/>
      <c r="D168" s="184"/>
      <c r="E168" s="610"/>
      <c r="F168" s="611"/>
      <c r="G168" s="184"/>
      <c r="H168" s="610"/>
      <c r="I168" s="611"/>
    </row>
    <row r="169" spans="1:9" s="21" customFormat="1" ht="15" hidden="1" customHeight="1" x14ac:dyDescent="0.25">
      <c r="A169" s="173"/>
      <c r="B169" s="608"/>
      <c r="C169" s="609"/>
      <c r="D169" s="184"/>
      <c r="E169" s="610"/>
      <c r="F169" s="611"/>
      <c r="G169" s="184"/>
      <c r="H169" s="610"/>
      <c r="I169" s="611"/>
    </row>
    <row r="170" spans="1:9" s="21" customFormat="1" ht="15" hidden="1" customHeight="1" x14ac:dyDescent="0.25">
      <c r="A170" s="173"/>
      <c r="B170" s="608"/>
      <c r="C170" s="609"/>
      <c r="D170" s="184"/>
      <c r="E170" s="610"/>
      <c r="F170" s="611"/>
      <c r="G170" s="184"/>
      <c r="H170" s="610"/>
      <c r="I170" s="611"/>
    </row>
    <row r="171" spans="1:9" s="21" customFormat="1" ht="15" hidden="1" customHeight="1" x14ac:dyDescent="0.25">
      <c r="A171" s="173"/>
      <c r="B171" s="608"/>
      <c r="C171" s="609"/>
      <c r="D171" s="184"/>
      <c r="E171" s="610"/>
      <c r="F171" s="611"/>
      <c r="G171" s="184"/>
      <c r="H171" s="610"/>
      <c r="I171" s="611"/>
    </row>
    <row r="172" spans="1:9" s="21" customFormat="1" ht="15" hidden="1" customHeight="1" x14ac:dyDescent="0.25">
      <c r="A172" s="173"/>
      <c r="B172" s="608"/>
      <c r="C172" s="609"/>
      <c r="D172" s="184"/>
      <c r="E172" s="610"/>
      <c r="F172" s="611"/>
      <c r="G172" s="184"/>
      <c r="H172" s="610"/>
      <c r="I172" s="611"/>
    </row>
    <row r="173" spans="1:9" s="21" customFormat="1" ht="15" hidden="1" customHeight="1" x14ac:dyDescent="0.25">
      <c r="A173" s="173"/>
      <c r="B173" s="608"/>
      <c r="C173" s="609"/>
      <c r="D173" s="184"/>
      <c r="E173" s="610"/>
      <c r="F173" s="611"/>
      <c r="G173" s="184"/>
      <c r="H173" s="610"/>
      <c r="I173" s="611"/>
    </row>
    <row r="174" spans="1:9" s="21" customFormat="1" ht="15" hidden="1" customHeight="1" x14ac:dyDescent="0.25">
      <c r="A174" s="173"/>
      <c r="B174" s="608"/>
      <c r="C174" s="609"/>
      <c r="D174" s="184"/>
      <c r="E174" s="610"/>
      <c r="F174" s="611"/>
      <c r="G174" s="184"/>
      <c r="H174" s="610"/>
      <c r="I174" s="611"/>
    </row>
    <row r="175" spans="1:9" s="21" customFormat="1" ht="15" hidden="1" customHeight="1" x14ac:dyDescent="0.25">
      <c r="A175" s="173"/>
      <c r="B175" s="608"/>
      <c r="C175" s="609"/>
      <c r="D175" s="184"/>
      <c r="E175" s="610"/>
      <c r="F175" s="611"/>
      <c r="G175" s="184"/>
      <c r="H175" s="610"/>
      <c r="I175" s="611"/>
    </row>
    <row r="176" spans="1:9" s="21" customFormat="1" ht="15" hidden="1" customHeight="1" x14ac:dyDescent="0.25">
      <c r="A176" s="173"/>
      <c r="B176" s="608"/>
      <c r="C176" s="609"/>
      <c r="D176" s="184"/>
      <c r="E176" s="610"/>
      <c r="F176" s="611"/>
      <c r="G176" s="184"/>
      <c r="H176" s="610"/>
      <c r="I176" s="611"/>
    </row>
    <row r="177" spans="1:9" s="21" customFormat="1" ht="15" hidden="1" customHeight="1" x14ac:dyDescent="0.25">
      <c r="A177" s="173"/>
      <c r="B177" s="608"/>
      <c r="C177" s="609"/>
      <c r="D177" s="184"/>
      <c r="E177" s="610"/>
      <c r="F177" s="611"/>
      <c r="G177" s="184"/>
      <c r="H177" s="610"/>
      <c r="I177" s="611"/>
    </row>
    <row r="178" spans="1:9" s="21" customFormat="1" ht="15" hidden="1" customHeight="1" x14ac:dyDescent="0.25">
      <c r="A178" s="173"/>
      <c r="B178" s="608"/>
      <c r="C178" s="609"/>
      <c r="D178" s="184"/>
      <c r="E178" s="610"/>
      <c r="F178" s="611"/>
      <c r="G178" s="184"/>
      <c r="H178" s="610"/>
      <c r="I178" s="611"/>
    </row>
    <row r="179" spans="1:9" s="21" customFormat="1" ht="15" hidden="1" customHeight="1" x14ac:dyDescent="0.25">
      <c r="A179" s="173"/>
      <c r="B179" s="608"/>
      <c r="C179" s="609"/>
      <c r="D179" s="184"/>
      <c r="E179" s="610"/>
      <c r="F179" s="611"/>
      <c r="G179" s="184"/>
      <c r="H179" s="610"/>
      <c r="I179" s="611"/>
    </row>
    <row r="180" spans="1:9" s="21" customFormat="1" ht="15" hidden="1" customHeight="1" x14ac:dyDescent="0.25">
      <c r="A180" s="173"/>
      <c r="B180" s="608"/>
      <c r="C180" s="609"/>
      <c r="D180" s="184"/>
      <c r="E180" s="610"/>
      <c r="F180" s="611"/>
      <c r="G180" s="184"/>
      <c r="H180" s="610"/>
      <c r="I180" s="611"/>
    </row>
    <row r="181" spans="1:9" s="21" customFormat="1" ht="15" hidden="1" customHeight="1" x14ac:dyDescent="0.25">
      <c r="A181" s="173"/>
      <c r="B181" s="608"/>
      <c r="C181" s="609"/>
      <c r="D181" s="184"/>
      <c r="E181" s="610"/>
      <c r="F181" s="611"/>
      <c r="G181" s="184"/>
      <c r="H181" s="610"/>
      <c r="I181" s="611"/>
    </row>
    <row r="182" spans="1:9" s="21" customFormat="1" ht="15" hidden="1" customHeight="1" x14ac:dyDescent="0.25">
      <c r="A182" s="173"/>
      <c r="B182" s="608"/>
      <c r="C182" s="609"/>
      <c r="D182" s="184"/>
      <c r="E182" s="610"/>
      <c r="F182" s="611"/>
      <c r="G182" s="184"/>
      <c r="H182" s="610"/>
      <c r="I182" s="611"/>
    </row>
    <row r="183" spans="1:9" s="21" customFormat="1" ht="15" hidden="1" customHeight="1" x14ac:dyDescent="0.25">
      <c r="A183" s="173"/>
      <c r="B183" s="608"/>
      <c r="C183" s="609"/>
      <c r="D183" s="184"/>
      <c r="E183" s="610"/>
      <c r="F183" s="611"/>
      <c r="G183" s="184"/>
      <c r="H183" s="610"/>
      <c r="I183" s="611"/>
    </row>
    <row r="184" spans="1:9" s="21" customFormat="1" ht="15" hidden="1" customHeight="1" x14ac:dyDescent="0.25">
      <c r="A184" s="173"/>
      <c r="B184" s="608"/>
      <c r="C184" s="609"/>
      <c r="D184" s="184"/>
      <c r="E184" s="610"/>
      <c r="F184" s="611"/>
      <c r="G184" s="184"/>
      <c r="H184" s="610"/>
      <c r="I184" s="611"/>
    </row>
    <row r="185" spans="1:9" s="21" customFormat="1" ht="15" hidden="1" customHeight="1" x14ac:dyDescent="0.25">
      <c r="A185" s="173"/>
      <c r="B185" s="608"/>
      <c r="C185" s="609"/>
      <c r="D185" s="184"/>
      <c r="E185" s="610"/>
      <c r="F185" s="611"/>
      <c r="G185" s="184"/>
      <c r="H185" s="610"/>
      <c r="I185" s="611"/>
    </row>
    <row r="186" spans="1:9" s="21" customFormat="1" ht="15" hidden="1" customHeight="1" x14ac:dyDescent="0.25">
      <c r="A186" s="173"/>
      <c r="B186" s="608"/>
      <c r="C186" s="609"/>
      <c r="D186" s="184"/>
      <c r="E186" s="610"/>
      <c r="F186" s="611"/>
      <c r="G186" s="184"/>
      <c r="H186" s="610"/>
      <c r="I186" s="611"/>
    </row>
    <row r="187" spans="1:9" s="21" customFormat="1" ht="15" hidden="1" customHeight="1" x14ac:dyDescent="0.25">
      <c r="A187" s="173"/>
      <c r="B187" s="608"/>
      <c r="C187" s="609"/>
      <c r="D187" s="184"/>
      <c r="E187" s="610"/>
      <c r="F187" s="611"/>
      <c r="G187" s="184"/>
      <c r="H187" s="610"/>
      <c r="I187" s="611"/>
    </row>
    <row r="188" spans="1:9" s="21" customFormat="1" ht="15" hidden="1" customHeight="1" x14ac:dyDescent="0.25">
      <c r="A188" s="173"/>
      <c r="B188" s="608"/>
      <c r="C188" s="609"/>
      <c r="D188" s="184"/>
      <c r="E188" s="610"/>
      <c r="F188" s="611"/>
      <c r="G188" s="184"/>
      <c r="H188" s="610"/>
      <c r="I188" s="611"/>
    </row>
    <row r="189" spans="1:9" s="21" customFormat="1" ht="15" hidden="1" customHeight="1" x14ac:dyDescent="0.25">
      <c r="A189" s="173"/>
      <c r="B189" s="608"/>
      <c r="C189" s="609"/>
      <c r="D189" s="184"/>
      <c r="E189" s="610"/>
      <c r="F189" s="611"/>
      <c r="G189" s="184"/>
      <c r="H189" s="610"/>
      <c r="I189" s="611"/>
    </row>
    <row r="190" spans="1:9" s="21" customFormat="1" ht="15" hidden="1" customHeight="1" x14ac:dyDescent="0.25">
      <c r="A190" s="173"/>
      <c r="B190" s="608"/>
      <c r="C190" s="609"/>
      <c r="D190" s="184"/>
      <c r="E190" s="610"/>
      <c r="F190" s="611"/>
      <c r="G190" s="184"/>
      <c r="H190" s="610"/>
      <c r="I190" s="611"/>
    </row>
    <row r="191" spans="1:9" s="21" customFormat="1" ht="15" hidden="1" customHeight="1" x14ac:dyDescent="0.25">
      <c r="A191" s="173"/>
      <c r="B191" s="608"/>
      <c r="C191" s="609"/>
      <c r="D191" s="184"/>
      <c r="E191" s="610"/>
      <c r="F191" s="611"/>
      <c r="G191" s="184"/>
      <c r="H191" s="610"/>
      <c r="I191" s="611"/>
    </row>
    <row r="192" spans="1:9" s="21" customFormat="1" ht="15" hidden="1" customHeight="1" x14ac:dyDescent="0.25">
      <c r="A192" s="173"/>
      <c r="B192" s="608"/>
      <c r="C192" s="609"/>
      <c r="D192" s="184"/>
      <c r="E192" s="610"/>
      <c r="F192" s="611"/>
      <c r="G192" s="184"/>
      <c r="H192" s="610"/>
      <c r="I192" s="611"/>
    </row>
    <row r="193" spans="1:9" s="21" customFormat="1" ht="15" hidden="1" customHeight="1" x14ac:dyDescent="0.25">
      <c r="A193" s="173"/>
      <c r="B193" s="608"/>
      <c r="C193" s="609"/>
      <c r="D193" s="184"/>
      <c r="E193" s="610"/>
      <c r="F193" s="611"/>
      <c r="G193" s="184"/>
      <c r="H193" s="610"/>
      <c r="I193" s="611"/>
    </row>
    <row r="194" spans="1:9" s="21" customFormat="1" ht="15" hidden="1" customHeight="1" x14ac:dyDescent="0.25">
      <c r="A194" s="173"/>
      <c r="B194" s="608"/>
      <c r="C194" s="609"/>
      <c r="D194" s="184"/>
      <c r="E194" s="610"/>
      <c r="F194" s="611"/>
      <c r="G194" s="184"/>
      <c r="H194" s="610"/>
      <c r="I194" s="611"/>
    </row>
    <row r="195" spans="1:9" s="21" customFormat="1" ht="15" hidden="1" customHeight="1" x14ac:dyDescent="0.25">
      <c r="A195" s="173"/>
      <c r="B195" s="608"/>
      <c r="C195" s="609"/>
      <c r="D195" s="184"/>
      <c r="E195" s="610"/>
      <c r="F195" s="611"/>
      <c r="G195" s="184"/>
      <c r="H195" s="610"/>
      <c r="I195" s="611"/>
    </row>
    <row r="196" spans="1:9" s="21" customFormat="1" ht="15" hidden="1" customHeight="1" x14ac:dyDescent="0.25">
      <c r="A196" s="173"/>
      <c r="B196" s="608"/>
      <c r="C196" s="609"/>
      <c r="D196" s="184"/>
      <c r="E196" s="610"/>
      <c r="F196" s="611"/>
      <c r="G196" s="184"/>
      <c r="H196" s="610"/>
      <c r="I196" s="611"/>
    </row>
    <row r="197" spans="1:9" s="21" customFormat="1" ht="15" hidden="1" customHeight="1" x14ac:dyDescent="0.25">
      <c r="A197" s="173"/>
      <c r="B197" s="608"/>
      <c r="C197" s="609"/>
      <c r="D197" s="184"/>
      <c r="E197" s="610"/>
      <c r="F197" s="611"/>
      <c r="G197" s="184"/>
      <c r="H197" s="610"/>
      <c r="I197" s="611"/>
    </row>
    <row r="198" spans="1:9" s="21" customFormat="1" ht="15" hidden="1" customHeight="1" x14ac:dyDescent="0.25">
      <c r="A198" s="173"/>
      <c r="B198" s="608"/>
      <c r="C198" s="609"/>
      <c r="D198" s="184"/>
      <c r="E198" s="610"/>
      <c r="F198" s="611"/>
      <c r="G198" s="184"/>
      <c r="H198" s="610"/>
      <c r="I198" s="611"/>
    </row>
    <row r="199" spans="1:9" s="21" customFormat="1" ht="15" hidden="1" customHeight="1" x14ac:dyDescent="0.25">
      <c r="A199" s="173"/>
      <c r="B199" s="608"/>
      <c r="C199" s="609"/>
      <c r="D199" s="184"/>
      <c r="E199" s="610"/>
      <c r="F199" s="611"/>
      <c r="G199" s="184"/>
      <c r="H199" s="610"/>
      <c r="I199" s="611"/>
    </row>
    <row r="200" spans="1:9" s="21" customFormat="1" ht="15" hidden="1" customHeight="1" x14ac:dyDescent="0.25">
      <c r="A200" s="173"/>
      <c r="B200" s="608"/>
      <c r="C200" s="609"/>
      <c r="D200" s="184"/>
      <c r="E200" s="610"/>
      <c r="F200" s="611"/>
      <c r="G200" s="184"/>
      <c r="H200" s="610"/>
      <c r="I200" s="611"/>
    </row>
    <row r="201" spans="1:9" s="21" customFormat="1" ht="15" hidden="1" customHeight="1" x14ac:dyDescent="0.25">
      <c r="A201" s="173"/>
      <c r="B201" s="608"/>
      <c r="C201" s="609"/>
      <c r="D201" s="184"/>
      <c r="E201" s="610"/>
      <c r="F201" s="611"/>
      <c r="G201" s="184"/>
      <c r="H201" s="610"/>
      <c r="I201" s="611"/>
    </row>
    <row r="202" spans="1:9" s="21" customFormat="1" ht="15" hidden="1" customHeight="1" x14ac:dyDescent="0.25">
      <c r="A202" s="173"/>
      <c r="B202" s="608"/>
      <c r="C202" s="609"/>
      <c r="D202" s="184"/>
      <c r="E202" s="610"/>
      <c r="F202" s="611"/>
      <c r="G202" s="184"/>
      <c r="H202" s="610"/>
      <c r="I202" s="611"/>
    </row>
    <row r="203" spans="1:9" s="21" customFormat="1" ht="15" hidden="1" customHeight="1" x14ac:dyDescent="0.25">
      <c r="A203" s="173"/>
      <c r="B203" s="608"/>
      <c r="C203" s="609"/>
      <c r="D203" s="184"/>
      <c r="E203" s="610"/>
      <c r="F203" s="611"/>
      <c r="G203" s="184"/>
      <c r="H203" s="610"/>
      <c r="I203" s="611"/>
    </row>
    <row r="204" spans="1:9" s="21" customFormat="1" ht="15" hidden="1" customHeight="1" x14ac:dyDescent="0.25">
      <c r="A204" s="173"/>
      <c r="B204" s="608"/>
      <c r="C204" s="609"/>
      <c r="D204" s="184"/>
      <c r="E204" s="610"/>
      <c r="F204" s="611"/>
      <c r="G204" s="184"/>
      <c r="H204" s="610"/>
      <c r="I204" s="611"/>
    </row>
    <row r="205" spans="1:9" s="21" customFormat="1" ht="15" hidden="1" customHeight="1" x14ac:dyDescent="0.25">
      <c r="A205" s="173"/>
      <c r="B205" s="608"/>
      <c r="C205" s="609"/>
      <c r="D205" s="184"/>
      <c r="E205" s="610"/>
      <c r="F205" s="611"/>
      <c r="G205" s="184"/>
      <c r="H205" s="610"/>
      <c r="I205" s="611"/>
    </row>
    <row r="206" spans="1:9" s="21" customFormat="1" ht="15" hidden="1" customHeight="1" x14ac:dyDescent="0.25">
      <c r="A206" s="173"/>
      <c r="B206" s="608"/>
      <c r="C206" s="609"/>
      <c r="D206" s="184"/>
      <c r="E206" s="610"/>
      <c r="F206" s="611"/>
      <c r="G206" s="184"/>
      <c r="H206" s="610"/>
      <c r="I206" s="611"/>
    </row>
    <row r="207" spans="1:9" s="21" customFormat="1" ht="15" hidden="1" customHeight="1" x14ac:dyDescent="0.25">
      <c r="A207" s="173"/>
      <c r="B207" s="608"/>
      <c r="C207" s="609"/>
      <c r="D207" s="184"/>
      <c r="E207" s="610"/>
      <c r="F207" s="611"/>
      <c r="G207" s="184"/>
      <c r="H207" s="610"/>
      <c r="I207" s="611"/>
    </row>
    <row r="208" spans="1:9" s="21" customFormat="1" ht="15" hidden="1" customHeight="1" x14ac:dyDescent="0.25">
      <c r="A208" s="173"/>
      <c r="B208" s="608"/>
      <c r="C208" s="609"/>
      <c r="D208" s="184"/>
      <c r="E208" s="610"/>
      <c r="F208" s="611"/>
      <c r="G208" s="184"/>
      <c r="H208" s="610"/>
      <c r="I208" s="611"/>
    </row>
    <row r="209" spans="1:9" s="21" customFormat="1" ht="15" hidden="1" customHeight="1" x14ac:dyDescent="0.25">
      <c r="A209" s="173"/>
      <c r="B209" s="608"/>
      <c r="C209" s="609"/>
      <c r="D209" s="184"/>
      <c r="E209" s="610"/>
      <c r="F209" s="611"/>
      <c r="G209" s="184"/>
      <c r="H209" s="610"/>
      <c r="I209" s="611"/>
    </row>
    <row r="210" spans="1:9" s="21" customFormat="1" ht="15" hidden="1" customHeight="1" x14ac:dyDescent="0.25">
      <c r="A210" s="173"/>
      <c r="B210" s="608"/>
      <c r="C210" s="609"/>
      <c r="D210" s="184"/>
      <c r="E210" s="610"/>
      <c r="F210" s="611"/>
      <c r="G210" s="184"/>
      <c r="H210" s="610"/>
      <c r="I210" s="611"/>
    </row>
    <row r="211" spans="1:9" s="21" customFormat="1" ht="15" hidden="1" customHeight="1" x14ac:dyDescent="0.25">
      <c r="A211" s="173"/>
      <c r="B211" s="608"/>
      <c r="C211" s="609"/>
      <c r="D211" s="184"/>
      <c r="E211" s="610"/>
      <c r="F211" s="611"/>
      <c r="G211" s="184"/>
      <c r="H211" s="610"/>
      <c r="I211" s="611"/>
    </row>
    <row r="212" spans="1:9" s="21" customFormat="1" ht="15" hidden="1" customHeight="1" x14ac:dyDescent="0.25">
      <c r="A212" s="173"/>
      <c r="B212" s="608"/>
      <c r="C212" s="609"/>
      <c r="D212" s="184"/>
      <c r="E212" s="610"/>
      <c r="F212" s="611"/>
      <c r="G212" s="184"/>
      <c r="H212" s="610"/>
      <c r="I212" s="611"/>
    </row>
    <row r="213" spans="1:9" s="21" customFormat="1" ht="15" hidden="1" customHeight="1" x14ac:dyDescent="0.25">
      <c r="A213" s="173"/>
      <c r="B213" s="608"/>
      <c r="C213" s="609"/>
      <c r="D213" s="184"/>
      <c r="E213" s="610"/>
      <c r="F213" s="611"/>
      <c r="G213" s="184"/>
      <c r="H213" s="610"/>
      <c r="I213" s="611"/>
    </row>
    <row r="214" spans="1:9" s="21" customFormat="1" ht="15" hidden="1" customHeight="1" x14ac:dyDescent="0.25">
      <c r="A214" s="173"/>
      <c r="B214" s="608"/>
      <c r="C214" s="609"/>
      <c r="D214" s="184"/>
      <c r="E214" s="610"/>
      <c r="F214" s="611"/>
      <c r="G214" s="184"/>
      <c r="H214" s="610"/>
      <c r="I214" s="611"/>
    </row>
    <row r="215" spans="1:9" s="21" customFormat="1" ht="15" hidden="1" customHeight="1" x14ac:dyDescent="0.25">
      <c r="A215" s="173"/>
      <c r="B215" s="608"/>
      <c r="C215" s="609"/>
      <c r="D215" s="184"/>
      <c r="E215" s="610"/>
      <c r="F215" s="611"/>
      <c r="G215" s="184"/>
      <c r="H215" s="610"/>
      <c r="I215" s="611"/>
    </row>
    <row r="216" spans="1:9" s="21" customFormat="1" ht="15" hidden="1" customHeight="1" x14ac:dyDescent="0.25">
      <c r="A216" s="173"/>
      <c r="B216" s="608"/>
      <c r="C216" s="609"/>
      <c r="D216" s="184"/>
      <c r="E216" s="610"/>
      <c r="F216" s="611"/>
      <c r="G216" s="184"/>
      <c r="H216" s="610"/>
      <c r="I216" s="611"/>
    </row>
    <row r="217" spans="1:9" s="21" customFormat="1" ht="15" hidden="1" customHeight="1" x14ac:dyDescent="0.25">
      <c r="A217" s="173"/>
      <c r="B217" s="608"/>
      <c r="C217" s="609"/>
      <c r="D217" s="184"/>
      <c r="E217" s="610"/>
      <c r="F217" s="611"/>
      <c r="G217" s="184"/>
      <c r="H217" s="610"/>
      <c r="I217" s="611"/>
    </row>
    <row r="218" spans="1:9" s="21" customFormat="1" ht="15" hidden="1" customHeight="1" x14ac:dyDescent="0.25">
      <c r="A218" s="173"/>
      <c r="B218" s="608"/>
      <c r="C218" s="609"/>
      <c r="D218" s="184"/>
      <c r="E218" s="610"/>
      <c r="F218" s="611"/>
      <c r="G218" s="184"/>
      <c r="H218" s="610"/>
      <c r="I218" s="611"/>
    </row>
    <row r="219" spans="1:9" s="21" customFormat="1" ht="15" hidden="1" customHeight="1" x14ac:dyDescent="0.25">
      <c r="A219" s="173"/>
      <c r="B219" s="608"/>
      <c r="C219" s="609"/>
      <c r="D219" s="184"/>
      <c r="E219" s="610"/>
      <c r="F219" s="611"/>
      <c r="G219" s="184"/>
      <c r="H219" s="610"/>
      <c r="I219" s="611"/>
    </row>
    <row r="220" spans="1:9" s="21" customFormat="1" ht="15" hidden="1" customHeight="1" x14ac:dyDescent="0.25">
      <c r="A220" s="173"/>
      <c r="B220" s="608"/>
      <c r="C220" s="609"/>
      <c r="D220" s="184"/>
      <c r="E220" s="610"/>
      <c r="F220" s="611"/>
      <c r="G220" s="184"/>
      <c r="H220" s="610"/>
      <c r="I220" s="611"/>
    </row>
    <row r="221" spans="1:9" s="21" customFormat="1" ht="15" hidden="1" customHeight="1" x14ac:dyDescent="0.25">
      <c r="A221" s="173"/>
      <c r="B221" s="608"/>
      <c r="C221" s="609"/>
      <c r="D221" s="184"/>
      <c r="E221" s="610"/>
      <c r="F221" s="611"/>
      <c r="G221" s="184"/>
      <c r="H221" s="610"/>
      <c r="I221" s="611"/>
    </row>
    <row r="222" spans="1:9" s="21" customFormat="1" ht="15" hidden="1" customHeight="1" x14ac:dyDescent="0.25">
      <c r="A222" s="173"/>
      <c r="B222" s="608"/>
      <c r="C222" s="609"/>
      <c r="D222" s="184"/>
      <c r="E222" s="610"/>
      <c r="F222" s="611"/>
      <c r="G222" s="184"/>
      <c r="H222" s="610"/>
      <c r="I222" s="611"/>
    </row>
    <row r="223" spans="1:9" s="21" customFormat="1" ht="15" hidden="1" customHeight="1" x14ac:dyDescent="0.25">
      <c r="A223" s="173"/>
      <c r="B223" s="608"/>
      <c r="C223" s="609"/>
      <c r="D223" s="184"/>
      <c r="E223" s="610"/>
      <c r="F223" s="611"/>
      <c r="G223" s="184"/>
      <c r="H223" s="610"/>
      <c r="I223" s="611"/>
    </row>
    <row r="224" spans="1:9" s="21" customFormat="1" ht="15" hidden="1" customHeight="1" x14ac:dyDescent="0.25">
      <c r="A224" s="173"/>
      <c r="B224" s="608"/>
      <c r="C224" s="609"/>
      <c r="D224" s="184"/>
      <c r="E224" s="610"/>
      <c r="F224" s="611"/>
      <c r="G224" s="184"/>
      <c r="H224" s="610"/>
      <c r="I224" s="611"/>
    </row>
    <row r="225" spans="1:9" s="21" customFormat="1" ht="15" hidden="1" customHeight="1" x14ac:dyDescent="0.25">
      <c r="A225" s="173"/>
      <c r="B225" s="608"/>
      <c r="C225" s="609"/>
      <c r="D225" s="184"/>
      <c r="E225" s="610"/>
      <c r="F225" s="611"/>
      <c r="G225" s="184"/>
      <c r="H225" s="610"/>
      <c r="I225" s="611"/>
    </row>
    <row r="226" spans="1:9" s="21" customFormat="1" ht="15" hidden="1" customHeight="1" x14ac:dyDescent="0.25">
      <c r="A226" s="173"/>
      <c r="B226" s="608"/>
      <c r="C226" s="609"/>
      <c r="D226" s="184"/>
      <c r="E226" s="610"/>
      <c r="F226" s="611"/>
      <c r="G226" s="184"/>
      <c r="H226" s="610"/>
      <c r="I226" s="611"/>
    </row>
    <row r="227" spans="1:9" s="21" customFormat="1" ht="15" hidden="1" customHeight="1" x14ac:dyDescent="0.25">
      <c r="A227" s="173"/>
      <c r="B227" s="608"/>
      <c r="C227" s="609"/>
      <c r="D227" s="184"/>
      <c r="E227" s="610"/>
      <c r="F227" s="611"/>
      <c r="G227" s="184"/>
      <c r="H227" s="610"/>
      <c r="I227" s="611"/>
    </row>
    <row r="228" spans="1:9" s="21" customFormat="1" ht="15" hidden="1" customHeight="1" x14ac:dyDescent="0.25">
      <c r="A228" s="173"/>
      <c r="B228" s="608"/>
      <c r="C228" s="609"/>
      <c r="D228" s="184"/>
      <c r="E228" s="610"/>
      <c r="F228" s="611"/>
      <c r="G228" s="184"/>
      <c r="H228" s="610"/>
      <c r="I228" s="611"/>
    </row>
    <row r="229" spans="1:9" s="21" customFormat="1" ht="15" hidden="1" customHeight="1" x14ac:dyDescent="0.25">
      <c r="A229" s="173"/>
      <c r="B229" s="608"/>
      <c r="C229" s="609"/>
      <c r="D229" s="184"/>
      <c r="E229" s="610"/>
      <c r="F229" s="611"/>
      <c r="G229" s="184"/>
      <c r="H229" s="610"/>
      <c r="I229" s="611"/>
    </row>
    <row r="230" spans="1:9" s="21" customFormat="1" ht="15" hidden="1" customHeight="1" x14ac:dyDescent="0.25">
      <c r="A230" s="173"/>
      <c r="B230" s="608"/>
      <c r="C230" s="609"/>
      <c r="D230" s="184"/>
      <c r="E230" s="610"/>
      <c r="F230" s="611"/>
      <c r="G230" s="184"/>
      <c r="H230" s="610"/>
      <c r="I230" s="611"/>
    </row>
    <row r="231" spans="1:9" s="21" customFormat="1" ht="15" hidden="1" customHeight="1" x14ac:dyDescent="0.25">
      <c r="A231" s="173"/>
      <c r="B231" s="608"/>
      <c r="C231" s="609"/>
      <c r="D231" s="184"/>
      <c r="E231" s="610"/>
      <c r="F231" s="611"/>
      <c r="G231" s="184"/>
      <c r="H231" s="610"/>
      <c r="I231" s="611"/>
    </row>
    <row r="232" spans="1:9" s="21" customFormat="1" ht="15" hidden="1" customHeight="1" x14ac:dyDescent="0.25">
      <c r="A232" s="173"/>
      <c r="B232" s="608"/>
      <c r="C232" s="609"/>
      <c r="D232" s="184"/>
      <c r="E232" s="610"/>
      <c r="F232" s="611"/>
      <c r="G232" s="184"/>
      <c r="H232" s="610"/>
      <c r="I232" s="611"/>
    </row>
    <row r="233" spans="1:9" s="21" customFormat="1" ht="15" hidden="1" customHeight="1" x14ac:dyDescent="0.25">
      <c r="A233" s="173"/>
      <c r="B233" s="608"/>
      <c r="C233" s="609"/>
      <c r="D233" s="184"/>
      <c r="E233" s="610"/>
      <c r="F233" s="611"/>
      <c r="G233" s="184"/>
      <c r="H233" s="610"/>
      <c r="I233" s="611"/>
    </row>
    <row r="234" spans="1:9" s="21" customFormat="1" ht="15" hidden="1" customHeight="1" x14ac:dyDescent="0.25">
      <c r="A234" s="173"/>
      <c r="B234" s="608"/>
      <c r="C234" s="609"/>
      <c r="D234" s="184"/>
      <c r="E234" s="610"/>
      <c r="F234" s="611"/>
      <c r="G234" s="184"/>
      <c r="H234" s="610"/>
      <c r="I234" s="611"/>
    </row>
    <row r="235" spans="1:9" s="21" customFormat="1" ht="15" hidden="1" customHeight="1" x14ac:dyDescent="0.25">
      <c r="A235" s="173"/>
      <c r="B235" s="608"/>
      <c r="C235" s="609"/>
      <c r="D235" s="184"/>
      <c r="E235" s="610"/>
      <c r="F235" s="611"/>
      <c r="G235" s="184"/>
      <c r="H235" s="610"/>
      <c r="I235" s="611"/>
    </row>
    <row r="236" spans="1:9" s="21" customFormat="1" ht="15" hidden="1" customHeight="1" x14ac:dyDescent="0.25">
      <c r="A236" s="173"/>
      <c r="B236" s="608"/>
      <c r="C236" s="609"/>
      <c r="D236" s="184"/>
      <c r="E236" s="610"/>
      <c r="F236" s="611"/>
      <c r="G236" s="184"/>
      <c r="H236" s="610"/>
      <c r="I236" s="611"/>
    </row>
    <row r="237" spans="1:9" s="21" customFormat="1" ht="15" hidden="1" customHeight="1" x14ac:dyDescent="0.25">
      <c r="A237" s="173"/>
      <c r="B237" s="608"/>
      <c r="C237" s="609"/>
      <c r="D237" s="184"/>
      <c r="E237" s="610"/>
      <c r="F237" s="611"/>
      <c r="G237" s="184"/>
      <c r="H237" s="610"/>
      <c r="I237" s="611"/>
    </row>
    <row r="238" spans="1:9" s="21" customFormat="1" ht="15" hidden="1" customHeight="1" x14ac:dyDescent="0.25">
      <c r="A238" s="173"/>
      <c r="B238" s="608"/>
      <c r="C238" s="609"/>
      <c r="D238" s="184"/>
      <c r="E238" s="610"/>
      <c r="F238" s="611"/>
      <c r="G238" s="184"/>
      <c r="H238" s="610"/>
      <c r="I238" s="611"/>
    </row>
    <row r="239" spans="1:9" s="21" customFormat="1" ht="15" hidden="1" customHeight="1" x14ac:dyDescent="0.25">
      <c r="A239" s="173"/>
      <c r="B239" s="608"/>
      <c r="C239" s="609"/>
      <c r="D239" s="184"/>
      <c r="E239" s="610"/>
      <c r="F239" s="611"/>
      <c r="G239" s="184"/>
      <c r="H239" s="610"/>
      <c r="I239" s="611"/>
    </row>
    <row r="240" spans="1:9" s="21" customFormat="1" ht="15" hidden="1" customHeight="1" x14ac:dyDescent="0.25">
      <c r="A240" s="173"/>
      <c r="B240" s="608"/>
      <c r="C240" s="609"/>
      <c r="D240" s="184"/>
      <c r="E240" s="610"/>
      <c r="F240" s="611"/>
      <c r="G240" s="184"/>
      <c r="H240" s="610"/>
      <c r="I240" s="611"/>
    </row>
    <row r="241" spans="1:9" s="21" customFormat="1" ht="15" hidden="1" customHeight="1" x14ac:dyDescent="0.25">
      <c r="A241" s="173"/>
      <c r="B241" s="608"/>
      <c r="C241" s="609"/>
      <c r="D241" s="184"/>
      <c r="E241" s="610"/>
      <c r="F241" s="611"/>
      <c r="G241" s="184"/>
      <c r="H241" s="610"/>
      <c r="I241" s="611"/>
    </row>
    <row r="242" spans="1:9" s="21" customFormat="1" ht="15" hidden="1" customHeight="1" x14ac:dyDescent="0.25">
      <c r="A242" s="173"/>
      <c r="B242" s="608"/>
      <c r="C242" s="609"/>
      <c r="D242" s="184"/>
      <c r="E242" s="610"/>
      <c r="F242" s="611"/>
      <c r="G242" s="184"/>
      <c r="H242" s="610"/>
      <c r="I242" s="611"/>
    </row>
    <row r="243" spans="1:9" s="21" customFormat="1" ht="15" hidden="1" customHeight="1" x14ac:dyDescent="0.25">
      <c r="A243" s="173"/>
      <c r="B243" s="608"/>
      <c r="C243" s="609"/>
      <c r="D243" s="184"/>
      <c r="E243" s="610"/>
      <c r="F243" s="611"/>
      <c r="G243" s="184"/>
      <c r="H243" s="610"/>
      <c r="I243" s="611"/>
    </row>
    <row r="244" spans="1:9" s="21" customFormat="1" ht="15" hidden="1" customHeight="1" x14ac:dyDescent="0.25">
      <c r="A244" s="173"/>
      <c r="B244" s="608"/>
      <c r="C244" s="609"/>
      <c r="D244" s="184"/>
      <c r="E244" s="610"/>
      <c r="F244" s="611"/>
      <c r="G244" s="184"/>
      <c r="H244" s="610"/>
      <c r="I244" s="611"/>
    </row>
    <row r="245" spans="1:9" s="21" customFormat="1" ht="15" hidden="1" customHeight="1" x14ac:dyDescent="0.25">
      <c r="A245" s="173"/>
      <c r="B245" s="608"/>
      <c r="C245" s="609"/>
      <c r="D245" s="184"/>
      <c r="E245" s="610"/>
      <c r="F245" s="611"/>
      <c r="G245" s="184"/>
      <c r="H245" s="610"/>
      <c r="I245" s="611"/>
    </row>
    <row r="246" spans="1:9" s="21" customFormat="1" ht="15" hidden="1" customHeight="1" x14ac:dyDescent="0.25">
      <c r="A246" s="173"/>
      <c r="B246" s="608"/>
      <c r="C246" s="609"/>
      <c r="D246" s="184"/>
      <c r="E246" s="610"/>
      <c r="F246" s="611"/>
      <c r="G246" s="184"/>
      <c r="H246" s="610"/>
      <c r="I246" s="611"/>
    </row>
    <row r="247" spans="1:9" s="21" customFormat="1" ht="15" hidden="1" customHeight="1" x14ac:dyDescent="0.25">
      <c r="A247" s="173"/>
      <c r="B247" s="608"/>
      <c r="C247" s="609"/>
      <c r="D247" s="184"/>
      <c r="E247" s="610"/>
      <c r="F247" s="611"/>
      <c r="G247" s="184"/>
      <c r="H247" s="610"/>
      <c r="I247" s="611"/>
    </row>
    <row r="248" spans="1:9" s="21" customFormat="1" ht="15" hidden="1" customHeight="1" x14ac:dyDescent="0.25">
      <c r="A248" s="173"/>
      <c r="B248" s="608"/>
      <c r="C248" s="609"/>
      <c r="D248" s="184"/>
      <c r="E248" s="610"/>
      <c r="F248" s="611"/>
      <c r="G248" s="184"/>
      <c r="H248" s="610"/>
      <c r="I248" s="611"/>
    </row>
    <row r="249" spans="1:9" s="21" customFormat="1" ht="15" hidden="1" customHeight="1" x14ac:dyDescent="0.25">
      <c r="A249" s="173"/>
      <c r="B249" s="608"/>
      <c r="C249" s="609"/>
      <c r="D249" s="184"/>
      <c r="E249" s="610"/>
      <c r="F249" s="611"/>
      <c r="G249" s="184"/>
      <c r="H249" s="610"/>
      <c r="I249" s="611"/>
    </row>
    <row r="250" spans="1:9" s="21" customFormat="1" ht="15" hidden="1" customHeight="1" x14ac:dyDescent="0.25">
      <c r="A250" s="173"/>
      <c r="B250" s="608"/>
      <c r="C250" s="609"/>
      <c r="D250" s="184"/>
      <c r="E250" s="610"/>
      <c r="F250" s="611"/>
      <c r="G250" s="184"/>
      <c r="H250" s="610"/>
      <c r="I250" s="611"/>
    </row>
    <row r="251" spans="1:9" s="21" customFormat="1" ht="15" hidden="1" customHeight="1" x14ac:dyDescent="0.25">
      <c r="A251" s="173"/>
      <c r="B251" s="608"/>
      <c r="C251" s="609"/>
      <c r="D251" s="184"/>
      <c r="E251" s="610"/>
      <c r="F251" s="611"/>
      <c r="G251" s="184"/>
      <c r="H251" s="610"/>
      <c r="I251" s="611"/>
    </row>
    <row r="252" spans="1:9" s="21" customFormat="1" ht="15" hidden="1" customHeight="1" x14ac:dyDescent="0.25">
      <c r="A252" s="173"/>
      <c r="B252" s="608"/>
      <c r="C252" s="609"/>
      <c r="D252" s="184"/>
      <c r="E252" s="610"/>
      <c r="F252" s="611"/>
      <c r="G252" s="184"/>
      <c r="H252" s="610"/>
      <c r="I252" s="611"/>
    </row>
    <row r="253" spans="1:9" s="21" customFormat="1" ht="15" hidden="1" customHeight="1" x14ac:dyDescent="0.25">
      <c r="A253" s="173"/>
      <c r="B253" s="608"/>
      <c r="C253" s="609"/>
      <c r="D253" s="184"/>
      <c r="E253" s="610"/>
      <c r="F253" s="611"/>
      <c r="G253" s="184"/>
      <c r="H253" s="610"/>
      <c r="I253" s="611"/>
    </row>
    <row r="254" spans="1:9" s="21" customFormat="1" ht="15" hidden="1" customHeight="1" x14ac:dyDescent="0.25">
      <c r="A254" s="173"/>
      <c r="B254" s="608"/>
      <c r="C254" s="609"/>
      <c r="D254" s="184"/>
      <c r="E254" s="610"/>
      <c r="F254" s="611"/>
      <c r="G254" s="184"/>
      <c r="H254" s="610"/>
      <c r="I254" s="611"/>
    </row>
    <row r="255" spans="1:9" s="21" customFormat="1" ht="15" hidden="1" customHeight="1" x14ac:dyDescent="0.25">
      <c r="A255" s="173"/>
      <c r="B255" s="608"/>
      <c r="C255" s="609"/>
      <c r="D255" s="184"/>
      <c r="E255" s="610"/>
      <c r="F255" s="611"/>
      <c r="G255" s="184"/>
      <c r="H255" s="610"/>
      <c r="I255" s="611"/>
    </row>
    <row r="256" spans="1:9" s="21" customFormat="1" ht="15" hidden="1" customHeight="1" x14ac:dyDescent="0.25">
      <c r="A256" s="173"/>
      <c r="B256" s="608"/>
      <c r="C256" s="609"/>
      <c r="D256" s="184"/>
      <c r="E256" s="610"/>
      <c r="F256" s="611"/>
      <c r="G256" s="184"/>
      <c r="H256" s="610"/>
      <c r="I256" s="611"/>
    </row>
    <row r="257" spans="1:9" s="21" customFormat="1" ht="15" hidden="1" customHeight="1" x14ac:dyDescent="0.25">
      <c r="A257" s="173"/>
      <c r="B257" s="608"/>
      <c r="C257" s="609"/>
      <c r="D257" s="184"/>
      <c r="E257" s="610"/>
      <c r="F257" s="611"/>
      <c r="G257" s="184"/>
      <c r="H257" s="610"/>
      <c r="I257" s="611"/>
    </row>
    <row r="258" spans="1:9" s="21" customFormat="1" ht="15" hidden="1" customHeight="1" x14ac:dyDescent="0.25">
      <c r="A258" s="173"/>
      <c r="B258" s="608"/>
      <c r="C258" s="609"/>
      <c r="D258" s="184"/>
      <c r="E258" s="610"/>
      <c r="F258" s="611"/>
      <c r="G258" s="184"/>
      <c r="H258" s="610"/>
      <c r="I258" s="611"/>
    </row>
    <row r="259" spans="1:9" s="21" customFormat="1" ht="15" hidden="1" customHeight="1" x14ac:dyDescent="0.25">
      <c r="A259" s="173"/>
      <c r="B259" s="608"/>
      <c r="C259" s="609"/>
      <c r="D259" s="184"/>
      <c r="E259" s="610"/>
      <c r="F259" s="611"/>
      <c r="G259" s="184"/>
      <c r="H259" s="610"/>
      <c r="I259" s="611"/>
    </row>
    <row r="260" spans="1:9" s="21" customFormat="1" ht="15" hidden="1" customHeight="1" x14ac:dyDescent="0.25">
      <c r="A260" s="173"/>
      <c r="B260" s="608"/>
      <c r="C260" s="609"/>
      <c r="D260" s="184"/>
      <c r="E260" s="610"/>
      <c r="F260" s="611"/>
      <c r="G260" s="184"/>
      <c r="H260" s="610"/>
      <c r="I260" s="611"/>
    </row>
    <row r="261" spans="1:9" s="21" customFormat="1" ht="15" hidden="1" customHeight="1" x14ac:dyDescent="0.25">
      <c r="A261" s="173"/>
      <c r="B261" s="608"/>
      <c r="C261" s="609"/>
      <c r="D261" s="184"/>
      <c r="E261" s="610"/>
      <c r="F261" s="611"/>
      <c r="G261" s="184"/>
      <c r="H261" s="610"/>
      <c r="I261" s="611"/>
    </row>
    <row r="262" spans="1:9" s="21" customFormat="1" ht="15" hidden="1" customHeight="1" x14ac:dyDescent="0.25">
      <c r="A262" s="173"/>
      <c r="B262" s="608"/>
      <c r="C262" s="609"/>
      <c r="D262" s="184"/>
      <c r="E262" s="610"/>
      <c r="F262" s="611"/>
      <c r="G262" s="184"/>
      <c r="H262" s="610"/>
      <c r="I262" s="611"/>
    </row>
    <row r="263" spans="1:9" s="21" customFormat="1" ht="15" hidden="1" customHeight="1" x14ac:dyDescent="0.25">
      <c r="A263" s="173"/>
      <c r="B263" s="608"/>
      <c r="C263" s="609"/>
      <c r="D263" s="184"/>
      <c r="E263" s="610"/>
      <c r="F263" s="611"/>
      <c r="G263" s="184"/>
      <c r="H263" s="610"/>
      <c r="I263" s="611"/>
    </row>
    <row r="264" spans="1:9" s="21" customFormat="1" ht="15" hidden="1" customHeight="1" x14ac:dyDescent="0.25">
      <c r="A264" s="173"/>
      <c r="B264" s="608"/>
      <c r="C264" s="609"/>
      <c r="D264" s="184"/>
      <c r="E264" s="610"/>
      <c r="F264" s="611"/>
      <c r="G264" s="184"/>
      <c r="H264" s="610"/>
      <c r="I264" s="611"/>
    </row>
    <row r="265" spans="1:9" s="21" customFormat="1" ht="15" hidden="1" customHeight="1" x14ac:dyDescent="0.25">
      <c r="A265" s="173"/>
      <c r="B265" s="608"/>
      <c r="C265" s="609"/>
      <c r="D265" s="184"/>
      <c r="E265" s="610"/>
      <c r="F265" s="611"/>
      <c r="G265" s="184"/>
      <c r="H265" s="610"/>
      <c r="I265" s="611"/>
    </row>
    <row r="266" spans="1:9" s="21" customFormat="1" ht="15" hidden="1" customHeight="1" x14ac:dyDescent="0.25">
      <c r="A266" s="173"/>
      <c r="B266" s="608"/>
      <c r="C266" s="609"/>
      <c r="D266" s="184"/>
      <c r="E266" s="610"/>
      <c r="F266" s="611"/>
      <c r="G266" s="184"/>
      <c r="H266" s="610"/>
      <c r="I266" s="611"/>
    </row>
    <row r="267" spans="1:9" s="21" customFormat="1" ht="15" hidden="1" customHeight="1" x14ac:dyDescent="0.25">
      <c r="A267" s="173"/>
      <c r="B267" s="608"/>
      <c r="C267" s="609"/>
      <c r="D267" s="184"/>
      <c r="E267" s="610"/>
      <c r="F267" s="611"/>
      <c r="G267" s="184"/>
      <c r="H267" s="610"/>
      <c r="I267" s="611"/>
    </row>
    <row r="268" spans="1:9" s="21" customFormat="1" ht="15" hidden="1" customHeight="1" x14ac:dyDescent="0.25">
      <c r="A268" s="173"/>
      <c r="B268" s="608"/>
      <c r="C268" s="609"/>
      <c r="D268" s="184"/>
      <c r="E268" s="610"/>
      <c r="F268" s="611"/>
      <c r="G268" s="184"/>
      <c r="H268" s="610"/>
      <c r="I268" s="611"/>
    </row>
    <row r="269" spans="1:9" s="21" customFormat="1" ht="15" hidden="1" customHeight="1" x14ac:dyDescent="0.25">
      <c r="A269" s="173"/>
      <c r="B269" s="608"/>
      <c r="C269" s="609"/>
      <c r="D269" s="184"/>
      <c r="E269" s="610"/>
      <c r="F269" s="611"/>
      <c r="G269" s="184"/>
      <c r="H269" s="610"/>
      <c r="I269" s="611"/>
    </row>
    <row r="270" spans="1:9" s="21" customFormat="1" ht="15" hidden="1" customHeight="1" x14ac:dyDescent="0.25">
      <c r="A270" s="173"/>
      <c r="B270" s="608"/>
      <c r="C270" s="609"/>
      <c r="D270" s="184"/>
      <c r="E270" s="610"/>
      <c r="F270" s="611"/>
      <c r="G270" s="184"/>
      <c r="H270" s="610"/>
      <c r="I270" s="611"/>
    </row>
    <row r="271" spans="1:9" s="21" customFormat="1" ht="15" hidden="1" customHeight="1" x14ac:dyDescent="0.25">
      <c r="A271" s="173"/>
      <c r="B271" s="608"/>
      <c r="C271" s="609"/>
      <c r="D271" s="184"/>
      <c r="E271" s="610"/>
      <c r="F271" s="611"/>
      <c r="G271" s="184"/>
      <c r="H271" s="610"/>
      <c r="I271" s="611"/>
    </row>
    <row r="272" spans="1:9" s="21" customFormat="1" ht="15" hidden="1" customHeight="1" x14ac:dyDescent="0.25">
      <c r="A272" s="173"/>
      <c r="B272" s="608"/>
      <c r="C272" s="609"/>
      <c r="D272" s="184"/>
      <c r="E272" s="610"/>
      <c r="F272" s="611"/>
      <c r="G272" s="184"/>
      <c r="H272" s="610"/>
      <c r="I272" s="611"/>
    </row>
    <row r="273" spans="1:9" s="21" customFormat="1" ht="15" hidden="1" customHeight="1" x14ac:dyDescent="0.25">
      <c r="A273" s="173"/>
      <c r="B273" s="608"/>
      <c r="C273" s="609"/>
      <c r="D273" s="184"/>
      <c r="E273" s="610"/>
      <c r="F273" s="611"/>
      <c r="G273" s="184"/>
      <c r="H273" s="610"/>
      <c r="I273" s="611"/>
    </row>
    <row r="274" spans="1:9" s="21" customFormat="1" ht="15" hidden="1" customHeight="1" x14ac:dyDescent="0.25">
      <c r="A274" s="173"/>
      <c r="B274" s="608"/>
      <c r="C274" s="609"/>
      <c r="D274" s="184"/>
      <c r="E274" s="610"/>
      <c r="F274" s="611"/>
      <c r="G274" s="184"/>
      <c r="H274" s="610"/>
      <c r="I274" s="611"/>
    </row>
    <row r="275" spans="1:9" s="21" customFormat="1" ht="15" hidden="1" customHeight="1" x14ac:dyDescent="0.25">
      <c r="A275" s="173"/>
      <c r="B275" s="608"/>
      <c r="C275" s="609"/>
      <c r="D275" s="184"/>
      <c r="E275" s="610"/>
      <c r="F275" s="611"/>
      <c r="G275" s="184"/>
      <c r="H275" s="610"/>
      <c r="I275" s="611"/>
    </row>
    <row r="276" spans="1:9" hidden="1" x14ac:dyDescent="0.25">
      <c r="A276" s="173"/>
      <c r="B276" s="608"/>
      <c r="C276" s="609"/>
      <c r="D276" s="184"/>
      <c r="E276" s="610"/>
      <c r="F276" s="611"/>
      <c r="G276" s="184"/>
      <c r="H276" s="610"/>
      <c r="I276" s="611"/>
    </row>
    <row r="277" spans="1:9" hidden="1" x14ac:dyDescent="0.25">
      <c r="A277" s="173"/>
      <c r="B277" s="612"/>
      <c r="C277" s="609"/>
      <c r="D277" s="184"/>
      <c r="E277" s="610"/>
      <c r="F277" s="611"/>
      <c r="G277" s="184"/>
      <c r="H277" s="610"/>
      <c r="I277" s="611"/>
    </row>
    <row r="278" spans="1:9" hidden="1" x14ac:dyDescent="0.25">
      <c r="A278" s="173"/>
      <c r="B278" s="612"/>
      <c r="C278" s="609"/>
      <c r="D278" s="184"/>
      <c r="E278" s="610"/>
      <c r="F278" s="611"/>
      <c r="G278" s="184"/>
      <c r="H278" s="610"/>
      <c r="I278" s="611"/>
    </row>
    <row r="279" spans="1:9" hidden="1" x14ac:dyDescent="0.25">
      <c r="A279" s="173"/>
      <c r="B279" s="612"/>
      <c r="C279" s="609"/>
      <c r="D279" s="184"/>
      <c r="E279" s="610"/>
      <c r="F279" s="611"/>
      <c r="G279" s="184"/>
      <c r="H279" s="610"/>
      <c r="I279" s="611"/>
    </row>
    <row r="280" spans="1:9" hidden="1" x14ac:dyDescent="0.25">
      <c r="A280" s="173"/>
      <c r="B280" s="612"/>
      <c r="C280" s="609"/>
      <c r="D280" s="184"/>
      <c r="E280" s="610"/>
      <c r="F280" s="611"/>
      <c r="G280" s="184"/>
      <c r="H280" s="610"/>
      <c r="I280" s="611"/>
    </row>
    <row r="281" spans="1:9" hidden="1" x14ac:dyDescent="0.25">
      <c r="A281" s="173"/>
      <c r="B281" s="612"/>
      <c r="C281" s="609"/>
      <c r="D281" s="184"/>
      <c r="E281" s="610"/>
      <c r="F281" s="611"/>
      <c r="G281" s="184"/>
      <c r="H281" s="610"/>
      <c r="I281" s="611"/>
    </row>
    <row r="282" spans="1:9" hidden="1" x14ac:dyDescent="0.25">
      <c r="A282" s="173"/>
      <c r="B282" s="612"/>
      <c r="C282" s="609"/>
      <c r="D282" s="184"/>
      <c r="E282" s="610"/>
      <c r="F282" s="611"/>
      <c r="G282" s="184"/>
      <c r="H282" s="610"/>
      <c r="I282" s="611"/>
    </row>
    <row r="283" spans="1:9" hidden="1" x14ac:dyDescent="0.25">
      <c r="A283" s="173"/>
      <c r="B283" s="612"/>
      <c r="C283" s="609"/>
      <c r="D283" s="184"/>
      <c r="E283" s="610"/>
      <c r="F283" s="611"/>
      <c r="G283" s="184"/>
      <c r="H283" s="610"/>
      <c r="I283" s="611"/>
    </row>
    <row r="284" spans="1:9" hidden="1" x14ac:dyDescent="0.25">
      <c r="A284" s="173"/>
      <c r="B284" s="612"/>
      <c r="C284" s="609"/>
      <c r="D284" s="184"/>
      <c r="E284" s="610"/>
      <c r="F284" s="611"/>
      <c r="G284" s="184"/>
      <c r="H284" s="610"/>
      <c r="I284" s="611"/>
    </row>
    <row r="285" spans="1:9" hidden="1" x14ac:dyDescent="0.25">
      <c r="A285" s="173"/>
      <c r="B285" s="612"/>
      <c r="C285" s="609"/>
      <c r="D285" s="184"/>
      <c r="E285" s="610"/>
      <c r="F285" s="611"/>
      <c r="G285" s="184"/>
      <c r="H285" s="610"/>
      <c r="I285" s="611"/>
    </row>
    <row r="286" spans="1:9" hidden="1" x14ac:dyDescent="0.25">
      <c r="A286" s="173"/>
      <c r="B286" s="612"/>
      <c r="C286" s="609"/>
      <c r="D286" s="184"/>
      <c r="E286" s="610"/>
      <c r="F286" s="611"/>
      <c r="G286" s="184"/>
      <c r="H286" s="610"/>
      <c r="I286" s="611"/>
    </row>
    <row r="287" spans="1:9" hidden="1" x14ac:dyDescent="0.25">
      <c r="A287" s="173"/>
      <c r="B287" s="612"/>
      <c r="C287" s="609"/>
      <c r="D287" s="184"/>
      <c r="E287" s="610"/>
      <c r="F287" s="611"/>
      <c r="G287" s="184"/>
      <c r="H287" s="610"/>
      <c r="I287" s="611"/>
    </row>
    <row r="288" spans="1:9" hidden="1" x14ac:dyDescent="0.25">
      <c r="A288" s="173"/>
      <c r="B288" s="612"/>
      <c r="C288" s="609"/>
      <c r="D288" s="184"/>
      <c r="E288" s="610"/>
      <c r="F288" s="611"/>
      <c r="G288" s="184"/>
      <c r="H288" s="610"/>
      <c r="I288" s="611"/>
    </row>
    <row r="289" spans="1:9" hidden="1" x14ac:dyDescent="0.25">
      <c r="A289" s="173"/>
      <c r="B289" s="612"/>
      <c r="C289" s="609"/>
      <c r="D289" s="184"/>
      <c r="E289" s="610"/>
      <c r="F289" s="611"/>
      <c r="G289" s="184"/>
      <c r="H289" s="610"/>
      <c r="I289" s="611"/>
    </row>
    <row r="290" spans="1:9" hidden="1" x14ac:dyDescent="0.25">
      <c r="A290" s="173"/>
      <c r="B290" s="612"/>
      <c r="C290" s="609"/>
      <c r="D290" s="184"/>
      <c r="E290" s="610"/>
      <c r="F290" s="611"/>
      <c r="G290" s="184"/>
      <c r="H290" s="610"/>
      <c r="I290" s="611"/>
    </row>
    <row r="291" spans="1:9" hidden="1" x14ac:dyDescent="0.25">
      <c r="A291" s="173"/>
      <c r="B291" s="612"/>
      <c r="C291" s="609"/>
      <c r="D291" s="184"/>
      <c r="E291" s="610"/>
      <c r="F291" s="611"/>
      <c r="G291" s="184"/>
      <c r="H291" s="610"/>
      <c r="I291" s="611"/>
    </row>
    <row r="292" spans="1:9" hidden="1" x14ac:dyDescent="0.25">
      <c r="A292" s="173"/>
      <c r="B292" s="612"/>
      <c r="C292" s="609"/>
      <c r="D292" s="184"/>
      <c r="E292" s="610"/>
      <c r="F292" s="611"/>
      <c r="G292" s="184"/>
      <c r="H292" s="610"/>
      <c r="I292" s="611"/>
    </row>
    <row r="293" spans="1:9" hidden="1" x14ac:dyDescent="0.25">
      <c r="A293" s="173"/>
      <c r="B293" s="612"/>
      <c r="C293" s="609"/>
      <c r="D293" s="184"/>
      <c r="E293" s="610"/>
      <c r="F293" s="611"/>
      <c r="G293" s="184"/>
      <c r="H293" s="610"/>
      <c r="I293" s="611"/>
    </row>
    <row r="294" spans="1:9" hidden="1" x14ac:dyDescent="0.25">
      <c r="A294" s="173"/>
      <c r="B294" s="612"/>
      <c r="C294" s="609"/>
      <c r="D294" s="184"/>
      <c r="E294" s="610"/>
      <c r="F294" s="611"/>
      <c r="G294" s="184"/>
      <c r="H294" s="610"/>
      <c r="I294" s="611"/>
    </row>
    <row r="295" spans="1:9" hidden="1" x14ac:dyDescent="0.25">
      <c r="A295" s="173"/>
      <c r="B295" s="612"/>
      <c r="C295" s="609"/>
      <c r="D295" s="184"/>
      <c r="E295" s="610"/>
      <c r="F295" s="611"/>
      <c r="G295" s="184"/>
      <c r="H295" s="610"/>
      <c r="I295" s="611"/>
    </row>
    <row r="296" spans="1:9" hidden="1" x14ac:dyDescent="0.25">
      <c r="A296" s="173"/>
      <c r="B296" s="612"/>
      <c r="C296" s="609"/>
      <c r="D296" s="184"/>
      <c r="E296" s="610"/>
      <c r="F296" s="611"/>
      <c r="G296" s="184"/>
      <c r="H296" s="610"/>
      <c r="I296" s="611"/>
    </row>
    <row r="297" spans="1:9" hidden="1" x14ac:dyDescent="0.25">
      <c r="A297" s="173"/>
      <c r="B297" s="612"/>
      <c r="C297" s="609"/>
      <c r="D297" s="184"/>
      <c r="E297" s="610"/>
      <c r="F297" s="611"/>
      <c r="G297" s="184"/>
      <c r="H297" s="610"/>
      <c r="I297" s="611"/>
    </row>
    <row r="298" spans="1:9" hidden="1" x14ac:dyDescent="0.25">
      <c r="A298" s="173"/>
      <c r="B298" s="612"/>
      <c r="C298" s="609"/>
      <c r="D298" s="184"/>
      <c r="E298" s="610"/>
      <c r="F298" s="611"/>
      <c r="G298" s="184"/>
      <c r="H298" s="610"/>
      <c r="I298" s="611"/>
    </row>
    <row r="299" spans="1:9" hidden="1" x14ac:dyDescent="0.25">
      <c r="A299" s="173"/>
      <c r="B299" s="612"/>
      <c r="C299" s="609"/>
      <c r="D299" s="184"/>
      <c r="E299" s="610"/>
      <c r="F299" s="611"/>
      <c r="G299" s="184"/>
      <c r="H299" s="610"/>
      <c r="I299" s="611"/>
    </row>
    <row r="300" spans="1:9" hidden="1" x14ac:dyDescent="0.25">
      <c r="A300" s="173"/>
      <c r="B300" s="612"/>
      <c r="C300" s="609"/>
      <c r="D300" s="184"/>
      <c r="E300" s="610"/>
      <c r="F300" s="611"/>
      <c r="G300" s="184"/>
      <c r="H300" s="610"/>
      <c r="I300" s="611"/>
    </row>
    <row r="301" spans="1:9" hidden="1" x14ac:dyDescent="0.25">
      <c r="A301" s="173"/>
      <c r="B301" s="612"/>
      <c r="C301" s="609"/>
      <c r="D301" s="184"/>
      <c r="E301" s="610"/>
      <c r="F301" s="611"/>
      <c r="G301" s="184"/>
      <c r="H301" s="610"/>
      <c r="I301" s="611"/>
    </row>
    <row r="302" spans="1:9" hidden="1" x14ac:dyDescent="0.25">
      <c r="A302" s="173"/>
      <c r="B302" s="612"/>
      <c r="C302" s="609"/>
      <c r="D302" s="184"/>
      <c r="E302" s="610"/>
      <c r="F302" s="611"/>
      <c r="G302" s="184"/>
      <c r="H302" s="610"/>
      <c r="I302" s="611"/>
    </row>
    <row r="303" spans="1:9" hidden="1" x14ac:dyDescent="0.25">
      <c r="A303" s="173"/>
      <c r="B303" s="612"/>
      <c r="C303" s="609"/>
      <c r="D303" s="184"/>
      <c r="E303" s="610"/>
      <c r="F303" s="611"/>
      <c r="G303" s="184"/>
      <c r="H303" s="610"/>
      <c r="I303" s="611"/>
    </row>
    <row r="304" spans="1:9" hidden="1" x14ac:dyDescent="0.25">
      <c r="A304" s="173"/>
      <c r="B304" s="612"/>
      <c r="C304" s="609"/>
      <c r="D304" s="184"/>
      <c r="E304" s="610"/>
      <c r="F304" s="611"/>
      <c r="G304" s="184"/>
      <c r="H304" s="610"/>
      <c r="I304" s="611"/>
    </row>
    <row r="305" spans="1:9" hidden="1" x14ac:dyDescent="0.25">
      <c r="A305" s="173"/>
      <c r="B305" s="612"/>
      <c r="C305" s="609"/>
      <c r="D305" s="184"/>
      <c r="E305" s="610"/>
      <c r="F305" s="611"/>
      <c r="G305" s="184"/>
      <c r="H305" s="610"/>
      <c r="I305" s="611"/>
    </row>
    <row r="306" spans="1:9" hidden="1" x14ac:dyDescent="0.25">
      <c r="A306" s="173"/>
      <c r="B306" s="612"/>
      <c r="C306" s="609"/>
      <c r="D306" s="184"/>
      <c r="E306" s="610"/>
      <c r="F306" s="611"/>
      <c r="G306" s="184"/>
      <c r="H306" s="610"/>
      <c r="I306" s="611"/>
    </row>
    <row r="307" spans="1:9" hidden="1" x14ac:dyDescent="0.25">
      <c r="A307" s="173"/>
      <c r="B307" s="612"/>
      <c r="C307" s="609"/>
      <c r="D307" s="184"/>
      <c r="E307" s="610"/>
      <c r="F307" s="611"/>
      <c r="G307" s="184"/>
      <c r="H307" s="610"/>
      <c r="I307" s="611"/>
    </row>
    <row r="308" spans="1:9" hidden="1" x14ac:dyDescent="0.25">
      <c r="A308" s="173"/>
      <c r="B308" s="612"/>
      <c r="C308" s="609"/>
      <c r="D308" s="184"/>
      <c r="E308" s="610"/>
      <c r="F308" s="611"/>
      <c r="G308" s="184"/>
      <c r="H308" s="610"/>
      <c r="I308" s="611"/>
    </row>
    <row r="309" spans="1:9" hidden="1" x14ac:dyDescent="0.25">
      <c r="A309" s="173"/>
      <c r="B309" s="612"/>
      <c r="C309" s="609"/>
      <c r="D309" s="184"/>
      <c r="E309" s="610"/>
      <c r="F309" s="611"/>
      <c r="G309" s="184"/>
      <c r="H309" s="610"/>
      <c r="I309" s="611"/>
    </row>
    <row r="310" spans="1:9" hidden="1" x14ac:dyDescent="0.25">
      <c r="A310" s="173"/>
      <c r="B310" s="612"/>
      <c r="C310" s="609"/>
      <c r="D310" s="184"/>
      <c r="E310" s="610"/>
      <c r="F310" s="611"/>
      <c r="G310" s="184"/>
      <c r="H310" s="610"/>
      <c r="I310" s="611"/>
    </row>
    <row r="311" spans="1:9" hidden="1" x14ac:dyDescent="0.25">
      <c r="A311" s="173"/>
      <c r="B311" s="612"/>
      <c r="C311" s="609"/>
      <c r="D311" s="184"/>
      <c r="E311" s="610"/>
      <c r="F311" s="611"/>
      <c r="G311" s="184"/>
      <c r="H311" s="610"/>
      <c r="I311" s="611"/>
    </row>
    <row r="312" spans="1:9" hidden="1" x14ac:dyDescent="0.25">
      <c r="A312" s="173"/>
      <c r="B312" s="612"/>
      <c r="C312" s="609"/>
      <c r="D312" s="184"/>
      <c r="E312" s="610"/>
      <c r="F312" s="611"/>
      <c r="G312" s="184"/>
      <c r="H312" s="610"/>
      <c r="I312" s="611"/>
    </row>
    <row r="313" spans="1:9" hidden="1" x14ac:dyDescent="0.25">
      <c r="A313" s="173"/>
      <c r="B313" s="612"/>
      <c r="C313" s="609"/>
      <c r="D313" s="184"/>
      <c r="E313" s="610"/>
      <c r="F313" s="611"/>
      <c r="G313" s="184"/>
      <c r="H313" s="610"/>
      <c r="I313" s="611"/>
    </row>
    <row r="314" spans="1:9" hidden="1" x14ac:dyDescent="0.25">
      <c r="A314" s="173"/>
      <c r="B314" s="612"/>
      <c r="C314" s="609"/>
      <c r="D314" s="184"/>
      <c r="E314" s="610"/>
      <c r="F314" s="611"/>
      <c r="G314" s="184"/>
      <c r="H314" s="610"/>
      <c r="I314" s="611"/>
    </row>
    <row r="315" spans="1:9" hidden="1" x14ac:dyDescent="0.25">
      <c r="A315" s="173"/>
      <c r="B315" s="612"/>
      <c r="C315" s="609"/>
      <c r="D315" s="184"/>
      <c r="E315" s="610"/>
      <c r="F315" s="611"/>
      <c r="G315" s="184"/>
      <c r="H315" s="610"/>
      <c r="I315" s="611"/>
    </row>
    <row r="316" spans="1:9" hidden="1" x14ac:dyDescent="0.25">
      <c r="A316" s="173"/>
      <c r="B316" s="612"/>
      <c r="C316" s="609"/>
      <c r="D316" s="184"/>
      <c r="E316" s="610"/>
      <c r="F316" s="611"/>
      <c r="G316" s="184"/>
      <c r="H316" s="610"/>
      <c r="I316" s="611"/>
    </row>
    <row r="317" spans="1:9" hidden="1" x14ac:dyDescent="0.25">
      <c r="A317" s="173"/>
      <c r="B317" s="612"/>
      <c r="C317" s="609"/>
      <c r="D317" s="184"/>
      <c r="E317" s="610"/>
      <c r="F317" s="611"/>
      <c r="G317" s="184"/>
      <c r="H317" s="610"/>
      <c r="I317" s="611"/>
    </row>
    <row r="318" spans="1:9" hidden="1" x14ac:dyDescent="0.25">
      <c r="A318" s="173"/>
      <c r="B318" s="612"/>
      <c r="C318" s="609"/>
      <c r="D318" s="184"/>
      <c r="E318" s="610"/>
      <c r="F318" s="611"/>
      <c r="G318" s="184"/>
      <c r="H318" s="610"/>
      <c r="I318" s="611"/>
    </row>
    <row r="319" spans="1:9" hidden="1" x14ac:dyDescent="0.25">
      <c r="A319" s="173"/>
      <c r="B319" s="612"/>
      <c r="C319" s="609"/>
      <c r="D319" s="184"/>
      <c r="E319" s="610"/>
      <c r="F319" s="611"/>
      <c r="G319" s="184"/>
      <c r="H319" s="610"/>
      <c r="I319" s="611"/>
    </row>
    <row r="320" spans="1:9" hidden="1" x14ac:dyDescent="0.25">
      <c r="A320" s="173"/>
      <c r="B320" s="612"/>
      <c r="C320" s="609"/>
      <c r="D320" s="184"/>
      <c r="E320" s="610"/>
      <c r="F320" s="611"/>
      <c r="G320" s="184"/>
      <c r="H320" s="610"/>
      <c r="I320" s="611"/>
    </row>
    <row r="321" spans="1:9" hidden="1" x14ac:dyDescent="0.25">
      <c r="A321" s="173"/>
      <c r="B321" s="612"/>
      <c r="C321" s="609"/>
      <c r="D321" s="184"/>
      <c r="E321" s="610"/>
      <c r="F321" s="611"/>
      <c r="G321" s="184"/>
      <c r="H321" s="610"/>
      <c r="I321" s="611"/>
    </row>
    <row r="322" spans="1:9" hidden="1" x14ac:dyDescent="0.25">
      <c r="A322" s="173"/>
      <c r="B322" s="612"/>
      <c r="C322" s="609"/>
      <c r="D322" s="184"/>
      <c r="E322" s="610"/>
      <c r="F322" s="611"/>
      <c r="G322" s="184"/>
      <c r="H322" s="610"/>
      <c r="I322" s="611"/>
    </row>
    <row r="323" spans="1:9" hidden="1" x14ac:dyDescent="0.25">
      <c r="A323" s="173"/>
      <c r="B323" s="612"/>
      <c r="C323" s="609"/>
      <c r="D323" s="184"/>
      <c r="E323" s="610"/>
      <c r="F323" s="611"/>
      <c r="G323" s="184"/>
      <c r="H323" s="610"/>
      <c r="I323" s="611"/>
    </row>
    <row r="324" spans="1:9" hidden="1" x14ac:dyDescent="0.25">
      <c r="A324" s="173"/>
      <c r="B324" s="612"/>
      <c r="C324" s="609"/>
      <c r="D324" s="184"/>
      <c r="E324" s="610"/>
      <c r="F324" s="611"/>
      <c r="G324" s="184"/>
      <c r="H324" s="610"/>
      <c r="I324" s="611"/>
    </row>
    <row r="325" spans="1:9" hidden="1" x14ac:dyDescent="0.25">
      <c r="A325" s="173"/>
      <c r="B325" s="612"/>
      <c r="C325" s="609"/>
      <c r="D325" s="184"/>
      <c r="E325" s="610"/>
      <c r="F325" s="611"/>
      <c r="G325" s="184"/>
      <c r="H325" s="610"/>
      <c r="I325" s="611"/>
    </row>
    <row r="326" spans="1:9" x14ac:dyDescent="0.25">
      <c r="A326" s="112"/>
      <c r="B326" s="84"/>
      <c r="C326" s="84"/>
      <c r="D326" s="84"/>
      <c r="E326" s="84"/>
      <c r="F326" s="84"/>
      <c r="G326" s="151"/>
      <c r="H326" s="151"/>
      <c r="I326" s="151"/>
    </row>
    <row r="327" spans="1:9" ht="31.5" customHeight="1" x14ac:dyDescent="0.25">
      <c r="A327" s="117"/>
      <c r="B327" s="119"/>
      <c r="C327" s="119"/>
      <c r="D327" s="119"/>
      <c r="E327" s="119"/>
      <c r="F327" s="119"/>
      <c r="G327" s="119"/>
      <c r="H327" s="119"/>
      <c r="I327" s="119"/>
    </row>
    <row r="328" spans="1:9" ht="44.25" customHeight="1" x14ac:dyDescent="0.25">
      <c r="A328" s="29"/>
      <c r="B328" s="29"/>
      <c r="C328" s="29"/>
      <c r="D328" s="388"/>
      <c r="E328" s="389"/>
      <c r="F328" s="389"/>
      <c r="G328" s="389"/>
      <c r="H328" s="390"/>
      <c r="I328" s="29"/>
    </row>
    <row r="329" spans="1:9" ht="24.75" customHeight="1" x14ac:dyDescent="0.25">
      <c r="A329" s="29"/>
      <c r="B329" s="29"/>
      <c r="C329" s="29"/>
      <c r="D329" s="391"/>
      <c r="E329" s="392"/>
      <c r="F329" s="392"/>
      <c r="G329" s="392"/>
      <c r="H329" s="393"/>
      <c r="I329" s="152"/>
    </row>
    <row r="330" spans="1:9" ht="30" customHeight="1" x14ac:dyDescent="0.25">
      <c r="A330" s="29"/>
      <c r="B330" s="29"/>
      <c r="C330" s="29"/>
      <c r="D330" s="595" t="s">
        <v>2457</v>
      </c>
      <c r="E330" s="595"/>
      <c r="F330" s="595"/>
      <c r="G330" s="595"/>
      <c r="H330" s="595"/>
      <c r="I330" s="93"/>
    </row>
    <row r="331" spans="1:9" s="21" customFormat="1" ht="15" customHeight="1" x14ac:dyDescent="0.25">
      <c r="A331" s="29"/>
      <c r="B331" s="29"/>
      <c r="C331" s="29"/>
      <c r="D331" s="149"/>
      <c r="E331" s="149"/>
      <c r="F331" s="149"/>
      <c r="G331" s="149"/>
      <c r="H331" s="149"/>
      <c r="I331" s="93"/>
    </row>
  </sheetData>
  <sheetProtection password="97B9" sheet="1" formatColumns="0" formatRows="0" selectLockedCells="1"/>
  <mergeCells count="913">
    <mergeCell ref="B224:C224"/>
    <mergeCell ref="E224:F224"/>
    <mergeCell ref="H224:I224"/>
    <mergeCell ref="B225:C225"/>
    <mergeCell ref="E225:F225"/>
    <mergeCell ref="H225:I225"/>
    <mergeCell ref="B221:C221"/>
    <mergeCell ref="E221:F221"/>
    <mergeCell ref="H221:I221"/>
    <mergeCell ref="B222:C222"/>
    <mergeCell ref="E222:F222"/>
    <mergeCell ref="H222:I222"/>
    <mergeCell ref="B223:C223"/>
    <mergeCell ref="E223:F223"/>
    <mergeCell ref="H223:I223"/>
    <mergeCell ref="H220:I220"/>
    <mergeCell ref="B215:C215"/>
    <mergeCell ref="E215:F215"/>
    <mergeCell ref="H215:I215"/>
    <mergeCell ref="B216:C216"/>
    <mergeCell ref="E216:F216"/>
    <mergeCell ref="H216:I216"/>
    <mergeCell ref="B217:C217"/>
    <mergeCell ref="E217:F217"/>
    <mergeCell ref="H217:I217"/>
    <mergeCell ref="B218:C218"/>
    <mergeCell ref="E218:F218"/>
    <mergeCell ref="H218:I218"/>
    <mergeCell ref="B219:C219"/>
    <mergeCell ref="E219:F219"/>
    <mergeCell ref="H219:I219"/>
    <mergeCell ref="B220:C220"/>
    <mergeCell ref="E220:F220"/>
    <mergeCell ref="B212:C212"/>
    <mergeCell ref="E212:F212"/>
    <mergeCell ref="H212:I212"/>
    <mergeCell ref="B213:C213"/>
    <mergeCell ref="E213:F213"/>
    <mergeCell ref="H213:I213"/>
    <mergeCell ref="B214:C214"/>
    <mergeCell ref="E214:F214"/>
    <mergeCell ref="H214:I214"/>
    <mergeCell ref="B209:C209"/>
    <mergeCell ref="E209:F209"/>
    <mergeCell ref="H209:I209"/>
    <mergeCell ref="B210:C210"/>
    <mergeCell ref="E210:F210"/>
    <mergeCell ref="H210:I210"/>
    <mergeCell ref="B211:C211"/>
    <mergeCell ref="E211:F211"/>
    <mergeCell ref="H211:I211"/>
    <mergeCell ref="B206:C206"/>
    <mergeCell ref="E206:F206"/>
    <mergeCell ref="H206:I206"/>
    <mergeCell ref="B207:C207"/>
    <mergeCell ref="E207:F207"/>
    <mergeCell ref="H207:I207"/>
    <mergeCell ref="B208:C208"/>
    <mergeCell ref="E208:F208"/>
    <mergeCell ref="H208:I208"/>
    <mergeCell ref="B203:C203"/>
    <mergeCell ref="E203:F203"/>
    <mergeCell ref="H203:I203"/>
    <mergeCell ref="B204:C204"/>
    <mergeCell ref="E204:F204"/>
    <mergeCell ref="H204:I204"/>
    <mergeCell ref="B205:C205"/>
    <mergeCell ref="E205:F205"/>
    <mergeCell ref="H205:I205"/>
    <mergeCell ref="B200:C200"/>
    <mergeCell ref="E200:F200"/>
    <mergeCell ref="H200:I200"/>
    <mergeCell ref="B201:C201"/>
    <mergeCell ref="E201:F201"/>
    <mergeCell ref="H201:I201"/>
    <mergeCell ref="B202:C202"/>
    <mergeCell ref="E202:F202"/>
    <mergeCell ref="H202:I202"/>
    <mergeCell ref="B197:C197"/>
    <mergeCell ref="E197:F197"/>
    <mergeCell ref="H197:I197"/>
    <mergeCell ref="B198:C198"/>
    <mergeCell ref="E198:F198"/>
    <mergeCell ref="H198:I198"/>
    <mergeCell ref="B199:C199"/>
    <mergeCell ref="E199:F199"/>
    <mergeCell ref="H199:I199"/>
    <mergeCell ref="B194:C194"/>
    <mergeCell ref="E194:F194"/>
    <mergeCell ref="H194:I194"/>
    <mergeCell ref="B195:C195"/>
    <mergeCell ref="E195:F195"/>
    <mergeCell ref="H195:I195"/>
    <mergeCell ref="B196:C196"/>
    <mergeCell ref="E196:F196"/>
    <mergeCell ref="H196:I196"/>
    <mergeCell ref="B191:C191"/>
    <mergeCell ref="E191:F191"/>
    <mergeCell ref="H191:I191"/>
    <mergeCell ref="B192:C192"/>
    <mergeCell ref="E192:F192"/>
    <mergeCell ref="H192:I192"/>
    <mergeCell ref="B193:C193"/>
    <mergeCell ref="E193:F193"/>
    <mergeCell ref="H193:I193"/>
    <mergeCell ref="B188:C188"/>
    <mergeCell ref="E188:F188"/>
    <mergeCell ref="H188:I188"/>
    <mergeCell ref="B189:C189"/>
    <mergeCell ref="E189:F189"/>
    <mergeCell ref="H189:I189"/>
    <mergeCell ref="B190:C190"/>
    <mergeCell ref="E190:F190"/>
    <mergeCell ref="H190:I190"/>
    <mergeCell ref="B185:C185"/>
    <mergeCell ref="E185:F185"/>
    <mergeCell ref="H185:I185"/>
    <mergeCell ref="B186:C186"/>
    <mergeCell ref="E186:F186"/>
    <mergeCell ref="H186:I186"/>
    <mergeCell ref="B187:C187"/>
    <mergeCell ref="E187:F187"/>
    <mergeCell ref="H187:I187"/>
    <mergeCell ref="B182:C182"/>
    <mergeCell ref="E182:F182"/>
    <mergeCell ref="H182:I182"/>
    <mergeCell ref="B183:C183"/>
    <mergeCell ref="E183:F183"/>
    <mergeCell ref="H183:I183"/>
    <mergeCell ref="B184:C184"/>
    <mergeCell ref="E184:F184"/>
    <mergeCell ref="H184:I184"/>
    <mergeCell ref="B179:C179"/>
    <mergeCell ref="E179:F179"/>
    <mergeCell ref="H179:I179"/>
    <mergeCell ref="B180:C180"/>
    <mergeCell ref="E180:F180"/>
    <mergeCell ref="H180:I180"/>
    <mergeCell ref="B181:C181"/>
    <mergeCell ref="E181:F181"/>
    <mergeCell ref="H181:I181"/>
    <mergeCell ref="B176:C176"/>
    <mergeCell ref="E176:F176"/>
    <mergeCell ref="H176:I176"/>
    <mergeCell ref="B177:C177"/>
    <mergeCell ref="E177:F177"/>
    <mergeCell ref="H177:I177"/>
    <mergeCell ref="B178:C178"/>
    <mergeCell ref="E178:F178"/>
    <mergeCell ref="H178:I178"/>
    <mergeCell ref="B173:C173"/>
    <mergeCell ref="E173:F173"/>
    <mergeCell ref="H173:I173"/>
    <mergeCell ref="B174:C174"/>
    <mergeCell ref="E174:F174"/>
    <mergeCell ref="H174:I174"/>
    <mergeCell ref="B175:C175"/>
    <mergeCell ref="E175:F175"/>
    <mergeCell ref="H175:I175"/>
    <mergeCell ref="B170:C170"/>
    <mergeCell ref="E170:F170"/>
    <mergeCell ref="H170:I170"/>
    <mergeCell ref="B171:C171"/>
    <mergeCell ref="E171:F171"/>
    <mergeCell ref="H171:I171"/>
    <mergeCell ref="B172:C172"/>
    <mergeCell ref="E172:F172"/>
    <mergeCell ref="H172:I172"/>
    <mergeCell ref="B167:C167"/>
    <mergeCell ref="E167:F167"/>
    <mergeCell ref="H167:I167"/>
    <mergeCell ref="B168:C168"/>
    <mergeCell ref="E168:F168"/>
    <mergeCell ref="H168:I168"/>
    <mergeCell ref="B169:C169"/>
    <mergeCell ref="E169:F169"/>
    <mergeCell ref="H169:I169"/>
    <mergeCell ref="B164:C164"/>
    <mergeCell ref="E164:F164"/>
    <mergeCell ref="H164:I164"/>
    <mergeCell ref="B165:C165"/>
    <mergeCell ref="E165:F165"/>
    <mergeCell ref="H165:I165"/>
    <mergeCell ref="B166:C166"/>
    <mergeCell ref="E166:F166"/>
    <mergeCell ref="H166:I166"/>
    <mergeCell ref="B161:C161"/>
    <mergeCell ref="E161:F161"/>
    <mergeCell ref="H161:I161"/>
    <mergeCell ref="B162:C162"/>
    <mergeCell ref="E162:F162"/>
    <mergeCell ref="H162:I162"/>
    <mergeCell ref="B163:C163"/>
    <mergeCell ref="E163:F163"/>
    <mergeCell ref="H163:I163"/>
    <mergeCell ref="B158:C158"/>
    <mergeCell ref="E158:F158"/>
    <mergeCell ref="H158:I158"/>
    <mergeCell ref="B159:C159"/>
    <mergeCell ref="E159:F159"/>
    <mergeCell ref="H159:I159"/>
    <mergeCell ref="B160:C160"/>
    <mergeCell ref="E160:F160"/>
    <mergeCell ref="H160:I160"/>
    <mergeCell ref="B155:C155"/>
    <mergeCell ref="E155:F155"/>
    <mergeCell ref="H155:I155"/>
    <mergeCell ref="B156:C156"/>
    <mergeCell ref="E156:F156"/>
    <mergeCell ref="H156:I156"/>
    <mergeCell ref="B157:C157"/>
    <mergeCell ref="E157:F157"/>
    <mergeCell ref="H157:I157"/>
    <mergeCell ref="B152:C152"/>
    <mergeCell ref="E152:F152"/>
    <mergeCell ref="H152:I152"/>
    <mergeCell ref="B153:C153"/>
    <mergeCell ref="E153:F153"/>
    <mergeCell ref="H153:I153"/>
    <mergeCell ref="B154:C154"/>
    <mergeCell ref="E154:F154"/>
    <mergeCell ref="H154:I154"/>
    <mergeCell ref="B149:C149"/>
    <mergeCell ref="E149:F149"/>
    <mergeCell ref="H149:I149"/>
    <mergeCell ref="B150:C150"/>
    <mergeCell ref="E150:F150"/>
    <mergeCell ref="H150:I150"/>
    <mergeCell ref="B151:C151"/>
    <mergeCell ref="E151:F151"/>
    <mergeCell ref="H151:I151"/>
    <mergeCell ref="B146:C146"/>
    <mergeCell ref="E146:F146"/>
    <mergeCell ref="H146:I146"/>
    <mergeCell ref="B147:C147"/>
    <mergeCell ref="E147:F147"/>
    <mergeCell ref="H147:I147"/>
    <mergeCell ref="B148:C148"/>
    <mergeCell ref="E148:F148"/>
    <mergeCell ref="H148:I148"/>
    <mergeCell ref="B143:C143"/>
    <mergeCell ref="E143:F143"/>
    <mergeCell ref="H143:I143"/>
    <mergeCell ref="B144:C144"/>
    <mergeCell ref="E144:F144"/>
    <mergeCell ref="H144:I144"/>
    <mergeCell ref="B145:C145"/>
    <mergeCell ref="E145:F145"/>
    <mergeCell ref="H145:I145"/>
    <mergeCell ref="B140:C140"/>
    <mergeCell ref="E140:F140"/>
    <mergeCell ref="H140:I140"/>
    <mergeCell ref="B141:C141"/>
    <mergeCell ref="E141:F141"/>
    <mergeCell ref="H141:I141"/>
    <mergeCell ref="B142:C142"/>
    <mergeCell ref="E142:F142"/>
    <mergeCell ref="H142:I142"/>
    <mergeCell ref="B137:C137"/>
    <mergeCell ref="E137:F137"/>
    <mergeCell ref="H137:I137"/>
    <mergeCell ref="B138:C138"/>
    <mergeCell ref="E138:F138"/>
    <mergeCell ref="H138:I138"/>
    <mergeCell ref="B139:C139"/>
    <mergeCell ref="E139:F139"/>
    <mergeCell ref="H139:I139"/>
    <mergeCell ref="B134:C134"/>
    <mergeCell ref="E134:F134"/>
    <mergeCell ref="H134:I134"/>
    <mergeCell ref="B135:C135"/>
    <mergeCell ref="E135:F135"/>
    <mergeCell ref="H135:I135"/>
    <mergeCell ref="B136:C136"/>
    <mergeCell ref="E136:F136"/>
    <mergeCell ref="H136:I136"/>
    <mergeCell ref="B131:C131"/>
    <mergeCell ref="E131:F131"/>
    <mergeCell ref="H131:I131"/>
    <mergeCell ref="B132:C132"/>
    <mergeCell ref="E132:F132"/>
    <mergeCell ref="H132:I132"/>
    <mergeCell ref="B133:C133"/>
    <mergeCell ref="E133:F133"/>
    <mergeCell ref="H133:I133"/>
    <mergeCell ref="B128:C128"/>
    <mergeCell ref="E128:F128"/>
    <mergeCell ref="H128:I128"/>
    <mergeCell ref="B129:C129"/>
    <mergeCell ref="E129:F129"/>
    <mergeCell ref="H129:I129"/>
    <mergeCell ref="B130:C130"/>
    <mergeCell ref="E130:F130"/>
    <mergeCell ref="H130:I130"/>
    <mergeCell ref="B125:C125"/>
    <mergeCell ref="E125:F125"/>
    <mergeCell ref="H125:I125"/>
    <mergeCell ref="B126:C126"/>
    <mergeCell ref="E126:F126"/>
    <mergeCell ref="H126:I126"/>
    <mergeCell ref="B127:C127"/>
    <mergeCell ref="E127:F127"/>
    <mergeCell ref="H127:I127"/>
    <mergeCell ref="B122:C122"/>
    <mergeCell ref="E122:F122"/>
    <mergeCell ref="H122:I122"/>
    <mergeCell ref="B123:C123"/>
    <mergeCell ref="E123:F123"/>
    <mergeCell ref="H123:I123"/>
    <mergeCell ref="B124:C124"/>
    <mergeCell ref="E124:F124"/>
    <mergeCell ref="H124:I124"/>
    <mergeCell ref="B119:C119"/>
    <mergeCell ref="E119:F119"/>
    <mergeCell ref="H119:I119"/>
    <mergeCell ref="B120:C120"/>
    <mergeCell ref="E120:F120"/>
    <mergeCell ref="H120:I120"/>
    <mergeCell ref="B121:C121"/>
    <mergeCell ref="E121:F121"/>
    <mergeCell ref="H121:I121"/>
    <mergeCell ref="B116:C116"/>
    <mergeCell ref="E116:F116"/>
    <mergeCell ref="H116:I116"/>
    <mergeCell ref="B117:C117"/>
    <mergeCell ref="E117:F117"/>
    <mergeCell ref="H117:I117"/>
    <mergeCell ref="B118:C118"/>
    <mergeCell ref="E118:F118"/>
    <mergeCell ref="H118:I118"/>
    <mergeCell ref="B113:C113"/>
    <mergeCell ref="E113:F113"/>
    <mergeCell ref="H113:I113"/>
    <mergeCell ref="B114:C114"/>
    <mergeCell ref="E114:F114"/>
    <mergeCell ref="H114:I114"/>
    <mergeCell ref="B115:C115"/>
    <mergeCell ref="E115:F115"/>
    <mergeCell ref="H115:I115"/>
    <mergeCell ref="B110:C110"/>
    <mergeCell ref="E110:F110"/>
    <mergeCell ref="H110:I110"/>
    <mergeCell ref="B111:C111"/>
    <mergeCell ref="E111:F111"/>
    <mergeCell ref="H111:I111"/>
    <mergeCell ref="B112:C112"/>
    <mergeCell ref="E112:F112"/>
    <mergeCell ref="H112:I112"/>
    <mergeCell ref="B107:C107"/>
    <mergeCell ref="E107:F107"/>
    <mergeCell ref="H107:I107"/>
    <mergeCell ref="B108:C108"/>
    <mergeCell ref="E108:F108"/>
    <mergeCell ref="H108:I108"/>
    <mergeCell ref="B109:C109"/>
    <mergeCell ref="E109:F109"/>
    <mergeCell ref="H109:I109"/>
    <mergeCell ref="B104:C104"/>
    <mergeCell ref="E104:F104"/>
    <mergeCell ref="H104:I104"/>
    <mergeCell ref="B105:C105"/>
    <mergeCell ref="E105:F105"/>
    <mergeCell ref="H105:I105"/>
    <mergeCell ref="B106:C106"/>
    <mergeCell ref="E106:F106"/>
    <mergeCell ref="H106:I106"/>
    <mergeCell ref="B101:C101"/>
    <mergeCell ref="E101:F101"/>
    <mergeCell ref="H101:I101"/>
    <mergeCell ref="B102:C102"/>
    <mergeCell ref="E102:F102"/>
    <mergeCell ref="H102:I102"/>
    <mergeCell ref="B103:C103"/>
    <mergeCell ref="E103:F103"/>
    <mergeCell ref="H103:I103"/>
    <mergeCell ref="B98:C98"/>
    <mergeCell ref="E98:F98"/>
    <mergeCell ref="H98:I98"/>
    <mergeCell ref="B99:C99"/>
    <mergeCell ref="E99:F99"/>
    <mergeCell ref="H99:I99"/>
    <mergeCell ref="B100:C100"/>
    <mergeCell ref="E100:F100"/>
    <mergeCell ref="H100:I100"/>
    <mergeCell ref="B95:C95"/>
    <mergeCell ref="E95:F95"/>
    <mergeCell ref="H95:I95"/>
    <mergeCell ref="B96:C96"/>
    <mergeCell ref="E96:F96"/>
    <mergeCell ref="H96:I96"/>
    <mergeCell ref="B97:C97"/>
    <mergeCell ref="E97:F97"/>
    <mergeCell ref="H97:I97"/>
    <mergeCell ref="B92:C92"/>
    <mergeCell ref="E92:F92"/>
    <mergeCell ref="H92:I92"/>
    <mergeCell ref="B93:C93"/>
    <mergeCell ref="E93:F93"/>
    <mergeCell ref="H93:I93"/>
    <mergeCell ref="B94:C94"/>
    <mergeCell ref="E94:F94"/>
    <mergeCell ref="H94:I94"/>
    <mergeCell ref="B89:C89"/>
    <mergeCell ref="E89:F89"/>
    <mergeCell ref="H89:I89"/>
    <mergeCell ref="B90:C90"/>
    <mergeCell ref="E90:F90"/>
    <mergeCell ref="H90:I90"/>
    <mergeCell ref="B91:C91"/>
    <mergeCell ref="E91:F91"/>
    <mergeCell ref="H91:I91"/>
    <mergeCell ref="B86:C86"/>
    <mergeCell ref="E86:F86"/>
    <mergeCell ref="H86:I86"/>
    <mergeCell ref="B87:C87"/>
    <mergeCell ref="E87:F87"/>
    <mergeCell ref="H87:I87"/>
    <mergeCell ref="B88:C88"/>
    <mergeCell ref="E88:F88"/>
    <mergeCell ref="H88:I88"/>
    <mergeCell ref="B83:C83"/>
    <mergeCell ref="E83:F83"/>
    <mergeCell ref="H83:I83"/>
    <mergeCell ref="B84:C84"/>
    <mergeCell ref="E84:F84"/>
    <mergeCell ref="H84:I84"/>
    <mergeCell ref="B85:C85"/>
    <mergeCell ref="E85:F85"/>
    <mergeCell ref="H85:I85"/>
    <mergeCell ref="B80:C80"/>
    <mergeCell ref="E80:F80"/>
    <mergeCell ref="H80:I80"/>
    <mergeCell ref="B81:C81"/>
    <mergeCell ref="E81:F81"/>
    <mergeCell ref="H81:I81"/>
    <mergeCell ref="B82:C82"/>
    <mergeCell ref="E82:F82"/>
    <mergeCell ref="H82:I82"/>
    <mergeCell ref="B77:C77"/>
    <mergeCell ref="E77:F77"/>
    <mergeCell ref="H77:I77"/>
    <mergeCell ref="B78:C78"/>
    <mergeCell ref="E78:F78"/>
    <mergeCell ref="H78:I78"/>
    <mergeCell ref="B79:C79"/>
    <mergeCell ref="E79:F79"/>
    <mergeCell ref="H79:I79"/>
    <mergeCell ref="B74:C74"/>
    <mergeCell ref="E74:F74"/>
    <mergeCell ref="H74:I74"/>
    <mergeCell ref="B75:C75"/>
    <mergeCell ref="E75:F75"/>
    <mergeCell ref="H75:I75"/>
    <mergeCell ref="B76:C76"/>
    <mergeCell ref="E76:F76"/>
    <mergeCell ref="H76:I76"/>
    <mergeCell ref="B71:C71"/>
    <mergeCell ref="E71:F71"/>
    <mergeCell ref="H71:I71"/>
    <mergeCell ref="B72:C72"/>
    <mergeCell ref="E72:F72"/>
    <mergeCell ref="H72:I72"/>
    <mergeCell ref="B73:C73"/>
    <mergeCell ref="E73:F73"/>
    <mergeCell ref="H73:I73"/>
    <mergeCell ref="B68:C68"/>
    <mergeCell ref="E68:F68"/>
    <mergeCell ref="H68:I68"/>
    <mergeCell ref="B69:C69"/>
    <mergeCell ref="E69:F69"/>
    <mergeCell ref="H69:I69"/>
    <mergeCell ref="B70:C70"/>
    <mergeCell ref="E70:F70"/>
    <mergeCell ref="H70:I70"/>
    <mergeCell ref="B65:C65"/>
    <mergeCell ref="E65:F65"/>
    <mergeCell ref="H65:I65"/>
    <mergeCell ref="B66:C66"/>
    <mergeCell ref="E66:F66"/>
    <mergeCell ref="H66:I66"/>
    <mergeCell ref="B67:C67"/>
    <mergeCell ref="E67:F67"/>
    <mergeCell ref="H67:I67"/>
    <mergeCell ref="B62:C62"/>
    <mergeCell ref="E62:F62"/>
    <mergeCell ref="H62:I62"/>
    <mergeCell ref="B63:C63"/>
    <mergeCell ref="E63:F63"/>
    <mergeCell ref="H63:I63"/>
    <mergeCell ref="B64:C64"/>
    <mergeCell ref="E64:F64"/>
    <mergeCell ref="H64:I64"/>
    <mergeCell ref="B59:C59"/>
    <mergeCell ref="E59:F59"/>
    <mergeCell ref="H59:I59"/>
    <mergeCell ref="B60:C60"/>
    <mergeCell ref="E60:F60"/>
    <mergeCell ref="H60:I60"/>
    <mergeCell ref="B61:C61"/>
    <mergeCell ref="E61:F61"/>
    <mergeCell ref="H61:I61"/>
    <mergeCell ref="B56:C56"/>
    <mergeCell ref="E56:F56"/>
    <mergeCell ref="H56:I56"/>
    <mergeCell ref="B57:C57"/>
    <mergeCell ref="E57:F57"/>
    <mergeCell ref="H57:I57"/>
    <mergeCell ref="B58:C58"/>
    <mergeCell ref="E58:F58"/>
    <mergeCell ref="H58:I58"/>
    <mergeCell ref="B53:C53"/>
    <mergeCell ref="E53:F53"/>
    <mergeCell ref="H53:I53"/>
    <mergeCell ref="B54:C54"/>
    <mergeCell ref="E54:F54"/>
    <mergeCell ref="H54:I54"/>
    <mergeCell ref="B55:C55"/>
    <mergeCell ref="E55:F55"/>
    <mergeCell ref="H55:I55"/>
    <mergeCell ref="B50:C50"/>
    <mergeCell ref="E50:F50"/>
    <mergeCell ref="H50:I50"/>
    <mergeCell ref="B51:C51"/>
    <mergeCell ref="E51:F51"/>
    <mergeCell ref="H51:I51"/>
    <mergeCell ref="B52:C52"/>
    <mergeCell ref="E52:F52"/>
    <mergeCell ref="H52:I52"/>
    <mergeCell ref="B47:C47"/>
    <mergeCell ref="E47:F47"/>
    <mergeCell ref="H47:I47"/>
    <mergeCell ref="B48:C48"/>
    <mergeCell ref="E48:F48"/>
    <mergeCell ref="H48:I48"/>
    <mergeCell ref="B49:C49"/>
    <mergeCell ref="E49:F49"/>
    <mergeCell ref="H49:I49"/>
    <mergeCell ref="B44:C44"/>
    <mergeCell ref="E44:F44"/>
    <mergeCell ref="H44:I44"/>
    <mergeCell ref="B45:C45"/>
    <mergeCell ref="E45:F45"/>
    <mergeCell ref="H45:I45"/>
    <mergeCell ref="B46:C46"/>
    <mergeCell ref="E46:F46"/>
    <mergeCell ref="H46:I46"/>
    <mergeCell ref="B41:C41"/>
    <mergeCell ref="E41:F41"/>
    <mergeCell ref="H41:I41"/>
    <mergeCell ref="B42:C42"/>
    <mergeCell ref="E42:F42"/>
    <mergeCell ref="H42:I42"/>
    <mergeCell ref="B43:C43"/>
    <mergeCell ref="E43:F43"/>
    <mergeCell ref="H43:I43"/>
    <mergeCell ref="B38:C38"/>
    <mergeCell ref="E38:F38"/>
    <mergeCell ref="H38:I38"/>
    <mergeCell ref="B39:C39"/>
    <mergeCell ref="E39:F39"/>
    <mergeCell ref="H39:I39"/>
    <mergeCell ref="B40:C40"/>
    <mergeCell ref="E40:F40"/>
    <mergeCell ref="H40:I40"/>
    <mergeCell ref="B35:C35"/>
    <mergeCell ref="E35:F35"/>
    <mergeCell ref="H35:I35"/>
    <mergeCell ref="B36:C36"/>
    <mergeCell ref="E36:F36"/>
    <mergeCell ref="H36:I36"/>
    <mergeCell ref="B37:C37"/>
    <mergeCell ref="E37:F37"/>
    <mergeCell ref="H37:I37"/>
    <mergeCell ref="B32:C32"/>
    <mergeCell ref="E32:F32"/>
    <mergeCell ref="H32:I32"/>
    <mergeCell ref="B33:C33"/>
    <mergeCell ref="E33:F33"/>
    <mergeCell ref="H33:I33"/>
    <mergeCell ref="B34:C34"/>
    <mergeCell ref="E34:F34"/>
    <mergeCell ref="H34:I34"/>
    <mergeCell ref="B274:C274"/>
    <mergeCell ref="E274:F274"/>
    <mergeCell ref="H274:I274"/>
    <mergeCell ref="B275:C275"/>
    <mergeCell ref="E275:F275"/>
    <mergeCell ref="H275:I275"/>
    <mergeCell ref="B26:C26"/>
    <mergeCell ref="E26:F26"/>
    <mergeCell ref="H26:I26"/>
    <mergeCell ref="B27:C27"/>
    <mergeCell ref="E27:F27"/>
    <mergeCell ref="H27:I27"/>
    <mergeCell ref="B28:C28"/>
    <mergeCell ref="E28:F28"/>
    <mergeCell ref="H28:I28"/>
    <mergeCell ref="B29:C29"/>
    <mergeCell ref="E29:F29"/>
    <mergeCell ref="H29:I29"/>
    <mergeCell ref="B30:C30"/>
    <mergeCell ref="E30:F30"/>
    <mergeCell ref="H30:I30"/>
    <mergeCell ref="B31:C31"/>
    <mergeCell ref="E31:F31"/>
    <mergeCell ref="H31:I31"/>
    <mergeCell ref="B271:C271"/>
    <mergeCell ref="E271:F271"/>
    <mergeCell ref="H271:I271"/>
    <mergeCell ref="B272:C272"/>
    <mergeCell ref="E272:F272"/>
    <mergeCell ref="H272:I272"/>
    <mergeCell ref="B273:C273"/>
    <mergeCell ref="E273:F273"/>
    <mergeCell ref="H273:I273"/>
    <mergeCell ref="B268:C268"/>
    <mergeCell ref="E268:F268"/>
    <mergeCell ref="H268:I268"/>
    <mergeCell ref="B269:C269"/>
    <mergeCell ref="E269:F269"/>
    <mergeCell ref="H269:I269"/>
    <mergeCell ref="B270:C270"/>
    <mergeCell ref="E270:F270"/>
    <mergeCell ref="H270:I270"/>
    <mergeCell ref="B265:C265"/>
    <mergeCell ref="E265:F265"/>
    <mergeCell ref="H265:I265"/>
    <mergeCell ref="B266:C266"/>
    <mergeCell ref="E266:F266"/>
    <mergeCell ref="H266:I266"/>
    <mergeCell ref="B267:C267"/>
    <mergeCell ref="E267:F267"/>
    <mergeCell ref="H267:I267"/>
    <mergeCell ref="B262:C262"/>
    <mergeCell ref="E262:F262"/>
    <mergeCell ref="H262:I262"/>
    <mergeCell ref="B263:C263"/>
    <mergeCell ref="E263:F263"/>
    <mergeCell ref="H263:I263"/>
    <mergeCell ref="B264:C264"/>
    <mergeCell ref="E264:F264"/>
    <mergeCell ref="H264:I264"/>
    <mergeCell ref="B259:C259"/>
    <mergeCell ref="E259:F259"/>
    <mergeCell ref="H259:I259"/>
    <mergeCell ref="B260:C260"/>
    <mergeCell ref="E260:F260"/>
    <mergeCell ref="H260:I260"/>
    <mergeCell ref="B261:C261"/>
    <mergeCell ref="E261:F261"/>
    <mergeCell ref="H261:I261"/>
    <mergeCell ref="B256:C256"/>
    <mergeCell ref="E256:F256"/>
    <mergeCell ref="H256:I256"/>
    <mergeCell ref="B257:C257"/>
    <mergeCell ref="E257:F257"/>
    <mergeCell ref="H257:I257"/>
    <mergeCell ref="B258:C258"/>
    <mergeCell ref="E258:F258"/>
    <mergeCell ref="H258:I258"/>
    <mergeCell ref="B253:C253"/>
    <mergeCell ref="E253:F253"/>
    <mergeCell ref="H253:I253"/>
    <mergeCell ref="B254:C254"/>
    <mergeCell ref="E254:F254"/>
    <mergeCell ref="H254:I254"/>
    <mergeCell ref="B255:C255"/>
    <mergeCell ref="E255:F255"/>
    <mergeCell ref="H255:I255"/>
    <mergeCell ref="B250:C250"/>
    <mergeCell ref="E250:F250"/>
    <mergeCell ref="H250:I250"/>
    <mergeCell ref="B251:C251"/>
    <mergeCell ref="E251:F251"/>
    <mergeCell ref="H251:I251"/>
    <mergeCell ref="B252:C252"/>
    <mergeCell ref="E252:F252"/>
    <mergeCell ref="H252:I252"/>
    <mergeCell ref="B247:C247"/>
    <mergeCell ref="E247:F247"/>
    <mergeCell ref="H247:I247"/>
    <mergeCell ref="B248:C248"/>
    <mergeCell ref="E248:F248"/>
    <mergeCell ref="H248:I248"/>
    <mergeCell ref="B249:C249"/>
    <mergeCell ref="E249:F249"/>
    <mergeCell ref="H249:I249"/>
    <mergeCell ref="B244:C244"/>
    <mergeCell ref="E244:F244"/>
    <mergeCell ref="H244:I244"/>
    <mergeCell ref="B245:C245"/>
    <mergeCell ref="E245:F245"/>
    <mergeCell ref="H245:I245"/>
    <mergeCell ref="B246:C246"/>
    <mergeCell ref="E246:F246"/>
    <mergeCell ref="H246:I246"/>
    <mergeCell ref="B241:C241"/>
    <mergeCell ref="E241:F241"/>
    <mergeCell ref="H241:I241"/>
    <mergeCell ref="B242:C242"/>
    <mergeCell ref="E242:F242"/>
    <mergeCell ref="H242:I242"/>
    <mergeCell ref="B243:C243"/>
    <mergeCell ref="E243:F243"/>
    <mergeCell ref="H243:I243"/>
    <mergeCell ref="B238:C238"/>
    <mergeCell ref="E238:F238"/>
    <mergeCell ref="H238:I238"/>
    <mergeCell ref="B239:C239"/>
    <mergeCell ref="E239:F239"/>
    <mergeCell ref="H239:I239"/>
    <mergeCell ref="B240:C240"/>
    <mergeCell ref="E240:F240"/>
    <mergeCell ref="H240:I240"/>
    <mergeCell ref="B235:C235"/>
    <mergeCell ref="E235:F235"/>
    <mergeCell ref="H235:I235"/>
    <mergeCell ref="B236:C236"/>
    <mergeCell ref="E236:F236"/>
    <mergeCell ref="H236:I236"/>
    <mergeCell ref="B237:C237"/>
    <mergeCell ref="E237:F237"/>
    <mergeCell ref="H237:I237"/>
    <mergeCell ref="B232:C232"/>
    <mergeCell ref="E232:F232"/>
    <mergeCell ref="H232:I232"/>
    <mergeCell ref="B233:C233"/>
    <mergeCell ref="E233:F233"/>
    <mergeCell ref="H233:I233"/>
    <mergeCell ref="B234:C234"/>
    <mergeCell ref="E234:F234"/>
    <mergeCell ref="H234:I234"/>
    <mergeCell ref="B229:C229"/>
    <mergeCell ref="E229:F229"/>
    <mergeCell ref="H229:I229"/>
    <mergeCell ref="B230:C230"/>
    <mergeCell ref="E230:F230"/>
    <mergeCell ref="H230:I230"/>
    <mergeCell ref="B231:C231"/>
    <mergeCell ref="E231:F231"/>
    <mergeCell ref="H231:I231"/>
    <mergeCell ref="B226:C226"/>
    <mergeCell ref="E226:F226"/>
    <mergeCell ref="H226:I226"/>
    <mergeCell ref="B227:C227"/>
    <mergeCell ref="E227:F227"/>
    <mergeCell ref="H227:I227"/>
    <mergeCell ref="B228:C228"/>
    <mergeCell ref="E228:F228"/>
    <mergeCell ref="H228:I228"/>
    <mergeCell ref="H323:I323"/>
    <mergeCell ref="B324:C324"/>
    <mergeCell ref="E324:F324"/>
    <mergeCell ref="H324:I324"/>
    <mergeCell ref="B325:C325"/>
    <mergeCell ref="E325:F325"/>
    <mergeCell ref="H325:I325"/>
    <mergeCell ref="B321:C321"/>
    <mergeCell ref="E321:F321"/>
    <mergeCell ref="H321:I321"/>
    <mergeCell ref="B322:C322"/>
    <mergeCell ref="E322:F322"/>
    <mergeCell ref="H322:I322"/>
    <mergeCell ref="B323:C323"/>
    <mergeCell ref="E323:F323"/>
    <mergeCell ref="H318:I318"/>
    <mergeCell ref="B319:C319"/>
    <mergeCell ref="E319:F319"/>
    <mergeCell ref="H319:I319"/>
    <mergeCell ref="B320:C320"/>
    <mergeCell ref="E320:F320"/>
    <mergeCell ref="H320:I320"/>
    <mergeCell ref="H315:I315"/>
    <mergeCell ref="B316:C316"/>
    <mergeCell ref="E316:F316"/>
    <mergeCell ref="H316:I316"/>
    <mergeCell ref="B317:C317"/>
    <mergeCell ref="E317:F317"/>
    <mergeCell ref="H317:I317"/>
    <mergeCell ref="B318:C318"/>
    <mergeCell ref="E318:F318"/>
    <mergeCell ref="B315:C315"/>
    <mergeCell ref="E315:F315"/>
    <mergeCell ref="B313:C313"/>
    <mergeCell ref="E313:F313"/>
    <mergeCell ref="H313:I313"/>
    <mergeCell ref="B314:C314"/>
    <mergeCell ref="E314:F314"/>
    <mergeCell ref="H314:I314"/>
    <mergeCell ref="H310:I310"/>
    <mergeCell ref="B311:C311"/>
    <mergeCell ref="E311:F311"/>
    <mergeCell ref="H311:I311"/>
    <mergeCell ref="B312:C312"/>
    <mergeCell ref="E312:F312"/>
    <mergeCell ref="H312:I312"/>
    <mergeCell ref="B310:C310"/>
    <mergeCell ref="E310:F310"/>
    <mergeCell ref="H307:I307"/>
    <mergeCell ref="B308:C308"/>
    <mergeCell ref="E308:F308"/>
    <mergeCell ref="H308:I308"/>
    <mergeCell ref="B309:C309"/>
    <mergeCell ref="E309:F309"/>
    <mergeCell ref="H309:I309"/>
    <mergeCell ref="B305:C305"/>
    <mergeCell ref="E305:F305"/>
    <mergeCell ref="H305:I305"/>
    <mergeCell ref="B306:C306"/>
    <mergeCell ref="E306:F306"/>
    <mergeCell ref="H306:I306"/>
    <mergeCell ref="B307:C307"/>
    <mergeCell ref="E307:F307"/>
    <mergeCell ref="H302:I302"/>
    <mergeCell ref="B303:C303"/>
    <mergeCell ref="E303:F303"/>
    <mergeCell ref="H303:I303"/>
    <mergeCell ref="B304:C304"/>
    <mergeCell ref="E304:F304"/>
    <mergeCell ref="H304:I304"/>
    <mergeCell ref="H299:I299"/>
    <mergeCell ref="B300:C300"/>
    <mergeCell ref="E300:F300"/>
    <mergeCell ref="H300:I300"/>
    <mergeCell ref="B301:C301"/>
    <mergeCell ref="E301:F301"/>
    <mergeCell ref="H301:I301"/>
    <mergeCell ref="B302:C302"/>
    <mergeCell ref="E302:F302"/>
    <mergeCell ref="B299:C299"/>
    <mergeCell ref="E299:F299"/>
    <mergeCell ref="B297:C297"/>
    <mergeCell ref="E297:F297"/>
    <mergeCell ref="H297:I297"/>
    <mergeCell ref="B298:C298"/>
    <mergeCell ref="E298:F298"/>
    <mergeCell ref="H298:I298"/>
    <mergeCell ref="H294:I294"/>
    <mergeCell ref="B295:C295"/>
    <mergeCell ref="E295:F295"/>
    <mergeCell ref="H295:I295"/>
    <mergeCell ref="B296:C296"/>
    <mergeCell ref="E296:F296"/>
    <mergeCell ref="H296:I296"/>
    <mergeCell ref="B294:C294"/>
    <mergeCell ref="E294:F294"/>
    <mergeCell ref="H291:I291"/>
    <mergeCell ref="B292:C292"/>
    <mergeCell ref="E292:F292"/>
    <mergeCell ref="H292:I292"/>
    <mergeCell ref="B293:C293"/>
    <mergeCell ref="E293:F293"/>
    <mergeCell ref="H293:I293"/>
    <mergeCell ref="B289:C289"/>
    <mergeCell ref="E289:F289"/>
    <mergeCell ref="H289:I289"/>
    <mergeCell ref="B290:C290"/>
    <mergeCell ref="E290:F290"/>
    <mergeCell ref="H290:I290"/>
    <mergeCell ref="B291:C291"/>
    <mergeCell ref="E291:F291"/>
    <mergeCell ref="B281:C281"/>
    <mergeCell ref="H286:I286"/>
    <mergeCell ref="B287:C287"/>
    <mergeCell ref="E287:F287"/>
    <mergeCell ref="H287:I287"/>
    <mergeCell ref="B288:C288"/>
    <mergeCell ref="E288:F288"/>
    <mergeCell ref="H288:I288"/>
    <mergeCell ref="H283:I283"/>
    <mergeCell ref="B284:C284"/>
    <mergeCell ref="E284:F284"/>
    <mergeCell ref="H284:I284"/>
    <mergeCell ref="B285:C285"/>
    <mergeCell ref="E285:F285"/>
    <mergeCell ref="H285:I285"/>
    <mergeCell ref="B283:C283"/>
    <mergeCell ref="B286:C286"/>
    <mergeCell ref="E286:F286"/>
    <mergeCell ref="E283:F283"/>
    <mergeCell ref="H277:I277"/>
    <mergeCell ref="B278:C278"/>
    <mergeCell ref="E278:F278"/>
    <mergeCell ref="H278:I278"/>
    <mergeCell ref="E279:F279"/>
    <mergeCell ref="H279:I279"/>
    <mergeCell ref="B280:C280"/>
    <mergeCell ref="E280:F280"/>
    <mergeCell ref="B279:C279"/>
    <mergeCell ref="E15:I19"/>
    <mergeCell ref="D328:H329"/>
    <mergeCell ref="D330:H330"/>
    <mergeCell ref="A21:I22"/>
    <mergeCell ref="A23:I23"/>
    <mergeCell ref="E1:F1"/>
    <mergeCell ref="B3:C3"/>
    <mergeCell ref="B10:C10"/>
    <mergeCell ref="H24:I24"/>
    <mergeCell ref="D25:I25"/>
    <mergeCell ref="A25:C25"/>
    <mergeCell ref="B276:C276"/>
    <mergeCell ref="E276:F276"/>
    <mergeCell ref="H276:I276"/>
    <mergeCell ref="B24:C24"/>
    <mergeCell ref="E24:F24"/>
    <mergeCell ref="E277:F277"/>
    <mergeCell ref="B277:C277"/>
    <mergeCell ref="H280:I280"/>
    <mergeCell ref="E281:F281"/>
    <mergeCell ref="H281:I281"/>
    <mergeCell ref="B282:C282"/>
    <mergeCell ref="E282:F282"/>
    <mergeCell ref="H282:I282"/>
  </mergeCells>
  <conditionalFormatting sqref="G26:G325">
    <cfRule type="containsBlanks" dxfId="130" priority="388">
      <formula>LEN(TRIM(G26))=0</formula>
    </cfRule>
  </conditionalFormatting>
  <conditionalFormatting sqref="H26:H325">
    <cfRule type="containsBlanks" dxfId="129" priority="387">
      <formula>LEN(TRIM(H26))=0</formula>
    </cfRule>
  </conditionalFormatting>
  <conditionalFormatting sqref="D26:D325">
    <cfRule type="containsBlanks" dxfId="128" priority="385">
      <formula>LEN(TRIM(D26))=0</formula>
    </cfRule>
  </conditionalFormatting>
  <conditionalFormatting sqref="E26:E325">
    <cfRule type="containsBlanks" dxfId="127" priority="4">
      <formula>LEN(TRIM(E26))=0</formula>
    </cfRule>
  </conditionalFormatting>
  <conditionalFormatting sqref="B26:B325">
    <cfRule type="containsBlanks" dxfId="126" priority="3">
      <formula>LEN(TRIM(B26))=0</formula>
    </cfRule>
  </conditionalFormatting>
  <conditionalFormatting sqref="A26:A325">
    <cfRule type="containsBlanks" dxfId="125" priority="2">
      <formula>LEN(TRIM(A26))=0</formula>
    </cfRule>
  </conditionalFormatting>
  <conditionalFormatting sqref="D328">
    <cfRule type="containsBlanks" dxfId="124" priority="1">
      <formula>LEN(TRIM(D328))=0</formula>
    </cfRule>
  </conditionalFormatting>
  <dataValidations count="4">
    <dataValidation allowBlank="1" showInputMessage="1" showErrorMessage="1" errorTitle="Błędna data" error="Proszę podać poprawną datę." sqref="G1" xr:uid="{BCD3FEB7-99FA-4353-A3AB-B7B4B9F33134}"/>
    <dataValidation type="whole" allowBlank="1" showInputMessage="1" showErrorMessage="1" errorTitle="Błędny NIP" error="Proszę podać poprawną wartość - dozwolone sąwyłacznie cyfry." sqref="C5" xr:uid="{14FDEE24-3EA0-4E6A-A9A5-FDB419F2BD67}">
      <formula1>0</formula1>
      <formula2>9999999999</formula2>
    </dataValidation>
    <dataValidation allowBlank="1" showInputMessage="1" showErrorMessage="1" errorTitle="Błędny REGON" error="Proszę podać poprawną wartość - dozwolone sąwyłacznie cyfry." sqref="C6" xr:uid="{F169EBD9-20C2-4448-9B51-C3F6B0416A04}"/>
    <dataValidation allowBlank="1" showInputMessage="1" showErrorMessage="1" promptTitle="Nazwa gminy" prompt="Proszę wskazać nazwy gmin na obszarze których realizowane będą linie komunikacyjne. Uwaga, jeśli organizatorem jest gmina i nie zawarła poorozumienia z inną gminą, proszę wskazać tylko dane organizatora." sqref="B26:C325" xr:uid="{01B03FC5-B6FD-4294-86B2-66F34A7BEEBD}"/>
  </dataValidations>
  <pageMargins left="6.25E-2" right="1.0416666666666666E-2" top="0.32407407407407407" bottom="8.3333333333333332E-3" header="0.3" footer="0.3"/>
  <pageSetup paperSize="9" scale="5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EB63275-564F-45A0-A999-279070877291}">
          <x14:formula1>
            <xm:f>'Mazowieckie - TERYT'!$A$398:$A$428</xm:f>
          </x14:formula1>
          <xm:sqref>D26:D325</xm:sqref>
        </x14:dataValidation>
        <x14:dataValidation type="list" allowBlank="1" showInputMessage="1" showErrorMessage="1" errorTitle="Rodzaj jednostki" error="Proszę wskazać poprawny numer rodzaju jednostki z dostępnego katologu.Dostępne rodzaje jednostek: 0 - w przypadku województwa, powiatu lub związku; 2-gmina wiejska; 3- gmina miejsko wiejska." promptTitle="Rodzaj jednostki" prompt="Proszę wskazać poprawny numer rodzaju jednostki z dostępnego katologu.Dostępne rodzaje jednostek: 1 - w przpadku gminy miejskiej oraz miasta na prawach powiatu, 2-gminy wiejskiej; 3- gmina miejsko wiejskiej." xr:uid="{E2FB2AC3-7E19-4C28-BBDB-8EB1BD157CA3}">
          <x14:formula1>
            <xm:f>'Mazowieckie - TERYT'!$D$398:$D$400</xm:f>
          </x14:formula1>
          <xm:sqref>H26:I325</xm:sqref>
        </x14:dataValidation>
        <x14:dataValidation type="list" allowBlank="1" showInputMessage="1" showErrorMessage="1" promptTitle="Organizator PTZ" prompt="Proszę wybrać z katologu organizatorów PTZ " xr:uid="{AD0E99D3-7367-42F0-8D3B-4F9E6EDFFED9}">
          <x14:formula1>
            <xm:f>'Bank danych'!$D$1:$D$10</xm:f>
          </x14:formula1>
          <xm:sqref>G326:I326</xm:sqref>
        </x14:dataValidation>
        <x14:dataValidation type="list" allowBlank="1" showInputMessage="1" showErrorMessage="1" xr:uid="{6A7667FB-C8D5-44DE-9D34-F704C18DD0E3}">
          <x14:formula1>
            <xm:f>'Mazowieckie - TERYT'!$B$398:$B$476</xm:f>
          </x14:formula1>
          <xm:sqref>E26:F325</xm:sqref>
        </x14:dataValidation>
        <x14:dataValidation type="list" operator="equal" allowBlank="1" showInputMessage="1" showErrorMessage="1" xr:uid="{FE0552BA-5EDE-4CBD-9E45-A40FEBCA55A9}">
          <x14:formula1>
            <xm:f>'Mazowieckie - TERYT'!$C$398:$C$416</xm:f>
          </x14:formula1>
          <xm:sqref>G26:G325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0FE52-D43F-4157-AEBC-EE5FCB77558F}">
  <sheetPr codeName="Arkusz18"/>
  <dimension ref="A1:F102"/>
  <sheetViews>
    <sheetView workbookViewId="0">
      <selection activeCell="E29" sqref="E29"/>
    </sheetView>
  </sheetViews>
  <sheetFormatPr defaultRowHeight="15" x14ac:dyDescent="0.25"/>
  <cols>
    <col min="1" max="1" width="10.7109375" bestFit="1" customWidth="1"/>
    <col min="2" max="2" width="25.7109375" bestFit="1" customWidth="1"/>
    <col min="3" max="3" width="17.5703125" customWidth="1"/>
    <col min="4" max="4" width="53.7109375" bestFit="1" customWidth="1"/>
    <col min="5" max="5" width="43.140625" bestFit="1" customWidth="1"/>
    <col min="6" max="6" width="59.5703125" bestFit="1" customWidth="1"/>
  </cols>
  <sheetData>
    <row r="1" spans="1:6" ht="45" x14ac:dyDescent="0.25">
      <c r="A1" s="98" t="s">
        <v>100</v>
      </c>
      <c r="B1" s="98" t="s">
        <v>26</v>
      </c>
      <c r="C1" s="99" t="s">
        <v>101</v>
      </c>
      <c r="D1" s="100" t="s">
        <v>102</v>
      </c>
      <c r="E1" s="101" t="s">
        <v>103</v>
      </c>
      <c r="F1" s="101" t="s">
        <v>104</v>
      </c>
    </row>
    <row r="2" spans="1:6" x14ac:dyDescent="0.25">
      <c r="A2" s="102">
        <f>'Wniosek 2025 r.'!A40</f>
        <v>0</v>
      </c>
      <c r="B2" s="103">
        <f>'Wniosek 2025 r.'!B40</f>
        <v>0</v>
      </c>
      <c r="C2" s="104">
        <f>'Wniosek 2025 r.'!E40</f>
        <v>0</v>
      </c>
      <c r="D2" s="105">
        <f>'Wniosek 2025 r.'!G40</f>
        <v>0</v>
      </c>
      <c r="E2" s="106">
        <f>'Wniosek 2025 r.'!C165</f>
        <v>0</v>
      </c>
      <c r="F2" s="107">
        <f>'Wniosek 2025 r.'!C511</f>
        <v>0</v>
      </c>
    </row>
    <row r="3" spans="1:6" x14ac:dyDescent="0.25">
      <c r="A3" s="102">
        <f>'Wniosek 2025 r.'!A41</f>
        <v>0</v>
      </c>
      <c r="B3" s="103">
        <f>'Wniosek 2025 r.'!B41</f>
        <v>0</v>
      </c>
      <c r="C3" s="104">
        <f>'Wniosek 2025 r.'!E41</f>
        <v>0</v>
      </c>
      <c r="D3" s="105">
        <f>'Wniosek 2025 r.'!G41</f>
        <v>0</v>
      </c>
      <c r="E3" s="106">
        <f>'Wniosek 2025 r.'!C166</f>
        <v>0</v>
      </c>
      <c r="F3" s="107">
        <f>'Wniosek 2025 r.'!C512</f>
        <v>0</v>
      </c>
    </row>
    <row r="4" spans="1:6" x14ac:dyDescent="0.25">
      <c r="A4" s="102">
        <f>'Wniosek 2025 r.'!A42</f>
        <v>0</v>
      </c>
      <c r="B4" s="103">
        <f>'Wniosek 2025 r.'!B42</f>
        <v>0</v>
      </c>
      <c r="C4" s="104">
        <f>'Wniosek 2025 r.'!E42</f>
        <v>0</v>
      </c>
      <c r="D4" s="105">
        <f>'Wniosek 2025 r.'!G42</f>
        <v>0</v>
      </c>
      <c r="E4" s="106">
        <f>'Wniosek 2025 r.'!C167</f>
        <v>0</v>
      </c>
      <c r="F4" s="107">
        <f>'Wniosek 2025 r.'!C513</f>
        <v>0</v>
      </c>
    </row>
    <row r="5" spans="1:6" x14ac:dyDescent="0.25">
      <c r="A5" s="102">
        <f>'Wniosek 2025 r.'!A43</f>
        <v>0</v>
      </c>
      <c r="B5" s="103">
        <f>'Wniosek 2025 r.'!B43</f>
        <v>0</v>
      </c>
      <c r="C5" s="104">
        <f>'Wniosek 2025 r.'!E43</f>
        <v>0</v>
      </c>
      <c r="D5" s="105">
        <f>'Wniosek 2025 r.'!G43</f>
        <v>0</v>
      </c>
      <c r="E5" s="106">
        <f>'Wniosek 2025 r.'!C168</f>
        <v>0</v>
      </c>
      <c r="F5" s="107">
        <f>'Wniosek 2025 r.'!C514</f>
        <v>0</v>
      </c>
    </row>
    <row r="6" spans="1:6" x14ac:dyDescent="0.25">
      <c r="A6" s="102">
        <f>'Wniosek 2025 r.'!A44</f>
        <v>0</v>
      </c>
      <c r="B6" s="103">
        <f>'Wniosek 2025 r.'!B44</f>
        <v>0</v>
      </c>
      <c r="C6" s="104">
        <f>'Wniosek 2025 r.'!E44</f>
        <v>0</v>
      </c>
      <c r="D6" s="105">
        <f>'Wniosek 2025 r.'!G44</f>
        <v>0</v>
      </c>
      <c r="E6" s="106">
        <f>'Wniosek 2025 r.'!C169</f>
        <v>0</v>
      </c>
      <c r="F6" s="107">
        <f>'Wniosek 2025 r.'!C515</f>
        <v>0</v>
      </c>
    </row>
    <row r="7" spans="1:6" x14ac:dyDescent="0.25">
      <c r="A7" s="102">
        <f>'Wniosek 2025 r.'!A45</f>
        <v>0</v>
      </c>
      <c r="B7" s="103">
        <f>'Wniosek 2025 r.'!B45</f>
        <v>0</v>
      </c>
      <c r="C7" s="104">
        <f>'Wniosek 2025 r.'!E45</f>
        <v>0</v>
      </c>
      <c r="D7" s="105">
        <f>'Wniosek 2025 r.'!G45</f>
        <v>0</v>
      </c>
      <c r="E7" s="106">
        <f>'Wniosek 2025 r.'!C170</f>
        <v>0</v>
      </c>
      <c r="F7" s="107">
        <f>'Wniosek 2025 r.'!C516</f>
        <v>0</v>
      </c>
    </row>
    <row r="8" spans="1:6" x14ac:dyDescent="0.25">
      <c r="A8" s="102">
        <f>'Wniosek 2025 r.'!A46</f>
        <v>0</v>
      </c>
      <c r="B8" s="103">
        <f>'Wniosek 2025 r.'!B46</f>
        <v>0</v>
      </c>
      <c r="C8" s="104">
        <f>'Wniosek 2025 r.'!E46</f>
        <v>0</v>
      </c>
      <c r="D8" s="105">
        <f>'Wniosek 2025 r.'!G46</f>
        <v>0</v>
      </c>
      <c r="E8" s="106">
        <f>'Wniosek 2025 r.'!C171</f>
        <v>0</v>
      </c>
      <c r="F8" s="107">
        <f>'Wniosek 2025 r.'!C517</f>
        <v>0</v>
      </c>
    </row>
    <row r="9" spans="1:6" x14ac:dyDescent="0.25">
      <c r="A9" s="102">
        <f>'Wniosek 2025 r.'!A47</f>
        <v>0</v>
      </c>
      <c r="B9" s="103">
        <f>'Wniosek 2025 r.'!B47</f>
        <v>0</v>
      </c>
      <c r="C9" s="104">
        <f>'Wniosek 2025 r.'!E47</f>
        <v>0</v>
      </c>
      <c r="D9" s="105">
        <f>'Wniosek 2025 r.'!G47</f>
        <v>0</v>
      </c>
      <c r="E9" s="106">
        <f>'Wniosek 2025 r.'!C172</f>
        <v>0</v>
      </c>
      <c r="F9" s="107">
        <f>'Wniosek 2025 r.'!C518</f>
        <v>0</v>
      </c>
    </row>
    <row r="10" spans="1:6" x14ac:dyDescent="0.25">
      <c r="A10" s="102">
        <f>'Wniosek 2025 r.'!A48</f>
        <v>0</v>
      </c>
      <c r="B10" s="103">
        <f>'Wniosek 2025 r.'!B48</f>
        <v>0</v>
      </c>
      <c r="C10" s="104">
        <f>'Wniosek 2025 r.'!E48</f>
        <v>0</v>
      </c>
      <c r="D10" s="105">
        <f>'Wniosek 2025 r.'!G48</f>
        <v>0</v>
      </c>
      <c r="E10" s="106">
        <f>'Wniosek 2025 r.'!C173</f>
        <v>0</v>
      </c>
      <c r="F10" s="107">
        <f>'Wniosek 2025 r.'!C519</f>
        <v>0</v>
      </c>
    </row>
    <row r="11" spans="1:6" x14ac:dyDescent="0.25">
      <c r="A11" s="102">
        <f>'Wniosek 2025 r.'!A49</f>
        <v>0</v>
      </c>
      <c r="B11" s="103">
        <f>'Wniosek 2025 r.'!B49</f>
        <v>0</v>
      </c>
      <c r="C11" s="104">
        <f>'Wniosek 2025 r.'!E49</f>
        <v>0</v>
      </c>
      <c r="D11" s="105">
        <f>'Wniosek 2025 r.'!G49</f>
        <v>0</v>
      </c>
      <c r="E11" s="106">
        <f>'Wniosek 2025 r.'!C174</f>
        <v>0</v>
      </c>
      <c r="F11" s="107">
        <f>'Wniosek 2025 r.'!C520</f>
        <v>0</v>
      </c>
    </row>
    <row r="12" spans="1:6" x14ac:dyDescent="0.25">
      <c r="A12" s="102">
        <f>'Wniosek 2025 r.'!A50</f>
        <v>0</v>
      </c>
      <c r="B12" s="103">
        <f>'Wniosek 2025 r.'!B50</f>
        <v>0</v>
      </c>
      <c r="C12" s="104">
        <f>'Wniosek 2025 r.'!E50</f>
        <v>0</v>
      </c>
      <c r="D12" s="105">
        <f>'Wniosek 2025 r.'!G50</f>
        <v>0</v>
      </c>
      <c r="E12" s="106">
        <f>'Wniosek 2025 r.'!C175</f>
        <v>0</v>
      </c>
      <c r="F12" s="107">
        <f>'Wniosek 2025 r.'!C521</f>
        <v>0</v>
      </c>
    </row>
    <row r="13" spans="1:6" x14ac:dyDescent="0.25">
      <c r="A13" s="102">
        <f>'Wniosek 2025 r.'!A51</f>
        <v>0</v>
      </c>
      <c r="B13" s="103">
        <f>'Wniosek 2025 r.'!B51</f>
        <v>0</v>
      </c>
      <c r="C13" s="104">
        <f>'Wniosek 2025 r.'!E51</f>
        <v>0</v>
      </c>
      <c r="D13" s="105">
        <f>'Wniosek 2025 r.'!G51</f>
        <v>0</v>
      </c>
      <c r="E13" s="106">
        <f>'Wniosek 2025 r.'!C176</f>
        <v>0</v>
      </c>
      <c r="F13" s="107">
        <f>'Wniosek 2025 r.'!C522</f>
        <v>0</v>
      </c>
    </row>
    <row r="14" spans="1:6" x14ac:dyDescent="0.25">
      <c r="A14" s="102">
        <f>'Wniosek 2025 r.'!A52</f>
        <v>0</v>
      </c>
      <c r="B14" s="103">
        <f>'Wniosek 2025 r.'!B52</f>
        <v>0</v>
      </c>
      <c r="C14" s="104">
        <f>'Wniosek 2025 r.'!E52</f>
        <v>0</v>
      </c>
      <c r="D14" s="105">
        <f>'Wniosek 2025 r.'!G52</f>
        <v>0</v>
      </c>
      <c r="E14" s="106">
        <f>'Wniosek 2025 r.'!C177</f>
        <v>0</v>
      </c>
      <c r="F14" s="107">
        <f>'Wniosek 2025 r.'!C523</f>
        <v>0</v>
      </c>
    </row>
    <row r="15" spans="1:6" x14ac:dyDescent="0.25">
      <c r="A15" s="102">
        <f>'Wniosek 2025 r.'!A53</f>
        <v>0</v>
      </c>
      <c r="B15" s="103">
        <f>'Wniosek 2025 r.'!B53</f>
        <v>0</v>
      </c>
      <c r="C15" s="104">
        <f>'Wniosek 2025 r.'!E53</f>
        <v>0</v>
      </c>
      <c r="D15" s="105">
        <f>'Wniosek 2025 r.'!G53</f>
        <v>0</v>
      </c>
      <c r="E15" s="106">
        <f>'Wniosek 2025 r.'!C178</f>
        <v>0</v>
      </c>
      <c r="F15" s="107">
        <f>'Wniosek 2025 r.'!C524</f>
        <v>0</v>
      </c>
    </row>
    <row r="16" spans="1:6" x14ac:dyDescent="0.25">
      <c r="A16" s="102">
        <f>'Wniosek 2025 r.'!A54</f>
        <v>0</v>
      </c>
      <c r="B16" s="103">
        <f>'Wniosek 2025 r.'!B54</f>
        <v>0</v>
      </c>
      <c r="C16" s="104">
        <f>'Wniosek 2025 r.'!E54</f>
        <v>0</v>
      </c>
      <c r="D16" s="105">
        <f>'Wniosek 2025 r.'!G54</f>
        <v>0</v>
      </c>
      <c r="E16" s="106">
        <f>'Wniosek 2025 r.'!C179</f>
        <v>0</v>
      </c>
      <c r="F16" s="107">
        <f>'Wniosek 2025 r.'!C525</f>
        <v>0</v>
      </c>
    </row>
    <row r="17" spans="1:6" x14ac:dyDescent="0.25">
      <c r="A17" s="102">
        <f>'Wniosek 2025 r.'!A55</f>
        <v>0</v>
      </c>
      <c r="B17" s="103">
        <f>'Wniosek 2025 r.'!B55</f>
        <v>0</v>
      </c>
      <c r="C17" s="104">
        <f>'Wniosek 2025 r.'!E55</f>
        <v>0</v>
      </c>
      <c r="D17" s="105">
        <f>'Wniosek 2025 r.'!G55</f>
        <v>0</v>
      </c>
      <c r="E17" s="106">
        <f>'Wniosek 2025 r.'!C180</f>
        <v>0</v>
      </c>
      <c r="F17" s="107">
        <f>'Wniosek 2025 r.'!C526</f>
        <v>0</v>
      </c>
    </row>
    <row r="18" spans="1:6" x14ac:dyDescent="0.25">
      <c r="A18" s="102">
        <f>'Wniosek 2025 r.'!A56</f>
        <v>0</v>
      </c>
      <c r="B18" s="103">
        <f>'Wniosek 2025 r.'!B56</f>
        <v>0</v>
      </c>
      <c r="C18" s="104">
        <f>'Wniosek 2025 r.'!E56</f>
        <v>0</v>
      </c>
      <c r="D18" s="105">
        <f>'Wniosek 2025 r.'!G56</f>
        <v>0</v>
      </c>
      <c r="E18" s="106">
        <f>'Wniosek 2025 r.'!C181</f>
        <v>0</v>
      </c>
      <c r="F18" s="107">
        <f>'Wniosek 2025 r.'!C527</f>
        <v>0</v>
      </c>
    </row>
    <row r="19" spans="1:6" x14ac:dyDescent="0.25">
      <c r="A19" s="102">
        <f>'Wniosek 2025 r.'!A57</f>
        <v>0</v>
      </c>
      <c r="B19" s="103">
        <f>'Wniosek 2025 r.'!B57</f>
        <v>0</v>
      </c>
      <c r="C19" s="104">
        <f>'Wniosek 2025 r.'!E57</f>
        <v>0</v>
      </c>
      <c r="D19" s="105">
        <f>'Wniosek 2025 r.'!G57</f>
        <v>0</v>
      </c>
      <c r="E19" s="106">
        <f>'Wniosek 2025 r.'!C182</f>
        <v>0</v>
      </c>
      <c r="F19" s="107">
        <f>'Wniosek 2025 r.'!C528</f>
        <v>0</v>
      </c>
    </row>
    <row r="20" spans="1:6" x14ac:dyDescent="0.25">
      <c r="A20" s="102">
        <f>'Wniosek 2025 r.'!A58</f>
        <v>0</v>
      </c>
      <c r="B20" s="103">
        <f>'Wniosek 2025 r.'!B58</f>
        <v>0</v>
      </c>
      <c r="C20" s="104">
        <f>'Wniosek 2025 r.'!E58</f>
        <v>0</v>
      </c>
      <c r="D20" s="105">
        <f>'Wniosek 2025 r.'!G58</f>
        <v>0</v>
      </c>
      <c r="E20" s="106">
        <f>'Wniosek 2025 r.'!C183</f>
        <v>0</v>
      </c>
      <c r="F20" s="107">
        <f>'Wniosek 2025 r.'!C529</f>
        <v>0</v>
      </c>
    </row>
    <row r="21" spans="1:6" x14ac:dyDescent="0.25">
      <c r="A21" s="102">
        <f>'Wniosek 2025 r.'!A59</f>
        <v>0</v>
      </c>
      <c r="B21" s="103">
        <f>'Wniosek 2025 r.'!B59</f>
        <v>0</v>
      </c>
      <c r="C21" s="104">
        <f>'Wniosek 2025 r.'!E59</f>
        <v>0</v>
      </c>
      <c r="D21" s="105">
        <f>'Wniosek 2025 r.'!G59</f>
        <v>0</v>
      </c>
      <c r="E21" s="106">
        <f>'Wniosek 2025 r.'!C184</f>
        <v>0</v>
      </c>
      <c r="F21" s="107">
        <f>'Wniosek 2025 r.'!C530</f>
        <v>0</v>
      </c>
    </row>
    <row r="22" spans="1:6" x14ac:dyDescent="0.25">
      <c r="A22" s="102">
        <f>'Wniosek 2025 r.'!A60</f>
        <v>0</v>
      </c>
      <c r="B22" s="103">
        <f>'Wniosek 2025 r.'!B60</f>
        <v>0</v>
      </c>
      <c r="C22" s="104">
        <f>'Wniosek 2025 r.'!E60</f>
        <v>0</v>
      </c>
      <c r="D22" s="105">
        <f>'Wniosek 2025 r.'!G60</f>
        <v>0</v>
      </c>
      <c r="E22" s="106">
        <f>'Wniosek 2025 r.'!C185</f>
        <v>0</v>
      </c>
      <c r="F22" s="107">
        <f>'Wniosek 2025 r.'!C531</f>
        <v>0</v>
      </c>
    </row>
    <row r="23" spans="1:6" x14ac:dyDescent="0.25">
      <c r="A23" s="102">
        <f>'Wniosek 2025 r.'!A61</f>
        <v>0</v>
      </c>
      <c r="B23" s="103">
        <f>'Wniosek 2025 r.'!B61</f>
        <v>0</v>
      </c>
      <c r="C23" s="104">
        <f>'Wniosek 2025 r.'!E61</f>
        <v>0</v>
      </c>
      <c r="D23" s="105">
        <f>'Wniosek 2025 r.'!G61</f>
        <v>0</v>
      </c>
      <c r="E23" s="106">
        <f>'Wniosek 2025 r.'!C186</f>
        <v>0</v>
      </c>
      <c r="F23" s="107">
        <f>'Wniosek 2025 r.'!C532</f>
        <v>0</v>
      </c>
    </row>
    <row r="24" spans="1:6" x14ac:dyDescent="0.25">
      <c r="A24" s="102">
        <f>'Wniosek 2025 r.'!A62</f>
        <v>0</v>
      </c>
      <c r="B24" s="103">
        <f>'Wniosek 2025 r.'!B62</f>
        <v>0</v>
      </c>
      <c r="C24" s="104">
        <f>'Wniosek 2025 r.'!E62</f>
        <v>0</v>
      </c>
      <c r="D24" s="105">
        <f>'Wniosek 2025 r.'!G62</f>
        <v>0</v>
      </c>
      <c r="E24" s="106">
        <f>'Wniosek 2025 r.'!C187</f>
        <v>0</v>
      </c>
      <c r="F24" s="107">
        <f>'Wniosek 2025 r.'!C533</f>
        <v>0</v>
      </c>
    </row>
    <row r="25" spans="1:6" x14ac:dyDescent="0.25">
      <c r="A25" s="102">
        <f>'Wniosek 2025 r.'!A63</f>
        <v>0</v>
      </c>
      <c r="B25" s="103">
        <f>'Wniosek 2025 r.'!B63</f>
        <v>0</v>
      </c>
      <c r="C25" s="104">
        <f>'Wniosek 2025 r.'!E63</f>
        <v>0</v>
      </c>
      <c r="D25" s="105">
        <f>'Wniosek 2025 r.'!G63</f>
        <v>0</v>
      </c>
      <c r="E25" s="106">
        <f>'Wniosek 2025 r.'!C188</f>
        <v>0</v>
      </c>
      <c r="F25" s="107">
        <f>'Wniosek 2025 r.'!C534</f>
        <v>0</v>
      </c>
    </row>
    <row r="26" spans="1:6" x14ac:dyDescent="0.25">
      <c r="A26" s="102">
        <f>'Wniosek 2025 r.'!A64</f>
        <v>0</v>
      </c>
      <c r="B26" s="103">
        <f>'Wniosek 2025 r.'!B64</f>
        <v>0</v>
      </c>
      <c r="C26" s="104">
        <f>'Wniosek 2025 r.'!E64</f>
        <v>0</v>
      </c>
      <c r="D26" s="105">
        <f>'Wniosek 2025 r.'!G64</f>
        <v>0</v>
      </c>
      <c r="E26" s="106">
        <f>'Wniosek 2025 r.'!C189</f>
        <v>0</v>
      </c>
      <c r="F26" s="107">
        <f>'Wniosek 2025 r.'!C535</f>
        <v>0</v>
      </c>
    </row>
    <row r="27" spans="1:6" x14ac:dyDescent="0.25">
      <c r="A27" s="102">
        <f>'Wniosek 2025 r.'!A65</f>
        <v>0</v>
      </c>
      <c r="B27" s="103">
        <f>'Wniosek 2025 r.'!B65</f>
        <v>0</v>
      </c>
      <c r="C27" s="104">
        <f>'Wniosek 2025 r.'!E65</f>
        <v>0</v>
      </c>
      <c r="D27" s="105">
        <f>'Wniosek 2025 r.'!G65</f>
        <v>0</v>
      </c>
      <c r="E27" s="106">
        <f>'Wniosek 2025 r.'!C190</f>
        <v>0</v>
      </c>
      <c r="F27" s="107">
        <f>'Wniosek 2025 r.'!C536</f>
        <v>0</v>
      </c>
    </row>
    <row r="28" spans="1:6" x14ac:dyDescent="0.25">
      <c r="A28" s="102">
        <f>'Wniosek 2025 r.'!A66</f>
        <v>0</v>
      </c>
      <c r="B28" s="103">
        <f>'Wniosek 2025 r.'!B66</f>
        <v>0</v>
      </c>
      <c r="C28" s="104">
        <f>'Wniosek 2025 r.'!E66</f>
        <v>0</v>
      </c>
      <c r="D28" s="105">
        <f>'Wniosek 2025 r.'!G66</f>
        <v>0</v>
      </c>
      <c r="E28" s="106">
        <f>'Wniosek 2025 r.'!C191</f>
        <v>0</v>
      </c>
      <c r="F28" s="107">
        <f>'Wniosek 2025 r.'!C537</f>
        <v>0</v>
      </c>
    </row>
    <row r="29" spans="1:6" x14ac:dyDescent="0.25">
      <c r="A29" s="102">
        <f>'Wniosek 2025 r.'!A67</f>
        <v>0</v>
      </c>
      <c r="B29" s="103">
        <f>'Wniosek 2025 r.'!B67</f>
        <v>0</v>
      </c>
      <c r="C29" s="104">
        <f>'Wniosek 2025 r.'!E67</f>
        <v>0</v>
      </c>
      <c r="D29" s="105">
        <f>'Wniosek 2025 r.'!G67</f>
        <v>0</v>
      </c>
      <c r="E29" s="106">
        <f>'Wniosek 2025 r.'!C192</f>
        <v>0</v>
      </c>
      <c r="F29" s="107">
        <f>'Wniosek 2025 r.'!C538</f>
        <v>0</v>
      </c>
    </row>
    <row r="30" spans="1:6" x14ac:dyDescent="0.25">
      <c r="A30" s="102">
        <f>'Wniosek 2025 r.'!A68</f>
        <v>0</v>
      </c>
      <c r="B30" s="103">
        <f>'Wniosek 2025 r.'!B68</f>
        <v>0</v>
      </c>
      <c r="C30" s="104">
        <f>'Wniosek 2025 r.'!E68</f>
        <v>0</v>
      </c>
      <c r="D30" s="105">
        <f>'Wniosek 2025 r.'!G68</f>
        <v>0</v>
      </c>
      <c r="E30" s="106">
        <f>'Wniosek 2025 r.'!C193</f>
        <v>0</v>
      </c>
      <c r="F30" s="107">
        <f>'Wniosek 2025 r.'!C539</f>
        <v>0</v>
      </c>
    </row>
    <row r="31" spans="1:6" x14ac:dyDescent="0.25">
      <c r="A31" s="102">
        <f>'Wniosek 2025 r.'!A69</f>
        <v>0</v>
      </c>
      <c r="B31" s="103">
        <f>'Wniosek 2025 r.'!B69</f>
        <v>0</v>
      </c>
      <c r="C31" s="104">
        <f>'Wniosek 2025 r.'!E69</f>
        <v>0</v>
      </c>
      <c r="D31" s="105">
        <f>'Wniosek 2025 r.'!G69</f>
        <v>0</v>
      </c>
      <c r="E31" s="106">
        <f>'Wniosek 2025 r.'!C194</f>
        <v>0</v>
      </c>
      <c r="F31" s="107">
        <f>'Wniosek 2025 r.'!C540</f>
        <v>0</v>
      </c>
    </row>
    <row r="32" spans="1:6" x14ac:dyDescent="0.25">
      <c r="A32" s="102">
        <f>'Wniosek 2025 r.'!A70</f>
        <v>0</v>
      </c>
      <c r="B32" s="103">
        <f>'Wniosek 2025 r.'!B70</f>
        <v>0</v>
      </c>
      <c r="C32" s="104">
        <f>'Wniosek 2025 r.'!E70</f>
        <v>0</v>
      </c>
      <c r="D32" s="105">
        <f>'Wniosek 2025 r.'!G70</f>
        <v>0</v>
      </c>
      <c r="E32" s="106">
        <f>'Wniosek 2025 r.'!C195</f>
        <v>0</v>
      </c>
      <c r="F32" s="107">
        <f>'Wniosek 2025 r.'!C541</f>
        <v>0</v>
      </c>
    </row>
    <row r="33" spans="1:6" x14ac:dyDescent="0.25">
      <c r="A33" s="102">
        <f>'Wniosek 2025 r.'!A71</f>
        <v>0</v>
      </c>
      <c r="B33" s="103">
        <f>'Wniosek 2025 r.'!B71</f>
        <v>0</v>
      </c>
      <c r="C33" s="104">
        <f>'Wniosek 2025 r.'!E71</f>
        <v>0</v>
      </c>
      <c r="D33" s="105">
        <f>'Wniosek 2025 r.'!G71</f>
        <v>0</v>
      </c>
      <c r="E33" s="106">
        <f>'Wniosek 2025 r.'!C196</f>
        <v>0</v>
      </c>
      <c r="F33" s="107">
        <f>'Wniosek 2025 r.'!C542</f>
        <v>0</v>
      </c>
    </row>
    <row r="34" spans="1:6" x14ac:dyDescent="0.25">
      <c r="A34" s="102">
        <f>'Wniosek 2025 r.'!A72</f>
        <v>0</v>
      </c>
      <c r="B34" s="103">
        <f>'Wniosek 2025 r.'!B72</f>
        <v>0</v>
      </c>
      <c r="C34" s="104">
        <f>'Wniosek 2025 r.'!E72</f>
        <v>0</v>
      </c>
      <c r="D34" s="105">
        <f>'Wniosek 2025 r.'!G72</f>
        <v>0</v>
      </c>
      <c r="E34" s="106">
        <f>'Wniosek 2025 r.'!C197</f>
        <v>0</v>
      </c>
      <c r="F34" s="107">
        <f>'Wniosek 2025 r.'!C543</f>
        <v>0</v>
      </c>
    </row>
    <row r="35" spans="1:6" x14ac:dyDescent="0.25">
      <c r="A35" s="102">
        <f>'Wniosek 2025 r.'!A73</f>
        <v>0</v>
      </c>
      <c r="B35" s="103">
        <f>'Wniosek 2025 r.'!B73</f>
        <v>0</v>
      </c>
      <c r="C35" s="104">
        <f>'Wniosek 2025 r.'!E73</f>
        <v>0</v>
      </c>
      <c r="D35" s="105">
        <f>'Wniosek 2025 r.'!G73</f>
        <v>0</v>
      </c>
      <c r="E35" s="106">
        <f>'Wniosek 2025 r.'!C198</f>
        <v>0</v>
      </c>
      <c r="F35" s="107">
        <f>'Wniosek 2025 r.'!C544</f>
        <v>0</v>
      </c>
    </row>
    <row r="36" spans="1:6" x14ac:dyDescent="0.25">
      <c r="A36" s="102">
        <f>'Wniosek 2025 r.'!A74</f>
        <v>0</v>
      </c>
      <c r="B36" s="103">
        <f>'Wniosek 2025 r.'!B74</f>
        <v>0</v>
      </c>
      <c r="C36" s="104">
        <f>'Wniosek 2025 r.'!E74</f>
        <v>0</v>
      </c>
      <c r="D36" s="105">
        <f>'Wniosek 2025 r.'!G74</f>
        <v>0</v>
      </c>
      <c r="E36" s="106">
        <f>'Wniosek 2025 r.'!C199</f>
        <v>0</v>
      </c>
      <c r="F36" s="107">
        <f>'Wniosek 2025 r.'!C545</f>
        <v>0</v>
      </c>
    </row>
    <row r="37" spans="1:6" x14ac:dyDescent="0.25">
      <c r="A37" s="102">
        <f>'Wniosek 2025 r.'!A75</f>
        <v>0</v>
      </c>
      <c r="B37" s="103">
        <f>'Wniosek 2025 r.'!B75</f>
        <v>0</v>
      </c>
      <c r="C37" s="104">
        <f>'Wniosek 2025 r.'!E75</f>
        <v>0</v>
      </c>
      <c r="D37" s="105">
        <f>'Wniosek 2025 r.'!G75</f>
        <v>0</v>
      </c>
      <c r="E37" s="106">
        <f>'Wniosek 2025 r.'!C200</f>
        <v>0</v>
      </c>
      <c r="F37" s="107">
        <f>'Wniosek 2025 r.'!C546</f>
        <v>0</v>
      </c>
    </row>
    <row r="38" spans="1:6" x14ac:dyDescent="0.25">
      <c r="A38" s="102">
        <f>'Wniosek 2025 r.'!A76</f>
        <v>0</v>
      </c>
      <c r="B38" s="103">
        <f>'Wniosek 2025 r.'!B76</f>
        <v>0</v>
      </c>
      <c r="C38" s="104">
        <f>'Wniosek 2025 r.'!E76</f>
        <v>0</v>
      </c>
      <c r="D38" s="105">
        <f>'Wniosek 2025 r.'!G76</f>
        <v>0</v>
      </c>
      <c r="E38" s="106">
        <f>'Wniosek 2025 r.'!C201</f>
        <v>0</v>
      </c>
      <c r="F38" s="107">
        <f>'Wniosek 2025 r.'!C547</f>
        <v>0</v>
      </c>
    </row>
    <row r="39" spans="1:6" x14ac:dyDescent="0.25">
      <c r="A39" s="102">
        <f>'Wniosek 2025 r.'!A77</f>
        <v>0</v>
      </c>
      <c r="B39" s="103">
        <f>'Wniosek 2025 r.'!B77</f>
        <v>0</v>
      </c>
      <c r="C39" s="104">
        <f>'Wniosek 2025 r.'!E77</f>
        <v>0</v>
      </c>
      <c r="D39" s="105">
        <f>'Wniosek 2025 r.'!G77</f>
        <v>0</v>
      </c>
      <c r="E39" s="106">
        <f>'Wniosek 2025 r.'!C202</f>
        <v>0</v>
      </c>
      <c r="F39" s="107">
        <f>'Wniosek 2025 r.'!C548</f>
        <v>0</v>
      </c>
    </row>
    <row r="40" spans="1:6" x14ac:dyDescent="0.25">
      <c r="A40" s="102">
        <f>'Wniosek 2025 r.'!A78</f>
        <v>0</v>
      </c>
      <c r="B40" s="103">
        <f>'Wniosek 2025 r.'!B78</f>
        <v>0</v>
      </c>
      <c r="C40" s="104">
        <f>'Wniosek 2025 r.'!E78</f>
        <v>0</v>
      </c>
      <c r="D40" s="105">
        <f>'Wniosek 2025 r.'!G78</f>
        <v>0</v>
      </c>
      <c r="E40" s="106">
        <f>'Wniosek 2025 r.'!C203</f>
        <v>0</v>
      </c>
      <c r="F40" s="107">
        <f>'Wniosek 2025 r.'!C549</f>
        <v>0</v>
      </c>
    </row>
    <row r="41" spans="1:6" x14ac:dyDescent="0.25">
      <c r="A41" s="102">
        <f>'Wniosek 2025 r.'!A79</f>
        <v>0</v>
      </c>
      <c r="B41" s="103">
        <f>'Wniosek 2025 r.'!B79</f>
        <v>0</v>
      </c>
      <c r="C41" s="104">
        <f>'Wniosek 2025 r.'!E79</f>
        <v>0</v>
      </c>
      <c r="D41" s="105">
        <f>'Wniosek 2025 r.'!G79</f>
        <v>0</v>
      </c>
      <c r="E41" s="106">
        <f>'Wniosek 2025 r.'!C204</f>
        <v>0</v>
      </c>
      <c r="F41" s="107">
        <f>'Wniosek 2025 r.'!C550</f>
        <v>0</v>
      </c>
    </row>
    <row r="42" spans="1:6" x14ac:dyDescent="0.25">
      <c r="A42" s="102">
        <f>'Wniosek 2025 r.'!A80</f>
        <v>0</v>
      </c>
      <c r="B42" s="103">
        <f>'Wniosek 2025 r.'!B80</f>
        <v>0</v>
      </c>
      <c r="C42" s="104">
        <f>'Wniosek 2025 r.'!E80</f>
        <v>0</v>
      </c>
      <c r="D42" s="105">
        <f>'Wniosek 2025 r.'!G80</f>
        <v>0</v>
      </c>
      <c r="E42" s="106">
        <f>'Wniosek 2025 r.'!C205</f>
        <v>0</v>
      </c>
      <c r="F42" s="107">
        <f>'Wniosek 2025 r.'!C551</f>
        <v>0</v>
      </c>
    </row>
    <row r="43" spans="1:6" x14ac:dyDescent="0.25">
      <c r="A43" s="102">
        <f>'Wniosek 2025 r.'!A81</f>
        <v>0</v>
      </c>
      <c r="B43" s="103">
        <f>'Wniosek 2025 r.'!B81</f>
        <v>0</v>
      </c>
      <c r="C43" s="104">
        <f>'Wniosek 2025 r.'!E81</f>
        <v>0</v>
      </c>
      <c r="D43" s="105">
        <f>'Wniosek 2025 r.'!G81</f>
        <v>0</v>
      </c>
      <c r="E43" s="106">
        <f>'Wniosek 2025 r.'!C206</f>
        <v>0</v>
      </c>
      <c r="F43" s="107">
        <f>'Wniosek 2025 r.'!C552</f>
        <v>0</v>
      </c>
    </row>
    <row r="44" spans="1:6" x14ac:dyDescent="0.25">
      <c r="A44" s="102">
        <f>'Wniosek 2025 r.'!A82</f>
        <v>0</v>
      </c>
      <c r="B44" s="103">
        <f>'Wniosek 2025 r.'!B82</f>
        <v>0</v>
      </c>
      <c r="C44" s="104">
        <f>'Wniosek 2025 r.'!E82</f>
        <v>0</v>
      </c>
      <c r="D44" s="105">
        <f>'Wniosek 2025 r.'!G82</f>
        <v>0</v>
      </c>
      <c r="E44" s="106">
        <f>'Wniosek 2025 r.'!C207</f>
        <v>0</v>
      </c>
      <c r="F44" s="107">
        <f>'Wniosek 2025 r.'!C553</f>
        <v>0</v>
      </c>
    </row>
    <row r="45" spans="1:6" x14ac:dyDescent="0.25">
      <c r="A45" s="102">
        <f>'Wniosek 2025 r.'!A83</f>
        <v>0</v>
      </c>
      <c r="B45" s="103">
        <f>'Wniosek 2025 r.'!B83</f>
        <v>0</v>
      </c>
      <c r="C45" s="104">
        <f>'Wniosek 2025 r.'!E83</f>
        <v>0</v>
      </c>
      <c r="D45" s="105">
        <f>'Wniosek 2025 r.'!G83</f>
        <v>0</v>
      </c>
      <c r="E45" s="106">
        <f>'Wniosek 2025 r.'!C208</f>
        <v>0</v>
      </c>
      <c r="F45" s="107">
        <f>'Wniosek 2025 r.'!C554</f>
        <v>0</v>
      </c>
    </row>
    <row r="46" spans="1:6" x14ac:dyDescent="0.25">
      <c r="A46" s="102">
        <f>'Wniosek 2025 r.'!A84</f>
        <v>0</v>
      </c>
      <c r="B46" s="103">
        <f>'Wniosek 2025 r.'!B84</f>
        <v>0</v>
      </c>
      <c r="C46" s="104">
        <f>'Wniosek 2025 r.'!E84</f>
        <v>0</v>
      </c>
      <c r="D46" s="105">
        <f>'Wniosek 2025 r.'!G84</f>
        <v>0</v>
      </c>
      <c r="E46" s="106">
        <f>'Wniosek 2025 r.'!C209</f>
        <v>0</v>
      </c>
      <c r="F46" s="107">
        <f>'Wniosek 2025 r.'!C555</f>
        <v>0</v>
      </c>
    </row>
    <row r="47" spans="1:6" x14ac:dyDescent="0.25">
      <c r="A47" s="102">
        <f>'Wniosek 2025 r.'!A85</f>
        <v>0</v>
      </c>
      <c r="B47" s="103">
        <f>'Wniosek 2025 r.'!B85</f>
        <v>0</v>
      </c>
      <c r="C47" s="104">
        <f>'Wniosek 2025 r.'!E85</f>
        <v>0</v>
      </c>
      <c r="D47" s="105">
        <f>'Wniosek 2025 r.'!G85</f>
        <v>0</v>
      </c>
      <c r="E47" s="106">
        <f>'Wniosek 2025 r.'!C210</f>
        <v>0</v>
      </c>
      <c r="F47" s="107">
        <f>'Wniosek 2025 r.'!C556</f>
        <v>0</v>
      </c>
    </row>
    <row r="48" spans="1:6" x14ac:dyDescent="0.25">
      <c r="A48" s="102">
        <f>'Wniosek 2025 r.'!A86</f>
        <v>0</v>
      </c>
      <c r="B48" s="103">
        <f>'Wniosek 2025 r.'!B86</f>
        <v>0</v>
      </c>
      <c r="C48" s="104">
        <f>'Wniosek 2025 r.'!E86</f>
        <v>0</v>
      </c>
      <c r="D48" s="105">
        <f>'Wniosek 2025 r.'!G86</f>
        <v>0</v>
      </c>
      <c r="E48" s="106">
        <f>'Wniosek 2025 r.'!C211</f>
        <v>0</v>
      </c>
      <c r="F48" s="107">
        <f>'Wniosek 2025 r.'!C557</f>
        <v>0</v>
      </c>
    </row>
    <row r="49" spans="1:6" x14ac:dyDescent="0.25">
      <c r="A49" s="102">
        <f>'Wniosek 2025 r.'!A87</f>
        <v>0</v>
      </c>
      <c r="B49" s="103">
        <f>'Wniosek 2025 r.'!B87</f>
        <v>0</v>
      </c>
      <c r="C49" s="104">
        <f>'Wniosek 2025 r.'!E87</f>
        <v>0</v>
      </c>
      <c r="D49" s="105">
        <f>'Wniosek 2025 r.'!G87</f>
        <v>0</v>
      </c>
      <c r="E49" s="106">
        <f>'Wniosek 2025 r.'!C212</f>
        <v>0</v>
      </c>
      <c r="F49" s="107">
        <f>'Wniosek 2025 r.'!C558</f>
        <v>0</v>
      </c>
    </row>
    <row r="50" spans="1:6" x14ac:dyDescent="0.25">
      <c r="A50" s="102">
        <f>'Wniosek 2025 r.'!A88</f>
        <v>0</v>
      </c>
      <c r="B50" s="103">
        <f>'Wniosek 2025 r.'!B88</f>
        <v>0</v>
      </c>
      <c r="C50" s="104">
        <f>'Wniosek 2025 r.'!E88</f>
        <v>0</v>
      </c>
      <c r="D50" s="105">
        <f>'Wniosek 2025 r.'!G88</f>
        <v>0</v>
      </c>
      <c r="E50" s="106">
        <f>'Wniosek 2025 r.'!C213</f>
        <v>0</v>
      </c>
      <c r="F50" s="107">
        <f>'Wniosek 2025 r.'!C559</f>
        <v>0</v>
      </c>
    </row>
    <row r="51" spans="1:6" x14ac:dyDescent="0.25">
      <c r="A51" s="102">
        <f>'Wniosek 2025 r.'!A89</f>
        <v>0</v>
      </c>
      <c r="B51" s="103">
        <f>'Wniosek 2025 r.'!B89</f>
        <v>0</v>
      </c>
      <c r="C51" s="104">
        <f>'Wniosek 2025 r.'!E89</f>
        <v>0</v>
      </c>
      <c r="D51" s="105">
        <f>'Wniosek 2025 r.'!G89</f>
        <v>0</v>
      </c>
      <c r="E51" s="106">
        <f>'Wniosek 2025 r.'!C214</f>
        <v>0</v>
      </c>
      <c r="F51" s="107">
        <f>'Wniosek 2025 r.'!C560</f>
        <v>0</v>
      </c>
    </row>
    <row r="52" spans="1:6" x14ac:dyDescent="0.25">
      <c r="A52" s="102">
        <f>'Wniosek 2025 r.'!A90</f>
        <v>0</v>
      </c>
      <c r="B52" s="103">
        <f>'Wniosek 2025 r.'!B90</f>
        <v>0</v>
      </c>
      <c r="C52" s="104">
        <f>'Wniosek 2025 r.'!E90</f>
        <v>0</v>
      </c>
      <c r="D52" s="105">
        <f>'Wniosek 2025 r.'!G90</f>
        <v>0</v>
      </c>
      <c r="E52" s="106">
        <f>'Wniosek 2025 r.'!C215</f>
        <v>0</v>
      </c>
      <c r="F52" s="107">
        <f>'Wniosek 2025 r.'!C561</f>
        <v>0</v>
      </c>
    </row>
    <row r="53" spans="1:6" x14ac:dyDescent="0.25">
      <c r="A53" s="102">
        <f>'Wniosek 2025 r.'!A91</f>
        <v>0</v>
      </c>
      <c r="B53" s="103">
        <f>'Wniosek 2025 r.'!B91</f>
        <v>0</v>
      </c>
      <c r="C53" s="104">
        <f>'Wniosek 2025 r.'!E91</f>
        <v>0</v>
      </c>
      <c r="D53" s="105">
        <f>'Wniosek 2025 r.'!G91</f>
        <v>0</v>
      </c>
      <c r="E53" s="106">
        <f>'Wniosek 2025 r.'!C216</f>
        <v>0</v>
      </c>
      <c r="F53" s="107">
        <f>'Wniosek 2025 r.'!C562</f>
        <v>0</v>
      </c>
    </row>
    <row r="54" spans="1:6" x14ac:dyDescent="0.25">
      <c r="A54" s="102">
        <f>'Wniosek 2025 r.'!A92</f>
        <v>0</v>
      </c>
      <c r="B54" s="103">
        <f>'Wniosek 2025 r.'!B92</f>
        <v>0</v>
      </c>
      <c r="C54" s="104">
        <f>'Wniosek 2025 r.'!E92</f>
        <v>0</v>
      </c>
      <c r="D54" s="105">
        <f>'Wniosek 2025 r.'!G92</f>
        <v>0</v>
      </c>
      <c r="E54" s="106">
        <f>'Wniosek 2025 r.'!C217</f>
        <v>0</v>
      </c>
      <c r="F54" s="107">
        <f>'Wniosek 2025 r.'!C563</f>
        <v>0</v>
      </c>
    </row>
    <row r="55" spans="1:6" x14ac:dyDescent="0.25">
      <c r="A55" s="102">
        <f>'Wniosek 2025 r.'!A93</f>
        <v>0</v>
      </c>
      <c r="B55" s="103">
        <f>'Wniosek 2025 r.'!B93</f>
        <v>0</v>
      </c>
      <c r="C55" s="104">
        <f>'Wniosek 2025 r.'!E93</f>
        <v>0</v>
      </c>
      <c r="D55" s="105">
        <f>'Wniosek 2025 r.'!G93</f>
        <v>0</v>
      </c>
      <c r="E55" s="106">
        <f>'Wniosek 2025 r.'!C218</f>
        <v>0</v>
      </c>
      <c r="F55" s="107">
        <f>'Wniosek 2025 r.'!C564</f>
        <v>0</v>
      </c>
    </row>
    <row r="56" spans="1:6" x14ac:dyDescent="0.25">
      <c r="A56" s="102">
        <f>'Wniosek 2025 r.'!A94</f>
        <v>0</v>
      </c>
      <c r="B56" s="103">
        <f>'Wniosek 2025 r.'!B94</f>
        <v>0</v>
      </c>
      <c r="C56" s="104">
        <f>'Wniosek 2025 r.'!E94</f>
        <v>0</v>
      </c>
      <c r="D56" s="105">
        <f>'Wniosek 2025 r.'!G94</f>
        <v>0</v>
      </c>
      <c r="E56" s="106">
        <f>'Wniosek 2025 r.'!C219</f>
        <v>0</v>
      </c>
      <c r="F56" s="107">
        <f>'Wniosek 2025 r.'!C565</f>
        <v>0</v>
      </c>
    </row>
    <row r="57" spans="1:6" x14ac:dyDescent="0.25">
      <c r="A57" s="102">
        <f>'Wniosek 2025 r.'!A95</f>
        <v>0</v>
      </c>
      <c r="B57" s="103">
        <f>'Wniosek 2025 r.'!B95</f>
        <v>0</v>
      </c>
      <c r="C57" s="104">
        <f>'Wniosek 2025 r.'!E95</f>
        <v>0</v>
      </c>
      <c r="D57" s="105">
        <f>'Wniosek 2025 r.'!G95</f>
        <v>0</v>
      </c>
      <c r="E57" s="106">
        <f>'Wniosek 2025 r.'!C220</f>
        <v>0</v>
      </c>
      <c r="F57" s="107">
        <f>'Wniosek 2025 r.'!C566</f>
        <v>0</v>
      </c>
    </row>
    <row r="58" spans="1:6" x14ac:dyDescent="0.25">
      <c r="A58" s="102">
        <f>'Wniosek 2025 r.'!A96</f>
        <v>0</v>
      </c>
      <c r="B58" s="103">
        <f>'Wniosek 2025 r.'!B96</f>
        <v>0</v>
      </c>
      <c r="C58" s="104">
        <f>'Wniosek 2025 r.'!E96</f>
        <v>0</v>
      </c>
      <c r="D58" s="105">
        <f>'Wniosek 2025 r.'!G96</f>
        <v>0</v>
      </c>
      <c r="E58" s="106">
        <f>'Wniosek 2025 r.'!C221</f>
        <v>0</v>
      </c>
      <c r="F58" s="107">
        <f>'Wniosek 2025 r.'!C567</f>
        <v>0</v>
      </c>
    </row>
    <row r="59" spans="1:6" x14ac:dyDescent="0.25">
      <c r="A59" s="102">
        <f>'Wniosek 2025 r.'!A97</f>
        <v>0</v>
      </c>
      <c r="B59" s="103">
        <f>'Wniosek 2025 r.'!B97</f>
        <v>0</v>
      </c>
      <c r="C59" s="104">
        <f>'Wniosek 2025 r.'!E97</f>
        <v>0</v>
      </c>
      <c r="D59" s="105">
        <f>'Wniosek 2025 r.'!G97</f>
        <v>0</v>
      </c>
      <c r="E59" s="106">
        <f>'Wniosek 2025 r.'!C222</f>
        <v>0</v>
      </c>
      <c r="F59" s="107">
        <f>'Wniosek 2025 r.'!C568</f>
        <v>0</v>
      </c>
    </row>
    <row r="60" spans="1:6" x14ac:dyDescent="0.25">
      <c r="A60" s="102">
        <f>'Wniosek 2025 r.'!A98</f>
        <v>0</v>
      </c>
      <c r="B60" s="103">
        <f>'Wniosek 2025 r.'!B98</f>
        <v>0</v>
      </c>
      <c r="C60" s="104">
        <f>'Wniosek 2025 r.'!E98</f>
        <v>0</v>
      </c>
      <c r="D60" s="105">
        <f>'Wniosek 2025 r.'!G98</f>
        <v>0</v>
      </c>
      <c r="E60" s="106">
        <f>'Wniosek 2025 r.'!C223</f>
        <v>0</v>
      </c>
      <c r="F60" s="107">
        <f>'Wniosek 2025 r.'!C569</f>
        <v>0</v>
      </c>
    </row>
    <row r="61" spans="1:6" x14ac:dyDescent="0.25">
      <c r="A61" s="102">
        <f>'Wniosek 2025 r.'!A99</f>
        <v>0</v>
      </c>
      <c r="B61" s="103">
        <f>'Wniosek 2025 r.'!B99</f>
        <v>0</v>
      </c>
      <c r="C61" s="104">
        <f>'Wniosek 2025 r.'!E99</f>
        <v>0</v>
      </c>
      <c r="D61" s="105">
        <f>'Wniosek 2025 r.'!G99</f>
        <v>0</v>
      </c>
      <c r="E61" s="106">
        <f>'Wniosek 2025 r.'!C224</f>
        <v>0</v>
      </c>
      <c r="F61" s="107">
        <f>'Wniosek 2025 r.'!C570</f>
        <v>0</v>
      </c>
    </row>
    <row r="62" spans="1:6" x14ac:dyDescent="0.25">
      <c r="A62" s="102">
        <f>'Wniosek 2025 r.'!A100</f>
        <v>0</v>
      </c>
      <c r="B62" s="103">
        <f>'Wniosek 2025 r.'!B100</f>
        <v>0</v>
      </c>
      <c r="C62" s="104">
        <f>'Wniosek 2025 r.'!E100</f>
        <v>0</v>
      </c>
      <c r="D62" s="105">
        <f>'Wniosek 2025 r.'!G100</f>
        <v>0</v>
      </c>
      <c r="E62" s="106">
        <f>'Wniosek 2025 r.'!C225</f>
        <v>0</v>
      </c>
      <c r="F62" s="107">
        <f>'Wniosek 2025 r.'!C571</f>
        <v>0</v>
      </c>
    </row>
    <row r="63" spans="1:6" x14ac:dyDescent="0.25">
      <c r="A63" s="102">
        <f>'Wniosek 2025 r.'!A101</f>
        <v>0</v>
      </c>
      <c r="B63" s="103">
        <f>'Wniosek 2025 r.'!B101</f>
        <v>0</v>
      </c>
      <c r="C63" s="104">
        <f>'Wniosek 2025 r.'!E101</f>
        <v>0</v>
      </c>
      <c r="D63" s="105">
        <f>'Wniosek 2025 r.'!G101</f>
        <v>0</v>
      </c>
      <c r="E63" s="106">
        <f>'Wniosek 2025 r.'!C226</f>
        <v>0</v>
      </c>
      <c r="F63" s="107">
        <f>'Wniosek 2025 r.'!C572</f>
        <v>0</v>
      </c>
    </row>
    <row r="64" spans="1:6" x14ac:dyDescent="0.25">
      <c r="A64" s="102">
        <f>'Wniosek 2025 r.'!A102</f>
        <v>0</v>
      </c>
      <c r="B64" s="103">
        <f>'Wniosek 2025 r.'!B102</f>
        <v>0</v>
      </c>
      <c r="C64" s="104">
        <f>'Wniosek 2025 r.'!E102</f>
        <v>0</v>
      </c>
      <c r="D64" s="105">
        <f>'Wniosek 2025 r.'!G102</f>
        <v>0</v>
      </c>
      <c r="E64" s="106">
        <f>'Wniosek 2025 r.'!C227</f>
        <v>0</v>
      </c>
      <c r="F64" s="107">
        <f>'Wniosek 2025 r.'!C573</f>
        <v>0</v>
      </c>
    </row>
    <row r="65" spans="1:6" x14ac:dyDescent="0.25">
      <c r="A65" s="102">
        <f>'Wniosek 2025 r.'!A103</f>
        <v>0</v>
      </c>
      <c r="B65" s="103">
        <f>'Wniosek 2025 r.'!B103</f>
        <v>0</v>
      </c>
      <c r="C65" s="104">
        <f>'Wniosek 2025 r.'!E103</f>
        <v>0</v>
      </c>
      <c r="D65" s="105">
        <f>'Wniosek 2025 r.'!G103</f>
        <v>0</v>
      </c>
      <c r="E65" s="106">
        <f>'Wniosek 2025 r.'!C228</f>
        <v>0</v>
      </c>
      <c r="F65" s="107">
        <f>'Wniosek 2025 r.'!C574</f>
        <v>0</v>
      </c>
    </row>
    <row r="66" spans="1:6" x14ac:dyDescent="0.25">
      <c r="A66" s="102">
        <f>'Wniosek 2025 r.'!A104</f>
        <v>0</v>
      </c>
      <c r="B66" s="103">
        <f>'Wniosek 2025 r.'!B104</f>
        <v>0</v>
      </c>
      <c r="C66" s="104">
        <f>'Wniosek 2025 r.'!E104</f>
        <v>0</v>
      </c>
      <c r="D66" s="105">
        <f>'Wniosek 2025 r.'!G104</f>
        <v>0</v>
      </c>
      <c r="E66" s="106">
        <f>'Wniosek 2025 r.'!C229</f>
        <v>0</v>
      </c>
      <c r="F66" s="107">
        <f>'Wniosek 2025 r.'!C575</f>
        <v>0</v>
      </c>
    </row>
    <row r="67" spans="1:6" x14ac:dyDescent="0.25">
      <c r="A67" s="102">
        <f>'Wniosek 2025 r.'!A105</f>
        <v>0</v>
      </c>
      <c r="B67" s="103">
        <f>'Wniosek 2025 r.'!B105</f>
        <v>0</v>
      </c>
      <c r="C67" s="104">
        <f>'Wniosek 2025 r.'!E105</f>
        <v>0</v>
      </c>
      <c r="D67" s="105">
        <f>'Wniosek 2025 r.'!G105</f>
        <v>0</v>
      </c>
      <c r="E67" s="106">
        <f>'Wniosek 2025 r.'!C230</f>
        <v>0</v>
      </c>
      <c r="F67" s="107">
        <f>'Wniosek 2025 r.'!C576</f>
        <v>0</v>
      </c>
    </row>
    <row r="68" spans="1:6" x14ac:dyDescent="0.25">
      <c r="A68" s="102">
        <f>'Wniosek 2025 r.'!A106</f>
        <v>0</v>
      </c>
      <c r="B68" s="103">
        <f>'Wniosek 2025 r.'!B106</f>
        <v>0</v>
      </c>
      <c r="C68" s="104">
        <f>'Wniosek 2025 r.'!E106</f>
        <v>0</v>
      </c>
      <c r="D68" s="105">
        <f>'Wniosek 2025 r.'!G106</f>
        <v>0</v>
      </c>
      <c r="E68" s="106">
        <f>'Wniosek 2025 r.'!C231</f>
        <v>0</v>
      </c>
      <c r="F68" s="107">
        <f>'Wniosek 2025 r.'!C577</f>
        <v>0</v>
      </c>
    </row>
    <row r="69" spans="1:6" x14ac:dyDescent="0.25">
      <c r="A69" s="102">
        <f>'Wniosek 2025 r.'!A107</f>
        <v>0</v>
      </c>
      <c r="B69" s="103">
        <f>'Wniosek 2025 r.'!B107</f>
        <v>0</v>
      </c>
      <c r="C69" s="104">
        <f>'Wniosek 2025 r.'!E107</f>
        <v>0</v>
      </c>
      <c r="D69" s="105">
        <f>'Wniosek 2025 r.'!G107</f>
        <v>0</v>
      </c>
      <c r="E69" s="106">
        <f>'Wniosek 2025 r.'!C232</f>
        <v>0</v>
      </c>
      <c r="F69" s="107">
        <f>'Wniosek 2025 r.'!C578</f>
        <v>0</v>
      </c>
    </row>
    <row r="70" spans="1:6" x14ac:dyDescent="0.25">
      <c r="A70" s="102">
        <f>'Wniosek 2025 r.'!A108</f>
        <v>0</v>
      </c>
      <c r="B70" s="103">
        <f>'Wniosek 2025 r.'!B108</f>
        <v>0</v>
      </c>
      <c r="C70" s="104">
        <f>'Wniosek 2025 r.'!E108</f>
        <v>0</v>
      </c>
      <c r="D70" s="105">
        <f>'Wniosek 2025 r.'!G108</f>
        <v>0</v>
      </c>
      <c r="E70" s="106">
        <f>'Wniosek 2025 r.'!C233</f>
        <v>0</v>
      </c>
      <c r="F70" s="107">
        <f>'Wniosek 2025 r.'!C579</f>
        <v>0</v>
      </c>
    </row>
    <row r="71" spans="1:6" x14ac:dyDescent="0.25">
      <c r="A71" s="102">
        <f>'Wniosek 2025 r.'!A109</f>
        <v>0</v>
      </c>
      <c r="B71" s="103">
        <f>'Wniosek 2025 r.'!B109</f>
        <v>0</v>
      </c>
      <c r="C71" s="104">
        <f>'Wniosek 2025 r.'!E109</f>
        <v>0</v>
      </c>
      <c r="D71" s="105">
        <f>'Wniosek 2025 r.'!G109</f>
        <v>0</v>
      </c>
      <c r="E71" s="106">
        <f>'Wniosek 2025 r.'!C234</f>
        <v>0</v>
      </c>
      <c r="F71" s="107">
        <f>'Wniosek 2025 r.'!C580</f>
        <v>0</v>
      </c>
    </row>
    <row r="72" spans="1:6" x14ac:dyDescent="0.25">
      <c r="A72" s="102">
        <f>'Wniosek 2025 r.'!A110</f>
        <v>0</v>
      </c>
      <c r="B72" s="103">
        <f>'Wniosek 2025 r.'!B110</f>
        <v>0</v>
      </c>
      <c r="C72" s="104">
        <f>'Wniosek 2025 r.'!E110</f>
        <v>0</v>
      </c>
      <c r="D72" s="105">
        <f>'Wniosek 2025 r.'!G110</f>
        <v>0</v>
      </c>
      <c r="E72" s="106">
        <f>'Wniosek 2025 r.'!C235</f>
        <v>0</v>
      </c>
      <c r="F72" s="107">
        <f>'Wniosek 2025 r.'!C581</f>
        <v>0</v>
      </c>
    </row>
    <row r="73" spans="1:6" x14ac:dyDescent="0.25">
      <c r="A73" s="102">
        <f>'Wniosek 2025 r.'!A111</f>
        <v>0</v>
      </c>
      <c r="B73" s="103">
        <f>'Wniosek 2025 r.'!B111</f>
        <v>0</v>
      </c>
      <c r="C73" s="104">
        <f>'Wniosek 2025 r.'!E111</f>
        <v>0</v>
      </c>
      <c r="D73" s="105">
        <f>'Wniosek 2025 r.'!G111</f>
        <v>0</v>
      </c>
      <c r="E73" s="106">
        <f>'Wniosek 2025 r.'!C236</f>
        <v>0</v>
      </c>
      <c r="F73" s="107">
        <f>'Wniosek 2025 r.'!C582</f>
        <v>0</v>
      </c>
    </row>
    <row r="74" spans="1:6" x14ac:dyDescent="0.25">
      <c r="A74" s="102">
        <f>'Wniosek 2025 r.'!A112</f>
        <v>0</v>
      </c>
      <c r="B74" s="103">
        <f>'Wniosek 2025 r.'!B112</f>
        <v>0</v>
      </c>
      <c r="C74" s="104">
        <f>'Wniosek 2025 r.'!E112</f>
        <v>0</v>
      </c>
      <c r="D74" s="105">
        <f>'Wniosek 2025 r.'!G112</f>
        <v>0</v>
      </c>
      <c r="E74" s="106">
        <f>'Wniosek 2025 r.'!C237</f>
        <v>0</v>
      </c>
      <c r="F74" s="107">
        <f>'Wniosek 2025 r.'!C583</f>
        <v>0</v>
      </c>
    </row>
    <row r="75" spans="1:6" x14ac:dyDescent="0.25">
      <c r="A75" s="102">
        <f>'Wniosek 2025 r.'!A113</f>
        <v>0</v>
      </c>
      <c r="B75" s="103">
        <f>'Wniosek 2025 r.'!B113</f>
        <v>0</v>
      </c>
      <c r="C75" s="104">
        <f>'Wniosek 2025 r.'!E113</f>
        <v>0</v>
      </c>
      <c r="D75" s="105">
        <f>'Wniosek 2025 r.'!G113</f>
        <v>0</v>
      </c>
      <c r="E75" s="106">
        <f>'Wniosek 2025 r.'!C238</f>
        <v>0</v>
      </c>
      <c r="F75" s="107">
        <f>'Wniosek 2025 r.'!C584</f>
        <v>0</v>
      </c>
    </row>
    <row r="76" spans="1:6" x14ac:dyDescent="0.25">
      <c r="A76" s="102">
        <f>'Wniosek 2025 r.'!A114</f>
        <v>0</v>
      </c>
      <c r="B76" s="103">
        <f>'Wniosek 2025 r.'!B114</f>
        <v>0</v>
      </c>
      <c r="C76" s="104">
        <f>'Wniosek 2025 r.'!E114</f>
        <v>0</v>
      </c>
      <c r="D76" s="105">
        <f>'Wniosek 2025 r.'!G114</f>
        <v>0</v>
      </c>
      <c r="E76" s="106">
        <f>'Wniosek 2025 r.'!C239</f>
        <v>0</v>
      </c>
      <c r="F76" s="107">
        <f>'Wniosek 2025 r.'!C585</f>
        <v>0</v>
      </c>
    </row>
    <row r="77" spans="1:6" x14ac:dyDescent="0.25">
      <c r="A77" s="102">
        <f>'Wniosek 2025 r.'!A115</f>
        <v>0</v>
      </c>
      <c r="B77" s="103">
        <f>'Wniosek 2025 r.'!B115</f>
        <v>0</v>
      </c>
      <c r="C77" s="104">
        <f>'Wniosek 2025 r.'!E115</f>
        <v>0</v>
      </c>
      <c r="D77" s="105">
        <f>'Wniosek 2025 r.'!G115</f>
        <v>0</v>
      </c>
      <c r="E77" s="106">
        <f>'Wniosek 2025 r.'!C240</f>
        <v>0</v>
      </c>
      <c r="F77" s="107">
        <f>'Wniosek 2025 r.'!C586</f>
        <v>0</v>
      </c>
    </row>
    <row r="78" spans="1:6" x14ac:dyDescent="0.25">
      <c r="A78" s="102">
        <f>'Wniosek 2025 r.'!A116</f>
        <v>0</v>
      </c>
      <c r="B78" s="103">
        <f>'Wniosek 2025 r.'!B116</f>
        <v>0</v>
      </c>
      <c r="C78" s="104">
        <f>'Wniosek 2025 r.'!E116</f>
        <v>0</v>
      </c>
      <c r="D78" s="105">
        <f>'Wniosek 2025 r.'!G116</f>
        <v>0</v>
      </c>
      <c r="E78" s="106">
        <f>'Wniosek 2025 r.'!C241</f>
        <v>0</v>
      </c>
      <c r="F78" s="107">
        <f>'Wniosek 2025 r.'!C587</f>
        <v>0</v>
      </c>
    </row>
    <row r="79" spans="1:6" x14ac:dyDescent="0.25">
      <c r="A79" s="102">
        <f>'Wniosek 2025 r.'!A117</f>
        <v>0</v>
      </c>
      <c r="B79" s="103">
        <f>'Wniosek 2025 r.'!B117</f>
        <v>0</v>
      </c>
      <c r="C79" s="104">
        <f>'Wniosek 2025 r.'!E117</f>
        <v>0</v>
      </c>
      <c r="D79" s="105">
        <f>'Wniosek 2025 r.'!G117</f>
        <v>0</v>
      </c>
      <c r="E79" s="106">
        <f>'Wniosek 2025 r.'!C242</f>
        <v>0</v>
      </c>
      <c r="F79" s="107">
        <f>'Wniosek 2025 r.'!C588</f>
        <v>0</v>
      </c>
    </row>
    <row r="80" spans="1:6" x14ac:dyDescent="0.25">
      <c r="A80" s="102">
        <f>'Wniosek 2025 r.'!A118</f>
        <v>0</v>
      </c>
      <c r="B80" s="103">
        <f>'Wniosek 2025 r.'!B118</f>
        <v>0</v>
      </c>
      <c r="C80" s="104">
        <f>'Wniosek 2025 r.'!E118</f>
        <v>0</v>
      </c>
      <c r="D80" s="105">
        <f>'Wniosek 2025 r.'!G118</f>
        <v>0</v>
      </c>
      <c r="E80" s="106">
        <f>'Wniosek 2025 r.'!C243</f>
        <v>0</v>
      </c>
      <c r="F80" s="107">
        <f>'Wniosek 2025 r.'!C589</f>
        <v>0</v>
      </c>
    </row>
    <row r="81" spans="1:6" x14ac:dyDescent="0.25">
      <c r="A81" s="102">
        <f>'Wniosek 2025 r.'!A119</f>
        <v>0</v>
      </c>
      <c r="B81" s="103">
        <f>'Wniosek 2025 r.'!B119</f>
        <v>0</v>
      </c>
      <c r="C81" s="104">
        <f>'Wniosek 2025 r.'!E119</f>
        <v>0</v>
      </c>
      <c r="D81" s="105">
        <f>'Wniosek 2025 r.'!G119</f>
        <v>0</v>
      </c>
      <c r="E81" s="106">
        <f>'Wniosek 2025 r.'!C244</f>
        <v>0</v>
      </c>
      <c r="F81" s="107">
        <f>'Wniosek 2025 r.'!C590</f>
        <v>0</v>
      </c>
    </row>
    <row r="82" spans="1:6" x14ac:dyDescent="0.25">
      <c r="A82" s="102">
        <f>'Wniosek 2025 r.'!A120</f>
        <v>0</v>
      </c>
      <c r="B82" s="103">
        <f>'Wniosek 2025 r.'!B120</f>
        <v>0</v>
      </c>
      <c r="C82" s="104">
        <f>'Wniosek 2025 r.'!E120</f>
        <v>0</v>
      </c>
      <c r="D82" s="105">
        <f>'Wniosek 2025 r.'!G120</f>
        <v>0</v>
      </c>
      <c r="E82" s="106">
        <f>'Wniosek 2025 r.'!C245</f>
        <v>0</v>
      </c>
      <c r="F82" s="107">
        <f>'Wniosek 2025 r.'!C591</f>
        <v>0</v>
      </c>
    </row>
    <row r="83" spans="1:6" x14ac:dyDescent="0.25">
      <c r="A83" s="102">
        <f>'Wniosek 2025 r.'!A121</f>
        <v>0</v>
      </c>
      <c r="B83" s="103">
        <f>'Wniosek 2025 r.'!B121</f>
        <v>0</v>
      </c>
      <c r="C83" s="104">
        <f>'Wniosek 2025 r.'!E121</f>
        <v>0</v>
      </c>
      <c r="D83" s="105">
        <f>'Wniosek 2025 r.'!G121</f>
        <v>0</v>
      </c>
      <c r="E83" s="106">
        <f>'Wniosek 2025 r.'!C246</f>
        <v>0</v>
      </c>
      <c r="F83" s="107">
        <f>'Wniosek 2025 r.'!C592</f>
        <v>0</v>
      </c>
    </row>
    <row r="84" spans="1:6" x14ac:dyDescent="0.25">
      <c r="A84" s="102">
        <f>'Wniosek 2025 r.'!A122</f>
        <v>0</v>
      </c>
      <c r="B84" s="103">
        <f>'Wniosek 2025 r.'!B122</f>
        <v>0</v>
      </c>
      <c r="C84" s="104">
        <f>'Wniosek 2025 r.'!E122</f>
        <v>0</v>
      </c>
      <c r="D84" s="105">
        <f>'Wniosek 2025 r.'!G122</f>
        <v>0</v>
      </c>
      <c r="E84" s="106">
        <f>'Wniosek 2025 r.'!C247</f>
        <v>0</v>
      </c>
      <c r="F84" s="107">
        <f>'Wniosek 2025 r.'!C593</f>
        <v>0</v>
      </c>
    </row>
    <row r="85" spans="1:6" x14ac:dyDescent="0.25">
      <c r="A85" s="102">
        <f>'Wniosek 2025 r.'!A123</f>
        <v>0</v>
      </c>
      <c r="B85" s="103">
        <f>'Wniosek 2025 r.'!B123</f>
        <v>0</v>
      </c>
      <c r="C85" s="104">
        <f>'Wniosek 2025 r.'!E123</f>
        <v>0</v>
      </c>
      <c r="D85" s="105">
        <f>'Wniosek 2025 r.'!G123</f>
        <v>0</v>
      </c>
      <c r="E85" s="106">
        <f>'Wniosek 2025 r.'!C248</f>
        <v>0</v>
      </c>
      <c r="F85" s="107">
        <f>'Wniosek 2025 r.'!C594</f>
        <v>0</v>
      </c>
    </row>
    <row r="86" spans="1:6" x14ac:dyDescent="0.25">
      <c r="A86" s="102">
        <f>'Wniosek 2025 r.'!A124</f>
        <v>0</v>
      </c>
      <c r="B86" s="103">
        <f>'Wniosek 2025 r.'!B124</f>
        <v>0</v>
      </c>
      <c r="C86" s="104">
        <f>'Wniosek 2025 r.'!E124</f>
        <v>0</v>
      </c>
      <c r="D86" s="105">
        <f>'Wniosek 2025 r.'!G124</f>
        <v>0</v>
      </c>
      <c r="E86" s="106">
        <f>'Wniosek 2025 r.'!C249</f>
        <v>0</v>
      </c>
      <c r="F86" s="107">
        <f>'Wniosek 2025 r.'!C595</f>
        <v>0</v>
      </c>
    </row>
    <row r="87" spans="1:6" x14ac:dyDescent="0.25">
      <c r="A87" s="102">
        <f>'Wniosek 2025 r.'!A125</f>
        <v>0</v>
      </c>
      <c r="B87" s="103">
        <f>'Wniosek 2025 r.'!B125</f>
        <v>0</v>
      </c>
      <c r="C87" s="104">
        <f>'Wniosek 2025 r.'!E125</f>
        <v>0</v>
      </c>
      <c r="D87" s="105">
        <f>'Wniosek 2025 r.'!G125</f>
        <v>0</v>
      </c>
      <c r="E87" s="106">
        <f>'Wniosek 2025 r.'!C250</f>
        <v>0</v>
      </c>
      <c r="F87" s="107">
        <f>'Wniosek 2025 r.'!C596</f>
        <v>0</v>
      </c>
    </row>
    <row r="88" spans="1:6" x14ac:dyDescent="0.25">
      <c r="A88" s="102">
        <f>'Wniosek 2025 r.'!A126</f>
        <v>0</v>
      </c>
      <c r="B88" s="103">
        <f>'Wniosek 2025 r.'!B126</f>
        <v>0</v>
      </c>
      <c r="C88" s="104">
        <f>'Wniosek 2025 r.'!E126</f>
        <v>0</v>
      </c>
      <c r="D88" s="105">
        <f>'Wniosek 2025 r.'!G126</f>
        <v>0</v>
      </c>
      <c r="E88" s="106">
        <f>'Wniosek 2025 r.'!C251</f>
        <v>0</v>
      </c>
      <c r="F88" s="107">
        <f>'Wniosek 2025 r.'!C597</f>
        <v>0</v>
      </c>
    </row>
    <row r="89" spans="1:6" x14ac:dyDescent="0.25">
      <c r="A89" s="102">
        <f>'Wniosek 2025 r.'!A127</f>
        <v>0</v>
      </c>
      <c r="B89" s="103">
        <f>'Wniosek 2025 r.'!B127</f>
        <v>0</v>
      </c>
      <c r="C89" s="104">
        <f>'Wniosek 2025 r.'!E127</f>
        <v>0</v>
      </c>
      <c r="D89" s="105">
        <f>'Wniosek 2025 r.'!G127</f>
        <v>0</v>
      </c>
      <c r="E89" s="106">
        <f>'Wniosek 2025 r.'!C252</f>
        <v>0</v>
      </c>
      <c r="F89" s="107">
        <f>'Wniosek 2025 r.'!C598</f>
        <v>0</v>
      </c>
    </row>
    <row r="90" spans="1:6" x14ac:dyDescent="0.25">
      <c r="A90" s="102">
        <f>'Wniosek 2025 r.'!A128</f>
        <v>0</v>
      </c>
      <c r="B90" s="103">
        <f>'Wniosek 2025 r.'!B128</f>
        <v>0</v>
      </c>
      <c r="C90" s="104">
        <f>'Wniosek 2025 r.'!E128</f>
        <v>0</v>
      </c>
      <c r="D90" s="105">
        <f>'Wniosek 2025 r.'!G128</f>
        <v>0</v>
      </c>
      <c r="E90" s="106">
        <f>'Wniosek 2025 r.'!C253</f>
        <v>0</v>
      </c>
      <c r="F90" s="107">
        <f>'Wniosek 2025 r.'!C599</f>
        <v>0</v>
      </c>
    </row>
    <row r="91" spans="1:6" x14ac:dyDescent="0.25">
      <c r="A91" s="102">
        <f>'Wniosek 2025 r.'!A129</f>
        <v>0</v>
      </c>
      <c r="B91" s="103">
        <f>'Wniosek 2025 r.'!B129</f>
        <v>0</v>
      </c>
      <c r="C91" s="104">
        <f>'Wniosek 2025 r.'!E129</f>
        <v>0</v>
      </c>
      <c r="D91" s="105">
        <f>'Wniosek 2025 r.'!G129</f>
        <v>0</v>
      </c>
      <c r="E91" s="106">
        <f>'Wniosek 2025 r.'!C254</f>
        <v>0</v>
      </c>
      <c r="F91" s="107">
        <f>'Wniosek 2025 r.'!C600</f>
        <v>0</v>
      </c>
    </row>
    <row r="92" spans="1:6" x14ac:dyDescent="0.25">
      <c r="A92" s="102">
        <f>'Wniosek 2025 r.'!A140</f>
        <v>0</v>
      </c>
      <c r="B92" s="103">
        <f>'Wniosek 2025 r.'!B140</f>
        <v>0</v>
      </c>
      <c r="C92" s="104">
        <f>'Wniosek 2025 r.'!E140</f>
        <v>0</v>
      </c>
      <c r="D92" s="105">
        <f>'Wniosek 2025 r.'!G140</f>
        <v>0</v>
      </c>
      <c r="E92" s="106">
        <f>'Wniosek 2025 r.'!C265</f>
        <v>0</v>
      </c>
      <c r="F92" s="107">
        <f>'Wniosek 2025 r.'!C611</f>
        <v>0</v>
      </c>
    </row>
    <row r="93" spans="1:6" x14ac:dyDescent="0.25">
      <c r="A93" s="102">
        <f>'Wniosek 2025 r.'!A141</f>
        <v>0</v>
      </c>
      <c r="B93" s="103">
        <f>'Wniosek 2025 r.'!B141</f>
        <v>0</v>
      </c>
      <c r="C93" s="104">
        <f>'Wniosek 2025 r.'!E141</f>
        <v>0</v>
      </c>
      <c r="D93" s="105">
        <f>'Wniosek 2025 r.'!G141</f>
        <v>0</v>
      </c>
      <c r="E93" s="106">
        <f>'Wniosek 2025 r.'!C266</f>
        <v>0</v>
      </c>
      <c r="F93" s="107">
        <f>'Wniosek 2025 r.'!C612</f>
        <v>0</v>
      </c>
    </row>
    <row r="94" spans="1:6" x14ac:dyDescent="0.25">
      <c r="A94" s="102">
        <f>'Wniosek 2025 r.'!A142</f>
        <v>0</v>
      </c>
      <c r="B94" s="103">
        <f>'Wniosek 2025 r.'!B142</f>
        <v>0</v>
      </c>
      <c r="C94" s="104">
        <f>'Wniosek 2025 r.'!E142</f>
        <v>0</v>
      </c>
      <c r="D94" s="105">
        <f>'Wniosek 2025 r.'!G142</f>
        <v>0</v>
      </c>
      <c r="E94" s="106">
        <f>'Wniosek 2025 r.'!C267</f>
        <v>0</v>
      </c>
      <c r="F94" s="107">
        <f>'Wniosek 2025 r.'!C613</f>
        <v>0</v>
      </c>
    </row>
    <row r="95" spans="1:6" x14ac:dyDescent="0.25">
      <c r="A95" s="102">
        <f>'Wniosek 2025 r.'!A143</f>
        <v>0</v>
      </c>
      <c r="B95" s="103">
        <f>'Wniosek 2025 r.'!B143</f>
        <v>0</v>
      </c>
      <c r="C95" s="104">
        <f>'Wniosek 2025 r.'!E143</f>
        <v>0</v>
      </c>
      <c r="D95" s="105">
        <f>'Wniosek 2025 r.'!G143</f>
        <v>0</v>
      </c>
      <c r="E95" s="106">
        <f>'Wniosek 2025 r.'!C268</f>
        <v>0</v>
      </c>
      <c r="F95" s="107">
        <f>'Wniosek 2025 r.'!C614</f>
        <v>0</v>
      </c>
    </row>
    <row r="96" spans="1:6" x14ac:dyDescent="0.25">
      <c r="A96" s="102">
        <f>'Wniosek 2025 r.'!A144</f>
        <v>0</v>
      </c>
      <c r="B96" s="103">
        <f>'Wniosek 2025 r.'!B144</f>
        <v>0</v>
      </c>
      <c r="C96" s="104">
        <f>'Wniosek 2025 r.'!E144</f>
        <v>0</v>
      </c>
      <c r="D96" s="105">
        <f>'Wniosek 2025 r.'!G144</f>
        <v>0</v>
      </c>
      <c r="E96" s="106">
        <f>'Wniosek 2025 r.'!C269</f>
        <v>0</v>
      </c>
      <c r="F96" s="107">
        <f>'Wniosek 2025 r.'!C615</f>
        <v>0</v>
      </c>
    </row>
    <row r="97" spans="1:6" x14ac:dyDescent="0.25">
      <c r="A97" s="102">
        <f>'Wniosek 2025 r.'!A145</f>
        <v>0</v>
      </c>
      <c r="B97" s="103">
        <f>'Wniosek 2025 r.'!B145</f>
        <v>0</v>
      </c>
      <c r="C97" s="104">
        <f>'Wniosek 2025 r.'!E145</f>
        <v>0</v>
      </c>
      <c r="D97" s="105">
        <f>'Wniosek 2025 r.'!G145</f>
        <v>0</v>
      </c>
      <c r="E97" s="106">
        <f>'Wniosek 2025 r.'!C270</f>
        <v>0</v>
      </c>
      <c r="F97" s="107">
        <f>'Wniosek 2025 r.'!C616</f>
        <v>0</v>
      </c>
    </row>
    <row r="98" spans="1:6" x14ac:dyDescent="0.25">
      <c r="A98" s="102">
        <f>'Wniosek 2025 r.'!A146</f>
        <v>0</v>
      </c>
      <c r="B98" s="103">
        <f>'Wniosek 2025 r.'!B146</f>
        <v>0</v>
      </c>
      <c r="C98" s="104">
        <f>'Wniosek 2025 r.'!E146</f>
        <v>0</v>
      </c>
      <c r="D98" s="105">
        <f>'Wniosek 2025 r.'!G146</f>
        <v>0</v>
      </c>
      <c r="E98" s="106">
        <f>'Wniosek 2025 r.'!C271</f>
        <v>0</v>
      </c>
      <c r="F98" s="107">
        <f>'Wniosek 2025 r.'!C617</f>
        <v>0</v>
      </c>
    </row>
    <row r="99" spans="1:6" x14ac:dyDescent="0.25">
      <c r="A99" s="102">
        <f>'Wniosek 2025 r.'!A147</f>
        <v>0</v>
      </c>
      <c r="B99" s="103">
        <f>'Wniosek 2025 r.'!B147</f>
        <v>0</v>
      </c>
      <c r="C99" s="104">
        <f>'Wniosek 2025 r.'!E147</f>
        <v>0</v>
      </c>
      <c r="D99" s="105">
        <f>'Wniosek 2025 r.'!G147</f>
        <v>0</v>
      </c>
      <c r="E99" s="106">
        <f>'Wniosek 2025 r.'!C272</f>
        <v>0</v>
      </c>
      <c r="F99" s="107">
        <f>'Wniosek 2025 r.'!C618</f>
        <v>0</v>
      </c>
    </row>
    <row r="100" spans="1:6" x14ac:dyDescent="0.25">
      <c r="A100" s="102">
        <f>'Wniosek 2025 r.'!A148</f>
        <v>0</v>
      </c>
      <c r="B100" s="103">
        <f>'Wniosek 2025 r.'!B148</f>
        <v>0</v>
      </c>
      <c r="C100" s="104">
        <f>'Wniosek 2025 r.'!E148</f>
        <v>0</v>
      </c>
      <c r="D100" s="105">
        <f>'Wniosek 2025 r.'!G148</f>
        <v>0</v>
      </c>
      <c r="E100" s="106">
        <f>'Wniosek 2025 r.'!C273</f>
        <v>0</v>
      </c>
      <c r="F100" s="107">
        <f>'Wniosek 2025 r.'!C619</f>
        <v>0</v>
      </c>
    </row>
    <row r="101" spans="1:6" x14ac:dyDescent="0.25">
      <c r="A101" s="102">
        <f>'Wniosek 2025 r.'!A149</f>
        <v>0</v>
      </c>
      <c r="B101" s="103">
        <f>'Wniosek 2025 r.'!B149</f>
        <v>0</v>
      </c>
      <c r="C101" s="104">
        <f>'Wniosek 2025 r.'!E149</f>
        <v>0</v>
      </c>
      <c r="D101" s="105">
        <f>'Wniosek 2025 r.'!G149</f>
        <v>0</v>
      </c>
      <c r="E101" s="106">
        <f>'Wniosek 2025 r.'!C274</f>
        <v>0</v>
      </c>
      <c r="F101" s="107">
        <f>'Wniosek 2025 r.'!C620</f>
        <v>0</v>
      </c>
    </row>
    <row r="102" spans="1:6" x14ac:dyDescent="0.25">
      <c r="A102" s="108" t="str">
        <f>'Wniosek 2025 r.'!A150</f>
        <v>Ogółem:</v>
      </c>
      <c r="B102" s="108">
        <f>'Wniosek 2025 r.'!B150</f>
        <v>0</v>
      </c>
      <c r="C102" s="104">
        <f>'Wniosek 2025 r.'!E150</f>
        <v>0</v>
      </c>
      <c r="D102" s="105">
        <f>'Wniosek 2025 r.'!G150</f>
        <v>0</v>
      </c>
      <c r="E102" s="106">
        <f>'Wniosek 2025 r.'!C275</f>
        <v>0</v>
      </c>
      <c r="F102" s="107">
        <f>'Wniosek 2025 r.'!C621</f>
        <v>0</v>
      </c>
    </row>
  </sheetData>
  <autoFilter ref="A1:F1" xr:uid="{35C0FE52-D43F-4157-AEBC-EE5FCB77558F}"/>
  <customSheetViews>
    <customSheetView guid="{5DC14A77-16D6-4520-B871-9564BEBFEF5B}" state="hidden">
      <selection activeCell="F108" sqref="F108"/>
      <pageMargins left="0.7" right="0.7" top="0.75" bottom="0.75" header="0.3" footer="0.3"/>
      <pageSetup paperSize="9" orientation="portrait" r:id="rId1"/>
    </customSheetView>
    <customSheetView guid="{BF86B75B-84B4-49F3-92D2-0066CB084A9F}" state="hidden">
      <selection activeCell="F108" sqref="F108"/>
      <pageMargins left="0.7" right="0.7" top="0.75" bottom="0.75" header="0.3" footer="0.3"/>
      <pageSetup paperSize="9" orientation="portrait" r:id="rId2"/>
    </customSheetView>
    <customSheetView guid="{9FD498FC-B327-427F-87F6-802EEF602208}" state="hidden">
      <selection activeCell="F108" sqref="F108"/>
      <pageMargins left="0.7" right="0.7" top="0.75" bottom="0.75" header="0.3" footer="0.3"/>
      <pageSetup paperSize="9" orientation="portrait" r:id="rId3"/>
    </customSheetView>
    <customSheetView guid="{71CB3E80-0B26-40AB-8B1B-6B70E3A72E53}" state="hidden">
      <selection activeCell="F108" sqref="F108"/>
      <pageMargins left="0.7" right="0.7" top="0.75" bottom="0.75" header="0.3" footer="0.3"/>
      <pageSetup paperSize="9" orientation="portrait" r:id="rId4"/>
    </customSheetView>
    <customSheetView guid="{6E98F40E-19C5-4A36-805C-D07CD5095344}" state="hidden">
      <selection activeCell="F108" sqref="F108"/>
      <pageMargins left="0.7" right="0.7" top="0.75" bottom="0.75" header="0.3" footer="0.3"/>
      <pageSetup paperSize="9" orientation="portrait" r:id="rId5"/>
    </customSheetView>
    <customSheetView guid="{9AED4F3F-7815-4752-A513-5489B082358C}" state="hidden">
      <selection activeCell="F108" sqref="F108"/>
      <pageMargins left="0.7" right="0.7" top="0.75" bottom="0.75" header="0.3" footer="0.3"/>
      <pageSetup paperSize="9" orientation="portrait" r:id="rId6"/>
    </customSheetView>
    <customSheetView guid="{6B175064-5CFB-4639-A70B-05F3D73AB369}" state="hidden">
      <selection activeCell="F108" sqref="F108"/>
      <pageMargins left="0.7" right="0.7" top="0.75" bottom="0.75" header="0.3" footer="0.3"/>
      <pageSetup paperSize="9" orientation="portrait" r:id="rId7"/>
    </customSheetView>
    <customSheetView guid="{0BEC6528-CD0F-490A-8738-70569CFDF0D8}" state="hidden">
      <selection activeCell="F108" sqref="F108"/>
      <pageMargins left="0.7" right="0.7" top="0.75" bottom="0.75" header="0.3" footer="0.3"/>
      <pageSetup paperSize="9" orientation="portrait" r:id="rId8"/>
    </customSheetView>
    <customSheetView guid="{F6C4B4B9-B1BD-451D-AD8C-EEAED8762CBF}" state="hidden">
      <selection activeCell="F108" sqref="F108"/>
      <pageMargins left="0.7" right="0.7" top="0.75" bottom="0.75" header="0.3" footer="0.3"/>
      <pageSetup paperSize="9" orientation="portrait" r:id="rId9"/>
    </customSheetView>
    <customSheetView guid="{253050EF-2941-4552-89DC-F7E8F4B2B26F}" state="hidden">
      <selection activeCell="F108" sqref="F108"/>
      <pageMargins left="0.7" right="0.7" top="0.75" bottom="0.75" header="0.3" footer="0.3"/>
      <pageSetup paperSize="9" orientation="portrait" r:id="rId10"/>
    </customSheetView>
    <customSheetView guid="{030CB057-90D9-4E48-92FD-E9961C091861}" state="hidden">
      <selection activeCell="F108" sqref="F108"/>
      <pageMargins left="0.7" right="0.7" top="0.75" bottom="0.75" header="0.3" footer="0.3"/>
      <pageSetup paperSize="9" orientation="portrait" r:id="rId11"/>
    </customSheetView>
    <customSheetView guid="{8292CCBE-DAE8-427C-8843-35C6C4F3D16E}" state="hidden">
      <selection activeCell="F108" sqref="F108"/>
      <pageMargins left="0.7" right="0.7" top="0.75" bottom="0.75" header="0.3" footer="0.3"/>
      <pageSetup paperSize="9" orientation="portrait" r:id="rId12"/>
    </customSheetView>
    <customSheetView guid="{4A523684-73DF-4468-867A-D50B8D751E0A}" state="hidden">
      <selection activeCell="F108" sqref="F108"/>
      <pageMargins left="0.7" right="0.7" top="0.75" bottom="0.75" header="0.3" footer="0.3"/>
      <pageSetup paperSize="9" orientation="portrait" r:id="rId13"/>
    </customSheetView>
    <customSheetView guid="{2D57D6EA-9F84-4F7C-B4D3-623D18B2C88A}" state="hidden">
      <selection activeCell="F108" sqref="F108"/>
      <pageMargins left="0.7" right="0.7" top="0.75" bottom="0.75" header="0.3" footer="0.3"/>
      <pageSetup paperSize="9" orientation="portrait" r:id="rId14"/>
    </customSheetView>
    <customSheetView guid="{AEA60DDA-3CD6-4B24-BD80-353108390837}" state="hidden">
      <selection activeCell="F108" sqref="F108"/>
      <pageMargins left="0.7" right="0.7" top="0.75" bottom="0.75" header="0.3" footer="0.3"/>
      <pageSetup paperSize="9" orientation="portrait" r:id="rId15"/>
    </customSheetView>
    <customSheetView guid="{AD95C122-286C-455C-B8AF-BF97B011C75B}" state="hidden">
      <selection activeCell="F108" sqref="F108"/>
      <pageMargins left="0.7" right="0.7" top="0.75" bottom="0.75" header="0.3" footer="0.3"/>
      <pageSetup paperSize="9" orientation="portrait" r:id="rId16"/>
    </customSheetView>
    <customSheetView guid="{7EA8FAEB-2A4F-4FAA-AEC1-6E12D848D210}" state="hidden">
      <selection activeCell="F108" sqref="F108"/>
      <pageMargins left="0.7" right="0.7" top="0.75" bottom="0.75" header="0.3" footer="0.3"/>
      <pageSetup paperSize="9" orientation="portrait" r:id="rId17"/>
    </customSheetView>
    <customSheetView guid="{D5115B6B-4720-4C7A-8ED4-61D6C932C214}" state="hidden">
      <selection activeCell="F108" sqref="F108"/>
      <pageMargins left="0.7" right="0.7" top="0.75" bottom="0.75" header="0.3" footer="0.3"/>
      <pageSetup paperSize="9" orientation="portrait" r:id="rId18"/>
    </customSheetView>
    <customSheetView guid="{F8C01A9A-D63B-41D0-B60A-C8A73AC13B02}" state="hidden">
      <selection activeCell="F108" sqref="F108"/>
      <pageMargins left="0.7" right="0.7" top="0.75" bottom="0.75" header="0.3" footer="0.3"/>
      <pageSetup paperSize="9" orientation="portrait" r:id="rId19"/>
    </customSheetView>
    <customSheetView guid="{E9EA9B42-5D97-44B0-9A4C-480E9F5CA39F}" state="hidden">
      <selection activeCell="F108" sqref="F108"/>
      <pageMargins left="0.7" right="0.7" top="0.75" bottom="0.75" header="0.3" footer="0.3"/>
      <pageSetup paperSize="9" orientation="portrait" r:id="rId20"/>
    </customSheetView>
    <customSheetView guid="{79749E88-7B25-4D18-834D-8627A1CB676E}" state="hidden">
      <selection activeCell="F108" sqref="F108"/>
      <pageMargins left="0.7" right="0.7" top="0.75" bottom="0.75" header="0.3" footer="0.3"/>
      <pageSetup paperSize="9" orientation="portrait" r:id="rId21"/>
    </customSheetView>
    <customSheetView guid="{DE517E39-77F1-4292-AD4B-4E04F6E4AE10}" state="hidden">
      <selection activeCell="F108" sqref="F108"/>
      <pageMargins left="0.7" right="0.7" top="0.75" bottom="0.75" header="0.3" footer="0.3"/>
      <pageSetup paperSize="9" orientation="portrait" r:id="rId22"/>
    </customSheetView>
    <customSheetView guid="{72ED6C74-2352-484F-B9DD-C31A3DE463BA}" state="hidden">
      <selection activeCell="F108" sqref="F108"/>
      <pageMargins left="0.7" right="0.7" top="0.75" bottom="0.75" header="0.3" footer="0.3"/>
      <pageSetup paperSize="9" orientation="portrait" r:id="rId23"/>
    </customSheetView>
    <customSheetView guid="{5C7356F7-1A05-484B-B0DE-AEB89AF3B9DB}" state="hidden">
      <selection activeCell="F108" sqref="F108"/>
      <pageMargins left="0.7" right="0.7" top="0.75" bottom="0.75" header="0.3" footer="0.3"/>
      <pageSetup paperSize="9" orientation="portrait" r:id="rId24"/>
    </customSheetView>
    <customSheetView guid="{F1446CD6-0618-48D4-99C5-68BD3350D3BB}" state="hidden">
      <selection activeCell="F108" sqref="F108"/>
      <pageMargins left="0.7" right="0.7" top="0.75" bottom="0.75" header="0.3" footer="0.3"/>
      <pageSetup paperSize="9" orientation="portrait" r:id="rId25"/>
    </customSheetView>
    <customSheetView guid="{8F88809B-7211-488F-AFD1-FD6766AE124A}" state="hidden">
      <selection activeCell="F108" sqref="F108"/>
      <pageMargins left="0.7" right="0.7" top="0.75" bottom="0.75" header="0.3" footer="0.3"/>
      <pageSetup paperSize="9" orientation="portrait" r:id="rId26"/>
    </customSheetView>
    <customSheetView guid="{22486A39-20A6-4729-BC7D-D738F0C81B37}" state="hidden">
      <selection activeCell="F108" sqref="F108"/>
      <pageMargins left="0.7" right="0.7" top="0.75" bottom="0.75" header="0.3" footer="0.3"/>
      <pageSetup paperSize="9" orientation="portrait" r:id="rId27"/>
    </customSheetView>
    <customSheetView guid="{426C8D92-57CB-4196-B0C8-1B8675E5FAA4}" state="hidden">
      <selection activeCell="F108" sqref="F108"/>
      <pageMargins left="0.7" right="0.7" top="0.75" bottom="0.75" header="0.3" footer="0.3"/>
      <pageSetup paperSize="9" orientation="portrait" r:id="rId28"/>
    </customSheetView>
    <customSheetView guid="{C86C788A-80AA-46FD-AD4B-E3D585728AC3}" state="hidden">
      <selection activeCell="F108" sqref="F108"/>
      <pageMargins left="0.7" right="0.7" top="0.75" bottom="0.75" header="0.3" footer="0.3"/>
      <pageSetup paperSize="9" orientation="portrait" r:id="rId29"/>
    </customSheetView>
    <customSheetView guid="{7E3CBC60-A420-45AD-9178-899394F2813B}" state="hidden">
      <selection activeCell="F108" sqref="F108"/>
      <pageMargins left="0.7" right="0.7" top="0.75" bottom="0.75" header="0.3" footer="0.3"/>
      <pageSetup paperSize="9" orientation="portrait" r:id="rId30"/>
    </customSheetView>
    <customSheetView guid="{7127955B-D25F-461A-ACCB-01A4DB42BE38}" state="hidden">
      <selection activeCell="F108" sqref="F108"/>
      <pageMargins left="0.7" right="0.7" top="0.75" bottom="0.75" header="0.3" footer="0.3"/>
      <pageSetup paperSize="9" orientation="portrait" r:id="rId31"/>
    </customSheetView>
    <customSheetView guid="{82DD485A-1284-4961-8403-C7CAFCF51F59}" state="hidden">
      <selection activeCell="F108" sqref="F108"/>
      <pageMargins left="0.7" right="0.7" top="0.75" bottom="0.75" header="0.3" footer="0.3"/>
      <pageSetup paperSize="9" orientation="portrait" r:id="rId32"/>
    </customSheetView>
    <customSheetView guid="{33883D57-3A77-49F5-BA9B-DB90048A843D}" state="hidden">
      <selection activeCell="F108" sqref="F108"/>
      <pageMargins left="0.7" right="0.7" top="0.75" bottom="0.75" header="0.3" footer="0.3"/>
      <pageSetup paperSize="9" orientation="portrait" r:id="rId33"/>
    </customSheetView>
    <customSheetView guid="{B2D1EAB6-C0A1-4235-9A77-087787767973}" state="hidden">
      <selection activeCell="F108" sqref="F108"/>
      <pageMargins left="0.7" right="0.7" top="0.75" bottom="0.75" header="0.3" footer="0.3"/>
      <pageSetup paperSize="9" orientation="portrait" r:id="rId34"/>
    </customSheetView>
    <customSheetView guid="{EAE05891-80CC-40D4-8406-A095FC6F4AA8}" state="hidden">
      <selection activeCell="F108" sqref="F108"/>
      <pageMargins left="0.7" right="0.7" top="0.75" bottom="0.75" header="0.3" footer="0.3"/>
      <pageSetup paperSize="9" orientation="portrait" r:id="rId35"/>
    </customSheetView>
    <customSheetView guid="{3F492A6C-C61B-4858-8F41-E706B2779416}" state="hidden">
      <selection activeCell="F108" sqref="F108"/>
      <pageMargins left="0.7" right="0.7" top="0.75" bottom="0.75" header="0.3" footer="0.3"/>
      <pageSetup paperSize="9" orientation="portrait" r:id="rId36"/>
    </customSheetView>
    <customSheetView guid="{7F4ECF5E-89CA-4ADA-B84A-A528D8CF05E0}" state="hidden">
      <selection activeCell="F108" sqref="F108"/>
      <pageMargins left="0.7" right="0.7" top="0.75" bottom="0.75" header="0.3" footer="0.3"/>
      <pageSetup paperSize="9" orientation="portrait" r:id="rId37"/>
    </customSheetView>
    <customSheetView guid="{0FADF817-0F46-4D8E-B9D9-4AC66F741274}" state="hidden">
      <selection activeCell="F108" sqref="F108"/>
      <pageMargins left="0.7" right="0.7" top="0.75" bottom="0.75" header="0.3" footer="0.3"/>
      <pageSetup paperSize="9" orientation="portrait" r:id="rId38"/>
    </customSheetView>
    <customSheetView guid="{E0E4B531-D834-4692-A918-F7B71220C64A}" state="hidden">
      <selection activeCell="F108" sqref="F108"/>
      <pageMargins left="0.7" right="0.7" top="0.75" bottom="0.75" header="0.3" footer="0.3"/>
      <pageSetup paperSize="9" orientation="portrait" r:id="rId39"/>
    </customSheetView>
    <customSheetView guid="{1B65A968-9BB7-44E5-85AE-9E286FA51A8E}" state="hidden">
      <selection activeCell="F108" sqref="F108"/>
      <pageMargins left="0.7" right="0.7" top="0.75" bottom="0.75" header="0.3" footer="0.3"/>
      <pageSetup paperSize="9" orientation="portrait" r:id="rId40"/>
    </customSheetView>
    <customSheetView guid="{114ED6F1-D55D-44E1-8CE9-7E32706B866B}" state="hidden">
      <selection activeCell="F108" sqref="F108"/>
      <pageMargins left="0.7" right="0.7" top="0.75" bottom="0.75" header="0.3" footer="0.3"/>
      <pageSetup paperSize="9" orientation="portrait" r:id="rId41"/>
    </customSheetView>
    <customSheetView guid="{BE2DEDA4-7DF8-4DB8-992A-37F98AA67409}" state="hidden">
      <selection activeCell="F108" sqref="F108"/>
      <pageMargins left="0.7" right="0.7" top="0.75" bottom="0.75" header="0.3" footer="0.3"/>
      <pageSetup paperSize="9" orientation="portrait" r:id="rId42"/>
    </customSheetView>
    <customSheetView guid="{6F5E8E94-5DB7-4989-89F7-65FE55B052DA}" state="hidden">
      <selection activeCell="F108" sqref="F108"/>
      <pageMargins left="0.7" right="0.7" top="0.75" bottom="0.75" header="0.3" footer="0.3"/>
      <pageSetup paperSize="9" orientation="portrait" r:id="rId43"/>
    </customSheetView>
    <customSheetView guid="{43027DBF-3BB5-481F-97E0-F5FAD1FCA90C}" state="hidden">
      <selection activeCell="F108" sqref="F108"/>
      <pageMargins left="0.7" right="0.7" top="0.75" bottom="0.75" header="0.3" footer="0.3"/>
      <pageSetup paperSize="9" orientation="portrait" r:id="rId44"/>
    </customSheetView>
    <customSheetView guid="{6193AE6D-0263-4046-ADE2-517522013548}" state="hidden">
      <selection activeCell="F108" sqref="F108"/>
      <pageMargins left="0.7" right="0.7" top="0.75" bottom="0.75" header="0.3" footer="0.3"/>
      <pageSetup paperSize="9" orientation="portrait" r:id="rId45"/>
    </customSheetView>
    <customSheetView guid="{60111713-C413-4022-BFEC-A21678BF96BD}" state="hidden">
      <selection activeCell="F108" sqref="F108"/>
      <pageMargins left="0.7" right="0.7" top="0.75" bottom="0.75" header="0.3" footer="0.3"/>
      <pageSetup paperSize="9" orientation="portrait" r:id="rId46"/>
    </customSheetView>
    <customSheetView guid="{179EF19A-1E7E-46C9-8C9A-E99AC0941C3B}" state="hidden">
      <selection activeCell="F108" sqref="F108"/>
      <pageMargins left="0.7" right="0.7" top="0.75" bottom="0.75" header="0.3" footer="0.3"/>
      <pageSetup paperSize="9" orientation="portrait" r:id="rId47"/>
    </customSheetView>
    <customSheetView guid="{AEB15A20-C227-48ED-9696-24A52944EC1E}" state="hidden">
      <selection activeCell="F108" sqref="F108"/>
      <pageMargins left="0.7" right="0.7" top="0.75" bottom="0.75" header="0.3" footer="0.3"/>
      <pageSetup paperSize="9" orientation="portrait" r:id="rId48"/>
    </customSheetView>
    <customSheetView guid="{46354850-0C29-4F5D-B402-4B1ED3CB8F9E}" state="hidden">
      <selection activeCell="F108" sqref="F108"/>
      <pageMargins left="0.7" right="0.7" top="0.75" bottom="0.75" header="0.3" footer="0.3"/>
      <pageSetup paperSize="9" orientation="portrait" r:id="rId49"/>
    </customSheetView>
    <customSheetView guid="{CB6C8B59-5BF7-4BEB-AB6F-0F649B5C22E7}" state="hidden">
      <selection activeCell="F108" sqref="F108"/>
      <pageMargins left="0.7" right="0.7" top="0.75" bottom="0.75" header="0.3" footer="0.3"/>
      <pageSetup paperSize="9" orientation="portrait" r:id="rId50"/>
    </customSheetView>
    <customSheetView guid="{66A68FEC-4EF7-45F2-8893-71492DB55D02}" state="hidden">
      <selection activeCell="F108" sqref="F108"/>
      <pageMargins left="0.7" right="0.7" top="0.75" bottom="0.75" header="0.3" footer="0.3"/>
      <pageSetup paperSize="9" orientation="portrait" r:id="rId51"/>
    </customSheetView>
    <customSheetView guid="{3AE6EE85-C9FD-4918-9DCC-A9E72055CC31}" state="hidden">
      <selection activeCell="F108" sqref="F108"/>
      <pageMargins left="0.7" right="0.7" top="0.75" bottom="0.75" header="0.3" footer="0.3"/>
      <pageSetup paperSize="9" orientation="portrait" r:id="rId52"/>
    </customSheetView>
    <customSheetView guid="{2C149D0B-E5B6-46C5-BCCE-CA1C2C06C035}" state="hidden">
      <selection activeCell="F108" sqref="F108"/>
      <pageMargins left="0.7" right="0.7" top="0.75" bottom="0.75" header="0.3" footer="0.3"/>
      <pageSetup paperSize="9" orientation="portrait" r:id="rId53"/>
    </customSheetView>
    <customSheetView guid="{CFB16B46-69B9-4D6E-8EA2-96AA21116268}" state="hidden">
      <selection activeCell="F108" sqref="F108"/>
      <pageMargins left="0.7" right="0.7" top="0.75" bottom="0.75" header="0.3" footer="0.3"/>
      <pageSetup paperSize="9" orientation="portrait" r:id="rId54"/>
    </customSheetView>
    <customSheetView guid="{5C8248A3-A690-495D-8D4E-364FA74DAD55}" state="hidden">
      <selection activeCell="F108" sqref="F108"/>
      <pageMargins left="0.7" right="0.7" top="0.75" bottom="0.75" header="0.3" footer="0.3"/>
      <pageSetup paperSize="9" orientation="portrait" r:id="rId55"/>
    </customSheetView>
    <customSheetView guid="{337FE6C2-AB3B-4DEE-AB9F-913EE728FA8C}" state="hidden">
      <selection activeCell="F108" sqref="F108"/>
      <pageMargins left="0.7" right="0.7" top="0.75" bottom="0.75" header="0.3" footer="0.3"/>
      <pageSetup paperSize="9" orientation="portrait" r:id="rId56"/>
    </customSheetView>
    <customSheetView guid="{C672F4EC-D752-4B76-9188-8CE56FB0C264}" state="hidden">
      <selection activeCell="F108" sqref="F108"/>
      <pageMargins left="0.7" right="0.7" top="0.75" bottom="0.75" header="0.3" footer="0.3"/>
      <pageSetup paperSize="9" orientation="portrait" r:id="rId57"/>
    </customSheetView>
    <customSheetView guid="{AEAF84AF-D10C-4D85-872B-A42538297874}" state="hidden">
      <selection activeCell="F108" sqref="F108"/>
      <pageMargins left="0.7" right="0.7" top="0.75" bottom="0.75" header="0.3" footer="0.3"/>
      <pageSetup paperSize="9" orientation="portrait" r:id="rId58"/>
    </customSheetView>
    <customSheetView guid="{6D78447F-4989-4364-8A3F-51338359AF70}" state="hidden">
      <selection activeCell="F108" sqref="F108"/>
      <pageMargins left="0.7" right="0.7" top="0.75" bottom="0.75" header="0.3" footer="0.3"/>
      <pageSetup paperSize="9" orientation="portrait" r:id="rId59"/>
    </customSheetView>
    <customSheetView guid="{4D74F80B-6E39-4A1C-A364-856898BF22C8}" state="hidden">
      <selection activeCell="F108" sqref="F108"/>
      <pageMargins left="0.7" right="0.7" top="0.75" bottom="0.75" header="0.3" footer="0.3"/>
      <pageSetup paperSize="9" orientation="portrait" r:id="rId60"/>
    </customSheetView>
    <customSheetView guid="{F322E9BE-538A-4018-B333-893292636155}" state="hidden">
      <selection activeCell="F108" sqref="F108"/>
      <pageMargins left="0.7" right="0.7" top="0.75" bottom="0.75" header="0.3" footer="0.3"/>
      <pageSetup paperSize="9" orientation="portrait" r:id="rId61"/>
    </customSheetView>
    <customSheetView guid="{2F9D9E0C-24B4-4A78-8F74-B0496B0947D1}" state="hidden">
      <selection activeCell="F108" sqref="F108"/>
      <pageMargins left="0.7" right="0.7" top="0.75" bottom="0.75" header="0.3" footer="0.3"/>
      <pageSetup paperSize="9" orientation="portrait" r:id="rId62"/>
    </customSheetView>
    <customSheetView guid="{D01DE937-D827-4A12-B908-4B3ABC4E7919}" state="hidden">
      <selection activeCell="F108" sqref="F108"/>
      <pageMargins left="0.7" right="0.7" top="0.75" bottom="0.75" header="0.3" footer="0.3"/>
      <pageSetup paperSize="9" orientation="portrait" r:id="rId63"/>
    </customSheetView>
    <customSheetView guid="{225FE727-AA70-41C7-BDDE-737BDAA6F9C7}" state="hidden">
      <selection activeCell="F108" sqref="F108"/>
      <pageMargins left="0.7" right="0.7" top="0.75" bottom="0.75" header="0.3" footer="0.3"/>
      <pageSetup paperSize="9" orientation="portrait" r:id="rId64"/>
    </customSheetView>
    <customSheetView guid="{4C549C48-1AA2-4D32-8AD9-E3C3FAA54E1F}" state="hidden">
      <selection activeCell="F108" sqref="F108"/>
      <pageMargins left="0.7" right="0.7" top="0.75" bottom="0.75" header="0.3" footer="0.3"/>
      <pageSetup paperSize="9" orientation="portrait" r:id="rId65"/>
    </customSheetView>
    <customSheetView guid="{ED2D79E9-A0CA-4453-852E-BD9E993AC122}" state="hidden">
      <selection activeCell="F108" sqref="F108"/>
      <pageMargins left="0.7" right="0.7" top="0.75" bottom="0.75" header="0.3" footer="0.3"/>
      <pageSetup paperSize="9" orientation="portrait" r:id="rId66"/>
    </customSheetView>
    <customSheetView guid="{FCB6CE83-47DE-497F-B411-98D0B11AD963}" state="hidden">
      <selection activeCell="F108" sqref="F108"/>
      <pageMargins left="0.7" right="0.7" top="0.75" bottom="0.75" header="0.3" footer="0.3"/>
      <pageSetup paperSize="9" orientation="portrait" r:id="rId67"/>
    </customSheetView>
    <customSheetView guid="{B1C3029C-F622-41AC-B85B-18F1E5A87AD5}" state="hidden">
      <selection activeCell="F108" sqref="F108"/>
      <pageMargins left="0.7" right="0.7" top="0.75" bottom="0.75" header="0.3" footer="0.3"/>
      <pageSetup paperSize="9" orientation="portrait" r:id="rId68"/>
    </customSheetView>
    <customSheetView guid="{85689511-8B6C-431A-893D-3936B4151DAA}" state="hidden">
      <selection activeCell="F108" sqref="F108"/>
      <pageMargins left="0.7" right="0.7" top="0.75" bottom="0.75" header="0.3" footer="0.3"/>
      <pageSetup paperSize="9" orientation="portrait" r:id="rId69"/>
    </customSheetView>
    <customSheetView guid="{31708D1B-A8FB-46A5-BE59-D9E60D719D1B}" state="hidden">
      <selection activeCell="F108" sqref="F108"/>
      <pageMargins left="0.7" right="0.7" top="0.75" bottom="0.75" header="0.3" footer="0.3"/>
      <pageSetup paperSize="9" orientation="portrait" r:id="rId70"/>
    </customSheetView>
    <customSheetView guid="{60DAEF94-773D-427D-B454-77ADECCEAC4F}" state="hidden">
      <selection activeCell="F108" sqref="F108"/>
      <pageMargins left="0.7" right="0.7" top="0.75" bottom="0.75" header="0.3" footer="0.3"/>
      <pageSetup paperSize="9" orientation="portrait" r:id="rId71"/>
    </customSheetView>
    <customSheetView guid="{81CE3090-24EA-4A79-9347-A59030F31DFF}" state="hidden">
      <selection activeCell="F108" sqref="F108"/>
      <pageMargins left="0.7" right="0.7" top="0.75" bottom="0.75" header="0.3" footer="0.3"/>
      <pageSetup paperSize="9" orientation="portrait" r:id="rId72"/>
    </customSheetView>
    <customSheetView guid="{DD13ED5A-7332-41AF-A84F-D8F420EB84B0}" state="hidden">
      <selection activeCell="F108" sqref="F108"/>
      <pageMargins left="0.7" right="0.7" top="0.75" bottom="0.75" header="0.3" footer="0.3"/>
      <pageSetup paperSize="9" orientation="portrait" r:id="rId73"/>
    </customSheetView>
    <customSheetView guid="{0FB9F8E0-23A7-40E5-BA14-EFAF6E726A5F}" state="hidden">
      <selection activeCell="F108" sqref="F108"/>
      <pageMargins left="0.7" right="0.7" top="0.75" bottom="0.75" header="0.3" footer="0.3"/>
      <pageSetup paperSize="9" orientation="portrait" r:id="rId74"/>
    </customSheetView>
    <customSheetView guid="{EE5E11F8-23F9-4340-AA17-C99A734504F8}" state="hidden">
      <selection activeCell="F108" sqref="F108"/>
      <pageMargins left="0.7" right="0.7" top="0.75" bottom="0.75" header="0.3" footer="0.3"/>
      <pageSetup paperSize="9" orientation="portrait" r:id="rId75"/>
    </customSheetView>
    <customSheetView guid="{02AB7045-FE33-49B9-B2E1-C953E794A815}" state="hidden">
      <selection activeCell="F108" sqref="F108"/>
      <pageMargins left="0.7" right="0.7" top="0.75" bottom="0.75" header="0.3" footer="0.3"/>
      <pageSetup paperSize="9" orientation="portrait" r:id="rId76"/>
    </customSheetView>
    <customSheetView guid="{F3AEA458-E2E7-493F-88F7-8ADBFD2F21E6}" state="hidden">
      <selection activeCell="F108" sqref="F108"/>
      <pageMargins left="0.7" right="0.7" top="0.75" bottom="0.75" header="0.3" footer="0.3"/>
      <pageSetup paperSize="9" orientation="portrait" r:id="rId77"/>
    </customSheetView>
    <customSheetView guid="{831B770D-9936-46F6-9284-8C8DFE75364B}" state="hidden">
      <selection activeCell="F108" sqref="F108"/>
      <pageMargins left="0.7" right="0.7" top="0.75" bottom="0.75" header="0.3" footer="0.3"/>
      <pageSetup paperSize="9" orientation="portrait" r:id="rId78"/>
    </customSheetView>
    <customSheetView guid="{58498BC9-0488-4997-A4C3-A6C41D1BF6E5}" state="hidden">
      <selection activeCell="F108" sqref="F108"/>
      <pageMargins left="0.7" right="0.7" top="0.75" bottom="0.75" header="0.3" footer="0.3"/>
      <pageSetup paperSize="9" orientation="portrait" r:id="rId79"/>
    </customSheetView>
    <customSheetView guid="{84731F90-2A1E-49EC-97F5-3D44899B6780}" state="hidden">
      <selection activeCell="F108" sqref="F108"/>
      <pageMargins left="0.7" right="0.7" top="0.75" bottom="0.75" header="0.3" footer="0.3"/>
      <pageSetup paperSize="9" orientation="portrait" r:id="rId80"/>
    </customSheetView>
    <customSheetView guid="{92C2C61E-9A58-4717-BBD2-9FB348318C22}" state="hidden">
      <selection activeCell="F108" sqref="F108"/>
      <pageMargins left="0.7" right="0.7" top="0.75" bottom="0.75" header="0.3" footer="0.3"/>
      <pageSetup paperSize="9" orientation="portrait" r:id="rId81"/>
    </customSheetView>
    <customSheetView guid="{7729C4F0-B4E3-4071-A92E-8F214C35F2B3}" state="hidden">
      <selection activeCell="F108" sqref="F108"/>
      <pageMargins left="0.7" right="0.7" top="0.75" bottom="0.75" header="0.3" footer="0.3"/>
      <pageSetup paperSize="9" orientation="portrait" r:id="rId82"/>
    </customSheetView>
    <customSheetView guid="{79E357B3-4057-4625-90A7-5034944E046E}" state="hidden">
      <selection activeCell="F108" sqref="F108"/>
      <pageMargins left="0.7" right="0.7" top="0.75" bottom="0.75" header="0.3" footer="0.3"/>
      <pageSetup paperSize="9" orientation="portrait" r:id="rId83"/>
    </customSheetView>
    <customSheetView guid="{8C7E4376-0697-41CA-9E72-392FEA4AE459}" state="hidden">
      <selection activeCell="F108" sqref="F108"/>
      <pageMargins left="0.7" right="0.7" top="0.75" bottom="0.75" header="0.3" footer="0.3"/>
      <pageSetup paperSize="9" orientation="portrait" r:id="rId84"/>
    </customSheetView>
    <customSheetView guid="{5DFDB050-C339-46E2-A81A-737BC734D453}" state="hidden">
      <selection activeCell="F108" sqref="F108"/>
      <pageMargins left="0.7" right="0.7" top="0.75" bottom="0.75" header="0.3" footer="0.3"/>
      <pageSetup paperSize="9" orientation="portrait" r:id="rId85"/>
    </customSheetView>
    <customSheetView guid="{E0EF92A7-07A1-4A97-95BB-130EF97C65DE}" state="hidden">
      <selection activeCell="F108" sqref="F108"/>
      <pageMargins left="0.7" right="0.7" top="0.75" bottom="0.75" header="0.3" footer="0.3"/>
      <pageSetup paperSize="9" orientation="portrait" r:id="rId86"/>
    </customSheetView>
    <customSheetView guid="{9AB2E4AE-ABFB-4E08-AA71-175B03408D94}" state="hidden">
      <selection activeCell="F108" sqref="F108"/>
      <pageMargins left="0.7" right="0.7" top="0.75" bottom="0.75" header="0.3" footer="0.3"/>
      <pageSetup paperSize="9" orientation="portrait" r:id="rId87"/>
    </customSheetView>
    <customSheetView guid="{EAEBD6C1-40A7-4970-AFB0-68B5B43C1157}" state="hidden">
      <selection activeCell="F108" sqref="F108"/>
      <pageMargins left="0.7" right="0.7" top="0.75" bottom="0.75" header="0.3" footer="0.3"/>
      <pageSetup paperSize="9" orientation="portrait" r:id="rId88"/>
    </customSheetView>
    <customSheetView guid="{CAFA2A20-BD7B-49A5-A5D9-6D3E52DDD716}" state="hidden">
      <selection activeCell="F108" sqref="F108"/>
      <pageMargins left="0.7" right="0.7" top="0.75" bottom="0.75" header="0.3" footer="0.3"/>
      <pageSetup paperSize="9" orientation="portrait" r:id="rId89"/>
    </customSheetView>
    <customSheetView guid="{FD24A3C1-438C-414B-88FC-64A7430F52EF}" state="hidden">
      <selection activeCell="F108" sqref="F108"/>
      <pageMargins left="0.7" right="0.7" top="0.75" bottom="0.75" header="0.3" footer="0.3"/>
      <pageSetup paperSize="9" orientation="portrait" r:id="rId90"/>
    </customSheetView>
    <customSheetView guid="{DA95FF18-58A7-4336-9941-F5B3732C3986}" state="hidden">
      <selection activeCell="F108" sqref="F108"/>
      <pageMargins left="0.7" right="0.7" top="0.75" bottom="0.75" header="0.3" footer="0.3"/>
      <pageSetup paperSize="9" orientation="portrait" r:id="rId91"/>
    </customSheetView>
    <customSheetView guid="{0E2E6156-5E9B-40C1-B051-F76D2C84B096}" state="hidden">
      <selection activeCell="F108" sqref="F108"/>
      <pageMargins left="0.7" right="0.7" top="0.75" bottom="0.75" header="0.3" footer="0.3"/>
      <pageSetup paperSize="9" orientation="portrait" r:id="rId92"/>
    </customSheetView>
    <customSheetView guid="{F0E801B3-F68E-48F3-9921-206C04B301EE}" state="hidden">
      <selection activeCell="F108" sqref="F108"/>
      <pageMargins left="0.7" right="0.7" top="0.75" bottom="0.75" header="0.3" footer="0.3"/>
      <pageSetup paperSize="9" orientation="portrait" r:id="rId93"/>
    </customSheetView>
    <customSheetView guid="{1291D6D6-F7B2-45AF-90FC-57B749068879}" state="hidden">
      <selection activeCell="F108" sqref="F108"/>
      <pageMargins left="0.7" right="0.7" top="0.75" bottom="0.75" header="0.3" footer="0.3"/>
      <pageSetup paperSize="9" orientation="portrait" r:id="rId94"/>
    </customSheetView>
    <customSheetView guid="{FB46FC47-08D5-4683-B816-CA4148EACD5E}" state="hidden">
      <selection activeCell="F108" sqref="F108"/>
      <pageMargins left="0.7" right="0.7" top="0.75" bottom="0.75" header="0.3" footer="0.3"/>
      <pageSetup paperSize="9" orientation="portrait" r:id="rId95"/>
    </customSheetView>
    <customSheetView guid="{93145E67-A1C0-4120-8FCA-3C2E0A7F72FC}" state="hidden">
      <selection activeCell="F108" sqref="F108"/>
      <pageMargins left="0.7" right="0.7" top="0.75" bottom="0.75" header="0.3" footer="0.3"/>
      <pageSetup paperSize="9" orientation="portrait" r:id="rId96"/>
    </customSheetView>
    <customSheetView guid="{CE90A9F1-888F-4CE3-981F-D2B6505F0ABD}" state="hidden">
      <selection activeCell="F108" sqref="F108"/>
      <pageMargins left="0.7" right="0.7" top="0.75" bottom="0.75" header="0.3" footer="0.3"/>
      <pageSetup paperSize="9" orientation="portrait" r:id="rId97"/>
    </customSheetView>
    <customSheetView guid="{15D5CDA9-1B20-4BD3-BF4D-02ACD6585F63}" state="hidden">
      <selection activeCell="F108" sqref="F108"/>
      <pageMargins left="0.7" right="0.7" top="0.75" bottom="0.75" header="0.3" footer="0.3"/>
      <pageSetup paperSize="9" orientation="portrait" r:id="rId98"/>
    </customSheetView>
    <customSheetView guid="{79F3C18F-09D6-4070-A77D-FED19325EA43}" state="hidden">
      <selection activeCell="F108" sqref="F108"/>
      <pageMargins left="0.7" right="0.7" top="0.75" bottom="0.75" header="0.3" footer="0.3"/>
      <pageSetup paperSize="9" orientation="portrait" r:id="rId99"/>
    </customSheetView>
    <customSheetView guid="{3D89F1DF-ED30-4B74-9BA4-CCA91197F95E}" state="hidden">
      <selection activeCell="F108" sqref="F108"/>
      <pageMargins left="0.7" right="0.7" top="0.75" bottom="0.75" header="0.3" footer="0.3"/>
      <pageSetup paperSize="9" orientation="portrait" r:id="rId100"/>
    </customSheetView>
  </customSheetViews>
  <pageMargins left="0.7" right="0.7" top="0.75" bottom="0.75" header="0.3" footer="0.3"/>
  <pageSetup paperSize="9" orientation="portrait" r:id="rId10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AD1B-08EC-4929-97B4-F9A4594AA285}">
  <sheetPr codeName="Arkusz42"/>
  <dimension ref="A1:E347"/>
  <sheetViews>
    <sheetView workbookViewId="0">
      <selection activeCell="F1" sqref="F1:F1048576"/>
    </sheetView>
  </sheetViews>
  <sheetFormatPr defaultRowHeight="15" x14ac:dyDescent="0.25"/>
  <cols>
    <col min="1" max="1" width="8" bestFit="1" customWidth="1"/>
    <col min="2" max="2" width="26.42578125" bestFit="1" customWidth="1"/>
    <col min="3" max="3" width="16.28515625" bestFit="1" customWidth="1"/>
    <col min="4" max="4" width="44.140625" bestFit="1" customWidth="1"/>
    <col min="5" max="5" width="41.42578125" bestFit="1" customWidth="1"/>
    <col min="6" max="6" width="39.42578125" bestFit="1" customWidth="1"/>
    <col min="7" max="7" width="47.5703125" bestFit="1" customWidth="1"/>
  </cols>
  <sheetData>
    <row r="1" spans="1:5" x14ac:dyDescent="0.25">
      <c r="A1" t="s">
        <v>2331</v>
      </c>
      <c r="B1" t="s">
        <v>2330</v>
      </c>
      <c r="C1" t="s">
        <v>2329</v>
      </c>
      <c r="D1" t="s">
        <v>2328</v>
      </c>
      <c r="E1" t="s">
        <v>2327</v>
      </c>
    </row>
    <row r="2" spans="1:5" x14ac:dyDescent="0.25">
      <c r="A2" s="79">
        <v>1416022</v>
      </c>
      <c r="B2" t="s">
        <v>2326</v>
      </c>
      <c r="C2">
        <v>119</v>
      </c>
      <c r="D2" s="3">
        <v>3774</v>
      </c>
      <c r="E2" s="261">
        <v>1324.06</v>
      </c>
    </row>
    <row r="3" spans="1:5" x14ac:dyDescent="0.25">
      <c r="A3" s="79">
        <v>1420032</v>
      </c>
      <c r="B3" t="s">
        <v>2325</v>
      </c>
      <c r="C3">
        <v>162</v>
      </c>
      <c r="D3" s="3">
        <v>7414</v>
      </c>
      <c r="E3" s="261">
        <v>1392.01</v>
      </c>
    </row>
    <row r="4" spans="1:5" x14ac:dyDescent="0.25">
      <c r="A4" s="79">
        <v>1415012</v>
      </c>
      <c r="B4" t="s">
        <v>2324</v>
      </c>
      <c r="C4">
        <v>197</v>
      </c>
      <c r="D4" s="3">
        <v>5963</v>
      </c>
      <c r="E4" s="261">
        <v>1268.3800000000001</v>
      </c>
    </row>
    <row r="5" spans="1:5" x14ac:dyDescent="0.25">
      <c r="A5" s="79">
        <v>1405032</v>
      </c>
      <c r="B5" t="s">
        <v>2323</v>
      </c>
      <c r="C5">
        <v>76</v>
      </c>
      <c r="D5" s="3">
        <v>5431</v>
      </c>
      <c r="E5" s="261">
        <v>2715.52</v>
      </c>
    </row>
    <row r="6" spans="1:5" x14ac:dyDescent="0.25">
      <c r="A6" s="79">
        <v>1406012</v>
      </c>
      <c r="B6" t="s">
        <v>2322</v>
      </c>
      <c r="C6">
        <v>108</v>
      </c>
      <c r="D6" s="3">
        <v>6175</v>
      </c>
      <c r="E6" s="261">
        <v>3231</v>
      </c>
    </row>
    <row r="7" spans="1:5" x14ac:dyDescent="0.25">
      <c r="A7" s="79">
        <v>1401013</v>
      </c>
      <c r="B7" t="s">
        <v>2321</v>
      </c>
      <c r="C7">
        <v>78</v>
      </c>
      <c r="D7" s="3">
        <v>9766</v>
      </c>
      <c r="E7" s="261">
        <v>2379.89</v>
      </c>
    </row>
    <row r="8" spans="1:5" x14ac:dyDescent="0.25">
      <c r="A8" s="79">
        <v>1429022</v>
      </c>
      <c r="B8" t="s">
        <v>2320</v>
      </c>
      <c r="C8">
        <v>110</v>
      </c>
      <c r="D8" s="3">
        <v>3470</v>
      </c>
      <c r="E8" s="261">
        <v>1644.56</v>
      </c>
    </row>
    <row r="9" spans="1:5" x14ac:dyDescent="0.25">
      <c r="A9" s="79">
        <v>1419012</v>
      </c>
      <c r="B9" t="s">
        <v>2319</v>
      </c>
      <c r="C9">
        <v>125</v>
      </c>
      <c r="D9" s="3">
        <v>8873</v>
      </c>
      <c r="E9" s="261">
        <v>1915.09</v>
      </c>
    </row>
    <row r="10" spans="1:5" x14ac:dyDescent="0.25">
      <c r="A10" s="79">
        <v>1437013</v>
      </c>
      <c r="B10" t="s">
        <v>2318</v>
      </c>
      <c r="C10">
        <v>121</v>
      </c>
      <c r="D10" s="3">
        <v>4539</v>
      </c>
      <c r="E10" s="261">
        <v>2278.86</v>
      </c>
    </row>
    <row r="11" spans="1:5" x14ac:dyDescent="0.25">
      <c r="A11" s="79">
        <v>1406022</v>
      </c>
      <c r="B11" t="s">
        <v>2317</v>
      </c>
      <c r="C11">
        <v>134</v>
      </c>
      <c r="D11" s="3">
        <v>7034</v>
      </c>
      <c r="E11" s="261">
        <v>2078.5300000000002</v>
      </c>
    </row>
    <row r="12" spans="1:5" x14ac:dyDescent="0.25">
      <c r="A12" s="79">
        <v>1432013</v>
      </c>
      <c r="B12" t="s">
        <v>2316</v>
      </c>
      <c r="C12">
        <v>86</v>
      </c>
      <c r="D12" s="3">
        <v>22419</v>
      </c>
      <c r="E12" s="261">
        <v>5104.12</v>
      </c>
    </row>
    <row r="13" spans="1:5" x14ac:dyDescent="0.25">
      <c r="A13" s="79">
        <v>1419023</v>
      </c>
      <c r="B13" t="s">
        <v>2315</v>
      </c>
      <c r="C13">
        <v>136</v>
      </c>
      <c r="D13" s="3">
        <v>7751</v>
      </c>
      <c r="E13" s="261">
        <v>1638.12</v>
      </c>
    </row>
    <row r="14" spans="1:5" x14ac:dyDescent="0.25">
      <c r="A14" s="79">
        <v>1416032</v>
      </c>
      <c r="B14" t="s">
        <v>2314</v>
      </c>
      <c r="C14">
        <v>89</v>
      </c>
      <c r="D14" s="3">
        <v>2368</v>
      </c>
      <c r="E14" s="261">
        <v>1107.76</v>
      </c>
    </row>
    <row r="15" spans="1:5" x14ac:dyDescent="0.25">
      <c r="A15" s="79">
        <v>1423012</v>
      </c>
      <c r="B15" t="s">
        <v>2313</v>
      </c>
      <c r="C15">
        <v>86</v>
      </c>
      <c r="D15" s="3">
        <v>3984</v>
      </c>
      <c r="E15" s="261">
        <v>1030.6199999999999</v>
      </c>
    </row>
    <row r="16" spans="1:5" x14ac:dyDescent="0.25">
      <c r="A16" s="79">
        <v>1403032</v>
      </c>
      <c r="B16" t="s">
        <v>2312</v>
      </c>
      <c r="C16">
        <v>80</v>
      </c>
      <c r="D16" s="3">
        <v>4905</v>
      </c>
      <c r="E16" s="261">
        <v>1696.26</v>
      </c>
    </row>
    <row r="17" spans="1:5" x14ac:dyDescent="0.25">
      <c r="A17" s="79">
        <v>1435012</v>
      </c>
      <c r="B17" t="s">
        <v>2311</v>
      </c>
      <c r="C17">
        <v>167</v>
      </c>
      <c r="D17" s="3">
        <v>8082</v>
      </c>
      <c r="E17" s="261">
        <v>1812.88</v>
      </c>
    </row>
    <row r="18" spans="1:5" x14ac:dyDescent="0.25">
      <c r="A18" s="79">
        <v>1428022</v>
      </c>
      <c r="B18" t="s">
        <v>2310</v>
      </c>
      <c r="C18">
        <v>120</v>
      </c>
      <c r="D18" s="3">
        <v>4419</v>
      </c>
      <c r="E18" s="261">
        <v>2550.7199999999998</v>
      </c>
    </row>
    <row r="19" spans="1:5" x14ac:dyDescent="0.25">
      <c r="A19" s="79">
        <v>1416043</v>
      </c>
      <c r="B19" t="s">
        <v>2309</v>
      </c>
      <c r="C19">
        <v>110</v>
      </c>
      <c r="D19" s="3">
        <v>2565</v>
      </c>
      <c r="E19" s="261">
        <v>1822.82</v>
      </c>
    </row>
    <row r="20" spans="1:5" x14ac:dyDescent="0.25">
      <c r="A20" s="79">
        <v>1419032</v>
      </c>
      <c r="B20" t="s">
        <v>2308</v>
      </c>
      <c r="C20">
        <v>160</v>
      </c>
      <c r="D20" s="3">
        <v>8251</v>
      </c>
      <c r="E20" s="261">
        <v>1694.73</v>
      </c>
    </row>
    <row r="21" spans="1:5" x14ac:dyDescent="0.25">
      <c r="A21" s="79">
        <v>1421033</v>
      </c>
      <c r="B21" t="s">
        <v>2307</v>
      </c>
      <c r="C21">
        <v>69</v>
      </c>
      <c r="D21" s="3">
        <v>29999</v>
      </c>
      <c r="E21" s="261">
        <v>4314.9799999999996</v>
      </c>
    </row>
    <row r="22" spans="1:5" x14ac:dyDescent="0.25">
      <c r="A22" s="79">
        <v>1419042</v>
      </c>
      <c r="B22" t="s">
        <v>2306</v>
      </c>
      <c r="C22">
        <v>117</v>
      </c>
      <c r="D22" s="3">
        <v>5193</v>
      </c>
      <c r="E22" s="261">
        <v>1346.22</v>
      </c>
    </row>
    <row r="23" spans="1:5" x14ac:dyDescent="0.25">
      <c r="A23" s="79">
        <v>1412043</v>
      </c>
      <c r="B23" t="s">
        <v>2305</v>
      </c>
      <c r="C23">
        <v>96</v>
      </c>
      <c r="D23" s="3">
        <v>6073</v>
      </c>
      <c r="E23" s="261">
        <v>1698.61</v>
      </c>
    </row>
    <row r="24" spans="1:5" x14ac:dyDescent="0.25">
      <c r="A24" s="79">
        <v>1417032</v>
      </c>
      <c r="B24" t="s">
        <v>2304</v>
      </c>
      <c r="C24">
        <v>89</v>
      </c>
      <c r="D24" s="3">
        <v>11648</v>
      </c>
      <c r="E24" s="261">
        <v>2737.66</v>
      </c>
    </row>
    <row r="25" spans="1:5" x14ac:dyDescent="0.25">
      <c r="A25" s="79">
        <v>1429032</v>
      </c>
      <c r="B25" t="s">
        <v>2303</v>
      </c>
      <c r="C25">
        <v>111</v>
      </c>
      <c r="D25" s="3">
        <v>1812</v>
      </c>
      <c r="E25" s="261">
        <v>1593.82</v>
      </c>
    </row>
    <row r="26" spans="1:5" x14ac:dyDescent="0.25">
      <c r="A26" s="79">
        <v>1430012</v>
      </c>
      <c r="B26" t="s">
        <v>2302</v>
      </c>
      <c r="C26">
        <v>124</v>
      </c>
      <c r="D26" s="3">
        <v>5505</v>
      </c>
      <c r="E26" s="261">
        <v>1275.6300000000001</v>
      </c>
    </row>
    <row r="27" spans="1:5" x14ac:dyDescent="0.25">
      <c r="A27" s="79">
        <v>1422023</v>
      </c>
      <c r="B27" t="s">
        <v>2301</v>
      </c>
      <c r="C27">
        <v>371</v>
      </c>
      <c r="D27" s="3">
        <v>9232</v>
      </c>
      <c r="E27" s="261">
        <v>1612.26</v>
      </c>
    </row>
    <row r="28" spans="1:5" x14ac:dyDescent="0.25">
      <c r="A28" s="79">
        <v>1409012</v>
      </c>
      <c r="B28" t="s">
        <v>2300</v>
      </c>
      <c r="C28">
        <v>90</v>
      </c>
      <c r="D28" s="3">
        <v>2188</v>
      </c>
      <c r="E28" s="261">
        <v>862.89</v>
      </c>
    </row>
    <row r="29" spans="1:5" x14ac:dyDescent="0.25">
      <c r="A29" s="79">
        <v>1406032</v>
      </c>
      <c r="B29" t="s">
        <v>2299</v>
      </c>
      <c r="C29">
        <v>135</v>
      </c>
      <c r="D29" s="3">
        <v>10179</v>
      </c>
      <c r="E29" s="261">
        <v>2327.21</v>
      </c>
    </row>
    <row r="30" spans="1:5" x14ac:dyDescent="0.25">
      <c r="A30" s="79">
        <v>1402011</v>
      </c>
      <c r="B30" t="s">
        <v>2298</v>
      </c>
      <c r="C30">
        <v>33</v>
      </c>
      <c r="D30" s="3">
        <v>41740</v>
      </c>
      <c r="E30" s="261">
        <v>2605.48</v>
      </c>
    </row>
    <row r="31" spans="1:5" x14ac:dyDescent="0.25">
      <c r="A31" s="79">
        <v>1402022</v>
      </c>
      <c r="B31" t="s">
        <v>2297</v>
      </c>
      <c r="C31">
        <v>140</v>
      </c>
      <c r="D31" s="3">
        <v>7526</v>
      </c>
      <c r="E31" s="261">
        <v>3307.25</v>
      </c>
    </row>
    <row r="32" spans="1:5" x14ac:dyDescent="0.25">
      <c r="A32" s="79">
        <v>1409022</v>
      </c>
      <c r="B32" t="s">
        <v>2296</v>
      </c>
      <c r="C32">
        <v>135</v>
      </c>
      <c r="D32" s="3">
        <v>5187</v>
      </c>
      <c r="E32" s="261">
        <v>999.95</v>
      </c>
    </row>
    <row r="33" spans="1:5" x14ac:dyDescent="0.25">
      <c r="A33" s="79">
        <v>1415022</v>
      </c>
      <c r="B33" t="s">
        <v>2295</v>
      </c>
      <c r="C33">
        <v>94</v>
      </c>
      <c r="D33" s="3">
        <v>2217</v>
      </c>
      <c r="E33" s="261">
        <v>1340.09</v>
      </c>
    </row>
    <row r="34" spans="1:5" x14ac:dyDescent="0.25">
      <c r="A34" s="79">
        <v>1422032</v>
      </c>
      <c r="B34" t="s">
        <v>2294</v>
      </c>
      <c r="C34">
        <v>120</v>
      </c>
      <c r="D34" s="3">
        <v>3491</v>
      </c>
      <c r="E34" s="261">
        <v>1669.35</v>
      </c>
    </row>
    <row r="35" spans="1:5" x14ac:dyDescent="0.25">
      <c r="A35" s="79">
        <v>1415032</v>
      </c>
      <c r="B35" t="s">
        <v>2293</v>
      </c>
      <c r="C35">
        <v>170</v>
      </c>
      <c r="D35" s="3">
        <v>4723</v>
      </c>
      <c r="E35" s="261">
        <v>2700.49</v>
      </c>
    </row>
    <row r="36" spans="1:5" x14ac:dyDescent="0.25">
      <c r="A36" s="79">
        <v>1420043</v>
      </c>
      <c r="B36" t="s">
        <v>2292</v>
      </c>
      <c r="C36">
        <v>144</v>
      </c>
      <c r="D36" s="3">
        <v>7144</v>
      </c>
      <c r="E36" s="261">
        <v>1103.6300000000001</v>
      </c>
    </row>
    <row r="37" spans="1:5" x14ac:dyDescent="0.25">
      <c r="A37" s="79">
        <v>1411022</v>
      </c>
      <c r="B37" t="s">
        <v>2291</v>
      </c>
      <c r="C37">
        <v>111</v>
      </c>
      <c r="D37" s="3">
        <v>2539</v>
      </c>
      <c r="E37" s="261">
        <v>1867.56</v>
      </c>
    </row>
    <row r="38" spans="1:5" x14ac:dyDescent="0.25">
      <c r="A38" s="79">
        <v>1414022</v>
      </c>
      <c r="B38" t="s">
        <v>2290</v>
      </c>
      <c r="C38">
        <v>128</v>
      </c>
      <c r="D38" s="3">
        <v>11052</v>
      </c>
      <c r="E38" s="261">
        <v>5487.89</v>
      </c>
    </row>
    <row r="39" spans="1:5" x14ac:dyDescent="0.25">
      <c r="A39" s="79">
        <v>1434052</v>
      </c>
      <c r="B39" t="s">
        <v>2289</v>
      </c>
      <c r="C39">
        <v>109</v>
      </c>
      <c r="D39" s="3">
        <v>8651</v>
      </c>
      <c r="E39" s="261">
        <v>2532.0300000000002</v>
      </c>
    </row>
    <row r="40" spans="1:5" x14ac:dyDescent="0.25">
      <c r="A40" s="79">
        <v>1412052</v>
      </c>
      <c r="B40" t="s">
        <v>2288</v>
      </c>
      <c r="C40">
        <v>78</v>
      </c>
      <c r="D40" s="3">
        <v>11863</v>
      </c>
      <c r="E40" s="261">
        <v>2247.12</v>
      </c>
    </row>
    <row r="41" spans="1:5" x14ac:dyDescent="0.25">
      <c r="A41" s="79">
        <v>1435022</v>
      </c>
      <c r="B41" t="s">
        <v>2287</v>
      </c>
      <c r="C41">
        <v>168</v>
      </c>
      <c r="D41" s="3">
        <v>7414</v>
      </c>
      <c r="E41" s="261">
        <v>1312.01</v>
      </c>
    </row>
    <row r="42" spans="1:5" x14ac:dyDescent="0.25">
      <c r="A42" s="79">
        <v>1412062</v>
      </c>
      <c r="B42" t="s">
        <v>2286</v>
      </c>
      <c r="C42">
        <v>125</v>
      </c>
      <c r="D42" s="3">
        <v>5844</v>
      </c>
      <c r="E42" s="261">
        <v>2070.35</v>
      </c>
    </row>
    <row r="43" spans="1:5" x14ac:dyDescent="0.25">
      <c r="A43" s="79">
        <v>1426012</v>
      </c>
      <c r="B43" t="s">
        <v>2285</v>
      </c>
      <c r="C43">
        <v>47</v>
      </c>
      <c r="D43" s="3">
        <v>2470</v>
      </c>
      <c r="E43" s="261">
        <v>1349.31</v>
      </c>
    </row>
    <row r="44" spans="1:5" x14ac:dyDescent="0.25">
      <c r="A44" s="79">
        <v>1419053</v>
      </c>
      <c r="B44" t="s">
        <v>2284</v>
      </c>
      <c r="C44">
        <v>144</v>
      </c>
      <c r="D44" s="3">
        <v>7289</v>
      </c>
      <c r="E44" s="261">
        <v>1360.13</v>
      </c>
    </row>
    <row r="45" spans="1:5" x14ac:dyDescent="0.25">
      <c r="A45" s="79">
        <v>1420052</v>
      </c>
      <c r="B45" t="s">
        <v>2283</v>
      </c>
      <c r="C45">
        <v>103</v>
      </c>
      <c r="D45" s="3">
        <v>3346</v>
      </c>
      <c r="E45" s="261">
        <v>1620.38</v>
      </c>
    </row>
    <row r="46" spans="1:5" x14ac:dyDescent="0.25">
      <c r="A46" s="79">
        <v>1413022</v>
      </c>
      <c r="B46" t="s">
        <v>2282</v>
      </c>
      <c r="C46">
        <v>151</v>
      </c>
      <c r="D46" s="3">
        <v>2741</v>
      </c>
      <c r="E46" s="261">
        <v>1162.19</v>
      </c>
    </row>
    <row r="47" spans="1:5" x14ac:dyDescent="0.25">
      <c r="A47" s="79">
        <v>1407012</v>
      </c>
      <c r="B47" t="s">
        <v>2281</v>
      </c>
      <c r="C47">
        <v>74</v>
      </c>
      <c r="D47" s="3">
        <v>4776</v>
      </c>
      <c r="E47" s="261">
        <v>1956.51</v>
      </c>
    </row>
    <row r="48" spans="1:5" x14ac:dyDescent="0.25">
      <c r="A48" s="79">
        <v>1403011</v>
      </c>
      <c r="B48" t="s">
        <v>2280</v>
      </c>
      <c r="C48">
        <v>22</v>
      </c>
      <c r="D48" s="3">
        <v>17268</v>
      </c>
      <c r="E48" s="261">
        <v>2924.52</v>
      </c>
    </row>
    <row r="49" spans="1:5" x14ac:dyDescent="0.25">
      <c r="A49" s="79">
        <v>1403042</v>
      </c>
      <c r="B49" t="s">
        <v>2279</v>
      </c>
      <c r="C49">
        <v>136</v>
      </c>
      <c r="D49" s="3">
        <v>13500</v>
      </c>
      <c r="E49" s="261">
        <v>2227.54</v>
      </c>
    </row>
    <row r="50" spans="1:5" x14ac:dyDescent="0.25">
      <c r="A50" s="79">
        <v>1419063</v>
      </c>
      <c r="B50" t="s">
        <v>2278</v>
      </c>
      <c r="C50">
        <v>146</v>
      </c>
      <c r="D50" s="3">
        <v>11151</v>
      </c>
      <c r="E50" s="261">
        <v>1886.67</v>
      </c>
    </row>
    <row r="51" spans="1:5" x14ac:dyDescent="0.25">
      <c r="A51" s="79">
        <v>1423022</v>
      </c>
      <c r="B51" t="s">
        <v>2277</v>
      </c>
      <c r="C51">
        <v>79</v>
      </c>
      <c r="D51" s="3">
        <v>4294</v>
      </c>
      <c r="E51" s="261">
        <v>1050.68</v>
      </c>
    </row>
    <row r="52" spans="1:5" x14ac:dyDescent="0.25">
      <c r="A52" s="79">
        <v>1402033</v>
      </c>
      <c r="B52" t="s">
        <v>2276</v>
      </c>
      <c r="C52">
        <v>154</v>
      </c>
      <c r="D52" s="3">
        <v>7124</v>
      </c>
      <c r="E52" s="261">
        <v>2894.94</v>
      </c>
    </row>
    <row r="53" spans="1:5" x14ac:dyDescent="0.25">
      <c r="A53" s="79">
        <v>1407022</v>
      </c>
      <c r="B53" t="s">
        <v>2275</v>
      </c>
      <c r="C53">
        <v>186</v>
      </c>
      <c r="D53" s="3">
        <v>6700</v>
      </c>
      <c r="E53" s="261">
        <v>1445.71</v>
      </c>
    </row>
    <row r="54" spans="1:5" x14ac:dyDescent="0.25">
      <c r="A54" s="79">
        <v>1407032</v>
      </c>
      <c r="B54" t="s">
        <v>2274</v>
      </c>
      <c r="C54">
        <v>84</v>
      </c>
      <c r="D54" s="3">
        <v>3769</v>
      </c>
      <c r="E54" s="261">
        <v>1115.6500000000001</v>
      </c>
    </row>
    <row r="55" spans="1:5" x14ac:dyDescent="0.25">
      <c r="A55" s="79">
        <v>1402042</v>
      </c>
      <c r="B55" t="s">
        <v>2273</v>
      </c>
      <c r="C55">
        <v>111</v>
      </c>
      <c r="D55" s="3">
        <v>3493</v>
      </c>
      <c r="E55" s="261">
        <v>1585.74</v>
      </c>
    </row>
    <row r="56" spans="1:5" x14ac:dyDescent="0.25">
      <c r="A56" s="79">
        <v>1404011</v>
      </c>
      <c r="B56" t="s">
        <v>2272</v>
      </c>
      <c r="C56">
        <v>32</v>
      </c>
      <c r="D56" s="3">
        <v>16986</v>
      </c>
      <c r="E56" s="261">
        <v>2365.23</v>
      </c>
    </row>
    <row r="57" spans="1:5" x14ac:dyDescent="0.25">
      <c r="A57" s="79">
        <v>1404022</v>
      </c>
      <c r="B57" t="s">
        <v>2271</v>
      </c>
      <c r="C57">
        <v>271</v>
      </c>
      <c r="D57" s="3">
        <v>11750</v>
      </c>
      <c r="E57" s="261">
        <v>1566.06</v>
      </c>
    </row>
    <row r="58" spans="1:5" x14ac:dyDescent="0.25">
      <c r="A58" s="79">
        <v>1406042</v>
      </c>
      <c r="B58" t="s">
        <v>2270</v>
      </c>
      <c r="C58">
        <v>58</v>
      </c>
      <c r="D58" s="3">
        <v>2834</v>
      </c>
      <c r="E58" s="261">
        <v>1613.84</v>
      </c>
    </row>
    <row r="59" spans="1:5" x14ac:dyDescent="0.25">
      <c r="A59" s="79">
        <v>1415042</v>
      </c>
      <c r="B59" t="s">
        <v>2269</v>
      </c>
      <c r="C59">
        <v>219</v>
      </c>
      <c r="D59" s="3">
        <v>7818</v>
      </c>
      <c r="E59" s="261">
        <v>1134.56</v>
      </c>
    </row>
    <row r="60" spans="1:5" x14ac:dyDescent="0.25">
      <c r="A60" s="79">
        <v>1427022</v>
      </c>
      <c r="B60" t="s">
        <v>2268</v>
      </c>
      <c r="C60">
        <v>126</v>
      </c>
      <c r="D60" s="3">
        <v>5662</v>
      </c>
      <c r="E60" s="261">
        <v>1317.77</v>
      </c>
    </row>
    <row r="61" spans="1:5" x14ac:dyDescent="0.25">
      <c r="A61" s="79">
        <v>1418013</v>
      </c>
      <c r="B61" t="s">
        <v>2267</v>
      </c>
      <c r="C61">
        <v>144</v>
      </c>
      <c r="D61" s="3">
        <v>28395</v>
      </c>
      <c r="E61" s="261">
        <v>3191.75</v>
      </c>
    </row>
    <row r="62" spans="1:5" x14ac:dyDescent="0.25">
      <c r="A62" s="79">
        <v>1403052</v>
      </c>
      <c r="B62" t="s">
        <v>2266</v>
      </c>
      <c r="C62">
        <v>91</v>
      </c>
      <c r="D62" s="3">
        <v>6695</v>
      </c>
      <c r="E62" s="261">
        <v>1419.63</v>
      </c>
    </row>
    <row r="63" spans="1:5" x14ac:dyDescent="0.25">
      <c r="A63" s="79">
        <v>1425022</v>
      </c>
      <c r="B63" t="s">
        <v>2265</v>
      </c>
      <c r="C63">
        <v>78</v>
      </c>
      <c r="D63" s="3">
        <v>9423</v>
      </c>
      <c r="E63" s="261">
        <v>1269.1199999999999</v>
      </c>
    </row>
    <row r="64" spans="1:5" x14ac:dyDescent="0.25">
      <c r="A64" s="79">
        <v>1407042</v>
      </c>
      <c r="B64" t="s">
        <v>2264</v>
      </c>
      <c r="C64">
        <v>125</v>
      </c>
      <c r="D64" s="3">
        <v>4036</v>
      </c>
      <c r="E64" s="261">
        <v>1531.24</v>
      </c>
    </row>
    <row r="65" spans="1:5" x14ac:dyDescent="0.25">
      <c r="A65" s="79">
        <v>1433022</v>
      </c>
      <c r="B65" t="s">
        <v>2263</v>
      </c>
      <c r="C65">
        <v>131</v>
      </c>
      <c r="D65" s="3">
        <v>4240</v>
      </c>
      <c r="E65" s="261">
        <v>1475.27</v>
      </c>
    </row>
    <row r="66" spans="1:5" x14ac:dyDescent="0.25">
      <c r="A66" s="79">
        <v>1405043</v>
      </c>
      <c r="B66" t="s">
        <v>2262</v>
      </c>
      <c r="C66">
        <v>107</v>
      </c>
      <c r="D66" s="3">
        <v>55453</v>
      </c>
      <c r="E66" s="261">
        <v>5182.92</v>
      </c>
    </row>
    <row r="67" spans="1:5" x14ac:dyDescent="0.25">
      <c r="A67" s="79">
        <v>1406053</v>
      </c>
      <c r="B67" t="s">
        <v>2261</v>
      </c>
      <c r="C67">
        <v>121</v>
      </c>
      <c r="D67" s="3">
        <v>26225</v>
      </c>
      <c r="E67" s="261">
        <v>3069.26</v>
      </c>
    </row>
    <row r="68" spans="1:5" x14ac:dyDescent="0.25">
      <c r="A68" s="79">
        <v>1402052</v>
      </c>
      <c r="B68" t="s">
        <v>2260</v>
      </c>
      <c r="C68">
        <v>97</v>
      </c>
      <c r="D68" s="3">
        <v>3299</v>
      </c>
      <c r="E68" s="261">
        <v>1550.46</v>
      </c>
    </row>
    <row r="69" spans="1:5" x14ac:dyDescent="0.25">
      <c r="A69" s="79">
        <v>1424012</v>
      </c>
      <c r="B69" t="s">
        <v>2259</v>
      </c>
      <c r="C69">
        <v>104</v>
      </c>
      <c r="D69" s="3">
        <v>3553</v>
      </c>
      <c r="E69" s="261">
        <v>1414.03</v>
      </c>
    </row>
    <row r="70" spans="1:5" x14ac:dyDescent="0.25">
      <c r="A70" s="79">
        <v>1412073</v>
      </c>
      <c r="B70" t="s">
        <v>2258</v>
      </c>
      <c r="C70">
        <v>63</v>
      </c>
      <c r="D70" s="3">
        <v>18245</v>
      </c>
      <c r="E70" s="261">
        <v>2846.35</v>
      </c>
    </row>
    <row r="71" spans="1:5" x14ac:dyDescent="0.25">
      <c r="A71" s="79">
        <v>1410012</v>
      </c>
      <c r="B71" t="s">
        <v>2257</v>
      </c>
      <c r="C71">
        <v>118</v>
      </c>
      <c r="D71" s="3">
        <v>2631</v>
      </c>
      <c r="E71" s="261">
        <v>1810.07</v>
      </c>
    </row>
    <row r="72" spans="1:5" x14ac:dyDescent="0.25">
      <c r="A72" s="79">
        <v>1428032</v>
      </c>
      <c r="B72" t="s">
        <v>2256</v>
      </c>
      <c r="C72">
        <v>129</v>
      </c>
      <c r="D72" s="3">
        <v>5857</v>
      </c>
      <c r="E72" s="261">
        <v>2389.02</v>
      </c>
    </row>
    <row r="73" spans="1:5" x14ac:dyDescent="0.25">
      <c r="A73" s="79">
        <v>1425033</v>
      </c>
      <c r="B73" t="s">
        <v>2255</v>
      </c>
      <c r="C73">
        <v>256</v>
      </c>
      <c r="D73" s="3">
        <v>13576</v>
      </c>
      <c r="E73" s="261">
        <v>1917.1</v>
      </c>
    </row>
    <row r="74" spans="1:5" x14ac:dyDescent="0.25">
      <c r="A74" s="79">
        <v>1432022</v>
      </c>
      <c r="B74" t="s">
        <v>2254</v>
      </c>
      <c r="C74">
        <v>65</v>
      </c>
      <c r="D74" s="3">
        <v>10791</v>
      </c>
      <c r="E74" s="261">
        <v>5174.22</v>
      </c>
    </row>
    <row r="75" spans="1:5" x14ac:dyDescent="0.25">
      <c r="A75" s="79">
        <v>1408022</v>
      </c>
      <c r="B75" t="s">
        <v>2253</v>
      </c>
      <c r="C75">
        <v>65</v>
      </c>
      <c r="D75" s="3">
        <v>23356</v>
      </c>
      <c r="E75" s="261">
        <v>3529.98</v>
      </c>
    </row>
    <row r="76" spans="1:5" x14ac:dyDescent="0.25">
      <c r="A76" s="79">
        <v>1429042</v>
      </c>
      <c r="B76" t="s">
        <v>2252</v>
      </c>
      <c r="C76">
        <v>149</v>
      </c>
      <c r="D76" s="3">
        <v>4065</v>
      </c>
      <c r="E76" s="261">
        <v>1920.26</v>
      </c>
    </row>
    <row r="77" spans="1:5" x14ac:dyDescent="0.25">
      <c r="A77" s="79">
        <v>1434063</v>
      </c>
      <c r="B77" t="s">
        <v>2251</v>
      </c>
      <c r="C77">
        <v>117</v>
      </c>
      <c r="D77" s="3">
        <v>7056</v>
      </c>
      <c r="E77" s="261">
        <v>1578.61</v>
      </c>
    </row>
    <row r="78" spans="1:5" x14ac:dyDescent="0.25">
      <c r="A78" s="79">
        <v>1405052</v>
      </c>
      <c r="B78" t="s">
        <v>2250</v>
      </c>
      <c r="C78">
        <v>55</v>
      </c>
      <c r="D78" s="3">
        <v>13504</v>
      </c>
      <c r="E78" s="261">
        <v>5732.87</v>
      </c>
    </row>
    <row r="79" spans="1:5" x14ac:dyDescent="0.25">
      <c r="A79" s="79">
        <v>1412082</v>
      </c>
      <c r="B79" t="s">
        <v>2249</v>
      </c>
      <c r="C79">
        <v>87</v>
      </c>
      <c r="D79" s="3">
        <v>5096</v>
      </c>
      <c r="E79" s="261">
        <v>1926.51</v>
      </c>
    </row>
    <row r="80" spans="1:5" x14ac:dyDescent="0.25">
      <c r="A80" s="79">
        <v>1406062</v>
      </c>
      <c r="B80" t="s">
        <v>2248</v>
      </c>
      <c r="C80">
        <v>108</v>
      </c>
      <c r="D80" s="3">
        <v>5349</v>
      </c>
      <c r="E80" s="261">
        <v>1695.65</v>
      </c>
    </row>
    <row r="81" spans="1:5" x14ac:dyDescent="0.25">
      <c r="A81" s="79">
        <v>1430023</v>
      </c>
      <c r="B81" t="s">
        <v>2247</v>
      </c>
      <c r="C81">
        <v>55</v>
      </c>
      <c r="D81" s="3">
        <v>5127</v>
      </c>
      <c r="E81" s="261">
        <v>1355.43</v>
      </c>
    </row>
    <row r="82" spans="1:5" x14ac:dyDescent="0.25">
      <c r="A82" s="79">
        <v>1425042</v>
      </c>
      <c r="B82" t="s">
        <v>2246</v>
      </c>
      <c r="C82">
        <v>90</v>
      </c>
      <c r="D82" s="3">
        <v>7132</v>
      </c>
      <c r="E82" s="261">
        <v>1523.8</v>
      </c>
    </row>
    <row r="83" spans="1:5" x14ac:dyDescent="0.25">
      <c r="A83" s="79">
        <v>1425052</v>
      </c>
      <c r="B83" t="s">
        <v>2245</v>
      </c>
      <c r="C83">
        <v>139</v>
      </c>
      <c r="D83" s="3">
        <v>14574</v>
      </c>
      <c r="E83" s="261">
        <v>1943.99</v>
      </c>
    </row>
    <row r="84" spans="1:5" x14ac:dyDescent="0.25">
      <c r="A84" s="79">
        <v>1425063</v>
      </c>
      <c r="B84" t="s">
        <v>2244</v>
      </c>
      <c r="C84">
        <v>66</v>
      </c>
      <c r="D84" s="3">
        <v>13618</v>
      </c>
      <c r="E84" s="261">
        <v>1765</v>
      </c>
    </row>
    <row r="85" spans="1:5" x14ac:dyDescent="0.25">
      <c r="A85" s="79">
        <v>1422042</v>
      </c>
      <c r="B85" t="s">
        <v>2243</v>
      </c>
      <c r="C85">
        <v>235</v>
      </c>
      <c r="D85" s="3">
        <v>6607</v>
      </c>
      <c r="E85" s="261">
        <v>952.26</v>
      </c>
    </row>
    <row r="86" spans="1:5" x14ac:dyDescent="0.25">
      <c r="A86" s="79">
        <v>1420062</v>
      </c>
      <c r="B86" t="s">
        <v>2242</v>
      </c>
      <c r="C86">
        <v>73</v>
      </c>
      <c r="D86" s="3">
        <v>2781</v>
      </c>
      <c r="E86" s="261">
        <v>2102.16</v>
      </c>
    </row>
    <row r="87" spans="1:5" x14ac:dyDescent="0.25">
      <c r="A87" s="79">
        <v>1417011</v>
      </c>
      <c r="B87" t="s">
        <v>2241</v>
      </c>
      <c r="C87">
        <v>24</v>
      </c>
      <c r="D87" s="3">
        <v>21217</v>
      </c>
      <c r="E87" s="261">
        <v>4469.04</v>
      </c>
    </row>
    <row r="88" spans="1:5" x14ac:dyDescent="0.25">
      <c r="A88" s="79">
        <v>1415052</v>
      </c>
      <c r="B88" t="s">
        <v>2240</v>
      </c>
      <c r="C88">
        <v>259</v>
      </c>
      <c r="D88" s="3">
        <v>10989</v>
      </c>
      <c r="E88" s="261">
        <v>1471.8</v>
      </c>
    </row>
    <row r="89" spans="1:5" x14ac:dyDescent="0.25">
      <c r="A89" s="79">
        <v>1412093</v>
      </c>
      <c r="B89" t="s">
        <v>2239</v>
      </c>
      <c r="C89">
        <v>94</v>
      </c>
      <c r="D89" s="3">
        <v>5517</v>
      </c>
      <c r="E89" s="261">
        <v>2535.5500000000002</v>
      </c>
    </row>
    <row r="90" spans="1:5" x14ac:dyDescent="0.25">
      <c r="A90" s="79">
        <v>1432032</v>
      </c>
      <c r="B90" t="s">
        <v>2238</v>
      </c>
      <c r="C90">
        <v>85</v>
      </c>
      <c r="D90" s="3">
        <v>4472</v>
      </c>
      <c r="E90" s="261">
        <v>6456.35</v>
      </c>
    </row>
    <row r="91" spans="1:5" x14ac:dyDescent="0.25">
      <c r="A91" s="79">
        <v>1417043</v>
      </c>
      <c r="B91" t="s">
        <v>2237</v>
      </c>
      <c r="C91">
        <v>81</v>
      </c>
      <c r="D91" s="3">
        <v>15826</v>
      </c>
      <c r="E91" s="261">
        <v>3525.23</v>
      </c>
    </row>
    <row r="92" spans="1:5" x14ac:dyDescent="0.25">
      <c r="A92" s="79">
        <v>1411032</v>
      </c>
      <c r="B92" t="s">
        <v>2236</v>
      </c>
      <c r="C92">
        <v>129</v>
      </c>
      <c r="D92" s="3">
        <v>4830</v>
      </c>
      <c r="E92" s="261">
        <v>1606.19</v>
      </c>
    </row>
    <row r="93" spans="1:5" x14ac:dyDescent="0.25">
      <c r="A93" s="79">
        <v>1436012</v>
      </c>
      <c r="B93" t="s">
        <v>2235</v>
      </c>
      <c r="C93">
        <v>95</v>
      </c>
      <c r="D93" s="3">
        <v>4247</v>
      </c>
      <c r="E93" s="261">
        <v>859.98</v>
      </c>
    </row>
    <row r="94" spans="1:5" x14ac:dyDescent="0.25">
      <c r="A94" s="79">
        <v>1434072</v>
      </c>
      <c r="B94" t="s">
        <v>2234</v>
      </c>
      <c r="C94">
        <v>86</v>
      </c>
      <c r="D94" s="3">
        <v>11356</v>
      </c>
      <c r="E94" s="261">
        <v>2564.0700000000002</v>
      </c>
    </row>
    <row r="95" spans="1:5" x14ac:dyDescent="0.25">
      <c r="A95" s="79">
        <v>1423032</v>
      </c>
      <c r="B95" t="s">
        <v>2233</v>
      </c>
      <c r="C95">
        <v>87</v>
      </c>
      <c r="D95" s="3">
        <v>3096</v>
      </c>
      <c r="E95" s="261">
        <v>968.9</v>
      </c>
    </row>
    <row r="96" spans="1:5" x14ac:dyDescent="0.25">
      <c r="A96" s="79">
        <v>1434011</v>
      </c>
      <c r="B96" t="s">
        <v>2232</v>
      </c>
      <c r="C96">
        <v>20</v>
      </c>
      <c r="D96" s="3">
        <v>28339</v>
      </c>
      <c r="E96" s="261">
        <v>2903.11</v>
      </c>
    </row>
    <row r="97" spans="1:5" x14ac:dyDescent="0.25">
      <c r="A97" s="79">
        <v>1417052</v>
      </c>
      <c r="B97" t="s">
        <v>2231</v>
      </c>
      <c r="C97">
        <v>107</v>
      </c>
      <c r="D97" s="3">
        <v>8299</v>
      </c>
      <c r="E97" s="261">
        <v>2822.4</v>
      </c>
    </row>
    <row r="98" spans="1:5" x14ac:dyDescent="0.25">
      <c r="A98" s="79">
        <v>1418023</v>
      </c>
      <c r="B98" t="s">
        <v>2230</v>
      </c>
      <c r="C98">
        <v>79</v>
      </c>
      <c r="D98" s="3">
        <v>25088</v>
      </c>
      <c r="E98" s="261">
        <v>5884.95</v>
      </c>
    </row>
    <row r="99" spans="1:5" x14ac:dyDescent="0.25">
      <c r="A99" s="79">
        <v>1426022</v>
      </c>
      <c r="B99" t="s">
        <v>2229</v>
      </c>
      <c r="C99">
        <v>105</v>
      </c>
      <c r="D99" s="3">
        <v>2334</v>
      </c>
      <c r="E99" s="261">
        <v>1225.4000000000001</v>
      </c>
    </row>
    <row r="100" spans="1:5" x14ac:dyDescent="0.25">
      <c r="A100" s="79">
        <v>1433032</v>
      </c>
      <c r="B100" t="s">
        <v>2228</v>
      </c>
      <c r="C100">
        <v>180</v>
      </c>
      <c r="D100" s="3">
        <v>5509</v>
      </c>
      <c r="E100" s="261">
        <v>3361.35</v>
      </c>
    </row>
    <row r="101" spans="1:5" x14ac:dyDescent="0.25">
      <c r="A101" s="79">
        <v>1429053</v>
      </c>
      <c r="B101" t="s">
        <v>2227</v>
      </c>
      <c r="C101">
        <v>200</v>
      </c>
      <c r="D101" s="3">
        <v>5334</v>
      </c>
      <c r="E101" s="261">
        <v>2882.04</v>
      </c>
    </row>
    <row r="102" spans="1:5" x14ac:dyDescent="0.25">
      <c r="A102" s="79">
        <v>1426032</v>
      </c>
      <c r="B102" t="s">
        <v>2226</v>
      </c>
      <c r="C102">
        <v>151</v>
      </c>
      <c r="D102" s="3">
        <v>8128</v>
      </c>
      <c r="E102" s="261">
        <v>1598.39</v>
      </c>
    </row>
    <row r="103" spans="1:5" x14ac:dyDescent="0.25">
      <c r="A103" s="79">
        <v>1425072</v>
      </c>
      <c r="B103" t="s">
        <v>2225</v>
      </c>
      <c r="C103">
        <v>75</v>
      </c>
      <c r="D103" s="3">
        <v>12489</v>
      </c>
      <c r="E103" s="261">
        <v>1716.46</v>
      </c>
    </row>
    <row r="104" spans="1:5" x14ac:dyDescent="0.25">
      <c r="A104" s="79">
        <v>1407053</v>
      </c>
      <c r="B104" t="s">
        <v>2224</v>
      </c>
      <c r="C104">
        <v>244</v>
      </c>
      <c r="D104" s="3">
        <v>27747</v>
      </c>
      <c r="E104" s="261">
        <v>4610.92</v>
      </c>
    </row>
    <row r="105" spans="1:5" x14ac:dyDescent="0.25">
      <c r="A105" s="79">
        <v>1422052</v>
      </c>
      <c r="B105" t="s">
        <v>2223</v>
      </c>
      <c r="C105">
        <v>101</v>
      </c>
      <c r="D105" s="3">
        <v>3270</v>
      </c>
      <c r="E105" s="261">
        <v>2082.6</v>
      </c>
    </row>
    <row r="106" spans="1:5" x14ac:dyDescent="0.25">
      <c r="A106" s="79">
        <v>1411042</v>
      </c>
      <c r="B106" t="s">
        <v>2222</v>
      </c>
      <c r="C106">
        <v>167</v>
      </c>
      <c r="D106" s="3">
        <v>5873</v>
      </c>
      <c r="E106" s="261">
        <v>1194.71</v>
      </c>
    </row>
    <row r="107" spans="1:5" x14ac:dyDescent="0.25">
      <c r="A107" s="79">
        <v>1422062</v>
      </c>
      <c r="B107" t="s">
        <v>2221</v>
      </c>
      <c r="C107">
        <v>185</v>
      </c>
      <c r="D107" s="3">
        <v>3235</v>
      </c>
      <c r="E107" s="261">
        <v>1482.05</v>
      </c>
    </row>
    <row r="108" spans="1:5" x14ac:dyDescent="0.25">
      <c r="A108" s="79">
        <v>1437022</v>
      </c>
      <c r="B108" t="s">
        <v>2220</v>
      </c>
      <c r="C108">
        <v>122</v>
      </c>
      <c r="D108" s="3">
        <v>4259</v>
      </c>
      <c r="E108" s="261">
        <v>2420.66</v>
      </c>
    </row>
    <row r="109" spans="1:5" x14ac:dyDescent="0.25">
      <c r="A109" s="79">
        <v>1412103</v>
      </c>
      <c r="B109" t="s">
        <v>2219</v>
      </c>
      <c r="C109">
        <v>114</v>
      </c>
      <c r="D109" s="3">
        <v>5135</v>
      </c>
      <c r="E109" s="261">
        <v>1576.23</v>
      </c>
    </row>
    <row r="110" spans="1:5" x14ac:dyDescent="0.25">
      <c r="A110" s="79">
        <v>1408011</v>
      </c>
      <c r="B110" t="s">
        <v>2218</v>
      </c>
      <c r="C110">
        <v>14</v>
      </c>
      <c r="D110" s="3">
        <v>52630</v>
      </c>
      <c r="E110" s="261">
        <v>3087.98</v>
      </c>
    </row>
    <row r="111" spans="1:5" x14ac:dyDescent="0.25">
      <c r="A111" s="79">
        <v>1415062</v>
      </c>
      <c r="B111" t="s">
        <v>2217</v>
      </c>
      <c r="C111">
        <v>196</v>
      </c>
      <c r="D111" s="3">
        <v>9952</v>
      </c>
      <c r="E111" s="261">
        <v>1811.38</v>
      </c>
    </row>
    <row r="112" spans="1:5" x14ac:dyDescent="0.25">
      <c r="A112" s="79">
        <v>1414032</v>
      </c>
      <c r="B112" t="s">
        <v>2216</v>
      </c>
      <c r="C112">
        <v>158</v>
      </c>
      <c r="D112" s="3">
        <v>5590</v>
      </c>
      <c r="E112" s="261">
        <v>2205.67</v>
      </c>
    </row>
    <row r="113" spans="1:5" x14ac:dyDescent="0.25">
      <c r="A113" s="79">
        <v>1432042</v>
      </c>
      <c r="B113" t="s">
        <v>2215</v>
      </c>
      <c r="C113">
        <v>125</v>
      </c>
      <c r="D113" s="3">
        <v>11072</v>
      </c>
      <c r="E113" s="261">
        <v>4351.9399999999996</v>
      </c>
    </row>
    <row r="114" spans="1:5" x14ac:dyDescent="0.25">
      <c r="A114" s="79">
        <v>1418032</v>
      </c>
      <c r="B114" t="s">
        <v>2214</v>
      </c>
      <c r="C114">
        <v>69</v>
      </c>
      <c r="D114" s="3">
        <v>38479</v>
      </c>
      <c r="E114" s="261">
        <v>5354.02</v>
      </c>
    </row>
    <row r="115" spans="1:5" x14ac:dyDescent="0.25">
      <c r="A115" s="79">
        <v>1413032</v>
      </c>
      <c r="B115" t="s">
        <v>2213</v>
      </c>
      <c r="C115">
        <v>114</v>
      </c>
      <c r="D115" s="3">
        <v>4463</v>
      </c>
      <c r="E115" s="261">
        <v>1164.28</v>
      </c>
    </row>
    <row r="116" spans="1:5" x14ac:dyDescent="0.25">
      <c r="A116" s="79">
        <v>1409033</v>
      </c>
      <c r="B116" t="s">
        <v>2212</v>
      </c>
      <c r="C116">
        <v>135</v>
      </c>
      <c r="D116" s="3">
        <v>10051</v>
      </c>
      <c r="E116" s="261">
        <v>2107.42</v>
      </c>
    </row>
    <row r="117" spans="1:5" x14ac:dyDescent="0.25">
      <c r="A117" s="79">
        <v>1433042</v>
      </c>
      <c r="B117" t="s">
        <v>2211</v>
      </c>
      <c r="C117">
        <v>169</v>
      </c>
      <c r="D117" s="3">
        <v>7056</v>
      </c>
      <c r="E117" s="261">
        <v>2192.7800000000002</v>
      </c>
    </row>
    <row r="118" spans="1:5" x14ac:dyDescent="0.25">
      <c r="A118" s="79">
        <v>1437033</v>
      </c>
      <c r="B118" t="s">
        <v>2210</v>
      </c>
      <c r="C118">
        <v>191</v>
      </c>
      <c r="D118" s="3">
        <v>6264</v>
      </c>
      <c r="E118" s="261">
        <v>1418.02</v>
      </c>
    </row>
    <row r="119" spans="1:5" x14ac:dyDescent="0.25">
      <c r="A119" s="79">
        <v>1437042</v>
      </c>
      <c r="B119" t="s">
        <v>2209</v>
      </c>
      <c r="C119">
        <v>126</v>
      </c>
      <c r="D119" s="3">
        <v>3963</v>
      </c>
      <c r="E119" s="261">
        <v>920.97</v>
      </c>
    </row>
    <row r="120" spans="1:5" x14ac:dyDescent="0.25">
      <c r="A120" s="79">
        <v>1403021</v>
      </c>
      <c r="B120" t="s">
        <v>2208</v>
      </c>
      <c r="C120">
        <v>15</v>
      </c>
      <c r="D120" s="3">
        <v>4489</v>
      </c>
      <c r="E120" s="261">
        <v>2059.52</v>
      </c>
    </row>
    <row r="121" spans="1:5" x14ac:dyDescent="0.25">
      <c r="A121" s="79">
        <v>1403062</v>
      </c>
      <c r="B121" t="s">
        <v>2207</v>
      </c>
      <c r="C121">
        <v>88</v>
      </c>
      <c r="D121" s="3">
        <v>5238</v>
      </c>
      <c r="E121" s="261">
        <v>1261.98</v>
      </c>
    </row>
    <row r="122" spans="1:5" x14ac:dyDescent="0.25">
      <c r="A122" s="79">
        <v>1419072</v>
      </c>
      <c r="B122" t="s">
        <v>2206</v>
      </c>
      <c r="C122">
        <v>94</v>
      </c>
      <c r="D122" s="3">
        <v>5364</v>
      </c>
      <c r="E122" s="261">
        <v>2438</v>
      </c>
    </row>
    <row r="123" spans="1:5" x14ac:dyDescent="0.25">
      <c r="A123" s="79">
        <v>1433053</v>
      </c>
      <c r="B123" t="s">
        <v>2205</v>
      </c>
      <c r="C123">
        <v>195</v>
      </c>
      <c r="D123" s="3">
        <v>17260</v>
      </c>
      <c r="E123" s="261">
        <v>1790.62</v>
      </c>
    </row>
    <row r="124" spans="1:5" x14ac:dyDescent="0.25">
      <c r="A124" s="79">
        <v>1432053</v>
      </c>
      <c r="B124" t="s">
        <v>2204</v>
      </c>
      <c r="C124">
        <v>39</v>
      </c>
      <c r="D124" s="3">
        <v>31887</v>
      </c>
      <c r="E124" s="261">
        <v>4824.83</v>
      </c>
    </row>
    <row r="125" spans="1:5" x14ac:dyDescent="0.25">
      <c r="A125" s="79">
        <v>1410023</v>
      </c>
      <c r="B125" t="s">
        <v>2203</v>
      </c>
      <c r="C125">
        <v>121</v>
      </c>
      <c r="D125" s="3">
        <v>10411</v>
      </c>
      <c r="E125" s="261">
        <v>2690.41</v>
      </c>
    </row>
    <row r="126" spans="1:5" x14ac:dyDescent="0.25">
      <c r="A126" s="79">
        <v>1415072</v>
      </c>
      <c r="B126" t="s">
        <v>2202</v>
      </c>
      <c r="C126">
        <v>247</v>
      </c>
      <c r="D126" s="3">
        <v>8164</v>
      </c>
      <c r="E126" s="261">
        <v>2519.12</v>
      </c>
    </row>
    <row r="127" spans="1:5" x14ac:dyDescent="0.25">
      <c r="A127" s="79">
        <v>1403072</v>
      </c>
      <c r="B127" t="s">
        <v>2201</v>
      </c>
      <c r="C127">
        <v>174</v>
      </c>
      <c r="D127" s="3">
        <v>6358</v>
      </c>
      <c r="E127" s="261">
        <v>1512.12</v>
      </c>
    </row>
    <row r="128" spans="1:5" x14ac:dyDescent="0.25">
      <c r="A128" s="79">
        <v>1407062</v>
      </c>
      <c r="B128" t="s">
        <v>2200</v>
      </c>
      <c r="C128">
        <v>141</v>
      </c>
      <c r="D128" s="3">
        <v>6393</v>
      </c>
      <c r="E128" s="261">
        <v>1576.02</v>
      </c>
    </row>
    <row r="129" spans="1:5" x14ac:dyDescent="0.25">
      <c r="A129" s="79">
        <v>1411011</v>
      </c>
      <c r="B129" t="s">
        <v>2199</v>
      </c>
      <c r="C129">
        <v>10</v>
      </c>
      <c r="D129" s="3">
        <v>8939</v>
      </c>
      <c r="E129" s="261">
        <v>2232.3200000000002</v>
      </c>
    </row>
    <row r="130" spans="1:5" x14ac:dyDescent="0.25">
      <c r="A130" s="79">
        <v>1419082</v>
      </c>
      <c r="B130" t="s">
        <v>2198</v>
      </c>
      <c r="C130">
        <v>109</v>
      </c>
      <c r="D130" s="3">
        <v>5631</v>
      </c>
      <c r="E130" s="261">
        <v>1306.46</v>
      </c>
    </row>
    <row r="131" spans="1:5" x14ac:dyDescent="0.25">
      <c r="A131" s="79">
        <v>1416052</v>
      </c>
      <c r="B131" t="s">
        <v>2197</v>
      </c>
      <c r="C131">
        <v>134</v>
      </c>
      <c r="D131" s="3">
        <v>10787</v>
      </c>
      <c r="E131" s="261">
        <v>2083.92</v>
      </c>
    </row>
    <row r="132" spans="1:5" x14ac:dyDescent="0.25">
      <c r="A132" s="79">
        <v>1434021</v>
      </c>
      <c r="B132" t="s">
        <v>2196</v>
      </c>
      <c r="C132">
        <v>26</v>
      </c>
      <c r="D132" s="3">
        <v>45365</v>
      </c>
      <c r="E132" s="261">
        <v>3151.36</v>
      </c>
    </row>
    <row r="133" spans="1:5" x14ac:dyDescent="0.25">
      <c r="A133" s="79">
        <v>1403082</v>
      </c>
      <c r="B133" t="s">
        <v>2195</v>
      </c>
      <c r="C133">
        <v>85</v>
      </c>
      <c r="D133" s="3">
        <v>4636</v>
      </c>
      <c r="E133" s="261">
        <v>1539.54</v>
      </c>
    </row>
    <row r="134" spans="1:5" x14ac:dyDescent="0.25">
      <c r="A134" s="79">
        <v>1421042</v>
      </c>
      <c r="B134" t="s">
        <v>2194</v>
      </c>
      <c r="C134">
        <v>35</v>
      </c>
      <c r="D134" s="3">
        <v>19436</v>
      </c>
      <c r="E134" s="261">
        <v>7070.4</v>
      </c>
    </row>
    <row r="135" spans="1:5" x14ac:dyDescent="0.25">
      <c r="A135" s="79">
        <v>1433062</v>
      </c>
      <c r="B135" t="s">
        <v>2193</v>
      </c>
      <c r="C135">
        <v>116</v>
      </c>
      <c r="D135" s="3">
        <v>3576</v>
      </c>
      <c r="E135" s="261">
        <v>1894.11</v>
      </c>
    </row>
    <row r="136" spans="1:5" x14ac:dyDescent="0.25">
      <c r="A136" s="79">
        <v>1405011</v>
      </c>
      <c r="B136" t="s">
        <v>2192</v>
      </c>
      <c r="C136">
        <v>13</v>
      </c>
      <c r="D136" s="3">
        <v>16424</v>
      </c>
      <c r="E136" s="261">
        <v>3872.93</v>
      </c>
    </row>
    <row r="137" spans="1:5" x14ac:dyDescent="0.25">
      <c r="A137" s="79">
        <v>1412011</v>
      </c>
      <c r="B137" t="s">
        <v>2191</v>
      </c>
      <c r="C137">
        <v>13</v>
      </c>
      <c r="D137" s="3">
        <v>39837</v>
      </c>
      <c r="E137" s="261">
        <v>2921.05</v>
      </c>
    </row>
    <row r="138" spans="1:5" x14ac:dyDescent="0.25">
      <c r="A138" s="79">
        <v>1412112</v>
      </c>
      <c r="B138" t="s">
        <v>2190</v>
      </c>
      <c r="C138">
        <v>112</v>
      </c>
      <c r="D138" s="3">
        <v>16996</v>
      </c>
      <c r="E138" s="261">
        <v>2924.19</v>
      </c>
    </row>
    <row r="139" spans="1:5" x14ac:dyDescent="0.25">
      <c r="A139" s="79">
        <v>1430032</v>
      </c>
      <c r="B139" t="s">
        <v>2189</v>
      </c>
      <c r="C139">
        <v>53</v>
      </c>
      <c r="D139" s="3">
        <v>3738</v>
      </c>
      <c r="E139" s="261">
        <v>770.11</v>
      </c>
    </row>
    <row r="140" spans="1:5" x14ac:dyDescent="0.25">
      <c r="A140" s="79">
        <v>1413011</v>
      </c>
      <c r="B140" t="s">
        <v>2188</v>
      </c>
      <c r="C140">
        <v>35</v>
      </c>
      <c r="D140" s="3">
        <v>30802</v>
      </c>
      <c r="E140" s="261">
        <v>3335.27</v>
      </c>
    </row>
    <row r="141" spans="1:5" x14ac:dyDescent="0.25">
      <c r="A141" s="79">
        <v>1428042</v>
      </c>
      <c r="B141" t="s">
        <v>2187</v>
      </c>
      <c r="C141">
        <v>118</v>
      </c>
      <c r="D141" s="3">
        <v>5589</v>
      </c>
      <c r="E141" s="261">
        <v>1790.14</v>
      </c>
    </row>
    <row r="142" spans="1:5" x14ac:dyDescent="0.25">
      <c r="A142" s="79">
        <v>1411052</v>
      </c>
      <c r="B142" t="s">
        <v>2186</v>
      </c>
      <c r="C142">
        <v>75</v>
      </c>
      <c r="D142" s="3">
        <v>1607</v>
      </c>
      <c r="E142" s="261">
        <v>4618.7700000000004</v>
      </c>
    </row>
    <row r="143" spans="1:5" x14ac:dyDescent="0.25">
      <c r="A143" s="79">
        <v>1427032</v>
      </c>
      <c r="B143" t="s">
        <v>2185</v>
      </c>
      <c r="C143">
        <v>144</v>
      </c>
      <c r="D143" s="3">
        <v>5526</v>
      </c>
      <c r="E143" s="261">
        <v>1335.55</v>
      </c>
    </row>
    <row r="144" spans="1:5" x14ac:dyDescent="0.25">
      <c r="A144" s="79">
        <v>1406073</v>
      </c>
      <c r="B144" t="s">
        <v>2184</v>
      </c>
      <c r="C144">
        <v>141</v>
      </c>
      <c r="D144" s="3">
        <v>8156</v>
      </c>
      <c r="E144" s="261">
        <v>2046.28</v>
      </c>
    </row>
    <row r="145" spans="1:5" x14ac:dyDescent="0.25">
      <c r="A145" s="79">
        <v>1426042</v>
      </c>
      <c r="B145" t="s">
        <v>2183</v>
      </c>
      <c r="C145">
        <v>119</v>
      </c>
      <c r="D145" s="3">
        <v>4787</v>
      </c>
      <c r="E145" s="261">
        <v>1173.54</v>
      </c>
    </row>
    <row r="146" spans="1:5" x14ac:dyDescent="0.25">
      <c r="A146" s="79">
        <v>1426053</v>
      </c>
      <c r="B146" t="s">
        <v>2182</v>
      </c>
      <c r="C146">
        <v>170</v>
      </c>
      <c r="D146" s="3">
        <v>5334</v>
      </c>
      <c r="E146" s="261">
        <v>1505.41</v>
      </c>
    </row>
    <row r="147" spans="1:5" x14ac:dyDescent="0.25">
      <c r="A147" s="79">
        <v>1412123</v>
      </c>
      <c r="B147" t="s">
        <v>2181</v>
      </c>
      <c r="C147">
        <v>145</v>
      </c>
      <c r="D147" s="3">
        <v>8647</v>
      </c>
      <c r="E147" s="261">
        <v>1790.79</v>
      </c>
    </row>
    <row r="148" spans="1:5" x14ac:dyDescent="0.25">
      <c r="A148" s="79">
        <v>1438023</v>
      </c>
      <c r="B148" t="s">
        <v>2180</v>
      </c>
      <c r="C148">
        <v>152</v>
      </c>
      <c r="D148" s="3">
        <v>11311</v>
      </c>
      <c r="E148" s="261">
        <v>4841.37</v>
      </c>
    </row>
    <row r="149" spans="1:5" x14ac:dyDescent="0.25">
      <c r="A149" s="79">
        <v>1415083</v>
      </c>
      <c r="B149" t="s">
        <v>2179</v>
      </c>
      <c r="C149">
        <v>227</v>
      </c>
      <c r="D149" s="3">
        <v>9975</v>
      </c>
      <c r="E149" s="261">
        <v>1547.65</v>
      </c>
    </row>
    <row r="150" spans="1:5" x14ac:dyDescent="0.25">
      <c r="A150" s="79">
        <v>1421052</v>
      </c>
      <c r="B150" t="s">
        <v>2178</v>
      </c>
      <c r="C150">
        <v>73</v>
      </c>
      <c r="D150" s="3">
        <v>18306</v>
      </c>
      <c r="E150" s="261">
        <v>7995.4</v>
      </c>
    </row>
    <row r="151" spans="1:5" x14ac:dyDescent="0.25">
      <c r="A151" s="79">
        <v>1420072</v>
      </c>
      <c r="B151" t="s">
        <v>2177</v>
      </c>
      <c r="C151">
        <v>160</v>
      </c>
      <c r="D151" s="3">
        <v>5876</v>
      </c>
      <c r="E151" s="261">
        <v>1475.19</v>
      </c>
    </row>
    <row r="152" spans="1:5" x14ac:dyDescent="0.25">
      <c r="A152" s="79">
        <v>1414043</v>
      </c>
      <c r="B152" t="s">
        <v>2176</v>
      </c>
      <c r="C152">
        <v>206</v>
      </c>
      <c r="D152" s="3">
        <v>19249</v>
      </c>
      <c r="E152" s="261">
        <v>1973.86</v>
      </c>
    </row>
    <row r="153" spans="1:5" x14ac:dyDescent="0.25">
      <c r="A153" s="79">
        <v>1408032</v>
      </c>
      <c r="B153" t="s">
        <v>2175</v>
      </c>
      <c r="C153">
        <v>96</v>
      </c>
      <c r="D153" s="3">
        <v>17249</v>
      </c>
      <c r="E153" s="261">
        <v>4236.8999999999996</v>
      </c>
    </row>
    <row r="154" spans="1:5" x14ac:dyDescent="0.25">
      <c r="A154" s="79">
        <v>1428052</v>
      </c>
      <c r="B154" t="s">
        <v>2174</v>
      </c>
      <c r="C154">
        <v>90</v>
      </c>
      <c r="D154" s="3">
        <v>6853</v>
      </c>
      <c r="E154" s="261">
        <v>1906.36</v>
      </c>
    </row>
    <row r="155" spans="1:5" x14ac:dyDescent="0.25">
      <c r="A155" s="79">
        <v>1420083</v>
      </c>
      <c r="B155" t="s">
        <v>2173</v>
      </c>
      <c r="C155">
        <v>118</v>
      </c>
      <c r="D155" s="3">
        <v>4547</v>
      </c>
      <c r="E155" s="261">
        <v>1731.94</v>
      </c>
    </row>
    <row r="156" spans="1:5" x14ac:dyDescent="0.25">
      <c r="A156" s="79">
        <v>1406083</v>
      </c>
      <c r="B156" t="s">
        <v>2172</v>
      </c>
      <c r="C156">
        <v>159</v>
      </c>
      <c r="D156" s="3">
        <v>7110</v>
      </c>
      <c r="E156" s="261">
        <v>1606.85</v>
      </c>
    </row>
    <row r="157" spans="1:5" x14ac:dyDescent="0.25">
      <c r="A157" s="79">
        <v>1419092</v>
      </c>
      <c r="B157" t="s">
        <v>2171</v>
      </c>
      <c r="C157">
        <v>146</v>
      </c>
      <c r="D157" s="3">
        <v>3934</v>
      </c>
      <c r="E157" s="261">
        <v>1579.87</v>
      </c>
    </row>
    <row r="158" spans="1:5" x14ac:dyDescent="0.25">
      <c r="A158" s="79">
        <v>1414011</v>
      </c>
      <c r="B158" t="s">
        <v>2170</v>
      </c>
      <c r="C158">
        <v>28</v>
      </c>
      <c r="D158" s="3">
        <v>28548</v>
      </c>
      <c r="E158" s="261">
        <v>3592.08</v>
      </c>
    </row>
    <row r="159" spans="1:5" x14ac:dyDescent="0.25">
      <c r="A159" s="79">
        <v>1416062</v>
      </c>
      <c r="B159" t="s">
        <v>2169</v>
      </c>
      <c r="C159">
        <v>96</v>
      </c>
      <c r="D159" s="3">
        <v>2467</v>
      </c>
      <c r="E159" s="261">
        <v>1292.3699999999999</v>
      </c>
    </row>
    <row r="160" spans="1:5" x14ac:dyDescent="0.25">
      <c r="A160" s="79">
        <v>1424022</v>
      </c>
      <c r="B160" t="s">
        <v>2168</v>
      </c>
      <c r="C160">
        <v>140</v>
      </c>
      <c r="D160" s="3">
        <v>4305</v>
      </c>
      <c r="E160" s="261">
        <v>1360.05</v>
      </c>
    </row>
    <row r="161" spans="1:5" x14ac:dyDescent="0.25">
      <c r="A161" s="79">
        <v>1423042</v>
      </c>
      <c r="B161" t="s">
        <v>2167</v>
      </c>
      <c r="C161">
        <v>99</v>
      </c>
      <c r="D161" s="3">
        <v>3392</v>
      </c>
      <c r="E161" s="261">
        <v>1108.8399999999999</v>
      </c>
    </row>
    <row r="162" spans="1:5" x14ac:dyDescent="0.25">
      <c r="A162" s="79">
        <v>1402062</v>
      </c>
      <c r="B162" t="s">
        <v>2166</v>
      </c>
      <c r="C162">
        <v>120</v>
      </c>
      <c r="D162" s="3">
        <v>4091</v>
      </c>
      <c r="E162" s="261">
        <v>1250.07</v>
      </c>
    </row>
    <row r="163" spans="1:5" x14ac:dyDescent="0.25">
      <c r="A163" s="79">
        <v>1410032</v>
      </c>
      <c r="B163" t="s">
        <v>2165</v>
      </c>
      <c r="C163">
        <v>88</v>
      </c>
      <c r="D163" s="3">
        <v>2734</v>
      </c>
      <c r="E163" s="261">
        <v>2110.34</v>
      </c>
    </row>
    <row r="164" spans="1:5" x14ac:dyDescent="0.25">
      <c r="A164" s="79">
        <v>1415092</v>
      </c>
      <c r="B164" t="s">
        <v>2164</v>
      </c>
      <c r="C164">
        <v>197</v>
      </c>
      <c r="D164" s="3">
        <v>11026</v>
      </c>
      <c r="E164" s="261">
        <v>1974.96</v>
      </c>
    </row>
    <row r="165" spans="1:5" x14ac:dyDescent="0.25">
      <c r="A165" s="79">
        <v>1402072</v>
      </c>
      <c r="B165" t="s">
        <v>2163</v>
      </c>
      <c r="C165">
        <v>139</v>
      </c>
      <c r="D165" s="3">
        <v>5846</v>
      </c>
      <c r="E165" s="261">
        <v>2095.2399999999998</v>
      </c>
    </row>
    <row r="166" spans="1:5" x14ac:dyDescent="0.25">
      <c r="A166" s="79">
        <v>1430042</v>
      </c>
      <c r="B166" t="s">
        <v>2162</v>
      </c>
      <c r="C166">
        <v>82</v>
      </c>
      <c r="D166" s="3">
        <v>5918</v>
      </c>
      <c r="E166" s="261">
        <v>1552.51</v>
      </c>
    </row>
    <row r="167" spans="1:5" x14ac:dyDescent="0.25">
      <c r="A167" s="79">
        <v>1417062</v>
      </c>
      <c r="B167" t="s">
        <v>2161</v>
      </c>
      <c r="C167">
        <v>68</v>
      </c>
      <c r="D167" s="3">
        <v>3659</v>
      </c>
      <c r="E167" s="261">
        <v>1693.67</v>
      </c>
    </row>
    <row r="168" spans="1:5" x14ac:dyDescent="0.25">
      <c r="A168" s="79">
        <v>1416011</v>
      </c>
      <c r="B168" t="s">
        <v>2160</v>
      </c>
      <c r="C168">
        <v>22</v>
      </c>
      <c r="D168" s="3">
        <v>21530</v>
      </c>
      <c r="E168" s="261">
        <v>2676.46</v>
      </c>
    </row>
    <row r="169" spans="1:5" x14ac:dyDescent="0.25">
      <c r="A169" s="79">
        <v>1416072</v>
      </c>
      <c r="B169" t="s">
        <v>2159</v>
      </c>
      <c r="C169">
        <v>283</v>
      </c>
      <c r="D169" s="3">
        <v>12636</v>
      </c>
      <c r="E169" s="261">
        <v>1737.27</v>
      </c>
    </row>
    <row r="170" spans="1:5" x14ac:dyDescent="0.25">
      <c r="A170" s="79">
        <v>1417021</v>
      </c>
      <c r="B170" t="s">
        <v>2158</v>
      </c>
      <c r="C170">
        <v>47</v>
      </c>
      <c r="D170" s="3">
        <v>43895</v>
      </c>
      <c r="E170" s="261">
        <v>2787.82</v>
      </c>
    </row>
    <row r="171" spans="1:5" x14ac:dyDescent="0.25">
      <c r="A171" s="79">
        <v>1432063</v>
      </c>
      <c r="B171" t="s">
        <v>2157</v>
      </c>
      <c r="C171">
        <v>71</v>
      </c>
      <c r="D171" s="3">
        <v>31534</v>
      </c>
      <c r="E171" s="261">
        <v>5847.93</v>
      </c>
    </row>
    <row r="172" spans="1:5" x14ac:dyDescent="0.25">
      <c r="A172" s="79">
        <v>1404032</v>
      </c>
      <c r="B172" t="s">
        <v>2156</v>
      </c>
      <c r="C172">
        <v>90</v>
      </c>
      <c r="D172" s="3">
        <v>3238</v>
      </c>
      <c r="E172" s="261">
        <v>1161.2</v>
      </c>
    </row>
    <row r="173" spans="1:5" x14ac:dyDescent="0.25">
      <c r="A173" s="79">
        <v>1426062</v>
      </c>
      <c r="B173" t="s">
        <v>2155</v>
      </c>
      <c r="C173">
        <v>81</v>
      </c>
      <c r="D173" s="3">
        <v>2367</v>
      </c>
      <c r="E173" s="261">
        <v>2214.19</v>
      </c>
    </row>
    <row r="174" spans="1:5" x14ac:dyDescent="0.25">
      <c r="A174" s="79">
        <v>1403092</v>
      </c>
      <c r="B174" t="s">
        <v>2154</v>
      </c>
      <c r="C174">
        <v>64</v>
      </c>
      <c r="D174" s="3">
        <v>4104</v>
      </c>
      <c r="E174" s="261">
        <v>1107.58</v>
      </c>
    </row>
    <row r="175" spans="1:5" x14ac:dyDescent="0.25">
      <c r="A175" s="79">
        <v>1418043</v>
      </c>
      <c r="B175" t="s">
        <v>2153</v>
      </c>
      <c r="C175">
        <v>128</v>
      </c>
      <c r="D175" s="3">
        <v>97293</v>
      </c>
      <c r="E175" s="261">
        <v>4302.95</v>
      </c>
    </row>
    <row r="176" spans="1:5" x14ac:dyDescent="0.25">
      <c r="A176" s="79">
        <v>1421011</v>
      </c>
      <c r="B176" t="s">
        <v>2152</v>
      </c>
      <c r="C176">
        <v>6</v>
      </c>
      <c r="D176" s="3">
        <v>22932</v>
      </c>
      <c r="E176" s="261">
        <v>2941.52</v>
      </c>
    </row>
    <row r="177" spans="1:5" x14ac:dyDescent="0.25">
      <c r="A177" s="79">
        <v>1403103</v>
      </c>
      <c r="B177" t="s">
        <v>2151</v>
      </c>
      <c r="C177">
        <v>77</v>
      </c>
      <c r="D177" s="3">
        <v>10553</v>
      </c>
      <c r="E177" s="261">
        <v>2251.42</v>
      </c>
    </row>
    <row r="178" spans="1:5" x14ac:dyDescent="0.25">
      <c r="A178" s="79">
        <v>1425011</v>
      </c>
      <c r="B178" t="s">
        <v>2150</v>
      </c>
      <c r="C178">
        <v>18</v>
      </c>
      <c r="D178" s="3">
        <v>16089</v>
      </c>
      <c r="E178" s="261">
        <v>1997.19</v>
      </c>
    </row>
    <row r="179" spans="1:5" x14ac:dyDescent="0.25">
      <c r="A179" s="79">
        <v>1425082</v>
      </c>
      <c r="B179" t="s">
        <v>2149</v>
      </c>
      <c r="C179">
        <v>230</v>
      </c>
      <c r="D179" s="3">
        <v>9642</v>
      </c>
      <c r="E179" s="261">
        <v>1362.79</v>
      </c>
    </row>
    <row r="180" spans="1:5" x14ac:dyDescent="0.25">
      <c r="A180" s="79">
        <v>1410042</v>
      </c>
      <c r="B180" t="s">
        <v>2148</v>
      </c>
      <c r="C180">
        <v>129</v>
      </c>
      <c r="D180" s="3">
        <v>4368</v>
      </c>
      <c r="E180" s="261">
        <v>1242.8800000000001</v>
      </c>
    </row>
    <row r="181" spans="1:5" x14ac:dyDescent="0.25">
      <c r="A181" s="79">
        <v>1411062</v>
      </c>
      <c r="B181" t="s">
        <v>2147</v>
      </c>
      <c r="C181">
        <v>135</v>
      </c>
      <c r="D181" s="3">
        <v>4859</v>
      </c>
      <c r="E181" s="261">
        <v>1863.9</v>
      </c>
    </row>
    <row r="182" spans="1:5" x14ac:dyDescent="0.25">
      <c r="A182" s="79">
        <v>1420011</v>
      </c>
      <c r="B182" t="s">
        <v>2146</v>
      </c>
      <c r="C182">
        <v>12</v>
      </c>
      <c r="D182" s="3">
        <v>21530</v>
      </c>
      <c r="E182" s="261">
        <v>2657.55</v>
      </c>
    </row>
    <row r="183" spans="1:5" x14ac:dyDescent="0.25">
      <c r="A183" s="79">
        <v>1420092</v>
      </c>
      <c r="B183" t="s">
        <v>2145</v>
      </c>
      <c r="C183">
        <v>127</v>
      </c>
      <c r="D183" s="3">
        <v>8454</v>
      </c>
      <c r="E183" s="261">
        <v>2213.85</v>
      </c>
    </row>
    <row r="184" spans="1:5" x14ac:dyDescent="0.25">
      <c r="A184" s="79">
        <v>1406092</v>
      </c>
      <c r="B184" t="s">
        <v>2144</v>
      </c>
      <c r="C184">
        <v>102</v>
      </c>
      <c r="D184" s="3">
        <v>4846</v>
      </c>
      <c r="E184" s="261">
        <v>2854.56</v>
      </c>
    </row>
    <row r="185" spans="1:5" x14ac:dyDescent="0.25">
      <c r="A185" s="79">
        <v>1405021</v>
      </c>
      <c r="B185" t="s">
        <v>2143</v>
      </c>
      <c r="C185">
        <v>10</v>
      </c>
      <c r="D185" s="3">
        <v>3799</v>
      </c>
      <c r="E185" s="261">
        <v>5897.67</v>
      </c>
    </row>
    <row r="186" spans="1:5" x14ac:dyDescent="0.25">
      <c r="A186" s="79">
        <v>1424032</v>
      </c>
      <c r="B186" t="s">
        <v>2142</v>
      </c>
      <c r="C186">
        <v>121</v>
      </c>
      <c r="D186" s="3">
        <v>5138</v>
      </c>
      <c r="E186" s="261">
        <v>1701.23</v>
      </c>
    </row>
    <row r="187" spans="1:5" x14ac:dyDescent="0.25">
      <c r="A187" s="79">
        <v>1436022</v>
      </c>
      <c r="B187" t="s">
        <v>2141</v>
      </c>
      <c r="C187">
        <v>113</v>
      </c>
      <c r="D187" s="3">
        <v>5104</v>
      </c>
      <c r="E187" s="261">
        <v>1403.92</v>
      </c>
    </row>
    <row r="188" spans="1:5" x14ac:dyDescent="0.25">
      <c r="A188" s="79">
        <v>1414052</v>
      </c>
      <c r="B188" t="s">
        <v>2140</v>
      </c>
      <c r="C188">
        <v>103</v>
      </c>
      <c r="D188" s="3">
        <v>9263</v>
      </c>
      <c r="E188" s="261">
        <v>2823.25</v>
      </c>
    </row>
    <row r="189" spans="1:5" x14ac:dyDescent="0.25">
      <c r="A189" s="79">
        <v>1434082</v>
      </c>
      <c r="B189" t="s">
        <v>2139</v>
      </c>
      <c r="C189">
        <v>104</v>
      </c>
      <c r="D189" s="3">
        <v>6491</v>
      </c>
      <c r="E189" s="261">
        <v>1388.09</v>
      </c>
    </row>
    <row r="190" spans="1:5" x14ac:dyDescent="0.25">
      <c r="A190" s="79">
        <v>1423052</v>
      </c>
      <c r="B190" t="s">
        <v>2138</v>
      </c>
      <c r="C190">
        <v>82</v>
      </c>
      <c r="D190" s="3">
        <v>3980</v>
      </c>
      <c r="E190" s="261">
        <v>980.61</v>
      </c>
    </row>
    <row r="191" spans="1:5" x14ac:dyDescent="0.25">
      <c r="A191" s="79">
        <v>1401000</v>
      </c>
      <c r="B191" t="s">
        <v>2137</v>
      </c>
      <c r="C191">
        <v>639</v>
      </c>
      <c r="D191" s="3">
        <v>32520</v>
      </c>
      <c r="E191" s="261">
        <v>237.19</v>
      </c>
    </row>
    <row r="192" spans="1:5" x14ac:dyDescent="0.25">
      <c r="A192" s="79">
        <v>1402000</v>
      </c>
      <c r="B192" t="s">
        <v>2136</v>
      </c>
      <c r="C192">
        <v>1060</v>
      </c>
      <c r="D192" s="3">
        <v>85167</v>
      </c>
      <c r="E192" s="261">
        <v>346.42</v>
      </c>
    </row>
    <row r="193" spans="1:5" x14ac:dyDescent="0.25">
      <c r="A193" s="79">
        <v>1403000</v>
      </c>
      <c r="B193" t="s">
        <v>2135</v>
      </c>
      <c r="C193">
        <v>1285</v>
      </c>
      <c r="D193" s="3">
        <v>105510</v>
      </c>
      <c r="E193" s="261">
        <v>311.89</v>
      </c>
    </row>
    <row r="194" spans="1:5" x14ac:dyDescent="0.25">
      <c r="A194" s="79">
        <v>1404000</v>
      </c>
      <c r="B194" t="s">
        <v>2134</v>
      </c>
      <c r="C194">
        <v>615</v>
      </c>
      <c r="D194" s="3">
        <v>42238</v>
      </c>
      <c r="E194" s="261">
        <v>265.27999999999997</v>
      </c>
    </row>
    <row r="195" spans="1:5" x14ac:dyDescent="0.25">
      <c r="A195" s="79">
        <v>1405000</v>
      </c>
      <c r="B195" t="s">
        <v>2133</v>
      </c>
      <c r="C195">
        <v>367</v>
      </c>
      <c r="D195" s="3">
        <v>105707</v>
      </c>
      <c r="E195" s="261">
        <v>654.36</v>
      </c>
    </row>
    <row r="196" spans="1:5" x14ac:dyDescent="0.25">
      <c r="A196" s="79">
        <v>1406000</v>
      </c>
      <c r="B196" t="s">
        <v>2132</v>
      </c>
      <c r="C196">
        <v>1268</v>
      </c>
      <c r="D196" s="3">
        <v>97029</v>
      </c>
      <c r="E196" s="261">
        <v>351.73</v>
      </c>
    </row>
    <row r="197" spans="1:5" x14ac:dyDescent="0.25">
      <c r="A197" s="79">
        <v>1407000</v>
      </c>
      <c r="B197" t="s">
        <v>2131</v>
      </c>
      <c r="C197">
        <v>916</v>
      </c>
      <c r="D197" s="3">
        <v>57153</v>
      </c>
      <c r="E197" s="261">
        <v>336.6</v>
      </c>
    </row>
    <row r="198" spans="1:5" x14ac:dyDescent="0.25">
      <c r="A198" s="79">
        <v>1408000</v>
      </c>
      <c r="B198" t="s">
        <v>2130</v>
      </c>
      <c r="C198">
        <v>391</v>
      </c>
      <c r="D198" s="3">
        <v>131847</v>
      </c>
      <c r="E198" s="261">
        <v>600.15</v>
      </c>
    </row>
    <row r="199" spans="1:5" x14ac:dyDescent="0.25">
      <c r="A199" s="79">
        <v>1409000</v>
      </c>
      <c r="B199" t="s">
        <v>2129</v>
      </c>
      <c r="C199">
        <v>740</v>
      </c>
      <c r="D199" s="3">
        <v>31561</v>
      </c>
      <c r="E199" s="261">
        <v>196.8</v>
      </c>
    </row>
    <row r="200" spans="1:5" x14ac:dyDescent="0.25">
      <c r="A200" s="79">
        <v>1410000</v>
      </c>
      <c r="B200" t="s">
        <v>2128</v>
      </c>
      <c r="C200">
        <v>772</v>
      </c>
      <c r="D200" s="3">
        <v>28628</v>
      </c>
      <c r="E200" s="261">
        <v>270.52999999999997</v>
      </c>
    </row>
    <row r="201" spans="1:5" x14ac:dyDescent="0.25">
      <c r="A201" s="79">
        <v>1411000</v>
      </c>
      <c r="B201" t="s">
        <v>2127</v>
      </c>
      <c r="C201">
        <v>1065</v>
      </c>
      <c r="D201" s="3">
        <v>41736</v>
      </c>
      <c r="E201" s="261">
        <v>271.85000000000002</v>
      </c>
    </row>
    <row r="202" spans="1:5" x14ac:dyDescent="0.25">
      <c r="A202" s="79">
        <v>1412000</v>
      </c>
      <c r="B202" t="s">
        <v>2126</v>
      </c>
      <c r="C202">
        <v>1164</v>
      </c>
      <c r="D202" s="3">
        <v>159388</v>
      </c>
      <c r="E202" s="261">
        <v>447.88</v>
      </c>
    </row>
    <row r="203" spans="1:5" x14ac:dyDescent="0.25">
      <c r="A203" s="79">
        <v>1413000</v>
      </c>
      <c r="B203" t="s">
        <v>2125</v>
      </c>
      <c r="C203">
        <v>1182</v>
      </c>
      <c r="D203" s="3">
        <v>69074</v>
      </c>
      <c r="E203" s="261">
        <v>423.58</v>
      </c>
    </row>
    <row r="204" spans="1:5" x14ac:dyDescent="0.25">
      <c r="A204" s="79">
        <v>1414000</v>
      </c>
      <c r="B204" t="s">
        <v>2124</v>
      </c>
      <c r="C204">
        <v>695</v>
      </c>
      <c r="D204" s="3">
        <v>79571</v>
      </c>
      <c r="E204" s="261">
        <v>490.23</v>
      </c>
    </row>
    <row r="205" spans="1:5" x14ac:dyDescent="0.25">
      <c r="A205" s="79">
        <v>1415000</v>
      </c>
      <c r="B205" t="s">
        <v>2123</v>
      </c>
      <c r="C205">
        <v>2093</v>
      </c>
      <c r="D205" s="3">
        <v>87494</v>
      </c>
      <c r="E205" s="261">
        <v>265.86</v>
      </c>
    </row>
    <row r="206" spans="1:5" x14ac:dyDescent="0.25">
      <c r="A206" s="79">
        <v>1416000</v>
      </c>
      <c r="B206" t="s">
        <v>2122</v>
      </c>
      <c r="C206">
        <v>1218</v>
      </c>
      <c r="D206" s="3">
        <v>68412</v>
      </c>
      <c r="E206" s="261">
        <v>297.64</v>
      </c>
    </row>
    <row r="207" spans="1:5" x14ac:dyDescent="0.25">
      <c r="A207" s="79">
        <v>1417000</v>
      </c>
      <c r="B207" t="s">
        <v>2121</v>
      </c>
      <c r="C207">
        <v>616</v>
      </c>
      <c r="D207" s="3">
        <v>126779</v>
      </c>
      <c r="E207" s="261">
        <v>590.03</v>
      </c>
    </row>
    <row r="208" spans="1:5" x14ac:dyDescent="0.25">
      <c r="A208" s="79">
        <v>1418000</v>
      </c>
      <c r="B208" t="s">
        <v>2120</v>
      </c>
      <c r="C208">
        <v>621</v>
      </c>
      <c r="D208" s="3">
        <v>215088</v>
      </c>
      <c r="E208" s="261">
        <v>823.75</v>
      </c>
    </row>
    <row r="209" spans="1:5" x14ac:dyDescent="0.25">
      <c r="A209" s="79">
        <v>1419000</v>
      </c>
      <c r="B209" t="s">
        <v>2119</v>
      </c>
      <c r="C209">
        <v>1797</v>
      </c>
      <c r="D209" s="3">
        <v>109531</v>
      </c>
      <c r="E209" s="261">
        <v>322.75</v>
      </c>
    </row>
    <row r="210" spans="1:5" x14ac:dyDescent="0.25">
      <c r="A210" s="79">
        <v>1420000</v>
      </c>
      <c r="B210" t="s">
        <v>2118</v>
      </c>
      <c r="C210">
        <v>1380</v>
      </c>
      <c r="D210" s="3">
        <v>84006</v>
      </c>
      <c r="E210" s="261">
        <v>284.55</v>
      </c>
    </row>
    <row r="211" spans="1:5" x14ac:dyDescent="0.25">
      <c r="A211" s="79">
        <v>1421000</v>
      </c>
      <c r="B211" t="s">
        <v>2117</v>
      </c>
      <c r="C211">
        <v>246</v>
      </c>
      <c r="D211" s="3">
        <v>179667</v>
      </c>
      <c r="E211" s="261">
        <v>794.34</v>
      </c>
    </row>
    <row r="212" spans="1:5" x14ac:dyDescent="0.25">
      <c r="A212" s="79">
        <v>1422000</v>
      </c>
      <c r="B212" t="s">
        <v>2116</v>
      </c>
      <c r="C212">
        <v>1219</v>
      </c>
      <c r="D212" s="3">
        <v>49037</v>
      </c>
      <c r="E212" s="261">
        <v>243.75</v>
      </c>
    </row>
    <row r="213" spans="1:5" x14ac:dyDescent="0.25">
      <c r="A213" s="79">
        <v>1423000</v>
      </c>
      <c r="B213" t="s">
        <v>2115</v>
      </c>
      <c r="C213">
        <v>802</v>
      </c>
      <c r="D213" s="3">
        <v>38621</v>
      </c>
      <c r="E213" s="261">
        <v>181.59</v>
      </c>
    </row>
    <row r="214" spans="1:5" x14ac:dyDescent="0.25">
      <c r="A214" s="79">
        <v>1424000</v>
      </c>
      <c r="B214" t="s">
        <v>2114</v>
      </c>
      <c r="C214">
        <v>827</v>
      </c>
      <c r="D214" s="3">
        <v>50311</v>
      </c>
      <c r="E214" s="261">
        <v>272.83</v>
      </c>
    </row>
    <row r="215" spans="1:5" x14ac:dyDescent="0.25">
      <c r="A215" s="79">
        <v>1425000</v>
      </c>
      <c r="B215" t="s">
        <v>2113</v>
      </c>
      <c r="C215">
        <v>1530</v>
      </c>
      <c r="D215" s="3">
        <v>151331</v>
      </c>
      <c r="E215" s="261">
        <v>256.07</v>
      </c>
    </row>
    <row r="216" spans="1:5" x14ac:dyDescent="0.25">
      <c r="A216" s="79">
        <v>1426000</v>
      </c>
      <c r="B216" t="s">
        <v>2112</v>
      </c>
      <c r="C216">
        <v>1603</v>
      </c>
      <c r="D216" s="3">
        <v>80441</v>
      </c>
      <c r="E216" s="261">
        <v>295.64</v>
      </c>
    </row>
    <row r="217" spans="1:5" x14ac:dyDescent="0.25">
      <c r="A217" s="79">
        <v>1427000</v>
      </c>
      <c r="B217" t="s">
        <v>2111</v>
      </c>
      <c r="C217">
        <v>852</v>
      </c>
      <c r="D217" s="3">
        <v>48259</v>
      </c>
      <c r="E217" s="261">
        <v>247.73</v>
      </c>
    </row>
    <row r="218" spans="1:5" x14ac:dyDescent="0.25">
      <c r="A218" s="79">
        <v>1428000</v>
      </c>
      <c r="B218" t="s">
        <v>2110</v>
      </c>
      <c r="C218">
        <v>735</v>
      </c>
      <c r="D218" s="3">
        <v>83174</v>
      </c>
      <c r="E218" s="261">
        <v>439.63</v>
      </c>
    </row>
    <row r="219" spans="1:5" x14ac:dyDescent="0.25">
      <c r="A219" s="79">
        <v>1429000</v>
      </c>
      <c r="B219" t="s">
        <v>2109</v>
      </c>
      <c r="C219">
        <v>1131</v>
      </c>
      <c r="D219" s="3">
        <v>50064</v>
      </c>
      <c r="E219" s="261">
        <v>350.65</v>
      </c>
    </row>
    <row r="220" spans="1:5" x14ac:dyDescent="0.25">
      <c r="A220" s="79">
        <v>1430000</v>
      </c>
      <c r="B220" t="s">
        <v>2108</v>
      </c>
      <c r="C220">
        <v>452</v>
      </c>
      <c r="D220" s="3">
        <v>37500</v>
      </c>
      <c r="E220" s="261">
        <v>206.63</v>
      </c>
    </row>
    <row r="221" spans="1:5" x14ac:dyDescent="0.25">
      <c r="A221" s="79">
        <v>1432000</v>
      </c>
      <c r="B221" t="s">
        <v>2107</v>
      </c>
      <c r="C221">
        <v>534</v>
      </c>
      <c r="D221" s="3">
        <v>135216</v>
      </c>
      <c r="E221" s="261">
        <v>861.56</v>
      </c>
    </row>
    <row r="222" spans="1:5" x14ac:dyDescent="0.25">
      <c r="A222" s="79">
        <v>1433000</v>
      </c>
      <c r="B222" t="s">
        <v>2106</v>
      </c>
      <c r="C222">
        <v>1220</v>
      </c>
      <c r="D222" s="3">
        <v>61908</v>
      </c>
      <c r="E222" s="261">
        <v>294.64999999999998</v>
      </c>
    </row>
    <row r="223" spans="1:5" x14ac:dyDescent="0.25">
      <c r="A223" s="79">
        <v>1434000</v>
      </c>
      <c r="B223" t="s">
        <v>2105</v>
      </c>
      <c r="C223">
        <v>954</v>
      </c>
      <c r="D223" s="3">
        <v>275871</v>
      </c>
      <c r="E223" s="261">
        <v>505.02</v>
      </c>
    </row>
    <row r="224" spans="1:5" x14ac:dyDescent="0.25">
      <c r="A224" s="79">
        <v>1435000</v>
      </c>
      <c r="B224" t="s">
        <v>2104</v>
      </c>
      <c r="C224">
        <v>877</v>
      </c>
      <c r="D224" s="3">
        <v>73441</v>
      </c>
      <c r="E224" s="261">
        <v>370.13</v>
      </c>
    </row>
    <row r="225" spans="1:5" x14ac:dyDescent="0.25">
      <c r="A225" s="79">
        <v>1436000</v>
      </c>
      <c r="B225" t="s">
        <v>2103</v>
      </c>
      <c r="C225">
        <v>573</v>
      </c>
      <c r="D225" s="3">
        <v>34288</v>
      </c>
      <c r="E225" s="261">
        <v>220.56</v>
      </c>
    </row>
    <row r="226" spans="1:5" x14ac:dyDescent="0.25">
      <c r="A226" s="79">
        <v>1437000</v>
      </c>
      <c r="B226" t="s">
        <v>2102</v>
      </c>
      <c r="C226">
        <v>806</v>
      </c>
      <c r="D226" s="3">
        <v>35486</v>
      </c>
      <c r="E226" s="261">
        <v>240.48</v>
      </c>
    </row>
    <row r="227" spans="1:5" x14ac:dyDescent="0.25">
      <c r="A227" s="79">
        <v>1438000</v>
      </c>
      <c r="B227" t="s">
        <v>2101</v>
      </c>
      <c r="C227">
        <v>532</v>
      </c>
      <c r="D227" s="3">
        <v>75153</v>
      </c>
      <c r="E227" s="261">
        <v>423.93</v>
      </c>
    </row>
    <row r="228" spans="1:5" x14ac:dyDescent="0.25">
      <c r="A228" s="79">
        <v>1418052</v>
      </c>
      <c r="B228" t="s">
        <v>2100</v>
      </c>
      <c r="C228">
        <v>87</v>
      </c>
      <c r="D228" s="3">
        <v>13370</v>
      </c>
      <c r="E228" s="261">
        <v>2627.74</v>
      </c>
    </row>
    <row r="229" spans="1:5" x14ac:dyDescent="0.25">
      <c r="A229" s="79">
        <v>1401022</v>
      </c>
      <c r="B229" t="s">
        <v>2099</v>
      </c>
      <c r="C229">
        <v>120</v>
      </c>
      <c r="D229" s="3">
        <v>5439</v>
      </c>
      <c r="E229" s="261">
        <v>1573.75</v>
      </c>
    </row>
    <row r="230" spans="1:5" x14ac:dyDescent="0.25">
      <c r="A230" s="79">
        <v>1421021</v>
      </c>
      <c r="B230" t="s">
        <v>2098</v>
      </c>
      <c r="C230">
        <v>19</v>
      </c>
      <c r="D230" s="3">
        <v>65461</v>
      </c>
      <c r="E230" s="261">
        <v>3533.98</v>
      </c>
    </row>
    <row r="231" spans="1:5" x14ac:dyDescent="0.25">
      <c r="A231" s="79">
        <v>1422011</v>
      </c>
      <c r="B231" t="s">
        <v>2097</v>
      </c>
      <c r="C231">
        <v>25</v>
      </c>
      <c r="D231" s="3">
        <v>16357</v>
      </c>
      <c r="E231" s="261">
        <v>2479.7199999999998</v>
      </c>
    </row>
    <row r="232" spans="1:5" x14ac:dyDescent="0.25">
      <c r="A232" s="79">
        <v>1422072</v>
      </c>
      <c r="B232" t="s">
        <v>2096</v>
      </c>
      <c r="C232">
        <v>182</v>
      </c>
      <c r="D232" s="3">
        <v>6845</v>
      </c>
      <c r="E232" s="261">
        <v>1716.54</v>
      </c>
    </row>
    <row r="233" spans="1:5" x14ac:dyDescent="0.25">
      <c r="A233" s="79">
        <v>1426072</v>
      </c>
      <c r="B233" t="s">
        <v>2095</v>
      </c>
      <c r="C233">
        <v>117</v>
      </c>
      <c r="D233" s="3">
        <v>2767</v>
      </c>
      <c r="E233" s="261">
        <v>1149.17</v>
      </c>
    </row>
    <row r="234" spans="1:5" x14ac:dyDescent="0.25">
      <c r="A234" s="79">
        <v>1436032</v>
      </c>
      <c r="B234" t="s">
        <v>2094</v>
      </c>
      <c r="C234">
        <v>131</v>
      </c>
      <c r="D234" s="3">
        <v>5758</v>
      </c>
      <c r="E234" s="261">
        <v>1276.9100000000001</v>
      </c>
    </row>
    <row r="235" spans="1:5" x14ac:dyDescent="0.25">
      <c r="A235" s="79">
        <v>1423063</v>
      </c>
      <c r="B235" t="s">
        <v>2093</v>
      </c>
      <c r="C235">
        <v>182</v>
      </c>
      <c r="D235" s="3">
        <v>10828</v>
      </c>
      <c r="E235" s="261">
        <v>2065.4299999999998</v>
      </c>
    </row>
    <row r="236" spans="1:5" x14ac:dyDescent="0.25">
      <c r="A236" s="79">
        <v>1425092</v>
      </c>
      <c r="B236" t="s">
        <v>2092</v>
      </c>
      <c r="C236">
        <v>134</v>
      </c>
      <c r="D236" s="3">
        <v>7030</v>
      </c>
      <c r="E236" s="261">
        <v>1196.95</v>
      </c>
    </row>
    <row r="237" spans="1:5" x14ac:dyDescent="0.25">
      <c r="A237" s="79">
        <v>1424043</v>
      </c>
      <c r="B237" t="s">
        <v>2091</v>
      </c>
      <c r="C237">
        <v>134</v>
      </c>
      <c r="D237" s="3">
        <v>24130</v>
      </c>
      <c r="E237" s="261">
        <v>2152.86</v>
      </c>
    </row>
    <row r="238" spans="1:5" x14ac:dyDescent="0.25">
      <c r="A238" s="79">
        <v>1438032</v>
      </c>
      <c r="B238" t="s">
        <v>2090</v>
      </c>
      <c r="C238">
        <v>142</v>
      </c>
      <c r="D238" s="3">
        <v>8833</v>
      </c>
      <c r="E238" s="261">
        <v>1836.94</v>
      </c>
    </row>
    <row r="239" spans="1:5" x14ac:dyDescent="0.25">
      <c r="A239" s="79">
        <v>1420021</v>
      </c>
      <c r="B239" t="s">
        <v>2089</v>
      </c>
      <c r="C239">
        <v>8</v>
      </c>
      <c r="D239" s="3">
        <v>3966</v>
      </c>
      <c r="E239" s="261">
        <v>2198.21</v>
      </c>
    </row>
    <row r="240" spans="1:5" x14ac:dyDescent="0.25">
      <c r="A240" s="79">
        <v>1420102</v>
      </c>
      <c r="B240" t="s">
        <v>2088</v>
      </c>
      <c r="C240">
        <v>243</v>
      </c>
      <c r="D240" s="3">
        <v>7837</v>
      </c>
      <c r="E240" s="261">
        <v>2031.57</v>
      </c>
    </row>
    <row r="241" spans="1:5" x14ac:dyDescent="0.25">
      <c r="A241" s="79">
        <v>1419102</v>
      </c>
      <c r="B241" t="s">
        <v>2087</v>
      </c>
      <c r="C241">
        <v>104</v>
      </c>
      <c r="D241" s="3">
        <v>8705</v>
      </c>
      <c r="E241" s="261">
        <v>2458.42</v>
      </c>
    </row>
    <row r="242" spans="1:5" x14ac:dyDescent="0.25">
      <c r="A242" s="79">
        <v>1401032</v>
      </c>
      <c r="B242" t="s">
        <v>2086</v>
      </c>
      <c r="C242">
        <v>83</v>
      </c>
      <c r="D242" s="3">
        <v>3798</v>
      </c>
      <c r="E242" s="261">
        <v>1014.68</v>
      </c>
    </row>
    <row r="243" spans="1:5" x14ac:dyDescent="0.25">
      <c r="A243" s="79">
        <v>1413042</v>
      </c>
      <c r="B243" t="s">
        <v>2086</v>
      </c>
      <c r="C243">
        <v>99</v>
      </c>
      <c r="D243" s="3">
        <v>2908</v>
      </c>
      <c r="E243" s="261">
        <v>3483.39</v>
      </c>
    </row>
    <row r="244" spans="1:5" x14ac:dyDescent="0.25">
      <c r="A244" s="79">
        <v>1438042</v>
      </c>
      <c r="B244" t="s">
        <v>2085</v>
      </c>
      <c r="C244">
        <v>73</v>
      </c>
      <c r="D244" s="3">
        <v>6455</v>
      </c>
      <c r="E244" s="261">
        <v>3366.63</v>
      </c>
    </row>
    <row r="245" spans="1:5" x14ac:dyDescent="0.25">
      <c r="A245" s="79">
        <v>1434093</v>
      </c>
      <c r="B245" t="s">
        <v>2084</v>
      </c>
      <c r="C245">
        <v>129</v>
      </c>
      <c r="D245" s="3">
        <v>31286</v>
      </c>
      <c r="E245" s="261">
        <v>3636.18</v>
      </c>
    </row>
    <row r="246" spans="1:5" x14ac:dyDescent="0.25">
      <c r="A246" s="79">
        <v>1421062</v>
      </c>
      <c r="B246" t="s">
        <v>2083</v>
      </c>
      <c r="C246">
        <v>44</v>
      </c>
      <c r="D246" s="3">
        <v>23533</v>
      </c>
      <c r="E246" s="261">
        <v>5463.03</v>
      </c>
    </row>
    <row r="247" spans="1:5" x14ac:dyDescent="0.25">
      <c r="A247" s="79">
        <v>1402082</v>
      </c>
      <c r="B247" t="s">
        <v>2082</v>
      </c>
      <c r="C247">
        <v>111</v>
      </c>
      <c r="D247" s="3">
        <v>4711</v>
      </c>
      <c r="E247" s="261">
        <v>1995.38</v>
      </c>
    </row>
    <row r="248" spans="1:5" x14ac:dyDescent="0.25">
      <c r="A248" s="79">
        <v>1429062</v>
      </c>
      <c r="B248" t="s">
        <v>2081</v>
      </c>
      <c r="C248">
        <v>169</v>
      </c>
      <c r="D248" s="3">
        <v>4612</v>
      </c>
      <c r="E248" s="261">
        <v>1903.45</v>
      </c>
    </row>
    <row r="249" spans="1:5" x14ac:dyDescent="0.25">
      <c r="A249" s="79">
        <v>1427042</v>
      </c>
      <c r="B249" t="s">
        <v>2080</v>
      </c>
      <c r="C249">
        <v>115</v>
      </c>
      <c r="D249" s="3">
        <v>3743</v>
      </c>
      <c r="E249" s="261">
        <v>826.04</v>
      </c>
    </row>
    <row r="250" spans="1:5" x14ac:dyDescent="0.25">
      <c r="A250" s="79">
        <v>1411073</v>
      </c>
      <c r="B250" t="s">
        <v>2079</v>
      </c>
      <c r="C250">
        <v>85</v>
      </c>
      <c r="D250" s="3">
        <v>4229</v>
      </c>
      <c r="E250" s="261">
        <v>2308.09</v>
      </c>
    </row>
    <row r="251" spans="1:5" x14ac:dyDescent="0.25">
      <c r="A251" s="79">
        <v>1423072</v>
      </c>
      <c r="B251" t="s">
        <v>2078</v>
      </c>
      <c r="C251">
        <v>83</v>
      </c>
      <c r="D251" s="3">
        <v>3973</v>
      </c>
      <c r="E251" s="261">
        <v>716.44</v>
      </c>
    </row>
    <row r="252" spans="1:5" x14ac:dyDescent="0.25">
      <c r="A252" s="79">
        <v>1428062</v>
      </c>
      <c r="B252" t="s">
        <v>2077</v>
      </c>
      <c r="C252">
        <v>73</v>
      </c>
      <c r="D252" s="3">
        <v>3423</v>
      </c>
      <c r="E252" s="261">
        <v>2499.15</v>
      </c>
    </row>
    <row r="253" spans="1:5" x14ac:dyDescent="0.25">
      <c r="A253" s="79">
        <v>1435032</v>
      </c>
      <c r="B253" t="s">
        <v>2076</v>
      </c>
      <c r="C253">
        <v>167</v>
      </c>
      <c r="D253" s="3">
        <v>6818</v>
      </c>
      <c r="E253" s="261">
        <v>2084.9</v>
      </c>
    </row>
    <row r="254" spans="1:5" x14ac:dyDescent="0.25">
      <c r="A254" s="79">
        <v>1409042</v>
      </c>
      <c r="B254" t="s">
        <v>2075</v>
      </c>
      <c r="C254">
        <v>103</v>
      </c>
      <c r="D254" s="3">
        <v>4051</v>
      </c>
      <c r="E254" s="261">
        <v>1261.1500000000001</v>
      </c>
    </row>
    <row r="255" spans="1:5" x14ac:dyDescent="0.25">
      <c r="A255" s="79">
        <v>1415102</v>
      </c>
      <c r="B255" t="s">
        <v>2074</v>
      </c>
      <c r="C255">
        <v>131</v>
      </c>
      <c r="D255" s="3">
        <v>12157</v>
      </c>
      <c r="E255" s="261">
        <v>2336.5</v>
      </c>
    </row>
    <row r="256" spans="1:5" x14ac:dyDescent="0.25">
      <c r="A256" s="79">
        <v>1411082</v>
      </c>
      <c r="B256" t="s">
        <v>2073</v>
      </c>
      <c r="C256">
        <v>112</v>
      </c>
      <c r="D256" s="3">
        <v>2419</v>
      </c>
      <c r="E256" s="261">
        <v>1681.18</v>
      </c>
    </row>
    <row r="257" spans="1:5" x14ac:dyDescent="0.25">
      <c r="A257" s="79">
        <v>1429072</v>
      </c>
      <c r="B257" t="s">
        <v>2072</v>
      </c>
      <c r="C257">
        <v>108</v>
      </c>
      <c r="D257" s="3">
        <v>3253</v>
      </c>
      <c r="E257" s="261">
        <v>2232.7199999999998</v>
      </c>
    </row>
    <row r="258" spans="1:5" x14ac:dyDescent="0.25">
      <c r="A258" s="79">
        <v>1433072</v>
      </c>
      <c r="B258" t="s">
        <v>2071</v>
      </c>
      <c r="C258">
        <v>145</v>
      </c>
      <c r="D258" s="3">
        <v>5516</v>
      </c>
      <c r="E258" s="261">
        <v>1253.3699999999999</v>
      </c>
    </row>
    <row r="259" spans="1:5" x14ac:dyDescent="0.25">
      <c r="A259" s="79">
        <v>1404043</v>
      </c>
      <c r="B259" t="s">
        <v>2070</v>
      </c>
      <c r="C259">
        <v>95</v>
      </c>
      <c r="D259" s="3">
        <v>5606</v>
      </c>
      <c r="E259" s="261">
        <v>1907.9</v>
      </c>
    </row>
    <row r="260" spans="1:5" x14ac:dyDescent="0.25">
      <c r="A260" s="79">
        <v>1410052</v>
      </c>
      <c r="B260" t="s">
        <v>2069</v>
      </c>
      <c r="C260">
        <v>197</v>
      </c>
      <c r="D260" s="3">
        <v>4091</v>
      </c>
      <c r="E260" s="261">
        <v>2243.7199999999998</v>
      </c>
    </row>
    <row r="261" spans="1:5" x14ac:dyDescent="0.25">
      <c r="A261" s="79">
        <v>1408043</v>
      </c>
      <c r="B261" t="s">
        <v>2068</v>
      </c>
      <c r="C261">
        <v>110</v>
      </c>
      <c r="D261" s="3">
        <v>17705</v>
      </c>
      <c r="E261" s="261">
        <v>3083.92</v>
      </c>
    </row>
    <row r="262" spans="1:5" x14ac:dyDescent="0.25">
      <c r="A262" s="79">
        <v>1407072</v>
      </c>
      <c r="B262" t="s">
        <v>2067</v>
      </c>
      <c r="C262">
        <v>62</v>
      </c>
      <c r="D262" s="3">
        <v>3732</v>
      </c>
      <c r="E262" s="261">
        <v>1530.25</v>
      </c>
    </row>
    <row r="263" spans="1:5" x14ac:dyDescent="0.25">
      <c r="A263" s="79">
        <v>1426082</v>
      </c>
      <c r="B263" t="s">
        <v>2066</v>
      </c>
      <c r="C263">
        <v>141</v>
      </c>
      <c r="D263" s="3">
        <v>19657</v>
      </c>
      <c r="E263" s="261">
        <v>2845.49</v>
      </c>
    </row>
    <row r="264" spans="1:5" x14ac:dyDescent="0.25">
      <c r="A264" s="79">
        <v>1437052</v>
      </c>
      <c r="B264" t="s">
        <v>2065</v>
      </c>
      <c r="C264">
        <v>113</v>
      </c>
      <c r="D264" s="3">
        <v>3166</v>
      </c>
      <c r="E264" s="261">
        <v>1104.5899999999999</v>
      </c>
    </row>
    <row r="265" spans="1:5" x14ac:dyDescent="0.25">
      <c r="A265" s="79">
        <v>1412132</v>
      </c>
      <c r="B265" t="s">
        <v>2064</v>
      </c>
      <c r="C265">
        <v>111</v>
      </c>
      <c r="D265" s="3">
        <v>7663</v>
      </c>
      <c r="E265" s="261">
        <v>2139.73</v>
      </c>
    </row>
    <row r="266" spans="1:5" x14ac:dyDescent="0.25">
      <c r="A266" s="79">
        <v>1409052</v>
      </c>
      <c r="B266" t="s">
        <v>2063</v>
      </c>
      <c r="C266">
        <v>147</v>
      </c>
      <c r="D266" s="3">
        <v>5517</v>
      </c>
      <c r="E266" s="261">
        <v>1117.68</v>
      </c>
    </row>
    <row r="267" spans="1:5" x14ac:dyDescent="0.25">
      <c r="A267" s="79">
        <v>1427011</v>
      </c>
      <c r="B267" t="s">
        <v>2062</v>
      </c>
      <c r="C267">
        <v>18</v>
      </c>
      <c r="D267" s="3">
        <v>16941</v>
      </c>
      <c r="E267" s="261">
        <v>2873.93</v>
      </c>
    </row>
    <row r="268" spans="1:5" x14ac:dyDescent="0.25">
      <c r="A268" s="79">
        <v>1427052</v>
      </c>
      <c r="B268" t="s">
        <v>2061</v>
      </c>
      <c r="C268">
        <v>150</v>
      </c>
      <c r="D268" s="3">
        <v>6583</v>
      </c>
      <c r="E268" s="261">
        <v>1643.04</v>
      </c>
    </row>
    <row r="269" spans="1:5" x14ac:dyDescent="0.25">
      <c r="A269" s="79">
        <v>1425103</v>
      </c>
      <c r="B269" t="s">
        <v>2060</v>
      </c>
      <c r="C269">
        <v>171</v>
      </c>
      <c r="D269" s="3">
        <v>15540</v>
      </c>
      <c r="E269" s="261">
        <v>1534.43</v>
      </c>
    </row>
    <row r="270" spans="1:5" x14ac:dyDescent="0.25">
      <c r="A270" s="79">
        <v>1426092</v>
      </c>
      <c r="B270" t="s">
        <v>2059</v>
      </c>
      <c r="C270">
        <v>119</v>
      </c>
      <c r="D270" s="3">
        <v>8231</v>
      </c>
      <c r="E270" s="261">
        <v>1758.93</v>
      </c>
    </row>
    <row r="271" spans="1:5" x14ac:dyDescent="0.25">
      <c r="A271" s="79">
        <v>1419112</v>
      </c>
      <c r="B271" t="s">
        <v>2058</v>
      </c>
      <c r="C271">
        <v>96</v>
      </c>
      <c r="D271" s="3">
        <v>4118</v>
      </c>
      <c r="E271" s="261">
        <v>1407.16</v>
      </c>
    </row>
    <row r="272" spans="1:5" x14ac:dyDescent="0.25">
      <c r="A272" s="79">
        <v>1419122</v>
      </c>
      <c r="B272" t="s">
        <v>2057</v>
      </c>
      <c r="C272">
        <v>75</v>
      </c>
      <c r="D272" s="3">
        <v>9051</v>
      </c>
      <c r="E272" s="261">
        <v>5877.91</v>
      </c>
    </row>
    <row r="273" spans="1:5" x14ac:dyDescent="0.25">
      <c r="A273" s="79">
        <v>1417072</v>
      </c>
      <c r="B273" t="s">
        <v>2056</v>
      </c>
      <c r="C273">
        <v>98</v>
      </c>
      <c r="D273" s="3">
        <v>6233</v>
      </c>
      <c r="E273" s="261">
        <v>1709.38</v>
      </c>
    </row>
    <row r="274" spans="1:5" x14ac:dyDescent="0.25">
      <c r="A274" s="79">
        <v>1403112</v>
      </c>
      <c r="B274" t="s">
        <v>2055</v>
      </c>
      <c r="C274">
        <v>95</v>
      </c>
      <c r="D274" s="3">
        <v>7809</v>
      </c>
      <c r="E274" s="261">
        <v>1787.93</v>
      </c>
    </row>
    <row r="275" spans="1:5" x14ac:dyDescent="0.25">
      <c r="A275" s="79">
        <v>1428011</v>
      </c>
      <c r="B275" t="s">
        <v>2054</v>
      </c>
      <c r="C275">
        <v>26</v>
      </c>
      <c r="D275" s="3">
        <v>33456</v>
      </c>
      <c r="E275" s="261">
        <v>2824.09</v>
      </c>
    </row>
    <row r="276" spans="1:5" x14ac:dyDescent="0.25">
      <c r="A276" s="79">
        <v>1428072</v>
      </c>
      <c r="B276" t="s">
        <v>2053</v>
      </c>
      <c r="C276">
        <v>91</v>
      </c>
      <c r="D276" s="3">
        <v>11993</v>
      </c>
      <c r="E276" s="261">
        <v>3897.97</v>
      </c>
    </row>
    <row r="277" spans="1:5" x14ac:dyDescent="0.25">
      <c r="A277" s="79">
        <v>1420113</v>
      </c>
      <c r="B277" t="s">
        <v>2052</v>
      </c>
      <c r="C277">
        <v>122</v>
      </c>
      <c r="D277" s="3">
        <v>5617</v>
      </c>
      <c r="E277" s="261">
        <v>1728.78</v>
      </c>
    </row>
    <row r="278" spans="1:5" x14ac:dyDescent="0.25">
      <c r="A278" s="79">
        <v>1429011</v>
      </c>
      <c r="B278" t="s">
        <v>2051</v>
      </c>
      <c r="C278">
        <v>17</v>
      </c>
      <c r="D278" s="3">
        <v>18361</v>
      </c>
      <c r="E278" s="261">
        <v>2934.9</v>
      </c>
    </row>
    <row r="279" spans="1:5" x14ac:dyDescent="0.25">
      <c r="A279" s="79">
        <v>1429082</v>
      </c>
      <c r="B279" t="s">
        <v>2050</v>
      </c>
      <c r="C279">
        <v>137</v>
      </c>
      <c r="D279" s="3">
        <v>5772</v>
      </c>
      <c r="E279" s="261">
        <v>2070.14</v>
      </c>
    </row>
    <row r="280" spans="1:5" x14ac:dyDescent="0.25">
      <c r="A280" s="79">
        <v>1409063</v>
      </c>
      <c r="B280" t="s">
        <v>2049</v>
      </c>
      <c r="C280">
        <v>130</v>
      </c>
      <c r="D280" s="3">
        <v>4567</v>
      </c>
      <c r="E280" s="261">
        <v>1086.8800000000001</v>
      </c>
    </row>
    <row r="281" spans="1:5" x14ac:dyDescent="0.25">
      <c r="A281" s="79">
        <v>1435042</v>
      </c>
      <c r="B281" t="s">
        <v>2048</v>
      </c>
      <c r="C281">
        <v>118</v>
      </c>
      <c r="D281" s="3">
        <v>5613</v>
      </c>
      <c r="E281" s="261">
        <v>2347.41</v>
      </c>
    </row>
    <row r="282" spans="1:5" x14ac:dyDescent="0.25">
      <c r="A282" s="79">
        <v>1402092</v>
      </c>
      <c r="B282" t="s">
        <v>2047</v>
      </c>
      <c r="C282">
        <v>155</v>
      </c>
      <c r="D282" s="3">
        <v>7337</v>
      </c>
      <c r="E282" s="261">
        <v>1719.23</v>
      </c>
    </row>
    <row r="283" spans="1:5" x14ac:dyDescent="0.25">
      <c r="A283" s="79">
        <v>1412142</v>
      </c>
      <c r="B283" t="s">
        <v>2046</v>
      </c>
      <c r="C283">
        <v>107</v>
      </c>
      <c r="D283" s="3">
        <v>7044</v>
      </c>
      <c r="E283" s="261">
        <v>1942.9</v>
      </c>
    </row>
    <row r="284" spans="1:5" x14ac:dyDescent="0.25">
      <c r="A284" s="79">
        <v>1419132</v>
      </c>
      <c r="B284" t="s">
        <v>2045</v>
      </c>
      <c r="C284">
        <v>111</v>
      </c>
      <c r="D284" s="3">
        <v>12265</v>
      </c>
      <c r="E284" s="261">
        <v>3859.63</v>
      </c>
    </row>
    <row r="285" spans="1:5" x14ac:dyDescent="0.25">
      <c r="A285" s="79">
        <v>1401042</v>
      </c>
      <c r="B285" t="s">
        <v>2044</v>
      </c>
      <c r="C285">
        <v>96</v>
      </c>
      <c r="D285" s="3">
        <v>5446</v>
      </c>
      <c r="E285" s="261">
        <v>1281.92</v>
      </c>
    </row>
    <row r="286" spans="1:5" x14ac:dyDescent="0.25">
      <c r="A286" s="79">
        <v>1410062</v>
      </c>
      <c r="B286" t="s">
        <v>2043</v>
      </c>
      <c r="C286">
        <v>119</v>
      </c>
      <c r="D286" s="3">
        <v>4393</v>
      </c>
      <c r="E286" s="261">
        <v>1794.94</v>
      </c>
    </row>
    <row r="287" spans="1:5" x14ac:dyDescent="0.25">
      <c r="A287" s="79">
        <v>1432072</v>
      </c>
      <c r="B287" t="s">
        <v>2042</v>
      </c>
      <c r="C287">
        <v>63</v>
      </c>
      <c r="D287" s="3">
        <v>23041</v>
      </c>
      <c r="E287" s="261">
        <v>5568.52</v>
      </c>
    </row>
    <row r="288" spans="1:5" x14ac:dyDescent="0.25">
      <c r="A288" s="79">
        <v>1419142</v>
      </c>
      <c r="B288" t="s">
        <v>2041</v>
      </c>
      <c r="C288">
        <v>138</v>
      </c>
      <c r="D288" s="3">
        <v>6767</v>
      </c>
      <c r="E288" s="261">
        <v>1604.66</v>
      </c>
    </row>
    <row r="289" spans="1:5" x14ac:dyDescent="0.25">
      <c r="A289" s="79">
        <v>1416082</v>
      </c>
      <c r="B289" t="s">
        <v>2040</v>
      </c>
      <c r="C289">
        <v>110</v>
      </c>
      <c r="D289" s="3">
        <v>3582</v>
      </c>
      <c r="E289" s="261">
        <v>1180.28</v>
      </c>
    </row>
    <row r="290" spans="1:5" x14ac:dyDescent="0.25">
      <c r="A290" s="79">
        <v>1429092</v>
      </c>
      <c r="B290" t="s">
        <v>2039</v>
      </c>
      <c r="C290">
        <v>130</v>
      </c>
      <c r="D290" s="3">
        <v>3385</v>
      </c>
      <c r="E290" s="261">
        <v>1716.53</v>
      </c>
    </row>
    <row r="291" spans="1:5" x14ac:dyDescent="0.25">
      <c r="A291" s="79">
        <v>1433082</v>
      </c>
      <c r="B291" t="s">
        <v>2038</v>
      </c>
      <c r="C291">
        <v>145</v>
      </c>
      <c r="D291" s="3">
        <v>4478</v>
      </c>
      <c r="E291" s="261">
        <v>1846.99</v>
      </c>
    </row>
    <row r="292" spans="1:5" x14ac:dyDescent="0.25">
      <c r="A292" s="79">
        <v>1434102</v>
      </c>
      <c r="B292" t="s">
        <v>2037</v>
      </c>
      <c r="C292">
        <v>108</v>
      </c>
      <c r="D292" s="3">
        <v>2594</v>
      </c>
      <c r="E292" s="261">
        <v>1751.65</v>
      </c>
    </row>
    <row r="293" spans="1:5" x14ac:dyDescent="0.25">
      <c r="A293" s="79">
        <v>1401052</v>
      </c>
      <c r="B293" t="s">
        <v>2036</v>
      </c>
      <c r="C293">
        <v>157</v>
      </c>
      <c r="D293" s="3">
        <v>5398</v>
      </c>
      <c r="E293" s="261">
        <v>1186.72</v>
      </c>
    </row>
    <row r="294" spans="1:5" x14ac:dyDescent="0.25">
      <c r="A294" s="79">
        <v>1413052</v>
      </c>
      <c r="B294" t="s">
        <v>2035</v>
      </c>
      <c r="C294">
        <v>214</v>
      </c>
      <c r="D294" s="3">
        <v>7008</v>
      </c>
      <c r="E294" s="261">
        <v>1928.05</v>
      </c>
    </row>
    <row r="295" spans="1:5" x14ac:dyDescent="0.25">
      <c r="A295" s="79">
        <v>1413062</v>
      </c>
      <c r="B295" t="s">
        <v>2034</v>
      </c>
      <c r="C295">
        <v>118</v>
      </c>
      <c r="D295" s="3">
        <v>4439</v>
      </c>
      <c r="E295" s="261">
        <v>1914.15</v>
      </c>
    </row>
    <row r="296" spans="1:5" x14ac:dyDescent="0.25">
      <c r="A296" s="79">
        <v>1426102</v>
      </c>
      <c r="B296" t="s">
        <v>2033</v>
      </c>
      <c r="C296">
        <v>101</v>
      </c>
      <c r="D296" s="3">
        <v>4706</v>
      </c>
      <c r="E296" s="261">
        <v>2435.9299999999998</v>
      </c>
    </row>
    <row r="297" spans="1:5" x14ac:dyDescent="0.25">
      <c r="A297" s="79">
        <v>1412151</v>
      </c>
      <c r="B297" t="s">
        <v>2032</v>
      </c>
      <c r="C297">
        <v>19</v>
      </c>
      <c r="D297" s="3">
        <v>21428</v>
      </c>
      <c r="E297" s="261">
        <v>3067.34</v>
      </c>
    </row>
    <row r="298" spans="1:5" x14ac:dyDescent="0.25">
      <c r="A298" s="79">
        <v>1411092</v>
      </c>
      <c r="B298" t="s">
        <v>2031</v>
      </c>
      <c r="C298">
        <v>128</v>
      </c>
      <c r="D298" s="3">
        <v>2912</v>
      </c>
      <c r="E298" s="261">
        <v>1923.68</v>
      </c>
    </row>
    <row r="299" spans="1:5" x14ac:dyDescent="0.25">
      <c r="A299" s="79">
        <v>1404052</v>
      </c>
      <c r="B299" t="s">
        <v>2030</v>
      </c>
      <c r="C299">
        <v>127</v>
      </c>
      <c r="D299" s="3">
        <v>4658</v>
      </c>
      <c r="E299" s="261">
        <v>1095.25</v>
      </c>
    </row>
    <row r="300" spans="1:5" x14ac:dyDescent="0.25">
      <c r="A300" s="79">
        <v>1427062</v>
      </c>
      <c r="B300" t="s">
        <v>2029</v>
      </c>
      <c r="C300">
        <v>113</v>
      </c>
      <c r="D300" s="3">
        <v>3982</v>
      </c>
      <c r="E300" s="261">
        <v>1081.98</v>
      </c>
    </row>
    <row r="301" spans="1:5" x14ac:dyDescent="0.25">
      <c r="A301" s="79">
        <v>1411102</v>
      </c>
      <c r="B301" t="s">
        <v>2028</v>
      </c>
      <c r="C301">
        <v>113</v>
      </c>
      <c r="D301" s="3">
        <v>3529</v>
      </c>
      <c r="E301" s="261">
        <v>1671.4</v>
      </c>
    </row>
    <row r="302" spans="1:5" x14ac:dyDescent="0.25">
      <c r="A302" s="79">
        <v>1413072</v>
      </c>
      <c r="B302" t="s">
        <v>2027</v>
      </c>
      <c r="C302">
        <v>109</v>
      </c>
      <c r="D302" s="3">
        <v>3786</v>
      </c>
      <c r="E302" s="261">
        <v>2834.62</v>
      </c>
    </row>
    <row r="303" spans="1:5" x14ac:dyDescent="0.25">
      <c r="A303" s="79">
        <v>1416092</v>
      </c>
      <c r="B303" t="s">
        <v>2026</v>
      </c>
      <c r="C303">
        <v>47</v>
      </c>
      <c r="D303" s="3">
        <v>1501</v>
      </c>
      <c r="E303" s="261">
        <v>2571.9699999999998</v>
      </c>
    </row>
    <row r="304" spans="1:5" x14ac:dyDescent="0.25">
      <c r="A304" s="79">
        <v>1430053</v>
      </c>
      <c r="B304" t="s">
        <v>2025</v>
      </c>
      <c r="C304">
        <v>138</v>
      </c>
      <c r="D304" s="3">
        <v>17212</v>
      </c>
      <c r="E304" s="261">
        <v>1625.57</v>
      </c>
    </row>
    <row r="305" spans="1:5" x14ac:dyDescent="0.25">
      <c r="A305" s="79">
        <v>1413082</v>
      </c>
      <c r="B305" t="s">
        <v>2024</v>
      </c>
      <c r="C305">
        <v>123</v>
      </c>
      <c r="D305" s="3">
        <v>4194</v>
      </c>
      <c r="E305" s="261">
        <v>2209.3200000000002</v>
      </c>
    </row>
    <row r="306" spans="1:5" x14ac:dyDescent="0.25">
      <c r="A306" s="79">
        <v>1424052</v>
      </c>
      <c r="B306" t="s">
        <v>2023</v>
      </c>
      <c r="C306">
        <v>93</v>
      </c>
      <c r="D306" s="3">
        <v>4476</v>
      </c>
      <c r="E306" s="261">
        <v>1550.74</v>
      </c>
    </row>
    <row r="307" spans="1:5" x14ac:dyDescent="0.25">
      <c r="A307" s="79">
        <v>1418063</v>
      </c>
      <c r="B307" t="s">
        <v>2022</v>
      </c>
      <c r="C307">
        <v>114</v>
      </c>
      <c r="D307" s="3">
        <v>12463</v>
      </c>
      <c r="E307" s="261">
        <v>3275.36</v>
      </c>
    </row>
    <row r="308" spans="1:5" x14ac:dyDescent="0.25">
      <c r="A308" s="79">
        <v>1436042</v>
      </c>
      <c r="B308" t="s">
        <v>2021</v>
      </c>
      <c r="C308">
        <v>72</v>
      </c>
      <c r="D308" s="3">
        <v>4792</v>
      </c>
      <c r="E308" s="261">
        <v>873.39</v>
      </c>
    </row>
    <row r="309" spans="1:5" x14ac:dyDescent="0.25">
      <c r="A309" s="79">
        <v>1428082</v>
      </c>
      <c r="B309" t="s">
        <v>2020</v>
      </c>
      <c r="C309">
        <v>88</v>
      </c>
      <c r="D309" s="3">
        <v>11584</v>
      </c>
      <c r="E309" s="261">
        <v>4104.38</v>
      </c>
    </row>
    <row r="310" spans="1:5" x14ac:dyDescent="0.25">
      <c r="A310" s="79">
        <v>1434113</v>
      </c>
      <c r="B310" t="s">
        <v>2019</v>
      </c>
      <c r="C310">
        <v>103</v>
      </c>
      <c r="D310" s="3">
        <v>20186</v>
      </c>
      <c r="E310" s="261">
        <v>1858.01</v>
      </c>
    </row>
    <row r="311" spans="1:5" x14ac:dyDescent="0.25">
      <c r="A311" s="79">
        <v>1403122</v>
      </c>
      <c r="B311" t="s">
        <v>2018</v>
      </c>
      <c r="C311">
        <v>152</v>
      </c>
      <c r="D311" s="3">
        <v>7093</v>
      </c>
      <c r="E311" s="261">
        <v>1311.45</v>
      </c>
    </row>
    <row r="312" spans="1:5" x14ac:dyDescent="0.25">
      <c r="A312" s="79">
        <v>1415112</v>
      </c>
      <c r="B312" t="s">
        <v>2017</v>
      </c>
      <c r="C312">
        <v>156</v>
      </c>
      <c r="D312" s="3">
        <v>4510</v>
      </c>
      <c r="E312" s="261">
        <v>1356.03</v>
      </c>
    </row>
    <row r="313" spans="1:5" x14ac:dyDescent="0.25">
      <c r="A313" s="79">
        <v>1406113</v>
      </c>
      <c r="B313" t="s">
        <v>2016</v>
      </c>
      <c r="C313">
        <v>202</v>
      </c>
      <c r="D313" s="3">
        <v>19121</v>
      </c>
      <c r="E313" s="261">
        <v>2266.17</v>
      </c>
    </row>
    <row r="314" spans="1:5" x14ac:dyDescent="0.25">
      <c r="A314" s="79">
        <v>1416102</v>
      </c>
      <c r="B314" t="s">
        <v>2015</v>
      </c>
      <c r="C314">
        <v>119</v>
      </c>
      <c r="D314" s="3">
        <v>3952</v>
      </c>
      <c r="E314" s="261">
        <v>1471.27</v>
      </c>
    </row>
    <row r="315" spans="1:5" x14ac:dyDescent="0.25">
      <c r="A315" s="79">
        <v>1433011</v>
      </c>
      <c r="B315" t="s">
        <v>2014</v>
      </c>
      <c r="C315">
        <v>36</v>
      </c>
      <c r="D315" s="3">
        <v>11844</v>
      </c>
      <c r="E315" s="261">
        <v>3261.71</v>
      </c>
    </row>
    <row r="316" spans="1:5" x14ac:dyDescent="0.25">
      <c r="A316" s="79">
        <v>1417082</v>
      </c>
      <c r="B316" t="s">
        <v>2013</v>
      </c>
      <c r="C316">
        <v>102</v>
      </c>
      <c r="D316" s="3">
        <v>16002</v>
      </c>
      <c r="E316" s="261">
        <v>4613.32</v>
      </c>
    </row>
    <row r="317" spans="1:5" x14ac:dyDescent="0.25">
      <c r="A317" s="79">
        <v>1413092</v>
      </c>
      <c r="B317" t="s">
        <v>2012</v>
      </c>
      <c r="C317">
        <v>120</v>
      </c>
      <c r="D317" s="3">
        <v>3630</v>
      </c>
      <c r="E317" s="261">
        <v>3017.64</v>
      </c>
    </row>
    <row r="318" spans="1:5" x14ac:dyDescent="0.25">
      <c r="A318" s="79">
        <v>1408052</v>
      </c>
      <c r="B318" t="s">
        <v>2011</v>
      </c>
      <c r="C318">
        <v>106</v>
      </c>
      <c r="D318" s="3">
        <v>20907</v>
      </c>
      <c r="E318" s="261">
        <v>3287.49</v>
      </c>
    </row>
    <row r="319" spans="1:5" x14ac:dyDescent="0.25">
      <c r="A319" s="79">
        <v>1423082</v>
      </c>
      <c r="B319" t="s">
        <v>2010</v>
      </c>
      <c r="C319">
        <v>104</v>
      </c>
      <c r="D319" s="3">
        <v>5074</v>
      </c>
      <c r="E319" s="261">
        <v>1242.6400000000001</v>
      </c>
    </row>
    <row r="320" spans="1:5" x14ac:dyDescent="0.25">
      <c r="A320" s="79">
        <v>1425112</v>
      </c>
      <c r="B320" t="s">
        <v>2009</v>
      </c>
      <c r="C320">
        <v>94</v>
      </c>
      <c r="D320" s="3">
        <v>9185</v>
      </c>
      <c r="E320" s="261">
        <v>1655.85</v>
      </c>
    </row>
    <row r="321" spans="1:5" x14ac:dyDescent="0.25">
      <c r="A321" s="79">
        <v>1433092</v>
      </c>
      <c r="B321" t="s">
        <v>2008</v>
      </c>
      <c r="C321">
        <v>103</v>
      </c>
      <c r="D321" s="3">
        <v>2429</v>
      </c>
      <c r="E321" s="261">
        <v>2316.5700000000002</v>
      </c>
    </row>
    <row r="322" spans="1:5" x14ac:dyDescent="0.25">
      <c r="A322" s="79">
        <v>1403132</v>
      </c>
      <c r="B322" t="s">
        <v>2007</v>
      </c>
      <c r="C322">
        <v>119</v>
      </c>
      <c r="D322" s="3">
        <v>5088</v>
      </c>
      <c r="E322" s="261">
        <v>1950.29</v>
      </c>
    </row>
    <row r="323" spans="1:5" x14ac:dyDescent="0.25">
      <c r="A323" s="79">
        <v>1424062</v>
      </c>
      <c r="B323" t="s">
        <v>2006</v>
      </c>
      <c r="C323">
        <v>115</v>
      </c>
      <c r="D323" s="3">
        <v>4002</v>
      </c>
      <c r="E323" s="261">
        <v>1810.25</v>
      </c>
    </row>
    <row r="324" spans="1:5" x14ac:dyDescent="0.25">
      <c r="A324" s="79">
        <v>1438053</v>
      </c>
      <c r="B324" t="s">
        <v>2005</v>
      </c>
      <c r="C324">
        <v>151</v>
      </c>
      <c r="D324" s="3">
        <v>9960</v>
      </c>
      <c r="E324" s="261">
        <v>2234.79</v>
      </c>
    </row>
    <row r="325" spans="1:5" x14ac:dyDescent="0.25">
      <c r="A325" s="79">
        <v>1426112</v>
      </c>
      <c r="B325" t="s">
        <v>2004</v>
      </c>
      <c r="C325">
        <v>126</v>
      </c>
      <c r="D325" s="3">
        <v>5735</v>
      </c>
      <c r="E325" s="261">
        <v>1896.24</v>
      </c>
    </row>
    <row r="326" spans="1:5" x14ac:dyDescent="0.25">
      <c r="A326" s="79">
        <v>1413102</v>
      </c>
      <c r="B326" t="s">
        <v>2003</v>
      </c>
      <c r="C326">
        <v>99</v>
      </c>
      <c r="D326" s="3">
        <v>5103</v>
      </c>
      <c r="E326" s="261">
        <v>1873.44</v>
      </c>
    </row>
    <row r="327" spans="1:5" x14ac:dyDescent="0.25">
      <c r="A327" s="79">
        <v>1426122</v>
      </c>
      <c r="B327" t="s">
        <v>2002</v>
      </c>
      <c r="C327">
        <v>115</v>
      </c>
      <c r="D327" s="3">
        <v>4129</v>
      </c>
      <c r="E327" s="261">
        <v>1172</v>
      </c>
    </row>
    <row r="328" spans="1:5" x14ac:dyDescent="0.25">
      <c r="A328" s="79">
        <v>1425122</v>
      </c>
      <c r="B328" t="s">
        <v>2001</v>
      </c>
      <c r="C328">
        <v>83</v>
      </c>
      <c r="D328" s="3">
        <v>9014</v>
      </c>
      <c r="E328" s="261">
        <v>1747.64</v>
      </c>
    </row>
    <row r="329" spans="1:5" x14ac:dyDescent="0.25">
      <c r="A329" s="79">
        <v>1434123</v>
      </c>
      <c r="B329" t="s">
        <v>2000</v>
      </c>
      <c r="C329">
        <v>62</v>
      </c>
      <c r="D329" s="3">
        <v>51057</v>
      </c>
      <c r="E329" s="261">
        <v>2566.38</v>
      </c>
    </row>
    <row r="330" spans="1:5" x14ac:dyDescent="0.25">
      <c r="A330" s="79">
        <v>1435053</v>
      </c>
      <c r="B330" t="s">
        <v>1999</v>
      </c>
      <c r="C330">
        <v>165</v>
      </c>
      <c r="D330" s="3">
        <v>39331</v>
      </c>
      <c r="E330" s="261">
        <v>2719.3</v>
      </c>
    </row>
    <row r="331" spans="1:5" x14ac:dyDescent="0.25">
      <c r="A331" s="79">
        <v>1419153</v>
      </c>
      <c r="B331" t="s">
        <v>1998</v>
      </c>
      <c r="C331">
        <v>96</v>
      </c>
      <c r="D331" s="3">
        <v>5188</v>
      </c>
      <c r="E331" s="261">
        <v>1534.84</v>
      </c>
    </row>
    <row r="332" spans="1:5" x14ac:dyDescent="0.25">
      <c r="A332" s="79">
        <v>1401063</v>
      </c>
      <c r="B332" t="s">
        <v>1997</v>
      </c>
      <c r="C332">
        <v>105</v>
      </c>
      <c r="D332" s="3">
        <v>2673</v>
      </c>
      <c r="E332" s="261">
        <v>1524.34</v>
      </c>
    </row>
    <row r="333" spans="1:5" x14ac:dyDescent="0.25">
      <c r="A333" s="79">
        <v>1435062</v>
      </c>
      <c r="B333" t="s">
        <v>1996</v>
      </c>
      <c r="C333">
        <v>92</v>
      </c>
      <c r="D333" s="3">
        <v>6183</v>
      </c>
      <c r="E333" s="261">
        <v>2032.62</v>
      </c>
    </row>
    <row r="334" spans="1:5" x14ac:dyDescent="0.25">
      <c r="A334" s="79">
        <v>1414063</v>
      </c>
      <c r="B334" t="s">
        <v>1995</v>
      </c>
      <c r="C334">
        <v>72</v>
      </c>
      <c r="D334" s="3">
        <v>5869</v>
      </c>
      <c r="E334" s="261">
        <v>3352.57</v>
      </c>
    </row>
    <row r="335" spans="1:5" x14ac:dyDescent="0.25">
      <c r="A335" s="79">
        <v>1425132</v>
      </c>
      <c r="B335" t="s">
        <v>1994</v>
      </c>
      <c r="C335">
        <v>96</v>
      </c>
      <c r="D335" s="3">
        <v>14019</v>
      </c>
      <c r="E335" s="261">
        <v>1667.33</v>
      </c>
    </row>
    <row r="336" spans="1:5" x14ac:dyDescent="0.25">
      <c r="A336" s="79">
        <v>1420122</v>
      </c>
      <c r="B336" t="s">
        <v>1993</v>
      </c>
      <c r="C336">
        <v>108</v>
      </c>
      <c r="D336" s="3">
        <v>5494</v>
      </c>
      <c r="E336" s="261">
        <v>2396.35</v>
      </c>
    </row>
    <row r="337" spans="1:5" x14ac:dyDescent="0.25">
      <c r="A337" s="79">
        <v>1416112</v>
      </c>
      <c r="B337" t="s">
        <v>1992</v>
      </c>
      <c r="C337">
        <v>89</v>
      </c>
      <c r="D337" s="3">
        <v>3250</v>
      </c>
      <c r="E337" s="261">
        <v>1872.56</v>
      </c>
    </row>
    <row r="338" spans="1:5" x14ac:dyDescent="0.25">
      <c r="A338" s="79">
        <v>1424072</v>
      </c>
      <c r="B338" t="s">
        <v>1991</v>
      </c>
      <c r="C338">
        <v>120</v>
      </c>
      <c r="D338" s="3">
        <v>4707</v>
      </c>
      <c r="E338" s="261">
        <v>1432.12</v>
      </c>
    </row>
    <row r="339" spans="1:5" x14ac:dyDescent="0.25">
      <c r="A339" s="79">
        <v>1427072</v>
      </c>
      <c r="B339" t="s">
        <v>1990</v>
      </c>
      <c r="C339">
        <v>186</v>
      </c>
      <c r="D339" s="3">
        <v>5822</v>
      </c>
      <c r="E339" s="261">
        <v>1386.41</v>
      </c>
    </row>
    <row r="340" spans="1:5" x14ac:dyDescent="0.25">
      <c r="A340" s="79">
        <v>1434031</v>
      </c>
      <c r="B340" t="s">
        <v>1989</v>
      </c>
      <c r="C340">
        <v>11</v>
      </c>
      <c r="D340" s="3">
        <v>45347</v>
      </c>
      <c r="E340" s="261">
        <v>2585.09</v>
      </c>
    </row>
    <row r="341" spans="1:5" x14ac:dyDescent="0.25">
      <c r="A341" s="79">
        <v>1426132</v>
      </c>
      <c r="B341" t="s">
        <v>1988</v>
      </c>
      <c r="C341">
        <v>211</v>
      </c>
      <c r="D341" s="3">
        <v>9796</v>
      </c>
      <c r="E341" s="261">
        <v>2179.0300000000002</v>
      </c>
    </row>
    <row r="342" spans="1:5" x14ac:dyDescent="0.25">
      <c r="A342" s="79">
        <v>1434041</v>
      </c>
      <c r="B342" t="s">
        <v>1987</v>
      </c>
      <c r="C342">
        <v>79</v>
      </c>
      <c r="D342" s="3">
        <v>18143</v>
      </c>
      <c r="E342" s="261">
        <v>3515.66</v>
      </c>
    </row>
    <row r="343" spans="1:5" x14ac:dyDescent="0.25">
      <c r="A343" s="79">
        <v>1436053</v>
      </c>
      <c r="B343" t="s">
        <v>1986</v>
      </c>
      <c r="C343">
        <v>162</v>
      </c>
      <c r="D343" s="3">
        <v>14387</v>
      </c>
      <c r="E343" s="261">
        <v>1916.58</v>
      </c>
    </row>
    <row r="344" spans="1:5" x14ac:dyDescent="0.25">
      <c r="A344" s="79">
        <v>1405062</v>
      </c>
      <c r="B344" t="s">
        <v>1985</v>
      </c>
      <c r="C344">
        <v>106</v>
      </c>
      <c r="D344" s="3">
        <v>11096</v>
      </c>
      <c r="E344" s="261">
        <v>4265.49</v>
      </c>
    </row>
    <row r="345" spans="1:5" x14ac:dyDescent="0.25">
      <c r="A345" s="79">
        <v>1403143</v>
      </c>
      <c r="B345" t="s">
        <v>1984</v>
      </c>
      <c r="C345">
        <v>87</v>
      </c>
      <c r="D345" s="3">
        <v>7774</v>
      </c>
      <c r="E345" s="261">
        <v>1575.51</v>
      </c>
    </row>
    <row r="346" spans="1:5" x14ac:dyDescent="0.25">
      <c r="A346" s="79">
        <v>1437063</v>
      </c>
      <c r="B346" t="s">
        <v>1983</v>
      </c>
      <c r="C346">
        <v>133</v>
      </c>
      <c r="D346" s="3">
        <v>13295</v>
      </c>
      <c r="E346" s="261">
        <v>2043.33</v>
      </c>
    </row>
    <row r="347" spans="1:5" x14ac:dyDescent="0.25">
      <c r="A347" s="79">
        <v>1438011</v>
      </c>
      <c r="B347" t="s">
        <v>1982</v>
      </c>
      <c r="C347">
        <v>14</v>
      </c>
      <c r="D347" s="3">
        <v>38594</v>
      </c>
      <c r="E347" s="261">
        <v>2507.83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3"/>
  <dimension ref="A1:FV111"/>
  <sheetViews>
    <sheetView topLeftCell="FF1" workbookViewId="0">
      <selection activeCell="FZ2" sqref="FZ2"/>
    </sheetView>
  </sheetViews>
  <sheetFormatPr defaultRowHeight="15" x14ac:dyDescent="0.25"/>
  <cols>
    <col min="1" max="1" width="21.5703125" bestFit="1" customWidth="1"/>
    <col min="2" max="2" width="15.140625" customWidth="1"/>
    <col min="3" max="3" width="16.140625" customWidth="1"/>
    <col min="4" max="4" width="15.28515625" customWidth="1"/>
    <col min="5" max="5" width="13.42578125" customWidth="1"/>
    <col min="6" max="6" width="15.42578125" customWidth="1"/>
    <col min="7" max="7" width="13.42578125" customWidth="1"/>
    <col min="8" max="8" width="12.85546875" customWidth="1"/>
    <col min="9" max="9" width="14.28515625" customWidth="1"/>
    <col min="10" max="10" width="18.85546875" customWidth="1"/>
    <col min="11" max="11" width="13.42578125" customWidth="1"/>
    <col min="12" max="12" width="39.85546875" bestFit="1" customWidth="1"/>
    <col min="13" max="13" width="17.5703125" customWidth="1"/>
    <col min="14" max="14" width="20.85546875" customWidth="1"/>
    <col min="15" max="15" width="19.140625" bestFit="1" customWidth="1"/>
    <col min="16" max="16" width="19.28515625" bestFit="1" customWidth="1"/>
    <col min="17" max="19" width="19.28515625" customWidth="1"/>
    <col min="20" max="20" width="26.85546875" bestFit="1" customWidth="1"/>
    <col min="21" max="21" width="5.140625" customWidth="1"/>
    <col min="22" max="22" width="20.85546875" customWidth="1"/>
    <col min="23" max="23" width="21.5703125" customWidth="1"/>
    <col min="24" max="24" width="25.5703125" customWidth="1"/>
    <col min="25" max="25" width="11.42578125" customWidth="1"/>
    <col min="26" max="34" width="14.5703125" customWidth="1"/>
    <col min="35" max="43" width="14.7109375" customWidth="1"/>
    <col min="44" max="52" width="20.85546875" customWidth="1"/>
    <col min="53" max="53" width="23.140625" bestFit="1" customWidth="1"/>
    <col min="54" max="61" width="23.140625" customWidth="1"/>
    <col min="62" max="62" width="14.5703125" bestFit="1" customWidth="1"/>
    <col min="63" max="70" width="14.5703125" customWidth="1"/>
    <col min="71" max="79" width="33.85546875" customWidth="1"/>
    <col min="80" max="80" width="30.7109375" bestFit="1" customWidth="1"/>
    <col min="81" max="88" width="30.7109375" customWidth="1"/>
    <col min="89" max="97" width="14.42578125" customWidth="1"/>
    <col min="98" max="98" width="25.85546875" bestFit="1" customWidth="1"/>
    <col min="99" max="106" width="25.85546875" customWidth="1"/>
    <col min="107" max="107" width="25.140625" bestFit="1" customWidth="1"/>
    <col min="108" max="115" width="25.140625" customWidth="1"/>
    <col min="116" max="116" width="21.28515625" customWidth="1"/>
    <col min="117" max="117" width="28.28515625" bestFit="1" customWidth="1"/>
    <col min="118" max="118" width="15.28515625" customWidth="1"/>
    <col min="119" max="119" width="16.28515625" customWidth="1"/>
    <col min="120" max="128" width="17" customWidth="1"/>
    <col min="129" max="137" width="16.140625" customWidth="1"/>
    <col min="138" max="146" width="19.85546875" customWidth="1"/>
    <col min="147" max="155" width="18.85546875" customWidth="1"/>
    <col min="156" max="164" width="14.140625" customWidth="1"/>
    <col min="165" max="165" width="14.42578125" bestFit="1" customWidth="1"/>
    <col min="166" max="166" width="13.42578125" bestFit="1" customWidth="1"/>
    <col min="167" max="173" width="12.42578125" customWidth="1"/>
    <col min="174" max="174" width="18.5703125" customWidth="1"/>
    <col min="175" max="175" width="14.140625" customWidth="1"/>
    <col min="176" max="176" width="14.85546875" customWidth="1"/>
    <col min="177" max="177" width="10.140625" bestFit="1" customWidth="1"/>
  </cols>
  <sheetData>
    <row r="1" spans="1:178" ht="59.25" customHeight="1" x14ac:dyDescent="0.25">
      <c r="A1" s="1" t="s">
        <v>10</v>
      </c>
      <c r="B1" s="1" t="s">
        <v>9</v>
      </c>
      <c r="C1" s="1" t="s">
        <v>11</v>
      </c>
      <c r="D1" s="1" t="s">
        <v>4</v>
      </c>
      <c r="E1" s="1" t="s">
        <v>8</v>
      </c>
      <c r="F1" s="1" t="s">
        <v>6</v>
      </c>
      <c r="G1" s="1" t="s">
        <v>37</v>
      </c>
      <c r="H1" s="1" t="s">
        <v>12</v>
      </c>
      <c r="I1" s="1" t="s">
        <v>5</v>
      </c>
      <c r="J1" s="1" t="s">
        <v>7</v>
      </c>
      <c r="K1" s="1" t="s">
        <v>52</v>
      </c>
      <c r="L1" s="1" t="str">
        <f>'Wniosek 2025 r.'!B26</f>
        <v>Kod TERYT (TERC) organizatora publicznego transportu zbiorowego:</v>
      </c>
      <c r="M1" s="1" t="str">
        <f>'Wniosek 2025 r.'!F27</f>
        <v>Województwo</v>
      </c>
      <c r="N1" s="1" t="str">
        <f>'Wniosek 2025 r.'!G27</f>
        <v>Powiat</v>
      </c>
      <c r="O1" s="129" t="str">
        <f>'Wniosek 2025 r.'!H27</f>
        <v>Gmina</v>
      </c>
      <c r="P1" s="129" t="str">
        <f>'Wniosek 2025 r.'!I27</f>
        <v>Rodzaj</v>
      </c>
      <c r="Q1" s="129" t="str">
        <f>'Wniosek 2025 r.'!B28</f>
        <v>Liczba jednostek samorządu terytorialnego objętych porozumieniami lub wchodzących w skład związku:</v>
      </c>
      <c r="R1" s="129" t="str">
        <f>'Wniosek 2025 r.'!B29</f>
        <v>Liczba gmin na obszarze których będą realizowane przewozy z wykorzystaniem środków Funduszu:</v>
      </c>
      <c r="S1" s="129" t="str">
        <f>'Wniosek 2025 r.'!B30</f>
        <v>Liczba mieszkańców gmin na obszarze których będą realizowane przewozy z wykorzystaniem środków Funduszu:</v>
      </c>
      <c r="T1" s="129" t="str">
        <f>'Wniosek 2025 r.'!B31</f>
        <v>Liczba linii komunikacyjnych na które organizator występuje o objęcie dopłatą:</v>
      </c>
      <c r="U1" s="1" t="s">
        <v>39</v>
      </c>
      <c r="V1" s="1" t="s">
        <v>26</v>
      </c>
      <c r="W1" s="1" t="s">
        <v>41</v>
      </c>
      <c r="X1" s="1" t="s">
        <v>27</v>
      </c>
      <c r="Y1" s="1" t="s">
        <v>28</v>
      </c>
      <c r="Z1" s="1" t="s">
        <v>1650</v>
      </c>
      <c r="AA1" s="1" t="s">
        <v>1651</v>
      </c>
      <c r="AB1" s="1" t="s">
        <v>1652</v>
      </c>
      <c r="AC1" s="1" t="s">
        <v>1653</v>
      </c>
      <c r="AD1" s="1" t="s">
        <v>1654</v>
      </c>
      <c r="AE1" s="1" t="s">
        <v>1655</v>
      </c>
      <c r="AF1" s="1" t="s">
        <v>1656</v>
      </c>
      <c r="AG1" s="1" t="s">
        <v>1657</v>
      </c>
      <c r="AH1" s="1" t="s">
        <v>1658</v>
      </c>
      <c r="AI1" s="1" t="s">
        <v>1659</v>
      </c>
      <c r="AJ1" s="1" t="s">
        <v>1660</v>
      </c>
      <c r="AK1" s="1" t="s">
        <v>1661</v>
      </c>
      <c r="AL1" s="1" t="s">
        <v>1662</v>
      </c>
      <c r="AM1" s="1" t="s">
        <v>1663</v>
      </c>
      <c r="AN1" s="1" t="s">
        <v>1664</v>
      </c>
      <c r="AO1" s="1" t="s">
        <v>1665</v>
      </c>
      <c r="AP1" s="1" t="s">
        <v>1666</v>
      </c>
      <c r="AQ1" s="1" t="s">
        <v>1667</v>
      </c>
      <c r="AR1" s="1" t="s">
        <v>1668</v>
      </c>
      <c r="AS1" s="1" t="s">
        <v>1669</v>
      </c>
      <c r="AT1" s="1" t="s">
        <v>1670</v>
      </c>
      <c r="AU1" s="1" t="s">
        <v>1671</v>
      </c>
      <c r="AV1" s="1" t="s">
        <v>1672</v>
      </c>
      <c r="AW1" s="1" t="s">
        <v>1673</v>
      </c>
      <c r="AX1" s="1" t="s">
        <v>1674</v>
      </c>
      <c r="AY1" s="1" t="s">
        <v>1675</v>
      </c>
      <c r="AZ1" s="1" t="s">
        <v>1676</v>
      </c>
      <c r="BA1" s="1" t="s">
        <v>1677</v>
      </c>
      <c r="BB1" s="1" t="s">
        <v>1678</v>
      </c>
      <c r="BC1" s="1" t="s">
        <v>1679</v>
      </c>
      <c r="BD1" s="1" t="s">
        <v>1680</v>
      </c>
      <c r="BE1" s="1" t="s">
        <v>1681</v>
      </c>
      <c r="BF1" s="1" t="s">
        <v>1682</v>
      </c>
      <c r="BG1" s="1" t="s">
        <v>1683</v>
      </c>
      <c r="BH1" s="1" t="s">
        <v>1684</v>
      </c>
      <c r="BI1" s="1" t="s">
        <v>1685</v>
      </c>
      <c r="BJ1" s="1" t="s">
        <v>1640</v>
      </c>
      <c r="BK1" s="1" t="s">
        <v>1641</v>
      </c>
      <c r="BL1" s="1" t="s">
        <v>1642</v>
      </c>
      <c r="BM1" s="1" t="s">
        <v>1643</v>
      </c>
      <c r="BN1" s="1" t="s">
        <v>1644</v>
      </c>
      <c r="BO1" s="1" t="s">
        <v>1645</v>
      </c>
      <c r="BP1" s="1" t="s">
        <v>1646</v>
      </c>
      <c r="BQ1" s="1" t="s">
        <v>1647</v>
      </c>
      <c r="BR1" s="1" t="s">
        <v>1648</v>
      </c>
      <c r="BS1" s="1" t="s">
        <v>1649</v>
      </c>
      <c r="BT1" s="1" t="s">
        <v>1686</v>
      </c>
      <c r="BU1" s="1" t="s">
        <v>1687</v>
      </c>
      <c r="BV1" s="1" t="s">
        <v>1688</v>
      </c>
      <c r="BW1" s="1" t="s">
        <v>1689</v>
      </c>
      <c r="BX1" s="1" t="s">
        <v>1690</v>
      </c>
      <c r="BY1" s="1" t="s">
        <v>1691</v>
      </c>
      <c r="BZ1" s="1" t="s">
        <v>1692</v>
      </c>
      <c r="CA1" s="1" t="s">
        <v>1693</v>
      </c>
      <c r="CB1" s="227" t="s">
        <v>1694</v>
      </c>
      <c r="CC1" s="227" t="s">
        <v>1695</v>
      </c>
      <c r="CD1" s="227" t="s">
        <v>1696</v>
      </c>
      <c r="CE1" s="227" t="s">
        <v>1697</v>
      </c>
      <c r="CF1" s="227" t="s">
        <v>1698</v>
      </c>
      <c r="CG1" s="227" t="s">
        <v>1699</v>
      </c>
      <c r="CH1" s="227" t="s">
        <v>1700</v>
      </c>
      <c r="CI1" s="227" t="s">
        <v>1701</v>
      </c>
      <c r="CJ1" s="227" t="s">
        <v>1702</v>
      </c>
      <c r="CK1" s="1" t="s">
        <v>1703</v>
      </c>
      <c r="CL1" s="1" t="s">
        <v>1704</v>
      </c>
      <c r="CM1" s="1" t="s">
        <v>1705</v>
      </c>
      <c r="CN1" s="1" t="s">
        <v>1706</v>
      </c>
      <c r="CO1" s="1" t="s">
        <v>1707</v>
      </c>
      <c r="CP1" s="1" t="s">
        <v>1708</v>
      </c>
      <c r="CQ1" s="1" t="s">
        <v>1709</v>
      </c>
      <c r="CR1" s="1" t="s">
        <v>1710</v>
      </c>
      <c r="CS1" s="1" t="s">
        <v>1711</v>
      </c>
      <c r="CT1" s="227" t="s">
        <v>1712</v>
      </c>
      <c r="CU1" s="227" t="s">
        <v>1713</v>
      </c>
      <c r="CV1" s="227" t="s">
        <v>1714</v>
      </c>
      <c r="CW1" s="227" t="s">
        <v>1715</v>
      </c>
      <c r="CX1" s="227" t="s">
        <v>1716</v>
      </c>
      <c r="CY1" s="227" t="s">
        <v>1717</v>
      </c>
      <c r="CZ1" s="227" t="s">
        <v>1718</v>
      </c>
      <c r="DA1" s="227" t="s">
        <v>1719</v>
      </c>
      <c r="DB1" s="227" t="s">
        <v>1720</v>
      </c>
      <c r="DC1" s="227" t="s">
        <v>1721</v>
      </c>
      <c r="DD1" s="227" t="s">
        <v>1722</v>
      </c>
      <c r="DE1" s="227" t="s">
        <v>1723</v>
      </c>
      <c r="DF1" s="227" t="s">
        <v>1724</v>
      </c>
      <c r="DG1" s="227" t="s">
        <v>1725</v>
      </c>
      <c r="DH1" s="227" t="s">
        <v>1726</v>
      </c>
      <c r="DI1" s="227" t="s">
        <v>1727</v>
      </c>
      <c r="DJ1" s="227" t="s">
        <v>1728</v>
      </c>
      <c r="DK1" s="227" t="s">
        <v>1729</v>
      </c>
      <c r="DL1" s="227" t="s">
        <v>57</v>
      </c>
      <c r="DM1" s="227" t="s">
        <v>35</v>
      </c>
      <c r="DN1" s="227" t="s">
        <v>58</v>
      </c>
      <c r="DO1" s="227" t="s">
        <v>53</v>
      </c>
      <c r="DP1" s="227" t="s">
        <v>1730</v>
      </c>
      <c r="DQ1" s="227" t="s">
        <v>1733</v>
      </c>
      <c r="DR1" s="227" t="s">
        <v>1734</v>
      </c>
      <c r="DS1" s="227" t="s">
        <v>1735</v>
      </c>
      <c r="DT1" s="227" t="s">
        <v>1736</v>
      </c>
      <c r="DU1" s="227" t="s">
        <v>1737</v>
      </c>
      <c r="DV1" s="227" t="s">
        <v>1738</v>
      </c>
      <c r="DW1" s="227" t="s">
        <v>1739</v>
      </c>
      <c r="DX1" s="227" t="s">
        <v>1740</v>
      </c>
      <c r="DY1" s="227" t="s">
        <v>1731</v>
      </c>
      <c r="DZ1" s="227" t="s">
        <v>1741</v>
      </c>
      <c r="EA1" s="227" t="s">
        <v>1742</v>
      </c>
      <c r="EB1" s="227" t="s">
        <v>1743</v>
      </c>
      <c r="EC1" s="227" t="s">
        <v>1744</v>
      </c>
      <c r="ED1" s="227" t="s">
        <v>1745</v>
      </c>
      <c r="EE1" s="227" t="s">
        <v>1746</v>
      </c>
      <c r="EF1" s="227" t="s">
        <v>1747</v>
      </c>
      <c r="EG1" s="227" t="s">
        <v>1748</v>
      </c>
      <c r="EH1" s="227" t="s">
        <v>1732</v>
      </c>
      <c r="EI1" s="227" t="s">
        <v>1752</v>
      </c>
      <c r="EJ1" s="227" t="s">
        <v>1753</v>
      </c>
      <c r="EK1" s="227" t="s">
        <v>1754</v>
      </c>
      <c r="EL1" s="227" t="s">
        <v>1755</v>
      </c>
      <c r="EM1" s="227" t="s">
        <v>1756</v>
      </c>
      <c r="EN1" s="227" t="s">
        <v>1757</v>
      </c>
      <c r="EO1" s="227" t="s">
        <v>1758</v>
      </c>
      <c r="EP1" s="227" t="s">
        <v>1759</v>
      </c>
      <c r="EQ1" s="227" t="s">
        <v>1749</v>
      </c>
      <c r="ER1" s="227" t="s">
        <v>1760</v>
      </c>
      <c r="ES1" s="227" t="s">
        <v>1761</v>
      </c>
      <c r="ET1" s="227" t="s">
        <v>1762</v>
      </c>
      <c r="EU1" s="227" t="s">
        <v>1763</v>
      </c>
      <c r="EV1" s="227" t="s">
        <v>1764</v>
      </c>
      <c r="EW1" s="227" t="s">
        <v>1765</v>
      </c>
      <c r="EX1" s="227" t="s">
        <v>1766</v>
      </c>
      <c r="EY1" s="227" t="s">
        <v>1767</v>
      </c>
      <c r="EZ1" s="227" t="s">
        <v>1750</v>
      </c>
      <c r="FA1" s="227" t="s">
        <v>1768</v>
      </c>
      <c r="FB1" s="227" t="s">
        <v>1769</v>
      </c>
      <c r="FC1" s="227" t="s">
        <v>1770</v>
      </c>
      <c r="FD1" s="227" t="s">
        <v>1771</v>
      </c>
      <c r="FE1" s="227" t="s">
        <v>1772</v>
      </c>
      <c r="FF1" s="227" t="s">
        <v>1773</v>
      </c>
      <c r="FG1" s="227" t="s">
        <v>1774</v>
      </c>
      <c r="FH1" s="227" t="s">
        <v>1775</v>
      </c>
      <c r="FI1" s="227" t="s">
        <v>1751</v>
      </c>
      <c r="FJ1" s="227" t="s">
        <v>1776</v>
      </c>
      <c r="FK1" s="227" t="s">
        <v>1777</v>
      </c>
      <c r="FL1" s="227" t="s">
        <v>1778</v>
      </c>
      <c r="FM1" s="227" t="s">
        <v>1779</v>
      </c>
      <c r="FN1" s="227" t="s">
        <v>1780</v>
      </c>
      <c r="FO1" s="227" t="s">
        <v>1781</v>
      </c>
      <c r="FP1" s="227" t="s">
        <v>1782</v>
      </c>
      <c r="FQ1" s="227" t="s">
        <v>1783</v>
      </c>
      <c r="FR1" s="1" t="s">
        <v>54</v>
      </c>
      <c r="FS1" s="1" t="s">
        <v>55</v>
      </c>
      <c r="FT1" s="1" t="s">
        <v>56</v>
      </c>
      <c r="FU1" s="1" t="s">
        <v>59</v>
      </c>
      <c r="FV1" s="1" t="s">
        <v>1978</v>
      </c>
    </row>
    <row r="2" spans="1:178" x14ac:dyDescent="0.25">
      <c r="A2" t="str">
        <f>'Wniosek 2025 r.'!C5</f>
        <v>Proszę wybrać nr NIP z listy rozwijanej</v>
      </c>
      <c r="B2" s="127">
        <f>'Wniosek 2025 r.'!C4</f>
        <v>0</v>
      </c>
      <c r="C2" s="128" t="str">
        <f>'Wniosek 2025 r.'!C6</f>
        <v>Proszę wybrać nr NIP z listy rozwijanej</v>
      </c>
      <c r="D2" t="str">
        <f>'Wniosek 2025 r.'!C7</f>
        <v>Proszę wybrać nr NIP z listy rozwijanej</v>
      </c>
      <c r="E2" t="str">
        <f>'Wniosek 2025 r.'!C8</f>
        <v>Proszę wybrać nr NIP z listy rozwijanej</v>
      </c>
      <c r="F2" t="str">
        <f>'Wniosek 2025 r.'!C9</f>
        <v>mazowieckie</v>
      </c>
      <c r="G2">
        <f>'Wniosek 2025 r.'!C11</f>
        <v>0</v>
      </c>
      <c r="H2">
        <f>'Wniosek 2025 r.'!C12</f>
        <v>0</v>
      </c>
      <c r="I2" s="2">
        <f>'Wniosek 2025 r.'!C13</f>
        <v>0</v>
      </c>
      <c r="J2">
        <f>'Wniosek 2025 r.'!C14</f>
        <v>0</v>
      </c>
      <c r="K2">
        <f>'Wniosek 2025 r.'!F25</f>
        <v>0</v>
      </c>
      <c r="L2" t="str">
        <f>_xlfn.CONCAT('Wniosek 2025 r.'!F26,'Wniosek 2025 r.'!G26,'Wniosek 2025 r.'!H26,'Wniosek 2025 r.'!I26)</f>
        <v>14</v>
      </c>
      <c r="M2" s="138">
        <f>'Wniosek 2025 r.'!F26</f>
        <v>14</v>
      </c>
      <c r="N2" s="138">
        <f>'Wniosek 2025 r.'!G26</f>
        <v>0</v>
      </c>
      <c r="O2" s="138">
        <f>'Wniosek 2025 r.'!H26</f>
        <v>0</v>
      </c>
      <c r="P2" s="79">
        <f>'Wniosek 2025 r.'!I26</f>
        <v>0</v>
      </c>
      <c r="Q2" s="79">
        <f>'Wniosek 2025 r.'!F28</f>
        <v>0</v>
      </c>
      <c r="R2" s="79">
        <f>'Wniosek 2025 r.'!F29</f>
        <v>0</v>
      </c>
      <c r="S2" s="79">
        <f>'Wniosek 2025 r.'!F30</f>
        <v>0</v>
      </c>
      <c r="T2" s="79">
        <f>'Wniosek 2025 r.'!F31</f>
        <v>0</v>
      </c>
      <c r="U2">
        <f>'Wniosek 2025 r.'!A40</f>
        <v>0</v>
      </c>
      <c r="V2">
        <f>'Wniosek 2025 r.'!B40</f>
        <v>0</v>
      </c>
      <c r="W2">
        <f>'Wniosek 2025 r.'!C40</f>
        <v>0</v>
      </c>
      <c r="X2">
        <f>'Wniosek 2025 r.'!D40</f>
        <v>0</v>
      </c>
      <c r="Y2">
        <f>'Wniosek 2025 r.'!E40</f>
        <v>0</v>
      </c>
      <c r="Z2">
        <f>'Wniosek 2025 r.'!F40</f>
        <v>0</v>
      </c>
      <c r="AA2">
        <f>'Wniosek 2026 r.'!F40</f>
        <v>0</v>
      </c>
      <c r="AB2">
        <f>'Wniosek 2027 r.'!F40</f>
        <v>0</v>
      </c>
      <c r="AC2">
        <f>'Wniosek 2028 r.'!F40</f>
        <v>0</v>
      </c>
      <c r="AD2">
        <f>'Wniosek 2029 r.'!F40</f>
        <v>0</v>
      </c>
      <c r="AE2">
        <f>'Wniosek 2030 r.'!F40</f>
        <v>0</v>
      </c>
      <c r="AF2">
        <f>'Wniosek 2031 r.'!F40</f>
        <v>0</v>
      </c>
      <c r="AG2">
        <f>'Wniosek 2032 r.'!F40</f>
        <v>0</v>
      </c>
      <c r="AH2">
        <f>'Wniosek 2033 r.'!F40</f>
        <v>0</v>
      </c>
      <c r="AI2">
        <f>'Wniosek 2025 r.'!G40</f>
        <v>0</v>
      </c>
      <c r="AJ2" s="79" t="str">
        <f>'Wniosek 2026 r.'!G40</f>
        <v/>
      </c>
      <c r="AK2" s="79" t="str">
        <f>'Wniosek 2027 r.'!G40</f>
        <v/>
      </c>
      <c r="AL2" s="79" t="str">
        <f>'Wniosek 2028 r.'!G40</f>
        <v/>
      </c>
      <c r="AM2" s="79" t="str">
        <f>'Wniosek 2029 r.'!G40</f>
        <v/>
      </c>
      <c r="AN2" s="79" t="str">
        <f>'Wniosek 2030 r.'!G40</f>
        <v/>
      </c>
      <c r="AO2" s="79" t="str">
        <f>'Wniosek 2031 r.'!G40</f>
        <v/>
      </c>
      <c r="AP2" s="79" t="str">
        <f>'Wniosek 2032 r.'!G40</f>
        <v/>
      </c>
      <c r="AQ2" s="79" t="str">
        <f>'Wniosek 2033 r.'!G40</f>
        <v/>
      </c>
      <c r="AR2" s="4">
        <f>'Wniosek 2025 r.'!H40</f>
        <v>0</v>
      </c>
      <c r="AS2" s="4">
        <f>'Wniosek 2026 r.'!H40</f>
        <v>0</v>
      </c>
      <c r="AT2" s="4">
        <f>'Wniosek 2027 r.'!H40</f>
        <v>0</v>
      </c>
      <c r="AU2" s="4">
        <f>'Wniosek 2028 r.'!H40</f>
        <v>0</v>
      </c>
      <c r="AV2" s="4">
        <f>'Wniosek 2029 r.'!H40</f>
        <v>0</v>
      </c>
      <c r="AW2" s="4">
        <f>'Wniosek 2030 r.'!H40</f>
        <v>0</v>
      </c>
      <c r="AX2" s="4">
        <f>'Wniosek 2031 r.'!H40</f>
        <v>0</v>
      </c>
      <c r="AY2" s="4">
        <f>'Wniosek 2032 r.'!H40</f>
        <v>0</v>
      </c>
      <c r="AZ2" s="4">
        <f>'Wniosek 2033 r.'!H40</f>
        <v>0</v>
      </c>
      <c r="BA2" s="3">
        <f>'Wniosek 2025 r.'!C165</f>
        <v>0</v>
      </c>
      <c r="BB2" s="3">
        <f>'Wniosek 2026 r.'!C165</f>
        <v>0</v>
      </c>
      <c r="BC2" s="3">
        <f>'Wniosek 2027 r.'!C165</f>
        <v>0</v>
      </c>
      <c r="BD2" s="3">
        <f>'Wniosek 2028 r.'!C165</f>
        <v>0</v>
      </c>
      <c r="BE2" s="3">
        <f>'Wniosek 2029 r.'!C165</f>
        <v>0</v>
      </c>
      <c r="BF2" s="3">
        <f>'Wniosek 2030 r.'!C165</f>
        <v>0</v>
      </c>
      <c r="BG2" s="3">
        <f>'Wniosek 2031 r.'!C165</f>
        <v>0</v>
      </c>
      <c r="BH2" s="3">
        <f>'Wniosek 2032 r.'!C165</f>
        <v>0</v>
      </c>
      <c r="BI2" s="3">
        <f>'Wniosek 2033 r.'!C165</f>
        <v>0</v>
      </c>
      <c r="BJ2" s="96">
        <f>'Wniosek 2025 r.'!C281</f>
        <v>0</v>
      </c>
      <c r="BK2" s="96">
        <f>'Wniosek 2026 r.'!C281</f>
        <v>0</v>
      </c>
      <c r="BL2" s="96">
        <f>'Wniosek 2027 r.'!C281</f>
        <v>0</v>
      </c>
      <c r="BM2" s="96">
        <f>'Wniosek 2028 r.'!C281</f>
        <v>0</v>
      </c>
      <c r="BN2" s="96">
        <f>'Wniosek 2029 r.'!C281</f>
        <v>0</v>
      </c>
      <c r="BO2" s="96">
        <f>'Wniosek 2030 r.'!C281</f>
        <v>0</v>
      </c>
      <c r="BP2" s="96">
        <f>'Wniosek 2031 r.'!C281</f>
        <v>0</v>
      </c>
      <c r="BQ2" s="96">
        <f>'Wniosek 2032 r.'!C281</f>
        <v>0</v>
      </c>
      <c r="BR2" s="96">
        <f>'Wniosek 2033 r.'!C281</f>
        <v>0</v>
      </c>
      <c r="BS2" s="96">
        <f>'Wniosek 2025 r.'!D281</f>
        <v>0</v>
      </c>
      <c r="BT2" s="96">
        <f>'Wniosek 2026 r.'!D281</f>
        <v>0</v>
      </c>
      <c r="BU2" s="96">
        <f>'Wniosek 2027 r.'!D281</f>
        <v>0</v>
      </c>
      <c r="BV2" s="96">
        <f>'Wniosek 2028 r.'!D281</f>
        <v>0</v>
      </c>
      <c r="BW2" s="96">
        <f>'Wniosek 2029 r.'!D281</f>
        <v>0</v>
      </c>
      <c r="BX2" s="96">
        <f>'Wniosek 2030 r.'!D281</f>
        <v>0</v>
      </c>
      <c r="BY2" s="96">
        <f>'Wniosek 2031 r.'!D281</f>
        <v>0</v>
      </c>
      <c r="BZ2" s="96">
        <f>'Wniosek 2032 r.'!D281</f>
        <v>0</v>
      </c>
      <c r="CA2" s="96">
        <f>'Wniosek 2033 r.'!D281</f>
        <v>0</v>
      </c>
      <c r="CB2" s="97">
        <f>'Wniosek 2025 r.'!F281</f>
        <v>0</v>
      </c>
      <c r="CC2" s="97">
        <f>'Wniosek 2026 r.'!F281</f>
        <v>0</v>
      </c>
      <c r="CD2" s="97">
        <f>'Wniosek 2027 r.'!F281</f>
        <v>0</v>
      </c>
      <c r="CE2" s="97">
        <f>'Wniosek 2028 r.'!F281</f>
        <v>0</v>
      </c>
      <c r="CF2" s="97">
        <f>'Wniosek 2029 r.'!F281</f>
        <v>0</v>
      </c>
      <c r="CG2" s="97">
        <f>'Wniosek 2030 r.'!F281</f>
        <v>0</v>
      </c>
      <c r="CH2" s="97">
        <f>'Wniosek 2031 r.'!F281</f>
        <v>0</v>
      </c>
      <c r="CI2" s="97">
        <f>'Wniosek 2032 r.'!F281</f>
        <v>0</v>
      </c>
      <c r="CJ2" s="97">
        <f>'Wniosek 2033 r.'!F281</f>
        <v>0</v>
      </c>
      <c r="CK2" s="96">
        <f>'Wniosek 2025 r.'!H281</f>
        <v>0</v>
      </c>
      <c r="CL2" s="96">
        <f>'Wniosek 2026 r.'!H281</f>
        <v>0</v>
      </c>
      <c r="CM2" s="96">
        <f>'Wniosek 2027 r.'!H281</f>
        <v>0</v>
      </c>
      <c r="CN2" s="96">
        <f>'Wniosek 2028 r.'!H281</f>
        <v>0</v>
      </c>
      <c r="CO2" s="96">
        <f>'Wniosek 2029 r.'!H281</f>
        <v>0</v>
      </c>
      <c r="CP2" s="96">
        <f>'Wniosek 2030 r.'!H281</f>
        <v>0</v>
      </c>
      <c r="CQ2" s="96">
        <f>'Wniosek 2031 r.'!H281</f>
        <v>0</v>
      </c>
      <c r="CR2" s="96">
        <f>'Wniosek 2032 r.'!H281</f>
        <v>0</v>
      </c>
      <c r="CS2" s="96">
        <f>'Wniosek 2033 r.'!H281</f>
        <v>0</v>
      </c>
      <c r="CT2" s="96">
        <f>'Wniosek 2025 r.'!C396</f>
        <v>0</v>
      </c>
      <c r="CU2" s="96">
        <f>'Wniosek 2026 r.'!C396</f>
        <v>0</v>
      </c>
      <c r="CV2" s="96">
        <f>'Wniosek 2027 r.'!C396</f>
        <v>0</v>
      </c>
      <c r="CW2" s="96">
        <f>'Wniosek 2028 r.'!C396</f>
        <v>0</v>
      </c>
      <c r="CX2" s="96">
        <f>'Wniosek 2029 r.'!C396</f>
        <v>0</v>
      </c>
      <c r="CY2" s="96">
        <f>'Wniosek 2030 r.'!C396</f>
        <v>0</v>
      </c>
      <c r="CZ2" s="96">
        <f>'Wniosek 2031 r.'!C396</f>
        <v>0</v>
      </c>
      <c r="DA2" s="96">
        <f>'Wniosek 2032 r.'!C396</f>
        <v>0</v>
      </c>
      <c r="DB2" s="96">
        <f>'Wniosek 2033 r.'!C396</f>
        <v>0</v>
      </c>
      <c r="DC2" s="96">
        <f>'Wniosek 2025 r.'!C511</f>
        <v>0</v>
      </c>
      <c r="DD2" s="96">
        <f>'Wniosek 2026 r.'!C511</f>
        <v>0</v>
      </c>
      <c r="DE2" s="96">
        <f>'Wniosek 2027 r.'!C511</f>
        <v>0</v>
      </c>
      <c r="DF2" s="96">
        <f>'Wniosek 2028 r.'!C511</f>
        <v>0</v>
      </c>
      <c r="DG2" s="96">
        <f>'Wniosek 2029 r.'!C511</f>
        <v>0</v>
      </c>
      <c r="DH2" s="96">
        <f>'Wniosek 2030 r.'!C511</f>
        <v>0</v>
      </c>
      <c r="DI2" s="96">
        <f>'Wniosek 2031 r.'!C511</f>
        <v>0</v>
      </c>
      <c r="DJ2" s="96">
        <f>'Wniosek 2032 r.'!C511</f>
        <v>0</v>
      </c>
      <c r="DK2" s="96">
        <f>'Wniosek 2033 r.'!C511</f>
        <v>0</v>
      </c>
      <c r="DL2">
        <f>'Wniosek 2025 r.'!C626</f>
        <v>0</v>
      </c>
      <c r="DM2">
        <f>'Wniosek 2025 r.'!E626</f>
        <v>0</v>
      </c>
      <c r="DN2">
        <f>'Wniosek 2025 r.'!C741</f>
        <v>0</v>
      </c>
      <c r="DO2">
        <f>'Wniosek 2025 r.'!E150</f>
        <v>0</v>
      </c>
      <c r="DP2">
        <f>'Wniosek 2025 r.'!F150</f>
        <v>0</v>
      </c>
      <c r="DQ2" s="3">
        <f>'Wniosek 2026 r.'!F150</f>
        <v>0</v>
      </c>
      <c r="DR2" s="3">
        <f>'Wniosek 2027 r.'!F150</f>
        <v>0</v>
      </c>
      <c r="DS2" s="3">
        <f>'Wniosek 2028 r.'!F150</f>
        <v>0</v>
      </c>
      <c r="DT2" s="3">
        <f>'Wniosek 2029 r.'!F150</f>
        <v>0</v>
      </c>
      <c r="DU2" s="3">
        <f>'Wniosek 2030 r.'!F150</f>
        <v>0</v>
      </c>
      <c r="DV2" s="3">
        <f>'Wniosek 2031 r.'!F150</f>
        <v>0</v>
      </c>
      <c r="DW2" s="3">
        <f>'Wniosek 2032 r.'!F150</f>
        <v>0</v>
      </c>
      <c r="DX2" s="3">
        <f>'Wniosek 2033 r.'!F150</f>
        <v>0</v>
      </c>
      <c r="DY2">
        <f>'Wniosek 2025 r.'!G150</f>
        <v>0</v>
      </c>
      <c r="DZ2">
        <f>'Wniosek 2026 r.'!G150</f>
        <v>0</v>
      </c>
      <c r="EA2">
        <f>'Wniosek 2027 r.'!G150</f>
        <v>0</v>
      </c>
      <c r="EB2">
        <f>'Wniosek 2028 r.'!G150</f>
        <v>0</v>
      </c>
      <c r="EC2">
        <f>'Wniosek 2029 r.'!G150</f>
        <v>0</v>
      </c>
      <c r="ED2">
        <f>'Wniosek 2030 r.'!G150</f>
        <v>0</v>
      </c>
      <c r="EE2">
        <f>'Wniosek 2031 r.'!G150</f>
        <v>0</v>
      </c>
      <c r="EF2">
        <f>'Wniosek 2032 r.'!G150</f>
        <v>0</v>
      </c>
      <c r="EG2">
        <f>'Wniosek 2033 r.'!G150</f>
        <v>0</v>
      </c>
      <c r="EH2" s="3">
        <f>'Wniosek 2025 r.'!C275</f>
        <v>0</v>
      </c>
      <c r="EI2" s="3">
        <f>'Wniosek 2026 r.'!C275</f>
        <v>0</v>
      </c>
      <c r="EJ2" s="3">
        <f>'Wniosek 2027 r.'!C275</f>
        <v>0</v>
      </c>
      <c r="EK2" s="3">
        <f>'Wniosek 2028 r.'!C275</f>
        <v>0</v>
      </c>
      <c r="EL2" s="3">
        <f>'Wniosek 2029 r.'!C275</f>
        <v>0</v>
      </c>
      <c r="EM2" s="3">
        <f>'Wniosek 2030 r.'!C275</f>
        <v>0</v>
      </c>
      <c r="EN2" s="3">
        <f>'Wniosek 2031 r.'!C275</f>
        <v>0</v>
      </c>
      <c r="EO2" s="3">
        <f>'Wniosek 2032 r.'!C275</f>
        <v>0</v>
      </c>
      <c r="EP2" s="3">
        <f>'Wniosek 2033 r.'!C275</f>
        <v>0</v>
      </c>
      <c r="EQ2" s="96">
        <f>'Wniosek 2025 r.'!H391</f>
        <v>0</v>
      </c>
      <c r="ER2" s="96">
        <f>'Wniosek 2026 r.'!H391</f>
        <v>0</v>
      </c>
      <c r="ES2" s="96">
        <f>'Wniosek 2027 r.'!H391</f>
        <v>0</v>
      </c>
      <c r="ET2" s="96">
        <f>'Wniosek 2028 r.'!H391</f>
        <v>0</v>
      </c>
      <c r="EU2" s="96">
        <f>'Wniosek 2029 r.'!H391</f>
        <v>0</v>
      </c>
      <c r="EV2" s="96">
        <f>'Wniosek 2030 r.'!H391</f>
        <v>0</v>
      </c>
      <c r="EW2" s="96">
        <f>'Wniosek 2031 r.'!H391</f>
        <v>0</v>
      </c>
      <c r="EX2" s="96">
        <f>'Wniosek 2032 r.'!H391</f>
        <v>0</v>
      </c>
      <c r="EY2" s="96">
        <f>'Wniosek 2033 r.'!H391</f>
        <v>0</v>
      </c>
      <c r="EZ2" s="96">
        <f>'Wniosek 2025 r.'!C506</f>
        <v>0</v>
      </c>
      <c r="FA2" s="96">
        <f>'Wniosek 2026 r.'!C506</f>
        <v>0</v>
      </c>
      <c r="FB2" s="96">
        <f>'Wniosek 2027 r.'!C506</f>
        <v>0</v>
      </c>
      <c r="FC2" s="96">
        <f>'Wniosek 2028 r.'!C506</f>
        <v>0</v>
      </c>
      <c r="FD2" s="96">
        <f>'Wniosek 2029 r.'!C506</f>
        <v>0</v>
      </c>
      <c r="FE2" s="96">
        <f>'Wniosek 2030 r.'!C506</f>
        <v>0</v>
      </c>
      <c r="FF2" s="96">
        <f>'Wniosek 2031 r.'!C506</f>
        <v>0</v>
      </c>
      <c r="FG2" s="96">
        <f>'Wniosek 2032 r.'!C506</f>
        <v>0</v>
      </c>
      <c r="FH2" s="96">
        <f>'Wniosek 2033 r.'!C506</f>
        <v>0</v>
      </c>
      <c r="FI2" s="96">
        <f>'Wniosek 2025 r.'!C621</f>
        <v>0</v>
      </c>
      <c r="FJ2" s="96">
        <f>'Wniosek 2026 r.'!C621</f>
        <v>0</v>
      </c>
      <c r="FK2" s="96">
        <f>'Wniosek 2027 r.'!C621</f>
        <v>0</v>
      </c>
      <c r="FL2" s="96">
        <f>'Wniosek 2028 r.'!C621</f>
        <v>0</v>
      </c>
      <c r="FM2" s="96">
        <f>'Wniosek 2029 r.'!C621</f>
        <v>0</v>
      </c>
      <c r="FN2" s="96">
        <f>'Wniosek 2030 r.'!C621</f>
        <v>0</v>
      </c>
      <c r="FO2" s="96">
        <f>'Wniosek 2031 r.'!C621</f>
        <v>0</v>
      </c>
      <c r="FP2" s="96">
        <f>'Wniosek 2032 r.'!C621</f>
        <v>0</v>
      </c>
      <c r="FQ2" s="96">
        <f>'Wniosek 2033 r.'!C621</f>
        <v>0</v>
      </c>
      <c r="FR2">
        <f>'Wniosek 2025 r.'!C736</f>
        <v>0</v>
      </c>
      <c r="FS2">
        <f>'Wniosek 2025 r.'!E736</f>
        <v>0</v>
      </c>
      <c r="FT2">
        <f>'Wniosek 2025 r.'!C851</f>
        <v>0</v>
      </c>
      <c r="FU2" s="4">
        <f>'Wniosek 2025 r.'!G1</f>
        <v>0</v>
      </c>
      <c r="FV2" s="79">
        <f>'Wniosek 2025 r.'!A884</f>
        <v>0</v>
      </c>
    </row>
    <row r="3" spans="1:178" x14ac:dyDescent="0.25">
      <c r="U3">
        <f>'Wniosek 2025 r.'!A41</f>
        <v>0</v>
      </c>
      <c r="V3">
        <f>'Wniosek 2025 r.'!B41</f>
        <v>0</v>
      </c>
      <c r="W3">
        <f>'Wniosek 2025 r.'!C41</f>
        <v>0</v>
      </c>
      <c r="X3">
        <f>'Wniosek 2025 r.'!D41</f>
        <v>0</v>
      </c>
      <c r="Y3">
        <f>'Wniosek 2025 r.'!E41</f>
        <v>0</v>
      </c>
      <c r="Z3">
        <f>'Wniosek 2025 r.'!F41</f>
        <v>0</v>
      </c>
      <c r="AA3">
        <f>'Wniosek 2026 r.'!F41</f>
        <v>0</v>
      </c>
      <c r="AB3">
        <f>'Wniosek 2027 r.'!F41</f>
        <v>0</v>
      </c>
      <c r="AC3">
        <f>'Wniosek 2028 r.'!F41</f>
        <v>0</v>
      </c>
      <c r="AD3">
        <f>'Wniosek 2029 r.'!F41</f>
        <v>0</v>
      </c>
      <c r="AE3">
        <f>'Wniosek 2030 r.'!F41</f>
        <v>0</v>
      </c>
      <c r="AF3">
        <f>'Wniosek 2031 r.'!F41</f>
        <v>0</v>
      </c>
      <c r="AG3">
        <f>'Wniosek 2032 r.'!F41</f>
        <v>0</v>
      </c>
      <c r="AH3">
        <f>'Wniosek 2033 r.'!F41</f>
        <v>0</v>
      </c>
      <c r="AI3">
        <f>'Wniosek 2025 r.'!G41</f>
        <v>0</v>
      </c>
      <c r="AJ3" s="79" t="str">
        <f>'Wniosek 2026 r.'!G41</f>
        <v/>
      </c>
      <c r="AK3" s="79" t="str">
        <f>'Wniosek 2027 r.'!G41</f>
        <v/>
      </c>
      <c r="AL3" s="79" t="str">
        <f>'Wniosek 2028 r.'!G41</f>
        <v/>
      </c>
      <c r="AM3" s="79" t="str">
        <f>'Wniosek 2029 r.'!G41</f>
        <v/>
      </c>
      <c r="AN3" s="79" t="str">
        <f>'Wniosek 2030 r.'!G41</f>
        <v/>
      </c>
      <c r="AO3" s="79" t="str">
        <f>'Wniosek 2031 r.'!G41</f>
        <v/>
      </c>
      <c r="AP3" s="79" t="str">
        <f>'Wniosek 2032 r.'!G41</f>
        <v/>
      </c>
      <c r="AQ3" s="79" t="str">
        <f>'Wniosek 2033 r.'!G41</f>
        <v/>
      </c>
      <c r="AR3" s="4">
        <f>'Wniosek 2025 r.'!H41</f>
        <v>0</v>
      </c>
      <c r="AS3" s="4">
        <f>'Wniosek 2026 r.'!H41</f>
        <v>0</v>
      </c>
      <c r="AT3" s="4">
        <f>'Wniosek 2027 r.'!H41</f>
        <v>0</v>
      </c>
      <c r="AU3" s="4">
        <f>'Wniosek 2028 r.'!H41</f>
        <v>0</v>
      </c>
      <c r="AV3" s="4">
        <f>'Wniosek 2029 r.'!H41</f>
        <v>0</v>
      </c>
      <c r="AW3" s="4">
        <f>'Wniosek 2030 r.'!H41</f>
        <v>0</v>
      </c>
      <c r="AX3" s="4">
        <f>'Wniosek 2031 r.'!H41</f>
        <v>0</v>
      </c>
      <c r="AY3" s="4">
        <f>'Wniosek 2032 r.'!H41</f>
        <v>0</v>
      </c>
      <c r="AZ3" s="4">
        <f>'Wniosek 2033 r.'!H41</f>
        <v>0</v>
      </c>
      <c r="BA3" s="3">
        <f>'Wniosek 2025 r.'!C166</f>
        <v>0</v>
      </c>
      <c r="BB3" s="3">
        <f>'Wniosek 2026 r.'!C166</f>
        <v>0</v>
      </c>
      <c r="BC3" s="3">
        <f>'Wniosek 2027 r.'!C166</f>
        <v>0</v>
      </c>
      <c r="BD3" s="3">
        <f>'Wniosek 2028 r.'!C166</f>
        <v>0</v>
      </c>
      <c r="BE3" s="3">
        <f>'Wniosek 2029 r.'!C166</f>
        <v>0</v>
      </c>
      <c r="BF3" s="3">
        <f>'Wniosek 2030 r.'!C166</f>
        <v>0</v>
      </c>
      <c r="BG3" s="3">
        <f>'Wniosek 2031 r.'!C166</f>
        <v>0</v>
      </c>
      <c r="BH3" s="3">
        <f>'Wniosek 2032 r.'!C166</f>
        <v>0</v>
      </c>
      <c r="BI3" s="3">
        <f>'Wniosek 2033 r.'!C166</f>
        <v>0</v>
      </c>
      <c r="BJ3" s="96">
        <f>'Wniosek 2025 r.'!C282</f>
        <v>0</v>
      </c>
      <c r="BK3" s="96">
        <f>'Wniosek 2026 r.'!C282</f>
        <v>0</v>
      </c>
      <c r="BL3" s="96">
        <f>'Wniosek 2027 r.'!C282</f>
        <v>0</v>
      </c>
      <c r="BM3" s="96">
        <f>'Wniosek 2028 r.'!C282</f>
        <v>0</v>
      </c>
      <c r="BN3" s="96">
        <f>'Wniosek 2029 r.'!C282</f>
        <v>0</v>
      </c>
      <c r="BO3" s="96">
        <f>'Wniosek 2030 r.'!C282</f>
        <v>0</v>
      </c>
      <c r="BP3" s="96">
        <f>'Wniosek 2031 r.'!C282</f>
        <v>0</v>
      </c>
      <c r="BQ3" s="96">
        <f>'Wniosek 2032 r.'!C282</f>
        <v>0</v>
      </c>
      <c r="BR3" s="96">
        <f>'Wniosek 2033 r.'!C282</f>
        <v>0</v>
      </c>
      <c r="BS3" s="96">
        <f>'Wniosek 2025 r.'!D282</f>
        <v>0</v>
      </c>
      <c r="BT3" s="96">
        <f>'Wniosek 2026 r.'!D282</f>
        <v>0</v>
      </c>
      <c r="BU3" s="96">
        <f>'Wniosek 2027 r.'!D282</f>
        <v>0</v>
      </c>
      <c r="BV3" s="96">
        <f>'Wniosek 2028 r.'!D282</f>
        <v>0</v>
      </c>
      <c r="BW3" s="96">
        <f>'Wniosek 2029 r.'!D282</f>
        <v>0</v>
      </c>
      <c r="BX3" s="96">
        <f>'Wniosek 2030 r.'!D282</f>
        <v>0</v>
      </c>
      <c r="BY3" s="96">
        <f>'Wniosek 2031 r.'!D282</f>
        <v>0</v>
      </c>
      <c r="BZ3" s="96">
        <f>'Wniosek 2032 r.'!D282</f>
        <v>0</v>
      </c>
      <c r="CA3" s="96">
        <f>'Wniosek 2033 r.'!D282</f>
        <v>0</v>
      </c>
      <c r="CB3" s="97">
        <f>'Wniosek 2025 r.'!F282</f>
        <v>0</v>
      </c>
      <c r="CC3" s="97">
        <f>'Wniosek 2026 r.'!F282</f>
        <v>0</v>
      </c>
      <c r="CD3" s="97">
        <f>'Wniosek 2027 r.'!F282</f>
        <v>0</v>
      </c>
      <c r="CE3" s="97">
        <f>'Wniosek 2028 r.'!F282</f>
        <v>0</v>
      </c>
      <c r="CF3" s="97">
        <f>'Wniosek 2029 r.'!F282</f>
        <v>0</v>
      </c>
      <c r="CG3" s="97">
        <f>'Wniosek 2030 r.'!F282</f>
        <v>0</v>
      </c>
      <c r="CH3" s="97">
        <f>'Wniosek 2031 r.'!F282</f>
        <v>0</v>
      </c>
      <c r="CI3" s="97">
        <f>'Wniosek 2032 r.'!F282</f>
        <v>0</v>
      </c>
      <c r="CJ3" s="97">
        <f>'Wniosek 2033 r.'!F282</f>
        <v>0</v>
      </c>
      <c r="CK3" s="96">
        <f>'Wniosek 2025 r.'!H282</f>
        <v>0</v>
      </c>
      <c r="CL3" s="96">
        <f>'Wniosek 2026 r.'!H282</f>
        <v>0</v>
      </c>
      <c r="CM3" s="96">
        <f>'Wniosek 2027 r.'!H282</f>
        <v>0</v>
      </c>
      <c r="CN3" s="96">
        <f>'Wniosek 2028 r.'!H282</f>
        <v>0</v>
      </c>
      <c r="CO3" s="96">
        <f>'Wniosek 2029 r.'!H282</f>
        <v>0</v>
      </c>
      <c r="CP3" s="96">
        <f>'Wniosek 2030 r.'!H282</f>
        <v>0</v>
      </c>
      <c r="CQ3" s="96">
        <f>'Wniosek 2031 r.'!H282</f>
        <v>0</v>
      </c>
      <c r="CR3" s="96">
        <f>'Wniosek 2032 r.'!H282</f>
        <v>0</v>
      </c>
      <c r="CS3" s="96">
        <f>'Wniosek 2033 r.'!H282</f>
        <v>0</v>
      </c>
      <c r="CT3" s="96">
        <f>'Wniosek 2025 r.'!C397</f>
        <v>0</v>
      </c>
      <c r="CU3" s="96">
        <f>'Wniosek 2026 r.'!C397</f>
        <v>0</v>
      </c>
      <c r="CV3" s="96">
        <f>'Wniosek 2027 r.'!C397</f>
        <v>0</v>
      </c>
      <c r="CW3" s="96">
        <f>'Wniosek 2028 r.'!C397</f>
        <v>0</v>
      </c>
      <c r="CX3" s="96">
        <f>'Wniosek 2029 r.'!C397</f>
        <v>0</v>
      </c>
      <c r="CY3" s="96">
        <f>'Wniosek 2030 r.'!C397</f>
        <v>0</v>
      </c>
      <c r="CZ3" s="96">
        <f>'Wniosek 2031 r.'!C397</f>
        <v>0</v>
      </c>
      <c r="DA3" s="96">
        <f>'Wniosek 2032 r.'!C397</f>
        <v>0</v>
      </c>
      <c r="DB3" s="96">
        <f>'Wniosek 2033 r.'!C397</f>
        <v>0</v>
      </c>
      <c r="DC3" s="96">
        <f>'Wniosek 2025 r.'!C512</f>
        <v>0</v>
      </c>
      <c r="DD3" s="96">
        <f>'Wniosek 2026 r.'!C512</f>
        <v>0</v>
      </c>
      <c r="DE3" s="96">
        <f>'Wniosek 2027 r.'!C512</f>
        <v>0</v>
      </c>
      <c r="DF3" s="96">
        <f>'Wniosek 2028 r.'!C512</f>
        <v>0</v>
      </c>
      <c r="DG3" s="96">
        <f>'Wniosek 2029 r.'!C512</f>
        <v>0</v>
      </c>
      <c r="DH3" s="96">
        <f>'Wniosek 2030 r.'!C512</f>
        <v>0</v>
      </c>
      <c r="DI3" s="96">
        <f>'Wniosek 2031 r.'!C512</f>
        <v>0</v>
      </c>
      <c r="DJ3" s="96">
        <f>'Wniosek 2032 r.'!C512</f>
        <v>0</v>
      </c>
      <c r="DK3" s="96">
        <f>'Wniosek 2033 r.'!C512</f>
        <v>0</v>
      </c>
      <c r="DL3">
        <f>'Wniosek 2025 r.'!C627</f>
        <v>0</v>
      </c>
      <c r="DM3">
        <f>'Wniosek 2025 r.'!E627</f>
        <v>0</v>
      </c>
      <c r="DN3">
        <f>'Wniosek 2025 r.'!C742</f>
        <v>0</v>
      </c>
    </row>
    <row r="4" spans="1:178" x14ac:dyDescent="0.25">
      <c r="U4">
        <f>'Wniosek 2025 r.'!A42</f>
        <v>0</v>
      </c>
      <c r="V4">
        <f>'Wniosek 2025 r.'!B42</f>
        <v>0</v>
      </c>
      <c r="W4">
        <f>'Wniosek 2025 r.'!C42</f>
        <v>0</v>
      </c>
      <c r="X4">
        <f>'Wniosek 2025 r.'!D42</f>
        <v>0</v>
      </c>
      <c r="Y4">
        <f>'Wniosek 2025 r.'!E42</f>
        <v>0</v>
      </c>
      <c r="Z4">
        <f>'Wniosek 2025 r.'!F42</f>
        <v>0</v>
      </c>
      <c r="AA4">
        <f>'Wniosek 2026 r.'!F42</f>
        <v>0</v>
      </c>
      <c r="AB4">
        <f>'Wniosek 2027 r.'!F42</f>
        <v>0</v>
      </c>
      <c r="AC4">
        <f>'Wniosek 2028 r.'!F42</f>
        <v>0</v>
      </c>
      <c r="AD4">
        <f>'Wniosek 2029 r.'!F42</f>
        <v>0</v>
      </c>
      <c r="AE4">
        <f>'Wniosek 2030 r.'!F42</f>
        <v>0</v>
      </c>
      <c r="AF4">
        <f>'Wniosek 2031 r.'!F42</f>
        <v>0</v>
      </c>
      <c r="AG4">
        <f>'Wniosek 2032 r.'!F42</f>
        <v>0</v>
      </c>
      <c r="AH4">
        <f>'Wniosek 2033 r.'!F42</f>
        <v>0</v>
      </c>
      <c r="AI4">
        <f>'Wniosek 2025 r.'!G42</f>
        <v>0</v>
      </c>
      <c r="AJ4" s="79" t="str">
        <f>'Wniosek 2026 r.'!G42</f>
        <v/>
      </c>
      <c r="AK4" s="79" t="str">
        <f>'Wniosek 2027 r.'!G42</f>
        <v/>
      </c>
      <c r="AL4" s="79" t="str">
        <f>'Wniosek 2028 r.'!G42</f>
        <v/>
      </c>
      <c r="AM4" s="79" t="str">
        <f>'Wniosek 2029 r.'!G42</f>
        <v/>
      </c>
      <c r="AN4" s="79" t="str">
        <f>'Wniosek 2030 r.'!G42</f>
        <v/>
      </c>
      <c r="AO4" s="79" t="str">
        <f>'Wniosek 2031 r.'!G42</f>
        <v/>
      </c>
      <c r="AP4" s="79" t="str">
        <f>'Wniosek 2032 r.'!G42</f>
        <v/>
      </c>
      <c r="AQ4" s="79" t="str">
        <f>'Wniosek 2033 r.'!G42</f>
        <v/>
      </c>
      <c r="AR4" s="4">
        <f>'Wniosek 2025 r.'!H42</f>
        <v>0</v>
      </c>
      <c r="AS4" s="4">
        <f>'Wniosek 2026 r.'!H42</f>
        <v>0</v>
      </c>
      <c r="AT4" s="4">
        <f>'Wniosek 2027 r.'!H42</f>
        <v>0</v>
      </c>
      <c r="AU4" s="4">
        <f>'Wniosek 2028 r.'!H42</f>
        <v>0</v>
      </c>
      <c r="AV4" s="4">
        <f>'Wniosek 2029 r.'!H42</f>
        <v>0</v>
      </c>
      <c r="AW4" s="4">
        <f>'Wniosek 2030 r.'!H42</f>
        <v>0</v>
      </c>
      <c r="AX4" s="4">
        <f>'Wniosek 2031 r.'!H42</f>
        <v>0</v>
      </c>
      <c r="AY4" s="4">
        <f>'Wniosek 2032 r.'!H42</f>
        <v>0</v>
      </c>
      <c r="AZ4" s="4">
        <f>'Wniosek 2033 r.'!H42</f>
        <v>0</v>
      </c>
      <c r="BA4" s="3">
        <f>'Wniosek 2025 r.'!C167</f>
        <v>0</v>
      </c>
      <c r="BB4" s="3">
        <f>'Wniosek 2026 r.'!C167</f>
        <v>0</v>
      </c>
      <c r="BC4" s="3">
        <f>'Wniosek 2027 r.'!C167</f>
        <v>0</v>
      </c>
      <c r="BD4" s="3">
        <f>'Wniosek 2028 r.'!C167</f>
        <v>0</v>
      </c>
      <c r="BE4" s="3">
        <f>'Wniosek 2029 r.'!C167</f>
        <v>0</v>
      </c>
      <c r="BF4" s="3">
        <f>'Wniosek 2030 r.'!C167</f>
        <v>0</v>
      </c>
      <c r="BG4" s="3">
        <f>'Wniosek 2031 r.'!C167</f>
        <v>0</v>
      </c>
      <c r="BH4" s="3">
        <f>'Wniosek 2032 r.'!C167</f>
        <v>0</v>
      </c>
      <c r="BI4" s="3">
        <f>'Wniosek 2033 r.'!C167</f>
        <v>0</v>
      </c>
      <c r="BJ4" s="96">
        <f>'Wniosek 2025 r.'!C283</f>
        <v>0</v>
      </c>
      <c r="BK4" s="96">
        <f>'Wniosek 2026 r.'!C283</f>
        <v>0</v>
      </c>
      <c r="BL4" s="96">
        <f>'Wniosek 2027 r.'!C283</f>
        <v>0</v>
      </c>
      <c r="BM4" s="96">
        <f>'Wniosek 2028 r.'!C283</f>
        <v>0</v>
      </c>
      <c r="BN4" s="96">
        <f>'Wniosek 2029 r.'!C283</f>
        <v>0</v>
      </c>
      <c r="BO4" s="96">
        <f>'Wniosek 2030 r.'!C283</f>
        <v>0</v>
      </c>
      <c r="BP4" s="96">
        <f>'Wniosek 2031 r.'!C283</f>
        <v>0</v>
      </c>
      <c r="BQ4" s="96">
        <f>'Wniosek 2032 r.'!C283</f>
        <v>0</v>
      </c>
      <c r="BR4" s="96">
        <f>'Wniosek 2033 r.'!C283</f>
        <v>0</v>
      </c>
      <c r="BS4" s="96">
        <f>'Wniosek 2025 r.'!D283</f>
        <v>0</v>
      </c>
      <c r="BT4" s="96">
        <f>'Wniosek 2026 r.'!D283</f>
        <v>0</v>
      </c>
      <c r="BU4" s="96">
        <f>'Wniosek 2027 r.'!D283</f>
        <v>0</v>
      </c>
      <c r="BV4" s="96">
        <f>'Wniosek 2028 r.'!D283</f>
        <v>0</v>
      </c>
      <c r="BW4" s="96">
        <f>'Wniosek 2029 r.'!D283</f>
        <v>0</v>
      </c>
      <c r="BX4" s="96">
        <f>'Wniosek 2030 r.'!D283</f>
        <v>0</v>
      </c>
      <c r="BY4" s="96">
        <f>'Wniosek 2031 r.'!D283</f>
        <v>0</v>
      </c>
      <c r="BZ4" s="96">
        <f>'Wniosek 2032 r.'!D283</f>
        <v>0</v>
      </c>
      <c r="CA4" s="96">
        <f>'Wniosek 2033 r.'!D283</f>
        <v>0</v>
      </c>
      <c r="CB4" s="97">
        <f>'Wniosek 2025 r.'!F283</f>
        <v>0</v>
      </c>
      <c r="CC4" s="97">
        <f>'Wniosek 2026 r.'!F283</f>
        <v>0</v>
      </c>
      <c r="CD4" s="97">
        <f>'Wniosek 2027 r.'!F283</f>
        <v>0</v>
      </c>
      <c r="CE4" s="97">
        <f>'Wniosek 2028 r.'!F283</f>
        <v>0</v>
      </c>
      <c r="CF4" s="97">
        <f>'Wniosek 2029 r.'!F283</f>
        <v>0</v>
      </c>
      <c r="CG4" s="97">
        <f>'Wniosek 2030 r.'!F283</f>
        <v>0</v>
      </c>
      <c r="CH4" s="97">
        <f>'Wniosek 2031 r.'!F283</f>
        <v>0</v>
      </c>
      <c r="CI4" s="97">
        <f>'Wniosek 2032 r.'!F283</f>
        <v>0</v>
      </c>
      <c r="CJ4" s="97">
        <f>'Wniosek 2033 r.'!F283</f>
        <v>0</v>
      </c>
      <c r="CK4" s="96">
        <f>'Wniosek 2025 r.'!H283</f>
        <v>0</v>
      </c>
      <c r="CL4" s="96">
        <f>'Wniosek 2026 r.'!H283</f>
        <v>0</v>
      </c>
      <c r="CM4" s="96">
        <f>'Wniosek 2027 r.'!H283</f>
        <v>0</v>
      </c>
      <c r="CN4" s="96">
        <f>'Wniosek 2028 r.'!H283</f>
        <v>0</v>
      </c>
      <c r="CO4" s="96">
        <f>'Wniosek 2029 r.'!H283</f>
        <v>0</v>
      </c>
      <c r="CP4" s="96">
        <f>'Wniosek 2030 r.'!H283</f>
        <v>0</v>
      </c>
      <c r="CQ4" s="96">
        <f>'Wniosek 2031 r.'!H283</f>
        <v>0</v>
      </c>
      <c r="CR4" s="96">
        <f>'Wniosek 2032 r.'!H283</f>
        <v>0</v>
      </c>
      <c r="CS4" s="96">
        <f>'Wniosek 2033 r.'!H283</f>
        <v>0</v>
      </c>
      <c r="CT4" s="96">
        <f>'Wniosek 2025 r.'!C398</f>
        <v>0</v>
      </c>
      <c r="CU4" s="96">
        <f>'Wniosek 2026 r.'!C398</f>
        <v>0</v>
      </c>
      <c r="CV4" s="96">
        <f>'Wniosek 2027 r.'!C398</f>
        <v>0</v>
      </c>
      <c r="CW4" s="96">
        <f>'Wniosek 2028 r.'!C398</f>
        <v>0</v>
      </c>
      <c r="CX4" s="96">
        <f>'Wniosek 2029 r.'!C398</f>
        <v>0</v>
      </c>
      <c r="CY4" s="96">
        <f>'Wniosek 2030 r.'!C398</f>
        <v>0</v>
      </c>
      <c r="CZ4" s="96">
        <f>'Wniosek 2031 r.'!C398</f>
        <v>0</v>
      </c>
      <c r="DA4" s="96">
        <f>'Wniosek 2032 r.'!C398</f>
        <v>0</v>
      </c>
      <c r="DB4" s="96">
        <f>'Wniosek 2033 r.'!C398</f>
        <v>0</v>
      </c>
      <c r="DC4" s="96">
        <f>'Wniosek 2025 r.'!C513</f>
        <v>0</v>
      </c>
      <c r="DD4" s="96">
        <f>'Wniosek 2026 r.'!C513</f>
        <v>0</v>
      </c>
      <c r="DE4" s="96">
        <f>'Wniosek 2027 r.'!C513</f>
        <v>0</v>
      </c>
      <c r="DF4" s="96">
        <f>'Wniosek 2028 r.'!C513</f>
        <v>0</v>
      </c>
      <c r="DG4" s="96">
        <f>'Wniosek 2029 r.'!C513</f>
        <v>0</v>
      </c>
      <c r="DH4" s="96">
        <f>'Wniosek 2030 r.'!C513</f>
        <v>0</v>
      </c>
      <c r="DI4" s="96">
        <f>'Wniosek 2031 r.'!C513</f>
        <v>0</v>
      </c>
      <c r="DJ4" s="96">
        <f>'Wniosek 2032 r.'!C513</f>
        <v>0</v>
      </c>
      <c r="DK4" s="96">
        <f>'Wniosek 2033 r.'!C513</f>
        <v>0</v>
      </c>
      <c r="DL4">
        <f>'Wniosek 2025 r.'!C628</f>
        <v>0</v>
      </c>
      <c r="DM4">
        <f>'Wniosek 2025 r.'!E628</f>
        <v>0</v>
      </c>
      <c r="DN4">
        <f>'Wniosek 2025 r.'!C743</f>
        <v>0</v>
      </c>
    </row>
    <row r="5" spans="1:178" x14ac:dyDescent="0.25">
      <c r="U5">
        <f>'Wniosek 2025 r.'!A43</f>
        <v>0</v>
      </c>
      <c r="V5">
        <f>'Wniosek 2025 r.'!B43</f>
        <v>0</v>
      </c>
      <c r="W5">
        <f>'Wniosek 2025 r.'!C43</f>
        <v>0</v>
      </c>
      <c r="X5">
        <f>'Wniosek 2025 r.'!D43</f>
        <v>0</v>
      </c>
      <c r="Y5">
        <f>'Wniosek 2025 r.'!E43</f>
        <v>0</v>
      </c>
      <c r="Z5">
        <f>'Wniosek 2025 r.'!F43</f>
        <v>0</v>
      </c>
      <c r="AA5">
        <f>'Wniosek 2026 r.'!F43</f>
        <v>0</v>
      </c>
      <c r="AB5">
        <f>'Wniosek 2027 r.'!F43</f>
        <v>0</v>
      </c>
      <c r="AC5">
        <f>'Wniosek 2028 r.'!F43</f>
        <v>0</v>
      </c>
      <c r="AD5">
        <f>'Wniosek 2029 r.'!F43</f>
        <v>0</v>
      </c>
      <c r="AE5">
        <f>'Wniosek 2030 r.'!F43</f>
        <v>0</v>
      </c>
      <c r="AF5">
        <f>'Wniosek 2031 r.'!F43</f>
        <v>0</v>
      </c>
      <c r="AG5">
        <f>'Wniosek 2032 r.'!F43</f>
        <v>0</v>
      </c>
      <c r="AH5">
        <f>'Wniosek 2033 r.'!F43</f>
        <v>0</v>
      </c>
      <c r="AI5">
        <f>'Wniosek 2025 r.'!G43</f>
        <v>0</v>
      </c>
      <c r="AJ5" s="79" t="str">
        <f>'Wniosek 2026 r.'!G43</f>
        <v/>
      </c>
      <c r="AK5" s="79" t="str">
        <f>'Wniosek 2027 r.'!G43</f>
        <v/>
      </c>
      <c r="AL5" s="79" t="str">
        <f>'Wniosek 2028 r.'!G43</f>
        <v/>
      </c>
      <c r="AM5" s="79" t="str">
        <f>'Wniosek 2029 r.'!G43</f>
        <v/>
      </c>
      <c r="AN5" s="79" t="str">
        <f>'Wniosek 2030 r.'!G43</f>
        <v/>
      </c>
      <c r="AO5" s="79" t="str">
        <f>'Wniosek 2031 r.'!G43</f>
        <v/>
      </c>
      <c r="AP5" s="79" t="str">
        <f>'Wniosek 2032 r.'!G43</f>
        <v/>
      </c>
      <c r="AQ5" s="79" t="str">
        <f>'Wniosek 2033 r.'!G43</f>
        <v/>
      </c>
      <c r="AR5" s="4">
        <f>'Wniosek 2025 r.'!H43</f>
        <v>0</v>
      </c>
      <c r="AS5" s="4">
        <f>'Wniosek 2026 r.'!H43</f>
        <v>0</v>
      </c>
      <c r="AT5" s="4">
        <f>'Wniosek 2027 r.'!H43</f>
        <v>0</v>
      </c>
      <c r="AU5" s="4">
        <f>'Wniosek 2028 r.'!H43</f>
        <v>0</v>
      </c>
      <c r="AV5" s="4">
        <f>'Wniosek 2029 r.'!H43</f>
        <v>0</v>
      </c>
      <c r="AW5" s="4">
        <f>'Wniosek 2030 r.'!H43</f>
        <v>0</v>
      </c>
      <c r="AX5" s="4">
        <f>'Wniosek 2031 r.'!H43</f>
        <v>0</v>
      </c>
      <c r="AY5" s="4">
        <f>'Wniosek 2032 r.'!H43</f>
        <v>0</v>
      </c>
      <c r="AZ5" s="4">
        <f>'Wniosek 2033 r.'!H43</f>
        <v>0</v>
      </c>
      <c r="BA5" s="3">
        <f>'Wniosek 2025 r.'!C168</f>
        <v>0</v>
      </c>
      <c r="BB5" s="3">
        <f>'Wniosek 2026 r.'!C168</f>
        <v>0</v>
      </c>
      <c r="BC5" s="3">
        <f>'Wniosek 2027 r.'!C168</f>
        <v>0</v>
      </c>
      <c r="BD5" s="3">
        <f>'Wniosek 2028 r.'!C168</f>
        <v>0</v>
      </c>
      <c r="BE5" s="3">
        <f>'Wniosek 2029 r.'!C168</f>
        <v>0</v>
      </c>
      <c r="BF5" s="3">
        <f>'Wniosek 2030 r.'!C168</f>
        <v>0</v>
      </c>
      <c r="BG5" s="3">
        <f>'Wniosek 2031 r.'!C168</f>
        <v>0</v>
      </c>
      <c r="BH5" s="3">
        <f>'Wniosek 2032 r.'!C168</f>
        <v>0</v>
      </c>
      <c r="BI5" s="3">
        <f>'Wniosek 2033 r.'!C168</f>
        <v>0</v>
      </c>
      <c r="BJ5" s="96">
        <f>'Wniosek 2025 r.'!C284</f>
        <v>0</v>
      </c>
      <c r="BK5" s="96">
        <f>'Wniosek 2026 r.'!C284</f>
        <v>0</v>
      </c>
      <c r="BL5" s="96">
        <f>'Wniosek 2027 r.'!C284</f>
        <v>0</v>
      </c>
      <c r="BM5" s="96">
        <f>'Wniosek 2028 r.'!C284</f>
        <v>0</v>
      </c>
      <c r="BN5" s="96">
        <f>'Wniosek 2029 r.'!C284</f>
        <v>0</v>
      </c>
      <c r="BO5" s="96">
        <f>'Wniosek 2030 r.'!C284</f>
        <v>0</v>
      </c>
      <c r="BP5" s="96">
        <f>'Wniosek 2031 r.'!C284</f>
        <v>0</v>
      </c>
      <c r="BQ5" s="96">
        <f>'Wniosek 2032 r.'!C284</f>
        <v>0</v>
      </c>
      <c r="BR5" s="96">
        <f>'Wniosek 2033 r.'!C284</f>
        <v>0</v>
      </c>
      <c r="BS5" s="96">
        <f>'Wniosek 2025 r.'!D284</f>
        <v>0</v>
      </c>
      <c r="BT5" s="96">
        <f>'Wniosek 2026 r.'!D284</f>
        <v>0</v>
      </c>
      <c r="BU5" s="96">
        <f>'Wniosek 2027 r.'!D284</f>
        <v>0</v>
      </c>
      <c r="BV5" s="96">
        <f>'Wniosek 2028 r.'!D284</f>
        <v>0</v>
      </c>
      <c r="BW5" s="96">
        <f>'Wniosek 2029 r.'!D284</f>
        <v>0</v>
      </c>
      <c r="BX5" s="96">
        <f>'Wniosek 2030 r.'!D284</f>
        <v>0</v>
      </c>
      <c r="BY5" s="96">
        <f>'Wniosek 2031 r.'!D284</f>
        <v>0</v>
      </c>
      <c r="BZ5" s="96">
        <f>'Wniosek 2032 r.'!D284</f>
        <v>0</v>
      </c>
      <c r="CA5" s="96">
        <f>'Wniosek 2033 r.'!D284</f>
        <v>0</v>
      </c>
      <c r="CB5" s="97">
        <f>'Wniosek 2025 r.'!F284</f>
        <v>0</v>
      </c>
      <c r="CC5" s="97">
        <f>'Wniosek 2026 r.'!F284</f>
        <v>0</v>
      </c>
      <c r="CD5" s="97">
        <f>'Wniosek 2027 r.'!F284</f>
        <v>0</v>
      </c>
      <c r="CE5" s="97">
        <f>'Wniosek 2028 r.'!F284</f>
        <v>0</v>
      </c>
      <c r="CF5" s="97">
        <f>'Wniosek 2029 r.'!F284</f>
        <v>0</v>
      </c>
      <c r="CG5" s="97">
        <f>'Wniosek 2030 r.'!F284</f>
        <v>0</v>
      </c>
      <c r="CH5" s="97">
        <f>'Wniosek 2031 r.'!F284</f>
        <v>0</v>
      </c>
      <c r="CI5" s="97">
        <f>'Wniosek 2032 r.'!F284</f>
        <v>0</v>
      </c>
      <c r="CJ5" s="97">
        <f>'Wniosek 2033 r.'!F284</f>
        <v>0</v>
      </c>
      <c r="CK5" s="96">
        <f>'Wniosek 2025 r.'!H284</f>
        <v>0</v>
      </c>
      <c r="CL5" s="96">
        <f>'Wniosek 2026 r.'!H284</f>
        <v>0</v>
      </c>
      <c r="CM5" s="96">
        <f>'Wniosek 2027 r.'!H284</f>
        <v>0</v>
      </c>
      <c r="CN5" s="96">
        <f>'Wniosek 2028 r.'!H284</f>
        <v>0</v>
      </c>
      <c r="CO5" s="96">
        <f>'Wniosek 2029 r.'!H284</f>
        <v>0</v>
      </c>
      <c r="CP5" s="96">
        <f>'Wniosek 2030 r.'!H284</f>
        <v>0</v>
      </c>
      <c r="CQ5" s="96">
        <f>'Wniosek 2031 r.'!H284</f>
        <v>0</v>
      </c>
      <c r="CR5" s="96">
        <f>'Wniosek 2032 r.'!H284</f>
        <v>0</v>
      </c>
      <c r="CS5" s="96">
        <f>'Wniosek 2033 r.'!H284</f>
        <v>0</v>
      </c>
      <c r="CT5" s="96">
        <f>'Wniosek 2025 r.'!C399</f>
        <v>0</v>
      </c>
      <c r="CU5" s="96">
        <f>'Wniosek 2026 r.'!C399</f>
        <v>0</v>
      </c>
      <c r="CV5" s="96">
        <f>'Wniosek 2027 r.'!C399</f>
        <v>0</v>
      </c>
      <c r="CW5" s="96">
        <f>'Wniosek 2028 r.'!C399</f>
        <v>0</v>
      </c>
      <c r="CX5" s="96">
        <f>'Wniosek 2029 r.'!C399</f>
        <v>0</v>
      </c>
      <c r="CY5" s="96">
        <f>'Wniosek 2030 r.'!C399</f>
        <v>0</v>
      </c>
      <c r="CZ5" s="96">
        <f>'Wniosek 2031 r.'!C399</f>
        <v>0</v>
      </c>
      <c r="DA5" s="96">
        <f>'Wniosek 2032 r.'!C399</f>
        <v>0</v>
      </c>
      <c r="DB5" s="96">
        <f>'Wniosek 2033 r.'!C399</f>
        <v>0</v>
      </c>
      <c r="DC5" s="96">
        <f>'Wniosek 2025 r.'!C514</f>
        <v>0</v>
      </c>
      <c r="DD5" s="96">
        <f>'Wniosek 2026 r.'!C514</f>
        <v>0</v>
      </c>
      <c r="DE5" s="96">
        <f>'Wniosek 2027 r.'!C514</f>
        <v>0</v>
      </c>
      <c r="DF5" s="96">
        <f>'Wniosek 2028 r.'!C514</f>
        <v>0</v>
      </c>
      <c r="DG5" s="96">
        <f>'Wniosek 2029 r.'!C514</f>
        <v>0</v>
      </c>
      <c r="DH5" s="96">
        <f>'Wniosek 2030 r.'!C514</f>
        <v>0</v>
      </c>
      <c r="DI5" s="96">
        <f>'Wniosek 2031 r.'!C514</f>
        <v>0</v>
      </c>
      <c r="DJ5" s="96">
        <f>'Wniosek 2032 r.'!C514</f>
        <v>0</v>
      </c>
      <c r="DK5" s="96">
        <f>'Wniosek 2033 r.'!C514</f>
        <v>0</v>
      </c>
      <c r="DL5">
        <f>'Wniosek 2025 r.'!C629</f>
        <v>0</v>
      </c>
      <c r="DM5">
        <f>'Wniosek 2025 r.'!E629</f>
        <v>0</v>
      </c>
      <c r="DN5">
        <f>'Wniosek 2025 r.'!C744</f>
        <v>0</v>
      </c>
    </row>
    <row r="6" spans="1:178" x14ac:dyDescent="0.25">
      <c r="U6">
        <f>'Wniosek 2025 r.'!A44</f>
        <v>0</v>
      </c>
      <c r="V6">
        <f>'Wniosek 2025 r.'!B44</f>
        <v>0</v>
      </c>
      <c r="W6">
        <f>'Wniosek 2025 r.'!C44</f>
        <v>0</v>
      </c>
      <c r="X6">
        <f>'Wniosek 2025 r.'!D44</f>
        <v>0</v>
      </c>
      <c r="Y6">
        <f>'Wniosek 2025 r.'!E44</f>
        <v>0</v>
      </c>
      <c r="Z6">
        <f>'Wniosek 2025 r.'!F44</f>
        <v>0</v>
      </c>
      <c r="AA6">
        <f>'Wniosek 2026 r.'!F44</f>
        <v>0</v>
      </c>
      <c r="AB6">
        <f>'Wniosek 2027 r.'!F44</f>
        <v>0</v>
      </c>
      <c r="AC6">
        <f>'Wniosek 2028 r.'!F44</f>
        <v>0</v>
      </c>
      <c r="AD6">
        <f>'Wniosek 2029 r.'!F44</f>
        <v>0</v>
      </c>
      <c r="AE6">
        <f>'Wniosek 2030 r.'!F44</f>
        <v>0</v>
      </c>
      <c r="AF6">
        <f>'Wniosek 2031 r.'!F44</f>
        <v>0</v>
      </c>
      <c r="AG6">
        <f>'Wniosek 2032 r.'!F44</f>
        <v>0</v>
      </c>
      <c r="AH6">
        <f>'Wniosek 2033 r.'!F44</f>
        <v>0</v>
      </c>
      <c r="AI6">
        <f>'Wniosek 2025 r.'!G44</f>
        <v>0</v>
      </c>
      <c r="AJ6" s="79" t="str">
        <f>'Wniosek 2026 r.'!G44</f>
        <v/>
      </c>
      <c r="AK6" s="79" t="str">
        <f>'Wniosek 2027 r.'!G44</f>
        <v/>
      </c>
      <c r="AL6" s="79" t="str">
        <f>'Wniosek 2028 r.'!G44</f>
        <v/>
      </c>
      <c r="AM6" s="79" t="str">
        <f>'Wniosek 2029 r.'!G44</f>
        <v/>
      </c>
      <c r="AN6" s="79" t="str">
        <f>'Wniosek 2030 r.'!G44</f>
        <v/>
      </c>
      <c r="AO6" s="79" t="str">
        <f>'Wniosek 2031 r.'!G44</f>
        <v/>
      </c>
      <c r="AP6" s="79" t="str">
        <f>'Wniosek 2032 r.'!G44</f>
        <v/>
      </c>
      <c r="AQ6" s="79" t="str">
        <f>'Wniosek 2033 r.'!G44</f>
        <v/>
      </c>
      <c r="AR6" s="4">
        <f>'Wniosek 2025 r.'!H44</f>
        <v>0</v>
      </c>
      <c r="AS6" s="4">
        <f>'Wniosek 2026 r.'!H44</f>
        <v>0</v>
      </c>
      <c r="AT6" s="4">
        <f>'Wniosek 2027 r.'!H44</f>
        <v>0</v>
      </c>
      <c r="AU6" s="4">
        <f>'Wniosek 2028 r.'!H44</f>
        <v>0</v>
      </c>
      <c r="AV6" s="4">
        <f>'Wniosek 2029 r.'!H44</f>
        <v>0</v>
      </c>
      <c r="AW6" s="4">
        <f>'Wniosek 2030 r.'!H44</f>
        <v>0</v>
      </c>
      <c r="AX6" s="4">
        <f>'Wniosek 2031 r.'!H44</f>
        <v>0</v>
      </c>
      <c r="AY6" s="4">
        <f>'Wniosek 2032 r.'!H44</f>
        <v>0</v>
      </c>
      <c r="AZ6" s="4">
        <f>'Wniosek 2033 r.'!H44</f>
        <v>0</v>
      </c>
      <c r="BA6" s="3">
        <f>'Wniosek 2025 r.'!C169</f>
        <v>0</v>
      </c>
      <c r="BB6" s="3">
        <f>'Wniosek 2026 r.'!C169</f>
        <v>0</v>
      </c>
      <c r="BC6" s="3">
        <f>'Wniosek 2027 r.'!C169</f>
        <v>0</v>
      </c>
      <c r="BD6" s="3">
        <f>'Wniosek 2028 r.'!C169</f>
        <v>0</v>
      </c>
      <c r="BE6" s="3">
        <f>'Wniosek 2029 r.'!C169</f>
        <v>0</v>
      </c>
      <c r="BF6" s="3">
        <f>'Wniosek 2030 r.'!C169</f>
        <v>0</v>
      </c>
      <c r="BG6" s="3">
        <f>'Wniosek 2031 r.'!C169</f>
        <v>0</v>
      </c>
      <c r="BH6" s="3">
        <f>'Wniosek 2032 r.'!C169</f>
        <v>0</v>
      </c>
      <c r="BI6" s="3">
        <f>'Wniosek 2033 r.'!C169</f>
        <v>0</v>
      </c>
      <c r="BJ6" s="96">
        <f>'Wniosek 2025 r.'!C285</f>
        <v>0</v>
      </c>
      <c r="BK6" s="96">
        <f>'Wniosek 2026 r.'!C285</f>
        <v>0</v>
      </c>
      <c r="BL6" s="96">
        <f>'Wniosek 2027 r.'!C285</f>
        <v>0</v>
      </c>
      <c r="BM6" s="96">
        <f>'Wniosek 2028 r.'!C285</f>
        <v>0</v>
      </c>
      <c r="BN6" s="96">
        <f>'Wniosek 2029 r.'!C285</f>
        <v>0</v>
      </c>
      <c r="BO6" s="96">
        <f>'Wniosek 2030 r.'!C285</f>
        <v>0</v>
      </c>
      <c r="BP6" s="96">
        <f>'Wniosek 2031 r.'!C285</f>
        <v>0</v>
      </c>
      <c r="BQ6" s="96">
        <f>'Wniosek 2032 r.'!C285</f>
        <v>0</v>
      </c>
      <c r="BR6" s="96">
        <f>'Wniosek 2033 r.'!C285</f>
        <v>0</v>
      </c>
      <c r="BS6" s="96">
        <f>'Wniosek 2025 r.'!D285</f>
        <v>0</v>
      </c>
      <c r="BT6" s="96">
        <f>'Wniosek 2026 r.'!D285</f>
        <v>0</v>
      </c>
      <c r="BU6" s="96">
        <f>'Wniosek 2027 r.'!D285</f>
        <v>0</v>
      </c>
      <c r="BV6" s="96">
        <f>'Wniosek 2028 r.'!D285</f>
        <v>0</v>
      </c>
      <c r="BW6" s="96">
        <f>'Wniosek 2029 r.'!D285</f>
        <v>0</v>
      </c>
      <c r="BX6" s="96">
        <f>'Wniosek 2030 r.'!D285</f>
        <v>0</v>
      </c>
      <c r="BY6" s="96">
        <f>'Wniosek 2031 r.'!D285</f>
        <v>0</v>
      </c>
      <c r="BZ6" s="96">
        <f>'Wniosek 2032 r.'!D285</f>
        <v>0</v>
      </c>
      <c r="CA6" s="96">
        <f>'Wniosek 2033 r.'!D285</f>
        <v>0</v>
      </c>
      <c r="CB6" s="97">
        <f>'Wniosek 2025 r.'!F285</f>
        <v>0</v>
      </c>
      <c r="CC6" s="97">
        <f>'Wniosek 2026 r.'!F285</f>
        <v>0</v>
      </c>
      <c r="CD6" s="97">
        <f>'Wniosek 2027 r.'!F285</f>
        <v>0</v>
      </c>
      <c r="CE6" s="97">
        <f>'Wniosek 2028 r.'!F285</f>
        <v>0</v>
      </c>
      <c r="CF6" s="97">
        <f>'Wniosek 2029 r.'!F285</f>
        <v>0</v>
      </c>
      <c r="CG6" s="97">
        <f>'Wniosek 2030 r.'!F285</f>
        <v>0</v>
      </c>
      <c r="CH6" s="97">
        <f>'Wniosek 2031 r.'!F285</f>
        <v>0</v>
      </c>
      <c r="CI6" s="97">
        <f>'Wniosek 2032 r.'!F285</f>
        <v>0</v>
      </c>
      <c r="CJ6" s="97">
        <f>'Wniosek 2033 r.'!F285</f>
        <v>0</v>
      </c>
      <c r="CK6" s="96">
        <f>'Wniosek 2025 r.'!H285</f>
        <v>0</v>
      </c>
      <c r="CL6" s="96">
        <f>'Wniosek 2026 r.'!H285</f>
        <v>0</v>
      </c>
      <c r="CM6" s="96">
        <f>'Wniosek 2027 r.'!H285</f>
        <v>0</v>
      </c>
      <c r="CN6" s="96">
        <f>'Wniosek 2028 r.'!H285</f>
        <v>0</v>
      </c>
      <c r="CO6" s="96">
        <f>'Wniosek 2029 r.'!H285</f>
        <v>0</v>
      </c>
      <c r="CP6" s="96">
        <f>'Wniosek 2030 r.'!H285</f>
        <v>0</v>
      </c>
      <c r="CQ6" s="96">
        <f>'Wniosek 2031 r.'!H285</f>
        <v>0</v>
      </c>
      <c r="CR6" s="96">
        <f>'Wniosek 2032 r.'!H285</f>
        <v>0</v>
      </c>
      <c r="CS6" s="96">
        <f>'Wniosek 2033 r.'!H285</f>
        <v>0</v>
      </c>
      <c r="CT6" s="96">
        <f>'Wniosek 2025 r.'!C400</f>
        <v>0</v>
      </c>
      <c r="CU6" s="96">
        <f>'Wniosek 2026 r.'!C400</f>
        <v>0</v>
      </c>
      <c r="CV6" s="96">
        <f>'Wniosek 2027 r.'!C400</f>
        <v>0</v>
      </c>
      <c r="CW6" s="96">
        <f>'Wniosek 2028 r.'!C400</f>
        <v>0</v>
      </c>
      <c r="CX6" s="96">
        <f>'Wniosek 2029 r.'!C400</f>
        <v>0</v>
      </c>
      <c r="CY6" s="96">
        <f>'Wniosek 2030 r.'!C400</f>
        <v>0</v>
      </c>
      <c r="CZ6" s="96">
        <f>'Wniosek 2031 r.'!C400</f>
        <v>0</v>
      </c>
      <c r="DA6" s="96">
        <f>'Wniosek 2032 r.'!C400</f>
        <v>0</v>
      </c>
      <c r="DB6" s="96">
        <f>'Wniosek 2033 r.'!C400</f>
        <v>0</v>
      </c>
      <c r="DC6" s="96">
        <f>'Wniosek 2025 r.'!C515</f>
        <v>0</v>
      </c>
      <c r="DD6" s="96">
        <f>'Wniosek 2026 r.'!C515</f>
        <v>0</v>
      </c>
      <c r="DE6" s="96">
        <f>'Wniosek 2027 r.'!C515</f>
        <v>0</v>
      </c>
      <c r="DF6" s="96">
        <f>'Wniosek 2028 r.'!C515</f>
        <v>0</v>
      </c>
      <c r="DG6" s="96">
        <f>'Wniosek 2029 r.'!C515</f>
        <v>0</v>
      </c>
      <c r="DH6" s="96">
        <f>'Wniosek 2030 r.'!C515</f>
        <v>0</v>
      </c>
      <c r="DI6" s="96">
        <f>'Wniosek 2031 r.'!C515</f>
        <v>0</v>
      </c>
      <c r="DJ6" s="96">
        <f>'Wniosek 2032 r.'!C515</f>
        <v>0</v>
      </c>
      <c r="DK6" s="96">
        <f>'Wniosek 2033 r.'!C515</f>
        <v>0</v>
      </c>
      <c r="DL6">
        <f>'Wniosek 2025 r.'!C630</f>
        <v>0</v>
      </c>
      <c r="DM6">
        <f>'Wniosek 2025 r.'!E630</f>
        <v>0</v>
      </c>
      <c r="DN6">
        <f>'Wniosek 2025 r.'!C745</f>
        <v>0</v>
      </c>
    </row>
    <row r="7" spans="1:178" x14ac:dyDescent="0.25">
      <c r="U7">
        <f>'Wniosek 2025 r.'!A45</f>
        <v>0</v>
      </c>
      <c r="V7">
        <f>'Wniosek 2025 r.'!B45</f>
        <v>0</v>
      </c>
      <c r="W7">
        <f>'Wniosek 2025 r.'!C45</f>
        <v>0</v>
      </c>
      <c r="X7">
        <f>'Wniosek 2025 r.'!D45</f>
        <v>0</v>
      </c>
      <c r="Y7">
        <f>'Wniosek 2025 r.'!E45</f>
        <v>0</v>
      </c>
      <c r="Z7">
        <f>'Wniosek 2025 r.'!F45</f>
        <v>0</v>
      </c>
      <c r="AA7">
        <f>'Wniosek 2026 r.'!F45</f>
        <v>0</v>
      </c>
      <c r="AB7">
        <f>'Wniosek 2027 r.'!F45</f>
        <v>0</v>
      </c>
      <c r="AC7">
        <f>'Wniosek 2028 r.'!F45</f>
        <v>0</v>
      </c>
      <c r="AD7">
        <f>'Wniosek 2029 r.'!F45</f>
        <v>0</v>
      </c>
      <c r="AE7">
        <f>'Wniosek 2030 r.'!F45</f>
        <v>0</v>
      </c>
      <c r="AF7">
        <f>'Wniosek 2031 r.'!F45</f>
        <v>0</v>
      </c>
      <c r="AG7">
        <f>'Wniosek 2032 r.'!F45</f>
        <v>0</v>
      </c>
      <c r="AH7">
        <f>'Wniosek 2033 r.'!F45</f>
        <v>0</v>
      </c>
      <c r="AI7">
        <f>'Wniosek 2025 r.'!G45</f>
        <v>0</v>
      </c>
      <c r="AJ7" s="79" t="str">
        <f>'Wniosek 2026 r.'!G45</f>
        <v/>
      </c>
      <c r="AK7" s="79" t="str">
        <f>'Wniosek 2027 r.'!G45</f>
        <v/>
      </c>
      <c r="AL7" s="79" t="str">
        <f>'Wniosek 2028 r.'!G45</f>
        <v/>
      </c>
      <c r="AM7" s="79" t="str">
        <f>'Wniosek 2029 r.'!G45</f>
        <v/>
      </c>
      <c r="AN7" s="79" t="str">
        <f>'Wniosek 2030 r.'!G45</f>
        <v/>
      </c>
      <c r="AO7" s="79" t="str">
        <f>'Wniosek 2031 r.'!G45</f>
        <v/>
      </c>
      <c r="AP7" s="79" t="str">
        <f>'Wniosek 2032 r.'!G45</f>
        <v/>
      </c>
      <c r="AQ7" s="79" t="str">
        <f>'Wniosek 2033 r.'!G45</f>
        <v/>
      </c>
      <c r="AR7" s="4">
        <f>'Wniosek 2025 r.'!H45</f>
        <v>0</v>
      </c>
      <c r="AS7" s="4">
        <f>'Wniosek 2026 r.'!H45</f>
        <v>0</v>
      </c>
      <c r="AT7" s="4">
        <f>'Wniosek 2027 r.'!H45</f>
        <v>0</v>
      </c>
      <c r="AU7" s="4">
        <f>'Wniosek 2028 r.'!H45</f>
        <v>0</v>
      </c>
      <c r="AV7" s="4">
        <f>'Wniosek 2029 r.'!H45</f>
        <v>0</v>
      </c>
      <c r="AW7" s="4">
        <f>'Wniosek 2030 r.'!H45</f>
        <v>0</v>
      </c>
      <c r="AX7" s="4">
        <f>'Wniosek 2031 r.'!H45</f>
        <v>0</v>
      </c>
      <c r="AY7" s="4">
        <f>'Wniosek 2032 r.'!H45</f>
        <v>0</v>
      </c>
      <c r="AZ7" s="4">
        <f>'Wniosek 2033 r.'!H45</f>
        <v>0</v>
      </c>
      <c r="BA7" s="3">
        <f>'Wniosek 2025 r.'!C170</f>
        <v>0</v>
      </c>
      <c r="BB7" s="3">
        <f>'Wniosek 2026 r.'!C170</f>
        <v>0</v>
      </c>
      <c r="BC7" s="3">
        <f>'Wniosek 2027 r.'!C170</f>
        <v>0</v>
      </c>
      <c r="BD7" s="3">
        <f>'Wniosek 2028 r.'!C170</f>
        <v>0</v>
      </c>
      <c r="BE7" s="3">
        <f>'Wniosek 2029 r.'!C170</f>
        <v>0</v>
      </c>
      <c r="BF7" s="3">
        <f>'Wniosek 2030 r.'!C170</f>
        <v>0</v>
      </c>
      <c r="BG7" s="3">
        <f>'Wniosek 2031 r.'!C170</f>
        <v>0</v>
      </c>
      <c r="BH7" s="3">
        <f>'Wniosek 2032 r.'!C170</f>
        <v>0</v>
      </c>
      <c r="BI7" s="3">
        <f>'Wniosek 2033 r.'!C170</f>
        <v>0</v>
      </c>
      <c r="BJ7" s="96">
        <f>'Wniosek 2025 r.'!C286</f>
        <v>0</v>
      </c>
      <c r="BK7" s="96">
        <f>'Wniosek 2026 r.'!C286</f>
        <v>0</v>
      </c>
      <c r="BL7" s="96">
        <f>'Wniosek 2027 r.'!C286</f>
        <v>0</v>
      </c>
      <c r="BM7" s="96">
        <f>'Wniosek 2028 r.'!C286</f>
        <v>0</v>
      </c>
      <c r="BN7" s="96">
        <f>'Wniosek 2029 r.'!C286</f>
        <v>0</v>
      </c>
      <c r="BO7" s="96">
        <f>'Wniosek 2030 r.'!C286</f>
        <v>0</v>
      </c>
      <c r="BP7" s="96">
        <f>'Wniosek 2031 r.'!C286</f>
        <v>0</v>
      </c>
      <c r="BQ7" s="96">
        <f>'Wniosek 2032 r.'!C286</f>
        <v>0</v>
      </c>
      <c r="BR7" s="96">
        <f>'Wniosek 2033 r.'!C286</f>
        <v>0</v>
      </c>
      <c r="BS7" s="96">
        <f>'Wniosek 2025 r.'!D286</f>
        <v>0</v>
      </c>
      <c r="BT7" s="96">
        <f>'Wniosek 2026 r.'!D286</f>
        <v>0</v>
      </c>
      <c r="BU7" s="96">
        <f>'Wniosek 2027 r.'!D286</f>
        <v>0</v>
      </c>
      <c r="BV7" s="96">
        <f>'Wniosek 2028 r.'!D286</f>
        <v>0</v>
      </c>
      <c r="BW7" s="96">
        <f>'Wniosek 2029 r.'!D286</f>
        <v>0</v>
      </c>
      <c r="BX7" s="96">
        <f>'Wniosek 2030 r.'!D286</f>
        <v>0</v>
      </c>
      <c r="BY7" s="96">
        <f>'Wniosek 2031 r.'!D286</f>
        <v>0</v>
      </c>
      <c r="BZ7" s="96">
        <f>'Wniosek 2032 r.'!D286</f>
        <v>0</v>
      </c>
      <c r="CA7" s="96">
        <f>'Wniosek 2033 r.'!D286</f>
        <v>0</v>
      </c>
      <c r="CB7" s="97">
        <f>'Wniosek 2025 r.'!F286</f>
        <v>0</v>
      </c>
      <c r="CC7" s="97">
        <f>'Wniosek 2026 r.'!F286</f>
        <v>0</v>
      </c>
      <c r="CD7" s="97">
        <f>'Wniosek 2027 r.'!F286</f>
        <v>0</v>
      </c>
      <c r="CE7" s="97">
        <f>'Wniosek 2028 r.'!F286</f>
        <v>0</v>
      </c>
      <c r="CF7" s="97">
        <f>'Wniosek 2029 r.'!F286</f>
        <v>0</v>
      </c>
      <c r="CG7" s="97">
        <f>'Wniosek 2030 r.'!F286</f>
        <v>0</v>
      </c>
      <c r="CH7" s="97">
        <f>'Wniosek 2031 r.'!F286</f>
        <v>0</v>
      </c>
      <c r="CI7" s="97">
        <f>'Wniosek 2032 r.'!F286</f>
        <v>0</v>
      </c>
      <c r="CJ7" s="97">
        <f>'Wniosek 2033 r.'!F286</f>
        <v>0</v>
      </c>
      <c r="CK7" s="96">
        <f>'Wniosek 2025 r.'!H286</f>
        <v>0</v>
      </c>
      <c r="CL7" s="96">
        <f>'Wniosek 2026 r.'!H286</f>
        <v>0</v>
      </c>
      <c r="CM7" s="96">
        <f>'Wniosek 2027 r.'!H286</f>
        <v>0</v>
      </c>
      <c r="CN7" s="96">
        <f>'Wniosek 2028 r.'!H286</f>
        <v>0</v>
      </c>
      <c r="CO7" s="96">
        <f>'Wniosek 2029 r.'!H286</f>
        <v>0</v>
      </c>
      <c r="CP7" s="96">
        <f>'Wniosek 2030 r.'!H286</f>
        <v>0</v>
      </c>
      <c r="CQ7" s="96">
        <f>'Wniosek 2031 r.'!H286</f>
        <v>0</v>
      </c>
      <c r="CR7" s="96">
        <f>'Wniosek 2032 r.'!H286</f>
        <v>0</v>
      </c>
      <c r="CS7" s="96">
        <f>'Wniosek 2033 r.'!H286</f>
        <v>0</v>
      </c>
      <c r="CT7" s="96">
        <f>'Wniosek 2025 r.'!C401</f>
        <v>0</v>
      </c>
      <c r="CU7" s="96">
        <f>'Wniosek 2026 r.'!C401</f>
        <v>0</v>
      </c>
      <c r="CV7" s="96">
        <f>'Wniosek 2027 r.'!C401</f>
        <v>0</v>
      </c>
      <c r="CW7" s="96">
        <f>'Wniosek 2028 r.'!C401</f>
        <v>0</v>
      </c>
      <c r="CX7" s="96">
        <f>'Wniosek 2029 r.'!C401</f>
        <v>0</v>
      </c>
      <c r="CY7" s="96">
        <f>'Wniosek 2030 r.'!C401</f>
        <v>0</v>
      </c>
      <c r="CZ7" s="96">
        <f>'Wniosek 2031 r.'!C401</f>
        <v>0</v>
      </c>
      <c r="DA7" s="96">
        <f>'Wniosek 2032 r.'!C401</f>
        <v>0</v>
      </c>
      <c r="DB7" s="96">
        <f>'Wniosek 2033 r.'!C401</f>
        <v>0</v>
      </c>
      <c r="DC7" s="96">
        <f>'Wniosek 2025 r.'!C516</f>
        <v>0</v>
      </c>
      <c r="DD7" s="96">
        <f>'Wniosek 2026 r.'!C516</f>
        <v>0</v>
      </c>
      <c r="DE7" s="96">
        <f>'Wniosek 2027 r.'!C516</f>
        <v>0</v>
      </c>
      <c r="DF7" s="96">
        <f>'Wniosek 2028 r.'!C516</f>
        <v>0</v>
      </c>
      <c r="DG7" s="96">
        <f>'Wniosek 2029 r.'!C516</f>
        <v>0</v>
      </c>
      <c r="DH7" s="96">
        <f>'Wniosek 2030 r.'!C516</f>
        <v>0</v>
      </c>
      <c r="DI7" s="96">
        <f>'Wniosek 2031 r.'!C516</f>
        <v>0</v>
      </c>
      <c r="DJ7" s="96">
        <f>'Wniosek 2032 r.'!C516</f>
        <v>0</v>
      </c>
      <c r="DK7" s="96">
        <f>'Wniosek 2033 r.'!C516</f>
        <v>0</v>
      </c>
      <c r="DL7">
        <f>'Wniosek 2025 r.'!C631</f>
        <v>0</v>
      </c>
      <c r="DM7">
        <f>'Wniosek 2025 r.'!E631</f>
        <v>0</v>
      </c>
      <c r="DN7">
        <f>'Wniosek 2025 r.'!C746</f>
        <v>0</v>
      </c>
    </row>
    <row r="8" spans="1:178" x14ac:dyDescent="0.25">
      <c r="U8">
        <f>'Wniosek 2025 r.'!A46</f>
        <v>0</v>
      </c>
      <c r="V8">
        <f>'Wniosek 2025 r.'!B46</f>
        <v>0</v>
      </c>
      <c r="W8">
        <f>'Wniosek 2025 r.'!C46</f>
        <v>0</v>
      </c>
      <c r="X8">
        <f>'Wniosek 2025 r.'!D46</f>
        <v>0</v>
      </c>
      <c r="Y8">
        <f>'Wniosek 2025 r.'!E46</f>
        <v>0</v>
      </c>
      <c r="Z8">
        <f>'Wniosek 2025 r.'!F46</f>
        <v>0</v>
      </c>
      <c r="AA8">
        <f>'Wniosek 2026 r.'!F46</f>
        <v>0</v>
      </c>
      <c r="AB8">
        <f>'Wniosek 2027 r.'!F46</f>
        <v>0</v>
      </c>
      <c r="AC8">
        <f>'Wniosek 2028 r.'!F46</f>
        <v>0</v>
      </c>
      <c r="AD8">
        <f>'Wniosek 2029 r.'!F46</f>
        <v>0</v>
      </c>
      <c r="AE8">
        <f>'Wniosek 2030 r.'!F46</f>
        <v>0</v>
      </c>
      <c r="AF8">
        <f>'Wniosek 2031 r.'!F46</f>
        <v>0</v>
      </c>
      <c r="AG8">
        <f>'Wniosek 2032 r.'!F46</f>
        <v>0</v>
      </c>
      <c r="AH8">
        <f>'Wniosek 2033 r.'!F46</f>
        <v>0</v>
      </c>
      <c r="AI8">
        <f>'Wniosek 2025 r.'!G46</f>
        <v>0</v>
      </c>
      <c r="AJ8" s="79" t="str">
        <f>'Wniosek 2026 r.'!G46</f>
        <v/>
      </c>
      <c r="AK8" s="79" t="str">
        <f>'Wniosek 2027 r.'!G46</f>
        <v/>
      </c>
      <c r="AL8" s="79" t="str">
        <f>'Wniosek 2028 r.'!G46</f>
        <v/>
      </c>
      <c r="AM8" s="79" t="str">
        <f>'Wniosek 2029 r.'!G46</f>
        <v/>
      </c>
      <c r="AN8" s="79" t="str">
        <f>'Wniosek 2030 r.'!G46</f>
        <v/>
      </c>
      <c r="AO8" s="79" t="str">
        <f>'Wniosek 2031 r.'!G46</f>
        <v/>
      </c>
      <c r="AP8" s="79" t="str">
        <f>'Wniosek 2032 r.'!G46</f>
        <v/>
      </c>
      <c r="AQ8" s="79" t="str">
        <f>'Wniosek 2033 r.'!G46</f>
        <v/>
      </c>
      <c r="AR8" s="4">
        <f>'Wniosek 2025 r.'!H46</f>
        <v>0</v>
      </c>
      <c r="AS8" s="4">
        <f>'Wniosek 2026 r.'!H46</f>
        <v>0</v>
      </c>
      <c r="AT8" s="4">
        <f>'Wniosek 2027 r.'!H46</f>
        <v>0</v>
      </c>
      <c r="AU8" s="4">
        <f>'Wniosek 2028 r.'!H46</f>
        <v>0</v>
      </c>
      <c r="AV8" s="4">
        <f>'Wniosek 2029 r.'!H46</f>
        <v>0</v>
      </c>
      <c r="AW8" s="4">
        <f>'Wniosek 2030 r.'!H46</f>
        <v>0</v>
      </c>
      <c r="AX8" s="4">
        <f>'Wniosek 2031 r.'!H46</f>
        <v>0</v>
      </c>
      <c r="AY8" s="4">
        <f>'Wniosek 2032 r.'!H46</f>
        <v>0</v>
      </c>
      <c r="AZ8" s="4">
        <f>'Wniosek 2033 r.'!H46</f>
        <v>0</v>
      </c>
      <c r="BA8" s="3">
        <f>'Wniosek 2025 r.'!C171</f>
        <v>0</v>
      </c>
      <c r="BB8" s="3">
        <f>'Wniosek 2026 r.'!C171</f>
        <v>0</v>
      </c>
      <c r="BC8" s="3">
        <f>'Wniosek 2027 r.'!C171</f>
        <v>0</v>
      </c>
      <c r="BD8" s="3">
        <f>'Wniosek 2028 r.'!C171</f>
        <v>0</v>
      </c>
      <c r="BE8" s="3">
        <f>'Wniosek 2029 r.'!C171</f>
        <v>0</v>
      </c>
      <c r="BF8" s="3">
        <f>'Wniosek 2030 r.'!C171</f>
        <v>0</v>
      </c>
      <c r="BG8" s="3">
        <f>'Wniosek 2031 r.'!C171</f>
        <v>0</v>
      </c>
      <c r="BH8" s="3">
        <f>'Wniosek 2032 r.'!C171</f>
        <v>0</v>
      </c>
      <c r="BI8" s="3">
        <f>'Wniosek 2033 r.'!C171</f>
        <v>0</v>
      </c>
      <c r="BJ8" s="96">
        <f>'Wniosek 2025 r.'!C287</f>
        <v>0</v>
      </c>
      <c r="BK8" s="96">
        <f>'Wniosek 2026 r.'!C287</f>
        <v>0</v>
      </c>
      <c r="BL8" s="96">
        <f>'Wniosek 2027 r.'!C287</f>
        <v>0</v>
      </c>
      <c r="BM8" s="96">
        <f>'Wniosek 2028 r.'!C287</f>
        <v>0</v>
      </c>
      <c r="BN8" s="96">
        <f>'Wniosek 2029 r.'!C287</f>
        <v>0</v>
      </c>
      <c r="BO8" s="96">
        <f>'Wniosek 2030 r.'!C287</f>
        <v>0</v>
      </c>
      <c r="BP8" s="96">
        <f>'Wniosek 2031 r.'!C287</f>
        <v>0</v>
      </c>
      <c r="BQ8" s="96">
        <f>'Wniosek 2032 r.'!C287</f>
        <v>0</v>
      </c>
      <c r="BR8" s="96">
        <f>'Wniosek 2033 r.'!C287</f>
        <v>0</v>
      </c>
      <c r="BS8" s="96">
        <f>'Wniosek 2025 r.'!D287</f>
        <v>0</v>
      </c>
      <c r="BT8" s="96">
        <f>'Wniosek 2026 r.'!D287</f>
        <v>0</v>
      </c>
      <c r="BU8" s="96">
        <f>'Wniosek 2027 r.'!D287</f>
        <v>0</v>
      </c>
      <c r="BV8" s="96">
        <f>'Wniosek 2028 r.'!D287</f>
        <v>0</v>
      </c>
      <c r="BW8" s="96">
        <f>'Wniosek 2029 r.'!D287</f>
        <v>0</v>
      </c>
      <c r="BX8" s="96">
        <f>'Wniosek 2030 r.'!D287</f>
        <v>0</v>
      </c>
      <c r="BY8" s="96">
        <f>'Wniosek 2031 r.'!D287</f>
        <v>0</v>
      </c>
      <c r="BZ8" s="96">
        <f>'Wniosek 2032 r.'!D287</f>
        <v>0</v>
      </c>
      <c r="CA8" s="96">
        <f>'Wniosek 2033 r.'!D287</f>
        <v>0</v>
      </c>
      <c r="CB8" s="97">
        <f>'Wniosek 2025 r.'!F287</f>
        <v>0</v>
      </c>
      <c r="CC8" s="97">
        <f>'Wniosek 2026 r.'!F287</f>
        <v>0</v>
      </c>
      <c r="CD8" s="97">
        <f>'Wniosek 2027 r.'!F287</f>
        <v>0</v>
      </c>
      <c r="CE8" s="97">
        <f>'Wniosek 2028 r.'!F287</f>
        <v>0</v>
      </c>
      <c r="CF8" s="97">
        <f>'Wniosek 2029 r.'!F287</f>
        <v>0</v>
      </c>
      <c r="CG8" s="97">
        <f>'Wniosek 2030 r.'!F287</f>
        <v>0</v>
      </c>
      <c r="CH8" s="97">
        <f>'Wniosek 2031 r.'!F287</f>
        <v>0</v>
      </c>
      <c r="CI8" s="97">
        <f>'Wniosek 2032 r.'!F287</f>
        <v>0</v>
      </c>
      <c r="CJ8" s="97">
        <f>'Wniosek 2033 r.'!F287</f>
        <v>0</v>
      </c>
      <c r="CK8" s="96">
        <f>'Wniosek 2025 r.'!H287</f>
        <v>0</v>
      </c>
      <c r="CL8" s="96">
        <f>'Wniosek 2026 r.'!H287</f>
        <v>0</v>
      </c>
      <c r="CM8" s="96">
        <f>'Wniosek 2027 r.'!H287</f>
        <v>0</v>
      </c>
      <c r="CN8" s="96">
        <f>'Wniosek 2028 r.'!H287</f>
        <v>0</v>
      </c>
      <c r="CO8" s="96">
        <f>'Wniosek 2029 r.'!H287</f>
        <v>0</v>
      </c>
      <c r="CP8" s="96">
        <f>'Wniosek 2030 r.'!H287</f>
        <v>0</v>
      </c>
      <c r="CQ8" s="96">
        <f>'Wniosek 2031 r.'!H287</f>
        <v>0</v>
      </c>
      <c r="CR8" s="96">
        <f>'Wniosek 2032 r.'!H287</f>
        <v>0</v>
      </c>
      <c r="CS8" s="96">
        <f>'Wniosek 2033 r.'!H287</f>
        <v>0</v>
      </c>
      <c r="CT8" s="96">
        <f>'Wniosek 2025 r.'!C402</f>
        <v>0</v>
      </c>
      <c r="CU8" s="96">
        <f>'Wniosek 2026 r.'!C402</f>
        <v>0</v>
      </c>
      <c r="CV8" s="96">
        <f>'Wniosek 2027 r.'!C402</f>
        <v>0</v>
      </c>
      <c r="CW8" s="96">
        <f>'Wniosek 2028 r.'!C402</f>
        <v>0</v>
      </c>
      <c r="CX8" s="96">
        <f>'Wniosek 2029 r.'!C402</f>
        <v>0</v>
      </c>
      <c r="CY8" s="96">
        <f>'Wniosek 2030 r.'!C402</f>
        <v>0</v>
      </c>
      <c r="CZ8" s="96">
        <f>'Wniosek 2031 r.'!C402</f>
        <v>0</v>
      </c>
      <c r="DA8" s="96">
        <f>'Wniosek 2032 r.'!C402</f>
        <v>0</v>
      </c>
      <c r="DB8" s="96">
        <f>'Wniosek 2033 r.'!C402</f>
        <v>0</v>
      </c>
      <c r="DC8" s="96">
        <f>'Wniosek 2025 r.'!C517</f>
        <v>0</v>
      </c>
      <c r="DD8" s="96">
        <f>'Wniosek 2026 r.'!C517</f>
        <v>0</v>
      </c>
      <c r="DE8" s="96">
        <f>'Wniosek 2027 r.'!C517</f>
        <v>0</v>
      </c>
      <c r="DF8" s="96">
        <f>'Wniosek 2028 r.'!C517</f>
        <v>0</v>
      </c>
      <c r="DG8" s="96">
        <f>'Wniosek 2029 r.'!C517</f>
        <v>0</v>
      </c>
      <c r="DH8" s="96">
        <f>'Wniosek 2030 r.'!C517</f>
        <v>0</v>
      </c>
      <c r="DI8" s="96">
        <f>'Wniosek 2031 r.'!C517</f>
        <v>0</v>
      </c>
      <c r="DJ8" s="96">
        <f>'Wniosek 2032 r.'!C517</f>
        <v>0</v>
      </c>
      <c r="DK8" s="96">
        <f>'Wniosek 2033 r.'!C517</f>
        <v>0</v>
      </c>
      <c r="DL8">
        <f>'Wniosek 2025 r.'!C632</f>
        <v>0</v>
      </c>
      <c r="DM8">
        <f>'Wniosek 2025 r.'!E632</f>
        <v>0</v>
      </c>
      <c r="DN8">
        <f>'Wniosek 2025 r.'!C747</f>
        <v>0</v>
      </c>
    </row>
    <row r="9" spans="1:178" x14ac:dyDescent="0.25">
      <c r="U9">
        <f>'Wniosek 2025 r.'!A47</f>
        <v>0</v>
      </c>
      <c r="V9">
        <f>'Wniosek 2025 r.'!B47</f>
        <v>0</v>
      </c>
      <c r="W9">
        <f>'Wniosek 2025 r.'!C47</f>
        <v>0</v>
      </c>
      <c r="X9">
        <f>'Wniosek 2025 r.'!D47</f>
        <v>0</v>
      </c>
      <c r="Y9">
        <f>'Wniosek 2025 r.'!E47</f>
        <v>0</v>
      </c>
      <c r="Z9">
        <f>'Wniosek 2025 r.'!F47</f>
        <v>0</v>
      </c>
      <c r="AA9">
        <f>'Wniosek 2026 r.'!F47</f>
        <v>0</v>
      </c>
      <c r="AB9">
        <f>'Wniosek 2027 r.'!F47</f>
        <v>0</v>
      </c>
      <c r="AC9">
        <f>'Wniosek 2028 r.'!F47</f>
        <v>0</v>
      </c>
      <c r="AD9">
        <f>'Wniosek 2029 r.'!F47</f>
        <v>0</v>
      </c>
      <c r="AE9">
        <f>'Wniosek 2030 r.'!F47</f>
        <v>0</v>
      </c>
      <c r="AF9">
        <f>'Wniosek 2031 r.'!F47</f>
        <v>0</v>
      </c>
      <c r="AG9">
        <f>'Wniosek 2032 r.'!F47</f>
        <v>0</v>
      </c>
      <c r="AH9">
        <f>'Wniosek 2033 r.'!F47</f>
        <v>0</v>
      </c>
      <c r="AI9">
        <f>'Wniosek 2025 r.'!G47</f>
        <v>0</v>
      </c>
      <c r="AJ9" s="79" t="str">
        <f>'Wniosek 2026 r.'!G47</f>
        <v/>
      </c>
      <c r="AK9" s="79" t="str">
        <f>'Wniosek 2027 r.'!G47</f>
        <v/>
      </c>
      <c r="AL9" s="79" t="str">
        <f>'Wniosek 2028 r.'!G47</f>
        <v/>
      </c>
      <c r="AM9" s="79" t="str">
        <f>'Wniosek 2029 r.'!G47</f>
        <v/>
      </c>
      <c r="AN9" s="79" t="str">
        <f>'Wniosek 2030 r.'!G47</f>
        <v/>
      </c>
      <c r="AO9" s="79" t="str">
        <f>'Wniosek 2031 r.'!G47</f>
        <v/>
      </c>
      <c r="AP9" s="79" t="str">
        <f>'Wniosek 2032 r.'!G47</f>
        <v/>
      </c>
      <c r="AQ9" s="79" t="str">
        <f>'Wniosek 2033 r.'!G47</f>
        <v/>
      </c>
      <c r="AR9" s="4">
        <f>'Wniosek 2025 r.'!H47</f>
        <v>0</v>
      </c>
      <c r="AS9" s="4">
        <f>'Wniosek 2026 r.'!H47</f>
        <v>0</v>
      </c>
      <c r="AT9" s="4">
        <f>'Wniosek 2027 r.'!H47</f>
        <v>0</v>
      </c>
      <c r="AU9" s="4">
        <f>'Wniosek 2028 r.'!H47</f>
        <v>0</v>
      </c>
      <c r="AV9" s="4">
        <f>'Wniosek 2029 r.'!H47</f>
        <v>0</v>
      </c>
      <c r="AW9" s="4">
        <f>'Wniosek 2030 r.'!H47</f>
        <v>0</v>
      </c>
      <c r="AX9" s="4">
        <f>'Wniosek 2031 r.'!H47</f>
        <v>0</v>
      </c>
      <c r="AY9" s="4">
        <f>'Wniosek 2032 r.'!H47</f>
        <v>0</v>
      </c>
      <c r="AZ9" s="4">
        <f>'Wniosek 2033 r.'!H47</f>
        <v>0</v>
      </c>
      <c r="BA9" s="3">
        <f>'Wniosek 2025 r.'!C172</f>
        <v>0</v>
      </c>
      <c r="BB9" s="3">
        <f>'Wniosek 2026 r.'!C172</f>
        <v>0</v>
      </c>
      <c r="BC9" s="3">
        <f>'Wniosek 2027 r.'!C172</f>
        <v>0</v>
      </c>
      <c r="BD9" s="3">
        <f>'Wniosek 2028 r.'!C172</f>
        <v>0</v>
      </c>
      <c r="BE9" s="3">
        <f>'Wniosek 2029 r.'!C172</f>
        <v>0</v>
      </c>
      <c r="BF9" s="3">
        <f>'Wniosek 2030 r.'!C172</f>
        <v>0</v>
      </c>
      <c r="BG9" s="3">
        <f>'Wniosek 2031 r.'!C172</f>
        <v>0</v>
      </c>
      <c r="BH9" s="3">
        <f>'Wniosek 2032 r.'!C172</f>
        <v>0</v>
      </c>
      <c r="BI9" s="3">
        <f>'Wniosek 2033 r.'!C172</f>
        <v>0</v>
      </c>
      <c r="BJ9" s="96">
        <f>'Wniosek 2025 r.'!C288</f>
        <v>0</v>
      </c>
      <c r="BK9" s="96">
        <f>'Wniosek 2026 r.'!C288</f>
        <v>0</v>
      </c>
      <c r="BL9" s="96">
        <f>'Wniosek 2027 r.'!C288</f>
        <v>0</v>
      </c>
      <c r="BM9" s="96">
        <f>'Wniosek 2028 r.'!C288</f>
        <v>0</v>
      </c>
      <c r="BN9" s="96">
        <f>'Wniosek 2029 r.'!C288</f>
        <v>0</v>
      </c>
      <c r="BO9" s="96">
        <f>'Wniosek 2030 r.'!C288</f>
        <v>0</v>
      </c>
      <c r="BP9" s="96">
        <f>'Wniosek 2031 r.'!C288</f>
        <v>0</v>
      </c>
      <c r="BQ9" s="96">
        <f>'Wniosek 2032 r.'!C288</f>
        <v>0</v>
      </c>
      <c r="BR9" s="96">
        <f>'Wniosek 2033 r.'!C288</f>
        <v>0</v>
      </c>
      <c r="BS9" s="96">
        <f>'Wniosek 2025 r.'!D288</f>
        <v>0</v>
      </c>
      <c r="BT9" s="96">
        <f>'Wniosek 2026 r.'!D288</f>
        <v>0</v>
      </c>
      <c r="BU9" s="96">
        <f>'Wniosek 2027 r.'!D288</f>
        <v>0</v>
      </c>
      <c r="BV9" s="96">
        <f>'Wniosek 2028 r.'!D288</f>
        <v>0</v>
      </c>
      <c r="BW9" s="96">
        <f>'Wniosek 2029 r.'!D288</f>
        <v>0</v>
      </c>
      <c r="BX9" s="96">
        <f>'Wniosek 2030 r.'!D288</f>
        <v>0</v>
      </c>
      <c r="BY9" s="96">
        <f>'Wniosek 2031 r.'!D288</f>
        <v>0</v>
      </c>
      <c r="BZ9" s="96">
        <f>'Wniosek 2032 r.'!D288</f>
        <v>0</v>
      </c>
      <c r="CA9" s="96">
        <f>'Wniosek 2033 r.'!D288</f>
        <v>0</v>
      </c>
      <c r="CB9" s="97">
        <f>'Wniosek 2025 r.'!F288</f>
        <v>0</v>
      </c>
      <c r="CC9" s="97">
        <f>'Wniosek 2026 r.'!F288</f>
        <v>0</v>
      </c>
      <c r="CD9" s="97">
        <f>'Wniosek 2027 r.'!F288</f>
        <v>0</v>
      </c>
      <c r="CE9" s="97">
        <f>'Wniosek 2028 r.'!F288</f>
        <v>0</v>
      </c>
      <c r="CF9" s="97">
        <f>'Wniosek 2029 r.'!F288</f>
        <v>0</v>
      </c>
      <c r="CG9" s="97">
        <f>'Wniosek 2030 r.'!F288</f>
        <v>0</v>
      </c>
      <c r="CH9" s="97">
        <f>'Wniosek 2031 r.'!F288</f>
        <v>0</v>
      </c>
      <c r="CI9" s="97">
        <f>'Wniosek 2032 r.'!F288</f>
        <v>0</v>
      </c>
      <c r="CJ9" s="97">
        <f>'Wniosek 2033 r.'!F288</f>
        <v>0</v>
      </c>
      <c r="CK9" s="96">
        <f>'Wniosek 2025 r.'!H288</f>
        <v>0</v>
      </c>
      <c r="CL9" s="96">
        <f>'Wniosek 2026 r.'!H288</f>
        <v>0</v>
      </c>
      <c r="CM9" s="96">
        <f>'Wniosek 2027 r.'!H288</f>
        <v>0</v>
      </c>
      <c r="CN9" s="96">
        <f>'Wniosek 2028 r.'!H288</f>
        <v>0</v>
      </c>
      <c r="CO9" s="96">
        <f>'Wniosek 2029 r.'!H288</f>
        <v>0</v>
      </c>
      <c r="CP9" s="96">
        <f>'Wniosek 2030 r.'!H288</f>
        <v>0</v>
      </c>
      <c r="CQ9" s="96">
        <f>'Wniosek 2031 r.'!H288</f>
        <v>0</v>
      </c>
      <c r="CR9" s="96">
        <f>'Wniosek 2032 r.'!H288</f>
        <v>0</v>
      </c>
      <c r="CS9" s="96">
        <f>'Wniosek 2033 r.'!H288</f>
        <v>0</v>
      </c>
      <c r="CT9" s="96">
        <f>'Wniosek 2025 r.'!C403</f>
        <v>0</v>
      </c>
      <c r="CU9" s="96">
        <f>'Wniosek 2026 r.'!C403</f>
        <v>0</v>
      </c>
      <c r="CV9" s="96">
        <f>'Wniosek 2027 r.'!C403</f>
        <v>0</v>
      </c>
      <c r="CW9" s="96">
        <f>'Wniosek 2028 r.'!C403</f>
        <v>0</v>
      </c>
      <c r="CX9" s="96">
        <f>'Wniosek 2029 r.'!C403</f>
        <v>0</v>
      </c>
      <c r="CY9" s="96">
        <f>'Wniosek 2030 r.'!C403</f>
        <v>0</v>
      </c>
      <c r="CZ9" s="96">
        <f>'Wniosek 2031 r.'!C403</f>
        <v>0</v>
      </c>
      <c r="DA9" s="96">
        <f>'Wniosek 2032 r.'!C403</f>
        <v>0</v>
      </c>
      <c r="DB9" s="96">
        <f>'Wniosek 2033 r.'!C403</f>
        <v>0</v>
      </c>
      <c r="DC9" s="96">
        <f>'Wniosek 2025 r.'!C518</f>
        <v>0</v>
      </c>
      <c r="DD9" s="96">
        <f>'Wniosek 2026 r.'!C518</f>
        <v>0</v>
      </c>
      <c r="DE9" s="96">
        <f>'Wniosek 2027 r.'!C518</f>
        <v>0</v>
      </c>
      <c r="DF9" s="96">
        <f>'Wniosek 2028 r.'!C518</f>
        <v>0</v>
      </c>
      <c r="DG9" s="96">
        <f>'Wniosek 2029 r.'!C518</f>
        <v>0</v>
      </c>
      <c r="DH9" s="96">
        <f>'Wniosek 2030 r.'!C518</f>
        <v>0</v>
      </c>
      <c r="DI9" s="96">
        <f>'Wniosek 2031 r.'!C518</f>
        <v>0</v>
      </c>
      <c r="DJ9" s="96">
        <f>'Wniosek 2032 r.'!C518</f>
        <v>0</v>
      </c>
      <c r="DK9" s="96">
        <f>'Wniosek 2033 r.'!C518</f>
        <v>0</v>
      </c>
      <c r="DL9">
        <f>'Wniosek 2025 r.'!C633</f>
        <v>0</v>
      </c>
      <c r="DM9">
        <f>'Wniosek 2025 r.'!E633</f>
        <v>0</v>
      </c>
      <c r="DN9">
        <f>'Wniosek 2025 r.'!C748</f>
        <v>0</v>
      </c>
    </row>
    <row r="10" spans="1:178" x14ac:dyDescent="0.25">
      <c r="U10">
        <f>'Wniosek 2025 r.'!A48</f>
        <v>0</v>
      </c>
      <c r="V10">
        <f>'Wniosek 2025 r.'!B48</f>
        <v>0</v>
      </c>
      <c r="W10">
        <f>'Wniosek 2025 r.'!C48</f>
        <v>0</v>
      </c>
      <c r="X10">
        <f>'Wniosek 2025 r.'!D48</f>
        <v>0</v>
      </c>
      <c r="Y10">
        <f>'Wniosek 2025 r.'!E48</f>
        <v>0</v>
      </c>
      <c r="Z10">
        <f>'Wniosek 2025 r.'!F48</f>
        <v>0</v>
      </c>
      <c r="AA10">
        <f>'Wniosek 2026 r.'!F48</f>
        <v>0</v>
      </c>
      <c r="AB10">
        <f>'Wniosek 2027 r.'!F48</f>
        <v>0</v>
      </c>
      <c r="AC10">
        <f>'Wniosek 2028 r.'!F48</f>
        <v>0</v>
      </c>
      <c r="AD10">
        <f>'Wniosek 2029 r.'!F48</f>
        <v>0</v>
      </c>
      <c r="AE10">
        <f>'Wniosek 2030 r.'!F48</f>
        <v>0</v>
      </c>
      <c r="AF10">
        <f>'Wniosek 2031 r.'!F48</f>
        <v>0</v>
      </c>
      <c r="AG10">
        <f>'Wniosek 2032 r.'!F48</f>
        <v>0</v>
      </c>
      <c r="AH10">
        <f>'Wniosek 2033 r.'!F48</f>
        <v>0</v>
      </c>
      <c r="AI10">
        <f>'Wniosek 2025 r.'!G48</f>
        <v>0</v>
      </c>
      <c r="AJ10" s="79" t="str">
        <f>'Wniosek 2026 r.'!G48</f>
        <v/>
      </c>
      <c r="AK10" s="79" t="str">
        <f>'Wniosek 2027 r.'!G48</f>
        <v/>
      </c>
      <c r="AL10" s="79" t="str">
        <f>'Wniosek 2028 r.'!G48</f>
        <v/>
      </c>
      <c r="AM10" s="79" t="str">
        <f>'Wniosek 2029 r.'!G48</f>
        <v/>
      </c>
      <c r="AN10" s="79" t="str">
        <f>'Wniosek 2030 r.'!G48</f>
        <v/>
      </c>
      <c r="AO10" s="79" t="str">
        <f>'Wniosek 2031 r.'!G48</f>
        <v/>
      </c>
      <c r="AP10" s="79" t="str">
        <f>'Wniosek 2032 r.'!G48</f>
        <v/>
      </c>
      <c r="AQ10" s="79" t="str">
        <f>'Wniosek 2033 r.'!G48</f>
        <v/>
      </c>
      <c r="AR10" s="4">
        <f>'Wniosek 2025 r.'!H48</f>
        <v>0</v>
      </c>
      <c r="AS10" s="4">
        <f>'Wniosek 2026 r.'!H48</f>
        <v>0</v>
      </c>
      <c r="AT10" s="4">
        <f>'Wniosek 2027 r.'!H48</f>
        <v>0</v>
      </c>
      <c r="AU10" s="4">
        <f>'Wniosek 2028 r.'!H48</f>
        <v>0</v>
      </c>
      <c r="AV10" s="4">
        <f>'Wniosek 2029 r.'!H48</f>
        <v>0</v>
      </c>
      <c r="AW10" s="4">
        <f>'Wniosek 2030 r.'!H48</f>
        <v>0</v>
      </c>
      <c r="AX10" s="4">
        <f>'Wniosek 2031 r.'!H48</f>
        <v>0</v>
      </c>
      <c r="AY10" s="4">
        <f>'Wniosek 2032 r.'!H48</f>
        <v>0</v>
      </c>
      <c r="AZ10" s="4">
        <f>'Wniosek 2033 r.'!H48</f>
        <v>0</v>
      </c>
      <c r="BA10" s="3">
        <f>'Wniosek 2025 r.'!C173</f>
        <v>0</v>
      </c>
      <c r="BB10" s="3">
        <f>'Wniosek 2026 r.'!C173</f>
        <v>0</v>
      </c>
      <c r="BC10" s="3">
        <f>'Wniosek 2027 r.'!C173</f>
        <v>0</v>
      </c>
      <c r="BD10" s="3">
        <f>'Wniosek 2028 r.'!C173</f>
        <v>0</v>
      </c>
      <c r="BE10" s="3">
        <f>'Wniosek 2029 r.'!C173</f>
        <v>0</v>
      </c>
      <c r="BF10" s="3">
        <f>'Wniosek 2030 r.'!C173</f>
        <v>0</v>
      </c>
      <c r="BG10" s="3">
        <f>'Wniosek 2031 r.'!C173</f>
        <v>0</v>
      </c>
      <c r="BH10" s="3">
        <f>'Wniosek 2032 r.'!C173</f>
        <v>0</v>
      </c>
      <c r="BI10" s="3">
        <f>'Wniosek 2033 r.'!C173</f>
        <v>0</v>
      </c>
      <c r="BJ10" s="96">
        <f>'Wniosek 2025 r.'!C289</f>
        <v>0</v>
      </c>
      <c r="BK10" s="96">
        <f>'Wniosek 2026 r.'!C289</f>
        <v>0</v>
      </c>
      <c r="BL10" s="96">
        <f>'Wniosek 2027 r.'!C289</f>
        <v>0</v>
      </c>
      <c r="BM10" s="96">
        <f>'Wniosek 2028 r.'!C289</f>
        <v>0</v>
      </c>
      <c r="BN10" s="96">
        <f>'Wniosek 2029 r.'!C289</f>
        <v>0</v>
      </c>
      <c r="BO10" s="96">
        <f>'Wniosek 2030 r.'!C289</f>
        <v>0</v>
      </c>
      <c r="BP10" s="96">
        <f>'Wniosek 2031 r.'!C289</f>
        <v>0</v>
      </c>
      <c r="BQ10" s="96">
        <f>'Wniosek 2032 r.'!C289</f>
        <v>0</v>
      </c>
      <c r="BR10" s="96">
        <f>'Wniosek 2033 r.'!C289</f>
        <v>0</v>
      </c>
      <c r="BS10" s="96">
        <f>'Wniosek 2025 r.'!D289</f>
        <v>0</v>
      </c>
      <c r="BT10" s="96">
        <f>'Wniosek 2026 r.'!D289</f>
        <v>0</v>
      </c>
      <c r="BU10" s="96">
        <f>'Wniosek 2027 r.'!D289</f>
        <v>0</v>
      </c>
      <c r="BV10" s="96">
        <f>'Wniosek 2028 r.'!D289</f>
        <v>0</v>
      </c>
      <c r="BW10" s="96">
        <f>'Wniosek 2029 r.'!D289</f>
        <v>0</v>
      </c>
      <c r="BX10" s="96">
        <f>'Wniosek 2030 r.'!D289</f>
        <v>0</v>
      </c>
      <c r="BY10" s="96">
        <f>'Wniosek 2031 r.'!D289</f>
        <v>0</v>
      </c>
      <c r="BZ10" s="96">
        <f>'Wniosek 2032 r.'!D289</f>
        <v>0</v>
      </c>
      <c r="CA10" s="96">
        <f>'Wniosek 2033 r.'!D289</f>
        <v>0</v>
      </c>
      <c r="CB10" s="97">
        <f>'Wniosek 2025 r.'!F289</f>
        <v>0</v>
      </c>
      <c r="CC10" s="97">
        <f>'Wniosek 2026 r.'!F289</f>
        <v>0</v>
      </c>
      <c r="CD10" s="97">
        <f>'Wniosek 2027 r.'!F289</f>
        <v>0</v>
      </c>
      <c r="CE10" s="97">
        <f>'Wniosek 2028 r.'!F289</f>
        <v>0</v>
      </c>
      <c r="CF10" s="97">
        <f>'Wniosek 2029 r.'!F289</f>
        <v>0</v>
      </c>
      <c r="CG10" s="97">
        <f>'Wniosek 2030 r.'!F289</f>
        <v>0</v>
      </c>
      <c r="CH10" s="97">
        <f>'Wniosek 2031 r.'!F289</f>
        <v>0</v>
      </c>
      <c r="CI10" s="97">
        <f>'Wniosek 2032 r.'!F289</f>
        <v>0</v>
      </c>
      <c r="CJ10" s="97">
        <f>'Wniosek 2033 r.'!F289</f>
        <v>0</v>
      </c>
      <c r="CK10" s="96">
        <f>'Wniosek 2025 r.'!H289</f>
        <v>0</v>
      </c>
      <c r="CL10" s="96">
        <f>'Wniosek 2026 r.'!H289</f>
        <v>0</v>
      </c>
      <c r="CM10" s="96">
        <f>'Wniosek 2027 r.'!H289</f>
        <v>0</v>
      </c>
      <c r="CN10" s="96">
        <f>'Wniosek 2028 r.'!H289</f>
        <v>0</v>
      </c>
      <c r="CO10" s="96">
        <f>'Wniosek 2029 r.'!H289</f>
        <v>0</v>
      </c>
      <c r="CP10" s="96">
        <f>'Wniosek 2030 r.'!H289</f>
        <v>0</v>
      </c>
      <c r="CQ10" s="96">
        <f>'Wniosek 2031 r.'!H289</f>
        <v>0</v>
      </c>
      <c r="CR10" s="96">
        <f>'Wniosek 2032 r.'!H289</f>
        <v>0</v>
      </c>
      <c r="CS10" s="96">
        <f>'Wniosek 2033 r.'!H289</f>
        <v>0</v>
      </c>
      <c r="CT10" s="96">
        <f>'Wniosek 2025 r.'!C404</f>
        <v>0</v>
      </c>
      <c r="CU10" s="96">
        <f>'Wniosek 2026 r.'!C404</f>
        <v>0</v>
      </c>
      <c r="CV10" s="96">
        <f>'Wniosek 2027 r.'!C404</f>
        <v>0</v>
      </c>
      <c r="CW10" s="96">
        <f>'Wniosek 2028 r.'!C404</f>
        <v>0</v>
      </c>
      <c r="CX10" s="96">
        <f>'Wniosek 2029 r.'!C404</f>
        <v>0</v>
      </c>
      <c r="CY10" s="96">
        <f>'Wniosek 2030 r.'!C404</f>
        <v>0</v>
      </c>
      <c r="CZ10" s="96">
        <f>'Wniosek 2031 r.'!C404</f>
        <v>0</v>
      </c>
      <c r="DA10" s="96">
        <f>'Wniosek 2032 r.'!C404</f>
        <v>0</v>
      </c>
      <c r="DB10" s="96">
        <f>'Wniosek 2033 r.'!C404</f>
        <v>0</v>
      </c>
      <c r="DC10" s="96">
        <f>'Wniosek 2025 r.'!C519</f>
        <v>0</v>
      </c>
      <c r="DD10" s="96">
        <f>'Wniosek 2026 r.'!C519</f>
        <v>0</v>
      </c>
      <c r="DE10" s="96">
        <f>'Wniosek 2027 r.'!C519</f>
        <v>0</v>
      </c>
      <c r="DF10" s="96">
        <f>'Wniosek 2028 r.'!C519</f>
        <v>0</v>
      </c>
      <c r="DG10" s="96">
        <f>'Wniosek 2029 r.'!C519</f>
        <v>0</v>
      </c>
      <c r="DH10" s="96">
        <f>'Wniosek 2030 r.'!C519</f>
        <v>0</v>
      </c>
      <c r="DI10" s="96">
        <f>'Wniosek 2031 r.'!C519</f>
        <v>0</v>
      </c>
      <c r="DJ10" s="96">
        <f>'Wniosek 2032 r.'!C519</f>
        <v>0</v>
      </c>
      <c r="DK10" s="96">
        <f>'Wniosek 2033 r.'!C519</f>
        <v>0</v>
      </c>
      <c r="DL10">
        <f>'Wniosek 2025 r.'!C634</f>
        <v>0</v>
      </c>
      <c r="DM10">
        <f>'Wniosek 2025 r.'!E634</f>
        <v>0</v>
      </c>
      <c r="DN10">
        <f>'Wniosek 2025 r.'!C749</f>
        <v>0</v>
      </c>
    </row>
    <row r="11" spans="1:178" x14ac:dyDescent="0.25">
      <c r="U11">
        <f>'Wniosek 2025 r.'!A49</f>
        <v>0</v>
      </c>
      <c r="V11">
        <f>'Wniosek 2025 r.'!B49</f>
        <v>0</v>
      </c>
      <c r="W11">
        <f>'Wniosek 2025 r.'!C49</f>
        <v>0</v>
      </c>
      <c r="X11">
        <f>'Wniosek 2025 r.'!D49</f>
        <v>0</v>
      </c>
      <c r="Y11">
        <f>'Wniosek 2025 r.'!E49</f>
        <v>0</v>
      </c>
      <c r="Z11">
        <f>'Wniosek 2025 r.'!F49</f>
        <v>0</v>
      </c>
      <c r="AA11">
        <f>'Wniosek 2026 r.'!F49</f>
        <v>0</v>
      </c>
      <c r="AB11">
        <f>'Wniosek 2027 r.'!F49</f>
        <v>0</v>
      </c>
      <c r="AC11">
        <f>'Wniosek 2028 r.'!F49</f>
        <v>0</v>
      </c>
      <c r="AD11">
        <f>'Wniosek 2029 r.'!F49</f>
        <v>0</v>
      </c>
      <c r="AE11">
        <f>'Wniosek 2030 r.'!F49</f>
        <v>0</v>
      </c>
      <c r="AF11">
        <f>'Wniosek 2031 r.'!F49</f>
        <v>0</v>
      </c>
      <c r="AG11">
        <f>'Wniosek 2032 r.'!F49</f>
        <v>0</v>
      </c>
      <c r="AH11">
        <f>'Wniosek 2033 r.'!F49</f>
        <v>0</v>
      </c>
      <c r="AI11">
        <f>'Wniosek 2025 r.'!G49</f>
        <v>0</v>
      </c>
      <c r="AJ11" s="79" t="str">
        <f>'Wniosek 2026 r.'!G49</f>
        <v/>
      </c>
      <c r="AK11" s="79" t="str">
        <f>'Wniosek 2027 r.'!G49</f>
        <v/>
      </c>
      <c r="AL11" s="79" t="str">
        <f>'Wniosek 2028 r.'!G49</f>
        <v/>
      </c>
      <c r="AM11" s="79" t="str">
        <f>'Wniosek 2029 r.'!G49</f>
        <v/>
      </c>
      <c r="AN11" s="79" t="str">
        <f>'Wniosek 2030 r.'!G49</f>
        <v/>
      </c>
      <c r="AO11" s="79" t="str">
        <f>'Wniosek 2031 r.'!G49</f>
        <v/>
      </c>
      <c r="AP11" s="79" t="str">
        <f>'Wniosek 2032 r.'!G49</f>
        <v/>
      </c>
      <c r="AQ11" s="79" t="str">
        <f>'Wniosek 2033 r.'!G49</f>
        <v/>
      </c>
      <c r="AR11" s="4">
        <f>'Wniosek 2025 r.'!H49</f>
        <v>0</v>
      </c>
      <c r="AS11" s="4">
        <f>'Wniosek 2026 r.'!H49</f>
        <v>0</v>
      </c>
      <c r="AT11" s="4">
        <f>'Wniosek 2027 r.'!H49</f>
        <v>0</v>
      </c>
      <c r="AU11" s="4">
        <f>'Wniosek 2028 r.'!H49</f>
        <v>0</v>
      </c>
      <c r="AV11" s="4">
        <f>'Wniosek 2029 r.'!H49</f>
        <v>0</v>
      </c>
      <c r="AW11" s="4">
        <f>'Wniosek 2030 r.'!H49</f>
        <v>0</v>
      </c>
      <c r="AX11" s="4">
        <f>'Wniosek 2031 r.'!H49</f>
        <v>0</v>
      </c>
      <c r="AY11" s="4">
        <f>'Wniosek 2032 r.'!H49</f>
        <v>0</v>
      </c>
      <c r="AZ11" s="4">
        <f>'Wniosek 2033 r.'!H49</f>
        <v>0</v>
      </c>
      <c r="BA11" s="3">
        <f>'Wniosek 2025 r.'!C174</f>
        <v>0</v>
      </c>
      <c r="BB11" s="3">
        <f>'Wniosek 2026 r.'!C174</f>
        <v>0</v>
      </c>
      <c r="BC11" s="3">
        <f>'Wniosek 2027 r.'!C174</f>
        <v>0</v>
      </c>
      <c r="BD11" s="3">
        <f>'Wniosek 2028 r.'!C174</f>
        <v>0</v>
      </c>
      <c r="BE11" s="3">
        <f>'Wniosek 2029 r.'!C174</f>
        <v>0</v>
      </c>
      <c r="BF11" s="3">
        <f>'Wniosek 2030 r.'!C174</f>
        <v>0</v>
      </c>
      <c r="BG11" s="3">
        <f>'Wniosek 2031 r.'!C174</f>
        <v>0</v>
      </c>
      <c r="BH11" s="3">
        <f>'Wniosek 2032 r.'!C174</f>
        <v>0</v>
      </c>
      <c r="BI11" s="3">
        <f>'Wniosek 2033 r.'!C174</f>
        <v>0</v>
      </c>
      <c r="BJ11" s="96">
        <f>'Wniosek 2025 r.'!C290</f>
        <v>0</v>
      </c>
      <c r="BK11" s="96">
        <f>'Wniosek 2026 r.'!C290</f>
        <v>0</v>
      </c>
      <c r="BL11" s="96">
        <f>'Wniosek 2027 r.'!C290</f>
        <v>0</v>
      </c>
      <c r="BM11" s="96">
        <f>'Wniosek 2028 r.'!C290</f>
        <v>0</v>
      </c>
      <c r="BN11" s="96">
        <f>'Wniosek 2029 r.'!C290</f>
        <v>0</v>
      </c>
      <c r="BO11" s="96">
        <f>'Wniosek 2030 r.'!C290</f>
        <v>0</v>
      </c>
      <c r="BP11" s="96">
        <f>'Wniosek 2031 r.'!C290</f>
        <v>0</v>
      </c>
      <c r="BQ11" s="96">
        <f>'Wniosek 2032 r.'!C290</f>
        <v>0</v>
      </c>
      <c r="BR11" s="96">
        <f>'Wniosek 2033 r.'!C290</f>
        <v>0</v>
      </c>
      <c r="BS11" s="96">
        <f>'Wniosek 2025 r.'!D290</f>
        <v>0</v>
      </c>
      <c r="BT11" s="96">
        <f>'Wniosek 2026 r.'!D290</f>
        <v>0</v>
      </c>
      <c r="BU11" s="96">
        <f>'Wniosek 2027 r.'!D290</f>
        <v>0</v>
      </c>
      <c r="BV11" s="96">
        <f>'Wniosek 2028 r.'!D290</f>
        <v>0</v>
      </c>
      <c r="BW11" s="96">
        <f>'Wniosek 2029 r.'!D290</f>
        <v>0</v>
      </c>
      <c r="BX11" s="96">
        <f>'Wniosek 2030 r.'!D290</f>
        <v>0</v>
      </c>
      <c r="BY11" s="96">
        <f>'Wniosek 2031 r.'!D290</f>
        <v>0</v>
      </c>
      <c r="BZ11" s="96">
        <f>'Wniosek 2032 r.'!D290</f>
        <v>0</v>
      </c>
      <c r="CA11" s="96">
        <f>'Wniosek 2033 r.'!D290</f>
        <v>0</v>
      </c>
      <c r="CB11" s="97">
        <f>'Wniosek 2025 r.'!F290</f>
        <v>0</v>
      </c>
      <c r="CC11" s="97">
        <f>'Wniosek 2026 r.'!F290</f>
        <v>0</v>
      </c>
      <c r="CD11" s="97">
        <f>'Wniosek 2027 r.'!F290</f>
        <v>0</v>
      </c>
      <c r="CE11" s="97">
        <f>'Wniosek 2028 r.'!F290</f>
        <v>0</v>
      </c>
      <c r="CF11" s="97">
        <f>'Wniosek 2029 r.'!F290</f>
        <v>0</v>
      </c>
      <c r="CG11" s="97">
        <f>'Wniosek 2030 r.'!F290</f>
        <v>0</v>
      </c>
      <c r="CH11" s="97">
        <f>'Wniosek 2031 r.'!F290</f>
        <v>0</v>
      </c>
      <c r="CI11" s="97">
        <f>'Wniosek 2032 r.'!F290</f>
        <v>0</v>
      </c>
      <c r="CJ11" s="97">
        <f>'Wniosek 2033 r.'!F290</f>
        <v>0</v>
      </c>
      <c r="CK11" s="96">
        <f>'Wniosek 2025 r.'!H290</f>
        <v>0</v>
      </c>
      <c r="CL11" s="96">
        <f>'Wniosek 2026 r.'!H290</f>
        <v>0</v>
      </c>
      <c r="CM11" s="96">
        <f>'Wniosek 2027 r.'!H290</f>
        <v>0</v>
      </c>
      <c r="CN11" s="96">
        <f>'Wniosek 2028 r.'!H290</f>
        <v>0</v>
      </c>
      <c r="CO11" s="96">
        <f>'Wniosek 2029 r.'!H290</f>
        <v>0</v>
      </c>
      <c r="CP11" s="96">
        <f>'Wniosek 2030 r.'!H290</f>
        <v>0</v>
      </c>
      <c r="CQ11" s="96">
        <f>'Wniosek 2031 r.'!H290</f>
        <v>0</v>
      </c>
      <c r="CR11" s="96">
        <f>'Wniosek 2032 r.'!H290</f>
        <v>0</v>
      </c>
      <c r="CS11" s="96">
        <f>'Wniosek 2033 r.'!H290</f>
        <v>0</v>
      </c>
      <c r="CT11" s="96">
        <f>'Wniosek 2025 r.'!C405</f>
        <v>0</v>
      </c>
      <c r="CU11" s="96">
        <f>'Wniosek 2026 r.'!C405</f>
        <v>0</v>
      </c>
      <c r="CV11" s="96">
        <f>'Wniosek 2027 r.'!C405</f>
        <v>0</v>
      </c>
      <c r="CW11" s="96">
        <f>'Wniosek 2028 r.'!C405</f>
        <v>0</v>
      </c>
      <c r="CX11" s="96">
        <f>'Wniosek 2029 r.'!C405</f>
        <v>0</v>
      </c>
      <c r="CY11" s="96">
        <f>'Wniosek 2030 r.'!C405</f>
        <v>0</v>
      </c>
      <c r="CZ11" s="96">
        <f>'Wniosek 2031 r.'!C405</f>
        <v>0</v>
      </c>
      <c r="DA11" s="96">
        <f>'Wniosek 2032 r.'!C405</f>
        <v>0</v>
      </c>
      <c r="DB11" s="96">
        <f>'Wniosek 2033 r.'!C405</f>
        <v>0</v>
      </c>
      <c r="DC11" s="96">
        <f>'Wniosek 2025 r.'!C520</f>
        <v>0</v>
      </c>
      <c r="DD11" s="96">
        <f>'Wniosek 2026 r.'!C520</f>
        <v>0</v>
      </c>
      <c r="DE11" s="96">
        <f>'Wniosek 2027 r.'!C520</f>
        <v>0</v>
      </c>
      <c r="DF11" s="96">
        <f>'Wniosek 2028 r.'!C520</f>
        <v>0</v>
      </c>
      <c r="DG11" s="96">
        <f>'Wniosek 2029 r.'!C520</f>
        <v>0</v>
      </c>
      <c r="DH11" s="96">
        <f>'Wniosek 2030 r.'!C520</f>
        <v>0</v>
      </c>
      <c r="DI11" s="96">
        <f>'Wniosek 2031 r.'!C520</f>
        <v>0</v>
      </c>
      <c r="DJ11" s="96">
        <f>'Wniosek 2032 r.'!C520</f>
        <v>0</v>
      </c>
      <c r="DK11" s="96">
        <f>'Wniosek 2033 r.'!C520</f>
        <v>0</v>
      </c>
      <c r="DL11">
        <f>'Wniosek 2025 r.'!C635</f>
        <v>0</v>
      </c>
      <c r="DM11">
        <f>'Wniosek 2025 r.'!E635</f>
        <v>0</v>
      </c>
      <c r="DN11">
        <f>'Wniosek 2025 r.'!C750</f>
        <v>0</v>
      </c>
    </row>
    <row r="12" spans="1:178" x14ac:dyDescent="0.25">
      <c r="U12">
        <f>'Wniosek 2025 r.'!A50</f>
        <v>0</v>
      </c>
      <c r="V12">
        <f>'Wniosek 2025 r.'!B50</f>
        <v>0</v>
      </c>
      <c r="W12">
        <f>'Wniosek 2025 r.'!C50</f>
        <v>0</v>
      </c>
      <c r="X12">
        <f>'Wniosek 2025 r.'!D50</f>
        <v>0</v>
      </c>
      <c r="Y12">
        <f>'Wniosek 2025 r.'!E50</f>
        <v>0</v>
      </c>
      <c r="Z12">
        <f>'Wniosek 2025 r.'!F50</f>
        <v>0</v>
      </c>
      <c r="AA12">
        <f>'Wniosek 2026 r.'!F50</f>
        <v>0</v>
      </c>
      <c r="AB12">
        <f>'Wniosek 2027 r.'!F50</f>
        <v>0</v>
      </c>
      <c r="AC12">
        <f>'Wniosek 2028 r.'!F50</f>
        <v>0</v>
      </c>
      <c r="AD12">
        <f>'Wniosek 2029 r.'!F50</f>
        <v>0</v>
      </c>
      <c r="AE12">
        <f>'Wniosek 2030 r.'!F50</f>
        <v>0</v>
      </c>
      <c r="AF12">
        <f>'Wniosek 2031 r.'!F50</f>
        <v>0</v>
      </c>
      <c r="AG12">
        <f>'Wniosek 2032 r.'!F50</f>
        <v>0</v>
      </c>
      <c r="AH12">
        <f>'Wniosek 2033 r.'!F50</f>
        <v>0</v>
      </c>
      <c r="AI12">
        <f>'Wniosek 2025 r.'!G50</f>
        <v>0</v>
      </c>
      <c r="AJ12" s="79" t="str">
        <f>'Wniosek 2026 r.'!G50</f>
        <v/>
      </c>
      <c r="AK12" s="79" t="str">
        <f>'Wniosek 2027 r.'!G50</f>
        <v/>
      </c>
      <c r="AL12" s="79" t="str">
        <f>'Wniosek 2028 r.'!G50</f>
        <v/>
      </c>
      <c r="AM12" s="79" t="str">
        <f>'Wniosek 2029 r.'!G50</f>
        <v/>
      </c>
      <c r="AN12" s="79" t="str">
        <f>'Wniosek 2030 r.'!G50</f>
        <v/>
      </c>
      <c r="AO12" s="79" t="str">
        <f>'Wniosek 2031 r.'!G50</f>
        <v/>
      </c>
      <c r="AP12" s="79" t="str">
        <f>'Wniosek 2032 r.'!G50</f>
        <v/>
      </c>
      <c r="AQ12" s="79" t="str">
        <f>'Wniosek 2033 r.'!G50</f>
        <v/>
      </c>
      <c r="AR12" s="4">
        <f>'Wniosek 2025 r.'!H50</f>
        <v>0</v>
      </c>
      <c r="AS12" s="4">
        <f>'Wniosek 2026 r.'!H50</f>
        <v>0</v>
      </c>
      <c r="AT12" s="4">
        <f>'Wniosek 2027 r.'!H50</f>
        <v>0</v>
      </c>
      <c r="AU12" s="4">
        <f>'Wniosek 2028 r.'!H50</f>
        <v>0</v>
      </c>
      <c r="AV12" s="4">
        <f>'Wniosek 2029 r.'!H50</f>
        <v>0</v>
      </c>
      <c r="AW12" s="4">
        <f>'Wniosek 2030 r.'!H50</f>
        <v>0</v>
      </c>
      <c r="AX12" s="4">
        <f>'Wniosek 2031 r.'!H50</f>
        <v>0</v>
      </c>
      <c r="AY12" s="4">
        <f>'Wniosek 2032 r.'!H50</f>
        <v>0</v>
      </c>
      <c r="AZ12" s="4">
        <f>'Wniosek 2033 r.'!H50</f>
        <v>0</v>
      </c>
      <c r="BA12" s="3">
        <f>'Wniosek 2025 r.'!C175</f>
        <v>0</v>
      </c>
      <c r="BB12" s="3">
        <f>'Wniosek 2026 r.'!C175</f>
        <v>0</v>
      </c>
      <c r="BC12" s="3">
        <f>'Wniosek 2027 r.'!C175</f>
        <v>0</v>
      </c>
      <c r="BD12" s="3">
        <f>'Wniosek 2028 r.'!C175</f>
        <v>0</v>
      </c>
      <c r="BE12" s="3">
        <f>'Wniosek 2029 r.'!C175</f>
        <v>0</v>
      </c>
      <c r="BF12" s="3">
        <f>'Wniosek 2030 r.'!C175</f>
        <v>0</v>
      </c>
      <c r="BG12" s="3">
        <f>'Wniosek 2031 r.'!C175</f>
        <v>0</v>
      </c>
      <c r="BH12" s="3">
        <f>'Wniosek 2032 r.'!C175</f>
        <v>0</v>
      </c>
      <c r="BI12" s="3">
        <f>'Wniosek 2033 r.'!C175</f>
        <v>0</v>
      </c>
      <c r="BJ12" s="96">
        <f>'Wniosek 2025 r.'!C291</f>
        <v>0</v>
      </c>
      <c r="BK12" s="96">
        <f>'Wniosek 2026 r.'!C291</f>
        <v>0</v>
      </c>
      <c r="BL12" s="96">
        <f>'Wniosek 2027 r.'!C291</f>
        <v>0</v>
      </c>
      <c r="BM12" s="96">
        <f>'Wniosek 2028 r.'!C291</f>
        <v>0</v>
      </c>
      <c r="BN12" s="96">
        <f>'Wniosek 2029 r.'!C291</f>
        <v>0</v>
      </c>
      <c r="BO12" s="96">
        <f>'Wniosek 2030 r.'!C291</f>
        <v>0</v>
      </c>
      <c r="BP12" s="96">
        <f>'Wniosek 2031 r.'!C291</f>
        <v>0</v>
      </c>
      <c r="BQ12" s="96">
        <f>'Wniosek 2032 r.'!C291</f>
        <v>0</v>
      </c>
      <c r="BR12" s="96">
        <f>'Wniosek 2033 r.'!C291</f>
        <v>0</v>
      </c>
      <c r="BS12" s="96">
        <f>'Wniosek 2025 r.'!D291</f>
        <v>0</v>
      </c>
      <c r="BT12" s="96">
        <f>'Wniosek 2026 r.'!D291</f>
        <v>0</v>
      </c>
      <c r="BU12" s="96">
        <f>'Wniosek 2027 r.'!D291</f>
        <v>0</v>
      </c>
      <c r="BV12" s="96">
        <f>'Wniosek 2028 r.'!D291</f>
        <v>0</v>
      </c>
      <c r="BW12" s="96">
        <f>'Wniosek 2029 r.'!D291</f>
        <v>0</v>
      </c>
      <c r="BX12" s="96">
        <f>'Wniosek 2030 r.'!D291</f>
        <v>0</v>
      </c>
      <c r="BY12" s="96">
        <f>'Wniosek 2031 r.'!D291</f>
        <v>0</v>
      </c>
      <c r="BZ12" s="96">
        <f>'Wniosek 2032 r.'!D291</f>
        <v>0</v>
      </c>
      <c r="CA12" s="96">
        <f>'Wniosek 2033 r.'!D291</f>
        <v>0</v>
      </c>
      <c r="CB12" s="97">
        <f>'Wniosek 2025 r.'!F291</f>
        <v>0</v>
      </c>
      <c r="CC12" s="97">
        <f>'Wniosek 2026 r.'!F291</f>
        <v>0</v>
      </c>
      <c r="CD12" s="97">
        <f>'Wniosek 2027 r.'!F291</f>
        <v>0</v>
      </c>
      <c r="CE12" s="97">
        <f>'Wniosek 2028 r.'!F291</f>
        <v>0</v>
      </c>
      <c r="CF12" s="97">
        <f>'Wniosek 2029 r.'!F291</f>
        <v>0</v>
      </c>
      <c r="CG12" s="97">
        <f>'Wniosek 2030 r.'!F291</f>
        <v>0</v>
      </c>
      <c r="CH12" s="97">
        <f>'Wniosek 2031 r.'!F291</f>
        <v>0</v>
      </c>
      <c r="CI12" s="97">
        <f>'Wniosek 2032 r.'!F291</f>
        <v>0</v>
      </c>
      <c r="CJ12" s="97">
        <f>'Wniosek 2033 r.'!F291</f>
        <v>0</v>
      </c>
      <c r="CK12" s="96">
        <f>'Wniosek 2025 r.'!H291</f>
        <v>0</v>
      </c>
      <c r="CL12" s="96">
        <f>'Wniosek 2026 r.'!H291</f>
        <v>0</v>
      </c>
      <c r="CM12" s="96">
        <f>'Wniosek 2027 r.'!H291</f>
        <v>0</v>
      </c>
      <c r="CN12" s="96">
        <f>'Wniosek 2028 r.'!H291</f>
        <v>0</v>
      </c>
      <c r="CO12" s="96">
        <f>'Wniosek 2029 r.'!H291</f>
        <v>0</v>
      </c>
      <c r="CP12" s="96">
        <f>'Wniosek 2030 r.'!H291</f>
        <v>0</v>
      </c>
      <c r="CQ12" s="96">
        <f>'Wniosek 2031 r.'!H291</f>
        <v>0</v>
      </c>
      <c r="CR12" s="96">
        <f>'Wniosek 2032 r.'!H291</f>
        <v>0</v>
      </c>
      <c r="CS12" s="96">
        <f>'Wniosek 2033 r.'!H291</f>
        <v>0</v>
      </c>
      <c r="CT12" s="96">
        <f>'Wniosek 2025 r.'!C406</f>
        <v>0</v>
      </c>
      <c r="CU12" s="96">
        <f>'Wniosek 2026 r.'!C406</f>
        <v>0</v>
      </c>
      <c r="CV12" s="96">
        <f>'Wniosek 2027 r.'!C406</f>
        <v>0</v>
      </c>
      <c r="CW12" s="96">
        <f>'Wniosek 2028 r.'!C406</f>
        <v>0</v>
      </c>
      <c r="CX12" s="96">
        <f>'Wniosek 2029 r.'!C406</f>
        <v>0</v>
      </c>
      <c r="CY12" s="96">
        <f>'Wniosek 2030 r.'!C406</f>
        <v>0</v>
      </c>
      <c r="CZ12" s="96">
        <f>'Wniosek 2031 r.'!C406</f>
        <v>0</v>
      </c>
      <c r="DA12" s="96">
        <f>'Wniosek 2032 r.'!C406</f>
        <v>0</v>
      </c>
      <c r="DB12" s="96">
        <f>'Wniosek 2033 r.'!C406</f>
        <v>0</v>
      </c>
      <c r="DC12" s="96">
        <f>'Wniosek 2025 r.'!C521</f>
        <v>0</v>
      </c>
      <c r="DD12" s="96">
        <f>'Wniosek 2026 r.'!C521</f>
        <v>0</v>
      </c>
      <c r="DE12" s="96">
        <f>'Wniosek 2027 r.'!C521</f>
        <v>0</v>
      </c>
      <c r="DF12" s="96">
        <f>'Wniosek 2028 r.'!C521</f>
        <v>0</v>
      </c>
      <c r="DG12" s="96">
        <f>'Wniosek 2029 r.'!C521</f>
        <v>0</v>
      </c>
      <c r="DH12" s="96">
        <f>'Wniosek 2030 r.'!C521</f>
        <v>0</v>
      </c>
      <c r="DI12" s="96">
        <f>'Wniosek 2031 r.'!C521</f>
        <v>0</v>
      </c>
      <c r="DJ12" s="96">
        <f>'Wniosek 2032 r.'!C521</f>
        <v>0</v>
      </c>
      <c r="DK12" s="96">
        <f>'Wniosek 2033 r.'!C521</f>
        <v>0</v>
      </c>
      <c r="DL12">
        <f>'Wniosek 2025 r.'!C636</f>
        <v>0</v>
      </c>
      <c r="DM12">
        <f>'Wniosek 2025 r.'!E636</f>
        <v>0</v>
      </c>
      <c r="DN12">
        <f>'Wniosek 2025 r.'!C751</f>
        <v>0</v>
      </c>
    </row>
    <row r="13" spans="1:178" x14ac:dyDescent="0.25">
      <c r="U13">
        <f>'Wniosek 2025 r.'!A51</f>
        <v>0</v>
      </c>
      <c r="V13">
        <f>'Wniosek 2025 r.'!B51</f>
        <v>0</v>
      </c>
      <c r="W13">
        <f>'Wniosek 2025 r.'!C51</f>
        <v>0</v>
      </c>
      <c r="X13">
        <f>'Wniosek 2025 r.'!D51</f>
        <v>0</v>
      </c>
      <c r="Y13">
        <f>'Wniosek 2025 r.'!E51</f>
        <v>0</v>
      </c>
      <c r="Z13">
        <f>'Wniosek 2025 r.'!F51</f>
        <v>0</v>
      </c>
      <c r="AA13">
        <f>'Wniosek 2026 r.'!F51</f>
        <v>0</v>
      </c>
      <c r="AB13">
        <f>'Wniosek 2027 r.'!F51</f>
        <v>0</v>
      </c>
      <c r="AC13">
        <f>'Wniosek 2028 r.'!F51</f>
        <v>0</v>
      </c>
      <c r="AD13">
        <f>'Wniosek 2029 r.'!F51</f>
        <v>0</v>
      </c>
      <c r="AE13">
        <f>'Wniosek 2030 r.'!F51</f>
        <v>0</v>
      </c>
      <c r="AF13">
        <f>'Wniosek 2031 r.'!F51</f>
        <v>0</v>
      </c>
      <c r="AG13">
        <f>'Wniosek 2032 r.'!F51</f>
        <v>0</v>
      </c>
      <c r="AH13">
        <f>'Wniosek 2033 r.'!F51</f>
        <v>0</v>
      </c>
      <c r="AI13">
        <f>'Wniosek 2025 r.'!G51</f>
        <v>0</v>
      </c>
      <c r="AJ13" s="79" t="str">
        <f>'Wniosek 2026 r.'!G51</f>
        <v/>
      </c>
      <c r="AK13" s="79" t="str">
        <f>'Wniosek 2027 r.'!G51</f>
        <v/>
      </c>
      <c r="AL13" s="79" t="str">
        <f>'Wniosek 2028 r.'!G51</f>
        <v/>
      </c>
      <c r="AM13" s="79" t="str">
        <f>'Wniosek 2029 r.'!G51</f>
        <v/>
      </c>
      <c r="AN13" s="79" t="str">
        <f>'Wniosek 2030 r.'!G51</f>
        <v/>
      </c>
      <c r="AO13" s="79" t="str">
        <f>'Wniosek 2031 r.'!G51</f>
        <v/>
      </c>
      <c r="AP13" s="79" t="str">
        <f>'Wniosek 2032 r.'!G51</f>
        <v/>
      </c>
      <c r="AQ13" s="79" t="str">
        <f>'Wniosek 2033 r.'!G51</f>
        <v/>
      </c>
      <c r="AR13" s="4">
        <f>'Wniosek 2025 r.'!H51</f>
        <v>0</v>
      </c>
      <c r="AS13" s="4">
        <f>'Wniosek 2026 r.'!H51</f>
        <v>0</v>
      </c>
      <c r="AT13" s="4">
        <f>'Wniosek 2027 r.'!H51</f>
        <v>0</v>
      </c>
      <c r="AU13" s="4">
        <f>'Wniosek 2028 r.'!H51</f>
        <v>0</v>
      </c>
      <c r="AV13" s="4">
        <f>'Wniosek 2029 r.'!H51</f>
        <v>0</v>
      </c>
      <c r="AW13" s="4">
        <f>'Wniosek 2030 r.'!H51</f>
        <v>0</v>
      </c>
      <c r="AX13" s="4">
        <f>'Wniosek 2031 r.'!H51</f>
        <v>0</v>
      </c>
      <c r="AY13" s="4">
        <f>'Wniosek 2032 r.'!H51</f>
        <v>0</v>
      </c>
      <c r="AZ13" s="4">
        <f>'Wniosek 2033 r.'!H51</f>
        <v>0</v>
      </c>
      <c r="BA13" s="3">
        <f>'Wniosek 2025 r.'!C176</f>
        <v>0</v>
      </c>
      <c r="BB13" s="3">
        <f>'Wniosek 2026 r.'!C176</f>
        <v>0</v>
      </c>
      <c r="BC13" s="3">
        <f>'Wniosek 2027 r.'!C176</f>
        <v>0</v>
      </c>
      <c r="BD13" s="3">
        <f>'Wniosek 2028 r.'!C176</f>
        <v>0</v>
      </c>
      <c r="BE13" s="3">
        <f>'Wniosek 2029 r.'!C176</f>
        <v>0</v>
      </c>
      <c r="BF13" s="3">
        <f>'Wniosek 2030 r.'!C176</f>
        <v>0</v>
      </c>
      <c r="BG13" s="3">
        <f>'Wniosek 2031 r.'!C176</f>
        <v>0</v>
      </c>
      <c r="BH13" s="3">
        <f>'Wniosek 2032 r.'!C176</f>
        <v>0</v>
      </c>
      <c r="BI13" s="3">
        <f>'Wniosek 2033 r.'!C176</f>
        <v>0</v>
      </c>
      <c r="BJ13" s="96">
        <f>'Wniosek 2025 r.'!C292</f>
        <v>0</v>
      </c>
      <c r="BK13" s="96">
        <f>'Wniosek 2026 r.'!C292</f>
        <v>0</v>
      </c>
      <c r="BL13" s="96">
        <f>'Wniosek 2027 r.'!C292</f>
        <v>0</v>
      </c>
      <c r="BM13" s="96">
        <f>'Wniosek 2028 r.'!C292</f>
        <v>0</v>
      </c>
      <c r="BN13" s="96">
        <f>'Wniosek 2029 r.'!C292</f>
        <v>0</v>
      </c>
      <c r="BO13" s="96">
        <f>'Wniosek 2030 r.'!C292</f>
        <v>0</v>
      </c>
      <c r="BP13" s="96">
        <f>'Wniosek 2031 r.'!C292</f>
        <v>0</v>
      </c>
      <c r="BQ13" s="96">
        <f>'Wniosek 2032 r.'!C292</f>
        <v>0</v>
      </c>
      <c r="BR13" s="96">
        <f>'Wniosek 2033 r.'!C292</f>
        <v>0</v>
      </c>
      <c r="BS13" s="96">
        <f>'Wniosek 2025 r.'!D292</f>
        <v>0</v>
      </c>
      <c r="BT13" s="96">
        <f>'Wniosek 2026 r.'!D292</f>
        <v>0</v>
      </c>
      <c r="BU13" s="96">
        <f>'Wniosek 2027 r.'!D292</f>
        <v>0</v>
      </c>
      <c r="BV13" s="96">
        <f>'Wniosek 2028 r.'!D292</f>
        <v>0</v>
      </c>
      <c r="BW13" s="96">
        <f>'Wniosek 2029 r.'!D292</f>
        <v>0</v>
      </c>
      <c r="BX13" s="96">
        <f>'Wniosek 2030 r.'!D292</f>
        <v>0</v>
      </c>
      <c r="BY13" s="96">
        <f>'Wniosek 2031 r.'!D292</f>
        <v>0</v>
      </c>
      <c r="BZ13" s="96">
        <f>'Wniosek 2032 r.'!D292</f>
        <v>0</v>
      </c>
      <c r="CA13" s="96">
        <f>'Wniosek 2033 r.'!D292</f>
        <v>0</v>
      </c>
      <c r="CB13" s="97">
        <f>'Wniosek 2025 r.'!F292</f>
        <v>0</v>
      </c>
      <c r="CC13" s="97">
        <f>'Wniosek 2026 r.'!F292</f>
        <v>0</v>
      </c>
      <c r="CD13" s="97">
        <f>'Wniosek 2027 r.'!F292</f>
        <v>0</v>
      </c>
      <c r="CE13" s="97">
        <f>'Wniosek 2028 r.'!F292</f>
        <v>0</v>
      </c>
      <c r="CF13" s="97">
        <f>'Wniosek 2029 r.'!F292</f>
        <v>0</v>
      </c>
      <c r="CG13" s="97">
        <f>'Wniosek 2030 r.'!F292</f>
        <v>0</v>
      </c>
      <c r="CH13" s="97">
        <f>'Wniosek 2031 r.'!F292</f>
        <v>0</v>
      </c>
      <c r="CI13" s="97">
        <f>'Wniosek 2032 r.'!F292</f>
        <v>0</v>
      </c>
      <c r="CJ13" s="97">
        <f>'Wniosek 2033 r.'!F292</f>
        <v>0</v>
      </c>
      <c r="CK13" s="96">
        <f>'Wniosek 2025 r.'!H292</f>
        <v>0</v>
      </c>
      <c r="CL13" s="96">
        <f>'Wniosek 2026 r.'!H292</f>
        <v>0</v>
      </c>
      <c r="CM13" s="96">
        <f>'Wniosek 2027 r.'!H292</f>
        <v>0</v>
      </c>
      <c r="CN13" s="96">
        <f>'Wniosek 2028 r.'!H292</f>
        <v>0</v>
      </c>
      <c r="CO13" s="96">
        <f>'Wniosek 2029 r.'!H292</f>
        <v>0</v>
      </c>
      <c r="CP13" s="96">
        <f>'Wniosek 2030 r.'!H292</f>
        <v>0</v>
      </c>
      <c r="CQ13" s="96">
        <f>'Wniosek 2031 r.'!H292</f>
        <v>0</v>
      </c>
      <c r="CR13" s="96">
        <f>'Wniosek 2032 r.'!H292</f>
        <v>0</v>
      </c>
      <c r="CS13" s="96">
        <f>'Wniosek 2033 r.'!H292</f>
        <v>0</v>
      </c>
      <c r="CT13" s="96">
        <f>'Wniosek 2025 r.'!C407</f>
        <v>0</v>
      </c>
      <c r="CU13" s="96">
        <f>'Wniosek 2026 r.'!C407</f>
        <v>0</v>
      </c>
      <c r="CV13" s="96">
        <f>'Wniosek 2027 r.'!C407</f>
        <v>0</v>
      </c>
      <c r="CW13" s="96">
        <f>'Wniosek 2028 r.'!C407</f>
        <v>0</v>
      </c>
      <c r="CX13" s="96">
        <f>'Wniosek 2029 r.'!C407</f>
        <v>0</v>
      </c>
      <c r="CY13" s="96">
        <f>'Wniosek 2030 r.'!C407</f>
        <v>0</v>
      </c>
      <c r="CZ13" s="96">
        <f>'Wniosek 2031 r.'!C407</f>
        <v>0</v>
      </c>
      <c r="DA13" s="96">
        <f>'Wniosek 2032 r.'!C407</f>
        <v>0</v>
      </c>
      <c r="DB13" s="96">
        <f>'Wniosek 2033 r.'!C407</f>
        <v>0</v>
      </c>
      <c r="DC13" s="96">
        <f>'Wniosek 2025 r.'!C522</f>
        <v>0</v>
      </c>
      <c r="DD13" s="96">
        <f>'Wniosek 2026 r.'!C522</f>
        <v>0</v>
      </c>
      <c r="DE13" s="96">
        <f>'Wniosek 2027 r.'!C522</f>
        <v>0</v>
      </c>
      <c r="DF13" s="96">
        <f>'Wniosek 2028 r.'!C522</f>
        <v>0</v>
      </c>
      <c r="DG13" s="96">
        <f>'Wniosek 2029 r.'!C522</f>
        <v>0</v>
      </c>
      <c r="DH13" s="96">
        <f>'Wniosek 2030 r.'!C522</f>
        <v>0</v>
      </c>
      <c r="DI13" s="96">
        <f>'Wniosek 2031 r.'!C522</f>
        <v>0</v>
      </c>
      <c r="DJ13" s="96">
        <f>'Wniosek 2032 r.'!C522</f>
        <v>0</v>
      </c>
      <c r="DK13" s="96">
        <f>'Wniosek 2033 r.'!C522</f>
        <v>0</v>
      </c>
      <c r="DL13">
        <f>'Wniosek 2025 r.'!C637</f>
        <v>0</v>
      </c>
      <c r="DM13">
        <f>'Wniosek 2025 r.'!E637</f>
        <v>0</v>
      </c>
      <c r="DN13">
        <f>'Wniosek 2025 r.'!C752</f>
        <v>0</v>
      </c>
    </row>
    <row r="14" spans="1:178" x14ac:dyDescent="0.25">
      <c r="U14">
        <f>'Wniosek 2025 r.'!A52</f>
        <v>0</v>
      </c>
      <c r="V14">
        <f>'Wniosek 2025 r.'!B52</f>
        <v>0</v>
      </c>
      <c r="W14">
        <f>'Wniosek 2025 r.'!C52</f>
        <v>0</v>
      </c>
      <c r="X14">
        <f>'Wniosek 2025 r.'!D52</f>
        <v>0</v>
      </c>
      <c r="Y14">
        <f>'Wniosek 2025 r.'!E52</f>
        <v>0</v>
      </c>
      <c r="Z14">
        <f>'Wniosek 2025 r.'!F52</f>
        <v>0</v>
      </c>
      <c r="AA14">
        <f>'Wniosek 2026 r.'!F52</f>
        <v>0</v>
      </c>
      <c r="AB14">
        <f>'Wniosek 2027 r.'!F52</f>
        <v>0</v>
      </c>
      <c r="AC14">
        <f>'Wniosek 2028 r.'!F52</f>
        <v>0</v>
      </c>
      <c r="AD14">
        <f>'Wniosek 2029 r.'!F52</f>
        <v>0</v>
      </c>
      <c r="AE14">
        <f>'Wniosek 2030 r.'!F52</f>
        <v>0</v>
      </c>
      <c r="AF14">
        <f>'Wniosek 2031 r.'!F52</f>
        <v>0</v>
      </c>
      <c r="AG14">
        <f>'Wniosek 2032 r.'!F52</f>
        <v>0</v>
      </c>
      <c r="AH14">
        <f>'Wniosek 2033 r.'!F52</f>
        <v>0</v>
      </c>
      <c r="AI14">
        <f>'Wniosek 2025 r.'!G52</f>
        <v>0</v>
      </c>
      <c r="AJ14" s="79" t="str">
        <f>'Wniosek 2026 r.'!G52</f>
        <v/>
      </c>
      <c r="AK14" s="79" t="str">
        <f>'Wniosek 2027 r.'!G52</f>
        <v/>
      </c>
      <c r="AL14" s="79" t="str">
        <f>'Wniosek 2028 r.'!G52</f>
        <v/>
      </c>
      <c r="AM14" s="79" t="str">
        <f>'Wniosek 2029 r.'!G52</f>
        <v/>
      </c>
      <c r="AN14" s="79" t="str">
        <f>'Wniosek 2030 r.'!G52</f>
        <v/>
      </c>
      <c r="AO14" s="79" t="str">
        <f>'Wniosek 2031 r.'!G52</f>
        <v/>
      </c>
      <c r="AP14" s="79" t="str">
        <f>'Wniosek 2032 r.'!G52</f>
        <v/>
      </c>
      <c r="AQ14" s="79" t="str">
        <f>'Wniosek 2033 r.'!G52</f>
        <v/>
      </c>
      <c r="AR14" s="4">
        <f>'Wniosek 2025 r.'!H52</f>
        <v>0</v>
      </c>
      <c r="AS14" s="4">
        <f>'Wniosek 2026 r.'!H52</f>
        <v>0</v>
      </c>
      <c r="AT14" s="4">
        <f>'Wniosek 2027 r.'!H52</f>
        <v>0</v>
      </c>
      <c r="AU14" s="4">
        <f>'Wniosek 2028 r.'!H52</f>
        <v>0</v>
      </c>
      <c r="AV14" s="4">
        <f>'Wniosek 2029 r.'!H52</f>
        <v>0</v>
      </c>
      <c r="AW14" s="4">
        <f>'Wniosek 2030 r.'!H52</f>
        <v>0</v>
      </c>
      <c r="AX14" s="4">
        <f>'Wniosek 2031 r.'!H52</f>
        <v>0</v>
      </c>
      <c r="AY14" s="4">
        <f>'Wniosek 2032 r.'!H52</f>
        <v>0</v>
      </c>
      <c r="AZ14" s="4">
        <f>'Wniosek 2033 r.'!H52</f>
        <v>0</v>
      </c>
      <c r="BA14" s="3">
        <f>'Wniosek 2025 r.'!C177</f>
        <v>0</v>
      </c>
      <c r="BB14" s="3">
        <f>'Wniosek 2026 r.'!C177</f>
        <v>0</v>
      </c>
      <c r="BC14" s="3">
        <f>'Wniosek 2027 r.'!C177</f>
        <v>0</v>
      </c>
      <c r="BD14" s="3">
        <f>'Wniosek 2028 r.'!C177</f>
        <v>0</v>
      </c>
      <c r="BE14" s="3">
        <f>'Wniosek 2029 r.'!C177</f>
        <v>0</v>
      </c>
      <c r="BF14" s="3">
        <f>'Wniosek 2030 r.'!C177</f>
        <v>0</v>
      </c>
      <c r="BG14" s="3">
        <f>'Wniosek 2031 r.'!C177</f>
        <v>0</v>
      </c>
      <c r="BH14" s="3">
        <f>'Wniosek 2032 r.'!C177</f>
        <v>0</v>
      </c>
      <c r="BI14" s="3">
        <f>'Wniosek 2033 r.'!C177</f>
        <v>0</v>
      </c>
      <c r="BJ14" s="96">
        <f>'Wniosek 2025 r.'!C293</f>
        <v>0</v>
      </c>
      <c r="BK14" s="96">
        <f>'Wniosek 2026 r.'!C293</f>
        <v>0</v>
      </c>
      <c r="BL14" s="96">
        <f>'Wniosek 2027 r.'!C293</f>
        <v>0</v>
      </c>
      <c r="BM14" s="96">
        <f>'Wniosek 2028 r.'!C293</f>
        <v>0</v>
      </c>
      <c r="BN14" s="96">
        <f>'Wniosek 2029 r.'!C293</f>
        <v>0</v>
      </c>
      <c r="BO14" s="96">
        <f>'Wniosek 2030 r.'!C293</f>
        <v>0</v>
      </c>
      <c r="BP14" s="96">
        <f>'Wniosek 2031 r.'!C293</f>
        <v>0</v>
      </c>
      <c r="BQ14" s="96">
        <f>'Wniosek 2032 r.'!C293</f>
        <v>0</v>
      </c>
      <c r="BR14" s="96">
        <f>'Wniosek 2033 r.'!C293</f>
        <v>0</v>
      </c>
      <c r="BS14" s="96">
        <f>'Wniosek 2025 r.'!D293</f>
        <v>0</v>
      </c>
      <c r="BT14" s="96">
        <f>'Wniosek 2026 r.'!D293</f>
        <v>0</v>
      </c>
      <c r="BU14" s="96">
        <f>'Wniosek 2027 r.'!D293</f>
        <v>0</v>
      </c>
      <c r="BV14" s="96">
        <f>'Wniosek 2028 r.'!D293</f>
        <v>0</v>
      </c>
      <c r="BW14" s="96">
        <f>'Wniosek 2029 r.'!D293</f>
        <v>0</v>
      </c>
      <c r="BX14" s="96">
        <f>'Wniosek 2030 r.'!D293</f>
        <v>0</v>
      </c>
      <c r="BY14" s="96">
        <f>'Wniosek 2031 r.'!D293</f>
        <v>0</v>
      </c>
      <c r="BZ14" s="96">
        <f>'Wniosek 2032 r.'!D293</f>
        <v>0</v>
      </c>
      <c r="CA14" s="96">
        <f>'Wniosek 2033 r.'!D293</f>
        <v>0</v>
      </c>
      <c r="CB14" s="97">
        <f>'Wniosek 2025 r.'!F293</f>
        <v>0</v>
      </c>
      <c r="CC14" s="97">
        <f>'Wniosek 2026 r.'!F293</f>
        <v>0</v>
      </c>
      <c r="CD14" s="97">
        <f>'Wniosek 2027 r.'!F293</f>
        <v>0</v>
      </c>
      <c r="CE14" s="97">
        <f>'Wniosek 2028 r.'!F293</f>
        <v>0</v>
      </c>
      <c r="CF14" s="97">
        <f>'Wniosek 2029 r.'!F293</f>
        <v>0</v>
      </c>
      <c r="CG14" s="97">
        <f>'Wniosek 2030 r.'!F293</f>
        <v>0</v>
      </c>
      <c r="CH14" s="97">
        <f>'Wniosek 2031 r.'!F293</f>
        <v>0</v>
      </c>
      <c r="CI14" s="97">
        <f>'Wniosek 2032 r.'!F293</f>
        <v>0</v>
      </c>
      <c r="CJ14" s="97">
        <f>'Wniosek 2033 r.'!F293</f>
        <v>0</v>
      </c>
      <c r="CK14" s="96">
        <f>'Wniosek 2025 r.'!H293</f>
        <v>0</v>
      </c>
      <c r="CL14" s="96">
        <f>'Wniosek 2026 r.'!H293</f>
        <v>0</v>
      </c>
      <c r="CM14" s="96">
        <f>'Wniosek 2027 r.'!H293</f>
        <v>0</v>
      </c>
      <c r="CN14" s="96">
        <f>'Wniosek 2028 r.'!H293</f>
        <v>0</v>
      </c>
      <c r="CO14" s="96">
        <f>'Wniosek 2029 r.'!H293</f>
        <v>0</v>
      </c>
      <c r="CP14" s="96">
        <f>'Wniosek 2030 r.'!H293</f>
        <v>0</v>
      </c>
      <c r="CQ14" s="96">
        <f>'Wniosek 2031 r.'!H293</f>
        <v>0</v>
      </c>
      <c r="CR14" s="96">
        <f>'Wniosek 2032 r.'!H293</f>
        <v>0</v>
      </c>
      <c r="CS14" s="96">
        <f>'Wniosek 2033 r.'!H293</f>
        <v>0</v>
      </c>
      <c r="CT14" s="96">
        <f>'Wniosek 2025 r.'!C408</f>
        <v>0</v>
      </c>
      <c r="CU14" s="96">
        <f>'Wniosek 2026 r.'!C408</f>
        <v>0</v>
      </c>
      <c r="CV14" s="96">
        <f>'Wniosek 2027 r.'!C408</f>
        <v>0</v>
      </c>
      <c r="CW14" s="96">
        <f>'Wniosek 2028 r.'!C408</f>
        <v>0</v>
      </c>
      <c r="CX14" s="96">
        <f>'Wniosek 2029 r.'!C408</f>
        <v>0</v>
      </c>
      <c r="CY14" s="96">
        <f>'Wniosek 2030 r.'!C408</f>
        <v>0</v>
      </c>
      <c r="CZ14" s="96">
        <f>'Wniosek 2031 r.'!C408</f>
        <v>0</v>
      </c>
      <c r="DA14" s="96">
        <f>'Wniosek 2032 r.'!C408</f>
        <v>0</v>
      </c>
      <c r="DB14" s="96">
        <f>'Wniosek 2033 r.'!C408</f>
        <v>0</v>
      </c>
      <c r="DC14" s="96">
        <f>'Wniosek 2025 r.'!C523</f>
        <v>0</v>
      </c>
      <c r="DD14" s="96">
        <f>'Wniosek 2026 r.'!C523</f>
        <v>0</v>
      </c>
      <c r="DE14" s="96">
        <f>'Wniosek 2027 r.'!C523</f>
        <v>0</v>
      </c>
      <c r="DF14" s="96">
        <f>'Wniosek 2028 r.'!C523</f>
        <v>0</v>
      </c>
      <c r="DG14" s="96">
        <f>'Wniosek 2029 r.'!C523</f>
        <v>0</v>
      </c>
      <c r="DH14" s="96">
        <f>'Wniosek 2030 r.'!C523</f>
        <v>0</v>
      </c>
      <c r="DI14" s="96">
        <f>'Wniosek 2031 r.'!C523</f>
        <v>0</v>
      </c>
      <c r="DJ14" s="96">
        <f>'Wniosek 2032 r.'!C523</f>
        <v>0</v>
      </c>
      <c r="DK14" s="96">
        <f>'Wniosek 2033 r.'!C523</f>
        <v>0</v>
      </c>
      <c r="DL14">
        <f>'Wniosek 2025 r.'!C638</f>
        <v>0</v>
      </c>
      <c r="DM14">
        <f>'Wniosek 2025 r.'!E638</f>
        <v>0</v>
      </c>
      <c r="DN14">
        <f>'Wniosek 2025 r.'!C753</f>
        <v>0</v>
      </c>
    </row>
    <row r="15" spans="1:178" x14ac:dyDescent="0.25">
      <c r="U15">
        <f>'Wniosek 2025 r.'!A53</f>
        <v>0</v>
      </c>
      <c r="V15">
        <f>'Wniosek 2025 r.'!B53</f>
        <v>0</v>
      </c>
      <c r="W15">
        <f>'Wniosek 2025 r.'!C53</f>
        <v>0</v>
      </c>
      <c r="X15">
        <f>'Wniosek 2025 r.'!D53</f>
        <v>0</v>
      </c>
      <c r="Y15">
        <f>'Wniosek 2025 r.'!E53</f>
        <v>0</v>
      </c>
      <c r="Z15">
        <f>'Wniosek 2025 r.'!F53</f>
        <v>0</v>
      </c>
      <c r="AA15">
        <f>'Wniosek 2026 r.'!F53</f>
        <v>0</v>
      </c>
      <c r="AB15">
        <f>'Wniosek 2027 r.'!F53</f>
        <v>0</v>
      </c>
      <c r="AC15">
        <f>'Wniosek 2028 r.'!F53</f>
        <v>0</v>
      </c>
      <c r="AD15">
        <f>'Wniosek 2029 r.'!F53</f>
        <v>0</v>
      </c>
      <c r="AE15">
        <f>'Wniosek 2030 r.'!F53</f>
        <v>0</v>
      </c>
      <c r="AF15">
        <f>'Wniosek 2031 r.'!F53</f>
        <v>0</v>
      </c>
      <c r="AG15">
        <f>'Wniosek 2032 r.'!F53</f>
        <v>0</v>
      </c>
      <c r="AH15">
        <f>'Wniosek 2033 r.'!F53</f>
        <v>0</v>
      </c>
      <c r="AI15">
        <f>'Wniosek 2025 r.'!G53</f>
        <v>0</v>
      </c>
      <c r="AJ15" s="79" t="str">
        <f>'Wniosek 2026 r.'!G53</f>
        <v/>
      </c>
      <c r="AK15" s="79" t="str">
        <f>'Wniosek 2027 r.'!G53</f>
        <v/>
      </c>
      <c r="AL15" s="79" t="str">
        <f>'Wniosek 2028 r.'!G53</f>
        <v/>
      </c>
      <c r="AM15" s="79" t="str">
        <f>'Wniosek 2029 r.'!G53</f>
        <v/>
      </c>
      <c r="AN15" s="79" t="str">
        <f>'Wniosek 2030 r.'!G53</f>
        <v/>
      </c>
      <c r="AO15" s="79" t="str">
        <f>'Wniosek 2031 r.'!G53</f>
        <v/>
      </c>
      <c r="AP15" s="79" t="str">
        <f>'Wniosek 2032 r.'!G53</f>
        <v/>
      </c>
      <c r="AQ15" s="79" t="str">
        <f>'Wniosek 2033 r.'!G53</f>
        <v/>
      </c>
      <c r="AR15" s="4">
        <f>'Wniosek 2025 r.'!H53</f>
        <v>0</v>
      </c>
      <c r="AS15" s="4">
        <f>'Wniosek 2026 r.'!H53</f>
        <v>0</v>
      </c>
      <c r="AT15" s="4">
        <f>'Wniosek 2027 r.'!H53</f>
        <v>0</v>
      </c>
      <c r="AU15" s="4">
        <f>'Wniosek 2028 r.'!H53</f>
        <v>0</v>
      </c>
      <c r="AV15" s="4">
        <f>'Wniosek 2029 r.'!H53</f>
        <v>0</v>
      </c>
      <c r="AW15" s="4">
        <f>'Wniosek 2030 r.'!H53</f>
        <v>0</v>
      </c>
      <c r="AX15" s="4">
        <f>'Wniosek 2031 r.'!H53</f>
        <v>0</v>
      </c>
      <c r="AY15" s="4">
        <f>'Wniosek 2032 r.'!H53</f>
        <v>0</v>
      </c>
      <c r="AZ15" s="4">
        <f>'Wniosek 2033 r.'!H53</f>
        <v>0</v>
      </c>
      <c r="BA15" s="3">
        <f>'Wniosek 2025 r.'!C178</f>
        <v>0</v>
      </c>
      <c r="BB15" s="3">
        <f>'Wniosek 2026 r.'!C178</f>
        <v>0</v>
      </c>
      <c r="BC15" s="3">
        <f>'Wniosek 2027 r.'!C178</f>
        <v>0</v>
      </c>
      <c r="BD15" s="3">
        <f>'Wniosek 2028 r.'!C178</f>
        <v>0</v>
      </c>
      <c r="BE15" s="3">
        <f>'Wniosek 2029 r.'!C178</f>
        <v>0</v>
      </c>
      <c r="BF15" s="3">
        <f>'Wniosek 2030 r.'!C178</f>
        <v>0</v>
      </c>
      <c r="BG15" s="3">
        <f>'Wniosek 2031 r.'!C178</f>
        <v>0</v>
      </c>
      <c r="BH15" s="3">
        <f>'Wniosek 2032 r.'!C178</f>
        <v>0</v>
      </c>
      <c r="BI15" s="3">
        <f>'Wniosek 2033 r.'!C178</f>
        <v>0</v>
      </c>
      <c r="BJ15" s="96">
        <f>'Wniosek 2025 r.'!C294</f>
        <v>0</v>
      </c>
      <c r="BK15" s="96">
        <f>'Wniosek 2026 r.'!C294</f>
        <v>0</v>
      </c>
      <c r="BL15" s="96">
        <f>'Wniosek 2027 r.'!C294</f>
        <v>0</v>
      </c>
      <c r="BM15" s="96">
        <f>'Wniosek 2028 r.'!C294</f>
        <v>0</v>
      </c>
      <c r="BN15" s="96">
        <f>'Wniosek 2029 r.'!C294</f>
        <v>0</v>
      </c>
      <c r="BO15" s="96">
        <f>'Wniosek 2030 r.'!C294</f>
        <v>0</v>
      </c>
      <c r="BP15" s="96">
        <f>'Wniosek 2031 r.'!C294</f>
        <v>0</v>
      </c>
      <c r="BQ15" s="96">
        <f>'Wniosek 2032 r.'!C294</f>
        <v>0</v>
      </c>
      <c r="BR15" s="96">
        <f>'Wniosek 2033 r.'!C294</f>
        <v>0</v>
      </c>
      <c r="BS15" s="96">
        <f>'Wniosek 2025 r.'!D294</f>
        <v>0</v>
      </c>
      <c r="BT15" s="96">
        <f>'Wniosek 2026 r.'!D294</f>
        <v>0</v>
      </c>
      <c r="BU15" s="96">
        <f>'Wniosek 2027 r.'!D294</f>
        <v>0</v>
      </c>
      <c r="BV15" s="96">
        <f>'Wniosek 2028 r.'!D294</f>
        <v>0</v>
      </c>
      <c r="BW15" s="96">
        <f>'Wniosek 2029 r.'!D294</f>
        <v>0</v>
      </c>
      <c r="BX15" s="96">
        <f>'Wniosek 2030 r.'!D294</f>
        <v>0</v>
      </c>
      <c r="BY15" s="96">
        <f>'Wniosek 2031 r.'!D294</f>
        <v>0</v>
      </c>
      <c r="BZ15" s="96">
        <f>'Wniosek 2032 r.'!D294</f>
        <v>0</v>
      </c>
      <c r="CA15" s="96">
        <f>'Wniosek 2033 r.'!D294</f>
        <v>0</v>
      </c>
      <c r="CB15" s="97">
        <f>'Wniosek 2025 r.'!F294</f>
        <v>0</v>
      </c>
      <c r="CC15" s="97">
        <f>'Wniosek 2026 r.'!F294</f>
        <v>0</v>
      </c>
      <c r="CD15" s="97">
        <f>'Wniosek 2027 r.'!F294</f>
        <v>0</v>
      </c>
      <c r="CE15" s="97">
        <f>'Wniosek 2028 r.'!F294</f>
        <v>0</v>
      </c>
      <c r="CF15" s="97">
        <f>'Wniosek 2029 r.'!F294</f>
        <v>0</v>
      </c>
      <c r="CG15" s="97">
        <f>'Wniosek 2030 r.'!F294</f>
        <v>0</v>
      </c>
      <c r="CH15" s="97">
        <f>'Wniosek 2031 r.'!F294</f>
        <v>0</v>
      </c>
      <c r="CI15" s="97">
        <f>'Wniosek 2032 r.'!F294</f>
        <v>0</v>
      </c>
      <c r="CJ15" s="97">
        <f>'Wniosek 2033 r.'!F294</f>
        <v>0</v>
      </c>
      <c r="CK15" s="96">
        <f>'Wniosek 2025 r.'!H294</f>
        <v>0</v>
      </c>
      <c r="CL15" s="96">
        <f>'Wniosek 2026 r.'!H294</f>
        <v>0</v>
      </c>
      <c r="CM15" s="96">
        <f>'Wniosek 2027 r.'!H294</f>
        <v>0</v>
      </c>
      <c r="CN15" s="96">
        <f>'Wniosek 2028 r.'!H294</f>
        <v>0</v>
      </c>
      <c r="CO15" s="96">
        <f>'Wniosek 2029 r.'!H294</f>
        <v>0</v>
      </c>
      <c r="CP15" s="96">
        <f>'Wniosek 2030 r.'!H294</f>
        <v>0</v>
      </c>
      <c r="CQ15" s="96">
        <f>'Wniosek 2031 r.'!H294</f>
        <v>0</v>
      </c>
      <c r="CR15" s="96">
        <f>'Wniosek 2032 r.'!H294</f>
        <v>0</v>
      </c>
      <c r="CS15" s="96">
        <f>'Wniosek 2033 r.'!H294</f>
        <v>0</v>
      </c>
      <c r="CT15" s="96">
        <f>'Wniosek 2025 r.'!C409</f>
        <v>0</v>
      </c>
      <c r="CU15" s="96">
        <f>'Wniosek 2026 r.'!C409</f>
        <v>0</v>
      </c>
      <c r="CV15" s="96">
        <f>'Wniosek 2027 r.'!C409</f>
        <v>0</v>
      </c>
      <c r="CW15" s="96">
        <f>'Wniosek 2028 r.'!C409</f>
        <v>0</v>
      </c>
      <c r="CX15" s="96">
        <f>'Wniosek 2029 r.'!C409</f>
        <v>0</v>
      </c>
      <c r="CY15" s="96">
        <f>'Wniosek 2030 r.'!C409</f>
        <v>0</v>
      </c>
      <c r="CZ15" s="96">
        <f>'Wniosek 2031 r.'!C409</f>
        <v>0</v>
      </c>
      <c r="DA15" s="96">
        <f>'Wniosek 2032 r.'!C409</f>
        <v>0</v>
      </c>
      <c r="DB15" s="96">
        <f>'Wniosek 2033 r.'!C409</f>
        <v>0</v>
      </c>
      <c r="DC15" s="96">
        <f>'Wniosek 2025 r.'!C524</f>
        <v>0</v>
      </c>
      <c r="DD15" s="96">
        <f>'Wniosek 2026 r.'!C524</f>
        <v>0</v>
      </c>
      <c r="DE15" s="96">
        <f>'Wniosek 2027 r.'!C524</f>
        <v>0</v>
      </c>
      <c r="DF15" s="96">
        <f>'Wniosek 2028 r.'!C524</f>
        <v>0</v>
      </c>
      <c r="DG15" s="96">
        <f>'Wniosek 2029 r.'!C524</f>
        <v>0</v>
      </c>
      <c r="DH15" s="96">
        <f>'Wniosek 2030 r.'!C524</f>
        <v>0</v>
      </c>
      <c r="DI15" s="96">
        <f>'Wniosek 2031 r.'!C524</f>
        <v>0</v>
      </c>
      <c r="DJ15" s="96">
        <f>'Wniosek 2032 r.'!C524</f>
        <v>0</v>
      </c>
      <c r="DK15" s="96">
        <f>'Wniosek 2033 r.'!C524</f>
        <v>0</v>
      </c>
      <c r="DL15">
        <f>'Wniosek 2025 r.'!C639</f>
        <v>0</v>
      </c>
      <c r="DM15">
        <f>'Wniosek 2025 r.'!E639</f>
        <v>0</v>
      </c>
      <c r="DN15">
        <f>'Wniosek 2025 r.'!C754</f>
        <v>0</v>
      </c>
    </row>
    <row r="16" spans="1:178" x14ac:dyDescent="0.25">
      <c r="U16">
        <f>'Wniosek 2025 r.'!A54</f>
        <v>0</v>
      </c>
      <c r="V16">
        <f>'Wniosek 2025 r.'!B54</f>
        <v>0</v>
      </c>
      <c r="W16">
        <f>'Wniosek 2025 r.'!C54</f>
        <v>0</v>
      </c>
      <c r="X16">
        <f>'Wniosek 2025 r.'!D54</f>
        <v>0</v>
      </c>
      <c r="Y16">
        <f>'Wniosek 2025 r.'!E54</f>
        <v>0</v>
      </c>
      <c r="Z16">
        <f>'Wniosek 2025 r.'!F54</f>
        <v>0</v>
      </c>
      <c r="AA16">
        <f>'Wniosek 2026 r.'!F54</f>
        <v>0</v>
      </c>
      <c r="AB16">
        <f>'Wniosek 2027 r.'!F54</f>
        <v>0</v>
      </c>
      <c r="AC16">
        <f>'Wniosek 2028 r.'!F54</f>
        <v>0</v>
      </c>
      <c r="AD16">
        <f>'Wniosek 2029 r.'!F54</f>
        <v>0</v>
      </c>
      <c r="AE16">
        <f>'Wniosek 2030 r.'!F54</f>
        <v>0</v>
      </c>
      <c r="AF16">
        <f>'Wniosek 2031 r.'!F54</f>
        <v>0</v>
      </c>
      <c r="AG16">
        <f>'Wniosek 2032 r.'!F54</f>
        <v>0</v>
      </c>
      <c r="AH16">
        <f>'Wniosek 2033 r.'!F54</f>
        <v>0</v>
      </c>
      <c r="AI16">
        <f>'Wniosek 2025 r.'!G54</f>
        <v>0</v>
      </c>
      <c r="AJ16" s="79" t="str">
        <f>'Wniosek 2026 r.'!G54</f>
        <v/>
      </c>
      <c r="AK16" s="79" t="str">
        <f>'Wniosek 2027 r.'!G54</f>
        <v/>
      </c>
      <c r="AL16" s="79" t="str">
        <f>'Wniosek 2028 r.'!G54</f>
        <v/>
      </c>
      <c r="AM16" s="79" t="str">
        <f>'Wniosek 2029 r.'!G54</f>
        <v/>
      </c>
      <c r="AN16" s="79" t="str">
        <f>'Wniosek 2030 r.'!G54</f>
        <v/>
      </c>
      <c r="AO16" s="79" t="str">
        <f>'Wniosek 2031 r.'!G54</f>
        <v/>
      </c>
      <c r="AP16" s="79" t="str">
        <f>'Wniosek 2032 r.'!G54</f>
        <v/>
      </c>
      <c r="AQ16" s="79" t="str">
        <f>'Wniosek 2033 r.'!G54</f>
        <v/>
      </c>
      <c r="AR16" s="4">
        <f>'Wniosek 2025 r.'!H54</f>
        <v>0</v>
      </c>
      <c r="AS16" s="4">
        <f>'Wniosek 2026 r.'!H54</f>
        <v>0</v>
      </c>
      <c r="AT16" s="4">
        <f>'Wniosek 2027 r.'!H54</f>
        <v>0</v>
      </c>
      <c r="AU16" s="4">
        <f>'Wniosek 2028 r.'!H54</f>
        <v>0</v>
      </c>
      <c r="AV16" s="4">
        <f>'Wniosek 2029 r.'!H54</f>
        <v>0</v>
      </c>
      <c r="AW16" s="4">
        <f>'Wniosek 2030 r.'!H54</f>
        <v>0</v>
      </c>
      <c r="AX16" s="4">
        <f>'Wniosek 2031 r.'!H54</f>
        <v>0</v>
      </c>
      <c r="AY16" s="4">
        <f>'Wniosek 2032 r.'!H54</f>
        <v>0</v>
      </c>
      <c r="AZ16" s="4">
        <f>'Wniosek 2033 r.'!H54</f>
        <v>0</v>
      </c>
      <c r="BA16" s="3">
        <f>'Wniosek 2025 r.'!C179</f>
        <v>0</v>
      </c>
      <c r="BB16" s="3">
        <f>'Wniosek 2026 r.'!C179</f>
        <v>0</v>
      </c>
      <c r="BC16" s="3">
        <f>'Wniosek 2027 r.'!C179</f>
        <v>0</v>
      </c>
      <c r="BD16" s="3">
        <f>'Wniosek 2028 r.'!C179</f>
        <v>0</v>
      </c>
      <c r="BE16" s="3">
        <f>'Wniosek 2029 r.'!C179</f>
        <v>0</v>
      </c>
      <c r="BF16" s="3">
        <f>'Wniosek 2030 r.'!C179</f>
        <v>0</v>
      </c>
      <c r="BG16" s="3">
        <f>'Wniosek 2031 r.'!C179</f>
        <v>0</v>
      </c>
      <c r="BH16" s="3">
        <f>'Wniosek 2032 r.'!C179</f>
        <v>0</v>
      </c>
      <c r="BI16" s="3">
        <f>'Wniosek 2033 r.'!C179</f>
        <v>0</v>
      </c>
      <c r="BJ16" s="96">
        <f>'Wniosek 2025 r.'!C295</f>
        <v>0</v>
      </c>
      <c r="BK16" s="96">
        <f>'Wniosek 2026 r.'!C295</f>
        <v>0</v>
      </c>
      <c r="BL16" s="96">
        <f>'Wniosek 2027 r.'!C295</f>
        <v>0</v>
      </c>
      <c r="BM16" s="96">
        <f>'Wniosek 2028 r.'!C295</f>
        <v>0</v>
      </c>
      <c r="BN16" s="96">
        <f>'Wniosek 2029 r.'!C295</f>
        <v>0</v>
      </c>
      <c r="BO16" s="96">
        <f>'Wniosek 2030 r.'!C295</f>
        <v>0</v>
      </c>
      <c r="BP16" s="96">
        <f>'Wniosek 2031 r.'!C295</f>
        <v>0</v>
      </c>
      <c r="BQ16" s="96">
        <f>'Wniosek 2032 r.'!C295</f>
        <v>0</v>
      </c>
      <c r="BR16" s="96">
        <f>'Wniosek 2033 r.'!C295</f>
        <v>0</v>
      </c>
      <c r="BS16" s="96">
        <f>'Wniosek 2025 r.'!D295</f>
        <v>0</v>
      </c>
      <c r="BT16" s="96">
        <f>'Wniosek 2026 r.'!D295</f>
        <v>0</v>
      </c>
      <c r="BU16" s="96">
        <f>'Wniosek 2027 r.'!D295</f>
        <v>0</v>
      </c>
      <c r="BV16" s="96">
        <f>'Wniosek 2028 r.'!D295</f>
        <v>0</v>
      </c>
      <c r="BW16" s="96">
        <f>'Wniosek 2029 r.'!D295</f>
        <v>0</v>
      </c>
      <c r="BX16" s="96">
        <f>'Wniosek 2030 r.'!D295</f>
        <v>0</v>
      </c>
      <c r="BY16" s="96">
        <f>'Wniosek 2031 r.'!D295</f>
        <v>0</v>
      </c>
      <c r="BZ16" s="96">
        <f>'Wniosek 2032 r.'!D295</f>
        <v>0</v>
      </c>
      <c r="CA16" s="96">
        <f>'Wniosek 2033 r.'!D295</f>
        <v>0</v>
      </c>
      <c r="CB16" s="97">
        <f>'Wniosek 2025 r.'!F295</f>
        <v>0</v>
      </c>
      <c r="CC16" s="97">
        <f>'Wniosek 2026 r.'!F295</f>
        <v>0</v>
      </c>
      <c r="CD16" s="97">
        <f>'Wniosek 2027 r.'!F295</f>
        <v>0</v>
      </c>
      <c r="CE16" s="97">
        <f>'Wniosek 2028 r.'!F295</f>
        <v>0</v>
      </c>
      <c r="CF16" s="97">
        <f>'Wniosek 2029 r.'!F295</f>
        <v>0</v>
      </c>
      <c r="CG16" s="97">
        <f>'Wniosek 2030 r.'!F295</f>
        <v>0</v>
      </c>
      <c r="CH16" s="97">
        <f>'Wniosek 2031 r.'!F295</f>
        <v>0</v>
      </c>
      <c r="CI16" s="97">
        <f>'Wniosek 2032 r.'!F295</f>
        <v>0</v>
      </c>
      <c r="CJ16" s="97">
        <f>'Wniosek 2033 r.'!F295</f>
        <v>0</v>
      </c>
      <c r="CK16" s="96">
        <f>'Wniosek 2025 r.'!H295</f>
        <v>0</v>
      </c>
      <c r="CL16" s="96">
        <f>'Wniosek 2026 r.'!H295</f>
        <v>0</v>
      </c>
      <c r="CM16" s="96">
        <f>'Wniosek 2027 r.'!H295</f>
        <v>0</v>
      </c>
      <c r="CN16" s="96">
        <f>'Wniosek 2028 r.'!H295</f>
        <v>0</v>
      </c>
      <c r="CO16" s="96">
        <f>'Wniosek 2029 r.'!H295</f>
        <v>0</v>
      </c>
      <c r="CP16" s="96">
        <f>'Wniosek 2030 r.'!H295</f>
        <v>0</v>
      </c>
      <c r="CQ16" s="96">
        <f>'Wniosek 2031 r.'!H295</f>
        <v>0</v>
      </c>
      <c r="CR16" s="96">
        <f>'Wniosek 2032 r.'!H295</f>
        <v>0</v>
      </c>
      <c r="CS16" s="96">
        <f>'Wniosek 2033 r.'!H295</f>
        <v>0</v>
      </c>
      <c r="CT16" s="96">
        <f>'Wniosek 2025 r.'!C410</f>
        <v>0</v>
      </c>
      <c r="CU16" s="96">
        <f>'Wniosek 2026 r.'!C410</f>
        <v>0</v>
      </c>
      <c r="CV16" s="96">
        <f>'Wniosek 2027 r.'!C410</f>
        <v>0</v>
      </c>
      <c r="CW16" s="96">
        <f>'Wniosek 2028 r.'!C410</f>
        <v>0</v>
      </c>
      <c r="CX16" s="96">
        <f>'Wniosek 2029 r.'!C410</f>
        <v>0</v>
      </c>
      <c r="CY16" s="96">
        <f>'Wniosek 2030 r.'!C410</f>
        <v>0</v>
      </c>
      <c r="CZ16" s="96">
        <f>'Wniosek 2031 r.'!C410</f>
        <v>0</v>
      </c>
      <c r="DA16" s="96">
        <f>'Wniosek 2032 r.'!C410</f>
        <v>0</v>
      </c>
      <c r="DB16" s="96">
        <f>'Wniosek 2033 r.'!C410</f>
        <v>0</v>
      </c>
      <c r="DC16" s="96">
        <f>'Wniosek 2025 r.'!C525</f>
        <v>0</v>
      </c>
      <c r="DD16" s="96">
        <f>'Wniosek 2026 r.'!C525</f>
        <v>0</v>
      </c>
      <c r="DE16" s="96">
        <f>'Wniosek 2027 r.'!C525</f>
        <v>0</v>
      </c>
      <c r="DF16" s="96">
        <f>'Wniosek 2028 r.'!C525</f>
        <v>0</v>
      </c>
      <c r="DG16" s="96">
        <f>'Wniosek 2029 r.'!C525</f>
        <v>0</v>
      </c>
      <c r="DH16" s="96">
        <f>'Wniosek 2030 r.'!C525</f>
        <v>0</v>
      </c>
      <c r="DI16" s="96">
        <f>'Wniosek 2031 r.'!C525</f>
        <v>0</v>
      </c>
      <c r="DJ16" s="96">
        <f>'Wniosek 2032 r.'!C525</f>
        <v>0</v>
      </c>
      <c r="DK16" s="96">
        <f>'Wniosek 2033 r.'!C525</f>
        <v>0</v>
      </c>
      <c r="DL16">
        <f>'Wniosek 2025 r.'!C640</f>
        <v>0</v>
      </c>
      <c r="DM16">
        <f>'Wniosek 2025 r.'!E640</f>
        <v>0</v>
      </c>
      <c r="DN16">
        <f>'Wniosek 2025 r.'!C755</f>
        <v>0</v>
      </c>
    </row>
    <row r="17" spans="21:118" x14ac:dyDescent="0.25">
      <c r="U17">
        <f>'Wniosek 2025 r.'!A55</f>
        <v>0</v>
      </c>
      <c r="V17">
        <f>'Wniosek 2025 r.'!B55</f>
        <v>0</v>
      </c>
      <c r="W17">
        <f>'Wniosek 2025 r.'!C55</f>
        <v>0</v>
      </c>
      <c r="X17">
        <f>'Wniosek 2025 r.'!D55</f>
        <v>0</v>
      </c>
      <c r="Y17">
        <f>'Wniosek 2025 r.'!E55</f>
        <v>0</v>
      </c>
      <c r="Z17">
        <f>'Wniosek 2025 r.'!F55</f>
        <v>0</v>
      </c>
      <c r="AA17">
        <f>'Wniosek 2026 r.'!F55</f>
        <v>0</v>
      </c>
      <c r="AB17">
        <f>'Wniosek 2027 r.'!F55</f>
        <v>0</v>
      </c>
      <c r="AC17">
        <f>'Wniosek 2028 r.'!F55</f>
        <v>0</v>
      </c>
      <c r="AD17">
        <f>'Wniosek 2029 r.'!F55</f>
        <v>0</v>
      </c>
      <c r="AE17">
        <f>'Wniosek 2030 r.'!F55</f>
        <v>0</v>
      </c>
      <c r="AF17">
        <f>'Wniosek 2031 r.'!F55</f>
        <v>0</v>
      </c>
      <c r="AG17">
        <f>'Wniosek 2032 r.'!F55</f>
        <v>0</v>
      </c>
      <c r="AH17">
        <f>'Wniosek 2033 r.'!F55</f>
        <v>0</v>
      </c>
      <c r="AI17">
        <f>'Wniosek 2025 r.'!G55</f>
        <v>0</v>
      </c>
      <c r="AJ17" s="79" t="str">
        <f>'Wniosek 2026 r.'!G55</f>
        <v/>
      </c>
      <c r="AK17" s="79" t="str">
        <f>'Wniosek 2027 r.'!G55</f>
        <v/>
      </c>
      <c r="AL17" s="79" t="str">
        <f>'Wniosek 2028 r.'!G55</f>
        <v/>
      </c>
      <c r="AM17" s="79" t="str">
        <f>'Wniosek 2029 r.'!G55</f>
        <v/>
      </c>
      <c r="AN17" s="79" t="str">
        <f>'Wniosek 2030 r.'!G55</f>
        <v/>
      </c>
      <c r="AO17" s="79" t="str">
        <f>'Wniosek 2031 r.'!G55</f>
        <v/>
      </c>
      <c r="AP17" s="79" t="str">
        <f>'Wniosek 2032 r.'!G55</f>
        <v/>
      </c>
      <c r="AQ17" s="79" t="str">
        <f>'Wniosek 2033 r.'!G55</f>
        <v/>
      </c>
      <c r="AR17" s="4">
        <f>'Wniosek 2025 r.'!H55</f>
        <v>0</v>
      </c>
      <c r="AS17" s="4">
        <f>'Wniosek 2026 r.'!H55</f>
        <v>0</v>
      </c>
      <c r="AT17" s="4">
        <f>'Wniosek 2027 r.'!H55</f>
        <v>0</v>
      </c>
      <c r="AU17" s="4">
        <f>'Wniosek 2028 r.'!H55</f>
        <v>0</v>
      </c>
      <c r="AV17" s="4">
        <f>'Wniosek 2029 r.'!H55</f>
        <v>0</v>
      </c>
      <c r="AW17" s="4">
        <f>'Wniosek 2030 r.'!H55</f>
        <v>0</v>
      </c>
      <c r="AX17" s="4">
        <f>'Wniosek 2031 r.'!H55</f>
        <v>0</v>
      </c>
      <c r="AY17" s="4">
        <f>'Wniosek 2032 r.'!H55</f>
        <v>0</v>
      </c>
      <c r="AZ17" s="4">
        <f>'Wniosek 2033 r.'!H55</f>
        <v>0</v>
      </c>
      <c r="BA17" s="3">
        <f>'Wniosek 2025 r.'!C180</f>
        <v>0</v>
      </c>
      <c r="BB17" s="3">
        <f>'Wniosek 2026 r.'!C180</f>
        <v>0</v>
      </c>
      <c r="BC17" s="3">
        <f>'Wniosek 2027 r.'!C180</f>
        <v>0</v>
      </c>
      <c r="BD17" s="3">
        <f>'Wniosek 2028 r.'!C180</f>
        <v>0</v>
      </c>
      <c r="BE17" s="3">
        <f>'Wniosek 2029 r.'!C180</f>
        <v>0</v>
      </c>
      <c r="BF17" s="3">
        <f>'Wniosek 2030 r.'!C180</f>
        <v>0</v>
      </c>
      <c r="BG17" s="3">
        <f>'Wniosek 2031 r.'!C180</f>
        <v>0</v>
      </c>
      <c r="BH17" s="3">
        <f>'Wniosek 2032 r.'!C180</f>
        <v>0</v>
      </c>
      <c r="BI17" s="3">
        <f>'Wniosek 2033 r.'!C180</f>
        <v>0</v>
      </c>
      <c r="BJ17" s="96">
        <f>'Wniosek 2025 r.'!C296</f>
        <v>0</v>
      </c>
      <c r="BK17" s="96">
        <f>'Wniosek 2026 r.'!C296</f>
        <v>0</v>
      </c>
      <c r="BL17" s="96">
        <f>'Wniosek 2027 r.'!C296</f>
        <v>0</v>
      </c>
      <c r="BM17" s="96">
        <f>'Wniosek 2028 r.'!C296</f>
        <v>0</v>
      </c>
      <c r="BN17" s="96">
        <f>'Wniosek 2029 r.'!C296</f>
        <v>0</v>
      </c>
      <c r="BO17" s="96">
        <f>'Wniosek 2030 r.'!C296</f>
        <v>0</v>
      </c>
      <c r="BP17" s="96">
        <f>'Wniosek 2031 r.'!C296</f>
        <v>0</v>
      </c>
      <c r="BQ17" s="96">
        <f>'Wniosek 2032 r.'!C296</f>
        <v>0</v>
      </c>
      <c r="BR17" s="96">
        <f>'Wniosek 2033 r.'!C296</f>
        <v>0</v>
      </c>
      <c r="BS17" s="96">
        <f>'Wniosek 2025 r.'!D296</f>
        <v>0</v>
      </c>
      <c r="BT17" s="96">
        <f>'Wniosek 2026 r.'!D296</f>
        <v>0</v>
      </c>
      <c r="BU17" s="96">
        <f>'Wniosek 2027 r.'!D296</f>
        <v>0</v>
      </c>
      <c r="BV17" s="96">
        <f>'Wniosek 2028 r.'!D296</f>
        <v>0</v>
      </c>
      <c r="BW17" s="96">
        <f>'Wniosek 2029 r.'!D296</f>
        <v>0</v>
      </c>
      <c r="BX17" s="96">
        <f>'Wniosek 2030 r.'!D296</f>
        <v>0</v>
      </c>
      <c r="BY17" s="96">
        <f>'Wniosek 2031 r.'!D296</f>
        <v>0</v>
      </c>
      <c r="BZ17" s="96">
        <f>'Wniosek 2032 r.'!D296</f>
        <v>0</v>
      </c>
      <c r="CA17" s="96">
        <f>'Wniosek 2033 r.'!D296</f>
        <v>0</v>
      </c>
      <c r="CB17" s="97">
        <f>'Wniosek 2025 r.'!F296</f>
        <v>0</v>
      </c>
      <c r="CC17" s="97">
        <f>'Wniosek 2026 r.'!F296</f>
        <v>0</v>
      </c>
      <c r="CD17" s="97">
        <f>'Wniosek 2027 r.'!F296</f>
        <v>0</v>
      </c>
      <c r="CE17" s="97">
        <f>'Wniosek 2028 r.'!F296</f>
        <v>0</v>
      </c>
      <c r="CF17" s="97">
        <f>'Wniosek 2029 r.'!F296</f>
        <v>0</v>
      </c>
      <c r="CG17" s="97">
        <f>'Wniosek 2030 r.'!F296</f>
        <v>0</v>
      </c>
      <c r="CH17" s="97">
        <f>'Wniosek 2031 r.'!F296</f>
        <v>0</v>
      </c>
      <c r="CI17" s="97">
        <f>'Wniosek 2032 r.'!F296</f>
        <v>0</v>
      </c>
      <c r="CJ17" s="97">
        <f>'Wniosek 2033 r.'!F296</f>
        <v>0</v>
      </c>
      <c r="CK17" s="96">
        <f>'Wniosek 2025 r.'!H296</f>
        <v>0</v>
      </c>
      <c r="CL17" s="96">
        <f>'Wniosek 2026 r.'!H296</f>
        <v>0</v>
      </c>
      <c r="CM17" s="96">
        <f>'Wniosek 2027 r.'!H296</f>
        <v>0</v>
      </c>
      <c r="CN17" s="96">
        <f>'Wniosek 2028 r.'!H296</f>
        <v>0</v>
      </c>
      <c r="CO17" s="96">
        <f>'Wniosek 2029 r.'!H296</f>
        <v>0</v>
      </c>
      <c r="CP17" s="96">
        <f>'Wniosek 2030 r.'!H296</f>
        <v>0</v>
      </c>
      <c r="CQ17" s="96">
        <f>'Wniosek 2031 r.'!H296</f>
        <v>0</v>
      </c>
      <c r="CR17" s="96">
        <f>'Wniosek 2032 r.'!H296</f>
        <v>0</v>
      </c>
      <c r="CS17" s="96">
        <f>'Wniosek 2033 r.'!H296</f>
        <v>0</v>
      </c>
      <c r="CT17" s="96">
        <f>'Wniosek 2025 r.'!C411</f>
        <v>0</v>
      </c>
      <c r="CU17" s="96">
        <f>'Wniosek 2026 r.'!C411</f>
        <v>0</v>
      </c>
      <c r="CV17" s="96">
        <f>'Wniosek 2027 r.'!C411</f>
        <v>0</v>
      </c>
      <c r="CW17" s="96">
        <f>'Wniosek 2028 r.'!C411</f>
        <v>0</v>
      </c>
      <c r="CX17" s="96">
        <f>'Wniosek 2029 r.'!C411</f>
        <v>0</v>
      </c>
      <c r="CY17" s="96">
        <f>'Wniosek 2030 r.'!C411</f>
        <v>0</v>
      </c>
      <c r="CZ17" s="96">
        <f>'Wniosek 2031 r.'!C411</f>
        <v>0</v>
      </c>
      <c r="DA17" s="96">
        <f>'Wniosek 2032 r.'!C411</f>
        <v>0</v>
      </c>
      <c r="DB17" s="96">
        <f>'Wniosek 2033 r.'!C411</f>
        <v>0</v>
      </c>
      <c r="DC17" s="96">
        <f>'Wniosek 2025 r.'!C526</f>
        <v>0</v>
      </c>
      <c r="DD17" s="96">
        <f>'Wniosek 2026 r.'!C526</f>
        <v>0</v>
      </c>
      <c r="DE17" s="96">
        <f>'Wniosek 2027 r.'!C526</f>
        <v>0</v>
      </c>
      <c r="DF17" s="96">
        <f>'Wniosek 2028 r.'!C526</f>
        <v>0</v>
      </c>
      <c r="DG17" s="96">
        <f>'Wniosek 2029 r.'!C526</f>
        <v>0</v>
      </c>
      <c r="DH17" s="96">
        <f>'Wniosek 2030 r.'!C526</f>
        <v>0</v>
      </c>
      <c r="DI17" s="96">
        <f>'Wniosek 2031 r.'!C526</f>
        <v>0</v>
      </c>
      <c r="DJ17" s="96">
        <f>'Wniosek 2032 r.'!C526</f>
        <v>0</v>
      </c>
      <c r="DK17" s="96">
        <f>'Wniosek 2033 r.'!C526</f>
        <v>0</v>
      </c>
      <c r="DL17">
        <f>'Wniosek 2025 r.'!C641</f>
        <v>0</v>
      </c>
      <c r="DM17">
        <f>'Wniosek 2025 r.'!E641</f>
        <v>0</v>
      </c>
      <c r="DN17">
        <f>'Wniosek 2025 r.'!C756</f>
        <v>0</v>
      </c>
    </row>
    <row r="18" spans="21:118" x14ac:dyDescent="0.25">
      <c r="U18">
        <f>'Wniosek 2025 r.'!A56</f>
        <v>0</v>
      </c>
      <c r="V18">
        <f>'Wniosek 2025 r.'!B56</f>
        <v>0</v>
      </c>
      <c r="W18">
        <f>'Wniosek 2025 r.'!C56</f>
        <v>0</v>
      </c>
      <c r="X18">
        <f>'Wniosek 2025 r.'!D56</f>
        <v>0</v>
      </c>
      <c r="Y18">
        <f>'Wniosek 2025 r.'!E56</f>
        <v>0</v>
      </c>
      <c r="Z18">
        <f>'Wniosek 2025 r.'!F56</f>
        <v>0</v>
      </c>
      <c r="AA18">
        <f>'Wniosek 2026 r.'!F56</f>
        <v>0</v>
      </c>
      <c r="AB18">
        <f>'Wniosek 2027 r.'!F56</f>
        <v>0</v>
      </c>
      <c r="AC18">
        <f>'Wniosek 2028 r.'!F56</f>
        <v>0</v>
      </c>
      <c r="AD18">
        <f>'Wniosek 2029 r.'!F56</f>
        <v>0</v>
      </c>
      <c r="AE18">
        <f>'Wniosek 2030 r.'!F56</f>
        <v>0</v>
      </c>
      <c r="AF18">
        <f>'Wniosek 2031 r.'!F56</f>
        <v>0</v>
      </c>
      <c r="AG18">
        <f>'Wniosek 2032 r.'!F56</f>
        <v>0</v>
      </c>
      <c r="AH18">
        <f>'Wniosek 2033 r.'!F56</f>
        <v>0</v>
      </c>
      <c r="AI18">
        <f>'Wniosek 2025 r.'!G56</f>
        <v>0</v>
      </c>
      <c r="AJ18" s="79" t="str">
        <f>'Wniosek 2026 r.'!G56</f>
        <v/>
      </c>
      <c r="AK18" s="79" t="str">
        <f>'Wniosek 2027 r.'!G56</f>
        <v/>
      </c>
      <c r="AL18" s="79" t="str">
        <f>'Wniosek 2028 r.'!G56</f>
        <v/>
      </c>
      <c r="AM18" s="79" t="str">
        <f>'Wniosek 2029 r.'!G56</f>
        <v/>
      </c>
      <c r="AN18" s="79" t="str">
        <f>'Wniosek 2030 r.'!G56</f>
        <v/>
      </c>
      <c r="AO18" s="79" t="str">
        <f>'Wniosek 2031 r.'!G56</f>
        <v/>
      </c>
      <c r="AP18" s="79" t="str">
        <f>'Wniosek 2032 r.'!G56</f>
        <v/>
      </c>
      <c r="AQ18" s="79" t="str">
        <f>'Wniosek 2033 r.'!G56</f>
        <v/>
      </c>
      <c r="AR18" s="4">
        <f>'Wniosek 2025 r.'!H56</f>
        <v>0</v>
      </c>
      <c r="AS18" s="4">
        <f>'Wniosek 2026 r.'!H56</f>
        <v>0</v>
      </c>
      <c r="AT18" s="4">
        <f>'Wniosek 2027 r.'!H56</f>
        <v>0</v>
      </c>
      <c r="AU18" s="4">
        <f>'Wniosek 2028 r.'!H56</f>
        <v>0</v>
      </c>
      <c r="AV18" s="4">
        <f>'Wniosek 2029 r.'!H56</f>
        <v>0</v>
      </c>
      <c r="AW18" s="4">
        <f>'Wniosek 2030 r.'!H56</f>
        <v>0</v>
      </c>
      <c r="AX18" s="4">
        <f>'Wniosek 2031 r.'!H56</f>
        <v>0</v>
      </c>
      <c r="AY18" s="4">
        <f>'Wniosek 2032 r.'!H56</f>
        <v>0</v>
      </c>
      <c r="AZ18" s="4">
        <f>'Wniosek 2033 r.'!H56</f>
        <v>0</v>
      </c>
      <c r="BA18" s="3">
        <f>'Wniosek 2025 r.'!C181</f>
        <v>0</v>
      </c>
      <c r="BB18" s="3">
        <f>'Wniosek 2026 r.'!C181</f>
        <v>0</v>
      </c>
      <c r="BC18" s="3">
        <f>'Wniosek 2027 r.'!C181</f>
        <v>0</v>
      </c>
      <c r="BD18" s="3">
        <f>'Wniosek 2028 r.'!C181</f>
        <v>0</v>
      </c>
      <c r="BE18" s="3">
        <f>'Wniosek 2029 r.'!C181</f>
        <v>0</v>
      </c>
      <c r="BF18" s="3">
        <f>'Wniosek 2030 r.'!C181</f>
        <v>0</v>
      </c>
      <c r="BG18" s="3">
        <f>'Wniosek 2031 r.'!C181</f>
        <v>0</v>
      </c>
      <c r="BH18" s="3">
        <f>'Wniosek 2032 r.'!C181</f>
        <v>0</v>
      </c>
      <c r="BI18" s="3">
        <f>'Wniosek 2033 r.'!C181</f>
        <v>0</v>
      </c>
      <c r="BJ18" s="96">
        <f>'Wniosek 2025 r.'!C297</f>
        <v>0</v>
      </c>
      <c r="BK18" s="96">
        <f>'Wniosek 2026 r.'!C297</f>
        <v>0</v>
      </c>
      <c r="BL18" s="96">
        <f>'Wniosek 2027 r.'!C297</f>
        <v>0</v>
      </c>
      <c r="BM18" s="96">
        <f>'Wniosek 2028 r.'!C297</f>
        <v>0</v>
      </c>
      <c r="BN18" s="96">
        <f>'Wniosek 2029 r.'!C297</f>
        <v>0</v>
      </c>
      <c r="BO18" s="96">
        <f>'Wniosek 2030 r.'!C297</f>
        <v>0</v>
      </c>
      <c r="BP18" s="96">
        <f>'Wniosek 2031 r.'!C297</f>
        <v>0</v>
      </c>
      <c r="BQ18" s="96">
        <f>'Wniosek 2032 r.'!C297</f>
        <v>0</v>
      </c>
      <c r="BR18" s="96">
        <f>'Wniosek 2033 r.'!C297</f>
        <v>0</v>
      </c>
      <c r="BS18" s="96">
        <f>'Wniosek 2025 r.'!D297</f>
        <v>0</v>
      </c>
      <c r="BT18" s="96">
        <f>'Wniosek 2026 r.'!D297</f>
        <v>0</v>
      </c>
      <c r="BU18" s="96">
        <f>'Wniosek 2027 r.'!D297</f>
        <v>0</v>
      </c>
      <c r="BV18" s="96">
        <f>'Wniosek 2028 r.'!D297</f>
        <v>0</v>
      </c>
      <c r="BW18" s="96">
        <f>'Wniosek 2029 r.'!D297</f>
        <v>0</v>
      </c>
      <c r="BX18" s="96">
        <f>'Wniosek 2030 r.'!D297</f>
        <v>0</v>
      </c>
      <c r="BY18" s="96">
        <f>'Wniosek 2031 r.'!D297</f>
        <v>0</v>
      </c>
      <c r="BZ18" s="96">
        <f>'Wniosek 2032 r.'!D297</f>
        <v>0</v>
      </c>
      <c r="CA18" s="96">
        <f>'Wniosek 2033 r.'!D297</f>
        <v>0</v>
      </c>
      <c r="CB18" s="97">
        <f>'Wniosek 2025 r.'!F297</f>
        <v>0</v>
      </c>
      <c r="CC18" s="97">
        <f>'Wniosek 2026 r.'!F297</f>
        <v>0</v>
      </c>
      <c r="CD18" s="97">
        <f>'Wniosek 2027 r.'!F297</f>
        <v>0</v>
      </c>
      <c r="CE18" s="97">
        <f>'Wniosek 2028 r.'!F297</f>
        <v>0</v>
      </c>
      <c r="CF18" s="97">
        <f>'Wniosek 2029 r.'!F297</f>
        <v>0</v>
      </c>
      <c r="CG18" s="97">
        <f>'Wniosek 2030 r.'!F297</f>
        <v>0</v>
      </c>
      <c r="CH18" s="97">
        <f>'Wniosek 2031 r.'!F297</f>
        <v>0</v>
      </c>
      <c r="CI18" s="97">
        <f>'Wniosek 2032 r.'!F297</f>
        <v>0</v>
      </c>
      <c r="CJ18" s="97">
        <f>'Wniosek 2033 r.'!F297</f>
        <v>0</v>
      </c>
      <c r="CK18" s="96">
        <f>'Wniosek 2025 r.'!H297</f>
        <v>0</v>
      </c>
      <c r="CL18" s="96">
        <f>'Wniosek 2026 r.'!H297</f>
        <v>0</v>
      </c>
      <c r="CM18" s="96">
        <f>'Wniosek 2027 r.'!H297</f>
        <v>0</v>
      </c>
      <c r="CN18" s="96">
        <f>'Wniosek 2028 r.'!H297</f>
        <v>0</v>
      </c>
      <c r="CO18" s="96">
        <f>'Wniosek 2029 r.'!H297</f>
        <v>0</v>
      </c>
      <c r="CP18" s="96">
        <f>'Wniosek 2030 r.'!H297</f>
        <v>0</v>
      </c>
      <c r="CQ18" s="96">
        <f>'Wniosek 2031 r.'!H297</f>
        <v>0</v>
      </c>
      <c r="CR18" s="96">
        <f>'Wniosek 2032 r.'!H297</f>
        <v>0</v>
      </c>
      <c r="CS18" s="96">
        <f>'Wniosek 2033 r.'!H297</f>
        <v>0</v>
      </c>
      <c r="CT18" s="96">
        <f>'Wniosek 2025 r.'!C412</f>
        <v>0</v>
      </c>
      <c r="CU18" s="96">
        <f>'Wniosek 2026 r.'!C412</f>
        <v>0</v>
      </c>
      <c r="CV18" s="96">
        <f>'Wniosek 2027 r.'!C412</f>
        <v>0</v>
      </c>
      <c r="CW18" s="96">
        <f>'Wniosek 2028 r.'!C412</f>
        <v>0</v>
      </c>
      <c r="CX18" s="96">
        <f>'Wniosek 2029 r.'!C412</f>
        <v>0</v>
      </c>
      <c r="CY18" s="96">
        <f>'Wniosek 2030 r.'!C412</f>
        <v>0</v>
      </c>
      <c r="CZ18" s="96">
        <f>'Wniosek 2031 r.'!C412</f>
        <v>0</v>
      </c>
      <c r="DA18" s="96">
        <f>'Wniosek 2032 r.'!C412</f>
        <v>0</v>
      </c>
      <c r="DB18" s="96">
        <f>'Wniosek 2033 r.'!C412</f>
        <v>0</v>
      </c>
      <c r="DC18" s="96">
        <f>'Wniosek 2025 r.'!C527</f>
        <v>0</v>
      </c>
      <c r="DD18" s="96">
        <f>'Wniosek 2026 r.'!C527</f>
        <v>0</v>
      </c>
      <c r="DE18" s="96">
        <f>'Wniosek 2027 r.'!C527</f>
        <v>0</v>
      </c>
      <c r="DF18" s="96">
        <f>'Wniosek 2028 r.'!C527</f>
        <v>0</v>
      </c>
      <c r="DG18" s="96">
        <f>'Wniosek 2029 r.'!C527</f>
        <v>0</v>
      </c>
      <c r="DH18" s="96">
        <f>'Wniosek 2030 r.'!C527</f>
        <v>0</v>
      </c>
      <c r="DI18" s="96">
        <f>'Wniosek 2031 r.'!C527</f>
        <v>0</v>
      </c>
      <c r="DJ18" s="96">
        <f>'Wniosek 2032 r.'!C527</f>
        <v>0</v>
      </c>
      <c r="DK18" s="96">
        <f>'Wniosek 2033 r.'!C527</f>
        <v>0</v>
      </c>
      <c r="DL18">
        <f>'Wniosek 2025 r.'!C642</f>
        <v>0</v>
      </c>
      <c r="DM18">
        <f>'Wniosek 2025 r.'!E642</f>
        <v>0</v>
      </c>
      <c r="DN18">
        <f>'Wniosek 2025 r.'!C757</f>
        <v>0</v>
      </c>
    </row>
    <row r="19" spans="21:118" x14ac:dyDescent="0.25">
      <c r="U19">
        <f>'Wniosek 2025 r.'!A57</f>
        <v>0</v>
      </c>
      <c r="V19">
        <f>'Wniosek 2025 r.'!B57</f>
        <v>0</v>
      </c>
      <c r="W19">
        <f>'Wniosek 2025 r.'!C57</f>
        <v>0</v>
      </c>
      <c r="X19">
        <f>'Wniosek 2025 r.'!D57</f>
        <v>0</v>
      </c>
      <c r="Y19">
        <f>'Wniosek 2025 r.'!E57</f>
        <v>0</v>
      </c>
      <c r="Z19">
        <f>'Wniosek 2025 r.'!F57</f>
        <v>0</v>
      </c>
      <c r="AA19">
        <f>'Wniosek 2026 r.'!F57</f>
        <v>0</v>
      </c>
      <c r="AB19">
        <f>'Wniosek 2027 r.'!F57</f>
        <v>0</v>
      </c>
      <c r="AC19">
        <f>'Wniosek 2028 r.'!F57</f>
        <v>0</v>
      </c>
      <c r="AD19">
        <f>'Wniosek 2029 r.'!F57</f>
        <v>0</v>
      </c>
      <c r="AE19">
        <f>'Wniosek 2030 r.'!F57</f>
        <v>0</v>
      </c>
      <c r="AF19">
        <f>'Wniosek 2031 r.'!F57</f>
        <v>0</v>
      </c>
      <c r="AG19">
        <f>'Wniosek 2032 r.'!F57</f>
        <v>0</v>
      </c>
      <c r="AH19">
        <f>'Wniosek 2033 r.'!F57</f>
        <v>0</v>
      </c>
      <c r="AI19">
        <f>'Wniosek 2025 r.'!G57</f>
        <v>0</v>
      </c>
      <c r="AJ19" s="79" t="str">
        <f>'Wniosek 2026 r.'!G57</f>
        <v/>
      </c>
      <c r="AK19" s="79" t="str">
        <f>'Wniosek 2027 r.'!G57</f>
        <v/>
      </c>
      <c r="AL19" s="79" t="str">
        <f>'Wniosek 2028 r.'!G57</f>
        <v/>
      </c>
      <c r="AM19" s="79" t="str">
        <f>'Wniosek 2029 r.'!G57</f>
        <v/>
      </c>
      <c r="AN19" s="79" t="str">
        <f>'Wniosek 2030 r.'!G57</f>
        <v/>
      </c>
      <c r="AO19" s="79" t="str">
        <f>'Wniosek 2031 r.'!G57</f>
        <v/>
      </c>
      <c r="AP19" s="79" t="str">
        <f>'Wniosek 2032 r.'!G57</f>
        <v/>
      </c>
      <c r="AQ19" s="79" t="str">
        <f>'Wniosek 2033 r.'!G57</f>
        <v/>
      </c>
      <c r="AR19" s="4">
        <f>'Wniosek 2025 r.'!H57</f>
        <v>0</v>
      </c>
      <c r="AS19" s="4">
        <f>'Wniosek 2026 r.'!H57</f>
        <v>0</v>
      </c>
      <c r="AT19" s="4">
        <f>'Wniosek 2027 r.'!H57</f>
        <v>0</v>
      </c>
      <c r="AU19" s="4">
        <f>'Wniosek 2028 r.'!H57</f>
        <v>0</v>
      </c>
      <c r="AV19" s="4">
        <f>'Wniosek 2029 r.'!H57</f>
        <v>0</v>
      </c>
      <c r="AW19" s="4">
        <f>'Wniosek 2030 r.'!H57</f>
        <v>0</v>
      </c>
      <c r="AX19" s="4">
        <f>'Wniosek 2031 r.'!H57</f>
        <v>0</v>
      </c>
      <c r="AY19" s="4">
        <f>'Wniosek 2032 r.'!H57</f>
        <v>0</v>
      </c>
      <c r="AZ19" s="4">
        <f>'Wniosek 2033 r.'!H57</f>
        <v>0</v>
      </c>
      <c r="BA19" s="3">
        <f>'Wniosek 2025 r.'!C182</f>
        <v>0</v>
      </c>
      <c r="BB19" s="3">
        <f>'Wniosek 2026 r.'!C182</f>
        <v>0</v>
      </c>
      <c r="BC19" s="3">
        <f>'Wniosek 2027 r.'!C182</f>
        <v>0</v>
      </c>
      <c r="BD19" s="3">
        <f>'Wniosek 2028 r.'!C182</f>
        <v>0</v>
      </c>
      <c r="BE19" s="3">
        <f>'Wniosek 2029 r.'!C182</f>
        <v>0</v>
      </c>
      <c r="BF19" s="3">
        <f>'Wniosek 2030 r.'!C182</f>
        <v>0</v>
      </c>
      <c r="BG19" s="3">
        <f>'Wniosek 2031 r.'!C182</f>
        <v>0</v>
      </c>
      <c r="BH19" s="3">
        <f>'Wniosek 2032 r.'!C182</f>
        <v>0</v>
      </c>
      <c r="BI19" s="3">
        <f>'Wniosek 2033 r.'!C182</f>
        <v>0</v>
      </c>
      <c r="BJ19" s="96">
        <f>'Wniosek 2025 r.'!C298</f>
        <v>0</v>
      </c>
      <c r="BK19" s="96">
        <f>'Wniosek 2026 r.'!C298</f>
        <v>0</v>
      </c>
      <c r="BL19" s="96">
        <f>'Wniosek 2027 r.'!C298</f>
        <v>0</v>
      </c>
      <c r="BM19" s="96">
        <f>'Wniosek 2028 r.'!C298</f>
        <v>0</v>
      </c>
      <c r="BN19" s="96">
        <f>'Wniosek 2029 r.'!C298</f>
        <v>0</v>
      </c>
      <c r="BO19" s="96">
        <f>'Wniosek 2030 r.'!C298</f>
        <v>0</v>
      </c>
      <c r="BP19" s="96">
        <f>'Wniosek 2031 r.'!C298</f>
        <v>0</v>
      </c>
      <c r="BQ19" s="96">
        <f>'Wniosek 2032 r.'!C298</f>
        <v>0</v>
      </c>
      <c r="BR19" s="96">
        <f>'Wniosek 2033 r.'!C298</f>
        <v>0</v>
      </c>
      <c r="BS19" s="96">
        <f>'Wniosek 2025 r.'!D298</f>
        <v>0</v>
      </c>
      <c r="BT19" s="96">
        <f>'Wniosek 2026 r.'!D298</f>
        <v>0</v>
      </c>
      <c r="BU19" s="96">
        <f>'Wniosek 2027 r.'!D298</f>
        <v>0</v>
      </c>
      <c r="BV19" s="96">
        <f>'Wniosek 2028 r.'!D298</f>
        <v>0</v>
      </c>
      <c r="BW19" s="96">
        <f>'Wniosek 2029 r.'!D298</f>
        <v>0</v>
      </c>
      <c r="BX19" s="96">
        <f>'Wniosek 2030 r.'!D298</f>
        <v>0</v>
      </c>
      <c r="BY19" s="96">
        <f>'Wniosek 2031 r.'!D298</f>
        <v>0</v>
      </c>
      <c r="BZ19" s="96">
        <f>'Wniosek 2032 r.'!D298</f>
        <v>0</v>
      </c>
      <c r="CA19" s="96">
        <f>'Wniosek 2033 r.'!D298</f>
        <v>0</v>
      </c>
      <c r="CB19" s="97">
        <f>'Wniosek 2025 r.'!F298</f>
        <v>0</v>
      </c>
      <c r="CC19" s="97">
        <f>'Wniosek 2026 r.'!F298</f>
        <v>0</v>
      </c>
      <c r="CD19" s="97">
        <f>'Wniosek 2027 r.'!F298</f>
        <v>0</v>
      </c>
      <c r="CE19" s="97">
        <f>'Wniosek 2028 r.'!F298</f>
        <v>0</v>
      </c>
      <c r="CF19" s="97">
        <f>'Wniosek 2029 r.'!F298</f>
        <v>0</v>
      </c>
      <c r="CG19" s="97">
        <f>'Wniosek 2030 r.'!F298</f>
        <v>0</v>
      </c>
      <c r="CH19" s="97">
        <f>'Wniosek 2031 r.'!F298</f>
        <v>0</v>
      </c>
      <c r="CI19" s="97">
        <f>'Wniosek 2032 r.'!F298</f>
        <v>0</v>
      </c>
      <c r="CJ19" s="97">
        <f>'Wniosek 2033 r.'!F298</f>
        <v>0</v>
      </c>
      <c r="CK19" s="96">
        <f>'Wniosek 2025 r.'!H298</f>
        <v>0</v>
      </c>
      <c r="CL19" s="96">
        <f>'Wniosek 2026 r.'!H298</f>
        <v>0</v>
      </c>
      <c r="CM19" s="96">
        <f>'Wniosek 2027 r.'!H298</f>
        <v>0</v>
      </c>
      <c r="CN19" s="96">
        <f>'Wniosek 2028 r.'!H298</f>
        <v>0</v>
      </c>
      <c r="CO19" s="96">
        <f>'Wniosek 2029 r.'!H298</f>
        <v>0</v>
      </c>
      <c r="CP19" s="96">
        <f>'Wniosek 2030 r.'!H298</f>
        <v>0</v>
      </c>
      <c r="CQ19" s="96">
        <f>'Wniosek 2031 r.'!H298</f>
        <v>0</v>
      </c>
      <c r="CR19" s="96">
        <f>'Wniosek 2032 r.'!H298</f>
        <v>0</v>
      </c>
      <c r="CS19" s="96">
        <f>'Wniosek 2033 r.'!H298</f>
        <v>0</v>
      </c>
      <c r="CT19" s="96">
        <f>'Wniosek 2025 r.'!C413</f>
        <v>0</v>
      </c>
      <c r="CU19" s="96">
        <f>'Wniosek 2026 r.'!C413</f>
        <v>0</v>
      </c>
      <c r="CV19" s="96">
        <f>'Wniosek 2027 r.'!C413</f>
        <v>0</v>
      </c>
      <c r="CW19" s="96">
        <f>'Wniosek 2028 r.'!C413</f>
        <v>0</v>
      </c>
      <c r="CX19" s="96">
        <f>'Wniosek 2029 r.'!C413</f>
        <v>0</v>
      </c>
      <c r="CY19" s="96">
        <f>'Wniosek 2030 r.'!C413</f>
        <v>0</v>
      </c>
      <c r="CZ19" s="96">
        <f>'Wniosek 2031 r.'!C413</f>
        <v>0</v>
      </c>
      <c r="DA19" s="96">
        <f>'Wniosek 2032 r.'!C413</f>
        <v>0</v>
      </c>
      <c r="DB19" s="96">
        <f>'Wniosek 2033 r.'!C413</f>
        <v>0</v>
      </c>
      <c r="DC19" s="96">
        <f>'Wniosek 2025 r.'!C528</f>
        <v>0</v>
      </c>
      <c r="DD19" s="96">
        <f>'Wniosek 2026 r.'!C528</f>
        <v>0</v>
      </c>
      <c r="DE19" s="96">
        <f>'Wniosek 2027 r.'!C528</f>
        <v>0</v>
      </c>
      <c r="DF19" s="96">
        <f>'Wniosek 2028 r.'!C528</f>
        <v>0</v>
      </c>
      <c r="DG19" s="96">
        <f>'Wniosek 2029 r.'!C528</f>
        <v>0</v>
      </c>
      <c r="DH19" s="96">
        <f>'Wniosek 2030 r.'!C528</f>
        <v>0</v>
      </c>
      <c r="DI19" s="96">
        <f>'Wniosek 2031 r.'!C528</f>
        <v>0</v>
      </c>
      <c r="DJ19" s="96">
        <f>'Wniosek 2032 r.'!C528</f>
        <v>0</v>
      </c>
      <c r="DK19" s="96">
        <f>'Wniosek 2033 r.'!C528</f>
        <v>0</v>
      </c>
      <c r="DL19">
        <f>'Wniosek 2025 r.'!C643</f>
        <v>0</v>
      </c>
      <c r="DM19">
        <f>'Wniosek 2025 r.'!E643</f>
        <v>0</v>
      </c>
      <c r="DN19">
        <f>'Wniosek 2025 r.'!C758</f>
        <v>0</v>
      </c>
    </row>
    <row r="20" spans="21:118" x14ac:dyDescent="0.25">
      <c r="U20">
        <f>'Wniosek 2025 r.'!A58</f>
        <v>0</v>
      </c>
      <c r="V20">
        <f>'Wniosek 2025 r.'!B58</f>
        <v>0</v>
      </c>
      <c r="W20">
        <f>'Wniosek 2025 r.'!C58</f>
        <v>0</v>
      </c>
      <c r="X20">
        <f>'Wniosek 2025 r.'!D58</f>
        <v>0</v>
      </c>
      <c r="Y20">
        <f>'Wniosek 2025 r.'!E58</f>
        <v>0</v>
      </c>
      <c r="Z20">
        <f>'Wniosek 2025 r.'!F58</f>
        <v>0</v>
      </c>
      <c r="AA20">
        <f>'Wniosek 2026 r.'!F58</f>
        <v>0</v>
      </c>
      <c r="AB20">
        <f>'Wniosek 2027 r.'!F58</f>
        <v>0</v>
      </c>
      <c r="AC20">
        <f>'Wniosek 2028 r.'!F58</f>
        <v>0</v>
      </c>
      <c r="AD20">
        <f>'Wniosek 2029 r.'!F58</f>
        <v>0</v>
      </c>
      <c r="AE20">
        <f>'Wniosek 2030 r.'!F58</f>
        <v>0</v>
      </c>
      <c r="AF20">
        <f>'Wniosek 2031 r.'!F58</f>
        <v>0</v>
      </c>
      <c r="AG20">
        <f>'Wniosek 2032 r.'!F58</f>
        <v>0</v>
      </c>
      <c r="AH20">
        <f>'Wniosek 2033 r.'!F58</f>
        <v>0</v>
      </c>
      <c r="AI20">
        <f>'Wniosek 2025 r.'!G58</f>
        <v>0</v>
      </c>
      <c r="AJ20" s="79" t="str">
        <f>'Wniosek 2026 r.'!G58</f>
        <v/>
      </c>
      <c r="AK20" s="79" t="str">
        <f>'Wniosek 2027 r.'!G58</f>
        <v/>
      </c>
      <c r="AL20" s="79" t="str">
        <f>'Wniosek 2028 r.'!G58</f>
        <v/>
      </c>
      <c r="AM20" s="79" t="str">
        <f>'Wniosek 2029 r.'!G58</f>
        <v/>
      </c>
      <c r="AN20" s="79" t="str">
        <f>'Wniosek 2030 r.'!G58</f>
        <v/>
      </c>
      <c r="AO20" s="79" t="str">
        <f>'Wniosek 2031 r.'!G58</f>
        <v/>
      </c>
      <c r="AP20" s="79" t="str">
        <f>'Wniosek 2032 r.'!G58</f>
        <v/>
      </c>
      <c r="AQ20" s="79" t="str">
        <f>'Wniosek 2033 r.'!G58</f>
        <v/>
      </c>
      <c r="AR20" s="4">
        <f>'Wniosek 2025 r.'!H58</f>
        <v>0</v>
      </c>
      <c r="AS20" s="4">
        <f>'Wniosek 2026 r.'!H58</f>
        <v>0</v>
      </c>
      <c r="AT20" s="4">
        <f>'Wniosek 2027 r.'!H58</f>
        <v>0</v>
      </c>
      <c r="AU20" s="4">
        <f>'Wniosek 2028 r.'!H58</f>
        <v>0</v>
      </c>
      <c r="AV20" s="4">
        <f>'Wniosek 2029 r.'!H58</f>
        <v>0</v>
      </c>
      <c r="AW20" s="4">
        <f>'Wniosek 2030 r.'!H58</f>
        <v>0</v>
      </c>
      <c r="AX20" s="4">
        <f>'Wniosek 2031 r.'!H58</f>
        <v>0</v>
      </c>
      <c r="AY20" s="4">
        <f>'Wniosek 2032 r.'!H58</f>
        <v>0</v>
      </c>
      <c r="AZ20" s="4">
        <f>'Wniosek 2033 r.'!H58</f>
        <v>0</v>
      </c>
      <c r="BA20" s="3">
        <f>'Wniosek 2025 r.'!C183</f>
        <v>0</v>
      </c>
      <c r="BB20" s="3">
        <f>'Wniosek 2026 r.'!C183</f>
        <v>0</v>
      </c>
      <c r="BC20" s="3">
        <f>'Wniosek 2027 r.'!C183</f>
        <v>0</v>
      </c>
      <c r="BD20" s="3">
        <f>'Wniosek 2028 r.'!C183</f>
        <v>0</v>
      </c>
      <c r="BE20" s="3">
        <f>'Wniosek 2029 r.'!C183</f>
        <v>0</v>
      </c>
      <c r="BF20" s="3">
        <f>'Wniosek 2030 r.'!C183</f>
        <v>0</v>
      </c>
      <c r="BG20" s="3">
        <f>'Wniosek 2031 r.'!C183</f>
        <v>0</v>
      </c>
      <c r="BH20" s="3">
        <f>'Wniosek 2032 r.'!C183</f>
        <v>0</v>
      </c>
      <c r="BI20" s="3">
        <f>'Wniosek 2033 r.'!C183</f>
        <v>0</v>
      </c>
      <c r="BJ20" s="96">
        <f>'Wniosek 2025 r.'!C299</f>
        <v>0</v>
      </c>
      <c r="BK20" s="96">
        <f>'Wniosek 2026 r.'!C299</f>
        <v>0</v>
      </c>
      <c r="BL20" s="96">
        <f>'Wniosek 2027 r.'!C299</f>
        <v>0</v>
      </c>
      <c r="BM20" s="96">
        <f>'Wniosek 2028 r.'!C299</f>
        <v>0</v>
      </c>
      <c r="BN20" s="96">
        <f>'Wniosek 2029 r.'!C299</f>
        <v>0</v>
      </c>
      <c r="BO20" s="96">
        <f>'Wniosek 2030 r.'!C299</f>
        <v>0</v>
      </c>
      <c r="BP20" s="96">
        <f>'Wniosek 2031 r.'!C299</f>
        <v>0</v>
      </c>
      <c r="BQ20" s="96">
        <f>'Wniosek 2032 r.'!C299</f>
        <v>0</v>
      </c>
      <c r="BR20" s="96">
        <f>'Wniosek 2033 r.'!C299</f>
        <v>0</v>
      </c>
      <c r="BS20" s="96">
        <f>'Wniosek 2025 r.'!D299</f>
        <v>0</v>
      </c>
      <c r="BT20" s="96">
        <f>'Wniosek 2026 r.'!D299</f>
        <v>0</v>
      </c>
      <c r="BU20" s="96">
        <f>'Wniosek 2027 r.'!D299</f>
        <v>0</v>
      </c>
      <c r="BV20" s="96">
        <f>'Wniosek 2028 r.'!D299</f>
        <v>0</v>
      </c>
      <c r="BW20" s="96">
        <f>'Wniosek 2029 r.'!D299</f>
        <v>0</v>
      </c>
      <c r="BX20" s="96">
        <f>'Wniosek 2030 r.'!D299</f>
        <v>0</v>
      </c>
      <c r="BY20" s="96">
        <f>'Wniosek 2031 r.'!D299</f>
        <v>0</v>
      </c>
      <c r="BZ20" s="96">
        <f>'Wniosek 2032 r.'!D299</f>
        <v>0</v>
      </c>
      <c r="CA20" s="96">
        <f>'Wniosek 2033 r.'!D299</f>
        <v>0</v>
      </c>
      <c r="CB20" s="97">
        <f>'Wniosek 2025 r.'!F299</f>
        <v>0</v>
      </c>
      <c r="CC20" s="97">
        <f>'Wniosek 2026 r.'!F299</f>
        <v>0</v>
      </c>
      <c r="CD20" s="97">
        <f>'Wniosek 2027 r.'!F299</f>
        <v>0</v>
      </c>
      <c r="CE20" s="97">
        <f>'Wniosek 2028 r.'!F299</f>
        <v>0</v>
      </c>
      <c r="CF20" s="97">
        <f>'Wniosek 2029 r.'!F299</f>
        <v>0</v>
      </c>
      <c r="CG20" s="97">
        <f>'Wniosek 2030 r.'!F299</f>
        <v>0</v>
      </c>
      <c r="CH20" s="97">
        <f>'Wniosek 2031 r.'!F299</f>
        <v>0</v>
      </c>
      <c r="CI20" s="97">
        <f>'Wniosek 2032 r.'!F299</f>
        <v>0</v>
      </c>
      <c r="CJ20" s="97">
        <f>'Wniosek 2033 r.'!F299</f>
        <v>0</v>
      </c>
      <c r="CK20" s="96">
        <f>'Wniosek 2025 r.'!H299</f>
        <v>0</v>
      </c>
      <c r="CL20" s="96">
        <f>'Wniosek 2026 r.'!H299</f>
        <v>0</v>
      </c>
      <c r="CM20" s="96">
        <f>'Wniosek 2027 r.'!H299</f>
        <v>0</v>
      </c>
      <c r="CN20" s="96">
        <f>'Wniosek 2028 r.'!H299</f>
        <v>0</v>
      </c>
      <c r="CO20" s="96">
        <f>'Wniosek 2029 r.'!H299</f>
        <v>0</v>
      </c>
      <c r="CP20" s="96">
        <f>'Wniosek 2030 r.'!H299</f>
        <v>0</v>
      </c>
      <c r="CQ20" s="96">
        <f>'Wniosek 2031 r.'!H299</f>
        <v>0</v>
      </c>
      <c r="CR20" s="96">
        <f>'Wniosek 2032 r.'!H299</f>
        <v>0</v>
      </c>
      <c r="CS20" s="96">
        <f>'Wniosek 2033 r.'!H299</f>
        <v>0</v>
      </c>
      <c r="CT20" s="96">
        <f>'Wniosek 2025 r.'!C414</f>
        <v>0</v>
      </c>
      <c r="CU20" s="96">
        <f>'Wniosek 2026 r.'!C414</f>
        <v>0</v>
      </c>
      <c r="CV20" s="96">
        <f>'Wniosek 2027 r.'!C414</f>
        <v>0</v>
      </c>
      <c r="CW20" s="96">
        <f>'Wniosek 2028 r.'!C414</f>
        <v>0</v>
      </c>
      <c r="CX20" s="96">
        <f>'Wniosek 2029 r.'!C414</f>
        <v>0</v>
      </c>
      <c r="CY20" s="96">
        <f>'Wniosek 2030 r.'!C414</f>
        <v>0</v>
      </c>
      <c r="CZ20" s="96">
        <f>'Wniosek 2031 r.'!C414</f>
        <v>0</v>
      </c>
      <c r="DA20" s="96">
        <f>'Wniosek 2032 r.'!C414</f>
        <v>0</v>
      </c>
      <c r="DB20" s="96">
        <f>'Wniosek 2033 r.'!C414</f>
        <v>0</v>
      </c>
      <c r="DC20" s="96">
        <f>'Wniosek 2025 r.'!C529</f>
        <v>0</v>
      </c>
      <c r="DD20" s="96">
        <f>'Wniosek 2026 r.'!C529</f>
        <v>0</v>
      </c>
      <c r="DE20" s="96">
        <f>'Wniosek 2027 r.'!C529</f>
        <v>0</v>
      </c>
      <c r="DF20" s="96">
        <f>'Wniosek 2028 r.'!C529</f>
        <v>0</v>
      </c>
      <c r="DG20" s="96">
        <f>'Wniosek 2029 r.'!C529</f>
        <v>0</v>
      </c>
      <c r="DH20" s="96">
        <f>'Wniosek 2030 r.'!C529</f>
        <v>0</v>
      </c>
      <c r="DI20" s="96">
        <f>'Wniosek 2031 r.'!C529</f>
        <v>0</v>
      </c>
      <c r="DJ20" s="96">
        <f>'Wniosek 2032 r.'!C529</f>
        <v>0</v>
      </c>
      <c r="DK20" s="96">
        <f>'Wniosek 2033 r.'!C529</f>
        <v>0</v>
      </c>
      <c r="DL20">
        <f>'Wniosek 2025 r.'!C644</f>
        <v>0</v>
      </c>
      <c r="DM20">
        <f>'Wniosek 2025 r.'!E644</f>
        <v>0</v>
      </c>
      <c r="DN20">
        <f>'Wniosek 2025 r.'!C759</f>
        <v>0</v>
      </c>
    </row>
    <row r="21" spans="21:118" x14ac:dyDescent="0.25">
      <c r="U21">
        <f>'Wniosek 2025 r.'!A59</f>
        <v>0</v>
      </c>
      <c r="V21">
        <f>'Wniosek 2025 r.'!B59</f>
        <v>0</v>
      </c>
      <c r="W21">
        <f>'Wniosek 2025 r.'!C59</f>
        <v>0</v>
      </c>
      <c r="X21">
        <f>'Wniosek 2025 r.'!D59</f>
        <v>0</v>
      </c>
      <c r="Y21">
        <f>'Wniosek 2025 r.'!E59</f>
        <v>0</v>
      </c>
      <c r="Z21">
        <f>'Wniosek 2025 r.'!F59</f>
        <v>0</v>
      </c>
      <c r="AA21">
        <f>'Wniosek 2026 r.'!F59</f>
        <v>0</v>
      </c>
      <c r="AB21">
        <f>'Wniosek 2027 r.'!F59</f>
        <v>0</v>
      </c>
      <c r="AC21">
        <f>'Wniosek 2028 r.'!F59</f>
        <v>0</v>
      </c>
      <c r="AD21">
        <f>'Wniosek 2029 r.'!F59</f>
        <v>0</v>
      </c>
      <c r="AE21">
        <f>'Wniosek 2030 r.'!F59</f>
        <v>0</v>
      </c>
      <c r="AF21">
        <f>'Wniosek 2031 r.'!F59</f>
        <v>0</v>
      </c>
      <c r="AG21">
        <f>'Wniosek 2032 r.'!F59</f>
        <v>0</v>
      </c>
      <c r="AH21">
        <f>'Wniosek 2033 r.'!F59</f>
        <v>0</v>
      </c>
      <c r="AI21">
        <f>'Wniosek 2025 r.'!G59</f>
        <v>0</v>
      </c>
      <c r="AJ21" s="79" t="str">
        <f>'Wniosek 2026 r.'!G59</f>
        <v/>
      </c>
      <c r="AK21" s="79" t="str">
        <f>'Wniosek 2027 r.'!G59</f>
        <v/>
      </c>
      <c r="AL21" s="79" t="str">
        <f>'Wniosek 2028 r.'!G59</f>
        <v/>
      </c>
      <c r="AM21" s="79" t="str">
        <f>'Wniosek 2029 r.'!G59</f>
        <v/>
      </c>
      <c r="AN21" s="79" t="str">
        <f>'Wniosek 2030 r.'!G59</f>
        <v/>
      </c>
      <c r="AO21" s="79" t="str">
        <f>'Wniosek 2031 r.'!G59</f>
        <v/>
      </c>
      <c r="AP21" s="79" t="str">
        <f>'Wniosek 2032 r.'!G59</f>
        <v/>
      </c>
      <c r="AQ21" s="79" t="str">
        <f>'Wniosek 2033 r.'!G59</f>
        <v/>
      </c>
      <c r="AR21" s="4">
        <f>'Wniosek 2025 r.'!H59</f>
        <v>0</v>
      </c>
      <c r="AS21" s="4">
        <f>'Wniosek 2026 r.'!H59</f>
        <v>0</v>
      </c>
      <c r="AT21" s="4">
        <f>'Wniosek 2027 r.'!H59</f>
        <v>0</v>
      </c>
      <c r="AU21" s="4">
        <f>'Wniosek 2028 r.'!H59</f>
        <v>0</v>
      </c>
      <c r="AV21" s="4">
        <f>'Wniosek 2029 r.'!H59</f>
        <v>0</v>
      </c>
      <c r="AW21" s="4">
        <f>'Wniosek 2030 r.'!H59</f>
        <v>0</v>
      </c>
      <c r="AX21" s="4">
        <f>'Wniosek 2031 r.'!H59</f>
        <v>0</v>
      </c>
      <c r="AY21" s="4">
        <f>'Wniosek 2032 r.'!H59</f>
        <v>0</v>
      </c>
      <c r="AZ21" s="4">
        <f>'Wniosek 2033 r.'!H59</f>
        <v>0</v>
      </c>
      <c r="BA21" s="3">
        <f>'Wniosek 2025 r.'!C184</f>
        <v>0</v>
      </c>
      <c r="BB21" s="3">
        <f>'Wniosek 2026 r.'!C184</f>
        <v>0</v>
      </c>
      <c r="BC21" s="3">
        <f>'Wniosek 2027 r.'!C184</f>
        <v>0</v>
      </c>
      <c r="BD21" s="3">
        <f>'Wniosek 2028 r.'!C184</f>
        <v>0</v>
      </c>
      <c r="BE21" s="3">
        <f>'Wniosek 2029 r.'!C184</f>
        <v>0</v>
      </c>
      <c r="BF21" s="3">
        <f>'Wniosek 2030 r.'!C184</f>
        <v>0</v>
      </c>
      <c r="BG21" s="3">
        <f>'Wniosek 2031 r.'!C184</f>
        <v>0</v>
      </c>
      <c r="BH21" s="3">
        <f>'Wniosek 2032 r.'!C184</f>
        <v>0</v>
      </c>
      <c r="BI21" s="3">
        <f>'Wniosek 2033 r.'!C184</f>
        <v>0</v>
      </c>
      <c r="BJ21" s="96">
        <f>'Wniosek 2025 r.'!C300</f>
        <v>0</v>
      </c>
      <c r="BK21" s="96">
        <f>'Wniosek 2026 r.'!C300</f>
        <v>0</v>
      </c>
      <c r="BL21" s="96">
        <f>'Wniosek 2027 r.'!C300</f>
        <v>0</v>
      </c>
      <c r="BM21" s="96">
        <f>'Wniosek 2028 r.'!C300</f>
        <v>0</v>
      </c>
      <c r="BN21" s="96">
        <f>'Wniosek 2029 r.'!C300</f>
        <v>0</v>
      </c>
      <c r="BO21" s="96">
        <f>'Wniosek 2030 r.'!C300</f>
        <v>0</v>
      </c>
      <c r="BP21" s="96">
        <f>'Wniosek 2031 r.'!C300</f>
        <v>0</v>
      </c>
      <c r="BQ21" s="96">
        <f>'Wniosek 2032 r.'!C300</f>
        <v>0</v>
      </c>
      <c r="BR21" s="96">
        <f>'Wniosek 2033 r.'!C300</f>
        <v>0</v>
      </c>
      <c r="BS21" s="96">
        <f>'Wniosek 2025 r.'!D300</f>
        <v>0</v>
      </c>
      <c r="BT21" s="96">
        <f>'Wniosek 2026 r.'!D300</f>
        <v>0</v>
      </c>
      <c r="BU21" s="96">
        <f>'Wniosek 2027 r.'!D300</f>
        <v>0</v>
      </c>
      <c r="BV21" s="96">
        <f>'Wniosek 2028 r.'!D300</f>
        <v>0</v>
      </c>
      <c r="BW21" s="96">
        <f>'Wniosek 2029 r.'!D300</f>
        <v>0</v>
      </c>
      <c r="BX21" s="96">
        <f>'Wniosek 2030 r.'!D300</f>
        <v>0</v>
      </c>
      <c r="BY21" s="96">
        <f>'Wniosek 2031 r.'!D300</f>
        <v>0</v>
      </c>
      <c r="BZ21" s="96">
        <f>'Wniosek 2032 r.'!D300</f>
        <v>0</v>
      </c>
      <c r="CA21" s="96">
        <f>'Wniosek 2033 r.'!D300</f>
        <v>0</v>
      </c>
      <c r="CB21" s="97">
        <f>'Wniosek 2025 r.'!F300</f>
        <v>0</v>
      </c>
      <c r="CC21" s="97">
        <f>'Wniosek 2026 r.'!F300</f>
        <v>0</v>
      </c>
      <c r="CD21" s="97">
        <f>'Wniosek 2027 r.'!F300</f>
        <v>0</v>
      </c>
      <c r="CE21" s="97">
        <f>'Wniosek 2028 r.'!F300</f>
        <v>0</v>
      </c>
      <c r="CF21" s="97">
        <f>'Wniosek 2029 r.'!F300</f>
        <v>0</v>
      </c>
      <c r="CG21" s="97">
        <f>'Wniosek 2030 r.'!F300</f>
        <v>0</v>
      </c>
      <c r="CH21" s="97">
        <f>'Wniosek 2031 r.'!F300</f>
        <v>0</v>
      </c>
      <c r="CI21" s="97">
        <f>'Wniosek 2032 r.'!F300</f>
        <v>0</v>
      </c>
      <c r="CJ21" s="97">
        <f>'Wniosek 2033 r.'!F300</f>
        <v>0</v>
      </c>
      <c r="CK21" s="96">
        <f>'Wniosek 2025 r.'!H300</f>
        <v>0</v>
      </c>
      <c r="CL21" s="96">
        <f>'Wniosek 2026 r.'!H300</f>
        <v>0</v>
      </c>
      <c r="CM21" s="96">
        <f>'Wniosek 2027 r.'!H300</f>
        <v>0</v>
      </c>
      <c r="CN21" s="96">
        <f>'Wniosek 2028 r.'!H300</f>
        <v>0</v>
      </c>
      <c r="CO21" s="96">
        <f>'Wniosek 2029 r.'!H300</f>
        <v>0</v>
      </c>
      <c r="CP21" s="96">
        <f>'Wniosek 2030 r.'!H300</f>
        <v>0</v>
      </c>
      <c r="CQ21" s="96">
        <f>'Wniosek 2031 r.'!H300</f>
        <v>0</v>
      </c>
      <c r="CR21" s="96">
        <f>'Wniosek 2032 r.'!H300</f>
        <v>0</v>
      </c>
      <c r="CS21" s="96">
        <f>'Wniosek 2033 r.'!H300</f>
        <v>0</v>
      </c>
      <c r="CT21" s="96">
        <f>'Wniosek 2025 r.'!C415</f>
        <v>0</v>
      </c>
      <c r="CU21" s="96">
        <f>'Wniosek 2026 r.'!C415</f>
        <v>0</v>
      </c>
      <c r="CV21" s="96">
        <f>'Wniosek 2027 r.'!C415</f>
        <v>0</v>
      </c>
      <c r="CW21" s="96">
        <f>'Wniosek 2028 r.'!C415</f>
        <v>0</v>
      </c>
      <c r="CX21" s="96">
        <f>'Wniosek 2029 r.'!C415</f>
        <v>0</v>
      </c>
      <c r="CY21" s="96">
        <f>'Wniosek 2030 r.'!C415</f>
        <v>0</v>
      </c>
      <c r="CZ21" s="96">
        <f>'Wniosek 2031 r.'!C415</f>
        <v>0</v>
      </c>
      <c r="DA21" s="96">
        <f>'Wniosek 2032 r.'!C415</f>
        <v>0</v>
      </c>
      <c r="DB21" s="96">
        <f>'Wniosek 2033 r.'!C415</f>
        <v>0</v>
      </c>
      <c r="DC21" s="96">
        <f>'Wniosek 2025 r.'!C530</f>
        <v>0</v>
      </c>
      <c r="DD21" s="96">
        <f>'Wniosek 2026 r.'!C530</f>
        <v>0</v>
      </c>
      <c r="DE21" s="96">
        <f>'Wniosek 2027 r.'!C530</f>
        <v>0</v>
      </c>
      <c r="DF21" s="96">
        <f>'Wniosek 2028 r.'!C530</f>
        <v>0</v>
      </c>
      <c r="DG21" s="96">
        <f>'Wniosek 2029 r.'!C530</f>
        <v>0</v>
      </c>
      <c r="DH21" s="96">
        <f>'Wniosek 2030 r.'!C530</f>
        <v>0</v>
      </c>
      <c r="DI21" s="96">
        <f>'Wniosek 2031 r.'!C530</f>
        <v>0</v>
      </c>
      <c r="DJ21" s="96">
        <f>'Wniosek 2032 r.'!C530</f>
        <v>0</v>
      </c>
      <c r="DK21" s="96">
        <f>'Wniosek 2033 r.'!C530</f>
        <v>0</v>
      </c>
      <c r="DL21">
        <f>'Wniosek 2025 r.'!C645</f>
        <v>0</v>
      </c>
      <c r="DM21">
        <f>'Wniosek 2025 r.'!E645</f>
        <v>0</v>
      </c>
      <c r="DN21">
        <f>'Wniosek 2025 r.'!C760</f>
        <v>0</v>
      </c>
    </row>
    <row r="22" spans="21:118" x14ac:dyDescent="0.25">
      <c r="U22">
        <f>'Wniosek 2025 r.'!A60</f>
        <v>0</v>
      </c>
      <c r="V22">
        <f>'Wniosek 2025 r.'!B60</f>
        <v>0</v>
      </c>
      <c r="W22">
        <f>'Wniosek 2025 r.'!C60</f>
        <v>0</v>
      </c>
      <c r="X22">
        <f>'Wniosek 2025 r.'!D60</f>
        <v>0</v>
      </c>
      <c r="Y22">
        <f>'Wniosek 2025 r.'!E60</f>
        <v>0</v>
      </c>
      <c r="Z22">
        <f>'Wniosek 2025 r.'!F60</f>
        <v>0</v>
      </c>
      <c r="AA22">
        <f>'Wniosek 2026 r.'!F60</f>
        <v>0</v>
      </c>
      <c r="AB22">
        <f>'Wniosek 2027 r.'!F60</f>
        <v>0</v>
      </c>
      <c r="AC22">
        <f>'Wniosek 2028 r.'!F60</f>
        <v>0</v>
      </c>
      <c r="AD22">
        <f>'Wniosek 2029 r.'!F60</f>
        <v>0</v>
      </c>
      <c r="AE22">
        <f>'Wniosek 2030 r.'!F60</f>
        <v>0</v>
      </c>
      <c r="AF22">
        <f>'Wniosek 2031 r.'!F60</f>
        <v>0</v>
      </c>
      <c r="AG22">
        <f>'Wniosek 2032 r.'!F60</f>
        <v>0</v>
      </c>
      <c r="AH22">
        <f>'Wniosek 2033 r.'!F60</f>
        <v>0</v>
      </c>
      <c r="AI22">
        <f>'Wniosek 2025 r.'!G60</f>
        <v>0</v>
      </c>
      <c r="AJ22" s="79" t="str">
        <f>'Wniosek 2026 r.'!G60</f>
        <v/>
      </c>
      <c r="AK22" s="79" t="str">
        <f>'Wniosek 2027 r.'!G60</f>
        <v/>
      </c>
      <c r="AL22" s="79" t="str">
        <f>'Wniosek 2028 r.'!G60</f>
        <v/>
      </c>
      <c r="AM22" s="79" t="str">
        <f>'Wniosek 2029 r.'!G60</f>
        <v/>
      </c>
      <c r="AN22" s="79" t="str">
        <f>'Wniosek 2030 r.'!G60</f>
        <v/>
      </c>
      <c r="AO22" s="79" t="str">
        <f>'Wniosek 2031 r.'!G60</f>
        <v/>
      </c>
      <c r="AP22" s="79" t="str">
        <f>'Wniosek 2032 r.'!G60</f>
        <v/>
      </c>
      <c r="AQ22" s="79" t="str">
        <f>'Wniosek 2033 r.'!G60</f>
        <v/>
      </c>
      <c r="AR22" s="4">
        <f>'Wniosek 2025 r.'!H60</f>
        <v>0</v>
      </c>
      <c r="AS22" s="4">
        <f>'Wniosek 2026 r.'!H60</f>
        <v>0</v>
      </c>
      <c r="AT22" s="4">
        <f>'Wniosek 2027 r.'!H60</f>
        <v>0</v>
      </c>
      <c r="AU22" s="4">
        <f>'Wniosek 2028 r.'!H60</f>
        <v>0</v>
      </c>
      <c r="AV22" s="4">
        <f>'Wniosek 2029 r.'!H60</f>
        <v>0</v>
      </c>
      <c r="AW22" s="4">
        <f>'Wniosek 2030 r.'!H60</f>
        <v>0</v>
      </c>
      <c r="AX22" s="4">
        <f>'Wniosek 2031 r.'!H60</f>
        <v>0</v>
      </c>
      <c r="AY22" s="4">
        <f>'Wniosek 2032 r.'!H60</f>
        <v>0</v>
      </c>
      <c r="AZ22" s="4">
        <f>'Wniosek 2033 r.'!H60</f>
        <v>0</v>
      </c>
      <c r="BA22" s="3">
        <f>'Wniosek 2025 r.'!C185</f>
        <v>0</v>
      </c>
      <c r="BB22" s="3">
        <f>'Wniosek 2026 r.'!C185</f>
        <v>0</v>
      </c>
      <c r="BC22" s="3">
        <f>'Wniosek 2027 r.'!C185</f>
        <v>0</v>
      </c>
      <c r="BD22" s="3">
        <f>'Wniosek 2028 r.'!C185</f>
        <v>0</v>
      </c>
      <c r="BE22" s="3">
        <f>'Wniosek 2029 r.'!C185</f>
        <v>0</v>
      </c>
      <c r="BF22" s="3">
        <f>'Wniosek 2030 r.'!C185</f>
        <v>0</v>
      </c>
      <c r="BG22" s="3">
        <f>'Wniosek 2031 r.'!C185</f>
        <v>0</v>
      </c>
      <c r="BH22" s="3">
        <f>'Wniosek 2032 r.'!C185</f>
        <v>0</v>
      </c>
      <c r="BI22" s="3">
        <f>'Wniosek 2033 r.'!C185</f>
        <v>0</v>
      </c>
      <c r="BJ22" s="96">
        <f>'Wniosek 2025 r.'!C301</f>
        <v>0</v>
      </c>
      <c r="BK22" s="96">
        <f>'Wniosek 2026 r.'!C301</f>
        <v>0</v>
      </c>
      <c r="BL22" s="96">
        <f>'Wniosek 2027 r.'!C301</f>
        <v>0</v>
      </c>
      <c r="BM22" s="96">
        <f>'Wniosek 2028 r.'!C301</f>
        <v>0</v>
      </c>
      <c r="BN22" s="96">
        <f>'Wniosek 2029 r.'!C301</f>
        <v>0</v>
      </c>
      <c r="BO22" s="96">
        <f>'Wniosek 2030 r.'!C301</f>
        <v>0</v>
      </c>
      <c r="BP22" s="96">
        <f>'Wniosek 2031 r.'!C301</f>
        <v>0</v>
      </c>
      <c r="BQ22" s="96">
        <f>'Wniosek 2032 r.'!C301</f>
        <v>0</v>
      </c>
      <c r="BR22" s="96">
        <f>'Wniosek 2033 r.'!C301</f>
        <v>0</v>
      </c>
      <c r="BS22" s="96">
        <f>'Wniosek 2025 r.'!D301</f>
        <v>0</v>
      </c>
      <c r="BT22" s="96">
        <f>'Wniosek 2026 r.'!D301</f>
        <v>0</v>
      </c>
      <c r="BU22" s="96">
        <f>'Wniosek 2027 r.'!D301</f>
        <v>0</v>
      </c>
      <c r="BV22" s="96">
        <f>'Wniosek 2028 r.'!D301</f>
        <v>0</v>
      </c>
      <c r="BW22" s="96">
        <f>'Wniosek 2029 r.'!D301</f>
        <v>0</v>
      </c>
      <c r="BX22" s="96">
        <f>'Wniosek 2030 r.'!D301</f>
        <v>0</v>
      </c>
      <c r="BY22" s="96">
        <f>'Wniosek 2031 r.'!D301</f>
        <v>0</v>
      </c>
      <c r="BZ22" s="96">
        <f>'Wniosek 2032 r.'!D301</f>
        <v>0</v>
      </c>
      <c r="CA22" s="96">
        <f>'Wniosek 2033 r.'!D301</f>
        <v>0</v>
      </c>
      <c r="CB22" s="97">
        <f>'Wniosek 2025 r.'!F301</f>
        <v>0</v>
      </c>
      <c r="CC22" s="97">
        <f>'Wniosek 2026 r.'!F301</f>
        <v>0</v>
      </c>
      <c r="CD22" s="97">
        <f>'Wniosek 2027 r.'!F301</f>
        <v>0</v>
      </c>
      <c r="CE22" s="97">
        <f>'Wniosek 2028 r.'!F301</f>
        <v>0</v>
      </c>
      <c r="CF22" s="97">
        <f>'Wniosek 2029 r.'!F301</f>
        <v>0</v>
      </c>
      <c r="CG22" s="97">
        <f>'Wniosek 2030 r.'!F301</f>
        <v>0</v>
      </c>
      <c r="CH22" s="97">
        <f>'Wniosek 2031 r.'!F301</f>
        <v>0</v>
      </c>
      <c r="CI22" s="97">
        <f>'Wniosek 2032 r.'!F301</f>
        <v>0</v>
      </c>
      <c r="CJ22" s="97">
        <f>'Wniosek 2033 r.'!F301</f>
        <v>0</v>
      </c>
      <c r="CK22" s="96">
        <f>'Wniosek 2025 r.'!H301</f>
        <v>0</v>
      </c>
      <c r="CL22" s="96">
        <f>'Wniosek 2026 r.'!H301</f>
        <v>0</v>
      </c>
      <c r="CM22" s="96">
        <f>'Wniosek 2027 r.'!H301</f>
        <v>0</v>
      </c>
      <c r="CN22" s="96">
        <f>'Wniosek 2028 r.'!H301</f>
        <v>0</v>
      </c>
      <c r="CO22" s="96">
        <f>'Wniosek 2029 r.'!H301</f>
        <v>0</v>
      </c>
      <c r="CP22" s="96">
        <f>'Wniosek 2030 r.'!H301</f>
        <v>0</v>
      </c>
      <c r="CQ22" s="96">
        <f>'Wniosek 2031 r.'!H301</f>
        <v>0</v>
      </c>
      <c r="CR22" s="96">
        <f>'Wniosek 2032 r.'!H301</f>
        <v>0</v>
      </c>
      <c r="CS22" s="96">
        <f>'Wniosek 2033 r.'!H301</f>
        <v>0</v>
      </c>
      <c r="CT22" s="96">
        <f>'Wniosek 2025 r.'!C416</f>
        <v>0</v>
      </c>
      <c r="CU22" s="96">
        <f>'Wniosek 2026 r.'!C416</f>
        <v>0</v>
      </c>
      <c r="CV22" s="96">
        <f>'Wniosek 2027 r.'!C416</f>
        <v>0</v>
      </c>
      <c r="CW22" s="96">
        <f>'Wniosek 2028 r.'!C416</f>
        <v>0</v>
      </c>
      <c r="CX22" s="96">
        <f>'Wniosek 2029 r.'!C416</f>
        <v>0</v>
      </c>
      <c r="CY22" s="96">
        <f>'Wniosek 2030 r.'!C416</f>
        <v>0</v>
      </c>
      <c r="CZ22" s="96">
        <f>'Wniosek 2031 r.'!C416</f>
        <v>0</v>
      </c>
      <c r="DA22" s="96">
        <f>'Wniosek 2032 r.'!C416</f>
        <v>0</v>
      </c>
      <c r="DB22" s="96">
        <f>'Wniosek 2033 r.'!C416</f>
        <v>0</v>
      </c>
      <c r="DC22" s="96">
        <f>'Wniosek 2025 r.'!C531</f>
        <v>0</v>
      </c>
      <c r="DD22" s="96">
        <f>'Wniosek 2026 r.'!C531</f>
        <v>0</v>
      </c>
      <c r="DE22" s="96">
        <f>'Wniosek 2027 r.'!C531</f>
        <v>0</v>
      </c>
      <c r="DF22" s="96">
        <f>'Wniosek 2028 r.'!C531</f>
        <v>0</v>
      </c>
      <c r="DG22" s="96">
        <f>'Wniosek 2029 r.'!C531</f>
        <v>0</v>
      </c>
      <c r="DH22" s="96">
        <f>'Wniosek 2030 r.'!C531</f>
        <v>0</v>
      </c>
      <c r="DI22" s="96">
        <f>'Wniosek 2031 r.'!C531</f>
        <v>0</v>
      </c>
      <c r="DJ22" s="96">
        <f>'Wniosek 2032 r.'!C531</f>
        <v>0</v>
      </c>
      <c r="DK22" s="96">
        <f>'Wniosek 2033 r.'!C531</f>
        <v>0</v>
      </c>
      <c r="DL22">
        <f>'Wniosek 2025 r.'!C646</f>
        <v>0</v>
      </c>
      <c r="DM22">
        <f>'Wniosek 2025 r.'!E646</f>
        <v>0</v>
      </c>
      <c r="DN22">
        <f>'Wniosek 2025 r.'!C761</f>
        <v>0</v>
      </c>
    </row>
    <row r="23" spans="21:118" x14ac:dyDescent="0.25">
      <c r="U23">
        <f>'Wniosek 2025 r.'!A61</f>
        <v>0</v>
      </c>
      <c r="V23">
        <f>'Wniosek 2025 r.'!B61</f>
        <v>0</v>
      </c>
      <c r="W23">
        <f>'Wniosek 2025 r.'!C61</f>
        <v>0</v>
      </c>
      <c r="X23">
        <f>'Wniosek 2025 r.'!D61</f>
        <v>0</v>
      </c>
      <c r="Y23">
        <f>'Wniosek 2025 r.'!E61</f>
        <v>0</v>
      </c>
      <c r="Z23">
        <f>'Wniosek 2025 r.'!F61</f>
        <v>0</v>
      </c>
      <c r="AA23">
        <f>'Wniosek 2026 r.'!F61</f>
        <v>0</v>
      </c>
      <c r="AB23">
        <f>'Wniosek 2027 r.'!F61</f>
        <v>0</v>
      </c>
      <c r="AC23">
        <f>'Wniosek 2028 r.'!F61</f>
        <v>0</v>
      </c>
      <c r="AD23">
        <f>'Wniosek 2029 r.'!F61</f>
        <v>0</v>
      </c>
      <c r="AE23">
        <f>'Wniosek 2030 r.'!F61</f>
        <v>0</v>
      </c>
      <c r="AF23">
        <f>'Wniosek 2031 r.'!F61</f>
        <v>0</v>
      </c>
      <c r="AG23">
        <f>'Wniosek 2032 r.'!F61</f>
        <v>0</v>
      </c>
      <c r="AH23">
        <f>'Wniosek 2033 r.'!F61</f>
        <v>0</v>
      </c>
      <c r="AI23">
        <f>'Wniosek 2025 r.'!G61</f>
        <v>0</v>
      </c>
      <c r="AJ23" s="79" t="str">
        <f>'Wniosek 2026 r.'!G61</f>
        <v/>
      </c>
      <c r="AK23" s="79" t="str">
        <f>'Wniosek 2027 r.'!G61</f>
        <v/>
      </c>
      <c r="AL23" s="79" t="str">
        <f>'Wniosek 2028 r.'!G61</f>
        <v/>
      </c>
      <c r="AM23" s="79" t="str">
        <f>'Wniosek 2029 r.'!G61</f>
        <v/>
      </c>
      <c r="AN23" s="79" t="str">
        <f>'Wniosek 2030 r.'!G61</f>
        <v/>
      </c>
      <c r="AO23" s="79" t="str">
        <f>'Wniosek 2031 r.'!G61</f>
        <v/>
      </c>
      <c r="AP23" s="79" t="str">
        <f>'Wniosek 2032 r.'!G61</f>
        <v/>
      </c>
      <c r="AQ23" s="79" t="str">
        <f>'Wniosek 2033 r.'!G61</f>
        <v/>
      </c>
      <c r="AR23" s="4">
        <f>'Wniosek 2025 r.'!H61</f>
        <v>0</v>
      </c>
      <c r="AS23" s="4">
        <f>'Wniosek 2026 r.'!H61</f>
        <v>0</v>
      </c>
      <c r="AT23" s="4">
        <f>'Wniosek 2027 r.'!H61</f>
        <v>0</v>
      </c>
      <c r="AU23" s="4">
        <f>'Wniosek 2028 r.'!H61</f>
        <v>0</v>
      </c>
      <c r="AV23" s="4">
        <f>'Wniosek 2029 r.'!H61</f>
        <v>0</v>
      </c>
      <c r="AW23" s="4">
        <f>'Wniosek 2030 r.'!H61</f>
        <v>0</v>
      </c>
      <c r="AX23" s="4">
        <f>'Wniosek 2031 r.'!H61</f>
        <v>0</v>
      </c>
      <c r="AY23" s="4">
        <f>'Wniosek 2032 r.'!H61</f>
        <v>0</v>
      </c>
      <c r="AZ23" s="4">
        <f>'Wniosek 2033 r.'!H61</f>
        <v>0</v>
      </c>
      <c r="BA23" s="3">
        <f>'Wniosek 2025 r.'!C186</f>
        <v>0</v>
      </c>
      <c r="BB23" s="3">
        <f>'Wniosek 2026 r.'!C186</f>
        <v>0</v>
      </c>
      <c r="BC23" s="3">
        <f>'Wniosek 2027 r.'!C186</f>
        <v>0</v>
      </c>
      <c r="BD23" s="3">
        <f>'Wniosek 2028 r.'!C186</f>
        <v>0</v>
      </c>
      <c r="BE23" s="3">
        <f>'Wniosek 2029 r.'!C186</f>
        <v>0</v>
      </c>
      <c r="BF23" s="3">
        <f>'Wniosek 2030 r.'!C186</f>
        <v>0</v>
      </c>
      <c r="BG23" s="3">
        <f>'Wniosek 2031 r.'!C186</f>
        <v>0</v>
      </c>
      <c r="BH23" s="3">
        <f>'Wniosek 2032 r.'!C186</f>
        <v>0</v>
      </c>
      <c r="BI23" s="3">
        <f>'Wniosek 2033 r.'!C186</f>
        <v>0</v>
      </c>
      <c r="BJ23" s="96">
        <f>'Wniosek 2025 r.'!C302</f>
        <v>0</v>
      </c>
      <c r="BK23" s="96">
        <f>'Wniosek 2026 r.'!C302</f>
        <v>0</v>
      </c>
      <c r="BL23" s="96">
        <f>'Wniosek 2027 r.'!C302</f>
        <v>0</v>
      </c>
      <c r="BM23" s="96">
        <f>'Wniosek 2028 r.'!C302</f>
        <v>0</v>
      </c>
      <c r="BN23" s="96">
        <f>'Wniosek 2029 r.'!C302</f>
        <v>0</v>
      </c>
      <c r="BO23" s="96">
        <f>'Wniosek 2030 r.'!C302</f>
        <v>0</v>
      </c>
      <c r="BP23" s="96">
        <f>'Wniosek 2031 r.'!C302</f>
        <v>0</v>
      </c>
      <c r="BQ23" s="96">
        <f>'Wniosek 2032 r.'!C302</f>
        <v>0</v>
      </c>
      <c r="BR23" s="96">
        <f>'Wniosek 2033 r.'!C302</f>
        <v>0</v>
      </c>
      <c r="BS23" s="96">
        <f>'Wniosek 2025 r.'!D302</f>
        <v>0</v>
      </c>
      <c r="BT23" s="96">
        <f>'Wniosek 2026 r.'!D302</f>
        <v>0</v>
      </c>
      <c r="BU23" s="96">
        <f>'Wniosek 2027 r.'!D302</f>
        <v>0</v>
      </c>
      <c r="BV23" s="96">
        <f>'Wniosek 2028 r.'!D302</f>
        <v>0</v>
      </c>
      <c r="BW23" s="96">
        <f>'Wniosek 2029 r.'!D302</f>
        <v>0</v>
      </c>
      <c r="BX23" s="96">
        <f>'Wniosek 2030 r.'!D302</f>
        <v>0</v>
      </c>
      <c r="BY23" s="96">
        <f>'Wniosek 2031 r.'!D302</f>
        <v>0</v>
      </c>
      <c r="BZ23" s="96">
        <f>'Wniosek 2032 r.'!D302</f>
        <v>0</v>
      </c>
      <c r="CA23" s="96">
        <f>'Wniosek 2033 r.'!D302</f>
        <v>0</v>
      </c>
      <c r="CB23" s="97">
        <f>'Wniosek 2025 r.'!F302</f>
        <v>0</v>
      </c>
      <c r="CC23" s="97">
        <f>'Wniosek 2026 r.'!F302</f>
        <v>0</v>
      </c>
      <c r="CD23" s="97">
        <f>'Wniosek 2027 r.'!F302</f>
        <v>0</v>
      </c>
      <c r="CE23" s="97">
        <f>'Wniosek 2028 r.'!F302</f>
        <v>0</v>
      </c>
      <c r="CF23" s="97">
        <f>'Wniosek 2029 r.'!F302</f>
        <v>0</v>
      </c>
      <c r="CG23" s="97">
        <f>'Wniosek 2030 r.'!F302</f>
        <v>0</v>
      </c>
      <c r="CH23" s="97">
        <f>'Wniosek 2031 r.'!F302</f>
        <v>0</v>
      </c>
      <c r="CI23" s="97">
        <f>'Wniosek 2032 r.'!F302</f>
        <v>0</v>
      </c>
      <c r="CJ23" s="97">
        <f>'Wniosek 2033 r.'!F302</f>
        <v>0</v>
      </c>
      <c r="CK23" s="96">
        <f>'Wniosek 2025 r.'!H302</f>
        <v>0</v>
      </c>
      <c r="CL23" s="96">
        <f>'Wniosek 2026 r.'!H302</f>
        <v>0</v>
      </c>
      <c r="CM23" s="96">
        <f>'Wniosek 2027 r.'!H302</f>
        <v>0</v>
      </c>
      <c r="CN23" s="96">
        <f>'Wniosek 2028 r.'!H302</f>
        <v>0</v>
      </c>
      <c r="CO23" s="96">
        <f>'Wniosek 2029 r.'!H302</f>
        <v>0</v>
      </c>
      <c r="CP23" s="96">
        <f>'Wniosek 2030 r.'!H302</f>
        <v>0</v>
      </c>
      <c r="CQ23" s="96">
        <f>'Wniosek 2031 r.'!H302</f>
        <v>0</v>
      </c>
      <c r="CR23" s="96">
        <f>'Wniosek 2032 r.'!H302</f>
        <v>0</v>
      </c>
      <c r="CS23" s="96">
        <f>'Wniosek 2033 r.'!H302</f>
        <v>0</v>
      </c>
      <c r="CT23" s="96">
        <f>'Wniosek 2025 r.'!C417</f>
        <v>0</v>
      </c>
      <c r="CU23" s="96">
        <f>'Wniosek 2026 r.'!C417</f>
        <v>0</v>
      </c>
      <c r="CV23" s="96">
        <f>'Wniosek 2027 r.'!C417</f>
        <v>0</v>
      </c>
      <c r="CW23" s="96">
        <f>'Wniosek 2028 r.'!C417</f>
        <v>0</v>
      </c>
      <c r="CX23" s="96">
        <f>'Wniosek 2029 r.'!C417</f>
        <v>0</v>
      </c>
      <c r="CY23" s="96">
        <f>'Wniosek 2030 r.'!C417</f>
        <v>0</v>
      </c>
      <c r="CZ23" s="96">
        <f>'Wniosek 2031 r.'!C417</f>
        <v>0</v>
      </c>
      <c r="DA23" s="96">
        <f>'Wniosek 2032 r.'!C417</f>
        <v>0</v>
      </c>
      <c r="DB23" s="96">
        <f>'Wniosek 2033 r.'!C417</f>
        <v>0</v>
      </c>
      <c r="DC23" s="96">
        <f>'Wniosek 2025 r.'!C532</f>
        <v>0</v>
      </c>
      <c r="DD23" s="96">
        <f>'Wniosek 2026 r.'!C532</f>
        <v>0</v>
      </c>
      <c r="DE23" s="96">
        <f>'Wniosek 2027 r.'!C532</f>
        <v>0</v>
      </c>
      <c r="DF23" s="96">
        <f>'Wniosek 2028 r.'!C532</f>
        <v>0</v>
      </c>
      <c r="DG23" s="96">
        <f>'Wniosek 2029 r.'!C532</f>
        <v>0</v>
      </c>
      <c r="DH23" s="96">
        <f>'Wniosek 2030 r.'!C532</f>
        <v>0</v>
      </c>
      <c r="DI23" s="96">
        <f>'Wniosek 2031 r.'!C532</f>
        <v>0</v>
      </c>
      <c r="DJ23" s="96">
        <f>'Wniosek 2032 r.'!C532</f>
        <v>0</v>
      </c>
      <c r="DK23" s="96">
        <f>'Wniosek 2033 r.'!C532</f>
        <v>0</v>
      </c>
      <c r="DL23">
        <f>'Wniosek 2025 r.'!C647</f>
        <v>0</v>
      </c>
      <c r="DM23">
        <f>'Wniosek 2025 r.'!E647</f>
        <v>0</v>
      </c>
      <c r="DN23">
        <f>'Wniosek 2025 r.'!C762</f>
        <v>0</v>
      </c>
    </row>
    <row r="24" spans="21:118" x14ac:dyDescent="0.25">
      <c r="U24">
        <f>'Wniosek 2025 r.'!A62</f>
        <v>0</v>
      </c>
      <c r="V24">
        <f>'Wniosek 2025 r.'!B62</f>
        <v>0</v>
      </c>
      <c r="W24">
        <f>'Wniosek 2025 r.'!C62</f>
        <v>0</v>
      </c>
      <c r="X24">
        <f>'Wniosek 2025 r.'!D62</f>
        <v>0</v>
      </c>
      <c r="Y24">
        <f>'Wniosek 2025 r.'!E62</f>
        <v>0</v>
      </c>
      <c r="Z24">
        <f>'Wniosek 2025 r.'!F62</f>
        <v>0</v>
      </c>
      <c r="AA24">
        <f>'Wniosek 2026 r.'!F62</f>
        <v>0</v>
      </c>
      <c r="AB24">
        <f>'Wniosek 2027 r.'!F62</f>
        <v>0</v>
      </c>
      <c r="AC24">
        <f>'Wniosek 2028 r.'!F62</f>
        <v>0</v>
      </c>
      <c r="AD24">
        <f>'Wniosek 2029 r.'!F62</f>
        <v>0</v>
      </c>
      <c r="AE24">
        <f>'Wniosek 2030 r.'!F62</f>
        <v>0</v>
      </c>
      <c r="AF24">
        <f>'Wniosek 2031 r.'!F62</f>
        <v>0</v>
      </c>
      <c r="AG24">
        <f>'Wniosek 2032 r.'!F62</f>
        <v>0</v>
      </c>
      <c r="AH24">
        <f>'Wniosek 2033 r.'!F62</f>
        <v>0</v>
      </c>
      <c r="AI24">
        <f>'Wniosek 2025 r.'!G62</f>
        <v>0</v>
      </c>
      <c r="AJ24" s="79" t="str">
        <f>'Wniosek 2026 r.'!G62</f>
        <v/>
      </c>
      <c r="AK24" s="79" t="str">
        <f>'Wniosek 2027 r.'!G62</f>
        <v/>
      </c>
      <c r="AL24" s="79" t="str">
        <f>'Wniosek 2028 r.'!G62</f>
        <v/>
      </c>
      <c r="AM24" s="79" t="str">
        <f>'Wniosek 2029 r.'!G62</f>
        <v/>
      </c>
      <c r="AN24" s="79" t="str">
        <f>'Wniosek 2030 r.'!G62</f>
        <v/>
      </c>
      <c r="AO24" s="79" t="str">
        <f>'Wniosek 2031 r.'!G62</f>
        <v/>
      </c>
      <c r="AP24" s="79" t="str">
        <f>'Wniosek 2032 r.'!G62</f>
        <v/>
      </c>
      <c r="AQ24" s="79" t="str">
        <f>'Wniosek 2033 r.'!G62</f>
        <v/>
      </c>
      <c r="AR24" s="4">
        <f>'Wniosek 2025 r.'!H62</f>
        <v>0</v>
      </c>
      <c r="AS24" s="4">
        <f>'Wniosek 2026 r.'!H62</f>
        <v>0</v>
      </c>
      <c r="AT24" s="4">
        <f>'Wniosek 2027 r.'!H62</f>
        <v>0</v>
      </c>
      <c r="AU24" s="4">
        <f>'Wniosek 2028 r.'!H62</f>
        <v>0</v>
      </c>
      <c r="AV24" s="4">
        <f>'Wniosek 2029 r.'!H62</f>
        <v>0</v>
      </c>
      <c r="AW24" s="4">
        <f>'Wniosek 2030 r.'!H62</f>
        <v>0</v>
      </c>
      <c r="AX24" s="4">
        <f>'Wniosek 2031 r.'!H62</f>
        <v>0</v>
      </c>
      <c r="AY24" s="4">
        <f>'Wniosek 2032 r.'!H62</f>
        <v>0</v>
      </c>
      <c r="AZ24" s="4">
        <f>'Wniosek 2033 r.'!H62</f>
        <v>0</v>
      </c>
      <c r="BA24" s="3">
        <f>'Wniosek 2025 r.'!C187</f>
        <v>0</v>
      </c>
      <c r="BB24" s="3">
        <f>'Wniosek 2026 r.'!C187</f>
        <v>0</v>
      </c>
      <c r="BC24" s="3">
        <f>'Wniosek 2027 r.'!C187</f>
        <v>0</v>
      </c>
      <c r="BD24" s="3">
        <f>'Wniosek 2028 r.'!C187</f>
        <v>0</v>
      </c>
      <c r="BE24" s="3">
        <f>'Wniosek 2029 r.'!C187</f>
        <v>0</v>
      </c>
      <c r="BF24" s="3">
        <f>'Wniosek 2030 r.'!C187</f>
        <v>0</v>
      </c>
      <c r="BG24" s="3">
        <f>'Wniosek 2031 r.'!C187</f>
        <v>0</v>
      </c>
      <c r="BH24" s="3">
        <f>'Wniosek 2032 r.'!C187</f>
        <v>0</v>
      </c>
      <c r="BI24" s="3">
        <f>'Wniosek 2033 r.'!C187</f>
        <v>0</v>
      </c>
      <c r="BJ24" s="96">
        <f>'Wniosek 2025 r.'!C303</f>
        <v>0</v>
      </c>
      <c r="BK24" s="96">
        <f>'Wniosek 2026 r.'!C303</f>
        <v>0</v>
      </c>
      <c r="BL24" s="96">
        <f>'Wniosek 2027 r.'!C303</f>
        <v>0</v>
      </c>
      <c r="BM24" s="96">
        <f>'Wniosek 2028 r.'!C303</f>
        <v>0</v>
      </c>
      <c r="BN24" s="96">
        <f>'Wniosek 2029 r.'!C303</f>
        <v>0</v>
      </c>
      <c r="BO24" s="96">
        <f>'Wniosek 2030 r.'!C303</f>
        <v>0</v>
      </c>
      <c r="BP24" s="96">
        <f>'Wniosek 2031 r.'!C303</f>
        <v>0</v>
      </c>
      <c r="BQ24" s="96">
        <f>'Wniosek 2032 r.'!C303</f>
        <v>0</v>
      </c>
      <c r="BR24" s="96">
        <f>'Wniosek 2033 r.'!C303</f>
        <v>0</v>
      </c>
      <c r="BS24" s="96">
        <f>'Wniosek 2025 r.'!D303</f>
        <v>0</v>
      </c>
      <c r="BT24" s="96">
        <f>'Wniosek 2026 r.'!D303</f>
        <v>0</v>
      </c>
      <c r="BU24" s="96">
        <f>'Wniosek 2027 r.'!D303</f>
        <v>0</v>
      </c>
      <c r="BV24" s="96">
        <f>'Wniosek 2028 r.'!D303</f>
        <v>0</v>
      </c>
      <c r="BW24" s="96">
        <f>'Wniosek 2029 r.'!D303</f>
        <v>0</v>
      </c>
      <c r="BX24" s="96">
        <f>'Wniosek 2030 r.'!D303</f>
        <v>0</v>
      </c>
      <c r="BY24" s="96">
        <f>'Wniosek 2031 r.'!D303</f>
        <v>0</v>
      </c>
      <c r="BZ24" s="96">
        <f>'Wniosek 2032 r.'!D303</f>
        <v>0</v>
      </c>
      <c r="CA24" s="96">
        <f>'Wniosek 2033 r.'!D303</f>
        <v>0</v>
      </c>
      <c r="CB24" s="97">
        <f>'Wniosek 2025 r.'!F303</f>
        <v>0</v>
      </c>
      <c r="CC24" s="97">
        <f>'Wniosek 2026 r.'!F303</f>
        <v>0</v>
      </c>
      <c r="CD24" s="97">
        <f>'Wniosek 2027 r.'!F303</f>
        <v>0</v>
      </c>
      <c r="CE24" s="97">
        <f>'Wniosek 2028 r.'!F303</f>
        <v>0</v>
      </c>
      <c r="CF24" s="97">
        <f>'Wniosek 2029 r.'!F303</f>
        <v>0</v>
      </c>
      <c r="CG24" s="97">
        <f>'Wniosek 2030 r.'!F303</f>
        <v>0</v>
      </c>
      <c r="CH24" s="97">
        <f>'Wniosek 2031 r.'!F303</f>
        <v>0</v>
      </c>
      <c r="CI24" s="97">
        <f>'Wniosek 2032 r.'!F303</f>
        <v>0</v>
      </c>
      <c r="CJ24" s="97">
        <f>'Wniosek 2033 r.'!F303</f>
        <v>0</v>
      </c>
      <c r="CK24" s="96">
        <f>'Wniosek 2025 r.'!H303</f>
        <v>0</v>
      </c>
      <c r="CL24" s="96">
        <f>'Wniosek 2026 r.'!H303</f>
        <v>0</v>
      </c>
      <c r="CM24" s="96">
        <f>'Wniosek 2027 r.'!H303</f>
        <v>0</v>
      </c>
      <c r="CN24" s="96">
        <f>'Wniosek 2028 r.'!H303</f>
        <v>0</v>
      </c>
      <c r="CO24" s="96">
        <f>'Wniosek 2029 r.'!H303</f>
        <v>0</v>
      </c>
      <c r="CP24" s="96">
        <f>'Wniosek 2030 r.'!H303</f>
        <v>0</v>
      </c>
      <c r="CQ24" s="96">
        <f>'Wniosek 2031 r.'!H303</f>
        <v>0</v>
      </c>
      <c r="CR24" s="96">
        <f>'Wniosek 2032 r.'!H303</f>
        <v>0</v>
      </c>
      <c r="CS24" s="96">
        <f>'Wniosek 2033 r.'!H303</f>
        <v>0</v>
      </c>
      <c r="CT24" s="96">
        <f>'Wniosek 2025 r.'!C418</f>
        <v>0</v>
      </c>
      <c r="CU24" s="96">
        <f>'Wniosek 2026 r.'!C418</f>
        <v>0</v>
      </c>
      <c r="CV24" s="96">
        <f>'Wniosek 2027 r.'!C418</f>
        <v>0</v>
      </c>
      <c r="CW24" s="96">
        <f>'Wniosek 2028 r.'!C418</f>
        <v>0</v>
      </c>
      <c r="CX24" s="96">
        <f>'Wniosek 2029 r.'!C418</f>
        <v>0</v>
      </c>
      <c r="CY24" s="96">
        <f>'Wniosek 2030 r.'!C418</f>
        <v>0</v>
      </c>
      <c r="CZ24" s="96">
        <f>'Wniosek 2031 r.'!C418</f>
        <v>0</v>
      </c>
      <c r="DA24" s="96">
        <f>'Wniosek 2032 r.'!C418</f>
        <v>0</v>
      </c>
      <c r="DB24" s="96">
        <f>'Wniosek 2033 r.'!C418</f>
        <v>0</v>
      </c>
      <c r="DC24" s="96">
        <f>'Wniosek 2025 r.'!C533</f>
        <v>0</v>
      </c>
      <c r="DD24" s="96">
        <f>'Wniosek 2026 r.'!C533</f>
        <v>0</v>
      </c>
      <c r="DE24" s="96">
        <f>'Wniosek 2027 r.'!C533</f>
        <v>0</v>
      </c>
      <c r="DF24" s="96">
        <f>'Wniosek 2028 r.'!C533</f>
        <v>0</v>
      </c>
      <c r="DG24" s="96">
        <f>'Wniosek 2029 r.'!C533</f>
        <v>0</v>
      </c>
      <c r="DH24" s="96">
        <f>'Wniosek 2030 r.'!C533</f>
        <v>0</v>
      </c>
      <c r="DI24" s="96">
        <f>'Wniosek 2031 r.'!C533</f>
        <v>0</v>
      </c>
      <c r="DJ24" s="96">
        <f>'Wniosek 2032 r.'!C533</f>
        <v>0</v>
      </c>
      <c r="DK24" s="96">
        <f>'Wniosek 2033 r.'!C533</f>
        <v>0</v>
      </c>
      <c r="DL24">
        <f>'Wniosek 2025 r.'!C648</f>
        <v>0</v>
      </c>
      <c r="DM24">
        <f>'Wniosek 2025 r.'!E648</f>
        <v>0</v>
      </c>
      <c r="DN24">
        <f>'Wniosek 2025 r.'!C763</f>
        <v>0</v>
      </c>
    </row>
    <row r="25" spans="21:118" x14ac:dyDescent="0.25">
      <c r="U25">
        <f>'Wniosek 2025 r.'!A63</f>
        <v>0</v>
      </c>
      <c r="V25">
        <f>'Wniosek 2025 r.'!B63</f>
        <v>0</v>
      </c>
      <c r="W25">
        <f>'Wniosek 2025 r.'!C63</f>
        <v>0</v>
      </c>
      <c r="X25">
        <f>'Wniosek 2025 r.'!D63</f>
        <v>0</v>
      </c>
      <c r="Y25">
        <f>'Wniosek 2025 r.'!E63</f>
        <v>0</v>
      </c>
      <c r="Z25">
        <f>'Wniosek 2025 r.'!F63</f>
        <v>0</v>
      </c>
      <c r="AA25">
        <f>'Wniosek 2026 r.'!F63</f>
        <v>0</v>
      </c>
      <c r="AB25">
        <f>'Wniosek 2027 r.'!F63</f>
        <v>0</v>
      </c>
      <c r="AC25">
        <f>'Wniosek 2028 r.'!F63</f>
        <v>0</v>
      </c>
      <c r="AD25">
        <f>'Wniosek 2029 r.'!F63</f>
        <v>0</v>
      </c>
      <c r="AE25">
        <f>'Wniosek 2030 r.'!F63</f>
        <v>0</v>
      </c>
      <c r="AF25">
        <f>'Wniosek 2031 r.'!F63</f>
        <v>0</v>
      </c>
      <c r="AG25">
        <f>'Wniosek 2032 r.'!F63</f>
        <v>0</v>
      </c>
      <c r="AH25">
        <f>'Wniosek 2033 r.'!F63</f>
        <v>0</v>
      </c>
      <c r="AI25">
        <f>'Wniosek 2025 r.'!G63</f>
        <v>0</v>
      </c>
      <c r="AJ25" s="79" t="str">
        <f>'Wniosek 2026 r.'!G63</f>
        <v/>
      </c>
      <c r="AK25" s="79" t="str">
        <f>'Wniosek 2027 r.'!G63</f>
        <v/>
      </c>
      <c r="AL25" s="79" t="str">
        <f>'Wniosek 2028 r.'!G63</f>
        <v/>
      </c>
      <c r="AM25" s="79" t="str">
        <f>'Wniosek 2029 r.'!G63</f>
        <v/>
      </c>
      <c r="AN25" s="79" t="str">
        <f>'Wniosek 2030 r.'!G63</f>
        <v/>
      </c>
      <c r="AO25" s="79" t="str">
        <f>'Wniosek 2031 r.'!G63</f>
        <v/>
      </c>
      <c r="AP25" s="79" t="str">
        <f>'Wniosek 2032 r.'!G63</f>
        <v/>
      </c>
      <c r="AQ25" s="79" t="str">
        <f>'Wniosek 2033 r.'!G63</f>
        <v/>
      </c>
      <c r="AR25" s="4">
        <f>'Wniosek 2025 r.'!H63</f>
        <v>0</v>
      </c>
      <c r="AS25" s="4">
        <f>'Wniosek 2026 r.'!H63</f>
        <v>0</v>
      </c>
      <c r="AT25" s="4">
        <f>'Wniosek 2027 r.'!H63</f>
        <v>0</v>
      </c>
      <c r="AU25" s="4">
        <f>'Wniosek 2028 r.'!H63</f>
        <v>0</v>
      </c>
      <c r="AV25" s="4">
        <f>'Wniosek 2029 r.'!H63</f>
        <v>0</v>
      </c>
      <c r="AW25" s="4">
        <f>'Wniosek 2030 r.'!H63</f>
        <v>0</v>
      </c>
      <c r="AX25" s="4">
        <f>'Wniosek 2031 r.'!H63</f>
        <v>0</v>
      </c>
      <c r="AY25" s="4">
        <f>'Wniosek 2032 r.'!H63</f>
        <v>0</v>
      </c>
      <c r="AZ25" s="4">
        <f>'Wniosek 2033 r.'!H63</f>
        <v>0</v>
      </c>
      <c r="BA25" s="3">
        <f>'Wniosek 2025 r.'!C188</f>
        <v>0</v>
      </c>
      <c r="BB25" s="3">
        <f>'Wniosek 2026 r.'!C188</f>
        <v>0</v>
      </c>
      <c r="BC25" s="3">
        <f>'Wniosek 2027 r.'!C188</f>
        <v>0</v>
      </c>
      <c r="BD25" s="3">
        <f>'Wniosek 2028 r.'!C188</f>
        <v>0</v>
      </c>
      <c r="BE25" s="3">
        <f>'Wniosek 2029 r.'!C188</f>
        <v>0</v>
      </c>
      <c r="BF25" s="3">
        <f>'Wniosek 2030 r.'!C188</f>
        <v>0</v>
      </c>
      <c r="BG25" s="3">
        <f>'Wniosek 2031 r.'!C188</f>
        <v>0</v>
      </c>
      <c r="BH25" s="3">
        <f>'Wniosek 2032 r.'!C188</f>
        <v>0</v>
      </c>
      <c r="BI25" s="3">
        <f>'Wniosek 2033 r.'!C188</f>
        <v>0</v>
      </c>
      <c r="BJ25" s="96">
        <f>'Wniosek 2025 r.'!C304</f>
        <v>0</v>
      </c>
      <c r="BK25" s="96">
        <f>'Wniosek 2026 r.'!C304</f>
        <v>0</v>
      </c>
      <c r="BL25" s="96">
        <f>'Wniosek 2027 r.'!C304</f>
        <v>0</v>
      </c>
      <c r="BM25" s="96">
        <f>'Wniosek 2028 r.'!C304</f>
        <v>0</v>
      </c>
      <c r="BN25" s="96">
        <f>'Wniosek 2029 r.'!C304</f>
        <v>0</v>
      </c>
      <c r="BO25" s="96">
        <f>'Wniosek 2030 r.'!C304</f>
        <v>0</v>
      </c>
      <c r="BP25" s="96">
        <f>'Wniosek 2031 r.'!C304</f>
        <v>0</v>
      </c>
      <c r="BQ25" s="96">
        <f>'Wniosek 2032 r.'!C304</f>
        <v>0</v>
      </c>
      <c r="BR25" s="96">
        <f>'Wniosek 2033 r.'!C304</f>
        <v>0</v>
      </c>
      <c r="BS25" s="96">
        <f>'Wniosek 2025 r.'!D304</f>
        <v>0</v>
      </c>
      <c r="BT25" s="96">
        <f>'Wniosek 2026 r.'!D304</f>
        <v>0</v>
      </c>
      <c r="BU25" s="96">
        <f>'Wniosek 2027 r.'!D304</f>
        <v>0</v>
      </c>
      <c r="BV25" s="96">
        <f>'Wniosek 2028 r.'!D304</f>
        <v>0</v>
      </c>
      <c r="BW25" s="96">
        <f>'Wniosek 2029 r.'!D304</f>
        <v>0</v>
      </c>
      <c r="BX25" s="96">
        <f>'Wniosek 2030 r.'!D304</f>
        <v>0</v>
      </c>
      <c r="BY25" s="96">
        <f>'Wniosek 2031 r.'!D304</f>
        <v>0</v>
      </c>
      <c r="BZ25" s="96">
        <f>'Wniosek 2032 r.'!D304</f>
        <v>0</v>
      </c>
      <c r="CA25" s="96">
        <f>'Wniosek 2033 r.'!D304</f>
        <v>0</v>
      </c>
      <c r="CB25" s="97">
        <f>'Wniosek 2025 r.'!F304</f>
        <v>0</v>
      </c>
      <c r="CC25" s="97">
        <f>'Wniosek 2026 r.'!F304</f>
        <v>0</v>
      </c>
      <c r="CD25" s="97">
        <f>'Wniosek 2027 r.'!F304</f>
        <v>0</v>
      </c>
      <c r="CE25" s="97">
        <f>'Wniosek 2028 r.'!F304</f>
        <v>0</v>
      </c>
      <c r="CF25" s="97">
        <f>'Wniosek 2029 r.'!F304</f>
        <v>0</v>
      </c>
      <c r="CG25" s="97">
        <f>'Wniosek 2030 r.'!F304</f>
        <v>0</v>
      </c>
      <c r="CH25" s="97">
        <f>'Wniosek 2031 r.'!F304</f>
        <v>0</v>
      </c>
      <c r="CI25" s="97">
        <f>'Wniosek 2032 r.'!F304</f>
        <v>0</v>
      </c>
      <c r="CJ25" s="97">
        <f>'Wniosek 2033 r.'!F304</f>
        <v>0</v>
      </c>
      <c r="CK25" s="96">
        <f>'Wniosek 2025 r.'!H304</f>
        <v>0</v>
      </c>
      <c r="CL25" s="96">
        <f>'Wniosek 2026 r.'!H304</f>
        <v>0</v>
      </c>
      <c r="CM25" s="96">
        <f>'Wniosek 2027 r.'!H304</f>
        <v>0</v>
      </c>
      <c r="CN25" s="96">
        <f>'Wniosek 2028 r.'!H304</f>
        <v>0</v>
      </c>
      <c r="CO25" s="96">
        <f>'Wniosek 2029 r.'!H304</f>
        <v>0</v>
      </c>
      <c r="CP25" s="96">
        <f>'Wniosek 2030 r.'!H304</f>
        <v>0</v>
      </c>
      <c r="CQ25" s="96">
        <f>'Wniosek 2031 r.'!H304</f>
        <v>0</v>
      </c>
      <c r="CR25" s="96">
        <f>'Wniosek 2032 r.'!H304</f>
        <v>0</v>
      </c>
      <c r="CS25" s="96">
        <f>'Wniosek 2033 r.'!H304</f>
        <v>0</v>
      </c>
      <c r="CT25" s="96">
        <f>'Wniosek 2025 r.'!C419</f>
        <v>0</v>
      </c>
      <c r="CU25" s="96">
        <f>'Wniosek 2026 r.'!C419</f>
        <v>0</v>
      </c>
      <c r="CV25" s="96">
        <f>'Wniosek 2027 r.'!C419</f>
        <v>0</v>
      </c>
      <c r="CW25" s="96">
        <f>'Wniosek 2028 r.'!C419</f>
        <v>0</v>
      </c>
      <c r="CX25" s="96">
        <f>'Wniosek 2029 r.'!C419</f>
        <v>0</v>
      </c>
      <c r="CY25" s="96">
        <f>'Wniosek 2030 r.'!C419</f>
        <v>0</v>
      </c>
      <c r="CZ25" s="96">
        <f>'Wniosek 2031 r.'!C419</f>
        <v>0</v>
      </c>
      <c r="DA25" s="96">
        <f>'Wniosek 2032 r.'!C419</f>
        <v>0</v>
      </c>
      <c r="DB25" s="96">
        <f>'Wniosek 2033 r.'!C419</f>
        <v>0</v>
      </c>
      <c r="DC25" s="96">
        <f>'Wniosek 2025 r.'!C534</f>
        <v>0</v>
      </c>
      <c r="DD25" s="96">
        <f>'Wniosek 2026 r.'!C534</f>
        <v>0</v>
      </c>
      <c r="DE25" s="96">
        <f>'Wniosek 2027 r.'!C534</f>
        <v>0</v>
      </c>
      <c r="DF25" s="96">
        <f>'Wniosek 2028 r.'!C534</f>
        <v>0</v>
      </c>
      <c r="DG25" s="96">
        <f>'Wniosek 2029 r.'!C534</f>
        <v>0</v>
      </c>
      <c r="DH25" s="96">
        <f>'Wniosek 2030 r.'!C534</f>
        <v>0</v>
      </c>
      <c r="DI25" s="96">
        <f>'Wniosek 2031 r.'!C534</f>
        <v>0</v>
      </c>
      <c r="DJ25" s="96">
        <f>'Wniosek 2032 r.'!C534</f>
        <v>0</v>
      </c>
      <c r="DK25" s="96">
        <f>'Wniosek 2033 r.'!C534</f>
        <v>0</v>
      </c>
      <c r="DL25">
        <f>'Wniosek 2025 r.'!C649</f>
        <v>0</v>
      </c>
      <c r="DM25">
        <f>'Wniosek 2025 r.'!E649</f>
        <v>0</v>
      </c>
      <c r="DN25">
        <f>'Wniosek 2025 r.'!C764</f>
        <v>0</v>
      </c>
    </row>
    <row r="26" spans="21:118" x14ac:dyDescent="0.25">
      <c r="U26">
        <f>'Wniosek 2025 r.'!A64</f>
        <v>0</v>
      </c>
      <c r="V26">
        <f>'Wniosek 2025 r.'!B64</f>
        <v>0</v>
      </c>
      <c r="W26">
        <f>'Wniosek 2025 r.'!C64</f>
        <v>0</v>
      </c>
      <c r="X26">
        <f>'Wniosek 2025 r.'!D64</f>
        <v>0</v>
      </c>
      <c r="Y26">
        <f>'Wniosek 2025 r.'!E64</f>
        <v>0</v>
      </c>
      <c r="Z26">
        <f>'Wniosek 2025 r.'!F64</f>
        <v>0</v>
      </c>
      <c r="AA26">
        <f>'Wniosek 2026 r.'!F64</f>
        <v>0</v>
      </c>
      <c r="AB26">
        <f>'Wniosek 2027 r.'!F64</f>
        <v>0</v>
      </c>
      <c r="AC26">
        <f>'Wniosek 2028 r.'!F64</f>
        <v>0</v>
      </c>
      <c r="AD26">
        <f>'Wniosek 2029 r.'!F64</f>
        <v>0</v>
      </c>
      <c r="AE26">
        <f>'Wniosek 2030 r.'!F64</f>
        <v>0</v>
      </c>
      <c r="AF26">
        <f>'Wniosek 2031 r.'!F64</f>
        <v>0</v>
      </c>
      <c r="AG26">
        <f>'Wniosek 2032 r.'!F64</f>
        <v>0</v>
      </c>
      <c r="AH26">
        <f>'Wniosek 2033 r.'!F64</f>
        <v>0</v>
      </c>
      <c r="AI26">
        <f>'Wniosek 2025 r.'!G64</f>
        <v>0</v>
      </c>
      <c r="AJ26" s="79" t="str">
        <f>'Wniosek 2026 r.'!G64</f>
        <v/>
      </c>
      <c r="AK26" s="79" t="str">
        <f>'Wniosek 2027 r.'!G64</f>
        <v/>
      </c>
      <c r="AL26" s="79" t="str">
        <f>'Wniosek 2028 r.'!G64</f>
        <v/>
      </c>
      <c r="AM26" s="79" t="str">
        <f>'Wniosek 2029 r.'!G64</f>
        <v/>
      </c>
      <c r="AN26" s="79" t="str">
        <f>'Wniosek 2030 r.'!G64</f>
        <v/>
      </c>
      <c r="AO26" s="79" t="str">
        <f>'Wniosek 2031 r.'!G64</f>
        <v/>
      </c>
      <c r="AP26" s="79" t="str">
        <f>'Wniosek 2032 r.'!G64</f>
        <v/>
      </c>
      <c r="AQ26" s="79" t="str">
        <f>'Wniosek 2033 r.'!G64</f>
        <v/>
      </c>
      <c r="AR26" s="4">
        <f>'Wniosek 2025 r.'!H64</f>
        <v>0</v>
      </c>
      <c r="AS26" s="4">
        <f>'Wniosek 2026 r.'!H64</f>
        <v>0</v>
      </c>
      <c r="AT26" s="4">
        <f>'Wniosek 2027 r.'!H64</f>
        <v>0</v>
      </c>
      <c r="AU26" s="4">
        <f>'Wniosek 2028 r.'!H64</f>
        <v>0</v>
      </c>
      <c r="AV26" s="4">
        <f>'Wniosek 2029 r.'!H64</f>
        <v>0</v>
      </c>
      <c r="AW26" s="4">
        <f>'Wniosek 2030 r.'!H64</f>
        <v>0</v>
      </c>
      <c r="AX26" s="4">
        <f>'Wniosek 2031 r.'!H64</f>
        <v>0</v>
      </c>
      <c r="AY26" s="4">
        <f>'Wniosek 2032 r.'!H64</f>
        <v>0</v>
      </c>
      <c r="AZ26" s="4">
        <f>'Wniosek 2033 r.'!H64</f>
        <v>0</v>
      </c>
      <c r="BA26" s="3">
        <f>'Wniosek 2025 r.'!C189</f>
        <v>0</v>
      </c>
      <c r="BB26" s="3">
        <f>'Wniosek 2026 r.'!C189</f>
        <v>0</v>
      </c>
      <c r="BC26" s="3">
        <f>'Wniosek 2027 r.'!C189</f>
        <v>0</v>
      </c>
      <c r="BD26" s="3">
        <f>'Wniosek 2028 r.'!C189</f>
        <v>0</v>
      </c>
      <c r="BE26" s="3">
        <f>'Wniosek 2029 r.'!C189</f>
        <v>0</v>
      </c>
      <c r="BF26" s="3">
        <f>'Wniosek 2030 r.'!C189</f>
        <v>0</v>
      </c>
      <c r="BG26" s="3">
        <f>'Wniosek 2031 r.'!C189</f>
        <v>0</v>
      </c>
      <c r="BH26" s="3">
        <f>'Wniosek 2032 r.'!C189</f>
        <v>0</v>
      </c>
      <c r="BI26" s="3">
        <f>'Wniosek 2033 r.'!C189</f>
        <v>0</v>
      </c>
      <c r="BJ26" s="96">
        <f>'Wniosek 2025 r.'!C305</f>
        <v>0</v>
      </c>
      <c r="BK26" s="96">
        <f>'Wniosek 2026 r.'!C305</f>
        <v>0</v>
      </c>
      <c r="BL26" s="96">
        <f>'Wniosek 2027 r.'!C305</f>
        <v>0</v>
      </c>
      <c r="BM26" s="96">
        <f>'Wniosek 2028 r.'!C305</f>
        <v>0</v>
      </c>
      <c r="BN26" s="96">
        <f>'Wniosek 2029 r.'!C305</f>
        <v>0</v>
      </c>
      <c r="BO26" s="96">
        <f>'Wniosek 2030 r.'!C305</f>
        <v>0</v>
      </c>
      <c r="BP26" s="96">
        <f>'Wniosek 2031 r.'!C305</f>
        <v>0</v>
      </c>
      <c r="BQ26" s="96">
        <f>'Wniosek 2032 r.'!C305</f>
        <v>0</v>
      </c>
      <c r="BR26" s="96">
        <f>'Wniosek 2033 r.'!C305</f>
        <v>0</v>
      </c>
      <c r="BS26" s="96">
        <f>'Wniosek 2025 r.'!D305</f>
        <v>0</v>
      </c>
      <c r="BT26" s="96">
        <f>'Wniosek 2026 r.'!D305</f>
        <v>0</v>
      </c>
      <c r="BU26" s="96">
        <f>'Wniosek 2027 r.'!D305</f>
        <v>0</v>
      </c>
      <c r="BV26" s="96">
        <f>'Wniosek 2028 r.'!D305</f>
        <v>0</v>
      </c>
      <c r="BW26" s="96">
        <f>'Wniosek 2029 r.'!D305</f>
        <v>0</v>
      </c>
      <c r="BX26" s="96">
        <f>'Wniosek 2030 r.'!D305</f>
        <v>0</v>
      </c>
      <c r="BY26" s="96">
        <f>'Wniosek 2031 r.'!D305</f>
        <v>0</v>
      </c>
      <c r="BZ26" s="96">
        <f>'Wniosek 2032 r.'!D305</f>
        <v>0</v>
      </c>
      <c r="CA26" s="96">
        <f>'Wniosek 2033 r.'!D305</f>
        <v>0</v>
      </c>
      <c r="CB26" s="97">
        <f>'Wniosek 2025 r.'!F305</f>
        <v>0</v>
      </c>
      <c r="CC26" s="97">
        <f>'Wniosek 2026 r.'!F305</f>
        <v>0</v>
      </c>
      <c r="CD26" s="97">
        <f>'Wniosek 2027 r.'!F305</f>
        <v>0</v>
      </c>
      <c r="CE26" s="97">
        <f>'Wniosek 2028 r.'!F305</f>
        <v>0</v>
      </c>
      <c r="CF26" s="97">
        <f>'Wniosek 2029 r.'!F305</f>
        <v>0</v>
      </c>
      <c r="CG26" s="97">
        <f>'Wniosek 2030 r.'!F305</f>
        <v>0</v>
      </c>
      <c r="CH26" s="97">
        <f>'Wniosek 2031 r.'!F305</f>
        <v>0</v>
      </c>
      <c r="CI26" s="97">
        <f>'Wniosek 2032 r.'!F305</f>
        <v>0</v>
      </c>
      <c r="CJ26" s="97">
        <f>'Wniosek 2033 r.'!F305</f>
        <v>0</v>
      </c>
      <c r="CK26" s="96">
        <f>'Wniosek 2025 r.'!H305</f>
        <v>0</v>
      </c>
      <c r="CL26" s="96">
        <f>'Wniosek 2026 r.'!H305</f>
        <v>0</v>
      </c>
      <c r="CM26" s="96">
        <f>'Wniosek 2027 r.'!H305</f>
        <v>0</v>
      </c>
      <c r="CN26" s="96">
        <f>'Wniosek 2028 r.'!H305</f>
        <v>0</v>
      </c>
      <c r="CO26" s="96">
        <f>'Wniosek 2029 r.'!H305</f>
        <v>0</v>
      </c>
      <c r="CP26" s="96">
        <f>'Wniosek 2030 r.'!H305</f>
        <v>0</v>
      </c>
      <c r="CQ26" s="96">
        <f>'Wniosek 2031 r.'!H305</f>
        <v>0</v>
      </c>
      <c r="CR26" s="96">
        <f>'Wniosek 2032 r.'!H305</f>
        <v>0</v>
      </c>
      <c r="CS26" s="96">
        <f>'Wniosek 2033 r.'!H305</f>
        <v>0</v>
      </c>
      <c r="CT26" s="96">
        <f>'Wniosek 2025 r.'!C420</f>
        <v>0</v>
      </c>
      <c r="CU26" s="96">
        <f>'Wniosek 2026 r.'!C420</f>
        <v>0</v>
      </c>
      <c r="CV26" s="96">
        <f>'Wniosek 2027 r.'!C420</f>
        <v>0</v>
      </c>
      <c r="CW26" s="96">
        <f>'Wniosek 2028 r.'!C420</f>
        <v>0</v>
      </c>
      <c r="CX26" s="96">
        <f>'Wniosek 2029 r.'!C420</f>
        <v>0</v>
      </c>
      <c r="CY26" s="96">
        <f>'Wniosek 2030 r.'!C420</f>
        <v>0</v>
      </c>
      <c r="CZ26" s="96">
        <f>'Wniosek 2031 r.'!C420</f>
        <v>0</v>
      </c>
      <c r="DA26" s="96">
        <f>'Wniosek 2032 r.'!C420</f>
        <v>0</v>
      </c>
      <c r="DB26" s="96">
        <f>'Wniosek 2033 r.'!C420</f>
        <v>0</v>
      </c>
      <c r="DC26" s="96">
        <f>'Wniosek 2025 r.'!C535</f>
        <v>0</v>
      </c>
      <c r="DD26" s="96">
        <f>'Wniosek 2026 r.'!C535</f>
        <v>0</v>
      </c>
      <c r="DE26" s="96">
        <f>'Wniosek 2027 r.'!C535</f>
        <v>0</v>
      </c>
      <c r="DF26" s="96">
        <f>'Wniosek 2028 r.'!C535</f>
        <v>0</v>
      </c>
      <c r="DG26" s="96">
        <f>'Wniosek 2029 r.'!C535</f>
        <v>0</v>
      </c>
      <c r="DH26" s="96">
        <f>'Wniosek 2030 r.'!C535</f>
        <v>0</v>
      </c>
      <c r="DI26" s="96">
        <f>'Wniosek 2031 r.'!C535</f>
        <v>0</v>
      </c>
      <c r="DJ26" s="96">
        <f>'Wniosek 2032 r.'!C535</f>
        <v>0</v>
      </c>
      <c r="DK26" s="96">
        <f>'Wniosek 2033 r.'!C535</f>
        <v>0</v>
      </c>
      <c r="DL26">
        <f>'Wniosek 2025 r.'!C650</f>
        <v>0</v>
      </c>
      <c r="DM26">
        <f>'Wniosek 2025 r.'!E650</f>
        <v>0</v>
      </c>
      <c r="DN26">
        <f>'Wniosek 2025 r.'!C765</f>
        <v>0</v>
      </c>
    </row>
    <row r="27" spans="21:118" x14ac:dyDescent="0.25">
      <c r="U27">
        <f>'Wniosek 2025 r.'!A65</f>
        <v>0</v>
      </c>
      <c r="V27">
        <f>'Wniosek 2025 r.'!B65</f>
        <v>0</v>
      </c>
      <c r="W27">
        <f>'Wniosek 2025 r.'!C65</f>
        <v>0</v>
      </c>
      <c r="X27">
        <f>'Wniosek 2025 r.'!D65</f>
        <v>0</v>
      </c>
      <c r="Y27">
        <f>'Wniosek 2025 r.'!E65</f>
        <v>0</v>
      </c>
      <c r="Z27">
        <f>'Wniosek 2025 r.'!F65</f>
        <v>0</v>
      </c>
      <c r="AA27">
        <f>'Wniosek 2026 r.'!F65</f>
        <v>0</v>
      </c>
      <c r="AB27">
        <f>'Wniosek 2027 r.'!F65</f>
        <v>0</v>
      </c>
      <c r="AC27">
        <f>'Wniosek 2028 r.'!F65</f>
        <v>0</v>
      </c>
      <c r="AD27">
        <f>'Wniosek 2029 r.'!F65</f>
        <v>0</v>
      </c>
      <c r="AE27">
        <f>'Wniosek 2030 r.'!F65</f>
        <v>0</v>
      </c>
      <c r="AF27">
        <f>'Wniosek 2031 r.'!F65</f>
        <v>0</v>
      </c>
      <c r="AG27">
        <f>'Wniosek 2032 r.'!F65</f>
        <v>0</v>
      </c>
      <c r="AH27">
        <f>'Wniosek 2033 r.'!F65</f>
        <v>0</v>
      </c>
      <c r="AI27">
        <f>'Wniosek 2025 r.'!G65</f>
        <v>0</v>
      </c>
      <c r="AJ27" s="79" t="str">
        <f>'Wniosek 2026 r.'!G65</f>
        <v/>
      </c>
      <c r="AK27" s="79" t="str">
        <f>'Wniosek 2027 r.'!G65</f>
        <v/>
      </c>
      <c r="AL27" s="79" t="str">
        <f>'Wniosek 2028 r.'!G65</f>
        <v/>
      </c>
      <c r="AM27" s="79" t="str">
        <f>'Wniosek 2029 r.'!G65</f>
        <v/>
      </c>
      <c r="AN27" s="79" t="str">
        <f>'Wniosek 2030 r.'!G65</f>
        <v/>
      </c>
      <c r="AO27" s="79" t="str">
        <f>'Wniosek 2031 r.'!G65</f>
        <v/>
      </c>
      <c r="AP27" s="79" t="str">
        <f>'Wniosek 2032 r.'!G65</f>
        <v/>
      </c>
      <c r="AQ27" s="79" t="str">
        <f>'Wniosek 2033 r.'!G65</f>
        <v/>
      </c>
      <c r="AR27" s="4">
        <f>'Wniosek 2025 r.'!H65</f>
        <v>0</v>
      </c>
      <c r="AS27" s="4">
        <f>'Wniosek 2026 r.'!H65</f>
        <v>0</v>
      </c>
      <c r="AT27" s="4">
        <f>'Wniosek 2027 r.'!H65</f>
        <v>0</v>
      </c>
      <c r="AU27" s="4">
        <f>'Wniosek 2028 r.'!H65</f>
        <v>0</v>
      </c>
      <c r="AV27" s="4">
        <f>'Wniosek 2029 r.'!H65</f>
        <v>0</v>
      </c>
      <c r="AW27" s="4">
        <f>'Wniosek 2030 r.'!H65</f>
        <v>0</v>
      </c>
      <c r="AX27" s="4">
        <f>'Wniosek 2031 r.'!H65</f>
        <v>0</v>
      </c>
      <c r="AY27" s="4">
        <f>'Wniosek 2032 r.'!H65</f>
        <v>0</v>
      </c>
      <c r="AZ27" s="4">
        <f>'Wniosek 2033 r.'!H65</f>
        <v>0</v>
      </c>
      <c r="BA27" s="3">
        <f>'Wniosek 2025 r.'!C190</f>
        <v>0</v>
      </c>
      <c r="BB27" s="3">
        <f>'Wniosek 2026 r.'!C190</f>
        <v>0</v>
      </c>
      <c r="BC27" s="3">
        <f>'Wniosek 2027 r.'!C190</f>
        <v>0</v>
      </c>
      <c r="BD27" s="3">
        <f>'Wniosek 2028 r.'!C190</f>
        <v>0</v>
      </c>
      <c r="BE27" s="3">
        <f>'Wniosek 2029 r.'!C190</f>
        <v>0</v>
      </c>
      <c r="BF27" s="3">
        <f>'Wniosek 2030 r.'!C190</f>
        <v>0</v>
      </c>
      <c r="BG27" s="3">
        <f>'Wniosek 2031 r.'!C190</f>
        <v>0</v>
      </c>
      <c r="BH27" s="3">
        <f>'Wniosek 2032 r.'!C190</f>
        <v>0</v>
      </c>
      <c r="BI27" s="3">
        <f>'Wniosek 2033 r.'!C190</f>
        <v>0</v>
      </c>
      <c r="BJ27" s="96">
        <f>'Wniosek 2025 r.'!C306</f>
        <v>0</v>
      </c>
      <c r="BK27" s="96">
        <f>'Wniosek 2026 r.'!C306</f>
        <v>0</v>
      </c>
      <c r="BL27" s="96">
        <f>'Wniosek 2027 r.'!C306</f>
        <v>0</v>
      </c>
      <c r="BM27" s="96">
        <f>'Wniosek 2028 r.'!C306</f>
        <v>0</v>
      </c>
      <c r="BN27" s="96">
        <f>'Wniosek 2029 r.'!C306</f>
        <v>0</v>
      </c>
      <c r="BO27" s="96">
        <f>'Wniosek 2030 r.'!C306</f>
        <v>0</v>
      </c>
      <c r="BP27" s="96">
        <f>'Wniosek 2031 r.'!C306</f>
        <v>0</v>
      </c>
      <c r="BQ27" s="96">
        <f>'Wniosek 2032 r.'!C306</f>
        <v>0</v>
      </c>
      <c r="BR27" s="96">
        <f>'Wniosek 2033 r.'!C306</f>
        <v>0</v>
      </c>
      <c r="BS27" s="96">
        <f>'Wniosek 2025 r.'!D306</f>
        <v>0</v>
      </c>
      <c r="BT27" s="96">
        <f>'Wniosek 2026 r.'!D306</f>
        <v>0</v>
      </c>
      <c r="BU27" s="96">
        <f>'Wniosek 2027 r.'!D306</f>
        <v>0</v>
      </c>
      <c r="BV27" s="96">
        <f>'Wniosek 2028 r.'!D306</f>
        <v>0</v>
      </c>
      <c r="BW27" s="96">
        <f>'Wniosek 2029 r.'!D306</f>
        <v>0</v>
      </c>
      <c r="BX27" s="96">
        <f>'Wniosek 2030 r.'!D306</f>
        <v>0</v>
      </c>
      <c r="BY27" s="96">
        <f>'Wniosek 2031 r.'!D306</f>
        <v>0</v>
      </c>
      <c r="BZ27" s="96">
        <f>'Wniosek 2032 r.'!D306</f>
        <v>0</v>
      </c>
      <c r="CA27" s="96">
        <f>'Wniosek 2033 r.'!D306</f>
        <v>0</v>
      </c>
      <c r="CB27" s="97">
        <f>'Wniosek 2025 r.'!F306</f>
        <v>0</v>
      </c>
      <c r="CC27" s="97">
        <f>'Wniosek 2026 r.'!F306</f>
        <v>0</v>
      </c>
      <c r="CD27" s="97">
        <f>'Wniosek 2027 r.'!F306</f>
        <v>0</v>
      </c>
      <c r="CE27" s="97">
        <f>'Wniosek 2028 r.'!F306</f>
        <v>0</v>
      </c>
      <c r="CF27" s="97">
        <f>'Wniosek 2029 r.'!F306</f>
        <v>0</v>
      </c>
      <c r="CG27" s="97">
        <f>'Wniosek 2030 r.'!F306</f>
        <v>0</v>
      </c>
      <c r="CH27" s="97">
        <f>'Wniosek 2031 r.'!F306</f>
        <v>0</v>
      </c>
      <c r="CI27" s="97">
        <f>'Wniosek 2032 r.'!F306</f>
        <v>0</v>
      </c>
      <c r="CJ27" s="97">
        <f>'Wniosek 2033 r.'!F306</f>
        <v>0</v>
      </c>
      <c r="CK27" s="96">
        <f>'Wniosek 2025 r.'!H306</f>
        <v>0</v>
      </c>
      <c r="CL27" s="96">
        <f>'Wniosek 2026 r.'!H306</f>
        <v>0</v>
      </c>
      <c r="CM27" s="96">
        <f>'Wniosek 2027 r.'!H306</f>
        <v>0</v>
      </c>
      <c r="CN27" s="96">
        <f>'Wniosek 2028 r.'!H306</f>
        <v>0</v>
      </c>
      <c r="CO27" s="96">
        <f>'Wniosek 2029 r.'!H306</f>
        <v>0</v>
      </c>
      <c r="CP27" s="96">
        <f>'Wniosek 2030 r.'!H306</f>
        <v>0</v>
      </c>
      <c r="CQ27" s="96">
        <f>'Wniosek 2031 r.'!H306</f>
        <v>0</v>
      </c>
      <c r="CR27" s="96">
        <f>'Wniosek 2032 r.'!H306</f>
        <v>0</v>
      </c>
      <c r="CS27" s="96">
        <f>'Wniosek 2033 r.'!H306</f>
        <v>0</v>
      </c>
      <c r="CT27" s="96">
        <f>'Wniosek 2025 r.'!C421</f>
        <v>0</v>
      </c>
      <c r="CU27" s="96">
        <f>'Wniosek 2026 r.'!C421</f>
        <v>0</v>
      </c>
      <c r="CV27" s="96">
        <f>'Wniosek 2027 r.'!C421</f>
        <v>0</v>
      </c>
      <c r="CW27" s="96">
        <f>'Wniosek 2028 r.'!C421</f>
        <v>0</v>
      </c>
      <c r="CX27" s="96">
        <f>'Wniosek 2029 r.'!C421</f>
        <v>0</v>
      </c>
      <c r="CY27" s="96">
        <f>'Wniosek 2030 r.'!C421</f>
        <v>0</v>
      </c>
      <c r="CZ27" s="96">
        <f>'Wniosek 2031 r.'!C421</f>
        <v>0</v>
      </c>
      <c r="DA27" s="96">
        <f>'Wniosek 2032 r.'!C421</f>
        <v>0</v>
      </c>
      <c r="DB27" s="96">
        <f>'Wniosek 2033 r.'!C421</f>
        <v>0</v>
      </c>
      <c r="DC27" s="96">
        <f>'Wniosek 2025 r.'!C536</f>
        <v>0</v>
      </c>
      <c r="DD27" s="96">
        <f>'Wniosek 2026 r.'!C536</f>
        <v>0</v>
      </c>
      <c r="DE27" s="96">
        <f>'Wniosek 2027 r.'!C536</f>
        <v>0</v>
      </c>
      <c r="DF27" s="96">
        <f>'Wniosek 2028 r.'!C536</f>
        <v>0</v>
      </c>
      <c r="DG27" s="96">
        <f>'Wniosek 2029 r.'!C536</f>
        <v>0</v>
      </c>
      <c r="DH27" s="96">
        <f>'Wniosek 2030 r.'!C536</f>
        <v>0</v>
      </c>
      <c r="DI27" s="96">
        <f>'Wniosek 2031 r.'!C536</f>
        <v>0</v>
      </c>
      <c r="DJ27" s="96">
        <f>'Wniosek 2032 r.'!C536</f>
        <v>0</v>
      </c>
      <c r="DK27" s="96">
        <f>'Wniosek 2033 r.'!C536</f>
        <v>0</v>
      </c>
      <c r="DL27">
        <f>'Wniosek 2025 r.'!C651</f>
        <v>0</v>
      </c>
      <c r="DM27">
        <f>'Wniosek 2025 r.'!E651</f>
        <v>0</v>
      </c>
      <c r="DN27">
        <f>'Wniosek 2025 r.'!C766</f>
        <v>0</v>
      </c>
    </row>
    <row r="28" spans="21:118" x14ac:dyDescent="0.25">
      <c r="U28">
        <f>'Wniosek 2025 r.'!A66</f>
        <v>0</v>
      </c>
      <c r="V28">
        <f>'Wniosek 2025 r.'!B66</f>
        <v>0</v>
      </c>
      <c r="W28">
        <f>'Wniosek 2025 r.'!C66</f>
        <v>0</v>
      </c>
      <c r="X28">
        <f>'Wniosek 2025 r.'!D66</f>
        <v>0</v>
      </c>
      <c r="Y28">
        <f>'Wniosek 2025 r.'!E66</f>
        <v>0</v>
      </c>
      <c r="Z28">
        <f>'Wniosek 2025 r.'!F66</f>
        <v>0</v>
      </c>
      <c r="AA28">
        <f>'Wniosek 2026 r.'!F66</f>
        <v>0</v>
      </c>
      <c r="AB28">
        <f>'Wniosek 2027 r.'!F66</f>
        <v>0</v>
      </c>
      <c r="AC28">
        <f>'Wniosek 2028 r.'!F66</f>
        <v>0</v>
      </c>
      <c r="AD28">
        <f>'Wniosek 2029 r.'!F66</f>
        <v>0</v>
      </c>
      <c r="AE28">
        <f>'Wniosek 2030 r.'!F66</f>
        <v>0</v>
      </c>
      <c r="AF28">
        <f>'Wniosek 2031 r.'!F66</f>
        <v>0</v>
      </c>
      <c r="AG28">
        <f>'Wniosek 2032 r.'!F66</f>
        <v>0</v>
      </c>
      <c r="AH28">
        <f>'Wniosek 2033 r.'!F66</f>
        <v>0</v>
      </c>
      <c r="AI28">
        <f>'Wniosek 2025 r.'!G66</f>
        <v>0</v>
      </c>
      <c r="AJ28" s="79" t="str">
        <f>'Wniosek 2026 r.'!G66</f>
        <v/>
      </c>
      <c r="AK28" s="79" t="str">
        <f>'Wniosek 2027 r.'!G66</f>
        <v/>
      </c>
      <c r="AL28" s="79" t="str">
        <f>'Wniosek 2028 r.'!G66</f>
        <v/>
      </c>
      <c r="AM28" s="79" t="str">
        <f>'Wniosek 2029 r.'!G66</f>
        <v/>
      </c>
      <c r="AN28" s="79" t="str">
        <f>'Wniosek 2030 r.'!G66</f>
        <v/>
      </c>
      <c r="AO28" s="79" t="str">
        <f>'Wniosek 2031 r.'!G66</f>
        <v/>
      </c>
      <c r="AP28" s="79" t="str">
        <f>'Wniosek 2032 r.'!G66</f>
        <v/>
      </c>
      <c r="AQ28" s="79" t="str">
        <f>'Wniosek 2033 r.'!G66</f>
        <v/>
      </c>
      <c r="AR28" s="4">
        <f>'Wniosek 2025 r.'!H66</f>
        <v>0</v>
      </c>
      <c r="AS28" s="4">
        <f>'Wniosek 2026 r.'!H66</f>
        <v>0</v>
      </c>
      <c r="AT28" s="4">
        <f>'Wniosek 2027 r.'!H66</f>
        <v>0</v>
      </c>
      <c r="AU28" s="4">
        <f>'Wniosek 2028 r.'!H66</f>
        <v>0</v>
      </c>
      <c r="AV28" s="4">
        <f>'Wniosek 2029 r.'!H66</f>
        <v>0</v>
      </c>
      <c r="AW28" s="4">
        <f>'Wniosek 2030 r.'!H66</f>
        <v>0</v>
      </c>
      <c r="AX28" s="4">
        <f>'Wniosek 2031 r.'!H66</f>
        <v>0</v>
      </c>
      <c r="AY28" s="4">
        <f>'Wniosek 2032 r.'!H66</f>
        <v>0</v>
      </c>
      <c r="AZ28" s="4">
        <f>'Wniosek 2033 r.'!H66</f>
        <v>0</v>
      </c>
      <c r="BA28" s="3">
        <f>'Wniosek 2025 r.'!C191</f>
        <v>0</v>
      </c>
      <c r="BB28" s="3">
        <f>'Wniosek 2026 r.'!C191</f>
        <v>0</v>
      </c>
      <c r="BC28" s="3">
        <f>'Wniosek 2027 r.'!C191</f>
        <v>0</v>
      </c>
      <c r="BD28" s="3">
        <f>'Wniosek 2028 r.'!C191</f>
        <v>0</v>
      </c>
      <c r="BE28" s="3">
        <f>'Wniosek 2029 r.'!C191</f>
        <v>0</v>
      </c>
      <c r="BF28" s="3">
        <f>'Wniosek 2030 r.'!C191</f>
        <v>0</v>
      </c>
      <c r="BG28" s="3">
        <f>'Wniosek 2031 r.'!C191</f>
        <v>0</v>
      </c>
      <c r="BH28" s="3">
        <f>'Wniosek 2032 r.'!C191</f>
        <v>0</v>
      </c>
      <c r="BI28" s="3">
        <f>'Wniosek 2033 r.'!C191</f>
        <v>0</v>
      </c>
      <c r="BJ28" s="96">
        <f>'Wniosek 2025 r.'!C307</f>
        <v>0</v>
      </c>
      <c r="BK28" s="96">
        <f>'Wniosek 2026 r.'!C307</f>
        <v>0</v>
      </c>
      <c r="BL28" s="96">
        <f>'Wniosek 2027 r.'!C307</f>
        <v>0</v>
      </c>
      <c r="BM28" s="96">
        <f>'Wniosek 2028 r.'!C307</f>
        <v>0</v>
      </c>
      <c r="BN28" s="96">
        <f>'Wniosek 2029 r.'!C307</f>
        <v>0</v>
      </c>
      <c r="BO28" s="96">
        <f>'Wniosek 2030 r.'!C307</f>
        <v>0</v>
      </c>
      <c r="BP28" s="96">
        <f>'Wniosek 2031 r.'!C307</f>
        <v>0</v>
      </c>
      <c r="BQ28" s="96">
        <f>'Wniosek 2032 r.'!C307</f>
        <v>0</v>
      </c>
      <c r="BR28" s="96">
        <f>'Wniosek 2033 r.'!C307</f>
        <v>0</v>
      </c>
      <c r="BS28" s="96">
        <f>'Wniosek 2025 r.'!D307</f>
        <v>0</v>
      </c>
      <c r="BT28" s="96">
        <f>'Wniosek 2026 r.'!D307</f>
        <v>0</v>
      </c>
      <c r="BU28" s="96">
        <f>'Wniosek 2027 r.'!D307</f>
        <v>0</v>
      </c>
      <c r="BV28" s="96">
        <f>'Wniosek 2028 r.'!D307</f>
        <v>0</v>
      </c>
      <c r="BW28" s="96">
        <f>'Wniosek 2029 r.'!D307</f>
        <v>0</v>
      </c>
      <c r="BX28" s="96">
        <f>'Wniosek 2030 r.'!D307</f>
        <v>0</v>
      </c>
      <c r="BY28" s="96">
        <f>'Wniosek 2031 r.'!D307</f>
        <v>0</v>
      </c>
      <c r="BZ28" s="96">
        <f>'Wniosek 2032 r.'!D307</f>
        <v>0</v>
      </c>
      <c r="CA28" s="96">
        <f>'Wniosek 2033 r.'!D307</f>
        <v>0</v>
      </c>
      <c r="CB28" s="97">
        <f>'Wniosek 2025 r.'!F307</f>
        <v>0</v>
      </c>
      <c r="CC28" s="97">
        <f>'Wniosek 2026 r.'!F307</f>
        <v>0</v>
      </c>
      <c r="CD28" s="97">
        <f>'Wniosek 2027 r.'!F307</f>
        <v>0</v>
      </c>
      <c r="CE28" s="97">
        <f>'Wniosek 2028 r.'!F307</f>
        <v>0</v>
      </c>
      <c r="CF28" s="97">
        <f>'Wniosek 2029 r.'!F307</f>
        <v>0</v>
      </c>
      <c r="CG28" s="97">
        <f>'Wniosek 2030 r.'!F307</f>
        <v>0</v>
      </c>
      <c r="CH28" s="97">
        <f>'Wniosek 2031 r.'!F307</f>
        <v>0</v>
      </c>
      <c r="CI28" s="97">
        <f>'Wniosek 2032 r.'!F307</f>
        <v>0</v>
      </c>
      <c r="CJ28" s="97">
        <f>'Wniosek 2033 r.'!F307</f>
        <v>0</v>
      </c>
      <c r="CK28" s="96">
        <f>'Wniosek 2025 r.'!H307</f>
        <v>0</v>
      </c>
      <c r="CL28" s="96">
        <f>'Wniosek 2026 r.'!H307</f>
        <v>0</v>
      </c>
      <c r="CM28" s="96">
        <f>'Wniosek 2027 r.'!H307</f>
        <v>0</v>
      </c>
      <c r="CN28" s="96">
        <f>'Wniosek 2028 r.'!H307</f>
        <v>0</v>
      </c>
      <c r="CO28" s="96">
        <f>'Wniosek 2029 r.'!H307</f>
        <v>0</v>
      </c>
      <c r="CP28" s="96">
        <f>'Wniosek 2030 r.'!H307</f>
        <v>0</v>
      </c>
      <c r="CQ28" s="96">
        <f>'Wniosek 2031 r.'!H307</f>
        <v>0</v>
      </c>
      <c r="CR28" s="96">
        <f>'Wniosek 2032 r.'!H307</f>
        <v>0</v>
      </c>
      <c r="CS28" s="96">
        <f>'Wniosek 2033 r.'!H307</f>
        <v>0</v>
      </c>
      <c r="CT28" s="96">
        <f>'Wniosek 2025 r.'!C422</f>
        <v>0</v>
      </c>
      <c r="CU28" s="96">
        <f>'Wniosek 2026 r.'!C422</f>
        <v>0</v>
      </c>
      <c r="CV28" s="96">
        <f>'Wniosek 2027 r.'!C422</f>
        <v>0</v>
      </c>
      <c r="CW28" s="96">
        <f>'Wniosek 2028 r.'!C422</f>
        <v>0</v>
      </c>
      <c r="CX28" s="96">
        <f>'Wniosek 2029 r.'!C422</f>
        <v>0</v>
      </c>
      <c r="CY28" s="96">
        <f>'Wniosek 2030 r.'!C422</f>
        <v>0</v>
      </c>
      <c r="CZ28" s="96">
        <f>'Wniosek 2031 r.'!C422</f>
        <v>0</v>
      </c>
      <c r="DA28" s="96">
        <f>'Wniosek 2032 r.'!C422</f>
        <v>0</v>
      </c>
      <c r="DB28" s="96">
        <f>'Wniosek 2033 r.'!C422</f>
        <v>0</v>
      </c>
      <c r="DC28" s="96">
        <f>'Wniosek 2025 r.'!C537</f>
        <v>0</v>
      </c>
      <c r="DD28" s="96">
        <f>'Wniosek 2026 r.'!C537</f>
        <v>0</v>
      </c>
      <c r="DE28" s="96">
        <f>'Wniosek 2027 r.'!C537</f>
        <v>0</v>
      </c>
      <c r="DF28" s="96">
        <f>'Wniosek 2028 r.'!C537</f>
        <v>0</v>
      </c>
      <c r="DG28" s="96">
        <f>'Wniosek 2029 r.'!C537</f>
        <v>0</v>
      </c>
      <c r="DH28" s="96">
        <f>'Wniosek 2030 r.'!C537</f>
        <v>0</v>
      </c>
      <c r="DI28" s="96">
        <f>'Wniosek 2031 r.'!C537</f>
        <v>0</v>
      </c>
      <c r="DJ28" s="96">
        <f>'Wniosek 2032 r.'!C537</f>
        <v>0</v>
      </c>
      <c r="DK28" s="96">
        <f>'Wniosek 2033 r.'!C537</f>
        <v>0</v>
      </c>
      <c r="DL28">
        <f>'Wniosek 2025 r.'!C652</f>
        <v>0</v>
      </c>
      <c r="DM28">
        <f>'Wniosek 2025 r.'!E652</f>
        <v>0</v>
      </c>
      <c r="DN28">
        <f>'Wniosek 2025 r.'!C767</f>
        <v>0</v>
      </c>
    </row>
    <row r="29" spans="21:118" x14ac:dyDescent="0.25">
      <c r="U29">
        <f>'Wniosek 2025 r.'!A67</f>
        <v>0</v>
      </c>
      <c r="V29">
        <f>'Wniosek 2025 r.'!B67</f>
        <v>0</v>
      </c>
      <c r="W29">
        <f>'Wniosek 2025 r.'!C67</f>
        <v>0</v>
      </c>
      <c r="X29">
        <f>'Wniosek 2025 r.'!D67</f>
        <v>0</v>
      </c>
      <c r="Y29">
        <f>'Wniosek 2025 r.'!E67</f>
        <v>0</v>
      </c>
      <c r="Z29">
        <f>'Wniosek 2025 r.'!F67</f>
        <v>0</v>
      </c>
      <c r="AA29">
        <f>'Wniosek 2026 r.'!F67</f>
        <v>0</v>
      </c>
      <c r="AB29">
        <f>'Wniosek 2027 r.'!F67</f>
        <v>0</v>
      </c>
      <c r="AC29">
        <f>'Wniosek 2028 r.'!F67</f>
        <v>0</v>
      </c>
      <c r="AD29">
        <f>'Wniosek 2029 r.'!F67</f>
        <v>0</v>
      </c>
      <c r="AE29">
        <f>'Wniosek 2030 r.'!F67</f>
        <v>0</v>
      </c>
      <c r="AF29">
        <f>'Wniosek 2031 r.'!F67</f>
        <v>0</v>
      </c>
      <c r="AG29">
        <f>'Wniosek 2032 r.'!F67</f>
        <v>0</v>
      </c>
      <c r="AH29">
        <f>'Wniosek 2033 r.'!F67</f>
        <v>0</v>
      </c>
      <c r="AI29">
        <f>'Wniosek 2025 r.'!G67</f>
        <v>0</v>
      </c>
      <c r="AJ29" s="79" t="str">
        <f>'Wniosek 2026 r.'!G67</f>
        <v/>
      </c>
      <c r="AK29" s="79" t="str">
        <f>'Wniosek 2027 r.'!G67</f>
        <v/>
      </c>
      <c r="AL29" s="79" t="str">
        <f>'Wniosek 2028 r.'!G67</f>
        <v/>
      </c>
      <c r="AM29" s="79" t="str">
        <f>'Wniosek 2029 r.'!G67</f>
        <v/>
      </c>
      <c r="AN29" s="79" t="str">
        <f>'Wniosek 2030 r.'!G67</f>
        <v/>
      </c>
      <c r="AO29" s="79" t="str">
        <f>'Wniosek 2031 r.'!G67</f>
        <v/>
      </c>
      <c r="AP29" s="79" t="str">
        <f>'Wniosek 2032 r.'!G67</f>
        <v/>
      </c>
      <c r="AQ29" s="79" t="str">
        <f>'Wniosek 2033 r.'!G67</f>
        <v/>
      </c>
      <c r="AR29" s="4">
        <f>'Wniosek 2025 r.'!H67</f>
        <v>0</v>
      </c>
      <c r="AS29" s="4">
        <f>'Wniosek 2026 r.'!H67</f>
        <v>0</v>
      </c>
      <c r="AT29" s="4">
        <f>'Wniosek 2027 r.'!H67</f>
        <v>0</v>
      </c>
      <c r="AU29" s="4">
        <f>'Wniosek 2028 r.'!H67</f>
        <v>0</v>
      </c>
      <c r="AV29" s="4">
        <f>'Wniosek 2029 r.'!H67</f>
        <v>0</v>
      </c>
      <c r="AW29" s="4">
        <f>'Wniosek 2030 r.'!H67</f>
        <v>0</v>
      </c>
      <c r="AX29" s="4">
        <f>'Wniosek 2031 r.'!H67</f>
        <v>0</v>
      </c>
      <c r="AY29" s="4">
        <f>'Wniosek 2032 r.'!H67</f>
        <v>0</v>
      </c>
      <c r="AZ29" s="4">
        <f>'Wniosek 2033 r.'!H67</f>
        <v>0</v>
      </c>
      <c r="BA29" s="3">
        <f>'Wniosek 2025 r.'!C192</f>
        <v>0</v>
      </c>
      <c r="BB29" s="3">
        <f>'Wniosek 2026 r.'!C192</f>
        <v>0</v>
      </c>
      <c r="BC29" s="3">
        <f>'Wniosek 2027 r.'!C192</f>
        <v>0</v>
      </c>
      <c r="BD29" s="3">
        <f>'Wniosek 2028 r.'!C192</f>
        <v>0</v>
      </c>
      <c r="BE29" s="3">
        <f>'Wniosek 2029 r.'!C192</f>
        <v>0</v>
      </c>
      <c r="BF29" s="3">
        <f>'Wniosek 2030 r.'!C192</f>
        <v>0</v>
      </c>
      <c r="BG29" s="3">
        <f>'Wniosek 2031 r.'!C192</f>
        <v>0</v>
      </c>
      <c r="BH29" s="3">
        <f>'Wniosek 2032 r.'!C192</f>
        <v>0</v>
      </c>
      <c r="BI29" s="3">
        <f>'Wniosek 2033 r.'!C192</f>
        <v>0</v>
      </c>
      <c r="BJ29" s="96">
        <f>'Wniosek 2025 r.'!C308</f>
        <v>0</v>
      </c>
      <c r="BK29" s="96">
        <f>'Wniosek 2026 r.'!C308</f>
        <v>0</v>
      </c>
      <c r="BL29" s="96">
        <f>'Wniosek 2027 r.'!C308</f>
        <v>0</v>
      </c>
      <c r="BM29" s="96">
        <f>'Wniosek 2028 r.'!C308</f>
        <v>0</v>
      </c>
      <c r="BN29" s="96">
        <f>'Wniosek 2029 r.'!C308</f>
        <v>0</v>
      </c>
      <c r="BO29" s="96">
        <f>'Wniosek 2030 r.'!C308</f>
        <v>0</v>
      </c>
      <c r="BP29" s="96">
        <f>'Wniosek 2031 r.'!C308</f>
        <v>0</v>
      </c>
      <c r="BQ29" s="96">
        <f>'Wniosek 2032 r.'!C308</f>
        <v>0</v>
      </c>
      <c r="BR29" s="96">
        <f>'Wniosek 2033 r.'!C308</f>
        <v>0</v>
      </c>
      <c r="BS29" s="96">
        <f>'Wniosek 2025 r.'!D308</f>
        <v>0</v>
      </c>
      <c r="BT29" s="96">
        <f>'Wniosek 2026 r.'!D308</f>
        <v>0</v>
      </c>
      <c r="BU29" s="96">
        <f>'Wniosek 2027 r.'!D308</f>
        <v>0</v>
      </c>
      <c r="BV29" s="96">
        <f>'Wniosek 2028 r.'!D308</f>
        <v>0</v>
      </c>
      <c r="BW29" s="96">
        <f>'Wniosek 2029 r.'!D308</f>
        <v>0</v>
      </c>
      <c r="BX29" s="96">
        <f>'Wniosek 2030 r.'!D308</f>
        <v>0</v>
      </c>
      <c r="BY29" s="96">
        <f>'Wniosek 2031 r.'!D308</f>
        <v>0</v>
      </c>
      <c r="BZ29" s="96">
        <f>'Wniosek 2032 r.'!D308</f>
        <v>0</v>
      </c>
      <c r="CA29" s="96">
        <f>'Wniosek 2033 r.'!D308</f>
        <v>0</v>
      </c>
      <c r="CB29" s="97">
        <f>'Wniosek 2025 r.'!F308</f>
        <v>0</v>
      </c>
      <c r="CC29" s="97">
        <f>'Wniosek 2026 r.'!F308</f>
        <v>0</v>
      </c>
      <c r="CD29" s="97">
        <f>'Wniosek 2027 r.'!F308</f>
        <v>0</v>
      </c>
      <c r="CE29" s="97">
        <f>'Wniosek 2028 r.'!F308</f>
        <v>0</v>
      </c>
      <c r="CF29" s="97">
        <f>'Wniosek 2029 r.'!F308</f>
        <v>0</v>
      </c>
      <c r="CG29" s="97">
        <f>'Wniosek 2030 r.'!F308</f>
        <v>0</v>
      </c>
      <c r="CH29" s="97">
        <f>'Wniosek 2031 r.'!F308</f>
        <v>0</v>
      </c>
      <c r="CI29" s="97">
        <f>'Wniosek 2032 r.'!F308</f>
        <v>0</v>
      </c>
      <c r="CJ29" s="97">
        <f>'Wniosek 2033 r.'!F308</f>
        <v>0</v>
      </c>
      <c r="CK29" s="96">
        <f>'Wniosek 2025 r.'!H308</f>
        <v>0</v>
      </c>
      <c r="CL29" s="96">
        <f>'Wniosek 2026 r.'!H308</f>
        <v>0</v>
      </c>
      <c r="CM29" s="96">
        <f>'Wniosek 2027 r.'!H308</f>
        <v>0</v>
      </c>
      <c r="CN29" s="96">
        <f>'Wniosek 2028 r.'!H308</f>
        <v>0</v>
      </c>
      <c r="CO29" s="96">
        <f>'Wniosek 2029 r.'!H308</f>
        <v>0</v>
      </c>
      <c r="CP29" s="96">
        <f>'Wniosek 2030 r.'!H308</f>
        <v>0</v>
      </c>
      <c r="CQ29" s="96">
        <f>'Wniosek 2031 r.'!H308</f>
        <v>0</v>
      </c>
      <c r="CR29" s="96">
        <f>'Wniosek 2032 r.'!H308</f>
        <v>0</v>
      </c>
      <c r="CS29" s="96">
        <f>'Wniosek 2033 r.'!H308</f>
        <v>0</v>
      </c>
      <c r="CT29" s="96">
        <f>'Wniosek 2025 r.'!C423</f>
        <v>0</v>
      </c>
      <c r="CU29" s="96">
        <f>'Wniosek 2026 r.'!C423</f>
        <v>0</v>
      </c>
      <c r="CV29" s="96">
        <f>'Wniosek 2027 r.'!C423</f>
        <v>0</v>
      </c>
      <c r="CW29" s="96">
        <f>'Wniosek 2028 r.'!C423</f>
        <v>0</v>
      </c>
      <c r="CX29" s="96">
        <f>'Wniosek 2029 r.'!C423</f>
        <v>0</v>
      </c>
      <c r="CY29" s="96">
        <f>'Wniosek 2030 r.'!C423</f>
        <v>0</v>
      </c>
      <c r="CZ29" s="96">
        <f>'Wniosek 2031 r.'!C423</f>
        <v>0</v>
      </c>
      <c r="DA29" s="96">
        <f>'Wniosek 2032 r.'!C423</f>
        <v>0</v>
      </c>
      <c r="DB29" s="96">
        <f>'Wniosek 2033 r.'!C423</f>
        <v>0</v>
      </c>
      <c r="DC29" s="96">
        <f>'Wniosek 2025 r.'!C538</f>
        <v>0</v>
      </c>
      <c r="DD29" s="96">
        <f>'Wniosek 2026 r.'!C538</f>
        <v>0</v>
      </c>
      <c r="DE29" s="96">
        <f>'Wniosek 2027 r.'!C538</f>
        <v>0</v>
      </c>
      <c r="DF29" s="96">
        <f>'Wniosek 2028 r.'!C538</f>
        <v>0</v>
      </c>
      <c r="DG29" s="96">
        <f>'Wniosek 2029 r.'!C538</f>
        <v>0</v>
      </c>
      <c r="DH29" s="96">
        <f>'Wniosek 2030 r.'!C538</f>
        <v>0</v>
      </c>
      <c r="DI29" s="96">
        <f>'Wniosek 2031 r.'!C538</f>
        <v>0</v>
      </c>
      <c r="DJ29" s="96">
        <f>'Wniosek 2032 r.'!C538</f>
        <v>0</v>
      </c>
      <c r="DK29" s="96">
        <f>'Wniosek 2033 r.'!C538</f>
        <v>0</v>
      </c>
      <c r="DL29">
        <f>'Wniosek 2025 r.'!C653</f>
        <v>0</v>
      </c>
      <c r="DM29">
        <f>'Wniosek 2025 r.'!E653</f>
        <v>0</v>
      </c>
      <c r="DN29">
        <f>'Wniosek 2025 r.'!C768</f>
        <v>0</v>
      </c>
    </row>
    <row r="30" spans="21:118" x14ac:dyDescent="0.25">
      <c r="U30">
        <f>'Wniosek 2025 r.'!A68</f>
        <v>0</v>
      </c>
      <c r="V30">
        <f>'Wniosek 2025 r.'!B68</f>
        <v>0</v>
      </c>
      <c r="W30">
        <f>'Wniosek 2025 r.'!C68</f>
        <v>0</v>
      </c>
      <c r="X30">
        <f>'Wniosek 2025 r.'!D68</f>
        <v>0</v>
      </c>
      <c r="Y30">
        <f>'Wniosek 2025 r.'!E68</f>
        <v>0</v>
      </c>
      <c r="Z30">
        <f>'Wniosek 2025 r.'!F68</f>
        <v>0</v>
      </c>
      <c r="AA30">
        <f>'Wniosek 2026 r.'!F68</f>
        <v>0</v>
      </c>
      <c r="AB30">
        <f>'Wniosek 2027 r.'!F68</f>
        <v>0</v>
      </c>
      <c r="AC30">
        <f>'Wniosek 2028 r.'!F68</f>
        <v>0</v>
      </c>
      <c r="AD30">
        <f>'Wniosek 2029 r.'!F68</f>
        <v>0</v>
      </c>
      <c r="AE30">
        <f>'Wniosek 2030 r.'!F68</f>
        <v>0</v>
      </c>
      <c r="AF30">
        <f>'Wniosek 2031 r.'!F68</f>
        <v>0</v>
      </c>
      <c r="AG30">
        <f>'Wniosek 2032 r.'!F68</f>
        <v>0</v>
      </c>
      <c r="AH30">
        <f>'Wniosek 2033 r.'!F68</f>
        <v>0</v>
      </c>
      <c r="AI30">
        <f>'Wniosek 2025 r.'!G68</f>
        <v>0</v>
      </c>
      <c r="AJ30" s="79" t="str">
        <f>'Wniosek 2026 r.'!G68</f>
        <v/>
      </c>
      <c r="AK30" s="79" t="str">
        <f>'Wniosek 2027 r.'!G68</f>
        <v/>
      </c>
      <c r="AL30" s="79" t="str">
        <f>'Wniosek 2028 r.'!G68</f>
        <v/>
      </c>
      <c r="AM30" s="79" t="str">
        <f>'Wniosek 2029 r.'!G68</f>
        <v/>
      </c>
      <c r="AN30" s="79" t="str">
        <f>'Wniosek 2030 r.'!G68</f>
        <v/>
      </c>
      <c r="AO30" s="79" t="str">
        <f>'Wniosek 2031 r.'!G68</f>
        <v/>
      </c>
      <c r="AP30" s="79" t="str">
        <f>'Wniosek 2032 r.'!G68</f>
        <v/>
      </c>
      <c r="AQ30" s="79" t="str">
        <f>'Wniosek 2033 r.'!G68</f>
        <v/>
      </c>
      <c r="AR30" s="4">
        <f>'Wniosek 2025 r.'!H68</f>
        <v>0</v>
      </c>
      <c r="AS30" s="4">
        <f>'Wniosek 2026 r.'!H68</f>
        <v>0</v>
      </c>
      <c r="AT30" s="4">
        <f>'Wniosek 2027 r.'!H68</f>
        <v>0</v>
      </c>
      <c r="AU30" s="4">
        <f>'Wniosek 2028 r.'!H68</f>
        <v>0</v>
      </c>
      <c r="AV30" s="4">
        <f>'Wniosek 2029 r.'!H68</f>
        <v>0</v>
      </c>
      <c r="AW30" s="4">
        <f>'Wniosek 2030 r.'!H68</f>
        <v>0</v>
      </c>
      <c r="AX30" s="4">
        <f>'Wniosek 2031 r.'!H68</f>
        <v>0</v>
      </c>
      <c r="AY30" s="4">
        <f>'Wniosek 2032 r.'!H68</f>
        <v>0</v>
      </c>
      <c r="AZ30" s="4">
        <f>'Wniosek 2033 r.'!H68</f>
        <v>0</v>
      </c>
      <c r="BA30" s="3">
        <f>'Wniosek 2025 r.'!C193</f>
        <v>0</v>
      </c>
      <c r="BB30" s="3">
        <f>'Wniosek 2026 r.'!C193</f>
        <v>0</v>
      </c>
      <c r="BC30" s="3">
        <f>'Wniosek 2027 r.'!C193</f>
        <v>0</v>
      </c>
      <c r="BD30" s="3">
        <f>'Wniosek 2028 r.'!C193</f>
        <v>0</v>
      </c>
      <c r="BE30" s="3">
        <f>'Wniosek 2029 r.'!C193</f>
        <v>0</v>
      </c>
      <c r="BF30" s="3">
        <f>'Wniosek 2030 r.'!C193</f>
        <v>0</v>
      </c>
      <c r="BG30" s="3">
        <f>'Wniosek 2031 r.'!C193</f>
        <v>0</v>
      </c>
      <c r="BH30" s="3">
        <f>'Wniosek 2032 r.'!C193</f>
        <v>0</v>
      </c>
      <c r="BI30" s="3">
        <f>'Wniosek 2033 r.'!C193</f>
        <v>0</v>
      </c>
      <c r="BJ30" s="96">
        <f>'Wniosek 2025 r.'!C309</f>
        <v>0</v>
      </c>
      <c r="BK30" s="96">
        <f>'Wniosek 2026 r.'!C309</f>
        <v>0</v>
      </c>
      <c r="BL30" s="96">
        <f>'Wniosek 2027 r.'!C309</f>
        <v>0</v>
      </c>
      <c r="BM30" s="96">
        <f>'Wniosek 2028 r.'!C309</f>
        <v>0</v>
      </c>
      <c r="BN30" s="96">
        <f>'Wniosek 2029 r.'!C309</f>
        <v>0</v>
      </c>
      <c r="BO30" s="96">
        <f>'Wniosek 2030 r.'!C309</f>
        <v>0</v>
      </c>
      <c r="BP30" s="96">
        <f>'Wniosek 2031 r.'!C309</f>
        <v>0</v>
      </c>
      <c r="BQ30" s="96">
        <f>'Wniosek 2032 r.'!C309</f>
        <v>0</v>
      </c>
      <c r="BR30" s="96">
        <f>'Wniosek 2033 r.'!C309</f>
        <v>0</v>
      </c>
      <c r="BS30" s="96">
        <f>'Wniosek 2025 r.'!D309</f>
        <v>0</v>
      </c>
      <c r="BT30" s="96">
        <f>'Wniosek 2026 r.'!D309</f>
        <v>0</v>
      </c>
      <c r="BU30" s="96">
        <f>'Wniosek 2027 r.'!D309</f>
        <v>0</v>
      </c>
      <c r="BV30" s="96">
        <f>'Wniosek 2028 r.'!D309</f>
        <v>0</v>
      </c>
      <c r="BW30" s="96">
        <f>'Wniosek 2029 r.'!D309</f>
        <v>0</v>
      </c>
      <c r="BX30" s="96">
        <f>'Wniosek 2030 r.'!D309</f>
        <v>0</v>
      </c>
      <c r="BY30" s="96">
        <f>'Wniosek 2031 r.'!D309</f>
        <v>0</v>
      </c>
      <c r="BZ30" s="96">
        <f>'Wniosek 2032 r.'!D309</f>
        <v>0</v>
      </c>
      <c r="CA30" s="96">
        <f>'Wniosek 2033 r.'!D309</f>
        <v>0</v>
      </c>
      <c r="CB30" s="97">
        <f>'Wniosek 2025 r.'!F309</f>
        <v>0</v>
      </c>
      <c r="CC30" s="97">
        <f>'Wniosek 2026 r.'!F309</f>
        <v>0</v>
      </c>
      <c r="CD30" s="97">
        <f>'Wniosek 2027 r.'!F309</f>
        <v>0</v>
      </c>
      <c r="CE30" s="97">
        <f>'Wniosek 2028 r.'!F309</f>
        <v>0</v>
      </c>
      <c r="CF30" s="97">
        <f>'Wniosek 2029 r.'!F309</f>
        <v>0</v>
      </c>
      <c r="CG30" s="97">
        <f>'Wniosek 2030 r.'!F309</f>
        <v>0</v>
      </c>
      <c r="CH30" s="97">
        <f>'Wniosek 2031 r.'!F309</f>
        <v>0</v>
      </c>
      <c r="CI30" s="97">
        <f>'Wniosek 2032 r.'!F309</f>
        <v>0</v>
      </c>
      <c r="CJ30" s="97">
        <f>'Wniosek 2033 r.'!F309</f>
        <v>0</v>
      </c>
      <c r="CK30" s="96">
        <f>'Wniosek 2025 r.'!H309</f>
        <v>0</v>
      </c>
      <c r="CL30" s="96">
        <f>'Wniosek 2026 r.'!H309</f>
        <v>0</v>
      </c>
      <c r="CM30" s="96">
        <f>'Wniosek 2027 r.'!H309</f>
        <v>0</v>
      </c>
      <c r="CN30" s="96">
        <f>'Wniosek 2028 r.'!H309</f>
        <v>0</v>
      </c>
      <c r="CO30" s="96">
        <f>'Wniosek 2029 r.'!H309</f>
        <v>0</v>
      </c>
      <c r="CP30" s="96">
        <f>'Wniosek 2030 r.'!H309</f>
        <v>0</v>
      </c>
      <c r="CQ30" s="96">
        <f>'Wniosek 2031 r.'!H309</f>
        <v>0</v>
      </c>
      <c r="CR30" s="96">
        <f>'Wniosek 2032 r.'!H309</f>
        <v>0</v>
      </c>
      <c r="CS30" s="96">
        <f>'Wniosek 2033 r.'!H309</f>
        <v>0</v>
      </c>
      <c r="CT30" s="96">
        <f>'Wniosek 2025 r.'!C424</f>
        <v>0</v>
      </c>
      <c r="CU30" s="96">
        <f>'Wniosek 2026 r.'!C424</f>
        <v>0</v>
      </c>
      <c r="CV30" s="96">
        <f>'Wniosek 2027 r.'!C424</f>
        <v>0</v>
      </c>
      <c r="CW30" s="96">
        <f>'Wniosek 2028 r.'!C424</f>
        <v>0</v>
      </c>
      <c r="CX30" s="96">
        <f>'Wniosek 2029 r.'!C424</f>
        <v>0</v>
      </c>
      <c r="CY30" s="96">
        <f>'Wniosek 2030 r.'!C424</f>
        <v>0</v>
      </c>
      <c r="CZ30" s="96">
        <f>'Wniosek 2031 r.'!C424</f>
        <v>0</v>
      </c>
      <c r="DA30" s="96">
        <f>'Wniosek 2032 r.'!C424</f>
        <v>0</v>
      </c>
      <c r="DB30" s="96">
        <f>'Wniosek 2033 r.'!C424</f>
        <v>0</v>
      </c>
      <c r="DC30" s="96">
        <f>'Wniosek 2025 r.'!C539</f>
        <v>0</v>
      </c>
      <c r="DD30" s="96">
        <f>'Wniosek 2026 r.'!C539</f>
        <v>0</v>
      </c>
      <c r="DE30" s="96">
        <f>'Wniosek 2027 r.'!C539</f>
        <v>0</v>
      </c>
      <c r="DF30" s="96">
        <f>'Wniosek 2028 r.'!C539</f>
        <v>0</v>
      </c>
      <c r="DG30" s="96">
        <f>'Wniosek 2029 r.'!C539</f>
        <v>0</v>
      </c>
      <c r="DH30" s="96">
        <f>'Wniosek 2030 r.'!C539</f>
        <v>0</v>
      </c>
      <c r="DI30" s="96">
        <f>'Wniosek 2031 r.'!C539</f>
        <v>0</v>
      </c>
      <c r="DJ30" s="96">
        <f>'Wniosek 2032 r.'!C539</f>
        <v>0</v>
      </c>
      <c r="DK30" s="96">
        <f>'Wniosek 2033 r.'!C539</f>
        <v>0</v>
      </c>
      <c r="DL30">
        <f>'Wniosek 2025 r.'!C654</f>
        <v>0</v>
      </c>
      <c r="DM30">
        <f>'Wniosek 2025 r.'!E654</f>
        <v>0</v>
      </c>
      <c r="DN30">
        <f>'Wniosek 2025 r.'!C769</f>
        <v>0</v>
      </c>
    </row>
    <row r="31" spans="21:118" x14ac:dyDescent="0.25">
      <c r="U31">
        <f>'Wniosek 2025 r.'!A69</f>
        <v>0</v>
      </c>
      <c r="V31">
        <f>'Wniosek 2025 r.'!B69</f>
        <v>0</v>
      </c>
      <c r="W31">
        <f>'Wniosek 2025 r.'!C69</f>
        <v>0</v>
      </c>
      <c r="X31">
        <f>'Wniosek 2025 r.'!D69</f>
        <v>0</v>
      </c>
      <c r="Y31">
        <f>'Wniosek 2025 r.'!E69</f>
        <v>0</v>
      </c>
      <c r="Z31">
        <f>'Wniosek 2025 r.'!F69</f>
        <v>0</v>
      </c>
      <c r="AA31">
        <f>'Wniosek 2026 r.'!F69</f>
        <v>0</v>
      </c>
      <c r="AB31">
        <f>'Wniosek 2027 r.'!F69</f>
        <v>0</v>
      </c>
      <c r="AC31">
        <f>'Wniosek 2028 r.'!F69</f>
        <v>0</v>
      </c>
      <c r="AD31">
        <f>'Wniosek 2029 r.'!F69</f>
        <v>0</v>
      </c>
      <c r="AE31">
        <f>'Wniosek 2030 r.'!F69</f>
        <v>0</v>
      </c>
      <c r="AF31">
        <f>'Wniosek 2031 r.'!F69</f>
        <v>0</v>
      </c>
      <c r="AG31">
        <f>'Wniosek 2032 r.'!F69</f>
        <v>0</v>
      </c>
      <c r="AH31">
        <f>'Wniosek 2033 r.'!F69</f>
        <v>0</v>
      </c>
      <c r="AI31">
        <f>'Wniosek 2025 r.'!G69</f>
        <v>0</v>
      </c>
      <c r="AJ31" s="79" t="str">
        <f>'Wniosek 2026 r.'!G69</f>
        <v/>
      </c>
      <c r="AK31" s="79" t="str">
        <f>'Wniosek 2027 r.'!G69</f>
        <v/>
      </c>
      <c r="AL31" s="79" t="str">
        <f>'Wniosek 2028 r.'!G69</f>
        <v/>
      </c>
      <c r="AM31" s="79" t="str">
        <f>'Wniosek 2029 r.'!G69</f>
        <v/>
      </c>
      <c r="AN31" s="79" t="str">
        <f>'Wniosek 2030 r.'!G69</f>
        <v/>
      </c>
      <c r="AO31" s="79" t="str">
        <f>'Wniosek 2031 r.'!G69</f>
        <v/>
      </c>
      <c r="AP31" s="79" t="str">
        <f>'Wniosek 2032 r.'!G69</f>
        <v/>
      </c>
      <c r="AQ31" s="79" t="str">
        <f>'Wniosek 2033 r.'!G69</f>
        <v/>
      </c>
      <c r="AR31" s="4">
        <f>'Wniosek 2025 r.'!H69</f>
        <v>0</v>
      </c>
      <c r="AS31" s="4">
        <f>'Wniosek 2026 r.'!H69</f>
        <v>0</v>
      </c>
      <c r="AT31" s="4">
        <f>'Wniosek 2027 r.'!H69</f>
        <v>0</v>
      </c>
      <c r="AU31" s="4">
        <f>'Wniosek 2028 r.'!H69</f>
        <v>0</v>
      </c>
      <c r="AV31" s="4">
        <f>'Wniosek 2029 r.'!H69</f>
        <v>0</v>
      </c>
      <c r="AW31" s="4">
        <f>'Wniosek 2030 r.'!H69</f>
        <v>0</v>
      </c>
      <c r="AX31" s="4">
        <f>'Wniosek 2031 r.'!H69</f>
        <v>0</v>
      </c>
      <c r="AY31" s="4">
        <f>'Wniosek 2032 r.'!H69</f>
        <v>0</v>
      </c>
      <c r="AZ31" s="4">
        <f>'Wniosek 2033 r.'!H69</f>
        <v>0</v>
      </c>
      <c r="BA31" s="3">
        <f>'Wniosek 2025 r.'!C194</f>
        <v>0</v>
      </c>
      <c r="BB31" s="3">
        <f>'Wniosek 2026 r.'!C194</f>
        <v>0</v>
      </c>
      <c r="BC31" s="3">
        <f>'Wniosek 2027 r.'!C194</f>
        <v>0</v>
      </c>
      <c r="BD31" s="3">
        <f>'Wniosek 2028 r.'!C194</f>
        <v>0</v>
      </c>
      <c r="BE31" s="3">
        <f>'Wniosek 2029 r.'!C194</f>
        <v>0</v>
      </c>
      <c r="BF31" s="3">
        <f>'Wniosek 2030 r.'!C194</f>
        <v>0</v>
      </c>
      <c r="BG31" s="3">
        <f>'Wniosek 2031 r.'!C194</f>
        <v>0</v>
      </c>
      <c r="BH31" s="3">
        <f>'Wniosek 2032 r.'!C194</f>
        <v>0</v>
      </c>
      <c r="BI31" s="3">
        <f>'Wniosek 2033 r.'!C194</f>
        <v>0</v>
      </c>
      <c r="BJ31" s="96">
        <f>'Wniosek 2025 r.'!C310</f>
        <v>0</v>
      </c>
      <c r="BK31" s="96">
        <f>'Wniosek 2026 r.'!C310</f>
        <v>0</v>
      </c>
      <c r="BL31" s="96">
        <f>'Wniosek 2027 r.'!C310</f>
        <v>0</v>
      </c>
      <c r="BM31" s="96">
        <f>'Wniosek 2028 r.'!C310</f>
        <v>0</v>
      </c>
      <c r="BN31" s="96">
        <f>'Wniosek 2029 r.'!C310</f>
        <v>0</v>
      </c>
      <c r="BO31" s="96">
        <f>'Wniosek 2030 r.'!C310</f>
        <v>0</v>
      </c>
      <c r="BP31" s="96">
        <f>'Wniosek 2031 r.'!C310</f>
        <v>0</v>
      </c>
      <c r="BQ31" s="96">
        <f>'Wniosek 2032 r.'!C310</f>
        <v>0</v>
      </c>
      <c r="BR31" s="96">
        <f>'Wniosek 2033 r.'!C310</f>
        <v>0</v>
      </c>
      <c r="BS31" s="96">
        <f>'Wniosek 2025 r.'!D310</f>
        <v>0</v>
      </c>
      <c r="BT31" s="96">
        <f>'Wniosek 2026 r.'!D310</f>
        <v>0</v>
      </c>
      <c r="BU31" s="96">
        <f>'Wniosek 2027 r.'!D310</f>
        <v>0</v>
      </c>
      <c r="BV31" s="96">
        <f>'Wniosek 2028 r.'!D310</f>
        <v>0</v>
      </c>
      <c r="BW31" s="96">
        <f>'Wniosek 2029 r.'!D310</f>
        <v>0</v>
      </c>
      <c r="BX31" s="96">
        <f>'Wniosek 2030 r.'!D310</f>
        <v>0</v>
      </c>
      <c r="BY31" s="96">
        <f>'Wniosek 2031 r.'!D310</f>
        <v>0</v>
      </c>
      <c r="BZ31" s="96">
        <f>'Wniosek 2032 r.'!D310</f>
        <v>0</v>
      </c>
      <c r="CA31" s="96">
        <f>'Wniosek 2033 r.'!D310</f>
        <v>0</v>
      </c>
      <c r="CB31" s="97">
        <f>'Wniosek 2025 r.'!F310</f>
        <v>0</v>
      </c>
      <c r="CC31" s="97">
        <f>'Wniosek 2026 r.'!F310</f>
        <v>0</v>
      </c>
      <c r="CD31" s="97">
        <f>'Wniosek 2027 r.'!F310</f>
        <v>0</v>
      </c>
      <c r="CE31" s="97">
        <f>'Wniosek 2028 r.'!F310</f>
        <v>0</v>
      </c>
      <c r="CF31" s="97">
        <f>'Wniosek 2029 r.'!F310</f>
        <v>0</v>
      </c>
      <c r="CG31" s="97">
        <f>'Wniosek 2030 r.'!F310</f>
        <v>0</v>
      </c>
      <c r="CH31" s="97">
        <f>'Wniosek 2031 r.'!F310</f>
        <v>0</v>
      </c>
      <c r="CI31" s="97">
        <f>'Wniosek 2032 r.'!F310</f>
        <v>0</v>
      </c>
      <c r="CJ31" s="97">
        <f>'Wniosek 2033 r.'!F310</f>
        <v>0</v>
      </c>
      <c r="CK31" s="96">
        <f>'Wniosek 2025 r.'!H310</f>
        <v>0</v>
      </c>
      <c r="CL31" s="96">
        <f>'Wniosek 2026 r.'!H310</f>
        <v>0</v>
      </c>
      <c r="CM31" s="96">
        <f>'Wniosek 2027 r.'!H310</f>
        <v>0</v>
      </c>
      <c r="CN31" s="96">
        <f>'Wniosek 2028 r.'!H310</f>
        <v>0</v>
      </c>
      <c r="CO31" s="96">
        <f>'Wniosek 2029 r.'!H310</f>
        <v>0</v>
      </c>
      <c r="CP31" s="96">
        <f>'Wniosek 2030 r.'!H310</f>
        <v>0</v>
      </c>
      <c r="CQ31" s="96">
        <f>'Wniosek 2031 r.'!H310</f>
        <v>0</v>
      </c>
      <c r="CR31" s="96">
        <f>'Wniosek 2032 r.'!H310</f>
        <v>0</v>
      </c>
      <c r="CS31" s="96">
        <f>'Wniosek 2033 r.'!H310</f>
        <v>0</v>
      </c>
      <c r="CT31" s="96">
        <f>'Wniosek 2025 r.'!C425</f>
        <v>0</v>
      </c>
      <c r="CU31" s="96">
        <f>'Wniosek 2026 r.'!C425</f>
        <v>0</v>
      </c>
      <c r="CV31" s="96">
        <f>'Wniosek 2027 r.'!C425</f>
        <v>0</v>
      </c>
      <c r="CW31" s="96">
        <f>'Wniosek 2028 r.'!C425</f>
        <v>0</v>
      </c>
      <c r="CX31" s="96">
        <f>'Wniosek 2029 r.'!C425</f>
        <v>0</v>
      </c>
      <c r="CY31" s="96">
        <f>'Wniosek 2030 r.'!C425</f>
        <v>0</v>
      </c>
      <c r="CZ31" s="96">
        <f>'Wniosek 2031 r.'!C425</f>
        <v>0</v>
      </c>
      <c r="DA31" s="96">
        <f>'Wniosek 2032 r.'!C425</f>
        <v>0</v>
      </c>
      <c r="DB31" s="96">
        <f>'Wniosek 2033 r.'!C425</f>
        <v>0</v>
      </c>
      <c r="DC31" s="96">
        <f>'Wniosek 2025 r.'!C540</f>
        <v>0</v>
      </c>
      <c r="DD31" s="96">
        <f>'Wniosek 2026 r.'!C540</f>
        <v>0</v>
      </c>
      <c r="DE31" s="96">
        <f>'Wniosek 2027 r.'!C540</f>
        <v>0</v>
      </c>
      <c r="DF31" s="96">
        <f>'Wniosek 2028 r.'!C540</f>
        <v>0</v>
      </c>
      <c r="DG31" s="96">
        <f>'Wniosek 2029 r.'!C540</f>
        <v>0</v>
      </c>
      <c r="DH31" s="96">
        <f>'Wniosek 2030 r.'!C540</f>
        <v>0</v>
      </c>
      <c r="DI31" s="96">
        <f>'Wniosek 2031 r.'!C540</f>
        <v>0</v>
      </c>
      <c r="DJ31" s="96">
        <f>'Wniosek 2032 r.'!C540</f>
        <v>0</v>
      </c>
      <c r="DK31" s="96">
        <f>'Wniosek 2033 r.'!C540</f>
        <v>0</v>
      </c>
      <c r="DL31">
        <f>'Wniosek 2025 r.'!C655</f>
        <v>0</v>
      </c>
      <c r="DM31">
        <f>'Wniosek 2025 r.'!E655</f>
        <v>0</v>
      </c>
      <c r="DN31">
        <f>'Wniosek 2025 r.'!C770</f>
        <v>0</v>
      </c>
    </row>
    <row r="32" spans="21:118" x14ac:dyDescent="0.25">
      <c r="U32">
        <f>'Wniosek 2025 r.'!A70</f>
        <v>0</v>
      </c>
      <c r="V32">
        <f>'Wniosek 2025 r.'!B70</f>
        <v>0</v>
      </c>
      <c r="W32">
        <f>'Wniosek 2025 r.'!C70</f>
        <v>0</v>
      </c>
      <c r="X32">
        <f>'Wniosek 2025 r.'!D70</f>
        <v>0</v>
      </c>
      <c r="Y32">
        <f>'Wniosek 2025 r.'!E70</f>
        <v>0</v>
      </c>
      <c r="Z32">
        <f>'Wniosek 2025 r.'!F70</f>
        <v>0</v>
      </c>
      <c r="AA32">
        <f>'Wniosek 2026 r.'!F70</f>
        <v>0</v>
      </c>
      <c r="AB32">
        <f>'Wniosek 2027 r.'!F70</f>
        <v>0</v>
      </c>
      <c r="AC32">
        <f>'Wniosek 2028 r.'!F70</f>
        <v>0</v>
      </c>
      <c r="AD32">
        <f>'Wniosek 2029 r.'!F70</f>
        <v>0</v>
      </c>
      <c r="AE32">
        <f>'Wniosek 2030 r.'!F70</f>
        <v>0</v>
      </c>
      <c r="AF32">
        <f>'Wniosek 2031 r.'!F70</f>
        <v>0</v>
      </c>
      <c r="AG32">
        <f>'Wniosek 2032 r.'!F70</f>
        <v>0</v>
      </c>
      <c r="AH32">
        <f>'Wniosek 2033 r.'!F70</f>
        <v>0</v>
      </c>
      <c r="AI32">
        <f>'Wniosek 2025 r.'!G70</f>
        <v>0</v>
      </c>
      <c r="AJ32" s="79" t="str">
        <f>'Wniosek 2026 r.'!G70</f>
        <v/>
      </c>
      <c r="AK32" s="79" t="str">
        <f>'Wniosek 2027 r.'!G70</f>
        <v/>
      </c>
      <c r="AL32" s="79" t="str">
        <f>'Wniosek 2028 r.'!G70</f>
        <v/>
      </c>
      <c r="AM32" s="79" t="str">
        <f>'Wniosek 2029 r.'!G70</f>
        <v/>
      </c>
      <c r="AN32" s="79" t="str">
        <f>'Wniosek 2030 r.'!G70</f>
        <v/>
      </c>
      <c r="AO32" s="79" t="str">
        <f>'Wniosek 2031 r.'!G70</f>
        <v/>
      </c>
      <c r="AP32" s="79" t="str">
        <f>'Wniosek 2032 r.'!G70</f>
        <v/>
      </c>
      <c r="AQ32" s="79" t="str">
        <f>'Wniosek 2033 r.'!G70</f>
        <v/>
      </c>
      <c r="AR32" s="4">
        <f>'Wniosek 2025 r.'!H70</f>
        <v>0</v>
      </c>
      <c r="AS32" s="4">
        <f>'Wniosek 2026 r.'!H70</f>
        <v>0</v>
      </c>
      <c r="AT32" s="4">
        <f>'Wniosek 2027 r.'!H70</f>
        <v>0</v>
      </c>
      <c r="AU32" s="4">
        <f>'Wniosek 2028 r.'!H70</f>
        <v>0</v>
      </c>
      <c r="AV32" s="4">
        <f>'Wniosek 2029 r.'!H70</f>
        <v>0</v>
      </c>
      <c r="AW32" s="4">
        <f>'Wniosek 2030 r.'!H70</f>
        <v>0</v>
      </c>
      <c r="AX32" s="4">
        <f>'Wniosek 2031 r.'!H70</f>
        <v>0</v>
      </c>
      <c r="AY32" s="4">
        <f>'Wniosek 2032 r.'!H70</f>
        <v>0</v>
      </c>
      <c r="AZ32" s="4">
        <f>'Wniosek 2033 r.'!H70</f>
        <v>0</v>
      </c>
      <c r="BA32" s="3">
        <f>'Wniosek 2025 r.'!C195</f>
        <v>0</v>
      </c>
      <c r="BB32" s="3">
        <f>'Wniosek 2026 r.'!C195</f>
        <v>0</v>
      </c>
      <c r="BC32" s="3">
        <f>'Wniosek 2027 r.'!C195</f>
        <v>0</v>
      </c>
      <c r="BD32" s="3">
        <f>'Wniosek 2028 r.'!C195</f>
        <v>0</v>
      </c>
      <c r="BE32" s="3">
        <f>'Wniosek 2029 r.'!C195</f>
        <v>0</v>
      </c>
      <c r="BF32" s="3">
        <f>'Wniosek 2030 r.'!C195</f>
        <v>0</v>
      </c>
      <c r="BG32" s="3">
        <f>'Wniosek 2031 r.'!C195</f>
        <v>0</v>
      </c>
      <c r="BH32" s="3">
        <f>'Wniosek 2032 r.'!C195</f>
        <v>0</v>
      </c>
      <c r="BI32" s="3">
        <f>'Wniosek 2033 r.'!C195</f>
        <v>0</v>
      </c>
      <c r="BJ32" s="96">
        <f>'Wniosek 2025 r.'!C311</f>
        <v>0</v>
      </c>
      <c r="BK32" s="96">
        <f>'Wniosek 2026 r.'!C311</f>
        <v>0</v>
      </c>
      <c r="BL32" s="96">
        <f>'Wniosek 2027 r.'!C311</f>
        <v>0</v>
      </c>
      <c r="BM32" s="96">
        <f>'Wniosek 2028 r.'!C311</f>
        <v>0</v>
      </c>
      <c r="BN32" s="96">
        <f>'Wniosek 2029 r.'!C311</f>
        <v>0</v>
      </c>
      <c r="BO32" s="96">
        <f>'Wniosek 2030 r.'!C311</f>
        <v>0</v>
      </c>
      <c r="BP32" s="96">
        <f>'Wniosek 2031 r.'!C311</f>
        <v>0</v>
      </c>
      <c r="BQ32" s="96">
        <f>'Wniosek 2032 r.'!C311</f>
        <v>0</v>
      </c>
      <c r="BR32" s="96">
        <f>'Wniosek 2033 r.'!C311</f>
        <v>0</v>
      </c>
      <c r="BS32" s="96">
        <f>'Wniosek 2025 r.'!D311</f>
        <v>0</v>
      </c>
      <c r="BT32" s="96">
        <f>'Wniosek 2026 r.'!D311</f>
        <v>0</v>
      </c>
      <c r="BU32" s="96">
        <f>'Wniosek 2027 r.'!D311</f>
        <v>0</v>
      </c>
      <c r="BV32" s="96">
        <f>'Wniosek 2028 r.'!D311</f>
        <v>0</v>
      </c>
      <c r="BW32" s="96">
        <f>'Wniosek 2029 r.'!D311</f>
        <v>0</v>
      </c>
      <c r="BX32" s="96">
        <f>'Wniosek 2030 r.'!D311</f>
        <v>0</v>
      </c>
      <c r="BY32" s="96">
        <f>'Wniosek 2031 r.'!D311</f>
        <v>0</v>
      </c>
      <c r="BZ32" s="96">
        <f>'Wniosek 2032 r.'!D311</f>
        <v>0</v>
      </c>
      <c r="CA32" s="96">
        <f>'Wniosek 2033 r.'!D311</f>
        <v>0</v>
      </c>
      <c r="CB32" s="97">
        <f>'Wniosek 2025 r.'!F311</f>
        <v>0</v>
      </c>
      <c r="CC32" s="97">
        <f>'Wniosek 2026 r.'!F311</f>
        <v>0</v>
      </c>
      <c r="CD32" s="97">
        <f>'Wniosek 2027 r.'!F311</f>
        <v>0</v>
      </c>
      <c r="CE32" s="97">
        <f>'Wniosek 2028 r.'!F311</f>
        <v>0</v>
      </c>
      <c r="CF32" s="97">
        <f>'Wniosek 2029 r.'!F311</f>
        <v>0</v>
      </c>
      <c r="CG32" s="97">
        <f>'Wniosek 2030 r.'!F311</f>
        <v>0</v>
      </c>
      <c r="CH32" s="97">
        <f>'Wniosek 2031 r.'!F311</f>
        <v>0</v>
      </c>
      <c r="CI32" s="97">
        <f>'Wniosek 2032 r.'!F311</f>
        <v>0</v>
      </c>
      <c r="CJ32" s="97">
        <f>'Wniosek 2033 r.'!F311</f>
        <v>0</v>
      </c>
      <c r="CK32" s="96">
        <f>'Wniosek 2025 r.'!H311</f>
        <v>0</v>
      </c>
      <c r="CL32" s="96">
        <f>'Wniosek 2026 r.'!H311</f>
        <v>0</v>
      </c>
      <c r="CM32" s="96">
        <f>'Wniosek 2027 r.'!H311</f>
        <v>0</v>
      </c>
      <c r="CN32" s="96">
        <f>'Wniosek 2028 r.'!H311</f>
        <v>0</v>
      </c>
      <c r="CO32" s="96">
        <f>'Wniosek 2029 r.'!H311</f>
        <v>0</v>
      </c>
      <c r="CP32" s="96">
        <f>'Wniosek 2030 r.'!H311</f>
        <v>0</v>
      </c>
      <c r="CQ32" s="96">
        <f>'Wniosek 2031 r.'!H311</f>
        <v>0</v>
      </c>
      <c r="CR32" s="96">
        <f>'Wniosek 2032 r.'!H311</f>
        <v>0</v>
      </c>
      <c r="CS32" s="96">
        <f>'Wniosek 2033 r.'!H311</f>
        <v>0</v>
      </c>
      <c r="CT32" s="96">
        <f>'Wniosek 2025 r.'!C426</f>
        <v>0</v>
      </c>
      <c r="CU32" s="96">
        <f>'Wniosek 2026 r.'!C426</f>
        <v>0</v>
      </c>
      <c r="CV32" s="96">
        <f>'Wniosek 2027 r.'!C426</f>
        <v>0</v>
      </c>
      <c r="CW32" s="96">
        <f>'Wniosek 2028 r.'!C426</f>
        <v>0</v>
      </c>
      <c r="CX32" s="96">
        <f>'Wniosek 2029 r.'!C426</f>
        <v>0</v>
      </c>
      <c r="CY32" s="96">
        <f>'Wniosek 2030 r.'!C426</f>
        <v>0</v>
      </c>
      <c r="CZ32" s="96">
        <f>'Wniosek 2031 r.'!C426</f>
        <v>0</v>
      </c>
      <c r="DA32" s="96">
        <f>'Wniosek 2032 r.'!C426</f>
        <v>0</v>
      </c>
      <c r="DB32" s="96">
        <f>'Wniosek 2033 r.'!C426</f>
        <v>0</v>
      </c>
      <c r="DC32" s="96">
        <f>'Wniosek 2025 r.'!C541</f>
        <v>0</v>
      </c>
      <c r="DD32" s="96">
        <f>'Wniosek 2026 r.'!C541</f>
        <v>0</v>
      </c>
      <c r="DE32" s="96">
        <f>'Wniosek 2027 r.'!C541</f>
        <v>0</v>
      </c>
      <c r="DF32" s="96">
        <f>'Wniosek 2028 r.'!C541</f>
        <v>0</v>
      </c>
      <c r="DG32" s="96">
        <f>'Wniosek 2029 r.'!C541</f>
        <v>0</v>
      </c>
      <c r="DH32" s="96">
        <f>'Wniosek 2030 r.'!C541</f>
        <v>0</v>
      </c>
      <c r="DI32" s="96">
        <f>'Wniosek 2031 r.'!C541</f>
        <v>0</v>
      </c>
      <c r="DJ32" s="96">
        <f>'Wniosek 2032 r.'!C541</f>
        <v>0</v>
      </c>
      <c r="DK32" s="96">
        <f>'Wniosek 2033 r.'!C541</f>
        <v>0</v>
      </c>
      <c r="DL32">
        <f>'Wniosek 2025 r.'!C656</f>
        <v>0</v>
      </c>
      <c r="DM32">
        <f>'Wniosek 2025 r.'!E656</f>
        <v>0</v>
      </c>
      <c r="DN32">
        <f>'Wniosek 2025 r.'!C771</f>
        <v>0</v>
      </c>
    </row>
    <row r="33" spans="21:118" x14ac:dyDescent="0.25">
      <c r="U33">
        <f>'Wniosek 2025 r.'!A71</f>
        <v>0</v>
      </c>
      <c r="V33">
        <f>'Wniosek 2025 r.'!B71</f>
        <v>0</v>
      </c>
      <c r="W33">
        <f>'Wniosek 2025 r.'!C71</f>
        <v>0</v>
      </c>
      <c r="X33">
        <f>'Wniosek 2025 r.'!D71</f>
        <v>0</v>
      </c>
      <c r="Y33">
        <f>'Wniosek 2025 r.'!E71</f>
        <v>0</v>
      </c>
      <c r="Z33">
        <f>'Wniosek 2025 r.'!F71</f>
        <v>0</v>
      </c>
      <c r="AA33">
        <f>'Wniosek 2026 r.'!F71</f>
        <v>0</v>
      </c>
      <c r="AB33">
        <f>'Wniosek 2027 r.'!F71</f>
        <v>0</v>
      </c>
      <c r="AC33">
        <f>'Wniosek 2028 r.'!F71</f>
        <v>0</v>
      </c>
      <c r="AD33">
        <f>'Wniosek 2029 r.'!F71</f>
        <v>0</v>
      </c>
      <c r="AE33">
        <f>'Wniosek 2030 r.'!F71</f>
        <v>0</v>
      </c>
      <c r="AF33">
        <f>'Wniosek 2031 r.'!F71</f>
        <v>0</v>
      </c>
      <c r="AG33">
        <f>'Wniosek 2032 r.'!F71</f>
        <v>0</v>
      </c>
      <c r="AH33">
        <f>'Wniosek 2033 r.'!F71</f>
        <v>0</v>
      </c>
      <c r="AI33">
        <f>'Wniosek 2025 r.'!G71</f>
        <v>0</v>
      </c>
      <c r="AJ33" s="79" t="str">
        <f>'Wniosek 2026 r.'!G71</f>
        <v/>
      </c>
      <c r="AK33" s="79" t="str">
        <f>'Wniosek 2027 r.'!G71</f>
        <v/>
      </c>
      <c r="AL33" s="79" t="str">
        <f>'Wniosek 2028 r.'!G71</f>
        <v/>
      </c>
      <c r="AM33" s="79" t="str">
        <f>'Wniosek 2029 r.'!G71</f>
        <v/>
      </c>
      <c r="AN33" s="79" t="str">
        <f>'Wniosek 2030 r.'!G71</f>
        <v/>
      </c>
      <c r="AO33" s="79" t="str">
        <f>'Wniosek 2031 r.'!G71</f>
        <v/>
      </c>
      <c r="AP33" s="79" t="str">
        <f>'Wniosek 2032 r.'!G71</f>
        <v/>
      </c>
      <c r="AQ33" s="79" t="str">
        <f>'Wniosek 2033 r.'!G71</f>
        <v/>
      </c>
      <c r="AR33" s="4">
        <f>'Wniosek 2025 r.'!H71</f>
        <v>0</v>
      </c>
      <c r="AS33" s="4">
        <f>'Wniosek 2026 r.'!H71</f>
        <v>0</v>
      </c>
      <c r="AT33" s="4">
        <f>'Wniosek 2027 r.'!H71</f>
        <v>0</v>
      </c>
      <c r="AU33" s="4">
        <f>'Wniosek 2028 r.'!H71</f>
        <v>0</v>
      </c>
      <c r="AV33" s="4">
        <f>'Wniosek 2029 r.'!H71</f>
        <v>0</v>
      </c>
      <c r="AW33" s="4">
        <f>'Wniosek 2030 r.'!H71</f>
        <v>0</v>
      </c>
      <c r="AX33" s="4">
        <f>'Wniosek 2031 r.'!H71</f>
        <v>0</v>
      </c>
      <c r="AY33" s="4">
        <f>'Wniosek 2032 r.'!H71</f>
        <v>0</v>
      </c>
      <c r="AZ33" s="4">
        <f>'Wniosek 2033 r.'!H71</f>
        <v>0</v>
      </c>
      <c r="BA33" s="3">
        <f>'Wniosek 2025 r.'!C196</f>
        <v>0</v>
      </c>
      <c r="BB33" s="3">
        <f>'Wniosek 2026 r.'!C196</f>
        <v>0</v>
      </c>
      <c r="BC33" s="3">
        <f>'Wniosek 2027 r.'!C196</f>
        <v>0</v>
      </c>
      <c r="BD33" s="3">
        <f>'Wniosek 2028 r.'!C196</f>
        <v>0</v>
      </c>
      <c r="BE33" s="3">
        <f>'Wniosek 2029 r.'!C196</f>
        <v>0</v>
      </c>
      <c r="BF33" s="3">
        <f>'Wniosek 2030 r.'!C196</f>
        <v>0</v>
      </c>
      <c r="BG33" s="3">
        <f>'Wniosek 2031 r.'!C196</f>
        <v>0</v>
      </c>
      <c r="BH33" s="3">
        <f>'Wniosek 2032 r.'!C196</f>
        <v>0</v>
      </c>
      <c r="BI33" s="3">
        <f>'Wniosek 2033 r.'!C196</f>
        <v>0</v>
      </c>
      <c r="BJ33" s="96">
        <f>'Wniosek 2025 r.'!C312</f>
        <v>0</v>
      </c>
      <c r="BK33" s="96">
        <f>'Wniosek 2026 r.'!C312</f>
        <v>0</v>
      </c>
      <c r="BL33" s="96">
        <f>'Wniosek 2027 r.'!C312</f>
        <v>0</v>
      </c>
      <c r="BM33" s="96">
        <f>'Wniosek 2028 r.'!C312</f>
        <v>0</v>
      </c>
      <c r="BN33" s="96">
        <f>'Wniosek 2029 r.'!C312</f>
        <v>0</v>
      </c>
      <c r="BO33" s="96">
        <f>'Wniosek 2030 r.'!C312</f>
        <v>0</v>
      </c>
      <c r="BP33" s="96">
        <f>'Wniosek 2031 r.'!C312</f>
        <v>0</v>
      </c>
      <c r="BQ33" s="96">
        <f>'Wniosek 2032 r.'!C312</f>
        <v>0</v>
      </c>
      <c r="BR33" s="96">
        <f>'Wniosek 2033 r.'!C312</f>
        <v>0</v>
      </c>
      <c r="BS33" s="96">
        <f>'Wniosek 2025 r.'!D312</f>
        <v>0</v>
      </c>
      <c r="BT33" s="96">
        <f>'Wniosek 2026 r.'!D312</f>
        <v>0</v>
      </c>
      <c r="BU33" s="96">
        <f>'Wniosek 2027 r.'!D312</f>
        <v>0</v>
      </c>
      <c r="BV33" s="96">
        <f>'Wniosek 2028 r.'!D312</f>
        <v>0</v>
      </c>
      <c r="BW33" s="96">
        <f>'Wniosek 2029 r.'!D312</f>
        <v>0</v>
      </c>
      <c r="BX33" s="96">
        <f>'Wniosek 2030 r.'!D312</f>
        <v>0</v>
      </c>
      <c r="BY33" s="96">
        <f>'Wniosek 2031 r.'!D312</f>
        <v>0</v>
      </c>
      <c r="BZ33" s="96">
        <f>'Wniosek 2032 r.'!D312</f>
        <v>0</v>
      </c>
      <c r="CA33" s="96">
        <f>'Wniosek 2033 r.'!D312</f>
        <v>0</v>
      </c>
      <c r="CB33" s="97">
        <f>'Wniosek 2025 r.'!F312</f>
        <v>0</v>
      </c>
      <c r="CC33" s="97">
        <f>'Wniosek 2026 r.'!F312</f>
        <v>0</v>
      </c>
      <c r="CD33" s="97">
        <f>'Wniosek 2027 r.'!F312</f>
        <v>0</v>
      </c>
      <c r="CE33" s="97">
        <f>'Wniosek 2028 r.'!F312</f>
        <v>0</v>
      </c>
      <c r="CF33" s="97">
        <f>'Wniosek 2029 r.'!F312</f>
        <v>0</v>
      </c>
      <c r="CG33" s="97">
        <f>'Wniosek 2030 r.'!F312</f>
        <v>0</v>
      </c>
      <c r="CH33" s="97">
        <f>'Wniosek 2031 r.'!F312</f>
        <v>0</v>
      </c>
      <c r="CI33" s="97">
        <f>'Wniosek 2032 r.'!F312</f>
        <v>0</v>
      </c>
      <c r="CJ33" s="97">
        <f>'Wniosek 2033 r.'!F312</f>
        <v>0</v>
      </c>
      <c r="CK33" s="96">
        <f>'Wniosek 2025 r.'!H312</f>
        <v>0</v>
      </c>
      <c r="CL33" s="96">
        <f>'Wniosek 2026 r.'!H312</f>
        <v>0</v>
      </c>
      <c r="CM33" s="96">
        <f>'Wniosek 2027 r.'!H312</f>
        <v>0</v>
      </c>
      <c r="CN33" s="96">
        <f>'Wniosek 2028 r.'!H312</f>
        <v>0</v>
      </c>
      <c r="CO33" s="96">
        <f>'Wniosek 2029 r.'!H312</f>
        <v>0</v>
      </c>
      <c r="CP33" s="96">
        <f>'Wniosek 2030 r.'!H312</f>
        <v>0</v>
      </c>
      <c r="CQ33" s="96">
        <f>'Wniosek 2031 r.'!H312</f>
        <v>0</v>
      </c>
      <c r="CR33" s="96">
        <f>'Wniosek 2032 r.'!H312</f>
        <v>0</v>
      </c>
      <c r="CS33" s="96">
        <f>'Wniosek 2033 r.'!H312</f>
        <v>0</v>
      </c>
      <c r="CT33" s="96">
        <f>'Wniosek 2025 r.'!C427</f>
        <v>0</v>
      </c>
      <c r="CU33" s="96">
        <f>'Wniosek 2026 r.'!C427</f>
        <v>0</v>
      </c>
      <c r="CV33" s="96">
        <f>'Wniosek 2027 r.'!C427</f>
        <v>0</v>
      </c>
      <c r="CW33" s="96">
        <f>'Wniosek 2028 r.'!C427</f>
        <v>0</v>
      </c>
      <c r="CX33" s="96">
        <f>'Wniosek 2029 r.'!C427</f>
        <v>0</v>
      </c>
      <c r="CY33" s="96">
        <f>'Wniosek 2030 r.'!C427</f>
        <v>0</v>
      </c>
      <c r="CZ33" s="96">
        <f>'Wniosek 2031 r.'!C427</f>
        <v>0</v>
      </c>
      <c r="DA33" s="96">
        <f>'Wniosek 2032 r.'!C427</f>
        <v>0</v>
      </c>
      <c r="DB33" s="96">
        <f>'Wniosek 2033 r.'!C427</f>
        <v>0</v>
      </c>
      <c r="DC33" s="96">
        <f>'Wniosek 2025 r.'!C542</f>
        <v>0</v>
      </c>
      <c r="DD33" s="96">
        <f>'Wniosek 2026 r.'!C542</f>
        <v>0</v>
      </c>
      <c r="DE33" s="96">
        <f>'Wniosek 2027 r.'!C542</f>
        <v>0</v>
      </c>
      <c r="DF33" s="96">
        <f>'Wniosek 2028 r.'!C542</f>
        <v>0</v>
      </c>
      <c r="DG33" s="96">
        <f>'Wniosek 2029 r.'!C542</f>
        <v>0</v>
      </c>
      <c r="DH33" s="96">
        <f>'Wniosek 2030 r.'!C542</f>
        <v>0</v>
      </c>
      <c r="DI33" s="96">
        <f>'Wniosek 2031 r.'!C542</f>
        <v>0</v>
      </c>
      <c r="DJ33" s="96">
        <f>'Wniosek 2032 r.'!C542</f>
        <v>0</v>
      </c>
      <c r="DK33" s="96">
        <f>'Wniosek 2033 r.'!C542</f>
        <v>0</v>
      </c>
      <c r="DL33">
        <f>'Wniosek 2025 r.'!C657</f>
        <v>0</v>
      </c>
      <c r="DM33">
        <f>'Wniosek 2025 r.'!E657</f>
        <v>0</v>
      </c>
      <c r="DN33">
        <f>'Wniosek 2025 r.'!C772</f>
        <v>0</v>
      </c>
    </row>
    <row r="34" spans="21:118" x14ac:dyDescent="0.25">
      <c r="U34">
        <f>'Wniosek 2025 r.'!A72</f>
        <v>0</v>
      </c>
      <c r="V34">
        <f>'Wniosek 2025 r.'!B72</f>
        <v>0</v>
      </c>
      <c r="W34">
        <f>'Wniosek 2025 r.'!C72</f>
        <v>0</v>
      </c>
      <c r="X34">
        <f>'Wniosek 2025 r.'!D72</f>
        <v>0</v>
      </c>
      <c r="Y34">
        <f>'Wniosek 2025 r.'!E72</f>
        <v>0</v>
      </c>
      <c r="Z34">
        <f>'Wniosek 2025 r.'!F72</f>
        <v>0</v>
      </c>
      <c r="AA34">
        <f>'Wniosek 2026 r.'!F72</f>
        <v>0</v>
      </c>
      <c r="AB34">
        <f>'Wniosek 2027 r.'!F72</f>
        <v>0</v>
      </c>
      <c r="AC34">
        <f>'Wniosek 2028 r.'!F72</f>
        <v>0</v>
      </c>
      <c r="AD34">
        <f>'Wniosek 2029 r.'!F72</f>
        <v>0</v>
      </c>
      <c r="AE34">
        <f>'Wniosek 2030 r.'!F72</f>
        <v>0</v>
      </c>
      <c r="AF34">
        <f>'Wniosek 2031 r.'!F72</f>
        <v>0</v>
      </c>
      <c r="AG34">
        <f>'Wniosek 2032 r.'!F72</f>
        <v>0</v>
      </c>
      <c r="AH34">
        <f>'Wniosek 2033 r.'!F72</f>
        <v>0</v>
      </c>
      <c r="AI34">
        <f>'Wniosek 2025 r.'!G72</f>
        <v>0</v>
      </c>
      <c r="AJ34" s="79" t="str">
        <f>'Wniosek 2026 r.'!G72</f>
        <v/>
      </c>
      <c r="AK34" s="79" t="str">
        <f>'Wniosek 2027 r.'!G72</f>
        <v/>
      </c>
      <c r="AL34" s="79" t="str">
        <f>'Wniosek 2028 r.'!G72</f>
        <v/>
      </c>
      <c r="AM34" s="79" t="str">
        <f>'Wniosek 2029 r.'!G72</f>
        <v/>
      </c>
      <c r="AN34" s="79" t="str">
        <f>'Wniosek 2030 r.'!G72</f>
        <v/>
      </c>
      <c r="AO34" s="79" t="str">
        <f>'Wniosek 2031 r.'!G72</f>
        <v/>
      </c>
      <c r="AP34" s="79" t="str">
        <f>'Wniosek 2032 r.'!G72</f>
        <v/>
      </c>
      <c r="AQ34" s="79" t="str">
        <f>'Wniosek 2033 r.'!G72</f>
        <v/>
      </c>
      <c r="AR34" s="4">
        <f>'Wniosek 2025 r.'!H72</f>
        <v>0</v>
      </c>
      <c r="AS34" s="4">
        <f>'Wniosek 2026 r.'!H72</f>
        <v>0</v>
      </c>
      <c r="AT34" s="4">
        <f>'Wniosek 2027 r.'!H72</f>
        <v>0</v>
      </c>
      <c r="AU34" s="4">
        <f>'Wniosek 2028 r.'!H72</f>
        <v>0</v>
      </c>
      <c r="AV34" s="4">
        <f>'Wniosek 2029 r.'!H72</f>
        <v>0</v>
      </c>
      <c r="AW34" s="4">
        <f>'Wniosek 2030 r.'!H72</f>
        <v>0</v>
      </c>
      <c r="AX34" s="4">
        <f>'Wniosek 2031 r.'!H72</f>
        <v>0</v>
      </c>
      <c r="AY34" s="4">
        <f>'Wniosek 2032 r.'!H72</f>
        <v>0</v>
      </c>
      <c r="AZ34" s="4">
        <f>'Wniosek 2033 r.'!H72</f>
        <v>0</v>
      </c>
      <c r="BA34" s="3">
        <f>'Wniosek 2025 r.'!C197</f>
        <v>0</v>
      </c>
      <c r="BB34" s="3">
        <f>'Wniosek 2026 r.'!C197</f>
        <v>0</v>
      </c>
      <c r="BC34" s="3">
        <f>'Wniosek 2027 r.'!C197</f>
        <v>0</v>
      </c>
      <c r="BD34" s="3">
        <f>'Wniosek 2028 r.'!C197</f>
        <v>0</v>
      </c>
      <c r="BE34" s="3">
        <f>'Wniosek 2029 r.'!C197</f>
        <v>0</v>
      </c>
      <c r="BF34" s="3">
        <f>'Wniosek 2030 r.'!C197</f>
        <v>0</v>
      </c>
      <c r="BG34" s="3">
        <f>'Wniosek 2031 r.'!C197</f>
        <v>0</v>
      </c>
      <c r="BH34" s="3">
        <f>'Wniosek 2032 r.'!C197</f>
        <v>0</v>
      </c>
      <c r="BI34" s="3">
        <f>'Wniosek 2033 r.'!C197</f>
        <v>0</v>
      </c>
      <c r="BJ34" s="96">
        <f>'Wniosek 2025 r.'!C313</f>
        <v>0</v>
      </c>
      <c r="BK34" s="96">
        <f>'Wniosek 2026 r.'!C313</f>
        <v>0</v>
      </c>
      <c r="BL34" s="96">
        <f>'Wniosek 2027 r.'!C313</f>
        <v>0</v>
      </c>
      <c r="BM34" s="96">
        <f>'Wniosek 2028 r.'!C313</f>
        <v>0</v>
      </c>
      <c r="BN34" s="96">
        <f>'Wniosek 2029 r.'!C313</f>
        <v>0</v>
      </c>
      <c r="BO34" s="96">
        <f>'Wniosek 2030 r.'!C313</f>
        <v>0</v>
      </c>
      <c r="BP34" s="96">
        <f>'Wniosek 2031 r.'!C313</f>
        <v>0</v>
      </c>
      <c r="BQ34" s="96">
        <f>'Wniosek 2032 r.'!C313</f>
        <v>0</v>
      </c>
      <c r="BR34" s="96">
        <f>'Wniosek 2033 r.'!C313</f>
        <v>0</v>
      </c>
      <c r="BS34" s="96">
        <f>'Wniosek 2025 r.'!D313</f>
        <v>0</v>
      </c>
      <c r="BT34" s="96">
        <f>'Wniosek 2026 r.'!D313</f>
        <v>0</v>
      </c>
      <c r="BU34" s="96">
        <f>'Wniosek 2027 r.'!D313</f>
        <v>0</v>
      </c>
      <c r="BV34" s="96">
        <f>'Wniosek 2028 r.'!D313</f>
        <v>0</v>
      </c>
      <c r="BW34" s="96">
        <f>'Wniosek 2029 r.'!D313</f>
        <v>0</v>
      </c>
      <c r="BX34" s="96">
        <f>'Wniosek 2030 r.'!D313</f>
        <v>0</v>
      </c>
      <c r="BY34" s="96">
        <f>'Wniosek 2031 r.'!D313</f>
        <v>0</v>
      </c>
      <c r="BZ34" s="96">
        <f>'Wniosek 2032 r.'!D313</f>
        <v>0</v>
      </c>
      <c r="CA34" s="96">
        <f>'Wniosek 2033 r.'!D313</f>
        <v>0</v>
      </c>
      <c r="CB34" s="97">
        <f>'Wniosek 2025 r.'!F313</f>
        <v>0</v>
      </c>
      <c r="CC34" s="97">
        <f>'Wniosek 2026 r.'!F313</f>
        <v>0</v>
      </c>
      <c r="CD34" s="97">
        <f>'Wniosek 2027 r.'!F313</f>
        <v>0</v>
      </c>
      <c r="CE34" s="97">
        <f>'Wniosek 2028 r.'!F313</f>
        <v>0</v>
      </c>
      <c r="CF34" s="97">
        <f>'Wniosek 2029 r.'!F313</f>
        <v>0</v>
      </c>
      <c r="CG34" s="97">
        <f>'Wniosek 2030 r.'!F313</f>
        <v>0</v>
      </c>
      <c r="CH34" s="97">
        <f>'Wniosek 2031 r.'!F313</f>
        <v>0</v>
      </c>
      <c r="CI34" s="97">
        <f>'Wniosek 2032 r.'!F313</f>
        <v>0</v>
      </c>
      <c r="CJ34" s="97">
        <f>'Wniosek 2033 r.'!F313</f>
        <v>0</v>
      </c>
      <c r="CK34" s="96">
        <f>'Wniosek 2025 r.'!H313</f>
        <v>0</v>
      </c>
      <c r="CL34" s="96">
        <f>'Wniosek 2026 r.'!H313</f>
        <v>0</v>
      </c>
      <c r="CM34" s="96">
        <f>'Wniosek 2027 r.'!H313</f>
        <v>0</v>
      </c>
      <c r="CN34" s="96">
        <f>'Wniosek 2028 r.'!H313</f>
        <v>0</v>
      </c>
      <c r="CO34" s="96">
        <f>'Wniosek 2029 r.'!H313</f>
        <v>0</v>
      </c>
      <c r="CP34" s="96">
        <f>'Wniosek 2030 r.'!H313</f>
        <v>0</v>
      </c>
      <c r="CQ34" s="96">
        <f>'Wniosek 2031 r.'!H313</f>
        <v>0</v>
      </c>
      <c r="CR34" s="96">
        <f>'Wniosek 2032 r.'!H313</f>
        <v>0</v>
      </c>
      <c r="CS34" s="96">
        <f>'Wniosek 2033 r.'!H313</f>
        <v>0</v>
      </c>
      <c r="CT34" s="96">
        <f>'Wniosek 2025 r.'!C428</f>
        <v>0</v>
      </c>
      <c r="CU34" s="96">
        <f>'Wniosek 2026 r.'!C428</f>
        <v>0</v>
      </c>
      <c r="CV34" s="96">
        <f>'Wniosek 2027 r.'!C428</f>
        <v>0</v>
      </c>
      <c r="CW34" s="96">
        <f>'Wniosek 2028 r.'!C428</f>
        <v>0</v>
      </c>
      <c r="CX34" s="96">
        <f>'Wniosek 2029 r.'!C428</f>
        <v>0</v>
      </c>
      <c r="CY34" s="96">
        <f>'Wniosek 2030 r.'!C428</f>
        <v>0</v>
      </c>
      <c r="CZ34" s="96">
        <f>'Wniosek 2031 r.'!C428</f>
        <v>0</v>
      </c>
      <c r="DA34" s="96">
        <f>'Wniosek 2032 r.'!C428</f>
        <v>0</v>
      </c>
      <c r="DB34" s="96">
        <f>'Wniosek 2033 r.'!C428</f>
        <v>0</v>
      </c>
      <c r="DC34" s="96">
        <f>'Wniosek 2025 r.'!C543</f>
        <v>0</v>
      </c>
      <c r="DD34" s="96">
        <f>'Wniosek 2026 r.'!C543</f>
        <v>0</v>
      </c>
      <c r="DE34" s="96">
        <f>'Wniosek 2027 r.'!C543</f>
        <v>0</v>
      </c>
      <c r="DF34" s="96">
        <f>'Wniosek 2028 r.'!C543</f>
        <v>0</v>
      </c>
      <c r="DG34" s="96">
        <f>'Wniosek 2029 r.'!C543</f>
        <v>0</v>
      </c>
      <c r="DH34" s="96">
        <f>'Wniosek 2030 r.'!C543</f>
        <v>0</v>
      </c>
      <c r="DI34" s="96">
        <f>'Wniosek 2031 r.'!C543</f>
        <v>0</v>
      </c>
      <c r="DJ34" s="96">
        <f>'Wniosek 2032 r.'!C543</f>
        <v>0</v>
      </c>
      <c r="DK34" s="96">
        <f>'Wniosek 2033 r.'!C543</f>
        <v>0</v>
      </c>
      <c r="DL34">
        <f>'Wniosek 2025 r.'!C658</f>
        <v>0</v>
      </c>
      <c r="DM34">
        <f>'Wniosek 2025 r.'!E658</f>
        <v>0</v>
      </c>
      <c r="DN34">
        <f>'Wniosek 2025 r.'!C773</f>
        <v>0</v>
      </c>
    </row>
    <row r="35" spans="21:118" x14ac:dyDescent="0.25">
      <c r="U35">
        <f>'Wniosek 2025 r.'!A73</f>
        <v>0</v>
      </c>
      <c r="V35">
        <f>'Wniosek 2025 r.'!B73</f>
        <v>0</v>
      </c>
      <c r="W35">
        <f>'Wniosek 2025 r.'!C73</f>
        <v>0</v>
      </c>
      <c r="X35">
        <f>'Wniosek 2025 r.'!D73</f>
        <v>0</v>
      </c>
      <c r="Y35">
        <f>'Wniosek 2025 r.'!E73</f>
        <v>0</v>
      </c>
      <c r="Z35">
        <f>'Wniosek 2025 r.'!F73</f>
        <v>0</v>
      </c>
      <c r="AA35">
        <f>'Wniosek 2026 r.'!F73</f>
        <v>0</v>
      </c>
      <c r="AB35">
        <f>'Wniosek 2027 r.'!F73</f>
        <v>0</v>
      </c>
      <c r="AC35">
        <f>'Wniosek 2028 r.'!F73</f>
        <v>0</v>
      </c>
      <c r="AD35">
        <f>'Wniosek 2029 r.'!F73</f>
        <v>0</v>
      </c>
      <c r="AE35">
        <f>'Wniosek 2030 r.'!F73</f>
        <v>0</v>
      </c>
      <c r="AF35">
        <f>'Wniosek 2031 r.'!F73</f>
        <v>0</v>
      </c>
      <c r="AG35">
        <f>'Wniosek 2032 r.'!F73</f>
        <v>0</v>
      </c>
      <c r="AH35">
        <f>'Wniosek 2033 r.'!F73</f>
        <v>0</v>
      </c>
      <c r="AI35">
        <f>'Wniosek 2025 r.'!G73</f>
        <v>0</v>
      </c>
      <c r="AJ35" s="79" t="str">
        <f>'Wniosek 2026 r.'!G73</f>
        <v/>
      </c>
      <c r="AK35" s="79" t="str">
        <f>'Wniosek 2027 r.'!G73</f>
        <v/>
      </c>
      <c r="AL35" s="79" t="str">
        <f>'Wniosek 2028 r.'!G73</f>
        <v/>
      </c>
      <c r="AM35" s="79" t="str">
        <f>'Wniosek 2029 r.'!G73</f>
        <v/>
      </c>
      <c r="AN35" s="79" t="str">
        <f>'Wniosek 2030 r.'!G73</f>
        <v/>
      </c>
      <c r="AO35" s="79" t="str">
        <f>'Wniosek 2031 r.'!G73</f>
        <v/>
      </c>
      <c r="AP35" s="79" t="str">
        <f>'Wniosek 2032 r.'!G73</f>
        <v/>
      </c>
      <c r="AQ35" s="79" t="str">
        <f>'Wniosek 2033 r.'!G73</f>
        <v/>
      </c>
      <c r="AR35" s="4">
        <f>'Wniosek 2025 r.'!H73</f>
        <v>0</v>
      </c>
      <c r="AS35" s="4">
        <f>'Wniosek 2026 r.'!H73</f>
        <v>0</v>
      </c>
      <c r="AT35" s="4">
        <f>'Wniosek 2027 r.'!H73</f>
        <v>0</v>
      </c>
      <c r="AU35" s="4">
        <f>'Wniosek 2028 r.'!H73</f>
        <v>0</v>
      </c>
      <c r="AV35" s="4">
        <f>'Wniosek 2029 r.'!H73</f>
        <v>0</v>
      </c>
      <c r="AW35" s="4">
        <f>'Wniosek 2030 r.'!H73</f>
        <v>0</v>
      </c>
      <c r="AX35" s="4">
        <f>'Wniosek 2031 r.'!H73</f>
        <v>0</v>
      </c>
      <c r="AY35" s="4">
        <f>'Wniosek 2032 r.'!H73</f>
        <v>0</v>
      </c>
      <c r="AZ35" s="4">
        <f>'Wniosek 2033 r.'!H73</f>
        <v>0</v>
      </c>
      <c r="BA35" s="3">
        <f>'Wniosek 2025 r.'!C198</f>
        <v>0</v>
      </c>
      <c r="BB35" s="3">
        <f>'Wniosek 2026 r.'!C198</f>
        <v>0</v>
      </c>
      <c r="BC35" s="3">
        <f>'Wniosek 2027 r.'!C198</f>
        <v>0</v>
      </c>
      <c r="BD35" s="3">
        <f>'Wniosek 2028 r.'!C198</f>
        <v>0</v>
      </c>
      <c r="BE35" s="3">
        <f>'Wniosek 2029 r.'!C198</f>
        <v>0</v>
      </c>
      <c r="BF35" s="3">
        <f>'Wniosek 2030 r.'!C198</f>
        <v>0</v>
      </c>
      <c r="BG35" s="3">
        <f>'Wniosek 2031 r.'!C198</f>
        <v>0</v>
      </c>
      <c r="BH35" s="3">
        <f>'Wniosek 2032 r.'!C198</f>
        <v>0</v>
      </c>
      <c r="BI35" s="3">
        <f>'Wniosek 2033 r.'!C198</f>
        <v>0</v>
      </c>
      <c r="BJ35" s="96">
        <f>'Wniosek 2025 r.'!C314</f>
        <v>0</v>
      </c>
      <c r="BK35" s="96">
        <f>'Wniosek 2026 r.'!C314</f>
        <v>0</v>
      </c>
      <c r="BL35" s="96">
        <f>'Wniosek 2027 r.'!C314</f>
        <v>0</v>
      </c>
      <c r="BM35" s="96">
        <f>'Wniosek 2028 r.'!C314</f>
        <v>0</v>
      </c>
      <c r="BN35" s="96">
        <f>'Wniosek 2029 r.'!C314</f>
        <v>0</v>
      </c>
      <c r="BO35" s="96">
        <f>'Wniosek 2030 r.'!C314</f>
        <v>0</v>
      </c>
      <c r="BP35" s="96">
        <f>'Wniosek 2031 r.'!C314</f>
        <v>0</v>
      </c>
      <c r="BQ35" s="96">
        <f>'Wniosek 2032 r.'!C314</f>
        <v>0</v>
      </c>
      <c r="BR35" s="96">
        <f>'Wniosek 2033 r.'!C314</f>
        <v>0</v>
      </c>
      <c r="BS35" s="96">
        <f>'Wniosek 2025 r.'!D314</f>
        <v>0</v>
      </c>
      <c r="BT35" s="96">
        <f>'Wniosek 2026 r.'!D314</f>
        <v>0</v>
      </c>
      <c r="BU35" s="96">
        <f>'Wniosek 2027 r.'!D314</f>
        <v>0</v>
      </c>
      <c r="BV35" s="96">
        <f>'Wniosek 2028 r.'!D314</f>
        <v>0</v>
      </c>
      <c r="BW35" s="96">
        <f>'Wniosek 2029 r.'!D314</f>
        <v>0</v>
      </c>
      <c r="BX35" s="96">
        <f>'Wniosek 2030 r.'!D314</f>
        <v>0</v>
      </c>
      <c r="BY35" s="96">
        <f>'Wniosek 2031 r.'!D314</f>
        <v>0</v>
      </c>
      <c r="BZ35" s="96">
        <f>'Wniosek 2032 r.'!D314</f>
        <v>0</v>
      </c>
      <c r="CA35" s="96">
        <f>'Wniosek 2033 r.'!D314</f>
        <v>0</v>
      </c>
      <c r="CB35" s="97">
        <f>'Wniosek 2025 r.'!F314</f>
        <v>0</v>
      </c>
      <c r="CC35" s="97">
        <f>'Wniosek 2026 r.'!F314</f>
        <v>0</v>
      </c>
      <c r="CD35" s="97">
        <f>'Wniosek 2027 r.'!F314</f>
        <v>0</v>
      </c>
      <c r="CE35" s="97">
        <f>'Wniosek 2028 r.'!F314</f>
        <v>0</v>
      </c>
      <c r="CF35" s="97">
        <f>'Wniosek 2029 r.'!F314</f>
        <v>0</v>
      </c>
      <c r="CG35" s="97">
        <f>'Wniosek 2030 r.'!F314</f>
        <v>0</v>
      </c>
      <c r="CH35" s="97">
        <f>'Wniosek 2031 r.'!F314</f>
        <v>0</v>
      </c>
      <c r="CI35" s="97">
        <f>'Wniosek 2032 r.'!F314</f>
        <v>0</v>
      </c>
      <c r="CJ35" s="97">
        <f>'Wniosek 2033 r.'!F314</f>
        <v>0</v>
      </c>
      <c r="CK35" s="96">
        <f>'Wniosek 2025 r.'!H314</f>
        <v>0</v>
      </c>
      <c r="CL35" s="96">
        <f>'Wniosek 2026 r.'!H314</f>
        <v>0</v>
      </c>
      <c r="CM35" s="96">
        <f>'Wniosek 2027 r.'!H314</f>
        <v>0</v>
      </c>
      <c r="CN35" s="96">
        <f>'Wniosek 2028 r.'!H314</f>
        <v>0</v>
      </c>
      <c r="CO35" s="96">
        <f>'Wniosek 2029 r.'!H314</f>
        <v>0</v>
      </c>
      <c r="CP35" s="96">
        <f>'Wniosek 2030 r.'!H314</f>
        <v>0</v>
      </c>
      <c r="CQ35" s="96">
        <f>'Wniosek 2031 r.'!H314</f>
        <v>0</v>
      </c>
      <c r="CR35" s="96">
        <f>'Wniosek 2032 r.'!H314</f>
        <v>0</v>
      </c>
      <c r="CS35" s="96">
        <f>'Wniosek 2033 r.'!H314</f>
        <v>0</v>
      </c>
      <c r="CT35" s="96">
        <f>'Wniosek 2025 r.'!C429</f>
        <v>0</v>
      </c>
      <c r="CU35" s="96">
        <f>'Wniosek 2026 r.'!C429</f>
        <v>0</v>
      </c>
      <c r="CV35" s="96">
        <f>'Wniosek 2027 r.'!C429</f>
        <v>0</v>
      </c>
      <c r="CW35" s="96">
        <f>'Wniosek 2028 r.'!C429</f>
        <v>0</v>
      </c>
      <c r="CX35" s="96">
        <f>'Wniosek 2029 r.'!C429</f>
        <v>0</v>
      </c>
      <c r="CY35" s="96">
        <f>'Wniosek 2030 r.'!C429</f>
        <v>0</v>
      </c>
      <c r="CZ35" s="96">
        <f>'Wniosek 2031 r.'!C429</f>
        <v>0</v>
      </c>
      <c r="DA35" s="96">
        <f>'Wniosek 2032 r.'!C429</f>
        <v>0</v>
      </c>
      <c r="DB35" s="96">
        <f>'Wniosek 2033 r.'!C429</f>
        <v>0</v>
      </c>
      <c r="DC35" s="96">
        <f>'Wniosek 2025 r.'!C544</f>
        <v>0</v>
      </c>
      <c r="DD35" s="96">
        <f>'Wniosek 2026 r.'!C544</f>
        <v>0</v>
      </c>
      <c r="DE35" s="96">
        <f>'Wniosek 2027 r.'!C544</f>
        <v>0</v>
      </c>
      <c r="DF35" s="96">
        <f>'Wniosek 2028 r.'!C544</f>
        <v>0</v>
      </c>
      <c r="DG35" s="96">
        <f>'Wniosek 2029 r.'!C544</f>
        <v>0</v>
      </c>
      <c r="DH35" s="96">
        <f>'Wniosek 2030 r.'!C544</f>
        <v>0</v>
      </c>
      <c r="DI35" s="96">
        <f>'Wniosek 2031 r.'!C544</f>
        <v>0</v>
      </c>
      <c r="DJ35" s="96">
        <f>'Wniosek 2032 r.'!C544</f>
        <v>0</v>
      </c>
      <c r="DK35" s="96">
        <f>'Wniosek 2033 r.'!C544</f>
        <v>0</v>
      </c>
      <c r="DL35">
        <f>'Wniosek 2025 r.'!C659</f>
        <v>0</v>
      </c>
      <c r="DM35">
        <f>'Wniosek 2025 r.'!E659</f>
        <v>0</v>
      </c>
      <c r="DN35">
        <f>'Wniosek 2025 r.'!C774</f>
        <v>0</v>
      </c>
    </row>
    <row r="36" spans="21:118" x14ac:dyDescent="0.25">
      <c r="U36">
        <f>'Wniosek 2025 r.'!A74</f>
        <v>0</v>
      </c>
      <c r="V36">
        <f>'Wniosek 2025 r.'!B74</f>
        <v>0</v>
      </c>
      <c r="W36">
        <f>'Wniosek 2025 r.'!C74</f>
        <v>0</v>
      </c>
      <c r="X36">
        <f>'Wniosek 2025 r.'!D74</f>
        <v>0</v>
      </c>
      <c r="Y36">
        <f>'Wniosek 2025 r.'!E74</f>
        <v>0</v>
      </c>
      <c r="Z36">
        <f>'Wniosek 2025 r.'!F74</f>
        <v>0</v>
      </c>
      <c r="AA36">
        <f>'Wniosek 2026 r.'!F74</f>
        <v>0</v>
      </c>
      <c r="AB36">
        <f>'Wniosek 2027 r.'!F74</f>
        <v>0</v>
      </c>
      <c r="AC36">
        <f>'Wniosek 2028 r.'!F74</f>
        <v>0</v>
      </c>
      <c r="AD36">
        <f>'Wniosek 2029 r.'!F74</f>
        <v>0</v>
      </c>
      <c r="AE36">
        <f>'Wniosek 2030 r.'!F74</f>
        <v>0</v>
      </c>
      <c r="AF36">
        <f>'Wniosek 2031 r.'!F74</f>
        <v>0</v>
      </c>
      <c r="AG36">
        <f>'Wniosek 2032 r.'!F74</f>
        <v>0</v>
      </c>
      <c r="AH36">
        <f>'Wniosek 2033 r.'!F74</f>
        <v>0</v>
      </c>
      <c r="AI36">
        <f>'Wniosek 2025 r.'!G74</f>
        <v>0</v>
      </c>
      <c r="AJ36" s="79" t="str">
        <f>'Wniosek 2026 r.'!G74</f>
        <v/>
      </c>
      <c r="AK36" s="79" t="str">
        <f>'Wniosek 2027 r.'!G74</f>
        <v/>
      </c>
      <c r="AL36" s="79" t="str">
        <f>'Wniosek 2028 r.'!G74</f>
        <v/>
      </c>
      <c r="AM36" s="79" t="str">
        <f>'Wniosek 2029 r.'!G74</f>
        <v/>
      </c>
      <c r="AN36" s="79" t="str">
        <f>'Wniosek 2030 r.'!G74</f>
        <v/>
      </c>
      <c r="AO36" s="79" t="str">
        <f>'Wniosek 2031 r.'!G74</f>
        <v/>
      </c>
      <c r="AP36" s="79" t="str">
        <f>'Wniosek 2032 r.'!G74</f>
        <v/>
      </c>
      <c r="AQ36" s="79" t="str">
        <f>'Wniosek 2033 r.'!G74</f>
        <v/>
      </c>
      <c r="AR36" s="4">
        <f>'Wniosek 2025 r.'!H74</f>
        <v>0</v>
      </c>
      <c r="AS36" s="4">
        <f>'Wniosek 2026 r.'!H74</f>
        <v>0</v>
      </c>
      <c r="AT36" s="4">
        <f>'Wniosek 2027 r.'!H74</f>
        <v>0</v>
      </c>
      <c r="AU36" s="4">
        <f>'Wniosek 2028 r.'!H74</f>
        <v>0</v>
      </c>
      <c r="AV36" s="4">
        <f>'Wniosek 2029 r.'!H74</f>
        <v>0</v>
      </c>
      <c r="AW36" s="4">
        <f>'Wniosek 2030 r.'!H74</f>
        <v>0</v>
      </c>
      <c r="AX36" s="4">
        <f>'Wniosek 2031 r.'!H74</f>
        <v>0</v>
      </c>
      <c r="AY36" s="4">
        <f>'Wniosek 2032 r.'!H74</f>
        <v>0</v>
      </c>
      <c r="AZ36" s="4">
        <f>'Wniosek 2033 r.'!H74</f>
        <v>0</v>
      </c>
      <c r="BA36" s="3">
        <f>'Wniosek 2025 r.'!C199</f>
        <v>0</v>
      </c>
      <c r="BB36" s="3">
        <f>'Wniosek 2026 r.'!C199</f>
        <v>0</v>
      </c>
      <c r="BC36" s="3">
        <f>'Wniosek 2027 r.'!C199</f>
        <v>0</v>
      </c>
      <c r="BD36" s="3">
        <f>'Wniosek 2028 r.'!C199</f>
        <v>0</v>
      </c>
      <c r="BE36" s="3">
        <f>'Wniosek 2029 r.'!C199</f>
        <v>0</v>
      </c>
      <c r="BF36" s="3">
        <f>'Wniosek 2030 r.'!C199</f>
        <v>0</v>
      </c>
      <c r="BG36" s="3">
        <f>'Wniosek 2031 r.'!C199</f>
        <v>0</v>
      </c>
      <c r="BH36" s="3">
        <f>'Wniosek 2032 r.'!C199</f>
        <v>0</v>
      </c>
      <c r="BI36" s="3">
        <f>'Wniosek 2033 r.'!C199</f>
        <v>0</v>
      </c>
      <c r="BJ36" s="96">
        <f>'Wniosek 2025 r.'!C315</f>
        <v>0</v>
      </c>
      <c r="BK36" s="96">
        <f>'Wniosek 2026 r.'!C315</f>
        <v>0</v>
      </c>
      <c r="BL36" s="96">
        <f>'Wniosek 2027 r.'!C315</f>
        <v>0</v>
      </c>
      <c r="BM36" s="96">
        <f>'Wniosek 2028 r.'!C315</f>
        <v>0</v>
      </c>
      <c r="BN36" s="96">
        <f>'Wniosek 2029 r.'!C315</f>
        <v>0</v>
      </c>
      <c r="BO36" s="96">
        <f>'Wniosek 2030 r.'!C315</f>
        <v>0</v>
      </c>
      <c r="BP36" s="96">
        <f>'Wniosek 2031 r.'!C315</f>
        <v>0</v>
      </c>
      <c r="BQ36" s="96">
        <f>'Wniosek 2032 r.'!C315</f>
        <v>0</v>
      </c>
      <c r="BR36" s="96">
        <f>'Wniosek 2033 r.'!C315</f>
        <v>0</v>
      </c>
      <c r="BS36" s="96">
        <f>'Wniosek 2025 r.'!D315</f>
        <v>0</v>
      </c>
      <c r="BT36" s="96">
        <f>'Wniosek 2026 r.'!D315</f>
        <v>0</v>
      </c>
      <c r="BU36" s="96">
        <f>'Wniosek 2027 r.'!D315</f>
        <v>0</v>
      </c>
      <c r="BV36" s="96">
        <f>'Wniosek 2028 r.'!D315</f>
        <v>0</v>
      </c>
      <c r="BW36" s="96">
        <f>'Wniosek 2029 r.'!D315</f>
        <v>0</v>
      </c>
      <c r="BX36" s="96">
        <f>'Wniosek 2030 r.'!D315</f>
        <v>0</v>
      </c>
      <c r="BY36" s="96">
        <f>'Wniosek 2031 r.'!D315</f>
        <v>0</v>
      </c>
      <c r="BZ36" s="96">
        <f>'Wniosek 2032 r.'!D315</f>
        <v>0</v>
      </c>
      <c r="CA36" s="96">
        <f>'Wniosek 2033 r.'!D315</f>
        <v>0</v>
      </c>
      <c r="CB36" s="97">
        <f>'Wniosek 2025 r.'!F315</f>
        <v>0</v>
      </c>
      <c r="CC36" s="97">
        <f>'Wniosek 2026 r.'!F315</f>
        <v>0</v>
      </c>
      <c r="CD36" s="97">
        <f>'Wniosek 2027 r.'!F315</f>
        <v>0</v>
      </c>
      <c r="CE36" s="97">
        <f>'Wniosek 2028 r.'!F315</f>
        <v>0</v>
      </c>
      <c r="CF36" s="97">
        <f>'Wniosek 2029 r.'!F315</f>
        <v>0</v>
      </c>
      <c r="CG36" s="97">
        <f>'Wniosek 2030 r.'!F315</f>
        <v>0</v>
      </c>
      <c r="CH36" s="97">
        <f>'Wniosek 2031 r.'!F315</f>
        <v>0</v>
      </c>
      <c r="CI36" s="97">
        <f>'Wniosek 2032 r.'!F315</f>
        <v>0</v>
      </c>
      <c r="CJ36" s="97">
        <f>'Wniosek 2033 r.'!F315</f>
        <v>0</v>
      </c>
      <c r="CK36" s="96">
        <f>'Wniosek 2025 r.'!H315</f>
        <v>0</v>
      </c>
      <c r="CL36" s="96">
        <f>'Wniosek 2026 r.'!H315</f>
        <v>0</v>
      </c>
      <c r="CM36" s="96">
        <f>'Wniosek 2027 r.'!H315</f>
        <v>0</v>
      </c>
      <c r="CN36" s="96">
        <f>'Wniosek 2028 r.'!H315</f>
        <v>0</v>
      </c>
      <c r="CO36" s="96">
        <f>'Wniosek 2029 r.'!H315</f>
        <v>0</v>
      </c>
      <c r="CP36" s="96">
        <f>'Wniosek 2030 r.'!H315</f>
        <v>0</v>
      </c>
      <c r="CQ36" s="96">
        <f>'Wniosek 2031 r.'!H315</f>
        <v>0</v>
      </c>
      <c r="CR36" s="96">
        <f>'Wniosek 2032 r.'!H315</f>
        <v>0</v>
      </c>
      <c r="CS36" s="96">
        <f>'Wniosek 2033 r.'!H315</f>
        <v>0</v>
      </c>
      <c r="CT36" s="96">
        <f>'Wniosek 2025 r.'!C430</f>
        <v>0</v>
      </c>
      <c r="CU36" s="96">
        <f>'Wniosek 2026 r.'!C430</f>
        <v>0</v>
      </c>
      <c r="CV36" s="96">
        <f>'Wniosek 2027 r.'!C430</f>
        <v>0</v>
      </c>
      <c r="CW36" s="96">
        <f>'Wniosek 2028 r.'!C430</f>
        <v>0</v>
      </c>
      <c r="CX36" s="96">
        <f>'Wniosek 2029 r.'!C430</f>
        <v>0</v>
      </c>
      <c r="CY36" s="96">
        <f>'Wniosek 2030 r.'!C430</f>
        <v>0</v>
      </c>
      <c r="CZ36" s="96">
        <f>'Wniosek 2031 r.'!C430</f>
        <v>0</v>
      </c>
      <c r="DA36" s="96">
        <f>'Wniosek 2032 r.'!C430</f>
        <v>0</v>
      </c>
      <c r="DB36" s="96">
        <f>'Wniosek 2033 r.'!C430</f>
        <v>0</v>
      </c>
      <c r="DC36" s="96">
        <f>'Wniosek 2025 r.'!C545</f>
        <v>0</v>
      </c>
      <c r="DD36" s="96">
        <f>'Wniosek 2026 r.'!C545</f>
        <v>0</v>
      </c>
      <c r="DE36" s="96">
        <f>'Wniosek 2027 r.'!C545</f>
        <v>0</v>
      </c>
      <c r="DF36" s="96">
        <f>'Wniosek 2028 r.'!C545</f>
        <v>0</v>
      </c>
      <c r="DG36" s="96">
        <f>'Wniosek 2029 r.'!C545</f>
        <v>0</v>
      </c>
      <c r="DH36" s="96">
        <f>'Wniosek 2030 r.'!C545</f>
        <v>0</v>
      </c>
      <c r="DI36" s="96">
        <f>'Wniosek 2031 r.'!C545</f>
        <v>0</v>
      </c>
      <c r="DJ36" s="96">
        <f>'Wniosek 2032 r.'!C545</f>
        <v>0</v>
      </c>
      <c r="DK36" s="96">
        <f>'Wniosek 2033 r.'!C545</f>
        <v>0</v>
      </c>
      <c r="DL36">
        <f>'Wniosek 2025 r.'!C660</f>
        <v>0</v>
      </c>
      <c r="DM36">
        <f>'Wniosek 2025 r.'!E660</f>
        <v>0</v>
      </c>
      <c r="DN36">
        <f>'Wniosek 2025 r.'!C775</f>
        <v>0</v>
      </c>
    </row>
    <row r="37" spans="21:118" x14ac:dyDescent="0.25">
      <c r="U37">
        <f>'Wniosek 2025 r.'!A75</f>
        <v>0</v>
      </c>
      <c r="V37">
        <f>'Wniosek 2025 r.'!B75</f>
        <v>0</v>
      </c>
      <c r="W37">
        <f>'Wniosek 2025 r.'!C75</f>
        <v>0</v>
      </c>
      <c r="X37">
        <f>'Wniosek 2025 r.'!D75</f>
        <v>0</v>
      </c>
      <c r="Y37">
        <f>'Wniosek 2025 r.'!E75</f>
        <v>0</v>
      </c>
      <c r="Z37">
        <f>'Wniosek 2025 r.'!F75</f>
        <v>0</v>
      </c>
      <c r="AA37">
        <f>'Wniosek 2026 r.'!F75</f>
        <v>0</v>
      </c>
      <c r="AB37">
        <f>'Wniosek 2027 r.'!F75</f>
        <v>0</v>
      </c>
      <c r="AC37">
        <f>'Wniosek 2028 r.'!F75</f>
        <v>0</v>
      </c>
      <c r="AD37">
        <f>'Wniosek 2029 r.'!F75</f>
        <v>0</v>
      </c>
      <c r="AE37">
        <f>'Wniosek 2030 r.'!F75</f>
        <v>0</v>
      </c>
      <c r="AF37">
        <f>'Wniosek 2031 r.'!F75</f>
        <v>0</v>
      </c>
      <c r="AG37">
        <f>'Wniosek 2032 r.'!F75</f>
        <v>0</v>
      </c>
      <c r="AH37">
        <f>'Wniosek 2033 r.'!F75</f>
        <v>0</v>
      </c>
      <c r="AI37">
        <f>'Wniosek 2025 r.'!G75</f>
        <v>0</v>
      </c>
      <c r="AJ37" s="79" t="str">
        <f>'Wniosek 2026 r.'!G75</f>
        <v/>
      </c>
      <c r="AK37" s="79" t="str">
        <f>'Wniosek 2027 r.'!G75</f>
        <v/>
      </c>
      <c r="AL37" s="79" t="str">
        <f>'Wniosek 2028 r.'!G75</f>
        <v/>
      </c>
      <c r="AM37" s="79" t="str">
        <f>'Wniosek 2029 r.'!G75</f>
        <v/>
      </c>
      <c r="AN37" s="79" t="str">
        <f>'Wniosek 2030 r.'!G75</f>
        <v/>
      </c>
      <c r="AO37" s="79" t="str">
        <f>'Wniosek 2031 r.'!G75</f>
        <v/>
      </c>
      <c r="AP37" s="79" t="str">
        <f>'Wniosek 2032 r.'!G75</f>
        <v/>
      </c>
      <c r="AQ37" s="79" t="str">
        <f>'Wniosek 2033 r.'!G75</f>
        <v/>
      </c>
      <c r="AR37" s="4">
        <f>'Wniosek 2025 r.'!H75</f>
        <v>0</v>
      </c>
      <c r="AS37" s="4">
        <f>'Wniosek 2026 r.'!H75</f>
        <v>0</v>
      </c>
      <c r="AT37" s="4">
        <f>'Wniosek 2027 r.'!H75</f>
        <v>0</v>
      </c>
      <c r="AU37" s="4">
        <f>'Wniosek 2028 r.'!H75</f>
        <v>0</v>
      </c>
      <c r="AV37" s="4">
        <f>'Wniosek 2029 r.'!H75</f>
        <v>0</v>
      </c>
      <c r="AW37" s="4">
        <f>'Wniosek 2030 r.'!H75</f>
        <v>0</v>
      </c>
      <c r="AX37" s="4">
        <f>'Wniosek 2031 r.'!H75</f>
        <v>0</v>
      </c>
      <c r="AY37" s="4">
        <f>'Wniosek 2032 r.'!H75</f>
        <v>0</v>
      </c>
      <c r="AZ37" s="4">
        <f>'Wniosek 2033 r.'!H75</f>
        <v>0</v>
      </c>
      <c r="BA37" s="3">
        <f>'Wniosek 2025 r.'!C200</f>
        <v>0</v>
      </c>
      <c r="BB37" s="3">
        <f>'Wniosek 2026 r.'!C200</f>
        <v>0</v>
      </c>
      <c r="BC37" s="3">
        <f>'Wniosek 2027 r.'!C200</f>
        <v>0</v>
      </c>
      <c r="BD37" s="3">
        <f>'Wniosek 2028 r.'!C200</f>
        <v>0</v>
      </c>
      <c r="BE37" s="3">
        <f>'Wniosek 2029 r.'!C200</f>
        <v>0</v>
      </c>
      <c r="BF37" s="3">
        <f>'Wniosek 2030 r.'!C200</f>
        <v>0</v>
      </c>
      <c r="BG37" s="3">
        <f>'Wniosek 2031 r.'!C200</f>
        <v>0</v>
      </c>
      <c r="BH37" s="3">
        <f>'Wniosek 2032 r.'!C200</f>
        <v>0</v>
      </c>
      <c r="BI37" s="3">
        <f>'Wniosek 2033 r.'!C200</f>
        <v>0</v>
      </c>
      <c r="BJ37" s="96">
        <f>'Wniosek 2025 r.'!C316</f>
        <v>0</v>
      </c>
      <c r="BK37" s="96">
        <f>'Wniosek 2026 r.'!C316</f>
        <v>0</v>
      </c>
      <c r="BL37" s="96">
        <f>'Wniosek 2027 r.'!C316</f>
        <v>0</v>
      </c>
      <c r="BM37" s="96">
        <f>'Wniosek 2028 r.'!C316</f>
        <v>0</v>
      </c>
      <c r="BN37" s="96">
        <f>'Wniosek 2029 r.'!C316</f>
        <v>0</v>
      </c>
      <c r="BO37" s="96">
        <f>'Wniosek 2030 r.'!C316</f>
        <v>0</v>
      </c>
      <c r="BP37" s="96">
        <f>'Wniosek 2031 r.'!C316</f>
        <v>0</v>
      </c>
      <c r="BQ37" s="96">
        <f>'Wniosek 2032 r.'!C316</f>
        <v>0</v>
      </c>
      <c r="BR37" s="96">
        <f>'Wniosek 2033 r.'!C316</f>
        <v>0</v>
      </c>
      <c r="BS37" s="96">
        <f>'Wniosek 2025 r.'!D316</f>
        <v>0</v>
      </c>
      <c r="BT37" s="96">
        <f>'Wniosek 2026 r.'!D316</f>
        <v>0</v>
      </c>
      <c r="BU37" s="96">
        <f>'Wniosek 2027 r.'!D316</f>
        <v>0</v>
      </c>
      <c r="BV37" s="96">
        <f>'Wniosek 2028 r.'!D316</f>
        <v>0</v>
      </c>
      <c r="BW37" s="96">
        <f>'Wniosek 2029 r.'!D316</f>
        <v>0</v>
      </c>
      <c r="BX37" s="96">
        <f>'Wniosek 2030 r.'!D316</f>
        <v>0</v>
      </c>
      <c r="BY37" s="96">
        <f>'Wniosek 2031 r.'!D316</f>
        <v>0</v>
      </c>
      <c r="BZ37" s="96">
        <f>'Wniosek 2032 r.'!D316</f>
        <v>0</v>
      </c>
      <c r="CA37" s="96">
        <f>'Wniosek 2033 r.'!D316</f>
        <v>0</v>
      </c>
      <c r="CB37" s="97">
        <f>'Wniosek 2025 r.'!F316</f>
        <v>0</v>
      </c>
      <c r="CC37" s="97">
        <f>'Wniosek 2026 r.'!F316</f>
        <v>0</v>
      </c>
      <c r="CD37" s="97">
        <f>'Wniosek 2027 r.'!F316</f>
        <v>0</v>
      </c>
      <c r="CE37" s="97">
        <f>'Wniosek 2028 r.'!F316</f>
        <v>0</v>
      </c>
      <c r="CF37" s="97">
        <f>'Wniosek 2029 r.'!F316</f>
        <v>0</v>
      </c>
      <c r="CG37" s="97">
        <f>'Wniosek 2030 r.'!F316</f>
        <v>0</v>
      </c>
      <c r="CH37" s="97">
        <f>'Wniosek 2031 r.'!F316</f>
        <v>0</v>
      </c>
      <c r="CI37" s="97">
        <f>'Wniosek 2032 r.'!F316</f>
        <v>0</v>
      </c>
      <c r="CJ37" s="97">
        <f>'Wniosek 2033 r.'!F316</f>
        <v>0</v>
      </c>
      <c r="CK37" s="96">
        <f>'Wniosek 2025 r.'!H316</f>
        <v>0</v>
      </c>
      <c r="CL37" s="96">
        <f>'Wniosek 2026 r.'!H316</f>
        <v>0</v>
      </c>
      <c r="CM37" s="96">
        <f>'Wniosek 2027 r.'!H316</f>
        <v>0</v>
      </c>
      <c r="CN37" s="96">
        <f>'Wniosek 2028 r.'!H316</f>
        <v>0</v>
      </c>
      <c r="CO37" s="96">
        <f>'Wniosek 2029 r.'!H316</f>
        <v>0</v>
      </c>
      <c r="CP37" s="96">
        <f>'Wniosek 2030 r.'!H316</f>
        <v>0</v>
      </c>
      <c r="CQ37" s="96">
        <f>'Wniosek 2031 r.'!H316</f>
        <v>0</v>
      </c>
      <c r="CR37" s="96">
        <f>'Wniosek 2032 r.'!H316</f>
        <v>0</v>
      </c>
      <c r="CS37" s="96">
        <f>'Wniosek 2033 r.'!H316</f>
        <v>0</v>
      </c>
      <c r="CT37" s="96">
        <f>'Wniosek 2025 r.'!C431</f>
        <v>0</v>
      </c>
      <c r="CU37" s="96">
        <f>'Wniosek 2026 r.'!C431</f>
        <v>0</v>
      </c>
      <c r="CV37" s="96">
        <f>'Wniosek 2027 r.'!C431</f>
        <v>0</v>
      </c>
      <c r="CW37" s="96">
        <f>'Wniosek 2028 r.'!C431</f>
        <v>0</v>
      </c>
      <c r="CX37" s="96">
        <f>'Wniosek 2029 r.'!C431</f>
        <v>0</v>
      </c>
      <c r="CY37" s="96">
        <f>'Wniosek 2030 r.'!C431</f>
        <v>0</v>
      </c>
      <c r="CZ37" s="96">
        <f>'Wniosek 2031 r.'!C431</f>
        <v>0</v>
      </c>
      <c r="DA37" s="96">
        <f>'Wniosek 2032 r.'!C431</f>
        <v>0</v>
      </c>
      <c r="DB37" s="96">
        <f>'Wniosek 2033 r.'!C431</f>
        <v>0</v>
      </c>
      <c r="DC37" s="96">
        <f>'Wniosek 2025 r.'!C546</f>
        <v>0</v>
      </c>
      <c r="DD37" s="96">
        <f>'Wniosek 2026 r.'!C546</f>
        <v>0</v>
      </c>
      <c r="DE37" s="96">
        <f>'Wniosek 2027 r.'!C546</f>
        <v>0</v>
      </c>
      <c r="DF37" s="96">
        <f>'Wniosek 2028 r.'!C546</f>
        <v>0</v>
      </c>
      <c r="DG37" s="96">
        <f>'Wniosek 2029 r.'!C546</f>
        <v>0</v>
      </c>
      <c r="DH37" s="96">
        <f>'Wniosek 2030 r.'!C546</f>
        <v>0</v>
      </c>
      <c r="DI37" s="96">
        <f>'Wniosek 2031 r.'!C546</f>
        <v>0</v>
      </c>
      <c r="DJ37" s="96">
        <f>'Wniosek 2032 r.'!C546</f>
        <v>0</v>
      </c>
      <c r="DK37" s="96">
        <f>'Wniosek 2033 r.'!C546</f>
        <v>0</v>
      </c>
      <c r="DL37">
        <f>'Wniosek 2025 r.'!C661</f>
        <v>0</v>
      </c>
      <c r="DM37">
        <f>'Wniosek 2025 r.'!E661</f>
        <v>0</v>
      </c>
      <c r="DN37">
        <f>'Wniosek 2025 r.'!C776</f>
        <v>0</v>
      </c>
    </row>
    <row r="38" spans="21:118" x14ac:dyDescent="0.25">
      <c r="U38">
        <f>'Wniosek 2025 r.'!A76</f>
        <v>0</v>
      </c>
      <c r="V38">
        <f>'Wniosek 2025 r.'!B76</f>
        <v>0</v>
      </c>
      <c r="W38">
        <f>'Wniosek 2025 r.'!C76</f>
        <v>0</v>
      </c>
      <c r="X38">
        <f>'Wniosek 2025 r.'!D76</f>
        <v>0</v>
      </c>
      <c r="Y38">
        <f>'Wniosek 2025 r.'!E76</f>
        <v>0</v>
      </c>
      <c r="Z38">
        <f>'Wniosek 2025 r.'!F76</f>
        <v>0</v>
      </c>
      <c r="AA38">
        <f>'Wniosek 2026 r.'!F76</f>
        <v>0</v>
      </c>
      <c r="AB38">
        <f>'Wniosek 2027 r.'!F76</f>
        <v>0</v>
      </c>
      <c r="AC38">
        <f>'Wniosek 2028 r.'!F76</f>
        <v>0</v>
      </c>
      <c r="AD38">
        <f>'Wniosek 2029 r.'!F76</f>
        <v>0</v>
      </c>
      <c r="AE38">
        <f>'Wniosek 2030 r.'!F76</f>
        <v>0</v>
      </c>
      <c r="AF38">
        <f>'Wniosek 2031 r.'!F76</f>
        <v>0</v>
      </c>
      <c r="AG38">
        <f>'Wniosek 2032 r.'!F76</f>
        <v>0</v>
      </c>
      <c r="AH38">
        <f>'Wniosek 2033 r.'!F76</f>
        <v>0</v>
      </c>
      <c r="AI38">
        <f>'Wniosek 2025 r.'!G76</f>
        <v>0</v>
      </c>
      <c r="AJ38" s="79" t="str">
        <f>'Wniosek 2026 r.'!G76</f>
        <v/>
      </c>
      <c r="AK38" s="79" t="str">
        <f>'Wniosek 2027 r.'!G76</f>
        <v/>
      </c>
      <c r="AL38" s="79" t="str">
        <f>'Wniosek 2028 r.'!G76</f>
        <v/>
      </c>
      <c r="AM38" s="79" t="str">
        <f>'Wniosek 2029 r.'!G76</f>
        <v/>
      </c>
      <c r="AN38" s="79" t="str">
        <f>'Wniosek 2030 r.'!G76</f>
        <v/>
      </c>
      <c r="AO38" s="79" t="str">
        <f>'Wniosek 2031 r.'!G76</f>
        <v/>
      </c>
      <c r="AP38" s="79" t="str">
        <f>'Wniosek 2032 r.'!G76</f>
        <v/>
      </c>
      <c r="AQ38" s="79" t="str">
        <f>'Wniosek 2033 r.'!G76</f>
        <v/>
      </c>
      <c r="AR38" s="4">
        <f>'Wniosek 2025 r.'!H76</f>
        <v>0</v>
      </c>
      <c r="AS38" s="4">
        <f>'Wniosek 2026 r.'!H76</f>
        <v>0</v>
      </c>
      <c r="AT38" s="4">
        <f>'Wniosek 2027 r.'!H76</f>
        <v>0</v>
      </c>
      <c r="AU38" s="4">
        <f>'Wniosek 2028 r.'!H76</f>
        <v>0</v>
      </c>
      <c r="AV38" s="4">
        <f>'Wniosek 2029 r.'!H76</f>
        <v>0</v>
      </c>
      <c r="AW38" s="4">
        <f>'Wniosek 2030 r.'!H76</f>
        <v>0</v>
      </c>
      <c r="AX38" s="4">
        <f>'Wniosek 2031 r.'!H76</f>
        <v>0</v>
      </c>
      <c r="AY38" s="4">
        <f>'Wniosek 2032 r.'!H76</f>
        <v>0</v>
      </c>
      <c r="AZ38" s="4">
        <f>'Wniosek 2033 r.'!H76</f>
        <v>0</v>
      </c>
      <c r="BA38" s="3">
        <f>'Wniosek 2025 r.'!C201</f>
        <v>0</v>
      </c>
      <c r="BB38" s="3">
        <f>'Wniosek 2026 r.'!C201</f>
        <v>0</v>
      </c>
      <c r="BC38" s="3">
        <f>'Wniosek 2027 r.'!C201</f>
        <v>0</v>
      </c>
      <c r="BD38" s="3">
        <f>'Wniosek 2028 r.'!C201</f>
        <v>0</v>
      </c>
      <c r="BE38" s="3">
        <f>'Wniosek 2029 r.'!C201</f>
        <v>0</v>
      </c>
      <c r="BF38" s="3">
        <f>'Wniosek 2030 r.'!C201</f>
        <v>0</v>
      </c>
      <c r="BG38" s="3">
        <f>'Wniosek 2031 r.'!C201</f>
        <v>0</v>
      </c>
      <c r="BH38" s="3">
        <f>'Wniosek 2032 r.'!C201</f>
        <v>0</v>
      </c>
      <c r="BI38" s="3">
        <f>'Wniosek 2033 r.'!C201</f>
        <v>0</v>
      </c>
      <c r="BJ38" s="96">
        <f>'Wniosek 2025 r.'!C317</f>
        <v>0</v>
      </c>
      <c r="BK38" s="96">
        <f>'Wniosek 2026 r.'!C317</f>
        <v>0</v>
      </c>
      <c r="BL38" s="96">
        <f>'Wniosek 2027 r.'!C317</f>
        <v>0</v>
      </c>
      <c r="BM38" s="96">
        <f>'Wniosek 2028 r.'!C317</f>
        <v>0</v>
      </c>
      <c r="BN38" s="96">
        <f>'Wniosek 2029 r.'!C317</f>
        <v>0</v>
      </c>
      <c r="BO38" s="96">
        <f>'Wniosek 2030 r.'!C317</f>
        <v>0</v>
      </c>
      <c r="BP38" s="96">
        <f>'Wniosek 2031 r.'!C317</f>
        <v>0</v>
      </c>
      <c r="BQ38" s="96">
        <f>'Wniosek 2032 r.'!C317</f>
        <v>0</v>
      </c>
      <c r="BR38" s="96">
        <f>'Wniosek 2033 r.'!C317</f>
        <v>0</v>
      </c>
      <c r="BS38" s="96">
        <f>'Wniosek 2025 r.'!D317</f>
        <v>0</v>
      </c>
      <c r="BT38" s="96">
        <f>'Wniosek 2026 r.'!D317</f>
        <v>0</v>
      </c>
      <c r="BU38" s="96">
        <f>'Wniosek 2027 r.'!D317</f>
        <v>0</v>
      </c>
      <c r="BV38" s="96">
        <f>'Wniosek 2028 r.'!D317</f>
        <v>0</v>
      </c>
      <c r="BW38" s="96">
        <f>'Wniosek 2029 r.'!D317</f>
        <v>0</v>
      </c>
      <c r="BX38" s="96">
        <f>'Wniosek 2030 r.'!D317</f>
        <v>0</v>
      </c>
      <c r="BY38" s="96">
        <f>'Wniosek 2031 r.'!D317</f>
        <v>0</v>
      </c>
      <c r="BZ38" s="96">
        <f>'Wniosek 2032 r.'!D317</f>
        <v>0</v>
      </c>
      <c r="CA38" s="96">
        <f>'Wniosek 2033 r.'!D317</f>
        <v>0</v>
      </c>
      <c r="CB38" s="97">
        <f>'Wniosek 2025 r.'!F317</f>
        <v>0</v>
      </c>
      <c r="CC38" s="97">
        <f>'Wniosek 2026 r.'!F317</f>
        <v>0</v>
      </c>
      <c r="CD38" s="97">
        <f>'Wniosek 2027 r.'!F317</f>
        <v>0</v>
      </c>
      <c r="CE38" s="97">
        <f>'Wniosek 2028 r.'!F317</f>
        <v>0</v>
      </c>
      <c r="CF38" s="97">
        <f>'Wniosek 2029 r.'!F317</f>
        <v>0</v>
      </c>
      <c r="CG38" s="97">
        <f>'Wniosek 2030 r.'!F317</f>
        <v>0</v>
      </c>
      <c r="CH38" s="97">
        <f>'Wniosek 2031 r.'!F317</f>
        <v>0</v>
      </c>
      <c r="CI38" s="97">
        <f>'Wniosek 2032 r.'!F317</f>
        <v>0</v>
      </c>
      <c r="CJ38" s="97">
        <f>'Wniosek 2033 r.'!F317</f>
        <v>0</v>
      </c>
      <c r="CK38" s="96">
        <f>'Wniosek 2025 r.'!H317</f>
        <v>0</v>
      </c>
      <c r="CL38" s="96">
        <f>'Wniosek 2026 r.'!H317</f>
        <v>0</v>
      </c>
      <c r="CM38" s="96">
        <f>'Wniosek 2027 r.'!H317</f>
        <v>0</v>
      </c>
      <c r="CN38" s="96">
        <f>'Wniosek 2028 r.'!H317</f>
        <v>0</v>
      </c>
      <c r="CO38" s="96">
        <f>'Wniosek 2029 r.'!H317</f>
        <v>0</v>
      </c>
      <c r="CP38" s="96">
        <f>'Wniosek 2030 r.'!H317</f>
        <v>0</v>
      </c>
      <c r="CQ38" s="96">
        <f>'Wniosek 2031 r.'!H317</f>
        <v>0</v>
      </c>
      <c r="CR38" s="96">
        <f>'Wniosek 2032 r.'!H317</f>
        <v>0</v>
      </c>
      <c r="CS38" s="96">
        <f>'Wniosek 2033 r.'!H317</f>
        <v>0</v>
      </c>
      <c r="CT38" s="96">
        <f>'Wniosek 2025 r.'!C432</f>
        <v>0</v>
      </c>
      <c r="CU38" s="96">
        <f>'Wniosek 2026 r.'!C432</f>
        <v>0</v>
      </c>
      <c r="CV38" s="96">
        <f>'Wniosek 2027 r.'!C432</f>
        <v>0</v>
      </c>
      <c r="CW38" s="96">
        <f>'Wniosek 2028 r.'!C432</f>
        <v>0</v>
      </c>
      <c r="CX38" s="96">
        <f>'Wniosek 2029 r.'!C432</f>
        <v>0</v>
      </c>
      <c r="CY38" s="96">
        <f>'Wniosek 2030 r.'!C432</f>
        <v>0</v>
      </c>
      <c r="CZ38" s="96">
        <f>'Wniosek 2031 r.'!C432</f>
        <v>0</v>
      </c>
      <c r="DA38" s="96">
        <f>'Wniosek 2032 r.'!C432</f>
        <v>0</v>
      </c>
      <c r="DB38" s="96">
        <f>'Wniosek 2033 r.'!C432</f>
        <v>0</v>
      </c>
      <c r="DC38" s="96">
        <f>'Wniosek 2025 r.'!C547</f>
        <v>0</v>
      </c>
      <c r="DD38" s="96">
        <f>'Wniosek 2026 r.'!C547</f>
        <v>0</v>
      </c>
      <c r="DE38" s="96">
        <f>'Wniosek 2027 r.'!C547</f>
        <v>0</v>
      </c>
      <c r="DF38" s="96">
        <f>'Wniosek 2028 r.'!C547</f>
        <v>0</v>
      </c>
      <c r="DG38" s="96">
        <f>'Wniosek 2029 r.'!C547</f>
        <v>0</v>
      </c>
      <c r="DH38" s="96">
        <f>'Wniosek 2030 r.'!C547</f>
        <v>0</v>
      </c>
      <c r="DI38" s="96">
        <f>'Wniosek 2031 r.'!C547</f>
        <v>0</v>
      </c>
      <c r="DJ38" s="96">
        <f>'Wniosek 2032 r.'!C547</f>
        <v>0</v>
      </c>
      <c r="DK38" s="96">
        <f>'Wniosek 2033 r.'!C547</f>
        <v>0</v>
      </c>
      <c r="DL38">
        <f>'Wniosek 2025 r.'!C662</f>
        <v>0</v>
      </c>
      <c r="DM38">
        <f>'Wniosek 2025 r.'!E662</f>
        <v>0</v>
      </c>
      <c r="DN38">
        <f>'Wniosek 2025 r.'!C777</f>
        <v>0</v>
      </c>
    </row>
    <row r="39" spans="21:118" x14ac:dyDescent="0.25">
      <c r="U39">
        <f>'Wniosek 2025 r.'!A77</f>
        <v>0</v>
      </c>
      <c r="V39">
        <f>'Wniosek 2025 r.'!B77</f>
        <v>0</v>
      </c>
      <c r="W39">
        <f>'Wniosek 2025 r.'!C77</f>
        <v>0</v>
      </c>
      <c r="X39">
        <f>'Wniosek 2025 r.'!D77</f>
        <v>0</v>
      </c>
      <c r="Y39">
        <f>'Wniosek 2025 r.'!E77</f>
        <v>0</v>
      </c>
      <c r="Z39">
        <f>'Wniosek 2025 r.'!F77</f>
        <v>0</v>
      </c>
      <c r="AA39">
        <f>'Wniosek 2026 r.'!F77</f>
        <v>0</v>
      </c>
      <c r="AB39">
        <f>'Wniosek 2027 r.'!F77</f>
        <v>0</v>
      </c>
      <c r="AC39">
        <f>'Wniosek 2028 r.'!F77</f>
        <v>0</v>
      </c>
      <c r="AD39">
        <f>'Wniosek 2029 r.'!F77</f>
        <v>0</v>
      </c>
      <c r="AE39">
        <f>'Wniosek 2030 r.'!F77</f>
        <v>0</v>
      </c>
      <c r="AF39">
        <f>'Wniosek 2031 r.'!F77</f>
        <v>0</v>
      </c>
      <c r="AG39">
        <f>'Wniosek 2032 r.'!F77</f>
        <v>0</v>
      </c>
      <c r="AH39">
        <f>'Wniosek 2033 r.'!F77</f>
        <v>0</v>
      </c>
      <c r="AI39">
        <f>'Wniosek 2025 r.'!G77</f>
        <v>0</v>
      </c>
      <c r="AJ39" s="79" t="str">
        <f>'Wniosek 2026 r.'!G77</f>
        <v/>
      </c>
      <c r="AK39" s="79" t="str">
        <f>'Wniosek 2027 r.'!G77</f>
        <v/>
      </c>
      <c r="AL39" s="79" t="str">
        <f>'Wniosek 2028 r.'!G77</f>
        <v/>
      </c>
      <c r="AM39" s="79" t="str">
        <f>'Wniosek 2029 r.'!G77</f>
        <v/>
      </c>
      <c r="AN39" s="79" t="str">
        <f>'Wniosek 2030 r.'!G77</f>
        <v/>
      </c>
      <c r="AO39" s="79" t="str">
        <f>'Wniosek 2031 r.'!G77</f>
        <v/>
      </c>
      <c r="AP39" s="79" t="str">
        <f>'Wniosek 2032 r.'!G77</f>
        <v/>
      </c>
      <c r="AQ39" s="79" t="str">
        <f>'Wniosek 2033 r.'!G77</f>
        <v/>
      </c>
      <c r="AR39" s="4">
        <f>'Wniosek 2025 r.'!H77</f>
        <v>0</v>
      </c>
      <c r="AS39" s="4">
        <f>'Wniosek 2026 r.'!H77</f>
        <v>0</v>
      </c>
      <c r="AT39" s="4">
        <f>'Wniosek 2027 r.'!H77</f>
        <v>0</v>
      </c>
      <c r="AU39" s="4">
        <f>'Wniosek 2028 r.'!H77</f>
        <v>0</v>
      </c>
      <c r="AV39" s="4">
        <f>'Wniosek 2029 r.'!H77</f>
        <v>0</v>
      </c>
      <c r="AW39" s="4">
        <f>'Wniosek 2030 r.'!H77</f>
        <v>0</v>
      </c>
      <c r="AX39" s="4">
        <f>'Wniosek 2031 r.'!H77</f>
        <v>0</v>
      </c>
      <c r="AY39" s="4">
        <f>'Wniosek 2032 r.'!H77</f>
        <v>0</v>
      </c>
      <c r="AZ39" s="4">
        <f>'Wniosek 2033 r.'!H77</f>
        <v>0</v>
      </c>
      <c r="BA39" s="3">
        <f>'Wniosek 2025 r.'!C202</f>
        <v>0</v>
      </c>
      <c r="BB39" s="3">
        <f>'Wniosek 2026 r.'!C202</f>
        <v>0</v>
      </c>
      <c r="BC39" s="3">
        <f>'Wniosek 2027 r.'!C202</f>
        <v>0</v>
      </c>
      <c r="BD39" s="3">
        <f>'Wniosek 2028 r.'!C202</f>
        <v>0</v>
      </c>
      <c r="BE39" s="3">
        <f>'Wniosek 2029 r.'!C202</f>
        <v>0</v>
      </c>
      <c r="BF39" s="3">
        <f>'Wniosek 2030 r.'!C202</f>
        <v>0</v>
      </c>
      <c r="BG39" s="3">
        <f>'Wniosek 2031 r.'!C202</f>
        <v>0</v>
      </c>
      <c r="BH39" s="3">
        <f>'Wniosek 2032 r.'!C202</f>
        <v>0</v>
      </c>
      <c r="BI39" s="3">
        <f>'Wniosek 2033 r.'!C202</f>
        <v>0</v>
      </c>
      <c r="BJ39" s="96">
        <f>'Wniosek 2025 r.'!C318</f>
        <v>0</v>
      </c>
      <c r="BK39" s="96">
        <f>'Wniosek 2026 r.'!C318</f>
        <v>0</v>
      </c>
      <c r="BL39" s="96">
        <f>'Wniosek 2027 r.'!C318</f>
        <v>0</v>
      </c>
      <c r="BM39" s="96">
        <f>'Wniosek 2028 r.'!C318</f>
        <v>0</v>
      </c>
      <c r="BN39" s="96">
        <f>'Wniosek 2029 r.'!C318</f>
        <v>0</v>
      </c>
      <c r="BO39" s="96">
        <f>'Wniosek 2030 r.'!C318</f>
        <v>0</v>
      </c>
      <c r="BP39" s="96">
        <f>'Wniosek 2031 r.'!C318</f>
        <v>0</v>
      </c>
      <c r="BQ39" s="96">
        <f>'Wniosek 2032 r.'!C318</f>
        <v>0</v>
      </c>
      <c r="BR39" s="96">
        <f>'Wniosek 2033 r.'!C318</f>
        <v>0</v>
      </c>
      <c r="BS39" s="96">
        <f>'Wniosek 2025 r.'!D318</f>
        <v>0</v>
      </c>
      <c r="BT39" s="96">
        <f>'Wniosek 2026 r.'!D318</f>
        <v>0</v>
      </c>
      <c r="BU39" s="96">
        <f>'Wniosek 2027 r.'!D318</f>
        <v>0</v>
      </c>
      <c r="BV39" s="96">
        <f>'Wniosek 2028 r.'!D318</f>
        <v>0</v>
      </c>
      <c r="BW39" s="96">
        <f>'Wniosek 2029 r.'!D318</f>
        <v>0</v>
      </c>
      <c r="BX39" s="96">
        <f>'Wniosek 2030 r.'!D318</f>
        <v>0</v>
      </c>
      <c r="BY39" s="96">
        <f>'Wniosek 2031 r.'!D318</f>
        <v>0</v>
      </c>
      <c r="BZ39" s="96">
        <f>'Wniosek 2032 r.'!D318</f>
        <v>0</v>
      </c>
      <c r="CA39" s="96">
        <f>'Wniosek 2033 r.'!D318</f>
        <v>0</v>
      </c>
      <c r="CB39" s="97">
        <f>'Wniosek 2025 r.'!F318</f>
        <v>0</v>
      </c>
      <c r="CC39" s="97">
        <f>'Wniosek 2026 r.'!F318</f>
        <v>0</v>
      </c>
      <c r="CD39" s="97">
        <f>'Wniosek 2027 r.'!F318</f>
        <v>0</v>
      </c>
      <c r="CE39" s="97">
        <f>'Wniosek 2028 r.'!F318</f>
        <v>0</v>
      </c>
      <c r="CF39" s="97">
        <f>'Wniosek 2029 r.'!F318</f>
        <v>0</v>
      </c>
      <c r="CG39" s="97">
        <f>'Wniosek 2030 r.'!F318</f>
        <v>0</v>
      </c>
      <c r="CH39" s="97">
        <f>'Wniosek 2031 r.'!F318</f>
        <v>0</v>
      </c>
      <c r="CI39" s="97">
        <f>'Wniosek 2032 r.'!F318</f>
        <v>0</v>
      </c>
      <c r="CJ39" s="97">
        <f>'Wniosek 2033 r.'!F318</f>
        <v>0</v>
      </c>
      <c r="CK39" s="96">
        <f>'Wniosek 2025 r.'!H318</f>
        <v>0</v>
      </c>
      <c r="CL39" s="96">
        <f>'Wniosek 2026 r.'!H318</f>
        <v>0</v>
      </c>
      <c r="CM39" s="96">
        <f>'Wniosek 2027 r.'!H318</f>
        <v>0</v>
      </c>
      <c r="CN39" s="96">
        <f>'Wniosek 2028 r.'!H318</f>
        <v>0</v>
      </c>
      <c r="CO39" s="96">
        <f>'Wniosek 2029 r.'!H318</f>
        <v>0</v>
      </c>
      <c r="CP39" s="96">
        <f>'Wniosek 2030 r.'!H318</f>
        <v>0</v>
      </c>
      <c r="CQ39" s="96">
        <f>'Wniosek 2031 r.'!H318</f>
        <v>0</v>
      </c>
      <c r="CR39" s="96">
        <f>'Wniosek 2032 r.'!H318</f>
        <v>0</v>
      </c>
      <c r="CS39" s="96">
        <f>'Wniosek 2033 r.'!H318</f>
        <v>0</v>
      </c>
      <c r="CT39" s="96">
        <f>'Wniosek 2025 r.'!C433</f>
        <v>0</v>
      </c>
      <c r="CU39" s="96">
        <f>'Wniosek 2026 r.'!C433</f>
        <v>0</v>
      </c>
      <c r="CV39" s="96">
        <f>'Wniosek 2027 r.'!C433</f>
        <v>0</v>
      </c>
      <c r="CW39" s="96">
        <f>'Wniosek 2028 r.'!C433</f>
        <v>0</v>
      </c>
      <c r="CX39" s="96">
        <f>'Wniosek 2029 r.'!C433</f>
        <v>0</v>
      </c>
      <c r="CY39" s="96">
        <f>'Wniosek 2030 r.'!C433</f>
        <v>0</v>
      </c>
      <c r="CZ39" s="96">
        <f>'Wniosek 2031 r.'!C433</f>
        <v>0</v>
      </c>
      <c r="DA39" s="96">
        <f>'Wniosek 2032 r.'!C433</f>
        <v>0</v>
      </c>
      <c r="DB39" s="96">
        <f>'Wniosek 2033 r.'!C433</f>
        <v>0</v>
      </c>
      <c r="DC39" s="96">
        <f>'Wniosek 2025 r.'!C548</f>
        <v>0</v>
      </c>
      <c r="DD39" s="96">
        <f>'Wniosek 2026 r.'!C548</f>
        <v>0</v>
      </c>
      <c r="DE39" s="96">
        <f>'Wniosek 2027 r.'!C548</f>
        <v>0</v>
      </c>
      <c r="DF39" s="96">
        <f>'Wniosek 2028 r.'!C548</f>
        <v>0</v>
      </c>
      <c r="DG39" s="96">
        <f>'Wniosek 2029 r.'!C548</f>
        <v>0</v>
      </c>
      <c r="DH39" s="96">
        <f>'Wniosek 2030 r.'!C548</f>
        <v>0</v>
      </c>
      <c r="DI39" s="96">
        <f>'Wniosek 2031 r.'!C548</f>
        <v>0</v>
      </c>
      <c r="DJ39" s="96">
        <f>'Wniosek 2032 r.'!C548</f>
        <v>0</v>
      </c>
      <c r="DK39" s="96">
        <f>'Wniosek 2033 r.'!C548</f>
        <v>0</v>
      </c>
      <c r="DL39">
        <f>'Wniosek 2025 r.'!C663</f>
        <v>0</v>
      </c>
      <c r="DM39">
        <f>'Wniosek 2025 r.'!E663</f>
        <v>0</v>
      </c>
      <c r="DN39">
        <f>'Wniosek 2025 r.'!C778</f>
        <v>0</v>
      </c>
    </row>
    <row r="40" spans="21:118" x14ac:dyDescent="0.25">
      <c r="U40">
        <f>'Wniosek 2025 r.'!A78</f>
        <v>0</v>
      </c>
      <c r="V40">
        <f>'Wniosek 2025 r.'!B78</f>
        <v>0</v>
      </c>
      <c r="W40">
        <f>'Wniosek 2025 r.'!C78</f>
        <v>0</v>
      </c>
      <c r="X40">
        <f>'Wniosek 2025 r.'!D78</f>
        <v>0</v>
      </c>
      <c r="Y40">
        <f>'Wniosek 2025 r.'!E78</f>
        <v>0</v>
      </c>
      <c r="Z40">
        <f>'Wniosek 2025 r.'!F78</f>
        <v>0</v>
      </c>
      <c r="AA40">
        <f>'Wniosek 2026 r.'!F78</f>
        <v>0</v>
      </c>
      <c r="AB40">
        <f>'Wniosek 2027 r.'!F78</f>
        <v>0</v>
      </c>
      <c r="AC40">
        <f>'Wniosek 2028 r.'!F78</f>
        <v>0</v>
      </c>
      <c r="AD40">
        <f>'Wniosek 2029 r.'!F78</f>
        <v>0</v>
      </c>
      <c r="AE40">
        <f>'Wniosek 2030 r.'!F78</f>
        <v>0</v>
      </c>
      <c r="AF40">
        <f>'Wniosek 2031 r.'!F78</f>
        <v>0</v>
      </c>
      <c r="AG40">
        <f>'Wniosek 2032 r.'!F78</f>
        <v>0</v>
      </c>
      <c r="AH40">
        <f>'Wniosek 2033 r.'!F78</f>
        <v>0</v>
      </c>
      <c r="AI40">
        <f>'Wniosek 2025 r.'!G78</f>
        <v>0</v>
      </c>
      <c r="AJ40" s="79" t="str">
        <f>'Wniosek 2026 r.'!G78</f>
        <v/>
      </c>
      <c r="AK40" s="79" t="str">
        <f>'Wniosek 2027 r.'!G78</f>
        <v/>
      </c>
      <c r="AL40" s="79" t="str">
        <f>'Wniosek 2028 r.'!G78</f>
        <v/>
      </c>
      <c r="AM40" s="79" t="str">
        <f>'Wniosek 2029 r.'!G78</f>
        <v/>
      </c>
      <c r="AN40" s="79" t="str">
        <f>'Wniosek 2030 r.'!G78</f>
        <v/>
      </c>
      <c r="AO40" s="79" t="str">
        <f>'Wniosek 2031 r.'!G78</f>
        <v/>
      </c>
      <c r="AP40" s="79" t="str">
        <f>'Wniosek 2032 r.'!G78</f>
        <v/>
      </c>
      <c r="AQ40" s="79" t="str">
        <f>'Wniosek 2033 r.'!G78</f>
        <v/>
      </c>
      <c r="AR40" s="4">
        <f>'Wniosek 2025 r.'!H78</f>
        <v>0</v>
      </c>
      <c r="AS40" s="4">
        <f>'Wniosek 2026 r.'!H78</f>
        <v>0</v>
      </c>
      <c r="AT40" s="4">
        <f>'Wniosek 2027 r.'!H78</f>
        <v>0</v>
      </c>
      <c r="AU40" s="4">
        <f>'Wniosek 2028 r.'!H78</f>
        <v>0</v>
      </c>
      <c r="AV40" s="4">
        <f>'Wniosek 2029 r.'!H78</f>
        <v>0</v>
      </c>
      <c r="AW40" s="4">
        <f>'Wniosek 2030 r.'!H78</f>
        <v>0</v>
      </c>
      <c r="AX40" s="4">
        <f>'Wniosek 2031 r.'!H78</f>
        <v>0</v>
      </c>
      <c r="AY40" s="4">
        <f>'Wniosek 2032 r.'!H78</f>
        <v>0</v>
      </c>
      <c r="AZ40" s="4">
        <f>'Wniosek 2033 r.'!H78</f>
        <v>0</v>
      </c>
      <c r="BA40" s="3">
        <f>'Wniosek 2025 r.'!C203</f>
        <v>0</v>
      </c>
      <c r="BB40" s="3">
        <f>'Wniosek 2026 r.'!C203</f>
        <v>0</v>
      </c>
      <c r="BC40" s="3">
        <f>'Wniosek 2027 r.'!C203</f>
        <v>0</v>
      </c>
      <c r="BD40" s="3">
        <f>'Wniosek 2028 r.'!C203</f>
        <v>0</v>
      </c>
      <c r="BE40" s="3">
        <f>'Wniosek 2029 r.'!C203</f>
        <v>0</v>
      </c>
      <c r="BF40" s="3">
        <f>'Wniosek 2030 r.'!C203</f>
        <v>0</v>
      </c>
      <c r="BG40" s="3">
        <f>'Wniosek 2031 r.'!C203</f>
        <v>0</v>
      </c>
      <c r="BH40" s="3">
        <f>'Wniosek 2032 r.'!C203</f>
        <v>0</v>
      </c>
      <c r="BI40" s="3">
        <f>'Wniosek 2033 r.'!C203</f>
        <v>0</v>
      </c>
      <c r="BJ40" s="96">
        <f>'Wniosek 2025 r.'!C319</f>
        <v>0</v>
      </c>
      <c r="BK40" s="96">
        <f>'Wniosek 2026 r.'!C319</f>
        <v>0</v>
      </c>
      <c r="BL40" s="96">
        <f>'Wniosek 2027 r.'!C319</f>
        <v>0</v>
      </c>
      <c r="BM40" s="96">
        <f>'Wniosek 2028 r.'!C319</f>
        <v>0</v>
      </c>
      <c r="BN40" s="96">
        <f>'Wniosek 2029 r.'!C319</f>
        <v>0</v>
      </c>
      <c r="BO40" s="96">
        <f>'Wniosek 2030 r.'!C319</f>
        <v>0</v>
      </c>
      <c r="BP40" s="96">
        <f>'Wniosek 2031 r.'!C319</f>
        <v>0</v>
      </c>
      <c r="BQ40" s="96">
        <f>'Wniosek 2032 r.'!C319</f>
        <v>0</v>
      </c>
      <c r="BR40" s="96">
        <f>'Wniosek 2033 r.'!C319</f>
        <v>0</v>
      </c>
      <c r="BS40" s="96">
        <f>'Wniosek 2025 r.'!D319</f>
        <v>0</v>
      </c>
      <c r="BT40" s="96">
        <f>'Wniosek 2026 r.'!D319</f>
        <v>0</v>
      </c>
      <c r="BU40" s="96">
        <f>'Wniosek 2027 r.'!D319</f>
        <v>0</v>
      </c>
      <c r="BV40" s="96">
        <f>'Wniosek 2028 r.'!D319</f>
        <v>0</v>
      </c>
      <c r="BW40" s="96">
        <f>'Wniosek 2029 r.'!D319</f>
        <v>0</v>
      </c>
      <c r="BX40" s="96">
        <f>'Wniosek 2030 r.'!D319</f>
        <v>0</v>
      </c>
      <c r="BY40" s="96">
        <f>'Wniosek 2031 r.'!D319</f>
        <v>0</v>
      </c>
      <c r="BZ40" s="96">
        <f>'Wniosek 2032 r.'!D319</f>
        <v>0</v>
      </c>
      <c r="CA40" s="96">
        <f>'Wniosek 2033 r.'!D319</f>
        <v>0</v>
      </c>
      <c r="CB40" s="97">
        <f>'Wniosek 2025 r.'!F319</f>
        <v>0</v>
      </c>
      <c r="CC40" s="97">
        <f>'Wniosek 2026 r.'!F319</f>
        <v>0</v>
      </c>
      <c r="CD40" s="97">
        <f>'Wniosek 2027 r.'!F319</f>
        <v>0</v>
      </c>
      <c r="CE40" s="97">
        <f>'Wniosek 2028 r.'!F319</f>
        <v>0</v>
      </c>
      <c r="CF40" s="97">
        <f>'Wniosek 2029 r.'!F319</f>
        <v>0</v>
      </c>
      <c r="CG40" s="97">
        <f>'Wniosek 2030 r.'!F319</f>
        <v>0</v>
      </c>
      <c r="CH40" s="97">
        <f>'Wniosek 2031 r.'!F319</f>
        <v>0</v>
      </c>
      <c r="CI40" s="97">
        <f>'Wniosek 2032 r.'!F319</f>
        <v>0</v>
      </c>
      <c r="CJ40" s="97">
        <f>'Wniosek 2033 r.'!F319</f>
        <v>0</v>
      </c>
      <c r="CK40" s="96">
        <f>'Wniosek 2025 r.'!H319</f>
        <v>0</v>
      </c>
      <c r="CL40" s="96">
        <f>'Wniosek 2026 r.'!H319</f>
        <v>0</v>
      </c>
      <c r="CM40" s="96">
        <f>'Wniosek 2027 r.'!H319</f>
        <v>0</v>
      </c>
      <c r="CN40" s="96">
        <f>'Wniosek 2028 r.'!H319</f>
        <v>0</v>
      </c>
      <c r="CO40" s="96">
        <f>'Wniosek 2029 r.'!H319</f>
        <v>0</v>
      </c>
      <c r="CP40" s="96">
        <f>'Wniosek 2030 r.'!H319</f>
        <v>0</v>
      </c>
      <c r="CQ40" s="96">
        <f>'Wniosek 2031 r.'!H319</f>
        <v>0</v>
      </c>
      <c r="CR40" s="96">
        <f>'Wniosek 2032 r.'!H319</f>
        <v>0</v>
      </c>
      <c r="CS40" s="96">
        <f>'Wniosek 2033 r.'!H319</f>
        <v>0</v>
      </c>
      <c r="CT40" s="96">
        <f>'Wniosek 2025 r.'!C434</f>
        <v>0</v>
      </c>
      <c r="CU40" s="96">
        <f>'Wniosek 2026 r.'!C434</f>
        <v>0</v>
      </c>
      <c r="CV40" s="96">
        <f>'Wniosek 2027 r.'!C434</f>
        <v>0</v>
      </c>
      <c r="CW40" s="96">
        <f>'Wniosek 2028 r.'!C434</f>
        <v>0</v>
      </c>
      <c r="CX40" s="96">
        <f>'Wniosek 2029 r.'!C434</f>
        <v>0</v>
      </c>
      <c r="CY40" s="96">
        <f>'Wniosek 2030 r.'!C434</f>
        <v>0</v>
      </c>
      <c r="CZ40" s="96">
        <f>'Wniosek 2031 r.'!C434</f>
        <v>0</v>
      </c>
      <c r="DA40" s="96">
        <f>'Wniosek 2032 r.'!C434</f>
        <v>0</v>
      </c>
      <c r="DB40" s="96">
        <f>'Wniosek 2033 r.'!C434</f>
        <v>0</v>
      </c>
      <c r="DC40" s="96">
        <f>'Wniosek 2025 r.'!C549</f>
        <v>0</v>
      </c>
      <c r="DD40" s="96">
        <f>'Wniosek 2026 r.'!C549</f>
        <v>0</v>
      </c>
      <c r="DE40" s="96">
        <f>'Wniosek 2027 r.'!C549</f>
        <v>0</v>
      </c>
      <c r="DF40" s="96">
        <f>'Wniosek 2028 r.'!C549</f>
        <v>0</v>
      </c>
      <c r="DG40" s="96">
        <f>'Wniosek 2029 r.'!C549</f>
        <v>0</v>
      </c>
      <c r="DH40" s="96">
        <f>'Wniosek 2030 r.'!C549</f>
        <v>0</v>
      </c>
      <c r="DI40" s="96">
        <f>'Wniosek 2031 r.'!C549</f>
        <v>0</v>
      </c>
      <c r="DJ40" s="96">
        <f>'Wniosek 2032 r.'!C549</f>
        <v>0</v>
      </c>
      <c r="DK40" s="96">
        <f>'Wniosek 2033 r.'!C549</f>
        <v>0</v>
      </c>
      <c r="DL40">
        <f>'Wniosek 2025 r.'!C664</f>
        <v>0</v>
      </c>
      <c r="DM40">
        <f>'Wniosek 2025 r.'!E664</f>
        <v>0</v>
      </c>
      <c r="DN40">
        <f>'Wniosek 2025 r.'!C779</f>
        <v>0</v>
      </c>
    </row>
    <row r="41" spans="21:118" x14ac:dyDescent="0.25">
      <c r="U41">
        <f>'Wniosek 2025 r.'!A79</f>
        <v>0</v>
      </c>
      <c r="V41">
        <f>'Wniosek 2025 r.'!B79</f>
        <v>0</v>
      </c>
      <c r="W41">
        <f>'Wniosek 2025 r.'!C79</f>
        <v>0</v>
      </c>
      <c r="X41">
        <f>'Wniosek 2025 r.'!D79</f>
        <v>0</v>
      </c>
      <c r="Y41">
        <f>'Wniosek 2025 r.'!E79</f>
        <v>0</v>
      </c>
      <c r="Z41">
        <f>'Wniosek 2025 r.'!F79</f>
        <v>0</v>
      </c>
      <c r="AA41">
        <f>'Wniosek 2026 r.'!F79</f>
        <v>0</v>
      </c>
      <c r="AB41">
        <f>'Wniosek 2027 r.'!F79</f>
        <v>0</v>
      </c>
      <c r="AC41">
        <f>'Wniosek 2028 r.'!F79</f>
        <v>0</v>
      </c>
      <c r="AD41">
        <f>'Wniosek 2029 r.'!F79</f>
        <v>0</v>
      </c>
      <c r="AE41">
        <f>'Wniosek 2030 r.'!F79</f>
        <v>0</v>
      </c>
      <c r="AF41">
        <f>'Wniosek 2031 r.'!F79</f>
        <v>0</v>
      </c>
      <c r="AG41">
        <f>'Wniosek 2032 r.'!F79</f>
        <v>0</v>
      </c>
      <c r="AH41">
        <f>'Wniosek 2033 r.'!F79</f>
        <v>0</v>
      </c>
      <c r="AI41">
        <f>'Wniosek 2025 r.'!G79</f>
        <v>0</v>
      </c>
      <c r="AJ41" s="79" t="str">
        <f>'Wniosek 2026 r.'!G79</f>
        <v/>
      </c>
      <c r="AK41" s="79" t="str">
        <f>'Wniosek 2027 r.'!G79</f>
        <v/>
      </c>
      <c r="AL41" s="79" t="str">
        <f>'Wniosek 2028 r.'!G79</f>
        <v/>
      </c>
      <c r="AM41" s="79" t="str">
        <f>'Wniosek 2029 r.'!G79</f>
        <v/>
      </c>
      <c r="AN41" s="79" t="str">
        <f>'Wniosek 2030 r.'!G79</f>
        <v/>
      </c>
      <c r="AO41" s="79" t="str">
        <f>'Wniosek 2031 r.'!G79</f>
        <v/>
      </c>
      <c r="AP41" s="79" t="str">
        <f>'Wniosek 2032 r.'!G79</f>
        <v/>
      </c>
      <c r="AQ41" s="79" t="str">
        <f>'Wniosek 2033 r.'!G79</f>
        <v/>
      </c>
      <c r="AR41" s="4">
        <f>'Wniosek 2025 r.'!H79</f>
        <v>0</v>
      </c>
      <c r="AS41" s="4">
        <f>'Wniosek 2026 r.'!H79</f>
        <v>0</v>
      </c>
      <c r="AT41" s="4">
        <f>'Wniosek 2027 r.'!H79</f>
        <v>0</v>
      </c>
      <c r="AU41" s="4">
        <f>'Wniosek 2028 r.'!H79</f>
        <v>0</v>
      </c>
      <c r="AV41" s="4">
        <f>'Wniosek 2029 r.'!H79</f>
        <v>0</v>
      </c>
      <c r="AW41" s="4">
        <f>'Wniosek 2030 r.'!H79</f>
        <v>0</v>
      </c>
      <c r="AX41" s="4">
        <f>'Wniosek 2031 r.'!H79</f>
        <v>0</v>
      </c>
      <c r="AY41" s="4">
        <f>'Wniosek 2032 r.'!H79</f>
        <v>0</v>
      </c>
      <c r="AZ41" s="4">
        <f>'Wniosek 2033 r.'!H79</f>
        <v>0</v>
      </c>
      <c r="BA41" s="3">
        <f>'Wniosek 2025 r.'!C204</f>
        <v>0</v>
      </c>
      <c r="BB41" s="3">
        <f>'Wniosek 2026 r.'!C204</f>
        <v>0</v>
      </c>
      <c r="BC41" s="3">
        <f>'Wniosek 2027 r.'!C204</f>
        <v>0</v>
      </c>
      <c r="BD41" s="3">
        <f>'Wniosek 2028 r.'!C204</f>
        <v>0</v>
      </c>
      <c r="BE41" s="3">
        <f>'Wniosek 2029 r.'!C204</f>
        <v>0</v>
      </c>
      <c r="BF41" s="3">
        <f>'Wniosek 2030 r.'!C204</f>
        <v>0</v>
      </c>
      <c r="BG41" s="3">
        <f>'Wniosek 2031 r.'!C204</f>
        <v>0</v>
      </c>
      <c r="BH41" s="3">
        <f>'Wniosek 2032 r.'!C204</f>
        <v>0</v>
      </c>
      <c r="BI41" s="3">
        <f>'Wniosek 2033 r.'!C204</f>
        <v>0</v>
      </c>
      <c r="BJ41" s="96">
        <f>'Wniosek 2025 r.'!C320</f>
        <v>0</v>
      </c>
      <c r="BK41" s="96">
        <f>'Wniosek 2026 r.'!C320</f>
        <v>0</v>
      </c>
      <c r="BL41" s="96">
        <f>'Wniosek 2027 r.'!C320</f>
        <v>0</v>
      </c>
      <c r="BM41" s="96">
        <f>'Wniosek 2028 r.'!C320</f>
        <v>0</v>
      </c>
      <c r="BN41" s="96">
        <f>'Wniosek 2029 r.'!C320</f>
        <v>0</v>
      </c>
      <c r="BO41" s="96">
        <f>'Wniosek 2030 r.'!C320</f>
        <v>0</v>
      </c>
      <c r="BP41" s="96">
        <f>'Wniosek 2031 r.'!C320</f>
        <v>0</v>
      </c>
      <c r="BQ41" s="96">
        <f>'Wniosek 2032 r.'!C320</f>
        <v>0</v>
      </c>
      <c r="BR41" s="96">
        <f>'Wniosek 2033 r.'!C320</f>
        <v>0</v>
      </c>
      <c r="BS41" s="96">
        <f>'Wniosek 2025 r.'!D320</f>
        <v>0</v>
      </c>
      <c r="BT41" s="96">
        <f>'Wniosek 2026 r.'!D320</f>
        <v>0</v>
      </c>
      <c r="BU41" s="96">
        <f>'Wniosek 2027 r.'!D320</f>
        <v>0</v>
      </c>
      <c r="BV41" s="96">
        <f>'Wniosek 2028 r.'!D320</f>
        <v>0</v>
      </c>
      <c r="BW41" s="96">
        <f>'Wniosek 2029 r.'!D320</f>
        <v>0</v>
      </c>
      <c r="BX41" s="96">
        <f>'Wniosek 2030 r.'!D320</f>
        <v>0</v>
      </c>
      <c r="BY41" s="96">
        <f>'Wniosek 2031 r.'!D320</f>
        <v>0</v>
      </c>
      <c r="BZ41" s="96">
        <f>'Wniosek 2032 r.'!D320</f>
        <v>0</v>
      </c>
      <c r="CA41" s="96">
        <f>'Wniosek 2033 r.'!D320</f>
        <v>0</v>
      </c>
      <c r="CB41" s="97">
        <f>'Wniosek 2025 r.'!F320</f>
        <v>0</v>
      </c>
      <c r="CC41" s="97">
        <f>'Wniosek 2026 r.'!F320</f>
        <v>0</v>
      </c>
      <c r="CD41" s="97">
        <f>'Wniosek 2027 r.'!F320</f>
        <v>0</v>
      </c>
      <c r="CE41" s="97">
        <f>'Wniosek 2028 r.'!F320</f>
        <v>0</v>
      </c>
      <c r="CF41" s="97">
        <f>'Wniosek 2029 r.'!F320</f>
        <v>0</v>
      </c>
      <c r="CG41" s="97">
        <f>'Wniosek 2030 r.'!F320</f>
        <v>0</v>
      </c>
      <c r="CH41" s="97">
        <f>'Wniosek 2031 r.'!F320</f>
        <v>0</v>
      </c>
      <c r="CI41" s="97">
        <f>'Wniosek 2032 r.'!F320</f>
        <v>0</v>
      </c>
      <c r="CJ41" s="97">
        <f>'Wniosek 2033 r.'!F320</f>
        <v>0</v>
      </c>
      <c r="CK41" s="96">
        <f>'Wniosek 2025 r.'!H320</f>
        <v>0</v>
      </c>
      <c r="CL41" s="96">
        <f>'Wniosek 2026 r.'!H320</f>
        <v>0</v>
      </c>
      <c r="CM41" s="96">
        <f>'Wniosek 2027 r.'!H320</f>
        <v>0</v>
      </c>
      <c r="CN41" s="96">
        <f>'Wniosek 2028 r.'!H320</f>
        <v>0</v>
      </c>
      <c r="CO41" s="96">
        <f>'Wniosek 2029 r.'!H320</f>
        <v>0</v>
      </c>
      <c r="CP41" s="96">
        <f>'Wniosek 2030 r.'!H320</f>
        <v>0</v>
      </c>
      <c r="CQ41" s="96">
        <f>'Wniosek 2031 r.'!H320</f>
        <v>0</v>
      </c>
      <c r="CR41" s="96">
        <f>'Wniosek 2032 r.'!H320</f>
        <v>0</v>
      </c>
      <c r="CS41" s="96">
        <f>'Wniosek 2033 r.'!H320</f>
        <v>0</v>
      </c>
      <c r="CT41" s="96">
        <f>'Wniosek 2025 r.'!C435</f>
        <v>0</v>
      </c>
      <c r="CU41" s="96">
        <f>'Wniosek 2026 r.'!C435</f>
        <v>0</v>
      </c>
      <c r="CV41" s="96">
        <f>'Wniosek 2027 r.'!C435</f>
        <v>0</v>
      </c>
      <c r="CW41" s="96">
        <f>'Wniosek 2028 r.'!C435</f>
        <v>0</v>
      </c>
      <c r="CX41" s="96">
        <f>'Wniosek 2029 r.'!C435</f>
        <v>0</v>
      </c>
      <c r="CY41" s="96">
        <f>'Wniosek 2030 r.'!C435</f>
        <v>0</v>
      </c>
      <c r="CZ41" s="96">
        <f>'Wniosek 2031 r.'!C435</f>
        <v>0</v>
      </c>
      <c r="DA41" s="96">
        <f>'Wniosek 2032 r.'!C435</f>
        <v>0</v>
      </c>
      <c r="DB41" s="96">
        <f>'Wniosek 2033 r.'!C435</f>
        <v>0</v>
      </c>
      <c r="DC41" s="96">
        <f>'Wniosek 2025 r.'!C550</f>
        <v>0</v>
      </c>
      <c r="DD41" s="96">
        <f>'Wniosek 2026 r.'!C550</f>
        <v>0</v>
      </c>
      <c r="DE41" s="96">
        <f>'Wniosek 2027 r.'!C550</f>
        <v>0</v>
      </c>
      <c r="DF41" s="96">
        <f>'Wniosek 2028 r.'!C550</f>
        <v>0</v>
      </c>
      <c r="DG41" s="96">
        <f>'Wniosek 2029 r.'!C550</f>
        <v>0</v>
      </c>
      <c r="DH41" s="96">
        <f>'Wniosek 2030 r.'!C550</f>
        <v>0</v>
      </c>
      <c r="DI41" s="96">
        <f>'Wniosek 2031 r.'!C550</f>
        <v>0</v>
      </c>
      <c r="DJ41" s="96">
        <f>'Wniosek 2032 r.'!C550</f>
        <v>0</v>
      </c>
      <c r="DK41" s="96">
        <f>'Wniosek 2033 r.'!C550</f>
        <v>0</v>
      </c>
      <c r="DL41">
        <f>'Wniosek 2025 r.'!C665</f>
        <v>0</v>
      </c>
      <c r="DM41">
        <f>'Wniosek 2025 r.'!E665</f>
        <v>0</v>
      </c>
      <c r="DN41">
        <f>'Wniosek 2025 r.'!C780</f>
        <v>0</v>
      </c>
    </row>
    <row r="42" spans="21:118" x14ac:dyDescent="0.25">
      <c r="U42">
        <f>'Wniosek 2025 r.'!A80</f>
        <v>0</v>
      </c>
      <c r="V42">
        <f>'Wniosek 2025 r.'!B80</f>
        <v>0</v>
      </c>
      <c r="W42">
        <f>'Wniosek 2025 r.'!C80</f>
        <v>0</v>
      </c>
      <c r="X42">
        <f>'Wniosek 2025 r.'!D80</f>
        <v>0</v>
      </c>
      <c r="Y42">
        <f>'Wniosek 2025 r.'!E80</f>
        <v>0</v>
      </c>
      <c r="Z42">
        <f>'Wniosek 2025 r.'!F80</f>
        <v>0</v>
      </c>
      <c r="AA42">
        <f>'Wniosek 2026 r.'!F80</f>
        <v>0</v>
      </c>
      <c r="AB42">
        <f>'Wniosek 2027 r.'!F80</f>
        <v>0</v>
      </c>
      <c r="AC42">
        <f>'Wniosek 2028 r.'!F80</f>
        <v>0</v>
      </c>
      <c r="AD42">
        <f>'Wniosek 2029 r.'!F80</f>
        <v>0</v>
      </c>
      <c r="AE42">
        <f>'Wniosek 2030 r.'!F80</f>
        <v>0</v>
      </c>
      <c r="AF42">
        <f>'Wniosek 2031 r.'!F80</f>
        <v>0</v>
      </c>
      <c r="AG42">
        <f>'Wniosek 2032 r.'!F80</f>
        <v>0</v>
      </c>
      <c r="AH42">
        <f>'Wniosek 2033 r.'!F80</f>
        <v>0</v>
      </c>
      <c r="AI42">
        <f>'Wniosek 2025 r.'!G80</f>
        <v>0</v>
      </c>
      <c r="AJ42" s="79" t="str">
        <f>'Wniosek 2026 r.'!G80</f>
        <v/>
      </c>
      <c r="AK42" s="79" t="str">
        <f>'Wniosek 2027 r.'!G80</f>
        <v/>
      </c>
      <c r="AL42" s="79" t="str">
        <f>'Wniosek 2028 r.'!G80</f>
        <v/>
      </c>
      <c r="AM42" s="79" t="str">
        <f>'Wniosek 2029 r.'!G80</f>
        <v/>
      </c>
      <c r="AN42" s="79" t="str">
        <f>'Wniosek 2030 r.'!G80</f>
        <v/>
      </c>
      <c r="AO42" s="79" t="str">
        <f>'Wniosek 2031 r.'!G80</f>
        <v/>
      </c>
      <c r="AP42" s="79" t="str">
        <f>'Wniosek 2032 r.'!G80</f>
        <v/>
      </c>
      <c r="AQ42" s="79" t="str">
        <f>'Wniosek 2033 r.'!G80</f>
        <v/>
      </c>
      <c r="AR42" s="4">
        <f>'Wniosek 2025 r.'!H80</f>
        <v>0</v>
      </c>
      <c r="AS42" s="4">
        <f>'Wniosek 2026 r.'!H80</f>
        <v>0</v>
      </c>
      <c r="AT42" s="4">
        <f>'Wniosek 2027 r.'!H80</f>
        <v>0</v>
      </c>
      <c r="AU42" s="4">
        <f>'Wniosek 2028 r.'!H80</f>
        <v>0</v>
      </c>
      <c r="AV42" s="4">
        <f>'Wniosek 2029 r.'!H80</f>
        <v>0</v>
      </c>
      <c r="AW42" s="4">
        <f>'Wniosek 2030 r.'!H80</f>
        <v>0</v>
      </c>
      <c r="AX42" s="4">
        <f>'Wniosek 2031 r.'!H80</f>
        <v>0</v>
      </c>
      <c r="AY42" s="4">
        <f>'Wniosek 2032 r.'!H80</f>
        <v>0</v>
      </c>
      <c r="AZ42" s="4">
        <f>'Wniosek 2033 r.'!H80</f>
        <v>0</v>
      </c>
      <c r="BA42" s="3">
        <f>'Wniosek 2025 r.'!C205</f>
        <v>0</v>
      </c>
      <c r="BB42" s="3">
        <f>'Wniosek 2026 r.'!C205</f>
        <v>0</v>
      </c>
      <c r="BC42" s="3">
        <f>'Wniosek 2027 r.'!C205</f>
        <v>0</v>
      </c>
      <c r="BD42" s="3">
        <f>'Wniosek 2028 r.'!C205</f>
        <v>0</v>
      </c>
      <c r="BE42" s="3">
        <f>'Wniosek 2029 r.'!C205</f>
        <v>0</v>
      </c>
      <c r="BF42" s="3">
        <f>'Wniosek 2030 r.'!C205</f>
        <v>0</v>
      </c>
      <c r="BG42" s="3">
        <f>'Wniosek 2031 r.'!C205</f>
        <v>0</v>
      </c>
      <c r="BH42" s="3">
        <f>'Wniosek 2032 r.'!C205</f>
        <v>0</v>
      </c>
      <c r="BI42" s="3">
        <f>'Wniosek 2033 r.'!C205</f>
        <v>0</v>
      </c>
      <c r="BJ42" s="96">
        <f>'Wniosek 2025 r.'!C321</f>
        <v>0</v>
      </c>
      <c r="BK42" s="96">
        <f>'Wniosek 2026 r.'!C321</f>
        <v>0</v>
      </c>
      <c r="BL42" s="96">
        <f>'Wniosek 2027 r.'!C321</f>
        <v>0</v>
      </c>
      <c r="BM42" s="96">
        <f>'Wniosek 2028 r.'!C321</f>
        <v>0</v>
      </c>
      <c r="BN42" s="96">
        <f>'Wniosek 2029 r.'!C321</f>
        <v>0</v>
      </c>
      <c r="BO42" s="96">
        <f>'Wniosek 2030 r.'!C321</f>
        <v>0</v>
      </c>
      <c r="BP42" s="96">
        <f>'Wniosek 2031 r.'!C321</f>
        <v>0</v>
      </c>
      <c r="BQ42" s="96">
        <f>'Wniosek 2032 r.'!C321</f>
        <v>0</v>
      </c>
      <c r="BR42" s="96">
        <f>'Wniosek 2033 r.'!C321</f>
        <v>0</v>
      </c>
      <c r="BS42" s="96">
        <f>'Wniosek 2025 r.'!D321</f>
        <v>0</v>
      </c>
      <c r="BT42" s="96">
        <f>'Wniosek 2026 r.'!D321</f>
        <v>0</v>
      </c>
      <c r="BU42" s="96">
        <f>'Wniosek 2027 r.'!D321</f>
        <v>0</v>
      </c>
      <c r="BV42" s="96">
        <f>'Wniosek 2028 r.'!D321</f>
        <v>0</v>
      </c>
      <c r="BW42" s="96">
        <f>'Wniosek 2029 r.'!D321</f>
        <v>0</v>
      </c>
      <c r="BX42" s="96">
        <f>'Wniosek 2030 r.'!D321</f>
        <v>0</v>
      </c>
      <c r="BY42" s="96">
        <f>'Wniosek 2031 r.'!D321</f>
        <v>0</v>
      </c>
      <c r="BZ42" s="96">
        <f>'Wniosek 2032 r.'!D321</f>
        <v>0</v>
      </c>
      <c r="CA42" s="96">
        <f>'Wniosek 2033 r.'!D321</f>
        <v>0</v>
      </c>
      <c r="CB42" s="97">
        <f>'Wniosek 2025 r.'!F321</f>
        <v>0</v>
      </c>
      <c r="CC42" s="97">
        <f>'Wniosek 2026 r.'!F321</f>
        <v>0</v>
      </c>
      <c r="CD42" s="97">
        <f>'Wniosek 2027 r.'!F321</f>
        <v>0</v>
      </c>
      <c r="CE42" s="97">
        <f>'Wniosek 2028 r.'!F321</f>
        <v>0</v>
      </c>
      <c r="CF42" s="97">
        <f>'Wniosek 2029 r.'!F321</f>
        <v>0</v>
      </c>
      <c r="CG42" s="97">
        <f>'Wniosek 2030 r.'!F321</f>
        <v>0</v>
      </c>
      <c r="CH42" s="97">
        <f>'Wniosek 2031 r.'!F321</f>
        <v>0</v>
      </c>
      <c r="CI42" s="97">
        <f>'Wniosek 2032 r.'!F321</f>
        <v>0</v>
      </c>
      <c r="CJ42" s="97">
        <f>'Wniosek 2033 r.'!F321</f>
        <v>0</v>
      </c>
      <c r="CK42" s="96">
        <f>'Wniosek 2025 r.'!H321</f>
        <v>0</v>
      </c>
      <c r="CL42" s="96">
        <f>'Wniosek 2026 r.'!H321</f>
        <v>0</v>
      </c>
      <c r="CM42" s="96">
        <f>'Wniosek 2027 r.'!H321</f>
        <v>0</v>
      </c>
      <c r="CN42" s="96">
        <f>'Wniosek 2028 r.'!H321</f>
        <v>0</v>
      </c>
      <c r="CO42" s="96">
        <f>'Wniosek 2029 r.'!H321</f>
        <v>0</v>
      </c>
      <c r="CP42" s="96">
        <f>'Wniosek 2030 r.'!H321</f>
        <v>0</v>
      </c>
      <c r="CQ42" s="96">
        <f>'Wniosek 2031 r.'!H321</f>
        <v>0</v>
      </c>
      <c r="CR42" s="96">
        <f>'Wniosek 2032 r.'!H321</f>
        <v>0</v>
      </c>
      <c r="CS42" s="96">
        <f>'Wniosek 2033 r.'!H321</f>
        <v>0</v>
      </c>
      <c r="CT42" s="96">
        <f>'Wniosek 2025 r.'!C436</f>
        <v>0</v>
      </c>
      <c r="CU42" s="96">
        <f>'Wniosek 2026 r.'!C436</f>
        <v>0</v>
      </c>
      <c r="CV42" s="96">
        <f>'Wniosek 2027 r.'!C436</f>
        <v>0</v>
      </c>
      <c r="CW42" s="96">
        <f>'Wniosek 2028 r.'!C436</f>
        <v>0</v>
      </c>
      <c r="CX42" s="96">
        <f>'Wniosek 2029 r.'!C436</f>
        <v>0</v>
      </c>
      <c r="CY42" s="96">
        <f>'Wniosek 2030 r.'!C436</f>
        <v>0</v>
      </c>
      <c r="CZ42" s="96">
        <f>'Wniosek 2031 r.'!C436</f>
        <v>0</v>
      </c>
      <c r="DA42" s="96">
        <f>'Wniosek 2032 r.'!C436</f>
        <v>0</v>
      </c>
      <c r="DB42" s="96">
        <f>'Wniosek 2033 r.'!C436</f>
        <v>0</v>
      </c>
      <c r="DC42" s="96">
        <f>'Wniosek 2025 r.'!C551</f>
        <v>0</v>
      </c>
      <c r="DD42" s="96">
        <f>'Wniosek 2026 r.'!C551</f>
        <v>0</v>
      </c>
      <c r="DE42" s="96">
        <f>'Wniosek 2027 r.'!C551</f>
        <v>0</v>
      </c>
      <c r="DF42" s="96">
        <f>'Wniosek 2028 r.'!C551</f>
        <v>0</v>
      </c>
      <c r="DG42" s="96">
        <f>'Wniosek 2029 r.'!C551</f>
        <v>0</v>
      </c>
      <c r="DH42" s="96">
        <f>'Wniosek 2030 r.'!C551</f>
        <v>0</v>
      </c>
      <c r="DI42" s="96">
        <f>'Wniosek 2031 r.'!C551</f>
        <v>0</v>
      </c>
      <c r="DJ42" s="96">
        <f>'Wniosek 2032 r.'!C551</f>
        <v>0</v>
      </c>
      <c r="DK42" s="96">
        <f>'Wniosek 2033 r.'!C551</f>
        <v>0</v>
      </c>
      <c r="DL42">
        <f>'Wniosek 2025 r.'!C666</f>
        <v>0</v>
      </c>
      <c r="DM42">
        <f>'Wniosek 2025 r.'!E666</f>
        <v>0</v>
      </c>
      <c r="DN42">
        <f>'Wniosek 2025 r.'!C781</f>
        <v>0</v>
      </c>
    </row>
    <row r="43" spans="21:118" x14ac:dyDescent="0.25">
      <c r="U43">
        <f>'Wniosek 2025 r.'!A81</f>
        <v>0</v>
      </c>
      <c r="V43">
        <f>'Wniosek 2025 r.'!B81</f>
        <v>0</v>
      </c>
      <c r="W43">
        <f>'Wniosek 2025 r.'!C81</f>
        <v>0</v>
      </c>
      <c r="X43">
        <f>'Wniosek 2025 r.'!D81</f>
        <v>0</v>
      </c>
      <c r="Y43">
        <f>'Wniosek 2025 r.'!E81</f>
        <v>0</v>
      </c>
      <c r="Z43">
        <f>'Wniosek 2025 r.'!F81</f>
        <v>0</v>
      </c>
      <c r="AA43">
        <f>'Wniosek 2026 r.'!F81</f>
        <v>0</v>
      </c>
      <c r="AB43">
        <f>'Wniosek 2027 r.'!F81</f>
        <v>0</v>
      </c>
      <c r="AC43">
        <f>'Wniosek 2028 r.'!F81</f>
        <v>0</v>
      </c>
      <c r="AD43">
        <f>'Wniosek 2029 r.'!F81</f>
        <v>0</v>
      </c>
      <c r="AE43">
        <f>'Wniosek 2030 r.'!F81</f>
        <v>0</v>
      </c>
      <c r="AF43">
        <f>'Wniosek 2031 r.'!F81</f>
        <v>0</v>
      </c>
      <c r="AG43">
        <f>'Wniosek 2032 r.'!F81</f>
        <v>0</v>
      </c>
      <c r="AH43">
        <f>'Wniosek 2033 r.'!F81</f>
        <v>0</v>
      </c>
      <c r="AI43">
        <f>'Wniosek 2025 r.'!G81</f>
        <v>0</v>
      </c>
      <c r="AJ43" s="79" t="str">
        <f>'Wniosek 2026 r.'!G81</f>
        <v/>
      </c>
      <c r="AK43" s="79" t="str">
        <f>'Wniosek 2027 r.'!G81</f>
        <v/>
      </c>
      <c r="AL43" s="79" t="str">
        <f>'Wniosek 2028 r.'!G81</f>
        <v/>
      </c>
      <c r="AM43" s="79" t="str">
        <f>'Wniosek 2029 r.'!G81</f>
        <v/>
      </c>
      <c r="AN43" s="79" t="str">
        <f>'Wniosek 2030 r.'!G81</f>
        <v/>
      </c>
      <c r="AO43" s="79" t="str">
        <f>'Wniosek 2031 r.'!G81</f>
        <v/>
      </c>
      <c r="AP43" s="79" t="str">
        <f>'Wniosek 2032 r.'!G81</f>
        <v/>
      </c>
      <c r="AQ43" s="79" t="str">
        <f>'Wniosek 2033 r.'!G81</f>
        <v/>
      </c>
      <c r="AR43" s="4">
        <f>'Wniosek 2025 r.'!H81</f>
        <v>0</v>
      </c>
      <c r="AS43" s="4">
        <f>'Wniosek 2026 r.'!H81</f>
        <v>0</v>
      </c>
      <c r="AT43" s="4">
        <f>'Wniosek 2027 r.'!H81</f>
        <v>0</v>
      </c>
      <c r="AU43" s="4">
        <f>'Wniosek 2028 r.'!H81</f>
        <v>0</v>
      </c>
      <c r="AV43" s="4">
        <f>'Wniosek 2029 r.'!H81</f>
        <v>0</v>
      </c>
      <c r="AW43" s="4">
        <f>'Wniosek 2030 r.'!H81</f>
        <v>0</v>
      </c>
      <c r="AX43" s="4">
        <f>'Wniosek 2031 r.'!H81</f>
        <v>0</v>
      </c>
      <c r="AY43" s="4">
        <f>'Wniosek 2032 r.'!H81</f>
        <v>0</v>
      </c>
      <c r="AZ43" s="4">
        <f>'Wniosek 2033 r.'!H81</f>
        <v>0</v>
      </c>
      <c r="BA43" s="3">
        <f>'Wniosek 2025 r.'!C206</f>
        <v>0</v>
      </c>
      <c r="BB43" s="3">
        <f>'Wniosek 2026 r.'!C206</f>
        <v>0</v>
      </c>
      <c r="BC43" s="3">
        <f>'Wniosek 2027 r.'!C206</f>
        <v>0</v>
      </c>
      <c r="BD43" s="3">
        <f>'Wniosek 2028 r.'!C206</f>
        <v>0</v>
      </c>
      <c r="BE43" s="3">
        <f>'Wniosek 2029 r.'!C206</f>
        <v>0</v>
      </c>
      <c r="BF43" s="3">
        <f>'Wniosek 2030 r.'!C206</f>
        <v>0</v>
      </c>
      <c r="BG43" s="3">
        <f>'Wniosek 2031 r.'!C206</f>
        <v>0</v>
      </c>
      <c r="BH43" s="3">
        <f>'Wniosek 2032 r.'!C206</f>
        <v>0</v>
      </c>
      <c r="BI43" s="3">
        <f>'Wniosek 2033 r.'!C206</f>
        <v>0</v>
      </c>
      <c r="BJ43" s="96">
        <f>'Wniosek 2025 r.'!C322</f>
        <v>0</v>
      </c>
      <c r="BK43" s="96">
        <f>'Wniosek 2026 r.'!C322</f>
        <v>0</v>
      </c>
      <c r="BL43" s="96">
        <f>'Wniosek 2027 r.'!C322</f>
        <v>0</v>
      </c>
      <c r="BM43" s="96">
        <f>'Wniosek 2028 r.'!C322</f>
        <v>0</v>
      </c>
      <c r="BN43" s="96">
        <f>'Wniosek 2029 r.'!C322</f>
        <v>0</v>
      </c>
      <c r="BO43" s="96">
        <f>'Wniosek 2030 r.'!C322</f>
        <v>0</v>
      </c>
      <c r="BP43" s="96">
        <f>'Wniosek 2031 r.'!C322</f>
        <v>0</v>
      </c>
      <c r="BQ43" s="96">
        <f>'Wniosek 2032 r.'!C322</f>
        <v>0</v>
      </c>
      <c r="BR43" s="96">
        <f>'Wniosek 2033 r.'!C322</f>
        <v>0</v>
      </c>
      <c r="BS43" s="96">
        <f>'Wniosek 2025 r.'!D322</f>
        <v>0</v>
      </c>
      <c r="BT43" s="96">
        <f>'Wniosek 2026 r.'!D322</f>
        <v>0</v>
      </c>
      <c r="BU43" s="96">
        <f>'Wniosek 2027 r.'!D322</f>
        <v>0</v>
      </c>
      <c r="BV43" s="96">
        <f>'Wniosek 2028 r.'!D322</f>
        <v>0</v>
      </c>
      <c r="BW43" s="96">
        <f>'Wniosek 2029 r.'!D322</f>
        <v>0</v>
      </c>
      <c r="BX43" s="96">
        <f>'Wniosek 2030 r.'!D322</f>
        <v>0</v>
      </c>
      <c r="BY43" s="96">
        <f>'Wniosek 2031 r.'!D322</f>
        <v>0</v>
      </c>
      <c r="BZ43" s="96">
        <f>'Wniosek 2032 r.'!D322</f>
        <v>0</v>
      </c>
      <c r="CA43" s="96">
        <f>'Wniosek 2033 r.'!D322</f>
        <v>0</v>
      </c>
      <c r="CB43" s="97">
        <f>'Wniosek 2025 r.'!F322</f>
        <v>0</v>
      </c>
      <c r="CC43" s="97">
        <f>'Wniosek 2026 r.'!F322</f>
        <v>0</v>
      </c>
      <c r="CD43" s="97">
        <f>'Wniosek 2027 r.'!F322</f>
        <v>0</v>
      </c>
      <c r="CE43" s="97">
        <f>'Wniosek 2028 r.'!F322</f>
        <v>0</v>
      </c>
      <c r="CF43" s="97">
        <f>'Wniosek 2029 r.'!F322</f>
        <v>0</v>
      </c>
      <c r="CG43" s="97">
        <f>'Wniosek 2030 r.'!F322</f>
        <v>0</v>
      </c>
      <c r="CH43" s="97">
        <f>'Wniosek 2031 r.'!F322</f>
        <v>0</v>
      </c>
      <c r="CI43" s="97">
        <f>'Wniosek 2032 r.'!F322</f>
        <v>0</v>
      </c>
      <c r="CJ43" s="97">
        <f>'Wniosek 2033 r.'!F322</f>
        <v>0</v>
      </c>
      <c r="CK43" s="96">
        <f>'Wniosek 2025 r.'!H322</f>
        <v>0</v>
      </c>
      <c r="CL43" s="96">
        <f>'Wniosek 2026 r.'!H322</f>
        <v>0</v>
      </c>
      <c r="CM43" s="96">
        <f>'Wniosek 2027 r.'!H322</f>
        <v>0</v>
      </c>
      <c r="CN43" s="96">
        <f>'Wniosek 2028 r.'!H322</f>
        <v>0</v>
      </c>
      <c r="CO43" s="96">
        <f>'Wniosek 2029 r.'!H322</f>
        <v>0</v>
      </c>
      <c r="CP43" s="96">
        <f>'Wniosek 2030 r.'!H322</f>
        <v>0</v>
      </c>
      <c r="CQ43" s="96">
        <f>'Wniosek 2031 r.'!H322</f>
        <v>0</v>
      </c>
      <c r="CR43" s="96">
        <f>'Wniosek 2032 r.'!H322</f>
        <v>0</v>
      </c>
      <c r="CS43" s="96">
        <f>'Wniosek 2033 r.'!H322</f>
        <v>0</v>
      </c>
      <c r="CT43" s="96">
        <f>'Wniosek 2025 r.'!C437</f>
        <v>0</v>
      </c>
      <c r="CU43" s="96">
        <f>'Wniosek 2026 r.'!C437</f>
        <v>0</v>
      </c>
      <c r="CV43" s="96">
        <f>'Wniosek 2027 r.'!C437</f>
        <v>0</v>
      </c>
      <c r="CW43" s="96">
        <f>'Wniosek 2028 r.'!C437</f>
        <v>0</v>
      </c>
      <c r="CX43" s="96">
        <f>'Wniosek 2029 r.'!C437</f>
        <v>0</v>
      </c>
      <c r="CY43" s="96">
        <f>'Wniosek 2030 r.'!C437</f>
        <v>0</v>
      </c>
      <c r="CZ43" s="96">
        <f>'Wniosek 2031 r.'!C437</f>
        <v>0</v>
      </c>
      <c r="DA43" s="96">
        <f>'Wniosek 2032 r.'!C437</f>
        <v>0</v>
      </c>
      <c r="DB43" s="96">
        <f>'Wniosek 2033 r.'!C437</f>
        <v>0</v>
      </c>
      <c r="DC43" s="96">
        <f>'Wniosek 2025 r.'!C552</f>
        <v>0</v>
      </c>
      <c r="DD43" s="96">
        <f>'Wniosek 2026 r.'!C552</f>
        <v>0</v>
      </c>
      <c r="DE43" s="96">
        <f>'Wniosek 2027 r.'!C552</f>
        <v>0</v>
      </c>
      <c r="DF43" s="96">
        <f>'Wniosek 2028 r.'!C552</f>
        <v>0</v>
      </c>
      <c r="DG43" s="96">
        <f>'Wniosek 2029 r.'!C552</f>
        <v>0</v>
      </c>
      <c r="DH43" s="96">
        <f>'Wniosek 2030 r.'!C552</f>
        <v>0</v>
      </c>
      <c r="DI43" s="96">
        <f>'Wniosek 2031 r.'!C552</f>
        <v>0</v>
      </c>
      <c r="DJ43" s="96">
        <f>'Wniosek 2032 r.'!C552</f>
        <v>0</v>
      </c>
      <c r="DK43" s="96">
        <f>'Wniosek 2033 r.'!C552</f>
        <v>0</v>
      </c>
      <c r="DL43">
        <f>'Wniosek 2025 r.'!C667</f>
        <v>0</v>
      </c>
      <c r="DM43">
        <f>'Wniosek 2025 r.'!E667</f>
        <v>0</v>
      </c>
      <c r="DN43">
        <f>'Wniosek 2025 r.'!C782</f>
        <v>0</v>
      </c>
    </row>
    <row r="44" spans="21:118" x14ac:dyDescent="0.25">
      <c r="U44">
        <f>'Wniosek 2025 r.'!A82</f>
        <v>0</v>
      </c>
      <c r="V44">
        <f>'Wniosek 2025 r.'!B82</f>
        <v>0</v>
      </c>
      <c r="W44">
        <f>'Wniosek 2025 r.'!C82</f>
        <v>0</v>
      </c>
      <c r="X44">
        <f>'Wniosek 2025 r.'!D82</f>
        <v>0</v>
      </c>
      <c r="Y44">
        <f>'Wniosek 2025 r.'!E82</f>
        <v>0</v>
      </c>
      <c r="Z44">
        <f>'Wniosek 2025 r.'!F82</f>
        <v>0</v>
      </c>
      <c r="AA44">
        <f>'Wniosek 2026 r.'!F82</f>
        <v>0</v>
      </c>
      <c r="AB44">
        <f>'Wniosek 2027 r.'!F82</f>
        <v>0</v>
      </c>
      <c r="AC44">
        <f>'Wniosek 2028 r.'!F82</f>
        <v>0</v>
      </c>
      <c r="AD44">
        <f>'Wniosek 2029 r.'!F82</f>
        <v>0</v>
      </c>
      <c r="AE44">
        <f>'Wniosek 2030 r.'!F82</f>
        <v>0</v>
      </c>
      <c r="AF44">
        <f>'Wniosek 2031 r.'!F82</f>
        <v>0</v>
      </c>
      <c r="AG44">
        <f>'Wniosek 2032 r.'!F82</f>
        <v>0</v>
      </c>
      <c r="AH44">
        <f>'Wniosek 2033 r.'!F82</f>
        <v>0</v>
      </c>
      <c r="AI44">
        <f>'Wniosek 2025 r.'!G82</f>
        <v>0</v>
      </c>
      <c r="AJ44" s="79" t="str">
        <f>'Wniosek 2026 r.'!G82</f>
        <v/>
      </c>
      <c r="AK44" s="79" t="str">
        <f>'Wniosek 2027 r.'!G82</f>
        <v/>
      </c>
      <c r="AL44" s="79" t="str">
        <f>'Wniosek 2028 r.'!G82</f>
        <v/>
      </c>
      <c r="AM44" s="79" t="str">
        <f>'Wniosek 2029 r.'!G82</f>
        <v/>
      </c>
      <c r="AN44" s="79" t="str">
        <f>'Wniosek 2030 r.'!G82</f>
        <v/>
      </c>
      <c r="AO44" s="79" t="str">
        <f>'Wniosek 2031 r.'!G82</f>
        <v/>
      </c>
      <c r="AP44" s="79" t="str">
        <f>'Wniosek 2032 r.'!G82</f>
        <v/>
      </c>
      <c r="AQ44" s="79" t="str">
        <f>'Wniosek 2033 r.'!G82</f>
        <v/>
      </c>
      <c r="AR44" s="4">
        <f>'Wniosek 2025 r.'!H82</f>
        <v>0</v>
      </c>
      <c r="AS44" s="4">
        <f>'Wniosek 2026 r.'!H82</f>
        <v>0</v>
      </c>
      <c r="AT44" s="4">
        <f>'Wniosek 2027 r.'!H82</f>
        <v>0</v>
      </c>
      <c r="AU44" s="4">
        <f>'Wniosek 2028 r.'!H82</f>
        <v>0</v>
      </c>
      <c r="AV44" s="4">
        <f>'Wniosek 2029 r.'!H82</f>
        <v>0</v>
      </c>
      <c r="AW44" s="4">
        <f>'Wniosek 2030 r.'!H82</f>
        <v>0</v>
      </c>
      <c r="AX44" s="4">
        <f>'Wniosek 2031 r.'!H82</f>
        <v>0</v>
      </c>
      <c r="AY44" s="4">
        <f>'Wniosek 2032 r.'!H82</f>
        <v>0</v>
      </c>
      <c r="AZ44" s="4">
        <f>'Wniosek 2033 r.'!H82</f>
        <v>0</v>
      </c>
      <c r="BA44" s="3">
        <f>'Wniosek 2025 r.'!C207</f>
        <v>0</v>
      </c>
      <c r="BB44" s="3">
        <f>'Wniosek 2026 r.'!C207</f>
        <v>0</v>
      </c>
      <c r="BC44" s="3">
        <f>'Wniosek 2027 r.'!C207</f>
        <v>0</v>
      </c>
      <c r="BD44" s="3">
        <f>'Wniosek 2028 r.'!C207</f>
        <v>0</v>
      </c>
      <c r="BE44" s="3">
        <f>'Wniosek 2029 r.'!C207</f>
        <v>0</v>
      </c>
      <c r="BF44" s="3">
        <f>'Wniosek 2030 r.'!C207</f>
        <v>0</v>
      </c>
      <c r="BG44" s="3">
        <f>'Wniosek 2031 r.'!C207</f>
        <v>0</v>
      </c>
      <c r="BH44" s="3">
        <f>'Wniosek 2032 r.'!C207</f>
        <v>0</v>
      </c>
      <c r="BI44" s="3">
        <f>'Wniosek 2033 r.'!C207</f>
        <v>0</v>
      </c>
      <c r="BJ44" s="96">
        <f>'Wniosek 2025 r.'!C323</f>
        <v>0</v>
      </c>
      <c r="BK44" s="96">
        <f>'Wniosek 2026 r.'!C323</f>
        <v>0</v>
      </c>
      <c r="BL44" s="96">
        <f>'Wniosek 2027 r.'!C323</f>
        <v>0</v>
      </c>
      <c r="BM44" s="96">
        <f>'Wniosek 2028 r.'!C323</f>
        <v>0</v>
      </c>
      <c r="BN44" s="96">
        <f>'Wniosek 2029 r.'!C323</f>
        <v>0</v>
      </c>
      <c r="BO44" s="96">
        <f>'Wniosek 2030 r.'!C323</f>
        <v>0</v>
      </c>
      <c r="BP44" s="96">
        <f>'Wniosek 2031 r.'!C323</f>
        <v>0</v>
      </c>
      <c r="BQ44" s="96">
        <f>'Wniosek 2032 r.'!C323</f>
        <v>0</v>
      </c>
      <c r="BR44" s="96">
        <f>'Wniosek 2033 r.'!C323</f>
        <v>0</v>
      </c>
      <c r="BS44" s="96">
        <f>'Wniosek 2025 r.'!D323</f>
        <v>0</v>
      </c>
      <c r="BT44" s="96">
        <f>'Wniosek 2026 r.'!D323</f>
        <v>0</v>
      </c>
      <c r="BU44" s="96">
        <f>'Wniosek 2027 r.'!D323</f>
        <v>0</v>
      </c>
      <c r="BV44" s="96">
        <f>'Wniosek 2028 r.'!D323</f>
        <v>0</v>
      </c>
      <c r="BW44" s="96">
        <f>'Wniosek 2029 r.'!D323</f>
        <v>0</v>
      </c>
      <c r="BX44" s="96">
        <f>'Wniosek 2030 r.'!D323</f>
        <v>0</v>
      </c>
      <c r="BY44" s="96">
        <f>'Wniosek 2031 r.'!D323</f>
        <v>0</v>
      </c>
      <c r="BZ44" s="96">
        <f>'Wniosek 2032 r.'!D323</f>
        <v>0</v>
      </c>
      <c r="CA44" s="96">
        <f>'Wniosek 2033 r.'!D323</f>
        <v>0</v>
      </c>
      <c r="CB44" s="97">
        <f>'Wniosek 2025 r.'!F323</f>
        <v>0</v>
      </c>
      <c r="CC44" s="97">
        <f>'Wniosek 2026 r.'!F323</f>
        <v>0</v>
      </c>
      <c r="CD44" s="97">
        <f>'Wniosek 2027 r.'!F323</f>
        <v>0</v>
      </c>
      <c r="CE44" s="97">
        <f>'Wniosek 2028 r.'!F323</f>
        <v>0</v>
      </c>
      <c r="CF44" s="97">
        <f>'Wniosek 2029 r.'!F323</f>
        <v>0</v>
      </c>
      <c r="CG44" s="97">
        <f>'Wniosek 2030 r.'!F323</f>
        <v>0</v>
      </c>
      <c r="CH44" s="97">
        <f>'Wniosek 2031 r.'!F323</f>
        <v>0</v>
      </c>
      <c r="CI44" s="97">
        <f>'Wniosek 2032 r.'!F323</f>
        <v>0</v>
      </c>
      <c r="CJ44" s="97">
        <f>'Wniosek 2033 r.'!F323</f>
        <v>0</v>
      </c>
      <c r="CK44" s="96">
        <f>'Wniosek 2025 r.'!H323</f>
        <v>0</v>
      </c>
      <c r="CL44" s="96">
        <f>'Wniosek 2026 r.'!H323</f>
        <v>0</v>
      </c>
      <c r="CM44" s="96">
        <f>'Wniosek 2027 r.'!H323</f>
        <v>0</v>
      </c>
      <c r="CN44" s="96">
        <f>'Wniosek 2028 r.'!H323</f>
        <v>0</v>
      </c>
      <c r="CO44" s="96">
        <f>'Wniosek 2029 r.'!H323</f>
        <v>0</v>
      </c>
      <c r="CP44" s="96">
        <f>'Wniosek 2030 r.'!H323</f>
        <v>0</v>
      </c>
      <c r="CQ44" s="96">
        <f>'Wniosek 2031 r.'!H323</f>
        <v>0</v>
      </c>
      <c r="CR44" s="96">
        <f>'Wniosek 2032 r.'!H323</f>
        <v>0</v>
      </c>
      <c r="CS44" s="96">
        <f>'Wniosek 2033 r.'!H323</f>
        <v>0</v>
      </c>
      <c r="CT44" s="96">
        <f>'Wniosek 2025 r.'!C438</f>
        <v>0</v>
      </c>
      <c r="CU44" s="96">
        <f>'Wniosek 2026 r.'!C438</f>
        <v>0</v>
      </c>
      <c r="CV44" s="96">
        <f>'Wniosek 2027 r.'!C438</f>
        <v>0</v>
      </c>
      <c r="CW44" s="96">
        <f>'Wniosek 2028 r.'!C438</f>
        <v>0</v>
      </c>
      <c r="CX44" s="96">
        <f>'Wniosek 2029 r.'!C438</f>
        <v>0</v>
      </c>
      <c r="CY44" s="96">
        <f>'Wniosek 2030 r.'!C438</f>
        <v>0</v>
      </c>
      <c r="CZ44" s="96">
        <f>'Wniosek 2031 r.'!C438</f>
        <v>0</v>
      </c>
      <c r="DA44" s="96">
        <f>'Wniosek 2032 r.'!C438</f>
        <v>0</v>
      </c>
      <c r="DB44" s="96">
        <f>'Wniosek 2033 r.'!C438</f>
        <v>0</v>
      </c>
      <c r="DC44" s="96">
        <f>'Wniosek 2025 r.'!C553</f>
        <v>0</v>
      </c>
      <c r="DD44" s="96">
        <f>'Wniosek 2026 r.'!C553</f>
        <v>0</v>
      </c>
      <c r="DE44" s="96">
        <f>'Wniosek 2027 r.'!C553</f>
        <v>0</v>
      </c>
      <c r="DF44" s="96">
        <f>'Wniosek 2028 r.'!C553</f>
        <v>0</v>
      </c>
      <c r="DG44" s="96">
        <f>'Wniosek 2029 r.'!C553</f>
        <v>0</v>
      </c>
      <c r="DH44" s="96">
        <f>'Wniosek 2030 r.'!C553</f>
        <v>0</v>
      </c>
      <c r="DI44" s="96">
        <f>'Wniosek 2031 r.'!C553</f>
        <v>0</v>
      </c>
      <c r="DJ44" s="96">
        <f>'Wniosek 2032 r.'!C553</f>
        <v>0</v>
      </c>
      <c r="DK44" s="96">
        <f>'Wniosek 2033 r.'!C553</f>
        <v>0</v>
      </c>
      <c r="DL44">
        <f>'Wniosek 2025 r.'!C668</f>
        <v>0</v>
      </c>
      <c r="DM44">
        <f>'Wniosek 2025 r.'!E668</f>
        <v>0</v>
      </c>
      <c r="DN44">
        <f>'Wniosek 2025 r.'!C783</f>
        <v>0</v>
      </c>
    </row>
    <row r="45" spans="21:118" x14ac:dyDescent="0.25">
      <c r="U45">
        <f>'Wniosek 2025 r.'!A83</f>
        <v>0</v>
      </c>
      <c r="V45">
        <f>'Wniosek 2025 r.'!B83</f>
        <v>0</v>
      </c>
      <c r="W45">
        <f>'Wniosek 2025 r.'!C83</f>
        <v>0</v>
      </c>
      <c r="X45">
        <f>'Wniosek 2025 r.'!D83</f>
        <v>0</v>
      </c>
      <c r="Y45">
        <f>'Wniosek 2025 r.'!E83</f>
        <v>0</v>
      </c>
      <c r="Z45">
        <f>'Wniosek 2025 r.'!F83</f>
        <v>0</v>
      </c>
      <c r="AA45">
        <f>'Wniosek 2026 r.'!F83</f>
        <v>0</v>
      </c>
      <c r="AB45">
        <f>'Wniosek 2027 r.'!F83</f>
        <v>0</v>
      </c>
      <c r="AC45">
        <f>'Wniosek 2028 r.'!F83</f>
        <v>0</v>
      </c>
      <c r="AD45">
        <f>'Wniosek 2029 r.'!F83</f>
        <v>0</v>
      </c>
      <c r="AE45">
        <f>'Wniosek 2030 r.'!F83</f>
        <v>0</v>
      </c>
      <c r="AF45">
        <f>'Wniosek 2031 r.'!F83</f>
        <v>0</v>
      </c>
      <c r="AG45">
        <f>'Wniosek 2032 r.'!F83</f>
        <v>0</v>
      </c>
      <c r="AH45">
        <f>'Wniosek 2033 r.'!F83</f>
        <v>0</v>
      </c>
      <c r="AI45">
        <f>'Wniosek 2025 r.'!G83</f>
        <v>0</v>
      </c>
      <c r="AJ45" s="79" t="str">
        <f>'Wniosek 2026 r.'!G83</f>
        <v/>
      </c>
      <c r="AK45" s="79" t="str">
        <f>'Wniosek 2027 r.'!G83</f>
        <v/>
      </c>
      <c r="AL45" s="79" t="str">
        <f>'Wniosek 2028 r.'!G83</f>
        <v/>
      </c>
      <c r="AM45" s="79" t="str">
        <f>'Wniosek 2029 r.'!G83</f>
        <v/>
      </c>
      <c r="AN45" s="79" t="str">
        <f>'Wniosek 2030 r.'!G83</f>
        <v/>
      </c>
      <c r="AO45" s="79" t="str">
        <f>'Wniosek 2031 r.'!G83</f>
        <v/>
      </c>
      <c r="AP45" s="79" t="str">
        <f>'Wniosek 2032 r.'!G83</f>
        <v/>
      </c>
      <c r="AQ45" s="79" t="str">
        <f>'Wniosek 2033 r.'!G83</f>
        <v/>
      </c>
      <c r="AR45" s="4">
        <f>'Wniosek 2025 r.'!H83</f>
        <v>0</v>
      </c>
      <c r="AS45" s="4">
        <f>'Wniosek 2026 r.'!H83</f>
        <v>0</v>
      </c>
      <c r="AT45" s="4">
        <f>'Wniosek 2027 r.'!H83</f>
        <v>0</v>
      </c>
      <c r="AU45" s="4">
        <f>'Wniosek 2028 r.'!H83</f>
        <v>0</v>
      </c>
      <c r="AV45" s="4">
        <f>'Wniosek 2029 r.'!H83</f>
        <v>0</v>
      </c>
      <c r="AW45" s="4">
        <f>'Wniosek 2030 r.'!H83</f>
        <v>0</v>
      </c>
      <c r="AX45" s="4">
        <f>'Wniosek 2031 r.'!H83</f>
        <v>0</v>
      </c>
      <c r="AY45" s="4">
        <f>'Wniosek 2032 r.'!H83</f>
        <v>0</v>
      </c>
      <c r="AZ45" s="4">
        <f>'Wniosek 2033 r.'!H83</f>
        <v>0</v>
      </c>
      <c r="BA45" s="3">
        <f>'Wniosek 2025 r.'!C208</f>
        <v>0</v>
      </c>
      <c r="BB45" s="3">
        <f>'Wniosek 2026 r.'!C208</f>
        <v>0</v>
      </c>
      <c r="BC45" s="3">
        <f>'Wniosek 2027 r.'!C208</f>
        <v>0</v>
      </c>
      <c r="BD45" s="3">
        <f>'Wniosek 2028 r.'!C208</f>
        <v>0</v>
      </c>
      <c r="BE45" s="3">
        <f>'Wniosek 2029 r.'!C208</f>
        <v>0</v>
      </c>
      <c r="BF45" s="3">
        <f>'Wniosek 2030 r.'!C208</f>
        <v>0</v>
      </c>
      <c r="BG45" s="3">
        <f>'Wniosek 2031 r.'!C208</f>
        <v>0</v>
      </c>
      <c r="BH45" s="3">
        <f>'Wniosek 2032 r.'!C208</f>
        <v>0</v>
      </c>
      <c r="BI45" s="3">
        <f>'Wniosek 2033 r.'!C208</f>
        <v>0</v>
      </c>
      <c r="BJ45" s="96">
        <f>'Wniosek 2025 r.'!C324</f>
        <v>0</v>
      </c>
      <c r="BK45" s="96">
        <f>'Wniosek 2026 r.'!C324</f>
        <v>0</v>
      </c>
      <c r="BL45" s="96">
        <f>'Wniosek 2027 r.'!C324</f>
        <v>0</v>
      </c>
      <c r="BM45" s="96">
        <f>'Wniosek 2028 r.'!C324</f>
        <v>0</v>
      </c>
      <c r="BN45" s="96">
        <f>'Wniosek 2029 r.'!C324</f>
        <v>0</v>
      </c>
      <c r="BO45" s="96">
        <f>'Wniosek 2030 r.'!C324</f>
        <v>0</v>
      </c>
      <c r="BP45" s="96">
        <f>'Wniosek 2031 r.'!C324</f>
        <v>0</v>
      </c>
      <c r="BQ45" s="96">
        <f>'Wniosek 2032 r.'!C324</f>
        <v>0</v>
      </c>
      <c r="BR45" s="96">
        <f>'Wniosek 2033 r.'!C324</f>
        <v>0</v>
      </c>
      <c r="BS45" s="96">
        <f>'Wniosek 2025 r.'!D324</f>
        <v>0</v>
      </c>
      <c r="BT45" s="96">
        <f>'Wniosek 2026 r.'!D324</f>
        <v>0</v>
      </c>
      <c r="BU45" s="96">
        <f>'Wniosek 2027 r.'!D324</f>
        <v>0</v>
      </c>
      <c r="BV45" s="96">
        <f>'Wniosek 2028 r.'!D324</f>
        <v>0</v>
      </c>
      <c r="BW45" s="96">
        <f>'Wniosek 2029 r.'!D324</f>
        <v>0</v>
      </c>
      <c r="BX45" s="96">
        <f>'Wniosek 2030 r.'!D324</f>
        <v>0</v>
      </c>
      <c r="BY45" s="96">
        <f>'Wniosek 2031 r.'!D324</f>
        <v>0</v>
      </c>
      <c r="BZ45" s="96">
        <f>'Wniosek 2032 r.'!D324</f>
        <v>0</v>
      </c>
      <c r="CA45" s="96">
        <f>'Wniosek 2033 r.'!D324</f>
        <v>0</v>
      </c>
      <c r="CB45" s="97">
        <f>'Wniosek 2025 r.'!F324</f>
        <v>0</v>
      </c>
      <c r="CC45" s="97">
        <f>'Wniosek 2026 r.'!F324</f>
        <v>0</v>
      </c>
      <c r="CD45" s="97">
        <f>'Wniosek 2027 r.'!F324</f>
        <v>0</v>
      </c>
      <c r="CE45" s="97">
        <f>'Wniosek 2028 r.'!F324</f>
        <v>0</v>
      </c>
      <c r="CF45" s="97">
        <f>'Wniosek 2029 r.'!F324</f>
        <v>0</v>
      </c>
      <c r="CG45" s="97">
        <f>'Wniosek 2030 r.'!F324</f>
        <v>0</v>
      </c>
      <c r="CH45" s="97">
        <f>'Wniosek 2031 r.'!F324</f>
        <v>0</v>
      </c>
      <c r="CI45" s="97">
        <f>'Wniosek 2032 r.'!F324</f>
        <v>0</v>
      </c>
      <c r="CJ45" s="97">
        <f>'Wniosek 2033 r.'!F324</f>
        <v>0</v>
      </c>
      <c r="CK45" s="96">
        <f>'Wniosek 2025 r.'!H324</f>
        <v>0</v>
      </c>
      <c r="CL45" s="96">
        <f>'Wniosek 2026 r.'!H324</f>
        <v>0</v>
      </c>
      <c r="CM45" s="96">
        <f>'Wniosek 2027 r.'!H324</f>
        <v>0</v>
      </c>
      <c r="CN45" s="96">
        <f>'Wniosek 2028 r.'!H324</f>
        <v>0</v>
      </c>
      <c r="CO45" s="96">
        <f>'Wniosek 2029 r.'!H324</f>
        <v>0</v>
      </c>
      <c r="CP45" s="96">
        <f>'Wniosek 2030 r.'!H324</f>
        <v>0</v>
      </c>
      <c r="CQ45" s="96">
        <f>'Wniosek 2031 r.'!H324</f>
        <v>0</v>
      </c>
      <c r="CR45" s="96">
        <f>'Wniosek 2032 r.'!H324</f>
        <v>0</v>
      </c>
      <c r="CS45" s="96">
        <f>'Wniosek 2033 r.'!H324</f>
        <v>0</v>
      </c>
      <c r="CT45" s="96">
        <f>'Wniosek 2025 r.'!C439</f>
        <v>0</v>
      </c>
      <c r="CU45" s="96">
        <f>'Wniosek 2026 r.'!C439</f>
        <v>0</v>
      </c>
      <c r="CV45" s="96">
        <f>'Wniosek 2027 r.'!C439</f>
        <v>0</v>
      </c>
      <c r="CW45" s="96">
        <f>'Wniosek 2028 r.'!C439</f>
        <v>0</v>
      </c>
      <c r="CX45" s="96">
        <f>'Wniosek 2029 r.'!C439</f>
        <v>0</v>
      </c>
      <c r="CY45" s="96">
        <f>'Wniosek 2030 r.'!C439</f>
        <v>0</v>
      </c>
      <c r="CZ45" s="96">
        <f>'Wniosek 2031 r.'!C439</f>
        <v>0</v>
      </c>
      <c r="DA45" s="96">
        <f>'Wniosek 2032 r.'!C439</f>
        <v>0</v>
      </c>
      <c r="DB45" s="96">
        <f>'Wniosek 2033 r.'!C439</f>
        <v>0</v>
      </c>
      <c r="DC45" s="96">
        <f>'Wniosek 2025 r.'!C554</f>
        <v>0</v>
      </c>
      <c r="DD45" s="96">
        <f>'Wniosek 2026 r.'!C554</f>
        <v>0</v>
      </c>
      <c r="DE45" s="96">
        <f>'Wniosek 2027 r.'!C554</f>
        <v>0</v>
      </c>
      <c r="DF45" s="96">
        <f>'Wniosek 2028 r.'!C554</f>
        <v>0</v>
      </c>
      <c r="DG45" s="96">
        <f>'Wniosek 2029 r.'!C554</f>
        <v>0</v>
      </c>
      <c r="DH45" s="96">
        <f>'Wniosek 2030 r.'!C554</f>
        <v>0</v>
      </c>
      <c r="DI45" s="96">
        <f>'Wniosek 2031 r.'!C554</f>
        <v>0</v>
      </c>
      <c r="DJ45" s="96">
        <f>'Wniosek 2032 r.'!C554</f>
        <v>0</v>
      </c>
      <c r="DK45" s="96">
        <f>'Wniosek 2033 r.'!C554</f>
        <v>0</v>
      </c>
      <c r="DL45">
        <f>'Wniosek 2025 r.'!C669</f>
        <v>0</v>
      </c>
      <c r="DM45">
        <f>'Wniosek 2025 r.'!E669</f>
        <v>0</v>
      </c>
      <c r="DN45">
        <f>'Wniosek 2025 r.'!C784</f>
        <v>0</v>
      </c>
    </row>
    <row r="46" spans="21:118" x14ac:dyDescent="0.25">
      <c r="U46">
        <f>'Wniosek 2025 r.'!A84</f>
        <v>0</v>
      </c>
      <c r="V46">
        <f>'Wniosek 2025 r.'!B84</f>
        <v>0</v>
      </c>
      <c r="W46">
        <f>'Wniosek 2025 r.'!C84</f>
        <v>0</v>
      </c>
      <c r="X46">
        <f>'Wniosek 2025 r.'!D84</f>
        <v>0</v>
      </c>
      <c r="Y46">
        <f>'Wniosek 2025 r.'!E84</f>
        <v>0</v>
      </c>
      <c r="Z46">
        <f>'Wniosek 2025 r.'!F84</f>
        <v>0</v>
      </c>
      <c r="AA46">
        <f>'Wniosek 2026 r.'!F84</f>
        <v>0</v>
      </c>
      <c r="AB46">
        <f>'Wniosek 2027 r.'!F84</f>
        <v>0</v>
      </c>
      <c r="AC46">
        <f>'Wniosek 2028 r.'!F84</f>
        <v>0</v>
      </c>
      <c r="AD46">
        <f>'Wniosek 2029 r.'!F84</f>
        <v>0</v>
      </c>
      <c r="AE46">
        <f>'Wniosek 2030 r.'!F84</f>
        <v>0</v>
      </c>
      <c r="AF46">
        <f>'Wniosek 2031 r.'!F84</f>
        <v>0</v>
      </c>
      <c r="AG46">
        <f>'Wniosek 2032 r.'!F84</f>
        <v>0</v>
      </c>
      <c r="AH46">
        <f>'Wniosek 2033 r.'!F84</f>
        <v>0</v>
      </c>
      <c r="AI46">
        <f>'Wniosek 2025 r.'!G84</f>
        <v>0</v>
      </c>
      <c r="AJ46" s="79" t="str">
        <f>'Wniosek 2026 r.'!G84</f>
        <v/>
      </c>
      <c r="AK46" s="79" t="str">
        <f>'Wniosek 2027 r.'!G84</f>
        <v/>
      </c>
      <c r="AL46" s="79" t="str">
        <f>'Wniosek 2028 r.'!G84</f>
        <v/>
      </c>
      <c r="AM46" s="79" t="str">
        <f>'Wniosek 2029 r.'!G84</f>
        <v/>
      </c>
      <c r="AN46" s="79" t="str">
        <f>'Wniosek 2030 r.'!G84</f>
        <v/>
      </c>
      <c r="AO46" s="79" t="str">
        <f>'Wniosek 2031 r.'!G84</f>
        <v/>
      </c>
      <c r="AP46" s="79" t="str">
        <f>'Wniosek 2032 r.'!G84</f>
        <v/>
      </c>
      <c r="AQ46" s="79" t="str">
        <f>'Wniosek 2033 r.'!G84</f>
        <v/>
      </c>
      <c r="AR46" s="4">
        <f>'Wniosek 2025 r.'!H84</f>
        <v>0</v>
      </c>
      <c r="AS46" s="4">
        <f>'Wniosek 2026 r.'!H84</f>
        <v>0</v>
      </c>
      <c r="AT46" s="4">
        <f>'Wniosek 2027 r.'!H84</f>
        <v>0</v>
      </c>
      <c r="AU46" s="4">
        <f>'Wniosek 2028 r.'!H84</f>
        <v>0</v>
      </c>
      <c r="AV46" s="4">
        <f>'Wniosek 2029 r.'!H84</f>
        <v>0</v>
      </c>
      <c r="AW46" s="4">
        <f>'Wniosek 2030 r.'!H84</f>
        <v>0</v>
      </c>
      <c r="AX46" s="4">
        <f>'Wniosek 2031 r.'!H84</f>
        <v>0</v>
      </c>
      <c r="AY46" s="4">
        <f>'Wniosek 2032 r.'!H84</f>
        <v>0</v>
      </c>
      <c r="AZ46" s="4">
        <f>'Wniosek 2033 r.'!H84</f>
        <v>0</v>
      </c>
      <c r="BA46" s="3">
        <f>'Wniosek 2025 r.'!C209</f>
        <v>0</v>
      </c>
      <c r="BB46" s="3">
        <f>'Wniosek 2026 r.'!C209</f>
        <v>0</v>
      </c>
      <c r="BC46" s="3">
        <f>'Wniosek 2027 r.'!C209</f>
        <v>0</v>
      </c>
      <c r="BD46" s="3">
        <f>'Wniosek 2028 r.'!C209</f>
        <v>0</v>
      </c>
      <c r="BE46" s="3">
        <f>'Wniosek 2029 r.'!C209</f>
        <v>0</v>
      </c>
      <c r="BF46" s="3">
        <f>'Wniosek 2030 r.'!C209</f>
        <v>0</v>
      </c>
      <c r="BG46" s="3">
        <f>'Wniosek 2031 r.'!C209</f>
        <v>0</v>
      </c>
      <c r="BH46" s="3">
        <f>'Wniosek 2032 r.'!C209</f>
        <v>0</v>
      </c>
      <c r="BI46" s="3">
        <f>'Wniosek 2033 r.'!C209</f>
        <v>0</v>
      </c>
      <c r="BJ46" s="96">
        <f>'Wniosek 2025 r.'!C325</f>
        <v>0</v>
      </c>
      <c r="BK46" s="96">
        <f>'Wniosek 2026 r.'!C325</f>
        <v>0</v>
      </c>
      <c r="BL46" s="96">
        <f>'Wniosek 2027 r.'!C325</f>
        <v>0</v>
      </c>
      <c r="BM46" s="96">
        <f>'Wniosek 2028 r.'!C325</f>
        <v>0</v>
      </c>
      <c r="BN46" s="96">
        <f>'Wniosek 2029 r.'!C325</f>
        <v>0</v>
      </c>
      <c r="BO46" s="96">
        <f>'Wniosek 2030 r.'!C325</f>
        <v>0</v>
      </c>
      <c r="BP46" s="96">
        <f>'Wniosek 2031 r.'!C325</f>
        <v>0</v>
      </c>
      <c r="BQ46" s="96">
        <f>'Wniosek 2032 r.'!C325</f>
        <v>0</v>
      </c>
      <c r="BR46" s="96">
        <f>'Wniosek 2033 r.'!C325</f>
        <v>0</v>
      </c>
      <c r="BS46" s="96">
        <f>'Wniosek 2025 r.'!D325</f>
        <v>0</v>
      </c>
      <c r="BT46" s="96">
        <f>'Wniosek 2026 r.'!D325</f>
        <v>0</v>
      </c>
      <c r="BU46" s="96">
        <f>'Wniosek 2027 r.'!D325</f>
        <v>0</v>
      </c>
      <c r="BV46" s="96">
        <f>'Wniosek 2028 r.'!D325</f>
        <v>0</v>
      </c>
      <c r="BW46" s="96">
        <f>'Wniosek 2029 r.'!D325</f>
        <v>0</v>
      </c>
      <c r="BX46" s="96">
        <f>'Wniosek 2030 r.'!D325</f>
        <v>0</v>
      </c>
      <c r="BY46" s="96">
        <f>'Wniosek 2031 r.'!D325</f>
        <v>0</v>
      </c>
      <c r="BZ46" s="96">
        <f>'Wniosek 2032 r.'!D325</f>
        <v>0</v>
      </c>
      <c r="CA46" s="96">
        <f>'Wniosek 2033 r.'!D325</f>
        <v>0</v>
      </c>
      <c r="CB46" s="97">
        <f>'Wniosek 2025 r.'!F325</f>
        <v>0</v>
      </c>
      <c r="CC46" s="97">
        <f>'Wniosek 2026 r.'!F325</f>
        <v>0</v>
      </c>
      <c r="CD46" s="97">
        <f>'Wniosek 2027 r.'!F325</f>
        <v>0</v>
      </c>
      <c r="CE46" s="97">
        <f>'Wniosek 2028 r.'!F325</f>
        <v>0</v>
      </c>
      <c r="CF46" s="97">
        <f>'Wniosek 2029 r.'!F325</f>
        <v>0</v>
      </c>
      <c r="CG46" s="97">
        <f>'Wniosek 2030 r.'!F325</f>
        <v>0</v>
      </c>
      <c r="CH46" s="97">
        <f>'Wniosek 2031 r.'!F325</f>
        <v>0</v>
      </c>
      <c r="CI46" s="97">
        <f>'Wniosek 2032 r.'!F325</f>
        <v>0</v>
      </c>
      <c r="CJ46" s="97">
        <f>'Wniosek 2033 r.'!F325</f>
        <v>0</v>
      </c>
      <c r="CK46" s="96">
        <f>'Wniosek 2025 r.'!H325</f>
        <v>0</v>
      </c>
      <c r="CL46" s="96">
        <f>'Wniosek 2026 r.'!H325</f>
        <v>0</v>
      </c>
      <c r="CM46" s="96">
        <f>'Wniosek 2027 r.'!H325</f>
        <v>0</v>
      </c>
      <c r="CN46" s="96">
        <f>'Wniosek 2028 r.'!H325</f>
        <v>0</v>
      </c>
      <c r="CO46" s="96">
        <f>'Wniosek 2029 r.'!H325</f>
        <v>0</v>
      </c>
      <c r="CP46" s="96">
        <f>'Wniosek 2030 r.'!H325</f>
        <v>0</v>
      </c>
      <c r="CQ46" s="96">
        <f>'Wniosek 2031 r.'!H325</f>
        <v>0</v>
      </c>
      <c r="CR46" s="96">
        <f>'Wniosek 2032 r.'!H325</f>
        <v>0</v>
      </c>
      <c r="CS46" s="96">
        <f>'Wniosek 2033 r.'!H325</f>
        <v>0</v>
      </c>
      <c r="CT46" s="96">
        <f>'Wniosek 2025 r.'!C440</f>
        <v>0</v>
      </c>
      <c r="CU46" s="96">
        <f>'Wniosek 2026 r.'!C440</f>
        <v>0</v>
      </c>
      <c r="CV46" s="96">
        <f>'Wniosek 2027 r.'!C440</f>
        <v>0</v>
      </c>
      <c r="CW46" s="96">
        <f>'Wniosek 2028 r.'!C440</f>
        <v>0</v>
      </c>
      <c r="CX46" s="96">
        <f>'Wniosek 2029 r.'!C440</f>
        <v>0</v>
      </c>
      <c r="CY46" s="96">
        <f>'Wniosek 2030 r.'!C440</f>
        <v>0</v>
      </c>
      <c r="CZ46" s="96">
        <f>'Wniosek 2031 r.'!C440</f>
        <v>0</v>
      </c>
      <c r="DA46" s="96">
        <f>'Wniosek 2032 r.'!C440</f>
        <v>0</v>
      </c>
      <c r="DB46" s="96">
        <f>'Wniosek 2033 r.'!C440</f>
        <v>0</v>
      </c>
      <c r="DC46" s="96">
        <f>'Wniosek 2025 r.'!C555</f>
        <v>0</v>
      </c>
      <c r="DD46" s="96">
        <f>'Wniosek 2026 r.'!C555</f>
        <v>0</v>
      </c>
      <c r="DE46" s="96">
        <f>'Wniosek 2027 r.'!C555</f>
        <v>0</v>
      </c>
      <c r="DF46" s="96">
        <f>'Wniosek 2028 r.'!C555</f>
        <v>0</v>
      </c>
      <c r="DG46" s="96">
        <f>'Wniosek 2029 r.'!C555</f>
        <v>0</v>
      </c>
      <c r="DH46" s="96">
        <f>'Wniosek 2030 r.'!C555</f>
        <v>0</v>
      </c>
      <c r="DI46" s="96">
        <f>'Wniosek 2031 r.'!C555</f>
        <v>0</v>
      </c>
      <c r="DJ46" s="96">
        <f>'Wniosek 2032 r.'!C555</f>
        <v>0</v>
      </c>
      <c r="DK46" s="96">
        <f>'Wniosek 2033 r.'!C555</f>
        <v>0</v>
      </c>
      <c r="DL46">
        <f>'Wniosek 2025 r.'!C670</f>
        <v>0</v>
      </c>
      <c r="DM46">
        <f>'Wniosek 2025 r.'!E670</f>
        <v>0</v>
      </c>
      <c r="DN46">
        <f>'Wniosek 2025 r.'!C785</f>
        <v>0</v>
      </c>
    </row>
    <row r="47" spans="21:118" x14ac:dyDescent="0.25">
      <c r="U47">
        <f>'Wniosek 2025 r.'!A85</f>
        <v>0</v>
      </c>
      <c r="V47">
        <f>'Wniosek 2025 r.'!B85</f>
        <v>0</v>
      </c>
      <c r="W47">
        <f>'Wniosek 2025 r.'!C85</f>
        <v>0</v>
      </c>
      <c r="X47">
        <f>'Wniosek 2025 r.'!D85</f>
        <v>0</v>
      </c>
      <c r="Y47">
        <f>'Wniosek 2025 r.'!E85</f>
        <v>0</v>
      </c>
      <c r="Z47">
        <f>'Wniosek 2025 r.'!F85</f>
        <v>0</v>
      </c>
      <c r="AA47">
        <f>'Wniosek 2026 r.'!F85</f>
        <v>0</v>
      </c>
      <c r="AB47">
        <f>'Wniosek 2027 r.'!F85</f>
        <v>0</v>
      </c>
      <c r="AC47">
        <f>'Wniosek 2028 r.'!F85</f>
        <v>0</v>
      </c>
      <c r="AD47">
        <f>'Wniosek 2029 r.'!F85</f>
        <v>0</v>
      </c>
      <c r="AE47">
        <f>'Wniosek 2030 r.'!F85</f>
        <v>0</v>
      </c>
      <c r="AF47">
        <f>'Wniosek 2031 r.'!F85</f>
        <v>0</v>
      </c>
      <c r="AG47">
        <f>'Wniosek 2032 r.'!F85</f>
        <v>0</v>
      </c>
      <c r="AH47">
        <f>'Wniosek 2033 r.'!F85</f>
        <v>0</v>
      </c>
      <c r="AI47">
        <f>'Wniosek 2025 r.'!G85</f>
        <v>0</v>
      </c>
      <c r="AJ47" s="79" t="str">
        <f>'Wniosek 2026 r.'!G85</f>
        <v/>
      </c>
      <c r="AK47" s="79" t="str">
        <f>'Wniosek 2027 r.'!G85</f>
        <v/>
      </c>
      <c r="AL47" s="79" t="str">
        <f>'Wniosek 2028 r.'!G85</f>
        <v/>
      </c>
      <c r="AM47" s="79" t="str">
        <f>'Wniosek 2029 r.'!G85</f>
        <v/>
      </c>
      <c r="AN47" s="79" t="str">
        <f>'Wniosek 2030 r.'!G85</f>
        <v/>
      </c>
      <c r="AO47" s="79" t="str">
        <f>'Wniosek 2031 r.'!G85</f>
        <v/>
      </c>
      <c r="AP47" s="79" t="str">
        <f>'Wniosek 2032 r.'!G85</f>
        <v/>
      </c>
      <c r="AQ47" s="79" t="str">
        <f>'Wniosek 2033 r.'!G85</f>
        <v/>
      </c>
      <c r="AR47" s="4">
        <f>'Wniosek 2025 r.'!H85</f>
        <v>0</v>
      </c>
      <c r="AS47" s="4">
        <f>'Wniosek 2026 r.'!H85</f>
        <v>0</v>
      </c>
      <c r="AT47" s="4">
        <f>'Wniosek 2027 r.'!H85</f>
        <v>0</v>
      </c>
      <c r="AU47" s="4">
        <f>'Wniosek 2028 r.'!H85</f>
        <v>0</v>
      </c>
      <c r="AV47" s="4">
        <f>'Wniosek 2029 r.'!H85</f>
        <v>0</v>
      </c>
      <c r="AW47" s="4">
        <f>'Wniosek 2030 r.'!H85</f>
        <v>0</v>
      </c>
      <c r="AX47" s="4">
        <f>'Wniosek 2031 r.'!H85</f>
        <v>0</v>
      </c>
      <c r="AY47" s="4">
        <f>'Wniosek 2032 r.'!H85</f>
        <v>0</v>
      </c>
      <c r="AZ47" s="4">
        <f>'Wniosek 2033 r.'!H85</f>
        <v>0</v>
      </c>
      <c r="BA47" s="3">
        <f>'Wniosek 2025 r.'!C210</f>
        <v>0</v>
      </c>
      <c r="BB47" s="3">
        <f>'Wniosek 2026 r.'!C210</f>
        <v>0</v>
      </c>
      <c r="BC47" s="3">
        <f>'Wniosek 2027 r.'!C210</f>
        <v>0</v>
      </c>
      <c r="BD47" s="3">
        <f>'Wniosek 2028 r.'!C210</f>
        <v>0</v>
      </c>
      <c r="BE47" s="3">
        <f>'Wniosek 2029 r.'!C210</f>
        <v>0</v>
      </c>
      <c r="BF47" s="3">
        <f>'Wniosek 2030 r.'!C210</f>
        <v>0</v>
      </c>
      <c r="BG47" s="3">
        <f>'Wniosek 2031 r.'!C210</f>
        <v>0</v>
      </c>
      <c r="BH47" s="3">
        <f>'Wniosek 2032 r.'!C210</f>
        <v>0</v>
      </c>
      <c r="BI47" s="3">
        <f>'Wniosek 2033 r.'!C210</f>
        <v>0</v>
      </c>
      <c r="BJ47" s="96">
        <f>'Wniosek 2025 r.'!C326</f>
        <v>0</v>
      </c>
      <c r="BK47" s="96">
        <f>'Wniosek 2026 r.'!C326</f>
        <v>0</v>
      </c>
      <c r="BL47" s="96">
        <f>'Wniosek 2027 r.'!C326</f>
        <v>0</v>
      </c>
      <c r="BM47" s="96">
        <f>'Wniosek 2028 r.'!C326</f>
        <v>0</v>
      </c>
      <c r="BN47" s="96">
        <f>'Wniosek 2029 r.'!C326</f>
        <v>0</v>
      </c>
      <c r="BO47" s="96">
        <f>'Wniosek 2030 r.'!C326</f>
        <v>0</v>
      </c>
      <c r="BP47" s="96">
        <f>'Wniosek 2031 r.'!C326</f>
        <v>0</v>
      </c>
      <c r="BQ47" s="96">
        <f>'Wniosek 2032 r.'!C326</f>
        <v>0</v>
      </c>
      <c r="BR47" s="96">
        <f>'Wniosek 2033 r.'!C326</f>
        <v>0</v>
      </c>
      <c r="BS47" s="96">
        <f>'Wniosek 2025 r.'!D326</f>
        <v>0</v>
      </c>
      <c r="BT47" s="96">
        <f>'Wniosek 2026 r.'!D326</f>
        <v>0</v>
      </c>
      <c r="BU47" s="96">
        <f>'Wniosek 2027 r.'!D326</f>
        <v>0</v>
      </c>
      <c r="BV47" s="96">
        <f>'Wniosek 2028 r.'!D326</f>
        <v>0</v>
      </c>
      <c r="BW47" s="96">
        <f>'Wniosek 2029 r.'!D326</f>
        <v>0</v>
      </c>
      <c r="BX47" s="96">
        <f>'Wniosek 2030 r.'!D326</f>
        <v>0</v>
      </c>
      <c r="BY47" s="96">
        <f>'Wniosek 2031 r.'!D326</f>
        <v>0</v>
      </c>
      <c r="BZ47" s="96">
        <f>'Wniosek 2032 r.'!D326</f>
        <v>0</v>
      </c>
      <c r="CA47" s="96">
        <f>'Wniosek 2033 r.'!D326</f>
        <v>0</v>
      </c>
      <c r="CB47" s="97">
        <f>'Wniosek 2025 r.'!F326</f>
        <v>0</v>
      </c>
      <c r="CC47" s="97">
        <f>'Wniosek 2026 r.'!F326</f>
        <v>0</v>
      </c>
      <c r="CD47" s="97">
        <f>'Wniosek 2027 r.'!F326</f>
        <v>0</v>
      </c>
      <c r="CE47" s="97">
        <f>'Wniosek 2028 r.'!F326</f>
        <v>0</v>
      </c>
      <c r="CF47" s="97">
        <f>'Wniosek 2029 r.'!F326</f>
        <v>0</v>
      </c>
      <c r="CG47" s="97">
        <f>'Wniosek 2030 r.'!F326</f>
        <v>0</v>
      </c>
      <c r="CH47" s="97">
        <f>'Wniosek 2031 r.'!F326</f>
        <v>0</v>
      </c>
      <c r="CI47" s="97">
        <f>'Wniosek 2032 r.'!F326</f>
        <v>0</v>
      </c>
      <c r="CJ47" s="97">
        <f>'Wniosek 2033 r.'!F326</f>
        <v>0</v>
      </c>
      <c r="CK47" s="96">
        <f>'Wniosek 2025 r.'!H326</f>
        <v>0</v>
      </c>
      <c r="CL47" s="96">
        <f>'Wniosek 2026 r.'!H326</f>
        <v>0</v>
      </c>
      <c r="CM47" s="96">
        <f>'Wniosek 2027 r.'!H326</f>
        <v>0</v>
      </c>
      <c r="CN47" s="96">
        <f>'Wniosek 2028 r.'!H326</f>
        <v>0</v>
      </c>
      <c r="CO47" s="96">
        <f>'Wniosek 2029 r.'!H326</f>
        <v>0</v>
      </c>
      <c r="CP47" s="96">
        <f>'Wniosek 2030 r.'!H326</f>
        <v>0</v>
      </c>
      <c r="CQ47" s="96">
        <f>'Wniosek 2031 r.'!H326</f>
        <v>0</v>
      </c>
      <c r="CR47" s="96">
        <f>'Wniosek 2032 r.'!H326</f>
        <v>0</v>
      </c>
      <c r="CS47" s="96">
        <f>'Wniosek 2033 r.'!H326</f>
        <v>0</v>
      </c>
      <c r="CT47" s="96">
        <f>'Wniosek 2025 r.'!C441</f>
        <v>0</v>
      </c>
      <c r="CU47" s="96">
        <f>'Wniosek 2026 r.'!C441</f>
        <v>0</v>
      </c>
      <c r="CV47" s="96">
        <f>'Wniosek 2027 r.'!C441</f>
        <v>0</v>
      </c>
      <c r="CW47" s="96">
        <f>'Wniosek 2028 r.'!C441</f>
        <v>0</v>
      </c>
      <c r="CX47" s="96">
        <f>'Wniosek 2029 r.'!C441</f>
        <v>0</v>
      </c>
      <c r="CY47" s="96">
        <f>'Wniosek 2030 r.'!C441</f>
        <v>0</v>
      </c>
      <c r="CZ47" s="96">
        <f>'Wniosek 2031 r.'!C441</f>
        <v>0</v>
      </c>
      <c r="DA47" s="96">
        <f>'Wniosek 2032 r.'!C441</f>
        <v>0</v>
      </c>
      <c r="DB47" s="96">
        <f>'Wniosek 2033 r.'!C441</f>
        <v>0</v>
      </c>
      <c r="DC47" s="96">
        <f>'Wniosek 2025 r.'!C556</f>
        <v>0</v>
      </c>
      <c r="DD47" s="96">
        <f>'Wniosek 2026 r.'!C556</f>
        <v>0</v>
      </c>
      <c r="DE47" s="96">
        <f>'Wniosek 2027 r.'!C556</f>
        <v>0</v>
      </c>
      <c r="DF47" s="96">
        <f>'Wniosek 2028 r.'!C556</f>
        <v>0</v>
      </c>
      <c r="DG47" s="96">
        <f>'Wniosek 2029 r.'!C556</f>
        <v>0</v>
      </c>
      <c r="DH47" s="96">
        <f>'Wniosek 2030 r.'!C556</f>
        <v>0</v>
      </c>
      <c r="DI47" s="96">
        <f>'Wniosek 2031 r.'!C556</f>
        <v>0</v>
      </c>
      <c r="DJ47" s="96">
        <f>'Wniosek 2032 r.'!C556</f>
        <v>0</v>
      </c>
      <c r="DK47" s="96">
        <f>'Wniosek 2033 r.'!C556</f>
        <v>0</v>
      </c>
      <c r="DL47">
        <f>'Wniosek 2025 r.'!C671</f>
        <v>0</v>
      </c>
      <c r="DM47">
        <f>'Wniosek 2025 r.'!E671</f>
        <v>0</v>
      </c>
      <c r="DN47">
        <f>'Wniosek 2025 r.'!C786</f>
        <v>0</v>
      </c>
    </row>
    <row r="48" spans="21:118" x14ac:dyDescent="0.25">
      <c r="U48">
        <f>'Wniosek 2025 r.'!A86</f>
        <v>0</v>
      </c>
      <c r="V48">
        <f>'Wniosek 2025 r.'!B86</f>
        <v>0</v>
      </c>
      <c r="W48">
        <f>'Wniosek 2025 r.'!C86</f>
        <v>0</v>
      </c>
      <c r="X48">
        <f>'Wniosek 2025 r.'!D86</f>
        <v>0</v>
      </c>
      <c r="Y48">
        <f>'Wniosek 2025 r.'!E86</f>
        <v>0</v>
      </c>
      <c r="Z48">
        <f>'Wniosek 2025 r.'!F86</f>
        <v>0</v>
      </c>
      <c r="AA48">
        <f>'Wniosek 2026 r.'!F86</f>
        <v>0</v>
      </c>
      <c r="AB48">
        <f>'Wniosek 2027 r.'!F86</f>
        <v>0</v>
      </c>
      <c r="AC48">
        <f>'Wniosek 2028 r.'!F86</f>
        <v>0</v>
      </c>
      <c r="AD48">
        <f>'Wniosek 2029 r.'!F86</f>
        <v>0</v>
      </c>
      <c r="AE48">
        <f>'Wniosek 2030 r.'!F86</f>
        <v>0</v>
      </c>
      <c r="AF48">
        <f>'Wniosek 2031 r.'!F86</f>
        <v>0</v>
      </c>
      <c r="AG48">
        <f>'Wniosek 2032 r.'!F86</f>
        <v>0</v>
      </c>
      <c r="AH48">
        <f>'Wniosek 2033 r.'!F86</f>
        <v>0</v>
      </c>
      <c r="AI48">
        <f>'Wniosek 2025 r.'!G86</f>
        <v>0</v>
      </c>
      <c r="AJ48" s="79" t="str">
        <f>'Wniosek 2026 r.'!G86</f>
        <v/>
      </c>
      <c r="AK48" s="79" t="str">
        <f>'Wniosek 2027 r.'!G86</f>
        <v/>
      </c>
      <c r="AL48" s="79" t="str">
        <f>'Wniosek 2028 r.'!G86</f>
        <v/>
      </c>
      <c r="AM48" s="79" t="str">
        <f>'Wniosek 2029 r.'!G86</f>
        <v/>
      </c>
      <c r="AN48" s="79" t="str">
        <f>'Wniosek 2030 r.'!G86</f>
        <v/>
      </c>
      <c r="AO48" s="79" t="str">
        <f>'Wniosek 2031 r.'!G86</f>
        <v/>
      </c>
      <c r="AP48" s="79" t="str">
        <f>'Wniosek 2032 r.'!G86</f>
        <v/>
      </c>
      <c r="AQ48" s="79" t="str">
        <f>'Wniosek 2033 r.'!G86</f>
        <v/>
      </c>
      <c r="AR48" s="4">
        <f>'Wniosek 2025 r.'!H86</f>
        <v>0</v>
      </c>
      <c r="AS48" s="4">
        <f>'Wniosek 2026 r.'!H86</f>
        <v>0</v>
      </c>
      <c r="AT48" s="4">
        <f>'Wniosek 2027 r.'!H86</f>
        <v>0</v>
      </c>
      <c r="AU48" s="4">
        <f>'Wniosek 2028 r.'!H86</f>
        <v>0</v>
      </c>
      <c r="AV48" s="4">
        <f>'Wniosek 2029 r.'!H86</f>
        <v>0</v>
      </c>
      <c r="AW48" s="4">
        <f>'Wniosek 2030 r.'!H86</f>
        <v>0</v>
      </c>
      <c r="AX48" s="4">
        <f>'Wniosek 2031 r.'!H86</f>
        <v>0</v>
      </c>
      <c r="AY48" s="4">
        <f>'Wniosek 2032 r.'!H86</f>
        <v>0</v>
      </c>
      <c r="AZ48" s="4">
        <f>'Wniosek 2033 r.'!H86</f>
        <v>0</v>
      </c>
      <c r="BA48" s="3">
        <f>'Wniosek 2025 r.'!C211</f>
        <v>0</v>
      </c>
      <c r="BB48" s="3">
        <f>'Wniosek 2026 r.'!C211</f>
        <v>0</v>
      </c>
      <c r="BC48" s="3">
        <f>'Wniosek 2027 r.'!C211</f>
        <v>0</v>
      </c>
      <c r="BD48" s="3">
        <f>'Wniosek 2028 r.'!C211</f>
        <v>0</v>
      </c>
      <c r="BE48" s="3">
        <f>'Wniosek 2029 r.'!C211</f>
        <v>0</v>
      </c>
      <c r="BF48" s="3">
        <f>'Wniosek 2030 r.'!C211</f>
        <v>0</v>
      </c>
      <c r="BG48" s="3">
        <f>'Wniosek 2031 r.'!C211</f>
        <v>0</v>
      </c>
      <c r="BH48" s="3">
        <f>'Wniosek 2032 r.'!C211</f>
        <v>0</v>
      </c>
      <c r="BI48" s="3">
        <f>'Wniosek 2033 r.'!C211</f>
        <v>0</v>
      </c>
      <c r="BJ48" s="96">
        <f>'Wniosek 2025 r.'!C327</f>
        <v>0</v>
      </c>
      <c r="BK48" s="96">
        <f>'Wniosek 2026 r.'!C327</f>
        <v>0</v>
      </c>
      <c r="BL48" s="96">
        <f>'Wniosek 2027 r.'!C327</f>
        <v>0</v>
      </c>
      <c r="BM48" s="96">
        <f>'Wniosek 2028 r.'!C327</f>
        <v>0</v>
      </c>
      <c r="BN48" s="96">
        <f>'Wniosek 2029 r.'!C327</f>
        <v>0</v>
      </c>
      <c r="BO48" s="96">
        <f>'Wniosek 2030 r.'!C327</f>
        <v>0</v>
      </c>
      <c r="BP48" s="96">
        <f>'Wniosek 2031 r.'!C327</f>
        <v>0</v>
      </c>
      <c r="BQ48" s="96">
        <f>'Wniosek 2032 r.'!C327</f>
        <v>0</v>
      </c>
      <c r="BR48" s="96">
        <f>'Wniosek 2033 r.'!C327</f>
        <v>0</v>
      </c>
      <c r="BS48" s="96">
        <f>'Wniosek 2025 r.'!D327</f>
        <v>0</v>
      </c>
      <c r="BT48" s="96">
        <f>'Wniosek 2026 r.'!D327</f>
        <v>0</v>
      </c>
      <c r="BU48" s="96">
        <f>'Wniosek 2027 r.'!D327</f>
        <v>0</v>
      </c>
      <c r="BV48" s="96">
        <f>'Wniosek 2028 r.'!D327</f>
        <v>0</v>
      </c>
      <c r="BW48" s="96">
        <f>'Wniosek 2029 r.'!D327</f>
        <v>0</v>
      </c>
      <c r="BX48" s="96">
        <f>'Wniosek 2030 r.'!D327</f>
        <v>0</v>
      </c>
      <c r="BY48" s="96">
        <f>'Wniosek 2031 r.'!D327</f>
        <v>0</v>
      </c>
      <c r="BZ48" s="96">
        <f>'Wniosek 2032 r.'!D327</f>
        <v>0</v>
      </c>
      <c r="CA48" s="96">
        <f>'Wniosek 2033 r.'!D327</f>
        <v>0</v>
      </c>
      <c r="CB48" s="97">
        <f>'Wniosek 2025 r.'!F327</f>
        <v>0</v>
      </c>
      <c r="CC48" s="97">
        <f>'Wniosek 2026 r.'!F327</f>
        <v>0</v>
      </c>
      <c r="CD48" s="97">
        <f>'Wniosek 2027 r.'!F327</f>
        <v>0</v>
      </c>
      <c r="CE48" s="97">
        <f>'Wniosek 2028 r.'!F327</f>
        <v>0</v>
      </c>
      <c r="CF48" s="97">
        <f>'Wniosek 2029 r.'!F327</f>
        <v>0</v>
      </c>
      <c r="CG48" s="97">
        <f>'Wniosek 2030 r.'!F327</f>
        <v>0</v>
      </c>
      <c r="CH48" s="97">
        <f>'Wniosek 2031 r.'!F327</f>
        <v>0</v>
      </c>
      <c r="CI48" s="97">
        <f>'Wniosek 2032 r.'!F327</f>
        <v>0</v>
      </c>
      <c r="CJ48" s="97">
        <f>'Wniosek 2033 r.'!F327</f>
        <v>0</v>
      </c>
      <c r="CK48" s="96">
        <f>'Wniosek 2025 r.'!H327</f>
        <v>0</v>
      </c>
      <c r="CL48" s="96">
        <f>'Wniosek 2026 r.'!H327</f>
        <v>0</v>
      </c>
      <c r="CM48" s="96">
        <f>'Wniosek 2027 r.'!H327</f>
        <v>0</v>
      </c>
      <c r="CN48" s="96">
        <f>'Wniosek 2028 r.'!H327</f>
        <v>0</v>
      </c>
      <c r="CO48" s="96">
        <f>'Wniosek 2029 r.'!H327</f>
        <v>0</v>
      </c>
      <c r="CP48" s="96">
        <f>'Wniosek 2030 r.'!H327</f>
        <v>0</v>
      </c>
      <c r="CQ48" s="96">
        <f>'Wniosek 2031 r.'!H327</f>
        <v>0</v>
      </c>
      <c r="CR48" s="96">
        <f>'Wniosek 2032 r.'!H327</f>
        <v>0</v>
      </c>
      <c r="CS48" s="96">
        <f>'Wniosek 2033 r.'!H327</f>
        <v>0</v>
      </c>
      <c r="CT48" s="96">
        <f>'Wniosek 2025 r.'!C442</f>
        <v>0</v>
      </c>
      <c r="CU48" s="96">
        <f>'Wniosek 2026 r.'!C442</f>
        <v>0</v>
      </c>
      <c r="CV48" s="96">
        <f>'Wniosek 2027 r.'!C442</f>
        <v>0</v>
      </c>
      <c r="CW48" s="96">
        <f>'Wniosek 2028 r.'!C442</f>
        <v>0</v>
      </c>
      <c r="CX48" s="96">
        <f>'Wniosek 2029 r.'!C442</f>
        <v>0</v>
      </c>
      <c r="CY48" s="96">
        <f>'Wniosek 2030 r.'!C442</f>
        <v>0</v>
      </c>
      <c r="CZ48" s="96">
        <f>'Wniosek 2031 r.'!C442</f>
        <v>0</v>
      </c>
      <c r="DA48" s="96">
        <f>'Wniosek 2032 r.'!C442</f>
        <v>0</v>
      </c>
      <c r="DB48" s="96">
        <f>'Wniosek 2033 r.'!C442</f>
        <v>0</v>
      </c>
      <c r="DC48" s="96">
        <f>'Wniosek 2025 r.'!C557</f>
        <v>0</v>
      </c>
      <c r="DD48" s="96">
        <f>'Wniosek 2026 r.'!C557</f>
        <v>0</v>
      </c>
      <c r="DE48" s="96">
        <f>'Wniosek 2027 r.'!C557</f>
        <v>0</v>
      </c>
      <c r="DF48" s="96">
        <f>'Wniosek 2028 r.'!C557</f>
        <v>0</v>
      </c>
      <c r="DG48" s="96">
        <f>'Wniosek 2029 r.'!C557</f>
        <v>0</v>
      </c>
      <c r="DH48" s="96">
        <f>'Wniosek 2030 r.'!C557</f>
        <v>0</v>
      </c>
      <c r="DI48" s="96">
        <f>'Wniosek 2031 r.'!C557</f>
        <v>0</v>
      </c>
      <c r="DJ48" s="96">
        <f>'Wniosek 2032 r.'!C557</f>
        <v>0</v>
      </c>
      <c r="DK48" s="96">
        <f>'Wniosek 2033 r.'!C557</f>
        <v>0</v>
      </c>
      <c r="DL48">
        <f>'Wniosek 2025 r.'!C672</f>
        <v>0</v>
      </c>
      <c r="DM48">
        <f>'Wniosek 2025 r.'!E672</f>
        <v>0</v>
      </c>
      <c r="DN48">
        <f>'Wniosek 2025 r.'!C787</f>
        <v>0</v>
      </c>
    </row>
    <row r="49" spans="21:118" x14ac:dyDescent="0.25">
      <c r="U49">
        <f>'Wniosek 2025 r.'!A87</f>
        <v>0</v>
      </c>
      <c r="V49">
        <f>'Wniosek 2025 r.'!B87</f>
        <v>0</v>
      </c>
      <c r="W49">
        <f>'Wniosek 2025 r.'!C87</f>
        <v>0</v>
      </c>
      <c r="X49">
        <f>'Wniosek 2025 r.'!D87</f>
        <v>0</v>
      </c>
      <c r="Y49">
        <f>'Wniosek 2025 r.'!E87</f>
        <v>0</v>
      </c>
      <c r="Z49">
        <f>'Wniosek 2025 r.'!F87</f>
        <v>0</v>
      </c>
      <c r="AA49">
        <f>'Wniosek 2026 r.'!F87</f>
        <v>0</v>
      </c>
      <c r="AB49">
        <f>'Wniosek 2027 r.'!F87</f>
        <v>0</v>
      </c>
      <c r="AC49">
        <f>'Wniosek 2028 r.'!F87</f>
        <v>0</v>
      </c>
      <c r="AD49">
        <f>'Wniosek 2029 r.'!F87</f>
        <v>0</v>
      </c>
      <c r="AE49">
        <f>'Wniosek 2030 r.'!F87</f>
        <v>0</v>
      </c>
      <c r="AF49">
        <f>'Wniosek 2031 r.'!F87</f>
        <v>0</v>
      </c>
      <c r="AG49">
        <f>'Wniosek 2032 r.'!F87</f>
        <v>0</v>
      </c>
      <c r="AH49">
        <f>'Wniosek 2033 r.'!F87</f>
        <v>0</v>
      </c>
      <c r="AI49">
        <f>'Wniosek 2025 r.'!G87</f>
        <v>0</v>
      </c>
      <c r="AJ49" s="79" t="str">
        <f>'Wniosek 2026 r.'!G87</f>
        <v/>
      </c>
      <c r="AK49" s="79" t="str">
        <f>'Wniosek 2027 r.'!G87</f>
        <v/>
      </c>
      <c r="AL49" s="79" t="str">
        <f>'Wniosek 2028 r.'!G87</f>
        <v/>
      </c>
      <c r="AM49" s="79" t="str">
        <f>'Wniosek 2029 r.'!G87</f>
        <v/>
      </c>
      <c r="AN49" s="79" t="str">
        <f>'Wniosek 2030 r.'!G87</f>
        <v/>
      </c>
      <c r="AO49" s="79" t="str">
        <f>'Wniosek 2031 r.'!G87</f>
        <v/>
      </c>
      <c r="AP49" s="79" t="str">
        <f>'Wniosek 2032 r.'!G87</f>
        <v/>
      </c>
      <c r="AQ49" s="79" t="str">
        <f>'Wniosek 2033 r.'!G87</f>
        <v/>
      </c>
      <c r="AR49" s="4">
        <f>'Wniosek 2025 r.'!H87</f>
        <v>0</v>
      </c>
      <c r="AS49" s="4">
        <f>'Wniosek 2026 r.'!H87</f>
        <v>0</v>
      </c>
      <c r="AT49" s="4">
        <f>'Wniosek 2027 r.'!H87</f>
        <v>0</v>
      </c>
      <c r="AU49" s="4">
        <f>'Wniosek 2028 r.'!H87</f>
        <v>0</v>
      </c>
      <c r="AV49" s="4">
        <f>'Wniosek 2029 r.'!H87</f>
        <v>0</v>
      </c>
      <c r="AW49" s="4">
        <f>'Wniosek 2030 r.'!H87</f>
        <v>0</v>
      </c>
      <c r="AX49" s="4">
        <f>'Wniosek 2031 r.'!H87</f>
        <v>0</v>
      </c>
      <c r="AY49" s="4">
        <f>'Wniosek 2032 r.'!H87</f>
        <v>0</v>
      </c>
      <c r="AZ49" s="4">
        <f>'Wniosek 2033 r.'!H87</f>
        <v>0</v>
      </c>
      <c r="BA49" s="3">
        <f>'Wniosek 2025 r.'!C212</f>
        <v>0</v>
      </c>
      <c r="BB49" s="3">
        <f>'Wniosek 2026 r.'!C212</f>
        <v>0</v>
      </c>
      <c r="BC49" s="3">
        <f>'Wniosek 2027 r.'!C212</f>
        <v>0</v>
      </c>
      <c r="BD49" s="3">
        <f>'Wniosek 2028 r.'!C212</f>
        <v>0</v>
      </c>
      <c r="BE49" s="3">
        <f>'Wniosek 2029 r.'!C212</f>
        <v>0</v>
      </c>
      <c r="BF49" s="3">
        <f>'Wniosek 2030 r.'!C212</f>
        <v>0</v>
      </c>
      <c r="BG49" s="3">
        <f>'Wniosek 2031 r.'!C212</f>
        <v>0</v>
      </c>
      <c r="BH49" s="3">
        <f>'Wniosek 2032 r.'!C212</f>
        <v>0</v>
      </c>
      <c r="BI49" s="3">
        <f>'Wniosek 2033 r.'!C212</f>
        <v>0</v>
      </c>
      <c r="BJ49" s="96">
        <f>'Wniosek 2025 r.'!C328</f>
        <v>0</v>
      </c>
      <c r="BK49" s="96">
        <f>'Wniosek 2026 r.'!C328</f>
        <v>0</v>
      </c>
      <c r="BL49" s="96">
        <f>'Wniosek 2027 r.'!C328</f>
        <v>0</v>
      </c>
      <c r="BM49" s="96">
        <f>'Wniosek 2028 r.'!C328</f>
        <v>0</v>
      </c>
      <c r="BN49" s="96">
        <f>'Wniosek 2029 r.'!C328</f>
        <v>0</v>
      </c>
      <c r="BO49" s="96">
        <f>'Wniosek 2030 r.'!C328</f>
        <v>0</v>
      </c>
      <c r="BP49" s="96">
        <f>'Wniosek 2031 r.'!C328</f>
        <v>0</v>
      </c>
      <c r="BQ49" s="96">
        <f>'Wniosek 2032 r.'!C328</f>
        <v>0</v>
      </c>
      <c r="BR49" s="96">
        <f>'Wniosek 2033 r.'!C328</f>
        <v>0</v>
      </c>
      <c r="BS49" s="96">
        <f>'Wniosek 2025 r.'!D328</f>
        <v>0</v>
      </c>
      <c r="BT49" s="96">
        <f>'Wniosek 2026 r.'!D328</f>
        <v>0</v>
      </c>
      <c r="BU49" s="96">
        <f>'Wniosek 2027 r.'!D328</f>
        <v>0</v>
      </c>
      <c r="BV49" s="96">
        <f>'Wniosek 2028 r.'!D328</f>
        <v>0</v>
      </c>
      <c r="BW49" s="96">
        <f>'Wniosek 2029 r.'!D328</f>
        <v>0</v>
      </c>
      <c r="BX49" s="96">
        <f>'Wniosek 2030 r.'!D328</f>
        <v>0</v>
      </c>
      <c r="BY49" s="96">
        <f>'Wniosek 2031 r.'!D328</f>
        <v>0</v>
      </c>
      <c r="BZ49" s="96">
        <f>'Wniosek 2032 r.'!D328</f>
        <v>0</v>
      </c>
      <c r="CA49" s="96">
        <f>'Wniosek 2033 r.'!D328</f>
        <v>0</v>
      </c>
      <c r="CB49" s="97">
        <f>'Wniosek 2025 r.'!F328</f>
        <v>0</v>
      </c>
      <c r="CC49" s="97">
        <f>'Wniosek 2026 r.'!F328</f>
        <v>0</v>
      </c>
      <c r="CD49" s="97">
        <f>'Wniosek 2027 r.'!F328</f>
        <v>0</v>
      </c>
      <c r="CE49" s="97">
        <f>'Wniosek 2028 r.'!F328</f>
        <v>0</v>
      </c>
      <c r="CF49" s="97">
        <f>'Wniosek 2029 r.'!F328</f>
        <v>0</v>
      </c>
      <c r="CG49" s="97">
        <f>'Wniosek 2030 r.'!F328</f>
        <v>0</v>
      </c>
      <c r="CH49" s="97">
        <f>'Wniosek 2031 r.'!F328</f>
        <v>0</v>
      </c>
      <c r="CI49" s="97">
        <f>'Wniosek 2032 r.'!F328</f>
        <v>0</v>
      </c>
      <c r="CJ49" s="97">
        <f>'Wniosek 2033 r.'!F328</f>
        <v>0</v>
      </c>
      <c r="CK49" s="96">
        <f>'Wniosek 2025 r.'!H328</f>
        <v>0</v>
      </c>
      <c r="CL49" s="96">
        <f>'Wniosek 2026 r.'!H328</f>
        <v>0</v>
      </c>
      <c r="CM49" s="96">
        <f>'Wniosek 2027 r.'!H328</f>
        <v>0</v>
      </c>
      <c r="CN49" s="96">
        <f>'Wniosek 2028 r.'!H328</f>
        <v>0</v>
      </c>
      <c r="CO49" s="96">
        <f>'Wniosek 2029 r.'!H328</f>
        <v>0</v>
      </c>
      <c r="CP49" s="96">
        <f>'Wniosek 2030 r.'!H328</f>
        <v>0</v>
      </c>
      <c r="CQ49" s="96">
        <f>'Wniosek 2031 r.'!H328</f>
        <v>0</v>
      </c>
      <c r="CR49" s="96">
        <f>'Wniosek 2032 r.'!H328</f>
        <v>0</v>
      </c>
      <c r="CS49" s="96">
        <f>'Wniosek 2033 r.'!H328</f>
        <v>0</v>
      </c>
      <c r="CT49" s="96">
        <f>'Wniosek 2025 r.'!C443</f>
        <v>0</v>
      </c>
      <c r="CU49" s="96">
        <f>'Wniosek 2026 r.'!C443</f>
        <v>0</v>
      </c>
      <c r="CV49" s="96">
        <f>'Wniosek 2027 r.'!C443</f>
        <v>0</v>
      </c>
      <c r="CW49" s="96">
        <f>'Wniosek 2028 r.'!C443</f>
        <v>0</v>
      </c>
      <c r="CX49" s="96">
        <f>'Wniosek 2029 r.'!C443</f>
        <v>0</v>
      </c>
      <c r="CY49" s="96">
        <f>'Wniosek 2030 r.'!C443</f>
        <v>0</v>
      </c>
      <c r="CZ49" s="96">
        <f>'Wniosek 2031 r.'!C443</f>
        <v>0</v>
      </c>
      <c r="DA49" s="96">
        <f>'Wniosek 2032 r.'!C443</f>
        <v>0</v>
      </c>
      <c r="DB49" s="96">
        <f>'Wniosek 2033 r.'!C443</f>
        <v>0</v>
      </c>
      <c r="DC49" s="96">
        <f>'Wniosek 2025 r.'!C558</f>
        <v>0</v>
      </c>
      <c r="DD49" s="96">
        <f>'Wniosek 2026 r.'!C558</f>
        <v>0</v>
      </c>
      <c r="DE49" s="96">
        <f>'Wniosek 2027 r.'!C558</f>
        <v>0</v>
      </c>
      <c r="DF49" s="96">
        <f>'Wniosek 2028 r.'!C558</f>
        <v>0</v>
      </c>
      <c r="DG49" s="96">
        <f>'Wniosek 2029 r.'!C558</f>
        <v>0</v>
      </c>
      <c r="DH49" s="96">
        <f>'Wniosek 2030 r.'!C558</f>
        <v>0</v>
      </c>
      <c r="DI49" s="96">
        <f>'Wniosek 2031 r.'!C558</f>
        <v>0</v>
      </c>
      <c r="DJ49" s="96">
        <f>'Wniosek 2032 r.'!C558</f>
        <v>0</v>
      </c>
      <c r="DK49" s="96">
        <f>'Wniosek 2033 r.'!C558</f>
        <v>0</v>
      </c>
      <c r="DL49">
        <f>'Wniosek 2025 r.'!C673</f>
        <v>0</v>
      </c>
      <c r="DM49">
        <f>'Wniosek 2025 r.'!E673</f>
        <v>0</v>
      </c>
      <c r="DN49">
        <f>'Wniosek 2025 r.'!C788</f>
        <v>0</v>
      </c>
    </row>
    <row r="50" spans="21:118" x14ac:dyDescent="0.25">
      <c r="U50">
        <f>'Wniosek 2025 r.'!A88</f>
        <v>0</v>
      </c>
      <c r="V50">
        <f>'Wniosek 2025 r.'!B88</f>
        <v>0</v>
      </c>
      <c r="W50">
        <f>'Wniosek 2025 r.'!C88</f>
        <v>0</v>
      </c>
      <c r="X50">
        <f>'Wniosek 2025 r.'!D88</f>
        <v>0</v>
      </c>
      <c r="Y50">
        <f>'Wniosek 2025 r.'!E88</f>
        <v>0</v>
      </c>
      <c r="Z50">
        <f>'Wniosek 2025 r.'!F88</f>
        <v>0</v>
      </c>
      <c r="AA50">
        <f>'Wniosek 2026 r.'!F88</f>
        <v>0</v>
      </c>
      <c r="AB50">
        <f>'Wniosek 2027 r.'!F88</f>
        <v>0</v>
      </c>
      <c r="AC50">
        <f>'Wniosek 2028 r.'!F88</f>
        <v>0</v>
      </c>
      <c r="AD50">
        <f>'Wniosek 2029 r.'!F88</f>
        <v>0</v>
      </c>
      <c r="AE50">
        <f>'Wniosek 2030 r.'!F88</f>
        <v>0</v>
      </c>
      <c r="AF50">
        <f>'Wniosek 2031 r.'!F88</f>
        <v>0</v>
      </c>
      <c r="AG50">
        <f>'Wniosek 2032 r.'!F88</f>
        <v>0</v>
      </c>
      <c r="AH50">
        <f>'Wniosek 2033 r.'!F88</f>
        <v>0</v>
      </c>
      <c r="AI50">
        <f>'Wniosek 2025 r.'!G88</f>
        <v>0</v>
      </c>
      <c r="AJ50" s="79" t="str">
        <f>'Wniosek 2026 r.'!G88</f>
        <v/>
      </c>
      <c r="AK50" s="79" t="str">
        <f>'Wniosek 2027 r.'!G88</f>
        <v/>
      </c>
      <c r="AL50" s="79" t="str">
        <f>'Wniosek 2028 r.'!G88</f>
        <v/>
      </c>
      <c r="AM50" s="79" t="str">
        <f>'Wniosek 2029 r.'!G88</f>
        <v/>
      </c>
      <c r="AN50" s="79" t="str">
        <f>'Wniosek 2030 r.'!G88</f>
        <v/>
      </c>
      <c r="AO50" s="79" t="str">
        <f>'Wniosek 2031 r.'!G88</f>
        <v/>
      </c>
      <c r="AP50" s="79" t="str">
        <f>'Wniosek 2032 r.'!G88</f>
        <v/>
      </c>
      <c r="AQ50" s="79" t="str">
        <f>'Wniosek 2033 r.'!G88</f>
        <v/>
      </c>
      <c r="AR50" s="4">
        <f>'Wniosek 2025 r.'!H88</f>
        <v>0</v>
      </c>
      <c r="AS50" s="4">
        <f>'Wniosek 2026 r.'!H88</f>
        <v>0</v>
      </c>
      <c r="AT50" s="4">
        <f>'Wniosek 2027 r.'!H88</f>
        <v>0</v>
      </c>
      <c r="AU50" s="4">
        <f>'Wniosek 2028 r.'!H88</f>
        <v>0</v>
      </c>
      <c r="AV50" s="4">
        <f>'Wniosek 2029 r.'!H88</f>
        <v>0</v>
      </c>
      <c r="AW50" s="4">
        <f>'Wniosek 2030 r.'!H88</f>
        <v>0</v>
      </c>
      <c r="AX50" s="4">
        <f>'Wniosek 2031 r.'!H88</f>
        <v>0</v>
      </c>
      <c r="AY50" s="4">
        <f>'Wniosek 2032 r.'!H88</f>
        <v>0</v>
      </c>
      <c r="AZ50" s="4">
        <f>'Wniosek 2033 r.'!H88</f>
        <v>0</v>
      </c>
      <c r="BA50" s="3">
        <f>'Wniosek 2025 r.'!C213</f>
        <v>0</v>
      </c>
      <c r="BB50" s="3">
        <f>'Wniosek 2026 r.'!C213</f>
        <v>0</v>
      </c>
      <c r="BC50" s="3">
        <f>'Wniosek 2027 r.'!C213</f>
        <v>0</v>
      </c>
      <c r="BD50" s="3">
        <f>'Wniosek 2028 r.'!C213</f>
        <v>0</v>
      </c>
      <c r="BE50" s="3">
        <f>'Wniosek 2029 r.'!C213</f>
        <v>0</v>
      </c>
      <c r="BF50" s="3">
        <f>'Wniosek 2030 r.'!C213</f>
        <v>0</v>
      </c>
      <c r="BG50" s="3">
        <f>'Wniosek 2031 r.'!C213</f>
        <v>0</v>
      </c>
      <c r="BH50" s="3">
        <f>'Wniosek 2032 r.'!C213</f>
        <v>0</v>
      </c>
      <c r="BI50" s="3">
        <f>'Wniosek 2033 r.'!C213</f>
        <v>0</v>
      </c>
      <c r="BJ50" s="96">
        <f>'Wniosek 2025 r.'!C329</f>
        <v>0</v>
      </c>
      <c r="BK50" s="96">
        <f>'Wniosek 2026 r.'!C329</f>
        <v>0</v>
      </c>
      <c r="BL50" s="96">
        <f>'Wniosek 2027 r.'!C329</f>
        <v>0</v>
      </c>
      <c r="BM50" s="96">
        <f>'Wniosek 2028 r.'!C329</f>
        <v>0</v>
      </c>
      <c r="BN50" s="96">
        <f>'Wniosek 2029 r.'!C329</f>
        <v>0</v>
      </c>
      <c r="BO50" s="96">
        <f>'Wniosek 2030 r.'!C329</f>
        <v>0</v>
      </c>
      <c r="BP50" s="96">
        <f>'Wniosek 2031 r.'!C329</f>
        <v>0</v>
      </c>
      <c r="BQ50" s="96">
        <f>'Wniosek 2032 r.'!C329</f>
        <v>0</v>
      </c>
      <c r="BR50" s="96">
        <f>'Wniosek 2033 r.'!C329</f>
        <v>0</v>
      </c>
      <c r="BS50" s="96">
        <f>'Wniosek 2025 r.'!D329</f>
        <v>0</v>
      </c>
      <c r="BT50" s="96">
        <f>'Wniosek 2026 r.'!D329</f>
        <v>0</v>
      </c>
      <c r="BU50" s="96">
        <f>'Wniosek 2027 r.'!D329</f>
        <v>0</v>
      </c>
      <c r="BV50" s="96">
        <f>'Wniosek 2028 r.'!D329</f>
        <v>0</v>
      </c>
      <c r="BW50" s="96">
        <f>'Wniosek 2029 r.'!D329</f>
        <v>0</v>
      </c>
      <c r="BX50" s="96">
        <f>'Wniosek 2030 r.'!D329</f>
        <v>0</v>
      </c>
      <c r="BY50" s="96">
        <f>'Wniosek 2031 r.'!D329</f>
        <v>0</v>
      </c>
      <c r="BZ50" s="96">
        <f>'Wniosek 2032 r.'!D329</f>
        <v>0</v>
      </c>
      <c r="CA50" s="96">
        <f>'Wniosek 2033 r.'!D329</f>
        <v>0</v>
      </c>
      <c r="CB50" s="97">
        <f>'Wniosek 2025 r.'!F329</f>
        <v>0</v>
      </c>
      <c r="CC50" s="97">
        <f>'Wniosek 2026 r.'!F329</f>
        <v>0</v>
      </c>
      <c r="CD50" s="97">
        <f>'Wniosek 2027 r.'!F329</f>
        <v>0</v>
      </c>
      <c r="CE50" s="97">
        <f>'Wniosek 2028 r.'!F329</f>
        <v>0</v>
      </c>
      <c r="CF50" s="97">
        <f>'Wniosek 2029 r.'!F329</f>
        <v>0</v>
      </c>
      <c r="CG50" s="97">
        <f>'Wniosek 2030 r.'!F329</f>
        <v>0</v>
      </c>
      <c r="CH50" s="97">
        <f>'Wniosek 2031 r.'!F329</f>
        <v>0</v>
      </c>
      <c r="CI50" s="97">
        <f>'Wniosek 2032 r.'!F329</f>
        <v>0</v>
      </c>
      <c r="CJ50" s="97">
        <f>'Wniosek 2033 r.'!F329</f>
        <v>0</v>
      </c>
      <c r="CK50" s="96">
        <f>'Wniosek 2025 r.'!H329</f>
        <v>0</v>
      </c>
      <c r="CL50" s="96">
        <f>'Wniosek 2026 r.'!H329</f>
        <v>0</v>
      </c>
      <c r="CM50" s="96">
        <f>'Wniosek 2027 r.'!H329</f>
        <v>0</v>
      </c>
      <c r="CN50" s="96">
        <f>'Wniosek 2028 r.'!H329</f>
        <v>0</v>
      </c>
      <c r="CO50" s="96">
        <f>'Wniosek 2029 r.'!H329</f>
        <v>0</v>
      </c>
      <c r="CP50" s="96">
        <f>'Wniosek 2030 r.'!H329</f>
        <v>0</v>
      </c>
      <c r="CQ50" s="96">
        <f>'Wniosek 2031 r.'!H329</f>
        <v>0</v>
      </c>
      <c r="CR50" s="96">
        <f>'Wniosek 2032 r.'!H329</f>
        <v>0</v>
      </c>
      <c r="CS50" s="96">
        <f>'Wniosek 2033 r.'!H329</f>
        <v>0</v>
      </c>
      <c r="CT50" s="96">
        <f>'Wniosek 2025 r.'!C444</f>
        <v>0</v>
      </c>
      <c r="CU50" s="96">
        <f>'Wniosek 2026 r.'!C444</f>
        <v>0</v>
      </c>
      <c r="CV50" s="96">
        <f>'Wniosek 2027 r.'!C444</f>
        <v>0</v>
      </c>
      <c r="CW50" s="96">
        <f>'Wniosek 2028 r.'!C444</f>
        <v>0</v>
      </c>
      <c r="CX50" s="96">
        <f>'Wniosek 2029 r.'!C444</f>
        <v>0</v>
      </c>
      <c r="CY50" s="96">
        <f>'Wniosek 2030 r.'!C444</f>
        <v>0</v>
      </c>
      <c r="CZ50" s="96">
        <f>'Wniosek 2031 r.'!C444</f>
        <v>0</v>
      </c>
      <c r="DA50" s="96">
        <f>'Wniosek 2032 r.'!C444</f>
        <v>0</v>
      </c>
      <c r="DB50" s="96">
        <f>'Wniosek 2033 r.'!C444</f>
        <v>0</v>
      </c>
      <c r="DC50" s="96">
        <f>'Wniosek 2025 r.'!C559</f>
        <v>0</v>
      </c>
      <c r="DD50" s="96">
        <f>'Wniosek 2026 r.'!C559</f>
        <v>0</v>
      </c>
      <c r="DE50" s="96">
        <f>'Wniosek 2027 r.'!C559</f>
        <v>0</v>
      </c>
      <c r="DF50" s="96">
        <f>'Wniosek 2028 r.'!C559</f>
        <v>0</v>
      </c>
      <c r="DG50" s="96">
        <f>'Wniosek 2029 r.'!C559</f>
        <v>0</v>
      </c>
      <c r="DH50" s="96">
        <f>'Wniosek 2030 r.'!C559</f>
        <v>0</v>
      </c>
      <c r="DI50" s="96">
        <f>'Wniosek 2031 r.'!C559</f>
        <v>0</v>
      </c>
      <c r="DJ50" s="96">
        <f>'Wniosek 2032 r.'!C559</f>
        <v>0</v>
      </c>
      <c r="DK50" s="96">
        <f>'Wniosek 2033 r.'!C559</f>
        <v>0</v>
      </c>
      <c r="DL50">
        <f>'Wniosek 2025 r.'!C674</f>
        <v>0</v>
      </c>
      <c r="DM50">
        <f>'Wniosek 2025 r.'!E674</f>
        <v>0</v>
      </c>
      <c r="DN50">
        <f>'Wniosek 2025 r.'!C789</f>
        <v>0</v>
      </c>
    </row>
    <row r="51" spans="21:118" x14ac:dyDescent="0.25">
      <c r="U51">
        <f>'Wniosek 2025 r.'!A89</f>
        <v>0</v>
      </c>
      <c r="V51">
        <f>'Wniosek 2025 r.'!B89</f>
        <v>0</v>
      </c>
      <c r="W51">
        <f>'Wniosek 2025 r.'!C89</f>
        <v>0</v>
      </c>
      <c r="X51">
        <f>'Wniosek 2025 r.'!D89</f>
        <v>0</v>
      </c>
      <c r="Y51">
        <f>'Wniosek 2025 r.'!E89</f>
        <v>0</v>
      </c>
      <c r="Z51">
        <f>'Wniosek 2025 r.'!F89</f>
        <v>0</v>
      </c>
      <c r="AA51">
        <f>'Wniosek 2026 r.'!F89</f>
        <v>0</v>
      </c>
      <c r="AB51">
        <f>'Wniosek 2027 r.'!F89</f>
        <v>0</v>
      </c>
      <c r="AC51">
        <f>'Wniosek 2028 r.'!F89</f>
        <v>0</v>
      </c>
      <c r="AD51">
        <f>'Wniosek 2029 r.'!F89</f>
        <v>0</v>
      </c>
      <c r="AE51">
        <f>'Wniosek 2030 r.'!F89</f>
        <v>0</v>
      </c>
      <c r="AF51">
        <f>'Wniosek 2031 r.'!F89</f>
        <v>0</v>
      </c>
      <c r="AG51">
        <f>'Wniosek 2032 r.'!F89</f>
        <v>0</v>
      </c>
      <c r="AH51">
        <f>'Wniosek 2033 r.'!F89</f>
        <v>0</v>
      </c>
      <c r="AI51">
        <f>'Wniosek 2025 r.'!G89</f>
        <v>0</v>
      </c>
      <c r="AJ51" s="79" t="str">
        <f>'Wniosek 2026 r.'!G89</f>
        <v/>
      </c>
      <c r="AK51" s="79" t="str">
        <f>'Wniosek 2027 r.'!G89</f>
        <v/>
      </c>
      <c r="AL51" s="79" t="str">
        <f>'Wniosek 2028 r.'!G89</f>
        <v/>
      </c>
      <c r="AM51" s="79" t="str">
        <f>'Wniosek 2029 r.'!G89</f>
        <v/>
      </c>
      <c r="AN51" s="79" t="str">
        <f>'Wniosek 2030 r.'!G89</f>
        <v/>
      </c>
      <c r="AO51" s="79" t="str">
        <f>'Wniosek 2031 r.'!G89</f>
        <v/>
      </c>
      <c r="AP51" s="79" t="str">
        <f>'Wniosek 2032 r.'!G89</f>
        <v/>
      </c>
      <c r="AQ51" s="79" t="str">
        <f>'Wniosek 2033 r.'!G89</f>
        <v/>
      </c>
      <c r="AR51" s="4">
        <f>'Wniosek 2025 r.'!H89</f>
        <v>0</v>
      </c>
      <c r="AS51" s="4">
        <f>'Wniosek 2026 r.'!H89</f>
        <v>0</v>
      </c>
      <c r="AT51" s="4">
        <f>'Wniosek 2027 r.'!H89</f>
        <v>0</v>
      </c>
      <c r="AU51" s="4">
        <f>'Wniosek 2028 r.'!H89</f>
        <v>0</v>
      </c>
      <c r="AV51" s="4">
        <f>'Wniosek 2029 r.'!H89</f>
        <v>0</v>
      </c>
      <c r="AW51" s="4">
        <f>'Wniosek 2030 r.'!H89</f>
        <v>0</v>
      </c>
      <c r="AX51" s="4">
        <f>'Wniosek 2031 r.'!H89</f>
        <v>0</v>
      </c>
      <c r="AY51" s="4">
        <f>'Wniosek 2032 r.'!H89</f>
        <v>0</v>
      </c>
      <c r="AZ51" s="4">
        <f>'Wniosek 2033 r.'!H89</f>
        <v>0</v>
      </c>
      <c r="BA51" s="3">
        <f>'Wniosek 2025 r.'!C214</f>
        <v>0</v>
      </c>
      <c r="BB51" s="3">
        <f>'Wniosek 2026 r.'!C214</f>
        <v>0</v>
      </c>
      <c r="BC51" s="3">
        <f>'Wniosek 2027 r.'!C214</f>
        <v>0</v>
      </c>
      <c r="BD51" s="3">
        <f>'Wniosek 2028 r.'!C214</f>
        <v>0</v>
      </c>
      <c r="BE51" s="3">
        <f>'Wniosek 2029 r.'!C214</f>
        <v>0</v>
      </c>
      <c r="BF51" s="3">
        <f>'Wniosek 2030 r.'!C214</f>
        <v>0</v>
      </c>
      <c r="BG51" s="3">
        <f>'Wniosek 2031 r.'!C214</f>
        <v>0</v>
      </c>
      <c r="BH51" s="3">
        <f>'Wniosek 2032 r.'!C214</f>
        <v>0</v>
      </c>
      <c r="BI51" s="3">
        <f>'Wniosek 2033 r.'!C214</f>
        <v>0</v>
      </c>
      <c r="BJ51" s="96">
        <f>'Wniosek 2025 r.'!C330</f>
        <v>0</v>
      </c>
      <c r="BK51" s="96">
        <f>'Wniosek 2026 r.'!C330</f>
        <v>0</v>
      </c>
      <c r="BL51" s="96">
        <f>'Wniosek 2027 r.'!C330</f>
        <v>0</v>
      </c>
      <c r="BM51" s="96">
        <f>'Wniosek 2028 r.'!C330</f>
        <v>0</v>
      </c>
      <c r="BN51" s="96">
        <f>'Wniosek 2029 r.'!C330</f>
        <v>0</v>
      </c>
      <c r="BO51" s="96">
        <f>'Wniosek 2030 r.'!C330</f>
        <v>0</v>
      </c>
      <c r="BP51" s="96">
        <f>'Wniosek 2031 r.'!C330</f>
        <v>0</v>
      </c>
      <c r="BQ51" s="96">
        <f>'Wniosek 2032 r.'!C330</f>
        <v>0</v>
      </c>
      <c r="BR51" s="96">
        <f>'Wniosek 2033 r.'!C330</f>
        <v>0</v>
      </c>
      <c r="BS51" s="96">
        <f>'Wniosek 2025 r.'!D330</f>
        <v>0</v>
      </c>
      <c r="BT51" s="96">
        <f>'Wniosek 2026 r.'!D330</f>
        <v>0</v>
      </c>
      <c r="BU51" s="96">
        <f>'Wniosek 2027 r.'!D330</f>
        <v>0</v>
      </c>
      <c r="BV51" s="96">
        <f>'Wniosek 2028 r.'!D330</f>
        <v>0</v>
      </c>
      <c r="BW51" s="96">
        <f>'Wniosek 2029 r.'!D330</f>
        <v>0</v>
      </c>
      <c r="BX51" s="96">
        <f>'Wniosek 2030 r.'!D330</f>
        <v>0</v>
      </c>
      <c r="BY51" s="96">
        <f>'Wniosek 2031 r.'!D330</f>
        <v>0</v>
      </c>
      <c r="BZ51" s="96">
        <f>'Wniosek 2032 r.'!D330</f>
        <v>0</v>
      </c>
      <c r="CA51" s="96">
        <f>'Wniosek 2033 r.'!D330</f>
        <v>0</v>
      </c>
      <c r="CB51" s="97">
        <f>'Wniosek 2025 r.'!F330</f>
        <v>0</v>
      </c>
      <c r="CC51" s="97">
        <f>'Wniosek 2026 r.'!F330</f>
        <v>0</v>
      </c>
      <c r="CD51" s="97">
        <f>'Wniosek 2027 r.'!F330</f>
        <v>0</v>
      </c>
      <c r="CE51" s="97">
        <f>'Wniosek 2028 r.'!F330</f>
        <v>0</v>
      </c>
      <c r="CF51" s="97">
        <f>'Wniosek 2029 r.'!F330</f>
        <v>0</v>
      </c>
      <c r="CG51" s="97">
        <f>'Wniosek 2030 r.'!F330</f>
        <v>0</v>
      </c>
      <c r="CH51" s="97">
        <f>'Wniosek 2031 r.'!F330</f>
        <v>0</v>
      </c>
      <c r="CI51" s="97">
        <f>'Wniosek 2032 r.'!F330</f>
        <v>0</v>
      </c>
      <c r="CJ51" s="97">
        <f>'Wniosek 2033 r.'!F330</f>
        <v>0</v>
      </c>
      <c r="CK51" s="96">
        <f>'Wniosek 2025 r.'!H330</f>
        <v>0</v>
      </c>
      <c r="CL51" s="96">
        <f>'Wniosek 2026 r.'!H330</f>
        <v>0</v>
      </c>
      <c r="CM51" s="96">
        <f>'Wniosek 2027 r.'!H330</f>
        <v>0</v>
      </c>
      <c r="CN51" s="96">
        <f>'Wniosek 2028 r.'!H330</f>
        <v>0</v>
      </c>
      <c r="CO51" s="96">
        <f>'Wniosek 2029 r.'!H330</f>
        <v>0</v>
      </c>
      <c r="CP51" s="96">
        <f>'Wniosek 2030 r.'!H330</f>
        <v>0</v>
      </c>
      <c r="CQ51" s="96">
        <f>'Wniosek 2031 r.'!H330</f>
        <v>0</v>
      </c>
      <c r="CR51" s="96">
        <f>'Wniosek 2032 r.'!H330</f>
        <v>0</v>
      </c>
      <c r="CS51" s="96">
        <f>'Wniosek 2033 r.'!H330</f>
        <v>0</v>
      </c>
      <c r="CT51" s="96">
        <f>'Wniosek 2025 r.'!C445</f>
        <v>0</v>
      </c>
      <c r="CU51" s="96">
        <f>'Wniosek 2026 r.'!C445</f>
        <v>0</v>
      </c>
      <c r="CV51" s="96">
        <f>'Wniosek 2027 r.'!C445</f>
        <v>0</v>
      </c>
      <c r="CW51" s="96">
        <f>'Wniosek 2028 r.'!C445</f>
        <v>0</v>
      </c>
      <c r="CX51" s="96">
        <f>'Wniosek 2029 r.'!C445</f>
        <v>0</v>
      </c>
      <c r="CY51" s="96">
        <f>'Wniosek 2030 r.'!C445</f>
        <v>0</v>
      </c>
      <c r="CZ51" s="96">
        <f>'Wniosek 2031 r.'!C445</f>
        <v>0</v>
      </c>
      <c r="DA51" s="96">
        <f>'Wniosek 2032 r.'!C445</f>
        <v>0</v>
      </c>
      <c r="DB51" s="96">
        <f>'Wniosek 2033 r.'!C445</f>
        <v>0</v>
      </c>
      <c r="DC51" s="96">
        <f>'Wniosek 2025 r.'!C560</f>
        <v>0</v>
      </c>
      <c r="DD51" s="96">
        <f>'Wniosek 2026 r.'!C560</f>
        <v>0</v>
      </c>
      <c r="DE51" s="96">
        <f>'Wniosek 2027 r.'!C560</f>
        <v>0</v>
      </c>
      <c r="DF51" s="96">
        <f>'Wniosek 2028 r.'!C560</f>
        <v>0</v>
      </c>
      <c r="DG51" s="96">
        <f>'Wniosek 2029 r.'!C560</f>
        <v>0</v>
      </c>
      <c r="DH51" s="96">
        <f>'Wniosek 2030 r.'!C560</f>
        <v>0</v>
      </c>
      <c r="DI51" s="96">
        <f>'Wniosek 2031 r.'!C560</f>
        <v>0</v>
      </c>
      <c r="DJ51" s="96">
        <f>'Wniosek 2032 r.'!C560</f>
        <v>0</v>
      </c>
      <c r="DK51" s="96">
        <f>'Wniosek 2033 r.'!C560</f>
        <v>0</v>
      </c>
      <c r="DL51">
        <f>'Wniosek 2025 r.'!C675</f>
        <v>0</v>
      </c>
      <c r="DM51">
        <f>'Wniosek 2025 r.'!E675</f>
        <v>0</v>
      </c>
      <c r="DN51">
        <f>'Wniosek 2025 r.'!C790</f>
        <v>0</v>
      </c>
    </row>
    <row r="52" spans="21:118" x14ac:dyDescent="0.25">
      <c r="U52">
        <f>'Wniosek 2025 r.'!A90</f>
        <v>0</v>
      </c>
      <c r="V52">
        <f>'Wniosek 2025 r.'!B90</f>
        <v>0</v>
      </c>
      <c r="W52">
        <f>'Wniosek 2025 r.'!C90</f>
        <v>0</v>
      </c>
      <c r="X52">
        <f>'Wniosek 2025 r.'!D90</f>
        <v>0</v>
      </c>
      <c r="Y52">
        <f>'Wniosek 2025 r.'!E90</f>
        <v>0</v>
      </c>
      <c r="Z52">
        <f>'Wniosek 2025 r.'!F90</f>
        <v>0</v>
      </c>
      <c r="AA52">
        <f>'Wniosek 2026 r.'!F90</f>
        <v>0</v>
      </c>
      <c r="AB52">
        <f>'Wniosek 2027 r.'!F90</f>
        <v>0</v>
      </c>
      <c r="AC52">
        <f>'Wniosek 2028 r.'!F90</f>
        <v>0</v>
      </c>
      <c r="AD52">
        <f>'Wniosek 2029 r.'!F90</f>
        <v>0</v>
      </c>
      <c r="AE52">
        <f>'Wniosek 2030 r.'!F90</f>
        <v>0</v>
      </c>
      <c r="AF52">
        <f>'Wniosek 2031 r.'!F90</f>
        <v>0</v>
      </c>
      <c r="AG52">
        <f>'Wniosek 2032 r.'!F90</f>
        <v>0</v>
      </c>
      <c r="AH52">
        <f>'Wniosek 2033 r.'!F90</f>
        <v>0</v>
      </c>
      <c r="AI52">
        <f>'Wniosek 2025 r.'!G90</f>
        <v>0</v>
      </c>
      <c r="AJ52" s="79" t="str">
        <f>'Wniosek 2026 r.'!G90</f>
        <v/>
      </c>
      <c r="AK52" s="79" t="str">
        <f>'Wniosek 2027 r.'!G90</f>
        <v/>
      </c>
      <c r="AL52" s="79" t="str">
        <f>'Wniosek 2028 r.'!G90</f>
        <v/>
      </c>
      <c r="AM52" s="79" t="str">
        <f>'Wniosek 2029 r.'!G90</f>
        <v/>
      </c>
      <c r="AN52" s="79" t="str">
        <f>'Wniosek 2030 r.'!G90</f>
        <v/>
      </c>
      <c r="AO52" s="79" t="str">
        <f>'Wniosek 2031 r.'!G90</f>
        <v/>
      </c>
      <c r="AP52" s="79" t="str">
        <f>'Wniosek 2032 r.'!G90</f>
        <v/>
      </c>
      <c r="AQ52" s="79" t="str">
        <f>'Wniosek 2033 r.'!G90</f>
        <v/>
      </c>
      <c r="AR52" s="4">
        <f>'Wniosek 2025 r.'!H90</f>
        <v>0</v>
      </c>
      <c r="AS52" s="4">
        <f>'Wniosek 2026 r.'!H90</f>
        <v>0</v>
      </c>
      <c r="AT52" s="4">
        <f>'Wniosek 2027 r.'!H90</f>
        <v>0</v>
      </c>
      <c r="AU52" s="4">
        <f>'Wniosek 2028 r.'!H90</f>
        <v>0</v>
      </c>
      <c r="AV52" s="4">
        <f>'Wniosek 2029 r.'!H90</f>
        <v>0</v>
      </c>
      <c r="AW52" s="4">
        <f>'Wniosek 2030 r.'!H90</f>
        <v>0</v>
      </c>
      <c r="AX52" s="4">
        <f>'Wniosek 2031 r.'!H90</f>
        <v>0</v>
      </c>
      <c r="AY52" s="4">
        <f>'Wniosek 2032 r.'!H90</f>
        <v>0</v>
      </c>
      <c r="AZ52" s="4">
        <f>'Wniosek 2033 r.'!H90</f>
        <v>0</v>
      </c>
      <c r="BA52" s="3">
        <f>'Wniosek 2025 r.'!C215</f>
        <v>0</v>
      </c>
      <c r="BB52" s="3">
        <f>'Wniosek 2026 r.'!C215</f>
        <v>0</v>
      </c>
      <c r="BC52" s="3">
        <f>'Wniosek 2027 r.'!C215</f>
        <v>0</v>
      </c>
      <c r="BD52" s="3">
        <f>'Wniosek 2028 r.'!C215</f>
        <v>0</v>
      </c>
      <c r="BE52" s="3">
        <f>'Wniosek 2029 r.'!C215</f>
        <v>0</v>
      </c>
      <c r="BF52" s="3">
        <f>'Wniosek 2030 r.'!C215</f>
        <v>0</v>
      </c>
      <c r="BG52" s="3">
        <f>'Wniosek 2031 r.'!C215</f>
        <v>0</v>
      </c>
      <c r="BH52" s="3">
        <f>'Wniosek 2032 r.'!C215</f>
        <v>0</v>
      </c>
      <c r="BI52" s="3">
        <f>'Wniosek 2033 r.'!C215</f>
        <v>0</v>
      </c>
      <c r="BJ52" s="96">
        <f>'Wniosek 2025 r.'!C331</f>
        <v>0</v>
      </c>
      <c r="BK52" s="96">
        <f>'Wniosek 2026 r.'!C331</f>
        <v>0</v>
      </c>
      <c r="BL52" s="96">
        <f>'Wniosek 2027 r.'!C331</f>
        <v>0</v>
      </c>
      <c r="BM52" s="96">
        <f>'Wniosek 2028 r.'!C331</f>
        <v>0</v>
      </c>
      <c r="BN52" s="96">
        <f>'Wniosek 2029 r.'!C331</f>
        <v>0</v>
      </c>
      <c r="BO52" s="96">
        <f>'Wniosek 2030 r.'!C331</f>
        <v>0</v>
      </c>
      <c r="BP52" s="96">
        <f>'Wniosek 2031 r.'!C331</f>
        <v>0</v>
      </c>
      <c r="BQ52" s="96">
        <f>'Wniosek 2032 r.'!C331</f>
        <v>0</v>
      </c>
      <c r="BR52" s="96">
        <f>'Wniosek 2033 r.'!C331</f>
        <v>0</v>
      </c>
      <c r="BS52" s="96">
        <f>'Wniosek 2025 r.'!D331</f>
        <v>0</v>
      </c>
      <c r="BT52" s="96">
        <f>'Wniosek 2026 r.'!D331</f>
        <v>0</v>
      </c>
      <c r="BU52" s="96">
        <f>'Wniosek 2027 r.'!D331</f>
        <v>0</v>
      </c>
      <c r="BV52" s="96">
        <f>'Wniosek 2028 r.'!D331</f>
        <v>0</v>
      </c>
      <c r="BW52" s="96">
        <f>'Wniosek 2029 r.'!D331</f>
        <v>0</v>
      </c>
      <c r="BX52" s="96">
        <f>'Wniosek 2030 r.'!D331</f>
        <v>0</v>
      </c>
      <c r="BY52" s="96">
        <f>'Wniosek 2031 r.'!D331</f>
        <v>0</v>
      </c>
      <c r="BZ52" s="96">
        <f>'Wniosek 2032 r.'!D331</f>
        <v>0</v>
      </c>
      <c r="CA52" s="96">
        <f>'Wniosek 2033 r.'!D331</f>
        <v>0</v>
      </c>
      <c r="CB52" s="97">
        <f>'Wniosek 2025 r.'!F331</f>
        <v>0</v>
      </c>
      <c r="CC52" s="97">
        <f>'Wniosek 2026 r.'!F331</f>
        <v>0</v>
      </c>
      <c r="CD52" s="97">
        <f>'Wniosek 2027 r.'!F331</f>
        <v>0</v>
      </c>
      <c r="CE52" s="97">
        <f>'Wniosek 2028 r.'!F331</f>
        <v>0</v>
      </c>
      <c r="CF52" s="97">
        <f>'Wniosek 2029 r.'!F331</f>
        <v>0</v>
      </c>
      <c r="CG52" s="97">
        <f>'Wniosek 2030 r.'!F331</f>
        <v>0</v>
      </c>
      <c r="CH52" s="97">
        <f>'Wniosek 2031 r.'!F331</f>
        <v>0</v>
      </c>
      <c r="CI52" s="97">
        <f>'Wniosek 2032 r.'!F331</f>
        <v>0</v>
      </c>
      <c r="CJ52" s="97">
        <f>'Wniosek 2033 r.'!F331</f>
        <v>0</v>
      </c>
      <c r="CK52" s="96">
        <f>'Wniosek 2025 r.'!H331</f>
        <v>0</v>
      </c>
      <c r="CL52" s="96">
        <f>'Wniosek 2026 r.'!H331</f>
        <v>0</v>
      </c>
      <c r="CM52" s="96">
        <f>'Wniosek 2027 r.'!H331</f>
        <v>0</v>
      </c>
      <c r="CN52" s="96">
        <f>'Wniosek 2028 r.'!H331</f>
        <v>0</v>
      </c>
      <c r="CO52" s="96">
        <f>'Wniosek 2029 r.'!H331</f>
        <v>0</v>
      </c>
      <c r="CP52" s="96">
        <f>'Wniosek 2030 r.'!H331</f>
        <v>0</v>
      </c>
      <c r="CQ52" s="96">
        <f>'Wniosek 2031 r.'!H331</f>
        <v>0</v>
      </c>
      <c r="CR52" s="96">
        <f>'Wniosek 2032 r.'!H331</f>
        <v>0</v>
      </c>
      <c r="CS52" s="96">
        <f>'Wniosek 2033 r.'!H331</f>
        <v>0</v>
      </c>
      <c r="CT52" s="96">
        <f>'Wniosek 2025 r.'!C446</f>
        <v>0</v>
      </c>
      <c r="CU52" s="96">
        <f>'Wniosek 2026 r.'!C446</f>
        <v>0</v>
      </c>
      <c r="CV52" s="96">
        <f>'Wniosek 2027 r.'!C446</f>
        <v>0</v>
      </c>
      <c r="CW52" s="96">
        <f>'Wniosek 2028 r.'!C446</f>
        <v>0</v>
      </c>
      <c r="CX52" s="96">
        <f>'Wniosek 2029 r.'!C446</f>
        <v>0</v>
      </c>
      <c r="CY52" s="96">
        <f>'Wniosek 2030 r.'!C446</f>
        <v>0</v>
      </c>
      <c r="CZ52" s="96">
        <f>'Wniosek 2031 r.'!C446</f>
        <v>0</v>
      </c>
      <c r="DA52" s="96">
        <f>'Wniosek 2032 r.'!C446</f>
        <v>0</v>
      </c>
      <c r="DB52" s="96">
        <f>'Wniosek 2033 r.'!C446</f>
        <v>0</v>
      </c>
      <c r="DC52" s="96">
        <f>'Wniosek 2025 r.'!C561</f>
        <v>0</v>
      </c>
      <c r="DD52" s="96">
        <f>'Wniosek 2026 r.'!C561</f>
        <v>0</v>
      </c>
      <c r="DE52" s="96">
        <f>'Wniosek 2027 r.'!C561</f>
        <v>0</v>
      </c>
      <c r="DF52" s="96">
        <f>'Wniosek 2028 r.'!C561</f>
        <v>0</v>
      </c>
      <c r="DG52" s="96">
        <f>'Wniosek 2029 r.'!C561</f>
        <v>0</v>
      </c>
      <c r="DH52" s="96">
        <f>'Wniosek 2030 r.'!C561</f>
        <v>0</v>
      </c>
      <c r="DI52" s="96">
        <f>'Wniosek 2031 r.'!C561</f>
        <v>0</v>
      </c>
      <c r="DJ52" s="96">
        <f>'Wniosek 2032 r.'!C561</f>
        <v>0</v>
      </c>
      <c r="DK52" s="96">
        <f>'Wniosek 2033 r.'!C561</f>
        <v>0</v>
      </c>
      <c r="DL52">
        <f>'Wniosek 2025 r.'!C676</f>
        <v>0</v>
      </c>
      <c r="DM52">
        <f>'Wniosek 2025 r.'!E676</f>
        <v>0</v>
      </c>
      <c r="DN52">
        <f>'Wniosek 2025 r.'!C791</f>
        <v>0</v>
      </c>
    </row>
    <row r="53" spans="21:118" x14ac:dyDescent="0.25">
      <c r="U53">
        <f>'Wniosek 2025 r.'!A91</f>
        <v>0</v>
      </c>
      <c r="V53">
        <f>'Wniosek 2025 r.'!B91</f>
        <v>0</v>
      </c>
      <c r="W53">
        <f>'Wniosek 2025 r.'!C91</f>
        <v>0</v>
      </c>
      <c r="X53">
        <f>'Wniosek 2025 r.'!D91</f>
        <v>0</v>
      </c>
      <c r="Y53">
        <f>'Wniosek 2025 r.'!E91</f>
        <v>0</v>
      </c>
      <c r="Z53">
        <f>'Wniosek 2025 r.'!F91</f>
        <v>0</v>
      </c>
      <c r="AA53">
        <f>'Wniosek 2026 r.'!F91</f>
        <v>0</v>
      </c>
      <c r="AB53">
        <f>'Wniosek 2027 r.'!F91</f>
        <v>0</v>
      </c>
      <c r="AC53">
        <f>'Wniosek 2028 r.'!F91</f>
        <v>0</v>
      </c>
      <c r="AD53">
        <f>'Wniosek 2029 r.'!F91</f>
        <v>0</v>
      </c>
      <c r="AE53">
        <f>'Wniosek 2030 r.'!F91</f>
        <v>0</v>
      </c>
      <c r="AF53">
        <f>'Wniosek 2031 r.'!F91</f>
        <v>0</v>
      </c>
      <c r="AG53">
        <f>'Wniosek 2032 r.'!F91</f>
        <v>0</v>
      </c>
      <c r="AH53">
        <f>'Wniosek 2033 r.'!F91</f>
        <v>0</v>
      </c>
      <c r="AI53">
        <f>'Wniosek 2025 r.'!G91</f>
        <v>0</v>
      </c>
      <c r="AJ53" s="79" t="str">
        <f>'Wniosek 2026 r.'!G91</f>
        <v/>
      </c>
      <c r="AK53" s="79" t="str">
        <f>'Wniosek 2027 r.'!G91</f>
        <v/>
      </c>
      <c r="AL53" s="79" t="str">
        <f>'Wniosek 2028 r.'!G91</f>
        <v/>
      </c>
      <c r="AM53" s="79" t="str">
        <f>'Wniosek 2029 r.'!G91</f>
        <v/>
      </c>
      <c r="AN53" s="79" t="str">
        <f>'Wniosek 2030 r.'!G91</f>
        <v/>
      </c>
      <c r="AO53" s="79" t="str">
        <f>'Wniosek 2031 r.'!G91</f>
        <v/>
      </c>
      <c r="AP53" s="79" t="str">
        <f>'Wniosek 2032 r.'!G91</f>
        <v/>
      </c>
      <c r="AQ53" s="79" t="str">
        <f>'Wniosek 2033 r.'!G91</f>
        <v/>
      </c>
      <c r="AR53" s="4">
        <f>'Wniosek 2025 r.'!H91</f>
        <v>0</v>
      </c>
      <c r="AS53" s="4">
        <f>'Wniosek 2026 r.'!H91</f>
        <v>0</v>
      </c>
      <c r="AT53" s="4">
        <f>'Wniosek 2027 r.'!H91</f>
        <v>0</v>
      </c>
      <c r="AU53" s="4">
        <f>'Wniosek 2028 r.'!H91</f>
        <v>0</v>
      </c>
      <c r="AV53" s="4">
        <f>'Wniosek 2029 r.'!H91</f>
        <v>0</v>
      </c>
      <c r="AW53" s="4">
        <f>'Wniosek 2030 r.'!H91</f>
        <v>0</v>
      </c>
      <c r="AX53" s="4">
        <f>'Wniosek 2031 r.'!H91</f>
        <v>0</v>
      </c>
      <c r="AY53" s="4">
        <f>'Wniosek 2032 r.'!H91</f>
        <v>0</v>
      </c>
      <c r="AZ53" s="4">
        <f>'Wniosek 2033 r.'!H91</f>
        <v>0</v>
      </c>
      <c r="BA53" s="3">
        <f>'Wniosek 2025 r.'!C216</f>
        <v>0</v>
      </c>
      <c r="BB53" s="3">
        <f>'Wniosek 2026 r.'!C216</f>
        <v>0</v>
      </c>
      <c r="BC53" s="3">
        <f>'Wniosek 2027 r.'!C216</f>
        <v>0</v>
      </c>
      <c r="BD53" s="3">
        <f>'Wniosek 2028 r.'!C216</f>
        <v>0</v>
      </c>
      <c r="BE53" s="3">
        <f>'Wniosek 2029 r.'!C216</f>
        <v>0</v>
      </c>
      <c r="BF53" s="3">
        <f>'Wniosek 2030 r.'!C216</f>
        <v>0</v>
      </c>
      <c r="BG53" s="3">
        <f>'Wniosek 2031 r.'!C216</f>
        <v>0</v>
      </c>
      <c r="BH53" s="3">
        <f>'Wniosek 2032 r.'!C216</f>
        <v>0</v>
      </c>
      <c r="BI53" s="3">
        <f>'Wniosek 2033 r.'!C216</f>
        <v>0</v>
      </c>
      <c r="BJ53" s="96">
        <f>'Wniosek 2025 r.'!C332</f>
        <v>0</v>
      </c>
      <c r="BK53" s="96">
        <f>'Wniosek 2026 r.'!C332</f>
        <v>0</v>
      </c>
      <c r="BL53" s="96">
        <f>'Wniosek 2027 r.'!C332</f>
        <v>0</v>
      </c>
      <c r="BM53" s="96">
        <f>'Wniosek 2028 r.'!C332</f>
        <v>0</v>
      </c>
      <c r="BN53" s="96">
        <f>'Wniosek 2029 r.'!C332</f>
        <v>0</v>
      </c>
      <c r="BO53" s="96">
        <f>'Wniosek 2030 r.'!C332</f>
        <v>0</v>
      </c>
      <c r="BP53" s="96">
        <f>'Wniosek 2031 r.'!C332</f>
        <v>0</v>
      </c>
      <c r="BQ53" s="96">
        <f>'Wniosek 2032 r.'!C332</f>
        <v>0</v>
      </c>
      <c r="BR53" s="96">
        <f>'Wniosek 2033 r.'!C332</f>
        <v>0</v>
      </c>
      <c r="BS53" s="96">
        <f>'Wniosek 2025 r.'!D332</f>
        <v>0</v>
      </c>
      <c r="BT53" s="96">
        <f>'Wniosek 2026 r.'!D332</f>
        <v>0</v>
      </c>
      <c r="BU53" s="96">
        <f>'Wniosek 2027 r.'!D332</f>
        <v>0</v>
      </c>
      <c r="BV53" s="96">
        <f>'Wniosek 2028 r.'!D332</f>
        <v>0</v>
      </c>
      <c r="BW53" s="96">
        <f>'Wniosek 2029 r.'!D332</f>
        <v>0</v>
      </c>
      <c r="BX53" s="96">
        <f>'Wniosek 2030 r.'!D332</f>
        <v>0</v>
      </c>
      <c r="BY53" s="96">
        <f>'Wniosek 2031 r.'!D332</f>
        <v>0</v>
      </c>
      <c r="BZ53" s="96">
        <f>'Wniosek 2032 r.'!D332</f>
        <v>0</v>
      </c>
      <c r="CA53" s="96">
        <f>'Wniosek 2033 r.'!D332</f>
        <v>0</v>
      </c>
      <c r="CB53" s="97">
        <f>'Wniosek 2025 r.'!F332</f>
        <v>0</v>
      </c>
      <c r="CC53" s="97">
        <f>'Wniosek 2026 r.'!F332</f>
        <v>0</v>
      </c>
      <c r="CD53" s="97">
        <f>'Wniosek 2027 r.'!F332</f>
        <v>0</v>
      </c>
      <c r="CE53" s="97">
        <f>'Wniosek 2028 r.'!F332</f>
        <v>0</v>
      </c>
      <c r="CF53" s="97">
        <f>'Wniosek 2029 r.'!F332</f>
        <v>0</v>
      </c>
      <c r="CG53" s="97">
        <f>'Wniosek 2030 r.'!F332</f>
        <v>0</v>
      </c>
      <c r="CH53" s="97">
        <f>'Wniosek 2031 r.'!F332</f>
        <v>0</v>
      </c>
      <c r="CI53" s="97">
        <f>'Wniosek 2032 r.'!F332</f>
        <v>0</v>
      </c>
      <c r="CJ53" s="97">
        <f>'Wniosek 2033 r.'!F332</f>
        <v>0</v>
      </c>
      <c r="CK53" s="96">
        <f>'Wniosek 2025 r.'!H332</f>
        <v>0</v>
      </c>
      <c r="CL53" s="96">
        <f>'Wniosek 2026 r.'!H332</f>
        <v>0</v>
      </c>
      <c r="CM53" s="96">
        <f>'Wniosek 2027 r.'!H332</f>
        <v>0</v>
      </c>
      <c r="CN53" s="96">
        <f>'Wniosek 2028 r.'!H332</f>
        <v>0</v>
      </c>
      <c r="CO53" s="96">
        <f>'Wniosek 2029 r.'!H332</f>
        <v>0</v>
      </c>
      <c r="CP53" s="96">
        <f>'Wniosek 2030 r.'!H332</f>
        <v>0</v>
      </c>
      <c r="CQ53" s="96">
        <f>'Wniosek 2031 r.'!H332</f>
        <v>0</v>
      </c>
      <c r="CR53" s="96">
        <f>'Wniosek 2032 r.'!H332</f>
        <v>0</v>
      </c>
      <c r="CS53" s="96">
        <f>'Wniosek 2033 r.'!H332</f>
        <v>0</v>
      </c>
      <c r="CT53" s="96">
        <f>'Wniosek 2025 r.'!C447</f>
        <v>0</v>
      </c>
      <c r="CU53" s="96">
        <f>'Wniosek 2026 r.'!C447</f>
        <v>0</v>
      </c>
      <c r="CV53" s="96">
        <f>'Wniosek 2027 r.'!C447</f>
        <v>0</v>
      </c>
      <c r="CW53" s="96">
        <f>'Wniosek 2028 r.'!C447</f>
        <v>0</v>
      </c>
      <c r="CX53" s="96">
        <f>'Wniosek 2029 r.'!C447</f>
        <v>0</v>
      </c>
      <c r="CY53" s="96">
        <f>'Wniosek 2030 r.'!C447</f>
        <v>0</v>
      </c>
      <c r="CZ53" s="96">
        <f>'Wniosek 2031 r.'!C447</f>
        <v>0</v>
      </c>
      <c r="DA53" s="96">
        <f>'Wniosek 2032 r.'!C447</f>
        <v>0</v>
      </c>
      <c r="DB53" s="96">
        <f>'Wniosek 2033 r.'!C447</f>
        <v>0</v>
      </c>
      <c r="DC53" s="96">
        <f>'Wniosek 2025 r.'!C562</f>
        <v>0</v>
      </c>
      <c r="DD53" s="96">
        <f>'Wniosek 2026 r.'!C562</f>
        <v>0</v>
      </c>
      <c r="DE53" s="96">
        <f>'Wniosek 2027 r.'!C562</f>
        <v>0</v>
      </c>
      <c r="DF53" s="96">
        <f>'Wniosek 2028 r.'!C562</f>
        <v>0</v>
      </c>
      <c r="DG53" s="96">
        <f>'Wniosek 2029 r.'!C562</f>
        <v>0</v>
      </c>
      <c r="DH53" s="96">
        <f>'Wniosek 2030 r.'!C562</f>
        <v>0</v>
      </c>
      <c r="DI53" s="96">
        <f>'Wniosek 2031 r.'!C562</f>
        <v>0</v>
      </c>
      <c r="DJ53" s="96">
        <f>'Wniosek 2032 r.'!C562</f>
        <v>0</v>
      </c>
      <c r="DK53" s="96">
        <f>'Wniosek 2033 r.'!C562</f>
        <v>0</v>
      </c>
      <c r="DL53">
        <f>'Wniosek 2025 r.'!C677</f>
        <v>0</v>
      </c>
      <c r="DM53">
        <f>'Wniosek 2025 r.'!E677</f>
        <v>0</v>
      </c>
      <c r="DN53">
        <f>'Wniosek 2025 r.'!C792</f>
        <v>0</v>
      </c>
    </row>
    <row r="54" spans="21:118" x14ac:dyDescent="0.25">
      <c r="U54">
        <f>'Wniosek 2025 r.'!A92</f>
        <v>0</v>
      </c>
      <c r="V54">
        <f>'Wniosek 2025 r.'!B92</f>
        <v>0</v>
      </c>
      <c r="W54">
        <f>'Wniosek 2025 r.'!C92</f>
        <v>0</v>
      </c>
      <c r="X54">
        <f>'Wniosek 2025 r.'!D92</f>
        <v>0</v>
      </c>
      <c r="Y54">
        <f>'Wniosek 2025 r.'!E92</f>
        <v>0</v>
      </c>
      <c r="Z54">
        <f>'Wniosek 2025 r.'!F92</f>
        <v>0</v>
      </c>
      <c r="AA54">
        <f>'Wniosek 2026 r.'!F92</f>
        <v>0</v>
      </c>
      <c r="AB54">
        <f>'Wniosek 2027 r.'!F92</f>
        <v>0</v>
      </c>
      <c r="AC54">
        <f>'Wniosek 2028 r.'!F92</f>
        <v>0</v>
      </c>
      <c r="AD54">
        <f>'Wniosek 2029 r.'!F92</f>
        <v>0</v>
      </c>
      <c r="AE54">
        <f>'Wniosek 2030 r.'!F92</f>
        <v>0</v>
      </c>
      <c r="AF54">
        <f>'Wniosek 2031 r.'!F92</f>
        <v>0</v>
      </c>
      <c r="AG54">
        <f>'Wniosek 2032 r.'!F92</f>
        <v>0</v>
      </c>
      <c r="AH54">
        <f>'Wniosek 2033 r.'!F92</f>
        <v>0</v>
      </c>
      <c r="AI54">
        <f>'Wniosek 2025 r.'!G92</f>
        <v>0</v>
      </c>
      <c r="AJ54" s="79" t="str">
        <f>'Wniosek 2026 r.'!G92</f>
        <v/>
      </c>
      <c r="AK54" s="79" t="str">
        <f>'Wniosek 2027 r.'!G92</f>
        <v/>
      </c>
      <c r="AL54" s="79" t="str">
        <f>'Wniosek 2028 r.'!G92</f>
        <v/>
      </c>
      <c r="AM54" s="79" t="str">
        <f>'Wniosek 2029 r.'!G92</f>
        <v/>
      </c>
      <c r="AN54" s="79" t="str">
        <f>'Wniosek 2030 r.'!G92</f>
        <v/>
      </c>
      <c r="AO54" s="79" t="str">
        <f>'Wniosek 2031 r.'!G92</f>
        <v/>
      </c>
      <c r="AP54" s="79" t="str">
        <f>'Wniosek 2032 r.'!G92</f>
        <v/>
      </c>
      <c r="AQ54" s="79" t="str">
        <f>'Wniosek 2033 r.'!G92</f>
        <v/>
      </c>
      <c r="AR54" s="4">
        <f>'Wniosek 2025 r.'!H92</f>
        <v>0</v>
      </c>
      <c r="AS54" s="4">
        <f>'Wniosek 2026 r.'!H92</f>
        <v>0</v>
      </c>
      <c r="AT54" s="4">
        <f>'Wniosek 2027 r.'!H92</f>
        <v>0</v>
      </c>
      <c r="AU54" s="4">
        <f>'Wniosek 2028 r.'!H92</f>
        <v>0</v>
      </c>
      <c r="AV54" s="4">
        <f>'Wniosek 2029 r.'!H92</f>
        <v>0</v>
      </c>
      <c r="AW54" s="4">
        <f>'Wniosek 2030 r.'!H92</f>
        <v>0</v>
      </c>
      <c r="AX54" s="4">
        <f>'Wniosek 2031 r.'!H92</f>
        <v>0</v>
      </c>
      <c r="AY54" s="4">
        <f>'Wniosek 2032 r.'!H92</f>
        <v>0</v>
      </c>
      <c r="AZ54" s="4">
        <f>'Wniosek 2033 r.'!H92</f>
        <v>0</v>
      </c>
      <c r="BA54" s="3">
        <f>'Wniosek 2025 r.'!C217</f>
        <v>0</v>
      </c>
      <c r="BB54" s="3">
        <f>'Wniosek 2026 r.'!C217</f>
        <v>0</v>
      </c>
      <c r="BC54" s="3">
        <f>'Wniosek 2027 r.'!C217</f>
        <v>0</v>
      </c>
      <c r="BD54" s="3">
        <f>'Wniosek 2028 r.'!C217</f>
        <v>0</v>
      </c>
      <c r="BE54" s="3">
        <f>'Wniosek 2029 r.'!C217</f>
        <v>0</v>
      </c>
      <c r="BF54" s="3">
        <f>'Wniosek 2030 r.'!C217</f>
        <v>0</v>
      </c>
      <c r="BG54" s="3">
        <f>'Wniosek 2031 r.'!C217</f>
        <v>0</v>
      </c>
      <c r="BH54" s="3">
        <f>'Wniosek 2032 r.'!C217</f>
        <v>0</v>
      </c>
      <c r="BI54" s="3">
        <f>'Wniosek 2033 r.'!C217</f>
        <v>0</v>
      </c>
      <c r="BJ54" s="96">
        <f>'Wniosek 2025 r.'!C333</f>
        <v>0</v>
      </c>
      <c r="BK54" s="96">
        <f>'Wniosek 2026 r.'!C333</f>
        <v>0</v>
      </c>
      <c r="BL54" s="96">
        <f>'Wniosek 2027 r.'!C333</f>
        <v>0</v>
      </c>
      <c r="BM54" s="96">
        <f>'Wniosek 2028 r.'!C333</f>
        <v>0</v>
      </c>
      <c r="BN54" s="96">
        <f>'Wniosek 2029 r.'!C333</f>
        <v>0</v>
      </c>
      <c r="BO54" s="96">
        <f>'Wniosek 2030 r.'!C333</f>
        <v>0</v>
      </c>
      <c r="BP54" s="96">
        <f>'Wniosek 2031 r.'!C333</f>
        <v>0</v>
      </c>
      <c r="BQ54" s="96">
        <f>'Wniosek 2032 r.'!C333</f>
        <v>0</v>
      </c>
      <c r="BR54" s="96">
        <f>'Wniosek 2033 r.'!C333</f>
        <v>0</v>
      </c>
      <c r="BS54" s="96">
        <f>'Wniosek 2025 r.'!D333</f>
        <v>0</v>
      </c>
      <c r="BT54" s="96">
        <f>'Wniosek 2026 r.'!D333</f>
        <v>0</v>
      </c>
      <c r="BU54" s="96">
        <f>'Wniosek 2027 r.'!D333</f>
        <v>0</v>
      </c>
      <c r="BV54" s="96">
        <f>'Wniosek 2028 r.'!D333</f>
        <v>0</v>
      </c>
      <c r="BW54" s="96">
        <f>'Wniosek 2029 r.'!D333</f>
        <v>0</v>
      </c>
      <c r="BX54" s="96">
        <f>'Wniosek 2030 r.'!D333</f>
        <v>0</v>
      </c>
      <c r="BY54" s="96">
        <f>'Wniosek 2031 r.'!D333</f>
        <v>0</v>
      </c>
      <c r="BZ54" s="96">
        <f>'Wniosek 2032 r.'!D333</f>
        <v>0</v>
      </c>
      <c r="CA54" s="96">
        <f>'Wniosek 2033 r.'!D333</f>
        <v>0</v>
      </c>
      <c r="CB54" s="97">
        <f>'Wniosek 2025 r.'!F333</f>
        <v>0</v>
      </c>
      <c r="CC54" s="97">
        <f>'Wniosek 2026 r.'!F333</f>
        <v>0</v>
      </c>
      <c r="CD54" s="97">
        <f>'Wniosek 2027 r.'!F333</f>
        <v>0</v>
      </c>
      <c r="CE54" s="97">
        <f>'Wniosek 2028 r.'!F333</f>
        <v>0</v>
      </c>
      <c r="CF54" s="97">
        <f>'Wniosek 2029 r.'!F333</f>
        <v>0</v>
      </c>
      <c r="CG54" s="97">
        <f>'Wniosek 2030 r.'!F333</f>
        <v>0</v>
      </c>
      <c r="CH54" s="97">
        <f>'Wniosek 2031 r.'!F333</f>
        <v>0</v>
      </c>
      <c r="CI54" s="97">
        <f>'Wniosek 2032 r.'!F333</f>
        <v>0</v>
      </c>
      <c r="CJ54" s="97">
        <f>'Wniosek 2033 r.'!F333</f>
        <v>0</v>
      </c>
      <c r="CK54" s="96">
        <f>'Wniosek 2025 r.'!H333</f>
        <v>0</v>
      </c>
      <c r="CL54" s="96">
        <f>'Wniosek 2026 r.'!H333</f>
        <v>0</v>
      </c>
      <c r="CM54" s="96">
        <f>'Wniosek 2027 r.'!H333</f>
        <v>0</v>
      </c>
      <c r="CN54" s="96">
        <f>'Wniosek 2028 r.'!H333</f>
        <v>0</v>
      </c>
      <c r="CO54" s="96">
        <f>'Wniosek 2029 r.'!H333</f>
        <v>0</v>
      </c>
      <c r="CP54" s="96">
        <f>'Wniosek 2030 r.'!H333</f>
        <v>0</v>
      </c>
      <c r="CQ54" s="96">
        <f>'Wniosek 2031 r.'!H333</f>
        <v>0</v>
      </c>
      <c r="CR54" s="96">
        <f>'Wniosek 2032 r.'!H333</f>
        <v>0</v>
      </c>
      <c r="CS54" s="96">
        <f>'Wniosek 2033 r.'!H333</f>
        <v>0</v>
      </c>
      <c r="CT54" s="96">
        <f>'Wniosek 2025 r.'!C448</f>
        <v>0</v>
      </c>
      <c r="CU54" s="96">
        <f>'Wniosek 2026 r.'!C448</f>
        <v>0</v>
      </c>
      <c r="CV54" s="96">
        <f>'Wniosek 2027 r.'!C448</f>
        <v>0</v>
      </c>
      <c r="CW54" s="96">
        <f>'Wniosek 2028 r.'!C448</f>
        <v>0</v>
      </c>
      <c r="CX54" s="96">
        <f>'Wniosek 2029 r.'!C448</f>
        <v>0</v>
      </c>
      <c r="CY54" s="96">
        <f>'Wniosek 2030 r.'!C448</f>
        <v>0</v>
      </c>
      <c r="CZ54" s="96">
        <f>'Wniosek 2031 r.'!C448</f>
        <v>0</v>
      </c>
      <c r="DA54" s="96">
        <f>'Wniosek 2032 r.'!C448</f>
        <v>0</v>
      </c>
      <c r="DB54" s="96">
        <f>'Wniosek 2033 r.'!C448</f>
        <v>0</v>
      </c>
      <c r="DC54" s="96">
        <f>'Wniosek 2025 r.'!C563</f>
        <v>0</v>
      </c>
      <c r="DD54" s="96">
        <f>'Wniosek 2026 r.'!C563</f>
        <v>0</v>
      </c>
      <c r="DE54" s="96">
        <f>'Wniosek 2027 r.'!C563</f>
        <v>0</v>
      </c>
      <c r="DF54" s="96">
        <f>'Wniosek 2028 r.'!C563</f>
        <v>0</v>
      </c>
      <c r="DG54" s="96">
        <f>'Wniosek 2029 r.'!C563</f>
        <v>0</v>
      </c>
      <c r="DH54" s="96">
        <f>'Wniosek 2030 r.'!C563</f>
        <v>0</v>
      </c>
      <c r="DI54" s="96">
        <f>'Wniosek 2031 r.'!C563</f>
        <v>0</v>
      </c>
      <c r="DJ54" s="96">
        <f>'Wniosek 2032 r.'!C563</f>
        <v>0</v>
      </c>
      <c r="DK54" s="96">
        <f>'Wniosek 2033 r.'!C563</f>
        <v>0</v>
      </c>
      <c r="DL54">
        <f>'Wniosek 2025 r.'!C678</f>
        <v>0</v>
      </c>
      <c r="DM54">
        <f>'Wniosek 2025 r.'!E678</f>
        <v>0</v>
      </c>
      <c r="DN54">
        <f>'Wniosek 2025 r.'!C793</f>
        <v>0</v>
      </c>
    </row>
    <row r="55" spans="21:118" x14ac:dyDescent="0.25">
      <c r="U55">
        <f>'Wniosek 2025 r.'!A93</f>
        <v>0</v>
      </c>
      <c r="V55">
        <f>'Wniosek 2025 r.'!B93</f>
        <v>0</v>
      </c>
      <c r="W55">
        <f>'Wniosek 2025 r.'!C93</f>
        <v>0</v>
      </c>
      <c r="X55">
        <f>'Wniosek 2025 r.'!D93</f>
        <v>0</v>
      </c>
      <c r="Y55">
        <f>'Wniosek 2025 r.'!E93</f>
        <v>0</v>
      </c>
      <c r="Z55">
        <f>'Wniosek 2025 r.'!F93</f>
        <v>0</v>
      </c>
      <c r="AA55">
        <f>'Wniosek 2026 r.'!F93</f>
        <v>0</v>
      </c>
      <c r="AB55">
        <f>'Wniosek 2027 r.'!F93</f>
        <v>0</v>
      </c>
      <c r="AC55">
        <f>'Wniosek 2028 r.'!F93</f>
        <v>0</v>
      </c>
      <c r="AD55">
        <f>'Wniosek 2029 r.'!F93</f>
        <v>0</v>
      </c>
      <c r="AE55">
        <f>'Wniosek 2030 r.'!F93</f>
        <v>0</v>
      </c>
      <c r="AF55">
        <f>'Wniosek 2031 r.'!F93</f>
        <v>0</v>
      </c>
      <c r="AG55">
        <f>'Wniosek 2032 r.'!F93</f>
        <v>0</v>
      </c>
      <c r="AH55">
        <f>'Wniosek 2033 r.'!F93</f>
        <v>0</v>
      </c>
      <c r="AI55">
        <f>'Wniosek 2025 r.'!G93</f>
        <v>0</v>
      </c>
      <c r="AJ55" s="79" t="str">
        <f>'Wniosek 2026 r.'!G93</f>
        <v/>
      </c>
      <c r="AK55" s="79" t="str">
        <f>'Wniosek 2027 r.'!G93</f>
        <v/>
      </c>
      <c r="AL55" s="79" t="str">
        <f>'Wniosek 2028 r.'!G93</f>
        <v/>
      </c>
      <c r="AM55" s="79" t="str">
        <f>'Wniosek 2029 r.'!G93</f>
        <v/>
      </c>
      <c r="AN55" s="79" t="str">
        <f>'Wniosek 2030 r.'!G93</f>
        <v/>
      </c>
      <c r="AO55" s="79" t="str">
        <f>'Wniosek 2031 r.'!G93</f>
        <v/>
      </c>
      <c r="AP55" s="79" t="str">
        <f>'Wniosek 2032 r.'!G93</f>
        <v/>
      </c>
      <c r="AQ55" s="79" t="str">
        <f>'Wniosek 2033 r.'!G93</f>
        <v/>
      </c>
      <c r="AR55" s="4">
        <f>'Wniosek 2025 r.'!H93</f>
        <v>0</v>
      </c>
      <c r="AS55" s="4">
        <f>'Wniosek 2026 r.'!H93</f>
        <v>0</v>
      </c>
      <c r="AT55" s="4">
        <f>'Wniosek 2027 r.'!H93</f>
        <v>0</v>
      </c>
      <c r="AU55" s="4">
        <f>'Wniosek 2028 r.'!H93</f>
        <v>0</v>
      </c>
      <c r="AV55" s="4">
        <f>'Wniosek 2029 r.'!H93</f>
        <v>0</v>
      </c>
      <c r="AW55" s="4">
        <f>'Wniosek 2030 r.'!H93</f>
        <v>0</v>
      </c>
      <c r="AX55" s="4">
        <f>'Wniosek 2031 r.'!H93</f>
        <v>0</v>
      </c>
      <c r="AY55" s="4">
        <f>'Wniosek 2032 r.'!H93</f>
        <v>0</v>
      </c>
      <c r="AZ55" s="4">
        <f>'Wniosek 2033 r.'!H93</f>
        <v>0</v>
      </c>
      <c r="BA55" s="3">
        <f>'Wniosek 2025 r.'!C218</f>
        <v>0</v>
      </c>
      <c r="BB55" s="3">
        <f>'Wniosek 2026 r.'!C218</f>
        <v>0</v>
      </c>
      <c r="BC55" s="3">
        <f>'Wniosek 2027 r.'!C218</f>
        <v>0</v>
      </c>
      <c r="BD55" s="3">
        <f>'Wniosek 2028 r.'!C218</f>
        <v>0</v>
      </c>
      <c r="BE55" s="3">
        <f>'Wniosek 2029 r.'!C218</f>
        <v>0</v>
      </c>
      <c r="BF55" s="3">
        <f>'Wniosek 2030 r.'!C218</f>
        <v>0</v>
      </c>
      <c r="BG55" s="3">
        <f>'Wniosek 2031 r.'!C218</f>
        <v>0</v>
      </c>
      <c r="BH55" s="3">
        <f>'Wniosek 2032 r.'!C218</f>
        <v>0</v>
      </c>
      <c r="BI55" s="3">
        <f>'Wniosek 2033 r.'!C218</f>
        <v>0</v>
      </c>
      <c r="BJ55" s="96">
        <f>'Wniosek 2025 r.'!C334</f>
        <v>0</v>
      </c>
      <c r="BK55" s="96">
        <f>'Wniosek 2026 r.'!C334</f>
        <v>0</v>
      </c>
      <c r="BL55" s="96">
        <f>'Wniosek 2027 r.'!C334</f>
        <v>0</v>
      </c>
      <c r="BM55" s="96">
        <f>'Wniosek 2028 r.'!C334</f>
        <v>0</v>
      </c>
      <c r="BN55" s="96">
        <f>'Wniosek 2029 r.'!C334</f>
        <v>0</v>
      </c>
      <c r="BO55" s="96">
        <f>'Wniosek 2030 r.'!C334</f>
        <v>0</v>
      </c>
      <c r="BP55" s="96">
        <f>'Wniosek 2031 r.'!C334</f>
        <v>0</v>
      </c>
      <c r="BQ55" s="96">
        <f>'Wniosek 2032 r.'!C334</f>
        <v>0</v>
      </c>
      <c r="BR55" s="96">
        <f>'Wniosek 2033 r.'!C334</f>
        <v>0</v>
      </c>
      <c r="BS55" s="96">
        <f>'Wniosek 2025 r.'!D334</f>
        <v>0</v>
      </c>
      <c r="BT55" s="96">
        <f>'Wniosek 2026 r.'!D334</f>
        <v>0</v>
      </c>
      <c r="BU55" s="96">
        <f>'Wniosek 2027 r.'!D334</f>
        <v>0</v>
      </c>
      <c r="BV55" s="96">
        <f>'Wniosek 2028 r.'!D334</f>
        <v>0</v>
      </c>
      <c r="BW55" s="96">
        <f>'Wniosek 2029 r.'!D334</f>
        <v>0</v>
      </c>
      <c r="BX55" s="96">
        <f>'Wniosek 2030 r.'!D334</f>
        <v>0</v>
      </c>
      <c r="BY55" s="96">
        <f>'Wniosek 2031 r.'!D334</f>
        <v>0</v>
      </c>
      <c r="BZ55" s="96">
        <f>'Wniosek 2032 r.'!D334</f>
        <v>0</v>
      </c>
      <c r="CA55" s="96">
        <f>'Wniosek 2033 r.'!D334</f>
        <v>0</v>
      </c>
      <c r="CB55" s="97">
        <f>'Wniosek 2025 r.'!F334</f>
        <v>0</v>
      </c>
      <c r="CC55" s="97">
        <f>'Wniosek 2026 r.'!F334</f>
        <v>0</v>
      </c>
      <c r="CD55" s="97">
        <f>'Wniosek 2027 r.'!F334</f>
        <v>0</v>
      </c>
      <c r="CE55" s="97">
        <f>'Wniosek 2028 r.'!F334</f>
        <v>0</v>
      </c>
      <c r="CF55" s="97">
        <f>'Wniosek 2029 r.'!F334</f>
        <v>0</v>
      </c>
      <c r="CG55" s="97">
        <f>'Wniosek 2030 r.'!F334</f>
        <v>0</v>
      </c>
      <c r="CH55" s="97">
        <f>'Wniosek 2031 r.'!F334</f>
        <v>0</v>
      </c>
      <c r="CI55" s="97">
        <f>'Wniosek 2032 r.'!F334</f>
        <v>0</v>
      </c>
      <c r="CJ55" s="97">
        <f>'Wniosek 2033 r.'!F334</f>
        <v>0</v>
      </c>
      <c r="CK55" s="96">
        <f>'Wniosek 2025 r.'!H334</f>
        <v>0</v>
      </c>
      <c r="CL55" s="96">
        <f>'Wniosek 2026 r.'!H334</f>
        <v>0</v>
      </c>
      <c r="CM55" s="96">
        <f>'Wniosek 2027 r.'!H334</f>
        <v>0</v>
      </c>
      <c r="CN55" s="96">
        <f>'Wniosek 2028 r.'!H334</f>
        <v>0</v>
      </c>
      <c r="CO55" s="96">
        <f>'Wniosek 2029 r.'!H334</f>
        <v>0</v>
      </c>
      <c r="CP55" s="96">
        <f>'Wniosek 2030 r.'!H334</f>
        <v>0</v>
      </c>
      <c r="CQ55" s="96">
        <f>'Wniosek 2031 r.'!H334</f>
        <v>0</v>
      </c>
      <c r="CR55" s="96">
        <f>'Wniosek 2032 r.'!H334</f>
        <v>0</v>
      </c>
      <c r="CS55" s="96">
        <f>'Wniosek 2033 r.'!H334</f>
        <v>0</v>
      </c>
      <c r="CT55" s="96">
        <f>'Wniosek 2025 r.'!C449</f>
        <v>0</v>
      </c>
      <c r="CU55" s="96">
        <f>'Wniosek 2026 r.'!C449</f>
        <v>0</v>
      </c>
      <c r="CV55" s="96">
        <f>'Wniosek 2027 r.'!C449</f>
        <v>0</v>
      </c>
      <c r="CW55" s="96">
        <f>'Wniosek 2028 r.'!C449</f>
        <v>0</v>
      </c>
      <c r="CX55" s="96">
        <f>'Wniosek 2029 r.'!C449</f>
        <v>0</v>
      </c>
      <c r="CY55" s="96">
        <f>'Wniosek 2030 r.'!C449</f>
        <v>0</v>
      </c>
      <c r="CZ55" s="96">
        <f>'Wniosek 2031 r.'!C449</f>
        <v>0</v>
      </c>
      <c r="DA55" s="96">
        <f>'Wniosek 2032 r.'!C449</f>
        <v>0</v>
      </c>
      <c r="DB55" s="96">
        <f>'Wniosek 2033 r.'!C449</f>
        <v>0</v>
      </c>
      <c r="DC55" s="96">
        <f>'Wniosek 2025 r.'!C564</f>
        <v>0</v>
      </c>
      <c r="DD55" s="96">
        <f>'Wniosek 2026 r.'!C564</f>
        <v>0</v>
      </c>
      <c r="DE55" s="96">
        <f>'Wniosek 2027 r.'!C564</f>
        <v>0</v>
      </c>
      <c r="DF55" s="96">
        <f>'Wniosek 2028 r.'!C564</f>
        <v>0</v>
      </c>
      <c r="DG55" s="96">
        <f>'Wniosek 2029 r.'!C564</f>
        <v>0</v>
      </c>
      <c r="DH55" s="96">
        <f>'Wniosek 2030 r.'!C564</f>
        <v>0</v>
      </c>
      <c r="DI55" s="96">
        <f>'Wniosek 2031 r.'!C564</f>
        <v>0</v>
      </c>
      <c r="DJ55" s="96">
        <f>'Wniosek 2032 r.'!C564</f>
        <v>0</v>
      </c>
      <c r="DK55" s="96">
        <f>'Wniosek 2033 r.'!C564</f>
        <v>0</v>
      </c>
      <c r="DL55">
        <f>'Wniosek 2025 r.'!C679</f>
        <v>0</v>
      </c>
      <c r="DM55">
        <f>'Wniosek 2025 r.'!E679</f>
        <v>0</v>
      </c>
      <c r="DN55">
        <f>'Wniosek 2025 r.'!C794</f>
        <v>0</v>
      </c>
    </row>
    <row r="56" spans="21:118" x14ac:dyDescent="0.25">
      <c r="U56">
        <f>'Wniosek 2025 r.'!A94</f>
        <v>0</v>
      </c>
      <c r="V56">
        <f>'Wniosek 2025 r.'!B94</f>
        <v>0</v>
      </c>
      <c r="W56">
        <f>'Wniosek 2025 r.'!C94</f>
        <v>0</v>
      </c>
      <c r="X56">
        <f>'Wniosek 2025 r.'!D94</f>
        <v>0</v>
      </c>
      <c r="Y56">
        <f>'Wniosek 2025 r.'!E94</f>
        <v>0</v>
      </c>
      <c r="Z56">
        <f>'Wniosek 2025 r.'!F94</f>
        <v>0</v>
      </c>
      <c r="AA56">
        <f>'Wniosek 2026 r.'!F94</f>
        <v>0</v>
      </c>
      <c r="AB56">
        <f>'Wniosek 2027 r.'!F94</f>
        <v>0</v>
      </c>
      <c r="AC56">
        <f>'Wniosek 2028 r.'!F94</f>
        <v>0</v>
      </c>
      <c r="AD56">
        <f>'Wniosek 2029 r.'!F94</f>
        <v>0</v>
      </c>
      <c r="AE56">
        <f>'Wniosek 2030 r.'!F94</f>
        <v>0</v>
      </c>
      <c r="AF56">
        <f>'Wniosek 2031 r.'!F94</f>
        <v>0</v>
      </c>
      <c r="AG56">
        <f>'Wniosek 2032 r.'!F94</f>
        <v>0</v>
      </c>
      <c r="AH56">
        <f>'Wniosek 2033 r.'!F94</f>
        <v>0</v>
      </c>
      <c r="AI56">
        <f>'Wniosek 2025 r.'!G94</f>
        <v>0</v>
      </c>
      <c r="AJ56" s="79" t="str">
        <f>'Wniosek 2026 r.'!G94</f>
        <v/>
      </c>
      <c r="AK56" s="79" t="str">
        <f>'Wniosek 2027 r.'!G94</f>
        <v/>
      </c>
      <c r="AL56" s="79" t="str">
        <f>'Wniosek 2028 r.'!G94</f>
        <v/>
      </c>
      <c r="AM56" s="79" t="str">
        <f>'Wniosek 2029 r.'!G94</f>
        <v/>
      </c>
      <c r="AN56" s="79" t="str">
        <f>'Wniosek 2030 r.'!G94</f>
        <v/>
      </c>
      <c r="AO56" s="79" t="str">
        <f>'Wniosek 2031 r.'!G94</f>
        <v/>
      </c>
      <c r="AP56" s="79" t="str">
        <f>'Wniosek 2032 r.'!G94</f>
        <v/>
      </c>
      <c r="AQ56" s="79" t="str">
        <f>'Wniosek 2033 r.'!G94</f>
        <v/>
      </c>
      <c r="AR56" s="4">
        <f>'Wniosek 2025 r.'!H94</f>
        <v>0</v>
      </c>
      <c r="AS56" s="4">
        <f>'Wniosek 2026 r.'!H94</f>
        <v>0</v>
      </c>
      <c r="AT56" s="4">
        <f>'Wniosek 2027 r.'!H94</f>
        <v>0</v>
      </c>
      <c r="AU56" s="4">
        <f>'Wniosek 2028 r.'!H94</f>
        <v>0</v>
      </c>
      <c r="AV56" s="4">
        <f>'Wniosek 2029 r.'!H94</f>
        <v>0</v>
      </c>
      <c r="AW56" s="4">
        <f>'Wniosek 2030 r.'!H94</f>
        <v>0</v>
      </c>
      <c r="AX56" s="4">
        <f>'Wniosek 2031 r.'!H94</f>
        <v>0</v>
      </c>
      <c r="AY56" s="4">
        <f>'Wniosek 2032 r.'!H94</f>
        <v>0</v>
      </c>
      <c r="AZ56" s="4">
        <f>'Wniosek 2033 r.'!H94</f>
        <v>0</v>
      </c>
      <c r="BA56" s="3">
        <f>'Wniosek 2025 r.'!C219</f>
        <v>0</v>
      </c>
      <c r="BB56" s="3">
        <f>'Wniosek 2026 r.'!C219</f>
        <v>0</v>
      </c>
      <c r="BC56" s="3">
        <f>'Wniosek 2027 r.'!C219</f>
        <v>0</v>
      </c>
      <c r="BD56" s="3">
        <f>'Wniosek 2028 r.'!C219</f>
        <v>0</v>
      </c>
      <c r="BE56" s="3">
        <f>'Wniosek 2029 r.'!C219</f>
        <v>0</v>
      </c>
      <c r="BF56" s="3">
        <f>'Wniosek 2030 r.'!C219</f>
        <v>0</v>
      </c>
      <c r="BG56" s="3">
        <f>'Wniosek 2031 r.'!C219</f>
        <v>0</v>
      </c>
      <c r="BH56" s="3">
        <f>'Wniosek 2032 r.'!C219</f>
        <v>0</v>
      </c>
      <c r="BI56" s="3">
        <f>'Wniosek 2033 r.'!C219</f>
        <v>0</v>
      </c>
      <c r="BJ56" s="96">
        <f>'Wniosek 2025 r.'!C335</f>
        <v>0</v>
      </c>
      <c r="BK56" s="96">
        <f>'Wniosek 2026 r.'!C335</f>
        <v>0</v>
      </c>
      <c r="BL56" s="96">
        <f>'Wniosek 2027 r.'!C335</f>
        <v>0</v>
      </c>
      <c r="BM56" s="96">
        <f>'Wniosek 2028 r.'!C335</f>
        <v>0</v>
      </c>
      <c r="BN56" s="96">
        <f>'Wniosek 2029 r.'!C335</f>
        <v>0</v>
      </c>
      <c r="BO56" s="96">
        <f>'Wniosek 2030 r.'!C335</f>
        <v>0</v>
      </c>
      <c r="BP56" s="96">
        <f>'Wniosek 2031 r.'!C335</f>
        <v>0</v>
      </c>
      <c r="BQ56" s="96">
        <f>'Wniosek 2032 r.'!C335</f>
        <v>0</v>
      </c>
      <c r="BR56" s="96">
        <f>'Wniosek 2033 r.'!C335</f>
        <v>0</v>
      </c>
      <c r="BS56" s="96">
        <f>'Wniosek 2025 r.'!D335</f>
        <v>0</v>
      </c>
      <c r="BT56" s="96">
        <f>'Wniosek 2026 r.'!D335</f>
        <v>0</v>
      </c>
      <c r="BU56" s="96">
        <f>'Wniosek 2027 r.'!D335</f>
        <v>0</v>
      </c>
      <c r="BV56" s="96">
        <f>'Wniosek 2028 r.'!D335</f>
        <v>0</v>
      </c>
      <c r="BW56" s="96">
        <f>'Wniosek 2029 r.'!D335</f>
        <v>0</v>
      </c>
      <c r="BX56" s="96">
        <f>'Wniosek 2030 r.'!D335</f>
        <v>0</v>
      </c>
      <c r="BY56" s="96">
        <f>'Wniosek 2031 r.'!D335</f>
        <v>0</v>
      </c>
      <c r="BZ56" s="96">
        <f>'Wniosek 2032 r.'!D335</f>
        <v>0</v>
      </c>
      <c r="CA56" s="96">
        <f>'Wniosek 2033 r.'!D335</f>
        <v>0</v>
      </c>
      <c r="CB56" s="97">
        <f>'Wniosek 2025 r.'!F335</f>
        <v>0</v>
      </c>
      <c r="CC56" s="97">
        <f>'Wniosek 2026 r.'!F335</f>
        <v>0</v>
      </c>
      <c r="CD56" s="97">
        <f>'Wniosek 2027 r.'!F335</f>
        <v>0</v>
      </c>
      <c r="CE56" s="97">
        <f>'Wniosek 2028 r.'!F335</f>
        <v>0</v>
      </c>
      <c r="CF56" s="97">
        <f>'Wniosek 2029 r.'!F335</f>
        <v>0</v>
      </c>
      <c r="CG56" s="97">
        <f>'Wniosek 2030 r.'!F335</f>
        <v>0</v>
      </c>
      <c r="CH56" s="97">
        <f>'Wniosek 2031 r.'!F335</f>
        <v>0</v>
      </c>
      <c r="CI56" s="97">
        <f>'Wniosek 2032 r.'!F335</f>
        <v>0</v>
      </c>
      <c r="CJ56" s="97">
        <f>'Wniosek 2033 r.'!F335</f>
        <v>0</v>
      </c>
      <c r="CK56" s="96">
        <f>'Wniosek 2025 r.'!H335</f>
        <v>0</v>
      </c>
      <c r="CL56" s="96">
        <f>'Wniosek 2026 r.'!H335</f>
        <v>0</v>
      </c>
      <c r="CM56" s="96">
        <f>'Wniosek 2027 r.'!H335</f>
        <v>0</v>
      </c>
      <c r="CN56" s="96">
        <f>'Wniosek 2028 r.'!H335</f>
        <v>0</v>
      </c>
      <c r="CO56" s="96">
        <f>'Wniosek 2029 r.'!H335</f>
        <v>0</v>
      </c>
      <c r="CP56" s="96">
        <f>'Wniosek 2030 r.'!H335</f>
        <v>0</v>
      </c>
      <c r="CQ56" s="96">
        <f>'Wniosek 2031 r.'!H335</f>
        <v>0</v>
      </c>
      <c r="CR56" s="96">
        <f>'Wniosek 2032 r.'!H335</f>
        <v>0</v>
      </c>
      <c r="CS56" s="96">
        <f>'Wniosek 2033 r.'!H335</f>
        <v>0</v>
      </c>
      <c r="CT56" s="96">
        <f>'Wniosek 2025 r.'!C450</f>
        <v>0</v>
      </c>
      <c r="CU56" s="96">
        <f>'Wniosek 2026 r.'!C450</f>
        <v>0</v>
      </c>
      <c r="CV56" s="96">
        <f>'Wniosek 2027 r.'!C450</f>
        <v>0</v>
      </c>
      <c r="CW56" s="96">
        <f>'Wniosek 2028 r.'!C450</f>
        <v>0</v>
      </c>
      <c r="CX56" s="96">
        <f>'Wniosek 2029 r.'!C450</f>
        <v>0</v>
      </c>
      <c r="CY56" s="96">
        <f>'Wniosek 2030 r.'!C450</f>
        <v>0</v>
      </c>
      <c r="CZ56" s="96">
        <f>'Wniosek 2031 r.'!C450</f>
        <v>0</v>
      </c>
      <c r="DA56" s="96">
        <f>'Wniosek 2032 r.'!C450</f>
        <v>0</v>
      </c>
      <c r="DB56" s="96">
        <f>'Wniosek 2033 r.'!C450</f>
        <v>0</v>
      </c>
      <c r="DC56" s="96">
        <f>'Wniosek 2025 r.'!C565</f>
        <v>0</v>
      </c>
      <c r="DD56" s="96">
        <f>'Wniosek 2026 r.'!C565</f>
        <v>0</v>
      </c>
      <c r="DE56" s="96">
        <f>'Wniosek 2027 r.'!C565</f>
        <v>0</v>
      </c>
      <c r="DF56" s="96">
        <f>'Wniosek 2028 r.'!C565</f>
        <v>0</v>
      </c>
      <c r="DG56" s="96">
        <f>'Wniosek 2029 r.'!C565</f>
        <v>0</v>
      </c>
      <c r="DH56" s="96">
        <f>'Wniosek 2030 r.'!C565</f>
        <v>0</v>
      </c>
      <c r="DI56" s="96">
        <f>'Wniosek 2031 r.'!C565</f>
        <v>0</v>
      </c>
      <c r="DJ56" s="96">
        <f>'Wniosek 2032 r.'!C565</f>
        <v>0</v>
      </c>
      <c r="DK56" s="96">
        <f>'Wniosek 2033 r.'!C565</f>
        <v>0</v>
      </c>
      <c r="DL56">
        <f>'Wniosek 2025 r.'!C680</f>
        <v>0</v>
      </c>
      <c r="DM56">
        <f>'Wniosek 2025 r.'!E680</f>
        <v>0</v>
      </c>
      <c r="DN56">
        <f>'Wniosek 2025 r.'!C795</f>
        <v>0</v>
      </c>
    </row>
    <row r="57" spans="21:118" x14ac:dyDescent="0.25">
      <c r="U57">
        <f>'Wniosek 2025 r.'!A95</f>
        <v>0</v>
      </c>
      <c r="V57">
        <f>'Wniosek 2025 r.'!B95</f>
        <v>0</v>
      </c>
      <c r="W57">
        <f>'Wniosek 2025 r.'!C95</f>
        <v>0</v>
      </c>
      <c r="X57">
        <f>'Wniosek 2025 r.'!D95</f>
        <v>0</v>
      </c>
      <c r="Y57">
        <f>'Wniosek 2025 r.'!E95</f>
        <v>0</v>
      </c>
      <c r="Z57">
        <f>'Wniosek 2025 r.'!F95</f>
        <v>0</v>
      </c>
      <c r="AA57">
        <f>'Wniosek 2026 r.'!F95</f>
        <v>0</v>
      </c>
      <c r="AB57">
        <f>'Wniosek 2027 r.'!F95</f>
        <v>0</v>
      </c>
      <c r="AC57">
        <f>'Wniosek 2028 r.'!F95</f>
        <v>0</v>
      </c>
      <c r="AD57">
        <f>'Wniosek 2029 r.'!F95</f>
        <v>0</v>
      </c>
      <c r="AE57">
        <f>'Wniosek 2030 r.'!F95</f>
        <v>0</v>
      </c>
      <c r="AF57">
        <f>'Wniosek 2031 r.'!F95</f>
        <v>0</v>
      </c>
      <c r="AG57">
        <f>'Wniosek 2032 r.'!F95</f>
        <v>0</v>
      </c>
      <c r="AH57">
        <f>'Wniosek 2033 r.'!F95</f>
        <v>0</v>
      </c>
      <c r="AI57">
        <f>'Wniosek 2025 r.'!G95</f>
        <v>0</v>
      </c>
      <c r="AJ57" s="79" t="str">
        <f>'Wniosek 2026 r.'!G95</f>
        <v/>
      </c>
      <c r="AK57" s="79" t="str">
        <f>'Wniosek 2027 r.'!G95</f>
        <v/>
      </c>
      <c r="AL57" s="79" t="str">
        <f>'Wniosek 2028 r.'!G95</f>
        <v/>
      </c>
      <c r="AM57" s="79" t="str">
        <f>'Wniosek 2029 r.'!G95</f>
        <v/>
      </c>
      <c r="AN57" s="79" t="str">
        <f>'Wniosek 2030 r.'!G95</f>
        <v/>
      </c>
      <c r="AO57" s="79" t="str">
        <f>'Wniosek 2031 r.'!G95</f>
        <v/>
      </c>
      <c r="AP57" s="79" t="str">
        <f>'Wniosek 2032 r.'!G95</f>
        <v/>
      </c>
      <c r="AQ57" s="79" t="str">
        <f>'Wniosek 2033 r.'!G95</f>
        <v/>
      </c>
      <c r="AR57" s="4">
        <f>'Wniosek 2025 r.'!H95</f>
        <v>0</v>
      </c>
      <c r="AS57" s="4">
        <f>'Wniosek 2026 r.'!H95</f>
        <v>0</v>
      </c>
      <c r="AT57" s="4">
        <f>'Wniosek 2027 r.'!H95</f>
        <v>0</v>
      </c>
      <c r="AU57" s="4">
        <f>'Wniosek 2028 r.'!H95</f>
        <v>0</v>
      </c>
      <c r="AV57" s="4">
        <f>'Wniosek 2029 r.'!H95</f>
        <v>0</v>
      </c>
      <c r="AW57" s="4">
        <f>'Wniosek 2030 r.'!H95</f>
        <v>0</v>
      </c>
      <c r="AX57" s="4">
        <f>'Wniosek 2031 r.'!H95</f>
        <v>0</v>
      </c>
      <c r="AY57" s="4">
        <f>'Wniosek 2032 r.'!H95</f>
        <v>0</v>
      </c>
      <c r="AZ57" s="4">
        <f>'Wniosek 2033 r.'!H95</f>
        <v>0</v>
      </c>
      <c r="BA57" s="3">
        <f>'Wniosek 2025 r.'!C220</f>
        <v>0</v>
      </c>
      <c r="BB57" s="3">
        <f>'Wniosek 2026 r.'!C220</f>
        <v>0</v>
      </c>
      <c r="BC57" s="3">
        <f>'Wniosek 2027 r.'!C220</f>
        <v>0</v>
      </c>
      <c r="BD57" s="3">
        <f>'Wniosek 2028 r.'!C220</f>
        <v>0</v>
      </c>
      <c r="BE57" s="3">
        <f>'Wniosek 2029 r.'!C220</f>
        <v>0</v>
      </c>
      <c r="BF57" s="3">
        <f>'Wniosek 2030 r.'!C220</f>
        <v>0</v>
      </c>
      <c r="BG57" s="3">
        <f>'Wniosek 2031 r.'!C220</f>
        <v>0</v>
      </c>
      <c r="BH57" s="3">
        <f>'Wniosek 2032 r.'!C220</f>
        <v>0</v>
      </c>
      <c r="BI57" s="3">
        <f>'Wniosek 2033 r.'!C220</f>
        <v>0</v>
      </c>
      <c r="BJ57" s="96">
        <f>'Wniosek 2025 r.'!C336</f>
        <v>0</v>
      </c>
      <c r="BK57" s="96">
        <f>'Wniosek 2026 r.'!C336</f>
        <v>0</v>
      </c>
      <c r="BL57" s="96">
        <f>'Wniosek 2027 r.'!C336</f>
        <v>0</v>
      </c>
      <c r="BM57" s="96">
        <f>'Wniosek 2028 r.'!C336</f>
        <v>0</v>
      </c>
      <c r="BN57" s="96">
        <f>'Wniosek 2029 r.'!C336</f>
        <v>0</v>
      </c>
      <c r="BO57" s="96">
        <f>'Wniosek 2030 r.'!C336</f>
        <v>0</v>
      </c>
      <c r="BP57" s="96">
        <f>'Wniosek 2031 r.'!C336</f>
        <v>0</v>
      </c>
      <c r="BQ57" s="96">
        <f>'Wniosek 2032 r.'!C336</f>
        <v>0</v>
      </c>
      <c r="BR57" s="96">
        <f>'Wniosek 2033 r.'!C336</f>
        <v>0</v>
      </c>
      <c r="BS57" s="96">
        <f>'Wniosek 2025 r.'!D336</f>
        <v>0</v>
      </c>
      <c r="BT57" s="96">
        <f>'Wniosek 2026 r.'!D336</f>
        <v>0</v>
      </c>
      <c r="BU57" s="96">
        <f>'Wniosek 2027 r.'!D336</f>
        <v>0</v>
      </c>
      <c r="BV57" s="96">
        <f>'Wniosek 2028 r.'!D336</f>
        <v>0</v>
      </c>
      <c r="BW57" s="96">
        <f>'Wniosek 2029 r.'!D336</f>
        <v>0</v>
      </c>
      <c r="BX57" s="96">
        <f>'Wniosek 2030 r.'!D336</f>
        <v>0</v>
      </c>
      <c r="BY57" s="96">
        <f>'Wniosek 2031 r.'!D336</f>
        <v>0</v>
      </c>
      <c r="BZ57" s="96">
        <f>'Wniosek 2032 r.'!D336</f>
        <v>0</v>
      </c>
      <c r="CA57" s="96">
        <f>'Wniosek 2033 r.'!D336</f>
        <v>0</v>
      </c>
      <c r="CB57" s="97">
        <f>'Wniosek 2025 r.'!F336</f>
        <v>0</v>
      </c>
      <c r="CC57" s="97">
        <f>'Wniosek 2026 r.'!F336</f>
        <v>0</v>
      </c>
      <c r="CD57" s="97">
        <f>'Wniosek 2027 r.'!F336</f>
        <v>0</v>
      </c>
      <c r="CE57" s="97">
        <f>'Wniosek 2028 r.'!F336</f>
        <v>0</v>
      </c>
      <c r="CF57" s="97">
        <f>'Wniosek 2029 r.'!F336</f>
        <v>0</v>
      </c>
      <c r="CG57" s="97">
        <f>'Wniosek 2030 r.'!F336</f>
        <v>0</v>
      </c>
      <c r="CH57" s="97">
        <f>'Wniosek 2031 r.'!F336</f>
        <v>0</v>
      </c>
      <c r="CI57" s="97">
        <f>'Wniosek 2032 r.'!F336</f>
        <v>0</v>
      </c>
      <c r="CJ57" s="97">
        <f>'Wniosek 2033 r.'!F336</f>
        <v>0</v>
      </c>
      <c r="CK57" s="96">
        <f>'Wniosek 2025 r.'!H336</f>
        <v>0</v>
      </c>
      <c r="CL57" s="96">
        <f>'Wniosek 2026 r.'!H336</f>
        <v>0</v>
      </c>
      <c r="CM57" s="96">
        <f>'Wniosek 2027 r.'!H336</f>
        <v>0</v>
      </c>
      <c r="CN57" s="96">
        <f>'Wniosek 2028 r.'!H336</f>
        <v>0</v>
      </c>
      <c r="CO57" s="96">
        <f>'Wniosek 2029 r.'!H336</f>
        <v>0</v>
      </c>
      <c r="CP57" s="96">
        <f>'Wniosek 2030 r.'!H336</f>
        <v>0</v>
      </c>
      <c r="CQ57" s="96">
        <f>'Wniosek 2031 r.'!H336</f>
        <v>0</v>
      </c>
      <c r="CR57" s="96">
        <f>'Wniosek 2032 r.'!H336</f>
        <v>0</v>
      </c>
      <c r="CS57" s="96">
        <f>'Wniosek 2033 r.'!H336</f>
        <v>0</v>
      </c>
      <c r="CT57" s="96">
        <f>'Wniosek 2025 r.'!C451</f>
        <v>0</v>
      </c>
      <c r="CU57" s="96">
        <f>'Wniosek 2026 r.'!C451</f>
        <v>0</v>
      </c>
      <c r="CV57" s="96">
        <f>'Wniosek 2027 r.'!C451</f>
        <v>0</v>
      </c>
      <c r="CW57" s="96">
        <f>'Wniosek 2028 r.'!C451</f>
        <v>0</v>
      </c>
      <c r="CX57" s="96">
        <f>'Wniosek 2029 r.'!C451</f>
        <v>0</v>
      </c>
      <c r="CY57" s="96">
        <f>'Wniosek 2030 r.'!C451</f>
        <v>0</v>
      </c>
      <c r="CZ57" s="96">
        <f>'Wniosek 2031 r.'!C451</f>
        <v>0</v>
      </c>
      <c r="DA57" s="96">
        <f>'Wniosek 2032 r.'!C451</f>
        <v>0</v>
      </c>
      <c r="DB57" s="96">
        <f>'Wniosek 2033 r.'!C451</f>
        <v>0</v>
      </c>
      <c r="DC57" s="96">
        <f>'Wniosek 2025 r.'!C566</f>
        <v>0</v>
      </c>
      <c r="DD57" s="96">
        <f>'Wniosek 2026 r.'!C566</f>
        <v>0</v>
      </c>
      <c r="DE57" s="96">
        <f>'Wniosek 2027 r.'!C566</f>
        <v>0</v>
      </c>
      <c r="DF57" s="96">
        <f>'Wniosek 2028 r.'!C566</f>
        <v>0</v>
      </c>
      <c r="DG57" s="96">
        <f>'Wniosek 2029 r.'!C566</f>
        <v>0</v>
      </c>
      <c r="DH57" s="96">
        <f>'Wniosek 2030 r.'!C566</f>
        <v>0</v>
      </c>
      <c r="DI57" s="96">
        <f>'Wniosek 2031 r.'!C566</f>
        <v>0</v>
      </c>
      <c r="DJ57" s="96">
        <f>'Wniosek 2032 r.'!C566</f>
        <v>0</v>
      </c>
      <c r="DK57" s="96">
        <f>'Wniosek 2033 r.'!C566</f>
        <v>0</v>
      </c>
      <c r="DL57">
        <f>'Wniosek 2025 r.'!C681</f>
        <v>0</v>
      </c>
      <c r="DM57">
        <f>'Wniosek 2025 r.'!E681</f>
        <v>0</v>
      </c>
      <c r="DN57">
        <f>'Wniosek 2025 r.'!C796</f>
        <v>0</v>
      </c>
    </row>
    <row r="58" spans="21:118" x14ac:dyDescent="0.25">
      <c r="U58">
        <f>'Wniosek 2025 r.'!A96</f>
        <v>0</v>
      </c>
      <c r="V58">
        <f>'Wniosek 2025 r.'!B96</f>
        <v>0</v>
      </c>
      <c r="W58">
        <f>'Wniosek 2025 r.'!C96</f>
        <v>0</v>
      </c>
      <c r="X58">
        <f>'Wniosek 2025 r.'!D96</f>
        <v>0</v>
      </c>
      <c r="Y58">
        <f>'Wniosek 2025 r.'!E96</f>
        <v>0</v>
      </c>
      <c r="Z58">
        <f>'Wniosek 2025 r.'!F96</f>
        <v>0</v>
      </c>
      <c r="AA58">
        <f>'Wniosek 2026 r.'!F96</f>
        <v>0</v>
      </c>
      <c r="AB58">
        <f>'Wniosek 2027 r.'!F96</f>
        <v>0</v>
      </c>
      <c r="AC58">
        <f>'Wniosek 2028 r.'!F96</f>
        <v>0</v>
      </c>
      <c r="AD58">
        <f>'Wniosek 2029 r.'!F96</f>
        <v>0</v>
      </c>
      <c r="AE58">
        <f>'Wniosek 2030 r.'!F96</f>
        <v>0</v>
      </c>
      <c r="AF58">
        <f>'Wniosek 2031 r.'!F96</f>
        <v>0</v>
      </c>
      <c r="AG58">
        <f>'Wniosek 2032 r.'!F96</f>
        <v>0</v>
      </c>
      <c r="AH58">
        <f>'Wniosek 2033 r.'!F96</f>
        <v>0</v>
      </c>
      <c r="AI58">
        <f>'Wniosek 2025 r.'!G96</f>
        <v>0</v>
      </c>
      <c r="AJ58" s="79" t="str">
        <f>'Wniosek 2026 r.'!G96</f>
        <v/>
      </c>
      <c r="AK58" s="79" t="str">
        <f>'Wniosek 2027 r.'!G96</f>
        <v/>
      </c>
      <c r="AL58" s="79" t="str">
        <f>'Wniosek 2028 r.'!G96</f>
        <v/>
      </c>
      <c r="AM58" s="79" t="str">
        <f>'Wniosek 2029 r.'!G96</f>
        <v/>
      </c>
      <c r="AN58" s="79" t="str">
        <f>'Wniosek 2030 r.'!G96</f>
        <v/>
      </c>
      <c r="AO58" s="79" t="str">
        <f>'Wniosek 2031 r.'!G96</f>
        <v/>
      </c>
      <c r="AP58" s="79" t="str">
        <f>'Wniosek 2032 r.'!G96</f>
        <v/>
      </c>
      <c r="AQ58" s="79" t="str">
        <f>'Wniosek 2033 r.'!G96</f>
        <v/>
      </c>
      <c r="AR58" s="4">
        <f>'Wniosek 2025 r.'!H96</f>
        <v>0</v>
      </c>
      <c r="AS58" s="4">
        <f>'Wniosek 2026 r.'!H96</f>
        <v>0</v>
      </c>
      <c r="AT58" s="4">
        <f>'Wniosek 2027 r.'!H96</f>
        <v>0</v>
      </c>
      <c r="AU58" s="4">
        <f>'Wniosek 2028 r.'!H96</f>
        <v>0</v>
      </c>
      <c r="AV58" s="4">
        <f>'Wniosek 2029 r.'!H96</f>
        <v>0</v>
      </c>
      <c r="AW58" s="4">
        <f>'Wniosek 2030 r.'!H96</f>
        <v>0</v>
      </c>
      <c r="AX58" s="4">
        <f>'Wniosek 2031 r.'!H96</f>
        <v>0</v>
      </c>
      <c r="AY58" s="4">
        <f>'Wniosek 2032 r.'!H96</f>
        <v>0</v>
      </c>
      <c r="AZ58" s="4">
        <f>'Wniosek 2033 r.'!H96</f>
        <v>0</v>
      </c>
      <c r="BA58" s="3">
        <f>'Wniosek 2025 r.'!C221</f>
        <v>0</v>
      </c>
      <c r="BB58" s="3">
        <f>'Wniosek 2026 r.'!C221</f>
        <v>0</v>
      </c>
      <c r="BC58" s="3">
        <f>'Wniosek 2027 r.'!C221</f>
        <v>0</v>
      </c>
      <c r="BD58" s="3">
        <f>'Wniosek 2028 r.'!C221</f>
        <v>0</v>
      </c>
      <c r="BE58" s="3">
        <f>'Wniosek 2029 r.'!C221</f>
        <v>0</v>
      </c>
      <c r="BF58" s="3">
        <f>'Wniosek 2030 r.'!C221</f>
        <v>0</v>
      </c>
      <c r="BG58" s="3">
        <f>'Wniosek 2031 r.'!C221</f>
        <v>0</v>
      </c>
      <c r="BH58" s="3">
        <f>'Wniosek 2032 r.'!C221</f>
        <v>0</v>
      </c>
      <c r="BI58" s="3">
        <f>'Wniosek 2033 r.'!C221</f>
        <v>0</v>
      </c>
      <c r="BJ58" s="96">
        <f>'Wniosek 2025 r.'!C337</f>
        <v>0</v>
      </c>
      <c r="BK58" s="96">
        <f>'Wniosek 2026 r.'!C337</f>
        <v>0</v>
      </c>
      <c r="BL58" s="96">
        <f>'Wniosek 2027 r.'!C337</f>
        <v>0</v>
      </c>
      <c r="BM58" s="96">
        <f>'Wniosek 2028 r.'!C337</f>
        <v>0</v>
      </c>
      <c r="BN58" s="96">
        <f>'Wniosek 2029 r.'!C337</f>
        <v>0</v>
      </c>
      <c r="BO58" s="96">
        <f>'Wniosek 2030 r.'!C337</f>
        <v>0</v>
      </c>
      <c r="BP58" s="96">
        <f>'Wniosek 2031 r.'!C337</f>
        <v>0</v>
      </c>
      <c r="BQ58" s="96">
        <f>'Wniosek 2032 r.'!C337</f>
        <v>0</v>
      </c>
      <c r="BR58" s="96">
        <f>'Wniosek 2033 r.'!C337</f>
        <v>0</v>
      </c>
      <c r="BS58" s="96">
        <f>'Wniosek 2025 r.'!D337</f>
        <v>0</v>
      </c>
      <c r="BT58" s="96">
        <f>'Wniosek 2026 r.'!D337</f>
        <v>0</v>
      </c>
      <c r="BU58" s="96">
        <f>'Wniosek 2027 r.'!D337</f>
        <v>0</v>
      </c>
      <c r="BV58" s="96">
        <f>'Wniosek 2028 r.'!D337</f>
        <v>0</v>
      </c>
      <c r="BW58" s="96">
        <f>'Wniosek 2029 r.'!D337</f>
        <v>0</v>
      </c>
      <c r="BX58" s="96">
        <f>'Wniosek 2030 r.'!D337</f>
        <v>0</v>
      </c>
      <c r="BY58" s="96">
        <f>'Wniosek 2031 r.'!D337</f>
        <v>0</v>
      </c>
      <c r="BZ58" s="96">
        <f>'Wniosek 2032 r.'!D337</f>
        <v>0</v>
      </c>
      <c r="CA58" s="96">
        <f>'Wniosek 2033 r.'!D337</f>
        <v>0</v>
      </c>
      <c r="CB58" s="97">
        <f>'Wniosek 2025 r.'!F337</f>
        <v>0</v>
      </c>
      <c r="CC58" s="97">
        <f>'Wniosek 2026 r.'!F337</f>
        <v>0</v>
      </c>
      <c r="CD58" s="97">
        <f>'Wniosek 2027 r.'!F337</f>
        <v>0</v>
      </c>
      <c r="CE58" s="97">
        <f>'Wniosek 2028 r.'!F337</f>
        <v>0</v>
      </c>
      <c r="CF58" s="97">
        <f>'Wniosek 2029 r.'!F337</f>
        <v>0</v>
      </c>
      <c r="CG58" s="97">
        <f>'Wniosek 2030 r.'!F337</f>
        <v>0</v>
      </c>
      <c r="CH58" s="97">
        <f>'Wniosek 2031 r.'!F337</f>
        <v>0</v>
      </c>
      <c r="CI58" s="97">
        <f>'Wniosek 2032 r.'!F337</f>
        <v>0</v>
      </c>
      <c r="CJ58" s="97">
        <f>'Wniosek 2033 r.'!F337</f>
        <v>0</v>
      </c>
      <c r="CK58" s="96">
        <f>'Wniosek 2025 r.'!H337</f>
        <v>0</v>
      </c>
      <c r="CL58" s="96">
        <f>'Wniosek 2026 r.'!H337</f>
        <v>0</v>
      </c>
      <c r="CM58" s="96">
        <f>'Wniosek 2027 r.'!H337</f>
        <v>0</v>
      </c>
      <c r="CN58" s="96">
        <f>'Wniosek 2028 r.'!H337</f>
        <v>0</v>
      </c>
      <c r="CO58" s="96">
        <f>'Wniosek 2029 r.'!H337</f>
        <v>0</v>
      </c>
      <c r="CP58" s="96">
        <f>'Wniosek 2030 r.'!H337</f>
        <v>0</v>
      </c>
      <c r="CQ58" s="96">
        <f>'Wniosek 2031 r.'!H337</f>
        <v>0</v>
      </c>
      <c r="CR58" s="96">
        <f>'Wniosek 2032 r.'!H337</f>
        <v>0</v>
      </c>
      <c r="CS58" s="96">
        <f>'Wniosek 2033 r.'!H337</f>
        <v>0</v>
      </c>
      <c r="CT58" s="96">
        <f>'Wniosek 2025 r.'!C452</f>
        <v>0</v>
      </c>
      <c r="CU58" s="96">
        <f>'Wniosek 2026 r.'!C452</f>
        <v>0</v>
      </c>
      <c r="CV58" s="96">
        <f>'Wniosek 2027 r.'!C452</f>
        <v>0</v>
      </c>
      <c r="CW58" s="96">
        <f>'Wniosek 2028 r.'!C452</f>
        <v>0</v>
      </c>
      <c r="CX58" s="96">
        <f>'Wniosek 2029 r.'!C452</f>
        <v>0</v>
      </c>
      <c r="CY58" s="96">
        <f>'Wniosek 2030 r.'!C452</f>
        <v>0</v>
      </c>
      <c r="CZ58" s="96">
        <f>'Wniosek 2031 r.'!C452</f>
        <v>0</v>
      </c>
      <c r="DA58" s="96">
        <f>'Wniosek 2032 r.'!C452</f>
        <v>0</v>
      </c>
      <c r="DB58" s="96">
        <f>'Wniosek 2033 r.'!C452</f>
        <v>0</v>
      </c>
      <c r="DC58" s="96">
        <f>'Wniosek 2025 r.'!C567</f>
        <v>0</v>
      </c>
      <c r="DD58" s="96">
        <f>'Wniosek 2026 r.'!C567</f>
        <v>0</v>
      </c>
      <c r="DE58" s="96">
        <f>'Wniosek 2027 r.'!C567</f>
        <v>0</v>
      </c>
      <c r="DF58" s="96">
        <f>'Wniosek 2028 r.'!C567</f>
        <v>0</v>
      </c>
      <c r="DG58" s="96">
        <f>'Wniosek 2029 r.'!C567</f>
        <v>0</v>
      </c>
      <c r="DH58" s="96">
        <f>'Wniosek 2030 r.'!C567</f>
        <v>0</v>
      </c>
      <c r="DI58" s="96">
        <f>'Wniosek 2031 r.'!C567</f>
        <v>0</v>
      </c>
      <c r="DJ58" s="96">
        <f>'Wniosek 2032 r.'!C567</f>
        <v>0</v>
      </c>
      <c r="DK58" s="96">
        <f>'Wniosek 2033 r.'!C567</f>
        <v>0</v>
      </c>
      <c r="DL58">
        <f>'Wniosek 2025 r.'!C682</f>
        <v>0</v>
      </c>
      <c r="DM58">
        <f>'Wniosek 2025 r.'!E682</f>
        <v>0</v>
      </c>
      <c r="DN58">
        <f>'Wniosek 2025 r.'!C797</f>
        <v>0</v>
      </c>
    </row>
    <row r="59" spans="21:118" x14ac:dyDescent="0.25">
      <c r="U59">
        <f>'Wniosek 2025 r.'!A97</f>
        <v>0</v>
      </c>
      <c r="V59">
        <f>'Wniosek 2025 r.'!B97</f>
        <v>0</v>
      </c>
      <c r="W59">
        <f>'Wniosek 2025 r.'!C97</f>
        <v>0</v>
      </c>
      <c r="X59">
        <f>'Wniosek 2025 r.'!D97</f>
        <v>0</v>
      </c>
      <c r="Y59">
        <f>'Wniosek 2025 r.'!E97</f>
        <v>0</v>
      </c>
      <c r="Z59">
        <f>'Wniosek 2025 r.'!F97</f>
        <v>0</v>
      </c>
      <c r="AA59">
        <f>'Wniosek 2026 r.'!F97</f>
        <v>0</v>
      </c>
      <c r="AB59">
        <f>'Wniosek 2027 r.'!F97</f>
        <v>0</v>
      </c>
      <c r="AC59">
        <f>'Wniosek 2028 r.'!F97</f>
        <v>0</v>
      </c>
      <c r="AD59">
        <f>'Wniosek 2029 r.'!F97</f>
        <v>0</v>
      </c>
      <c r="AE59">
        <f>'Wniosek 2030 r.'!F97</f>
        <v>0</v>
      </c>
      <c r="AF59">
        <f>'Wniosek 2031 r.'!F97</f>
        <v>0</v>
      </c>
      <c r="AG59">
        <f>'Wniosek 2032 r.'!F97</f>
        <v>0</v>
      </c>
      <c r="AH59">
        <f>'Wniosek 2033 r.'!F97</f>
        <v>0</v>
      </c>
      <c r="AI59">
        <f>'Wniosek 2025 r.'!G97</f>
        <v>0</v>
      </c>
      <c r="AJ59" s="79" t="str">
        <f>'Wniosek 2026 r.'!G97</f>
        <v/>
      </c>
      <c r="AK59" s="79" t="str">
        <f>'Wniosek 2027 r.'!G97</f>
        <v/>
      </c>
      <c r="AL59" s="79" t="str">
        <f>'Wniosek 2028 r.'!G97</f>
        <v/>
      </c>
      <c r="AM59" s="79" t="str">
        <f>'Wniosek 2029 r.'!G97</f>
        <v/>
      </c>
      <c r="AN59" s="79" t="str">
        <f>'Wniosek 2030 r.'!G97</f>
        <v/>
      </c>
      <c r="AO59" s="79" t="str">
        <f>'Wniosek 2031 r.'!G97</f>
        <v/>
      </c>
      <c r="AP59" s="79" t="str">
        <f>'Wniosek 2032 r.'!G97</f>
        <v/>
      </c>
      <c r="AQ59" s="79" t="str">
        <f>'Wniosek 2033 r.'!G97</f>
        <v/>
      </c>
      <c r="AR59" s="4">
        <f>'Wniosek 2025 r.'!H97</f>
        <v>0</v>
      </c>
      <c r="AS59" s="4">
        <f>'Wniosek 2026 r.'!H97</f>
        <v>0</v>
      </c>
      <c r="AT59" s="4">
        <f>'Wniosek 2027 r.'!H97</f>
        <v>0</v>
      </c>
      <c r="AU59" s="4">
        <f>'Wniosek 2028 r.'!H97</f>
        <v>0</v>
      </c>
      <c r="AV59" s="4">
        <f>'Wniosek 2029 r.'!H97</f>
        <v>0</v>
      </c>
      <c r="AW59" s="4">
        <f>'Wniosek 2030 r.'!H97</f>
        <v>0</v>
      </c>
      <c r="AX59" s="4">
        <f>'Wniosek 2031 r.'!H97</f>
        <v>0</v>
      </c>
      <c r="AY59" s="4">
        <f>'Wniosek 2032 r.'!H97</f>
        <v>0</v>
      </c>
      <c r="AZ59" s="4">
        <f>'Wniosek 2033 r.'!H97</f>
        <v>0</v>
      </c>
      <c r="BA59" s="3">
        <f>'Wniosek 2025 r.'!C222</f>
        <v>0</v>
      </c>
      <c r="BB59" s="3">
        <f>'Wniosek 2026 r.'!C222</f>
        <v>0</v>
      </c>
      <c r="BC59" s="3">
        <f>'Wniosek 2027 r.'!C222</f>
        <v>0</v>
      </c>
      <c r="BD59" s="3">
        <f>'Wniosek 2028 r.'!C222</f>
        <v>0</v>
      </c>
      <c r="BE59" s="3">
        <f>'Wniosek 2029 r.'!C222</f>
        <v>0</v>
      </c>
      <c r="BF59" s="3">
        <f>'Wniosek 2030 r.'!C222</f>
        <v>0</v>
      </c>
      <c r="BG59" s="3">
        <f>'Wniosek 2031 r.'!C222</f>
        <v>0</v>
      </c>
      <c r="BH59" s="3">
        <f>'Wniosek 2032 r.'!C222</f>
        <v>0</v>
      </c>
      <c r="BI59" s="3">
        <f>'Wniosek 2033 r.'!C222</f>
        <v>0</v>
      </c>
      <c r="BJ59" s="96">
        <f>'Wniosek 2025 r.'!C338</f>
        <v>0</v>
      </c>
      <c r="BK59" s="96">
        <f>'Wniosek 2026 r.'!C338</f>
        <v>0</v>
      </c>
      <c r="BL59" s="96">
        <f>'Wniosek 2027 r.'!C338</f>
        <v>0</v>
      </c>
      <c r="BM59" s="96">
        <f>'Wniosek 2028 r.'!C338</f>
        <v>0</v>
      </c>
      <c r="BN59" s="96">
        <f>'Wniosek 2029 r.'!C338</f>
        <v>0</v>
      </c>
      <c r="BO59" s="96">
        <f>'Wniosek 2030 r.'!C338</f>
        <v>0</v>
      </c>
      <c r="BP59" s="96">
        <f>'Wniosek 2031 r.'!C338</f>
        <v>0</v>
      </c>
      <c r="BQ59" s="96">
        <f>'Wniosek 2032 r.'!C338</f>
        <v>0</v>
      </c>
      <c r="BR59" s="96">
        <f>'Wniosek 2033 r.'!C338</f>
        <v>0</v>
      </c>
      <c r="BS59" s="96">
        <f>'Wniosek 2025 r.'!D338</f>
        <v>0</v>
      </c>
      <c r="BT59" s="96">
        <f>'Wniosek 2026 r.'!D338</f>
        <v>0</v>
      </c>
      <c r="BU59" s="96">
        <f>'Wniosek 2027 r.'!D338</f>
        <v>0</v>
      </c>
      <c r="BV59" s="96">
        <f>'Wniosek 2028 r.'!D338</f>
        <v>0</v>
      </c>
      <c r="BW59" s="96">
        <f>'Wniosek 2029 r.'!D338</f>
        <v>0</v>
      </c>
      <c r="BX59" s="96">
        <f>'Wniosek 2030 r.'!D338</f>
        <v>0</v>
      </c>
      <c r="BY59" s="96">
        <f>'Wniosek 2031 r.'!D338</f>
        <v>0</v>
      </c>
      <c r="BZ59" s="96">
        <f>'Wniosek 2032 r.'!D338</f>
        <v>0</v>
      </c>
      <c r="CA59" s="96">
        <f>'Wniosek 2033 r.'!D338</f>
        <v>0</v>
      </c>
      <c r="CB59" s="97">
        <f>'Wniosek 2025 r.'!F338</f>
        <v>0</v>
      </c>
      <c r="CC59" s="97">
        <f>'Wniosek 2026 r.'!F338</f>
        <v>0</v>
      </c>
      <c r="CD59" s="97">
        <f>'Wniosek 2027 r.'!F338</f>
        <v>0</v>
      </c>
      <c r="CE59" s="97">
        <f>'Wniosek 2028 r.'!F338</f>
        <v>0</v>
      </c>
      <c r="CF59" s="97">
        <f>'Wniosek 2029 r.'!F338</f>
        <v>0</v>
      </c>
      <c r="CG59" s="97">
        <f>'Wniosek 2030 r.'!F338</f>
        <v>0</v>
      </c>
      <c r="CH59" s="97">
        <f>'Wniosek 2031 r.'!F338</f>
        <v>0</v>
      </c>
      <c r="CI59" s="97">
        <f>'Wniosek 2032 r.'!F338</f>
        <v>0</v>
      </c>
      <c r="CJ59" s="97">
        <f>'Wniosek 2033 r.'!F338</f>
        <v>0</v>
      </c>
      <c r="CK59" s="96">
        <f>'Wniosek 2025 r.'!H338</f>
        <v>0</v>
      </c>
      <c r="CL59" s="96">
        <f>'Wniosek 2026 r.'!H338</f>
        <v>0</v>
      </c>
      <c r="CM59" s="96">
        <f>'Wniosek 2027 r.'!H338</f>
        <v>0</v>
      </c>
      <c r="CN59" s="96">
        <f>'Wniosek 2028 r.'!H338</f>
        <v>0</v>
      </c>
      <c r="CO59" s="96">
        <f>'Wniosek 2029 r.'!H338</f>
        <v>0</v>
      </c>
      <c r="CP59" s="96">
        <f>'Wniosek 2030 r.'!H338</f>
        <v>0</v>
      </c>
      <c r="CQ59" s="96">
        <f>'Wniosek 2031 r.'!H338</f>
        <v>0</v>
      </c>
      <c r="CR59" s="96">
        <f>'Wniosek 2032 r.'!H338</f>
        <v>0</v>
      </c>
      <c r="CS59" s="96">
        <f>'Wniosek 2033 r.'!H338</f>
        <v>0</v>
      </c>
      <c r="CT59" s="96">
        <f>'Wniosek 2025 r.'!C453</f>
        <v>0</v>
      </c>
      <c r="CU59" s="96">
        <f>'Wniosek 2026 r.'!C453</f>
        <v>0</v>
      </c>
      <c r="CV59" s="96">
        <f>'Wniosek 2027 r.'!C453</f>
        <v>0</v>
      </c>
      <c r="CW59" s="96">
        <f>'Wniosek 2028 r.'!C453</f>
        <v>0</v>
      </c>
      <c r="CX59" s="96">
        <f>'Wniosek 2029 r.'!C453</f>
        <v>0</v>
      </c>
      <c r="CY59" s="96">
        <f>'Wniosek 2030 r.'!C453</f>
        <v>0</v>
      </c>
      <c r="CZ59" s="96">
        <f>'Wniosek 2031 r.'!C453</f>
        <v>0</v>
      </c>
      <c r="DA59" s="96">
        <f>'Wniosek 2032 r.'!C453</f>
        <v>0</v>
      </c>
      <c r="DB59" s="96">
        <f>'Wniosek 2033 r.'!C453</f>
        <v>0</v>
      </c>
      <c r="DC59" s="96">
        <f>'Wniosek 2025 r.'!C568</f>
        <v>0</v>
      </c>
      <c r="DD59" s="96">
        <f>'Wniosek 2026 r.'!C568</f>
        <v>0</v>
      </c>
      <c r="DE59" s="96">
        <f>'Wniosek 2027 r.'!C568</f>
        <v>0</v>
      </c>
      <c r="DF59" s="96">
        <f>'Wniosek 2028 r.'!C568</f>
        <v>0</v>
      </c>
      <c r="DG59" s="96">
        <f>'Wniosek 2029 r.'!C568</f>
        <v>0</v>
      </c>
      <c r="DH59" s="96">
        <f>'Wniosek 2030 r.'!C568</f>
        <v>0</v>
      </c>
      <c r="DI59" s="96">
        <f>'Wniosek 2031 r.'!C568</f>
        <v>0</v>
      </c>
      <c r="DJ59" s="96">
        <f>'Wniosek 2032 r.'!C568</f>
        <v>0</v>
      </c>
      <c r="DK59" s="96">
        <f>'Wniosek 2033 r.'!C568</f>
        <v>0</v>
      </c>
      <c r="DL59">
        <f>'Wniosek 2025 r.'!C683</f>
        <v>0</v>
      </c>
      <c r="DM59">
        <f>'Wniosek 2025 r.'!E683</f>
        <v>0</v>
      </c>
      <c r="DN59">
        <f>'Wniosek 2025 r.'!C798</f>
        <v>0</v>
      </c>
    </row>
    <row r="60" spans="21:118" x14ac:dyDescent="0.25">
      <c r="U60">
        <f>'Wniosek 2025 r.'!A98</f>
        <v>0</v>
      </c>
      <c r="V60">
        <f>'Wniosek 2025 r.'!B98</f>
        <v>0</v>
      </c>
      <c r="W60">
        <f>'Wniosek 2025 r.'!C98</f>
        <v>0</v>
      </c>
      <c r="X60">
        <f>'Wniosek 2025 r.'!D98</f>
        <v>0</v>
      </c>
      <c r="Y60">
        <f>'Wniosek 2025 r.'!E98</f>
        <v>0</v>
      </c>
      <c r="Z60">
        <f>'Wniosek 2025 r.'!F98</f>
        <v>0</v>
      </c>
      <c r="AA60">
        <f>'Wniosek 2026 r.'!F98</f>
        <v>0</v>
      </c>
      <c r="AB60">
        <f>'Wniosek 2027 r.'!F98</f>
        <v>0</v>
      </c>
      <c r="AC60">
        <f>'Wniosek 2028 r.'!F98</f>
        <v>0</v>
      </c>
      <c r="AD60">
        <f>'Wniosek 2029 r.'!F98</f>
        <v>0</v>
      </c>
      <c r="AE60">
        <f>'Wniosek 2030 r.'!F98</f>
        <v>0</v>
      </c>
      <c r="AF60">
        <f>'Wniosek 2031 r.'!F98</f>
        <v>0</v>
      </c>
      <c r="AG60">
        <f>'Wniosek 2032 r.'!F98</f>
        <v>0</v>
      </c>
      <c r="AH60">
        <f>'Wniosek 2033 r.'!F98</f>
        <v>0</v>
      </c>
      <c r="AI60">
        <f>'Wniosek 2025 r.'!G98</f>
        <v>0</v>
      </c>
      <c r="AJ60" s="79" t="str">
        <f>'Wniosek 2026 r.'!G98</f>
        <v/>
      </c>
      <c r="AK60" s="79" t="str">
        <f>'Wniosek 2027 r.'!G98</f>
        <v/>
      </c>
      <c r="AL60" s="79" t="str">
        <f>'Wniosek 2028 r.'!G98</f>
        <v/>
      </c>
      <c r="AM60" s="79" t="str">
        <f>'Wniosek 2029 r.'!G98</f>
        <v/>
      </c>
      <c r="AN60" s="79" t="str">
        <f>'Wniosek 2030 r.'!G98</f>
        <v/>
      </c>
      <c r="AO60" s="79" t="str">
        <f>'Wniosek 2031 r.'!G98</f>
        <v/>
      </c>
      <c r="AP60" s="79" t="str">
        <f>'Wniosek 2032 r.'!G98</f>
        <v/>
      </c>
      <c r="AQ60" s="79" t="str">
        <f>'Wniosek 2033 r.'!G98</f>
        <v/>
      </c>
      <c r="AR60" s="4">
        <f>'Wniosek 2025 r.'!H98</f>
        <v>0</v>
      </c>
      <c r="AS60" s="4">
        <f>'Wniosek 2026 r.'!H98</f>
        <v>0</v>
      </c>
      <c r="AT60" s="4">
        <f>'Wniosek 2027 r.'!H98</f>
        <v>0</v>
      </c>
      <c r="AU60" s="4">
        <f>'Wniosek 2028 r.'!H98</f>
        <v>0</v>
      </c>
      <c r="AV60" s="4">
        <f>'Wniosek 2029 r.'!H98</f>
        <v>0</v>
      </c>
      <c r="AW60" s="4">
        <f>'Wniosek 2030 r.'!H98</f>
        <v>0</v>
      </c>
      <c r="AX60" s="4">
        <f>'Wniosek 2031 r.'!H98</f>
        <v>0</v>
      </c>
      <c r="AY60" s="4">
        <f>'Wniosek 2032 r.'!H98</f>
        <v>0</v>
      </c>
      <c r="AZ60" s="4">
        <f>'Wniosek 2033 r.'!H98</f>
        <v>0</v>
      </c>
      <c r="BA60" s="3">
        <f>'Wniosek 2025 r.'!C223</f>
        <v>0</v>
      </c>
      <c r="BB60" s="3">
        <f>'Wniosek 2026 r.'!C223</f>
        <v>0</v>
      </c>
      <c r="BC60" s="3">
        <f>'Wniosek 2027 r.'!C223</f>
        <v>0</v>
      </c>
      <c r="BD60" s="3">
        <f>'Wniosek 2028 r.'!C223</f>
        <v>0</v>
      </c>
      <c r="BE60" s="3">
        <f>'Wniosek 2029 r.'!C223</f>
        <v>0</v>
      </c>
      <c r="BF60" s="3">
        <f>'Wniosek 2030 r.'!C223</f>
        <v>0</v>
      </c>
      <c r="BG60" s="3">
        <f>'Wniosek 2031 r.'!C223</f>
        <v>0</v>
      </c>
      <c r="BH60" s="3">
        <f>'Wniosek 2032 r.'!C223</f>
        <v>0</v>
      </c>
      <c r="BI60" s="3">
        <f>'Wniosek 2033 r.'!C223</f>
        <v>0</v>
      </c>
      <c r="BJ60" s="96">
        <f>'Wniosek 2025 r.'!C339</f>
        <v>0</v>
      </c>
      <c r="BK60" s="96">
        <f>'Wniosek 2026 r.'!C339</f>
        <v>0</v>
      </c>
      <c r="BL60" s="96">
        <f>'Wniosek 2027 r.'!C339</f>
        <v>0</v>
      </c>
      <c r="BM60" s="96">
        <f>'Wniosek 2028 r.'!C339</f>
        <v>0</v>
      </c>
      <c r="BN60" s="96">
        <f>'Wniosek 2029 r.'!C339</f>
        <v>0</v>
      </c>
      <c r="BO60" s="96">
        <f>'Wniosek 2030 r.'!C339</f>
        <v>0</v>
      </c>
      <c r="BP60" s="96">
        <f>'Wniosek 2031 r.'!C339</f>
        <v>0</v>
      </c>
      <c r="BQ60" s="96">
        <f>'Wniosek 2032 r.'!C339</f>
        <v>0</v>
      </c>
      <c r="BR60" s="96">
        <f>'Wniosek 2033 r.'!C339</f>
        <v>0</v>
      </c>
      <c r="BS60" s="96">
        <f>'Wniosek 2025 r.'!D339</f>
        <v>0</v>
      </c>
      <c r="BT60" s="96">
        <f>'Wniosek 2026 r.'!D339</f>
        <v>0</v>
      </c>
      <c r="BU60" s="96">
        <f>'Wniosek 2027 r.'!D339</f>
        <v>0</v>
      </c>
      <c r="BV60" s="96">
        <f>'Wniosek 2028 r.'!D339</f>
        <v>0</v>
      </c>
      <c r="BW60" s="96">
        <f>'Wniosek 2029 r.'!D339</f>
        <v>0</v>
      </c>
      <c r="BX60" s="96">
        <f>'Wniosek 2030 r.'!D339</f>
        <v>0</v>
      </c>
      <c r="BY60" s="96">
        <f>'Wniosek 2031 r.'!D339</f>
        <v>0</v>
      </c>
      <c r="BZ60" s="96">
        <f>'Wniosek 2032 r.'!D339</f>
        <v>0</v>
      </c>
      <c r="CA60" s="96">
        <f>'Wniosek 2033 r.'!D339</f>
        <v>0</v>
      </c>
      <c r="CB60" s="97">
        <f>'Wniosek 2025 r.'!F339</f>
        <v>0</v>
      </c>
      <c r="CC60" s="97">
        <f>'Wniosek 2026 r.'!F339</f>
        <v>0</v>
      </c>
      <c r="CD60" s="97">
        <f>'Wniosek 2027 r.'!F339</f>
        <v>0</v>
      </c>
      <c r="CE60" s="97">
        <f>'Wniosek 2028 r.'!F339</f>
        <v>0</v>
      </c>
      <c r="CF60" s="97">
        <f>'Wniosek 2029 r.'!F339</f>
        <v>0</v>
      </c>
      <c r="CG60" s="97">
        <f>'Wniosek 2030 r.'!F339</f>
        <v>0</v>
      </c>
      <c r="CH60" s="97">
        <f>'Wniosek 2031 r.'!F339</f>
        <v>0</v>
      </c>
      <c r="CI60" s="97">
        <f>'Wniosek 2032 r.'!F339</f>
        <v>0</v>
      </c>
      <c r="CJ60" s="97">
        <f>'Wniosek 2033 r.'!F339</f>
        <v>0</v>
      </c>
      <c r="CK60" s="96">
        <f>'Wniosek 2025 r.'!H339</f>
        <v>0</v>
      </c>
      <c r="CL60" s="96">
        <f>'Wniosek 2026 r.'!H339</f>
        <v>0</v>
      </c>
      <c r="CM60" s="96">
        <f>'Wniosek 2027 r.'!H339</f>
        <v>0</v>
      </c>
      <c r="CN60" s="96">
        <f>'Wniosek 2028 r.'!H339</f>
        <v>0</v>
      </c>
      <c r="CO60" s="96">
        <f>'Wniosek 2029 r.'!H339</f>
        <v>0</v>
      </c>
      <c r="CP60" s="96">
        <f>'Wniosek 2030 r.'!H339</f>
        <v>0</v>
      </c>
      <c r="CQ60" s="96">
        <f>'Wniosek 2031 r.'!H339</f>
        <v>0</v>
      </c>
      <c r="CR60" s="96">
        <f>'Wniosek 2032 r.'!H339</f>
        <v>0</v>
      </c>
      <c r="CS60" s="96">
        <f>'Wniosek 2033 r.'!H339</f>
        <v>0</v>
      </c>
      <c r="CT60" s="96">
        <f>'Wniosek 2025 r.'!C454</f>
        <v>0</v>
      </c>
      <c r="CU60" s="96">
        <f>'Wniosek 2026 r.'!C454</f>
        <v>0</v>
      </c>
      <c r="CV60" s="96">
        <f>'Wniosek 2027 r.'!C454</f>
        <v>0</v>
      </c>
      <c r="CW60" s="96">
        <f>'Wniosek 2028 r.'!C454</f>
        <v>0</v>
      </c>
      <c r="CX60" s="96">
        <f>'Wniosek 2029 r.'!C454</f>
        <v>0</v>
      </c>
      <c r="CY60" s="96">
        <f>'Wniosek 2030 r.'!C454</f>
        <v>0</v>
      </c>
      <c r="CZ60" s="96">
        <f>'Wniosek 2031 r.'!C454</f>
        <v>0</v>
      </c>
      <c r="DA60" s="96">
        <f>'Wniosek 2032 r.'!C454</f>
        <v>0</v>
      </c>
      <c r="DB60" s="96">
        <f>'Wniosek 2033 r.'!C454</f>
        <v>0</v>
      </c>
      <c r="DC60" s="96">
        <f>'Wniosek 2025 r.'!C569</f>
        <v>0</v>
      </c>
      <c r="DD60" s="96">
        <f>'Wniosek 2026 r.'!C569</f>
        <v>0</v>
      </c>
      <c r="DE60" s="96">
        <f>'Wniosek 2027 r.'!C569</f>
        <v>0</v>
      </c>
      <c r="DF60" s="96">
        <f>'Wniosek 2028 r.'!C569</f>
        <v>0</v>
      </c>
      <c r="DG60" s="96">
        <f>'Wniosek 2029 r.'!C569</f>
        <v>0</v>
      </c>
      <c r="DH60" s="96">
        <f>'Wniosek 2030 r.'!C569</f>
        <v>0</v>
      </c>
      <c r="DI60" s="96">
        <f>'Wniosek 2031 r.'!C569</f>
        <v>0</v>
      </c>
      <c r="DJ60" s="96">
        <f>'Wniosek 2032 r.'!C569</f>
        <v>0</v>
      </c>
      <c r="DK60" s="96">
        <f>'Wniosek 2033 r.'!C569</f>
        <v>0</v>
      </c>
      <c r="DL60">
        <f>'Wniosek 2025 r.'!C684</f>
        <v>0</v>
      </c>
      <c r="DM60">
        <f>'Wniosek 2025 r.'!E684</f>
        <v>0</v>
      </c>
      <c r="DN60">
        <f>'Wniosek 2025 r.'!C799</f>
        <v>0</v>
      </c>
    </row>
    <row r="61" spans="21:118" x14ac:dyDescent="0.25">
      <c r="U61">
        <f>'Wniosek 2025 r.'!A99</f>
        <v>0</v>
      </c>
      <c r="V61">
        <f>'Wniosek 2025 r.'!B99</f>
        <v>0</v>
      </c>
      <c r="W61">
        <f>'Wniosek 2025 r.'!C99</f>
        <v>0</v>
      </c>
      <c r="X61">
        <f>'Wniosek 2025 r.'!D99</f>
        <v>0</v>
      </c>
      <c r="Y61">
        <f>'Wniosek 2025 r.'!E99</f>
        <v>0</v>
      </c>
      <c r="Z61">
        <f>'Wniosek 2025 r.'!F99</f>
        <v>0</v>
      </c>
      <c r="AA61">
        <f>'Wniosek 2026 r.'!F99</f>
        <v>0</v>
      </c>
      <c r="AB61">
        <f>'Wniosek 2027 r.'!F99</f>
        <v>0</v>
      </c>
      <c r="AC61">
        <f>'Wniosek 2028 r.'!F99</f>
        <v>0</v>
      </c>
      <c r="AD61">
        <f>'Wniosek 2029 r.'!F99</f>
        <v>0</v>
      </c>
      <c r="AE61">
        <f>'Wniosek 2030 r.'!F99</f>
        <v>0</v>
      </c>
      <c r="AF61">
        <f>'Wniosek 2031 r.'!F99</f>
        <v>0</v>
      </c>
      <c r="AG61">
        <f>'Wniosek 2032 r.'!F99</f>
        <v>0</v>
      </c>
      <c r="AH61">
        <f>'Wniosek 2033 r.'!F99</f>
        <v>0</v>
      </c>
      <c r="AI61">
        <f>'Wniosek 2025 r.'!G99</f>
        <v>0</v>
      </c>
      <c r="AJ61" s="79" t="str">
        <f>'Wniosek 2026 r.'!G99</f>
        <v/>
      </c>
      <c r="AK61" s="79" t="str">
        <f>'Wniosek 2027 r.'!G99</f>
        <v/>
      </c>
      <c r="AL61" s="79" t="str">
        <f>'Wniosek 2028 r.'!G99</f>
        <v/>
      </c>
      <c r="AM61" s="79" t="str">
        <f>'Wniosek 2029 r.'!G99</f>
        <v/>
      </c>
      <c r="AN61" s="79" t="str">
        <f>'Wniosek 2030 r.'!G99</f>
        <v/>
      </c>
      <c r="AO61" s="79" t="str">
        <f>'Wniosek 2031 r.'!G99</f>
        <v/>
      </c>
      <c r="AP61" s="79" t="str">
        <f>'Wniosek 2032 r.'!G99</f>
        <v/>
      </c>
      <c r="AQ61" s="79" t="str">
        <f>'Wniosek 2033 r.'!G99</f>
        <v/>
      </c>
      <c r="AR61" s="4">
        <f>'Wniosek 2025 r.'!H99</f>
        <v>0</v>
      </c>
      <c r="AS61" s="4">
        <f>'Wniosek 2026 r.'!H99</f>
        <v>0</v>
      </c>
      <c r="AT61" s="4">
        <f>'Wniosek 2027 r.'!H99</f>
        <v>0</v>
      </c>
      <c r="AU61" s="4">
        <f>'Wniosek 2028 r.'!H99</f>
        <v>0</v>
      </c>
      <c r="AV61" s="4">
        <f>'Wniosek 2029 r.'!H99</f>
        <v>0</v>
      </c>
      <c r="AW61" s="4">
        <f>'Wniosek 2030 r.'!H99</f>
        <v>0</v>
      </c>
      <c r="AX61" s="4">
        <f>'Wniosek 2031 r.'!H99</f>
        <v>0</v>
      </c>
      <c r="AY61" s="4">
        <f>'Wniosek 2032 r.'!H99</f>
        <v>0</v>
      </c>
      <c r="AZ61" s="4">
        <f>'Wniosek 2033 r.'!H99</f>
        <v>0</v>
      </c>
      <c r="BA61" s="3">
        <f>'Wniosek 2025 r.'!C224</f>
        <v>0</v>
      </c>
      <c r="BB61" s="3">
        <f>'Wniosek 2026 r.'!C224</f>
        <v>0</v>
      </c>
      <c r="BC61" s="3">
        <f>'Wniosek 2027 r.'!C224</f>
        <v>0</v>
      </c>
      <c r="BD61" s="3">
        <f>'Wniosek 2028 r.'!C224</f>
        <v>0</v>
      </c>
      <c r="BE61" s="3">
        <f>'Wniosek 2029 r.'!C224</f>
        <v>0</v>
      </c>
      <c r="BF61" s="3">
        <f>'Wniosek 2030 r.'!C224</f>
        <v>0</v>
      </c>
      <c r="BG61" s="3">
        <f>'Wniosek 2031 r.'!C224</f>
        <v>0</v>
      </c>
      <c r="BH61" s="3">
        <f>'Wniosek 2032 r.'!C224</f>
        <v>0</v>
      </c>
      <c r="BI61" s="3">
        <f>'Wniosek 2033 r.'!C224</f>
        <v>0</v>
      </c>
      <c r="BJ61" s="96">
        <f>'Wniosek 2025 r.'!C340</f>
        <v>0</v>
      </c>
      <c r="BK61" s="96">
        <f>'Wniosek 2026 r.'!C340</f>
        <v>0</v>
      </c>
      <c r="BL61" s="96">
        <f>'Wniosek 2027 r.'!C340</f>
        <v>0</v>
      </c>
      <c r="BM61" s="96">
        <f>'Wniosek 2028 r.'!C340</f>
        <v>0</v>
      </c>
      <c r="BN61" s="96">
        <f>'Wniosek 2029 r.'!C340</f>
        <v>0</v>
      </c>
      <c r="BO61" s="96">
        <f>'Wniosek 2030 r.'!C340</f>
        <v>0</v>
      </c>
      <c r="BP61" s="96">
        <f>'Wniosek 2031 r.'!C340</f>
        <v>0</v>
      </c>
      <c r="BQ61" s="96">
        <f>'Wniosek 2032 r.'!C340</f>
        <v>0</v>
      </c>
      <c r="BR61" s="96">
        <f>'Wniosek 2033 r.'!C340</f>
        <v>0</v>
      </c>
      <c r="BS61" s="96">
        <f>'Wniosek 2025 r.'!D340</f>
        <v>0</v>
      </c>
      <c r="BT61" s="96">
        <f>'Wniosek 2026 r.'!D340</f>
        <v>0</v>
      </c>
      <c r="BU61" s="96">
        <f>'Wniosek 2027 r.'!D340</f>
        <v>0</v>
      </c>
      <c r="BV61" s="96">
        <f>'Wniosek 2028 r.'!D340</f>
        <v>0</v>
      </c>
      <c r="BW61" s="96">
        <f>'Wniosek 2029 r.'!D340</f>
        <v>0</v>
      </c>
      <c r="BX61" s="96">
        <f>'Wniosek 2030 r.'!D340</f>
        <v>0</v>
      </c>
      <c r="BY61" s="96">
        <f>'Wniosek 2031 r.'!D340</f>
        <v>0</v>
      </c>
      <c r="BZ61" s="96">
        <f>'Wniosek 2032 r.'!D340</f>
        <v>0</v>
      </c>
      <c r="CA61" s="96">
        <f>'Wniosek 2033 r.'!D340</f>
        <v>0</v>
      </c>
      <c r="CB61" s="97">
        <f>'Wniosek 2025 r.'!F340</f>
        <v>0</v>
      </c>
      <c r="CC61" s="97">
        <f>'Wniosek 2026 r.'!F340</f>
        <v>0</v>
      </c>
      <c r="CD61" s="97">
        <f>'Wniosek 2027 r.'!F340</f>
        <v>0</v>
      </c>
      <c r="CE61" s="97">
        <f>'Wniosek 2028 r.'!F340</f>
        <v>0</v>
      </c>
      <c r="CF61" s="97">
        <f>'Wniosek 2029 r.'!F340</f>
        <v>0</v>
      </c>
      <c r="CG61" s="97">
        <f>'Wniosek 2030 r.'!F340</f>
        <v>0</v>
      </c>
      <c r="CH61" s="97">
        <f>'Wniosek 2031 r.'!F340</f>
        <v>0</v>
      </c>
      <c r="CI61" s="97">
        <f>'Wniosek 2032 r.'!F340</f>
        <v>0</v>
      </c>
      <c r="CJ61" s="97">
        <f>'Wniosek 2033 r.'!F340</f>
        <v>0</v>
      </c>
      <c r="CK61" s="96">
        <f>'Wniosek 2025 r.'!H340</f>
        <v>0</v>
      </c>
      <c r="CL61" s="96">
        <f>'Wniosek 2026 r.'!H340</f>
        <v>0</v>
      </c>
      <c r="CM61" s="96">
        <f>'Wniosek 2027 r.'!H340</f>
        <v>0</v>
      </c>
      <c r="CN61" s="96">
        <f>'Wniosek 2028 r.'!H340</f>
        <v>0</v>
      </c>
      <c r="CO61" s="96">
        <f>'Wniosek 2029 r.'!H340</f>
        <v>0</v>
      </c>
      <c r="CP61" s="96">
        <f>'Wniosek 2030 r.'!H340</f>
        <v>0</v>
      </c>
      <c r="CQ61" s="96">
        <f>'Wniosek 2031 r.'!H340</f>
        <v>0</v>
      </c>
      <c r="CR61" s="96">
        <f>'Wniosek 2032 r.'!H340</f>
        <v>0</v>
      </c>
      <c r="CS61" s="96">
        <f>'Wniosek 2033 r.'!H340</f>
        <v>0</v>
      </c>
      <c r="CT61" s="96">
        <f>'Wniosek 2025 r.'!C455</f>
        <v>0</v>
      </c>
      <c r="CU61" s="96">
        <f>'Wniosek 2026 r.'!C455</f>
        <v>0</v>
      </c>
      <c r="CV61" s="96">
        <f>'Wniosek 2027 r.'!C455</f>
        <v>0</v>
      </c>
      <c r="CW61" s="96">
        <f>'Wniosek 2028 r.'!C455</f>
        <v>0</v>
      </c>
      <c r="CX61" s="96">
        <f>'Wniosek 2029 r.'!C455</f>
        <v>0</v>
      </c>
      <c r="CY61" s="96">
        <f>'Wniosek 2030 r.'!C455</f>
        <v>0</v>
      </c>
      <c r="CZ61" s="96">
        <f>'Wniosek 2031 r.'!C455</f>
        <v>0</v>
      </c>
      <c r="DA61" s="96">
        <f>'Wniosek 2032 r.'!C455</f>
        <v>0</v>
      </c>
      <c r="DB61" s="96">
        <f>'Wniosek 2033 r.'!C455</f>
        <v>0</v>
      </c>
      <c r="DC61" s="96">
        <f>'Wniosek 2025 r.'!C570</f>
        <v>0</v>
      </c>
      <c r="DD61" s="96">
        <f>'Wniosek 2026 r.'!C570</f>
        <v>0</v>
      </c>
      <c r="DE61" s="96">
        <f>'Wniosek 2027 r.'!C570</f>
        <v>0</v>
      </c>
      <c r="DF61" s="96">
        <f>'Wniosek 2028 r.'!C570</f>
        <v>0</v>
      </c>
      <c r="DG61" s="96">
        <f>'Wniosek 2029 r.'!C570</f>
        <v>0</v>
      </c>
      <c r="DH61" s="96">
        <f>'Wniosek 2030 r.'!C570</f>
        <v>0</v>
      </c>
      <c r="DI61" s="96">
        <f>'Wniosek 2031 r.'!C570</f>
        <v>0</v>
      </c>
      <c r="DJ61" s="96">
        <f>'Wniosek 2032 r.'!C570</f>
        <v>0</v>
      </c>
      <c r="DK61" s="96">
        <f>'Wniosek 2033 r.'!C570</f>
        <v>0</v>
      </c>
      <c r="DL61">
        <f>'Wniosek 2025 r.'!C685</f>
        <v>0</v>
      </c>
      <c r="DM61">
        <f>'Wniosek 2025 r.'!E685</f>
        <v>0</v>
      </c>
      <c r="DN61">
        <f>'Wniosek 2025 r.'!C800</f>
        <v>0</v>
      </c>
    </row>
    <row r="62" spans="21:118" x14ac:dyDescent="0.25">
      <c r="U62">
        <f>'Wniosek 2025 r.'!A100</f>
        <v>0</v>
      </c>
      <c r="V62">
        <f>'Wniosek 2025 r.'!B100</f>
        <v>0</v>
      </c>
      <c r="W62">
        <f>'Wniosek 2025 r.'!C100</f>
        <v>0</v>
      </c>
      <c r="X62">
        <f>'Wniosek 2025 r.'!D100</f>
        <v>0</v>
      </c>
      <c r="Y62">
        <f>'Wniosek 2025 r.'!E100</f>
        <v>0</v>
      </c>
      <c r="Z62">
        <f>'Wniosek 2025 r.'!F100</f>
        <v>0</v>
      </c>
      <c r="AA62">
        <f>'Wniosek 2026 r.'!F100</f>
        <v>0</v>
      </c>
      <c r="AB62">
        <f>'Wniosek 2027 r.'!F100</f>
        <v>0</v>
      </c>
      <c r="AC62">
        <f>'Wniosek 2028 r.'!F100</f>
        <v>0</v>
      </c>
      <c r="AD62">
        <f>'Wniosek 2029 r.'!F100</f>
        <v>0</v>
      </c>
      <c r="AE62">
        <f>'Wniosek 2030 r.'!F100</f>
        <v>0</v>
      </c>
      <c r="AF62">
        <f>'Wniosek 2031 r.'!F100</f>
        <v>0</v>
      </c>
      <c r="AG62">
        <f>'Wniosek 2032 r.'!F100</f>
        <v>0</v>
      </c>
      <c r="AH62">
        <f>'Wniosek 2033 r.'!F100</f>
        <v>0</v>
      </c>
      <c r="AI62">
        <f>'Wniosek 2025 r.'!G100</f>
        <v>0</v>
      </c>
      <c r="AJ62" s="79" t="str">
        <f>'Wniosek 2026 r.'!G100</f>
        <v/>
      </c>
      <c r="AK62" s="79" t="str">
        <f>'Wniosek 2027 r.'!G100</f>
        <v/>
      </c>
      <c r="AL62" s="79" t="str">
        <f>'Wniosek 2028 r.'!G100</f>
        <v/>
      </c>
      <c r="AM62" s="79" t="str">
        <f>'Wniosek 2029 r.'!G100</f>
        <v/>
      </c>
      <c r="AN62" s="79" t="str">
        <f>'Wniosek 2030 r.'!G100</f>
        <v/>
      </c>
      <c r="AO62" s="79" t="str">
        <f>'Wniosek 2031 r.'!G100</f>
        <v/>
      </c>
      <c r="AP62" s="79" t="str">
        <f>'Wniosek 2032 r.'!G100</f>
        <v/>
      </c>
      <c r="AQ62" s="79" t="str">
        <f>'Wniosek 2033 r.'!G100</f>
        <v/>
      </c>
      <c r="AR62" s="4">
        <f>'Wniosek 2025 r.'!H100</f>
        <v>0</v>
      </c>
      <c r="AS62" s="4">
        <f>'Wniosek 2026 r.'!H100</f>
        <v>0</v>
      </c>
      <c r="AT62" s="4">
        <f>'Wniosek 2027 r.'!H100</f>
        <v>0</v>
      </c>
      <c r="AU62" s="4">
        <f>'Wniosek 2028 r.'!H100</f>
        <v>0</v>
      </c>
      <c r="AV62" s="4">
        <f>'Wniosek 2029 r.'!H100</f>
        <v>0</v>
      </c>
      <c r="AW62" s="4">
        <f>'Wniosek 2030 r.'!H100</f>
        <v>0</v>
      </c>
      <c r="AX62" s="4">
        <f>'Wniosek 2031 r.'!H100</f>
        <v>0</v>
      </c>
      <c r="AY62" s="4">
        <f>'Wniosek 2032 r.'!H100</f>
        <v>0</v>
      </c>
      <c r="AZ62" s="4">
        <f>'Wniosek 2033 r.'!H100</f>
        <v>0</v>
      </c>
      <c r="BA62" s="3">
        <f>'Wniosek 2025 r.'!C225</f>
        <v>0</v>
      </c>
      <c r="BB62" s="3">
        <f>'Wniosek 2026 r.'!C225</f>
        <v>0</v>
      </c>
      <c r="BC62" s="3">
        <f>'Wniosek 2027 r.'!C225</f>
        <v>0</v>
      </c>
      <c r="BD62" s="3">
        <f>'Wniosek 2028 r.'!C225</f>
        <v>0</v>
      </c>
      <c r="BE62" s="3">
        <f>'Wniosek 2029 r.'!C225</f>
        <v>0</v>
      </c>
      <c r="BF62" s="3">
        <f>'Wniosek 2030 r.'!C225</f>
        <v>0</v>
      </c>
      <c r="BG62" s="3">
        <f>'Wniosek 2031 r.'!C225</f>
        <v>0</v>
      </c>
      <c r="BH62" s="3">
        <f>'Wniosek 2032 r.'!C225</f>
        <v>0</v>
      </c>
      <c r="BI62" s="3">
        <f>'Wniosek 2033 r.'!C225</f>
        <v>0</v>
      </c>
      <c r="BJ62" s="96">
        <f>'Wniosek 2025 r.'!C341</f>
        <v>0</v>
      </c>
      <c r="BK62" s="96">
        <f>'Wniosek 2026 r.'!C341</f>
        <v>0</v>
      </c>
      <c r="BL62" s="96">
        <f>'Wniosek 2027 r.'!C341</f>
        <v>0</v>
      </c>
      <c r="BM62" s="96">
        <f>'Wniosek 2028 r.'!C341</f>
        <v>0</v>
      </c>
      <c r="BN62" s="96">
        <f>'Wniosek 2029 r.'!C341</f>
        <v>0</v>
      </c>
      <c r="BO62" s="96">
        <f>'Wniosek 2030 r.'!C341</f>
        <v>0</v>
      </c>
      <c r="BP62" s="96">
        <f>'Wniosek 2031 r.'!C341</f>
        <v>0</v>
      </c>
      <c r="BQ62" s="96">
        <f>'Wniosek 2032 r.'!C341</f>
        <v>0</v>
      </c>
      <c r="BR62" s="96">
        <f>'Wniosek 2033 r.'!C341</f>
        <v>0</v>
      </c>
      <c r="BS62" s="96">
        <f>'Wniosek 2025 r.'!D341</f>
        <v>0</v>
      </c>
      <c r="BT62" s="96">
        <f>'Wniosek 2026 r.'!D341</f>
        <v>0</v>
      </c>
      <c r="BU62" s="96">
        <f>'Wniosek 2027 r.'!D341</f>
        <v>0</v>
      </c>
      <c r="BV62" s="96">
        <f>'Wniosek 2028 r.'!D341</f>
        <v>0</v>
      </c>
      <c r="BW62" s="96">
        <f>'Wniosek 2029 r.'!D341</f>
        <v>0</v>
      </c>
      <c r="BX62" s="96">
        <f>'Wniosek 2030 r.'!D341</f>
        <v>0</v>
      </c>
      <c r="BY62" s="96">
        <f>'Wniosek 2031 r.'!D341</f>
        <v>0</v>
      </c>
      <c r="BZ62" s="96">
        <f>'Wniosek 2032 r.'!D341</f>
        <v>0</v>
      </c>
      <c r="CA62" s="96">
        <f>'Wniosek 2033 r.'!D341</f>
        <v>0</v>
      </c>
      <c r="CB62" s="97">
        <f>'Wniosek 2025 r.'!F341</f>
        <v>0</v>
      </c>
      <c r="CC62" s="97">
        <f>'Wniosek 2026 r.'!F341</f>
        <v>0</v>
      </c>
      <c r="CD62" s="97">
        <f>'Wniosek 2027 r.'!F341</f>
        <v>0</v>
      </c>
      <c r="CE62" s="97">
        <f>'Wniosek 2028 r.'!F341</f>
        <v>0</v>
      </c>
      <c r="CF62" s="97">
        <f>'Wniosek 2029 r.'!F341</f>
        <v>0</v>
      </c>
      <c r="CG62" s="97">
        <f>'Wniosek 2030 r.'!F341</f>
        <v>0</v>
      </c>
      <c r="CH62" s="97">
        <f>'Wniosek 2031 r.'!F341</f>
        <v>0</v>
      </c>
      <c r="CI62" s="97">
        <f>'Wniosek 2032 r.'!F341</f>
        <v>0</v>
      </c>
      <c r="CJ62" s="97">
        <f>'Wniosek 2033 r.'!F341</f>
        <v>0</v>
      </c>
      <c r="CK62" s="96">
        <f>'Wniosek 2025 r.'!H341</f>
        <v>0</v>
      </c>
      <c r="CL62" s="96">
        <f>'Wniosek 2026 r.'!H341</f>
        <v>0</v>
      </c>
      <c r="CM62" s="96">
        <f>'Wniosek 2027 r.'!H341</f>
        <v>0</v>
      </c>
      <c r="CN62" s="96">
        <f>'Wniosek 2028 r.'!H341</f>
        <v>0</v>
      </c>
      <c r="CO62" s="96">
        <f>'Wniosek 2029 r.'!H341</f>
        <v>0</v>
      </c>
      <c r="CP62" s="96">
        <f>'Wniosek 2030 r.'!H341</f>
        <v>0</v>
      </c>
      <c r="CQ62" s="96">
        <f>'Wniosek 2031 r.'!H341</f>
        <v>0</v>
      </c>
      <c r="CR62" s="96">
        <f>'Wniosek 2032 r.'!H341</f>
        <v>0</v>
      </c>
      <c r="CS62" s="96">
        <f>'Wniosek 2033 r.'!H341</f>
        <v>0</v>
      </c>
      <c r="CT62" s="96">
        <f>'Wniosek 2025 r.'!C456</f>
        <v>0</v>
      </c>
      <c r="CU62" s="96">
        <f>'Wniosek 2026 r.'!C456</f>
        <v>0</v>
      </c>
      <c r="CV62" s="96">
        <f>'Wniosek 2027 r.'!C456</f>
        <v>0</v>
      </c>
      <c r="CW62" s="96">
        <f>'Wniosek 2028 r.'!C456</f>
        <v>0</v>
      </c>
      <c r="CX62" s="96">
        <f>'Wniosek 2029 r.'!C456</f>
        <v>0</v>
      </c>
      <c r="CY62" s="96">
        <f>'Wniosek 2030 r.'!C456</f>
        <v>0</v>
      </c>
      <c r="CZ62" s="96">
        <f>'Wniosek 2031 r.'!C456</f>
        <v>0</v>
      </c>
      <c r="DA62" s="96">
        <f>'Wniosek 2032 r.'!C456</f>
        <v>0</v>
      </c>
      <c r="DB62" s="96">
        <f>'Wniosek 2033 r.'!C456</f>
        <v>0</v>
      </c>
      <c r="DC62" s="96">
        <f>'Wniosek 2025 r.'!C571</f>
        <v>0</v>
      </c>
      <c r="DD62" s="96">
        <f>'Wniosek 2026 r.'!C571</f>
        <v>0</v>
      </c>
      <c r="DE62" s="96">
        <f>'Wniosek 2027 r.'!C571</f>
        <v>0</v>
      </c>
      <c r="DF62" s="96">
        <f>'Wniosek 2028 r.'!C571</f>
        <v>0</v>
      </c>
      <c r="DG62" s="96">
        <f>'Wniosek 2029 r.'!C571</f>
        <v>0</v>
      </c>
      <c r="DH62" s="96">
        <f>'Wniosek 2030 r.'!C571</f>
        <v>0</v>
      </c>
      <c r="DI62" s="96">
        <f>'Wniosek 2031 r.'!C571</f>
        <v>0</v>
      </c>
      <c r="DJ62" s="96">
        <f>'Wniosek 2032 r.'!C571</f>
        <v>0</v>
      </c>
      <c r="DK62" s="96">
        <f>'Wniosek 2033 r.'!C571</f>
        <v>0</v>
      </c>
      <c r="DL62">
        <f>'Wniosek 2025 r.'!C686</f>
        <v>0</v>
      </c>
      <c r="DM62">
        <f>'Wniosek 2025 r.'!E686</f>
        <v>0</v>
      </c>
      <c r="DN62">
        <f>'Wniosek 2025 r.'!C801</f>
        <v>0</v>
      </c>
    </row>
    <row r="63" spans="21:118" x14ac:dyDescent="0.25">
      <c r="U63">
        <f>'Wniosek 2025 r.'!A101</f>
        <v>0</v>
      </c>
      <c r="V63">
        <f>'Wniosek 2025 r.'!B101</f>
        <v>0</v>
      </c>
      <c r="W63">
        <f>'Wniosek 2025 r.'!C101</f>
        <v>0</v>
      </c>
      <c r="X63">
        <f>'Wniosek 2025 r.'!D101</f>
        <v>0</v>
      </c>
      <c r="Y63">
        <f>'Wniosek 2025 r.'!E101</f>
        <v>0</v>
      </c>
      <c r="Z63">
        <f>'Wniosek 2025 r.'!F101</f>
        <v>0</v>
      </c>
      <c r="AA63">
        <f>'Wniosek 2026 r.'!F101</f>
        <v>0</v>
      </c>
      <c r="AB63">
        <f>'Wniosek 2027 r.'!F101</f>
        <v>0</v>
      </c>
      <c r="AC63">
        <f>'Wniosek 2028 r.'!F101</f>
        <v>0</v>
      </c>
      <c r="AD63">
        <f>'Wniosek 2029 r.'!F101</f>
        <v>0</v>
      </c>
      <c r="AE63">
        <f>'Wniosek 2030 r.'!F101</f>
        <v>0</v>
      </c>
      <c r="AF63">
        <f>'Wniosek 2031 r.'!F101</f>
        <v>0</v>
      </c>
      <c r="AG63">
        <f>'Wniosek 2032 r.'!F101</f>
        <v>0</v>
      </c>
      <c r="AH63">
        <f>'Wniosek 2033 r.'!F101</f>
        <v>0</v>
      </c>
      <c r="AI63">
        <f>'Wniosek 2025 r.'!G101</f>
        <v>0</v>
      </c>
      <c r="AJ63" s="79" t="str">
        <f>'Wniosek 2026 r.'!G101</f>
        <v/>
      </c>
      <c r="AK63" s="79" t="str">
        <f>'Wniosek 2027 r.'!G101</f>
        <v/>
      </c>
      <c r="AL63" s="79" t="str">
        <f>'Wniosek 2028 r.'!G101</f>
        <v/>
      </c>
      <c r="AM63" s="79" t="str">
        <f>'Wniosek 2029 r.'!G101</f>
        <v/>
      </c>
      <c r="AN63" s="79" t="str">
        <f>'Wniosek 2030 r.'!G101</f>
        <v/>
      </c>
      <c r="AO63" s="79" t="str">
        <f>'Wniosek 2031 r.'!G101</f>
        <v/>
      </c>
      <c r="AP63" s="79" t="str">
        <f>'Wniosek 2032 r.'!G101</f>
        <v/>
      </c>
      <c r="AQ63" s="79" t="str">
        <f>'Wniosek 2033 r.'!G101</f>
        <v/>
      </c>
      <c r="AR63" s="4">
        <f>'Wniosek 2025 r.'!H101</f>
        <v>0</v>
      </c>
      <c r="AS63" s="4">
        <f>'Wniosek 2026 r.'!H101</f>
        <v>0</v>
      </c>
      <c r="AT63" s="4">
        <f>'Wniosek 2027 r.'!H101</f>
        <v>0</v>
      </c>
      <c r="AU63" s="4">
        <f>'Wniosek 2028 r.'!H101</f>
        <v>0</v>
      </c>
      <c r="AV63" s="4">
        <f>'Wniosek 2029 r.'!H101</f>
        <v>0</v>
      </c>
      <c r="AW63" s="4">
        <f>'Wniosek 2030 r.'!H101</f>
        <v>0</v>
      </c>
      <c r="AX63" s="4">
        <f>'Wniosek 2031 r.'!H101</f>
        <v>0</v>
      </c>
      <c r="AY63" s="4">
        <f>'Wniosek 2032 r.'!H101</f>
        <v>0</v>
      </c>
      <c r="AZ63" s="4">
        <f>'Wniosek 2033 r.'!H101</f>
        <v>0</v>
      </c>
      <c r="BA63" s="3">
        <f>'Wniosek 2025 r.'!C226</f>
        <v>0</v>
      </c>
      <c r="BB63" s="3">
        <f>'Wniosek 2026 r.'!C226</f>
        <v>0</v>
      </c>
      <c r="BC63" s="3">
        <f>'Wniosek 2027 r.'!C226</f>
        <v>0</v>
      </c>
      <c r="BD63" s="3">
        <f>'Wniosek 2028 r.'!C226</f>
        <v>0</v>
      </c>
      <c r="BE63" s="3">
        <f>'Wniosek 2029 r.'!C226</f>
        <v>0</v>
      </c>
      <c r="BF63" s="3">
        <f>'Wniosek 2030 r.'!C226</f>
        <v>0</v>
      </c>
      <c r="BG63" s="3">
        <f>'Wniosek 2031 r.'!C226</f>
        <v>0</v>
      </c>
      <c r="BH63" s="3">
        <f>'Wniosek 2032 r.'!C226</f>
        <v>0</v>
      </c>
      <c r="BI63" s="3">
        <f>'Wniosek 2033 r.'!C226</f>
        <v>0</v>
      </c>
      <c r="BJ63" s="96">
        <f>'Wniosek 2025 r.'!C342</f>
        <v>0</v>
      </c>
      <c r="BK63" s="96">
        <f>'Wniosek 2026 r.'!C342</f>
        <v>0</v>
      </c>
      <c r="BL63" s="96">
        <f>'Wniosek 2027 r.'!C342</f>
        <v>0</v>
      </c>
      <c r="BM63" s="96">
        <f>'Wniosek 2028 r.'!C342</f>
        <v>0</v>
      </c>
      <c r="BN63" s="96">
        <f>'Wniosek 2029 r.'!C342</f>
        <v>0</v>
      </c>
      <c r="BO63" s="96">
        <f>'Wniosek 2030 r.'!C342</f>
        <v>0</v>
      </c>
      <c r="BP63" s="96">
        <f>'Wniosek 2031 r.'!C342</f>
        <v>0</v>
      </c>
      <c r="BQ63" s="96">
        <f>'Wniosek 2032 r.'!C342</f>
        <v>0</v>
      </c>
      <c r="BR63" s="96">
        <f>'Wniosek 2033 r.'!C342</f>
        <v>0</v>
      </c>
      <c r="BS63" s="96">
        <f>'Wniosek 2025 r.'!D342</f>
        <v>0</v>
      </c>
      <c r="BT63" s="96">
        <f>'Wniosek 2026 r.'!D342</f>
        <v>0</v>
      </c>
      <c r="BU63" s="96">
        <f>'Wniosek 2027 r.'!D342</f>
        <v>0</v>
      </c>
      <c r="BV63" s="96">
        <f>'Wniosek 2028 r.'!D342</f>
        <v>0</v>
      </c>
      <c r="BW63" s="96">
        <f>'Wniosek 2029 r.'!D342</f>
        <v>0</v>
      </c>
      <c r="BX63" s="96">
        <f>'Wniosek 2030 r.'!D342</f>
        <v>0</v>
      </c>
      <c r="BY63" s="96">
        <f>'Wniosek 2031 r.'!D342</f>
        <v>0</v>
      </c>
      <c r="BZ63" s="96">
        <f>'Wniosek 2032 r.'!D342</f>
        <v>0</v>
      </c>
      <c r="CA63" s="96">
        <f>'Wniosek 2033 r.'!D342</f>
        <v>0</v>
      </c>
      <c r="CB63" s="97">
        <f>'Wniosek 2025 r.'!F342</f>
        <v>0</v>
      </c>
      <c r="CC63" s="97">
        <f>'Wniosek 2026 r.'!F342</f>
        <v>0</v>
      </c>
      <c r="CD63" s="97">
        <f>'Wniosek 2027 r.'!F342</f>
        <v>0</v>
      </c>
      <c r="CE63" s="97">
        <f>'Wniosek 2028 r.'!F342</f>
        <v>0</v>
      </c>
      <c r="CF63" s="97">
        <f>'Wniosek 2029 r.'!F342</f>
        <v>0</v>
      </c>
      <c r="CG63" s="97">
        <f>'Wniosek 2030 r.'!F342</f>
        <v>0</v>
      </c>
      <c r="CH63" s="97">
        <f>'Wniosek 2031 r.'!F342</f>
        <v>0</v>
      </c>
      <c r="CI63" s="97">
        <f>'Wniosek 2032 r.'!F342</f>
        <v>0</v>
      </c>
      <c r="CJ63" s="97">
        <f>'Wniosek 2033 r.'!F342</f>
        <v>0</v>
      </c>
      <c r="CK63" s="96">
        <f>'Wniosek 2025 r.'!H342</f>
        <v>0</v>
      </c>
      <c r="CL63" s="96">
        <f>'Wniosek 2026 r.'!H342</f>
        <v>0</v>
      </c>
      <c r="CM63" s="96">
        <f>'Wniosek 2027 r.'!H342</f>
        <v>0</v>
      </c>
      <c r="CN63" s="96">
        <f>'Wniosek 2028 r.'!H342</f>
        <v>0</v>
      </c>
      <c r="CO63" s="96">
        <f>'Wniosek 2029 r.'!H342</f>
        <v>0</v>
      </c>
      <c r="CP63" s="96">
        <f>'Wniosek 2030 r.'!H342</f>
        <v>0</v>
      </c>
      <c r="CQ63" s="96">
        <f>'Wniosek 2031 r.'!H342</f>
        <v>0</v>
      </c>
      <c r="CR63" s="96">
        <f>'Wniosek 2032 r.'!H342</f>
        <v>0</v>
      </c>
      <c r="CS63" s="96">
        <f>'Wniosek 2033 r.'!H342</f>
        <v>0</v>
      </c>
      <c r="CT63" s="96">
        <f>'Wniosek 2025 r.'!C457</f>
        <v>0</v>
      </c>
      <c r="CU63" s="96">
        <f>'Wniosek 2026 r.'!C457</f>
        <v>0</v>
      </c>
      <c r="CV63" s="96">
        <f>'Wniosek 2027 r.'!C457</f>
        <v>0</v>
      </c>
      <c r="CW63" s="96">
        <f>'Wniosek 2028 r.'!C457</f>
        <v>0</v>
      </c>
      <c r="CX63" s="96">
        <f>'Wniosek 2029 r.'!C457</f>
        <v>0</v>
      </c>
      <c r="CY63" s="96">
        <f>'Wniosek 2030 r.'!C457</f>
        <v>0</v>
      </c>
      <c r="CZ63" s="96">
        <f>'Wniosek 2031 r.'!C457</f>
        <v>0</v>
      </c>
      <c r="DA63" s="96">
        <f>'Wniosek 2032 r.'!C457</f>
        <v>0</v>
      </c>
      <c r="DB63" s="96">
        <f>'Wniosek 2033 r.'!C457</f>
        <v>0</v>
      </c>
      <c r="DC63" s="96">
        <f>'Wniosek 2025 r.'!C572</f>
        <v>0</v>
      </c>
      <c r="DD63" s="96">
        <f>'Wniosek 2026 r.'!C572</f>
        <v>0</v>
      </c>
      <c r="DE63" s="96">
        <f>'Wniosek 2027 r.'!C572</f>
        <v>0</v>
      </c>
      <c r="DF63" s="96">
        <f>'Wniosek 2028 r.'!C572</f>
        <v>0</v>
      </c>
      <c r="DG63" s="96">
        <f>'Wniosek 2029 r.'!C572</f>
        <v>0</v>
      </c>
      <c r="DH63" s="96">
        <f>'Wniosek 2030 r.'!C572</f>
        <v>0</v>
      </c>
      <c r="DI63" s="96">
        <f>'Wniosek 2031 r.'!C572</f>
        <v>0</v>
      </c>
      <c r="DJ63" s="96">
        <f>'Wniosek 2032 r.'!C572</f>
        <v>0</v>
      </c>
      <c r="DK63" s="96">
        <f>'Wniosek 2033 r.'!C572</f>
        <v>0</v>
      </c>
      <c r="DL63">
        <f>'Wniosek 2025 r.'!C687</f>
        <v>0</v>
      </c>
      <c r="DM63">
        <f>'Wniosek 2025 r.'!E687</f>
        <v>0</v>
      </c>
      <c r="DN63">
        <f>'Wniosek 2025 r.'!C802</f>
        <v>0</v>
      </c>
    </row>
    <row r="64" spans="21:118" x14ac:dyDescent="0.25">
      <c r="U64">
        <f>'Wniosek 2025 r.'!A102</f>
        <v>0</v>
      </c>
      <c r="V64">
        <f>'Wniosek 2025 r.'!B102</f>
        <v>0</v>
      </c>
      <c r="W64">
        <f>'Wniosek 2025 r.'!C102</f>
        <v>0</v>
      </c>
      <c r="X64">
        <f>'Wniosek 2025 r.'!D102</f>
        <v>0</v>
      </c>
      <c r="Y64">
        <f>'Wniosek 2025 r.'!E102</f>
        <v>0</v>
      </c>
      <c r="Z64">
        <f>'Wniosek 2025 r.'!F102</f>
        <v>0</v>
      </c>
      <c r="AA64">
        <f>'Wniosek 2026 r.'!F102</f>
        <v>0</v>
      </c>
      <c r="AB64">
        <f>'Wniosek 2027 r.'!F102</f>
        <v>0</v>
      </c>
      <c r="AC64">
        <f>'Wniosek 2028 r.'!F102</f>
        <v>0</v>
      </c>
      <c r="AD64">
        <f>'Wniosek 2029 r.'!F102</f>
        <v>0</v>
      </c>
      <c r="AE64">
        <f>'Wniosek 2030 r.'!F102</f>
        <v>0</v>
      </c>
      <c r="AF64">
        <f>'Wniosek 2031 r.'!F102</f>
        <v>0</v>
      </c>
      <c r="AG64">
        <f>'Wniosek 2032 r.'!F102</f>
        <v>0</v>
      </c>
      <c r="AH64">
        <f>'Wniosek 2033 r.'!F102</f>
        <v>0</v>
      </c>
      <c r="AI64">
        <f>'Wniosek 2025 r.'!G102</f>
        <v>0</v>
      </c>
      <c r="AJ64" s="79" t="str">
        <f>'Wniosek 2026 r.'!G102</f>
        <v/>
      </c>
      <c r="AK64" s="79" t="str">
        <f>'Wniosek 2027 r.'!G102</f>
        <v/>
      </c>
      <c r="AL64" s="79" t="str">
        <f>'Wniosek 2028 r.'!G102</f>
        <v/>
      </c>
      <c r="AM64" s="79" t="str">
        <f>'Wniosek 2029 r.'!G102</f>
        <v/>
      </c>
      <c r="AN64" s="79" t="str">
        <f>'Wniosek 2030 r.'!G102</f>
        <v/>
      </c>
      <c r="AO64" s="79" t="str">
        <f>'Wniosek 2031 r.'!G102</f>
        <v/>
      </c>
      <c r="AP64" s="79" t="str">
        <f>'Wniosek 2032 r.'!G102</f>
        <v/>
      </c>
      <c r="AQ64" s="79" t="str">
        <f>'Wniosek 2033 r.'!G102</f>
        <v/>
      </c>
      <c r="AR64" s="4">
        <f>'Wniosek 2025 r.'!H102</f>
        <v>0</v>
      </c>
      <c r="AS64" s="4">
        <f>'Wniosek 2026 r.'!H102</f>
        <v>0</v>
      </c>
      <c r="AT64" s="4">
        <f>'Wniosek 2027 r.'!H102</f>
        <v>0</v>
      </c>
      <c r="AU64" s="4">
        <f>'Wniosek 2028 r.'!H102</f>
        <v>0</v>
      </c>
      <c r="AV64" s="4">
        <f>'Wniosek 2029 r.'!H102</f>
        <v>0</v>
      </c>
      <c r="AW64" s="4">
        <f>'Wniosek 2030 r.'!H102</f>
        <v>0</v>
      </c>
      <c r="AX64" s="4">
        <f>'Wniosek 2031 r.'!H102</f>
        <v>0</v>
      </c>
      <c r="AY64" s="4">
        <f>'Wniosek 2032 r.'!H102</f>
        <v>0</v>
      </c>
      <c r="AZ64" s="4">
        <f>'Wniosek 2033 r.'!H102</f>
        <v>0</v>
      </c>
      <c r="BA64" s="3">
        <f>'Wniosek 2025 r.'!C227</f>
        <v>0</v>
      </c>
      <c r="BB64" s="3">
        <f>'Wniosek 2026 r.'!C227</f>
        <v>0</v>
      </c>
      <c r="BC64" s="3">
        <f>'Wniosek 2027 r.'!C227</f>
        <v>0</v>
      </c>
      <c r="BD64" s="3">
        <f>'Wniosek 2028 r.'!C227</f>
        <v>0</v>
      </c>
      <c r="BE64" s="3">
        <f>'Wniosek 2029 r.'!C227</f>
        <v>0</v>
      </c>
      <c r="BF64" s="3">
        <f>'Wniosek 2030 r.'!C227</f>
        <v>0</v>
      </c>
      <c r="BG64" s="3">
        <f>'Wniosek 2031 r.'!C227</f>
        <v>0</v>
      </c>
      <c r="BH64" s="3">
        <f>'Wniosek 2032 r.'!C227</f>
        <v>0</v>
      </c>
      <c r="BI64" s="3">
        <f>'Wniosek 2033 r.'!C227</f>
        <v>0</v>
      </c>
      <c r="BJ64" s="96">
        <f>'Wniosek 2025 r.'!C343</f>
        <v>0</v>
      </c>
      <c r="BK64" s="96">
        <f>'Wniosek 2026 r.'!C343</f>
        <v>0</v>
      </c>
      <c r="BL64" s="96">
        <f>'Wniosek 2027 r.'!C343</f>
        <v>0</v>
      </c>
      <c r="BM64" s="96">
        <f>'Wniosek 2028 r.'!C343</f>
        <v>0</v>
      </c>
      <c r="BN64" s="96">
        <f>'Wniosek 2029 r.'!C343</f>
        <v>0</v>
      </c>
      <c r="BO64" s="96">
        <f>'Wniosek 2030 r.'!C343</f>
        <v>0</v>
      </c>
      <c r="BP64" s="96">
        <f>'Wniosek 2031 r.'!C343</f>
        <v>0</v>
      </c>
      <c r="BQ64" s="96">
        <f>'Wniosek 2032 r.'!C343</f>
        <v>0</v>
      </c>
      <c r="BR64" s="96">
        <f>'Wniosek 2033 r.'!C343</f>
        <v>0</v>
      </c>
      <c r="BS64" s="96">
        <f>'Wniosek 2025 r.'!D343</f>
        <v>0</v>
      </c>
      <c r="BT64" s="96">
        <f>'Wniosek 2026 r.'!D343</f>
        <v>0</v>
      </c>
      <c r="BU64" s="96">
        <f>'Wniosek 2027 r.'!D343</f>
        <v>0</v>
      </c>
      <c r="BV64" s="96">
        <f>'Wniosek 2028 r.'!D343</f>
        <v>0</v>
      </c>
      <c r="BW64" s="96">
        <f>'Wniosek 2029 r.'!D343</f>
        <v>0</v>
      </c>
      <c r="BX64" s="96">
        <f>'Wniosek 2030 r.'!D343</f>
        <v>0</v>
      </c>
      <c r="BY64" s="96">
        <f>'Wniosek 2031 r.'!D343</f>
        <v>0</v>
      </c>
      <c r="BZ64" s="96">
        <f>'Wniosek 2032 r.'!D343</f>
        <v>0</v>
      </c>
      <c r="CA64" s="96">
        <f>'Wniosek 2033 r.'!D343</f>
        <v>0</v>
      </c>
      <c r="CB64" s="97">
        <f>'Wniosek 2025 r.'!F343</f>
        <v>0</v>
      </c>
      <c r="CC64" s="97">
        <f>'Wniosek 2026 r.'!F343</f>
        <v>0</v>
      </c>
      <c r="CD64" s="97">
        <f>'Wniosek 2027 r.'!F343</f>
        <v>0</v>
      </c>
      <c r="CE64" s="97">
        <f>'Wniosek 2028 r.'!F343</f>
        <v>0</v>
      </c>
      <c r="CF64" s="97">
        <f>'Wniosek 2029 r.'!F343</f>
        <v>0</v>
      </c>
      <c r="CG64" s="97">
        <f>'Wniosek 2030 r.'!F343</f>
        <v>0</v>
      </c>
      <c r="CH64" s="97">
        <f>'Wniosek 2031 r.'!F343</f>
        <v>0</v>
      </c>
      <c r="CI64" s="97">
        <f>'Wniosek 2032 r.'!F343</f>
        <v>0</v>
      </c>
      <c r="CJ64" s="97">
        <f>'Wniosek 2033 r.'!F343</f>
        <v>0</v>
      </c>
      <c r="CK64" s="96">
        <f>'Wniosek 2025 r.'!H343</f>
        <v>0</v>
      </c>
      <c r="CL64" s="96">
        <f>'Wniosek 2026 r.'!H343</f>
        <v>0</v>
      </c>
      <c r="CM64" s="96">
        <f>'Wniosek 2027 r.'!H343</f>
        <v>0</v>
      </c>
      <c r="CN64" s="96">
        <f>'Wniosek 2028 r.'!H343</f>
        <v>0</v>
      </c>
      <c r="CO64" s="96">
        <f>'Wniosek 2029 r.'!H343</f>
        <v>0</v>
      </c>
      <c r="CP64" s="96">
        <f>'Wniosek 2030 r.'!H343</f>
        <v>0</v>
      </c>
      <c r="CQ64" s="96">
        <f>'Wniosek 2031 r.'!H343</f>
        <v>0</v>
      </c>
      <c r="CR64" s="96">
        <f>'Wniosek 2032 r.'!H343</f>
        <v>0</v>
      </c>
      <c r="CS64" s="96">
        <f>'Wniosek 2033 r.'!H343</f>
        <v>0</v>
      </c>
      <c r="CT64" s="96">
        <f>'Wniosek 2025 r.'!C458</f>
        <v>0</v>
      </c>
      <c r="CU64" s="96">
        <f>'Wniosek 2026 r.'!C458</f>
        <v>0</v>
      </c>
      <c r="CV64" s="96">
        <f>'Wniosek 2027 r.'!C458</f>
        <v>0</v>
      </c>
      <c r="CW64" s="96">
        <f>'Wniosek 2028 r.'!C458</f>
        <v>0</v>
      </c>
      <c r="CX64" s="96">
        <f>'Wniosek 2029 r.'!C458</f>
        <v>0</v>
      </c>
      <c r="CY64" s="96">
        <f>'Wniosek 2030 r.'!C458</f>
        <v>0</v>
      </c>
      <c r="CZ64" s="96">
        <f>'Wniosek 2031 r.'!C458</f>
        <v>0</v>
      </c>
      <c r="DA64" s="96">
        <f>'Wniosek 2032 r.'!C458</f>
        <v>0</v>
      </c>
      <c r="DB64" s="96">
        <f>'Wniosek 2033 r.'!C458</f>
        <v>0</v>
      </c>
      <c r="DC64" s="96">
        <f>'Wniosek 2025 r.'!C573</f>
        <v>0</v>
      </c>
      <c r="DD64" s="96">
        <f>'Wniosek 2026 r.'!C573</f>
        <v>0</v>
      </c>
      <c r="DE64" s="96">
        <f>'Wniosek 2027 r.'!C573</f>
        <v>0</v>
      </c>
      <c r="DF64" s="96">
        <f>'Wniosek 2028 r.'!C573</f>
        <v>0</v>
      </c>
      <c r="DG64" s="96">
        <f>'Wniosek 2029 r.'!C573</f>
        <v>0</v>
      </c>
      <c r="DH64" s="96">
        <f>'Wniosek 2030 r.'!C573</f>
        <v>0</v>
      </c>
      <c r="DI64" s="96">
        <f>'Wniosek 2031 r.'!C573</f>
        <v>0</v>
      </c>
      <c r="DJ64" s="96">
        <f>'Wniosek 2032 r.'!C573</f>
        <v>0</v>
      </c>
      <c r="DK64" s="96">
        <f>'Wniosek 2033 r.'!C573</f>
        <v>0</v>
      </c>
      <c r="DL64">
        <f>'Wniosek 2025 r.'!C688</f>
        <v>0</v>
      </c>
      <c r="DM64">
        <f>'Wniosek 2025 r.'!E688</f>
        <v>0</v>
      </c>
      <c r="DN64">
        <f>'Wniosek 2025 r.'!C803</f>
        <v>0</v>
      </c>
    </row>
    <row r="65" spans="21:118" x14ac:dyDescent="0.25">
      <c r="U65">
        <f>'Wniosek 2025 r.'!A103</f>
        <v>0</v>
      </c>
      <c r="V65">
        <f>'Wniosek 2025 r.'!B103</f>
        <v>0</v>
      </c>
      <c r="W65">
        <f>'Wniosek 2025 r.'!C103</f>
        <v>0</v>
      </c>
      <c r="X65">
        <f>'Wniosek 2025 r.'!D103</f>
        <v>0</v>
      </c>
      <c r="Y65">
        <f>'Wniosek 2025 r.'!E103</f>
        <v>0</v>
      </c>
      <c r="Z65">
        <f>'Wniosek 2025 r.'!F103</f>
        <v>0</v>
      </c>
      <c r="AA65">
        <f>'Wniosek 2026 r.'!F103</f>
        <v>0</v>
      </c>
      <c r="AB65">
        <f>'Wniosek 2027 r.'!F103</f>
        <v>0</v>
      </c>
      <c r="AC65">
        <f>'Wniosek 2028 r.'!F103</f>
        <v>0</v>
      </c>
      <c r="AD65">
        <f>'Wniosek 2029 r.'!F103</f>
        <v>0</v>
      </c>
      <c r="AE65">
        <f>'Wniosek 2030 r.'!F103</f>
        <v>0</v>
      </c>
      <c r="AF65">
        <f>'Wniosek 2031 r.'!F103</f>
        <v>0</v>
      </c>
      <c r="AG65">
        <f>'Wniosek 2032 r.'!F103</f>
        <v>0</v>
      </c>
      <c r="AH65">
        <f>'Wniosek 2033 r.'!F103</f>
        <v>0</v>
      </c>
      <c r="AI65">
        <f>'Wniosek 2025 r.'!G103</f>
        <v>0</v>
      </c>
      <c r="AJ65" s="79" t="str">
        <f>'Wniosek 2026 r.'!G103</f>
        <v/>
      </c>
      <c r="AK65" s="79" t="str">
        <f>'Wniosek 2027 r.'!G103</f>
        <v/>
      </c>
      <c r="AL65" s="79" t="str">
        <f>'Wniosek 2028 r.'!G103</f>
        <v/>
      </c>
      <c r="AM65" s="79" t="str">
        <f>'Wniosek 2029 r.'!G103</f>
        <v/>
      </c>
      <c r="AN65" s="79" t="str">
        <f>'Wniosek 2030 r.'!G103</f>
        <v/>
      </c>
      <c r="AO65" s="79" t="str">
        <f>'Wniosek 2031 r.'!G103</f>
        <v/>
      </c>
      <c r="AP65" s="79" t="str">
        <f>'Wniosek 2032 r.'!G103</f>
        <v/>
      </c>
      <c r="AQ65" s="79" t="str">
        <f>'Wniosek 2033 r.'!G103</f>
        <v/>
      </c>
      <c r="AR65" s="4">
        <f>'Wniosek 2025 r.'!H103</f>
        <v>0</v>
      </c>
      <c r="AS65" s="4">
        <f>'Wniosek 2026 r.'!H103</f>
        <v>0</v>
      </c>
      <c r="AT65" s="4">
        <f>'Wniosek 2027 r.'!H103</f>
        <v>0</v>
      </c>
      <c r="AU65" s="4">
        <f>'Wniosek 2028 r.'!H103</f>
        <v>0</v>
      </c>
      <c r="AV65" s="4">
        <f>'Wniosek 2029 r.'!H103</f>
        <v>0</v>
      </c>
      <c r="AW65" s="4">
        <f>'Wniosek 2030 r.'!H103</f>
        <v>0</v>
      </c>
      <c r="AX65" s="4">
        <f>'Wniosek 2031 r.'!H103</f>
        <v>0</v>
      </c>
      <c r="AY65" s="4">
        <f>'Wniosek 2032 r.'!H103</f>
        <v>0</v>
      </c>
      <c r="AZ65" s="4">
        <f>'Wniosek 2033 r.'!H103</f>
        <v>0</v>
      </c>
      <c r="BA65" s="3">
        <f>'Wniosek 2025 r.'!C228</f>
        <v>0</v>
      </c>
      <c r="BB65" s="3">
        <f>'Wniosek 2026 r.'!C228</f>
        <v>0</v>
      </c>
      <c r="BC65" s="3">
        <f>'Wniosek 2027 r.'!C228</f>
        <v>0</v>
      </c>
      <c r="BD65" s="3">
        <f>'Wniosek 2028 r.'!C228</f>
        <v>0</v>
      </c>
      <c r="BE65" s="3">
        <f>'Wniosek 2029 r.'!C228</f>
        <v>0</v>
      </c>
      <c r="BF65" s="3">
        <f>'Wniosek 2030 r.'!C228</f>
        <v>0</v>
      </c>
      <c r="BG65" s="3">
        <f>'Wniosek 2031 r.'!C228</f>
        <v>0</v>
      </c>
      <c r="BH65" s="3">
        <f>'Wniosek 2032 r.'!C228</f>
        <v>0</v>
      </c>
      <c r="BI65" s="3">
        <f>'Wniosek 2033 r.'!C228</f>
        <v>0</v>
      </c>
      <c r="BJ65" s="96">
        <f>'Wniosek 2025 r.'!C344</f>
        <v>0</v>
      </c>
      <c r="BK65" s="96">
        <f>'Wniosek 2026 r.'!C344</f>
        <v>0</v>
      </c>
      <c r="BL65" s="96">
        <f>'Wniosek 2027 r.'!C344</f>
        <v>0</v>
      </c>
      <c r="BM65" s="96">
        <f>'Wniosek 2028 r.'!C344</f>
        <v>0</v>
      </c>
      <c r="BN65" s="96">
        <f>'Wniosek 2029 r.'!C344</f>
        <v>0</v>
      </c>
      <c r="BO65" s="96">
        <f>'Wniosek 2030 r.'!C344</f>
        <v>0</v>
      </c>
      <c r="BP65" s="96">
        <f>'Wniosek 2031 r.'!C344</f>
        <v>0</v>
      </c>
      <c r="BQ65" s="96">
        <f>'Wniosek 2032 r.'!C344</f>
        <v>0</v>
      </c>
      <c r="BR65" s="96">
        <f>'Wniosek 2033 r.'!C344</f>
        <v>0</v>
      </c>
      <c r="BS65" s="96">
        <f>'Wniosek 2025 r.'!D344</f>
        <v>0</v>
      </c>
      <c r="BT65" s="96">
        <f>'Wniosek 2026 r.'!D344</f>
        <v>0</v>
      </c>
      <c r="BU65" s="96">
        <f>'Wniosek 2027 r.'!D344</f>
        <v>0</v>
      </c>
      <c r="BV65" s="96">
        <f>'Wniosek 2028 r.'!D344</f>
        <v>0</v>
      </c>
      <c r="BW65" s="96">
        <f>'Wniosek 2029 r.'!D344</f>
        <v>0</v>
      </c>
      <c r="BX65" s="96">
        <f>'Wniosek 2030 r.'!D344</f>
        <v>0</v>
      </c>
      <c r="BY65" s="96">
        <f>'Wniosek 2031 r.'!D344</f>
        <v>0</v>
      </c>
      <c r="BZ65" s="96">
        <f>'Wniosek 2032 r.'!D344</f>
        <v>0</v>
      </c>
      <c r="CA65" s="96">
        <f>'Wniosek 2033 r.'!D344</f>
        <v>0</v>
      </c>
      <c r="CB65" s="97">
        <f>'Wniosek 2025 r.'!F344</f>
        <v>0</v>
      </c>
      <c r="CC65" s="97">
        <f>'Wniosek 2026 r.'!F344</f>
        <v>0</v>
      </c>
      <c r="CD65" s="97">
        <f>'Wniosek 2027 r.'!F344</f>
        <v>0</v>
      </c>
      <c r="CE65" s="97">
        <f>'Wniosek 2028 r.'!F344</f>
        <v>0</v>
      </c>
      <c r="CF65" s="97">
        <f>'Wniosek 2029 r.'!F344</f>
        <v>0</v>
      </c>
      <c r="CG65" s="97">
        <f>'Wniosek 2030 r.'!F344</f>
        <v>0</v>
      </c>
      <c r="CH65" s="97">
        <f>'Wniosek 2031 r.'!F344</f>
        <v>0</v>
      </c>
      <c r="CI65" s="97">
        <f>'Wniosek 2032 r.'!F344</f>
        <v>0</v>
      </c>
      <c r="CJ65" s="97">
        <f>'Wniosek 2033 r.'!F344</f>
        <v>0</v>
      </c>
      <c r="CK65" s="96">
        <f>'Wniosek 2025 r.'!H344</f>
        <v>0</v>
      </c>
      <c r="CL65" s="96">
        <f>'Wniosek 2026 r.'!H344</f>
        <v>0</v>
      </c>
      <c r="CM65" s="96">
        <f>'Wniosek 2027 r.'!H344</f>
        <v>0</v>
      </c>
      <c r="CN65" s="96">
        <f>'Wniosek 2028 r.'!H344</f>
        <v>0</v>
      </c>
      <c r="CO65" s="96">
        <f>'Wniosek 2029 r.'!H344</f>
        <v>0</v>
      </c>
      <c r="CP65" s="96">
        <f>'Wniosek 2030 r.'!H344</f>
        <v>0</v>
      </c>
      <c r="CQ65" s="96">
        <f>'Wniosek 2031 r.'!H344</f>
        <v>0</v>
      </c>
      <c r="CR65" s="96">
        <f>'Wniosek 2032 r.'!H344</f>
        <v>0</v>
      </c>
      <c r="CS65" s="96">
        <f>'Wniosek 2033 r.'!H344</f>
        <v>0</v>
      </c>
      <c r="CT65" s="96">
        <f>'Wniosek 2025 r.'!C459</f>
        <v>0</v>
      </c>
      <c r="CU65" s="96">
        <f>'Wniosek 2026 r.'!C459</f>
        <v>0</v>
      </c>
      <c r="CV65" s="96">
        <f>'Wniosek 2027 r.'!C459</f>
        <v>0</v>
      </c>
      <c r="CW65" s="96">
        <f>'Wniosek 2028 r.'!C459</f>
        <v>0</v>
      </c>
      <c r="CX65" s="96">
        <f>'Wniosek 2029 r.'!C459</f>
        <v>0</v>
      </c>
      <c r="CY65" s="96">
        <f>'Wniosek 2030 r.'!C459</f>
        <v>0</v>
      </c>
      <c r="CZ65" s="96">
        <f>'Wniosek 2031 r.'!C459</f>
        <v>0</v>
      </c>
      <c r="DA65" s="96">
        <f>'Wniosek 2032 r.'!C459</f>
        <v>0</v>
      </c>
      <c r="DB65" s="96">
        <f>'Wniosek 2033 r.'!C459</f>
        <v>0</v>
      </c>
      <c r="DC65" s="96">
        <f>'Wniosek 2025 r.'!C574</f>
        <v>0</v>
      </c>
      <c r="DD65" s="96">
        <f>'Wniosek 2026 r.'!C574</f>
        <v>0</v>
      </c>
      <c r="DE65" s="96">
        <f>'Wniosek 2027 r.'!C574</f>
        <v>0</v>
      </c>
      <c r="DF65" s="96">
        <f>'Wniosek 2028 r.'!C574</f>
        <v>0</v>
      </c>
      <c r="DG65" s="96">
        <f>'Wniosek 2029 r.'!C574</f>
        <v>0</v>
      </c>
      <c r="DH65" s="96">
        <f>'Wniosek 2030 r.'!C574</f>
        <v>0</v>
      </c>
      <c r="DI65" s="96">
        <f>'Wniosek 2031 r.'!C574</f>
        <v>0</v>
      </c>
      <c r="DJ65" s="96">
        <f>'Wniosek 2032 r.'!C574</f>
        <v>0</v>
      </c>
      <c r="DK65" s="96">
        <f>'Wniosek 2033 r.'!C574</f>
        <v>0</v>
      </c>
      <c r="DL65">
        <f>'Wniosek 2025 r.'!C689</f>
        <v>0</v>
      </c>
      <c r="DM65">
        <f>'Wniosek 2025 r.'!E689</f>
        <v>0</v>
      </c>
      <c r="DN65">
        <f>'Wniosek 2025 r.'!C804</f>
        <v>0</v>
      </c>
    </row>
    <row r="66" spans="21:118" x14ac:dyDescent="0.25">
      <c r="U66">
        <f>'Wniosek 2025 r.'!A104</f>
        <v>0</v>
      </c>
      <c r="V66">
        <f>'Wniosek 2025 r.'!B104</f>
        <v>0</v>
      </c>
      <c r="W66">
        <f>'Wniosek 2025 r.'!C104</f>
        <v>0</v>
      </c>
      <c r="X66">
        <f>'Wniosek 2025 r.'!D104</f>
        <v>0</v>
      </c>
      <c r="Y66">
        <f>'Wniosek 2025 r.'!E104</f>
        <v>0</v>
      </c>
      <c r="Z66">
        <f>'Wniosek 2025 r.'!F104</f>
        <v>0</v>
      </c>
      <c r="AA66">
        <f>'Wniosek 2026 r.'!F104</f>
        <v>0</v>
      </c>
      <c r="AB66">
        <f>'Wniosek 2027 r.'!F104</f>
        <v>0</v>
      </c>
      <c r="AC66">
        <f>'Wniosek 2028 r.'!F104</f>
        <v>0</v>
      </c>
      <c r="AD66">
        <f>'Wniosek 2029 r.'!F104</f>
        <v>0</v>
      </c>
      <c r="AE66">
        <f>'Wniosek 2030 r.'!F104</f>
        <v>0</v>
      </c>
      <c r="AF66">
        <f>'Wniosek 2031 r.'!F104</f>
        <v>0</v>
      </c>
      <c r="AG66">
        <f>'Wniosek 2032 r.'!F104</f>
        <v>0</v>
      </c>
      <c r="AH66">
        <f>'Wniosek 2033 r.'!F104</f>
        <v>0</v>
      </c>
      <c r="AI66">
        <f>'Wniosek 2025 r.'!G104</f>
        <v>0</v>
      </c>
      <c r="AJ66" s="79" t="str">
        <f>'Wniosek 2026 r.'!G104</f>
        <v/>
      </c>
      <c r="AK66" s="79" t="str">
        <f>'Wniosek 2027 r.'!G104</f>
        <v/>
      </c>
      <c r="AL66" s="79" t="str">
        <f>'Wniosek 2028 r.'!G104</f>
        <v/>
      </c>
      <c r="AM66" s="79" t="str">
        <f>'Wniosek 2029 r.'!G104</f>
        <v/>
      </c>
      <c r="AN66" s="79" t="str">
        <f>'Wniosek 2030 r.'!G104</f>
        <v/>
      </c>
      <c r="AO66" s="79" t="str">
        <f>'Wniosek 2031 r.'!G104</f>
        <v/>
      </c>
      <c r="AP66" s="79" t="str">
        <f>'Wniosek 2032 r.'!G104</f>
        <v/>
      </c>
      <c r="AQ66" s="79" t="str">
        <f>'Wniosek 2033 r.'!G104</f>
        <v/>
      </c>
      <c r="AR66" s="4">
        <f>'Wniosek 2025 r.'!H104</f>
        <v>0</v>
      </c>
      <c r="AS66" s="4">
        <f>'Wniosek 2026 r.'!H104</f>
        <v>0</v>
      </c>
      <c r="AT66" s="4">
        <f>'Wniosek 2027 r.'!H104</f>
        <v>0</v>
      </c>
      <c r="AU66" s="4">
        <f>'Wniosek 2028 r.'!H104</f>
        <v>0</v>
      </c>
      <c r="AV66" s="4">
        <f>'Wniosek 2029 r.'!H104</f>
        <v>0</v>
      </c>
      <c r="AW66" s="4">
        <f>'Wniosek 2030 r.'!H104</f>
        <v>0</v>
      </c>
      <c r="AX66" s="4">
        <f>'Wniosek 2031 r.'!H104</f>
        <v>0</v>
      </c>
      <c r="AY66" s="4">
        <f>'Wniosek 2032 r.'!H104</f>
        <v>0</v>
      </c>
      <c r="AZ66" s="4">
        <f>'Wniosek 2033 r.'!H104</f>
        <v>0</v>
      </c>
      <c r="BA66" s="3">
        <f>'Wniosek 2025 r.'!C229</f>
        <v>0</v>
      </c>
      <c r="BB66" s="3">
        <f>'Wniosek 2026 r.'!C229</f>
        <v>0</v>
      </c>
      <c r="BC66" s="3">
        <f>'Wniosek 2027 r.'!C229</f>
        <v>0</v>
      </c>
      <c r="BD66" s="3">
        <f>'Wniosek 2028 r.'!C229</f>
        <v>0</v>
      </c>
      <c r="BE66" s="3">
        <f>'Wniosek 2029 r.'!C229</f>
        <v>0</v>
      </c>
      <c r="BF66" s="3">
        <f>'Wniosek 2030 r.'!C229</f>
        <v>0</v>
      </c>
      <c r="BG66" s="3">
        <f>'Wniosek 2031 r.'!C229</f>
        <v>0</v>
      </c>
      <c r="BH66" s="3">
        <f>'Wniosek 2032 r.'!C229</f>
        <v>0</v>
      </c>
      <c r="BI66" s="3">
        <f>'Wniosek 2033 r.'!C229</f>
        <v>0</v>
      </c>
      <c r="BJ66" s="96">
        <f>'Wniosek 2025 r.'!C345</f>
        <v>0</v>
      </c>
      <c r="BK66" s="96">
        <f>'Wniosek 2026 r.'!C345</f>
        <v>0</v>
      </c>
      <c r="BL66" s="96">
        <f>'Wniosek 2027 r.'!C345</f>
        <v>0</v>
      </c>
      <c r="BM66" s="96">
        <f>'Wniosek 2028 r.'!C345</f>
        <v>0</v>
      </c>
      <c r="BN66" s="96">
        <f>'Wniosek 2029 r.'!C345</f>
        <v>0</v>
      </c>
      <c r="BO66" s="96">
        <f>'Wniosek 2030 r.'!C345</f>
        <v>0</v>
      </c>
      <c r="BP66" s="96">
        <f>'Wniosek 2031 r.'!C345</f>
        <v>0</v>
      </c>
      <c r="BQ66" s="96">
        <f>'Wniosek 2032 r.'!C345</f>
        <v>0</v>
      </c>
      <c r="BR66" s="96">
        <f>'Wniosek 2033 r.'!C345</f>
        <v>0</v>
      </c>
      <c r="BS66" s="96">
        <f>'Wniosek 2025 r.'!D345</f>
        <v>0</v>
      </c>
      <c r="BT66" s="96">
        <f>'Wniosek 2026 r.'!D345</f>
        <v>0</v>
      </c>
      <c r="BU66" s="96">
        <f>'Wniosek 2027 r.'!D345</f>
        <v>0</v>
      </c>
      <c r="BV66" s="96">
        <f>'Wniosek 2028 r.'!D345</f>
        <v>0</v>
      </c>
      <c r="BW66" s="96">
        <f>'Wniosek 2029 r.'!D345</f>
        <v>0</v>
      </c>
      <c r="BX66" s="96">
        <f>'Wniosek 2030 r.'!D345</f>
        <v>0</v>
      </c>
      <c r="BY66" s="96">
        <f>'Wniosek 2031 r.'!D345</f>
        <v>0</v>
      </c>
      <c r="BZ66" s="96">
        <f>'Wniosek 2032 r.'!D345</f>
        <v>0</v>
      </c>
      <c r="CA66" s="96">
        <f>'Wniosek 2033 r.'!D345</f>
        <v>0</v>
      </c>
      <c r="CB66" s="97">
        <f>'Wniosek 2025 r.'!F345</f>
        <v>0</v>
      </c>
      <c r="CC66" s="97">
        <f>'Wniosek 2026 r.'!F345</f>
        <v>0</v>
      </c>
      <c r="CD66" s="97">
        <f>'Wniosek 2027 r.'!F345</f>
        <v>0</v>
      </c>
      <c r="CE66" s="97">
        <f>'Wniosek 2028 r.'!F345</f>
        <v>0</v>
      </c>
      <c r="CF66" s="97">
        <f>'Wniosek 2029 r.'!F345</f>
        <v>0</v>
      </c>
      <c r="CG66" s="97">
        <f>'Wniosek 2030 r.'!F345</f>
        <v>0</v>
      </c>
      <c r="CH66" s="97">
        <f>'Wniosek 2031 r.'!F345</f>
        <v>0</v>
      </c>
      <c r="CI66" s="97">
        <f>'Wniosek 2032 r.'!F345</f>
        <v>0</v>
      </c>
      <c r="CJ66" s="97">
        <f>'Wniosek 2033 r.'!F345</f>
        <v>0</v>
      </c>
      <c r="CK66" s="96">
        <f>'Wniosek 2025 r.'!H345</f>
        <v>0</v>
      </c>
      <c r="CL66" s="96">
        <f>'Wniosek 2026 r.'!H345</f>
        <v>0</v>
      </c>
      <c r="CM66" s="96">
        <f>'Wniosek 2027 r.'!H345</f>
        <v>0</v>
      </c>
      <c r="CN66" s="96">
        <f>'Wniosek 2028 r.'!H345</f>
        <v>0</v>
      </c>
      <c r="CO66" s="96">
        <f>'Wniosek 2029 r.'!H345</f>
        <v>0</v>
      </c>
      <c r="CP66" s="96">
        <f>'Wniosek 2030 r.'!H345</f>
        <v>0</v>
      </c>
      <c r="CQ66" s="96">
        <f>'Wniosek 2031 r.'!H345</f>
        <v>0</v>
      </c>
      <c r="CR66" s="96">
        <f>'Wniosek 2032 r.'!H345</f>
        <v>0</v>
      </c>
      <c r="CS66" s="96">
        <f>'Wniosek 2033 r.'!H345</f>
        <v>0</v>
      </c>
      <c r="CT66" s="96">
        <f>'Wniosek 2025 r.'!C460</f>
        <v>0</v>
      </c>
      <c r="CU66" s="96">
        <f>'Wniosek 2026 r.'!C460</f>
        <v>0</v>
      </c>
      <c r="CV66" s="96">
        <f>'Wniosek 2027 r.'!C460</f>
        <v>0</v>
      </c>
      <c r="CW66" s="96">
        <f>'Wniosek 2028 r.'!C460</f>
        <v>0</v>
      </c>
      <c r="CX66" s="96">
        <f>'Wniosek 2029 r.'!C460</f>
        <v>0</v>
      </c>
      <c r="CY66" s="96">
        <f>'Wniosek 2030 r.'!C460</f>
        <v>0</v>
      </c>
      <c r="CZ66" s="96">
        <f>'Wniosek 2031 r.'!C460</f>
        <v>0</v>
      </c>
      <c r="DA66" s="96">
        <f>'Wniosek 2032 r.'!C460</f>
        <v>0</v>
      </c>
      <c r="DB66" s="96">
        <f>'Wniosek 2033 r.'!C460</f>
        <v>0</v>
      </c>
      <c r="DC66" s="96">
        <f>'Wniosek 2025 r.'!C575</f>
        <v>0</v>
      </c>
      <c r="DD66" s="96">
        <f>'Wniosek 2026 r.'!C575</f>
        <v>0</v>
      </c>
      <c r="DE66" s="96">
        <f>'Wniosek 2027 r.'!C575</f>
        <v>0</v>
      </c>
      <c r="DF66" s="96">
        <f>'Wniosek 2028 r.'!C575</f>
        <v>0</v>
      </c>
      <c r="DG66" s="96">
        <f>'Wniosek 2029 r.'!C575</f>
        <v>0</v>
      </c>
      <c r="DH66" s="96">
        <f>'Wniosek 2030 r.'!C575</f>
        <v>0</v>
      </c>
      <c r="DI66" s="96">
        <f>'Wniosek 2031 r.'!C575</f>
        <v>0</v>
      </c>
      <c r="DJ66" s="96">
        <f>'Wniosek 2032 r.'!C575</f>
        <v>0</v>
      </c>
      <c r="DK66" s="96">
        <f>'Wniosek 2033 r.'!C575</f>
        <v>0</v>
      </c>
      <c r="DL66">
        <f>'Wniosek 2025 r.'!C690</f>
        <v>0</v>
      </c>
      <c r="DM66">
        <f>'Wniosek 2025 r.'!E690</f>
        <v>0</v>
      </c>
      <c r="DN66">
        <f>'Wniosek 2025 r.'!C805</f>
        <v>0</v>
      </c>
    </row>
    <row r="67" spans="21:118" x14ac:dyDescent="0.25">
      <c r="U67">
        <f>'Wniosek 2025 r.'!A105</f>
        <v>0</v>
      </c>
      <c r="V67">
        <f>'Wniosek 2025 r.'!B105</f>
        <v>0</v>
      </c>
      <c r="W67">
        <f>'Wniosek 2025 r.'!C105</f>
        <v>0</v>
      </c>
      <c r="X67">
        <f>'Wniosek 2025 r.'!D105</f>
        <v>0</v>
      </c>
      <c r="Y67">
        <f>'Wniosek 2025 r.'!E105</f>
        <v>0</v>
      </c>
      <c r="Z67">
        <f>'Wniosek 2025 r.'!F105</f>
        <v>0</v>
      </c>
      <c r="AA67">
        <f>'Wniosek 2026 r.'!F105</f>
        <v>0</v>
      </c>
      <c r="AB67">
        <f>'Wniosek 2027 r.'!F105</f>
        <v>0</v>
      </c>
      <c r="AC67">
        <f>'Wniosek 2028 r.'!F105</f>
        <v>0</v>
      </c>
      <c r="AD67">
        <f>'Wniosek 2029 r.'!F105</f>
        <v>0</v>
      </c>
      <c r="AE67">
        <f>'Wniosek 2030 r.'!F105</f>
        <v>0</v>
      </c>
      <c r="AF67">
        <f>'Wniosek 2031 r.'!F105</f>
        <v>0</v>
      </c>
      <c r="AG67">
        <f>'Wniosek 2032 r.'!F105</f>
        <v>0</v>
      </c>
      <c r="AH67">
        <f>'Wniosek 2033 r.'!F105</f>
        <v>0</v>
      </c>
      <c r="AI67">
        <f>'Wniosek 2025 r.'!G105</f>
        <v>0</v>
      </c>
      <c r="AJ67" s="79" t="str">
        <f>'Wniosek 2026 r.'!G105</f>
        <v/>
      </c>
      <c r="AK67" s="79" t="str">
        <f>'Wniosek 2027 r.'!G105</f>
        <v/>
      </c>
      <c r="AL67" s="79" t="str">
        <f>'Wniosek 2028 r.'!G105</f>
        <v/>
      </c>
      <c r="AM67" s="79" t="str">
        <f>'Wniosek 2029 r.'!G105</f>
        <v/>
      </c>
      <c r="AN67" s="79" t="str">
        <f>'Wniosek 2030 r.'!G105</f>
        <v/>
      </c>
      <c r="AO67" s="79" t="str">
        <f>'Wniosek 2031 r.'!G105</f>
        <v/>
      </c>
      <c r="AP67" s="79" t="str">
        <f>'Wniosek 2032 r.'!G105</f>
        <v/>
      </c>
      <c r="AQ67" s="79" t="str">
        <f>'Wniosek 2033 r.'!G105</f>
        <v/>
      </c>
      <c r="AR67" s="4">
        <f>'Wniosek 2025 r.'!H105</f>
        <v>0</v>
      </c>
      <c r="AS67" s="4">
        <f>'Wniosek 2026 r.'!H105</f>
        <v>0</v>
      </c>
      <c r="AT67" s="4">
        <f>'Wniosek 2027 r.'!H105</f>
        <v>0</v>
      </c>
      <c r="AU67" s="4">
        <f>'Wniosek 2028 r.'!H105</f>
        <v>0</v>
      </c>
      <c r="AV67" s="4">
        <f>'Wniosek 2029 r.'!H105</f>
        <v>0</v>
      </c>
      <c r="AW67" s="4">
        <f>'Wniosek 2030 r.'!H105</f>
        <v>0</v>
      </c>
      <c r="AX67" s="4">
        <f>'Wniosek 2031 r.'!H105</f>
        <v>0</v>
      </c>
      <c r="AY67" s="4">
        <f>'Wniosek 2032 r.'!H105</f>
        <v>0</v>
      </c>
      <c r="AZ67" s="4">
        <f>'Wniosek 2033 r.'!H105</f>
        <v>0</v>
      </c>
      <c r="BA67" s="3">
        <f>'Wniosek 2025 r.'!C230</f>
        <v>0</v>
      </c>
      <c r="BB67" s="3">
        <f>'Wniosek 2026 r.'!C230</f>
        <v>0</v>
      </c>
      <c r="BC67" s="3">
        <f>'Wniosek 2027 r.'!C230</f>
        <v>0</v>
      </c>
      <c r="BD67" s="3">
        <f>'Wniosek 2028 r.'!C230</f>
        <v>0</v>
      </c>
      <c r="BE67" s="3">
        <f>'Wniosek 2029 r.'!C230</f>
        <v>0</v>
      </c>
      <c r="BF67" s="3">
        <f>'Wniosek 2030 r.'!C230</f>
        <v>0</v>
      </c>
      <c r="BG67" s="3">
        <f>'Wniosek 2031 r.'!C230</f>
        <v>0</v>
      </c>
      <c r="BH67" s="3">
        <f>'Wniosek 2032 r.'!C230</f>
        <v>0</v>
      </c>
      <c r="BI67" s="3">
        <f>'Wniosek 2033 r.'!C230</f>
        <v>0</v>
      </c>
      <c r="BJ67" s="96">
        <f>'Wniosek 2025 r.'!C346</f>
        <v>0</v>
      </c>
      <c r="BK67" s="96">
        <f>'Wniosek 2026 r.'!C346</f>
        <v>0</v>
      </c>
      <c r="BL67" s="96">
        <f>'Wniosek 2027 r.'!C346</f>
        <v>0</v>
      </c>
      <c r="BM67" s="96">
        <f>'Wniosek 2028 r.'!C346</f>
        <v>0</v>
      </c>
      <c r="BN67" s="96">
        <f>'Wniosek 2029 r.'!C346</f>
        <v>0</v>
      </c>
      <c r="BO67" s="96">
        <f>'Wniosek 2030 r.'!C346</f>
        <v>0</v>
      </c>
      <c r="BP67" s="96">
        <f>'Wniosek 2031 r.'!C346</f>
        <v>0</v>
      </c>
      <c r="BQ67" s="96">
        <f>'Wniosek 2032 r.'!C346</f>
        <v>0</v>
      </c>
      <c r="BR67" s="96">
        <f>'Wniosek 2033 r.'!C346</f>
        <v>0</v>
      </c>
      <c r="BS67" s="96">
        <f>'Wniosek 2025 r.'!D346</f>
        <v>0</v>
      </c>
      <c r="BT67" s="96">
        <f>'Wniosek 2026 r.'!D346</f>
        <v>0</v>
      </c>
      <c r="BU67" s="96">
        <f>'Wniosek 2027 r.'!D346</f>
        <v>0</v>
      </c>
      <c r="BV67" s="96">
        <f>'Wniosek 2028 r.'!D346</f>
        <v>0</v>
      </c>
      <c r="BW67" s="96">
        <f>'Wniosek 2029 r.'!D346</f>
        <v>0</v>
      </c>
      <c r="BX67" s="96">
        <f>'Wniosek 2030 r.'!D346</f>
        <v>0</v>
      </c>
      <c r="BY67" s="96">
        <f>'Wniosek 2031 r.'!D346</f>
        <v>0</v>
      </c>
      <c r="BZ67" s="96">
        <f>'Wniosek 2032 r.'!D346</f>
        <v>0</v>
      </c>
      <c r="CA67" s="96">
        <f>'Wniosek 2033 r.'!D346</f>
        <v>0</v>
      </c>
      <c r="CB67" s="97">
        <f>'Wniosek 2025 r.'!F346</f>
        <v>0</v>
      </c>
      <c r="CC67" s="97">
        <f>'Wniosek 2026 r.'!F346</f>
        <v>0</v>
      </c>
      <c r="CD67" s="97">
        <f>'Wniosek 2027 r.'!F346</f>
        <v>0</v>
      </c>
      <c r="CE67" s="97">
        <f>'Wniosek 2028 r.'!F346</f>
        <v>0</v>
      </c>
      <c r="CF67" s="97">
        <f>'Wniosek 2029 r.'!F346</f>
        <v>0</v>
      </c>
      <c r="CG67" s="97">
        <f>'Wniosek 2030 r.'!F346</f>
        <v>0</v>
      </c>
      <c r="CH67" s="97">
        <f>'Wniosek 2031 r.'!F346</f>
        <v>0</v>
      </c>
      <c r="CI67" s="97">
        <f>'Wniosek 2032 r.'!F346</f>
        <v>0</v>
      </c>
      <c r="CJ67" s="97">
        <f>'Wniosek 2033 r.'!F346</f>
        <v>0</v>
      </c>
      <c r="CK67" s="96">
        <f>'Wniosek 2025 r.'!H346</f>
        <v>0</v>
      </c>
      <c r="CL67" s="96">
        <f>'Wniosek 2026 r.'!H346</f>
        <v>0</v>
      </c>
      <c r="CM67" s="96">
        <f>'Wniosek 2027 r.'!H346</f>
        <v>0</v>
      </c>
      <c r="CN67" s="96">
        <f>'Wniosek 2028 r.'!H346</f>
        <v>0</v>
      </c>
      <c r="CO67" s="96">
        <f>'Wniosek 2029 r.'!H346</f>
        <v>0</v>
      </c>
      <c r="CP67" s="96">
        <f>'Wniosek 2030 r.'!H346</f>
        <v>0</v>
      </c>
      <c r="CQ67" s="96">
        <f>'Wniosek 2031 r.'!H346</f>
        <v>0</v>
      </c>
      <c r="CR67" s="96">
        <f>'Wniosek 2032 r.'!H346</f>
        <v>0</v>
      </c>
      <c r="CS67" s="96">
        <f>'Wniosek 2033 r.'!H346</f>
        <v>0</v>
      </c>
      <c r="CT67" s="96">
        <f>'Wniosek 2025 r.'!C461</f>
        <v>0</v>
      </c>
      <c r="CU67" s="96">
        <f>'Wniosek 2026 r.'!C461</f>
        <v>0</v>
      </c>
      <c r="CV67" s="96">
        <f>'Wniosek 2027 r.'!C461</f>
        <v>0</v>
      </c>
      <c r="CW67" s="96">
        <f>'Wniosek 2028 r.'!C461</f>
        <v>0</v>
      </c>
      <c r="CX67" s="96">
        <f>'Wniosek 2029 r.'!C461</f>
        <v>0</v>
      </c>
      <c r="CY67" s="96">
        <f>'Wniosek 2030 r.'!C461</f>
        <v>0</v>
      </c>
      <c r="CZ67" s="96">
        <f>'Wniosek 2031 r.'!C461</f>
        <v>0</v>
      </c>
      <c r="DA67" s="96">
        <f>'Wniosek 2032 r.'!C461</f>
        <v>0</v>
      </c>
      <c r="DB67" s="96">
        <f>'Wniosek 2033 r.'!C461</f>
        <v>0</v>
      </c>
      <c r="DC67" s="96">
        <f>'Wniosek 2025 r.'!C576</f>
        <v>0</v>
      </c>
      <c r="DD67" s="96">
        <f>'Wniosek 2026 r.'!C576</f>
        <v>0</v>
      </c>
      <c r="DE67" s="96">
        <f>'Wniosek 2027 r.'!C576</f>
        <v>0</v>
      </c>
      <c r="DF67" s="96">
        <f>'Wniosek 2028 r.'!C576</f>
        <v>0</v>
      </c>
      <c r="DG67" s="96">
        <f>'Wniosek 2029 r.'!C576</f>
        <v>0</v>
      </c>
      <c r="DH67" s="96">
        <f>'Wniosek 2030 r.'!C576</f>
        <v>0</v>
      </c>
      <c r="DI67" s="96">
        <f>'Wniosek 2031 r.'!C576</f>
        <v>0</v>
      </c>
      <c r="DJ67" s="96">
        <f>'Wniosek 2032 r.'!C576</f>
        <v>0</v>
      </c>
      <c r="DK67" s="96">
        <f>'Wniosek 2033 r.'!C576</f>
        <v>0</v>
      </c>
      <c r="DL67">
        <f>'Wniosek 2025 r.'!C691</f>
        <v>0</v>
      </c>
      <c r="DM67">
        <f>'Wniosek 2025 r.'!E691</f>
        <v>0</v>
      </c>
      <c r="DN67">
        <f>'Wniosek 2025 r.'!C806</f>
        <v>0</v>
      </c>
    </row>
    <row r="68" spans="21:118" x14ac:dyDescent="0.25">
      <c r="U68">
        <f>'Wniosek 2025 r.'!A106</f>
        <v>0</v>
      </c>
      <c r="V68">
        <f>'Wniosek 2025 r.'!B106</f>
        <v>0</v>
      </c>
      <c r="W68">
        <f>'Wniosek 2025 r.'!C106</f>
        <v>0</v>
      </c>
      <c r="X68">
        <f>'Wniosek 2025 r.'!D106</f>
        <v>0</v>
      </c>
      <c r="Y68">
        <f>'Wniosek 2025 r.'!E106</f>
        <v>0</v>
      </c>
      <c r="Z68">
        <f>'Wniosek 2025 r.'!F106</f>
        <v>0</v>
      </c>
      <c r="AA68">
        <f>'Wniosek 2026 r.'!F106</f>
        <v>0</v>
      </c>
      <c r="AB68">
        <f>'Wniosek 2027 r.'!F106</f>
        <v>0</v>
      </c>
      <c r="AC68">
        <f>'Wniosek 2028 r.'!F106</f>
        <v>0</v>
      </c>
      <c r="AD68">
        <f>'Wniosek 2029 r.'!F106</f>
        <v>0</v>
      </c>
      <c r="AE68">
        <f>'Wniosek 2030 r.'!F106</f>
        <v>0</v>
      </c>
      <c r="AF68">
        <f>'Wniosek 2031 r.'!F106</f>
        <v>0</v>
      </c>
      <c r="AG68">
        <f>'Wniosek 2032 r.'!F106</f>
        <v>0</v>
      </c>
      <c r="AH68">
        <f>'Wniosek 2033 r.'!F106</f>
        <v>0</v>
      </c>
      <c r="AI68">
        <f>'Wniosek 2025 r.'!G106</f>
        <v>0</v>
      </c>
      <c r="AJ68" s="79" t="str">
        <f>'Wniosek 2026 r.'!G106</f>
        <v/>
      </c>
      <c r="AK68" s="79" t="str">
        <f>'Wniosek 2027 r.'!G106</f>
        <v/>
      </c>
      <c r="AL68" s="79" t="str">
        <f>'Wniosek 2028 r.'!G106</f>
        <v/>
      </c>
      <c r="AM68" s="79" t="str">
        <f>'Wniosek 2029 r.'!G106</f>
        <v/>
      </c>
      <c r="AN68" s="79" t="str">
        <f>'Wniosek 2030 r.'!G106</f>
        <v/>
      </c>
      <c r="AO68" s="79" t="str">
        <f>'Wniosek 2031 r.'!G106</f>
        <v/>
      </c>
      <c r="AP68" s="79" t="str">
        <f>'Wniosek 2032 r.'!G106</f>
        <v/>
      </c>
      <c r="AQ68" s="79" t="str">
        <f>'Wniosek 2033 r.'!G106</f>
        <v/>
      </c>
      <c r="AR68" s="4">
        <f>'Wniosek 2025 r.'!H106</f>
        <v>0</v>
      </c>
      <c r="AS68" s="4">
        <f>'Wniosek 2026 r.'!H106</f>
        <v>0</v>
      </c>
      <c r="AT68" s="4">
        <f>'Wniosek 2027 r.'!H106</f>
        <v>0</v>
      </c>
      <c r="AU68" s="4">
        <f>'Wniosek 2028 r.'!H106</f>
        <v>0</v>
      </c>
      <c r="AV68" s="4">
        <f>'Wniosek 2029 r.'!H106</f>
        <v>0</v>
      </c>
      <c r="AW68" s="4">
        <f>'Wniosek 2030 r.'!H106</f>
        <v>0</v>
      </c>
      <c r="AX68" s="4">
        <f>'Wniosek 2031 r.'!H106</f>
        <v>0</v>
      </c>
      <c r="AY68" s="4">
        <f>'Wniosek 2032 r.'!H106</f>
        <v>0</v>
      </c>
      <c r="AZ68" s="4">
        <f>'Wniosek 2033 r.'!H106</f>
        <v>0</v>
      </c>
      <c r="BA68" s="3">
        <f>'Wniosek 2025 r.'!C231</f>
        <v>0</v>
      </c>
      <c r="BB68" s="3">
        <f>'Wniosek 2026 r.'!C231</f>
        <v>0</v>
      </c>
      <c r="BC68" s="3">
        <f>'Wniosek 2027 r.'!C231</f>
        <v>0</v>
      </c>
      <c r="BD68" s="3">
        <f>'Wniosek 2028 r.'!C231</f>
        <v>0</v>
      </c>
      <c r="BE68" s="3">
        <f>'Wniosek 2029 r.'!C231</f>
        <v>0</v>
      </c>
      <c r="BF68" s="3">
        <f>'Wniosek 2030 r.'!C231</f>
        <v>0</v>
      </c>
      <c r="BG68" s="3">
        <f>'Wniosek 2031 r.'!C231</f>
        <v>0</v>
      </c>
      <c r="BH68" s="3">
        <f>'Wniosek 2032 r.'!C231</f>
        <v>0</v>
      </c>
      <c r="BI68" s="3">
        <f>'Wniosek 2033 r.'!C231</f>
        <v>0</v>
      </c>
      <c r="BJ68" s="96">
        <f>'Wniosek 2025 r.'!C347</f>
        <v>0</v>
      </c>
      <c r="BK68" s="96">
        <f>'Wniosek 2026 r.'!C347</f>
        <v>0</v>
      </c>
      <c r="BL68" s="96">
        <f>'Wniosek 2027 r.'!C347</f>
        <v>0</v>
      </c>
      <c r="BM68" s="96">
        <f>'Wniosek 2028 r.'!C347</f>
        <v>0</v>
      </c>
      <c r="BN68" s="96">
        <f>'Wniosek 2029 r.'!C347</f>
        <v>0</v>
      </c>
      <c r="BO68" s="96">
        <f>'Wniosek 2030 r.'!C347</f>
        <v>0</v>
      </c>
      <c r="BP68" s="96">
        <f>'Wniosek 2031 r.'!C347</f>
        <v>0</v>
      </c>
      <c r="BQ68" s="96">
        <f>'Wniosek 2032 r.'!C347</f>
        <v>0</v>
      </c>
      <c r="BR68" s="96">
        <f>'Wniosek 2033 r.'!C347</f>
        <v>0</v>
      </c>
      <c r="BS68" s="96">
        <f>'Wniosek 2025 r.'!D347</f>
        <v>0</v>
      </c>
      <c r="BT68" s="96">
        <f>'Wniosek 2026 r.'!D347</f>
        <v>0</v>
      </c>
      <c r="BU68" s="96">
        <f>'Wniosek 2027 r.'!D347</f>
        <v>0</v>
      </c>
      <c r="BV68" s="96">
        <f>'Wniosek 2028 r.'!D347</f>
        <v>0</v>
      </c>
      <c r="BW68" s="96">
        <f>'Wniosek 2029 r.'!D347</f>
        <v>0</v>
      </c>
      <c r="BX68" s="96">
        <f>'Wniosek 2030 r.'!D347</f>
        <v>0</v>
      </c>
      <c r="BY68" s="96">
        <f>'Wniosek 2031 r.'!D347</f>
        <v>0</v>
      </c>
      <c r="BZ68" s="96">
        <f>'Wniosek 2032 r.'!D347</f>
        <v>0</v>
      </c>
      <c r="CA68" s="96">
        <f>'Wniosek 2033 r.'!D347</f>
        <v>0</v>
      </c>
      <c r="CB68" s="97">
        <f>'Wniosek 2025 r.'!F347</f>
        <v>0</v>
      </c>
      <c r="CC68" s="97">
        <f>'Wniosek 2026 r.'!F347</f>
        <v>0</v>
      </c>
      <c r="CD68" s="97">
        <f>'Wniosek 2027 r.'!F347</f>
        <v>0</v>
      </c>
      <c r="CE68" s="97">
        <f>'Wniosek 2028 r.'!F347</f>
        <v>0</v>
      </c>
      <c r="CF68" s="97">
        <f>'Wniosek 2029 r.'!F347</f>
        <v>0</v>
      </c>
      <c r="CG68" s="97">
        <f>'Wniosek 2030 r.'!F347</f>
        <v>0</v>
      </c>
      <c r="CH68" s="97">
        <f>'Wniosek 2031 r.'!F347</f>
        <v>0</v>
      </c>
      <c r="CI68" s="97">
        <f>'Wniosek 2032 r.'!F347</f>
        <v>0</v>
      </c>
      <c r="CJ68" s="97">
        <f>'Wniosek 2033 r.'!F347</f>
        <v>0</v>
      </c>
      <c r="CK68" s="96">
        <f>'Wniosek 2025 r.'!H347</f>
        <v>0</v>
      </c>
      <c r="CL68" s="96">
        <f>'Wniosek 2026 r.'!H347</f>
        <v>0</v>
      </c>
      <c r="CM68" s="96">
        <f>'Wniosek 2027 r.'!H347</f>
        <v>0</v>
      </c>
      <c r="CN68" s="96">
        <f>'Wniosek 2028 r.'!H347</f>
        <v>0</v>
      </c>
      <c r="CO68" s="96">
        <f>'Wniosek 2029 r.'!H347</f>
        <v>0</v>
      </c>
      <c r="CP68" s="96">
        <f>'Wniosek 2030 r.'!H347</f>
        <v>0</v>
      </c>
      <c r="CQ68" s="96">
        <f>'Wniosek 2031 r.'!H347</f>
        <v>0</v>
      </c>
      <c r="CR68" s="96">
        <f>'Wniosek 2032 r.'!H347</f>
        <v>0</v>
      </c>
      <c r="CS68" s="96">
        <f>'Wniosek 2033 r.'!H347</f>
        <v>0</v>
      </c>
      <c r="CT68" s="96">
        <f>'Wniosek 2025 r.'!C462</f>
        <v>0</v>
      </c>
      <c r="CU68" s="96">
        <f>'Wniosek 2026 r.'!C462</f>
        <v>0</v>
      </c>
      <c r="CV68" s="96">
        <f>'Wniosek 2027 r.'!C462</f>
        <v>0</v>
      </c>
      <c r="CW68" s="96">
        <f>'Wniosek 2028 r.'!C462</f>
        <v>0</v>
      </c>
      <c r="CX68" s="96">
        <f>'Wniosek 2029 r.'!C462</f>
        <v>0</v>
      </c>
      <c r="CY68" s="96">
        <f>'Wniosek 2030 r.'!C462</f>
        <v>0</v>
      </c>
      <c r="CZ68" s="96">
        <f>'Wniosek 2031 r.'!C462</f>
        <v>0</v>
      </c>
      <c r="DA68" s="96">
        <f>'Wniosek 2032 r.'!C462</f>
        <v>0</v>
      </c>
      <c r="DB68" s="96">
        <f>'Wniosek 2033 r.'!C462</f>
        <v>0</v>
      </c>
      <c r="DC68" s="96">
        <f>'Wniosek 2025 r.'!C577</f>
        <v>0</v>
      </c>
      <c r="DD68" s="96">
        <f>'Wniosek 2026 r.'!C577</f>
        <v>0</v>
      </c>
      <c r="DE68" s="96">
        <f>'Wniosek 2027 r.'!C577</f>
        <v>0</v>
      </c>
      <c r="DF68" s="96">
        <f>'Wniosek 2028 r.'!C577</f>
        <v>0</v>
      </c>
      <c r="DG68" s="96">
        <f>'Wniosek 2029 r.'!C577</f>
        <v>0</v>
      </c>
      <c r="DH68" s="96">
        <f>'Wniosek 2030 r.'!C577</f>
        <v>0</v>
      </c>
      <c r="DI68" s="96">
        <f>'Wniosek 2031 r.'!C577</f>
        <v>0</v>
      </c>
      <c r="DJ68" s="96">
        <f>'Wniosek 2032 r.'!C577</f>
        <v>0</v>
      </c>
      <c r="DK68" s="96">
        <f>'Wniosek 2033 r.'!C577</f>
        <v>0</v>
      </c>
      <c r="DL68">
        <f>'Wniosek 2025 r.'!C692</f>
        <v>0</v>
      </c>
      <c r="DM68">
        <f>'Wniosek 2025 r.'!E692</f>
        <v>0</v>
      </c>
      <c r="DN68">
        <f>'Wniosek 2025 r.'!C807</f>
        <v>0</v>
      </c>
    </row>
    <row r="69" spans="21:118" x14ac:dyDescent="0.25">
      <c r="U69">
        <f>'Wniosek 2025 r.'!A107</f>
        <v>0</v>
      </c>
      <c r="V69">
        <f>'Wniosek 2025 r.'!B107</f>
        <v>0</v>
      </c>
      <c r="W69">
        <f>'Wniosek 2025 r.'!C107</f>
        <v>0</v>
      </c>
      <c r="X69">
        <f>'Wniosek 2025 r.'!D107</f>
        <v>0</v>
      </c>
      <c r="Y69">
        <f>'Wniosek 2025 r.'!E107</f>
        <v>0</v>
      </c>
      <c r="Z69">
        <f>'Wniosek 2025 r.'!F107</f>
        <v>0</v>
      </c>
      <c r="AA69">
        <f>'Wniosek 2026 r.'!F107</f>
        <v>0</v>
      </c>
      <c r="AB69">
        <f>'Wniosek 2027 r.'!F107</f>
        <v>0</v>
      </c>
      <c r="AC69">
        <f>'Wniosek 2028 r.'!F107</f>
        <v>0</v>
      </c>
      <c r="AD69">
        <f>'Wniosek 2029 r.'!F107</f>
        <v>0</v>
      </c>
      <c r="AE69">
        <f>'Wniosek 2030 r.'!F107</f>
        <v>0</v>
      </c>
      <c r="AF69">
        <f>'Wniosek 2031 r.'!F107</f>
        <v>0</v>
      </c>
      <c r="AG69">
        <f>'Wniosek 2032 r.'!F107</f>
        <v>0</v>
      </c>
      <c r="AH69">
        <f>'Wniosek 2033 r.'!F107</f>
        <v>0</v>
      </c>
      <c r="AI69">
        <f>'Wniosek 2025 r.'!G107</f>
        <v>0</v>
      </c>
      <c r="AJ69" s="79" t="str">
        <f>'Wniosek 2026 r.'!G107</f>
        <v/>
      </c>
      <c r="AK69" s="79" t="str">
        <f>'Wniosek 2027 r.'!G107</f>
        <v/>
      </c>
      <c r="AL69" s="79" t="str">
        <f>'Wniosek 2028 r.'!G107</f>
        <v/>
      </c>
      <c r="AM69" s="79" t="str">
        <f>'Wniosek 2029 r.'!G107</f>
        <v/>
      </c>
      <c r="AN69" s="79" t="str">
        <f>'Wniosek 2030 r.'!G107</f>
        <v/>
      </c>
      <c r="AO69" s="79" t="str">
        <f>'Wniosek 2031 r.'!G107</f>
        <v/>
      </c>
      <c r="AP69" s="79" t="str">
        <f>'Wniosek 2032 r.'!G107</f>
        <v/>
      </c>
      <c r="AQ69" s="79" t="str">
        <f>'Wniosek 2033 r.'!G107</f>
        <v/>
      </c>
      <c r="AR69" s="4">
        <f>'Wniosek 2025 r.'!H107</f>
        <v>0</v>
      </c>
      <c r="AS69" s="4">
        <f>'Wniosek 2026 r.'!H107</f>
        <v>0</v>
      </c>
      <c r="AT69" s="4">
        <f>'Wniosek 2027 r.'!H107</f>
        <v>0</v>
      </c>
      <c r="AU69" s="4">
        <f>'Wniosek 2028 r.'!H107</f>
        <v>0</v>
      </c>
      <c r="AV69" s="4">
        <f>'Wniosek 2029 r.'!H107</f>
        <v>0</v>
      </c>
      <c r="AW69" s="4">
        <f>'Wniosek 2030 r.'!H107</f>
        <v>0</v>
      </c>
      <c r="AX69" s="4">
        <f>'Wniosek 2031 r.'!H107</f>
        <v>0</v>
      </c>
      <c r="AY69" s="4">
        <f>'Wniosek 2032 r.'!H107</f>
        <v>0</v>
      </c>
      <c r="AZ69" s="4">
        <f>'Wniosek 2033 r.'!H107</f>
        <v>0</v>
      </c>
      <c r="BA69" s="3">
        <f>'Wniosek 2025 r.'!C232</f>
        <v>0</v>
      </c>
      <c r="BB69" s="3">
        <f>'Wniosek 2026 r.'!C232</f>
        <v>0</v>
      </c>
      <c r="BC69" s="3">
        <f>'Wniosek 2027 r.'!C232</f>
        <v>0</v>
      </c>
      <c r="BD69" s="3">
        <f>'Wniosek 2028 r.'!C232</f>
        <v>0</v>
      </c>
      <c r="BE69" s="3">
        <f>'Wniosek 2029 r.'!C232</f>
        <v>0</v>
      </c>
      <c r="BF69" s="3">
        <f>'Wniosek 2030 r.'!C232</f>
        <v>0</v>
      </c>
      <c r="BG69" s="3">
        <f>'Wniosek 2031 r.'!C232</f>
        <v>0</v>
      </c>
      <c r="BH69" s="3">
        <f>'Wniosek 2032 r.'!C232</f>
        <v>0</v>
      </c>
      <c r="BI69" s="3">
        <f>'Wniosek 2033 r.'!C232</f>
        <v>0</v>
      </c>
      <c r="BJ69" s="96">
        <f>'Wniosek 2025 r.'!C348</f>
        <v>0</v>
      </c>
      <c r="BK69" s="96">
        <f>'Wniosek 2026 r.'!C348</f>
        <v>0</v>
      </c>
      <c r="BL69" s="96">
        <f>'Wniosek 2027 r.'!C348</f>
        <v>0</v>
      </c>
      <c r="BM69" s="96">
        <f>'Wniosek 2028 r.'!C348</f>
        <v>0</v>
      </c>
      <c r="BN69" s="96">
        <f>'Wniosek 2029 r.'!C348</f>
        <v>0</v>
      </c>
      <c r="BO69" s="96">
        <f>'Wniosek 2030 r.'!C348</f>
        <v>0</v>
      </c>
      <c r="BP69" s="96">
        <f>'Wniosek 2031 r.'!C348</f>
        <v>0</v>
      </c>
      <c r="BQ69" s="96">
        <f>'Wniosek 2032 r.'!C348</f>
        <v>0</v>
      </c>
      <c r="BR69" s="96">
        <f>'Wniosek 2033 r.'!C348</f>
        <v>0</v>
      </c>
      <c r="BS69" s="96">
        <f>'Wniosek 2025 r.'!D348</f>
        <v>0</v>
      </c>
      <c r="BT69" s="96">
        <f>'Wniosek 2026 r.'!D348</f>
        <v>0</v>
      </c>
      <c r="BU69" s="96">
        <f>'Wniosek 2027 r.'!D348</f>
        <v>0</v>
      </c>
      <c r="BV69" s="96">
        <f>'Wniosek 2028 r.'!D348</f>
        <v>0</v>
      </c>
      <c r="BW69" s="96">
        <f>'Wniosek 2029 r.'!D348</f>
        <v>0</v>
      </c>
      <c r="BX69" s="96">
        <f>'Wniosek 2030 r.'!D348</f>
        <v>0</v>
      </c>
      <c r="BY69" s="96">
        <f>'Wniosek 2031 r.'!D348</f>
        <v>0</v>
      </c>
      <c r="BZ69" s="96">
        <f>'Wniosek 2032 r.'!D348</f>
        <v>0</v>
      </c>
      <c r="CA69" s="96">
        <f>'Wniosek 2033 r.'!D348</f>
        <v>0</v>
      </c>
      <c r="CB69" s="97">
        <f>'Wniosek 2025 r.'!F348</f>
        <v>0</v>
      </c>
      <c r="CC69" s="97">
        <f>'Wniosek 2026 r.'!F348</f>
        <v>0</v>
      </c>
      <c r="CD69" s="97">
        <f>'Wniosek 2027 r.'!F348</f>
        <v>0</v>
      </c>
      <c r="CE69" s="97">
        <f>'Wniosek 2028 r.'!F348</f>
        <v>0</v>
      </c>
      <c r="CF69" s="97">
        <f>'Wniosek 2029 r.'!F348</f>
        <v>0</v>
      </c>
      <c r="CG69" s="97">
        <f>'Wniosek 2030 r.'!F348</f>
        <v>0</v>
      </c>
      <c r="CH69" s="97">
        <f>'Wniosek 2031 r.'!F348</f>
        <v>0</v>
      </c>
      <c r="CI69" s="97">
        <f>'Wniosek 2032 r.'!F348</f>
        <v>0</v>
      </c>
      <c r="CJ69" s="97">
        <f>'Wniosek 2033 r.'!F348</f>
        <v>0</v>
      </c>
      <c r="CK69" s="96">
        <f>'Wniosek 2025 r.'!H348</f>
        <v>0</v>
      </c>
      <c r="CL69" s="96">
        <f>'Wniosek 2026 r.'!H348</f>
        <v>0</v>
      </c>
      <c r="CM69" s="96">
        <f>'Wniosek 2027 r.'!H348</f>
        <v>0</v>
      </c>
      <c r="CN69" s="96">
        <f>'Wniosek 2028 r.'!H348</f>
        <v>0</v>
      </c>
      <c r="CO69" s="96">
        <f>'Wniosek 2029 r.'!H348</f>
        <v>0</v>
      </c>
      <c r="CP69" s="96">
        <f>'Wniosek 2030 r.'!H348</f>
        <v>0</v>
      </c>
      <c r="CQ69" s="96">
        <f>'Wniosek 2031 r.'!H348</f>
        <v>0</v>
      </c>
      <c r="CR69" s="96">
        <f>'Wniosek 2032 r.'!H348</f>
        <v>0</v>
      </c>
      <c r="CS69" s="96">
        <f>'Wniosek 2033 r.'!H348</f>
        <v>0</v>
      </c>
      <c r="CT69" s="96">
        <f>'Wniosek 2025 r.'!C463</f>
        <v>0</v>
      </c>
      <c r="CU69" s="96">
        <f>'Wniosek 2026 r.'!C463</f>
        <v>0</v>
      </c>
      <c r="CV69" s="96">
        <f>'Wniosek 2027 r.'!C463</f>
        <v>0</v>
      </c>
      <c r="CW69" s="96">
        <f>'Wniosek 2028 r.'!C463</f>
        <v>0</v>
      </c>
      <c r="CX69" s="96">
        <f>'Wniosek 2029 r.'!C463</f>
        <v>0</v>
      </c>
      <c r="CY69" s="96">
        <f>'Wniosek 2030 r.'!C463</f>
        <v>0</v>
      </c>
      <c r="CZ69" s="96">
        <f>'Wniosek 2031 r.'!C463</f>
        <v>0</v>
      </c>
      <c r="DA69" s="96">
        <f>'Wniosek 2032 r.'!C463</f>
        <v>0</v>
      </c>
      <c r="DB69" s="96">
        <f>'Wniosek 2033 r.'!C463</f>
        <v>0</v>
      </c>
      <c r="DC69" s="96">
        <f>'Wniosek 2025 r.'!C578</f>
        <v>0</v>
      </c>
      <c r="DD69" s="96">
        <f>'Wniosek 2026 r.'!C578</f>
        <v>0</v>
      </c>
      <c r="DE69" s="96">
        <f>'Wniosek 2027 r.'!C578</f>
        <v>0</v>
      </c>
      <c r="DF69" s="96">
        <f>'Wniosek 2028 r.'!C578</f>
        <v>0</v>
      </c>
      <c r="DG69" s="96">
        <f>'Wniosek 2029 r.'!C578</f>
        <v>0</v>
      </c>
      <c r="DH69" s="96">
        <f>'Wniosek 2030 r.'!C578</f>
        <v>0</v>
      </c>
      <c r="DI69" s="96">
        <f>'Wniosek 2031 r.'!C578</f>
        <v>0</v>
      </c>
      <c r="DJ69" s="96">
        <f>'Wniosek 2032 r.'!C578</f>
        <v>0</v>
      </c>
      <c r="DK69" s="96">
        <f>'Wniosek 2033 r.'!C578</f>
        <v>0</v>
      </c>
      <c r="DL69">
        <f>'Wniosek 2025 r.'!C693</f>
        <v>0</v>
      </c>
      <c r="DM69">
        <f>'Wniosek 2025 r.'!E693</f>
        <v>0</v>
      </c>
      <c r="DN69">
        <f>'Wniosek 2025 r.'!C808</f>
        <v>0</v>
      </c>
    </row>
    <row r="70" spans="21:118" x14ac:dyDescent="0.25">
      <c r="U70">
        <f>'Wniosek 2025 r.'!A108</f>
        <v>0</v>
      </c>
      <c r="V70">
        <f>'Wniosek 2025 r.'!B108</f>
        <v>0</v>
      </c>
      <c r="W70">
        <f>'Wniosek 2025 r.'!C108</f>
        <v>0</v>
      </c>
      <c r="X70">
        <f>'Wniosek 2025 r.'!D108</f>
        <v>0</v>
      </c>
      <c r="Y70">
        <f>'Wniosek 2025 r.'!E108</f>
        <v>0</v>
      </c>
      <c r="Z70">
        <f>'Wniosek 2025 r.'!F108</f>
        <v>0</v>
      </c>
      <c r="AA70">
        <f>'Wniosek 2026 r.'!F108</f>
        <v>0</v>
      </c>
      <c r="AB70">
        <f>'Wniosek 2027 r.'!F108</f>
        <v>0</v>
      </c>
      <c r="AC70">
        <f>'Wniosek 2028 r.'!F108</f>
        <v>0</v>
      </c>
      <c r="AD70">
        <f>'Wniosek 2029 r.'!F108</f>
        <v>0</v>
      </c>
      <c r="AE70">
        <f>'Wniosek 2030 r.'!F108</f>
        <v>0</v>
      </c>
      <c r="AF70">
        <f>'Wniosek 2031 r.'!F108</f>
        <v>0</v>
      </c>
      <c r="AG70">
        <f>'Wniosek 2032 r.'!F108</f>
        <v>0</v>
      </c>
      <c r="AH70">
        <f>'Wniosek 2033 r.'!F108</f>
        <v>0</v>
      </c>
      <c r="AI70">
        <f>'Wniosek 2025 r.'!G108</f>
        <v>0</v>
      </c>
      <c r="AJ70" s="79" t="str">
        <f>'Wniosek 2026 r.'!G108</f>
        <v/>
      </c>
      <c r="AK70" s="79" t="str">
        <f>'Wniosek 2027 r.'!G108</f>
        <v/>
      </c>
      <c r="AL70" s="79" t="str">
        <f>'Wniosek 2028 r.'!G108</f>
        <v/>
      </c>
      <c r="AM70" s="79" t="str">
        <f>'Wniosek 2029 r.'!G108</f>
        <v/>
      </c>
      <c r="AN70" s="79" t="str">
        <f>'Wniosek 2030 r.'!G108</f>
        <v/>
      </c>
      <c r="AO70" s="79" t="str">
        <f>'Wniosek 2031 r.'!G108</f>
        <v/>
      </c>
      <c r="AP70" s="79" t="str">
        <f>'Wniosek 2032 r.'!G108</f>
        <v/>
      </c>
      <c r="AQ70" s="79" t="str">
        <f>'Wniosek 2033 r.'!G108</f>
        <v/>
      </c>
      <c r="AR70" s="4">
        <f>'Wniosek 2025 r.'!H108</f>
        <v>0</v>
      </c>
      <c r="AS70" s="4">
        <f>'Wniosek 2026 r.'!H108</f>
        <v>0</v>
      </c>
      <c r="AT70" s="4">
        <f>'Wniosek 2027 r.'!H108</f>
        <v>0</v>
      </c>
      <c r="AU70" s="4">
        <f>'Wniosek 2028 r.'!H108</f>
        <v>0</v>
      </c>
      <c r="AV70" s="4">
        <f>'Wniosek 2029 r.'!H108</f>
        <v>0</v>
      </c>
      <c r="AW70" s="4">
        <f>'Wniosek 2030 r.'!H108</f>
        <v>0</v>
      </c>
      <c r="AX70" s="4">
        <f>'Wniosek 2031 r.'!H108</f>
        <v>0</v>
      </c>
      <c r="AY70" s="4">
        <f>'Wniosek 2032 r.'!H108</f>
        <v>0</v>
      </c>
      <c r="AZ70" s="4">
        <f>'Wniosek 2033 r.'!H108</f>
        <v>0</v>
      </c>
      <c r="BA70" s="3">
        <f>'Wniosek 2025 r.'!C233</f>
        <v>0</v>
      </c>
      <c r="BB70" s="3">
        <f>'Wniosek 2026 r.'!C233</f>
        <v>0</v>
      </c>
      <c r="BC70" s="3">
        <f>'Wniosek 2027 r.'!C233</f>
        <v>0</v>
      </c>
      <c r="BD70" s="3">
        <f>'Wniosek 2028 r.'!C233</f>
        <v>0</v>
      </c>
      <c r="BE70" s="3">
        <f>'Wniosek 2029 r.'!C233</f>
        <v>0</v>
      </c>
      <c r="BF70" s="3">
        <f>'Wniosek 2030 r.'!C233</f>
        <v>0</v>
      </c>
      <c r="BG70" s="3">
        <f>'Wniosek 2031 r.'!C233</f>
        <v>0</v>
      </c>
      <c r="BH70" s="3">
        <f>'Wniosek 2032 r.'!C233</f>
        <v>0</v>
      </c>
      <c r="BI70" s="3">
        <f>'Wniosek 2033 r.'!C233</f>
        <v>0</v>
      </c>
      <c r="BJ70" s="96">
        <f>'Wniosek 2025 r.'!C349</f>
        <v>0</v>
      </c>
      <c r="BK70" s="96">
        <f>'Wniosek 2026 r.'!C349</f>
        <v>0</v>
      </c>
      <c r="BL70" s="96">
        <f>'Wniosek 2027 r.'!C349</f>
        <v>0</v>
      </c>
      <c r="BM70" s="96">
        <f>'Wniosek 2028 r.'!C349</f>
        <v>0</v>
      </c>
      <c r="BN70" s="96">
        <f>'Wniosek 2029 r.'!C349</f>
        <v>0</v>
      </c>
      <c r="BO70" s="96">
        <f>'Wniosek 2030 r.'!C349</f>
        <v>0</v>
      </c>
      <c r="BP70" s="96">
        <f>'Wniosek 2031 r.'!C349</f>
        <v>0</v>
      </c>
      <c r="BQ70" s="96">
        <f>'Wniosek 2032 r.'!C349</f>
        <v>0</v>
      </c>
      <c r="BR70" s="96">
        <f>'Wniosek 2033 r.'!C349</f>
        <v>0</v>
      </c>
      <c r="BS70" s="96">
        <f>'Wniosek 2025 r.'!D349</f>
        <v>0</v>
      </c>
      <c r="BT70" s="96">
        <f>'Wniosek 2026 r.'!D349</f>
        <v>0</v>
      </c>
      <c r="BU70" s="96">
        <f>'Wniosek 2027 r.'!D349</f>
        <v>0</v>
      </c>
      <c r="BV70" s="96">
        <f>'Wniosek 2028 r.'!D349</f>
        <v>0</v>
      </c>
      <c r="BW70" s="96">
        <f>'Wniosek 2029 r.'!D349</f>
        <v>0</v>
      </c>
      <c r="BX70" s="96">
        <f>'Wniosek 2030 r.'!D349</f>
        <v>0</v>
      </c>
      <c r="BY70" s="96">
        <f>'Wniosek 2031 r.'!D349</f>
        <v>0</v>
      </c>
      <c r="BZ70" s="96">
        <f>'Wniosek 2032 r.'!D349</f>
        <v>0</v>
      </c>
      <c r="CA70" s="96">
        <f>'Wniosek 2033 r.'!D349</f>
        <v>0</v>
      </c>
      <c r="CB70" s="97">
        <f>'Wniosek 2025 r.'!F349</f>
        <v>0</v>
      </c>
      <c r="CC70" s="97">
        <f>'Wniosek 2026 r.'!F349</f>
        <v>0</v>
      </c>
      <c r="CD70" s="97">
        <f>'Wniosek 2027 r.'!F349</f>
        <v>0</v>
      </c>
      <c r="CE70" s="97">
        <f>'Wniosek 2028 r.'!F349</f>
        <v>0</v>
      </c>
      <c r="CF70" s="97">
        <f>'Wniosek 2029 r.'!F349</f>
        <v>0</v>
      </c>
      <c r="CG70" s="97">
        <f>'Wniosek 2030 r.'!F349</f>
        <v>0</v>
      </c>
      <c r="CH70" s="97">
        <f>'Wniosek 2031 r.'!F349</f>
        <v>0</v>
      </c>
      <c r="CI70" s="97">
        <f>'Wniosek 2032 r.'!F349</f>
        <v>0</v>
      </c>
      <c r="CJ70" s="97">
        <f>'Wniosek 2033 r.'!F349</f>
        <v>0</v>
      </c>
      <c r="CK70" s="96">
        <f>'Wniosek 2025 r.'!H349</f>
        <v>0</v>
      </c>
      <c r="CL70" s="96">
        <f>'Wniosek 2026 r.'!H349</f>
        <v>0</v>
      </c>
      <c r="CM70" s="96">
        <f>'Wniosek 2027 r.'!H349</f>
        <v>0</v>
      </c>
      <c r="CN70" s="96">
        <f>'Wniosek 2028 r.'!H349</f>
        <v>0</v>
      </c>
      <c r="CO70" s="96">
        <f>'Wniosek 2029 r.'!H349</f>
        <v>0</v>
      </c>
      <c r="CP70" s="96">
        <f>'Wniosek 2030 r.'!H349</f>
        <v>0</v>
      </c>
      <c r="CQ70" s="96">
        <f>'Wniosek 2031 r.'!H349</f>
        <v>0</v>
      </c>
      <c r="CR70" s="96">
        <f>'Wniosek 2032 r.'!H349</f>
        <v>0</v>
      </c>
      <c r="CS70" s="96">
        <f>'Wniosek 2033 r.'!H349</f>
        <v>0</v>
      </c>
      <c r="CT70" s="96">
        <f>'Wniosek 2025 r.'!C464</f>
        <v>0</v>
      </c>
      <c r="CU70" s="96">
        <f>'Wniosek 2026 r.'!C464</f>
        <v>0</v>
      </c>
      <c r="CV70" s="96">
        <f>'Wniosek 2027 r.'!C464</f>
        <v>0</v>
      </c>
      <c r="CW70" s="96">
        <f>'Wniosek 2028 r.'!C464</f>
        <v>0</v>
      </c>
      <c r="CX70" s="96">
        <f>'Wniosek 2029 r.'!C464</f>
        <v>0</v>
      </c>
      <c r="CY70" s="96">
        <f>'Wniosek 2030 r.'!C464</f>
        <v>0</v>
      </c>
      <c r="CZ70" s="96">
        <f>'Wniosek 2031 r.'!C464</f>
        <v>0</v>
      </c>
      <c r="DA70" s="96">
        <f>'Wniosek 2032 r.'!C464</f>
        <v>0</v>
      </c>
      <c r="DB70" s="96">
        <f>'Wniosek 2033 r.'!C464</f>
        <v>0</v>
      </c>
      <c r="DC70" s="96">
        <f>'Wniosek 2025 r.'!C579</f>
        <v>0</v>
      </c>
      <c r="DD70" s="96">
        <f>'Wniosek 2026 r.'!C579</f>
        <v>0</v>
      </c>
      <c r="DE70" s="96">
        <f>'Wniosek 2027 r.'!C579</f>
        <v>0</v>
      </c>
      <c r="DF70" s="96">
        <f>'Wniosek 2028 r.'!C579</f>
        <v>0</v>
      </c>
      <c r="DG70" s="96">
        <f>'Wniosek 2029 r.'!C579</f>
        <v>0</v>
      </c>
      <c r="DH70" s="96">
        <f>'Wniosek 2030 r.'!C579</f>
        <v>0</v>
      </c>
      <c r="DI70" s="96">
        <f>'Wniosek 2031 r.'!C579</f>
        <v>0</v>
      </c>
      <c r="DJ70" s="96">
        <f>'Wniosek 2032 r.'!C579</f>
        <v>0</v>
      </c>
      <c r="DK70" s="96">
        <f>'Wniosek 2033 r.'!C579</f>
        <v>0</v>
      </c>
      <c r="DL70">
        <f>'Wniosek 2025 r.'!C694</f>
        <v>0</v>
      </c>
      <c r="DM70">
        <f>'Wniosek 2025 r.'!E694</f>
        <v>0</v>
      </c>
      <c r="DN70">
        <f>'Wniosek 2025 r.'!C809</f>
        <v>0</v>
      </c>
    </row>
    <row r="71" spans="21:118" x14ac:dyDescent="0.25">
      <c r="U71">
        <f>'Wniosek 2025 r.'!A109</f>
        <v>0</v>
      </c>
      <c r="V71">
        <f>'Wniosek 2025 r.'!B109</f>
        <v>0</v>
      </c>
      <c r="W71">
        <f>'Wniosek 2025 r.'!C109</f>
        <v>0</v>
      </c>
      <c r="X71">
        <f>'Wniosek 2025 r.'!D109</f>
        <v>0</v>
      </c>
      <c r="Y71">
        <f>'Wniosek 2025 r.'!E109</f>
        <v>0</v>
      </c>
      <c r="Z71">
        <f>'Wniosek 2025 r.'!F109</f>
        <v>0</v>
      </c>
      <c r="AA71">
        <f>'Wniosek 2026 r.'!F109</f>
        <v>0</v>
      </c>
      <c r="AB71">
        <f>'Wniosek 2027 r.'!F109</f>
        <v>0</v>
      </c>
      <c r="AC71">
        <f>'Wniosek 2028 r.'!F109</f>
        <v>0</v>
      </c>
      <c r="AD71">
        <f>'Wniosek 2029 r.'!F109</f>
        <v>0</v>
      </c>
      <c r="AE71">
        <f>'Wniosek 2030 r.'!F109</f>
        <v>0</v>
      </c>
      <c r="AF71">
        <f>'Wniosek 2031 r.'!F109</f>
        <v>0</v>
      </c>
      <c r="AG71">
        <f>'Wniosek 2032 r.'!F109</f>
        <v>0</v>
      </c>
      <c r="AH71">
        <f>'Wniosek 2033 r.'!F109</f>
        <v>0</v>
      </c>
      <c r="AI71">
        <f>'Wniosek 2025 r.'!G109</f>
        <v>0</v>
      </c>
      <c r="AJ71" s="79" t="str">
        <f>'Wniosek 2026 r.'!G109</f>
        <v/>
      </c>
      <c r="AK71" s="79" t="str">
        <f>'Wniosek 2027 r.'!G109</f>
        <v/>
      </c>
      <c r="AL71" s="79" t="str">
        <f>'Wniosek 2028 r.'!G109</f>
        <v/>
      </c>
      <c r="AM71" s="79" t="str">
        <f>'Wniosek 2029 r.'!G109</f>
        <v/>
      </c>
      <c r="AN71" s="79" t="str">
        <f>'Wniosek 2030 r.'!G109</f>
        <v/>
      </c>
      <c r="AO71" s="79" t="str">
        <f>'Wniosek 2031 r.'!G109</f>
        <v/>
      </c>
      <c r="AP71" s="79" t="str">
        <f>'Wniosek 2032 r.'!G109</f>
        <v/>
      </c>
      <c r="AQ71" s="79" t="str">
        <f>'Wniosek 2033 r.'!G109</f>
        <v/>
      </c>
      <c r="AR71" s="4">
        <f>'Wniosek 2025 r.'!H109</f>
        <v>0</v>
      </c>
      <c r="AS71" s="4">
        <f>'Wniosek 2026 r.'!H109</f>
        <v>0</v>
      </c>
      <c r="AT71" s="4">
        <f>'Wniosek 2027 r.'!H109</f>
        <v>0</v>
      </c>
      <c r="AU71" s="4">
        <f>'Wniosek 2028 r.'!H109</f>
        <v>0</v>
      </c>
      <c r="AV71" s="4">
        <f>'Wniosek 2029 r.'!H109</f>
        <v>0</v>
      </c>
      <c r="AW71" s="4">
        <f>'Wniosek 2030 r.'!H109</f>
        <v>0</v>
      </c>
      <c r="AX71" s="4">
        <f>'Wniosek 2031 r.'!H109</f>
        <v>0</v>
      </c>
      <c r="AY71" s="4">
        <f>'Wniosek 2032 r.'!H109</f>
        <v>0</v>
      </c>
      <c r="AZ71" s="4">
        <f>'Wniosek 2033 r.'!H109</f>
        <v>0</v>
      </c>
      <c r="BA71" s="3">
        <f>'Wniosek 2025 r.'!C234</f>
        <v>0</v>
      </c>
      <c r="BB71" s="3">
        <f>'Wniosek 2026 r.'!C234</f>
        <v>0</v>
      </c>
      <c r="BC71" s="3">
        <f>'Wniosek 2027 r.'!C234</f>
        <v>0</v>
      </c>
      <c r="BD71" s="3">
        <f>'Wniosek 2028 r.'!C234</f>
        <v>0</v>
      </c>
      <c r="BE71" s="3">
        <f>'Wniosek 2029 r.'!C234</f>
        <v>0</v>
      </c>
      <c r="BF71" s="3">
        <f>'Wniosek 2030 r.'!C234</f>
        <v>0</v>
      </c>
      <c r="BG71" s="3">
        <f>'Wniosek 2031 r.'!C234</f>
        <v>0</v>
      </c>
      <c r="BH71" s="3">
        <f>'Wniosek 2032 r.'!C234</f>
        <v>0</v>
      </c>
      <c r="BI71" s="3">
        <f>'Wniosek 2033 r.'!C234</f>
        <v>0</v>
      </c>
      <c r="BJ71" s="96">
        <f>'Wniosek 2025 r.'!C350</f>
        <v>0</v>
      </c>
      <c r="BK71" s="96">
        <f>'Wniosek 2026 r.'!C350</f>
        <v>0</v>
      </c>
      <c r="BL71" s="96">
        <f>'Wniosek 2027 r.'!C350</f>
        <v>0</v>
      </c>
      <c r="BM71" s="96">
        <f>'Wniosek 2028 r.'!C350</f>
        <v>0</v>
      </c>
      <c r="BN71" s="96">
        <f>'Wniosek 2029 r.'!C350</f>
        <v>0</v>
      </c>
      <c r="BO71" s="96">
        <f>'Wniosek 2030 r.'!C350</f>
        <v>0</v>
      </c>
      <c r="BP71" s="96">
        <f>'Wniosek 2031 r.'!C350</f>
        <v>0</v>
      </c>
      <c r="BQ71" s="96">
        <f>'Wniosek 2032 r.'!C350</f>
        <v>0</v>
      </c>
      <c r="BR71" s="96">
        <f>'Wniosek 2033 r.'!C350</f>
        <v>0</v>
      </c>
      <c r="BS71" s="96">
        <f>'Wniosek 2025 r.'!D350</f>
        <v>0</v>
      </c>
      <c r="BT71" s="96">
        <f>'Wniosek 2026 r.'!D350</f>
        <v>0</v>
      </c>
      <c r="BU71" s="96">
        <f>'Wniosek 2027 r.'!D350</f>
        <v>0</v>
      </c>
      <c r="BV71" s="96">
        <f>'Wniosek 2028 r.'!D350</f>
        <v>0</v>
      </c>
      <c r="BW71" s="96">
        <f>'Wniosek 2029 r.'!D350</f>
        <v>0</v>
      </c>
      <c r="BX71" s="96">
        <f>'Wniosek 2030 r.'!D350</f>
        <v>0</v>
      </c>
      <c r="BY71" s="96">
        <f>'Wniosek 2031 r.'!D350</f>
        <v>0</v>
      </c>
      <c r="BZ71" s="96">
        <f>'Wniosek 2032 r.'!D350</f>
        <v>0</v>
      </c>
      <c r="CA71" s="96">
        <f>'Wniosek 2033 r.'!D350</f>
        <v>0</v>
      </c>
      <c r="CB71" s="97">
        <f>'Wniosek 2025 r.'!F350</f>
        <v>0</v>
      </c>
      <c r="CC71" s="97">
        <f>'Wniosek 2026 r.'!F350</f>
        <v>0</v>
      </c>
      <c r="CD71" s="97">
        <f>'Wniosek 2027 r.'!F350</f>
        <v>0</v>
      </c>
      <c r="CE71" s="97">
        <f>'Wniosek 2028 r.'!F350</f>
        <v>0</v>
      </c>
      <c r="CF71" s="97">
        <f>'Wniosek 2029 r.'!F350</f>
        <v>0</v>
      </c>
      <c r="CG71" s="97">
        <f>'Wniosek 2030 r.'!F350</f>
        <v>0</v>
      </c>
      <c r="CH71" s="97">
        <f>'Wniosek 2031 r.'!F350</f>
        <v>0</v>
      </c>
      <c r="CI71" s="97">
        <f>'Wniosek 2032 r.'!F350</f>
        <v>0</v>
      </c>
      <c r="CJ71" s="97">
        <f>'Wniosek 2033 r.'!F350</f>
        <v>0</v>
      </c>
      <c r="CK71" s="96">
        <f>'Wniosek 2025 r.'!H350</f>
        <v>0</v>
      </c>
      <c r="CL71" s="96">
        <f>'Wniosek 2026 r.'!H350</f>
        <v>0</v>
      </c>
      <c r="CM71" s="96">
        <f>'Wniosek 2027 r.'!H350</f>
        <v>0</v>
      </c>
      <c r="CN71" s="96">
        <f>'Wniosek 2028 r.'!H350</f>
        <v>0</v>
      </c>
      <c r="CO71" s="96">
        <f>'Wniosek 2029 r.'!H350</f>
        <v>0</v>
      </c>
      <c r="CP71" s="96">
        <f>'Wniosek 2030 r.'!H350</f>
        <v>0</v>
      </c>
      <c r="CQ71" s="96">
        <f>'Wniosek 2031 r.'!H350</f>
        <v>0</v>
      </c>
      <c r="CR71" s="96">
        <f>'Wniosek 2032 r.'!H350</f>
        <v>0</v>
      </c>
      <c r="CS71" s="96">
        <f>'Wniosek 2033 r.'!H350</f>
        <v>0</v>
      </c>
      <c r="CT71" s="96">
        <f>'Wniosek 2025 r.'!C465</f>
        <v>0</v>
      </c>
      <c r="CU71" s="96">
        <f>'Wniosek 2026 r.'!C465</f>
        <v>0</v>
      </c>
      <c r="CV71" s="96">
        <f>'Wniosek 2027 r.'!C465</f>
        <v>0</v>
      </c>
      <c r="CW71" s="96">
        <f>'Wniosek 2028 r.'!C465</f>
        <v>0</v>
      </c>
      <c r="CX71" s="96">
        <f>'Wniosek 2029 r.'!C465</f>
        <v>0</v>
      </c>
      <c r="CY71" s="96">
        <f>'Wniosek 2030 r.'!C465</f>
        <v>0</v>
      </c>
      <c r="CZ71" s="96">
        <f>'Wniosek 2031 r.'!C465</f>
        <v>0</v>
      </c>
      <c r="DA71" s="96">
        <f>'Wniosek 2032 r.'!C465</f>
        <v>0</v>
      </c>
      <c r="DB71" s="96">
        <f>'Wniosek 2033 r.'!C465</f>
        <v>0</v>
      </c>
      <c r="DC71" s="96">
        <f>'Wniosek 2025 r.'!C580</f>
        <v>0</v>
      </c>
      <c r="DD71" s="96">
        <f>'Wniosek 2026 r.'!C580</f>
        <v>0</v>
      </c>
      <c r="DE71" s="96">
        <f>'Wniosek 2027 r.'!C580</f>
        <v>0</v>
      </c>
      <c r="DF71" s="96">
        <f>'Wniosek 2028 r.'!C580</f>
        <v>0</v>
      </c>
      <c r="DG71" s="96">
        <f>'Wniosek 2029 r.'!C580</f>
        <v>0</v>
      </c>
      <c r="DH71" s="96">
        <f>'Wniosek 2030 r.'!C580</f>
        <v>0</v>
      </c>
      <c r="DI71" s="96">
        <f>'Wniosek 2031 r.'!C580</f>
        <v>0</v>
      </c>
      <c r="DJ71" s="96">
        <f>'Wniosek 2032 r.'!C580</f>
        <v>0</v>
      </c>
      <c r="DK71" s="96">
        <f>'Wniosek 2033 r.'!C580</f>
        <v>0</v>
      </c>
      <c r="DL71">
        <f>'Wniosek 2025 r.'!C695</f>
        <v>0</v>
      </c>
      <c r="DM71">
        <f>'Wniosek 2025 r.'!E695</f>
        <v>0</v>
      </c>
      <c r="DN71">
        <f>'Wniosek 2025 r.'!C810</f>
        <v>0</v>
      </c>
    </row>
    <row r="72" spans="21:118" x14ac:dyDescent="0.25">
      <c r="U72">
        <f>'Wniosek 2025 r.'!A110</f>
        <v>0</v>
      </c>
      <c r="V72">
        <f>'Wniosek 2025 r.'!B110</f>
        <v>0</v>
      </c>
      <c r="W72">
        <f>'Wniosek 2025 r.'!C110</f>
        <v>0</v>
      </c>
      <c r="X72">
        <f>'Wniosek 2025 r.'!D110</f>
        <v>0</v>
      </c>
      <c r="Y72">
        <f>'Wniosek 2025 r.'!E110</f>
        <v>0</v>
      </c>
      <c r="Z72">
        <f>'Wniosek 2025 r.'!F110</f>
        <v>0</v>
      </c>
      <c r="AA72">
        <f>'Wniosek 2026 r.'!F110</f>
        <v>0</v>
      </c>
      <c r="AB72">
        <f>'Wniosek 2027 r.'!F110</f>
        <v>0</v>
      </c>
      <c r="AC72">
        <f>'Wniosek 2028 r.'!F110</f>
        <v>0</v>
      </c>
      <c r="AD72">
        <f>'Wniosek 2029 r.'!F110</f>
        <v>0</v>
      </c>
      <c r="AE72">
        <f>'Wniosek 2030 r.'!F110</f>
        <v>0</v>
      </c>
      <c r="AF72">
        <f>'Wniosek 2031 r.'!F110</f>
        <v>0</v>
      </c>
      <c r="AG72">
        <f>'Wniosek 2032 r.'!F110</f>
        <v>0</v>
      </c>
      <c r="AH72">
        <f>'Wniosek 2033 r.'!F110</f>
        <v>0</v>
      </c>
      <c r="AI72">
        <f>'Wniosek 2025 r.'!G110</f>
        <v>0</v>
      </c>
      <c r="AJ72" s="79" t="str">
        <f>'Wniosek 2026 r.'!G110</f>
        <v/>
      </c>
      <c r="AK72" s="79" t="str">
        <f>'Wniosek 2027 r.'!G110</f>
        <v/>
      </c>
      <c r="AL72" s="79" t="str">
        <f>'Wniosek 2028 r.'!G110</f>
        <v/>
      </c>
      <c r="AM72" s="79" t="str">
        <f>'Wniosek 2029 r.'!G110</f>
        <v/>
      </c>
      <c r="AN72" s="79" t="str">
        <f>'Wniosek 2030 r.'!G110</f>
        <v/>
      </c>
      <c r="AO72" s="79" t="str">
        <f>'Wniosek 2031 r.'!G110</f>
        <v/>
      </c>
      <c r="AP72" s="79" t="str">
        <f>'Wniosek 2032 r.'!G110</f>
        <v/>
      </c>
      <c r="AQ72" s="79" t="str">
        <f>'Wniosek 2033 r.'!G110</f>
        <v/>
      </c>
      <c r="AR72" s="4">
        <f>'Wniosek 2025 r.'!H110</f>
        <v>0</v>
      </c>
      <c r="AS72" s="4">
        <f>'Wniosek 2026 r.'!H110</f>
        <v>0</v>
      </c>
      <c r="AT72" s="4">
        <f>'Wniosek 2027 r.'!H110</f>
        <v>0</v>
      </c>
      <c r="AU72" s="4">
        <f>'Wniosek 2028 r.'!H110</f>
        <v>0</v>
      </c>
      <c r="AV72" s="4">
        <f>'Wniosek 2029 r.'!H110</f>
        <v>0</v>
      </c>
      <c r="AW72" s="4">
        <f>'Wniosek 2030 r.'!H110</f>
        <v>0</v>
      </c>
      <c r="AX72" s="4">
        <f>'Wniosek 2031 r.'!H110</f>
        <v>0</v>
      </c>
      <c r="AY72" s="4">
        <f>'Wniosek 2032 r.'!H110</f>
        <v>0</v>
      </c>
      <c r="AZ72" s="4">
        <f>'Wniosek 2033 r.'!H110</f>
        <v>0</v>
      </c>
      <c r="BA72" s="3">
        <f>'Wniosek 2025 r.'!C235</f>
        <v>0</v>
      </c>
      <c r="BB72" s="3">
        <f>'Wniosek 2026 r.'!C235</f>
        <v>0</v>
      </c>
      <c r="BC72" s="3">
        <f>'Wniosek 2027 r.'!C235</f>
        <v>0</v>
      </c>
      <c r="BD72" s="3">
        <f>'Wniosek 2028 r.'!C235</f>
        <v>0</v>
      </c>
      <c r="BE72" s="3">
        <f>'Wniosek 2029 r.'!C235</f>
        <v>0</v>
      </c>
      <c r="BF72" s="3">
        <f>'Wniosek 2030 r.'!C235</f>
        <v>0</v>
      </c>
      <c r="BG72" s="3">
        <f>'Wniosek 2031 r.'!C235</f>
        <v>0</v>
      </c>
      <c r="BH72" s="3">
        <f>'Wniosek 2032 r.'!C235</f>
        <v>0</v>
      </c>
      <c r="BI72" s="3">
        <f>'Wniosek 2033 r.'!C235</f>
        <v>0</v>
      </c>
      <c r="BJ72" s="96">
        <f>'Wniosek 2025 r.'!C351</f>
        <v>0</v>
      </c>
      <c r="BK72" s="96">
        <f>'Wniosek 2026 r.'!C351</f>
        <v>0</v>
      </c>
      <c r="BL72" s="96">
        <f>'Wniosek 2027 r.'!C351</f>
        <v>0</v>
      </c>
      <c r="BM72" s="96">
        <f>'Wniosek 2028 r.'!C351</f>
        <v>0</v>
      </c>
      <c r="BN72" s="96">
        <f>'Wniosek 2029 r.'!C351</f>
        <v>0</v>
      </c>
      <c r="BO72" s="96">
        <f>'Wniosek 2030 r.'!C351</f>
        <v>0</v>
      </c>
      <c r="BP72" s="96">
        <f>'Wniosek 2031 r.'!C351</f>
        <v>0</v>
      </c>
      <c r="BQ72" s="96">
        <f>'Wniosek 2032 r.'!C351</f>
        <v>0</v>
      </c>
      <c r="BR72" s="96">
        <f>'Wniosek 2033 r.'!C351</f>
        <v>0</v>
      </c>
      <c r="BS72" s="96">
        <f>'Wniosek 2025 r.'!D351</f>
        <v>0</v>
      </c>
      <c r="BT72" s="96">
        <f>'Wniosek 2026 r.'!D351</f>
        <v>0</v>
      </c>
      <c r="BU72" s="96">
        <f>'Wniosek 2027 r.'!D351</f>
        <v>0</v>
      </c>
      <c r="BV72" s="96">
        <f>'Wniosek 2028 r.'!D351</f>
        <v>0</v>
      </c>
      <c r="BW72" s="96">
        <f>'Wniosek 2029 r.'!D351</f>
        <v>0</v>
      </c>
      <c r="BX72" s="96">
        <f>'Wniosek 2030 r.'!D351</f>
        <v>0</v>
      </c>
      <c r="BY72" s="96">
        <f>'Wniosek 2031 r.'!D351</f>
        <v>0</v>
      </c>
      <c r="BZ72" s="96">
        <f>'Wniosek 2032 r.'!D351</f>
        <v>0</v>
      </c>
      <c r="CA72" s="96">
        <f>'Wniosek 2033 r.'!D351</f>
        <v>0</v>
      </c>
      <c r="CB72" s="97">
        <f>'Wniosek 2025 r.'!F351</f>
        <v>0</v>
      </c>
      <c r="CC72" s="97">
        <f>'Wniosek 2026 r.'!F351</f>
        <v>0</v>
      </c>
      <c r="CD72" s="97">
        <f>'Wniosek 2027 r.'!F351</f>
        <v>0</v>
      </c>
      <c r="CE72" s="97">
        <f>'Wniosek 2028 r.'!F351</f>
        <v>0</v>
      </c>
      <c r="CF72" s="97">
        <f>'Wniosek 2029 r.'!F351</f>
        <v>0</v>
      </c>
      <c r="CG72" s="97">
        <f>'Wniosek 2030 r.'!F351</f>
        <v>0</v>
      </c>
      <c r="CH72" s="97">
        <f>'Wniosek 2031 r.'!F351</f>
        <v>0</v>
      </c>
      <c r="CI72" s="97">
        <f>'Wniosek 2032 r.'!F351</f>
        <v>0</v>
      </c>
      <c r="CJ72" s="97">
        <f>'Wniosek 2033 r.'!F351</f>
        <v>0</v>
      </c>
      <c r="CK72" s="96">
        <f>'Wniosek 2025 r.'!H351</f>
        <v>0</v>
      </c>
      <c r="CL72" s="96">
        <f>'Wniosek 2026 r.'!H351</f>
        <v>0</v>
      </c>
      <c r="CM72" s="96">
        <f>'Wniosek 2027 r.'!H351</f>
        <v>0</v>
      </c>
      <c r="CN72" s="96">
        <f>'Wniosek 2028 r.'!H351</f>
        <v>0</v>
      </c>
      <c r="CO72" s="96">
        <f>'Wniosek 2029 r.'!H351</f>
        <v>0</v>
      </c>
      <c r="CP72" s="96">
        <f>'Wniosek 2030 r.'!H351</f>
        <v>0</v>
      </c>
      <c r="CQ72" s="96">
        <f>'Wniosek 2031 r.'!H351</f>
        <v>0</v>
      </c>
      <c r="CR72" s="96">
        <f>'Wniosek 2032 r.'!H351</f>
        <v>0</v>
      </c>
      <c r="CS72" s="96">
        <f>'Wniosek 2033 r.'!H351</f>
        <v>0</v>
      </c>
      <c r="CT72" s="96">
        <f>'Wniosek 2025 r.'!C466</f>
        <v>0</v>
      </c>
      <c r="CU72" s="96">
        <f>'Wniosek 2026 r.'!C466</f>
        <v>0</v>
      </c>
      <c r="CV72" s="96">
        <f>'Wniosek 2027 r.'!C466</f>
        <v>0</v>
      </c>
      <c r="CW72" s="96">
        <f>'Wniosek 2028 r.'!C466</f>
        <v>0</v>
      </c>
      <c r="CX72" s="96">
        <f>'Wniosek 2029 r.'!C466</f>
        <v>0</v>
      </c>
      <c r="CY72" s="96">
        <f>'Wniosek 2030 r.'!C466</f>
        <v>0</v>
      </c>
      <c r="CZ72" s="96">
        <f>'Wniosek 2031 r.'!C466</f>
        <v>0</v>
      </c>
      <c r="DA72" s="96">
        <f>'Wniosek 2032 r.'!C466</f>
        <v>0</v>
      </c>
      <c r="DB72" s="96">
        <f>'Wniosek 2033 r.'!C466</f>
        <v>0</v>
      </c>
      <c r="DC72" s="96">
        <f>'Wniosek 2025 r.'!C581</f>
        <v>0</v>
      </c>
      <c r="DD72" s="96">
        <f>'Wniosek 2026 r.'!C581</f>
        <v>0</v>
      </c>
      <c r="DE72" s="96">
        <f>'Wniosek 2027 r.'!C581</f>
        <v>0</v>
      </c>
      <c r="DF72" s="96">
        <f>'Wniosek 2028 r.'!C581</f>
        <v>0</v>
      </c>
      <c r="DG72" s="96">
        <f>'Wniosek 2029 r.'!C581</f>
        <v>0</v>
      </c>
      <c r="DH72" s="96">
        <f>'Wniosek 2030 r.'!C581</f>
        <v>0</v>
      </c>
      <c r="DI72" s="96">
        <f>'Wniosek 2031 r.'!C581</f>
        <v>0</v>
      </c>
      <c r="DJ72" s="96">
        <f>'Wniosek 2032 r.'!C581</f>
        <v>0</v>
      </c>
      <c r="DK72" s="96">
        <f>'Wniosek 2033 r.'!C581</f>
        <v>0</v>
      </c>
      <c r="DL72">
        <f>'Wniosek 2025 r.'!C696</f>
        <v>0</v>
      </c>
      <c r="DM72">
        <f>'Wniosek 2025 r.'!E696</f>
        <v>0</v>
      </c>
      <c r="DN72">
        <f>'Wniosek 2025 r.'!C811</f>
        <v>0</v>
      </c>
    </row>
    <row r="73" spans="21:118" x14ac:dyDescent="0.25">
      <c r="U73">
        <f>'Wniosek 2025 r.'!A111</f>
        <v>0</v>
      </c>
      <c r="V73">
        <f>'Wniosek 2025 r.'!B111</f>
        <v>0</v>
      </c>
      <c r="W73">
        <f>'Wniosek 2025 r.'!C111</f>
        <v>0</v>
      </c>
      <c r="X73">
        <f>'Wniosek 2025 r.'!D111</f>
        <v>0</v>
      </c>
      <c r="Y73">
        <f>'Wniosek 2025 r.'!E111</f>
        <v>0</v>
      </c>
      <c r="Z73">
        <f>'Wniosek 2025 r.'!F111</f>
        <v>0</v>
      </c>
      <c r="AA73">
        <f>'Wniosek 2026 r.'!F111</f>
        <v>0</v>
      </c>
      <c r="AB73">
        <f>'Wniosek 2027 r.'!F111</f>
        <v>0</v>
      </c>
      <c r="AC73">
        <f>'Wniosek 2028 r.'!F111</f>
        <v>0</v>
      </c>
      <c r="AD73">
        <f>'Wniosek 2029 r.'!F111</f>
        <v>0</v>
      </c>
      <c r="AE73">
        <f>'Wniosek 2030 r.'!F111</f>
        <v>0</v>
      </c>
      <c r="AF73">
        <f>'Wniosek 2031 r.'!F111</f>
        <v>0</v>
      </c>
      <c r="AG73">
        <f>'Wniosek 2032 r.'!F111</f>
        <v>0</v>
      </c>
      <c r="AH73">
        <f>'Wniosek 2033 r.'!F111</f>
        <v>0</v>
      </c>
      <c r="AI73">
        <f>'Wniosek 2025 r.'!G111</f>
        <v>0</v>
      </c>
      <c r="AJ73" s="79" t="str">
        <f>'Wniosek 2026 r.'!G111</f>
        <v/>
      </c>
      <c r="AK73" s="79" t="str">
        <f>'Wniosek 2027 r.'!G111</f>
        <v/>
      </c>
      <c r="AL73" s="79" t="str">
        <f>'Wniosek 2028 r.'!G111</f>
        <v/>
      </c>
      <c r="AM73" s="79" t="str">
        <f>'Wniosek 2029 r.'!G111</f>
        <v/>
      </c>
      <c r="AN73" s="79" t="str">
        <f>'Wniosek 2030 r.'!G111</f>
        <v/>
      </c>
      <c r="AO73" s="79" t="str">
        <f>'Wniosek 2031 r.'!G111</f>
        <v/>
      </c>
      <c r="AP73" s="79" t="str">
        <f>'Wniosek 2032 r.'!G111</f>
        <v/>
      </c>
      <c r="AQ73" s="79" t="str">
        <f>'Wniosek 2033 r.'!G111</f>
        <v/>
      </c>
      <c r="AR73" s="4">
        <f>'Wniosek 2025 r.'!H111</f>
        <v>0</v>
      </c>
      <c r="AS73" s="4">
        <f>'Wniosek 2026 r.'!H111</f>
        <v>0</v>
      </c>
      <c r="AT73" s="4">
        <f>'Wniosek 2027 r.'!H111</f>
        <v>0</v>
      </c>
      <c r="AU73" s="4">
        <f>'Wniosek 2028 r.'!H111</f>
        <v>0</v>
      </c>
      <c r="AV73" s="4">
        <f>'Wniosek 2029 r.'!H111</f>
        <v>0</v>
      </c>
      <c r="AW73" s="4">
        <f>'Wniosek 2030 r.'!H111</f>
        <v>0</v>
      </c>
      <c r="AX73" s="4">
        <f>'Wniosek 2031 r.'!H111</f>
        <v>0</v>
      </c>
      <c r="AY73" s="4">
        <f>'Wniosek 2032 r.'!H111</f>
        <v>0</v>
      </c>
      <c r="AZ73" s="4">
        <f>'Wniosek 2033 r.'!H111</f>
        <v>0</v>
      </c>
      <c r="BA73" s="3">
        <f>'Wniosek 2025 r.'!C236</f>
        <v>0</v>
      </c>
      <c r="BB73" s="3">
        <f>'Wniosek 2026 r.'!C236</f>
        <v>0</v>
      </c>
      <c r="BC73" s="3">
        <f>'Wniosek 2027 r.'!C236</f>
        <v>0</v>
      </c>
      <c r="BD73" s="3">
        <f>'Wniosek 2028 r.'!C236</f>
        <v>0</v>
      </c>
      <c r="BE73" s="3">
        <f>'Wniosek 2029 r.'!C236</f>
        <v>0</v>
      </c>
      <c r="BF73" s="3">
        <f>'Wniosek 2030 r.'!C236</f>
        <v>0</v>
      </c>
      <c r="BG73" s="3">
        <f>'Wniosek 2031 r.'!C236</f>
        <v>0</v>
      </c>
      <c r="BH73" s="3">
        <f>'Wniosek 2032 r.'!C236</f>
        <v>0</v>
      </c>
      <c r="BI73" s="3">
        <f>'Wniosek 2033 r.'!C236</f>
        <v>0</v>
      </c>
      <c r="BJ73" s="96">
        <f>'Wniosek 2025 r.'!C352</f>
        <v>0</v>
      </c>
      <c r="BK73" s="96">
        <f>'Wniosek 2026 r.'!C352</f>
        <v>0</v>
      </c>
      <c r="BL73" s="96">
        <f>'Wniosek 2027 r.'!C352</f>
        <v>0</v>
      </c>
      <c r="BM73" s="96">
        <f>'Wniosek 2028 r.'!C352</f>
        <v>0</v>
      </c>
      <c r="BN73" s="96">
        <f>'Wniosek 2029 r.'!C352</f>
        <v>0</v>
      </c>
      <c r="BO73" s="96">
        <f>'Wniosek 2030 r.'!C352</f>
        <v>0</v>
      </c>
      <c r="BP73" s="96">
        <f>'Wniosek 2031 r.'!C352</f>
        <v>0</v>
      </c>
      <c r="BQ73" s="96">
        <f>'Wniosek 2032 r.'!C352</f>
        <v>0</v>
      </c>
      <c r="BR73" s="96">
        <f>'Wniosek 2033 r.'!C352</f>
        <v>0</v>
      </c>
      <c r="BS73" s="96">
        <f>'Wniosek 2025 r.'!D352</f>
        <v>0</v>
      </c>
      <c r="BT73" s="96">
        <f>'Wniosek 2026 r.'!D352</f>
        <v>0</v>
      </c>
      <c r="BU73" s="96">
        <f>'Wniosek 2027 r.'!D352</f>
        <v>0</v>
      </c>
      <c r="BV73" s="96">
        <f>'Wniosek 2028 r.'!D352</f>
        <v>0</v>
      </c>
      <c r="BW73" s="96">
        <f>'Wniosek 2029 r.'!D352</f>
        <v>0</v>
      </c>
      <c r="BX73" s="96">
        <f>'Wniosek 2030 r.'!D352</f>
        <v>0</v>
      </c>
      <c r="BY73" s="96">
        <f>'Wniosek 2031 r.'!D352</f>
        <v>0</v>
      </c>
      <c r="BZ73" s="96">
        <f>'Wniosek 2032 r.'!D352</f>
        <v>0</v>
      </c>
      <c r="CA73" s="96">
        <f>'Wniosek 2033 r.'!D352</f>
        <v>0</v>
      </c>
      <c r="CB73" s="97">
        <f>'Wniosek 2025 r.'!F352</f>
        <v>0</v>
      </c>
      <c r="CC73" s="97">
        <f>'Wniosek 2026 r.'!F352</f>
        <v>0</v>
      </c>
      <c r="CD73" s="97">
        <f>'Wniosek 2027 r.'!F352</f>
        <v>0</v>
      </c>
      <c r="CE73" s="97">
        <f>'Wniosek 2028 r.'!F352</f>
        <v>0</v>
      </c>
      <c r="CF73" s="97">
        <f>'Wniosek 2029 r.'!F352</f>
        <v>0</v>
      </c>
      <c r="CG73" s="97">
        <f>'Wniosek 2030 r.'!F352</f>
        <v>0</v>
      </c>
      <c r="CH73" s="97">
        <f>'Wniosek 2031 r.'!F352</f>
        <v>0</v>
      </c>
      <c r="CI73" s="97">
        <f>'Wniosek 2032 r.'!F352</f>
        <v>0</v>
      </c>
      <c r="CJ73" s="97">
        <f>'Wniosek 2033 r.'!F352</f>
        <v>0</v>
      </c>
      <c r="CK73" s="96">
        <f>'Wniosek 2025 r.'!H352</f>
        <v>0</v>
      </c>
      <c r="CL73" s="96">
        <f>'Wniosek 2026 r.'!H352</f>
        <v>0</v>
      </c>
      <c r="CM73" s="96">
        <f>'Wniosek 2027 r.'!H352</f>
        <v>0</v>
      </c>
      <c r="CN73" s="96">
        <f>'Wniosek 2028 r.'!H352</f>
        <v>0</v>
      </c>
      <c r="CO73" s="96">
        <f>'Wniosek 2029 r.'!H352</f>
        <v>0</v>
      </c>
      <c r="CP73" s="96">
        <f>'Wniosek 2030 r.'!H352</f>
        <v>0</v>
      </c>
      <c r="CQ73" s="96">
        <f>'Wniosek 2031 r.'!H352</f>
        <v>0</v>
      </c>
      <c r="CR73" s="96">
        <f>'Wniosek 2032 r.'!H352</f>
        <v>0</v>
      </c>
      <c r="CS73" s="96">
        <f>'Wniosek 2033 r.'!H352</f>
        <v>0</v>
      </c>
      <c r="CT73" s="96">
        <f>'Wniosek 2025 r.'!C467</f>
        <v>0</v>
      </c>
      <c r="CU73" s="96">
        <f>'Wniosek 2026 r.'!C467</f>
        <v>0</v>
      </c>
      <c r="CV73" s="96">
        <f>'Wniosek 2027 r.'!C467</f>
        <v>0</v>
      </c>
      <c r="CW73" s="96">
        <f>'Wniosek 2028 r.'!C467</f>
        <v>0</v>
      </c>
      <c r="CX73" s="96">
        <f>'Wniosek 2029 r.'!C467</f>
        <v>0</v>
      </c>
      <c r="CY73" s="96">
        <f>'Wniosek 2030 r.'!C467</f>
        <v>0</v>
      </c>
      <c r="CZ73" s="96">
        <f>'Wniosek 2031 r.'!C467</f>
        <v>0</v>
      </c>
      <c r="DA73" s="96">
        <f>'Wniosek 2032 r.'!C467</f>
        <v>0</v>
      </c>
      <c r="DB73" s="96">
        <f>'Wniosek 2033 r.'!C467</f>
        <v>0</v>
      </c>
      <c r="DC73" s="96">
        <f>'Wniosek 2025 r.'!C582</f>
        <v>0</v>
      </c>
      <c r="DD73" s="96">
        <f>'Wniosek 2026 r.'!C582</f>
        <v>0</v>
      </c>
      <c r="DE73" s="96">
        <f>'Wniosek 2027 r.'!C582</f>
        <v>0</v>
      </c>
      <c r="DF73" s="96">
        <f>'Wniosek 2028 r.'!C582</f>
        <v>0</v>
      </c>
      <c r="DG73" s="96">
        <f>'Wniosek 2029 r.'!C582</f>
        <v>0</v>
      </c>
      <c r="DH73" s="96">
        <f>'Wniosek 2030 r.'!C582</f>
        <v>0</v>
      </c>
      <c r="DI73" s="96">
        <f>'Wniosek 2031 r.'!C582</f>
        <v>0</v>
      </c>
      <c r="DJ73" s="96">
        <f>'Wniosek 2032 r.'!C582</f>
        <v>0</v>
      </c>
      <c r="DK73" s="96">
        <f>'Wniosek 2033 r.'!C582</f>
        <v>0</v>
      </c>
      <c r="DL73">
        <f>'Wniosek 2025 r.'!C697</f>
        <v>0</v>
      </c>
      <c r="DM73">
        <f>'Wniosek 2025 r.'!E697</f>
        <v>0</v>
      </c>
      <c r="DN73">
        <f>'Wniosek 2025 r.'!C812</f>
        <v>0</v>
      </c>
    </row>
    <row r="74" spans="21:118" x14ac:dyDescent="0.25">
      <c r="U74">
        <f>'Wniosek 2025 r.'!A112</f>
        <v>0</v>
      </c>
      <c r="V74">
        <f>'Wniosek 2025 r.'!B112</f>
        <v>0</v>
      </c>
      <c r="W74">
        <f>'Wniosek 2025 r.'!C112</f>
        <v>0</v>
      </c>
      <c r="X74">
        <f>'Wniosek 2025 r.'!D112</f>
        <v>0</v>
      </c>
      <c r="Y74">
        <f>'Wniosek 2025 r.'!E112</f>
        <v>0</v>
      </c>
      <c r="Z74">
        <f>'Wniosek 2025 r.'!F112</f>
        <v>0</v>
      </c>
      <c r="AA74">
        <f>'Wniosek 2026 r.'!F112</f>
        <v>0</v>
      </c>
      <c r="AB74">
        <f>'Wniosek 2027 r.'!F112</f>
        <v>0</v>
      </c>
      <c r="AC74">
        <f>'Wniosek 2028 r.'!F112</f>
        <v>0</v>
      </c>
      <c r="AD74">
        <f>'Wniosek 2029 r.'!F112</f>
        <v>0</v>
      </c>
      <c r="AE74">
        <f>'Wniosek 2030 r.'!F112</f>
        <v>0</v>
      </c>
      <c r="AF74">
        <f>'Wniosek 2031 r.'!F112</f>
        <v>0</v>
      </c>
      <c r="AG74">
        <f>'Wniosek 2032 r.'!F112</f>
        <v>0</v>
      </c>
      <c r="AH74">
        <f>'Wniosek 2033 r.'!F112</f>
        <v>0</v>
      </c>
      <c r="AI74">
        <f>'Wniosek 2025 r.'!G112</f>
        <v>0</v>
      </c>
      <c r="AJ74" s="79" t="str">
        <f>'Wniosek 2026 r.'!G112</f>
        <v/>
      </c>
      <c r="AK74" s="79" t="str">
        <f>'Wniosek 2027 r.'!G112</f>
        <v/>
      </c>
      <c r="AL74" s="79" t="str">
        <f>'Wniosek 2028 r.'!G112</f>
        <v/>
      </c>
      <c r="AM74" s="79" t="str">
        <f>'Wniosek 2029 r.'!G112</f>
        <v/>
      </c>
      <c r="AN74" s="79" t="str">
        <f>'Wniosek 2030 r.'!G112</f>
        <v/>
      </c>
      <c r="AO74" s="79" t="str">
        <f>'Wniosek 2031 r.'!G112</f>
        <v/>
      </c>
      <c r="AP74" s="79" t="str">
        <f>'Wniosek 2032 r.'!G112</f>
        <v/>
      </c>
      <c r="AQ74" s="79" t="str">
        <f>'Wniosek 2033 r.'!G112</f>
        <v/>
      </c>
      <c r="AR74" s="4">
        <f>'Wniosek 2025 r.'!H112</f>
        <v>0</v>
      </c>
      <c r="AS74" s="4">
        <f>'Wniosek 2026 r.'!H112</f>
        <v>0</v>
      </c>
      <c r="AT74" s="4">
        <f>'Wniosek 2027 r.'!H112</f>
        <v>0</v>
      </c>
      <c r="AU74" s="4">
        <f>'Wniosek 2028 r.'!H112</f>
        <v>0</v>
      </c>
      <c r="AV74" s="4">
        <f>'Wniosek 2029 r.'!H112</f>
        <v>0</v>
      </c>
      <c r="AW74" s="4">
        <f>'Wniosek 2030 r.'!H112</f>
        <v>0</v>
      </c>
      <c r="AX74" s="4">
        <f>'Wniosek 2031 r.'!H112</f>
        <v>0</v>
      </c>
      <c r="AY74" s="4">
        <f>'Wniosek 2032 r.'!H112</f>
        <v>0</v>
      </c>
      <c r="AZ74" s="4">
        <f>'Wniosek 2033 r.'!H112</f>
        <v>0</v>
      </c>
      <c r="BA74" s="3">
        <f>'Wniosek 2025 r.'!C237</f>
        <v>0</v>
      </c>
      <c r="BB74" s="3">
        <f>'Wniosek 2026 r.'!C237</f>
        <v>0</v>
      </c>
      <c r="BC74" s="3">
        <f>'Wniosek 2027 r.'!C237</f>
        <v>0</v>
      </c>
      <c r="BD74" s="3">
        <f>'Wniosek 2028 r.'!C237</f>
        <v>0</v>
      </c>
      <c r="BE74" s="3">
        <f>'Wniosek 2029 r.'!C237</f>
        <v>0</v>
      </c>
      <c r="BF74" s="3">
        <f>'Wniosek 2030 r.'!C237</f>
        <v>0</v>
      </c>
      <c r="BG74" s="3">
        <f>'Wniosek 2031 r.'!C237</f>
        <v>0</v>
      </c>
      <c r="BH74" s="3">
        <f>'Wniosek 2032 r.'!C237</f>
        <v>0</v>
      </c>
      <c r="BI74" s="3">
        <f>'Wniosek 2033 r.'!C237</f>
        <v>0</v>
      </c>
      <c r="BJ74" s="96">
        <f>'Wniosek 2025 r.'!C353</f>
        <v>0</v>
      </c>
      <c r="BK74" s="96">
        <f>'Wniosek 2026 r.'!C353</f>
        <v>0</v>
      </c>
      <c r="BL74" s="96">
        <f>'Wniosek 2027 r.'!C353</f>
        <v>0</v>
      </c>
      <c r="BM74" s="96">
        <f>'Wniosek 2028 r.'!C353</f>
        <v>0</v>
      </c>
      <c r="BN74" s="96">
        <f>'Wniosek 2029 r.'!C353</f>
        <v>0</v>
      </c>
      <c r="BO74" s="96">
        <f>'Wniosek 2030 r.'!C353</f>
        <v>0</v>
      </c>
      <c r="BP74" s="96">
        <f>'Wniosek 2031 r.'!C353</f>
        <v>0</v>
      </c>
      <c r="BQ74" s="96">
        <f>'Wniosek 2032 r.'!C353</f>
        <v>0</v>
      </c>
      <c r="BR74" s="96">
        <f>'Wniosek 2033 r.'!C353</f>
        <v>0</v>
      </c>
      <c r="BS74" s="96">
        <f>'Wniosek 2025 r.'!D353</f>
        <v>0</v>
      </c>
      <c r="BT74" s="96">
        <f>'Wniosek 2026 r.'!D353</f>
        <v>0</v>
      </c>
      <c r="BU74" s="96">
        <f>'Wniosek 2027 r.'!D353</f>
        <v>0</v>
      </c>
      <c r="BV74" s="96">
        <f>'Wniosek 2028 r.'!D353</f>
        <v>0</v>
      </c>
      <c r="BW74" s="96">
        <f>'Wniosek 2029 r.'!D353</f>
        <v>0</v>
      </c>
      <c r="BX74" s="96">
        <f>'Wniosek 2030 r.'!D353</f>
        <v>0</v>
      </c>
      <c r="BY74" s="96">
        <f>'Wniosek 2031 r.'!D353</f>
        <v>0</v>
      </c>
      <c r="BZ74" s="96">
        <f>'Wniosek 2032 r.'!D353</f>
        <v>0</v>
      </c>
      <c r="CA74" s="96">
        <f>'Wniosek 2033 r.'!D353</f>
        <v>0</v>
      </c>
      <c r="CB74" s="97">
        <f>'Wniosek 2025 r.'!F353</f>
        <v>0</v>
      </c>
      <c r="CC74" s="97">
        <f>'Wniosek 2026 r.'!F353</f>
        <v>0</v>
      </c>
      <c r="CD74" s="97">
        <f>'Wniosek 2027 r.'!F353</f>
        <v>0</v>
      </c>
      <c r="CE74" s="97">
        <f>'Wniosek 2028 r.'!F353</f>
        <v>0</v>
      </c>
      <c r="CF74" s="97">
        <f>'Wniosek 2029 r.'!F353</f>
        <v>0</v>
      </c>
      <c r="CG74" s="97">
        <f>'Wniosek 2030 r.'!F353</f>
        <v>0</v>
      </c>
      <c r="CH74" s="97">
        <f>'Wniosek 2031 r.'!F353</f>
        <v>0</v>
      </c>
      <c r="CI74" s="97">
        <f>'Wniosek 2032 r.'!F353</f>
        <v>0</v>
      </c>
      <c r="CJ74" s="97">
        <f>'Wniosek 2033 r.'!F353</f>
        <v>0</v>
      </c>
      <c r="CK74" s="96">
        <f>'Wniosek 2025 r.'!H353</f>
        <v>0</v>
      </c>
      <c r="CL74" s="96">
        <f>'Wniosek 2026 r.'!H353</f>
        <v>0</v>
      </c>
      <c r="CM74" s="96">
        <f>'Wniosek 2027 r.'!H353</f>
        <v>0</v>
      </c>
      <c r="CN74" s="96">
        <f>'Wniosek 2028 r.'!H353</f>
        <v>0</v>
      </c>
      <c r="CO74" s="96">
        <f>'Wniosek 2029 r.'!H353</f>
        <v>0</v>
      </c>
      <c r="CP74" s="96">
        <f>'Wniosek 2030 r.'!H353</f>
        <v>0</v>
      </c>
      <c r="CQ74" s="96">
        <f>'Wniosek 2031 r.'!H353</f>
        <v>0</v>
      </c>
      <c r="CR74" s="96">
        <f>'Wniosek 2032 r.'!H353</f>
        <v>0</v>
      </c>
      <c r="CS74" s="96">
        <f>'Wniosek 2033 r.'!H353</f>
        <v>0</v>
      </c>
      <c r="CT74" s="96">
        <f>'Wniosek 2025 r.'!C468</f>
        <v>0</v>
      </c>
      <c r="CU74" s="96">
        <f>'Wniosek 2026 r.'!C468</f>
        <v>0</v>
      </c>
      <c r="CV74" s="96">
        <f>'Wniosek 2027 r.'!C468</f>
        <v>0</v>
      </c>
      <c r="CW74" s="96">
        <f>'Wniosek 2028 r.'!C468</f>
        <v>0</v>
      </c>
      <c r="CX74" s="96">
        <f>'Wniosek 2029 r.'!C468</f>
        <v>0</v>
      </c>
      <c r="CY74" s="96">
        <f>'Wniosek 2030 r.'!C468</f>
        <v>0</v>
      </c>
      <c r="CZ74" s="96">
        <f>'Wniosek 2031 r.'!C468</f>
        <v>0</v>
      </c>
      <c r="DA74" s="96">
        <f>'Wniosek 2032 r.'!C468</f>
        <v>0</v>
      </c>
      <c r="DB74" s="96">
        <f>'Wniosek 2033 r.'!C468</f>
        <v>0</v>
      </c>
      <c r="DC74" s="96">
        <f>'Wniosek 2025 r.'!C583</f>
        <v>0</v>
      </c>
      <c r="DD74" s="96">
        <f>'Wniosek 2026 r.'!C583</f>
        <v>0</v>
      </c>
      <c r="DE74" s="96">
        <f>'Wniosek 2027 r.'!C583</f>
        <v>0</v>
      </c>
      <c r="DF74" s="96">
        <f>'Wniosek 2028 r.'!C583</f>
        <v>0</v>
      </c>
      <c r="DG74" s="96">
        <f>'Wniosek 2029 r.'!C583</f>
        <v>0</v>
      </c>
      <c r="DH74" s="96">
        <f>'Wniosek 2030 r.'!C583</f>
        <v>0</v>
      </c>
      <c r="DI74" s="96">
        <f>'Wniosek 2031 r.'!C583</f>
        <v>0</v>
      </c>
      <c r="DJ74" s="96">
        <f>'Wniosek 2032 r.'!C583</f>
        <v>0</v>
      </c>
      <c r="DK74" s="96">
        <f>'Wniosek 2033 r.'!C583</f>
        <v>0</v>
      </c>
      <c r="DL74">
        <f>'Wniosek 2025 r.'!C698</f>
        <v>0</v>
      </c>
      <c r="DM74">
        <f>'Wniosek 2025 r.'!E698</f>
        <v>0</v>
      </c>
      <c r="DN74">
        <f>'Wniosek 2025 r.'!C813</f>
        <v>0</v>
      </c>
    </row>
    <row r="75" spans="21:118" x14ac:dyDescent="0.25">
      <c r="U75">
        <f>'Wniosek 2025 r.'!A113</f>
        <v>0</v>
      </c>
      <c r="V75">
        <f>'Wniosek 2025 r.'!B113</f>
        <v>0</v>
      </c>
      <c r="W75">
        <f>'Wniosek 2025 r.'!C113</f>
        <v>0</v>
      </c>
      <c r="X75">
        <f>'Wniosek 2025 r.'!D113</f>
        <v>0</v>
      </c>
      <c r="Y75">
        <f>'Wniosek 2025 r.'!E113</f>
        <v>0</v>
      </c>
      <c r="Z75">
        <f>'Wniosek 2025 r.'!F113</f>
        <v>0</v>
      </c>
      <c r="AA75">
        <f>'Wniosek 2026 r.'!F113</f>
        <v>0</v>
      </c>
      <c r="AB75">
        <f>'Wniosek 2027 r.'!F113</f>
        <v>0</v>
      </c>
      <c r="AC75">
        <f>'Wniosek 2028 r.'!F113</f>
        <v>0</v>
      </c>
      <c r="AD75">
        <f>'Wniosek 2029 r.'!F113</f>
        <v>0</v>
      </c>
      <c r="AE75">
        <f>'Wniosek 2030 r.'!F113</f>
        <v>0</v>
      </c>
      <c r="AF75">
        <f>'Wniosek 2031 r.'!F113</f>
        <v>0</v>
      </c>
      <c r="AG75">
        <f>'Wniosek 2032 r.'!F113</f>
        <v>0</v>
      </c>
      <c r="AH75">
        <f>'Wniosek 2033 r.'!F113</f>
        <v>0</v>
      </c>
      <c r="AI75">
        <f>'Wniosek 2025 r.'!G113</f>
        <v>0</v>
      </c>
      <c r="AJ75" s="79" t="str">
        <f>'Wniosek 2026 r.'!G113</f>
        <v/>
      </c>
      <c r="AK75" s="79" t="str">
        <f>'Wniosek 2027 r.'!G113</f>
        <v/>
      </c>
      <c r="AL75" s="79" t="str">
        <f>'Wniosek 2028 r.'!G113</f>
        <v/>
      </c>
      <c r="AM75" s="79" t="str">
        <f>'Wniosek 2029 r.'!G113</f>
        <v/>
      </c>
      <c r="AN75" s="79" t="str">
        <f>'Wniosek 2030 r.'!G113</f>
        <v/>
      </c>
      <c r="AO75" s="79" t="str">
        <f>'Wniosek 2031 r.'!G113</f>
        <v/>
      </c>
      <c r="AP75" s="79" t="str">
        <f>'Wniosek 2032 r.'!G113</f>
        <v/>
      </c>
      <c r="AQ75" s="79" t="str">
        <f>'Wniosek 2033 r.'!G113</f>
        <v/>
      </c>
      <c r="AR75" s="4">
        <f>'Wniosek 2025 r.'!H113</f>
        <v>0</v>
      </c>
      <c r="AS75" s="4">
        <f>'Wniosek 2026 r.'!H113</f>
        <v>0</v>
      </c>
      <c r="AT75" s="4">
        <f>'Wniosek 2027 r.'!H113</f>
        <v>0</v>
      </c>
      <c r="AU75" s="4">
        <f>'Wniosek 2028 r.'!H113</f>
        <v>0</v>
      </c>
      <c r="AV75" s="4">
        <f>'Wniosek 2029 r.'!H113</f>
        <v>0</v>
      </c>
      <c r="AW75" s="4">
        <f>'Wniosek 2030 r.'!H113</f>
        <v>0</v>
      </c>
      <c r="AX75" s="4">
        <f>'Wniosek 2031 r.'!H113</f>
        <v>0</v>
      </c>
      <c r="AY75" s="4">
        <f>'Wniosek 2032 r.'!H113</f>
        <v>0</v>
      </c>
      <c r="AZ75" s="4">
        <f>'Wniosek 2033 r.'!H113</f>
        <v>0</v>
      </c>
      <c r="BA75" s="3">
        <f>'Wniosek 2025 r.'!C238</f>
        <v>0</v>
      </c>
      <c r="BB75" s="3">
        <f>'Wniosek 2026 r.'!C238</f>
        <v>0</v>
      </c>
      <c r="BC75" s="3">
        <f>'Wniosek 2027 r.'!C238</f>
        <v>0</v>
      </c>
      <c r="BD75" s="3">
        <f>'Wniosek 2028 r.'!C238</f>
        <v>0</v>
      </c>
      <c r="BE75" s="3">
        <f>'Wniosek 2029 r.'!C238</f>
        <v>0</v>
      </c>
      <c r="BF75" s="3">
        <f>'Wniosek 2030 r.'!C238</f>
        <v>0</v>
      </c>
      <c r="BG75" s="3">
        <f>'Wniosek 2031 r.'!C238</f>
        <v>0</v>
      </c>
      <c r="BH75" s="3">
        <f>'Wniosek 2032 r.'!C238</f>
        <v>0</v>
      </c>
      <c r="BI75" s="3">
        <f>'Wniosek 2033 r.'!C238</f>
        <v>0</v>
      </c>
      <c r="BJ75" s="96">
        <f>'Wniosek 2025 r.'!C354</f>
        <v>0</v>
      </c>
      <c r="BK75" s="96">
        <f>'Wniosek 2026 r.'!C354</f>
        <v>0</v>
      </c>
      <c r="BL75" s="96">
        <f>'Wniosek 2027 r.'!C354</f>
        <v>0</v>
      </c>
      <c r="BM75" s="96">
        <f>'Wniosek 2028 r.'!C354</f>
        <v>0</v>
      </c>
      <c r="BN75" s="96">
        <f>'Wniosek 2029 r.'!C354</f>
        <v>0</v>
      </c>
      <c r="BO75" s="96">
        <f>'Wniosek 2030 r.'!C354</f>
        <v>0</v>
      </c>
      <c r="BP75" s="96">
        <f>'Wniosek 2031 r.'!C354</f>
        <v>0</v>
      </c>
      <c r="BQ75" s="96">
        <f>'Wniosek 2032 r.'!C354</f>
        <v>0</v>
      </c>
      <c r="BR75" s="96">
        <f>'Wniosek 2033 r.'!C354</f>
        <v>0</v>
      </c>
      <c r="BS75" s="96">
        <f>'Wniosek 2025 r.'!D354</f>
        <v>0</v>
      </c>
      <c r="BT75" s="96">
        <f>'Wniosek 2026 r.'!D354</f>
        <v>0</v>
      </c>
      <c r="BU75" s="96">
        <f>'Wniosek 2027 r.'!D354</f>
        <v>0</v>
      </c>
      <c r="BV75" s="96">
        <f>'Wniosek 2028 r.'!D354</f>
        <v>0</v>
      </c>
      <c r="BW75" s="96">
        <f>'Wniosek 2029 r.'!D354</f>
        <v>0</v>
      </c>
      <c r="BX75" s="96">
        <f>'Wniosek 2030 r.'!D354</f>
        <v>0</v>
      </c>
      <c r="BY75" s="96">
        <f>'Wniosek 2031 r.'!D354</f>
        <v>0</v>
      </c>
      <c r="BZ75" s="96">
        <f>'Wniosek 2032 r.'!D354</f>
        <v>0</v>
      </c>
      <c r="CA75" s="96">
        <f>'Wniosek 2033 r.'!D354</f>
        <v>0</v>
      </c>
      <c r="CB75" s="97">
        <f>'Wniosek 2025 r.'!F354</f>
        <v>0</v>
      </c>
      <c r="CC75" s="97">
        <f>'Wniosek 2026 r.'!F354</f>
        <v>0</v>
      </c>
      <c r="CD75" s="97">
        <f>'Wniosek 2027 r.'!F354</f>
        <v>0</v>
      </c>
      <c r="CE75" s="97">
        <f>'Wniosek 2028 r.'!F354</f>
        <v>0</v>
      </c>
      <c r="CF75" s="97">
        <f>'Wniosek 2029 r.'!F354</f>
        <v>0</v>
      </c>
      <c r="CG75" s="97">
        <f>'Wniosek 2030 r.'!F354</f>
        <v>0</v>
      </c>
      <c r="CH75" s="97">
        <f>'Wniosek 2031 r.'!F354</f>
        <v>0</v>
      </c>
      <c r="CI75" s="97">
        <f>'Wniosek 2032 r.'!F354</f>
        <v>0</v>
      </c>
      <c r="CJ75" s="97">
        <f>'Wniosek 2033 r.'!F354</f>
        <v>0</v>
      </c>
      <c r="CK75" s="96">
        <f>'Wniosek 2025 r.'!H354</f>
        <v>0</v>
      </c>
      <c r="CL75" s="96">
        <f>'Wniosek 2026 r.'!H354</f>
        <v>0</v>
      </c>
      <c r="CM75" s="96">
        <f>'Wniosek 2027 r.'!H354</f>
        <v>0</v>
      </c>
      <c r="CN75" s="96">
        <f>'Wniosek 2028 r.'!H354</f>
        <v>0</v>
      </c>
      <c r="CO75" s="96">
        <f>'Wniosek 2029 r.'!H354</f>
        <v>0</v>
      </c>
      <c r="CP75" s="96">
        <f>'Wniosek 2030 r.'!H354</f>
        <v>0</v>
      </c>
      <c r="CQ75" s="96">
        <f>'Wniosek 2031 r.'!H354</f>
        <v>0</v>
      </c>
      <c r="CR75" s="96">
        <f>'Wniosek 2032 r.'!H354</f>
        <v>0</v>
      </c>
      <c r="CS75" s="96">
        <f>'Wniosek 2033 r.'!H354</f>
        <v>0</v>
      </c>
      <c r="CT75" s="96">
        <f>'Wniosek 2025 r.'!C469</f>
        <v>0</v>
      </c>
      <c r="CU75" s="96">
        <f>'Wniosek 2026 r.'!C469</f>
        <v>0</v>
      </c>
      <c r="CV75" s="96">
        <f>'Wniosek 2027 r.'!C469</f>
        <v>0</v>
      </c>
      <c r="CW75" s="96">
        <f>'Wniosek 2028 r.'!C469</f>
        <v>0</v>
      </c>
      <c r="CX75" s="96">
        <f>'Wniosek 2029 r.'!C469</f>
        <v>0</v>
      </c>
      <c r="CY75" s="96">
        <f>'Wniosek 2030 r.'!C469</f>
        <v>0</v>
      </c>
      <c r="CZ75" s="96">
        <f>'Wniosek 2031 r.'!C469</f>
        <v>0</v>
      </c>
      <c r="DA75" s="96">
        <f>'Wniosek 2032 r.'!C469</f>
        <v>0</v>
      </c>
      <c r="DB75" s="96">
        <f>'Wniosek 2033 r.'!C469</f>
        <v>0</v>
      </c>
      <c r="DC75" s="96">
        <f>'Wniosek 2025 r.'!C584</f>
        <v>0</v>
      </c>
      <c r="DD75" s="96">
        <f>'Wniosek 2026 r.'!C584</f>
        <v>0</v>
      </c>
      <c r="DE75" s="96">
        <f>'Wniosek 2027 r.'!C584</f>
        <v>0</v>
      </c>
      <c r="DF75" s="96">
        <f>'Wniosek 2028 r.'!C584</f>
        <v>0</v>
      </c>
      <c r="DG75" s="96">
        <f>'Wniosek 2029 r.'!C584</f>
        <v>0</v>
      </c>
      <c r="DH75" s="96">
        <f>'Wniosek 2030 r.'!C584</f>
        <v>0</v>
      </c>
      <c r="DI75" s="96">
        <f>'Wniosek 2031 r.'!C584</f>
        <v>0</v>
      </c>
      <c r="DJ75" s="96">
        <f>'Wniosek 2032 r.'!C584</f>
        <v>0</v>
      </c>
      <c r="DK75" s="96">
        <f>'Wniosek 2033 r.'!C584</f>
        <v>0</v>
      </c>
      <c r="DL75">
        <f>'Wniosek 2025 r.'!C699</f>
        <v>0</v>
      </c>
      <c r="DM75">
        <f>'Wniosek 2025 r.'!E699</f>
        <v>0</v>
      </c>
      <c r="DN75">
        <f>'Wniosek 2025 r.'!C814</f>
        <v>0</v>
      </c>
    </row>
    <row r="76" spans="21:118" x14ac:dyDescent="0.25">
      <c r="U76">
        <f>'Wniosek 2025 r.'!A114</f>
        <v>0</v>
      </c>
      <c r="V76">
        <f>'Wniosek 2025 r.'!B114</f>
        <v>0</v>
      </c>
      <c r="W76">
        <f>'Wniosek 2025 r.'!C114</f>
        <v>0</v>
      </c>
      <c r="X76">
        <f>'Wniosek 2025 r.'!D114</f>
        <v>0</v>
      </c>
      <c r="Y76">
        <f>'Wniosek 2025 r.'!E114</f>
        <v>0</v>
      </c>
      <c r="Z76">
        <f>'Wniosek 2025 r.'!F114</f>
        <v>0</v>
      </c>
      <c r="AA76">
        <f>'Wniosek 2026 r.'!F114</f>
        <v>0</v>
      </c>
      <c r="AB76">
        <f>'Wniosek 2027 r.'!F114</f>
        <v>0</v>
      </c>
      <c r="AC76">
        <f>'Wniosek 2028 r.'!F114</f>
        <v>0</v>
      </c>
      <c r="AD76">
        <f>'Wniosek 2029 r.'!F114</f>
        <v>0</v>
      </c>
      <c r="AE76">
        <f>'Wniosek 2030 r.'!F114</f>
        <v>0</v>
      </c>
      <c r="AF76">
        <f>'Wniosek 2031 r.'!F114</f>
        <v>0</v>
      </c>
      <c r="AG76">
        <f>'Wniosek 2032 r.'!F114</f>
        <v>0</v>
      </c>
      <c r="AH76">
        <f>'Wniosek 2033 r.'!F114</f>
        <v>0</v>
      </c>
      <c r="AI76">
        <f>'Wniosek 2025 r.'!G114</f>
        <v>0</v>
      </c>
      <c r="AJ76" s="79" t="str">
        <f>'Wniosek 2026 r.'!G114</f>
        <v/>
      </c>
      <c r="AK76" s="79" t="str">
        <f>'Wniosek 2027 r.'!G114</f>
        <v/>
      </c>
      <c r="AL76" s="79" t="str">
        <f>'Wniosek 2028 r.'!G114</f>
        <v/>
      </c>
      <c r="AM76" s="79" t="str">
        <f>'Wniosek 2029 r.'!G114</f>
        <v/>
      </c>
      <c r="AN76" s="79" t="str">
        <f>'Wniosek 2030 r.'!G114</f>
        <v/>
      </c>
      <c r="AO76" s="79" t="str">
        <f>'Wniosek 2031 r.'!G114</f>
        <v/>
      </c>
      <c r="AP76" s="79" t="str">
        <f>'Wniosek 2032 r.'!G114</f>
        <v/>
      </c>
      <c r="AQ76" s="79" t="str">
        <f>'Wniosek 2033 r.'!G114</f>
        <v/>
      </c>
      <c r="AR76" s="4">
        <f>'Wniosek 2025 r.'!H114</f>
        <v>0</v>
      </c>
      <c r="AS76" s="4">
        <f>'Wniosek 2026 r.'!H114</f>
        <v>0</v>
      </c>
      <c r="AT76" s="4">
        <f>'Wniosek 2027 r.'!H114</f>
        <v>0</v>
      </c>
      <c r="AU76" s="4">
        <f>'Wniosek 2028 r.'!H114</f>
        <v>0</v>
      </c>
      <c r="AV76" s="4">
        <f>'Wniosek 2029 r.'!H114</f>
        <v>0</v>
      </c>
      <c r="AW76" s="4">
        <f>'Wniosek 2030 r.'!H114</f>
        <v>0</v>
      </c>
      <c r="AX76" s="4">
        <f>'Wniosek 2031 r.'!H114</f>
        <v>0</v>
      </c>
      <c r="AY76" s="4">
        <f>'Wniosek 2032 r.'!H114</f>
        <v>0</v>
      </c>
      <c r="AZ76" s="4">
        <f>'Wniosek 2033 r.'!H114</f>
        <v>0</v>
      </c>
      <c r="BA76" s="3">
        <f>'Wniosek 2025 r.'!C239</f>
        <v>0</v>
      </c>
      <c r="BB76" s="3">
        <f>'Wniosek 2026 r.'!C239</f>
        <v>0</v>
      </c>
      <c r="BC76" s="3">
        <f>'Wniosek 2027 r.'!C239</f>
        <v>0</v>
      </c>
      <c r="BD76" s="3">
        <f>'Wniosek 2028 r.'!C239</f>
        <v>0</v>
      </c>
      <c r="BE76" s="3">
        <f>'Wniosek 2029 r.'!C239</f>
        <v>0</v>
      </c>
      <c r="BF76" s="3">
        <f>'Wniosek 2030 r.'!C239</f>
        <v>0</v>
      </c>
      <c r="BG76" s="3">
        <f>'Wniosek 2031 r.'!C239</f>
        <v>0</v>
      </c>
      <c r="BH76" s="3">
        <f>'Wniosek 2032 r.'!C239</f>
        <v>0</v>
      </c>
      <c r="BI76" s="3">
        <f>'Wniosek 2033 r.'!C239</f>
        <v>0</v>
      </c>
      <c r="BJ76" s="96">
        <f>'Wniosek 2025 r.'!C355</f>
        <v>0</v>
      </c>
      <c r="BK76" s="96">
        <f>'Wniosek 2026 r.'!C355</f>
        <v>0</v>
      </c>
      <c r="BL76" s="96">
        <f>'Wniosek 2027 r.'!C355</f>
        <v>0</v>
      </c>
      <c r="BM76" s="96">
        <f>'Wniosek 2028 r.'!C355</f>
        <v>0</v>
      </c>
      <c r="BN76" s="96">
        <f>'Wniosek 2029 r.'!C355</f>
        <v>0</v>
      </c>
      <c r="BO76" s="96">
        <f>'Wniosek 2030 r.'!C355</f>
        <v>0</v>
      </c>
      <c r="BP76" s="96">
        <f>'Wniosek 2031 r.'!C355</f>
        <v>0</v>
      </c>
      <c r="BQ76" s="96">
        <f>'Wniosek 2032 r.'!C355</f>
        <v>0</v>
      </c>
      <c r="BR76" s="96">
        <f>'Wniosek 2033 r.'!C355</f>
        <v>0</v>
      </c>
      <c r="BS76" s="96">
        <f>'Wniosek 2025 r.'!D355</f>
        <v>0</v>
      </c>
      <c r="BT76" s="96">
        <f>'Wniosek 2026 r.'!D355</f>
        <v>0</v>
      </c>
      <c r="BU76" s="96">
        <f>'Wniosek 2027 r.'!D355</f>
        <v>0</v>
      </c>
      <c r="BV76" s="96">
        <f>'Wniosek 2028 r.'!D355</f>
        <v>0</v>
      </c>
      <c r="BW76" s="96">
        <f>'Wniosek 2029 r.'!D355</f>
        <v>0</v>
      </c>
      <c r="BX76" s="96">
        <f>'Wniosek 2030 r.'!D355</f>
        <v>0</v>
      </c>
      <c r="BY76" s="96">
        <f>'Wniosek 2031 r.'!D355</f>
        <v>0</v>
      </c>
      <c r="BZ76" s="96">
        <f>'Wniosek 2032 r.'!D355</f>
        <v>0</v>
      </c>
      <c r="CA76" s="96">
        <f>'Wniosek 2033 r.'!D355</f>
        <v>0</v>
      </c>
      <c r="CB76" s="97">
        <f>'Wniosek 2025 r.'!F355</f>
        <v>0</v>
      </c>
      <c r="CC76" s="97">
        <f>'Wniosek 2026 r.'!F355</f>
        <v>0</v>
      </c>
      <c r="CD76" s="97">
        <f>'Wniosek 2027 r.'!F355</f>
        <v>0</v>
      </c>
      <c r="CE76" s="97">
        <f>'Wniosek 2028 r.'!F355</f>
        <v>0</v>
      </c>
      <c r="CF76" s="97">
        <f>'Wniosek 2029 r.'!F355</f>
        <v>0</v>
      </c>
      <c r="CG76" s="97">
        <f>'Wniosek 2030 r.'!F355</f>
        <v>0</v>
      </c>
      <c r="CH76" s="97">
        <f>'Wniosek 2031 r.'!F355</f>
        <v>0</v>
      </c>
      <c r="CI76" s="97">
        <f>'Wniosek 2032 r.'!F355</f>
        <v>0</v>
      </c>
      <c r="CJ76" s="97">
        <f>'Wniosek 2033 r.'!F355</f>
        <v>0</v>
      </c>
      <c r="CK76" s="96">
        <f>'Wniosek 2025 r.'!H355</f>
        <v>0</v>
      </c>
      <c r="CL76" s="96">
        <f>'Wniosek 2026 r.'!H355</f>
        <v>0</v>
      </c>
      <c r="CM76" s="96">
        <f>'Wniosek 2027 r.'!H355</f>
        <v>0</v>
      </c>
      <c r="CN76" s="96">
        <f>'Wniosek 2028 r.'!H355</f>
        <v>0</v>
      </c>
      <c r="CO76" s="96">
        <f>'Wniosek 2029 r.'!H355</f>
        <v>0</v>
      </c>
      <c r="CP76" s="96">
        <f>'Wniosek 2030 r.'!H355</f>
        <v>0</v>
      </c>
      <c r="CQ76" s="96">
        <f>'Wniosek 2031 r.'!H355</f>
        <v>0</v>
      </c>
      <c r="CR76" s="96">
        <f>'Wniosek 2032 r.'!H355</f>
        <v>0</v>
      </c>
      <c r="CS76" s="96">
        <f>'Wniosek 2033 r.'!H355</f>
        <v>0</v>
      </c>
      <c r="CT76" s="96">
        <f>'Wniosek 2025 r.'!C470</f>
        <v>0</v>
      </c>
      <c r="CU76" s="96">
        <f>'Wniosek 2026 r.'!C470</f>
        <v>0</v>
      </c>
      <c r="CV76" s="96">
        <f>'Wniosek 2027 r.'!C470</f>
        <v>0</v>
      </c>
      <c r="CW76" s="96">
        <f>'Wniosek 2028 r.'!C470</f>
        <v>0</v>
      </c>
      <c r="CX76" s="96">
        <f>'Wniosek 2029 r.'!C470</f>
        <v>0</v>
      </c>
      <c r="CY76" s="96">
        <f>'Wniosek 2030 r.'!C470</f>
        <v>0</v>
      </c>
      <c r="CZ76" s="96">
        <f>'Wniosek 2031 r.'!C470</f>
        <v>0</v>
      </c>
      <c r="DA76" s="96">
        <f>'Wniosek 2032 r.'!C470</f>
        <v>0</v>
      </c>
      <c r="DB76" s="96">
        <f>'Wniosek 2033 r.'!C470</f>
        <v>0</v>
      </c>
      <c r="DC76" s="96">
        <f>'Wniosek 2025 r.'!C585</f>
        <v>0</v>
      </c>
      <c r="DD76" s="96">
        <f>'Wniosek 2026 r.'!C585</f>
        <v>0</v>
      </c>
      <c r="DE76" s="96">
        <f>'Wniosek 2027 r.'!C585</f>
        <v>0</v>
      </c>
      <c r="DF76" s="96">
        <f>'Wniosek 2028 r.'!C585</f>
        <v>0</v>
      </c>
      <c r="DG76" s="96">
        <f>'Wniosek 2029 r.'!C585</f>
        <v>0</v>
      </c>
      <c r="DH76" s="96">
        <f>'Wniosek 2030 r.'!C585</f>
        <v>0</v>
      </c>
      <c r="DI76" s="96">
        <f>'Wniosek 2031 r.'!C585</f>
        <v>0</v>
      </c>
      <c r="DJ76" s="96">
        <f>'Wniosek 2032 r.'!C585</f>
        <v>0</v>
      </c>
      <c r="DK76" s="96">
        <f>'Wniosek 2033 r.'!C585</f>
        <v>0</v>
      </c>
      <c r="DL76">
        <f>'Wniosek 2025 r.'!C700</f>
        <v>0</v>
      </c>
      <c r="DM76">
        <f>'Wniosek 2025 r.'!E700</f>
        <v>0</v>
      </c>
      <c r="DN76">
        <f>'Wniosek 2025 r.'!C815</f>
        <v>0</v>
      </c>
    </row>
    <row r="77" spans="21:118" x14ac:dyDescent="0.25">
      <c r="U77">
        <f>'Wniosek 2025 r.'!A115</f>
        <v>0</v>
      </c>
      <c r="V77">
        <f>'Wniosek 2025 r.'!B115</f>
        <v>0</v>
      </c>
      <c r="W77">
        <f>'Wniosek 2025 r.'!C115</f>
        <v>0</v>
      </c>
      <c r="X77">
        <f>'Wniosek 2025 r.'!D115</f>
        <v>0</v>
      </c>
      <c r="Y77">
        <f>'Wniosek 2025 r.'!E115</f>
        <v>0</v>
      </c>
      <c r="Z77">
        <f>'Wniosek 2025 r.'!F115</f>
        <v>0</v>
      </c>
      <c r="AA77">
        <f>'Wniosek 2026 r.'!F115</f>
        <v>0</v>
      </c>
      <c r="AB77">
        <f>'Wniosek 2027 r.'!F115</f>
        <v>0</v>
      </c>
      <c r="AC77">
        <f>'Wniosek 2028 r.'!F115</f>
        <v>0</v>
      </c>
      <c r="AD77">
        <f>'Wniosek 2029 r.'!F115</f>
        <v>0</v>
      </c>
      <c r="AE77">
        <f>'Wniosek 2030 r.'!F115</f>
        <v>0</v>
      </c>
      <c r="AF77">
        <f>'Wniosek 2031 r.'!F115</f>
        <v>0</v>
      </c>
      <c r="AG77">
        <f>'Wniosek 2032 r.'!F115</f>
        <v>0</v>
      </c>
      <c r="AH77">
        <f>'Wniosek 2033 r.'!F115</f>
        <v>0</v>
      </c>
      <c r="AI77">
        <f>'Wniosek 2025 r.'!G115</f>
        <v>0</v>
      </c>
      <c r="AJ77" s="79" t="str">
        <f>'Wniosek 2026 r.'!G115</f>
        <v/>
      </c>
      <c r="AK77" s="79" t="str">
        <f>'Wniosek 2027 r.'!G115</f>
        <v/>
      </c>
      <c r="AL77" s="79" t="str">
        <f>'Wniosek 2028 r.'!G115</f>
        <v/>
      </c>
      <c r="AM77" s="79" t="str">
        <f>'Wniosek 2029 r.'!G115</f>
        <v/>
      </c>
      <c r="AN77" s="79" t="str">
        <f>'Wniosek 2030 r.'!G115</f>
        <v/>
      </c>
      <c r="AO77" s="79" t="str">
        <f>'Wniosek 2031 r.'!G115</f>
        <v/>
      </c>
      <c r="AP77" s="79" t="str">
        <f>'Wniosek 2032 r.'!G115</f>
        <v/>
      </c>
      <c r="AQ77" s="79" t="str">
        <f>'Wniosek 2033 r.'!G115</f>
        <v/>
      </c>
      <c r="AR77" s="4">
        <f>'Wniosek 2025 r.'!H115</f>
        <v>0</v>
      </c>
      <c r="AS77" s="4">
        <f>'Wniosek 2026 r.'!H115</f>
        <v>0</v>
      </c>
      <c r="AT77" s="4">
        <f>'Wniosek 2027 r.'!H115</f>
        <v>0</v>
      </c>
      <c r="AU77" s="4">
        <f>'Wniosek 2028 r.'!H115</f>
        <v>0</v>
      </c>
      <c r="AV77" s="4">
        <f>'Wniosek 2029 r.'!H115</f>
        <v>0</v>
      </c>
      <c r="AW77" s="4">
        <f>'Wniosek 2030 r.'!H115</f>
        <v>0</v>
      </c>
      <c r="AX77" s="4">
        <f>'Wniosek 2031 r.'!H115</f>
        <v>0</v>
      </c>
      <c r="AY77" s="4">
        <f>'Wniosek 2032 r.'!H115</f>
        <v>0</v>
      </c>
      <c r="AZ77" s="4">
        <f>'Wniosek 2033 r.'!H115</f>
        <v>0</v>
      </c>
      <c r="BA77" s="3">
        <f>'Wniosek 2025 r.'!C240</f>
        <v>0</v>
      </c>
      <c r="BB77" s="3">
        <f>'Wniosek 2026 r.'!C240</f>
        <v>0</v>
      </c>
      <c r="BC77" s="3">
        <f>'Wniosek 2027 r.'!C240</f>
        <v>0</v>
      </c>
      <c r="BD77" s="3">
        <f>'Wniosek 2028 r.'!C240</f>
        <v>0</v>
      </c>
      <c r="BE77" s="3">
        <f>'Wniosek 2029 r.'!C240</f>
        <v>0</v>
      </c>
      <c r="BF77" s="3">
        <f>'Wniosek 2030 r.'!C240</f>
        <v>0</v>
      </c>
      <c r="BG77" s="3">
        <f>'Wniosek 2031 r.'!C240</f>
        <v>0</v>
      </c>
      <c r="BH77" s="3">
        <f>'Wniosek 2032 r.'!C240</f>
        <v>0</v>
      </c>
      <c r="BI77" s="3">
        <f>'Wniosek 2033 r.'!C240</f>
        <v>0</v>
      </c>
      <c r="BJ77" s="96">
        <f>'Wniosek 2025 r.'!C356</f>
        <v>0</v>
      </c>
      <c r="BK77" s="96">
        <f>'Wniosek 2026 r.'!C356</f>
        <v>0</v>
      </c>
      <c r="BL77" s="96">
        <f>'Wniosek 2027 r.'!C356</f>
        <v>0</v>
      </c>
      <c r="BM77" s="96">
        <f>'Wniosek 2028 r.'!C356</f>
        <v>0</v>
      </c>
      <c r="BN77" s="96">
        <f>'Wniosek 2029 r.'!C356</f>
        <v>0</v>
      </c>
      <c r="BO77" s="96">
        <f>'Wniosek 2030 r.'!C356</f>
        <v>0</v>
      </c>
      <c r="BP77" s="96">
        <f>'Wniosek 2031 r.'!C356</f>
        <v>0</v>
      </c>
      <c r="BQ77" s="96">
        <f>'Wniosek 2032 r.'!C356</f>
        <v>0</v>
      </c>
      <c r="BR77" s="96">
        <f>'Wniosek 2033 r.'!C356</f>
        <v>0</v>
      </c>
      <c r="BS77" s="96">
        <f>'Wniosek 2025 r.'!D356</f>
        <v>0</v>
      </c>
      <c r="BT77" s="96">
        <f>'Wniosek 2026 r.'!D356</f>
        <v>0</v>
      </c>
      <c r="BU77" s="96">
        <f>'Wniosek 2027 r.'!D356</f>
        <v>0</v>
      </c>
      <c r="BV77" s="96">
        <f>'Wniosek 2028 r.'!D356</f>
        <v>0</v>
      </c>
      <c r="BW77" s="96">
        <f>'Wniosek 2029 r.'!D356</f>
        <v>0</v>
      </c>
      <c r="BX77" s="96">
        <f>'Wniosek 2030 r.'!D356</f>
        <v>0</v>
      </c>
      <c r="BY77" s="96">
        <f>'Wniosek 2031 r.'!D356</f>
        <v>0</v>
      </c>
      <c r="BZ77" s="96">
        <f>'Wniosek 2032 r.'!D356</f>
        <v>0</v>
      </c>
      <c r="CA77" s="96">
        <f>'Wniosek 2033 r.'!D356</f>
        <v>0</v>
      </c>
      <c r="CB77" s="97">
        <f>'Wniosek 2025 r.'!F356</f>
        <v>0</v>
      </c>
      <c r="CC77" s="97">
        <f>'Wniosek 2026 r.'!F356</f>
        <v>0</v>
      </c>
      <c r="CD77" s="97">
        <f>'Wniosek 2027 r.'!F356</f>
        <v>0</v>
      </c>
      <c r="CE77" s="97">
        <f>'Wniosek 2028 r.'!F356</f>
        <v>0</v>
      </c>
      <c r="CF77" s="97">
        <f>'Wniosek 2029 r.'!F356</f>
        <v>0</v>
      </c>
      <c r="CG77" s="97">
        <f>'Wniosek 2030 r.'!F356</f>
        <v>0</v>
      </c>
      <c r="CH77" s="97">
        <f>'Wniosek 2031 r.'!F356</f>
        <v>0</v>
      </c>
      <c r="CI77" s="97">
        <f>'Wniosek 2032 r.'!F356</f>
        <v>0</v>
      </c>
      <c r="CJ77" s="97">
        <f>'Wniosek 2033 r.'!F356</f>
        <v>0</v>
      </c>
      <c r="CK77" s="96">
        <f>'Wniosek 2025 r.'!H356</f>
        <v>0</v>
      </c>
      <c r="CL77" s="96">
        <f>'Wniosek 2026 r.'!H356</f>
        <v>0</v>
      </c>
      <c r="CM77" s="96">
        <f>'Wniosek 2027 r.'!H356</f>
        <v>0</v>
      </c>
      <c r="CN77" s="96">
        <f>'Wniosek 2028 r.'!H356</f>
        <v>0</v>
      </c>
      <c r="CO77" s="96">
        <f>'Wniosek 2029 r.'!H356</f>
        <v>0</v>
      </c>
      <c r="CP77" s="96">
        <f>'Wniosek 2030 r.'!H356</f>
        <v>0</v>
      </c>
      <c r="CQ77" s="96">
        <f>'Wniosek 2031 r.'!H356</f>
        <v>0</v>
      </c>
      <c r="CR77" s="96">
        <f>'Wniosek 2032 r.'!H356</f>
        <v>0</v>
      </c>
      <c r="CS77" s="96">
        <f>'Wniosek 2033 r.'!H356</f>
        <v>0</v>
      </c>
      <c r="CT77" s="96">
        <f>'Wniosek 2025 r.'!C471</f>
        <v>0</v>
      </c>
      <c r="CU77" s="96">
        <f>'Wniosek 2026 r.'!C471</f>
        <v>0</v>
      </c>
      <c r="CV77" s="96">
        <f>'Wniosek 2027 r.'!C471</f>
        <v>0</v>
      </c>
      <c r="CW77" s="96">
        <f>'Wniosek 2028 r.'!C471</f>
        <v>0</v>
      </c>
      <c r="CX77" s="96">
        <f>'Wniosek 2029 r.'!C471</f>
        <v>0</v>
      </c>
      <c r="CY77" s="96">
        <f>'Wniosek 2030 r.'!C471</f>
        <v>0</v>
      </c>
      <c r="CZ77" s="96">
        <f>'Wniosek 2031 r.'!C471</f>
        <v>0</v>
      </c>
      <c r="DA77" s="96">
        <f>'Wniosek 2032 r.'!C471</f>
        <v>0</v>
      </c>
      <c r="DB77" s="96">
        <f>'Wniosek 2033 r.'!C471</f>
        <v>0</v>
      </c>
      <c r="DC77" s="96">
        <f>'Wniosek 2025 r.'!C586</f>
        <v>0</v>
      </c>
      <c r="DD77" s="96">
        <f>'Wniosek 2026 r.'!C586</f>
        <v>0</v>
      </c>
      <c r="DE77" s="96">
        <f>'Wniosek 2027 r.'!C586</f>
        <v>0</v>
      </c>
      <c r="DF77" s="96">
        <f>'Wniosek 2028 r.'!C586</f>
        <v>0</v>
      </c>
      <c r="DG77" s="96">
        <f>'Wniosek 2029 r.'!C586</f>
        <v>0</v>
      </c>
      <c r="DH77" s="96">
        <f>'Wniosek 2030 r.'!C586</f>
        <v>0</v>
      </c>
      <c r="DI77" s="96">
        <f>'Wniosek 2031 r.'!C586</f>
        <v>0</v>
      </c>
      <c r="DJ77" s="96">
        <f>'Wniosek 2032 r.'!C586</f>
        <v>0</v>
      </c>
      <c r="DK77" s="96">
        <f>'Wniosek 2033 r.'!C586</f>
        <v>0</v>
      </c>
      <c r="DL77">
        <f>'Wniosek 2025 r.'!C701</f>
        <v>0</v>
      </c>
      <c r="DM77">
        <f>'Wniosek 2025 r.'!E701</f>
        <v>0</v>
      </c>
      <c r="DN77">
        <f>'Wniosek 2025 r.'!C816</f>
        <v>0</v>
      </c>
    </row>
    <row r="78" spans="21:118" x14ac:dyDescent="0.25">
      <c r="U78">
        <f>'Wniosek 2025 r.'!A116</f>
        <v>0</v>
      </c>
      <c r="V78">
        <f>'Wniosek 2025 r.'!B116</f>
        <v>0</v>
      </c>
      <c r="W78">
        <f>'Wniosek 2025 r.'!C116</f>
        <v>0</v>
      </c>
      <c r="X78">
        <f>'Wniosek 2025 r.'!D116</f>
        <v>0</v>
      </c>
      <c r="Y78">
        <f>'Wniosek 2025 r.'!E116</f>
        <v>0</v>
      </c>
      <c r="Z78">
        <f>'Wniosek 2025 r.'!F116</f>
        <v>0</v>
      </c>
      <c r="AA78">
        <f>'Wniosek 2026 r.'!F116</f>
        <v>0</v>
      </c>
      <c r="AB78">
        <f>'Wniosek 2027 r.'!F116</f>
        <v>0</v>
      </c>
      <c r="AC78">
        <f>'Wniosek 2028 r.'!F116</f>
        <v>0</v>
      </c>
      <c r="AD78">
        <f>'Wniosek 2029 r.'!F116</f>
        <v>0</v>
      </c>
      <c r="AE78">
        <f>'Wniosek 2030 r.'!F116</f>
        <v>0</v>
      </c>
      <c r="AF78">
        <f>'Wniosek 2031 r.'!F116</f>
        <v>0</v>
      </c>
      <c r="AG78">
        <f>'Wniosek 2032 r.'!F116</f>
        <v>0</v>
      </c>
      <c r="AH78">
        <f>'Wniosek 2033 r.'!F116</f>
        <v>0</v>
      </c>
      <c r="AI78">
        <f>'Wniosek 2025 r.'!G116</f>
        <v>0</v>
      </c>
      <c r="AJ78" s="79" t="str">
        <f>'Wniosek 2026 r.'!G116</f>
        <v/>
      </c>
      <c r="AK78" s="79" t="str">
        <f>'Wniosek 2027 r.'!G116</f>
        <v/>
      </c>
      <c r="AL78" s="79" t="str">
        <f>'Wniosek 2028 r.'!G116</f>
        <v/>
      </c>
      <c r="AM78" s="79" t="str">
        <f>'Wniosek 2029 r.'!G116</f>
        <v/>
      </c>
      <c r="AN78" s="79" t="str">
        <f>'Wniosek 2030 r.'!G116</f>
        <v/>
      </c>
      <c r="AO78" s="79" t="str">
        <f>'Wniosek 2031 r.'!G116</f>
        <v/>
      </c>
      <c r="AP78" s="79" t="str">
        <f>'Wniosek 2032 r.'!G116</f>
        <v/>
      </c>
      <c r="AQ78" s="79" t="str">
        <f>'Wniosek 2033 r.'!G116</f>
        <v/>
      </c>
      <c r="AR78" s="4">
        <f>'Wniosek 2025 r.'!H116</f>
        <v>0</v>
      </c>
      <c r="AS78" s="4">
        <f>'Wniosek 2026 r.'!H116</f>
        <v>0</v>
      </c>
      <c r="AT78" s="4">
        <f>'Wniosek 2027 r.'!H116</f>
        <v>0</v>
      </c>
      <c r="AU78" s="4">
        <f>'Wniosek 2028 r.'!H116</f>
        <v>0</v>
      </c>
      <c r="AV78" s="4">
        <f>'Wniosek 2029 r.'!H116</f>
        <v>0</v>
      </c>
      <c r="AW78" s="4">
        <f>'Wniosek 2030 r.'!H116</f>
        <v>0</v>
      </c>
      <c r="AX78" s="4">
        <f>'Wniosek 2031 r.'!H116</f>
        <v>0</v>
      </c>
      <c r="AY78" s="4">
        <f>'Wniosek 2032 r.'!H116</f>
        <v>0</v>
      </c>
      <c r="AZ78" s="4">
        <f>'Wniosek 2033 r.'!H116</f>
        <v>0</v>
      </c>
      <c r="BA78" s="3">
        <f>'Wniosek 2025 r.'!C241</f>
        <v>0</v>
      </c>
      <c r="BB78" s="3">
        <f>'Wniosek 2026 r.'!C241</f>
        <v>0</v>
      </c>
      <c r="BC78" s="3">
        <f>'Wniosek 2027 r.'!C241</f>
        <v>0</v>
      </c>
      <c r="BD78" s="3">
        <f>'Wniosek 2028 r.'!C241</f>
        <v>0</v>
      </c>
      <c r="BE78" s="3">
        <f>'Wniosek 2029 r.'!C241</f>
        <v>0</v>
      </c>
      <c r="BF78" s="3">
        <f>'Wniosek 2030 r.'!C241</f>
        <v>0</v>
      </c>
      <c r="BG78" s="3">
        <f>'Wniosek 2031 r.'!C241</f>
        <v>0</v>
      </c>
      <c r="BH78" s="3">
        <f>'Wniosek 2032 r.'!C241</f>
        <v>0</v>
      </c>
      <c r="BI78" s="3">
        <f>'Wniosek 2033 r.'!C241</f>
        <v>0</v>
      </c>
      <c r="BJ78" s="96">
        <f>'Wniosek 2025 r.'!C357</f>
        <v>0</v>
      </c>
      <c r="BK78" s="96">
        <f>'Wniosek 2026 r.'!C357</f>
        <v>0</v>
      </c>
      <c r="BL78" s="96">
        <f>'Wniosek 2027 r.'!C357</f>
        <v>0</v>
      </c>
      <c r="BM78" s="96">
        <f>'Wniosek 2028 r.'!C357</f>
        <v>0</v>
      </c>
      <c r="BN78" s="96">
        <f>'Wniosek 2029 r.'!C357</f>
        <v>0</v>
      </c>
      <c r="BO78" s="96">
        <f>'Wniosek 2030 r.'!C357</f>
        <v>0</v>
      </c>
      <c r="BP78" s="96">
        <f>'Wniosek 2031 r.'!C357</f>
        <v>0</v>
      </c>
      <c r="BQ78" s="96">
        <f>'Wniosek 2032 r.'!C357</f>
        <v>0</v>
      </c>
      <c r="BR78" s="96">
        <f>'Wniosek 2033 r.'!C357</f>
        <v>0</v>
      </c>
      <c r="BS78" s="96">
        <f>'Wniosek 2025 r.'!D357</f>
        <v>0</v>
      </c>
      <c r="BT78" s="96">
        <f>'Wniosek 2026 r.'!D357</f>
        <v>0</v>
      </c>
      <c r="BU78" s="96">
        <f>'Wniosek 2027 r.'!D357</f>
        <v>0</v>
      </c>
      <c r="BV78" s="96">
        <f>'Wniosek 2028 r.'!D357</f>
        <v>0</v>
      </c>
      <c r="BW78" s="96">
        <f>'Wniosek 2029 r.'!D357</f>
        <v>0</v>
      </c>
      <c r="BX78" s="96">
        <f>'Wniosek 2030 r.'!D357</f>
        <v>0</v>
      </c>
      <c r="BY78" s="96">
        <f>'Wniosek 2031 r.'!D357</f>
        <v>0</v>
      </c>
      <c r="BZ78" s="96">
        <f>'Wniosek 2032 r.'!D357</f>
        <v>0</v>
      </c>
      <c r="CA78" s="96">
        <f>'Wniosek 2033 r.'!D357</f>
        <v>0</v>
      </c>
      <c r="CB78" s="97">
        <f>'Wniosek 2025 r.'!F357</f>
        <v>0</v>
      </c>
      <c r="CC78" s="97">
        <f>'Wniosek 2026 r.'!F357</f>
        <v>0</v>
      </c>
      <c r="CD78" s="97">
        <f>'Wniosek 2027 r.'!F357</f>
        <v>0</v>
      </c>
      <c r="CE78" s="97">
        <f>'Wniosek 2028 r.'!F357</f>
        <v>0</v>
      </c>
      <c r="CF78" s="97">
        <f>'Wniosek 2029 r.'!F357</f>
        <v>0</v>
      </c>
      <c r="CG78" s="97">
        <f>'Wniosek 2030 r.'!F357</f>
        <v>0</v>
      </c>
      <c r="CH78" s="97">
        <f>'Wniosek 2031 r.'!F357</f>
        <v>0</v>
      </c>
      <c r="CI78" s="97">
        <f>'Wniosek 2032 r.'!F357</f>
        <v>0</v>
      </c>
      <c r="CJ78" s="97">
        <f>'Wniosek 2033 r.'!F357</f>
        <v>0</v>
      </c>
      <c r="CK78" s="96">
        <f>'Wniosek 2025 r.'!H357</f>
        <v>0</v>
      </c>
      <c r="CL78" s="96">
        <f>'Wniosek 2026 r.'!H357</f>
        <v>0</v>
      </c>
      <c r="CM78" s="96">
        <f>'Wniosek 2027 r.'!H357</f>
        <v>0</v>
      </c>
      <c r="CN78" s="96">
        <f>'Wniosek 2028 r.'!H357</f>
        <v>0</v>
      </c>
      <c r="CO78" s="96">
        <f>'Wniosek 2029 r.'!H357</f>
        <v>0</v>
      </c>
      <c r="CP78" s="96">
        <f>'Wniosek 2030 r.'!H357</f>
        <v>0</v>
      </c>
      <c r="CQ78" s="96">
        <f>'Wniosek 2031 r.'!H357</f>
        <v>0</v>
      </c>
      <c r="CR78" s="96">
        <f>'Wniosek 2032 r.'!H357</f>
        <v>0</v>
      </c>
      <c r="CS78" s="96">
        <f>'Wniosek 2033 r.'!H357</f>
        <v>0</v>
      </c>
      <c r="CT78" s="96">
        <f>'Wniosek 2025 r.'!C472</f>
        <v>0</v>
      </c>
      <c r="CU78" s="96">
        <f>'Wniosek 2026 r.'!C472</f>
        <v>0</v>
      </c>
      <c r="CV78" s="96">
        <f>'Wniosek 2027 r.'!C472</f>
        <v>0</v>
      </c>
      <c r="CW78" s="96">
        <f>'Wniosek 2028 r.'!C472</f>
        <v>0</v>
      </c>
      <c r="CX78" s="96">
        <f>'Wniosek 2029 r.'!C472</f>
        <v>0</v>
      </c>
      <c r="CY78" s="96">
        <f>'Wniosek 2030 r.'!C472</f>
        <v>0</v>
      </c>
      <c r="CZ78" s="96">
        <f>'Wniosek 2031 r.'!C472</f>
        <v>0</v>
      </c>
      <c r="DA78" s="96">
        <f>'Wniosek 2032 r.'!C472</f>
        <v>0</v>
      </c>
      <c r="DB78" s="96">
        <f>'Wniosek 2033 r.'!C472</f>
        <v>0</v>
      </c>
      <c r="DC78" s="96">
        <f>'Wniosek 2025 r.'!C587</f>
        <v>0</v>
      </c>
      <c r="DD78" s="96">
        <f>'Wniosek 2026 r.'!C587</f>
        <v>0</v>
      </c>
      <c r="DE78" s="96">
        <f>'Wniosek 2027 r.'!C587</f>
        <v>0</v>
      </c>
      <c r="DF78" s="96">
        <f>'Wniosek 2028 r.'!C587</f>
        <v>0</v>
      </c>
      <c r="DG78" s="96">
        <f>'Wniosek 2029 r.'!C587</f>
        <v>0</v>
      </c>
      <c r="DH78" s="96">
        <f>'Wniosek 2030 r.'!C587</f>
        <v>0</v>
      </c>
      <c r="DI78" s="96">
        <f>'Wniosek 2031 r.'!C587</f>
        <v>0</v>
      </c>
      <c r="DJ78" s="96">
        <f>'Wniosek 2032 r.'!C587</f>
        <v>0</v>
      </c>
      <c r="DK78" s="96">
        <f>'Wniosek 2033 r.'!C587</f>
        <v>0</v>
      </c>
      <c r="DL78">
        <f>'Wniosek 2025 r.'!C702</f>
        <v>0</v>
      </c>
      <c r="DM78">
        <f>'Wniosek 2025 r.'!E702</f>
        <v>0</v>
      </c>
      <c r="DN78">
        <f>'Wniosek 2025 r.'!C817</f>
        <v>0</v>
      </c>
    </row>
    <row r="79" spans="21:118" x14ac:dyDescent="0.25">
      <c r="U79">
        <f>'Wniosek 2025 r.'!A117</f>
        <v>0</v>
      </c>
      <c r="V79">
        <f>'Wniosek 2025 r.'!B117</f>
        <v>0</v>
      </c>
      <c r="W79">
        <f>'Wniosek 2025 r.'!C117</f>
        <v>0</v>
      </c>
      <c r="X79">
        <f>'Wniosek 2025 r.'!D117</f>
        <v>0</v>
      </c>
      <c r="Y79">
        <f>'Wniosek 2025 r.'!E117</f>
        <v>0</v>
      </c>
      <c r="Z79">
        <f>'Wniosek 2025 r.'!F117</f>
        <v>0</v>
      </c>
      <c r="AA79">
        <f>'Wniosek 2026 r.'!F117</f>
        <v>0</v>
      </c>
      <c r="AB79">
        <f>'Wniosek 2027 r.'!F117</f>
        <v>0</v>
      </c>
      <c r="AC79">
        <f>'Wniosek 2028 r.'!F117</f>
        <v>0</v>
      </c>
      <c r="AD79">
        <f>'Wniosek 2029 r.'!F117</f>
        <v>0</v>
      </c>
      <c r="AE79">
        <f>'Wniosek 2030 r.'!F117</f>
        <v>0</v>
      </c>
      <c r="AF79">
        <f>'Wniosek 2031 r.'!F117</f>
        <v>0</v>
      </c>
      <c r="AG79">
        <f>'Wniosek 2032 r.'!F117</f>
        <v>0</v>
      </c>
      <c r="AH79">
        <f>'Wniosek 2033 r.'!F117</f>
        <v>0</v>
      </c>
      <c r="AI79">
        <f>'Wniosek 2025 r.'!G117</f>
        <v>0</v>
      </c>
      <c r="AJ79" s="79" t="str">
        <f>'Wniosek 2026 r.'!G117</f>
        <v/>
      </c>
      <c r="AK79" s="79" t="str">
        <f>'Wniosek 2027 r.'!G117</f>
        <v/>
      </c>
      <c r="AL79" s="79" t="str">
        <f>'Wniosek 2028 r.'!G117</f>
        <v/>
      </c>
      <c r="AM79" s="79" t="str">
        <f>'Wniosek 2029 r.'!G117</f>
        <v/>
      </c>
      <c r="AN79" s="79" t="str">
        <f>'Wniosek 2030 r.'!G117</f>
        <v/>
      </c>
      <c r="AO79" s="79" t="str">
        <f>'Wniosek 2031 r.'!G117</f>
        <v/>
      </c>
      <c r="AP79" s="79" t="str">
        <f>'Wniosek 2032 r.'!G117</f>
        <v/>
      </c>
      <c r="AQ79" s="79" t="str">
        <f>'Wniosek 2033 r.'!G117</f>
        <v/>
      </c>
      <c r="AR79" s="4">
        <f>'Wniosek 2025 r.'!H117</f>
        <v>0</v>
      </c>
      <c r="AS79" s="4">
        <f>'Wniosek 2026 r.'!H117</f>
        <v>0</v>
      </c>
      <c r="AT79" s="4">
        <f>'Wniosek 2027 r.'!H117</f>
        <v>0</v>
      </c>
      <c r="AU79" s="4">
        <f>'Wniosek 2028 r.'!H117</f>
        <v>0</v>
      </c>
      <c r="AV79" s="4">
        <f>'Wniosek 2029 r.'!H117</f>
        <v>0</v>
      </c>
      <c r="AW79" s="4">
        <f>'Wniosek 2030 r.'!H117</f>
        <v>0</v>
      </c>
      <c r="AX79" s="4">
        <f>'Wniosek 2031 r.'!H117</f>
        <v>0</v>
      </c>
      <c r="AY79" s="4">
        <f>'Wniosek 2032 r.'!H117</f>
        <v>0</v>
      </c>
      <c r="AZ79" s="4">
        <f>'Wniosek 2033 r.'!H117</f>
        <v>0</v>
      </c>
      <c r="BA79" s="3">
        <f>'Wniosek 2025 r.'!C242</f>
        <v>0</v>
      </c>
      <c r="BB79" s="3">
        <f>'Wniosek 2026 r.'!C242</f>
        <v>0</v>
      </c>
      <c r="BC79" s="3">
        <f>'Wniosek 2027 r.'!C242</f>
        <v>0</v>
      </c>
      <c r="BD79" s="3">
        <f>'Wniosek 2028 r.'!C242</f>
        <v>0</v>
      </c>
      <c r="BE79" s="3">
        <f>'Wniosek 2029 r.'!C242</f>
        <v>0</v>
      </c>
      <c r="BF79" s="3">
        <f>'Wniosek 2030 r.'!C242</f>
        <v>0</v>
      </c>
      <c r="BG79" s="3">
        <f>'Wniosek 2031 r.'!C242</f>
        <v>0</v>
      </c>
      <c r="BH79" s="3">
        <f>'Wniosek 2032 r.'!C242</f>
        <v>0</v>
      </c>
      <c r="BI79" s="3">
        <f>'Wniosek 2033 r.'!C242</f>
        <v>0</v>
      </c>
      <c r="BJ79" s="96">
        <f>'Wniosek 2025 r.'!C358</f>
        <v>0</v>
      </c>
      <c r="BK79" s="96">
        <f>'Wniosek 2026 r.'!C358</f>
        <v>0</v>
      </c>
      <c r="BL79" s="96">
        <f>'Wniosek 2027 r.'!C358</f>
        <v>0</v>
      </c>
      <c r="BM79" s="96">
        <f>'Wniosek 2028 r.'!C358</f>
        <v>0</v>
      </c>
      <c r="BN79" s="96">
        <f>'Wniosek 2029 r.'!C358</f>
        <v>0</v>
      </c>
      <c r="BO79" s="96">
        <f>'Wniosek 2030 r.'!C358</f>
        <v>0</v>
      </c>
      <c r="BP79" s="96">
        <f>'Wniosek 2031 r.'!C358</f>
        <v>0</v>
      </c>
      <c r="BQ79" s="96">
        <f>'Wniosek 2032 r.'!C358</f>
        <v>0</v>
      </c>
      <c r="BR79" s="96">
        <f>'Wniosek 2033 r.'!C358</f>
        <v>0</v>
      </c>
      <c r="BS79" s="96">
        <f>'Wniosek 2025 r.'!D358</f>
        <v>0</v>
      </c>
      <c r="BT79" s="96">
        <f>'Wniosek 2026 r.'!D358</f>
        <v>0</v>
      </c>
      <c r="BU79" s="96">
        <f>'Wniosek 2027 r.'!D358</f>
        <v>0</v>
      </c>
      <c r="BV79" s="96">
        <f>'Wniosek 2028 r.'!D358</f>
        <v>0</v>
      </c>
      <c r="BW79" s="96">
        <f>'Wniosek 2029 r.'!D358</f>
        <v>0</v>
      </c>
      <c r="BX79" s="96">
        <f>'Wniosek 2030 r.'!D358</f>
        <v>0</v>
      </c>
      <c r="BY79" s="96">
        <f>'Wniosek 2031 r.'!D358</f>
        <v>0</v>
      </c>
      <c r="BZ79" s="96">
        <f>'Wniosek 2032 r.'!D358</f>
        <v>0</v>
      </c>
      <c r="CA79" s="96">
        <f>'Wniosek 2033 r.'!D358</f>
        <v>0</v>
      </c>
      <c r="CB79" s="97">
        <f>'Wniosek 2025 r.'!F358</f>
        <v>0</v>
      </c>
      <c r="CC79" s="97">
        <f>'Wniosek 2026 r.'!F358</f>
        <v>0</v>
      </c>
      <c r="CD79" s="97">
        <f>'Wniosek 2027 r.'!F358</f>
        <v>0</v>
      </c>
      <c r="CE79" s="97">
        <f>'Wniosek 2028 r.'!F358</f>
        <v>0</v>
      </c>
      <c r="CF79" s="97">
        <f>'Wniosek 2029 r.'!F358</f>
        <v>0</v>
      </c>
      <c r="CG79" s="97">
        <f>'Wniosek 2030 r.'!F358</f>
        <v>0</v>
      </c>
      <c r="CH79" s="97">
        <f>'Wniosek 2031 r.'!F358</f>
        <v>0</v>
      </c>
      <c r="CI79" s="97">
        <f>'Wniosek 2032 r.'!F358</f>
        <v>0</v>
      </c>
      <c r="CJ79" s="97">
        <f>'Wniosek 2033 r.'!F358</f>
        <v>0</v>
      </c>
      <c r="CK79" s="96">
        <f>'Wniosek 2025 r.'!H358</f>
        <v>0</v>
      </c>
      <c r="CL79" s="96">
        <f>'Wniosek 2026 r.'!H358</f>
        <v>0</v>
      </c>
      <c r="CM79" s="96">
        <f>'Wniosek 2027 r.'!H358</f>
        <v>0</v>
      </c>
      <c r="CN79" s="96">
        <f>'Wniosek 2028 r.'!H358</f>
        <v>0</v>
      </c>
      <c r="CO79" s="96">
        <f>'Wniosek 2029 r.'!H358</f>
        <v>0</v>
      </c>
      <c r="CP79" s="96">
        <f>'Wniosek 2030 r.'!H358</f>
        <v>0</v>
      </c>
      <c r="CQ79" s="96">
        <f>'Wniosek 2031 r.'!H358</f>
        <v>0</v>
      </c>
      <c r="CR79" s="96">
        <f>'Wniosek 2032 r.'!H358</f>
        <v>0</v>
      </c>
      <c r="CS79" s="96">
        <f>'Wniosek 2033 r.'!H358</f>
        <v>0</v>
      </c>
      <c r="CT79" s="96">
        <f>'Wniosek 2025 r.'!C473</f>
        <v>0</v>
      </c>
      <c r="CU79" s="96">
        <f>'Wniosek 2026 r.'!C473</f>
        <v>0</v>
      </c>
      <c r="CV79" s="96">
        <f>'Wniosek 2027 r.'!C473</f>
        <v>0</v>
      </c>
      <c r="CW79" s="96">
        <f>'Wniosek 2028 r.'!C473</f>
        <v>0</v>
      </c>
      <c r="CX79" s="96">
        <f>'Wniosek 2029 r.'!C473</f>
        <v>0</v>
      </c>
      <c r="CY79" s="96">
        <f>'Wniosek 2030 r.'!C473</f>
        <v>0</v>
      </c>
      <c r="CZ79" s="96">
        <f>'Wniosek 2031 r.'!C473</f>
        <v>0</v>
      </c>
      <c r="DA79" s="96">
        <f>'Wniosek 2032 r.'!C473</f>
        <v>0</v>
      </c>
      <c r="DB79" s="96">
        <f>'Wniosek 2033 r.'!C473</f>
        <v>0</v>
      </c>
      <c r="DC79" s="96">
        <f>'Wniosek 2025 r.'!C588</f>
        <v>0</v>
      </c>
      <c r="DD79" s="96">
        <f>'Wniosek 2026 r.'!C588</f>
        <v>0</v>
      </c>
      <c r="DE79" s="96">
        <f>'Wniosek 2027 r.'!C588</f>
        <v>0</v>
      </c>
      <c r="DF79" s="96">
        <f>'Wniosek 2028 r.'!C588</f>
        <v>0</v>
      </c>
      <c r="DG79" s="96">
        <f>'Wniosek 2029 r.'!C588</f>
        <v>0</v>
      </c>
      <c r="DH79" s="96">
        <f>'Wniosek 2030 r.'!C588</f>
        <v>0</v>
      </c>
      <c r="DI79" s="96">
        <f>'Wniosek 2031 r.'!C588</f>
        <v>0</v>
      </c>
      <c r="DJ79" s="96">
        <f>'Wniosek 2032 r.'!C588</f>
        <v>0</v>
      </c>
      <c r="DK79" s="96">
        <f>'Wniosek 2033 r.'!C588</f>
        <v>0</v>
      </c>
      <c r="DL79">
        <f>'Wniosek 2025 r.'!C703</f>
        <v>0</v>
      </c>
      <c r="DM79">
        <f>'Wniosek 2025 r.'!E703</f>
        <v>0</v>
      </c>
      <c r="DN79">
        <f>'Wniosek 2025 r.'!C818</f>
        <v>0</v>
      </c>
    </row>
    <row r="80" spans="21:118" x14ac:dyDescent="0.25">
      <c r="U80">
        <f>'Wniosek 2025 r.'!A118</f>
        <v>0</v>
      </c>
      <c r="V80">
        <f>'Wniosek 2025 r.'!B118</f>
        <v>0</v>
      </c>
      <c r="W80">
        <f>'Wniosek 2025 r.'!C118</f>
        <v>0</v>
      </c>
      <c r="X80">
        <f>'Wniosek 2025 r.'!D118</f>
        <v>0</v>
      </c>
      <c r="Y80">
        <f>'Wniosek 2025 r.'!E118</f>
        <v>0</v>
      </c>
      <c r="Z80">
        <f>'Wniosek 2025 r.'!F118</f>
        <v>0</v>
      </c>
      <c r="AA80">
        <f>'Wniosek 2026 r.'!F118</f>
        <v>0</v>
      </c>
      <c r="AB80">
        <f>'Wniosek 2027 r.'!F118</f>
        <v>0</v>
      </c>
      <c r="AC80">
        <f>'Wniosek 2028 r.'!F118</f>
        <v>0</v>
      </c>
      <c r="AD80">
        <f>'Wniosek 2029 r.'!F118</f>
        <v>0</v>
      </c>
      <c r="AE80">
        <f>'Wniosek 2030 r.'!F118</f>
        <v>0</v>
      </c>
      <c r="AF80">
        <f>'Wniosek 2031 r.'!F118</f>
        <v>0</v>
      </c>
      <c r="AG80">
        <f>'Wniosek 2032 r.'!F118</f>
        <v>0</v>
      </c>
      <c r="AH80">
        <f>'Wniosek 2033 r.'!F118</f>
        <v>0</v>
      </c>
      <c r="AI80">
        <f>'Wniosek 2025 r.'!G118</f>
        <v>0</v>
      </c>
      <c r="AJ80" s="79" t="str">
        <f>'Wniosek 2026 r.'!G118</f>
        <v/>
      </c>
      <c r="AK80" s="79" t="str">
        <f>'Wniosek 2027 r.'!G118</f>
        <v/>
      </c>
      <c r="AL80" s="79" t="str">
        <f>'Wniosek 2028 r.'!G118</f>
        <v/>
      </c>
      <c r="AM80" s="79" t="str">
        <f>'Wniosek 2029 r.'!G118</f>
        <v/>
      </c>
      <c r="AN80" s="79" t="str">
        <f>'Wniosek 2030 r.'!G118</f>
        <v/>
      </c>
      <c r="AO80" s="79" t="str">
        <f>'Wniosek 2031 r.'!G118</f>
        <v/>
      </c>
      <c r="AP80" s="79" t="str">
        <f>'Wniosek 2032 r.'!G118</f>
        <v/>
      </c>
      <c r="AQ80" s="79" t="str">
        <f>'Wniosek 2033 r.'!G118</f>
        <v/>
      </c>
      <c r="AR80" s="4">
        <f>'Wniosek 2025 r.'!H118</f>
        <v>0</v>
      </c>
      <c r="AS80" s="4">
        <f>'Wniosek 2026 r.'!H118</f>
        <v>0</v>
      </c>
      <c r="AT80" s="4">
        <f>'Wniosek 2027 r.'!H118</f>
        <v>0</v>
      </c>
      <c r="AU80" s="4">
        <f>'Wniosek 2028 r.'!H118</f>
        <v>0</v>
      </c>
      <c r="AV80" s="4">
        <f>'Wniosek 2029 r.'!H118</f>
        <v>0</v>
      </c>
      <c r="AW80" s="4">
        <f>'Wniosek 2030 r.'!H118</f>
        <v>0</v>
      </c>
      <c r="AX80" s="4">
        <f>'Wniosek 2031 r.'!H118</f>
        <v>0</v>
      </c>
      <c r="AY80" s="4">
        <f>'Wniosek 2032 r.'!H118</f>
        <v>0</v>
      </c>
      <c r="AZ80" s="4">
        <f>'Wniosek 2033 r.'!H118</f>
        <v>0</v>
      </c>
      <c r="BA80" s="3">
        <f>'Wniosek 2025 r.'!C243</f>
        <v>0</v>
      </c>
      <c r="BB80" s="3">
        <f>'Wniosek 2026 r.'!C243</f>
        <v>0</v>
      </c>
      <c r="BC80" s="3">
        <f>'Wniosek 2027 r.'!C243</f>
        <v>0</v>
      </c>
      <c r="BD80" s="3">
        <f>'Wniosek 2028 r.'!C243</f>
        <v>0</v>
      </c>
      <c r="BE80" s="3">
        <f>'Wniosek 2029 r.'!C243</f>
        <v>0</v>
      </c>
      <c r="BF80" s="3">
        <f>'Wniosek 2030 r.'!C243</f>
        <v>0</v>
      </c>
      <c r="BG80" s="3">
        <f>'Wniosek 2031 r.'!C243</f>
        <v>0</v>
      </c>
      <c r="BH80" s="3">
        <f>'Wniosek 2032 r.'!C243</f>
        <v>0</v>
      </c>
      <c r="BI80" s="3">
        <f>'Wniosek 2033 r.'!C243</f>
        <v>0</v>
      </c>
      <c r="BJ80" s="96">
        <f>'Wniosek 2025 r.'!C359</f>
        <v>0</v>
      </c>
      <c r="BK80" s="96">
        <f>'Wniosek 2026 r.'!C359</f>
        <v>0</v>
      </c>
      <c r="BL80" s="96">
        <f>'Wniosek 2027 r.'!C359</f>
        <v>0</v>
      </c>
      <c r="BM80" s="96">
        <f>'Wniosek 2028 r.'!C359</f>
        <v>0</v>
      </c>
      <c r="BN80" s="96">
        <f>'Wniosek 2029 r.'!C359</f>
        <v>0</v>
      </c>
      <c r="BO80" s="96">
        <f>'Wniosek 2030 r.'!C359</f>
        <v>0</v>
      </c>
      <c r="BP80" s="96">
        <f>'Wniosek 2031 r.'!C359</f>
        <v>0</v>
      </c>
      <c r="BQ80" s="96">
        <f>'Wniosek 2032 r.'!C359</f>
        <v>0</v>
      </c>
      <c r="BR80" s="96">
        <f>'Wniosek 2033 r.'!C359</f>
        <v>0</v>
      </c>
      <c r="BS80" s="96">
        <f>'Wniosek 2025 r.'!D359</f>
        <v>0</v>
      </c>
      <c r="BT80" s="96">
        <f>'Wniosek 2026 r.'!D359</f>
        <v>0</v>
      </c>
      <c r="BU80" s="96">
        <f>'Wniosek 2027 r.'!D359</f>
        <v>0</v>
      </c>
      <c r="BV80" s="96">
        <f>'Wniosek 2028 r.'!D359</f>
        <v>0</v>
      </c>
      <c r="BW80" s="96">
        <f>'Wniosek 2029 r.'!D359</f>
        <v>0</v>
      </c>
      <c r="BX80" s="96">
        <f>'Wniosek 2030 r.'!D359</f>
        <v>0</v>
      </c>
      <c r="BY80" s="96">
        <f>'Wniosek 2031 r.'!D359</f>
        <v>0</v>
      </c>
      <c r="BZ80" s="96">
        <f>'Wniosek 2032 r.'!D359</f>
        <v>0</v>
      </c>
      <c r="CA80" s="96">
        <f>'Wniosek 2033 r.'!D359</f>
        <v>0</v>
      </c>
      <c r="CB80" s="97">
        <f>'Wniosek 2025 r.'!F359</f>
        <v>0</v>
      </c>
      <c r="CC80" s="97">
        <f>'Wniosek 2026 r.'!F359</f>
        <v>0</v>
      </c>
      <c r="CD80" s="97">
        <f>'Wniosek 2027 r.'!F359</f>
        <v>0</v>
      </c>
      <c r="CE80" s="97">
        <f>'Wniosek 2028 r.'!F359</f>
        <v>0</v>
      </c>
      <c r="CF80" s="97">
        <f>'Wniosek 2029 r.'!F359</f>
        <v>0</v>
      </c>
      <c r="CG80" s="97">
        <f>'Wniosek 2030 r.'!F359</f>
        <v>0</v>
      </c>
      <c r="CH80" s="97">
        <f>'Wniosek 2031 r.'!F359</f>
        <v>0</v>
      </c>
      <c r="CI80" s="97">
        <f>'Wniosek 2032 r.'!F359</f>
        <v>0</v>
      </c>
      <c r="CJ80" s="97">
        <f>'Wniosek 2033 r.'!F359</f>
        <v>0</v>
      </c>
      <c r="CK80" s="96">
        <f>'Wniosek 2025 r.'!H359</f>
        <v>0</v>
      </c>
      <c r="CL80" s="96">
        <f>'Wniosek 2026 r.'!H359</f>
        <v>0</v>
      </c>
      <c r="CM80" s="96">
        <f>'Wniosek 2027 r.'!H359</f>
        <v>0</v>
      </c>
      <c r="CN80" s="96">
        <f>'Wniosek 2028 r.'!H359</f>
        <v>0</v>
      </c>
      <c r="CO80" s="96">
        <f>'Wniosek 2029 r.'!H359</f>
        <v>0</v>
      </c>
      <c r="CP80" s="96">
        <f>'Wniosek 2030 r.'!H359</f>
        <v>0</v>
      </c>
      <c r="CQ80" s="96">
        <f>'Wniosek 2031 r.'!H359</f>
        <v>0</v>
      </c>
      <c r="CR80" s="96">
        <f>'Wniosek 2032 r.'!H359</f>
        <v>0</v>
      </c>
      <c r="CS80" s="96">
        <f>'Wniosek 2033 r.'!H359</f>
        <v>0</v>
      </c>
      <c r="CT80" s="96">
        <f>'Wniosek 2025 r.'!C474</f>
        <v>0</v>
      </c>
      <c r="CU80" s="96">
        <f>'Wniosek 2026 r.'!C474</f>
        <v>0</v>
      </c>
      <c r="CV80" s="96">
        <f>'Wniosek 2027 r.'!C474</f>
        <v>0</v>
      </c>
      <c r="CW80" s="96">
        <f>'Wniosek 2028 r.'!C474</f>
        <v>0</v>
      </c>
      <c r="CX80" s="96">
        <f>'Wniosek 2029 r.'!C474</f>
        <v>0</v>
      </c>
      <c r="CY80" s="96">
        <f>'Wniosek 2030 r.'!C474</f>
        <v>0</v>
      </c>
      <c r="CZ80" s="96">
        <f>'Wniosek 2031 r.'!C474</f>
        <v>0</v>
      </c>
      <c r="DA80" s="96">
        <f>'Wniosek 2032 r.'!C474</f>
        <v>0</v>
      </c>
      <c r="DB80" s="96">
        <f>'Wniosek 2033 r.'!C474</f>
        <v>0</v>
      </c>
      <c r="DC80" s="96">
        <f>'Wniosek 2025 r.'!C589</f>
        <v>0</v>
      </c>
      <c r="DD80" s="96">
        <f>'Wniosek 2026 r.'!C589</f>
        <v>0</v>
      </c>
      <c r="DE80" s="96">
        <f>'Wniosek 2027 r.'!C589</f>
        <v>0</v>
      </c>
      <c r="DF80" s="96">
        <f>'Wniosek 2028 r.'!C589</f>
        <v>0</v>
      </c>
      <c r="DG80" s="96">
        <f>'Wniosek 2029 r.'!C589</f>
        <v>0</v>
      </c>
      <c r="DH80" s="96">
        <f>'Wniosek 2030 r.'!C589</f>
        <v>0</v>
      </c>
      <c r="DI80" s="96">
        <f>'Wniosek 2031 r.'!C589</f>
        <v>0</v>
      </c>
      <c r="DJ80" s="96">
        <f>'Wniosek 2032 r.'!C589</f>
        <v>0</v>
      </c>
      <c r="DK80" s="96">
        <f>'Wniosek 2033 r.'!C589</f>
        <v>0</v>
      </c>
      <c r="DL80">
        <f>'Wniosek 2025 r.'!C704</f>
        <v>0</v>
      </c>
      <c r="DM80">
        <f>'Wniosek 2025 r.'!E704</f>
        <v>0</v>
      </c>
      <c r="DN80">
        <f>'Wniosek 2025 r.'!C819</f>
        <v>0</v>
      </c>
    </row>
    <row r="81" spans="21:118" x14ac:dyDescent="0.25">
      <c r="U81">
        <f>'Wniosek 2025 r.'!A119</f>
        <v>0</v>
      </c>
      <c r="V81">
        <f>'Wniosek 2025 r.'!B119</f>
        <v>0</v>
      </c>
      <c r="W81">
        <f>'Wniosek 2025 r.'!C119</f>
        <v>0</v>
      </c>
      <c r="X81">
        <f>'Wniosek 2025 r.'!D119</f>
        <v>0</v>
      </c>
      <c r="Y81">
        <f>'Wniosek 2025 r.'!E119</f>
        <v>0</v>
      </c>
      <c r="Z81">
        <f>'Wniosek 2025 r.'!F119</f>
        <v>0</v>
      </c>
      <c r="AA81">
        <f>'Wniosek 2026 r.'!F119</f>
        <v>0</v>
      </c>
      <c r="AB81">
        <f>'Wniosek 2027 r.'!F119</f>
        <v>0</v>
      </c>
      <c r="AC81">
        <f>'Wniosek 2028 r.'!F119</f>
        <v>0</v>
      </c>
      <c r="AD81">
        <f>'Wniosek 2029 r.'!F119</f>
        <v>0</v>
      </c>
      <c r="AE81">
        <f>'Wniosek 2030 r.'!F119</f>
        <v>0</v>
      </c>
      <c r="AF81">
        <f>'Wniosek 2031 r.'!F119</f>
        <v>0</v>
      </c>
      <c r="AG81">
        <f>'Wniosek 2032 r.'!F119</f>
        <v>0</v>
      </c>
      <c r="AH81">
        <f>'Wniosek 2033 r.'!F119</f>
        <v>0</v>
      </c>
      <c r="AI81">
        <f>'Wniosek 2025 r.'!G119</f>
        <v>0</v>
      </c>
      <c r="AJ81" s="79" t="str">
        <f>'Wniosek 2026 r.'!G119</f>
        <v/>
      </c>
      <c r="AK81" s="79" t="str">
        <f>'Wniosek 2027 r.'!G119</f>
        <v/>
      </c>
      <c r="AL81" s="79" t="str">
        <f>'Wniosek 2028 r.'!G119</f>
        <v/>
      </c>
      <c r="AM81" s="79" t="str">
        <f>'Wniosek 2029 r.'!G119</f>
        <v/>
      </c>
      <c r="AN81" s="79" t="str">
        <f>'Wniosek 2030 r.'!G119</f>
        <v/>
      </c>
      <c r="AO81" s="79" t="str">
        <f>'Wniosek 2031 r.'!G119</f>
        <v/>
      </c>
      <c r="AP81" s="79" t="str">
        <f>'Wniosek 2032 r.'!G119</f>
        <v/>
      </c>
      <c r="AQ81" s="79" t="str">
        <f>'Wniosek 2033 r.'!G119</f>
        <v/>
      </c>
      <c r="AR81" s="4">
        <f>'Wniosek 2025 r.'!H119</f>
        <v>0</v>
      </c>
      <c r="AS81" s="4">
        <f>'Wniosek 2026 r.'!H119</f>
        <v>0</v>
      </c>
      <c r="AT81" s="4">
        <f>'Wniosek 2027 r.'!H119</f>
        <v>0</v>
      </c>
      <c r="AU81" s="4">
        <f>'Wniosek 2028 r.'!H119</f>
        <v>0</v>
      </c>
      <c r="AV81" s="4">
        <f>'Wniosek 2029 r.'!H119</f>
        <v>0</v>
      </c>
      <c r="AW81" s="4">
        <f>'Wniosek 2030 r.'!H119</f>
        <v>0</v>
      </c>
      <c r="AX81" s="4">
        <f>'Wniosek 2031 r.'!H119</f>
        <v>0</v>
      </c>
      <c r="AY81" s="4">
        <f>'Wniosek 2032 r.'!H119</f>
        <v>0</v>
      </c>
      <c r="AZ81" s="4">
        <f>'Wniosek 2033 r.'!H119</f>
        <v>0</v>
      </c>
      <c r="BA81" s="3">
        <f>'Wniosek 2025 r.'!C244</f>
        <v>0</v>
      </c>
      <c r="BB81" s="3">
        <f>'Wniosek 2026 r.'!C244</f>
        <v>0</v>
      </c>
      <c r="BC81" s="3">
        <f>'Wniosek 2027 r.'!C244</f>
        <v>0</v>
      </c>
      <c r="BD81" s="3">
        <f>'Wniosek 2028 r.'!C244</f>
        <v>0</v>
      </c>
      <c r="BE81" s="3">
        <f>'Wniosek 2029 r.'!C244</f>
        <v>0</v>
      </c>
      <c r="BF81" s="3">
        <f>'Wniosek 2030 r.'!C244</f>
        <v>0</v>
      </c>
      <c r="BG81" s="3">
        <f>'Wniosek 2031 r.'!C244</f>
        <v>0</v>
      </c>
      <c r="BH81" s="3">
        <f>'Wniosek 2032 r.'!C244</f>
        <v>0</v>
      </c>
      <c r="BI81" s="3">
        <f>'Wniosek 2033 r.'!C244</f>
        <v>0</v>
      </c>
      <c r="BJ81" s="96">
        <f>'Wniosek 2025 r.'!C360</f>
        <v>0</v>
      </c>
      <c r="BK81" s="96">
        <f>'Wniosek 2026 r.'!C360</f>
        <v>0</v>
      </c>
      <c r="BL81" s="96">
        <f>'Wniosek 2027 r.'!C360</f>
        <v>0</v>
      </c>
      <c r="BM81" s="96">
        <f>'Wniosek 2028 r.'!C360</f>
        <v>0</v>
      </c>
      <c r="BN81" s="96">
        <f>'Wniosek 2029 r.'!C360</f>
        <v>0</v>
      </c>
      <c r="BO81" s="96">
        <f>'Wniosek 2030 r.'!C360</f>
        <v>0</v>
      </c>
      <c r="BP81" s="96">
        <f>'Wniosek 2031 r.'!C360</f>
        <v>0</v>
      </c>
      <c r="BQ81" s="96">
        <f>'Wniosek 2032 r.'!C360</f>
        <v>0</v>
      </c>
      <c r="BR81" s="96">
        <f>'Wniosek 2033 r.'!C360</f>
        <v>0</v>
      </c>
      <c r="BS81" s="96">
        <f>'Wniosek 2025 r.'!D360</f>
        <v>0</v>
      </c>
      <c r="BT81" s="96">
        <f>'Wniosek 2026 r.'!D360</f>
        <v>0</v>
      </c>
      <c r="BU81" s="96">
        <f>'Wniosek 2027 r.'!D360</f>
        <v>0</v>
      </c>
      <c r="BV81" s="96">
        <f>'Wniosek 2028 r.'!D360</f>
        <v>0</v>
      </c>
      <c r="BW81" s="96">
        <f>'Wniosek 2029 r.'!D360</f>
        <v>0</v>
      </c>
      <c r="BX81" s="96">
        <f>'Wniosek 2030 r.'!D360</f>
        <v>0</v>
      </c>
      <c r="BY81" s="96">
        <f>'Wniosek 2031 r.'!D360</f>
        <v>0</v>
      </c>
      <c r="BZ81" s="96">
        <f>'Wniosek 2032 r.'!D360</f>
        <v>0</v>
      </c>
      <c r="CA81" s="96">
        <f>'Wniosek 2033 r.'!D360</f>
        <v>0</v>
      </c>
      <c r="CB81" s="97">
        <f>'Wniosek 2025 r.'!F360</f>
        <v>0</v>
      </c>
      <c r="CC81" s="97">
        <f>'Wniosek 2026 r.'!F360</f>
        <v>0</v>
      </c>
      <c r="CD81" s="97">
        <f>'Wniosek 2027 r.'!F360</f>
        <v>0</v>
      </c>
      <c r="CE81" s="97">
        <f>'Wniosek 2028 r.'!F360</f>
        <v>0</v>
      </c>
      <c r="CF81" s="97">
        <f>'Wniosek 2029 r.'!F360</f>
        <v>0</v>
      </c>
      <c r="CG81" s="97">
        <f>'Wniosek 2030 r.'!F360</f>
        <v>0</v>
      </c>
      <c r="CH81" s="97">
        <f>'Wniosek 2031 r.'!F360</f>
        <v>0</v>
      </c>
      <c r="CI81" s="97">
        <f>'Wniosek 2032 r.'!F360</f>
        <v>0</v>
      </c>
      <c r="CJ81" s="97">
        <f>'Wniosek 2033 r.'!F360</f>
        <v>0</v>
      </c>
      <c r="CK81" s="96">
        <f>'Wniosek 2025 r.'!H360</f>
        <v>0</v>
      </c>
      <c r="CL81" s="96">
        <f>'Wniosek 2026 r.'!H360</f>
        <v>0</v>
      </c>
      <c r="CM81" s="96">
        <f>'Wniosek 2027 r.'!H360</f>
        <v>0</v>
      </c>
      <c r="CN81" s="96">
        <f>'Wniosek 2028 r.'!H360</f>
        <v>0</v>
      </c>
      <c r="CO81" s="96">
        <f>'Wniosek 2029 r.'!H360</f>
        <v>0</v>
      </c>
      <c r="CP81" s="96">
        <f>'Wniosek 2030 r.'!H360</f>
        <v>0</v>
      </c>
      <c r="CQ81" s="96">
        <f>'Wniosek 2031 r.'!H360</f>
        <v>0</v>
      </c>
      <c r="CR81" s="96">
        <f>'Wniosek 2032 r.'!H360</f>
        <v>0</v>
      </c>
      <c r="CS81" s="96">
        <f>'Wniosek 2033 r.'!H360</f>
        <v>0</v>
      </c>
      <c r="CT81" s="96">
        <f>'Wniosek 2025 r.'!C475</f>
        <v>0</v>
      </c>
      <c r="CU81" s="96">
        <f>'Wniosek 2026 r.'!C475</f>
        <v>0</v>
      </c>
      <c r="CV81" s="96">
        <f>'Wniosek 2027 r.'!C475</f>
        <v>0</v>
      </c>
      <c r="CW81" s="96">
        <f>'Wniosek 2028 r.'!C475</f>
        <v>0</v>
      </c>
      <c r="CX81" s="96">
        <f>'Wniosek 2029 r.'!C475</f>
        <v>0</v>
      </c>
      <c r="CY81" s="96">
        <f>'Wniosek 2030 r.'!C475</f>
        <v>0</v>
      </c>
      <c r="CZ81" s="96">
        <f>'Wniosek 2031 r.'!C475</f>
        <v>0</v>
      </c>
      <c r="DA81" s="96">
        <f>'Wniosek 2032 r.'!C475</f>
        <v>0</v>
      </c>
      <c r="DB81" s="96">
        <f>'Wniosek 2033 r.'!C475</f>
        <v>0</v>
      </c>
      <c r="DC81" s="96">
        <f>'Wniosek 2025 r.'!C590</f>
        <v>0</v>
      </c>
      <c r="DD81" s="96">
        <f>'Wniosek 2026 r.'!C590</f>
        <v>0</v>
      </c>
      <c r="DE81" s="96">
        <f>'Wniosek 2027 r.'!C590</f>
        <v>0</v>
      </c>
      <c r="DF81" s="96">
        <f>'Wniosek 2028 r.'!C590</f>
        <v>0</v>
      </c>
      <c r="DG81" s="96">
        <f>'Wniosek 2029 r.'!C590</f>
        <v>0</v>
      </c>
      <c r="DH81" s="96">
        <f>'Wniosek 2030 r.'!C590</f>
        <v>0</v>
      </c>
      <c r="DI81" s="96">
        <f>'Wniosek 2031 r.'!C590</f>
        <v>0</v>
      </c>
      <c r="DJ81" s="96">
        <f>'Wniosek 2032 r.'!C590</f>
        <v>0</v>
      </c>
      <c r="DK81" s="96">
        <f>'Wniosek 2033 r.'!C590</f>
        <v>0</v>
      </c>
      <c r="DL81">
        <f>'Wniosek 2025 r.'!C705</f>
        <v>0</v>
      </c>
      <c r="DM81">
        <f>'Wniosek 2025 r.'!E705</f>
        <v>0</v>
      </c>
      <c r="DN81">
        <f>'Wniosek 2025 r.'!C820</f>
        <v>0</v>
      </c>
    </row>
    <row r="82" spans="21:118" x14ac:dyDescent="0.25">
      <c r="U82">
        <f>'Wniosek 2025 r.'!A120</f>
        <v>0</v>
      </c>
      <c r="V82">
        <f>'Wniosek 2025 r.'!B120</f>
        <v>0</v>
      </c>
      <c r="W82">
        <f>'Wniosek 2025 r.'!C120</f>
        <v>0</v>
      </c>
      <c r="X82">
        <f>'Wniosek 2025 r.'!D120</f>
        <v>0</v>
      </c>
      <c r="Y82">
        <f>'Wniosek 2025 r.'!E120</f>
        <v>0</v>
      </c>
      <c r="Z82">
        <f>'Wniosek 2025 r.'!F120</f>
        <v>0</v>
      </c>
      <c r="AA82">
        <f>'Wniosek 2026 r.'!F120</f>
        <v>0</v>
      </c>
      <c r="AB82">
        <f>'Wniosek 2027 r.'!F120</f>
        <v>0</v>
      </c>
      <c r="AC82">
        <f>'Wniosek 2028 r.'!F120</f>
        <v>0</v>
      </c>
      <c r="AD82">
        <f>'Wniosek 2029 r.'!F120</f>
        <v>0</v>
      </c>
      <c r="AE82">
        <f>'Wniosek 2030 r.'!F120</f>
        <v>0</v>
      </c>
      <c r="AF82">
        <f>'Wniosek 2031 r.'!F120</f>
        <v>0</v>
      </c>
      <c r="AG82">
        <f>'Wniosek 2032 r.'!F120</f>
        <v>0</v>
      </c>
      <c r="AH82">
        <f>'Wniosek 2033 r.'!F120</f>
        <v>0</v>
      </c>
      <c r="AI82">
        <f>'Wniosek 2025 r.'!G120</f>
        <v>0</v>
      </c>
      <c r="AJ82" s="79" t="str">
        <f>'Wniosek 2026 r.'!G120</f>
        <v/>
      </c>
      <c r="AK82" s="79" t="str">
        <f>'Wniosek 2027 r.'!G120</f>
        <v/>
      </c>
      <c r="AL82" s="79" t="str">
        <f>'Wniosek 2028 r.'!G120</f>
        <v/>
      </c>
      <c r="AM82" s="79" t="str">
        <f>'Wniosek 2029 r.'!G120</f>
        <v/>
      </c>
      <c r="AN82" s="79" t="str">
        <f>'Wniosek 2030 r.'!G120</f>
        <v/>
      </c>
      <c r="AO82" s="79" t="str">
        <f>'Wniosek 2031 r.'!G120</f>
        <v/>
      </c>
      <c r="AP82" s="79" t="str">
        <f>'Wniosek 2032 r.'!G120</f>
        <v/>
      </c>
      <c r="AQ82" s="79" t="str">
        <f>'Wniosek 2033 r.'!G120</f>
        <v/>
      </c>
      <c r="AR82" s="4">
        <f>'Wniosek 2025 r.'!H120</f>
        <v>0</v>
      </c>
      <c r="AS82" s="4">
        <f>'Wniosek 2026 r.'!H120</f>
        <v>0</v>
      </c>
      <c r="AT82" s="4">
        <f>'Wniosek 2027 r.'!H120</f>
        <v>0</v>
      </c>
      <c r="AU82" s="4">
        <f>'Wniosek 2028 r.'!H120</f>
        <v>0</v>
      </c>
      <c r="AV82" s="4">
        <f>'Wniosek 2029 r.'!H120</f>
        <v>0</v>
      </c>
      <c r="AW82" s="4">
        <f>'Wniosek 2030 r.'!H120</f>
        <v>0</v>
      </c>
      <c r="AX82" s="4">
        <f>'Wniosek 2031 r.'!H120</f>
        <v>0</v>
      </c>
      <c r="AY82" s="4">
        <f>'Wniosek 2032 r.'!H120</f>
        <v>0</v>
      </c>
      <c r="AZ82" s="4">
        <f>'Wniosek 2033 r.'!H120</f>
        <v>0</v>
      </c>
      <c r="BA82" s="3">
        <f>'Wniosek 2025 r.'!C245</f>
        <v>0</v>
      </c>
      <c r="BB82" s="3">
        <f>'Wniosek 2026 r.'!C245</f>
        <v>0</v>
      </c>
      <c r="BC82" s="3">
        <f>'Wniosek 2027 r.'!C245</f>
        <v>0</v>
      </c>
      <c r="BD82" s="3">
        <f>'Wniosek 2028 r.'!C245</f>
        <v>0</v>
      </c>
      <c r="BE82" s="3">
        <f>'Wniosek 2029 r.'!C245</f>
        <v>0</v>
      </c>
      <c r="BF82" s="3">
        <f>'Wniosek 2030 r.'!C245</f>
        <v>0</v>
      </c>
      <c r="BG82" s="3">
        <f>'Wniosek 2031 r.'!C245</f>
        <v>0</v>
      </c>
      <c r="BH82" s="3">
        <f>'Wniosek 2032 r.'!C245</f>
        <v>0</v>
      </c>
      <c r="BI82" s="3">
        <f>'Wniosek 2033 r.'!C245</f>
        <v>0</v>
      </c>
      <c r="BJ82" s="96">
        <f>'Wniosek 2025 r.'!C361</f>
        <v>0</v>
      </c>
      <c r="BK82" s="96">
        <f>'Wniosek 2026 r.'!C361</f>
        <v>0</v>
      </c>
      <c r="BL82" s="96">
        <f>'Wniosek 2027 r.'!C361</f>
        <v>0</v>
      </c>
      <c r="BM82" s="96">
        <f>'Wniosek 2028 r.'!C361</f>
        <v>0</v>
      </c>
      <c r="BN82" s="96">
        <f>'Wniosek 2029 r.'!C361</f>
        <v>0</v>
      </c>
      <c r="BO82" s="96">
        <f>'Wniosek 2030 r.'!C361</f>
        <v>0</v>
      </c>
      <c r="BP82" s="96">
        <f>'Wniosek 2031 r.'!C361</f>
        <v>0</v>
      </c>
      <c r="BQ82" s="96">
        <f>'Wniosek 2032 r.'!C361</f>
        <v>0</v>
      </c>
      <c r="BR82" s="96">
        <f>'Wniosek 2033 r.'!C361</f>
        <v>0</v>
      </c>
      <c r="BS82" s="96">
        <f>'Wniosek 2025 r.'!D361</f>
        <v>0</v>
      </c>
      <c r="BT82" s="96">
        <f>'Wniosek 2026 r.'!D361</f>
        <v>0</v>
      </c>
      <c r="BU82" s="96">
        <f>'Wniosek 2027 r.'!D361</f>
        <v>0</v>
      </c>
      <c r="BV82" s="96">
        <f>'Wniosek 2028 r.'!D361</f>
        <v>0</v>
      </c>
      <c r="BW82" s="96">
        <f>'Wniosek 2029 r.'!D361</f>
        <v>0</v>
      </c>
      <c r="BX82" s="96">
        <f>'Wniosek 2030 r.'!D361</f>
        <v>0</v>
      </c>
      <c r="BY82" s="96">
        <f>'Wniosek 2031 r.'!D361</f>
        <v>0</v>
      </c>
      <c r="BZ82" s="96">
        <f>'Wniosek 2032 r.'!D361</f>
        <v>0</v>
      </c>
      <c r="CA82" s="96">
        <f>'Wniosek 2033 r.'!D361</f>
        <v>0</v>
      </c>
      <c r="CB82" s="97">
        <f>'Wniosek 2025 r.'!F361</f>
        <v>0</v>
      </c>
      <c r="CC82" s="97">
        <f>'Wniosek 2026 r.'!F361</f>
        <v>0</v>
      </c>
      <c r="CD82" s="97">
        <f>'Wniosek 2027 r.'!F361</f>
        <v>0</v>
      </c>
      <c r="CE82" s="97">
        <f>'Wniosek 2028 r.'!F361</f>
        <v>0</v>
      </c>
      <c r="CF82" s="97">
        <f>'Wniosek 2029 r.'!F361</f>
        <v>0</v>
      </c>
      <c r="CG82" s="97">
        <f>'Wniosek 2030 r.'!F361</f>
        <v>0</v>
      </c>
      <c r="CH82" s="97">
        <f>'Wniosek 2031 r.'!F361</f>
        <v>0</v>
      </c>
      <c r="CI82" s="97">
        <f>'Wniosek 2032 r.'!F361</f>
        <v>0</v>
      </c>
      <c r="CJ82" s="97">
        <f>'Wniosek 2033 r.'!F361</f>
        <v>0</v>
      </c>
      <c r="CK82" s="96">
        <f>'Wniosek 2025 r.'!H361</f>
        <v>0</v>
      </c>
      <c r="CL82" s="96">
        <f>'Wniosek 2026 r.'!H361</f>
        <v>0</v>
      </c>
      <c r="CM82" s="96">
        <f>'Wniosek 2027 r.'!H361</f>
        <v>0</v>
      </c>
      <c r="CN82" s="96">
        <f>'Wniosek 2028 r.'!H361</f>
        <v>0</v>
      </c>
      <c r="CO82" s="96">
        <f>'Wniosek 2029 r.'!H361</f>
        <v>0</v>
      </c>
      <c r="CP82" s="96">
        <f>'Wniosek 2030 r.'!H361</f>
        <v>0</v>
      </c>
      <c r="CQ82" s="96">
        <f>'Wniosek 2031 r.'!H361</f>
        <v>0</v>
      </c>
      <c r="CR82" s="96">
        <f>'Wniosek 2032 r.'!H361</f>
        <v>0</v>
      </c>
      <c r="CS82" s="96">
        <f>'Wniosek 2033 r.'!H361</f>
        <v>0</v>
      </c>
      <c r="CT82" s="96">
        <f>'Wniosek 2025 r.'!C476</f>
        <v>0</v>
      </c>
      <c r="CU82" s="96">
        <f>'Wniosek 2026 r.'!C476</f>
        <v>0</v>
      </c>
      <c r="CV82" s="96">
        <f>'Wniosek 2027 r.'!C476</f>
        <v>0</v>
      </c>
      <c r="CW82" s="96">
        <f>'Wniosek 2028 r.'!C476</f>
        <v>0</v>
      </c>
      <c r="CX82" s="96">
        <f>'Wniosek 2029 r.'!C476</f>
        <v>0</v>
      </c>
      <c r="CY82" s="96">
        <f>'Wniosek 2030 r.'!C476</f>
        <v>0</v>
      </c>
      <c r="CZ82" s="96">
        <f>'Wniosek 2031 r.'!C476</f>
        <v>0</v>
      </c>
      <c r="DA82" s="96">
        <f>'Wniosek 2032 r.'!C476</f>
        <v>0</v>
      </c>
      <c r="DB82" s="96">
        <f>'Wniosek 2033 r.'!C476</f>
        <v>0</v>
      </c>
      <c r="DC82" s="96">
        <f>'Wniosek 2025 r.'!C591</f>
        <v>0</v>
      </c>
      <c r="DD82" s="96">
        <f>'Wniosek 2026 r.'!C591</f>
        <v>0</v>
      </c>
      <c r="DE82" s="96">
        <f>'Wniosek 2027 r.'!C591</f>
        <v>0</v>
      </c>
      <c r="DF82" s="96">
        <f>'Wniosek 2028 r.'!C591</f>
        <v>0</v>
      </c>
      <c r="DG82" s="96">
        <f>'Wniosek 2029 r.'!C591</f>
        <v>0</v>
      </c>
      <c r="DH82" s="96">
        <f>'Wniosek 2030 r.'!C591</f>
        <v>0</v>
      </c>
      <c r="DI82" s="96">
        <f>'Wniosek 2031 r.'!C591</f>
        <v>0</v>
      </c>
      <c r="DJ82" s="96">
        <f>'Wniosek 2032 r.'!C591</f>
        <v>0</v>
      </c>
      <c r="DK82" s="96">
        <f>'Wniosek 2033 r.'!C591</f>
        <v>0</v>
      </c>
      <c r="DL82">
        <f>'Wniosek 2025 r.'!C706</f>
        <v>0</v>
      </c>
      <c r="DM82">
        <f>'Wniosek 2025 r.'!E706</f>
        <v>0</v>
      </c>
      <c r="DN82">
        <f>'Wniosek 2025 r.'!C821</f>
        <v>0</v>
      </c>
    </row>
    <row r="83" spans="21:118" x14ac:dyDescent="0.25">
      <c r="U83">
        <f>'Wniosek 2025 r.'!A121</f>
        <v>0</v>
      </c>
      <c r="V83">
        <f>'Wniosek 2025 r.'!B121</f>
        <v>0</v>
      </c>
      <c r="W83">
        <f>'Wniosek 2025 r.'!C121</f>
        <v>0</v>
      </c>
      <c r="X83">
        <f>'Wniosek 2025 r.'!D121</f>
        <v>0</v>
      </c>
      <c r="Y83">
        <f>'Wniosek 2025 r.'!E121</f>
        <v>0</v>
      </c>
      <c r="Z83">
        <f>'Wniosek 2025 r.'!F121</f>
        <v>0</v>
      </c>
      <c r="AA83">
        <f>'Wniosek 2026 r.'!F121</f>
        <v>0</v>
      </c>
      <c r="AB83">
        <f>'Wniosek 2027 r.'!F121</f>
        <v>0</v>
      </c>
      <c r="AC83">
        <f>'Wniosek 2028 r.'!F121</f>
        <v>0</v>
      </c>
      <c r="AD83">
        <f>'Wniosek 2029 r.'!F121</f>
        <v>0</v>
      </c>
      <c r="AE83">
        <f>'Wniosek 2030 r.'!F121</f>
        <v>0</v>
      </c>
      <c r="AF83">
        <f>'Wniosek 2031 r.'!F121</f>
        <v>0</v>
      </c>
      <c r="AG83">
        <f>'Wniosek 2032 r.'!F121</f>
        <v>0</v>
      </c>
      <c r="AH83">
        <f>'Wniosek 2033 r.'!F121</f>
        <v>0</v>
      </c>
      <c r="AI83">
        <f>'Wniosek 2025 r.'!G121</f>
        <v>0</v>
      </c>
      <c r="AJ83" s="79" t="str">
        <f>'Wniosek 2026 r.'!G121</f>
        <v/>
      </c>
      <c r="AK83" s="79" t="str">
        <f>'Wniosek 2027 r.'!G121</f>
        <v/>
      </c>
      <c r="AL83" s="79" t="str">
        <f>'Wniosek 2028 r.'!G121</f>
        <v/>
      </c>
      <c r="AM83" s="79" t="str">
        <f>'Wniosek 2029 r.'!G121</f>
        <v/>
      </c>
      <c r="AN83" s="79" t="str">
        <f>'Wniosek 2030 r.'!G121</f>
        <v/>
      </c>
      <c r="AO83" s="79" t="str">
        <f>'Wniosek 2031 r.'!G121</f>
        <v/>
      </c>
      <c r="AP83" s="79" t="str">
        <f>'Wniosek 2032 r.'!G121</f>
        <v/>
      </c>
      <c r="AQ83" s="79" t="str">
        <f>'Wniosek 2033 r.'!G121</f>
        <v/>
      </c>
      <c r="AR83" s="4">
        <f>'Wniosek 2025 r.'!H121</f>
        <v>0</v>
      </c>
      <c r="AS83" s="4">
        <f>'Wniosek 2026 r.'!H121</f>
        <v>0</v>
      </c>
      <c r="AT83" s="4">
        <f>'Wniosek 2027 r.'!H121</f>
        <v>0</v>
      </c>
      <c r="AU83" s="4">
        <f>'Wniosek 2028 r.'!H121</f>
        <v>0</v>
      </c>
      <c r="AV83" s="4">
        <f>'Wniosek 2029 r.'!H121</f>
        <v>0</v>
      </c>
      <c r="AW83" s="4">
        <f>'Wniosek 2030 r.'!H121</f>
        <v>0</v>
      </c>
      <c r="AX83" s="4">
        <f>'Wniosek 2031 r.'!H121</f>
        <v>0</v>
      </c>
      <c r="AY83" s="4">
        <f>'Wniosek 2032 r.'!H121</f>
        <v>0</v>
      </c>
      <c r="AZ83" s="4">
        <f>'Wniosek 2033 r.'!H121</f>
        <v>0</v>
      </c>
      <c r="BA83" s="3">
        <f>'Wniosek 2025 r.'!C246</f>
        <v>0</v>
      </c>
      <c r="BB83" s="3">
        <f>'Wniosek 2026 r.'!C246</f>
        <v>0</v>
      </c>
      <c r="BC83" s="3">
        <f>'Wniosek 2027 r.'!C246</f>
        <v>0</v>
      </c>
      <c r="BD83" s="3">
        <f>'Wniosek 2028 r.'!C246</f>
        <v>0</v>
      </c>
      <c r="BE83" s="3">
        <f>'Wniosek 2029 r.'!C246</f>
        <v>0</v>
      </c>
      <c r="BF83" s="3">
        <f>'Wniosek 2030 r.'!C246</f>
        <v>0</v>
      </c>
      <c r="BG83" s="3">
        <f>'Wniosek 2031 r.'!C246</f>
        <v>0</v>
      </c>
      <c r="BH83" s="3">
        <f>'Wniosek 2032 r.'!C246</f>
        <v>0</v>
      </c>
      <c r="BI83" s="3">
        <f>'Wniosek 2033 r.'!C246</f>
        <v>0</v>
      </c>
      <c r="BJ83" s="96">
        <f>'Wniosek 2025 r.'!C362</f>
        <v>0</v>
      </c>
      <c r="BK83" s="96">
        <f>'Wniosek 2026 r.'!C362</f>
        <v>0</v>
      </c>
      <c r="BL83" s="96">
        <f>'Wniosek 2027 r.'!C362</f>
        <v>0</v>
      </c>
      <c r="BM83" s="96">
        <f>'Wniosek 2028 r.'!C362</f>
        <v>0</v>
      </c>
      <c r="BN83" s="96">
        <f>'Wniosek 2029 r.'!C362</f>
        <v>0</v>
      </c>
      <c r="BO83" s="96">
        <f>'Wniosek 2030 r.'!C362</f>
        <v>0</v>
      </c>
      <c r="BP83" s="96">
        <f>'Wniosek 2031 r.'!C362</f>
        <v>0</v>
      </c>
      <c r="BQ83" s="96">
        <f>'Wniosek 2032 r.'!C362</f>
        <v>0</v>
      </c>
      <c r="BR83" s="96">
        <f>'Wniosek 2033 r.'!C362</f>
        <v>0</v>
      </c>
      <c r="BS83" s="96">
        <f>'Wniosek 2025 r.'!D362</f>
        <v>0</v>
      </c>
      <c r="BT83" s="96">
        <f>'Wniosek 2026 r.'!D362</f>
        <v>0</v>
      </c>
      <c r="BU83" s="96">
        <f>'Wniosek 2027 r.'!D362</f>
        <v>0</v>
      </c>
      <c r="BV83" s="96">
        <f>'Wniosek 2028 r.'!D362</f>
        <v>0</v>
      </c>
      <c r="BW83" s="96">
        <f>'Wniosek 2029 r.'!D362</f>
        <v>0</v>
      </c>
      <c r="BX83" s="96">
        <f>'Wniosek 2030 r.'!D362</f>
        <v>0</v>
      </c>
      <c r="BY83" s="96">
        <f>'Wniosek 2031 r.'!D362</f>
        <v>0</v>
      </c>
      <c r="BZ83" s="96">
        <f>'Wniosek 2032 r.'!D362</f>
        <v>0</v>
      </c>
      <c r="CA83" s="96">
        <f>'Wniosek 2033 r.'!D362</f>
        <v>0</v>
      </c>
      <c r="CB83" s="97">
        <f>'Wniosek 2025 r.'!F362</f>
        <v>0</v>
      </c>
      <c r="CC83" s="97">
        <f>'Wniosek 2026 r.'!F362</f>
        <v>0</v>
      </c>
      <c r="CD83" s="97">
        <f>'Wniosek 2027 r.'!F362</f>
        <v>0</v>
      </c>
      <c r="CE83" s="97">
        <f>'Wniosek 2028 r.'!F362</f>
        <v>0</v>
      </c>
      <c r="CF83" s="97">
        <f>'Wniosek 2029 r.'!F362</f>
        <v>0</v>
      </c>
      <c r="CG83" s="97">
        <f>'Wniosek 2030 r.'!F362</f>
        <v>0</v>
      </c>
      <c r="CH83" s="97">
        <f>'Wniosek 2031 r.'!F362</f>
        <v>0</v>
      </c>
      <c r="CI83" s="97">
        <f>'Wniosek 2032 r.'!F362</f>
        <v>0</v>
      </c>
      <c r="CJ83" s="97">
        <f>'Wniosek 2033 r.'!F362</f>
        <v>0</v>
      </c>
      <c r="CK83" s="96">
        <f>'Wniosek 2025 r.'!H362</f>
        <v>0</v>
      </c>
      <c r="CL83" s="96">
        <f>'Wniosek 2026 r.'!H362</f>
        <v>0</v>
      </c>
      <c r="CM83" s="96">
        <f>'Wniosek 2027 r.'!H362</f>
        <v>0</v>
      </c>
      <c r="CN83" s="96">
        <f>'Wniosek 2028 r.'!H362</f>
        <v>0</v>
      </c>
      <c r="CO83" s="96">
        <f>'Wniosek 2029 r.'!H362</f>
        <v>0</v>
      </c>
      <c r="CP83" s="96">
        <f>'Wniosek 2030 r.'!H362</f>
        <v>0</v>
      </c>
      <c r="CQ83" s="96">
        <f>'Wniosek 2031 r.'!H362</f>
        <v>0</v>
      </c>
      <c r="CR83" s="96">
        <f>'Wniosek 2032 r.'!H362</f>
        <v>0</v>
      </c>
      <c r="CS83" s="96">
        <f>'Wniosek 2033 r.'!H362</f>
        <v>0</v>
      </c>
      <c r="CT83" s="96">
        <f>'Wniosek 2025 r.'!C477</f>
        <v>0</v>
      </c>
      <c r="CU83" s="96">
        <f>'Wniosek 2026 r.'!C477</f>
        <v>0</v>
      </c>
      <c r="CV83" s="96">
        <f>'Wniosek 2027 r.'!C477</f>
        <v>0</v>
      </c>
      <c r="CW83" s="96">
        <f>'Wniosek 2028 r.'!C477</f>
        <v>0</v>
      </c>
      <c r="CX83" s="96">
        <f>'Wniosek 2029 r.'!C477</f>
        <v>0</v>
      </c>
      <c r="CY83" s="96">
        <f>'Wniosek 2030 r.'!C477</f>
        <v>0</v>
      </c>
      <c r="CZ83" s="96">
        <f>'Wniosek 2031 r.'!C477</f>
        <v>0</v>
      </c>
      <c r="DA83" s="96">
        <f>'Wniosek 2032 r.'!C477</f>
        <v>0</v>
      </c>
      <c r="DB83" s="96">
        <f>'Wniosek 2033 r.'!C477</f>
        <v>0</v>
      </c>
      <c r="DC83" s="96">
        <f>'Wniosek 2025 r.'!C592</f>
        <v>0</v>
      </c>
      <c r="DD83" s="96">
        <f>'Wniosek 2026 r.'!C592</f>
        <v>0</v>
      </c>
      <c r="DE83" s="96">
        <f>'Wniosek 2027 r.'!C592</f>
        <v>0</v>
      </c>
      <c r="DF83" s="96">
        <f>'Wniosek 2028 r.'!C592</f>
        <v>0</v>
      </c>
      <c r="DG83" s="96">
        <f>'Wniosek 2029 r.'!C592</f>
        <v>0</v>
      </c>
      <c r="DH83" s="96">
        <f>'Wniosek 2030 r.'!C592</f>
        <v>0</v>
      </c>
      <c r="DI83" s="96">
        <f>'Wniosek 2031 r.'!C592</f>
        <v>0</v>
      </c>
      <c r="DJ83" s="96">
        <f>'Wniosek 2032 r.'!C592</f>
        <v>0</v>
      </c>
      <c r="DK83" s="96">
        <f>'Wniosek 2033 r.'!C592</f>
        <v>0</v>
      </c>
      <c r="DL83">
        <f>'Wniosek 2025 r.'!C707</f>
        <v>0</v>
      </c>
      <c r="DM83">
        <f>'Wniosek 2025 r.'!E707</f>
        <v>0</v>
      </c>
      <c r="DN83">
        <f>'Wniosek 2025 r.'!C822</f>
        <v>0</v>
      </c>
    </row>
    <row r="84" spans="21:118" x14ac:dyDescent="0.25">
      <c r="U84">
        <f>'Wniosek 2025 r.'!A122</f>
        <v>0</v>
      </c>
      <c r="V84">
        <f>'Wniosek 2025 r.'!B122</f>
        <v>0</v>
      </c>
      <c r="W84">
        <f>'Wniosek 2025 r.'!C122</f>
        <v>0</v>
      </c>
      <c r="X84">
        <f>'Wniosek 2025 r.'!D122</f>
        <v>0</v>
      </c>
      <c r="Y84">
        <f>'Wniosek 2025 r.'!E122</f>
        <v>0</v>
      </c>
      <c r="Z84">
        <f>'Wniosek 2025 r.'!F122</f>
        <v>0</v>
      </c>
      <c r="AA84">
        <f>'Wniosek 2026 r.'!F122</f>
        <v>0</v>
      </c>
      <c r="AB84">
        <f>'Wniosek 2027 r.'!F122</f>
        <v>0</v>
      </c>
      <c r="AC84">
        <f>'Wniosek 2028 r.'!F122</f>
        <v>0</v>
      </c>
      <c r="AD84">
        <f>'Wniosek 2029 r.'!F122</f>
        <v>0</v>
      </c>
      <c r="AE84">
        <f>'Wniosek 2030 r.'!F122</f>
        <v>0</v>
      </c>
      <c r="AF84">
        <f>'Wniosek 2031 r.'!F122</f>
        <v>0</v>
      </c>
      <c r="AG84">
        <f>'Wniosek 2032 r.'!F122</f>
        <v>0</v>
      </c>
      <c r="AH84">
        <f>'Wniosek 2033 r.'!F122</f>
        <v>0</v>
      </c>
      <c r="AI84">
        <f>'Wniosek 2025 r.'!G122</f>
        <v>0</v>
      </c>
      <c r="AJ84" s="79" t="str">
        <f>'Wniosek 2026 r.'!G122</f>
        <v/>
      </c>
      <c r="AK84" s="79" t="str">
        <f>'Wniosek 2027 r.'!G122</f>
        <v/>
      </c>
      <c r="AL84" s="79" t="str">
        <f>'Wniosek 2028 r.'!G122</f>
        <v/>
      </c>
      <c r="AM84" s="79" t="str">
        <f>'Wniosek 2029 r.'!G122</f>
        <v/>
      </c>
      <c r="AN84" s="79" t="str">
        <f>'Wniosek 2030 r.'!G122</f>
        <v/>
      </c>
      <c r="AO84" s="79" t="str">
        <f>'Wniosek 2031 r.'!G122</f>
        <v/>
      </c>
      <c r="AP84" s="79" t="str">
        <f>'Wniosek 2032 r.'!G122</f>
        <v/>
      </c>
      <c r="AQ84" s="79" t="str">
        <f>'Wniosek 2033 r.'!G122</f>
        <v/>
      </c>
      <c r="AR84" s="4">
        <f>'Wniosek 2025 r.'!H122</f>
        <v>0</v>
      </c>
      <c r="AS84" s="4">
        <f>'Wniosek 2026 r.'!H122</f>
        <v>0</v>
      </c>
      <c r="AT84" s="4">
        <f>'Wniosek 2027 r.'!H122</f>
        <v>0</v>
      </c>
      <c r="AU84" s="4">
        <f>'Wniosek 2028 r.'!H122</f>
        <v>0</v>
      </c>
      <c r="AV84" s="4">
        <f>'Wniosek 2029 r.'!H122</f>
        <v>0</v>
      </c>
      <c r="AW84" s="4">
        <f>'Wniosek 2030 r.'!H122</f>
        <v>0</v>
      </c>
      <c r="AX84" s="4">
        <f>'Wniosek 2031 r.'!H122</f>
        <v>0</v>
      </c>
      <c r="AY84" s="4">
        <f>'Wniosek 2032 r.'!H122</f>
        <v>0</v>
      </c>
      <c r="AZ84" s="4">
        <f>'Wniosek 2033 r.'!H122</f>
        <v>0</v>
      </c>
      <c r="BA84" s="3">
        <f>'Wniosek 2025 r.'!C247</f>
        <v>0</v>
      </c>
      <c r="BB84" s="3">
        <f>'Wniosek 2026 r.'!C247</f>
        <v>0</v>
      </c>
      <c r="BC84" s="3">
        <f>'Wniosek 2027 r.'!C247</f>
        <v>0</v>
      </c>
      <c r="BD84" s="3">
        <f>'Wniosek 2028 r.'!C247</f>
        <v>0</v>
      </c>
      <c r="BE84" s="3">
        <f>'Wniosek 2029 r.'!C247</f>
        <v>0</v>
      </c>
      <c r="BF84" s="3">
        <f>'Wniosek 2030 r.'!C247</f>
        <v>0</v>
      </c>
      <c r="BG84" s="3">
        <f>'Wniosek 2031 r.'!C247</f>
        <v>0</v>
      </c>
      <c r="BH84" s="3">
        <f>'Wniosek 2032 r.'!C247</f>
        <v>0</v>
      </c>
      <c r="BI84" s="3">
        <f>'Wniosek 2033 r.'!C247</f>
        <v>0</v>
      </c>
      <c r="BJ84" s="96">
        <f>'Wniosek 2025 r.'!C363</f>
        <v>0</v>
      </c>
      <c r="BK84" s="96">
        <f>'Wniosek 2026 r.'!C363</f>
        <v>0</v>
      </c>
      <c r="BL84" s="96">
        <f>'Wniosek 2027 r.'!C363</f>
        <v>0</v>
      </c>
      <c r="BM84" s="96">
        <f>'Wniosek 2028 r.'!C363</f>
        <v>0</v>
      </c>
      <c r="BN84" s="96">
        <f>'Wniosek 2029 r.'!C363</f>
        <v>0</v>
      </c>
      <c r="BO84" s="96">
        <f>'Wniosek 2030 r.'!C363</f>
        <v>0</v>
      </c>
      <c r="BP84" s="96">
        <f>'Wniosek 2031 r.'!C363</f>
        <v>0</v>
      </c>
      <c r="BQ84" s="96">
        <f>'Wniosek 2032 r.'!C363</f>
        <v>0</v>
      </c>
      <c r="BR84" s="96">
        <f>'Wniosek 2033 r.'!C363</f>
        <v>0</v>
      </c>
      <c r="BS84" s="96">
        <f>'Wniosek 2025 r.'!D363</f>
        <v>0</v>
      </c>
      <c r="BT84" s="96">
        <f>'Wniosek 2026 r.'!D363</f>
        <v>0</v>
      </c>
      <c r="BU84" s="96">
        <f>'Wniosek 2027 r.'!D363</f>
        <v>0</v>
      </c>
      <c r="BV84" s="96">
        <f>'Wniosek 2028 r.'!D363</f>
        <v>0</v>
      </c>
      <c r="BW84" s="96">
        <f>'Wniosek 2029 r.'!D363</f>
        <v>0</v>
      </c>
      <c r="BX84" s="96">
        <f>'Wniosek 2030 r.'!D363</f>
        <v>0</v>
      </c>
      <c r="BY84" s="96">
        <f>'Wniosek 2031 r.'!D363</f>
        <v>0</v>
      </c>
      <c r="BZ84" s="96">
        <f>'Wniosek 2032 r.'!D363</f>
        <v>0</v>
      </c>
      <c r="CA84" s="96">
        <f>'Wniosek 2033 r.'!D363</f>
        <v>0</v>
      </c>
      <c r="CB84" s="97">
        <f>'Wniosek 2025 r.'!F363</f>
        <v>0</v>
      </c>
      <c r="CC84" s="97">
        <f>'Wniosek 2026 r.'!F363</f>
        <v>0</v>
      </c>
      <c r="CD84" s="97">
        <f>'Wniosek 2027 r.'!F363</f>
        <v>0</v>
      </c>
      <c r="CE84" s="97">
        <f>'Wniosek 2028 r.'!F363</f>
        <v>0</v>
      </c>
      <c r="CF84" s="97">
        <f>'Wniosek 2029 r.'!F363</f>
        <v>0</v>
      </c>
      <c r="CG84" s="97">
        <f>'Wniosek 2030 r.'!F363</f>
        <v>0</v>
      </c>
      <c r="CH84" s="97">
        <f>'Wniosek 2031 r.'!F363</f>
        <v>0</v>
      </c>
      <c r="CI84" s="97">
        <f>'Wniosek 2032 r.'!F363</f>
        <v>0</v>
      </c>
      <c r="CJ84" s="97">
        <f>'Wniosek 2033 r.'!F363</f>
        <v>0</v>
      </c>
      <c r="CK84" s="96">
        <f>'Wniosek 2025 r.'!H363</f>
        <v>0</v>
      </c>
      <c r="CL84" s="96">
        <f>'Wniosek 2026 r.'!H363</f>
        <v>0</v>
      </c>
      <c r="CM84" s="96">
        <f>'Wniosek 2027 r.'!H363</f>
        <v>0</v>
      </c>
      <c r="CN84" s="96">
        <f>'Wniosek 2028 r.'!H363</f>
        <v>0</v>
      </c>
      <c r="CO84" s="96">
        <f>'Wniosek 2029 r.'!H363</f>
        <v>0</v>
      </c>
      <c r="CP84" s="96">
        <f>'Wniosek 2030 r.'!H363</f>
        <v>0</v>
      </c>
      <c r="CQ84" s="96">
        <f>'Wniosek 2031 r.'!H363</f>
        <v>0</v>
      </c>
      <c r="CR84" s="96">
        <f>'Wniosek 2032 r.'!H363</f>
        <v>0</v>
      </c>
      <c r="CS84" s="96">
        <f>'Wniosek 2033 r.'!H363</f>
        <v>0</v>
      </c>
      <c r="CT84" s="96">
        <f>'Wniosek 2025 r.'!C478</f>
        <v>0</v>
      </c>
      <c r="CU84" s="96">
        <f>'Wniosek 2026 r.'!C478</f>
        <v>0</v>
      </c>
      <c r="CV84" s="96">
        <f>'Wniosek 2027 r.'!C478</f>
        <v>0</v>
      </c>
      <c r="CW84" s="96">
        <f>'Wniosek 2028 r.'!C478</f>
        <v>0</v>
      </c>
      <c r="CX84" s="96">
        <f>'Wniosek 2029 r.'!C478</f>
        <v>0</v>
      </c>
      <c r="CY84" s="96">
        <f>'Wniosek 2030 r.'!C478</f>
        <v>0</v>
      </c>
      <c r="CZ84" s="96">
        <f>'Wniosek 2031 r.'!C478</f>
        <v>0</v>
      </c>
      <c r="DA84" s="96">
        <f>'Wniosek 2032 r.'!C478</f>
        <v>0</v>
      </c>
      <c r="DB84" s="96">
        <f>'Wniosek 2033 r.'!C478</f>
        <v>0</v>
      </c>
      <c r="DC84" s="96">
        <f>'Wniosek 2025 r.'!C593</f>
        <v>0</v>
      </c>
      <c r="DD84" s="96">
        <f>'Wniosek 2026 r.'!C593</f>
        <v>0</v>
      </c>
      <c r="DE84" s="96">
        <f>'Wniosek 2027 r.'!C593</f>
        <v>0</v>
      </c>
      <c r="DF84" s="96">
        <f>'Wniosek 2028 r.'!C593</f>
        <v>0</v>
      </c>
      <c r="DG84" s="96">
        <f>'Wniosek 2029 r.'!C593</f>
        <v>0</v>
      </c>
      <c r="DH84" s="96">
        <f>'Wniosek 2030 r.'!C593</f>
        <v>0</v>
      </c>
      <c r="DI84" s="96">
        <f>'Wniosek 2031 r.'!C593</f>
        <v>0</v>
      </c>
      <c r="DJ84" s="96">
        <f>'Wniosek 2032 r.'!C593</f>
        <v>0</v>
      </c>
      <c r="DK84" s="96">
        <f>'Wniosek 2033 r.'!C593</f>
        <v>0</v>
      </c>
      <c r="DL84">
        <f>'Wniosek 2025 r.'!C708</f>
        <v>0</v>
      </c>
      <c r="DM84">
        <f>'Wniosek 2025 r.'!E708</f>
        <v>0</v>
      </c>
      <c r="DN84">
        <f>'Wniosek 2025 r.'!C823</f>
        <v>0</v>
      </c>
    </row>
    <row r="85" spans="21:118" x14ac:dyDescent="0.25">
      <c r="U85">
        <f>'Wniosek 2025 r.'!A123</f>
        <v>0</v>
      </c>
      <c r="V85">
        <f>'Wniosek 2025 r.'!B123</f>
        <v>0</v>
      </c>
      <c r="W85">
        <f>'Wniosek 2025 r.'!C123</f>
        <v>0</v>
      </c>
      <c r="X85">
        <f>'Wniosek 2025 r.'!D123</f>
        <v>0</v>
      </c>
      <c r="Y85">
        <f>'Wniosek 2025 r.'!E123</f>
        <v>0</v>
      </c>
      <c r="Z85">
        <f>'Wniosek 2025 r.'!F123</f>
        <v>0</v>
      </c>
      <c r="AA85">
        <f>'Wniosek 2026 r.'!F123</f>
        <v>0</v>
      </c>
      <c r="AB85">
        <f>'Wniosek 2027 r.'!F123</f>
        <v>0</v>
      </c>
      <c r="AC85">
        <f>'Wniosek 2028 r.'!F123</f>
        <v>0</v>
      </c>
      <c r="AD85">
        <f>'Wniosek 2029 r.'!F123</f>
        <v>0</v>
      </c>
      <c r="AE85">
        <f>'Wniosek 2030 r.'!F123</f>
        <v>0</v>
      </c>
      <c r="AF85">
        <f>'Wniosek 2031 r.'!F123</f>
        <v>0</v>
      </c>
      <c r="AG85">
        <f>'Wniosek 2032 r.'!F123</f>
        <v>0</v>
      </c>
      <c r="AH85">
        <f>'Wniosek 2033 r.'!F123</f>
        <v>0</v>
      </c>
      <c r="AI85">
        <f>'Wniosek 2025 r.'!G123</f>
        <v>0</v>
      </c>
      <c r="AJ85" s="79" t="str">
        <f>'Wniosek 2026 r.'!G123</f>
        <v/>
      </c>
      <c r="AK85" s="79" t="str">
        <f>'Wniosek 2027 r.'!G123</f>
        <v/>
      </c>
      <c r="AL85" s="79" t="str">
        <f>'Wniosek 2028 r.'!G123</f>
        <v/>
      </c>
      <c r="AM85" s="79" t="str">
        <f>'Wniosek 2029 r.'!G123</f>
        <v/>
      </c>
      <c r="AN85" s="79" t="str">
        <f>'Wniosek 2030 r.'!G123</f>
        <v/>
      </c>
      <c r="AO85" s="79" t="str">
        <f>'Wniosek 2031 r.'!G123</f>
        <v/>
      </c>
      <c r="AP85" s="79" t="str">
        <f>'Wniosek 2032 r.'!G123</f>
        <v/>
      </c>
      <c r="AQ85" s="79" t="str">
        <f>'Wniosek 2033 r.'!G123</f>
        <v/>
      </c>
      <c r="AR85" s="4">
        <f>'Wniosek 2025 r.'!H123</f>
        <v>0</v>
      </c>
      <c r="AS85" s="4">
        <f>'Wniosek 2026 r.'!H123</f>
        <v>0</v>
      </c>
      <c r="AT85" s="4">
        <f>'Wniosek 2027 r.'!H123</f>
        <v>0</v>
      </c>
      <c r="AU85" s="4">
        <f>'Wniosek 2028 r.'!H123</f>
        <v>0</v>
      </c>
      <c r="AV85" s="4">
        <f>'Wniosek 2029 r.'!H123</f>
        <v>0</v>
      </c>
      <c r="AW85" s="4">
        <f>'Wniosek 2030 r.'!H123</f>
        <v>0</v>
      </c>
      <c r="AX85" s="4">
        <f>'Wniosek 2031 r.'!H123</f>
        <v>0</v>
      </c>
      <c r="AY85" s="4">
        <f>'Wniosek 2032 r.'!H123</f>
        <v>0</v>
      </c>
      <c r="AZ85" s="4">
        <f>'Wniosek 2033 r.'!H123</f>
        <v>0</v>
      </c>
      <c r="BA85" s="3">
        <f>'Wniosek 2025 r.'!C248</f>
        <v>0</v>
      </c>
      <c r="BB85" s="3">
        <f>'Wniosek 2026 r.'!C248</f>
        <v>0</v>
      </c>
      <c r="BC85" s="3">
        <f>'Wniosek 2027 r.'!C248</f>
        <v>0</v>
      </c>
      <c r="BD85" s="3">
        <f>'Wniosek 2028 r.'!C248</f>
        <v>0</v>
      </c>
      <c r="BE85" s="3">
        <f>'Wniosek 2029 r.'!C248</f>
        <v>0</v>
      </c>
      <c r="BF85" s="3">
        <f>'Wniosek 2030 r.'!C248</f>
        <v>0</v>
      </c>
      <c r="BG85" s="3">
        <f>'Wniosek 2031 r.'!C248</f>
        <v>0</v>
      </c>
      <c r="BH85" s="3">
        <f>'Wniosek 2032 r.'!C248</f>
        <v>0</v>
      </c>
      <c r="BI85" s="3">
        <f>'Wniosek 2033 r.'!C248</f>
        <v>0</v>
      </c>
      <c r="BJ85" s="96">
        <f>'Wniosek 2025 r.'!C364</f>
        <v>0</v>
      </c>
      <c r="BK85" s="96">
        <f>'Wniosek 2026 r.'!C364</f>
        <v>0</v>
      </c>
      <c r="BL85" s="96">
        <f>'Wniosek 2027 r.'!C364</f>
        <v>0</v>
      </c>
      <c r="BM85" s="96">
        <f>'Wniosek 2028 r.'!C364</f>
        <v>0</v>
      </c>
      <c r="BN85" s="96">
        <f>'Wniosek 2029 r.'!C364</f>
        <v>0</v>
      </c>
      <c r="BO85" s="96">
        <f>'Wniosek 2030 r.'!C364</f>
        <v>0</v>
      </c>
      <c r="BP85" s="96">
        <f>'Wniosek 2031 r.'!C364</f>
        <v>0</v>
      </c>
      <c r="BQ85" s="96">
        <f>'Wniosek 2032 r.'!C364</f>
        <v>0</v>
      </c>
      <c r="BR85" s="96">
        <f>'Wniosek 2033 r.'!C364</f>
        <v>0</v>
      </c>
      <c r="BS85" s="96">
        <f>'Wniosek 2025 r.'!D364</f>
        <v>0</v>
      </c>
      <c r="BT85" s="96">
        <f>'Wniosek 2026 r.'!D364</f>
        <v>0</v>
      </c>
      <c r="BU85" s="96">
        <f>'Wniosek 2027 r.'!D364</f>
        <v>0</v>
      </c>
      <c r="BV85" s="96">
        <f>'Wniosek 2028 r.'!D364</f>
        <v>0</v>
      </c>
      <c r="BW85" s="96">
        <f>'Wniosek 2029 r.'!D364</f>
        <v>0</v>
      </c>
      <c r="BX85" s="96">
        <f>'Wniosek 2030 r.'!D364</f>
        <v>0</v>
      </c>
      <c r="BY85" s="96">
        <f>'Wniosek 2031 r.'!D364</f>
        <v>0</v>
      </c>
      <c r="BZ85" s="96">
        <f>'Wniosek 2032 r.'!D364</f>
        <v>0</v>
      </c>
      <c r="CA85" s="96">
        <f>'Wniosek 2033 r.'!D364</f>
        <v>0</v>
      </c>
      <c r="CB85" s="97">
        <f>'Wniosek 2025 r.'!F364</f>
        <v>0</v>
      </c>
      <c r="CC85" s="97">
        <f>'Wniosek 2026 r.'!F364</f>
        <v>0</v>
      </c>
      <c r="CD85" s="97">
        <f>'Wniosek 2027 r.'!F364</f>
        <v>0</v>
      </c>
      <c r="CE85" s="97">
        <f>'Wniosek 2028 r.'!F364</f>
        <v>0</v>
      </c>
      <c r="CF85" s="97">
        <f>'Wniosek 2029 r.'!F364</f>
        <v>0</v>
      </c>
      <c r="CG85" s="97">
        <f>'Wniosek 2030 r.'!F364</f>
        <v>0</v>
      </c>
      <c r="CH85" s="97">
        <f>'Wniosek 2031 r.'!F364</f>
        <v>0</v>
      </c>
      <c r="CI85" s="97">
        <f>'Wniosek 2032 r.'!F364</f>
        <v>0</v>
      </c>
      <c r="CJ85" s="97">
        <f>'Wniosek 2033 r.'!F364</f>
        <v>0</v>
      </c>
      <c r="CK85" s="96">
        <f>'Wniosek 2025 r.'!H364</f>
        <v>0</v>
      </c>
      <c r="CL85" s="96">
        <f>'Wniosek 2026 r.'!H364</f>
        <v>0</v>
      </c>
      <c r="CM85" s="96">
        <f>'Wniosek 2027 r.'!H364</f>
        <v>0</v>
      </c>
      <c r="CN85" s="96">
        <f>'Wniosek 2028 r.'!H364</f>
        <v>0</v>
      </c>
      <c r="CO85" s="96">
        <f>'Wniosek 2029 r.'!H364</f>
        <v>0</v>
      </c>
      <c r="CP85" s="96">
        <f>'Wniosek 2030 r.'!H364</f>
        <v>0</v>
      </c>
      <c r="CQ85" s="96">
        <f>'Wniosek 2031 r.'!H364</f>
        <v>0</v>
      </c>
      <c r="CR85" s="96">
        <f>'Wniosek 2032 r.'!H364</f>
        <v>0</v>
      </c>
      <c r="CS85" s="96">
        <f>'Wniosek 2033 r.'!H364</f>
        <v>0</v>
      </c>
      <c r="CT85" s="96">
        <f>'Wniosek 2025 r.'!C479</f>
        <v>0</v>
      </c>
      <c r="CU85" s="96">
        <f>'Wniosek 2026 r.'!C479</f>
        <v>0</v>
      </c>
      <c r="CV85" s="96">
        <f>'Wniosek 2027 r.'!C479</f>
        <v>0</v>
      </c>
      <c r="CW85" s="96">
        <f>'Wniosek 2028 r.'!C479</f>
        <v>0</v>
      </c>
      <c r="CX85" s="96">
        <f>'Wniosek 2029 r.'!C479</f>
        <v>0</v>
      </c>
      <c r="CY85" s="96">
        <f>'Wniosek 2030 r.'!C479</f>
        <v>0</v>
      </c>
      <c r="CZ85" s="96">
        <f>'Wniosek 2031 r.'!C479</f>
        <v>0</v>
      </c>
      <c r="DA85" s="96">
        <f>'Wniosek 2032 r.'!C479</f>
        <v>0</v>
      </c>
      <c r="DB85" s="96">
        <f>'Wniosek 2033 r.'!C479</f>
        <v>0</v>
      </c>
      <c r="DC85" s="96">
        <f>'Wniosek 2025 r.'!C594</f>
        <v>0</v>
      </c>
      <c r="DD85" s="96">
        <f>'Wniosek 2026 r.'!C594</f>
        <v>0</v>
      </c>
      <c r="DE85" s="96">
        <f>'Wniosek 2027 r.'!C594</f>
        <v>0</v>
      </c>
      <c r="DF85" s="96">
        <f>'Wniosek 2028 r.'!C594</f>
        <v>0</v>
      </c>
      <c r="DG85" s="96">
        <f>'Wniosek 2029 r.'!C594</f>
        <v>0</v>
      </c>
      <c r="DH85" s="96">
        <f>'Wniosek 2030 r.'!C594</f>
        <v>0</v>
      </c>
      <c r="DI85" s="96">
        <f>'Wniosek 2031 r.'!C594</f>
        <v>0</v>
      </c>
      <c r="DJ85" s="96">
        <f>'Wniosek 2032 r.'!C594</f>
        <v>0</v>
      </c>
      <c r="DK85" s="96">
        <f>'Wniosek 2033 r.'!C594</f>
        <v>0</v>
      </c>
      <c r="DL85">
        <f>'Wniosek 2025 r.'!C709</f>
        <v>0</v>
      </c>
      <c r="DM85">
        <f>'Wniosek 2025 r.'!E709</f>
        <v>0</v>
      </c>
      <c r="DN85">
        <f>'Wniosek 2025 r.'!C824</f>
        <v>0</v>
      </c>
    </row>
    <row r="86" spans="21:118" x14ac:dyDescent="0.25">
      <c r="U86">
        <f>'Wniosek 2025 r.'!A124</f>
        <v>0</v>
      </c>
      <c r="V86">
        <f>'Wniosek 2025 r.'!B124</f>
        <v>0</v>
      </c>
      <c r="W86">
        <f>'Wniosek 2025 r.'!C124</f>
        <v>0</v>
      </c>
      <c r="X86">
        <f>'Wniosek 2025 r.'!D124</f>
        <v>0</v>
      </c>
      <c r="Y86">
        <f>'Wniosek 2025 r.'!E124</f>
        <v>0</v>
      </c>
      <c r="Z86">
        <f>'Wniosek 2025 r.'!F124</f>
        <v>0</v>
      </c>
      <c r="AA86">
        <f>'Wniosek 2026 r.'!F124</f>
        <v>0</v>
      </c>
      <c r="AB86">
        <f>'Wniosek 2027 r.'!F124</f>
        <v>0</v>
      </c>
      <c r="AC86">
        <f>'Wniosek 2028 r.'!F124</f>
        <v>0</v>
      </c>
      <c r="AD86">
        <f>'Wniosek 2029 r.'!F124</f>
        <v>0</v>
      </c>
      <c r="AE86">
        <f>'Wniosek 2030 r.'!F124</f>
        <v>0</v>
      </c>
      <c r="AF86">
        <f>'Wniosek 2031 r.'!F124</f>
        <v>0</v>
      </c>
      <c r="AG86">
        <f>'Wniosek 2032 r.'!F124</f>
        <v>0</v>
      </c>
      <c r="AH86">
        <f>'Wniosek 2033 r.'!F124</f>
        <v>0</v>
      </c>
      <c r="AI86">
        <f>'Wniosek 2025 r.'!G124</f>
        <v>0</v>
      </c>
      <c r="AJ86" s="79" t="str">
        <f>'Wniosek 2026 r.'!G124</f>
        <v/>
      </c>
      <c r="AK86" s="79" t="str">
        <f>'Wniosek 2027 r.'!G124</f>
        <v/>
      </c>
      <c r="AL86" s="79" t="str">
        <f>'Wniosek 2028 r.'!G124</f>
        <v/>
      </c>
      <c r="AM86" s="79" t="str">
        <f>'Wniosek 2029 r.'!G124</f>
        <v/>
      </c>
      <c r="AN86" s="79" t="str">
        <f>'Wniosek 2030 r.'!G124</f>
        <v/>
      </c>
      <c r="AO86" s="79" t="str">
        <f>'Wniosek 2031 r.'!G124</f>
        <v/>
      </c>
      <c r="AP86" s="79" t="str">
        <f>'Wniosek 2032 r.'!G124</f>
        <v/>
      </c>
      <c r="AQ86" s="79" t="str">
        <f>'Wniosek 2033 r.'!G124</f>
        <v/>
      </c>
      <c r="AR86" s="4">
        <f>'Wniosek 2025 r.'!H124</f>
        <v>0</v>
      </c>
      <c r="AS86" s="4">
        <f>'Wniosek 2026 r.'!H124</f>
        <v>0</v>
      </c>
      <c r="AT86" s="4">
        <f>'Wniosek 2027 r.'!H124</f>
        <v>0</v>
      </c>
      <c r="AU86" s="4">
        <f>'Wniosek 2028 r.'!H124</f>
        <v>0</v>
      </c>
      <c r="AV86" s="4">
        <f>'Wniosek 2029 r.'!H124</f>
        <v>0</v>
      </c>
      <c r="AW86" s="4">
        <f>'Wniosek 2030 r.'!H124</f>
        <v>0</v>
      </c>
      <c r="AX86" s="4">
        <f>'Wniosek 2031 r.'!H124</f>
        <v>0</v>
      </c>
      <c r="AY86" s="4">
        <f>'Wniosek 2032 r.'!H124</f>
        <v>0</v>
      </c>
      <c r="AZ86" s="4">
        <f>'Wniosek 2033 r.'!H124</f>
        <v>0</v>
      </c>
      <c r="BA86" s="3">
        <f>'Wniosek 2025 r.'!C249</f>
        <v>0</v>
      </c>
      <c r="BB86" s="3">
        <f>'Wniosek 2026 r.'!C249</f>
        <v>0</v>
      </c>
      <c r="BC86" s="3">
        <f>'Wniosek 2027 r.'!C249</f>
        <v>0</v>
      </c>
      <c r="BD86" s="3">
        <f>'Wniosek 2028 r.'!C249</f>
        <v>0</v>
      </c>
      <c r="BE86" s="3">
        <f>'Wniosek 2029 r.'!C249</f>
        <v>0</v>
      </c>
      <c r="BF86" s="3">
        <f>'Wniosek 2030 r.'!C249</f>
        <v>0</v>
      </c>
      <c r="BG86" s="3">
        <f>'Wniosek 2031 r.'!C249</f>
        <v>0</v>
      </c>
      <c r="BH86" s="3">
        <f>'Wniosek 2032 r.'!C249</f>
        <v>0</v>
      </c>
      <c r="BI86" s="3">
        <f>'Wniosek 2033 r.'!C249</f>
        <v>0</v>
      </c>
      <c r="BJ86" s="96">
        <f>'Wniosek 2025 r.'!C365</f>
        <v>0</v>
      </c>
      <c r="BK86" s="96">
        <f>'Wniosek 2026 r.'!C365</f>
        <v>0</v>
      </c>
      <c r="BL86" s="96">
        <f>'Wniosek 2027 r.'!C365</f>
        <v>0</v>
      </c>
      <c r="BM86" s="96">
        <f>'Wniosek 2028 r.'!C365</f>
        <v>0</v>
      </c>
      <c r="BN86" s="96">
        <f>'Wniosek 2029 r.'!C365</f>
        <v>0</v>
      </c>
      <c r="BO86" s="96">
        <f>'Wniosek 2030 r.'!C365</f>
        <v>0</v>
      </c>
      <c r="BP86" s="96">
        <f>'Wniosek 2031 r.'!C365</f>
        <v>0</v>
      </c>
      <c r="BQ86" s="96">
        <f>'Wniosek 2032 r.'!C365</f>
        <v>0</v>
      </c>
      <c r="BR86" s="96">
        <f>'Wniosek 2033 r.'!C365</f>
        <v>0</v>
      </c>
      <c r="BS86" s="96">
        <f>'Wniosek 2025 r.'!D365</f>
        <v>0</v>
      </c>
      <c r="BT86" s="96">
        <f>'Wniosek 2026 r.'!D365</f>
        <v>0</v>
      </c>
      <c r="BU86" s="96">
        <f>'Wniosek 2027 r.'!D365</f>
        <v>0</v>
      </c>
      <c r="BV86" s="96">
        <f>'Wniosek 2028 r.'!D365</f>
        <v>0</v>
      </c>
      <c r="BW86" s="96">
        <f>'Wniosek 2029 r.'!D365</f>
        <v>0</v>
      </c>
      <c r="BX86" s="96">
        <f>'Wniosek 2030 r.'!D365</f>
        <v>0</v>
      </c>
      <c r="BY86" s="96">
        <f>'Wniosek 2031 r.'!D365</f>
        <v>0</v>
      </c>
      <c r="BZ86" s="96">
        <f>'Wniosek 2032 r.'!D365</f>
        <v>0</v>
      </c>
      <c r="CA86" s="96">
        <f>'Wniosek 2033 r.'!D365</f>
        <v>0</v>
      </c>
      <c r="CB86" s="97">
        <f>'Wniosek 2025 r.'!F365</f>
        <v>0</v>
      </c>
      <c r="CC86" s="97">
        <f>'Wniosek 2026 r.'!F365</f>
        <v>0</v>
      </c>
      <c r="CD86" s="97">
        <f>'Wniosek 2027 r.'!F365</f>
        <v>0</v>
      </c>
      <c r="CE86" s="97">
        <f>'Wniosek 2028 r.'!F365</f>
        <v>0</v>
      </c>
      <c r="CF86" s="97">
        <f>'Wniosek 2029 r.'!F365</f>
        <v>0</v>
      </c>
      <c r="CG86" s="97">
        <f>'Wniosek 2030 r.'!F365</f>
        <v>0</v>
      </c>
      <c r="CH86" s="97">
        <f>'Wniosek 2031 r.'!F365</f>
        <v>0</v>
      </c>
      <c r="CI86" s="97">
        <f>'Wniosek 2032 r.'!F365</f>
        <v>0</v>
      </c>
      <c r="CJ86" s="97">
        <f>'Wniosek 2033 r.'!F365</f>
        <v>0</v>
      </c>
      <c r="CK86" s="96">
        <f>'Wniosek 2025 r.'!H365</f>
        <v>0</v>
      </c>
      <c r="CL86" s="96">
        <f>'Wniosek 2026 r.'!H365</f>
        <v>0</v>
      </c>
      <c r="CM86" s="96">
        <f>'Wniosek 2027 r.'!H365</f>
        <v>0</v>
      </c>
      <c r="CN86" s="96">
        <f>'Wniosek 2028 r.'!H365</f>
        <v>0</v>
      </c>
      <c r="CO86" s="96">
        <f>'Wniosek 2029 r.'!H365</f>
        <v>0</v>
      </c>
      <c r="CP86" s="96">
        <f>'Wniosek 2030 r.'!H365</f>
        <v>0</v>
      </c>
      <c r="CQ86" s="96">
        <f>'Wniosek 2031 r.'!H365</f>
        <v>0</v>
      </c>
      <c r="CR86" s="96">
        <f>'Wniosek 2032 r.'!H365</f>
        <v>0</v>
      </c>
      <c r="CS86" s="96">
        <f>'Wniosek 2033 r.'!H365</f>
        <v>0</v>
      </c>
      <c r="CT86" s="96">
        <f>'Wniosek 2025 r.'!C480</f>
        <v>0</v>
      </c>
      <c r="CU86" s="96">
        <f>'Wniosek 2026 r.'!C480</f>
        <v>0</v>
      </c>
      <c r="CV86" s="96">
        <f>'Wniosek 2027 r.'!C480</f>
        <v>0</v>
      </c>
      <c r="CW86" s="96">
        <f>'Wniosek 2028 r.'!C480</f>
        <v>0</v>
      </c>
      <c r="CX86" s="96">
        <f>'Wniosek 2029 r.'!C480</f>
        <v>0</v>
      </c>
      <c r="CY86" s="96">
        <f>'Wniosek 2030 r.'!C480</f>
        <v>0</v>
      </c>
      <c r="CZ86" s="96">
        <f>'Wniosek 2031 r.'!C480</f>
        <v>0</v>
      </c>
      <c r="DA86" s="96">
        <f>'Wniosek 2032 r.'!C480</f>
        <v>0</v>
      </c>
      <c r="DB86" s="96">
        <f>'Wniosek 2033 r.'!C480</f>
        <v>0</v>
      </c>
      <c r="DC86" s="96">
        <f>'Wniosek 2025 r.'!C595</f>
        <v>0</v>
      </c>
      <c r="DD86" s="96">
        <f>'Wniosek 2026 r.'!C595</f>
        <v>0</v>
      </c>
      <c r="DE86" s="96">
        <f>'Wniosek 2027 r.'!C595</f>
        <v>0</v>
      </c>
      <c r="DF86" s="96">
        <f>'Wniosek 2028 r.'!C595</f>
        <v>0</v>
      </c>
      <c r="DG86" s="96">
        <f>'Wniosek 2029 r.'!C595</f>
        <v>0</v>
      </c>
      <c r="DH86" s="96">
        <f>'Wniosek 2030 r.'!C595</f>
        <v>0</v>
      </c>
      <c r="DI86" s="96">
        <f>'Wniosek 2031 r.'!C595</f>
        <v>0</v>
      </c>
      <c r="DJ86" s="96">
        <f>'Wniosek 2032 r.'!C595</f>
        <v>0</v>
      </c>
      <c r="DK86" s="96">
        <f>'Wniosek 2033 r.'!C595</f>
        <v>0</v>
      </c>
      <c r="DL86">
        <f>'Wniosek 2025 r.'!C710</f>
        <v>0</v>
      </c>
      <c r="DM86">
        <f>'Wniosek 2025 r.'!E710</f>
        <v>0</v>
      </c>
      <c r="DN86">
        <f>'Wniosek 2025 r.'!C825</f>
        <v>0</v>
      </c>
    </row>
    <row r="87" spans="21:118" x14ac:dyDescent="0.25">
      <c r="U87">
        <f>'Wniosek 2025 r.'!A125</f>
        <v>0</v>
      </c>
      <c r="V87">
        <f>'Wniosek 2025 r.'!B125</f>
        <v>0</v>
      </c>
      <c r="W87">
        <f>'Wniosek 2025 r.'!C125</f>
        <v>0</v>
      </c>
      <c r="X87">
        <f>'Wniosek 2025 r.'!D125</f>
        <v>0</v>
      </c>
      <c r="Y87">
        <f>'Wniosek 2025 r.'!E125</f>
        <v>0</v>
      </c>
      <c r="Z87">
        <f>'Wniosek 2025 r.'!F125</f>
        <v>0</v>
      </c>
      <c r="AA87">
        <f>'Wniosek 2026 r.'!F125</f>
        <v>0</v>
      </c>
      <c r="AB87">
        <f>'Wniosek 2027 r.'!F125</f>
        <v>0</v>
      </c>
      <c r="AC87">
        <f>'Wniosek 2028 r.'!F125</f>
        <v>0</v>
      </c>
      <c r="AD87">
        <f>'Wniosek 2029 r.'!F125</f>
        <v>0</v>
      </c>
      <c r="AE87">
        <f>'Wniosek 2030 r.'!F125</f>
        <v>0</v>
      </c>
      <c r="AF87">
        <f>'Wniosek 2031 r.'!F125</f>
        <v>0</v>
      </c>
      <c r="AG87">
        <f>'Wniosek 2032 r.'!F125</f>
        <v>0</v>
      </c>
      <c r="AH87">
        <f>'Wniosek 2033 r.'!F125</f>
        <v>0</v>
      </c>
      <c r="AI87">
        <f>'Wniosek 2025 r.'!G125</f>
        <v>0</v>
      </c>
      <c r="AJ87" s="79" t="str">
        <f>'Wniosek 2026 r.'!G125</f>
        <v/>
      </c>
      <c r="AK87" s="79" t="str">
        <f>'Wniosek 2027 r.'!G125</f>
        <v/>
      </c>
      <c r="AL87" s="79" t="str">
        <f>'Wniosek 2028 r.'!G125</f>
        <v/>
      </c>
      <c r="AM87" s="79" t="str">
        <f>'Wniosek 2029 r.'!G125</f>
        <v/>
      </c>
      <c r="AN87" s="79" t="str">
        <f>'Wniosek 2030 r.'!G125</f>
        <v/>
      </c>
      <c r="AO87" s="79" t="str">
        <f>'Wniosek 2031 r.'!G125</f>
        <v/>
      </c>
      <c r="AP87" s="79" t="str">
        <f>'Wniosek 2032 r.'!G125</f>
        <v/>
      </c>
      <c r="AQ87" s="79" t="str">
        <f>'Wniosek 2033 r.'!G125</f>
        <v/>
      </c>
      <c r="AR87" s="4">
        <f>'Wniosek 2025 r.'!H125</f>
        <v>0</v>
      </c>
      <c r="AS87" s="4">
        <f>'Wniosek 2026 r.'!H125</f>
        <v>0</v>
      </c>
      <c r="AT87" s="4">
        <f>'Wniosek 2027 r.'!H125</f>
        <v>0</v>
      </c>
      <c r="AU87" s="4">
        <f>'Wniosek 2028 r.'!H125</f>
        <v>0</v>
      </c>
      <c r="AV87" s="4">
        <f>'Wniosek 2029 r.'!H125</f>
        <v>0</v>
      </c>
      <c r="AW87" s="4">
        <f>'Wniosek 2030 r.'!H125</f>
        <v>0</v>
      </c>
      <c r="AX87" s="4">
        <f>'Wniosek 2031 r.'!H125</f>
        <v>0</v>
      </c>
      <c r="AY87" s="4">
        <f>'Wniosek 2032 r.'!H125</f>
        <v>0</v>
      </c>
      <c r="AZ87" s="4">
        <f>'Wniosek 2033 r.'!H125</f>
        <v>0</v>
      </c>
      <c r="BA87" s="3">
        <f>'Wniosek 2025 r.'!C250</f>
        <v>0</v>
      </c>
      <c r="BB87" s="3">
        <f>'Wniosek 2026 r.'!C250</f>
        <v>0</v>
      </c>
      <c r="BC87" s="3">
        <f>'Wniosek 2027 r.'!C250</f>
        <v>0</v>
      </c>
      <c r="BD87" s="3">
        <f>'Wniosek 2028 r.'!C250</f>
        <v>0</v>
      </c>
      <c r="BE87" s="3">
        <f>'Wniosek 2029 r.'!C250</f>
        <v>0</v>
      </c>
      <c r="BF87" s="3">
        <f>'Wniosek 2030 r.'!C250</f>
        <v>0</v>
      </c>
      <c r="BG87" s="3">
        <f>'Wniosek 2031 r.'!C250</f>
        <v>0</v>
      </c>
      <c r="BH87" s="3">
        <f>'Wniosek 2032 r.'!C250</f>
        <v>0</v>
      </c>
      <c r="BI87" s="3">
        <f>'Wniosek 2033 r.'!C250</f>
        <v>0</v>
      </c>
      <c r="BJ87" s="96">
        <f>'Wniosek 2025 r.'!C366</f>
        <v>0</v>
      </c>
      <c r="BK87" s="96">
        <f>'Wniosek 2026 r.'!C366</f>
        <v>0</v>
      </c>
      <c r="BL87" s="96">
        <f>'Wniosek 2027 r.'!C366</f>
        <v>0</v>
      </c>
      <c r="BM87" s="96">
        <f>'Wniosek 2028 r.'!C366</f>
        <v>0</v>
      </c>
      <c r="BN87" s="96">
        <f>'Wniosek 2029 r.'!C366</f>
        <v>0</v>
      </c>
      <c r="BO87" s="96">
        <f>'Wniosek 2030 r.'!C366</f>
        <v>0</v>
      </c>
      <c r="BP87" s="96">
        <f>'Wniosek 2031 r.'!C366</f>
        <v>0</v>
      </c>
      <c r="BQ87" s="96">
        <f>'Wniosek 2032 r.'!C366</f>
        <v>0</v>
      </c>
      <c r="BR87" s="96">
        <f>'Wniosek 2033 r.'!C366</f>
        <v>0</v>
      </c>
      <c r="BS87" s="96">
        <f>'Wniosek 2025 r.'!D366</f>
        <v>0</v>
      </c>
      <c r="BT87" s="96">
        <f>'Wniosek 2026 r.'!D366</f>
        <v>0</v>
      </c>
      <c r="BU87" s="96">
        <f>'Wniosek 2027 r.'!D366</f>
        <v>0</v>
      </c>
      <c r="BV87" s="96">
        <f>'Wniosek 2028 r.'!D366</f>
        <v>0</v>
      </c>
      <c r="BW87" s="96">
        <f>'Wniosek 2029 r.'!D366</f>
        <v>0</v>
      </c>
      <c r="BX87" s="96">
        <f>'Wniosek 2030 r.'!D366</f>
        <v>0</v>
      </c>
      <c r="BY87" s="96">
        <f>'Wniosek 2031 r.'!D366</f>
        <v>0</v>
      </c>
      <c r="BZ87" s="96">
        <f>'Wniosek 2032 r.'!D366</f>
        <v>0</v>
      </c>
      <c r="CA87" s="96">
        <f>'Wniosek 2033 r.'!D366</f>
        <v>0</v>
      </c>
      <c r="CB87" s="97">
        <f>'Wniosek 2025 r.'!F366</f>
        <v>0</v>
      </c>
      <c r="CC87" s="97">
        <f>'Wniosek 2026 r.'!F366</f>
        <v>0</v>
      </c>
      <c r="CD87" s="97">
        <f>'Wniosek 2027 r.'!F366</f>
        <v>0</v>
      </c>
      <c r="CE87" s="97">
        <f>'Wniosek 2028 r.'!F366</f>
        <v>0</v>
      </c>
      <c r="CF87" s="97">
        <f>'Wniosek 2029 r.'!F366</f>
        <v>0</v>
      </c>
      <c r="CG87" s="97">
        <f>'Wniosek 2030 r.'!F366</f>
        <v>0</v>
      </c>
      <c r="CH87" s="97">
        <f>'Wniosek 2031 r.'!F366</f>
        <v>0</v>
      </c>
      <c r="CI87" s="97">
        <f>'Wniosek 2032 r.'!F366</f>
        <v>0</v>
      </c>
      <c r="CJ87" s="97">
        <f>'Wniosek 2033 r.'!F366</f>
        <v>0</v>
      </c>
      <c r="CK87" s="96">
        <f>'Wniosek 2025 r.'!H366</f>
        <v>0</v>
      </c>
      <c r="CL87" s="96">
        <f>'Wniosek 2026 r.'!H366</f>
        <v>0</v>
      </c>
      <c r="CM87" s="96">
        <f>'Wniosek 2027 r.'!H366</f>
        <v>0</v>
      </c>
      <c r="CN87" s="96">
        <f>'Wniosek 2028 r.'!H366</f>
        <v>0</v>
      </c>
      <c r="CO87" s="96">
        <f>'Wniosek 2029 r.'!H366</f>
        <v>0</v>
      </c>
      <c r="CP87" s="96">
        <f>'Wniosek 2030 r.'!H366</f>
        <v>0</v>
      </c>
      <c r="CQ87" s="96">
        <f>'Wniosek 2031 r.'!H366</f>
        <v>0</v>
      </c>
      <c r="CR87" s="96">
        <f>'Wniosek 2032 r.'!H366</f>
        <v>0</v>
      </c>
      <c r="CS87" s="96">
        <f>'Wniosek 2033 r.'!H366</f>
        <v>0</v>
      </c>
      <c r="CT87" s="96">
        <f>'Wniosek 2025 r.'!C481</f>
        <v>0</v>
      </c>
      <c r="CU87" s="96">
        <f>'Wniosek 2026 r.'!C481</f>
        <v>0</v>
      </c>
      <c r="CV87" s="96">
        <f>'Wniosek 2027 r.'!C481</f>
        <v>0</v>
      </c>
      <c r="CW87" s="96">
        <f>'Wniosek 2028 r.'!C481</f>
        <v>0</v>
      </c>
      <c r="CX87" s="96">
        <f>'Wniosek 2029 r.'!C481</f>
        <v>0</v>
      </c>
      <c r="CY87" s="96">
        <f>'Wniosek 2030 r.'!C481</f>
        <v>0</v>
      </c>
      <c r="CZ87" s="96">
        <f>'Wniosek 2031 r.'!C481</f>
        <v>0</v>
      </c>
      <c r="DA87" s="96">
        <f>'Wniosek 2032 r.'!C481</f>
        <v>0</v>
      </c>
      <c r="DB87" s="96">
        <f>'Wniosek 2033 r.'!C481</f>
        <v>0</v>
      </c>
      <c r="DC87" s="96">
        <f>'Wniosek 2025 r.'!C596</f>
        <v>0</v>
      </c>
      <c r="DD87" s="96">
        <f>'Wniosek 2026 r.'!C596</f>
        <v>0</v>
      </c>
      <c r="DE87" s="96">
        <f>'Wniosek 2027 r.'!C596</f>
        <v>0</v>
      </c>
      <c r="DF87" s="96">
        <f>'Wniosek 2028 r.'!C596</f>
        <v>0</v>
      </c>
      <c r="DG87" s="96">
        <f>'Wniosek 2029 r.'!C596</f>
        <v>0</v>
      </c>
      <c r="DH87" s="96">
        <f>'Wniosek 2030 r.'!C596</f>
        <v>0</v>
      </c>
      <c r="DI87" s="96">
        <f>'Wniosek 2031 r.'!C596</f>
        <v>0</v>
      </c>
      <c r="DJ87" s="96">
        <f>'Wniosek 2032 r.'!C596</f>
        <v>0</v>
      </c>
      <c r="DK87" s="96">
        <f>'Wniosek 2033 r.'!C596</f>
        <v>0</v>
      </c>
      <c r="DL87">
        <f>'Wniosek 2025 r.'!C711</f>
        <v>0</v>
      </c>
      <c r="DM87">
        <f>'Wniosek 2025 r.'!E711</f>
        <v>0</v>
      </c>
      <c r="DN87">
        <f>'Wniosek 2025 r.'!C826</f>
        <v>0</v>
      </c>
    </row>
    <row r="88" spans="21:118" x14ac:dyDescent="0.25">
      <c r="U88">
        <f>'Wniosek 2025 r.'!A126</f>
        <v>0</v>
      </c>
      <c r="V88">
        <f>'Wniosek 2025 r.'!B126</f>
        <v>0</v>
      </c>
      <c r="W88">
        <f>'Wniosek 2025 r.'!C126</f>
        <v>0</v>
      </c>
      <c r="X88">
        <f>'Wniosek 2025 r.'!D126</f>
        <v>0</v>
      </c>
      <c r="Y88">
        <f>'Wniosek 2025 r.'!E126</f>
        <v>0</v>
      </c>
      <c r="Z88">
        <f>'Wniosek 2025 r.'!F126</f>
        <v>0</v>
      </c>
      <c r="AA88">
        <f>'Wniosek 2026 r.'!F126</f>
        <v>0</v>
      </c>
      <c r="AB88">
        <f>'Wniosek 2027 r.'!F126</f>
        <v>0</v>
      </c>
      <c r="AC88">
        <f>'Wniosek 2028 r.'!F126</f>
        <v>0</v>
      </c>
      <c r="AD88">
        <f>'Wniosek 2029 r.'!F126</f>
        <v>0</v>
      </c>
      <c r="AE88">
        <f>'Wniosek 2030 r.'!F126</f>
        <v>0</v>
      </c>
      <c r="AF88">
        <f>'Wniosek 2031 r.'!F126</f>
        <v>0</v>
      </c>
      <c r="AG88">
        <f>'Wniosek 2032 r.'!F126</f>
        <v>0</v>
      </c>
      <c r="AH88">
        <f>'Wniosek 2033 r.'!F126</f>
        <v>0</v>
      </c>
      <c r="AI88">
        <f>'Wniosek 2025 r.'!G126</f>
        <v>0</v>
      </c>
      <c r="AJ88" s="79" t="str">
        <f>'Wniosek 2026 r.'!G126</f>
        <v/>
      </c>
      <c r="AK88" s="79" t="str">
        <f>'Wniosek 2027 r.'!G126</f>
        <v/>
      </c>
      <c r="AL88" s="79" t="str">
        <f>'Wniosek 2028 r.'!G126</f>
        <v/>
      </c>
      <c r="AM88" s="79" t="str">
        <f>'Wniosek 2029 r.'!G126</f>
        <v/>
      </c>
      <c r="AN88" s="79" t="str">
        <f>'Wniosek 2030 r.'!G126</f>
        <v/>
      </c>
      <c r="AO88" s="79" t="str">
        <f>'Wniosek 2031 r.'!G126</f>
        <v/>
      </c>
      <c r="AP88" s="79" t="str">
        <f>'Wniosek 2032 r.'!G126</f>
        <v/>
      </c>
      <c r="AQ88" s="79" t="str">
        <f>'Wniosek 2033 r.'!G126</f>
        <v/>
      </c>
      <c r="AR88" s="4">
        <f>'Wniosek 2025 r.'!H126</f>
        <v>0</v>
      </c>
      <c r="AS88" s="4">
        <f>'Wniosek 2026 r.'!H126</f>
        <v>0</v>
      </c>
      <c r="AT88" s="4">
        <f>'Wniosek 2027 r.'!H126</f>
        <v>0</v>
      </c>
      <c r="AU88" s="4">
        <f>'Wniosek 2028 r.'!H126</f>
        <v>0</v>
      </c>
      <c r="AV88" s="4">
        <f>'Wniosek 2029 r.'!H126</f>
        <v>0</v>
      </c>
      <c r="AW88" s="4">
        <f>'Wniosek 2030 r.'!H126</f>
        <v>0</v>
      </c>
      <c r="AX88" s="4">
        <f>'Wniosek 2031 r.'!H126</f>
        <v>0</v>
      </c>
      <c r="AY88" s="4">
        <f>'Wniosek 2032 r.'!H126</f>
        <v>0</v>
      </c>
      <c r="AZ88" s="4">
        <f>'Wniosek 2033 r.'!H126</f>
        <v>0</v>
      </c>
      <c r="BA88" s="3">
        <f>'Wniosek 2025 r.'!C251</f>
        <v>0</v>
      </c>
      <c r="BB88" s="3">
        <f>'Wniosek 2026 r.'!C251</f>
        <v>0</v>
      </c>
      <c r="BC88" s="3">
        <f>'Wniosek 2027 r.'!C251</f>
        <v>0</v>
      </c>
      <c r="BD88" s="3">
        <f>'Wniosek 2028 r.'!C251</f>
        <v>0</v>
      </c>
      <c r="BE88" s="3">
        <f>'Wniosek 2029 r.'!C251</f>
        <v>0</v>
      </c>
      <c r="BF88" s="3">
        <f>'Wniosek 2030 r.'!C251</f>
        <v>0</v>
      </c>
      <c r="BG88" s="3">
        <f>'Wniosek 2031 r.'!C251</f>
        <v>0</v>
      </c>
      <c r="BH88" s="3">
        <f>'Wniosek 2032 r.'!C251</f>
        <v>0</v>
      </c>
      <c r="BI88" s="3">
        <f>'Wniosek 2033 r.'!C251</f>
        <v>0</v>
      </c>
      <c r="BJ88" s="96">
        <f>'Wniosek 2025 r.'!C367</f>
        <v>0</v>
      </c>
      <c r="BK88" s="96">
        <f>'Wniosek 2026 r.'!C367</f>
        <v>0</v>
      </c>
      <c r="BL88" s="96">
        <f>'Wniosek 2027 r.'!C367</f>
        <v>0</v>
      </c>
      <c r="BM88" s="96">
        <f>'Wniosek 2028 r.'!C367</f>
        <v>0</v>
      </c>
      <c r="BN88" s="96">
        <f>'Wniosek 2029 r.'!C367</f>
        <v>0</v>
      </c>
      <c r="BO88" s="96">
        <f>'Wniosek 2030 r.'!C367</f>
        <v>0</v>
      </c>
      <c r="BP88" s="96">
        <f>'Wniosek 2031 r.'!C367</f>
        <v>0</v>
      </c>
      <c r="BQ88" s="96">
        <f>'Wniosek 2032 r.'!C367</f>
        <v>0</v>
      </c>
      <c r="BR88" s="96">
        <f>'Wniosek 2033 r.'!C367</f>
        <v>0</v>
      </c>
      <c r="BS88" s="96">
        <f>'Wniosek 2025 r.'!D367</f>
        <v>0</v>
      </c>
      <c r="BT88" s="96">
        <f>'Wniosek 2026 r.'!D367</f>
        <v>0</v>
      </c>
      <c r="BU88" s="96">
        <f>'Wniosek 2027 r.'!D367</f>
        <v>0</v>
      </c>
      <c r="BV88" s="96">
        <f>'Wniosek 2028 r.'!D367</f>
        <v>0</v>
      </c>
      <c r="BW88" s="96">
        <f>'Wniosek 2029 r.'!D367</f>
        <v>0</v>
      </c>
      <c r="BX88" s="96">
        <f>'Wniosek 2030 r.'!D367</f>
        <v>0</v>
      </c>
      <c r="BY88" s="96">
        <f>'Wniosek 2031 r.'!D367</f>
        <v>0</v>
      </c>
      <c r="BZ88" s="96">
        <f>'Wniosek 2032 r.'!D367</f>
        <v>0</v>
      </c>
      <c r="CA88" s="96">
        <f>'Wniosek 2033 r.'!D367</f>
        <v>0</v>
      </c>
      <c r="CB88" s="97">
        <f>'Wniosek 2025 r.'!F367</f>
        <v>0</v>
      </c>
      <c r="CC88" s="97">
        <f>'Wniosek 2026 r.'!F367</f>
        <v>0</v>
      </c>
      <c r="CD88" s="97">
        <f>'Wniosek 2027 r.'!F367</f>
        <v>0</v>
      </c>
      <c r="CE88" s="97">
        <f>'Wniosek 2028 r.'!F367</f>
        <v>0</v>
      </c>
      <c r="CF88" s="97">
        <f>'Wniosek 2029 r.'!F367</f>
        <v>0</v>
      </c>
      <c r="CG88" s="97">
        <f>'Wniosek 2030 r.'!F367</f>
        <v>0</v>
      </c>
      <c r="CH88" s="97">
        <f>'Wniosek 2031 r.'!F367</f>
        <v>0</v>
      </c>
      <c r="CI88" s="97">
        <f>'Wniosek 2032 r.'!F367</f>
        <v>0</v>
      </c>
      <c r="CJ88" s="97">
        <f>'Wniosek 2033 r.'!F367</f>
        <v>0</v>
      </c>
      <c r="CK88" s="96">
        <f>'Wniosek 2025 r.'!H367</f>
        <v>0</v>
      </c>
      <c r="CL88" s="96">
        <f>'Wniosek 2026 r.'!H367</f>
        <v>0</v>
      </c>
      <c r="CM88" s="96">
        <f>'Wniosek 2027 r.'!H367</f>
        <v>0</v>
      </c>
      <c r="CN88" s="96">
        <f>'Wniosek 2028 r.'!H367</f>
        <v>0</v>
      </c>
      <c r="CO88" s="96">
        <f>'Wniosek 2029 r.'!H367</f>
        <v>0</v>
      </c>
      <c r="CP88" s="96">
        <f>'Wniosek 2030 r.'!H367</f>
        <v>0</v>
      </c>
      <c r="CQ88" s="96">
        <f>'Wniosek 2031 r.'!H367</f>
        <v>0</v>
      </c>
      <c r="CR88" s="96">
        <f>'Wniosek 2032 r.'!H367</f>
        <v>0</v>
      </c>
      <c r="CS88" s="96">
        <f>'Wniosek 2033 r.'!H367</f>
        <v>0</v>
      </c>
      <c r="CT88" s="96">
        <f>'Wniosek 2025 r.'!C482</f>
        <v>0</v>
      </c>
      <c r="CU88" s="96">
        <f>'Wniosek 2026 r.'!C482</f>
        <v>0</v>
      </c>
      <c r="CV88" s="96">
        <f>'Wniosek 2027 r.'!C482</f>
        <v>0</v>
      </c>
      <c r="CW88" s="96">
        <f>'Wniosek 2028 r.'!C482</f>
        <v>0</v>
      </c>
      <c r="CX88" s="96">
        <f>'Wniosek 2029 r.'!C482</f>
        <v>0</v>
      </c>
      <c r="CY88" s="96">
        <f>'Wniosek 2030 r.'!C482</f>
        <v>0</v>
      </c>
      <c r="CZ88" s="96">
        <f>'Wniosek 2031 r.'!C482</f>
        <v>0</v>
      </c>
      <c r="DA88" s="96">
        <f>'Wniosek 2032 r.'!C482</f>
        <v>0</v>
      </c>
      <c r="DB88" s="96">
        <f>'Wniosek 2033 r.'!C482</f>
        <v>0</v>
      </c>
      <c r="DC88" s="96">
        <f>'Wniosek 2025 r.'!C597</f>
        <v>0</v>
      </c>
      <c r="DD88" s="96">
        <f>'Wniosek 2026 r.'!C597</f>
        <v>0</v>
      </c>
      <c r="DE88" s="96">
        <f>'Wniosek 2027 r.'!C597</f>
        <v>0</v>
      </c>
      <c r="DF88" s="96">
        <f>'Wniosek 2028 r.'!C597</f>
        <v>0</v>
      </c>
      <c r="DG88" s="96">
        <f>'Wniosek 2029 r.'!C597</f>
        <v>0</v>
      </c>
      <c r="DH88" s="96">
        <f>'Wniosek 2030 r.'!C597</f>
        <v>0</v>
      </c>
      <c r="DI88" s="96">
        <f>'Wniosek 2031 r.'!C597</f>
        <v>0</v>
      </c>
      <c r="DJ88" s="96">
        <f>'Wniosek 2032 r.'!C597</f>
        <v>0</v>
      </c>
      <c r="DK88" s="96">
        <f>'Wniosek 2033 r.'!C597</f>
        <v>0</v>
      </c>
      <c r="DL88">
        <f>'Wniosek 2025 r.'!C712</f>
        <v>0</v>
      </c>
      <c r="DM88">
        <f>'Wniosek 2025 r.'!E712</f>
        <v>0</v>
      </c>
      <c r="DN88">
        <f>'Wniosek 2025 r.'!C827</f>
        <v>0</v>
      </c>
    </row>
    <row r="89" spans="21:118" x14ac:dyDescent="0.25">
      <c r="U89">
        <f>'Wniosek 2025 r.'!A127</f>
        <v>0</v>
      </c>
      <c r="V89">
        <f>'Wniosek 2025 r.'!B127</f>
        <v>0</v>
      </c>
      <c r="W89">
        <f>'Wniosek 2025 r.'!C127</f>
        <v>0</v>
      </c>
      <c r="X89">
        <f>'Wniosek 2025 r.'!D127</f>
        <v>0</v>
      </c>
      <c r="Y89">
        <f>'Wniosek 2025 r.'!E127</f>
        <v>0</v>
      </c>
      <c r="Z89">
        <f>'Wniosek 2025 r.'!F127</f>
        <v>0</v>
      </c>
      <c r="AA89">
        <f>'Wniosek 2026 r.'!F127</f>
        <v>0</v>
      </c>
      <c r="AB89">
        <f>'Wniosek 2027 r.'!F127</f>
        <v>0</v>
      </c>
      <c r="AC89">
        <f>'Wniosek 2028 r.'!F127</f>
        <v>0</v>
      </c>
      <c r="AD89">
        <f>'Wniosek 2029 r.'!F127</f>
        <v>0</v>
      </c>
      <c r="AE89">
        <f>'Wniosek 2030 r.'!F127</f>
        <v>0</v>
      </c>
      <c r="AF89">
        <f>'Wniosek 2031 r.'!F127</f>
        <v>0</v>
      </c>
      <c r="AG89">
        <f>'Wniosek 2032 r.'!F127</f>
        <v>0</v>
      </c>
      <c r="AH89">
        <f>'Wniosek 2033 r.'!F127</f>
        <v>0</v>
      </c>
      <c r="AI89">
        <f>'Wniosek 2025 r.'!G127</f>
        <v>0</v>
      </c>
      <c r="AJ89" s="79" t="str">
        <f>'Wniosek 2026 r.'!G127</f>
        <v/>
      </c>
      <c r="AK89" s="79" t="str">
        <f>'Wniosek 2027 r.'!G127</f>
        <v/>
      </c>
      <c r="AL89" s="79" t="str">
        <f>'Wniosek 2028 r.'!G127</f>
        <v/>
      </c>
      <c r="AM89" s="79" t="str">
        <f>'Wniosek 2029 r.'!G127</f>
        <v/>
      </c>
      <c r="AN89" s="79" t="str">
        <f>'Wniosek 2030 r.'!G127</f>
        <v/>
      </c>
      <c r="AO89" s="79" t="str">
        <f>'Wniosek 2031 r.'!G127</f>
        <v/>
      </c>
      <c r="AP89" s="79" t="str">
        <f>'Wniosek 2032 r.'!G127</f>
        <v/>
      </c>
      <c r="AQ89" s="79" t="str">
        <f>'Wniosek 2033 r.'!G127</f>
        <v/>
      </c>
      <c r="AR89" s="4">
        <f>'Wniosek 2025 r.'!H127</f>
        <v>0</v>
      </c>
      <c r="AS89" s="4">
        <f>'Wniosek 2026 r.'!H127</f>
        <v>0</v>
      </c>
      <c r="AT89" s="4">
        <f>'Wniosek 2027 r.'!H127</f>
        <v>0</v>
      </c>
      <c r="AU89" s="4">
        <f>'Wniosek 2028 r.'!H127</f>
        <v>0</v>
      </c>
      <c r="AV89" s="4">
        <f>'Wniosek 2029 r.'!H127</f>
        <v>0</v>
      </c>
      <c r="AW89" s="4">
        <f>'Wniosek 2030 r.'!H127</f>
        <v>0</v>
      </c>
      <c r="AX89" s="4">
        <f>'Wniosek 2031 r.'!H127</f>
        <v>0</v>
      </c>
      <c r="AY89" s="4">
        <f>'Wniosek 2032 r.'!H127</f>
        <v>0</v>
      </c>
      <c r="AZ89" s="4">
        <f>'Wniosek 2033 r.'!H127</f>
        <v>0</v>
      </c>
      <c r="BA89" s="3">
        <f>'Wniosek 2025 r.'!C252</f>
        <v>0</v>
      </c>
      <c r="BB89" s="3">
        <f>'Wniosek 2026 r.'!C252</f>
        <v>0</v>
      </c>
      <c r="BC89" s="3">
        <f>'Wniosek 2027 r.'!C252</f>
        <v>0</v>
      </c>
      <c r="BD89" s="3">
        <f>'Wniosek 2028 r.'!C252</f>
        <v>0</v>
      </c>
      <c r="BE89" s="3">
        <f>'Wniosek 2029 r.'!C252</f>
        <v>0</v>
      </c>
      <c r="BF89" s="3">
        <f>'Wniosek 2030 r.'!C252</f>
        <v>0</v>
      </c>
      <c r="BG89" s="3">
        <f>'Wniosek 2031 r.'!C252</f>
        <v>0</v>
      </c>
      <c r="BH89" s="3">
        <f>'Wniosek 2032 r.'!C252</f>
        <v>0</v>
      </c>
      <c r="BI89" s="3">
        <f>'Wniosek 2033 r.'!C252</f>
        <v>0</v>
      </c>
      <c r="BJ89" s="96">
        <f>'Wniosek 2025 r.'!C368</f>
        <v>0</v>
      </c>
      <c r="BK89" s="96">
        <f>'Wniosek 2026 r.'!C368</f>
        <v>0</v>
      </c>
      <c r="BL89" s="96">
        <f>'Wniosek 2027 r.'!C368</f>
        <v>0</v>
      </c>
      <c r="BM89" s="96">
        <f>'Wniosek 2028 r.'!C368</f>
        <v>0</v>
      </c>
      <c r="BN89" s="96">
        <f>'Wniosek 2029 r.'!C368</f>
        <v>0</v>
      </c>
      <c r="BO89" s="96">
        <f>'Wniosek 2030 r.'!C368</f>
        <v>0</v>
      </c>
      <c r="BP89" s="96">
        <f>'Wniosek 2031 r.'!C368</f>
        <v>0</v>
      </c>
      <c r="BQ89" s="96">
        <f>'Wniosek 2032 r.'!C368</f>
        <v>0</v>
      </c>
      <c r="BR89" s="96">
        <f>'Wniosek 2033 r.'!C368</f>
        <v>0</v>
      </c>
      <c r="BS89" s="96">
        <f>'Wniosek 2025 r.'!D368</f>
        <v>0</v>
      </c>
      <c r="BT89" s="96">
        <f>'Wniosek 2026 r.'!D368</f>
        <v>0</v>
      </c>
      <c r="BU89" s="96">
        <f>'Wniosek 2027 r.'!D368</f>
        <v>0</v>
      </c>
      <c r="BV89" s="96">
        <f>'Wniosek 2028 r.'!D368</f>
        <v>0</v>
      </c>
      <c r="BW89" s="96">
        <f>'Wniosek 2029 r.'!D368</f>
        <v>0</v>
      </c>
      <c r="BX89" s="96">
        <f>'Wniosek 2030 r.'!D368</f>
        <v>0</v>
      </c>
      <c r="BY89" s="96">
        <f>'Wniosek 2031 r.'!D368</f>
        <v>0</v>
      </c>
      <c r="BZ89" s="96">
        <f>'Wniosek 2032 r.'!D368</f>
        <v>0</v>
      </c>
      <c r="CA89" s="96">
        <f>'Wniosek 2033 r.'!D368</f>
        <v>0</v>
      </c>
      <c r="CB89" s="97">
        <f>'Wniosek 2025 r.'!F368</f>
        <v>0</v>
      </c>
      <c r="CC89" s="97">
        <f>'Wniosek 2026 r.'!F368</f>
        <v>0</v>
      </c>
      <c r="CD89" s="97">
        <f>'Wniosek 2027 r.'!F368</f>
        <v>0</v>
      </c>
      <c r="CE89" s="97">
        <f>'Wniosek 2028 r.'!F368</f>
        <v>0</v>
      </c>
      <c r="CF89" s="97">
        <f>'Wniosek 2029 r.'!F368</f>
        <v>0</v>
      </c>
      <c r="CG89" s="97">
        <f>'Wniosek 2030 r.'!F368</f>
        <v>0</v>
      </c>
      <c r="CH89" s="97">
        <f>'Wniosek 2031 r.'!F368</f>
        <v>0</v>
      </c>
      <c r="CI89" s="97">
        <f>'Wniosek 2032 r.'!F368</f>
        <v>0</v>
      </c>
      <c r="CJ89" s="97">
        <f>'Wniosek 2033 r.'!F368</f>
        <v>0</v>
      </c>
      <c r="CK89" s="96">
        <f>'Wniosek 2025 r.'!H368</f>
        <v>0</v>
      </c>
      <c r="CL89" s="96">
        <f>'Wniosek 2026 r.'!H368</f>
        <v>0</v>
      </c>
      <c r="CM89" s="96">
        <f>'Wniosek 2027 r.'!H368</f>
        <v>0</v>
      </c>
      <c r="CN89" s="96">
        <f>'Wniosek 2028 r.'!H368</f>
        <v>0</v>
      </c>
      <c r="CO89" s="96">
        <f>'Wniosek 2029 r.'!H368</f>
        <v>0</v>
      </c>
      <c r="CP89" s="96">
        <f>'Wniosek 2030 r.'!H368</f>
        <v>0</v>
      </c>
      <c r="CQ89" s="96">
        <f>'Wniosek 2031 r.'!H368</f>
        <v>0</v>
      </c>
      <c r="CR89" s="96">
        <f>'Wniosek 2032 r.'!H368</f>
        <v>0</v>
      </c>
      <c r="CS89" s="96">
        <f>'Wniosek 2033 r.'!H368</f>
        <v>0</v>
      </c>
      <c r="CT89" s="96">
        <f>'Wniosek 2025 r.'!C483</f>
        <v>0</v>
      </c>
      <c r="CU89" s="96">
        <f>'Wniosek 2026 r.'!C483</f>
        <v>0</v>
      </c>
      <c r="CV89" s="96">
        <f>'Wniosek 2027 r.'!C483</f>
        <v>0</v>
      </c>
      <c r="CW89" s="96">
        <f>'Wniosek 2028 r.'!C483</f>
        <v>0</v>
      </c>
      <c r="CX89" s="96">
        <f>'Wniosek 2029 r.'!C483</f>
        <v>0</v>
      </c>
      <c r="CY89" s="96">
        <f>'Wniosek 2030 r.'!C483</f>
        <v>0</v>
      </c>
      <c r="CZ89" s="96">
        <f>'Wniosek 2031 r.'!C483</f>
        <v>0</v>
      </c>
      <c r="DA89" s="96">
        <f>'Wniosek 2032 r.'!C483</f>
        <v>0</v>
      </c>
      <c r="DB89" s="96">
        <f>'Wniosek 2033 r.'!C483</f>
        <v>0</v>
      </c>
      <c r="DC89" s="96">
        <f>'Wniosek 2025 r.'!C598</f>
        <v>0</v>
      </c>
      <c r="DD89" s="96">
        <f>'Wniosek 2026 r.'!C598</f>
        <v>0</v>
      </c>
      <c r="DE89" s="96">
        <f>'Wniosek 2027 r.'!C598</f>
        <v>0</v>
      </c>
      <c r="DF89" s="96">
        <f>'Wniosek 2028 r.'!C598</f>
        <v>0</v>
      </c>
      <c r="DG89" s="96">
        <f>'Wniosek 2029 r.'!C598</f>
        <v>0</v>
      </c>
      <c r="DH89" s="96">
        <f>'Wniosek 2030 r.'!C598</f>
        <v>0</v>
      </c>
      <c r="DI89" s="96">
        <f>'Wniosek 2031 r.'!C598</f>
        <v>0</v>
      </c>
      <c r="DJ89" s="96">
        <f>'Wniosek 2032 r.'!C598</f>
        <v>0</v>
      </c>
      <c r="DK89" s="96">
        <f>'Wniosek 2033 r.'!C598</f>
        <v>0</v>
      </c>
      <c r="DL89">
        <f>'Wniosek 2025 r.'!C713</f>
        <v>0</v>
      </c>
      <c r="DM89">
        <f>'Wniosek 2025 r.'!E713</f>
        <v>0</v>
      </c>
      <c r="DN89">
        <f>'Wniosek 2025 r.'!C828</f>
        <v>0</v>
      </c>
    </row>
    <row r="90" spans="21:118" x14ac:dyDescent="0.25">
      <c r="U90">
        <f>'Wniosek 2025 r.'!A128</f>
        <v>0</v>
      </c>
      <c r="V90">
        <f>'Wniosek 2025 r.'!B128</f>
        <v>0</v>
      </c>
      <c r="W90">
        <f>'Wniosek 2025 r.'!C128</f>
        <v>0</v>
      </c>
      <c r="X90">
        <f>'Wniosek 2025 r.'!D128</f>
        <v>0</v>
      </c>
      <c r="Y90">
        <f>'Wniosek 2025 r.'!E128</f>
        <v>0</v>
      </c>
      <c r="Z90">
        <f>'Wniosek 2025 r.'!F128</f>
        <v>0</v>
      </c>
      <c r="AA90">
        <f>'Wniosek 2026 r.'!F128</f>
        <v>0</v>
      </c>
      <c r="AB90">
        <f>'Wniosek 2027 r.'!F128</f>
        <v>0</v>
      </c>
      <c r="AC90">
        <f>'Wniosek 2028 r.'!F128</f>
        <v>0</v>
      </c>
      <c r="AD90">
        <f>'Wniosek 2029 r.'!F128</f>
        <v>0</v>
      </c>
      <c r="AE90">
        <f>'Wniosek 2030 r.'!F128</f>
        <v>0</v>
      </c>
      <c r="AF90">
        <f>'Wniosek 2031 r.'!F128</f>
        <v>0</v>
      </c>
      <c r="AG90">
        <f>'Wniosek 2032 r.'!F128</f>
        <v>0</v>
      </c>
      <c r="AH90">
        <f>'Wniosek 2033 r.'!F128</f>
        <v>0</v>
      </c>
      <c r="AI90">
        <f>'Wniosek 2025 r.'!G128</f>
        <v>0</v>
      </c>
      <c r="AJ90" s="79" t="str">
        <f>'Wniosek 2026 r.'!G128</f>
        <v/>
      </c>
      <c r="AK90" s="79" t="str">
        <f>'Wniosek 2027 r.'!G128</f>
        <v/>
      </c>
      <c r="AL90" s="79" t="str">
        <f>'Wniosek 2028 r.'!G128</f>
        <v/>
      </c>
      <c r="AM90" s="79" t="str">
        <f>'Wniosek 2029 r.'!G128</f>
        <v/>
      </c>
      <c r="AN90" s="79" t="str">
        <f>'Wniosek 2030 r.'!G128</f>
        <v/>
      </c>
      <c r="AO90" s="79" t="str">
        <f>'Wniosek 2031 r.'!G128</f>
        <v/>
      </c>
      <c r="AP90" s="79" t="str">
        <f>'Wniosek 2032 r.'!G128</f>
        <v/>
      </c>
      <c r="AQ90" s="79" t="str">
        <f>'Wniosek 2033 r.'!G128</f>
        <v/>
      </c>
      <c r="AR90" s="4">
        <f>'Wniosek 2025 r.'!H128</f>
        <v>0</v>
      </c>
      <c r="AS90" s="4">
        <f>'Wniosek 2026 r.'!H128</f>
        <v>0</v>
      </c>
      <c r="AT90" s="4">
        <f>'Wniosek 2027 r.'!H128</f>
        <v>0</v>
      </c>
      <c r="AU90" s="4">
        <f>'Wniosek 2028 r.'!H128</f>
        <v>0</v>
      </c>
      <c r="AV90" s="4">
        <f>'Wniosek 2029 r.'!H128</f>
        <v>0</v>
      </c>
      <c r="AW90" s="4">
        <f>'Wniosek 2030 r.'!H128</f>
        <v>0</v>
      </c>
      <c r="AX90" s="4">
        <f>'Wniosek 2031 r.'!H128</f>
        <v>0</v>
      </c>
      <c r="AY90" s="4">
        <f>'Wniosek 2032 r.'!H128</f>
        <v>0</v>
      </c>
      <c r="AZ90" s="4">
        <f>'Wniosek 2033 r.'!H128</f>
        <v>0</v>
      </c>
      <c r="BA90" s="3">
        <f>'Wniosek 2025 r.'!C253</f>
        <v>0</v>
      </c>
      <c r="BB90" s="3">
        <f>'Wniosek 2026 r.'!C253</f>
        <v>0</v>
      </c>
      <c r="BC90" s="3">
        <f>'Wniosek 2027 r.'!C253</f>
        <v>0</v>
      </c>
      <c r="BD90" s="3">
        <f>'Wniosek 2028 r.'!C253</f>
        <v>0</v>
      </c>
      <c r="BE90" s="3">
        <f>'Wniosek 2029 r.'!C253</f>
        <v>0</v>
      </c>
      <c r="BF90" s="3">
        <f>'Wniosek 2030 r.'!C253</f>
        <v>0</v>
      </c>
      <c r="BG90" s="3">
        <f>'Wniosek 2031 r.'!C253</f>
        <v>0</v>
      </c>
      <c r="BH90" s="3">
        <f>'Wniosek 2032 r.'!C253</f>
        <v>0</v>
      </c>
      <c r="BI90" s="3">
        <f>'Wniosek 2033 r.'!C253</f>
        <v>0</v>
      </c>
      <c r="BJ90" s="96">
        <f>'Wniosek 2025 r.'!C369</f>
        <v>0</v>
      </c>
      <c r="BK90" s="96">
        <f>'Wniosek 2026 r.'!C369</f>
        <v>0</v>
      </c>
      <c r="BL90" s="96">
        <f>'Wniosek 2027 r.'!C369</f>
        <v>0</v>
      </c>
      <c r="BM90" s="96">
        <f>'Wniosek 2028 r.'!C369</f>
        <v>0</v>
      </c>
      <c r="BN90" s="96">
        <f>'Wniosek 2029 r.'!C369</f>
        <v>0</v>
      </c>
      <c r="BO90" s="96">
        <f>'Wniosek 2030 r.'!C369</f>
        <v>0</v>
      </c>
      <c r="BP90" s="96">
        <f>'Wniosek 2031 r.'!C369</f>
        <v>0</v>
      </c>
      <c r="BQ90" s="96">
        <f>'Wniosek 2032 r.'!C369</f>
        <v>0</v>
      </c>
      <c r="BR90" s="96">
        <f>'Wniosek 2033 r.'!C369</f>
        <v>0</v>
      </c>
      <c r="BS90" s="96">
        <f>'Wniosek 2025 r.'!D369</f>
        <v>0</v>
      </c>
      <c r="BT90" s="96">
        <f>'Wniosek 2026 r.'!D369</f>
        <v>0</v>
      </c>
      <c r="BU90" s="96">
        <f>'Wniosek 2027 r.'!D369</f>
        <v>0</v>
      </c>
      <c r="BV90" s="96">
        <f>'Wniosek 2028 r.'!D369</f>
        <v>0</v>
      </c>
      <c r="BW90" s="96">
        <f>'Wniosek 2029 r.'!D369</f>
        <v>0</v>
      </c>
      <c r="BX90" s="96">
        <f>'Wniosek 2030 r.'!D369</f>
        <v>0</v>
      </c>
      <c r="BY90" s="96">
        <f>'Wniosek 2031 r.'!D369</f>
        <v>0</v>
      </c>
      <c r="BZ90" s="96">
        <f>'Wniosek 2032 r.'!D369</f>
        <v>0</v>
      </c>
      <c r="CA90" s="96">
        <f>'Wniosek 2033 r.'!D369</f>
        <v>0</v>
      </c>
      <c r="CB90" s="97">
        <f>'Wniosek 2025 r.'!F369</f>
        <v>0</v>
      </c>
      <c r="CC90" s="97">
        <f>'Wniosek 2026 r.'!F369</f>
        <v>0</v>
      </c>
      <c r="CD90" s="97">
        <f>'Wniosek 2027 r.'!F369</f>
        <v>0</v>
      </c>
      <c r="CE90" s="97">
        <f>'Wniosek 2028 r.'!F369</f>
        <v>0</v>
      </c>
      <c r="CF90" s="97">
        <f>'Wniosek 2029 r.'!F369</f>
        <v>0</v>
      </c>
      <c r="CG90" s="97">
        <f>'Wniosek 2030 r.'!F369</f>
        <v>0</v>
      </c>
      <c r="CH90" s="97">
        <f>'Wniosek 2031 r.'!F369</f>
        <v>0</v>
      </c>
      <c r="CI90" s="97">
        <f>'Wniosek 2032 r.'!F369</f>
        <v>0</v>
      </c>
      <c r="CJ90" s="97">
        <f>'Wniosek 2033 r.'!F369</f>
        <v>0</v>
      </c>
      <c r="CK90" s="96">
        <f>'Wniosek 2025 r.'!H369</f>
        <v>0</v>
      </c>
      <c r="CL90" s="96">
        <f>'Wniosek 2026 r.'!H369</f>
        <v>0</v>
      </c>
      <c r="CM90" s="96">
        <f>'Wniosek 2027 r.'!H369</f>
        <v>0</v>
      </c>
      <c r="CN90" s="96">
        <f>'Wniosek 2028 r.'!H369</f>
        <v>0</v>
      </c>
      <c r="CO90" s="96">
        <f>'Wniosek 2029 r.'!H369</f>
        <v>0</v>
      </c>
      <c r="CP90" s="96">
        <f>'Wniosek 2030 r.'!H369</f>
        <v>0</v>
      </c>
      <c r="CQ90" s="96">
        <f>'Wniosek 2031 r.'!H369</f>
        <v>0</v>
      </c>
      <c r="CR90" s="96">
        <f>'Wniosek 2032 r.'!H369</f>
        <v>0</v>
      </c>
      <c r="CS90" s="96">
        <f>'Wniosek 2033 r.'!H369</f>
        <v>0</v>
      </c>
      <c r="CT90" s="96">
        <f>'Wniosek 2025 r.'!C484</f>
        <v>0</v>
      </c>
      <c r="CU90" s="96">
        <f>'Wniosek 2026 r.'!C484</f>
        <v>0</v>
      </c>
      <c r="CV90" s="96">
        <f>'Wniosek 2027 r.'!C484</f>
        <v>0</v>
      </c>
      <c r="CW90" s="96">
        <f>'Wniosek 2028 r.'!C484</f>
        <v>0</v>
      </c>
      <c r="CX90" s="96">
        <f>'Wniosek 2029 r.'!C484</f>
        <v>0</v>
      </c>
      <c r="CY90" s="96">
        <f>'Wniosek 2030 r.'!C484</f>
        <v>0</v>
      </c>
      <c r="CZ90" s="96">
        <f>'Wniosek 2031 r.'!C484</f>
        <v>0</v>
      </c>
      <c r="DA90" s="96">
        <f>'Wniosek 2032 r.'!C484</f>
        <v>0</v>
      </c>
      <c r="DB90" s="96">
        <f>'Wniosek 2033 r.'!C484</f>
        <v>0</v>
      </c>
      <c r="DC90" s="96">
        <f>'Wniosek 2025 r.'!C599</f>
        <v>0</v>
      </c>
      <c r="DD90" s="96">
        <f>'Wniosek 2026 r.'!C599</f>
        <v>0</v>
      </c>
      <c r="DE90" s="96">
        <f>'Wniosek 2027 r.'!C599</f>
        <v>0</v>
      </c>
      <c r="DF90" s="96">
        <f>'Wniosek 2028 r.'!C599</f>
        <v>0</v>
      </c>
      <c r="DG90" s="96">
        <f>'Wniosek 2029 r.'!C599</f>
        <v>0</v>
      </c>
      <c r="DH90" s="96">
        <f>'Wniosek 2030 r.'!C599</f>
        <v>0</v>
      </c>
      <c r="DI90" s="96">
        <f>'Wniosek 2031 r.'!C599</f>
        <v>0</v>
      </c>
      <c r="DJ90" s="96">
        <f>'Wniosek 2032 r.'!C599</f>
        <v>0</v>
      </c>
      <c r="DK90" s="96">
        <f>'Wniosek 2033 r.'!C599</f>
        <v>0</v>
      </c>
      <c r="DL90">
        <f>'Wniosek 2025 r.'!C714</f>
        <v>0</v>
      </c>
      <c r="DM90">
        <f>'Wniosek 2025 r.'!E714</f>
        <v>0</v>
      </c>
      <c r="DN90">
        <f>'Wniosek 2025 r.'!C829</f>
        <v>0</v>
      </c>
    </row>
    <row r="91" spans="21:118" x14ac:dyDescent="0.25">
      <c r="U91">
        <f>'Wniosek 2025 r.'!A129</f>
        <v>0</v>
      </c>
      <c r="V91">
        <f>'Wniosek 2025 r.'!B129</f>
        <v>0</v>
      </c>
      <c r="W91">
        <f>'Wniosek 2025 r.'!C129</f>
        <v>0</v>
      </c>
      <c r="X91">
        <f>'Wniosek 2025 r.'!D129</f>
        <v>0</v>
      </c>
      <c r="Y91">
        <f>'Wniosek 2025 r.'!E129</f>
        <v>0</v>
      </c>
      <c r="Z91">
        <f>'Wniosek 2025 r.'!F129</f>
        <v>0</v>
      </c>
      <c r="AA91">
        <f>'Wniosek 2026 r.'!F129</f>
        <v>0</v>
      </c>
      <c r="AB91">
        <f>'Wniosek 2027 r.'!F129</f>
        <v>0</v>
      </c>
      <c r="AC91">
        <f>'Wniosek 2028 r.'!F129</f>
        <v>0</v>
      </c>
      <c r="AD91">
        <f>'Wniosek 2029 r.'!F129</f>
        <v>0</v>
      </c>
      <c r="AE91">
        <f>'Wniosek 2030 r.'!F129</f>
        <v>0</v>
      </c>
      <c r="AF91">
        <f>'Wniosek 2031 r.'!F129</f>
        <v>0</v>
      </c>
      <c r="AG91">
        <f>'Wniosek 2032 r.'!F129</f>
        <v>0</v>
      </c>
      <c r="AH91">
        <f>'Wniosek 2033 r.'!F129</f>
        <v>0</v>
      </c>
      <c r="AI91">
        <f>'Wniosek 2025 r.'!G129</f>
        <v>0</v>
      </c>
      <c r="AJ91" s="79" t="str">
        <f>'Wniosek 2026 r.'!G129</f>
        <v/>
      </c>
      <c r="AK91" s="79" t="str">
        <f>'Wniosek 2027 r.'!G129</f>
        <v/>
      </c>
      <c r="AL91" s="79" t="str">
        <f>'Wniosek 2028 r.'!G129</f>
        <v/>
      </c>
      <c r="AM91" s="79" t="str">
        <f>'Wniosek 2029 r.'!G129</f>
        <v/>
      </c>
      <c r="AN91" s="79" t="str">
        <f>'Wniosek 2030 r.'!G129</f>
        <v/>
      </c>
      <c r="AO91" s="79" t="str">
        <f>'Wniosek 2031 r.'!G129</f>
        <v/>
      </c>
      <c r="AP91" s="79" t="str">
        <f>'Wniosek 2032 r.'!G129</f>
        <v/>
      </c>
      <c r="AQ91" s="79" t="str">
        <f>'Wniosek 2033 r.'!G129</f>
        <v/>
      </c>
      <c r="AR91" s="4">
        <f>'Wniosek 2025 r.'!H129</f>
        <v>0</v>
      </c>
      <c r="AS91" s="4">
        <f>'Wniosek 2026 r.'!H129</f>
        <v>0</v>
      </c>
      <c r="AT91" s="4">
        <f>'Wniosek 2027 r.'!H129</f>
        <v>0</v>
      </c>
      <c r="AU91" s="4">
        <f>'Wniosek 2028 r.'!H129</f>
        <v>0</v>
      </c>
      <c r="AV91" s="4">
        <f>'Wniosek 2029 r.'!H129</f>
        <v>0</v>
      </c>
      <c r="AW91" s="4">
        <f>'Wniosek 2030 r.'!H129</f>
        <v>0</v>
      </c>
      <c r="AX91" s="4">
        <f>'Wniosek 2031 r.'!H129</f>
        <v>0</v>
      </c>
      <c r="AY91" s="4">
        <f>'Wniosek 2032 r.'!H129</f>
        <v>0</v>
      </c>
      <c r="AZ91" s="4">
        <f>'Wniosek 2033 r.'!H129</f>
        <v>0</v>
      </c>
      <c r="BA91" s="3">
        <f>'Wniosek 2025 r.'!C254</f>
        <v>0</v>
      </c>
      <c r="BB91" s="3">
        <f>'Wniosek 2026 r.'!C254</f>
        <v>0</v>
      </c>
      <c r="BC91" s="3">
        <f>'Wniosek 2027 r.'!C254</f>
        <v>0</v>
      </c>
      <c r="BD91" s="3">
        <f>'Wniosek 2028 r.'!C254</f>
        <v>0</v>
      </c>
      <c r="BE91" s="3">
        <f>'Wniosek 2029 r.'!C254</f>
        <v>0</v>
      </c>
      <c r="BF91" s="3">
        <f>'Wniosek 2030 r.'!C254</f>
        <v>0</v>
      </c>
      <c r="BG91" s="3">
        <f>'Wniosek 2031 r.'!C254</f>
        <v>0</v>
      </c>
      <c r="BH91" s="3">
        <f>'Wniosek 2032 r.'!C254</f>
        <v>0</v>
      </c>
      <c r="BI91" s="3">
        <f>'Wniosek 2033 r.'!C254</f>
        <v>0</v>
      </c>
      <c r="BJ91" s="96">
        <f>'Wniosek 2025 r.'!C370</f>
        <v>0</v>
      </c>
      <c r="BK91" s="96">
        <f>'Wniosek 2026 r.'!C370</f>
        <v>0</v>
      </c>
      <c r="BL91" s="96">
        <f>'Wniosek 2027 r.'!C370</f>
        <v>0</v>
      </c>
      <c r="BM91" s="96">
        <f>'Wniosek 2028 r.'!C370</f>
        <v>0</v>
      </c>
      <c r="BN91" s="96">
        <f>'Wniosek 2029 r.'!C370</f>
        <v>0</v>
      </c>
      <c r="BO91" s="96">
        <f>'Wniosek 2030 r.'!C370</f>
        <v>0</v>
      </c>
      <c r="BP91" s="96">
        <f>'Wniosek 2031 r.'!C370</f>
        <v>0</v>
      </c>
      <c r="BQ91" s="96">
        <f>'Wniosek 2032 r.'!C370</f>
        <v>0</v>
      </c>
      <c r="BR91" s="96">
        <f>'Wniosek 2033 r.'!C370</f>
        <v>0</v>
      </c>
      <c r="BS91" s="96">
        <f>'Wniosek 2025 r.'!D370</f>
        <v>0</v>
      </c>
      <c r="BT91" s="96">
        <f>'Wniosek 2026 r.'!D370</f>
        <v>0</v>
      </c>
      <c r="BU91" s="96">
        <f>'Wniosek 2027 r.'!D370</f>
        <v>0</v>
      </c>
      <c r="BV91" s="96">
        <f>'Wniosek 2028 r.'!D370</f>
        <v>0</v>
      </c>
      <c r="BW91" s="96">
        <f>'Wniosek 2029 r.'!D370</f>
        <v>0</v>
      </c>
      <c r="BX91" s="96">
        <f>'Wniosek 2030 r.'!D370</f>
        <v>0</v>
      </c>
      <c r="BY91" s="96">
        <f>'Wniosek 2031 r.'!D370</f>
        <v>0</v>
      </c>
      <c r="BZ91" s="96">
        <f>'Wniosek 2032 r.'!D370</f>
        <v>0</v>
      </c>
      <c r="CA91" s="96">
        <f>'Wniosek 2033 r.'!D370</f>
        <v>0</v>
      </c>
      <c r="CB91" s="97">
        <f>'Wniosek 2025 r.'!F370</f>
        <v>0</v>
      </c>
      <c r="CC91" s="97">
        <f>'Wniosek 2026 r.'!F370</f>
        <v>0</v>
      </c>
      <c r="CD91" s="97">
        <f>'Wniosek 2027 r.'!F370</f>
        <v>0</v>
      </c>
      <c r="CE91" s="97">
        <f>'Wniosek 2028 r.'!F370</f>
        <v>0</v>
      </c>
      <c r="CF91" s="97">
        <f>'Wniosek 2029 r.'!F370</f>
        <v>0</v>
      </c>
      <c r="CG91" s="97">
        <f>'Wniosek 2030 r.'!F370</f>
        <v>0</v>
      </c>
      <c r="CH91" s="97">
        <f>'Wniosek 2031 r.'!F370</f>
        <v>0</v>
      </c>
      <c r="CI91" s="97">
        <f>'Wniosek 2032 r.'!F370</f>
        <v>0</v>
      </c>
      <c r="CJ91" s="97">
        <f>'Wniosek 2033 r.'!F370</f>
        <v>0</v>
      </c>
      <c r="CK91" s="96">
        <f>'Wniosek 2025 r.'!H370</f>
        <v>0</v>
      </c>
      <c r="CL91" s="96">
        <f>'Wniosek 2026 r.'!H370</f>
        <v>0</v>
      </c>
      <c r="CM91" s="96">
        <f>'Wniosek 2027 r.'!H370</f>
        <v>0</v>
      </c>
      <c r="CN91" s="96">
        <f>'Wniosek 2028 r.'!H370</f>
        <v>0</v>
      </c>
      <c r="CO91" s="96">
        <f>'Wniosek 2029 r.'!H370</f>
        <v>0</v>
      </c>
      <c r="CP91" s="96">
        <f>'Wniosek 2030 r.'!H370</f>
        <v>0</v>
      </c>
      <c r="CQ91" s="96">
        <f>'Wniosek 2031 r.'!H370</f>
        <v>0</v>
      </c>
      <c r="CR91" s="96">
        <f>'Wniosek 2032 r.'!H370</f>
        <v>0</v>
      </c>
      <c r="CS91" s="96">
        <f>'Wniosek 2033 r.'!H370</f>
        <v>0</v>
      </c>
      <c r="CT91" s="96">
        <f>'Wniosek 2025 r.'!C485</f>
        <v>0</v>
      </c>
      <c r="CU91" s="96">
        <f>'Wniosek 2026 r.'!C485</f>
        <v>0</v>
      </c>
      <c r="CV91" s="96">
        <f>'Wniosek 2027 r.'!C485</f>
        <v>0</v>
      </c>
      <c r="CW91" s="96">
        <f>'Wniosek 2028 r.'!C485</f>
        <v>0</v>
      </c>
      <c r="CX91" s="96">
        <f>'Wniosek 2029 r.'!C485</f>
        <v>0</v>
      </c>
      <c r="CY91" s="96">
        <f>'Wniosek 2030 r.'!C485</f>
        <v>0</v>
      </c>
      <c r="CZ91" s="96">
        <f>'Wniosek 2031 r.'!C485</f>
        <v>0</v>
      </c>
      <c r="DA91" s="96">
        <f>'Wniosek 2032 r.'!C485</f>
        <v>0</v>
      </c>
      <c r="DB91" s="96">
        <f>'Wniosek 2033 r.'!C485</f>
        <v>0</v>
      </c>
      <c r="DC91" s="96">
        <f>'Wniosek 2025 r.'!C600</f>
        <v>0</v>
      </c>
      <c r="DD91" s="96">
        <f>'Wniosek 2026 r.'!C600</f>
        <v>0</v>
      </c>
      <c r="DE91" s="96">
        <f>'Wniosek 2027 r.'!C600</f>
        <v>0</v>
      </c>
      <c r="DF91" s="96">
        <f>'Wniosek 2028 r.'!C600</f>
        <v>0</v>
      </c>
      <c r="DG91" s="96">
        <f>'Wniosek 2029 r.'!C600</f>
        <v>0</v>
      </c>
      <c r="DH91" s="96">
        <f>'Wniosek 2030 r.'!C600</f>
        <v>0</v>
      </c>
      <c r="DI91" s="96">
        <f>'Wniosek 2031 r.'!C600</f>
        <v>0</v>
      </c>
      <c r="DJ91" s="96">
        <f>'Wniosek 2032 r.'!C600</f>
        <v>0</v>
      </c>
      <c r="DK91" s="96">
        <f>'Wniosek 2033 r.'!C600</f>
        <v>0</v>
      </c>
      <c r="DL91">
        <f>'Wniosek 2025 r.'!C715</f>
        <v>0</v>
      </c>
      <c r="DM91">
        <f>'Wniosek 2025 r.'!E715</f>
        <v>0</v>
      </c>
      <c r="DN91">
        <f>'Wniosek 2025 r.'!C830</f>
        <v>0</v>
      </c>
    </row>
    <row r="92" spans="21:118" x14ac:dyDescent="0.25">
      <c r="U92">
        <f>'Wniosek 2025 r.'!A130</f>
        <v>0</v>
      </c>
      <c r="V92">
        <f>'Wniosek 2025 r.'!B130</f>
        <v>0</v>
      </c>
      <c r="W92">
        <f>'Wniosek 2025 r.'!C130</f>
        <v>0</v>
      </c>
      <c r="X92">
        <f>'Wniosek 2025 r.'!D130</f>
        <v>0</v>
      </c>
      <c r="Y92">
        <f>'Wniosek 2025 r.'!E130</f>
        <v>0</v>
      </c>
      <c r="Z92">
        <f>'Wniosek 2025 r.'!F130</f>
        <v>0</v>
      </c>
      <c r="AA92">
        <f>'Wniosek 2026 r.'!F130</f>
        <v>0</v>
      </c>
      <c r="AB92">
        <f>'Wniosek 2027 r.'!F130</f>
        <v>0</v>
      </c>
      <c r="AC92">
        <f>'Wniosek 2028 r.'!F130</f>
        <v>0</v>
      </c>
      <c r="AD92">
        <f>'Wniosek 2029 r.'!F130</f>
        <v>0</v>
      </c>
      <c r="AE92">
        <f>'Wniosek 2030 r.'!F130</f>
        <v>0</v>
      </c>
      <c r="AF92">
        <f>'Wniosek 2031 r.'!F130</f>
        <v>0</v>
      </c>
      <c r="AG92">
        <f>'Wniosek 2032 r.'!F130</f>
        <v>0</v>
      </c>
      <c r="AH92">
        <f>'Wniosek 2033 r.'!F130</f>
        <v>0</v>
      </c>
      <c r="AI92">
        <f>'Wniosek 2025 r.'!G130</f>
        <v>0</v>
      </c>
      <c r="AJ92" s="79" t="str">
        <f>'Wniosek 2026 r.'!G140</f>
        <v/>
      </c>
      <c r="AK92" s="79" t="str">
        <f>'Wniosek 2027 r.'!G140</f>
        <v/>
      </c>
      <c r="AL92" s="79" t="str">
        <f>'Wniosek 2028 r.'!G140</f>
        <v/>
      </c>
      <c r="AM92" s="79" t="str">
        <f>'Wniosek 2029 r.'!G140</f>
        <v/>
      </c>
      <c r="AN92" s="79" t="str">
        <f>'Wniosek 2030 r.'!G140</f>
        <v/>
      </c>
      <c r="AO92" s="79" t="str">
        <f>'Wniosek 2031 r.'!G140</f>
        <v/>
      </c>
      <c r="AP92" s="79" t="str">
        <f>'Wniosek 2032 r.'!G140</f>
        <v/>
      </c>
      <c r="AQ92" s="79" t="str">
        <f>'Wniosek 2033 r.'!G140</f>
        <v/>
      </c>
      <c r="AR92" s="4">
        <f>'Wniosek 2025 r.'!H130</f>
        <v>0</v>
      </c>
      <c r="AS92" s="4">
        <f>'Wniosek 2026 r.'!H130</f>
        <v>0</v>
      </c>
      <c r="AT92" s="4">
        <f>'Wniosek 2027 r.'!H130</f>
        <v>0</v>
      </c>
      <c r="AU92" s="4">
        <f>'Wniosek 2028 r.'!H130</f>
        <v>0</v>
      </c>
      <c r="AV92" s="4">
        <f>'Wniosek 2029 r.'!H130</f>
        <v>0</v>
      </c>
      <c r="AW92" s="4">
        <f>'Wniosek 2030 r.'!H130</f>
        <v>0</v>
      </c>
      <c r="AX92" s="4">
        <f>'Wniosek 2031 r.'!H130</f>
        <v>0</v>
      </c>
      <c r="AY92" s="4">
        <f>'Wniosek 2032 r.'!H130</f>
        <v>0</v>
      </c>
      <c r="AZ92" s="4">
        <f>'Wniosek 2033 r.'!H130</f>
        <v>0</v>
      </c>
      <c r="BA92" s="3">
        <f>'Wniosek 2025 r.'!C255</f>
        <v>0</v>
      </c>
      <c r="BB92" s="3">
        <f>'Wniosek 2026 r.'!C255</f>
        <v>0</v>
      </c>
      <c r="BC92" s="3">
        <f>'Wniosek 2027 r.'!C255</f>
        <v>0</v>
      </c>
      <c r="BD92" s="3">
        <f>'Wniosek 2028 r.'!C255</f>
        <v>0</v>
      </c>
      <c r="BE92" s="3">
        <f>'Wniosek 2029 r.'!C255</f>
        <v>0</v>
      </c>
      <c r="BF92" s="3">
        <f>'Wniosek 2030 r.'!C255</f>
        <v>0</v>
      </c>
      <c r="BG92" s="3">
        <f>'Wniosek 2031 r.'!C255</f>
        <v>0</v>
      </c>
      <c r="BH92" s="3">
        <f>'Wniosek 2032 r.'!C255</f>
        <v>0</v>
      </c>
      <c r="BI92" s="3">
        <f>'Wniosek 2033 r.'!C255</f>
        <v>0</v>
      </c>
      <c r="BJ92" s="96">
        <f>'Wniosek 2025 r.'!C371</f>
        <v>0</v>
      </c>
      <c r="BK92" s="96">
        <f>'Wniosek 2026 r.'!C371</f>
        <v>0</v>
      </c>
      <c r="BL92" s="96">
        <f>'Wniosek 2027 r.'!C371</f>
        <v>0</v>
      </c>
      <c r="BM92" s="96">
        <f>'Wniosek 2028 r.'!C371</f>
        <v>0</v>
      </c>
      <c r="BN92" s="96">
        <f>'Wniosek 2029 r.'!C371</f>
        <v>0</v>
      </c>
      <c r="BO92" s="96">
        <f>'Wniosek 2030 r.'!C371</f>
        <v>0</v>
      </c>
      <c r="BP92" s="96">
        <f>'Wniosek 2031 r.'!C371</f>
        <v>0</v>
      </c>
      <c r="BQ92" s="96">
        <f>'Wniosek 2032 r.'!C371</f>
        <v>0</v>
      </c>
      <c r="BR92" s="96">
        <f>'Wniosek 2033 r.'!C371</f>
        <v>0</v>
      </c>
      <c r="BS92" s="96">
        <f>'Wniosek 2025 r.'!D371</f>
        <v>0</v>
      </c>
      <c r="BT92" s="96">
        <f>'Wniosek 2026 r.'!D371</f>
        <v>0</v>
      </c>
      <c r="BU92" s="96">
        <f>'Wniosek 2027 r.'!D371</f>
        <v>0</v>
      </c>
      <c r="BV92" s="96">
        <f>'Wniosek 2028 r.'!D371</f>
        <v>0</v>
      </c>
      <c r="BW92" s="96">
        <f>'Wniosek 2029 r.'!D371</f>
        <v>0</v>
      </c>
      <c r="BX92" s="96">
        <f>'Wniosek 2030 r.'!D371</f>
        <v>0</v>
      </c>
      <c r="BY92" s="96">
        <f>'Wniosek 2031 r.'!D371</f>
        <v>0</v>
      </c>
      <c r="BZ92" s="96">
        <f>'Wniosek 2032 r.'!D371</f>
        <v>0</v>
      </c>
      <c r="CA92" s="96">
        <f>'Wniosek 2033 r.'!D371</f>
        <v>0</v>
      </c>
      <c r="CB92" s="97">
        <f>'Wniosek 2025 r.'!F371</f>
        <v>0</v>
      </c>
      <c r="CC92" s="97">
        <f>'Wniosek 2026 r.'!F371</f>
        <v>0</v>
      </c>
      <c r="CD92" s="97">
        <f>'Wniosek 2027 r.'!F371</f>
        <v>0</v>
      </c>
      <c r="CE92" s="97">
        <f>'Wniosek 2028 r.'!F371</f>
        <v>0</v>
      </c>
      <c r="CF92" s="97">
        <f>'Wniosek 2029 r.'!F371</f>
        <v>0</v>
      </c>
      <c r="CG92" s="97">
        <f>'Wniosek 2030 r.'!F371</f>
        <v>0</v>
      </c>
      <c r="CH92" s="97">
        <f>'Wniosek 2031 r.'!F371</f>
        <v>0</v>
      </c>
      <c r="CI92" s="97">
        <f>'Wniosek 2032 r.'!F371</f>
        <v>0</v>
      </c>
      <c r="CJ92" s="97">
        <f>'Wniosek 2033 r.'!F371</f>
        <v>0</v>
      </c>
      <c r="CK92" s="96">
        <f>'Wniosek 2025 r.'!H371</f>
        <v>0</v>
      </c>
      <c r="CL92" s="96">
        <f>'Wniosek 2026 r.'!H371</f>
        <v>0</v>
      </c>
      <c r="CM92" s="96">
        <f>'Wniosek 2027 r.'!H371</f>
        <v>0</v>
      </c>
      <c r="CN92" s="96">
        <f>'Wniosek 2028 r.'!H371</f>
        <v>0</v>
      </c>
      <c r="CO92" s="96">
        <f>'Wniosek 2029 r.'!H371</f>
        <v>0</v>
      </c>
      <c r="CP92" s="96">
        <f>'Wniosek 2030 r.'!H371</f>
        <v>0</v>
      </c>
      <c r="CQ92" s="96">
        <f>'Wniosek 2031 r.'!H371</f>
        <v>0</v>
      </c>
      <c r="CR92" s="96">
        <f>'Wniosek 2032 r.'!H371</f>
        <v>0</v>
      </c>
      <c r="CS92" s="96">
        <f>'Wniosek 2033 r.'!H371</f>
        <v>0</v>
      </c>
      <c r="CT92" s="96">
        <f>'Wniosek 2025 r.'!C486</f>
        <v>0</v>
      </c>
      <c r="CU92" s="96">
        <f>'Wniosek 2026 r.'!C486</f>
        <v>0</v>
      </c>
      <c r="CV92" s="96">
        <f>'Wniosek 2027 r.'!C486</f>
        <v>0</v>
      </c>
      <c r="CW92" s="96">
        <f>'Wniosek 2028 r.'!C486</f>
        <v>0</v>
      </c>
      <c r="CX92" s="96">
        <f>'Wniosek 2029 r.'!C486</f>
        <v>0</v>
      </c>
      <c r="CY92" s="96">
        <f>'Wniosek 2030 r.'!C486</f>
        <v>0</v>
      </c>
      <c r="CZ92" s="96">
        <f>'Wniosek 2031 r.'!C486</f>
        <v>0</v>
      </c>
      <c r="DA92" s="96">
        <f>'Wniosek 2032 r.'!C486</f>
        <v>0</v>
      </c>
      <c r="DB92" s="96">
        <f>'Wniosek 2033 r.'!C486</f>
        <v>0</v>
      </c>
      <c r="DC92" s="96">
        <f>'Wniosek 2025 r.'!C601</f>
        <v>0</v>
      </c>
      <c r="DD92" s="96">
        <f>'Wniosek 2026 r.'!C601</f>
        <v>0</v>
      </c>
      <c r="DE92" s="96">
        <f>'Wniosek 2027 r.'!C601</f>
        <v>0</v>
      </c>
      <c r="DF92" s="96">
        <f>'Wniosek 2028 r.'!C601</f>
        <v>0</v>
      </c>
      <c r="DG92" s="96">
        <f>'Wniosek 2029 r.'!C601</f>
        <v>0</v>
      </c>
      <c r="DH92" s="96">
        <f>'Wniosek 2030 r.'!C601</f>
        <v>0</v>
      </c>
      <c r="DI92" s="96">
        <f>'Wniosek 2031 r.'!C601</f>
        <v>0</v>
      </c>
      <c r="DJ92" s="96">
        <f>'Wniosek 2032 r.'!C601</f>
        <v>0</v>
      </c>
      <c r="DK92" s="96">
        <f>'Wniosek 2033 r.'!C601</f>
        <v>0</v>
      </c>
      <c r="DL92">
        <f>'Wniosek 2025 r.'!C716</f>
        <v>0</v>
      </c>
      <c r="DM92">
        <f>'Wniosek 2025 r.'!E716</f>
        <v>0</v>
      </c>
      <c r="DN92">
        <f>'Wniosek 2025 r.'!C831</f>
        <v>0</v>
      </c>
    </row>
    <row r="93" spans="21:118" x14ac:dyDescent="0.25">
      <c r="U93">
        <f>'Wniosek 2025 r.'!A131</f>
        <v>0</v>
      </c>
      <c r="V93">
        <f>'Wniosek 2025 r.'!B131</f>
        <v>0</v>
      </c>
      <c r="W93">
        <f>'Wniosek 2025 r.'!C131</f>
        <v>0</v>
      </c>
      <c r="X93">
        <f>'Wniosek 2025 r.'!D131</f>
        <v>0</v>
      </c>
      <c r="Y93">
        <f>'Wniosek 2025 r.'!E131</f>
        <v>0</v>
      </c>
      <c r="Z93">
        <f>'Wniosek 2025 r.'!F131</f>
        <v>0</v>
      </c>
      <c r="AA93">
        <f>'Wniosek 2026 r.'!F131</f>
        <v>0</v>
      </c>
      <c r="AB93">
        <f>'Wniosek 2027 r.'!F131</f>
        <v>0</v>
      </c>
      <c r="AC93">
        <f>'Wniosek 2028 r.'!F131</f>
        <v>0</v>
      </c>
      <c r="AD93">
        <f>'Wniosek 2029 r.'!F131</f>
        <v>0</v>
      </c>
      <c r="AE93">
        <f>'Wniosek 2030 r.'!F131</f>
        <v>0</v>
      </c>
      <c r="AF93">
        <f>'Wniosek 2031 r.'!F131</f>
        <v>0</v>
      </c>
      <c r="AG93">
        <f>'Wniosek 2032 r.'!F131</f>
        <v>0</v>
      </c>
      <c r="AH93">
        <f>'Wniosek 2033 r.'!F131</f>
        <v>0</v>
      </c>
      <c r="AI93">
        <f>'Wniosek 2025 r.'!G131</f>
        <v>0</v>
      </c>
      <c r="AJ93" s="79" t="str">
        <f>'Wniosek 2026 r.'!G141</f>
        <v/>
      </c>
      <c r="AK93" s="79" t="str">
        <f>'Wniosek 2027 r.'!G141</f>
        <v/>
      </c>
      <c r="AL93" s="79" t="str">
        <f>'Wniosek 2028 r.'!G141</f>
        <v/>
      </c>
      <c r="AM93" s="79" t="str">
        <f>'Wniosek 2029 r.'!G141</f>
        <v/>
      </c>
      <c r="AN93" s="79" t="str">
        <f>'Wniosek 2030 r.'!G141</f>
        <v/>
      </c>
      <c r="AO93" s="79" t="str">
        <f>'Wniosek 2031 r.'!G141</f>
        <v/>
      </c>
      <c r="AP93" s="79" t="str">
        <f>'Wniosek 2032 r.'!G141</f>
        <v/>
      </c>
      <c r="AQ93" s="79" t="str">
        <f>'Wniosek 2033 r.'!G141</f>
        <v/>
      </c>
      <c r="AR93" s="4">
        <f>'Wniosek 2025 r.'!H131</f>
        <v>0</v>
      </c>
      <c r="AS93" s="4">
        <f>'Wniosek 2026 r.'!H131</f>
        <v>0</v>
      </c>
      <c r="AT93" s="4">
        <f>'Wniosek 2027 r.'!H131</f>
        <v>0</v>
      </c>
      <c r="AU93" s="4">
        <f>'Wniosek 2028 r.'!H131</f>
        <v>0</v>
      </c>
      <c r="AV93" s="4">
        <f>'Wniosek 2029 r.'!H131</f>
        <v>0</v>
      </c>
      <c r="AW93" s="4">
        <f>'Wniosek 2030 r.'!H131</f>
        <v>0</v>
      </c>
      <c r="AX93" s="4">
        <f>'Wniosek 2031 r.'!H131</f>
        <v>0</v>
      </c>
      <c r="AY93" s="4">
        <f>'Wniosek 2032 r.'!H131</f>
        <v>0</v>
      </c>
      <c r="AZ93" s="4">
        <f>'Wniosek 2033 r.'!H131</f>
        <v>0</v>
      </c>
      <c r="BA93" s="3">
        <f>'Wniosek 2025 r.'!C256</f>
        <v>0</v>
      </c>
      <c r="BB93" s="3">
        <f>'Wniosek 2026 r.'!C256</f>
        <v>0</v>
      </c>
      <c r="BC93" s="3">
        <f>'Wniosek 2027 r.'!C256</f>
        <v>0</v>
      </c>
      <c r="BD93" s="3">
        <f>'Wniosek 2028 r.'!C256</f>
        <v>0</v>
      </c>
      <c r="BE93" s="3">
        <f>'Wniosek 2029 r.'!C256</f>
        <v>0</v>
      </c>
      <c r="BF93" s="3">
        <f>'Wniosek 2030 r.'!C256</f>
        <v>0</v>
      </c>
      <c r="BG93" s="3">
        <f>'Wniosek 2031 r.'!C256</f>
        <v>0</v>
      </c>
      <c r="BH93" s="3">
        <f>'Wniosek 2032 r.'!C256</f>
        <v>0</v>
      </c>
      <c r="BI93" s="3">
        <f>'Wniosek 2033 r.'!C256</f>
        <v>0</v>
      </c>
      <c r="BJ93" s="96">
        <f>'Wniosek 2025 r.'!C372</f>
        <v>0</v>
      </c>
      <c r="BK93" s="96">
        <f>'Wniosek 2026 r.'!C372</f>
        <v>0</v>
      </c>
      <c r="BL93" s="96">
        <f>'Wniosek 2027 r.'!C372</f>
        <v>0</v>
      </c>
      <c r="BM93" s="96">
        <f>'Wniosek 2028 r.'!C372</f>
        <v>0</v>
      </c>
      <c r="BN93" s="96">
        <f>'Wniosek 2029 r.'!C372</f>
        <v>0</v>
      </c>
      <c r="BO93" s="96">
        <f>'Wniosek 2030 r.'!C372</f>
        <v>0</v>
      </c>
      <c r="BP93" s="96">
        <f>'Wniosek 2031 r.'!C372</f>
        <v>0</v>
      </c>
      <c r="BQ93" s="96">
        <f>'Wniosek 2032 r.'!C372</f>
        <v>0</v>
      </c>
      <c r="BR93" s="96">
        <f>'Wniosek 2033 r.'!C372</f>
        <v>0</v>
      </c>
      <c r="BS93" s="96">
        <f>'Wniosek 2025 r.'!D372</f>
        <v>0</v>
      </c>
      <c r="BT93" s="96">
        <f>'Wniosek 2026 r.'!D372</f>
        <v>0</v>
      </c>
      <c r="BU93" s="96">
        <f>'Wniosek 2027 r.'!D372</f>
        <v>0</v>
      </c>
      <c r="BV93" s="96">
        <f>'Wniosek 2028 r.'!D372</f>
        <v>0</v>
      </c>
      <c r="BW93" s="96">
        <f>'Wniosek 2029 r.'!D372</f>
        <v>0</v>
      </c>
      <c r="BX93" s="96">
        <f>'Wniosek 2030 r.'!D372</f>
        <v>0</v>
      </c>
      <c r="BY93" s="96">
        <f>'Wniosek 2031 r.'!D372</f>
        <v>0</v>
      </c>
      <c r="BZ93" s="96">
        <f>'Wniosek 2032 r.'!D372</f>
        <v>0</v>
      </c>
      <c r="CA93" s="96">
        <f>'Wniosek 2033 r.'!D372</f>
        <v>0</v>
      </c>
      <c r="CB93" s="97">
        <f>'Wniosek 2025 r.'!F372</f>
        <v>0</v>
      </c>
      <c r="CC93" s="97">
        <f>'Wniosek 2026 r.'!F372</f>
        <v>0</v>
      </c>
      <c r="CD93" s="97">
        <f>'Wniosek 2027 r.'!F372</f>
        <v>0</v>
      </c>
      <c r="CE93" s="97">
        <f>'Wniosek 2028 r.'!F372</f>
        <v>0</v>
      </c>
      <c r="CF93" s="97">
        <f>'Wniosek 2029 r.'!F372</f>
        <v>0</v>
      </c>
      <c r="CG93" s="97">
        <f>'Wniosek 2030 r.'!F372</f>
        <v>0</v>
      </c>
      <c r="CH93" s="97">
        <f>'Wniosek 2031 r.'!F372</f>
        <v>0</v>
      </c>
      <c r="CI93" s="97">
        <f>'Wniosek 2032 r.'!F372</f>
        <v>0</v>
      </c>
      <c r="CJ93" s="97">
        <f>'Wniosek 2033 r.'!F372</f>
        <v>0</v>
      </c>
      <c r="CK93" s="96">
        <f>'Wniosek 2025 r.'!H372</f>
        <v>0</v>
      </c>
      <c r="CL93" s="96">
        <f>'Wniosek 2026 r.'!H372</f>
        <v>0</v>
      </c>
      <c r="CM93" s="96">
        <f>'Wniosek 2027 r.'!H372</f>
        <v>0</v>
      </c>
      <c r="CN93" s="96">
        <f>'Wniosek 2028 r.'!H372</f>
        <v>0</v>
      </c>
      <c r="CO93" s="96">
        <f>'Wniosek 2029 r.'!H372</f>
        <v>0</v>
      </c>
      <c r="CP93" s="96">
        <f>'Wniosek 2030 r.'!H372</f>
        <v>0</v>
      </c>
      <c r="CQ93" s="96">
        <f>'Wniosek 2031 r.'!H372</f>
        <v>0</v>
      </c>
      <c r="CR93" s="96">
        <f>'Wniosek 2032 r.'!H372</f>
        <v>0</v>
      </c>
      <c r="CS93" s="96">
        <f>'Wniosek 2033 r.'!H372</f>
        <v>0</v>
      </c>
      <c r="CT93" s="96">
        <f>'Wniosek 2025 r.'!C487</f>
        <v>0</v>
      </c>
      <c r="CU93" s="96">
        <f>'Wniosek 2026 r.'!C487</f>
        <v>0</v>
      </c>
      <c r="CV93" s="96">
        <f>'Wniosek 2027 r.'!C487</f>
        <v>0</v>
      </c>
      <c r="CW93" s="96">
        <f>'Wniosek 2028 r.'!C487</f>
        <v>0</v>
      </c>
      <c r="CX93" s="96">
        <f>'Wniosek 2029 r.'!C487</f>
        <v>0</v>
      </c>
      <c r="CY93" s="96">
        <f>'Wniosek 2030 r.'!C487</f>
        <v>0</v>
      </c>
      <c r="CZ93" s="96">
        <f>'Wniosek 2031 r.'!C487</f>
        <v>0</v>
      </c>
      <c r="DA93" s="96">
        <f>'Wniosek 2032 r.'!C487</f>
        <v>0</v>
      </c>
      <c r="DB93" s="96">
        <f>'Wniosek 2033 r.'!C487</f>
        <v>0</v>
      </c>
      <c r="DC93" s="96">
        <f>'Wniosek 2025 r.'!C602</f>
        <v>0</v>
      </c>
      <c r="DD93" s="96">
        <f>'Wniosek 2026 r.'!C602</f>
        <v>0</v>
      </c>
      <c r="DE93" s="96">
        <f>'Wniosek 2027 r.'!C602</f>
        <v>0</v>
      </c>
      <c r="DF93" s="96">
        <f>'Wniosek 2028 r.'!C602</f>
        <v>0</v>
      </c>
      <c r="DG93" s="96">
        <f>'Wniosek 2029 r.'!C602</f>
        <v>0</v>
      </c>
      <c r="DH93" s="96">
        <f>'Wniosek 2030 r.'!C602</f>
        <v>0</v>
      </c>
      <c r="DI93" s="96">
        <f>'Wniosek 2031 r.'!C602</f>
        <v>0</v>
      </c>
      <c r="DJ93" s="96">
        <f>'Wniosek 2032 r.'!C602</f>
        <v>0</v>
      </c>
      <c r="DK93" s="96">
        <f>'Wniosek 2033 r.'!C602</f>
        <v>0</v>
      </c>
      <c r="DL93">
        <f>'Wniosek 2025 r.'!C717</f>
        <v>0</v>
      </c>
      <c r="DM93">
        <f>'Wniosek 2025 r.'!E717</f>
        <v>0</v>
      </c>
      <c r="DN93">
        <f>'Wniosek 2025 r.'!C832</f>
        <v>0</v>
      </c>
    </row>
    <row r="94" spans="21:118" x14ac:dyDescent="0.25">
      <c r="U94">
        <f>'Wniosek 2025 r.'!A132</f>
        <v>0</v>
      </c>
      <c r="V94">
        <f>'Wniosek 2025 r.'!B132</f>
        <v>0</v>
      </c>
      <c r="W94">
        <f>'Wniosek 2025 r.'!C132</f>
        <v>0</v>
      </c>
      <c r="X94">
        <f>'Wniosek 2025 r.'!D132</f>
        <v>0</v>
      </c>
      <c r="Y94">
        <f>'Wniosek 2025 r.'!E132</f>
        <v>0</v>
      </c>
      <c r="Z94">
        <f>'Wniosek 2025 r.'!F132</f>
        <v>0</v>
      </c>
      <c r="AA94">
        <f>'Wniosek 2026 r.'!F132</f>
        <v>0</v>
      </c>
      <c r="AB94">
        <f>'Wniosek 2027 r.'!F132</f>
        <v>0</v>
      </c>
      <c r="AC94">
        <f>'Wniosek 2028 r.'!F132</f>
        <v>0</v>
      </c>
      <c r="AD94">
        <f>'Wniosek 2029 r.'!F132</f>
        <v>0</v>
      </c>
      <c r="AE94">
        <f>'Wniosek 2030 r.'!F132</f>
        <v>0</v>
      </c>
      <c r="AF94">
        <f>'Wniosek 2031 r.'!F132</f>
        <v>0</v>
      </c>
      <c r="AG94">
        <f>'Wniosek 2032 r.'!F132</f>
        <v>0</v>
      </c>
      <c r="AH94">
        <f>'Wniosek 2033 r.'!F132</f>
        <v>0</v>
      </c>
      <c r="AI94">
        <f>'Wniosek 2025 r.'!G132</f>
        <v>0</v>
      </c>
      <c r="AJ94" s="79" t="str">
        <f>'Wniosek 2026 r.'!G142</f>
        <v/>
      </c>
      <c r="AK94" s="79" t="str">
        <f>'Wniosek 2027 r.'!G142</f>
        <v/>
      </c>
      <c r="AL94" s="79" t="str">
        <f>'Wniosek 2028 r.'!G142</f>
        <v/>
      </c>
      <c r="AM94" s="79" t="str">
        <f>'Wniosek 2029 r.'!G142</f>
        <v/>
      </c>
      <c r="AN94" s="79" t="str">
        <f>'Wniosek 2030 r.'!G142</f>
        <v/>
      </c>
      <c r="AO94" s="79" t="str">
        <f>'Wniosek 2031 r.'!G142</f>
        <v/>
      </c>
      <c r="AP94" s="79" t="str">
        <f>'Wniosek 2032 r.'!G142</f>
        <v/>
      </c>
      <c r="AQ94" s="79" t="str">
        <f>'Wniosek 2033 r.'!G142</f>
        <v/>
      </c>
      <c r="AR94" s="4">
        <f>'Wniosek 2025 r.'!H132</f>
        <v>0</v>
      </c>
      <c r="AS94" s="4">
        <f>'Wniosek 2026 r.'!H132</f>
        <v>0</v>
      </c>
      <c r="AT94" s="4">
        <f>'Wniosek 2027 r.'!H132</f>
        <v>0</v>
      </c>
      <c r="AU94" s="4">
        <f>'Wniosek 2028 r.'!H132</f>
        <v>0</v>
      </c>
      <c r="AV94" s="4">
        <f>'Wniosek 2029 r.'!H132</f>
        <v>0</v>
      </c>
      <c r="AW94" s="4">
        <f>'Wniosek 2030 r.'!H132</f>
        <v>0</v>
      </c>
      <c r="AX94" s="4">
        <f>'Wniosek 2031 r.'!H132</f>
        <v>0</v>
      </c>
      <c r="AY94" s="4">
        <f>'Wniosek 2032 r.'!H132</f>
        <v>0</v>
      </c>
      <c r="AZ94" s="4">
        <f>'Wniosek 2033 r.'!H132</f>
        <v>0</v>
      </c>
      <c r="BA94" s="3">
        <f>'Wniosek 2025 r.'!C257</f>
        <v>0</v>
      </c>
      <c r="BB94" s="3">
        <f>'Wniosek 2026 r.'!C257</f>
        <v>0</v>
      </c>
      <c r="BC94" s="3">
        <f>'Wniosek 2027 r.'!C257</f>
        <v>0</v>
      </c>
      <c r="BD94" s="3">
        <f>'Wniosek 2028 r.'!C257</f>
        <v>0</v>
      </c>
      <c r="BE94" s="3">
        <f>'Wniosek 2029 r.'!C257</f>
        <v>0</v>
      </c>
      <c r="BF94" s="3">
        <f>'Wniosek 2030 r.'!C257</f>
        <v>0</v>
      </c>
      <c r="BG94" s="3">
        <f>'Wniosek 2031 r.'!C257</f>
        <v>0</v>
      </c>
      <c r="BH94" s="3">
        <f>'Wniosek 2032 r.'!C257</f>
        <v>0</v>
      </c>
      <c r="BI94" s="3">
        <f>'Wniosek 2033 r.'!C257</f>
        <v>0</v>
      </c>
      <c r="BJ94" s="96">
        <f>'Wniosek 2025 r.'!C373</f>
        <v>0</v>
      </c>
      <c r="BK94" s="96">
        <f>'Wniosek 2026 r.'!C373</f>
        <v>0</v>
      </c>
      <c r="BL94" s="96">
        <f>'Wniosek 2027 r.'!C373</f>
        <v>0</v>
      </c>
      <c r="BM94" s="96">
        <f>'Wniosek 2028 r.'!C373</f>
        <v>0</v>
      </c>
      <c r="BN94" s="96">
        <f>'Wniosek 2029 r.'!C373</f>
        <v>0</v>
      </c>
      <c r="BO94" s="96">
        <f>'Wniosek 2030 r.'!C373</f>
        <v>0</v>
      </c>
      <c r="BP94" s="96">
        <f>'Wniosek 2031 r.'!C373</f>
        <v>0</v>
      </c>
      <c r="BQ94" s="96">
        <f>'Wniosek 2032 r.'!C373</f>
        <v>0</v>
      </c>
      <c r="BR94" s="96">
        <f>'Wniosek 2033 r.'!C373</f>
        <v>0</v>
      </c>
      <c r="BS94" s="96">
        <f>'Wniosek 2025 r.'!D373</f>
        <v>0</v>
      </c>
      <c r="BT94" s="96">
        <f>'Wniosek 2026 r.'!D373</f>
        <v>0</v>
      </c>
      <c r="BU94" s="96">
        <f>'Wniosek 2027 r.'!D373</f>
        <v>0</v>
      </c>
      <c r="BV94" s="96">
        <f>'Wniosek 2028 r.'!D373</f>
        <v>0</v>
      </c>
      <c r="BW94" s="96">
        <f>'Wniosek 2029 r.'!D373</f>
        <v>0</v>
      </c>
      <c r="BX94" s="96">
        <f>'Wniosek 2030 r.'!D373</f>
        <v>0</v>
      </c>
      <c r="BY94" s="96">
        <f>'Wniosek 2031 r.'!D373</f>
        <v>0</v>
      </c>
      <c r="BZ94" s="96">
        <f>'Wniosek 2032 r.'!D373</f>
        <v>0</v>
      </c>
      <c r="CA94" s="96">
        <f>'Wniosek 2033 r.'!D373</f>
        <v>0</v>
      </c>
      <c r="CB94" s="97">
        <f>'Wniosek 2025 r.'!F373</f>
        <v>0</v>
      </c>
      <c r="CC94" s="97">
        <f>'Wniosek 2026 r.'!F373</f>
        <v>0</v>
      </c>
      <c r="CD94" s="97">
        <f>'Wniosek 2027 r.'!F373</f>
        <v>0</v>
      </c>
      <c r="CE94" s="97">
        <f>'Wniosek 2028 r.'!F373</f>
        <v>0</v>
      </c>
      <c r="CF94" s="97">
        <f>'Wniosek 2029 r.'!F373</f>
        <v>0</v>
      </c>
      <c r="CG94" s="97">
        <f>'Wniosek 2030 r.'!F373</f>
        <v>0</v>
      </c>
      <c r="CH94" s="97">
        <f>'Wniosek 2031 r.'!F373</f>
        <v>0</v>
      </c>
      <c r="CI94" s="97">
        <f>'Wniosek 2032 r.'!F373</f>
        <v>0</v>
      </c>
      <c r="CJ94" s="97">
        <f>'Wniosek 2033 r.'!F373</f>
        <v>0</v>
      </c>
      <c r="CK94" s="96">
        <f>'Wniosek 2025 r.'!H373</f>
        <v>0</v>
      </c>
      <c r="CL94" s="96">
        <f>'Wniosek 2026 r.'!H373</f>
        <v>0</v>
      </c>
      <c r="CM94" s="96">
        <f>'Wniosek 2027 r.'!H373</f>
        <v>0</v>
      </c>
      <c r="CN94" s="96">
        <f>'Wniosek 2028 r.'!H373</f>
        <v>0</v>
      </c>
      <c r="CO94" s="96">
        <f>'Wniosek 2029 r.'!H373</f>
        <v>0</v>
      </c>
      <c r="CP94" s="96">
        <f>'Wniosek 2030 r.'!H373</f>
        <v>0</v>
      </c>
      <c r="CQ94" s="96">
        <f>'Wniosek 2031 r.'!H373</f>
        <v>0</v>
      </c>
      <c r="CR94" s="96">
        <f>'Wniosek 2032 r.'!H373</f>
        <v>0</v>
      </c>
      <c r="CS94" s="96">
        <f>'Wniosek 2033 r.'!H373</f>
        <v>0</v>
      </c>
      <c r="CT94" s="96">
        <f>'Wniosek 2025 r.'!C488</f>
        <v>0</v>
      </c>
      <c r="CU94" s="96">
        <f>'Wniosek 2026 r.'!C488</f>
        <v>0</v>
      </c>
      <c r="CV94" s="96">
        <f>'Wniosek 2027 r.'!C488</f>
        <v>0</v>
      </c>
      <c r="CW94" s="96">
        <f>'Wniosek 2028 r.'!C488</f>
        <v>0</v>
      </c>
      <c r="CX94" s="96">
        <f>'Wniosek 2029 r.'!C488</f>
        <v>0</v>
      </c>
      <c r="CY94" s="96">
        <f>'Wniosek 2030 r.'!C488</f>
        <v>0</v>
      </c>
      <c r="CZ94" s="96">
        <f>'Wniosek 2031 r.'!C488</f>
        <v>0</v>
      </c>
      <c r="DA94" s="96">
        <f>'Wniosek 2032 r.'!C488</f>
        <v>0</v>
      </c>
      <c r="DB94" s="96">
        <f>'Wniosek 2033 r.'!C488</f>
        <v>0</v>
      </c>
      <c r="DC94" s="96">
        <f>'Wniosek 2025 r.'!C603</f>
        <v>0</v>
      </c>
      <c r="DD94" s="96">
        <f>'Wniosek 2026 r.'!C603</f>
        <v>0</v>
      </c>
      <c r="DE94" s="96">
        <f>'Wniosek 2027 r.'!C603</f>
        <v>0</v>
      </c>
      <c r="DF94" s="96">
        <f>'Wniosek 2028 r.'!C603</f>
        <v>0</v>
      </c>
      <c r="DG94" s="96">
        <f>'Wniosek 2029 r.'!C603</f>
        <v>0</v>
      </c>
      <c r="DH94" s="96">
        <f>'Wniosek 2030 r.'!C603</f>
        <v>0</v>
      </c>
      <c r="DI94" s="96">
        <f>'Wniosek 2031 r.'!C603</f>
        <v>0</v>
      </c>
      <c r="DJ94" s="96">
        <f>'Wniosek 2032 r.'!C603</f>
        <v>0</v>
      </c>
      <c r="DK94" s="96">
        <f>'Wniosek 2033 r.'!C603</f>
        <v>0</v>
      </c>
      <c r="DL94">
        <f>'Wniosek 2025 r.'!C718</f>
        <v>0</v>
      </c>
      <c r="DM94">
        <f>'Wniosek 2025 r.'!E718</f>
        <v>0</v>
      </c>
      <c r="DN94">
        <f>'Wniosek 2025 r.'!C833</f>
        <v>0</v>
      </c>
    </row>
    <row r="95" spans="21:118" x14ac:dyDescent="0.25">
      <c r="U95">
        <f>'Wniosek 2025 r.'!A133</f>
        <v>0</v>
      </c>
      <c r="V95">
        <f>'Wniosek 2025 r.'!B133</f>
        <v>0</v>
      </c>
      <c r="W95">
        <f>'Wniosek 2025 r.'!C133</f>
        <v>0</v>
      </c>
      <c r="X95">
        <f>'Wniosek 2025 r.'!D133</f>
        <v>0</v>
      </c>
      <c r="Y95">
        <f>'Wniosek 2025 r.'!E133</f>
        <v>0</v>
      </c>
      <c r="Z95">
        <f>'Wniosek 2025 r.'!F133</f>
        <v>0</v>
      </c>
      <c r="AA95">
        <f>'Wniosek 2026 r.'!F133</f>
        <v>0</v>
      </c>
      <c r="AB95">
        <f>'Wniosek 2027 r.'!F133</f>
        <v>0</v>
      </c>
      <c r="AC95">
        <f>'Wniosek 2028 r.'!F133</f>
        <v>0</v>
      </c>
      <c r="AD95">
        <f>'Wniosek 2029 r.'!F133</f>
        <v>0</v>
      </c>
      <c r="AE95">
        <f>'Wniosek 2030 r.'!F133</f>
        <v>0</v>
      </c>
      <c r="AF95">
        <f>'Wniosek 2031 r.'!F133</f>
        <v>0</v>
      </c>
      <c r="AG95">
        <f>'Wniosek 2032 r.'!F133</f>
        <v>0</v>
      </c>
      <c r="AH95">
        <f>'Wniosek 2033 r.'!F133</f>
        <v>0</v>
      </c>
      <c r="AI95">
        <f>'Wniosek 2025 r.'!G133</f>
        <v>0</v>
      </c>
      <c r="AJ95" s="79" t="str">
        <f>'Wniosek 2026 r.'!G143</f>
        <v/>
      </c>
      <c r="AK95" s="79" t="str">
        <f>'Wniosek 2027 r.'!G143</f>
        <v/>
      </c>
      <c r="AL95" s="79" t="str">
        <f>'Wniosek 2028 r.'!G143</f>
        <v/>
      </c>
      <c r="AM95" s="79" t="str">
        <f>'Wniosek 2029 r.'!G143</f>
        <v/>
      </c>
      <c r="AN95" s="79" t="str">
        <f>'Wniosek 2030 r.'!G143</f>
        <v/>
      </c>
      <c r="AO95" s="79" t="str">
        <f>'Wniosek 2031 r.'!G143</f>
        <v/>
      </c>
      <c r="AP95" s="79" t="str">
        <f>'Wniosek 2032 r.'!G143</f>
        <v/>
      </c>
      <c r="AQ95" s="79" t="str">
        <f>'Wniosek 2033 r.'!G143</f>
        <v/>
      </c>
      <c r="AR95" s="4">
        <f>'Wniosek 2025 r.'!H133</f>
        <v>0</v>
      </c>
      <c r="AS95" s="4">
        <f>'Wniosek 2026 r.'!H133</f>
        <v>0</v>
      </c>
      <c r="AT95" s="4">
        <f>'Wniosek 2027 r.'!H133</f>
        <v>0</v>
      </c>
      <c r="AU95" s="4">
        <f>'Wniosek 2028 r.'!H133</f>
        <v>0</v>
      </c>
      <c r="AV95" s="4">
        <f>'Wniosek 2029 r.'!H133</f>
        <v>0</v>
      </c>
      <c r="AW95" s="4">
        <f>'Wniosek 2030 r.'!H133</f>
        <v>0</v>
      </c>
      <c r="AX95" s="4">
        <f>'Wniosek 2031 r.'!H133</f>
        <v>0</v>
      </c>
      <c r="AY95" s="4">
        <f>'Wniosek 2032 r.'!H133</f>
        <v>0</v>
      </c>
      <c r="AZ95" s="4">
        <f>'Wniosek 2033 r.'!H133</f>
        <v>0</v>
      </c>
      <c r="BA95" s="3">
        <f>'Wniosek 2025 r.'!C258</f>
        <v>0</v>
      </c>
      <c r="BB95" s="3">
        <f>'Wniosek 2026 r.'!C258</f>
        <v>0</v>
      </c>
      <c r="BC95" s="3">
        <f>'Wniosek 2027 r.'!C258</f>
        <v>0</v>
      </c>
      <c r="BD95" s="3">
        <f>'Wniosek 2028 r.'!C258</f>
        <v>0</v>
      </c>
      <c r="BE95" s="3">
        <f>'Wniosek 2029 r.'!C258</f>
        <v>0</v>
      </c>
      <c r="BF95" s="3">
        <f>'Wniosek 2030 r.'!C258</f>
        <v>0</v>
      </c>
      <c r="BG95" s="3">
        <f>'Wniosek 2031 r.'!C258</f>
        <v>0</v>
      </c>
      <c r="BH95" s="3">
        <f>'Wniosek 2032 r.'!C258</f>
        <v>0</v>
      </c>
      <c r="BI95" s="3">
        <f>'Wniosek 2033 r.'!C258</f>
        <v>0</v>
      </c>
      <c r="BJ95" s="96">
        <f>'Wniosek 2025 r.'!C374</f>
        <v>0</v>
      </c>
      <c r="BK95" s="96">
        <f>'Wniosek 2026 r.'!C374</f>
        <v>0</v>
      </c>
      <c r="BL95" s="96">
        <f>'Wniosek 2027 r.'!C374</f>
        <v>0</v>
      </c>
      <c r="BM95" s="96">
        <f>'Wniosek 2028 r.'!C374</f>
        <v>0</v>
      </c>
      <c r="BN95" s="96">
        <f>'Wniosek 2029 r.'!C374</f>
        <v>0</v>
      </c>
      <c r="BO95" s="96">
        <f>'Wniosek 2030 r.'!C374</f>
        <v>0</v>
      </c>
      <c r="BP95" s="96">
        <f>'Wniosek 2031 r.'!C374</f>
        <v>0</v>
      </c>
      <c r="BQ95" s="96">
        <f>'Wniosek 2032 r.'!C374</f>
        <v>0</v>
      </c>
      <c r="BR95" s="96">
        <f>'Wniosek 2033 r.'!C374</f>
        <v>0</v>
      </c>
      <c r="BS95" s="96">
        <f>'Wniosek 2025 r.'!D374</f>
        <v>0</v>
      </c>
      <c r="BT95" s="96">
        <f>'Wniosek 2026 r.'!D374</f>
        <v>0</v>
      </c>
      <c r="BU95" s="96">
        <f>'Wniosek 2027 r.'!D374</f>
        <v>0</v>
      </c>
      <c r="BV95" s="96">
        <f>'Wniosek 2028 r.'!D374</f>
        <v>0</v>
      </c>
      <c r="BW95" s="96">
        <f>'Wniosek 2029 r.'!D374</f>
        <v>0</v>
      </c>
      <c r="BX95" s="96">
        <f>'Wniosek 2030 r.'!D374</f>
        <v>0</v>
      </c>
      <c r="BY95" s="96">
        <f>'Wniosek 2031 r.'!D374</f>
        <v>0</v>
      </c>
      <c r="BZ95" s="96">
        <f>'Wniosek 2032 r.'!D374</f>
        <v>0</v>
      </c>
      <c r="CA95" s="96">
        <f>'Wniosek 2033 r.'!D374</f>
        <v>0</v>
      </c>
      <c r="CB95" s="97">
        <f>'Wniosek 2025 r.'!F374</f>
        <v>0</v>
      </c>
      <c r="CC95" s="97">
        <f>'Wniosek 2026 r.'!F374</f>
        <v>0</v>
      </c>
      <c r="CD95" s="97">
        <f>'Wniosek 2027 r.'!F374</f>
        <v>0</v>
      </c>
      <c r="CE95" s="97">
        <f>'Wniosek 2028 r.'!F374</f>
        <v>0</v>
      </c>
      <c r="CF95" s="97">
        <f>'Wniosek 2029 r.'!F374</f>
        <v>0</v>
      </c>
      <c r="CG95" s="97">
        <f>'Wniosek 2030 r.'!F374</f>
        <v>0</v>
      </c>
      <c r="CH95" s="97">
        <f>'Wniosek 2031 r.'!F374</f>
        <v>0</v>
      </c>
      <c r="CI95" s="97">
        <f>'Wniosek 2032 r.'!F374</f>
        <v>0</v>
      </c>
      <c r="CJ95" s="97">
        <f>'Wniosek 2033 r.'!F374</f>
        <v>0</v>
      </c>
      <c r="CK95" s="96">
        <f>'Wniosek 2025 r.'!H374</f>
        <v>0</v>
      </c>
      <c r="CL95" s="96">
        <f>'Wniosek 2026 r.'!H374</f>
        <v>0</v>
      </c>
      <c r="CM95" s="96">
        <f>'Wniosek 2027 r.'!H374</f>
        <v>0</v>
      </c>
      <c r="CN95" s="96">
        <f>'Wniosek 2028 r.'!H374</f>
        <v>0</v>
      </c>
      <c r="CO95" s="96">
        <f>'Wniosek 2029 r.'!H374</f>
        <v>0</v>
      </c>
      <c r="CP95" s="96">
        <f>'Wniosek 2030 r.'!H374</f>
        <v>0</v>
      </c>
      <c r="CQ95" s="96">
        <f>'Wniosek 2031 r.'!H374</f>
        <v>0</v>
      </c>
      <c r="CR95" s="96">
        <f>'Wniosek 2032 r.'!H374</f>
        <v>0</v>
      </c>
      <c r="CS95" s="96">
        <f>'Wniosek 2033 r.'!H374</f>
        <v>0</v>
      </c>
      <c r="CT95" s="96">
        <f>'Wniosek 2025 r.'!C489</f>
        <v>0</v>
      </c>
      <c r="CU95" s="96">
        <f>'Wniosek 2026 r.'!C489</f>
        <v>0</v>
      </c>
      <c r="CV95" s="96">
        <f>'Wniosek 2027 r.'!C489</f>
        <v>0</v>
      </c>
      <c r="CW95" s="96">
        <f>'Wniosek 2028 r.'!C489</f>
        <v>0</v>
      </c>
      <c r="CX95" s="96">
        <f>'Wniosek 2029 r.'!C489</f>
        <v>0</v>
      </c>
      <c r="CY95" s="96">
        <f>'Wniosek 2030 r.'!C489</f>
        <v>0</v>
      </c>
      <c r="CZ95" s="96">
        <f>'Wniosek 2031 r.'!C489</f>
        <v>0</v>
      </c>
      <c r="DA95" s="96">
        <f>'Wniosek 2032 r.'!C489</f>
        <v>0</v>
      </c>
      <c r="DB95" s="96">
        <f>'Wniosek 2033 r.'!C489</f>
        <v>0</v>
      </c>
      <c r="DC95" s="96">
        <f>'Wniosek 2025 r.'!C604</f>
        <v>0</v>
      </c>
      <c r="DD95" s="96">
        <f>'Wniosek 2026 r.'!C604</f>
        <v>0</v>
      </c>
      <c r="DE95" s="96">
        <f>'Wniosek 2027 r.'!C604</f>
        <v>0</v>
      </c>
      <c r="DF95" s="96">
        <f>'Wniosek 2028 r.'!C604</f>
        <v>0</v>
      </c>
      <c r="DG95" s="96">
        <f>'Wniosek 2029 r.'!C604</f>
        <v>0</v>
      </c>
      <c r="DH95" s="96">
        <f>'Wniosek 2030 r.'!C604</f>
        <v>0</v>
      </c>
      <c r="DI95" s="96">
        <f>'Wniosek 2031 r.'!C604</f>
        <v>0</v>
      </c>
      <c r="DJ95" s="96">
        <f>'Wniosek 2032 r.'!C604</f>
        <v>0</v>
      </c>
      <c r="DK95" s="96">
        <f>'Wniosek 2033 r.'!C604</f>
        <v>0</v>
      </c>
      <c r="DL95">
        <f>'Wniosek 2025 r.'!C719</f>
        <v>0</v>
      </c>
      <c r="DM95">
        <f>'Wniosek 2025 r.'!E719</f>
        <v>0</v>
      </c>
      <c r="DN95">
        <f>'Wniosek 2025 r.'!C834</f>
        <v>0</v>
      </c>
    </row>
    <row r="96" spans="21:118" x14ac:dyDescent="0.25">
      <c r="U96">
        <f>'Wniosek 2025 r.'!A134</f>
        <v>0</v>
      </c>
      <c r="V96">
        <f>'Wniosek 2025 r.'!B134</f>
        <v>0</v>
      </c>
      <c r="W96">
        <f>'Wniosek 2025 r.'!C134</f>
        <v>0</v>
      </c>
      <c r="X96">
        <f>'Wniosek 2025 r.'!D134</f>
        <v>0</v>
      </c>
      <c r="Y96">
        <f>'Wniosek 2025 r.'!E134</f>
        <v>0</v>
      </c>
      <c r="Z96">
        <f>'Wniosek 2025 r.'!F134</f>
        <v>0</v>
      </c>
      <c r="AA96">
        <f>'Wniosek 2026 r.'!F134</f>
        <v>0</v>
      </c>
      <c r="AB96">
        <f>'Wniosek 2027 r.'!F134</f>
        <v>0</v>
      </c>
      <c r="AC96">
        <f>'Wniosek 2028 r.'!F134</f>
        <v>0</v>
      </c>
      <c r="AD96">
        <f>'Wniosek 2029 r.'!F134</f>
        <v>0</v>
      </c>
      <c r="AE96">
        <f>'Wniosek 2030 r.'!F134</f>
        <v>0</v>
      </c>
      <c r="AF96">
        <f>'Wniosek 2031 r.'!F134</f>
        <v>0</v>
      </c>
      <c r="AG96">
        <f>'Wniosek 2032 r.'!F134</f>
        <v>0</v>
      </c>
      <c r="AH96">
        <f>'Wniosek 2033 r.'!F134</f>
        <v>0</v>
      </c>
      <c r="AI96">
        <f>'Wniosek 2025 r.'!G134</f>
        <v>0</v>
      </c>
      <c r="AJ96" s="79" t="str">
        <f>'Wniosek 2026 r.'!G144</f>
        <v/>
      </c>
      <c r="AK96" s="79" t="str">
        <f>'Wniosek 2027 r.'!G144</f>
        <v/>
      </c>
      <c r="AL96" s="79" t="str">
        <f>'Wniosek 2028 r.'!G144</f>
        <v/>
      </c>
      <c r="AM96" s="79" t="str">
        <f>'Wniosek 2029 r.'!G144</f>
        <v/>
      </c>
      <c r="AN96" s="79" t="str">
        <f>'Wniosek 2030 r.'!G144</f>
        <v/>
      </c>
      <c r="AO96" s="79" t="str">
        <f>'Wniosek 2031 r.'!G144</f>
        <v/>
      </c>
      <c r="AP96" s="79" t="str">
        <f>'Wniosek 2032 r.'!G144</f>
        <v/>
      </c>
      <c r="AQ96" s="79" t="str">
        <f>'Wniosek 2033 r.'!G144</f>
        <v/>
      </c>
      <c r="AR96" s="4">
        <f>'Wniosek 2025 r.'!H134</f>
        <v>0</v>
      </c>
      <c r="AS96" s="4">
        <f>'Wniosek 2026 r.'!H134</f>
        <v>0</v>
      </c>
      <c r="AT96" s="4">
        <f>'Wniosek 2027 r.'!H134</f>
        <v>0</v>
      </c>
      <c r="AU96" s="4">
        <f>'Wniosek 2028 r.'!H134</f>
        <v>0</v>
      </c>
      <c r="AV96" s="4">
        <f>'Wniosek 2029 r.'!H134</f>
        <v>0</v>
      </c>
      <c r="AW96" s="4">
        <f>'Wniosek 2030 r.'!H134</f>
        <v>0</v>
      </c>
      <c r="AX96" s="4">
        <f>'Wniosek 2031 r.'!H134</f>
        <v>0</v>
      </c>
      <c r="AY96" s="4">
        <f>'Wniosek 2032 r.'!H134</f>
        <v>0</v>
      </c>
      <c r="AZ96" s="4">
        <f>'Wniosek 2033 r.'!H134</f>
        <v>0</v>
      </c>
      <c r="BA96" s="3">
        <f>'Wniosek 2025 r.'!C259</f>
        <v>0</v>
      </c>
      <c r="BB96" s="3">
        <f>'Wniosek 2026 r.'!C259</f>
        <v>0</v>
      </c>
      <c r="BC96" s="3">
        <f>'Wniosek 2027 r.'!C259</f>
        <v>0</v>
      </c>
      <c r="BD96" s="3">
        <f>'Wniosek 2028 r.'!C259</f>
        <v>0</v>
      </c>
      <c r="BE96" s="3">
        <f>'Wniosek 2029 r.'!C259</f>
        <v>0</v>
      </c>
      <c r="BF96" s="3">
        <f>'Wniosek 2030 r.'!C259</f>
        <v>0</v>
      </c>
      <c r="BG96" s="3">
        <f>'Wniosek 2031 r.'!C259</f>
        <v>0</v>
      </c>
      <c r="BH96" s="3">
        <f>'Wniosek 2032 r.'!C259</f>
        <v>0</v>
      </c>
      <c r="BI96" s="3">
        <f>'Wniosek 2033 r.'!C259</f>
        <v>0</v>
      </c>
      <c r="BJ96" s="96">
        <f>'Wniosek 2025 r.'!C375</f>
        <v>0</v>
      </c>
      <c r="BK96" s="96">
        <f>'Wniosek 2026 r.'!C375</f>
        <v>0</v>
      </c>
      <c r="BL96" s="96">
        <f>'Wniosek 2027 r.'!C375</f>
        <v>0</v>
      </c>
      <c r="BM96" s="96">
        <f>'Wniosek 2028 r.'!C375</f>
        <v>0</v>
      </c>
      <c r="BN96" s="96">
        <f>'Wniosek 2029 r.'!C375</f>
        <v>0</v>
      </c>
      <c r="BO96" s="96">
        <f>'Wniosek 2030 r.'!C375</f>
        <v>0</v>
      </c>
      <c r="BP96" s="96">
        <f>'Wniosek 2031 r.'!C375</f>
        <v>0</v>
      </c>
      <c r="BQ96" s="96">
        <f>'Wniosek 2032 r.'!C375</f>
        <v>0</v>
      </c>
      <c r="BR96" s="96">
        <f>'Wniosek 2033 r.'!C375</f>
        <v>0</v>
      </c>
      <c r="BS96" s="96">
        <f>'Wniosek 2025 r.'!D375</f>
        <v>0</v>
      </c>
      <c r="BT96" s="96">
        <f>'Wniosek 2026 r.'!D375</f>
        <v>0</v>
      </c>
      <c r="BU96" s="96">
        <f>'Wniosek 2027 r.'!D375</f>
        <v>0</v>
      </c>
      <c r="BV96" s="96">
        <f>'Wniosek 2028 r.'!D375</f>
        <v>0</v>
      </c>
      <c r="BW96" s="96">
        <f>'Wniosek 2029 r.'!D375</f>
        <v>0</v>
      </c>
      <c r="BX96" s="96">
        <f>'Wniosek 2030 r.'!D375</f>
        <v>0</v>
      </c>
      <c r="BY96" s="96">
        <f>'Wniosek 2031 r.'!D375</f>
        <v>0</v>
      </c>
      <c r="BZ96" s="96">
        <f>'Wniosek 2032 r.'!D375</f>
        <v>0</v>
      </c>
      <c r="CA96" s="96">
        <f>'Wniosek 2033 r.'!D375</f>
        <v>0</v>
      </c>
      <c r="CB96" s="97">
        <f>'Wniosek 2025 r.'!F375</f>
        <v>0</v>
      </c>
      <c r="CC96" s="97">
        <f>'Wniosek 2026 r.'!F375</f>
        <v>0</v>
      </c>
      <c r="CD96" s="97">
        <f>'Wniosek 2027 r.'!F375</f>
        <v>0</v>
      </c>
      <c r="CE96" s="97">
        <f>'Wniosek 2028 r.'!F375</f>
        <v>0</v>
      </c>
      <c r="CF96" s="97">
        <f>'Wniosek 2029 r.'!F375</f>
        <v>0</v>
      </c>
      <c r="CG96" s="97">
        <f>'Wniosek 2030 r.'!F375</f>
        <v>0</v>
      </c>
      <c r="CH96" s="97">
        <f>'Wniosek 2031 r.'!F375</f>
        <v>0</v>
      </c>
      <c r="CI96" s="97">
        <f>'Wniosek 2032 r.'!F375</f>
        <v>0</v>
      </c>
      <c r="CJ96" s="97">
        <f>'Wniosek 2033 r.'!F375</f>
        <v>0</v>
      </c>
      <c r="CK96" s="96">
        <f>'Wniosek 2025 r.'!H375</f>
        <v>0</v>
      </c>
      <c r="CL96" s="96">
        <f>'Wniosek 2026 r.'!H375</f>
        <v>0</v>
      </c>
      <c r="CM96" s="96">
        <f>'Wniosek 2027 r.'!H375</f>
        <v>0</v>
      </c>
      <c r="CN96" s="96">
        <f>'Wniosek 2028 r.'!H375</f>
        <v>0</v>
      </c>
      <c r="CO96" s="96">
        <f>'Wniosek 2029 r.'!H375</f>
        <v>0</v>
      </c>
      <c r="CP96" s="96">
        <f>'Wniosek 2030 r.'!H375</f>
        <v>0</v>
      </c>
      <c r="CQ96" s="96">
        <f>'Wniosek 2031 r.'!H375</f>
        <v>0</v>
      </c>
      <c r="CR96" s="96">
        <f>'Wniosek 2032 r.'!H375</f>
        <v>0</v>
      </c>
      <c r="CS96" s="96">
        <f>'Wniosek 2033 r.'!H375</f>
        <v>0</v>
      </c>
      <c r="CT96" s="96">
        <f>'Wniosek 2025 r.'!C490</f>
        <v>0</v>
      </c>
      <c r="CU96" s="96">
        <f>'Wniosek 2026 r.'!C490</f>
        <v>0</v>
      </c>
      <c r="CV96" s="96">
        <f>'Wniosek 2027 r.'!C490</f>
        <v>0</v>
      </c>
      <c r="CW96" s="96">
        <f>'Wniosek 2028 r.'!C490</f>
        <v>0</v>
      </c>
      <c r="CX96" s="96">
        <f>'Wniosek 2029 r.'!C490</f>
        <v>0</v>
      </c>
      <c r="CY96" s="96">
        <f>'Wniosek 2030 r.'!C490</f>
        <v>0</v>
      </c>
      <c r="CZ96" s="96">
        <f>'Wniosek 2031 r.'!C490</f>
        <v>0</v>
      </c>
      <c r="DA96" s="96">
        <f>'Wniosek 2032 r.'!C490</f>
        <v>0</v>
      </c>
      <c r="DB96" s="96">
        <f>'Wniosek 2033 r.'!C490</f>
        <v>0</v>
      </c>
      <c r="DC96" s="96">
        <f>'Wniosek 2025 r.'!C605</f>
        <v>0</v>
      </c>
      <c r="DD96" s="96">
        <f>'Wniosek 2026 r.'!C605</f>
        <v>0</v>
      </c>
      <c r="DE96" s="96">
        <f>'Wniosek 2027 r.'!C605</f>
        <v>0</v>
      </c>
      <c r="DF96" s="96">
        <f>'Wniosek 2028 r.'!C605</f>
        <v>0</v>
      </c>
      <c r="DG96" s="96">
        <f>'Wniosek 2029 r.'!C605</f>
        <v>0</v>
      </c>
      <c r="DH96" s="96">
        <f>'Wniosek 2030 r.'!C605</f>
        <v>0</v>
      </c>
      <c r="DI96" s="96">
        <f>'Wniosek 2031 r.'!C605</f>
        <v>0</v>
      </c>
      <c r="DJ96" s="96">
        <f>'Wniosek 2032 r.'!C605</f>
        <v>0</v>
      </c>
      <c r="DK96" s="96">
        <f>'Wniosek 2033 r.'!C605</f>
        <v>0</v>
      </c>
      <c r="DL96">
        <f>'Wniosek 2025 r.'!C720</f>
        <v>0</v>
      </c>
      <c r="DM96">
        <f>'Wniosek 2025 r.'!E720</f>
        <v>0</v>
      </c>
      <c r="DN96">
        <f>'Wniosek 2025 r.'!C835</f>
        <v>0</v>
      </c>
    </row>
    <row r="97" spans="21:118" x14ac:dyDescent="0.25">
      <c r="U97">
        <f>'Wniosek 2025 r.'!A135</f>
        <v>0</v>
      </c>
      <c r="V97">
        <f>'Wniosek 2025 r.'!B135</f>
        <v>0</v>
      </c>
      <c r="W97">
        <f>'Wniosek 2025 r.'!C135</f>
        <v>0</v>
      </c>
      <c r="X97">
        <f>'Wniosek 2025 r.'!D135</f>
        <v>0</v>
      </c>
      <c r="Y97">
        <f>'Wniosek 2025 r.'!E135</f>
        <v>0</v>
      </c>
      <c r="Z97">
        <f>'Wniosek 2025 r.'!F135</f>
        <v>0</v>
      </c>
      <c r="AA97">
        <f>'Wniosek 2026 r.'!F135</f>
        <v>0</v>
      </c>
      <c r="AB97">
        <f>'Wniosek 2027 r.'!F135</f>
        <v>0</v>
      </c>
      <c r="AC97">
        <f>'Wniosek 2028 r.'!F135</f>
        <v>0</v>
      </c>
      <c r="AD97">
        <f>'Wniosek 2029 r.'!F135</f>
        <v>0</v>
      </c>
      <c r="AE97">
        <f>'Wniosek 2030 r.'!F135</f>
        <v>0</v>
      </c>
      <c r="AF97">
        <f>'Wniosek 2031 r.'!F135</f>
        <v>0</v>
      </c>
      <c r="AG97">
        <f>'Wniosek 2032 r.'!F135</f>
        <v>0</v>
      </c>
      <c r="AH97">
        <f>'Wniosek 2033 r.'!F135</f>
        <v>0</v>
      </c>
      <c r="AI97">
        <f>'Wniosek 2025 r.'!G135</f>
        <v>0</v>
      </c>
      <c r="AJ97" s="79" t="str">
        <f>'Wniosek 2026 r.'!G145</f>
        <v/>
      </c>
      <c r="AK97" s="79" t="str">
        <f>'Wniosek 2027 r.'!G145</f>
        <v/>
      </c>
      <c r="AL97" s="79" t="str">
        <f>'Wniosek 2028 r.'!G145</f>
        <v/>
      </c>
      <c r="AM97" s="79" t="str">
        <f>'Wniosek 2029 r.'!G145</f>
        <v/>
      </c>
      <c r="AN97" s="79" t="str">
        <f>'Wniosek 2030 r.'!G145</f>
        <v/>
      </c>
      <c r="AO97" s="79" t="str">
        <f>'Wniosek 2031 r.'!G145</f>
        <v/>
      </c>
      <c r="AP97" s="79" t="str">
        <f>'Wniosek 2032 r.'!G145</f>
        <v/>
      </c>
      <c r="AQ97" s="79" t="str">
        <f>'Wniosek 2033 r.'!G145</f>
        <v/>
      </c>
      <c r="AR97" s="4">
        <f>'Wniosek 2025 r.'!H135</f>
        <v>0</v>
      </c>
      <c r="AS97" s="4">
        <f>'Wniosek 2026 r.'!H135</f>
        <v>0</v>
      </c>
      <c r="AT97" s="4">
        <f>'Wniosek 2027 r.'!H135</f>
        <v>0</v>
      </c>
      <c r="AU97" s="4">
        <f>'Wniosek 2028 r.'!H135</f>
        <v>0</v>
      </c>
      <c r="AV97" s="4">
        <f>'Wniosek 2029 r.'!H135</f>
        <v>0</v>
      </c>
      <c r="AW97" s="4">
        <f>'Wniosek 2030 r.'!H135</f>
        <v>0</v>
      </c>
      <c r="AX97" s="4">
        <f>'Wniosek 2031 r.'!H135</f>
        <v>0</v>
      </c>
      <c r="AY97" s="4">
        <f>'Wniosek 2032 r.'!H135</f>
        <v>0</v>
      </c>
      <c r="AZ97" s="4">
        <f>'Wniosek 2033 r.'!H135</f>
        <v>0</v>
      </c>
      <c r="BA97" s="3">
        <f>'Wniosek 2025 r.'!C260</f>
        <v>0</v>
      </c>
      <c r="BB97" s="3">
        <f>'Wniosek 2026 r.'!C260</f>
        <v>0</v>
      </c>
      <c r="BC97" s="3">
        <f>'Wniosek 2027 r.'!C260</f>
        <v>0</v>
      </c>
      <c r="BD97" s="3">
        <f>'Wniosek 2028 r.'!C260</f>
        <v>0</v>
      </c>
      <c r="BE97" s="3">
        <f>'Wniosek 2029 r.'!C260</f>
        <v>0</v>
      </c>
      <c r="BF97" s="3">
        <f>'Wniosek 2030 r.'!C260</f>
        <v>0</v>
      </c>
      <c r="BG97" s="3">
        <f>'Wniosek 2031 r.'!C260</f>
        <v>0</v>
      </c>
      <c r="BH97" s="3">
        <f>'Wniosek 2032 r.'!C260</f>
        <v>0</v>
      </c>
      <c r="BI97" s="3">
        <f>'Wniosek 2033 r.'!C260</f>
        <v>0</v>
      </c>
      <c r="BJ97" s="96">
        <f>'Wniosek 2025 r.'!C376</f>
        <v>0</v>
      </c>
      <c r="BK97" s="96">
        <f>'Wniosek 2026 r.'!C376</f>
        <v>0</v>
      </c>
      <c r="BL97" s="96">
        <f>'Wniosek 2027 r.'!C376</f>
        <v>0</v>
      </c>
      <c r="BM97" s="96">
        <f>'Wniosek 2028 r.'!C376</f>
        <v>0</v>
      </c>
      <c r="BN97" s="96">
        <f>'Wniosek 2029 r.'!C376</f>
        <v>0</v>
      </c>
      <c r="BO97" s="96">
        <f>'Wniosek 2030 r.'!C376</f>
        <v>0</v>
      </c>
      <c r="BP97" s="96">
        <f>'Wniosek 2031 r.'!C376</f>
        <v>0</v>
      </c>
      <c r="BQ97" s="96">
        <f>'Wniosek 2032 r.'!C376</f>
        <v>0</v>
      </c>
      <c r="BR97" s="96">
        <f>'Wniosek 2033 r.'!C376</f>
        <v>0</v>
      </c>
      <c r="BS97" s="96">
        <f>'Wniosek 2025 r.'!D376</f>
        <v>0</v>
      </c>
      <c r="BT97" s="96">
        <f>'Wniosek 2026 r.'!D376</f>
        <v>0</v>
      </c>
      <c r="BU97" s="96">
        <f>'Wniosek 2027 r.'!D376</f>
        <v>0</v>
      </c>
      <c r="BV97" s="96">
        <f>'Wniosek 2028 r.'!D376</f>
        <v>0</v>
      </c>
      <c r="BW97" s="96">
        <f>'Wniosek 2029 r.'!D376</f>
        <v>0</v>
      </c>
      <c r="BX97" s="96">
        <f>'Wniosek 2030 r.'!D376</f>
        <v>0</v>
      </c>
      <c r="BY97" s="96">
        <f>'Wniosek 2031 r.'!D376</f>
        <v>0</v>
      </c>
      <c r="BZ97" s="96">
        <f>'Wniosek 2032 r.'!D376</f>
        <v>0</v>
      </c>
      <c r="CA97" s="96">
        <f>'Wniosek 2033 r.'!D376</f>
        <v>0</v>
      </c>
      <c r="CB97" s="97">
        <f>'Wniosek 2025 r.'!F376</f>
        <v>0</v>
      </c>
      <c r="CC97" s="97">
        <f>'Wniosek 2026 r.'!F376</f>
        <v>0</v>
      </c>
      <c r="CD97" s="97">
        <f>'Wniosek 2027 r.'!F376</f>
        <v>0</v>
      </c>
      <c r="CE97" s="97">
        <f>'Wniosek 2028 r.'!F376</f>
        <v>0</v>
      </c>
      <c r="CF97" s="97">
        <f>'Wniosek 2029 r.'!F376</f>
        <v>0</v>
      </c>
      <c r="CG97" s="97">
        <f>'Wniosek 2030 r.'!F376</f>
        <v>0</v>
      </c>
      <c r="CH97" s="97">
        <f>'Wniosek 2031 r.'!F376</f>
        <v>0</v>
      </c>
      <c r="CI97" s="97">
        <f>'Wniosek 2032 r.'!F376</f>
        <v>0</v>
      </c>
      <c r="CJ97" s="97">
        <f>'Wniosek 2033 r.'!F376</f>
        <v>0</v>
      </c>
      <c r="CK97" s="96">
        <f>'Wniosek 2025 r.'!H376</f>
        <v>0</v>
      </c>
      <c r="CL97" s="96">
        <f>'Wniosek 2026 r.'!H376</f>
        <v>0</v>
      </c>
      <c r="CM97" s="96">
        <f>'Wniosek 2027 r.'!H376</f>
        <v>0</v>
      </c>
      <c r="CN97" s="96">
        <f>'Wniosek 2028 r.'!H376</f>
        <v>0</v>
      </c>
      <c r="CO97" s="96">
        <f>'Wniosek 2029 r.'!H376</f>
        <v>0</v>
      </c>
      <c r="CP97" s="96">
        <f>'Wniosek 2030 r.'!H376</f>
        <v>0</v>
      </c>
      <c r="CQ97" s="96">
        <f>'Wniosek 2031 r.'!H376</f>
        <v>0</v>
      </c>
      <c r="CR97" s="96">
        <f>'Wniosek 2032 r.'!H376</f>
        <v>0</v>
      </c>
      <c r="CS97" s="96">
        <f>'Wniosek 2033 r.'!H376</f>
        <v>0</v>
      </c>
      <c r="CT97" s="96">
        <f>'Wniosek 2025 r.'!C491</f>
        <v>0</v>
      </c>
      <c r="CU97" s="96">
        <f>'Wniosek 2026 r.'!C491</f>
        <v>0</v>
      </c>
      <c r="CV97" s="96">
        <f>'Wniosek 2027 r.'!C491</f>
        <v>0</v>
      </c>
      <c r="CW97" s="96">
        <f>'Wniosek 2028 r.'!C491</f>
        <v>0</v>
      </c>
      <c r="CX97" s="96">
        <f>'Wniosek 2029 r.'!C491</f>
        <v>0</v>
      </c>
      <c r="CY97" s="96">
        <f>'Wniosek 2030 r.'!C491</f>
        <v>0</v>
      </c>
      <c r="CZ97" s="96">
        <f>'Wniosek 2031 r.'!C491</f>
        <v>0</v>
      </c>
      <c r="DA97" s="96">
        <f>'Wniosek 2032 r.'!C491</f>
        <v>0</v>
      </c>
      <c r="DB97" s="96">
        <f>'Wniosek 2033 r.'!C491</f>
        <v>0</v>
      </c>
      <c r="DC97" s="96">
        <f>'Wniosek 2025 r.'!C606</f>
        <v>0</v>
      </c>
      <c r="DD97" s="96">
        <f>'Wniosek 2026 r.'!C606</f>
        <v>0</v>
      </c>
      <c r="DE97" s="96">
        <f>'Wniosek 2027 r.'!C606</f>
        <v>0</v>
      </c>
      <c r="DF97" s="96">
        <f>'Wniosek 2028 r.'!C606</f>
        <v>0</v>
      </c>
      <c r="DG97" s="96">
        <f>'Wniosek 2029 r.'!C606</f>
        <v>0</v>
      </c>
      <c r="DH97" s="96">
        <f>'Wniosek 2030 r.'!C606</f>
        <v>0</v>
      </c>
      <c r="DI97" s="96">
        <f>'Wniosek 2031 r.'!C606</f>
        <v>0</v>
      </c>
      <c r="DJ97" s="96">
        <f>'Wniosek 2032 r.'!C606</f>
        <v>0</v>
      </c>
      <c r="DK97" s="96">
        <f>'Wniosek 2033 r.'!C606</f>
        <v>0</v>
      </c>
      <c r="DL97">
        <f>'Wniosek 2025 r.'!C721</f>
        <v>0</v>
      </c>
      <c r="DM97">
        <f>'Wniosek 2025 r.'!E721</f>
        <v>0</v>
      </c>
      <c r="DN97">
        <f>'Wniosek 2025 r.'!C836</f>
        <v>0</v>
      </c>
    </row>
    <row r="98" spans="21:118" x14ac:dyDescent="0.25">
      <c r="U98">
        <f>'Wniosek 2025 r.'!A136</f>
        <v>0</v>
      </c>
      <c r="V98">
        <f>'Wniosek 2025 r.'!B136</f>
        <v>0</v>
      </c>
      <c r="W98">
        <f>'Wniosek 2025 r.'!C136</f>
        <v>0</v>
      </c>
      <c r="X98">
        <f>'Wniosek 2025 r.'!D136</f>
        <v>0</v>
      </c>
      <c r="Y98">
        <f>'Wniosek 2025 r.'!E136</f>
        <v>0</v>
      </c>
      <c r="Z98">
        <f>'Wniosek 2025 r.'!F136</f>
        <v>0</v>
      </c>
      <c r="AA98">
        <f>'Wniosek 2026 r.'!F136</f>
        <v>0</v>
      </c>
      <c r="AB98">
        <f>'Wniosek 2027 r.'!F136</f>
        <v>0</v>
      </c>
      <c r="AC98">
        <f>'Wniosek 2028 r.'!F136</f>
        <v>0</v>
      </c>
      <c r="AD98">
        <f>'Wniosek 2029 r.'!F136</f>
        <v>0</v>
      </c>
      <c r="AE98">
        <f>'Wniosek 2030 r.'!F136</f>
        <v>0</v>
      </c>
      <c r="AF98">
        <f>'Wniosek 2031 r.'!F136</f>
        <v>0</v>
      </c>
      <c r="AG98">
        <f>'Wniosek 2032 r.'!F136</f>
        <v>0</v>
      </c>
      <c r="AH98">
        <f>'Wniosek 2033 r.'!F136</f>
        <v>0</v>
      </c>
      <c r="AI98">
        <f>'Wniosek 2025 r.'!G136</f>
        <v>0</v>
      </c>
      <c r="AJ98" s="79" t="str">
        <f>'Wniosek 2026 r.'!G146</f>
        <v/>
      </c>
      <c r="AK98" s="79" t="str">
        <f>'Wniosek 2027 r.'!G146</f>
        <v/>
      </c>
      <c r="AL98" s="79" t="str">
        <f>'Wniosek 2028 r.'!G146</f>
        <v/>
      </c>
      <c r="AM98" s="79" t="str">
        <f>'Wniosek 2029 r.'!G146</f>
        <v/>
      </c>
      <c r="AN98" s="79" t="str">
        <f>'Wniosek 2030 r.'!G146</f>
        <v/>
      </c>
      <c r="AO98" s="79" t="str">
        <f>'Wniosek 2031 r.'!G146</f>
        <v/>
      </c>
      <c r="AP98" s="79" t="str">
        <f>'Wniosek 2032 r.'!G146</f>
        <v/>
      </c>
      <c r="AQ98" s="79" t="str">
        <f>'Wniosek 2033 r.'!G146</f>
        <v/>
      </c>
      <c r="AR98" s="4">
        <f>'Wniosek 2025 r.'!H136</f>
        <v>0</v>
      </c>
      <c r="AS98" s="4">
        <f>'Wniosek 2026 r.'!H136</f>
        <v>0</v>
      </c>
      <c r="AT98" s="4">
        <f>'Wniosek 2027 r.'!H136</f>
        <v>0</v>
      </c>
      <c r="AU98" s="4">
        <f>'Wniosek 2028 r.'!H136</f>
        <v>0</v>
      </c>
      <c r="AV98" s="4">
        <f>'Wniosek 2029 r.'!H136</f>
        <v>0</v>
      </c>
      <c r="AW98" s="4">
        <f>'Wniosek 2030 r.'!H136</f>
        <v>0</v>
      </c>
      <c r="AX98" s="4">
        <f>'Wniosek 2031 r.'!H136</f>
        <v>0</v>
      </c>
      <c r="AY98" s="4">
        <f>'Wniosek 2032 r.'!H136</f>
        <v>0</v>
      </c>
      <c r="AZ98" s="4">
        <f>'Wniosek 2033 r.'!H136</f>
        <v>0</v>
      </c>
      <c r="BA98" s="3">
        <f>'Wniosek 2025 r.'!C261</f>
        <v>0</v>
      </c>
      <c r="BB98" s="3">
        <f>'Wniosek 2026 r.'!C261</f>
        <v>0</v>
      </c>
      <c r="BC98" s="3">
        <f>'Wniosek 2027 r.'!C261</f>
        <v>0</v>
      </c>
      <c r="BD98" s="3">
        <f>'Wniosek 2028 r.'!C261</f>
        <v>0</v>
      </c>
      <c r="BE98" s="3">
        <f>'Wniosek 2029 r.'!C261</f>
        <v>0</v>
      </c>
      <c r="BF98" s="3">
        <f>'Wniosek 2030 r.'!C261</f>
        <v>0</v>
      </c>
      <c r="BG98" s="3">
        <f>'Wniosek 2031 r.'!C261</f>
        <v>0</v>
      </c>
      <c r="BH98" s="3">
        <f>'Wniosek 2032 r.'!C261</f>
        <v>0</v>
      </c>
      <c r="BI98" s="3">
        <f>'Wniosek 2033 r.'!C261</f>
        <v>0</v>
      </c>
      <c r="BJ98" s="96">
        <f>'Wniosek 2025 r.'!C377</f>
        <v>0</v>
      </c>
      <c r="BK98" s="96">
        <f>'Wniosek 2026 r.'!C377</f>
        <v>0</v>
      </c>
      <c r="BL98" s="96">
        <f>'Wniosek 2027 r.'!C377</f>
        <v>0</v>
      </c>
      <c r="BM98" s="96">
        <f>'Wniosek 2028 r.'!C377</f>
        <v>0</v>
      </c>
      <c r="BN98" s="96">
        <f>'Wniosek 2029 r.'!C377</f>
        <v>0</v>
      </c>
      <c r="BO98" s="96">
        <f>'Wniosek 2030 r.'!C377</f>
        <v>0</v>
      </c>
      <c r="BP98" s="96">
        <f>'Wniosek 2031 r.'!C377</f>
        <v>0</v>
      </c>
      <c r="BQ98" s="96">
        <f>'Wniosek 2032 r.'!C377</f>
        <v>0</v>
      </c>
      <c r="BR98" s="96">
        <f>'Wniosek 2033 r.'!C377</f>
        <v>0</v>
      </c>
      <c r="BS98" s="96">
        <f>'Wniosek 2025 r.'!D377</f>
        <v>0</v>
      </c>
      <c r="BT98" s="96">
        <f>'Wniosek 2026 r.'!D377</f>
        <v>0</v>
      </c>
      <c r="BU98" s="96">
        <f>'Wniosek 2027 r.'!D377</f>
        <v>0</v>
      </c>
      <c r="BV98" s="96">
        <f>'Wniosek 2028 r.'!D377</f>
        <v>0</v>
      </c>
      <c r="BW98" s="96">
        <f>'Wniosek 2029 r.'!D377</f>
        <v>0</v>
      </c>
      <c r="BX98" s="96">
        <f>'Wniosek 2030 r.'!D377</f>
        <v>0</v>
      </c>
      <c r="BY98" s="96">
        <f>'Wniosek 2031 r.'!D377</f>
        <v>0</v>
      </c>
      <c r="BZ98" s="96">
        <f>'Wniosek 2032 r.'!D377</f>
        <v>0</v>
      </c>
      <c r="CA98" s="96">
        <f>'Wniosek 2033 r.'!D377</f>
        <v>0</v>
      </c>
      <c r="CB98" s="97">
        <f>'Wniosek 2025 r.'!F377</f>
        <v>0</v>
      </c>
      <c r="CC98" s="97">
        <f>'Wniosek 2026 r.'!F377</f>
        <v>0</v>
      </c>
      <c r="CD98" s="97">
        <f>'Wniosek 2027 r.'!F377</f>
        <v>0</v>
      </c>
      <c r="CE98" s="97">
        <f>'Wniosek 2028 r.'!F377</f>
        <v>0</v>
      </c>
      <c r="CF98" s="97">
        <f>'Wniosek 2029 r.'!F377</f>
        <v>0</v>
      </c>
      <c r="CG98" s="97">
        <f>'Wniosek 2030 r.'!F377</f>
        <v>0</v>
      </c>
      <c r="CH98" s="97">
        <f>'Wniosek 2031 r.'!F377</f>
        <v>0</v>
      </c>
      <c r="CI98" s="97">
        <f>'Wniosek 2032 r.'!F377</f>
        <v>0</v>
      </c>
      <c r="CJ98" s="97">
        <f>'Wniosek 2033 r.'!F377</f>
        <v>0</v>
      </c>
      <c r="CK98" s="96">
        <f>'Wniosek 2025 r.'!H377</f>
        <v>0</v>
      </c>
      <c r="CL98" s="96">
        <f>'Wniosek 2026 r.'!H377</f>
        <v>0</v>
      </c>
      <c r="CM98" s="96">
        <f>'Wniosek 2027 r.'!H377</f>
        <v>0</v>
      </c>
      <c r="CN98" s="96">
        <f>'Wniosek 2028 r.'!H377</f>
        <v>0</v>
      </c>
      <c r="CO98" s="96">
        <f>'Wniosek 2029 r.'!H377</f>
        <v>0</v>
      </c>
      <c r="CP98" s="96">
        <f>'Wniosek 2030 r.'!H377</f>
        <v>0</v>
      </c>
      <c r="CQ98" s="96">
        <f>'Wniosek 2031 r.'!H377</f>
        <v>0</v>
      </c>
      <c r="CR98" s="96">
        <f>'Wniosek 2032 r.'!H377</f>
        <v>0</v>
      </c>
      <c r="CS98" s="96">
        <f>'Wniosek 2033 r.'!H377</f>
        <v>0</v>
      </c>
      <c r="CT98" s="96">
        <f>'Wniosek 2025 r.'!C492</f>
        <v>0</v>
      </c>
      <c r="CU98" s="96">
        <f>'Wniosek 2026 r.'!C492</f>
        <v>0</v>
      </c>
      <c r="CV98" s="96">
        <f>'Wniosek 2027 r.'!C492</f>
        <v>0</v>
      </c>
      <c r="CW98" s="96">
        <f>'Wniosek 2028 r.'!C492</f>
        <v>0</v>
      </c>
      <c r="CX98" s="96">
        <f>'Wniosek 2029 r.'!C492</f>
        <v>0</v>
      </c>
      <c r="CY98" s="96">
        <f>'Wniosek 2030 r.'!C492</f>
        <v>0</v>
      </c>
      <c r="CZ98" s="96">
        <f>'Wniosek 2031 r.'!C492</f>
        <v>0</v>
      </c>
      <c r="DA98" s="96">
        <f>'Wniosek 2032 r.'!C492</f>
        <v>0</v>
      </c>
      <c r="DB98" s="96">
        <f>'Wniosek 2033 r.'!C492</f>
        <v>0</v>
      </c>
      <c r="DC98" s="96">
        <f>'Wniosek 2025 r.'!C607</f>
        <v>0</v>
      </c>
      <c r="DD98" s="96">
        <f>'Wniosek 2026 r.'!C607</f>
        <v>0</v>
      </c>
      <c r="DE98" s="96">
        <f>'Wniosek 2027 r.'!C607</f>
        <v>0</v>
      </c>
      <c r="DF98" s="96">
        <f>'Wniosek 2028 r.'!C607</f>
        <v>0</v>
      </c>
      <c r="DG98" s="96">
        <f>'Wniosek 2029 r.'!C607</f>
        <v>0</v>
      </c>
      <c r="DH98" s="96">
        <f>'Wniosek 2030 r.'!C607</f>
        <v>0</v>
      </c>
      <c r="DI98" s="96">
        <f>'Wniosek 2031 r.'!C607</f>
        <v>0</v>
      </c>
      <c r="DJ98" s="96">
        <f>'Wniosek 2032 r.'!C607</f>
        <v>0</v>
      </c>
      <c r="DK98" s="96">
        <f>'Wniosek 2033 r.'!C607</f>
        <v>0</v>
      </c>
      <c r="DL98">
        <f>'Wniosek 2025 r.'!C722</f>
        <v>0</v>
      </c>
      <c r="DM98">
        <f>'Wniosek 2025 r.'!E722</f>
        <v>0</v>
      </c>
      <c r="DN98">
        <f>'Wniosek 2025 r.'!C837</f>
        <v>0</v>
      </c>
    </row>
    <row r="99" spans="21:118" x14ac:dyDescent="0.25">
      <c r="U99">
        <f>'Wniosek 2025 r.'!A137</f>
        <v>0</v>
      </c>
      <c r="V99">
        <f>'Wniosek 2025 r.'!B137</f>
        <v>0</v>
      </c>
      <c r="W99">
        <f>'Wniosek 2025 r.'!C137</f>
        <v>0</v>
      </c>
      <c r="X99">
        <f>'Wniosek 2025 r.'!D137</f>
        <v>0</v>
      </c>
      <c r="Y99">
        <f>'Wniosek 2025 r.'!E137</f>
        <v>0</v>
      </c>
      <c r="Z99">
        <f>'Wniosek 2025 r.'!F137</f>
        <v>0</v>
      </c>
      <c r="AA99">
        <f>'Wniosek 2026 r.'!F137</f>
        <v>0</v>
      </c>
      <c r="AB99">
        <f>'Wniosek 2027 r.'!F137</f>
        <v>0</v>
      </c>
      <c r="AC99">
        <f>'Wniosek 2028 r.'!F137</f>
        <v>0</v>
      </c>
      <c r="AD99">
        <f>'Wniosek 2029 r.'!F137</f>
        <v>0</v>
      </c>
      <c r="AE99">
        <f>'Wniosek 2030 r.'!F137</f>
        <v>0</v>
      </c>
      <c r="AF99">
        <f>'Wniosek 2031 r.'!F137</f>
        <v>0</v>
      </c>
      <c r="AG99">
        <f>'Wniosek 2032 r.'!F137</f>
        <v>0</v>
      </c>
      <c r="AH99">
        <f>'Wniosek 2033 r.'!F137</f>
        <v>0</v>
      </c>
      <c r="AI99">
        <f>'Wniosek 2025 r.'!G137</f>
        <v>0</v>
      </c>
      <c r="AJ99" s="79" t="str">
        <f>'Wniosek 2026 r.'!G147</f>
        <v/>
      </c>
      <c r="AK99" s="79" t="str">
        <f>'Wniosek 2027 r.'!G147</f>
        <v/>
      </c>
      <c r="AL99" s="79" t="str">
        <f>'Wniosek 2028 r.'!G147</f>
        <v/>
      </c>
      <c r="AM99" s="79" t="str">
        <f>'Wniosek 2029 r.'!G147</f>
        <v/>
      </c>
      <c r="AN99" s="79" t="str">
        <f>'Wniosek 2030 r.'!G147</f>
        <v/>
      </c>
      <c r="AO99" s="79" t="str">
        <f>'Wniosek 2031 r.'!G147</f>
        <v/>
      </c>
      <c r="AP99" s="79" t="str">
        <f>'Wniosek 2032 r.'!G147</f>
        <v/>
      </c>
      <c r="AQ99" s="79" t="str">
        <f>'Wniosek 2033 r.'!G147</f>
        <v/>
      </c>
      <c r="AR99" s="4">
        <f>'Wniosek 2025 r.'!H137</f>
        <v>0</v>
      </c>
      <c r="AS99" s="4">
        <f>'Wniosek 2026 r.'!H137</f>
        <v>0</v>
      </c>
      <c r="AT99" s="4">
        <f>'Wniosek 2027 r.'!H137</f>
        <v>0</v>
      </c>
      <c r="AU99" s="4">
        <f>'Wniosek 2028 r.'!H137</f>
        <v>0</v>
      </c>
      <c r="AV99" s="4">
        <f>'Wniosek 2029 r.'!H137</f>
        <v>0</v>
      </c>
      <c r="AW99" s="4">
        <f>'Wniosek 2030 r.'!H137</f>
        <v>0</v>
      </c>
      <c r="AX99" s="4">
        <f>'Wniosek 2031 r.'!H137</f>
        <v>0</v>
      </c>
      <c r="AY99" s="4">
        <f>'Wniosek 2032 r.'!H137</f>
        <v>0</v>
      </c>
      <c r="AZ99" s="4">
        <f>'Wniosek 2033 r.'!H137</f>
        <v>0</v>
      </c>
      <c r="BA99" s="3">
        <f>'Wniosek 2025 r.'!C262</f>
        <v>0</v>
      </c>
      <c r="BB99" s="3">
        <f>'Wniosek 2026 r.'!C262</f>
        <v>0</v>
      </c>
      <c r="BC99" s="3">
        <f>'Wniosek 2027 r.'!C262</f>
        <v>0</v>
      </c>
      <c r="BD99" s="3">
        <f>'Wniosek 2028 r.'!C262</f>
        <v>0</v>
      </c>
      <c r="BE99" s="3">
        <f>'Wniosek 2029 r.'!C262</f>
        <v>0</v>
      </c>
      <c r="BF99" s="3">
        <f>'Wniosek 2030 r.'!C262</f>
        <v>0</v>
      </c>
      <c r="BG99" s="3">
        <f>'Wniosek 2031 r.'!C262</f>
        <v>0</v>
      </c>
      <c r="BH99" s="3">
        <f>'Wniosek 2032 r.'!C262</f>
        <v>0</v>
      </c>
      <c r="BI99" s="3">
        <f>'Wniosek 2033 r.'!C262</f>
        <v>0</v>
      </c>
      <c r="BJ99" s="96">
        <f>'Wniosek 2025 r.'!C378</f>
        <v>0</v>
      </c>
      <c r="BK99" s="96">
        <f>'Wniosek 2026 r.'!C378</f>
        <v>0</v>
      </c>
      <c r="BL99" s="96">
        <f>'Wniosek 2027 r.'!C378</f>
        <v>0</v>
      </c>
      <c r="BM99" s="96">
        <f>'Wniosek 2028 r.'!C378</f>
        <v>0</v>
      </c>
      <c r="BN99" s="96">
        <f>'Wniosek 2029 r.'!C378</f>
        <v>0</v>
      </c>
      <c r="BO99" s="96">
        <f>'Wniosek 2030 r.'!C378</f>
        <v>0</v>
      </c>
      <c r="BP99" s="96">
        <f>'Wniosek 2031 r.'!C378</f>
        <v>0</v>
      </c>
      <c r="BQ99" s="96">
        <f>'Wniosek 2032 r.'!C378</f>
        <v>0</v>
      </c>
      <c r="BR99" s="96">
        <f>'Wniosek 2033 r.'!C378</f>
        <v>0</v>
      </c>
      <c r="BS99" s="96">
        <f>'Wniosek 2025 r.'!D378</f>
        <v>0</v>
      </c>
      <c r="BT99" s="96">
        <f>'Wniosek 2026 r.'!D378</f>
        <v>0</v>
      </c>
      <c r="BU99" s="96">
        <f>'Wniosek 2027 r.'!D378</f>
        <v>0</v>
      </c>
      <c r="BV99" s="96">
        <f>'Wniosek 2028 r.'!D378</f>
        <v>0</v>
      </c>
      <c r="BW99" s="96">
        <f>'Wniosek 2029 r.'!D378</f>
        <v>0</v>
      </c>
      <c r="BX99" s="96">
        <f>'Wniosek 2030 r.'!D378</f>
        <v>0</v>
      </c>
      <c r="BY99" s="96">
        <f>'Wniosek 2031 r.'!D378</f>
        <v>0</v>
      </c>
      <c r="BZ99" s="96">
        <f>'Wniosek 2032 r.'!D378</f>
        <v>0</v>
      </c>
      <c r="CA99" s="96">
        <f>'Wniosek 2033 r.'!D378</f>
        <v>0</v>
      </c>
      <c r="CB99" s="97">
        <f>'Wniosek 2025 r.'!F378</f>
        <v>0</v>
      </c>
      <c r="CC99" s="97">
        <f>'Wniosek 2026 r.'!F378</f>
        <v>0</v>
      </c>
      <c r="CD99" s="97">
        <f>'Wniosek 2027 r.'!F378</f>
        <v>0</v>
      </c>
      <c r="CE99" s="97">
        <f>'Wniosek 2028 r.'!F378</f>
        <v>0</v>
      </c>
      <c r="CF99" s="97">
        <f>'Wniosek 2029 r.'!F378</f>
        <v>0</v>
      </c>
      <c r="CG99" s="97">
        <f>'Wniosek 2030 r.'!F378</f>
        <v>0</v>
      </c>
      <c r="CH99" s="97">
        <f>'Wniosek 2031 r.'!F378</f>
        <v>0</v>
      </c>
      <c r="CI99" s="97">
        <f>'Wniosek 2032 r.'!F378</f>
        <v>0</v>
      </c>
      <c r="CJ99" s="97">
        <f>'Wniosek 2033 r.'!F378</f>
        <v>0</v>
      </c>
      <c r="CK99" s="96">
        <f>'Wniosek 2025 r.'!H378</f>
        <v>0</v>
      </c>
      <c r="CL99" s="96">
        <f>'Wniosek 2026 r.'!H378</f>
        <v>0</v>
      </c>
      <c r="CM99" s="96">
        <f>'Wniosek 2027 r.'!H378</f>
        <v>0</v>
      </c>
      <c r="CN99" s="96">
        <f>'Wniosek 2028 r.'!H378</f>
        <v>0</v>
      </c>
      <c r="CO99" s="96">
        <f>'Wniosek 2029 r.'!H378</f>
        <v>0</v>
      </c>
      <c r="CP99" s="96">
        <f>'Wniosek 2030 r.'!H378</f>
        <v>0</v>
      </c>
      <c r="CQ99" s="96">
        <f>'Wniosek 2031 r.'!H378</f>
        <v>0</v>
      </c>
      <c r="CR99" s="96">
        <f>'Wniosek 2032 r.'!H378</f>
        <v>0</v>
      </c>
      <c r="CS99" s="96">
        <f>'Wniosek 2033 r.'!H378</f>
        <v>0</v>
      </c>
      <c r="CT99" s="96">
        <f>'Wniosek 2025 r.'!C493</f>
        <v>0</v>
      </c>
      <c r="CU99" s="96">
        <f>'Wniosek 2026 r.'!C493</f>
        <v>0</v>
      </c>
      <c r="CV99" s="96">
        <f>'Wniosek 2027 r.'!C493</f>
        <v>0</v>
      </c>
      <c r="CW99" s="96">
        <f>'Wniosek 2028 r.'!C493</f>
        <v>0</v>
      </c>
      <c r="CX99" s="96">
        <f>'Wniosek 2029 r.'!C493</f>
        <v>0</v>
      </c>
      <c r="CY99" s="96">
        <f>'Wniosek 2030 r.'!C493</f>
        <v>0</v>
      </c>
      <c r="CZ99" s="96">
        <f>'Wniosek 2031 r.'!C493</f>
        <v>0</v>
      </c>
      <c r="DA99" s="96">
        <f>'Wniosek 2032 r.'!C493</f>
        <v>0</v>
      </c>
      <c r="DB99" s="96">
        <f>'Wniosek 2033 r.'!C493</f>
        <v>0</v>
      </c>
      <c r="DC99" s="96">
        <f>'Wniosek 2025 r.'!C608</f>
        <v>0</v>
      </c>
      <c r="DD99" s="96">
        <f>'Wniosek 2026 r.'!C608</f>
        <v>0</v>
      </c>
      <c r="DE99" s="96">
        <f>'Wniosek 2027 r.'!C608</f>
        <v>0</v>
      </c>
      <c r="DF99" s="96">
        <f>'Wniosek 2028 r.'!C608</f>
        <v>0</v>
      </c>
      <c r="DG99" s="96">
        <f>'Wniosek 2029 r.'!C608</f>
        <v>0</v>
      </c>
      <c r="DH99" s="96">
        <f>'Wniosek 2030 r.'!C608</f>
        <v>0</v>
      </c>
      <c r="DI99" s="96">
        <f>'Wniosek 2031 r.'!C608</f>
        <v>0</v>
      </c>
      <c r="DJ99" s="96">
        <f>'Wniosek 2032 r.'!C608</f>
        <v>0</v>
      </c>
      <c r="DK99" s="96">
        <f>'Wniosek 2033 r.'!C608</f>
        <v>0</v>
      </c>
      <c r="DL99">
        <f>'Wniosek 2025 r.'!C723</f>
        <v>0</v>
      </c>
      <c r="DM99">
        <f>'Wniosek 2025 r.'!E723</f>
        <v>0</v>
      </c>
      <c r="DN99">
        <f>'Wniosek 2025 r.'!C838</f>
        <v>0</v>
      </c>
    </row>
    <row r="100" spans="21:118" x14ac:dyDescent="0.25">
      <c r="U100">
        <f>'Wniosek 2025 r.'!A138</f>
        <v>0</v>
      </c>
      <c r="V100">
        <f>'Wniosek 2025 r.'!B138</f>
        <v>0</v>
      </c>
      <c r="W100">
        <f>'Wniosek 2025 r.'!C138</f>
        <v>0</v>
      </c>
      <c r="X100">
        <f>'Wniosek 2025 r.'!D138</f>
        <v>0</v>
      </c>
      <c r="Y100">
        <f>'Wniosek 2025 r.'!E138</f>
        <v>0</v>
      </c>
      <c r="Z100">
        <f>'Wniosek 2025 r.'!F138</f>
        <v>0</v>
      </c>
      <c r="AA100">
        <f>'Wniosek 2026 r.'!F138</f>
        <v>0</v>
      </c>
      <c r="AB100">
        <f>'Wniosek 2027 r.'!F138</f>
        <v>0</v>
      </c>
      <c r="AC100">
        <f>'Wniosek 2028 r.'!F138</f>
        <v>0</v>
      </c>
      <c r="AD100">
        <f>'Wniosek 2029 r.'!F138</f>
        <v>0</v>
      </c>
      <c r="AE100">
        <f>'Wniosek 2030 r.'!F138</f>
        <v>0</v>
      </c>
      <c r="AF100">
        <f>'Wniosek 2031 r.'!F138</f>
        <v>0</v>
      </c>
      <c r="AG100">
        <f>'Wniosek 2032 r.'!F138</f>
        <v>0</v>
      </c>
      <c r="AH100">
        <f>'Wniosek 2033 r.'!F138</f>
        <v>0</v>
      </c>
      <c r="AI100">
        <f>'Wniosek 2025 r.'!G138</f>
        <v>0</v>
      </c>
      <c r="AJ100" s="79" t="str">
        <f>'Wniosek 2026 r.'!G148</f>
        <v/>
      </c>
      <c r="AK100" s="79" t="str">
        <f>'Wniosek 2027 r.'!G148</f>
        <v/>
      </c>
      <c r="AL100" s="79" t="str">
        <f>'Wniosek 2028 r.'!G148</f>
        <v/>
      </c>
      <c r="AM100" s="79" t="str">
        <f>'Wniosek 2029 r.'!G148</f>
        <v/>
      </c>
      <c r="AN100" s="79" t="str">
        <f>'Wniosek 2030 r.'!G148</f>
        <v/>
      </c>
      <c r="AO100" s="79" t="str">
        <f>'Wniosek 2031 r.'!G148</f>
        <v/>
      </c>
      <c r="AP100" s="79" t="str">
        <f>'Wniosek 2032 r.'!G148</f>
        <v/>
      </c>
      <c r="AQ100" s="79" t="str">
        <f>'Wniosek 2033 r.'!G148</f>
        <v/>
      </c>
      <c r="AR100" s="4">
        <f>'Wniosek 2025 r.'!H138</f>
        <v>0</v>
      </c>
      <c r="AS100" s="4">
        <f>'Wniosek 2026 r.'!H138</f>
        <v>0</v>
      </c>
      <c r="AT100" s="4">
        <f>'Wniosek 2027 r.'!H138</f>
        <v>0</v>
      </c>
      <c r="AU100" s="4">
        <f>'Wniosek 2028 r.'!H138</f>
        <v>0</v>
      </c>
      <c r="AV100" s="4">
        <f>'Wniosek 2029 r.'!H138</f>
        <v>0</v>
      </c>
      <c r="AW100" s="4">
        <f>'Wniosek 2030 r.'!H138</f>
        <v>0</v>
      </c>
      <c r="AX100" s="4">
        <f>'Wniosek 2031 r.'!H138</f>
        <v>0</v>
      </c>
      <c r="AY100" s="4">
        <f>'Wniosek 2032 r.'!H138</f>
        <v>0</v>
      </c>
      <c r="AZ100" s="4">
        <f>'Wniosek 2033 r.'!H138</f>
        <v>0</v>
      </c>
      <c r="BA100" s="3">
        <f>'Wniosek 2025 r.'!C263</f>
        <v>0</v>
      </c>
      <c r="BB100" s="3">
        <f>'Wniosek 2026 r.'!C263</f>
        <v>0</v>
      </c>
      <c r="BC100" s="3">
        <f>'Wniosek 2027 r.'!C263</f>
        <v>0</v>
      </c>
      <c r="BD100" s="3">
        <f>'Wniosek 2028 r.'!C263</f>
        <v>0</v>
      </c>
      <c r="BE100" s="3">
        <f>'Wniosek 2029 r.'!C263</f>
        <v>0</v>
      </c>
      <c r="BF100" s="3">
        <f>'Wniosek 2030 r.'!C263</f>
        <v>0</v>
      </c>
      <c r="BG100" s="3">
        <f>'Wniosek 2031 r.'!C263</f>
        <v>0</v>
      </c>
      <c r="BH100" s="3">
        <f>'Wniosek 2032 r.'!C263</f>
        <v>0</v>
      </c>
      <c r="BI100" s="3">
        <f>'Wniosek 2033 r.'!C263</f>
        <v>0</v>
      </c>
      <c r="BJ100" s="96">
        <f>'Wniosek 2025 r.'!C379</f>
        <v>0</v>
      </c>
      <c r="BK100" s="96">
        <f>'Wniosek 2026 r.'!C379</f>
        <v>0</v>
      </c>
      <c r="BL100" s="96">
        <f>'Wniosek 2027 r.'!C379</f>
        <v>0</v>
      </c>
      <c r="BM100" s="96">
        <f>'Wniosek 2028 r.'!C379</f>
        <v>0</v>
      </c>
      <c r="BN100" s="96">
        <f>'Wniosek 2029 r.'!C379</f>
        <v>0</v>
      </c>
      <c r="BO100" s="96">
        <f>'Wniosek 2030 r.'!C379</f>
        <v>0</v>
      </c>
      <c r="BP100" s="96">
        <f>'Wniosek 2031 r.'!C379</f>
        <v>0</v>
      </c>
      <c r="BQ100" s="96">
        <f>'Wniosek 2032 r.'!C379</f>
        <v>0</v>
      </c>
      <c r="BR100" s="96">
        <f>'Wniosek 2033 r.'!C379</f>
        <v>0</v>
      </c>
      <c r="BS100" s="96">
        <f>'Wniosek 2025 r.'!D379</f>
        <v>0</v>
      </c>
      <c r="BT100" s="96">
        <f>'Wniosek 2026 r.'!D379</f>
        <v>0</v>
      </c>
      <c r="BU100" s="96">
        <f>'Wniosek 2027 r.'!D379</f>
        <v>0</v>
      </c>
      <c r="BV100" s="96">
        <f>'Wniosek 2028 r.'!D379</f>
        <v>0</v>
      </c>
      <c r="BW100" s="96">
        <f>'Wniosek 2029 r.'!D379</f>
        <v>0</v>
      </c>
      <c r="BX100" s="96">
        <f>'Wniosek 2030 r.'!D379</f>
        <v>0</v>
      </c>
      <c r="BY100" s="96">
        <f>'Wniosek 2031 r.'!D379</f>
        <v>0</v>
      </c>
      <c r="BZ100" s="96">
        <f>'Wniosek 2032 r.'!D379</f>
        <v>0</v>
      </c>
      <c r="CA100" s="96">
        <f>'Wniosek 2033 r.'!D379</f>
        <v>0</v>
      </c>
      <c r="CB100" s="97">
        <f>'Wniosek 2025 r.'!F379</f>
        <v>0</v>
      </c>
      <c r="CC100" s="97">
        <f>'Wniosek 2026 r.'!F379</f>
        <v>0</v>
      </c>
      <c r="CD100" s="97">
        <f>'Wniosek 2027 r.'!F379</f>
        <v>0</v>
      </c>
      <c r="CE100" s="97">
        <f>'Wniosek 2028 r.'!F379</f>
        <v>0</v>
      </c>
      <c r="CF100" s="97">
        <f>'Wniosek 2029 r.'!F379</f>
        <v>0</v>
      </c>
      <c r="CG100" s="97">
        <f>'Wniosek 2030 r.'!F379</f>
        <v>0</v>
      </c>
      <c r="CH100" s="97">
        <f>'Wniosek 2031 r.'!F379</f>
        <v>0</v>
      </c>
      <c r="CI100" s="97">
        <f>'Wniosek 2032 r.'!F379</f>
        <v>0</v>
      </c>
      <c r="CJ100" s="97">
        <f>'Wniosek 2033 r.'!F379</f>
        <v>0</v>
      </c>
      <c r="CK100" s="96">
        <f>'Wniosek 2025 r.'!H379</f>
        <v>0</v>
      </c>
      <c r="CL100" s="96">
        <f>'Wniosek 2026 r.'!H379</f>
        <v>0</v>
      </c>
      <c r="CM100" s="96">
        <f>'Wniosek 2027 r.'!H379</f>
        <v>0</v>
      </c>
      <c r="CN100" s="96">
        <f>'Wniosek 2028 r.'!H379</f>
        <v>0</v>
      </c>
      <c r="CO100" s="96">
        <f>'Wniosek 2029 r.'!H379</f>
        <v>0</v>
      </c>
      <c r="CP100" s="96">
        <f>'Wniosek 2030 r.'!H379</f>
        <v>0</v>
      </c>
      <c r="CQ100" s="96">
        <f>'Wniosek 2031 r.'!H379</f>
        <v>0</v>
      </c>
      <c r="CR100" s="96">
        <f>'Wniosek 2032 r.'!H379</f>
        <v>0</v>
      </c>
      <c r="CS100" s="96">
        <f>'Wniosek 2033 r.'!H379</f>
        <v>0</v>
      </c>
      <c r="CT100" s="96">
        <f>'Wniosek 2025 r.'!C494</f>
        <v>0</v>
      </c>
      <c r="CU100" s="96">
        <f>'Wniosek 2026 r.'!C494</f>
        <v>0</v>
      </c>
      <c r="CV100" s="96">
        <f>'Wniosek 2027 r.'!C494</f>
        <v>0</v>
      </c>
      <c r="CW100" s="96">
        <f>'Wniosek 2028 r.'!C494</f>
        <v>0</v>
      </c>
      <c r="CX100" s="96">
        <f>'Wniosek 2029 r.'!C494</f>
        <v>0</v>
      </c>
      <c r="CY100" s="96">
        <f>'Wniosek 2030 r.'!C494</f>
        <v>0</v>
      </c>
      <c r="CZ100" s="96">
        <f>'Wniosek 2031 r.'!C494</f>
        <v>0</v>
      </c>
      <c r="DA100" s="96">
        <f>'Wniosek 2032 r.'!C494</f>
        <v>0</v>
      </c>
      <c r="DB100" s="96">
        <f>'Wniosek 2033 r.'!C494</f>
        <v>0</v>
      </c>
      <c r="DC100" s="96">
        <f>'Wniosek 2025 r.'!C609</f>
        <v>0</v>
      </c>
      <c r="DD100" s="96">
        <f>'Wniosek 2026 r.'!C609</f>
        <v>0</v>
      </c>
      <c r="DE100" s="96">
        <f>'Wniosek 2027 r.'!C609</f>
        <v>0</v>
      </c>
      <c r="DF100" s="96">
        <f>'Wniosek 2028 r.'!C609</f>
        <v>0</v>
      </c>
      <c r="DG100" s="96">
        <f>'Wniosek 2029 r.'!C609</f>
        <v>0</v>
      </c>
      <c r="DH100" s="96">
        <f>'Wniosek 2030 r.'!C609</f>
        <v>0</v>
      </c>
      <c r="DI100" s="96">
        <f>'Wniosek 2031 r.'!C609</f>
        <v>0</v>
      </c>
      <c r="DJ100" s="96">
        <f>'Wniosek 2032 r.'!C609</f>
        <v>0</v>
      </c>
      <c r="DK100" s="96">
        <f>'Wniosek 2033 r.'!C609</f>
        <v>0</v>
      </c>
      <c r="DL100">
        <f>'Wniosek 2025 r.'!C724</f>
        <v>0</v>
      </c>
      <c r="DM100">
        <f>'Wniosek 2025 r.'!E724</f>
        <v>0</v>
      </c>
      <c r="DN100">
        <f>'Wniosek 2025 r.'!C839</f>
        <v>0</v>
      </c>
    </row>
    <row r="101" spans="21:118" x14ac:dyDescent="0.25">
      <c r="U101">
        <f>'Wniosek 2025 r.'!A139</f>
        <v>0</v>
      </c>
      <c r="V101">
        <f>'Wniosek 2025 r.'!B139</f>
        <v>0</v>
      </c>
      <c r="W101">
        <f>'Wniosek 2025 r.'!C139</f>
        <v>0</v>
      </c>
      <c r="X101">
        <f>'Wniosek 2025 r.'!D139</f>
        <v>0</v>
      </c>
      <c r="Y101">
        <f>'Wniosek 2025 r.'!E139</f>
        <v>0</v>
      </c>
      <c r="Z101">
        <f>'Wniosek 2025 r.'!F139</f>
        <v>0</v>
      </c>
      <c r="AA101">
        <f>'Wniosek 2026 r.'!F139</f>
        <v>0</v>
      </c>
      <c r="AB101">
        <f>'Wniosek 2027 r.'!F139</f>
        <v>0</v>
      </c>
      <c r="AC101">
        <f>'Wniosek 2028 r.'!F139</f>
        <v>0</v>
      </c>
      <c r="AD101">
        <f>'Wniosek 2029 r.'!F139</f>
        <v>0</v>
      </c>
      <c r="AE101">
        <f>'Wniosek 2030 r.'!F139</f>
        <v>0</v>
      </c>
      <c r="AF101">
        <f>'Wniosek 2031 r.'!F139</f>
        <v>0</v>
      </c>
      <c r="AG101">
        <f>'Wniosek 2032 r.'!F139</f>
        <v>0</v>
      </c>
      <c r="AH101">
        <f>'Wniosek 2033 r.'!F139</f>
        <v>0</v>
      </c>
      <c r="AI101">
        <f>'Wniosek 2025 r.'!G139</f>
        <v>0</v>
      </c>
      <c r="AJ101" s="79" t="str">
        <f>'Wniosek 2026 r.'!G149</f>
        <v/>
      </c>
      <c r="AK101" s="79" t="str">
        <f>'Wniosek 2027 r.'!G149</f>
        <v/>
      </c>
      <c r="AL101" s="79" t="str">
        <f>'Wniosek 2028 r.'!G149</f>
        <v/>
      </c>
      <c r="AM101" s="79" t="str">
        <f>'Wniosek 2029 r.'!G149</f>
        <v/>
      </c>
      <c r="AN101" s="79" t="str">
        <f>'Wniosek 2030 r.'!G149</f>
        <v/>
      </c>
      <c r="AO101" s="79" t="str">
        <f>'Wniosek 2031 r.'!G149</f>
        <v/>
      </c>
      <c r="AP101" s="79" t="str">
        <f>'Wniosek 2032 r.'!G149</f>
        <v/>
      </c>
      <c r="AQ101" s="79" t="str">
        <f>'Wniosek 2033 r.'!G149</f>
        <v/>
      </c>
      <c r="AR101" s="4">
        <f>'Wniosek 2025 r.'!H139</f>
        <v>0</v>
      </c>
      <c r="AS101" s="4">
        <f>'Wniosek 2026 r.'!H139</f>
        <v>0</v>
      </c>
      <c r="AT101" s="4">
        <f>'Wniosek 2027 r.'!H139</f>
        <v>0</v>
      </c>
      <c r="AU101" s="4">
        <f>'Wniosek 2028 r.'!H139</f>
        <v>0</v>
      </c>
      <c r="AV101" s="4">
        <f>'Wniosek 2029 r.'!H139</f>
        <v>0</v>
      </c>
      <c r="AW101" s="4">
        <f>'Wniosek 2030 r.'!H139</f>
        <v>0</v>
      </c>
      <c r="AX101" s="4">
        <f>'Wniosek 2031 r.'!H139</f>
        <v>0</v>
      </c>
      <c r="AY101" s="4">
        <f>'Wniosek 2032 r.'!H139</f>
        <v>0</v>
      </c>
      <c r="AZ101" s="4">
        <f>'Wniosek 2033 r.'!H139</f>
        <v>0</v>
      </c>
      <c r="BA101" s="3">
        <f>'Wniosek 2025 r.'!C264</f>
        <v>0</v>
      </c>
      <c r="BB101" s="3">
        <f>'Wniosek 2026 r.'!C264</f>
        <v>0</v>
      </c>
      <c r="BC101" s="3">
        <f>'Wniosek 2027 r.'!C264</f>
        <v>0</v>
      </c>
      <c r="BD101" s="3">
        <f>'Wniosek 2028 r.'!C264</f>
        <v>0</v>
      </c>
      <c r="BE101" s="3">
        <f>'Wniosek 2029 r.'!C264</f>
        <v>0</v>
      </c>
      <c r="BF101" s="3">
        <f>'Wniosek 2030 r.'!C264</f>
        <v>0</v>
      </c>
      <c r="BG101" s="3">
        <f>'Wniosek 2031 r.'!C264</f>
        <v>0</v>
      </c>
      <c r="BH101" s="3">
        <f>'Wniosek 2032 r.'!C264</f>
        <v>0</v>
      </c>
      <c r="BI101" s="3">
        <f>'Wniosek 2033 r.'!C264</f>
        <v>0</v>
      </c>
      <c r="BJ101" s="96">
        <f>'Wniosek 2025 r.'!C380</f>
        <v>0</v>
      </c>
      <c r="BK101" s="96">
        <f>'Wniosek 2026 r.'!C380</f>
        <v>0</v>
      </c>
      <c r="BL101" s="96">
        <f>'Wniosek 2027 r.'!C380</f>
        <v>0</v>
      </c>
      <c r="BM101" s="96">
        <f>'Wniosek 2028 r.'!C380</f>
        <v>0</v>
      </c>
      <c r="BN101" s="96">
        <f>'Wniosek 2029 r.'!C380</f>
        <v>0</v>
      </c>
      <c r="BO101" s="96">
        <f>'Wniosek 2030 r.'!C380</f>
        <v>0</v>
      </c>
      <c r="BP101" s="96">
        <f>'Wniosek 2031 r.'!C380</f>
        <v>0</v>
      </c>
      <c r="BQ101" s="96">
        <f>'Wniosek 2032 r.'!C380</f>
        <v>0</v>
      </c>
      <c r="BR101" s="96">
        <f>'Wniosek 2033 r.'!C380</f>
        <v>0</v>
      </c>
      <c r="BS101" s="96">
        <f>'Wniosek 2025 r.'!D380</f>
        <v>0</v>
      </c>
      <c r="BT101" s="96">
        <f>'Wniosek 2026 r.'!D380</f>
        <v>0</v>
      </c>
      <c r="BU101" s="96">
        <f>'Wniosek 2027 r.'!D380</f>
        <v>0</v>
      </c>
      <c r="BV101" s="96">
        <f>'Wniosek 2028 r.'!D380</f>
        <v>0</v>
      </c>
      <c r="BW101" s="96">
        <f>'Wniosek 2029 r.'!D380</f>
        <v>0</v>
      </c>
      <c r="BX101" s="96">
        <f>'Wniosek 2030 r.'!D380</f>
        <v>0</v>
      </c>
      <c r="BY101" s="96">
        <f>'Wniosek 2031 r.'!D380</f>
        <v>0</v>
      </c>
      <c r="BZ101" s="96">
        <f>'Wniosek 2032 r.'!D380</f>
        <v>0</v>
      </c>
      <c r="CA101" s="96">
        <f>'Wniosek 2033 r.'!D380</f>
        <v>0</v>
      </c>
      <c r="CB101" s="97">
        <f>'Wniosek 2025 r.'!F380</f>
        <v>0</v>
      </c>
      <c r="CC101" s="97">
        <f>'Wniosek 2026 r.'!F380</f>
        <v>0</v>
      </c>
      <c r="CD101" s="97">
        <f>'Wniosek 2027 r.'!F380</f>
        <v>0</v>
      </c>
      <c r="CE101" s="97">
        <f>'Wniosek 2028 r.'!F380</f>
        <v>0</v>
      </c>
      <c r="CF101" s="97">
        <f>'Wniosek 2029 r.'!F380</f>
        <v>0</v>
      </c>
      <c r="CG101" s="97">
        <f>'Wniosek 2030 r.'!F380</f>
        <v>0</v>
      </c>
      <c r="CH101" s="97">
        <f>'Wniosek 2031 r.'!F380</f>
        <v>0</v>
      </c>
      <c r="CI101" s="97">
        <f>'Wniosek 2032 r.'!F380</f>
        <v>0</v>
      </c>
      <c r="CJ101" s="97">
        <f>'Wniosek 2033 r.'!F380</f>
        <v>0</v>
      </c>
      <c r="CK101" s="96">
        <f>'Wniosek 2025 r.'!H380</f>
        <v>0</v>
      </c>
      <c r="CL101" s="96">
        <f>'Wniosek 2026 r.'!H380</f>
        <v>0</v>
      </c>
      <c r="CM101" s="96">
        <f>'Wniosek 2027 r.'!H380</f>
        <v>0</v>
      </c>
      <c r="CN101" s="96">
        <f>'Wniosek 2028 r.'!H380</f>
        <v>0</v>
      </c>
      <c r="CO101" s="96">
        <f>'Wniosek 2029 r.'!H380</f>
        <v>0</v>
      </c>
      <c r="CP101" s="96">
        <f>'Wniosek 2030 r.'!H380</f>
        <v>0</v>
      </c>
      <c r="CQ101" s="96">
        <f>'Wniosek 2031 r.'!H380</f>
        <v>0</v>
      </c>
      <c r="CR101" s="96">
        <f>'Wniosek 2032 r.'!H380</f>
        <v>0</v>
      </c>
      <c r="CS101" s="96">
        <f>'Wniosek 2033 r.'!H380</f>
        <v>0</v>
      </c>
      <c r="CT101" s="96">
        <f>'Wniosek 2025 r.'!C495</f>
        <v>0</v>
      </c>
      <c r="CU101" s="96">
        <f>'Wniosek 2026 r.'!C495</f>
        <v>0</v>
      </c>
      <c r="CV101" s="96">
        <f>'Wniosek 2027 r.'!C495</f>
        <v>0</v>
      </c>
      <c r="CW101" s="96">
        <f>'Wniosek 2028 r.'!C495</f>
        <v>0</v>
      </c>
      <c r="CX101" s="96">
        <f>'Wniosek 2029 r.'!C495</f>
        <v>0</v>
      </c>
      <c r="CY101" s="96">
        <f>'Wniosek 2030 r.'!C495</f>
        <v>0</v>
      </c>
      <c r="CZ101" s="96">
        <f>'Wniosek 2031 r.'!C495</f>
        <v>0</v>
      </c>
      <c r="DA101" s="96">
        <f>'Wniosek 2032 r.'!C495</f>
        <v>0</v>
      </c>
      <c r="DB101" s="96">
        <f>'Wniosek 2033 r.'!C495</f>
        <v>0</v>
      </c>
      <c r="DC101" s="96">
        <f>'Wniosek 2025 r.'!C610</f>
        <v>0</v>
      </c>
      <c r="DD101" s="96">
        <f>'Wniosek 2026 r.'!C610</f>
        <v>0</v>
      </c>
      <c r="DE101" s="96">
        <f>'Wniosek 2027 r.'!C610</f>
        <v>0</v>
      </c>
      <c r="DF101" s="96">
        <f>'Wniosek 2028 r.'!C610</f>
        <v>0</v>
      </c>
      <c r="DG101" s="96">
        <f>'Wniosek 2029 r.'!C610</f>
        <v>0</v>
      </c>
      <c r="DH101" s="96">
        <f>'Wniosek 2030 r.'!C610</f>
        <v>0</v>
      </c>
      <c r="DI101" s="96">
        <f>'Wniosek 2031 r.'!C610</f>
        <v>0</v>
      </c>
      <c r="DJ101" s="96">
        <f>'Wniosek 2032 r.'!C610</f>
        <v>0</v>
      </c>
      <c r="DK101" s="96">
        <f>'Wniosek 2033 r.'!C610</f>
        <v>0</v>
      </c>
      <c r="DL101">
        <f>'Wniosek 2025 r.'!C725</f>
        <v>0</v>
      </c>
      <c r="DM101">
        <f>'Wniosek 2025 r.'!E725</f>
        <v>0</v>
      </c>
      <c r="DN101">
        <f>'Wniosek 2025 r.'!C840</f>
        <v>0</v>
      </c>
    </row>
    <row r="102" spans="21:118" x14ac:dyDescent="0.25">
      <c r="U102">
        <f>'Wniosek 2025 r.'!A140</f>
        <v>0</v>
      </c>
      <c r="V102">
        <f>'Wniosek 2025 r.'!B140</f>
        <v>0</v>
      </c>
      <c r="W102">
        <f>'Wniosek 2025 r.'!C140</f>
        <v>0</v>
      </c>
      <c r="X102">
        <f>'Wniosek 2025 r.'!D140</f>
        <v>0</v>
      </c>
      <c r="Y102">
        <f>'Wniosek 2025 r.'!E140</f>
        <v>0</v>
      </c>
      <c r="Z102">
        <f>'Wniosek 2025 r.'!F140</f>
        <v>0</v>
      </c>
      <c r="AA102">
        <f>'Wniosek 2026 r.'!F140</f>
        <v>0</v>
      </c>
      <c r="AB102">
        <f>'Wniosek 2027 r.'!F140</f>
        <v>0</v>
      </c>
      <c r="AC102">
        <f>'Wniosek 2028 r.'!F140</f>
        <v>0</v>
      </c>
      <c r="AD102">
        <f>'Wniosek 2029 r.'!F140</f>
        <v>0</v>
      </c>
      <c r="AE102">
        <f>'Wniosek 2030 r.'!F140</f>
        <v>0</v>
      </c>
      <c r="AF102">
        <f>'Wniosek 2031 r.'!F140</f>
        <v>0</v>
      </c>
      <c r="AG102">
        <f>'Wniosek 2032 r.'!F140</f>
        <v>0</v>
      </c>
      <c r="AH102">
        <f>'Wniosek 2033 r.'!F140</f>
        <v>0</v>
      </c>
      <c r="AI102">
        <f>'Wniosek 2025 r.'!G140</f>
        <v>0</v>
      </c>
      <c r="AR102" s="4">
        <f>'Wniosek 2025 r.'!H140</f>
        <v>0</v>
      </c>
      <c r="AS102" s="4">
        <f>'Wniosek 2026 r.'!H140</f>
        <v>0</v>
      </c>
      <c r="AT102" s="4">
        <f>'Wniosek 2027 r.'!H140</f>
        <v>0</v>
      </c>
      <c r="AU102" s="4">
        <f>'Wniosek 2028 r.'!H140</f>
        <v>0</v>
      </c>
      <c r="AV102" s="4">
        <f>'Wniosek 2029 r.'!H140</f>
        <v>0</v>
      </c>
      <c r="AW102" s="4">
        <f>'Wniosek 2030 r.'!H140</f>
        <v>0</v>
      </c>
      <c r="AX102" s="4">
        <f>'Wniosek 2031 r.'!H140</f>
        <v>0</v>
      </c>
      <c r="AY102" s="4">
        <f>'Wniosek 2032 r.'!H140</f>
        <v>0</v>
      </c>
      <c r="AZ102" s="4">
        <f>'Wniosek 2033 r.'!H140</f>
        <v>0</v>
      </c>
      <c r="BA102" s="3">
        <f>'Wniosek 2025 r.'!C265</f>
        <v>0</v>
      </c>
      <c r="BB102" s="3">
        <f>'Wniosek 2026 r.'!C265</f>
        <v>0</v>
      </c>
      <c r="BC102" s="3">
        <f>'Wniosek 2027 r.'!C265</f>
        <v>0</v>
      </c>
      <c r="BD102" s="3">
        <f>'Wniosek 2028 r.'!C265</f>
        <v>0</v>
      </c>
      <c r="BE102" s="3">
        <f>'Wniosek 2029 r.'!C265</f>
        <v>0</v>
      </c>
      <c r="BF102" s="3">
        <f>'Wniosek 2030 r.'!C265</f>
        <v>0</v>
      </c>
      <c r="BG102" s="3">
        <f>'Wniosek 2031 r.'!C265</f>
        <v>0</v>
      </c>
      <c r="BH102" s="3">
        <f>'Wniosek 2032 r.'!C265</f>
        <v>0</v>
      </c>
      <c r="BI102" s="3">
        <f>'Wniosek 2033 r.'!C265</f>
        <v>0</v>
      </c>
      <c r="BJ102" s="96">
        <f>'Wniosek 2025 r.'!C381</f>
        <v>0</v>
      </c>
      <c r="BK102" s="96">
        <f>'Wniosek 2026 r.'!C381</f>
        <v>0</v>
      </c>
      <c r="BL102" s="96">
        <f>'Wniosek 2027 r.'!C381</f>
        <v>0</v>
      </c>
      <c r="BM102" s="96">
        <f>'Wniosek 2028 r.'!C381</f>
        <v>0</v>
      </c>
      <c r="BN102" s="96">
        <f>'Wniosek 2029 r.'!C381</f>
        <v>0</v>
      </c>
      <c r="BO102" s="96">
        <f>'Wniosek 2030 r.'!C381</f>
        <v>0</v>
      </c>
      <c r="BP102" s="96">
        <f>'Wniosek 2031 r.'!C381</f>
        <v>0</v>
      </c>
      <c r="BQ102" s="96">
        <f>'Wniosek 2032 r.'!C381</f>
        <v>0</v>
      </c>
      <c r="BR102" s="96">
        <f>'Wniosek 2033 r.'!C381</f>
        <v>0</v>
      </c>
      <c r="BS102" s="96">
        <f>'Wniosek 2025 r.'!D381</f>
        <v>0</v>
      </c>
      <c r="BT102" s="96">
        <f>'Wniosek 2026 r.'!D381</f>
        <v>0</v>
      </c>
      <c r="BU102" s="96">
        <f>'Wniosek 2027 r.'!D381</f>
        <v>0</v>
      </c>
      <c r="BV102" s="96">
        <f>'Wniosek 2028 r.'!D381</f>
        <v>0</v>
      </c>
      <c r="BW102" s="96">
        <f>'Wniosek 2029 r.'!D381</f>
        <v>0</v>
      </c>
      <c r="BX102" s="96">
        <f>'Wniosek 2030 r.'!D381</f>
        <v>0</v>
      </c>
      <c r="BY102" s="96">
        <f>'Wniosek 2031 r.'!D381</f>
        <v>0</v>
      </c>
      <c r="BZ102" s="96">
        <f>'Wniosek 2032 r.'!D381</f>
        <v>0</v>
      </c>
      <c r="CA102" s="96">
        <f>'Wniosek 2033 r.'!D381</f>
        <v>0</v>
      </c>
      <c r="CB102" s="97">
        <f>'Wniosek 2025 r.'!F381</f>
        <v>0</v>
      </c>
      <c r="CC102" s="97">
        <f>'Wniosek 2026 r.'!F381</f>
        <v>0</v>
      </c>
      <c r="CD102" s="97">
        <f>'Wniosek 2027 r.'!F381</f>
        <v>0</v>
      </c>
      <c r="CE102" s="97">
        <f>'Wniosek 2028 r.'!F381</f>
        <v>0</v>
      </c>
      <c r="CF102" s="97">
        <f>'Wniosek 2029 r.'!F381</f>
        <v>0</v>
      </c>
      <c r="CG102" s="97">
        <f>'Wniosek 2030 r.'!F381</f>
        <v>0</v>
      </c>
      <c r="CH102" s="97">
        <f>'Wniosek 2031 r.'!F381</f>
        <v>0</v>
      </c>
      <c r="CI102" s="97">
        <f>'Wniosek 2032 r.'!F381</f>
        <v>0</v>
      </c>
      <c r="CJ102" s="97">
        <f>'Wniosek 2033 r.'!F381</f>
        <v>0</v>
      </c>
      <c r="CK102" s="96">
        <f>'Wniosek 2025 r.'!H381</f>
        <v>0</v>
      </c>
      <c r="CL102" s="96">
        <f>'Wniosek 2026 r.'!H381</f>
        <v>0</v>
      </c>
      <c r="CM102" s="96">
        <f>'Wniosek 2027 r.'!H381</f>
        <v>0</v>
      </c>
      <c r="CN102" s="96">
        <f>'Wniosek 2028 r.'!H381</f>
        <v>0</v>
      </c>
      <c r="CO102" s="96">
        <f>'Wniosek 2029 r.'!H381</f>
        <v>0</v>
      </c>
      <c r="CP102" s="96">
        <f>'Wniosek 2030 r.'!H381</f>
        <v>0</v>
      </c>
      <c r="CQ102" s="96">
        <f>'Wniosek 2031 r.'!H381</f>
        <v>0</v>
      </c>
      <c r="CR102" s="96">
        <f>'Wniosek 2032 r.'!H381</f>
        <v>0</v>
      </c>
      <c r="CS102" s="96">
        <f>'Wniosek 2033 r.'!H381</f>
        <v>0</v>
      </c>
      <c r="CT102" s="96">
        <f>'Wniosek 2025 r.'!C496</f>
        <v>0</v>
      </c>
      <c r="CU102" s="96">
        <f>'Wniosek 2026 r.'!C496</f>
        <v>0</v>
      </c>
      <c r="CV102" s="96">
        <f>'Wniosek 2027 r.'!C496</f>
        <v>0</v>
      </c>
      <c r="CW102" s="96">
        <f>'Wniosek 2028 r.'!C496</f>
        <v>0</v>
      </c>
      <c r="CX102" s="96">
        <f>'Wniosek 2029 r.'!C496</f>
        <v>0</v>
      </c>
      <c r="CY102" s="96">
        <f>'Wniosek 2030 r.'!C496</f>
        <v>0</v>
      </c>
      <c r="CZ102" s="96">
        <f>'Wniosek 2031 r.'!C496</f>
        <v>0</v>
      </c>
      <c r="DA102" s="96">
        <f>'Wniosek 2032 r.'!C496</f>
        <v>0</v>
      </c>
      <c r="DB102" s="96">
        <f>'Wniosek 2033 r.'!C496</f>
        <v>0</v>
      </c>
      <c r="DC102" s="96">
        <f>'Wniosek 2025 r.'!C611</f>
        <v>0</v>
      </c>
      <c r="DD102" s="96">
        <f>'Wniosek 2026 r.'!C611</f>
        <v>0</v>
      </c>
      <c r="DE102" s="96">
        <f>'Wniosek 2027 r.'!C611</f>
        <v>0</v>
      </c>
      <c r="DF102" s="96">
        <f>'Wniosek 2028 r.'!C611</f>
        <v>0</v>
      </c>
      <c r="DG102" s="96">
        <f>'Wniosek 2029 r.'!C611</f>
        <v>0</v>
      </c>
      <c r="DH102" s="96">
        <f>'Wniosek 2030 r.'!C611</f>
        <v>0</v>
      </c>
      <c r="DI102" s="96">
        <f>'Wniosek 2031 r.'!C611</f>
        <v>0</v>
      </c>
      <c r="DJ102" s="96">
        <f>'Wniosek 2032 r.'!C611</f>
        <v>0</v>
      </c>
      <c r="DK102" s="96">
        <f>'Wniosek 2033 r.'!C611</f>
        <v>0</v>
      </c>
      <c r="DL102">
        <f>'Wniosek 2025 r.'!C726</f>
        <v>0</v>
      </c>
      <c r="DM102">
        <f>'Wniosek 2025 r.'!E726</f>
        <v>0</v>
      </c>
      <c r="DN102">
        <f>'Wniosek 2025 r.'!C841</f>
        <v>0</v>
      </c>
    </row>
    <row r="103" spans="21:118" x14ac:dyDescent="0.25">
      <c r="U103">
        <f>'Wniosek 2025 r.'!A141</f>
        <v>0</v>
      </c>
      <c r="V103">
        <f>'Wniosek 2025 r.'!B141</f>
        <v>0</v>
      </c>
      <c r="W103">
        <f>'Wniosek 2025 r.'!C141</f>
        <v>0</v>
      </c>
      <c r="X103">
        <f>'Wniosek 2025 r.'!D141</f>
        <v>0</v>
      </c>
      <c r="Y103">
        <f>'Wniosek 2025 r.'!E141</f>
        <v>0</v>
      </c>
      <c r="Z103">
        <f>'Wniosek 2025 r.'!F141</f>
        <v>0</v>
      </c>
      <c r="AA103">
        <f>'Wniosek 2026 r.'!F141</f>
        <v>0</v>
      </c>
      <c r="AB103">
        <f>'Wniosek 2027 r.'!F141</f>
        <v>0</v>
      </c>
      <c r="AC103">
        <f>'Wniosek 2028 r.'!F141</f>
        <v>0</v>
      </c>
      <c r="AD103">
        <f>'Wniosek 2029 r.'!F141</f>
        <v>0</v>
      </c>
      <c r="AE103">
        <f>'Wniosek 2030 r.'!F141</f>
        <v>0</v>
      </c>
      <c r="AF103">
        <f>'Wniosek 2031 r.'!F141</f>
        <v>0</v>
      </c>
      <c r="AG103">
        <f>'Wniosek 2032 r.'!F141</f>
        <v>0</v>
      </c>
      <c r="AH103">
        <f>'Wniosek 2033 r.'!F141</f>
        <v>0</v>
      </c>
      <c r="AI103">
        <f>'Wniosek 2025 r.'!G141</f>
        <v>0</v>
      </c>
      <c r="AR103" s="4">
        <f>'Wniosek 2025 r.'!H141</f>
        <v>0</v>
      </c>
      <c r="AS103" s="4">
        <f>'Wniosek 2026 r.'!H141</f>
        <v>0</v>
      </c>
      <c r="AT103" s="4">
        <f>'Wniosek 2027 r.'!H141</f>
        <v>0</v>
      </c>
      <c r="AU103" s="4">
        <f>'Wniosek 2028 r.'!H141</f>
        <v>0</v>
      </c>
      <c r="AV103" s="4">
        <f>'Wniosek 2029 r.'!H141</f>
        <v>0</v>
      </c>
      <c r="AW103" s="4">
        <f>'Wniosek 2030 r.'!H141</f>
        <v>0</v>
      </c>
      <c r="AX103" s="4">
        <f>'Wniosek 2031 r.'!H141</f>
        <v>0</v>
      </c>
      <c r="AY103" s="4">
        <f>'Wniosek 2032 r.'!H141</f>
        <v>0</v>
      </c>
      <c r="AZ103" s="4">
        <f>'Wniosek 2033 r.'!H141</f>
        <v>0</v>
      </c>
      <c r="BA103" s="3">
        <f>'Wniosek 2025 r.'!C266</f>
        <v>0</v>
      </c>
      <c r="BB103" s="3">
        <f>'Wniosek 2026 r.'!C266</f>
        <v>0</v>
      </c>
      <c r="BC103" s="3">
        <f>'Wniosek 2027 r.'!C266</f>
        <v>0</v>
      </c>
      <c r="BD103" s="3">
        <f>'Wniosek 2028 r.'!C266</f>
        <v>0</v>
      </c>
      <c r="BE103" s="3">
        <f>'Wniosek 2029 r.'!C266</f>
        <v>0</v>
      </c>
      <c r="BF103" s="3">
        <f>'Wniosek 2030 r.'!C266</f>
        <v>0</v>
      </c>
      <c r="BG103" s="3">
        <f>'Wniosek 2031 r.'!C266</f>
        <v>0</v>
      </c>
      <c r="BH103" s="3">
        <f>'Wniosek 2032 r.'!C266</f>
        <v>0</v>
      </c>
      <c r="BI103" s="3">
        <f>'Wniosek 2033 r.'!C266</f>
        <v>0</v>
      </c>
      <c r="BJ103" s="96">
        <f>'Wniosek 2025 r.'!C382</f>
        <v>0</v>
      </c>
      <c r="BK103" s="96">
        <f>'Wniosek 2026 r.'!C382</f>
        <v>0</v>
      </c>
      <c r="BL103" s="96">
        <f>'Wniosek 2027 r.'!C382</f>
        <v>0</v>
      </c>
      <c r="BM103" s="96">
        <f>'Wniosek 2028 r.'!C382</f>
        <v>0</v>
      </c>
      <c r="BN103" s="96">
        <f>'Wniosek 2029 r.'!C382</f>
        <v>0</v>
      </c>
      <c r="BO103" s="96">
        <f>'Wniosek 2030 r.'!C382</f>
        <v>0</v>
      </c>
      <c r="BP103" s="96">
        <f>'Wniosek 2031 r.'!C382</f>
        <v>0</v>
      </c>
      <c r="BQ103" s="96">
        <f>'Wniosek 2032 r.'!C382</f>
        <v>0</v>
      </c>
      <c r="BR103" s="96">
        <f>'Wniosek 2033 r.'!C382</f>
        <v>0</v>
      </c>
      <c r="BS103" s="96">
        <f>'Wniosek 2025 r.'!D382</f>
        <v>0</v>
      </c>
      <c r="BT103" s="96">
        <f>'Wniosek 2026 r.'!D382</f>
        <v>0</v>
      </c>
      <c r="BU103" s="96">
        <f>'Wniosek 2027 r.'!D382</f>
        <v>0</v>
      </c>
      <c r="BV103" s="96">
        <f>'Wniosek 2028 r.'!D382</f>
        <v>0</v>
      </c>
      <c r="BW103" s="96">
        <f>'Wniosek 2029 r.'!D382</f>
        <v>0</v>
      </c>
      <c r="BX103" s="96">
        <f>'Wniosek 2030 r.'!D382</f>
        <v>0</v>
      </c>
      <c r="BY103" s="96">
        <f>'Wniosek 2031 r.'!D382</f>
        <v>0</v>
      </c>
      <c r="BZ103" s="96">
        <f>'Wniosek 2032 r.'!D382</f>
        <v>0</v>
      </c>
      <c r="CA103" s="96">
        <f>'Wniosek 2033 r.'!D382</f>
        <v>0</v>
      </c>
      <c r="CB103" s="97">
        <f>'Wniosek 2025 r.'!F382</f>
        <v>0</v>
      </c>
      <c r="CC103" s="97">
        <f>'Wniosek 2026 r.'!F382</f>
        <v>0</v>
      </c>
      <c r="CD103" s="97">
        <f>'Wniosek 2027 r.'!F382</f>
        <v>0</v>
      </c>
      <c r="CE103" s="97">
        <f>'Wniosek 2028 r.'!F382</f>
        <v>0</v>
      </c>
      <c r="CF103" s="97">
        <f>'Wniosek 2029 r.'!F382</f>
        <v>0</v>
      </c>
      <c r="CG103" s="97">
        <f>'Wniosek 2030 r.'!F382</f>
        <v>0</v>
      </c>
      <c r="CH103" s="97">
        <f>'Wniosek 2031 r.'!F382</f>
        <v>0</v>
      </c>
      <c r="CI103" s="97">
        <f>'Wniosek 2032 r.'!F382</f>
        <v>0</v>
      </c>
      <c r="CJ103" s="97">
        <f>'Wniosek 2033 r.'!F382</f>
        <v>0</v>
      </c>
      <c r="CK103" s="96">
        <f>'Wniosek 2025 r.'!H382</f>
        <v>0</v>
      </c>
      <c r="CL103" s="96">
        <f>'Wniosek 2026 r.'!H382</f>
        <v>0</v>
      </c>
      <c r="CM103" s="96">
        <f>'Wniosek 2027 r.'!H382</f>
        <v>0</v>
      </c>
      <c r="CN103" s="96">
        <f>'Wniosek 2028 r.'!H382</f>
        <v>0</v>
      </c>
      <c r="CO103" s="96">
        <f>'Wniosek 2029 r.'!H382</f>
        <v>0</v>
      </c>
      <c r="CP103" s="96">
        <f>'Wniosek 2030 r.'!H382</f>
        <v>0</v>
      </c>
      <c r="CQ103" s="96">
        <f>'Wniosek 2031 r.'!H382</f>
        <v>0</v>
      </c>
      <c r="CR103" s="96">
        <f>'Wniosek 2032 r.'!H382</f>
        <v>0</v>
      </c>
      <c r="CS103" s="96">
        <f>'Wniosek 2033 r.'!H382</f>
        <v>0</v>
      </c>
      <c r="CT103" s="96">
        <f>'Wniosek 2025 r.'!C497</f>
        <v>0</v>
      </c>
      <c r="CU103" s="96">
        <f>'Wniosek 2026 r.'!C497</f>
        <v>0</v>
      </c>
      <c r="CV103" s="96">
        <f>'Wniosek 2027 r.'!C497</f>
        <v>0</v>
      </c>
      <c r="CW103" s="96">
        <f>'Wniosek 2028 r.'!C497</f>
        <v>0</v>
      </c>
      <c r="CX103" s="96">
        <f>'Wniosek 2029 r.'!C497</f>
        <v>0</v>
      </c>
      <c r="CY103" s="96">
        <f>'Wniosek 2030 r.'!C497</f>
        <v>0</v>
      </c>
      <c r="CZ103" s="96">
        <f>'Wniosek 2031 r.'!C497</f>
        <v>0</v>
      </c>
      <c r="DA103" s="96">
        <f>'Wniosek 2032 r.'!C497</f>
        <v>0</v>
      </c>
      <c r="DB103" s="96">
        <f>'Wniosek 2033 r.'!C497</f>
        <v>0</v>
      </c>
      <c r="DC103" s="96">
        <f>'Wniosek 2025 r.'!C612</f>
        <v>0</v>
      </c>
      <c r="DD103" s="96">
        <f>'Wniosek 2026 r.'!C612</f>
        <v>0</v>
      </c>
      <c r="DE103" s="96">
        <f>'Wniosek 2027 r.'!C612</f>
        <v>0</v>
      </c>
      <c r="DF103" s="96">
        <f>'Wniosek 2028 r.'!C612</f>
        <v>0</v>
      </c>
      <c r="DG103" s="96">
        <f>'Wniosek 2029 r.'!C612</f>
        <v>0</v>
      </c>
      <c r="DH103" s="96">
        <f>'Wniosek 2030 r.'!C612</f>
        <v>0</v>
      </c>
      <c r="DI103" s="96">
        <f>'Wniosek 2031 r.'!C612</f>
        <v>0</v>
      </c>
      <c r="DJ103" s="96">
        <f>'Wniosek 2032 r.'!C612</f>
        <v>0</v>
      </c>
      <c r="DK103" s="96">
        <f>'Wniosek 2033 r.'!C612</f>
        <v>0</v>
      </c>
      <c r="DL103">
        <f>'Wniosek 2025 r.'!C727</f>
        <v>0</v>
      </c>
      <c r="DM103">
        <f>'Wniosek 2025 r.'!E727</f>
        <v>0</v>
      </c>
      <c r="DN103">
        <f>'Wniosek 2025 r.'!C842</f>
        <v>0</v>
      </c>
    </row>
    <row r="104" spans="21:118" x14ac:dyDescent="0.25">
      <c r="U104">
        <f>'Wniosek 2025 r.'!A142</f>
        <v>0</v>
      </c>
      <c r="V104">
        <f>'Wniosek 2025 r.'!B142</f>
        <v>0</v>
      </c>
      <c r="W104">
        <f>'Wniosek 2025 r.'!C142</f>
        <v>0</v>
      </c>
      <c r="X104">
        <f>'Wniosek 2025 r.'!D142</f>
        <v>0</v>
      </c>
      <c r="Y104">
        <f>'Wniosek 2025 r.'!E142</f>
        <v>0</v>
      </c>
      <c r="Z104">
        <f>'Wniosek 2025 r.'!F142</f>
        <v>0</v>
      </c>
      <c r="AA104">
        <f>'Wniosek 2026 r.'!F142</f>
        <v>0</v>
      </c>
      <c r="AB104">
        <f>'Wniosek 2027 r.'!F142</f>
        <v>0</v>
      </c>
      <c r="AC104">
        <f>'Wniosek 2028 r.'!F142</f>
        <v>0</v>
      </c>
      <c r="AD104">
        <f>'Wniosek 2029 r.'!F142</f>
        <v>0</v>
      </c>
      <c r="AE104">
        <f>'Wniosek 2030 r.'!F142</f>
        <v>0</v>
      </c>
      <c r="AF104">
        <f>'Wniosek 2031 r.'!F142</f>
        <v>0</v>
      </c>
      <c r="AG104">
        <f>'Wniosek 2032 r.'!F142</f>
        <v>0</v>
      </c>
      <c r="AH104">
        <f>'Wniosek 2033 r.'!F142</f>
        <v>0</v>
      </c>
      <c r="AI104">
        <f>'Wniosek 2025 r.'!G142</f>
        <v>0</v>
      </c>
      <c r="AR104" s="4">
        <f>'Wniosek 2025 r.'!H142</f>
        <v>0</v>
      </c>
      <c r="AS104" s="4">
        <f>'Wniosek 2026 r.'!H142</f>
        <v>0</v>
      </c>
      <c r="AT104" s="4">
        <f>'Wniosek 2027 r.'!H142</f>
        <v>0</v>
      </c>
      <c r="AU104" s="4">
        <f>'Wniosek 2028 r.'!H142</f>
        <v>0</v>
      </c>
      <c r="AV104" s="4">
        <f>'Wniosek 2029 r.'!H142</f>
        <v>0</v>
      </c>
      <c r="AW104" s="4">
        <f>'Wniosek 2030 r.'!H142</f>
        <v>0</v>
      </c>
      <c r="AX104" s="4">
        <f>'Wniosek 2031 r.'!H142</f>
        <v>0</v>
      </c>
      <c r="AY104" s="4">
        <f>'Wniosek 2032 r.'!H142</f>
        <v>0</v>
      </c>
      <c r="AZ104" s="4">
        <f>'Wniosek 2033 r.'!H142</f>
        <v>0</v>
      </c>
      <c r="BA104" s="3">
        <f>'Wniosek 2025 r.'!C267</f>
        <v>0</v>
      </c>
      <c r="BB104" s="3">
        <f>'Wniosek 2026 r.'!C267</f>
        <v>0</v>
      </c>
      <c r="BC104" s="3">
        <f>'Wniosek 2027 r.'!C267</f>
        <v>0</v>
      </c>
      <c r="BD104" s="3">
        <f>'Wniosek 2028 r.'!C267</f>
        <v>0</v>
      </c>
      <c r="BE104" s="3">
        <f>'Wniosek 2029 r.'!C267</f>
        <v>0</v>
      </c>
      <c r="BF104" s="3">
        <f>'Wniosek 2030 r.'!C267</f>
        <v>0</v>
      </c>
      <c r="BG104" s="3">
        <f>'Wniosek 2031 r.'!C267</f>
        <v>0</v>
      </c>
      <c r="BH104" s="3">
        <f>'Wniosek 2032 r.'!C267</f>
        <v>0</v>
      </c>
      <c r="BI104" s="3">
        <f>'Wniosek 2033 r.'!C267</f>
        <v>0</v>
      </c>
      <c r="BJ104" s="96">
        <f>'Wniosek 2025 r.'!C383</f>
        <v>0</v>
      </c>
      <c r="BK104" s="96">
        <f>'Wniosek 2026 r.'!C383</f>
        <v>0</v>
      </c>
      <c r="BL104" s="96">
        <f>'Wniosek 2027 r.'!C383</f>
        <v>0</v>
      </c>
      <c r="BM104" s="96">
        <f>'Wniosek 2028 r.'!C383</f>
        <v>0</v>
      </c>
      <c r="BN104" s="96">
        <f>'Wniosek 2029 r.'!C383</f>
        <v>0</v>
      </c>
      <c r="BO104" s="96">
        <f>'Wniosek 2030 r.'!C383</f>
        <v>0</v>
      </c>
      <c r="BP104" s="96">
        <f>'Wniosek 2031 r.'!C383</f>
        <v>0</v>
      </c>
      <c r="BQ104" s="96">
        <f>'Wniosek 2032 r.'!C383</f>
        <v>0</v>
      </c>
      <c r="BR104" s="96">
        <f>'Wniosek 2033 r.'!C383</f>
        <v>0</v>
      </c>
      <c r="BS104" s="96">
        <f>'Wniosek 2025 r.'!D383</f>
        <v>0</v>
      </c>
      <c r="BT104" s="96">
        <f>'Wniosek 2026 r.'!D383</f>
        <v>0</v>
      </c>
      <c r="BU104" s="96">
        <f>'Wniosek 2027 r.'!D383</f>
        <v>0</v>
      </c>
      <c r="BV104" s="96">
        <f>'Wniosek 2028 r.'!D383</f>
        <v>0</v>
      </c>
      <c r="BW104" s="96">
        <f>'Wniosek 2029 r.'!D383</f>
        <v>0</v>
      </c>
      <c r="BX104" s="96">
        <f>'Wniosek 2030 r.'!D383</f>
        <v>0</v>
      </c>
      <c r="BY104" s="96">
        <f>'Wniosek 2031 r.'!D383</f>
        <v>0</v>
      </c>
      <c r="BZ104" s="96">
        <f>'Wniosek 2032 r.'!D383</f>
        <v>0</v>
      </c>
      <c r="CA104" s="96">
        <f>'Wniosek 2033 r.'!D383</f>
        <v>0</v>
      </c>
      <c r="CB104" s="97">
        <f>'Wniosek 2025 r.'!F383</f>
        <v>0</v>
      </c>
      <c r="CC104" s="97">
        <f>'Wniosek 2026 r.'!F383</f>
        <v>0</v>
      </c>
      <c r="CD104" s="97">
        <f>'Wniosek 2027 r.'!F383</f>
        <v>0</v>
      </c>
      <c r="CE104" s="97">
        <f>'Wniosek 2028 r.'!F383</f>
        <v>0</v>
      </c>
      <c r="CF104" s="97">
        <f>'Wniosek 2029 r.'!F383</f>
        <v>0</v>
      </c>
      <c r="CG104" s="97">
        <f>'Wniosek 2030 r.'!F383</f>
        <v>0</v>
      </c>
      <c r="CH104" s="97">
        <f>'Wniosek 2031 r.'!F383</f>
        <v>0</v>
      </c>
      <c r="CI104" s="97">
        <f>'Wniosek 2032 r.'!F383</f>
        <v>0</v>
      </c>
      <c r="CJ104" s="97">
        <f>'Wniosek 2033 r.'!F383</f>
        <v>0</v>
      </c>
      <c r="CK104" s="96">
        <f>'Wniosek 2025 r.'!H383</f>
        <v>0</v>
      </c>
      <c r="CL104" s="96">
        <f>'Wniosek 2026 r.'!H383</f>
        <v>0</v>
      </c>
      <c r="CM104" s="96">
        <f>'Wniosek 2027 r.'!H383</f>
        <v>0</v>
      </c>
      <c r="CN104" s="96">
        <f>'Wniosek 2028 r.'!H383</f>
        <v>0</v>
      </c>
      <c r="CO104" s="96">
        <f>'Wniosek 2029 r.'!H383</f>
        <v>0</v>
      </c>
      <c r="CP104" s="96">
        <f>'Wniosek 2030 r.'!H383</f>
        <v>0</v>
      </c>
      <c r="CQ104" s="96">
        <f>'Wniosek 2031 r.'!H383</f>
        <v>0</v>
      </c>
      <c r="CR104" s="96">
        <f>'Wniosek 2032 r.'!H383</f>
        <v>0</v>
      </c>
      <c r="CS104" s="96">
        <f>'Wniosek 2033 r.'!H383</f>
        <v>0</v>
      </c>
      <c r="CT104" s="96">
        <f>'Wniosek 2025 r.'!C498</f>
        <v>0</v>
      </c>
      <c r="CU104" s="96">
        <f>'Wniosek 2026 r.'!C498</f>
        <v>0</v>
      </c>
      <c r="CV104" s="96">
        <f>'Wniosek 2027 r.'!C498</f>
        <v>0</v>
      </c>
      <c r="CW104" s="96">
        <f>'Wniosek 2028 r.'!C498</f>
        <v>0</v>
      </c>
      <c r="CX104" s="96">
        <f>'Wniosek 2029 r.'!C498</f>
        <v>0</v>
      </c>
      <c r="CY104" s="96">
        <f>'Wniosek 2030 r.'!C498</f>
        <v>0</v>
      </c>
      <c r="CZ104" s="96">
        <f>'Wniosek 2031 r.'!C498</f>
        <v>0</v>
      </c>
      <c r="DA104" s="96">
        <f>'Wniosek 2032 r.'!C498</f>
        <v>0</v>
      </c>
      <c r="DB104" s="96">
        <f>'Wniosek 2033 r.'!C498</f>
        <v>0</v>
      </c>
      <c r="DC104" s="96">
        <f>'Wniosek 2025 r.'!C613</f>
        <v>0</v>
      </c>
      <c r="DD104" s="96">
        <f>'Wniosek 2026 r.'!C613</f>
        <v>0</v>
      </c>
      <c r="DE104" s="96">
        <f>'Wniosek 2027 r.'!C613</f>
        <v>0</v>
      </c>
      <c r="DF104" s="96">
        <f>'Wniosek 2028 r.'!C613</f>
        <v>0</v>
      </c>
      <c r="DG104" s="96">
        <f>'Wniosek 2029 r.'!C613</f>
        <v>0</v>
      </c>
      <c r="DH104" s="96">
        <f>'Wniosek 2030 r.'!C613</f>
        <v>0</v>
      </c>
      <c r="DI104" s="96">
        <f>'Wniosek 2031 r.'!C613</f>
        <v>0</v>
      </c>
      <c r="DJ104" s="96">
        <f>'Wniosek 2032 r.'!C613</f>
        <v>0</v>
      </c>
      <c r="DK104" s="96">
        <f>'Wniosek 2033 r.'!C613</f>
        <v>0</v>
      </c>
      <c r="DL104">
        <f>'Wniosek 2025 r.'!C728</f>
        <v>0</v>
      </c>
      <c r="DM104">
        <f>'Wniosek 2025 r.'!E728</f>
        <v>0</v>
      </c>
      <c r="DN104">
        <f>'Wniosek 2025 r.'!C843</f>
        <v>0</v>
      </c>
    </row>
    <row r="105" spans="21:118" x14ac:dyDescent="0.25">
      <c r="U105">
        <f>'Wniosek 2025 r.'!A143</f>
        <v>0</v>
      </c>
      <c r="V105">
        <f>'Wniosek 2025 r.'!B143</f>
        <v>0</v>
      </c>
      <c r="W105">
        <f>'Wniosek 2025 r.'!C143</f>
        <v>0</v>
      </c>
      <c r="X105">
        <f>'Wniosek 2025 r.'!D143</f>
        <v>0</v>
      </c>
      <c r="Y105">
        <f>'Wniosek 2025 r.'!E143</f>
        <v>0</v>
      </c>
      <c r="Z105">
        <f>'Wniosek 2025 r.'!F143</f>
        <v>0</v>
      </c>
      <c r="AA105">
        <f>'Wniosek 2026 r.'!F143</f>
        <v>0</v>
      </c>
      <c r="AB105">
        <f>'Wniosek 2027 r.'!F143</f>
        <v>0</v>
      </c>
      <c r="AC105">
        <f>'Wniosek 2028 r.'!F143</f>
        <v>0</v>
      </c>
      <c r="AD105">
        <f>'Wniosek 2029 r.'!F143</f>
        <v>0</v>
      </c>
      <c r="AE105">
        <f>'Wniosek 2030 r.'!F143</f>
        <v>0</v>
      </c>
      <c r="AF105">
        <f>'Wniosek 2031 r.'!F143</f>
        <v>0</v>
      </c>
      <c r="AG105">
        <f>'Wniosek 2032 r.'!F143</f>
        <v>0</v>
      </c>
      <c r="AH105">
        <f>'Wniosek 2033 r.'!F143</f>
        <v>0</v>
      </c>
      <c r="AI105">
        <f>'Wniosek 2025 r.'!G143</f>
        <v>0</v>
      </c>
      <c r="AR105" s="4">
        <f>'Wniosek 2025 r.'!H143</f>
        <v>0</v>
      </c>
      <c r="AS105" s="4">
        <f>'Wniosek 2026 r.'!H143</f>
        <v>0</v>
      </c>
      <c r="AT105" s="4">
        <f>'Wniosek 2027 r.'!H143</f>
        <v>0</v>
      </c>
      <c r="AU105" s="4">
        <f>'Wniosek 2028 r.'!H143</f>
        <v>0</v>
      </c>
      <c r="AV105" s="4">
        <f>'Wniosek 2029 r.'!H143</f>
        <v>0</v>
      </c>
      <c r="AW105" s="4">
        <f>'Wniosek 2030 r.'!H143</f>
        <v>0</v>
      </c>
      <c r="AX105" s="4">
        <f>'Wniosek 2031 r.'!H143</f>
        <v>0</v>
      </c>
      <c r="AY105" s="4">
        <f>'Wniosek 2032 r.'!H143</f>
        <v>0</v>
      </c>
      <c r="AZ105" s="4">
        <f>'Wniosek 2033 r.'!H143</f>
        <v>0</v>
      </c>
      <c r="BA105" s="3">
        <f>'Wniosek 2025 r.'!C268</f>
        <v>0</v>
      </c>
      <c r="BB105" s="3">
        <f>'Wniosek 2026 r.'!C268</f>
        <v>0</v>
      </c>
      <c r="BC105" s="3">
        <f>'Wniosek 2027 r.'!C268</f>
        <v>0</v>
      </c>
      <c r="BD105" s="3">
        <f>'Wniosek 2028 r.'!C268</f>
        <v>0</v>
      </c>
      <c r="BE105" s="3">
        <f>'Wniosek 2029 r.'!C268</f>
        <v>0</v>
      </c>
      <c r="BF105" s="3">
        <f>'Wniosek 2030 r.'!C268</f>
        <v>0</v>
      </c>
      <c r="BG105" s="3">
        <f>'Wniosek 2031 r.'!C268</f>
        <v>0</v>
      </c>
      <c r="BH105" s="3">
        <f>'Wniosek 2032 r.'!C268</f>
        <v>0</v>
      </c>
      <c r="BI105" s="3">
        <f>'Wniosek 2033 r.'!C268</f>
        <v>0</v>
      </c>
      <c r="BJ105" s="96">
        <f>'Wniosek 2025 r.'!C384</f>
        <v>0</v>
      </c>
      <c r="BK105" s="96">
        <f>'Wniosek 2026 r.'!C384</f>
        <v>0</v>
      </c>
      <c r="BL105" s="96">
        <f>'Wniosek 2027 r.'!C384</f>
        <v>0</v>
      </c>
      <c r="BM105" s="96">
        <f>'Wniosek 2028 r.'!C384</f>
        <v>0</v>
      </c>
      <c r="BN105" s="96">
        <f>'Wniosek 2029 r.'!C384</f>
        <v>0</v>
      </c>
      <c r="BO105" s="96">
        <f>'Wniosek 2030 r.'!C384</f>
        <v>0</v>
      </c>
      <c r="BP105" s="96">
        <f>'Wniosek 2031 r.'!C384</f>
        <v>0</v>
      </c>
      <c r="BQ105" s="96">
        <f>'Wniosek 2032 r.'!C384</f>
        <v>0</v>
      </c>
      <c r="BR105" s="96">
        <f>'Wniosek 2033 r.'!C384</f>
        <v>0</v>
      </c>
      <c r="BS105" s="96">
        <f>'Wniosek 2025 r.'!D384</f>
        <v>0</v>
      </c>
      <c r="BT105" s="96">
        <f>'Wniosek 2026 r.'!D384</f>
        <v>0</v>
      </c>
      <c r="BU105" s="96">
        <f>'Wniosek 2027 r.'!D384</f>
        <v>0</v>
      </c>
      <c r="BV105" s="96">
        <f>'Wniosek 2028 r.'!D384</f>
        <v>0</v>
      </c>
      <c r="BW105" s="96">
        <f>'Wniosek 2029 r.'!D384</f>
        <v>0</v>
      </c>
      <c r="BX105" s="96">
        <f>'Wniosek 2030 r.'!D384</f>
        <v>0</v>
      </c>
      <c r="BY105" s="96">
        <f>'Wniosek 2031 r.'!D384</f>
        <v>0</v>
      </c>
      <c r="BZ105" s="96">
        <f>'Wniosek 2032 r.'!D384</f>
        <v>0</v>
      </c>
      <c r="CA105" s="96">
        <f>'Wniosek 2033 r.'!D384</f>
        <v>0</v>
      </c>
      <c r="CB105" s="97">
        <f>'Wniosek 2025 r.'!F384</f>
        <v>0</v>
      </c>
      <c r="CC105" s="97">
        <f>'Wniosek 2026 r.'!F384</f>
        <v>0</v>
      </c>
      <c r="CD105" s="97">
        <f>'Wniosek 2027 r.'!F384</f>
        <v>0</v>
      </c>
      <c r="CE105" s="97">
        <f>'Wniosek 2028 r.'!F384</f>
        <v>0</v>
      </c>
      <c r="CF105" s="97">
        <f>'Wniosek 2029 r.'!F384</f>
        <v>0</v>
      </c>
      <c r="CG105" s="97">
        <f>'Wniosek 2030 r.'!F384</f>
        <v>0</v>
      </c>
      <c r="CH105" s="97">
        <f>'Wniosek 2031 r.'!F384</f>
        <v>0</v>
      </c>
      <c r="CI105" s="97">
        <f>'Wniosek 2032 r.'!F384</f>
        <v>0</v>
      </c>
      <c r="CJ105" s="97">
        <f>'Wniosek 2033 r.'!F384</f>
        <v>0</v>
      </c>
      <c r="CK105" s="96">
        <f>'Wniosek 2025 r.'!H384</f>
        <v>0</v>
      </c>
      <c r="CL105" s="96">
        <f>'Wniosek 2026 r.'!H384</f>
        <v>0</v>
      </c>
      <c r="CM105" s="96">
        <f>'Wniosek 2027 r.'!H384</f>
        <v>0</v>
      </c>
      <c r="CN105" s="96">
        <f>'Wniosek 2028 r.'!H384</f>
        <v>0</v>
      </c>
      <c r="CO105" s="96">
        <f>'Wniosek 2029 r.'!H384</f>
        <v>0</v>
      </c>
      <c r="CP105" s="96">
        <f>'Wniosek 2030 r.'!H384</f>
        <v>0</v>
      </c>
      <c r="CQ105" s="96">
        <f>'Wniosek 2031 r.'!H384</f>
        <v>0</v>
      </c>
      <c r="CR105" s="96">
        <f>'Wniosek 2032 r.'!H384</f>
        <v>0</v>
      </c>
      <c r="CS105" s="96">
        <f>'Wniosek 2033 r.'!H384</f>
        <v>0</v>
      </c>
      <c r="CT105" s="96">
        <f>'Wniosek 2025 r.'!C499</f>
        <v>0</v>
      </c>
      <c r="CU105" s="96">
        <f>'Wniosek 2026 r.'!C499</f>
        <v>0</v>
      </c>
      <c r="CV105" s="96">
        <f>'Wniosek 2027 r.'!C499</f>
        <v>0</v>
      </c>
      <c r="CW105" s="96">
        <f>'Wniosek 2028 r.'!C499</f>
        <v>0</v>
      </c>
      <c r="CX105" s="96">
        <f>'Wniosek 2029 r.'!C499</f>
        <v>0</v>
      </c>
      <c r="CY105" s="96">
        <f>'Wniosek 2030 r.'!C499</f>
        <v>0</v>
      </c>
      <c r="CZ105" s="96">
        <f>'Wniosek 2031 r.'!C499</f>
        <v>0</v>
      </c>
      <c r="DA105" s="96">
        <f>'Wniosek 2032 r.'!C499</f>
        <v>0</v>
      </c>
      <c r="DB105" s="96">
        <f>'Wniosek 2033 r.'!C499</f>
        <v>0</v>
      </c>
      <c r="DC105" s="96">
        <f>'Wniosek 2025 r.'!C614</f>
        <v>0</v>
      </c>
      <c r="DD105" s="96">
        <f>'Wniosek 2026 r.'!C614</f>
        <v>0</v>
      </c>
      <c r="DE105" s="96">
        <f>'Wniosek 2027 r.'!C614</f>
        <v>0</v>
      </c>
      <c r="DF105" s="96">
        <f>'Wniosek 2028 r.'!C614</f>
        <v>0</v>
      </c>
      <c r="DG105" s="96">
        <f>'Wniosek 2029 r.'!C614</f>
        <v>0</v>
      </c>
      <c r="DH105" s="96">
        <f>'Wniosek 2030 r.'!C614</f>
        <v>0</v>
      </c>
      <c r="DI105" s="96">
        <f>'Wniosek 2031 r.'!C614</f>
        <v>0</v>
      </c>
      <c r="DJ105" s="96">
        <f>'Wniosek 2032 r.'!C614</f>
        <v>0</v>
      </c>
      <c r="DK105" s="96">
        <f>'Wniosek 2033 r.'!C614</f>
        <v>0</v>
      </c>
      <c r="DL105">
        <f>'Wniosek 2025 r.'!C729</f>
        <v>0</v>
      </c>
      <c r="DM105">
        <f>'Wniosek 2025 r.'!E729</f>
        <v>0</v>
      </c>
      <c r="DN105">
        <f>'Wniosek 2025 r.'!C844</f>
        <v>0</v>
      </c>
    </row>
    <row r="106" spans="21:118" x14ac:dyDescent="0.25">
      <c r="U106">
        <f>'Wniosek 2025 r.'!A144</f>
        <v>0</v>
      </c>
      <c r="V106">
        <f>'Wniosek 2025 r.'!B144</f>
        <v>0</v>
      </c>
      <c r="W106">
        <f>'Wniosek 2025 r.'!C144</f>
        <v>0</v>
      </c>
      <c r="X106">
        <f>'Wniosek 2025 r.'!D144</f>
        <v>0</v>
      </c>
      <c r="Y106">
        <f>'Wniosek 2025 r.'!E144</f>
        <v>0</v>
      </c>
      <c r="Z106">
        <f>'Wniosek 2025 r.'!F144</f>
        <v>0</v>
      </c>
      <c r="AA106">
        <f>'Wniosek 2026 r.'!F144</f>
        <v>0</v>
      </c>
      <c r="AB106">
        <f>'Wniosek 2027 r.'!F144</f>
        <v>0</v>
      </c>
      <c r="AC106">
        <f>'Wniosek 2028 r.'!F144</f>
        <v>0</v>
      </c>
      <c r="AD106">
        <f>'Wniosek 2029 r.'!F144</f>
        <v>0</v>
      </c>
      <c r="AE106">
        <f>'Wniosek 2030 r.'!F144</f>
        <v>0</v>
      </c>
      <c r="AF106">
        <f>'Wniosek 2031 r.'!F144</f>
        <v>0</v>
      </c>
      <c r="AG106">
        <f>'Wniosek 2032 r.'!F144</f>
        <v>0</v>
      </c>
      <c r="AH106">
        <f>'Wniosek 2033 r.'!F144</f>
        <v>0</v>
      </c>
      <c r="AI106">
        <f>'Wniosek 2025 r.'!G144</f>
        <v>0</v>
      </c>
      <c r="AR106" s="4">
        <f>'Wniosek 2025 r.'!H144</f>
        <v>0</v>
      </c>
      <c r="AS106" s="4">
        <f>'Wniosek 2026 r.'!H144</f>
        <v>0</v>
      </c>
      <c r="AT106" s="4">
        <f>'Wniosek 2027 r.'!H144</f>
        <v>0</v>
      </c>
      <c r="AU106" s="4">
        <f>'Wniosek 2028 r.'!H144</f>
        <v>0</v>
      </c>
      <c r="AV106" s="4">
        <f>'Wniosek 2029 r.'!H144</f>
        <v>0</v>
      </c>
      <c r="AW106" s="4">
        <f>'Wniosek 2030 r.'!H144</f>
        <v>0</v>
      </c>
      <c r="AX106" s="4">
        <f>'Wniosek 2031 r.'!H144</f>
        <v>0</v>
      </c>
      <c r="AY106" s="4">
        <f>'Wniosek 2032 r.'!H144</f>
        <v>0</v>
      </c>
      <c r="AZ106" s="4">
        <f>'Wniosek 2033 r.'!H144</f>
        <v>0</v>
      </c>
      <c r="BA106" s="3">
        <f>'Wniosek 2025 r.'!C269</f>
        <v>0</v>
      </c>
      <c r="BB106" s="3">
        <f>'Wniosek 2026 r.'!C269</f>
        <v>0</v>
      </c>
      <c r="BC106" s="3">
        <f>'Wniosek 2027 r.'!C269</f>
        <v>0</v>
      </c>
      <c r="BD106" s="3">
        <f>'Wniosek 2028 r.'!C269</f>
        <v>0</v>
      </c>
      <c r="BE106" s="3">
        <f>'Wniosek 2029 r.'!C269</f>
        <v>0</v>
      </c>
      <c r="BF106" s="3">
        <f>'Wniosek 2030 r.'!C269</f>
        <v>0</v>
      </c>
      <c r="BG106" s="3">
        <f>'Wniosek 2031 r.'!C269</f>
        <v>0</v>
      </c>
      <c r="BH106" s="3">
        <f>'Wniosek 2032 r.'!C269</f>
        <v>0</v>
      </c>
      <c r="BI106" s="3">
        <f>'Wniosek 2033 r.'!C269</f>
        <v>0</v>
      </c>
      <c r="BJ106" s="96">
        <f>'Wniosek 2025 r.'!C385</f>
        <v>0</v>
      </c>
      <c r="BK106" s="96">
        <f>'Wniosek 2026 r.'!C385</f>
        <v>0</v>
      </c>
      <c r="BL106" s="96">
        <f>'Wniosek 2027 r.'!C385</f>
        <v>0</v>
      </c>
      <c r="BM106" s="96">
        <f>'Wniosek 2028 r.'!C385</f>
        <v>0</v>
      </c>
      <c r="BN106" s="96">
        <f>'Wniosek 2029 r.'!C385</f>
        <v>0</v>
      </c>
      <c r="BO106" s="96">
        <f>'Wniosek 2030 r.'!C385</f>
        <v>0</v>
      </c>
      <c r="BP106" s="96">
        <f>'Wniosek 2031 r.'!C385</f>
        <v>0</v>
      </c>
      <c r="BQ106" s="96">
        <f>'Wniosek 2032 r.'!C385</f>
        <v>0</v>
      </c>
      <c r="BR106" s="96">
        <f>'Wniosek 2033 r.'!C385</f>
        <v>0</v>
      </c>
      <c r="BS106" s="96">
        <f>'Wniosek 2025 r.'!D385</f>
        <v>0</v>
      </c>
      <c r="BT106" s="96">
        <f>'Wniosek 2026 r.'!D385</f>
        <v>0</v>
      </c>
      <c r="BU106" s="96">
        <f>'Wniosek 2027 r.'!D385</f>
        <v>0</v>
      </c>
      <c r="BV106" s="96">
        <f>'Wniosek 2028 r.'!D385</f>
        <v>0</v>
      </c>
      <c r="BW106" s="96">
        <f>'Wniosek 2029 r.'!D385</f>
        <v>0</v>
      </c>
      <c r="BX106" s="96">
        <f>'Wniosek 2030 r.'!D385</f>
        <v>0</v>
      </c>
      <c r="BY106" s="96">
        <f>'Wniosek 2031 r.'!D385</f>
        <v>0</v>
      </c>
      <c r="BZ106" s="96">
        <f>'Wniosek 2032 r.'!D385</f>
        <v>0</v>
      </c>
      <c r="CA106" s="96">
        <f>'Wniosek 2033 r.'!D385</f>
        <v>0</v>
      </c>
      <c r="CB106" s="97">
        <f>'Wniosek 2025 r.'!F385</f>
        <v>0</v>
      </c>
      <c r="CC106" s="97">
        <f>'Wniosek 2026 r.'!F385</f>
        <v>0</v>
      </c>
      <c r="CD106" s="97">
        <f>'Wniosek 2027 r.'!F385</f>
        <v>0</v>
      </c>
      <c r="CE106" s="97">
        <f>'Wniosek 2028 r.'!F385</f>
        <v>0</v>
      </c>
      <c r="CF106" s="97">
        <f>'Wniosek 2029 r.'!F385</f>
        <v>0</v>
      </c>
      <c r="CG106" s="97">
        <f>'Wniosek 2030 r.'!F385</f>
        <v>0</v>
      </c>
      <c r="CH106" s="97">
        <f>'Wniosek 2031 r.'!F385</f>
        <v>0</v>
      </c>
      <c r="CI106" s="97">
        <f>'Wniosek 2032 r.'!F385</f>
        <v>0</v>
      </c>
      <c r="CJ106" s="97">
        <f>'Wniosek 2033 r.'!F385</f>
        <v>0</v>
      </c>
      <c r="CK106" s="96">
        <f>'Wniosek 2025 r.'!H385</f>
        <v>0</v>
      </c>
      <c r="CL106" s="96">
        <f>'Wniosek 2026 r.'!H385</f>
        <v>0</v>
      </c>
      <c r="CM106" s="96">
        <f>'Wniosek 2027 r.'!H385</f>
        <v>0</v>
      </c>
      <c r="CN106" s="96">
        <f>'Wniosek 2028 r.'!H385</f>
        <v>0</v>
      </c>
      <c r="CO106" s="96">
        <f>'Wniosek 2029 r.'!H385</f>
        <v>0</v>
      </c>
      <c r="CP106" s="96">
        <f>'Wniosek 2030 r.'!H385</f>
        <v>0</v>
      </c>
      <c r="CQ106" s="96">
        <f>'Wniosek 2031 r.'!H385</f>
        <v>0</v>
      </c>
      <c r="CR106" s="96">
        <f>'Wniosek 2032 r.'!H385</f>
        <v>0</v>
      </c>
      <c r="CS106" s="96">
        <f>'Wniosek 2033 r.'!H385</f>
        <v>0</v>
      </c>
      <c r="CT106" s="96">
        <f>'Wniosek 2025 r.'!C500</f>
        <v>0</v>
      </c>
      <c r="CU106" s="96">
        <f>'Wniosek 2026 r.'!C500</f>
        <v>0</v>
      </c>
      <c r="CV106" s="96">
        <f>'Wniosek 2027 r.'!C500</f>
        <v>0</v>
      </c>
      <c r="CW106" s="96">
        <f>'Wniosek 2028 r.'!C500</f>
        <v>0</v>
      </c>
      <c r="CX106" s="96">
        <f>'Wniosek 2029 r.'!C500</f>
        <v>0</v>
      </c>
      <c r="CY106" s="96">
        <f>'Wniosek 2030 r.'!C500</f>
        <v>0</v>
      </c>
      <c r="CZ106" s="96">
        <f>'Wniosek 2031 r.'!C500</f>
        <v>0</v>
      </c>
      <c r="DA106" s="96">
        <f>'Wniosek 2032 r.'!C500</f>
        <v>0</v>
      </c>
      <c r="DB106" s="96">
        <f>'Wniosek 2033 r.'!C500</f>
        <v>0</v>
      </c>
      <c r="DC106" s="96">
        <f>'Wniosek 2025 r.'!C615</f>
        <v>0</v>
      </c>
      <c r="DD106" s="96">
        <f>'Wniosek 2026 r.'!C615</f>
        <v>0</v>
      </c>
      <c r="DE106" s="96">
        <f>'Wniosek 2027 r.'!C615</f>
        <v>0</v>
      </c>
      <c r="DF106" s="96">
        <f>'Wniosek 2028 r.'!C615</f>
        <v>0</v>
      </c>
      <c r="DG106" s="96">
        <f>'Wniosek 2029 r.'!C615</f>
        <v>0</v>
      </c>
      <c r="DH106" s="96">
        <f>'Wniosek 2030 r.'!C615</f>
        <v>0</v>
      </c>
      <c r="DI106" s="96">
        <f>'Wniosek 2031 r.'!C615</f>
        <v>0</v>
      </c>
      <c r="DJ106" s="96">
        <f>'Wniosek 2032 r.'!C615</f>
        <v>0</v>
      </c>
      <c r="DK106" s="96">
        <f>'Wniosek 2033 r.'!C615</f>
        <v>0</v>
      </c>
      <c r="DL106">
        <f>'Wniosek 2025 r.'!C730</f>
        <v>0</v>
      </c>
      <c r="DM106">
        <f>'Wniosek 2025 r.'!E730</f>
        <v>0</v>
      </c>
      <c r="DN106">
        <f>'Wniosek 2025 r.'!C845</f>
        <v>0</v>
      </c>
    </row>
    <row r="107" spans="21:118" x14ac:dyDescent="0.25">
      <c r="U107">
        <f>'Wniosek 2025 r.'!A145</f>
        <v>0</v>
      </c>
      <c r="V107">
        <f>'Wniosek 2025 r.'!B145</f>
        <v>0</v>
      </c>
      <c r="W107">
        <f>'Wniosek 2025 r.'!C145</f>
        <v>0</v>
      </c>
      <c r="X107">
        <f>'Wniosek 2025 r.'!D145</f>
        <v>0</v>
      </c>
      <c r="Y107">
        <f>'Wniosek 2025 r.'!E145</f>
        <v>0</v>
      </c>
      <c r="Z107">
        <f>'Wniosek 2025 r.'!F145</f>
        <v>0</v>
      </c>
      <c r="AA107">
        <f>'Wniosek 2026 r.'!F145</f>
        <v>0</v>
      </c>
      <c r="AB107">
        <f>'Wniosek 2027 r.'!F145</f>
        <v>0</v>
      </c>
      <c r="AC107">
        <f>'Wniosek 2028 r.'!F145</f>
        <v>0</v>
      </c>
      <c r="AD107">
        <f>'Wniosek 2029 r.'!F145</f>
        <v>0</v>
      </c>
      <c r="AE107">
        <f>'Wniosek 2030 r.'!F145</f>
        <v>0</v>
      </c>
      <c r="AF107">
        <f>'Wniosek 2031 r.'!F145</f>
        <v>0</v>
      </c>
      <c r="AG107">
        <f>'Wniosek 2032 r.'!F145</f>
        <v>0</v>
      </c>
      <c r="AH107">
        <f>'Wniosek 2033 r.'!F145</f>
        <v>0</v>
      </c>
      <c r="AI107">
        <f>'Wniosek 2025 r.'!G145</f>
        <v>0</v>
      </c>
      <c r="AR107" s="4">
        <f>'Wniosek 2025 r.'!H145</f>
        <v>0</v>
      </c>
      <c r="AS107" s="4">
        <f>'Wniosek 2026 r.'!H145</f>
        <v>0</v>
      </c>
      <c r="AT107" s="4">
        <f>'Wniosek 2027 r.'!H145</f>
        <v>0</v>
      </c>
      <c r="AU107" s="4">
        <f>'Wniosek 2028 r.'!H145</f>
        <v>0</v>
      </c>
      <c r="AV107" s="4">
        <f>'Wniosek 2029 r.'!H145</f>
        <v>0</v>
      </c>
      <c r="AW107" s="4">
        <f>'Wniosek 2030 r.'!H145</f>
        <v>0</v>
      </c>
      <c r="AX107" s="4">
        <f>'Wniosek 2031 r.'!H145</f>
        <v>0</v>
      </c>
      <c r="AY107" s="4">
        <f>'Wniosek 2032 r.'!H145</f>
        <v>0</v>
      </c>
      <c r="AZ107" s="4">
        <f>'Wniosek 2033 r.'!H145</f>
        <v>0</v>
      </c>
      <c r="BA107" s="3">
        <f>'Wniosek 2025 r.'!C270</f>
        <v>0</v>
      </c>
      <c r="BB107" s="3">
        <f>'Wniosek 2026 r.'!C270</f>
        <v>0</v>
      </c>
      <c r="BC107" s="3">
        <f>'Wniosek 2027 r.'!C270</f>
        <v>0</v>
      </c>
      <c r="BD107" s="3">
        <f>'Wniosek 2028 r.'!C270</f>
        <v>0</v>
      </c>
      <c r="BE107" s="3">
        <f>'Wniosek 2029 r.'!C270</f>
        <v>0</v>
      </c>
      <c r="BF107" s="3">
        <f>'Wniosek 2030 r.'!C270</f>
        <v>0</v>
      </c>
      <c r="BG107" s="3">
        <f>'Wniosek 2031 r.'!C270</f>
        <v>0</v>
      </c>
      <c r="BH107" s="3">
        <f>'Wniosek 2032 r.'!C270</f>
        <v>0</v>
      </c>
      <c r="BI107" s="3">
        <f>'Wniosek 2033 r.'!C270</f>
        <v>0</v>
      </c>
      <c r="BJ107" s="96">
        <f>'Wniosek 2025 r.'!C386</f>
        <v>0</v>
      </c>
      <c r="BK107" s="96">
        <f>'Wniosek 2026 r.'!C386</f>
        <v>0</v>
      </c>
      <c r="BL107" s="96">
        <f>'Wniosek 2027 r.'!C386</f>
        <v>0</v>
      </c>
      <c r="BM107" s="96">
        <f>'Wniosek 2028 r.'!C386</f>
        <v>0</v>
      </c>
      <c r="BN107" s="96">
        <f>'Wniosek 2029 r.'!C386</f>
        <v>0</v>
      </c>
      <c r="BO107" s="96">
        <f>'Wniosek 2030 r.'!C386</f>
        <v>0</v>
      </c>
      <c r="BP107" s="96">
        <f>'Wniosek 2031 r.'!C386</f>
        <v>0</v>
      </c>
      <c r="BQ107" s="96">
        <f>'Wniosek 2032 r.'!C386</f>
        <v>0</v>
      </c>
      <c r="BR107" s="96">
        <f>'Wniosek 2033 r.'!C386</f>
        <v>0</v>
      </c>
      <c r="BS107" s="96">
        <f>'Wniosek 2025 r.'!D386</f>
        <v>0</v>
      </c>
      <c r="BT107" s="96">
        <f>'Wniosek 2026 r.'!D386</f>
        <v>0</v>
      </c>
      <c r="BU107" s="96">
        <f>'Wniosek 2027 r.'!D386</f>
        <v>0</v>
      </c>
      <c r="BV107" s="96">
        <f>'Wniosek 2028 r.'!D386</f>
        <v>0</v>
      </c>
      <c r="BW107" s="96">
        <f>'Wniosek 2029 r.'!D386</f>
        <v>0</v>
      </c>
      <c r="BX107" s="96">
        <f>'Wniosek 2030 r.'!D386</f>
        <v>0</v>
      </c>
      <c r="BY107" s="96">
        <f>'Wniosek 2031 r.'!D386</f>
        <v>0</v>
      </c>
      <c r="BZ107" s="96">
        <f>'Wniosek 2032 r.'!D386</f>
        <v>0</v>
      </c>
      <c r="CA107" s="96">
        <f>'Wniosek 2033 r.'!D386</f>
        <v>0</v>
      </c>
      <c r="CB107" s="97">
        <f>'Wniosek 2025 r.'!F386</f>
        <v>0</v>
      </c>
      <c r="CC107" s="97">
        <f>'Wniosek 2026 r.'!F386</f>
        <v>0</v>
      </c>
      <c r="CD107" s="97">
        <f>'Wniosek 2027 r.'!F386</f>
        <v>0</v>
      </c>
      <c r="CE107" s="97">
        <f>'Wniosek 2028 r.'!F386</f>
        <v>0</v>
      </c>
      <c r="CF107" s="97">
        <f>'Wniosek 2029 r.'!F386</f>
        <v>0</v>
      </c>
      <c r="CG107" s="97">
        <f>'Wniosek 2030 r.'!F386</f>
        <v>0</v>
      </c>
      <c r="CH107" s="97">
        <f>'Wniosek 2031 r.'!F386</f>
        <v>0</v>
      </c>
      <c r="CI107" s="97">
        <f>'Wniosek 2032 r.'!F386</f>
        <v>0</v>
      </c>
      <c r="CJ107" s="97">
        <f>'Wniosek 2033 r.'!F386</f>
        <v>0</v>
      </c>
      <c r="CK107" s="96">
        <f>'Wniosek 2025 r.'!H386</f>
        <v>0</v>
      </c>
      <c r="CL107" s="96">
        <f>'Wniosek 2026 r.'!H386</f>
        <v>0</v>
      </c>
      <c r="CM107" s="96">
        <f>'Wniosek 2027 r.'!H386</f>
        <v>0</v>
      </c>
      <c r="CN107" s="96">
        <f>'Wniosek 2028 r.'!H386</f>
        <v>0</v>
      </c>
      <c r="CO107" s="96">
        <f>'Wniosek 2029 r.'!H386</f>
        <v>0</v>
      </c>
      <c r="CP107" s="96">
        <f>'Wniosek 2030 r.'!H386</f>
        <v>0</v>
      </c>
      <c r="CQ107" s="96">
        <f>'Wniosek 2031 r.'!H386</f>
        <v>0</v>
      </c>
      <c r="CR107" s="96">
        <f>'Wniosek 2032 r.'!H386</f>
        <v>0</v>
      </c>
      <c r="CS107" s="96">
        <f>'Wniosek 2033 r.'!H386</f>
        <v>0</v>
      </c>
      <c r="CT107" s="96">
        <f>'Wniosek 2025 r.'!C501</f>
        <v>0</v>
      </c>
      <c r="CU107" s="96">
        <f>'Wniosek 2026 r.'!C501</f>
        <v>0</v>
      </c>
      <c r="CV107" s="96">
        <f>'Wniosek 2027 r.'!C501</f>
        <v>0</v>
      </c>
      <c r="CW107" s="96">
        <f>'Wniosek 2028 r.'!C501</f>
        <v>0</v>
      </c>
      <c r="CX107" s="96">
        <f>'Wniosek 2029 r.'!C501</f>
        <v>0</v>
      </c>
      <c r="CY107" s="96">
        <f>'Wniosek 2030 r.'!C501</f>
        <v>0</v>
      </c>
      <c r="CZ107" s="96">
        <f>'Wniosek 2031 r.'!C501</f>
        <v>0</v>
      </c>
      <c r="DA107" s="96">
        <f>'Wniosek 2032 r.'!C501</f>
        <v>0</v>
      </c>
      <c r="DB107" s="96">
        <f>'Wniosek 2033 r.'!C501</f>
        <v>0</v>
      </c>
      <c r="DC107" s="96">
        <f>'Wniosek 2025 r.'!C616</f>
        <v>0</v>
      </c>
      <c r="DD107" s="96">
        <f>'Wniosek 2026 r.'!C616</f>
        <v>0</v>
      </c>
      <c r="DE107" s="96">
        <f>'Wniosek 2027 r.'!C616</f>
        <v>0</v>
      </c>
      <c r="DF107" s="96">
        <f>'Wniosek 2028 r.'!C616</f>
        <v>0</v>
      </c>
      <c r="DG107" s="96">
        <f>'Wniosek 2029 r.'!C616</f>
        <v>0</v>
      </c>
      <c r="DH107" s="96">
        <f>'Wniosek 2030 r.'!C616</f>
        <v>0</v>
      </c>
      <c r="DI107" s="96">
        <f>'Wniosek 2031 r.'!C616</f>
        <v>0</v>
      </c>
      <c r="DJ107" s="96">
        <f>'Wniosek 2032 r.'!C616</f>
        <v>0</v>
      </c>
      <c r="DK107" s="96">
        <f>'Wniosek 2033 r.'!C616</f>
        <v>0</v>
      </c>
      <c r="DL107">
        <f>'Wniosek 2025 r.'!C731</f>
        <v>0</v>
      </c>
      <c r="DM107">
        <f>'Wniosek 2025 r.'!E731</f>
        <v>0</v>
      </c>
      <c r="DN107">
        <f>'Wniosek 2025 r.'!C846</f>
        <v>0</v>
      </c>
    </row>
    <row r="108" spans="21:118" x14ac:dyDescent="0.25">
      <c r="U108">
        <f>'Wniosek 2025 r.'!A146</f>
        <v>0</v>
      </c>
      <c r="V108">
        <f>'Wniosek 2025 r.'!B146</f>
        <v>0</v>
      </c>
      <c r="W108">
        <f>'Wniosek 2025 r.'!C146</f>
        <v>0</v>
      </c>
      <c r="X108">
        <f>'Wniosek 2025 r.'!D146</f>
        <v>0</v>
      </c>
      <c r="Y108">
        <f>'Wniosek 2025 r.'!E146</f>
        <v>0</v>
      </c>
      <c r="Z108">
        <f>'Wniosek 2025 r.'!F146</f>
        <v>0</v>
      </c>
      <c r="AA108">
        <f>'Wniosek 2026 r.'!F146</f>
        <v>0</v>
      </c>
      <c r="AB108">
        <f>'Wniosek 2027 r.'!F146</f>
        <v>0</v>
      </c>
      <c r="AC108">
        <f>'Wniosek 2028 r.'!F146</f>
        <v>0</v>
      </c>
      <c r="AD108">
        <f>'Wniosek 2029 r.'!F146</f>
        <v>0</v>
      </c>
      <c r="AE108">
        <f>'Wniosek 2030 r.'!F146</f>
        <v>0</v>
      </c>
      <c r="AF108">
        <f>'Wniosek 2031 r.'!F146</f>
        <v>0</v>
      </c>
      <c r="AG108">
        <f>'Wniosek 2032 r.'!F146</f>
        <v>0</v>
      </c>
      <c r="AH108">
        <f>'Wniosek 2033 r.'!F146</f>
        <v>0</v>
      </c>
      <c r="AI108">
        <f>'Wniosek 2025 r.'!G146</f>
        <v>0</v>
      </c>
      <c r="AR108" s="4">
        <f>'Wniosek 2025 r.'!H146</f>
        <v>0</v>
      </c>
      <c r="AS108" s="4">
        <f>'Wniosek 2026 r.'!H146</f>
        <v>0</v>
      </c>
      <c r="AT108" s="4">
        <f>'Wniosek 2027 r.'!H146</f>
        <v>0</v>
      </c>
      <c r="AU108" s="4">
        <f>'Wniosek 2028 r.'!H146</f>
        <v>0</v>
      </c>
      <c r="AV108" s="4">
        <f>'Wniosek 2029 r.'!H146</f>
        <v>0</v>
      </c>
      <c r="AW108" s="4">
        <f>'Wniosek 2030 r.'!H146</f>
        <v>0</v>
      </c>
      <c r="AX108" s="4">
        <f>'Wniosek 2031 r.'!H146</f>
        <v>0</v>
      </c>
      <c r="AY108" s="4">
        <f>'Wniosek 2032 r.'!H146</f>
        <v>0</v>
      </c>
      <c r="AZ108" s="4">
        <f>'Wniosek 2033 r.'!H146</f>
        <v>0</v>
      </c>
      <c r="BA108" s="3">
        <f>'Wniosek 2025 r.'!C271</f>
        <v>0</v>
      </c>
      <c r="BB108" s="3">
        <f>'Wniosek 2026 r.'!C271</f>
        <v>0</v>
      </c>
      <c r="BC108" s="3">
        <f>'Wniosek 2027 r.'!C271</f>
        <v>0</v>
      </c>
      <c r="BD108" s="3">
        <f>'Wniosek 2028 r.'!C271</f>
        <v>0</v>
      </c>
      <c r="BE108" s="3">
        <f>'Wniosek 2029 r.'!C271</f>
        <v>0</v>
      </c>
      <c r="BF108" s="3">
        <f>'Wniosek 2030 r.'!C271</f>
        <v>0</v>
      </c>
      <c r="BG108" s="3">
        <f>'Wniosek 2031 r.'!C271</f>
        <v>0</v>
      </c>
      <c r="BH108" s="3">
        <f>'Wniosek 2032 r.'!C271</f>
        <v>0</v>
      </c>
      <c r="BI108" s="3">
        <f>'Wniosek 2033 r.'!C271</f>
        <v>0</v>
      </c>
      <c r="BJ108" s="96">
        <f>'Wniosek 2025 r.'!C387</f>
        <v>0</v>
      </c>
      <c r="BK108" s="96">
        <f>'Wniosek 2026 r.'!C387</f>
        <v>0</v>
      </c>
      <c r="BL108" s="96">
        <f>'Wniosek 2027 r.'!C387</f>
        <v>0</v>
      </c>
      <c r="BM108" s="96">
        <f>'Wniosek 2028 r.'!C387</f>
        <v>0</v>
      </c>
      <c r="BN108" s="96">
        <f>'Wniosek 2029 r.'!C387</f>
        <v>0</v>
      </c>
      <c r="BO108" s="96">
        <f>'Wniosek 2030 r.'!C387</f>
        <v>0</v>
      </c>
      <c r="BP108" s="96">
        <f>'Wniosek 2031 r.'!C387</f>
        <v>0</v>
      </c>
      <c r="BQ108" s="96">
        <f>'Wniosek 2032 r.'!C387</f>
        <v>0</v>
      </c>
      <c r="BR108" s="96">
        <f>'Wniosek 2033 r.'!C387</f>
        <v>0</v>
      </c>
      <c r="BS108" s="96">
        <f>'Wniosek 2025 r.'!D387</f>
        <v>0</v>
      </c>
      <c r="BT108" s="96">
        <f>'Wniosek 2026 r.'!D387</f>
        <v>0</v>
      </c>
      <c r="BU108" s="96">
        <f>'Wniosek 2027 r.'!D387</f>
        <v>0</v>
      </c>
      <c r="BV108" s="96">
        <f>'Wniosek 2028 r.'!D387</f>
        <v>0</v>
      </c>
      <c r="BW108" s="96">
        <f>'Wniosek 2029 r.'!D387</f>
        <v>0</v>
      </c>
      <c r="BX108" s="96">
        <f>'Wniosek 2030 r.'!D387</f>
        <v>0</v>
      </c>
      <c r="BY108" s="96">
        <f>'Wniosek 2031 r.'!D387</f>
        <v>0</v>
      </c>
      <c r="BZ108" s="96">
        <f>'Wniosek 2032 r.'!D387</f>
        <v>0</v>
      </c>
      <c r="CA108" s="96">
        <f>'Wniosek 2033 r.'!D387</f>
        <v>0</v>
      </c>
      <c r="CB108" s="97">
        <f>'Wniosek 2025 r.'!F387</f>
        <v>0</v>
      </c>
      <c r="CC108" s="97">
        <f>'Wniosek 2026 r.'!F387</f>
        <v>0</v>
      </c>
      <c r="CD108" s="97">
        <f>'Wniosek 2027 r.'!F387</f>
        <v>0</v>
      </c>
      <c r="CE108" s="97">
        <f>'Wniosek 2028 r.'!F387</f>
        <v>0</v>
      </c>
      <c r="CF108" s="97">
        <f>'Wniosek 2029 r.'!F387</f>
        <v>0</v>
      </c>
      <c r="CG108" s="97">
        <f>'Wniosek 2030 r.'!F387</f>
        <v>0</v>
      </c>
      <c r="CH108" s="97">
        <f>'Wniosek 2031 r.'!F387</f>
        <v>0</v>
      </c>
      <c r="CI108" s="97">
        <f>'Wniosek 2032 r.'!F387</f>
        <v>0</v>
      </c>
      <c r="CJ108" s="97">
        <f>'Wniosek 2033 r.'!F387</f>
        <v>0</v>
      </c>
      <c r="CK108" s="96">
        <f>'Wniosek 2025 r.'!H387</f>
        <v>0</v>
      </c>
      <c r="CL108" s="96">
        <f>'Wniosek 2026 r.'!H387</f>
        <v>0</v>
      </c>
      <c r="CM108" s="96">
        <f>'Wniosek 2027 r.'!H387</f>
        <v>0</v>
      </c>
      <c r="CN108" s="96">
        <f>'Wniosek 2028 r.'!H387</f>
        <v>0</v>
      </c>
      <c r="CO108" s="96">
        <f>'Wniosek 2029 r.'!H387</f>
        <v>0</v>
      </c>
      <c r="CP108" s="96">
        <f>'Wniosek 2030 r.'!H387</f>
        <v>0</v>
      </c>
      <c r="CQ108" s="96">
        <f>'Wniosek 2031 r.'!H387</f>
        <v>0</v>
      </c>
      <c r="CR108" s="96">
        <f>'Wniosek 2032 r.'!H387</f>
        <v>0</v>
      </c>
      <c r="CS108" s="96">
        <f>'Wniosek 2033 r.'!H387</f>
        <v>0</v>
      </c>
      <c r="CT108" s="96">
        <f>'Wniosek 2025 r.'!C502</f>
        <v>0</v>
      </c>
      <c r="CU108" s="96">
        <f>'Wniosek 2026 r.'!C502</f>
        <v>0</v>
      </c>
      <c r="CV108" s="96">
        <f>'Wniosek 2027 r.'!C502</f>
        <v>0</v>
      </c>
      <c r="CW108" s="96">
        <f>'Wniosek 2028 r.'!C502</f>
        <v>0</v>
      </c>
      <c r="CX108" s="96">
        <f>'Wniosek 2029 r.'!C502</f>
        <v>0</v>
      </c>
      <c r="CY108" s="96">
        <f>'Wniosek 2030 r.'!C502</f>
        <v>0</v>
      </c>
      <c r="CZ108" s="96">
        <f>'Wniosek 2031 r.'!C502</f>
        <v>0</v>
      </c>
      <c r="DA108" s="96">
        <f>'Wniosek 2032 r.'!C502</f>
        <v>0</v>
      </c>
      <c r="DB108" s="96">
        <f>'Wniosek 2033 r.'!C502</f>
        <v>0</v>
      </c>
      <c r="DC108" s="96">
        <f>'Wniosek 2025 r.'!C617</f>
        <v>0</v>
      </c>
      <c r="DD108" s="96">
        <f>'Wniosek 2026 r.'!C617</f>
        <v>0</v>
      </c>
      <c r="DE108" s="96">
        <f>'Wniosek 2027 r.'!C617</f>
        <v>0</v>
      </c>
      <c r="DF108" s="96">
        <f>'Wniosek 2028 r.'!C617</f>
        <v>0</v>
      </c>
      <c r="DG108" s="96">
        <f>'Wniosek 2029 r.'!C617</f>
        <v>0</v>
      </c>
      <c r="DH108" s="96">
        <f>'Wniosek 2030 r.'!C617</f>
        <v>0</v>
      </c>
      <c r="DI108" s="96">
        <f>'Wniosek 2031 r.'!C617</f>
        <v>0</v>
      </c>
      <c r="DJ108" s="96">
        <f>'Wniosek 2032 r.'!C617</f>
        <v>0</v>
      </c>
      <c r="DK108" s="96">
        <f>'Wniosek 2033 r.'!C617</f>
        <v>0</v>
      </c>
      <c r="DL108">
        <f>'Wniosek 2025 r.'!C732</f>
        <v>0</v>
      </c>
      <c r="DM108">
        <f>'Wniosek 2025 r.'!E732</f>
        <v>0</v>
      </c>
      <c r="DN108">
        <f>'Wniosek 2025 r.'!C847</f>
        <v>0</v>
      </c>
    </row>
    <row r="109" spans="21:118" x14ac:dyDescent="0.25">
      <c r="U109">
        <f>'Wniosek 2025 r.'!A147</f>
        <v>0</v>
      </c>
      <c r="V109">
        <f>'Wniosek 2025 r.'!B147</f>
        <v>0</v>
      </c>
      <c r="W109">
        <f>'Wniosek 2025 r.'!C147</f>
        <v>0</v>
      </c>
      <c r="X109">
        <f>'Wniosek 2025 r.'!D147</f>
        <v>0</v>
      </c>
      <c r="Y109">
        <f>'Wniosek 2025 r.'!E147</f>
        <v>0</v>
      </c>
      <c r="Z109">
        <f>'Wniosek 2025 r.'!F147</f>
        <v>0</v>
      </c>
      <c r="AA109">
        <f>'Wniosek 2026 r.'!F147</f>
        <v>0</v>
      </c>
      <c r="AB109">
        <f>'Wniosek 2027 r.'!F147</f>
        <v>0</v>
      </c>
      <c r="AC109">
        <f>'Wniosek 2028 r.'!F147</f>
        <v>0</v>
      </c>
      <c r="AD109">
        <f>'Wniosek 2029 r.'!F147</f>
        <v>0</v>
      </c>
      <c r="AE109">
        <f>'Wniosek 2030 r.'!F147</f>
        <v>0</v>
      </c>
      <c r="AF109">
        <f>'Wniosek 2031 r.'!F147</f>
        <v>0</v>
      </c>
      <c r="AG109">
        <f>'Wniosek 2032 r.'!F147</f>
        <v>0</v>
      </c>
      <c r="AH109">
        <f>'Wniosek 2033 r.'!F147</f>
        <v>0</v>
      </c>
      <c r="AI109">
        <f>'Wniosek 2025 r.'!G147</f>
        <v>0</v>
      </c>
      <c r="AR109" s="4">
        <f>'Wniosek 2025 r.'!H147</f>
        <v>0</v>
      </c>
      <c r="AS109" s="4">
        <f>'Wniosek 2026 r.'!H147</f>
        <v>0</v>
      </c>
      <c r="AT109" s="4">
        <f>'Wniosek 2027 r.'!H147</f>
        <v>0</v>
      </c>
      <c r="AU109" s="4">
        <f>'Wniosek 2028 r.'!H147</f>
        <v>0</v>
      </c>
      <c r="AV109" s="4">
        <f>'Wniosek 2029 r.'!H147</f>
        <v>0</v>
      </c>
      <c r="AW109" s="4">
        <f>'Wniosek 2030 r.'!H147</f>
        <v>0</v>
      </c>
      <c r="AX109" s="4">
        <f>'Wniosek 2031 r.'!H147</f>
        <v>0</v>
      </c>
      <c r="AY109" s="4">
        <f>'Wniosek 2032 r.'!H147</f>
        <v>0</v>
      </c>
      <c r="AZ109" s="4">
        <f>'Wniosek 2033 r.'!H147</f>
        <v>0</v>
      </c>
      <c r="BA109" s="3">
        <f>'Wniosek 2025 r.'!C272</f>
        <v>0</v>
      </c>
      <c r="BB109" s="3">
        <f>'Wniosek 2026 r.'!C272</f>
        <v>0</v>
      </c>
      <c r="BC109" s="3">
        <f>'Wniosek 2027 r.'!C272</f>
        <v>0</v>
      </c>
      <c r="BD109" s="3">
        <f>'Wniosek 2028 r.'!C272</f>
        <v>0</v>
      </c>
      <c r="BE109" s="3">
        <f>'Wniosek 2029 r.'!C272</f>
        <v>0</v>
      </c>
      <c r="BF109" s="3">
        <f>'Wniosek 2030 r.'!C272</f>
        <v>0</v>
      </c>
      <c r="BG109" s="3">
        <f>'Wniosek 2031 r.'!C272</f>
        <v>0</v>
      </c>
      <c r="BH109" s="3">
        <f>'Wniosek 2032 r.'!C272</f>
        <v>0</v>
      </c>
      <c r="BI109" s="3">
        <f>'Wniosek 2033 r.'!C272</f>
        <v>0</v>
      </c>
      <c r="BJ109" s="96">
        <f>'Wniosek 2025 r.'!C388</f>
        <v>0</v>
      </c>
      <c r="BK109" s="96">
        <f>'Wniosek 2026 r.'!C388</f>
        <v>0</v>
      </c>
      <c r="BL109" s="96">
        <f>'Wniosek 2027 r.'!C388</f>
        <v>0</v>
      </c>
      <c r="BM109" s="96">
        <f>'Wniosek 2028 r.'!C388</f>
        <v>0</v>
      </c>
      <c r="BN109" s="96">
        <f>'Wniosek 2029 r.'!C388</f>
        <v>0</v>
      </c>
      <c r="BO109" s="96">
        <f>'Wniosek 2030 r.'!C388</f>
        <v>0</v>
      </c>
      <c r="BP109" s="96">
        <f>'Wniosek 2031 r.'!C388</f>
        <v>0</v>
      </c>
      <c r="BQ109" s="96">
        <f>'Wniosek 2032 r.'!C388</f>
        <v>0</v>
      </c>
      <c r="BR109" s="96">
        <f>'Wniosek 2033 r.'!C388</f>
        <v>0</v>
      </c>
      <c r="BS109" s="96">
        <f>'Wniosek 2025 r.'!D388</f>
        <v>0</v>
      </c>
      <c r="BT109" s="96">
        <f>'Wniosek 2026 r.'!D388</f>
        <v>0</v>
      </c>
      <c r="BU109" s="96">
        <f>'Wniosek 2027 r.'!D388</f>
        <v>0</v>
      </c>
      <c r="BV109" s="96">
        <f>'Wniosek 2028 r.'!D388</f>
        <v>0</v>
      </c>
      <c r="BW109" s="96">
        <f>'Wniosek 2029 r.'!D388</f>
        <v>0</v>
      </c>
      <c r="BX109" s="96">
        <f>'Wniosek 2030 r.'!D388</f>
        <v>0</v>
      </c>
      <c r="BY109" s="96">
        <f>'Wniosek 2031 r.'!D388</f>
        <v>0</v>
      </c>
      <c r="BZ109" s="96">
        <f>'Wniosek 2032 r.'!D388</f>
        <v>0</v>
      </c>
      <c r="CA109" s="96">
        <f>'Wniosek 2033 r.'!D388</f>
        <v>0</v>
      </c>
      <c r="CB109" s="97">
        <f>'Wniosek 2025 r.'!F388</f>
        <v>0</v>
      </c>
      <c r="CC109" s="97">
        <f>'Wniosek 2026 r.'!F388</f>
        <v>0</v>
      </c>
      <c r="CD109" s="97">
        <f>'Wniosek 2027 r.'!F388</f>
        <v>0</v>
      </c>
      <c r="CE109" s="97">
        <f>'Wniosek 2028 r.'!F388</f>
        <v>0</v>
      </c>
      <c r="CF109" s="97">
        <f>'Wniosek 2029 r.'!F388</f>
        <v>0</v>
      </c>
      <c r="CG109" s="97">
        <f>'Wniosek 2030 r.'!F388</f>
        <v>0</v>
      </c>
      <c r="CH109" s="97">
        <f>'Wniosek 2031 r.'!F388</f>
        <v>0</v>
      </c>
      <c r="CI109" s="97">
        <f>'Wniosek 2032 r.'!F388</f>
        <v>0</v>
      </c>
      <c r="CJ109" s="97">
        <f>'Wniosek 2033 r.'!F388</f>
        <v>0</v>
      </c>
      <c r="CK109" s="96">
        <f>'Wniosek 2025 r.'!H388</f>
        <v>0</v>
      </c>
      <c r="CL109" s="96">
        <f>'Wniosek 2026 r.'!H388</f>
        <v>0</v>
      </c>
      <c r="CM109" s="96">
        <f>'Wniosek 2027 r.'!H388</f>
        <v>0</v>
      </c>
      <c r="CN109" s="96">
        <f>'Wniosek 2028 r.'!H388</f>
        <v>0</v>
      </c>
      <c r="CO109" s="96">
        <f>'Wniosek 2029 r.'!H388</f>
        <v>0</v>
      </c>
      <c r="CP109" s="96">
        <f>'Wniosek 2030 r.'!H388</f>
        <v>0</v>
      </c>
      <c r="CQ109" s="96">
        <f>'Wniosek 2031 r.'!H388</f>
        <v>0</v>
      </c>
      <c r="CR109" s="96">
        <f>'Wniosek 2032 r.'!H388</f>
        <v>0</v>
      </c>
      <c r="CS109" s="96">
        <f>'Wniosek 2033 r.'!H388</f>
        <v>0</v>
      </c>
      <c r="CT109" s="96">
        <f>'Wniosek 2025 r.'!C503</f>
        <v>0</v>
      </c>
      <c r="CU109" s="96">
        <f>'Wniosek 2026 r.'!C503</f>
        <v>0</v>
      </c>
      <c r="CV109" s="96">
        <f>'Wniosek 2027 r.'!C503</f>
        <v>0</v>
      </c>
      <c r="CW109" s="96">
        <f>'Wniosek 2028 r.'!C503</f>
        <v>0</v>
      </c>
      <c r="CX109" s="96">
        <f>'Wniosek 2029 r.'!C503</f>
        <v>0</v>
      </c>
      <c r="CY109" s="96">
        <f>'Wniosek 2030 r.'!C503</f>
        <v>0</v>
      </c>
      <c r="CZ109" s="96">
        <f>'Wniosek 2031 r.'!C503</f>
        <v>0</v>
      </c>
      <c r="DA109" s="96">
        <f>'Wniosek 2032 r.'!C503</f>
        <v>0</v>
      </c>
      <c r="DB109" s="96">
        <f>'Wniosek 2033 r.'!C503</f>
        <v>0</v>
      </c>
      <c r="DC109" s="96">
        <f>'Wniosek 2025 r.'!C618</f>
        <v>0</v>
      </c>
      <c r="DD109" s="96">
        <f>'Wniosek 2026 r.'!C618</f>
        <v>0</v>
      </c>
      <c r="DE109" s="96">
        <f>'Wniosek 2027 r.'!C618</f>
        <v>0</v>
      </c>
      <c r="DF109" s="96">
        <f>'Wniosek 2028 r.'!C618</f>
        <v>0</v>
      </c>
      <c r="DG109" s="96">
        <f>'Wniosek 2029 r.'!C618</f>
        <v>0</v>
      </c>
      <c r="DH109" s="96">
        <f>'Wniosek 2030 r.'!C618</f>
        <v>0</v>
      </c>
      <c r="DI109" s="96">
        <f>'Wniosek 2031 r.'!C618</f>
        <v>0</v>
      </c>
      <c r="DJ109" s="96">
        <f>'Wniosek 2032 r.'!C618</f>
        <v>0</v>
      </c>
      <c r="DK109" s="96">
        <f>'Wniosek 2033 r.'!C618</f>
        <v>0</v>
      </c>
      <c r="DL109">
        <f>'Wniosek 2025 r.'!C733</f>
        <v>0</v>
      </c>
      <c r="DM109">
        <f>'Wniosek 2025 r.'!E733</f>
        <v>0</v>
      </c>
      <c r="DN109">
        <f>'Wniosek 2025 r.'!C848</f>
        <v>0</v>
      </c>
    </row>
    <row r="110" spans="21:118" x14ac:dyDescent="0.25">
      <c r="U110">
        <f>'Wniosek 2025 r.'!A148</f>
        <v>0</v>
      </c>
      <c r="V110">
        <f>'Wniosek 2025 r.'!B148</f>
        <v>0</v>
      </c>
      <c r="W110">
        <f>'Wniosek 2025 r.'!C148</f>
        <v>0</v>
      </c>
      <c r="X110">
        <f>'Wniosek 2025 r.'!D148</f>
        <v>0</v>
      </c>
      <c r="Y110">
        <f>'Wniosek 2025 r.'!E148</f>
        <v>0</v>
      </c>
      <c r="Z110">
        <f>'Wniosek 2025 r.'!F148</f>
        <v>0</v>
      </c>
      <c r="AA110">
        <f>'Wniosek 2026 r.'!F148</f>
        <v>0</v>
      </c>
      <c r="AB110">
        <f>'Wniosek 2027 r.'!F148</f>
        <v>0</v>
      </c>
      <c r="AC110">
        <f>'Wniosek 2028 r.'!F148</f>
        <v>0</v>
      </c>
      <c r="AD110">
        <f>'Wniosek 2029 r.'!F148</f>
        <v>0</v>
      </c>
      <c r="AE110">
        <f>'Wniosek 2030 r.'!F148</f>
        <v>0</v>
      </c>
      <c r="AF110">
        <f>'Wniosek 2031 r.'!F148</f>
        <v>0</v>
      </c>
      <c r="AG110">
        <f>'Wniosek 2032 r.'!F148</f>
        <v>0</v>
      </c>
      <c r="AH110">
        <f>'Wniosek 2033 r.'!F148</f>
        <v>0</v>
      </c>
      <c r="AI110">
        <f>'Wniosek 2025 r.'!G148</f>
        <v>0</v>
      </c>
      <c r="AR110" s="4">
        <f>'Wniosek 2025 r.'!H148</f>
        <v>0</v>
      </c>
      <c r="AS110" s="4">
        <f>'Wniosek 2026 r.'!H148</f>
        <v>0</v>
      </c>
      <c r="AT110" s="4">
        <f>'Wniosek 2027 r.'!H148</f>
        <v>0</v>
      </c>
      <c r="AU110" s="4">
        <f>'Wniosek 2028 r.'!H148</f>
        <v>0</v>
      </c>
      <c r="AV110" s="4">
        <f>'Wniosek 2029 r.'!H148</f>
        <v>0</v>
      </c>
      <c r="AW110" s="4">
        <f>'Wniosek 2030 r.'!H148</f>
        <v>0</v>
      </c>
      <c r="AX110" s="4">
        <f>'Wniosek 2031 r.'!H148</f>
        <v>0</v>
      </c>
      <c r="AY110" s="4">
        <f>'Wniosek 2032 r.'!H148</f>
        <v>0</v>
      </c>
      <c r="AZ110" s="4">
        <f>'Wniosek 2033 r.'!H148</f>
        <v>0</v>
      </c>
      <c r="BA110" s="3">
        <f>'Wniosek 2025 r.'!C273</f>
        <v>0</v>
      </c>
      <c r="BB110" s="3">
        <f>'Wniosek 2026 r.'!C273</f>
        <v>0</v>
      </c>
      <c r="BC110" s="3">
        <f>'Wniosek 2027 r.'!C273</f>
        <v>0</v>
      </c>
      <c r="BD110" s="3">
        <f>'Wniosek 2028 r.'!C273</f>
        <v>0</v>
      </c>
      <c r="BE110" s="3">
        <f>'Wniosek 2029 r.'!C273</f>
        <v>0</v>
      </c>
      <c r="BF110" s="3">
        <f>'Wniosek 2030 r.'!C273</f>
        <v>0</v>
      </c>
      <c r="BG110" s="3">
        <f>'Wniosek 2031 r.'!C273</f>
        <v>0</v>
      </c>
      <c r="BH110" s="3">
        <f>'Wniosek 2032 r.'!C273</f>
        <v>0</v>
      </c>
      <c r="BI110" s="3">
        <f>'Wniosek 2033 r.'!C273</f>
        <v>0</v>
      </c>
      <c r="BJ110" s="96">
        <f>'Wniosek 2025 r.'!C389</f>
        <v>0</v>
      </c>
      <c r="BK110" s="96">
        <f>'Wniosek 2026 r.'!C389</f>
        <v>0</v>
      </c>
      <c r="BL110" s="96">
        <f>'Wniosek 2027 r.'!C389</f>
        <v>0</v>
      </c>
      <c r="BM110" s="96">
        <f>'Wniosek 2028 r.'!C389</f>
        <v>0</v>
      </c>
      <c r="BN110" s="96">
        <f>'Wniosek 2029 r.'!C389</f>
        <v>0</v>
      </c>
      <c r="BO110" s="96">
        <f>'Wniosek 2030 r.'!C389</f>
        <v>0</v>
      </c>
      <c r="BP110" s="96">
        <f>'Wniosek 2031 r.'!C389</f>
        <v>0</v>
      </c>
      <c r="BQ110" s="96">
        <f>'Wniosek 2032 r.'!C389</f>
        <v>0</v>
      </c>
      <c r="BR110" s="96">
        <f>'Wniosek 2033 r.'!C389</f>
        <v>0</v>
      </c>
      <c r="BS110" s="96">
        <f>'Wniosek 2025 r.'!D389</f>
        <v>0</v>
      </c>
      <c r="BT110" s="96">
        <f>'Wniosek 2026 r.'!D389</f>
        <v>0</v>
      </c>
      <c r="BU110" s="96">
        <f>'Wniosek 2027 r.'!D389</f>
        <v>0</v>
      </c>
      <c r="BV110" s="96">
        <f>'Wniosek 2028 r.'!D389</f>
        <v>0</v>
      </c>
      <c r="BW110" s="96">
        <f>'Wniosek 2029 r.'!D389</f>
        <v>0</v>
      </c>
      <c r="BX110" s="96">
        <f>'Wniosek 2030 r.'!D389</f>
        <v>0</v>
      </c>
      <c r="BY110" s="96">
        <f>'Wniosek 2031 r.'!D389</f>
        <v>0</v>
      </c>
      <c r="BZ110" s="96">
        <f>'Wniosek 2032 r.'!D389</f>
        <v>0</v>
      </c>
      <c r="CA110" s="96">
        <f>'Wniosek 2033 r.'!D389</f>
        <v>0</v>
      </c>
      <c r="CB110" s="97">
        <f>'Wniosek 2025 r.'!F389</f>
        <v>0</v>
      </c>
      <c r="CC110" s="97">
        <f>'Wniosek 2026 r.'!F389</f>
        <v>0</v>
      </c>
      <c r="CD110" s="97">
        <f>'Wniosek 2027 r.'!F389</f>
        <v>0</v>
      </c>
      <c r="CE110" s="97">
        <f>'Wniosek 2028 r.'!F389</f>
        <v>0</v>
      </c>
      <c r="CF110" s="97">
        <f>'Wniosek 2029 r.'!F389</f>
        <v>0</v>
      </c>
      <c r="CG110" s="97">
        <f>'Wniosek 2030 r.'!F389</f>
        <v>0</v>
      </c>
      <c r="CH110" s="97">
        <f>'Wniosek 2031 r.'!F389</f>
        <v>0</v>
      </c>
      <c r="CI110" s="97">
        <f>'Wniosek 2032 r.'!F389</f>
        <v>0</v>
      </c>
      <c r="CJ110" s="97">
        <f>'Wniosek 2033 r.'!F389</f>
        <v>0</v>
      </c>
      <c r="CK110" s="96">
        <f>'Wniosek 2025 r.'!H389</f>
        <v>0</v>
      </c>
      <c r="CL110" s="96">
        <f>'Wniosek 2026 r.'!H389</f>
        <v>0</v>
      </c>
      <c r="CM110" s="96">
        <f>'Wniosek 2027 r.'!H389</f>
        <v>0</v>
      </c>
      <c r="CN110" s="96">
        <f>'Wniosek 2028 r.'!H389</f>
        <v>0</v>
      </c>
      <c r="CO110" s="96">
        <f>'Wniosek 2029 r.'!H389</f>
        <v>0</v>
      </c>
      <c r="CP110" s="96">
        <f>'Wniosek 2030 r.'!H389</f>
        <v>0</v>
      </c>
      <c r="CQ110" s="96">
        <f>'Wniosek 2031 r.'!H389</f>
        <v>0</v>
      </c>
      <c r="CR110" s="96">
        <f>'Wniosek 2032 r.'!H389</f>
        <v>0</v>
      </c>
      <c r="CS110" s="96">
        <f>'Wniosek 2033 r.'!H389</f>
        <v>0</v>
      </c>
      <c r="CT110" s="96">
        <f>'Wniosek 2025 r.'!C504</f>
        <v>0</v>
      </c>
      <c r="CU110" s="96">
        <f>'Wniosek 2026 r.'!C504</f>
        <v>0</v>
      </c>
      <c r="CV110" s="96">
        <f>'Wniosek 2027 r.'!C504</f>
        <v>0</v>
      </c>
      <c r="CW110" s="96">
        <f>'Wniosek 2028 r.'!C504</f>
        <v>0</v>
      </c>
      <c r="CX110" s="96">
        <f>'Wniosek 2029 r.'!C504</f>
        <v>0</v>
      </c>
      <c r="CY110" s="96">
        <f>'Wniosek 2030 r.'!C504</f>
        <v>0</v>
      </c>
      <c r="CZ110" s="96">
        <f>'Wniosek 2031 r.'!C504</f>
        <v>0</v>
      </c>
      <c r="DA110" s="96">
        <f>'Wniosek 2032 r.'!C504</f>
        <v>0</v>
      </c>
      <c r="DB110" s="96">
        <f>'Wniosek 2033 r.'!C504</f>
        <v>0</v>
      </c>
      <c r="DC110" s="96">
        <f>'Wniosek 2025 r.'!C619</f>
        <v>0</v>
      </c>
      <c r="DD110" s="96">
        <f>'Wniosek 2026 r.'!C619</f>
        <v>0</v>
      </c>
      <c r="DE110" s="96">
        <f>'Wniosek 2027 r.'!C619</f>
        <v>0</v>
      </c>
      <c r="DF110" s="96">
        <f>'Wniosek 2028 r.'!C619</f>
        <v>0</v>
      </c>
      <c r="DG110" s="96">
        <f>'Wniosek 2029 r.'!C619</f>
        <v>0</v>
      </c>
      <c r="DH110" s="96">
        <f>'Wniosek 2030 r.'!C619</f>
        <v>0</v>
      </c>
      <c r="DI110" s="96">
        <f>'Wniosek 2031 r.'!C619</f>
        <v>0</v>
      </c>
      <c r="DJ110" s="96">
        <f>'Wniosek 2032 r.'!C619</f>
        <v>0</v>
      </c>
      <c r="DK110" s="96">
        <f>'Wniosek 2033 r.'!C619</f>
        <v>0</v>
      </c>
      <c r="DL110">
        <f>'Wniosek 2025 r.'!C734</f>
        <v>0</v>
      </c>
      <c r="DM110">
        <f>'Wniosek 2025 r.'!E734</f>
        <v>0</v>
      </c>
      <c r="DN110">
        <f>'Wniosek 2025 r.'!C849</f>
        <v>0</v>
      </c>
    </row>
    <row r="111" spans="21:118" x14ac:dyDescent="0.25">
      <c r="U111">
        <f>'Wniosek 2025 r.'!A149</f>
        <v>0</v>
      </c>
      <c r="V111">
        <f>'Wniosek 2025 r.'!B149</f>
        <v>0</v>
      </c>
      <c r="W111">
        <f>'Wniosek 2025 r.'!C149</f>
        <v>0</v>
      </c>
      <c r="X111">
        <f>'Wniosek 2025 r.'!D149</f>
        <v>0</v>
      </c>
      <c r="Y111">
        <f>'Wniosek 2025 r.'!E149</f>
        <v>0</v>
      </c>
      <c r="Z111">
        <f>'Wniosek 2025 r.'!F149</f>
        <v>0</v>
      </c>
      <c r="AA111">
        <f>'Wniosek 2026 r.'!F149</f>
        <v>0</v>
      </c>
      <c r="AB111">
        <f>'Wniosek 2027 r.'!F149</f>
        <v>0</v>
      </c>
      <c r="AC111">
        <f>'Wniosek 2028 r.'!F149</f>
        <v>0</v>
      </c>
      <c r="AD111">
        <f>'Wniosek 2029 r.'!F149</f>
        <v>0</v>
      </c>
      <c r="AE111">
        <f>'Wniosek 2030 r.'!F149</f>
        <v>0</v>
      </c>
      <c r="AF111">
        <f>'Wniosek 2031 r.'!F149</f>
        <v>0</v>
      </c>
      <c r="AG111">
        <f>'Wniosek 2032 r.'!F149</f>
        <v>0</v>
      </c>
      <c r="AH111">
        <f>'Wniosek 2033 r.'!F149</f>
        <v>0</v>
      </c>
      <c r="AI111">
        <f>'Wniosek 2025 r.'!G149</f>
        <v>0</v>
      </c>
      <c r="AR111" s="4">
        <f>'Wniosek 2025 r.'!H149</f>
        <v>0</v>
      </c>
      <c r="AS111" s="4">
        <f>'Wniosek 2026 r.'!H149</f>
        <v>0</v>
      </c>
      <c r="AT111" s="4">
        <f>'Wniosek 2027 r.'!H149</f>
        <v>0</v>
      </c>
      <c r="AU111" s="4">
        <f>'Wniosek 2028 r.'!H149</f>
        <v>0</v>
      </c>
      <c r="AV111" s="4">
        <f>'Wniosek 2029 r.'!H149</f>
        <v>0</v>
      </c>
      <c r="AW111" s="4">
        <f>'Wniosek 2030 r.'!H149</f>
        <v>0</v>
      </c>
      <c r="AX111" s="4">
        <f>'Wniosek 2031 r.'!H149</f>
        <v>0</v>
      </c>
      <c r="AY111" s="4">
        <f>'Wniosek 2032 r.'!H149</f>
        <v>0</v>
      </c>
      <c r="AZ111" s="4">
        <f>'Wniosek 2033 r.'!H149</f>
        <v>0</v>
      </c>
      <c r="BA111" s="3">
        <f>'Wniosek 2025 r.'!C274</f>
        <v>0</v>
      </c>
      <c r="BB111" s="3">
        <f>'Wniosek 2026 r.'!C274</f>
        <v>0</v>
      </c>
      <c r="BC111" s="3">
        <f>'Wniosek 2027 r.'!C274</f>
        <v>0</v>
      </c>
      <c r="BD111" s="3">
        <f>'Wniosek 2028 r.'!C274</f>
        <v>0</v>
      </c>
      <c r="BE111" s="3">
        <f>'Wniosek 2029 r.'!C274</f>
        <v>0</v>
      </c>
      <c r="BF111" s="3">
        <f>'Wniosek 2030 r.'!C274</f>
        <v>0</v>
      </c>
      <c r="BG111" s="3">
        <f>'Wniosek 2031 r.'!C274</f>
        <v>0</v>
      </c>
      <c r="BH111" s="3">
        <f>'Wniosek 2032 r.'!C274</f>
        <v>0</v>
      </c>
      <c r="BI111" s="3">
        <f>'Wniosek 2033 r.'!C274</f>
        <v>0</v>
      </c>
      <c r="BJ111" s="96">
        <f>'Wniosek 2025 r.'!C390</f>
        <v>0</v>
      </c>
      <c r="BK111" s="96">
        <f>'Wniosek 2026 r.'!C390</f>
        <v>0</v>
      </c>
      <c r="BL111" s="96">
        <f>'Wniosek 2027 r.'!C390</f>
        <v>0</v>
      </c>
      <c r="BM111" s="96">
        <f>'Wniosek 2028 r.'!C390</f>
        <v>0</v>
      </c>
      <c r="BN111" s="96">
        <f>'Wniosek 2029 r.'!C390</f>
        <v>0</v>
      </c>
      <c r="BO111" s="96">
        <f>'Wniosek 2030 r.'!C390</f>
        <v>0</v>
      </c>
      <c r="BP111" s="96">
        <f>'Wniosek 2031 r.'!C390</f>
        <v>0</v>
      </c>
      <c r="BQ111" s="96">
        <f>'Wniosek 2032 r.'!C390</f>
        <v>0</v>
      </c>
      <c r="BR111" s="96">
        <f>'Wniosek 2033 r.'!C390</f>
        <v>0</v>
      </c>
      <c r="BS111" s="96">
        <f>'Wniosek 2025 r.'!D390</f>
        <v>0</v>
      </c>
      <c r="BT111" s="96">
        <f>'Wniosek 2026 r.'!D390</f>
        <v>0</v>
      </c>
      <c r="BU111" s="96">
        <f>'Wniosek 2027 r.'!D390</f>
        <v>0</v>
      </c>
      <c r="BV111" s="96">
        <f>'Wniosek 2028 r.'!D390</f>
        <v>0</v>
      </c>
      <c r="BW111" s="96">
        <f>'Wniosek 2029 r.'!D390</f>
        <v>0</v>
      </c>
      <c r="BX111" s="96">
        <f>'Wniosek 2030 r.'!D390</f>
        <v>0</v>
      </c>
      <c r="BY111" s="96">
        <f>'Wniosek 2031 r.'!D390</f>
        <v>0</v>
      </c>
      <c r="BZ111" s="96">
        <f>'Wniosek 2032 r.'!D390</f>
        <v>0</v>
      </c>
      <c r="CA111" s="96">
        <f>'Wniosek 2033 r.'!D390</f>
        <v>0</v>
      </c>
      <c r="CB111" s="97">
        <f>'Wniosek 2025 r.'!F390</f>
        <v>0</v>
      </c>
      <c r="CC111" s="97">
        <f>'Wniosek 2026 r.'!F390</f>
        <v>0</v>
      </c>
      <c r="CD111" s="97">
        <f>'Wniosek 2027 r.'!F390</f>
        <v>0</v>
      </c>
      <c r="CE111" s="97">
        <f>'Wniosek 2028 r.'!F390</f>
        <v>0</v>
      </c>
      <c r="CF111" s="97">
        <f>'Wniosek 2029 r.'!F390</f>
        <v>0</v>
      </c>
      <c r="CG111" s="97">
        <f>'Wniosek 2030 r.'!F390</f>
        <v>0</v>
      </c>
      <c r="CH111" s="97">
        <f>'Wniosek 2031 r.'!F390</f>
        <v>0</v>
      </c>
      <c r="CI111" s="97">
        <f>'Wniosek 2032 r.'!F390</f>
        <v>0</v>
      </c>
      <c r="CJ111" s="97">
        <f>'Wniosek 2033 r.'!F390</f>
        <v>0</v>
      </c>
      <c r="CK111" s="96">
        <f>'Wniosek 2025 r.'!H390</f>
        <v>0</v>
      </c>
      <c r="CL111" s="96">
        <f>'Wniosek 2026 r.'!H390</f>
        <v>0</v>
      </c>
      <c r="CM111" s="96">
        <f>'Wniosek 2027 r.'!H390</f>
        <v>0</v>
      </c>
      <c r="CN111" s="96">
        <f>'Wniosek 2028 r.'!H390</f>
        <v>0</v>
      </c>
      <c r="CO111" s="96">
        <f>'Wniosek 2029 r.'!H390</f>
        <v>0</v>
      </c>
      <c r="CP111" s="96">
        <f>'Wniosek 2030 r.'!H390</f>
        <v>0</v>
      </c>
      <c r="CQ111" s="96">
        <f>'Wniosek 2031 r.'!H390</f>
        <v>0</v>
      </c>
      <c r="CR111" s="96">
        <f>'Wniosek 2032 r.'!H390</f>
        <v>0</v>
      </c>
      <c r="CS111" s="96">
        <f>'Wniosek 2033 r.'!H390</f>
        <v>0</v>
      </c>
      <c r="CT111" s="96">
        <f>'Wniosek 2025 r.'!C505</f>
        <v>0</v>
      </c>
      <c r="CU111" s="96">
        <f>'Wniosek 2026 r.'!C505</f>
        <v>0</v>
      </c>
      <c r="CV111" s="96">
        <f>'Wniosek 2027 r.'!C505</f>
        <v>0</v>
      </c>
      <c r="CW111" s="96">
        <f>'Wniosek 2028 r.'!C505</f>
        <v>0</v>
      </c>
      <c r="CX111" s="96">
        <f>'Wniosek 2029 r.'!C505</f>
        <v>0</v>
      </c>
      <c r="CY111" s="96">
        <f>'Wniosek 2030 r.'!C505</f>
        <v>0</v>
      </c>
      <c r="CZ111" s="96">
        <f>'Wniosek 2031 r.'!C505</f>
        <v>0</v>
      </c>
      <c r="DA111" s="96">
        <f>'Wniosek 2032 r.'!C505</f>
        <v>0</v>
      </c>
      <c r="DB111" s="96">
        <f>'Wniosek 2033 r.'!C505</f>
        <v>0</v>
      </c>
      <c r="DC111" s="96">
        <f>'Wniosek 2025 r.'!C620</f>
        <v>0</v>
      </c>
      <c r="DD111" s="96">
        <f>'Wniosek 2026 r.'!C620</f>
        <v>0</v>
      </c>
      <c r="DE111" s="96">
        <f>'Wniosek 2027 r.'!C620</f>
        <v>0</v>
      </c>
      <c r="DF111" s="96">
        <f>'Wniosek 2028 r.'!C620</f>
        <v>0</v>
      </c>
      <c r="DG111" s="96">
        <f>'Wniosek 2029 r.'!C620</f>
        <v>0</v>
      </c>
      <c r="DH111" s="96">
        <f>'Wniosek 2030 r.'!C620</f>
        <v>0</v>
      </c>
      <c r="DI111" s="96">
        <f>'Wniosek 2031 r.'!C620</f>
        <v>0</v>
      </c>
      <c r="DJ111" s="96">
        <f>'Wniosek 2032 r.'!C620</f>
        <v>0</v>
      </c>
      <c r="DK111" s="96">
        <f>'Wniosek 2033 r.'!C620</f>
        <v>0</v>
      </c>
      <c r="DL111">
        <f>'Wniosek 2025 r.'!C735</f>
        <v>0</v>
      </c>
      <c r="DM111">
        <f>'Wniosek 2025 r.'!E735</f>
        <v>0</v>
      </c>
      <c r="DN111">
        <f>'Wniosek 2025 r.'!C850</f>
        <v>0</v>
      </c>
    </row>
  </sheetData>
  <customSheetViews>
    <customSheetView guid="{5DC14A77-16D6-4520-B871-9564BEBFEF5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BF86B75B-84B4-49F3-92D2-0066CB084A9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9FD498FC-B327-427F-87F6-802EEF60220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1CB3E80-0B26-40AB-8B1B-6B70E3A72E5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E98F40E-19C5-4A36-805C-D07CD509534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9AED4F3F-7815-4752-A513-5489B082358C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B175064-5CFB-4639-A70B-05F3D73AB36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BEC6528-CD0F-490A-8738-70569CFDF0D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6C4B4B9-B1BD-451D-AD8C-EEAED8762CB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53050EF-2941-4552-89DC-F7E8F4B2B26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30CB057-90D9-4E48-92FD-E9961C091861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292CCBE-DAE8-427C-8843-35C6C4F3D16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A523684-73DF-4468-867A-D50B8D751E0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D57D6EA-9F84-4F7C-B4D3-623D18B2C88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AEA60DDA-3CD6-4B24-BD80-353108390837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AD95C122-286C-455C-B8AF-BF97B011C75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EA8FAEB-2A4F-4FAA-AEC1-6E12D848D21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D5115B6B-4720-4C7A-8ED4-61D6C932C21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8C01A9A-D63B-41D0-B60A-C8A73AC13B02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9EA9B42-5D97-44B0-9A4C-480E9F5CA39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9749E88-7B25-4D18-834D-8627A1CB676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DE517E39-77F1-4292-AD4B-4E04F6E4AE1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2ED6C74-2352-484F-B9DD-C31A3DE463B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5C7356F7-1A05-484B-B0DE-AEB89AF3B9D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1446CD6-0618-48D4-99C5-68BD3350D3B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F88809B-7211-488F-AFD1-FD6766AE124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2486A39-20A6-4729-BC7D-D738F0C81B37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26C8D92-57CB-4196-B0C8-1B8675E5FAA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86C788A-80AA-46FD-AD4B-E3D585728AC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E3CBC60-A420-45AD-9178-899394F2813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127955B-D25F-461A-ACCB-01A4DB42BE3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2DD485A-1284-4961-8403-C7CAFCF51F5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3883D57-3A77-49F5-BA9B-DB90048A843D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B2D1EAB6-C0A1-4235-9A77-08778776797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AE05891-80CC-40D4-8406-A095FC6F4AA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F492A6C-C61B-4858-8F41-E706B2779416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F4ECF5E-89CA-4ADA-B84A-A528D8CF05E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FADF817-0F46-4D8E-B9D9-4AC66F74127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0E4B531-D834-4692-A918-F7B71220C64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1B65A968-9BB7-44E5-85AE-9E286FA51A8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114ED6F1-D55D-44E1-8CE9-7E32706B866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BE2DEDA4-7DF8-4DB8-992A-37F98AA6740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F5E8E94-5DB7-4989-89F7-65FE55B052D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3027DBF-3BB5-481F-97E0-F5FAD1FCA90C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193AE6D-0263-4046-ADE2-51752201354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0111713-C413-4022-BFEC-A21678BF96BD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179EF19A-1E7E-46C9-8C9A-E99AC0941C3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AEB15A20-C227-48ED-9696-24A52944EC1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6354850-0C29-4F5D-B402-4B1ED3CB8F9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B6C8B59-5BF7-4BEB-AB6F-0F649B5C22E7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6A68FEC-4EF7-45F2-8893-71492DB55D02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AE6EE85-C9FD-4918-9DCC-A9E72055CC31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C149D0B-E5B6-46C5-BCCE-CA1C2C06C03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FB16B46-69B9-4D6E-8EA2-96AA2111626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5C8248A3-A690-495D-8D4E-364FA74DAD5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37FE6C2-AB3B-4DEE-AB9F-913EE728FA8C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672F4EC-D752-4B76-9188-8CE56FB0C26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AEAF84AF-D10C-4D85-872B-A4253829787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D78447F-4989-4364-8A3F-51338359AF7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D74F80B-6E39-4A1C-A364-856898BF22C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322E9BE-538A-4018-B333-89329263615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F9D9E0C-24B4-4A78-8F74-B0496B0947D1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D01DE937-D827-4A12-B908-4B3ABC4E791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225FE727-AA70-41C7-BDDE-737BDAA6F9C7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4C549C48-1AA2-4D32-8AD9-E3C3FAA54E1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D2D79E9-A0CA-4453-852E-BD9E993AC122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CB6CE83-47DE-497F-B411-98D0B11AD96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B1C3029C-F622-41AC-B85B-18F1E5A87AD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5689511-8B6C-431A-893D-3936B4151DAA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1708D1B-A8FB-46A5-BE59-D9E60D719D1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60DAEF94-773D-427D-B454-77ADECCEAC4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1CE3090-24EA-4A79-9347-A59030F31DF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DD13ED5A-7332-41AF-A84F-D8F420EB84B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FB9F8E0-23A7-40E5-BA14-EFAF6E726A5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E5E11F8-23F9-4340-AA17-C99A734504F8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2AB7045-FE33-49B9-B2E1-C953E794A81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3AEA458-E2E7-493F-88F7-8ADBFD2F21E6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31B770D-9936-46F6-9284-8C8DFE75364B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58498BC9-0488-4997-A4C3-A6C41D1BF6E5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4731F90-2A1E-49EC-97F5-3D44899B6780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92C2C61E-9A58-4717-BBD2-9FB348318C22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729C4F0-B4E3-4071-A92E-8F214C35F2B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9E357B3-4057-4625-90A7-5034944E046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8C7E4376-0697-41CA-9E72-392FEA4AE45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5DFDB050-C339-46E2-A81A-737BC734D45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0EF92A7-07A1-4A97-95BB-130EF97C65D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9AB2E4AE-ABFB-4E08-AA71-175B03408D94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EAEBD6C1-40A7-4970-AFB0-68B5B43C1157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AFA2A20-BD7B-49A5-A5D9-6D3E52DDD716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D24A3C1-438C-414B-88FC-64A7430F52EF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DA95FF18-58A7-4336-9941-F5B3732C3986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0E2E6156-5E9B-40C1-B051-F76D2C84B096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0E801B3-F68E-48F3-9921-206C04B301E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1291D6D6-F7B2-45AF-90FC-57B749068879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FB46FC47-08D5-4683-B816-CA4148EACD5E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93145E67-A1C0-4120-8FCA-3C2E0A7F72FC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CE90A9F1-888F-4CE3-981F-D2B6505F0ABD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15D5CDA9-1B20-4BD3-BF4D-02ACD6585F63}" filter="1" showAutoFilter="1" state="hidden" topLeftCell="H102">
      <selection activeCell="A6" sqref="A6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79F3C18F-09D6-4070-A77D-FED19325EA43}" filter="1" showAutoFilter="1" state="hidden" topLeftCell="L1">
      <selection activeCell="T1" sqref="T1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  <customSheetView guid="{3D89F1DF-ED30-4B74-9BA4-CCA91197F95E}" filter="1" showAutoFilter="1" state="hidden" topLeftCell="L1">
      <selection activeCell="T1" sqref="T1"/>
      <pageMargins left="0.7" right="0.7" top="0.75" bottom="0.75" header="0.3" footer="0.3"/>
      <autoFilter ref="A1:AT101" xr:uid="{00000000-0000-0000-0000-000000000000}">
        <filterColumn colId="16">
          <customFilters>
            <customFilter operator="greaterThan" val="0"/>
          </customFilters>
        </filterColumn>
      </autoFilter>
    </customSheetView>
  </customSheetView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E4948-FD09-458B-A6DE-1EF06E713C0D}">
  <sheetPr codeName="Arkusz21"/>
  <dimension ref="A1:CO2"/>
  <sheetViews>
    <sheetView topLeftCell="BH1" workbookViewId="0">
      <selection activeCell="CB2" sqref="CB2"/>
    </sheetView>
  </sheetViews>
  <sheetFormatPr defaultRowHeight="15" x14ac:dyDescent="0.25"/>
  <cols>
    <col min="1" max="1" width="27.140625" customWidth="1"/>
    <col min="2" max="2" width="13.28515625" bestFit="1" customWidth="1"/>
    <col min="3" max="3" width="10" bestFit="1" customWidth="1"/>
    <col min="6" max="6" width="14.140625" customWidth="1"/>
    <col min="9" max="9" width="12.5703125" bestFit="1" customWidth="1"/>
    <col min="10" max="10" width="12.42578125" customWidth="1"/>
    <col min="11" max="11" width="12.28515625" customWidth="1"/>
    <col min="12" max="12" width="37.5703125" bestFit="1" customWidth="1"/>
    <col min="13" max="13" width="13.42578125" customWidth="1"/>
    <col min="14" max="14" width="13.28515625" customWidth="1"/>
    <col min="15" max="15" width="11.85546875" customWidth="1"/>
    <col min="16" max="16" width="11.7109375" customWidth="1"/>
    <col min="17" max="17" width="32.140625" customWidth="1"/>
    <col min="18" max="18" width="33.5703125" bestFit="1" customWidth="1"/>
    <col min="19" max="19" width="35" bestFit="1" customWidth="1"/>
    <col min="20" max="20" width="30.28515625" customWidth="1"/>
    <col min="22" max="30" width="11.140625" customWidth="1"/>
    <col min="40" max="40" width="10" bestFit="1" customWidth="1"/>
    <col min="41" max="48" width="10" customWidth="1"/>
    <col min="49" max="49" width="14.42578125" bestFit="1" customWidth="1"/>
    <col min="50" max="57" width="14.42578125" customWidth="1"/>
    <col min="58" max="58" width="13.42578125" bestFit="1" customWidth="1"/>
    <col min="59" max="59" width="14.42578125" bestFit="1" customWidth="1"/>
    <col min="60" max="66" width="10.85546875" customWidth="1"/>
    <col min="67" max="68" width="13.42578125" bestFit="1" customWidth="1"/>
    <col min="69" max="75" width="10.85546875" customWidth="1"/>
    <col min="77" max="77" width="10.7109375" customWidth="1"/>
    <col min="78" max="78" width="12.28515625" customWidth="1"/>
    <col min="79" max="79" width="10.140625" bestFit="1" customWidth="1"/>
  </cols>
  <sheetData>
    <row r="1" spans="1:93" ht="75" x14ac:dyDescent="0.25">
      <c r="A1" s="227" t="str">
        <f>'Dane zbiorcze'!B1</f>
        <v>NIP</v>
      </c>
      <c r="B1" s="227" t="str">
        <f>'Dane zbiorcze'!A1</f>
        <v>Nazwa organizatora publicznego transportu zbiorowego</v>
      </c>
      <c r="C1" s="227" t="str">
        <f>'Dane zbiorcze'!C1</f>
        <v>REGON</v>
      </c>
      <c r="D1" s="227" t="str">
        <f>'Dane zbiorcze'!D1</f>
        <v>Adres</v>
      </c>
      <c r="E1" s="227" t="str">
        <f>'Dane zbiorcze'!E1</f>
        <v>Powiat</v>
      </c>
      <c r="F1" s="227" t="str">
        <f>'Dane zbiorcze'!F1</f>
        <v>Województwo</v>
      </c>
      <c r="G1" s="227" t="str">
        <f>'Dane zbiorcze'!G1</f>
        <v>Imię</v>
      </c>
      <c r="H1" s="227" t="str">
        <f>'Dane zbiorcze'!H1</f>
        <v>Nazwisko</v>
      </c>
      <c r="I1" s="227" t="str">
        <f>'Dane zbiorcze'!I1</f>
        <v xml:space="preserve">Telefon </v>
      </c>
      <c r="J1" s="227" t="str">
        <f>'Dane zbiorcze'!J1</f>
        <v>Adres e-mail</v>
      </c>
      <c r="K1" s="227" t="str">
        <f>'Dane zbiorcze'!K1</f>
        <v>Organizator</v>
      </c>
      <c r="L1" s="227" t="str">
        <f>'Dane zbiorcze'!L1</f>
        <v>Kod TERYT (TERC) organizatora publicznego transportu zbiorowego:</v>
      </c>
      <c r="M1" s="227" t="str">
        <f>'Dane zbiorcze'!M1</f>
        <v>Województwo</v>
      </c>
      <c r="N1" s="227" t="str">
        <f>'Dane zbiorcze'!N1</f>
        <v>Powiat</v>
      </c>
      <c r="O1" s="227" t="str">
        <f>'Dane zbiorcze'!O1</f>
        <v>Gmina</v>
      </c>
      <c r="P1" s="227" t="str">
        <f>'Dane zbiorcze'!P1</f>
        <v>Rodzaj</v>
      </c>
      <c r="Q1" s="228" t="str">
        <f>'Dane zbiorcze'!Q1</f>
        <v>Liczba jednostek samorządu terytorialnego objętych porozumieniami lub wchodzących w skład związku:</v>
      </c>
      <c r="R1" s="228" t="str">
        <f>'Dane zbiorcze'!R1</f>
        <v>Liczba gmin na obszarze których będą realizowane przewozy z wykorzystaniem środków Funduszu:</v>
      </c>
      <c r="S1" s="228" t="str">
        <f>'Dane zbiorcze'!S1</f>
        <v>Liczba mieszkańców gmin na obszarze których będą realizowane przewozy z wykorzystaniem środków Funduszu:</v>
      </c>
      <c r="T1" s="228" t="str">
        <f>'Dane zbiorcze'!T1</f>
        <v>Liczba linii komunikacyjnych na które organizator występuje o objęcie dopłatą:</v>
      </c>
      <c r="U1" s="227" t="str">
        <f>'Dane zbiorcze'!DO1</f>
        <v>Ogółem dł linii</v>
      </c>
      <c r="V1" s="227" t="str">
        <f>'Dane zbiorcze'!DP1</f>
        <v>Ogółem liczba zatrzymań 2025</v>
      </c>
      <c r="W1" s="227" t="str">
        <f>'Dane zbiorcze'!DQ1</f>
        <v>Ogółem liczba zatrzymań 2026</v>
      </c>
      <c r="X1" s="227" t="str">
        <f>'Dane zbiorcze'!DR1</f>
        <v>Ogółem liczba zatrzymań 2027</v>
      </c>
      <c r="Y1" s="227" t="str">
        <f>'Dane zbiorcze'!DS1</f>
        <v>Ogółem liczba zatrzymań 2028</v>
      </c>
      <c r="Z1" s="227" t="str">
        <f>'Dane zbiorcze'!DT1</f>
        <v>Ogółem liczba zatrzymań 2029</v>
      </c>
      <c r="AA1" s="227" t="str">
        <f>'Dane zbiorcze'!DU1</f>
        <v>Ogółem liczba zatrzymań 2030</v>
      </c>
      <c r="AB1" s="227" t="str">
        <f>'Dane zbiorcze'!DV1</f>
        <v>Ogółem liczba zatrzymań 2031</v>
      </c>
      <c r="AC1" s="227" t="str">
        <f>'Dane zbiorcze'!DW1</f>
        <v>Ogółem liczba zatrzymań 2032</v>
      </c>
      <c r="AD1" s="227" t="str">
        <f>'Dane zbiorcze'!DX1</f>
        <v>Ogółem liczba zatrzymań 2033</v>
      </c>
      <c r="AE1" s="227" t="str">
        <f>'Dane zbiorcze'!DY1</f>
        <v>Ogółem częstotliwość 2025</v>
      </c>
      <c r="AF1" s="227" t="str">
        <f>'Dane zbiorcze'!DZ1</f>
        <v>Ogółem częstotliwość 2026</v>
      </c>
      <c r="AG1" s="227" t="str">
        <f>'Dane zbiorcze'!EA1</f>
        <v>Ogółem częstotliwość 2027</v>
      </c>
      <c r="AH1" s="227" t="str">
        <f>'Dane zbiorcze'!EB1</f>
        <v>Ogółem częstotliwość 2028</v>
      </c>
      <c r="AI1" s="227" t="str">
        <f>'Dane zbiorcze'!EC1</f>
        <v>Ogółem częstotliwość 2029</v>
      </c>
      <c r="AJ1" s="227" t="str">
        <f>'Dane zbiorcze'!ED1</f>
        <v>Ogółem częstotliwość 2030</v>
      </c>
      <c r="AK1" s="227" t="str">
        <f>'Dane zbiorcze'!EE1</f>
        <v>Ogółem częstotliwość 2031</v>
      </c>
      <c r="AL1" s="227" t="str">
        <f>'Dane zbiorcze'!EF1</f>
        <v>Ogółem częstotliwość 2032</v>
      </c>
      <c r="AM1" s="227" t="str">
        <f>'Dane zbiorcze'!EG1</f>
        <v>Ogółem częstotliwość 2033</v>
      </c>
      <c r="AN1" s="227" t="str">
        <f>'Dane zbiorcze'!EH1</f>
        <v>Ogółem liczba wzkm 2025</v>
      </c>
      <c r="AO1" s="227" t="str">
        <f>'Dane zbiorcze'!EI1</f>
        <v>Ogółem liczba wzkm 2026</v>
      </c>
      <c r="AP1" s="227" t="str">
        <f>'Dane zbiorcze'!EJ1</f>
        <v>Ogółem liczba wzkm 2027</v>
      </c>
      <c r="AQ1" s="227" t="str">
        <f>'Dane zbiorcze'!EK1</f>
        <v>Ogółem liczba wzkm 2028</v>
      </c>
      <c r="AR1" s="227" t="str">
        <f>'Dane zbiorcze'!EL1</f>
        <v>Ogółem liczba wzkm 2029</v>
      </c>
      <c r="AS1" s="227" t="str">
        <f>'Dane zbiorcze'!EM1</f>
        <v>Ogółem liczba wzkm 2030</v>
      </c>
      <c r="AT1" s="227" t="str">
        <f>'Dane zbiorcze'!EN1</f>
        <v>Ogółem liczba wzkm 2031</v>
      </c>
      <c r="AU1" s="227" t="str">
        <f>'Dane zbiorcze'!EO1</f>
        <v>Ogółem liczba wzkm 2032</v>
      </c>
      <c r="AV1" s="227" t="str">
        <f>'Dane zbiorcze'!EP1</f>
        <v>Ogółem liczba wzkm 2033</v>
      </c>
      <c r="AW1" s="227" t="str">
        <f>'Dane zbiorcze'!EQ1</f>
        <v>Ogółem śr własne 2025</v>
      </c>
      <c r="AX1" s="227" t="str">
        <f>'Dane zbiorcze'!ER1</f>
        <v>Ogółem śr własne 2026</v>
      </c>
      <c r="AY1" s="227" t="str">
        <f>'Dane zbiorcze'!ES1</f>
        <v>Ogółem śr własne 2027</v>
      </c>
      <c r="AZ1" s="227" t="str">
        <f>'Dane zbiorcze'!ET1</f>
        <v>Ogółem śr własne 2028</v>
      </c>
      <c r="BA1" s="227" t="str">
        <f>'Dane zbiorcze'!EU1</f>
        <v>Ogółem śr własne 2029</v>
      </c>
      <c r="BB1" s="227" t="str">
        <f>'Dane zbiorcze'!EV1</f>
        <v>Ogółem śr własne 2030</v>
      </c>
      <c r="BC1" s="227" t="str">
        <f>'Dane zbiorcze'!EW1</f>
        <v>Ogółem śr własne 2031</v>
      </c>
      <c r="BD1" s="227" t="str">
        <f>'Dane zbiorcze'!EX1</f>
        <v>Ogółem śr własne 2032</v>
      </c>
      <c r="BE1" s="227" t="str">
        <f>'Dane zbiorcze'!EY1</f>
        <v>Ogółem śr własne 2033</v>
      </c>
      <c r="BF1" s="227" t="str">
        <f>'Dane zbiorcze'!EZ1</f>
        <v>Ogółem deficyt 2025</v>
      </c>
      <c r="BG1" s="227" t="str">
        <f>'Dane zbiorcze'!FA1</f>
        <v>Ogółem deficyt 2026</v>
      </c>
      <c r="BH1" s="227" t="str">
        <f>'Dane zbiorcze'!FB1</f>
        <v>Ogółem deficyt 2027</v>
      </c>
      <c r="BI1" s="227" t="str">
        <f>'Dane zbiorcze'!FC1</f>
        <v>Ogółem deficyt 2028</v>
      </c>
      <c r="BJ1" s="227" t="str">
        <f>'Dane zbiorcze'!FD1</f>
        <v>Ogółem deficyt 2029</v>
      </c>
      <c r="BK1" s="227" t="str">
        <f>'Dane zbiorcze'!FE1</f>
        <v>Ogółem deficyt 2030</v>
      </c>
      <c r="BL1" s="227" t="str">
        <f>'Dane zbiorcze'!FF1</f>
        <v>Ogółem deficyt 2031</v>
      </c>
      <c r="BM1" s="227" t="str">
        <f>'Dane zbiorcze'!FG1</f>
        <v>Ogółem deficyt 2032</v>
      </c>
      <c r="BN1" s="227" t="str">
        <f>'Dane zbiorcze'!FH1</f>
        <v>Ogółem deficyt 2033</v>
      </c>
      <c r="BO1" s="227" t="str">
        <f>'Dane zbiorcze'!FI1</f>
        <v>Ogółem Dopłata 2025</v>
      </c>
      <c r="BP1" s="227" t="str">
        <f>'Dane zbiorcze'!FJ1</f>
        <v>Ogółem Dopłata 2026</v>
      </c>
      <c r="BQ1" s="227" t="str">
        <f>'Dane zbiorcze'!FK1</f>
        <v>Ogółem Dopłata 2027</v>
      </c>
      <c r="BR1" s="227" t="str">
        <f>'Dane zbiorcze'!FL1</f>
        <v>Ogółem Dopłata 2028</v>
      </c>
      <c r="BS1" s="227" t="str">
        <f>'Dane zbiorcze'!FM1</f>
        <v>Ogółem Dopłata 2029</v>
      </c>
      <c r="BT1" s="227" t="str">
        <f>'Dane zbiorcze'!FN1</f>
        <v>Ogółem Dopłata 2030</v>
      </c>
      <c r="BU1" s="227" t="str">
        <f>'Dane zbiorcze'!FO1</f>
        <v>Ogółem Dopłata 2031</v>
      </c>
      <c r="BV1" s="227" t="str">
        <f>'Dane zbiorcze'!FP1</f>
        <v>Ogółem Dopłata 2032</v>
      </c>
      <c r="BW1" s="227" t="str">
        <f>'Dane zbiorcze'!FQ1</f>
        <v>Ogółem Dopłata 2033</v>
      </c>
      <c r="BX1" s="227" t="str">
        <f>'Dane zbiorcze'!FR1</f>
        <v>Ogółem niepełnosprawni</v>
      </c>
      <c r="BY1" s="227" t="str">
        <f>'Dane zbiorcze'!FS1</f>
        <v>Ogółem przystanki</v>
      </c>
      <c r="BZ1" s="227" t="str">
        <f>'Dane zbiorcze'!FT1</f>
        <v>Ogółem ogrzewalnie</v>
      </c>
      <c r="CA1" s="227" t="str">
        <f>'Dane zbiorcze'!FU1</f>
        <v>Data</v>
      </c>
      <c r="CB1" s="227" t="str">
        <f>'Wniosek 2025 r.'!A883</f>
        <v xml:space="preserve">Nr sprawy w MUW: </v>
      </c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</row>
    <row r="2" spans="1:93" x14ac:dyDescent="0.25">
      <c r="A2">
        <f>'Wniosek 2025 r.'!C4</f>
        <v>0</v>
      </c>
      <c r="B2" s="127" t="str">
        <f>'Wniosek 2025 r.'!C5</f>
        <v>Proszę wybrać nr NIP z listy rozwijanej</v>
      </c>
      <c r="C2" s="128" t="str">
        <f>'Wniosek 2025 r.'!C6</f>
        <v>Proszę wybrać nr NIP z listy rozwijanej</v>
      </c>
      <c r="D2" t="str">
        <f>'Wniosek 2025 r.'!C7</f>
        <v>Proszę wybrać nr NIP z listy rozwijanej</v>
      </c>
      <c r="E2" t="str">
        <f>'Wniosek 2025 r.'!C8</f>
        <v>Proszę wybrać nr NIP z listy rozwijanej</v>
      </c>
      <c r="F2" t="str">
        <f>'Wniosek 2025 r.'!C9</f>
        <v>mazowieckie</v>
      </c>
      <c r="G2">
        <f>'Wniosek 2025 r.'!C11</f>
        <v>0</v>
      </c>
      <c r="H2">
        <f>'Wniosek 2025 r.'!C12</f>
        <v>0</v>
      </c>
      <c r="I2" s="176">
        <f>'Wniosek 2025 r.'!C13</f>
        <v>0</v>
      </c>
      <c r="J2">
        <f>'Wniosek 2025 r.'!C14</f>
        <v>0</v>
      </c>
      <c r="K2">
        <f>'Wniosek 2025 r.'!F25</f>
        <v>0</v>
      </c>
      <c r="L2" s="79">
        <f>'Wniosek 2025 r.'!F26</f>
        <v>14</v>
      </c>
      <c r="M2" s="79">
        <f>'Wniosek 2025 r.'!G26</f>
        <v>0</v>
      </c>
      <c r="N2" s="79">
        <f>'Wniosek 2025 r.'!G26</f>
        <v>0</v>
      </c>
      <c r="O2" s="79">
        <f>'Wniosek 2025 r.'!H26</f>
        <v>0</v>
      </c>
      <c r="P2" s="79">
        <f>'Wniosek 2025 r.'!I26</f>
        <v>0</v>
      </c>
      <c r="Q2" s="79">
        <f>'Wniosek 2025 r.'!F28</f>
        <v>0</v>
      </c>
      <c r="R2" s="79">
        <f>'Wniosek 2025 r.'!F29</f>
        <v>0</v>
      </c>
      <c r="S2" s="79">
        <f>'Wniosek 2025 r.'!F30</f>
        <v>0</v>
      </c>
      <c r="T2" s="79">
        <f>'Wniosek 2025 r.'!F34</f>
        <v>0</v>
      </c>
      <c r="U2">
        <f>'Wniosek 2025 r.'!E150</f>
        <v>0</v>
      </c>
      <c r="V2">
        <f>'Wniosek 2025 r.'!F150</f>
        <v>0</v>
      </c>
      <c r="W2" s="3">
        <f>'Wniosek 2026 r.'!F150</f>
        <v>0</v>
      </c>
      <c r="X2" s="3">
        <f>'Wniosek 2027 r.'!F150</f>
        <v>0</v>
      </c>
      <c r="Y2" s="3">
        <f>'Wniosek 2028 r.'!F150</f>
        <v>0</v>
      </c>
      <c r="Z2" s="3">
        <f>'Wniosek 2029 r.'!F150</f>
        <v>0</v>
      </c>
      <c r="AA2" s="3">
        <f>'Wniosek 2030 r.'!F150</f>
        <v>0</v>
      </c>
      <c r="AB2" s="3">
        <f>'Wniosek 2031 r.'!F150</f>
        <v>0</v>
      </c>
      <c r="AC2" s="3">
        <f>'Wniosek 2032 r.'!F150</f>
        <v>0</v>
      </c>
      <c r="AD2" s="3">
        <f>'Wniosek 2033 r.'!F150</f>
        <v>0</v>
      </c>
      <c r="AE2" s="79">
        <f>'Wniosek 2025 r.'!G150</f>
        <v>0</v>
      </c>
      <c r="AF2" s="79">
        <f>'Wniosek 2026 r.'!G150</f>
        <v>0</v>
      </c>
      <c r="AG2" s="79">
        <f>'Wniosek 2027 r.'!G150</f>
        <v>0</v>
      </c>
      <c r="AH2" s="79">
        <f>'Wniosek 2028 r.'!G150</f>
        <v>0</v>
      </c>
      <c r="AI2" s="79">
        <f>'Wniosek 2029 r.'!G150</f>
        <v>0</v>
      </c>
      <c r="AJ2" s="79">
        <f>'Wniosek 2030 r.'!G150</f>
        <v>0</v>
      </c>
      <c r="AK2" s="79">
        <f>'Wniosek 2031 r.'!G150</f>
        <v>0</v>
      </c>
      <c r="AL2" s="79">
        <f>'Wniosek 2032 r.'!G150</f>
        <v>0</v>
      </c>
      <c r="AM2" s="79">
        <f>'Wniosek 2033 r.'!G150</f>
        <v>0</v>
      </c>
      <c r="AN2" s="3">
        <f>'Wniosek 2025 r.'!C275</f>
        <v>0</v>
      </c>
      <c r="AO2" s="3">
        <f>'Wniosek 2026 r.'!C275</f>
        <v>0</v>
      </c>
      <c r="AP2" s="3">
        <f>'Wniosek 2027 r.'!C275</f>
        <v>0</v>
      </c>
      <c r="AQ2" s="3">
        <f>'Wniosek 2028 r.'!C275</f>
        <v>0</v>
      </c>
      <c r="AR2" s="3">
        <f>'Wniosek 2029 r.'!C275</f>
        <v>0</v>
      </c>
      <c r="AS2" s="3">
        <f>'Wniosek 2030 r.'!C275</f>
        <v>0</v>
      </c>
      <c r="AT2" s="3">
        <f>'Wniosek 2031 r.'!C275</f>
        <v>0</v>
      </c>
      <c r="AU2" s="3">
        <f>'Wniosek 2032 r.'!C275</f>
        <v>0</v>
      </c>
      <c r="AV2" s="3">
        <f>'Wniosek 2033 r.'!C275</f>
        <v>0</v>
      </c>
      <c r="AW2" s="96">
        <f>'Wniosek 2025 r.'!H391</f>
        <v>0</v>
      </c>
      <c r="AX2" s="96">
        <f>'Wniosek 2026 r.'!H391</f>
        <v>0</v>
      </c>
      <c r="AY2" s="96">
        <f>'Wniosek 2027 r.'!H391</f>
        <v>0</v>
      </c>
      <c r="AZ2" s="96">
        <f>'Wniosek 2028 r.'!H391</f>
        <v>0</v>
      </c>
      <c r="BA2" s="96">
        <f>'Wniosek 2029 r.'!H391</f>
        <v>0</v>
      </c>
      <c r="BB2" s="96">
        <f>'Wniosek 2030 r.'!H391</f>
        <v>0</v>
      </c>
      <c r="BC2" s="96">
        <f>'Wniosek 2031 r.'!H391</f>
        <v>0</v>
      </c>
      <c r="BD2" s="96">
        <f>'Wniosek 2032 r.'!H391</f>
        <v>0</v>
      </c>
      <c r="BE2" s="96">
        <f>'Wniosek 2033 r.'!H391</f>
        <v>0</v>
      </c>
      <c r="BF2" s="96">
        <f>'Wniosek 2025 r.'!C506</f>
        <v>0</v>
      </c>
      <c r="BG2" s="96">
        <f>'Wniosek 2026 r.'!C506</f>
        <v>0</v>
      </c>
      <c r="BH2" s="96">
        <f>'Wniosek 2027 r.'!C506</f>
        <v>0</v>
      </c>
      <c r="BI2" s="96">
        <f>'Wniosek 2028 r.'!C506</f>
        <v>0</v>
      </c>
      <c r="BJ2" s="96">
        <f>'Wniosek 2029 r.'!C506</f>
        <v>0</v>
      </c>
      <c r="BK2" s="96">
        <f>'Wniosek 2030 r.'!C506</f>
        <v>0</v>
      </c>
      <c r="BL2" s="96">
        <f>'Wniosek 2031 r.'!C506</f>
        <v>0</v>
      </c>
      <c r="BM2" s="96">
        <f>'Wniosek 2032 r.'!C506</f>
        <v>0</v>
      </c>
      <c r="BN2" s="96">
        <f>'Wniosek 2033 r.'!C506</f>
        <v>0</v>
      </c>
      <c r="BO2" s="96">
        <f>'Wniosek 2025 r.'!C621</f>
        <v>0</v>
      </c>
      <c r="BP2" s="96">
        <f>'Wniosek 2026 r.'!C621</f>
        <v>0</v>
      </c>
      <c r="BQ2" s="96">
        <f>'Wniosek 2027 r.'!C621</f>
        <v>0</v>
      </c>
      <c r="BR2" s="96">
        <f>'Wniosek 2028 r.'!C621</f>
        <v>0</v>
      </c>
      <c r="BS2" s="96">
        <f>'Wniosek 2029 r.'!C621</f>
        <v>0</v>
      </c>
      <c r="BT2" s="96">
        <f>'Wniosek 2030 r.'!C621</f>
        <v>0</v>
      </c>
      <c r="BU2" s="96">
        <f>'Wniosek 2031 r.'!C621</f>
        <v>0</v>
      </c>
      <c r="BV2" s="96">
        <f>'Wniosek 2032 r.'!C621</f>
        <v>0</v>
      </c>
      <c r="BW2" s="96">
        <f>'Wniosek 2033 r.'!C621</f>
        <v>0</v>
      </c>
      <c r="BX2">
        <f>'Wniosek 2025 r.'!C736</f>
        <v>0</v>
      </c>
      <c r="BY2">
        <f>'Wniosek 2025 r.'!E736</f>
        <v>0</v>
      </c>
      <c r="BZ2">
        <f>'Wniosek 2025 r.'!C851</f>
        <v>0</v>
      </c>
      <c r="CA2" s="4">
        <f>'Wniosek 2025 r.'!G1</f>
        <v>0</v>
      </c>
      <c r="CB2">
        <f>'Wniosek 2025 r.'!A884</f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EA5D-C2F0-4F83-8D48-6EED34B33A0D}">
  <sheetPr codeName="Arkusz22"/>
  <dimension ref="A1:CT111"/>
  <sheetViews>
    <sheetView topLeftCell="BW103" workbookViewId="0">
      <selection activeCell="CT111" sqref="CT111"/>
    </sheetView>
  </sheetViews>
  <sheetFormatPr defaultRowHeight="15" x14ac:dyDescent="0.25"/>
  <cols>
    <col min="2" max="2" width="17.140625" customWidth="1"/>
    <col min="3" max="3" width="20.7109375" customWidth="1"/>
    <col min="4" max="4" width="22.5703125" customWidth="1"/>
    <col min="5" max="5" width="15.28515625" customWidth="1"/>
    <col min="6" max="14" width="11.85546875" customWidth="1"/>
    <col min="15" max="23" width="12.85546875" customWidth="1"/>
    <col min="24" max="32" width="16.85546875" customWidth="1"/>
    <col min="33" max="41" width="19" customWidth="1"/>
    <col min="47" max="47" width="9.85546875" bestFit="1" customWidth="1"/>
    <col min="51" max="59" width="21.7109375" customWidth="1"/>
    <col min="60" max="68" width="17.85546875" customWidth="1"/>
    <col min="69" max="69" width="11.85546875" bestFit="1" customWidth="1"/>
    <col min="70" max="77" width="11.85546875" customWidth="1"/>
    <col min="87" max="87" width="12.5703125" bestFit="1" customWidth="1"/>
    <col min="88" max="95" width="12.5703125" customWidth="1"/>
    <col min="96" max="96" width="12.7109375" bestFit="1" customWidth="1"/>
    <col min="97" max="97" width="8.42578125" bestFit="1" customWidth="1"/>
    <col min="98" max="98" width="11.7109375" customWidth="1"/>
  </cols>
  <sheetData>
    <row r="1" spans="1:98" ht="114" customHeight="1" x14ac:dyDescent="0.25">
      <c r="A1" s="227" t="str">
        <f>'Dane zbiorcze'!U1</f>
        <v>L.p.</v>
      </c>
      <c r="B1" s="227" t="str">
        <f>'Dane zbiorcze'!V1</f>
        <v>Nazwa linii komunikacyjnej</v>
      </c>
      <c r="C1" s="227" t="str">
        <f>'Dane zbiorcze'!W1</f>
        <v xml:space="preserve">Miejscowości,
w których zlokalizowane są przystanki autobusowe </v>
      </c>
      <c r="D1" s="227" t="str">
        <f>'Dane zbiorcze'!X1</f>
        <v>Gminy, na terenie których wykonywane będą przewozy autobusowe</v>
      </c>
      <c r="E1" s="227" t="str">
        <f>'Dane zbiorcze'!Y1</f>
        <v xml:space="preserve">Długość linii </v>
      </c>
      <c r="F1" s="227" t="str">
        <f>'Dane zbiorcze'!Z1</f>
        <v>Liczba zatrzymań  2025</v>
      </c>
      <c r="G1" s="227" t="str">
        <f>'Dane zbiorcze'!AA1</f>
        <v>Liczba zatrzymań  2026</v>
      </c>
      <c r="H1" s="227" t="str">
        <f>'Dane zbiorcze'!AB1</f>
        <v>Liczba zatrzymań  2027</v>
      </c>
      <c r="I1" s="227" t="str">
        <f>'Dane zbiorcze'!AC1</f>
        <v>Liczba zatrzymań  2028</v>
      </c>
      <c r="J1" s="227" t="str">
        <f>'Dane zbiorcze'!AD1</f>
        <v>Liczba zatrzymań  2029</v>
      </c>
      <c r="K1" s="227" t="str">
        <f>'Dane zbiorcze'!AE1</f>
        <v>Liczba zatrzymań  2030</v>
      </c>
      <c r="L1" s="227" t="str">
        <f>'Dane zbiorcze'!AF1</f>
        <v>Liczba zatrzymań  2031</v>
      </c>
      <c r="M1" s="227" t="str">
        <f>'Dane zbiorcze'!AG1</f>
        <v>Liczba zatrzymań  2032</v>
      </c>
      <c r="N1" s="227" t="str">
        <f>'Dane zbiorcze'!AH1</f>
        <v>Liczba zatrzymań  2033</v>
      </c>
      <c r="O1" s="227" t="str">
        <f>'Dane zbiorcze'!AI1</f>
        <v xml:space="preserve"> Częstotliwość 2025
 </v>
      </c>
      <c r="P1" s="227" t="str">
        <f>'Dane zbiorcze'!AJ1</f>
        <v xml:space="preserve"> Częstotliwość 2026
 </v>
      </c>
      <c r="Q1" s="227" t="str">
        <f>'Dane zbiorcze'!AK1</f>
        <v xml:space="preserve"> Częstotliwość 2027
 </v>
      </c>
      <c r="R1" s="227" t="str">
        <f>'Dane zbiorcze'!AL1</f>
        <v xml:space="preserve"> Częstotliwość 2028
 </v>
      </c>
      <c r="S1" s="227" t="str">
        <f>'Dane zbiorcze'!AM1</f>
        <v xml:space="preserve"> Częstotliwość 2029
 </v>
      </c>
      <c r="T1" s="227" t="str">
        <f>'Dane zbiorcze'!AN1</f>
        <v xml:space="preserve"> Częstotliwość 2030
 </v>
      </c>
      <c r="U1" s="227" t="str">
        <f>'Dane zbiorcze'!AO1</f>
        <v xml:space="preserve"> Częstotliwość 2031
 </v>
      </c>
      <c r="V1" s="227" t="str">
        <f>'Dane zbiorcze'!AP1</f>
        <v xml:space="preserve"> Częstotliwość 2032
 </v>
      </c>
      <c r="W1" s="227" t="str">
        <f>'Dane zbiorcze'!AQ1</f>
        <v xml:space="preserve"> Częstotliwość 2033
 </v>
      </c>
      <c r="X1" s="227" t="str">
        <f>'Dane zbiorcze'!AR1</f>
        <v>Data uruchomienia linii komunikacyjnej 2025</v>
      </c>
      <c r="Y1" s="227" t="str">
        <f>'Dane zbiorcze'!AS1</f>
        <v>Data uruchomienia linii komunikacyjnej 2026</v>
      </c>
      <c r="Z1" s="227" t="str">
        <f>'Dane zbiorcze'!AT1</f>
        <v>Data uruchomienia linii komunikacyjnej 2027</v>
      </c>
      <c r="AA1" s="227" t="str">
        <f>'Dane zbiorcze'!AU1</f>
        <v>Data uruchomienia linii komunikacyjnej 2028</v>
      </c>
      <c r="AB1" s="227" t="str">
        <f>'Dane zbiorcze'!AV1</f>
        <v>Data uruchomienia linii komunikacyjnej 2029</v>
      </c>
      <c r="AC1" s="227" t="str">
        <f>'Dane zbiorcze'!AW1</f>
        <v>Data uruchomienia linii komunikacyjnej 2030</v>
      </c>
      <c r="AD1" s="227" t="str">
        <f>'Dane zbiorcze'!AX1</f>
        <v>Data uruchomienia linii komunikacyjnej 2031</v>
      </c>
      <c r="AE1" s="227" t="str">
        <f>'Dane zbiorcze'!AY1</f>
        <v>Data uruchomienia linii komunikacyjnej 2032</v>
      </c>
      <c r="AF1" s="227" t="str">
        <f>'Dane zbiorcze'!AZ1</f>
        <v>Data uruchomienia linii komunikacyjnej 2033</v>
      </c>
      <c r="AG1" s="227" t="str">
        <f>'Dane zbiorcze'!BA1</f>
        <v>Liczba wozokilometrów 2025</v>
      </c>
      <c r="AH1" s="227" t="str">
        <f>'Dane zbiorcze'!BB1</f>
        <v>Liczba wozokilometrów 2026</v>
      </c>
      <c r="AI1" s="227" t="str">
        <f>'Dane zbiorcze'!BC1</f>
        <v>Liczba wozokilometrów 2027</v>
      </c>
      <c r="AJ1" s="227" t="str">
        <f>'Dane zbiorcze'!BD1</f>
        <v>Liczba wozokilometrów 2028</v>
      </c>
      <c r="AK1" s="227" t="str">
        <f>'Dane zbiorcze'!BE1</f>
        <v>Liczba wozokilometrów 2029</v>
      </c>
      <c r="AL1" s="227" t="str">
        <f>'Dane zbiorcze'!BF1</f>
        <v>Liczba wozokilometrów 2030</v>
      </c>
      <c r="AM1" s="227" t="str">
        <f>'Dane zbiorcze'!BG1</f>
        <v>Liczba wozokilometrów 2031</v>
      </c>
      <c r="AN1" s="227" t="str">
        <f>'Dane zbiorcze'!BH1</f>
        <v>Liczba wozokilometrów 2032</v>
      </c>
      <c r="AO1" s="227" t="str">
        <f>'Dane zbiorcze'!BI1</f>
        <v>Liczba wozokilometrów 2033</v>
      </c>
      <c r="AP1" s="227" t="str">
        <f>'Dane zbiorcze'!BJ1</f>
        <v>Cena usługi 2025 [zł]</v>
      </c>
      <c r="AQ1" s="227" t="str">
        <f>'Dane zbiorcze'!BK1</f>
        <v>Cena usługi 2026 [zł]</v>
      </c>
      <c r="AR1" s="227" t="str">
        <f>'Dane zbiorcze'!BL1</f>
        <v>Cena usługi 2027 [zł]</v>
      </c>
      <c r="AS1" s="227" t="str">
        <f>'Dane zbiorcze'!BM1</f>
        <v>Cena usługi 2028 [zł]</v>
      </c>
      <c r="AT1" s="227" t="str">
        <f>'Dane zbiorcze'!BN1</f>
        <v>Cena usługi 2029 [zł]</v>
      </c>
      <c r="AU1" s="227" t="str">
        <f>'Dane zbiorcze'!BO1</f>
        <v>Cena usługi 2030 [zł]</v>
      </c>
      <c r="AV1" s="227" t="str">
        <f>'Dane zbiorcze'!BP1</f>
        <v>Cena usługi 2031 [zł]</v>
      </c>
      <c r="AW1" s="227" t="str">
        <f>'Dane zbiorcze'!BQ1</f>
        <v>Cena usługi 2032 [zł]</v>
      </c>
      <c r="AX1" s="227" t="str">
        <f>'Dane zbiorcze'!BR1</f>
        <v>Cena usługi 2033 [zł]</v>
      </c>
      <c r="AY1" s="227" t="str">
        <f>'Dane zbiorcze'!BS1</f>
        <v>Część ceny usługi sfinansowanej ze środków własnych organizatora 2025 [zł]</v>
      </c>
      <c r="AZ1" s="227" t="str">
        <f>'Dane zbiorcze'!BT1</f>
        <v>Część ceny usługi sfinansowanej ze środków własnych organizatora 2026 [zł]</v>
      </c>
      <c r="BA1" s="227" t="str">
        <f>'Dane zbiorcze'!BU1</f>
        <v>Część ceny usługi sfinansowanej ze środków własnych organizatora 2027 [zł]</v>
      </c>
      <c r="BB1" s="227" t="str">
        <f>'Dane zbiorcze'!BV1</f>
        <v>Część ceny usługi sfinansowanej ze środków własnych organizatora 2028 [zł]</v>
      </c>
      <c r="BC1" s="227" t="str">
        <f>'Dane zbiorcze'!BW1</f>
        <v>Część ceny usługi sfinansowanej ze środków własnych organizatora 2029 [zł]</v>
      </c>
      <c r="BD1" s="227" t="str">
        <f>'Dane zbiorcze'!BX1</f>
        <v>Część ceny usługi sfinansowanej ze środków własnych organizatora 2030 [zł]</v>
      </c>
      <c r="BE1" s="227" t="str">
        <f>'Dane zbiorcze'!BY1</f>
        <v>Część ceny usługi sfinansowanej ze środków własnych organizatora 2031 [zł]</v>
      </c>
      <c r="BF1" s="227" t="str">
        <f>'Dane zbiorcze'!BZ1</f>
        <v>Część ceny usługi sfinansowanej ze środków własnych organizatora 2032 [zł]</v>
      </c>
      <c r="BG1" s="227" t="str">
        <f>'Dane zbiorcze'!CA1</f>
        <v>Część ceny usługi sfinansowanej ze środków własnych organizatora 2033 [zł]</v>
      </c>
      <c r="BH1" s="227" t="str">
        <f>'Dane zbiorcze'!CB1</f>
        <v>Procentowa wartość części ceny usługi sfinansowanej ze środków własnych organizatora [%] 2025</v>
      </c>
      <c r="BI1" s="227" t="str">
        <f>'Dane zbiorcze'!CC1</f>
        <v>Procentowa wartość części ceny usługi sfinansowanej ze środków własnych organizatora [%] 2026</v>
      </c>
      <c r="BJ1" s="227" t="str">
        <f>'Dane zbiorcze'!CD1</f>
        <v>Procentowa wartość części ceny usługi sfinansowanej ze środków własnych organizatora [%] 2027</v>
      </c>
      <c r="BK1" s="227" t="str">
        <f>'Dane zbiorcze'!CE1</f>
        <v>Procentowa wartość części ceny usługi sfinansowanej ze środków własnych organizatora [%] 2028</v>
      </c>
      <c r="BL1" s="227" t="str">
        <f>'Dane zbiorcze'!CF1</f>
        <v>Procentowa wartość części ceny usługi sfinansowanej ze środków własnych organizatora [%] 2029</v>
      </c>
      <c r="BM1" s="227" t="str">
        <f>'Dane zbiorcze'!CG1</f>
        <v>Procentowa wartość części ceny usługi sfinansowanej ze środków własnych organizatora [%] 2030</v>
      </c>
      <c r="BN1" s="227" t="str">
        <f>'Dane zbiorcze'!CH1</f>
        <v>Procentowa wartość części ceny usługi sfinansowanej ze środków własnych organizatora [%] 2031</v>
      </c>
      <c r="BO1" s="227" t="str">
        <f>'Dane zbiorcze'!CI1</f>
        <v>Procentowa wartość części ceny usługi sfinansowanej ze środków własnych organizatora [%] 2032</v>
      </c>
      <c r="BP1" s="227" t="str">
        <f>'Dane zbiorcze'!CJ1</f>
        <v>Procentowa wartość części ceny usługi sfinansowanej ze środków własnych organizatora [%] 2033</v>
      </c>
      <c r="BQ1" s="227" t="str">
        <f>'Dane zbiorcze'!CK1</f>
        <v>Środki własne organizatora [zł] 2025</v>
      </c>
      <c r="BR1" s="227" t="str">
        <f>'Dane zbiorcze'!CL1</f>
        <v>Środki własne organizatora [zł] 2026</v>
      </c>
      <c r="BS1" s="227" t="str">
        <f>'Dane zbiorcze'!CM1</f>
        <v>Środki własne organizatora [zł] 2027</v>
      </c>
      <c r="BT1" s="227" t="str">
        <f>'Dane zbiorcze'!CN1</f>
        <v>Środki własne organizatora [zł] 2028</v>
      </c>
      <c r="BU1" s="227" t="str">
        <f>'Dane zbiorcze'!CO1</f>
        <v>Środki własne organizatora [zł] 2029</v>
      </c>
      <c r="BV1" s="227" t="str">
        <f>'Dane zbiorcze'!CP1</f>
        <v>Środki własne organizatora [zł] 2030</v>
      </c>
      <c r="BW1" s="227" t="str">
        <f>'Dane zbiorcze'!CQ1</f>
        <v>Środki własne organizatora [zł] 2031</v>
      </c>
      <c r="BX1" s="227" t="str">
        <f>'Dane zbiorcze'!CR1</f>
        <v>Środki własne organizatora [zł] 2032</v>
      </c>
      <c r="BY1" s="227" t="str">
        <f>'Dane zbiorcze'!CS1</f>
        <v>Środki własne organizatora [zł] 2033</v>
      </c>
      <c r="BZ1" s="227" t="str">
        <f>'Dane zbiorcze'!CT1</f>
        <v>Planowana kwota deficytu* 2025</v>
      </c>
      <c r="CA1" s="227" t="str">
        <f>'Dane zbiorcze'!CU1</f>
        <v>Planowana kwota deficytu* 2026</v>
      </c>
      <c r="CB1" s="227" t="str">
        <f>'Dane zbiorcze'!CV1</f>
        <v>Planowana kwota deficytu* 2027</v>
      </c>
      <c r="CC1" s="227" t="str">
        <f>'Dane zbiorcze'!CW1</f>
        <v>Planowana kwota deficytu* 2028</v>
      </c>
      <c r="CD1" s="227" t="str">
        <f>'Dane zbiorcze'!CX1</f>
        <v>Planowana kwota deficytu* 2029</v>
      </c>
      <c r="CE1" s="227" t="str">
        <f>'Dane zbiorcze'!CY1</f>
        <v>Planowana kwota deficytu* 2030</v>
      </c>
      <c r="CF1" s="227" t="str">
        <f>'Dane zbiorcze'!CZ1</f>
        <v>Planowana kwota deficytu* 2031</v>
      </c>
      <c r="CG1" s="227" t="str">
        <f>'Dane zbiorcze'!DA1</f>
        <v>Planowana kwota deficytu* 2032</v>
      </c>
      <c r="CH1" s="227" t="str">
        <f>'Dane zbiorcze'!DB1</f>
        <v>Planowana kwota deficytu* 2033</v>
      </c>
      <c r="CI1" s="227" t="str">
        <f>'Dane zbiorcze'!DC1</f>
        <v>Planowana kwota dopłaty* 2025</v>
      </c>
      <c r="CJ1" s="227" t="str">
        <f>'Dane zbiorcze'!DD1</f>
        <v>Planowana kwota dopłaty* 2026</v>
      </c>
      <c r="CK1" s="227" t="str">
        <f>'Dane zbiorcze'!DE1</f>
        <v>Planowana kwota dopłaty* 2027</v>
      </c>
      <c r="CL1" s="227" t="str">
        <f>'Dane zbiorcze'!DF1</f>
        <v>Planowana kwota dopłaty* 2028</v>
      </c>
      <c r="CM1" s="227" t="str">
        <f>'Dane zbiorcze'!DG1</f>
        <v>Planowana kwota dopłaty* 2029</v>
      </c>
      <c r="CN1" s="227" t="str">
        <f>'Dane zbiorcze'!DH1</f>
        <v>Planowana kwota dopłaty* 2030</v>
      </c>
      <c r="CO1" s="227" t="str">
        <f>'Dane zbiorcze'!DI1</f>
        <v>Planowana kwota dopłaty* 2031</v>
      </c>
      <c r="CP1" s="227" t="str">
        <f>'Dane zbiorcze'!DJ1</f>
        <v>Planowana kwota dopłaty* 2032</v>
      </c>
      <c r="CQ1" s="227" t="str">
        <f>'Dane zbiorcze'!DK1</f>
        <v>Planowana kwota dopłaty* 2033</v>
      </c>
      <c r="CR1" s="227" t="str">
        <f>'Dane zbiorcze'!DL1</f>
        <v>Liczba przystanków niepełnosprawni</v>
      </c>
      <c r="CS1" s="227" t="str">
        <f>'Dane zbiorcze'!DM1</f>
        <v>Liczba wszystkich przystanków</v>
      </c>
      <c r="CT1" s="227" t="str">
        <f>'Dane zbiorcze'!DN1</f>
        <v>Liczba przystanków ogrzewalnie</v>
      </c>
    </row>
    <row r="2" spans="1:98" x14ac:dyDescent="0.25">
      <c r="A2">
        <f>'Wniosek 2025 r.'!A40</f>
        <v>0</v>
      </c>
      <c r="B2">
        <f>'Wniosek 2025 r.'!B40</f>
        <v>0</v>
      </c>
      <c r="C2">
        <f>'Wniosek 2025 r.'!C40</f>
        <v>0</v>
      </c>
      <c r="D2">
        <f>'Wniosek 2025 r.'!D40</f>
        <v>0</v>
      </c>
      <c r="E2" s="79">
        <f>'Wniosek 2025 r.'!E40</f>
        <v>0</v>
      </c>
      <c r="F2">
        <f>'Wniosek 2025 r.'!F40</f>
        <v>0</v>
      </c>
      <c r="G2">
        <f>'Wniosek 2026 r.'!F40</f>
        <v>0</v>
      </c>
      <c r="H2">
        <f>'Wniosek 2027 r.'!F40</f>
        <v>0</v>
      </c>
      <c r="I2">
        <f>'Wniosek 2028 r.'!F40</f>
        <v>0</v>
      </c>
      <c r="J2">
        <f>'Wniosek 2029 r.'!F40</f>
        <v>0</v>
      </c>
      <c r="K2">
        <f>'Wniosek 2030 r.'!F40</f>
        <v>0</v>
      </c>
      <c r="L2">
        <f>'Wniosek 2031 r.'!F40</f>
        <v>0</v>
      </c>
      <c r="M2">
        <f>'Wniosek 2032 r.'!F40</f>
        <v>0</v>
      </c>
      <c r="N2">
        <f>'Wniosek 2033 r.'!F40</f>
        <v>0</v>
      </c>
      <c r="O2" s="79">
        <f>'Wniosek 2025 r.'!G40</f>
        <v>0</v>
      </c>
      <c r="P2" s="79" t="str">
        <f>'Wniosek 2026 r.'!G40</f>
        <v/>
      </c>
      <c r="Q2" s="79" t="str">
        <f>'Wniosek 2027 r.'!G40</f>
        <v/>
      </c>
      <c r="R2" s="79" t="str">
        <f>'Wniosek 2028 r.'!G40</f>
        <v/>
      </c>
      <c r="S2" s="79" t="str">
        <f>'Wniosek 2029 r.'!G40</f>
        <v/>
      </c>
      <c r="T2" s="79" t="str">
        <f>'Wniosek 2030 r.'!G40</f>
        <v/>
      </c>
      <c r="U2" s="79" t="str">
        <f>'Wniosek 2031 r.'!G40</f>
        <v/>
      </c>
      <c r="V2" s="79" t="str">
        <f>'Wniosek 2032 r.'!G40</f>
        <v/>
      </c>
      <c r="W2" s="79" t="str">
        <f>'Wniosek 2033 r.'!G40</f>
        <v/>
      </c>
      <c r="X2" s="190">
        <f>'Wniosek 2025 r.'!H40</f>
        <v>0</v>
      </c>
      <c r="Y2" s="190">
        <f>'Wniosek 2026 r.'!H40</f>
        <v>0</v>
      </c>
      <c r="Z2" s="190">
        <f>'Wniosek 2027 r.'!H40</f>
        <v>0</v>
      </c>
      <c r="AA2" s="190">
        <f>'Wniosek 2028 r.'!H40</f>
        <v>0</v>
      </c>
      <c r="AB2" s="190">
        <f>'Wniosek 2029 r.'!H40</f>
        <v>0</v>
      </c>
      <c r="AC2" s="190">
        <f>'Wniosek 2030 r.'!H40</f>
        <v>0</v>
      </c>
      <c r="AD2" s="190">
        <f>'Wniosek 2031 r.'!H40</f>
        <v>0</v>
      </c>
      <c r="AE2" s="190">
        <f>'Wniosek 2032 r.'!H40</f>
        <v>0</v>
      </c>
      <c r="AF2" s="190">
        <f>'Wniosek 2033 r.'!H40</f>
        <v>0</v>
      </c>
      <c r="AG2" s="3">
        <f>'Wniosek 2025 r.'!C165</f>
        <v>0</v>
      </c>
      <c r="AH2" s="3">
        <f>'Wniosek 2026 r.'!C165</f>
        <v>0</v>
      </c>
      <c r="AI2" s="3">
        <f>'Wniosek 2027 r.'!C165</f>
        <v>0</v>
      </c>
      <c r="AJ2" s="3">
        <f>'Wniosek 2028 r.'!C165</f>
        <v>0</v>
      </c>
      <c r="AK2" s="3">
        <f>'Wniosek 2029 r.'!C165</f>
        <v>0</v>
      </c>
      <c r="AL2" s="3">
        <f>'Wniosek 2030 r.'!C165</f>
        <v>0</v>
      </c>
      <c r="AM2" s="3">
        <f>'Wniosek 2031 r.'!C165</f>
        <v>0</v>
      </c>
      <c r="AN2" s="3">
        <f>'Wniosek 2032 r.'!C165</f>
        <v>0</v>
      </c>
      <c r="AO2" s="3">
        <f>'Wniosek 2033 r.'!C165</f>
        <v>0</v>
      </c>
      <c r="AP2" s="96">
        <f>'Wniosek 2025 r.'!C281</f>
        <v>0</v>
      </c>
      <c r="AQ2" s="96">
        <f>'Wniosek 2026 r.'!C281</f>
        <v>0</v>
      </c>
      <c r="AR2" s="96">
        <f>'Wniosek 2027 r.'!C281</f>
        <v>0</v>
      </c>
      <c r="AS2" s="96">
        <f>'Wniosek 2028 r.'!C281</f>
        <v>0</v>
      </c>
      <c r="AT2" s="96">
        <f>'Wniosek 2029 r.'!C281</f>
        <v>0</v>
      </c>
      <c r="AU2" s="96">
        <f>'Wniosek 2030 r.'!C281</f>
        <v>0</v>
      </c>
      <c r="AV2" s="96">
        <f>'Wniosek 2031 r.'!C281</f>
        <v>0</v>
      </c>
      <c r="AW2" s="96">
        <f>'Wniosek 2032 r.'!C281</f>
        <v>0</v>
      </c>
      <c r="AX2" s="96">
        <f>'Wniosek 2033 r.'!C281</f>
        <v>0</v>
      </c>
      <c r="AY2" s="96">
        <f>'Wniosek 2025 r.'!D281</f>
        <v>0</v>
      </c>
      <c r="AZ2" s="96">
        <f>'Wniosek 2026 r.'!D281</f>
        <v>0</v>
      </c>
      <c r="BA2" s="96">
        <f>'Wniosek 2027 r.'!D281</f>
        <v>0</v>
      </c>
      <c r="BB2" s="96">
        <f>'Wniosek 2028 r.'!D281</f>
        <v>0</v>
      </c>
      <c r="BC2" s="96">
        <f>'Wniosek 2029 r.'!D281</f>
        <v>0</v>
      </c>
      <c r="BD2" s="96">
        <f>'Wniosek 2030 r.'!D281</f>
        <v>0</v>
      </c>
      <c r="BE2" s="96">
        <f>'Wniosek 2031 r.'!D281</f>
        <v>0</v>
      </c>
      <c r="BF2" s="96">
        <f>'Wniosek 2032 r.'!D281</f>
        <v>0</v>
      </c>
      <c r="BG2" s="96">
        <f>'Wniosek 2033 r.'!D281</f>
        <v>0</v>
      </c>
      <c r="BH2" s="97">
        <f>'Wniosek 2025 r.'!F281</f>
        <v>0</v>
      </c>
      <c r="BI2" s="97">
        <f>'Wniosek 2026 r.'!F281</f>
        <v>0</v>
      </c>
      <c r="BJ2" s="97">
        <f>'Wniosek 2027 r.'!F281</f>
        <v>0</v>
      </c>
      <c r="BK2" s="97">
        <f>'Wniosek 2028 r.'!F281</f>
        <v>0</v>
      </c>
      <c r="BL2" s="97">
        <f>'Wniosek 2029 r.'!F281</f>
        <v>0</v>
      </c>
      <c r="BM2" s="97">
        <f>'Wniosek 2030 r.'!F281</f>
        <v>0</v>
      </c>
      <c r="BN2" s="97">
        <f>'Wniosek 2031 r.'!F281</f>
        <v>0</v>
      </c>
      <c r="BO2" s="97">
        <f>'Wniosek 2032 r.'!F281</f>
        <v>0</v>
      </c>
      <c r="BP2" s="97">
        <f>'Wniosek 2033 r.'!F281</f>
        <v>0</v>
      </c>
      <c r="BQ2" s="96">
        <f>'Wniosek 2025 r.'!H281</f>
        <v>0</v>
      </c>
      <c r="BR2" s="96">
        <f>'Wniosek 2026 r.'!H281</f>
        <v>0</v>
      </c>
      <c r="BS2" s="96">
        <f>'Wniosek 2027 r.'!H281</f>
        <v>0</v>
      </c>
      <c r="BT2" s="96">
        <f>'Wniosek 2028 r.'!H281</f>
        <v>0</v>
      </c>
      <c r="BU2" s="96">
        <f>'Wniosek 2029 r.'!H281</f>
        <v>0</v>
      </c>
      <c r="BV2" s="96">
        <f>'Wniosek 2030 r.'!H281</f>
        <v>0</v>
      </c>
      <c r="BW2" s="96">
        <f>'Wniosek 2031 r.'!H281</f>
        <v>0</v>
      </c>
      <c r="BX2" s="96">
        <f>'Wniosek 2032 r.'!H281</f>
        <v>0</v>
      </c>
      <c r="BY2" s="96">
        <f>'Wniosek 2033 r.'!H281</f>
        <v>0</v>
      </c>
      <c r="BZ2" s="96">
        <f>'Wniosek 2025 r.'!C396</f>
        <v>0</v>
      </c>
      <c r="CA2" s="96">
        <f>'Wniosek 2026 r.'!C396</f>
        <v>0</v>
      </c>
      <c r="CB2" s="96">
        <f>'Wniosek 2027 r.'!C396</f>
        <v>0</v>
      </c>
      <c r="CC2" s="96">
        <f>'Wniosek 2028 r.'!C396</f>
        <v>0</v>
      </c>
      <c r="CD2" s="96">
        <f>'Wniosek 2029 r.'!C396</f>
        <v>0</v>
      </c>
      <c r="CE2" s="96">
        <f>'Wniosek 2030 r.'!C396</f>
        <v>0</v>
      </c>
      <c r="CF2" s="96">
        <f>'Wniosek 2031 r.'!C396</f>
        <v>0</v>
      </c>
      <c r="CG2" s="96">
        <f>'Wniosek 2032 r.'!C396</f>
        <v>0</v>
      </c>
      <c r="CH2" s="96">
        <f>'Wniosek 2033 r.'!C396</f>
        <v>0</v>
      </c>
      <c r="CI2" s="96">
        <f>'Wniosek 2025 r.'!C511</f>
        <v>0</v>
      </c>
      <c r="CJ2" s="96">
        <f>'Wniosek 2026 r.'!C511</f>
        <v>0</v>
      </c>
      <c r="CK2" s="96">
        <f>'Wniosek 2027 r.'!C511</f>
        <v>0</v>
      </c>
      <c r="CL2" s="96">
        <f>'Wniosek 2028 r.'!C511</f>
        <v>0</v>
      </c>
      <c r="CM2" s="96">
        <f>'Wniosek 2029 r.'!C511</f>
        <v>0</v>
      </c>
      <c r="CN2" s="96">
        <f>'Wniosek 2030 r.'!C511</f>
        <v>0</v>
      </c>
      <c r="CO2" s="96">
        <f>'Wniosek 2031 r.'!C511</f>
        <v>0</v>
      </c>
      <c r="CP2" s="96">
        <f>'Wniosek 2032 r.'!C511</f>
        <v>0</v>
      </c>
      <c r="CQ2" s="96">
        <f>'Wniosek 2033 r.'!C511</f>
        <v>0</v>
      </c>
      <c r="CR2">
        <f>'Wniosek 2025 r.'!C626</f>
        <v>0</v>
      </c>
      <c r="CS2">
        <f>'Wniosek 2025 r.'!E626</f>
        <v>0</v>
      </c>
      <c r="CT2">
        <f>'Wniosek 2025 r.'!C741</f>
        <v>0</v>
      </c>
    </row>
    <row r="3" spans="1:98" x14ac:dyDescent="0.25">
      <c r="A3">
        <f>'Wniosek 2025 r.'!A41</f>
        <v>0</v>
      </c>
      <c r="B3">
        <f>'Wniosek 2025 r.'!B41</f>
        <v>0</v>
      </c>
      <c r="C3">
        <f>'Wniosek 2025 r.'!C41</f>
        <v>0</v>
      </c>
      <c r="D3">
        <f>'Wniosek 2025 r.'!D41</f>
        <v>0</v>
      </c>
      <c r="E3" s="79">
        <f>'Wniosek 2025 r.'!E41</f>
        <v>0</v>
      </c>
      <c r="F3">
        <f>'Wniosek 2025 r.'!F41</f>
        <v>0</v>
      </c>
      <c r="G3">
        <f>'Wniosek 2026 r.'!F41</f>
        <v>0</v>
      </c>
      <c r="H3">
        <f>'Wniosek 2027 r.'!F41</f>
        <v>0</v>
      </c>
      <c r="I3">
        <f>'Wniosek 2028 r.'!F41</f>
        <v>0</v>
      </c>
      <c r="J3">
        <f>'Wniosek 2029 r.'!F41</f>
        <v>0</v>
      </c>
      <c r="K3">
        <f>'Wniosek 2030 r.'!F41</f>
        <v>0</v>
      </c>
      <c r="L3">
        <f>'Wniosek 2031 r.'!F41</f>
        <v>0</v>
      </c>
      <c r="M3">
        <f>'Wniosek 2032 r.'!F41</f>
        <v>0</v>
      </c>
      <c r="N3">
        <f>'Wniosek 2033 r.'!F41</f>
        <v>0</v>
      </c>
      <c r="O3" s="79">
        <f>'Wniosek 2025 r.'!G41</f>
        <v>0</v>
      </c>
      <c r="P3" s="79" t="str">
        <f>'Wniosek 2026 r.'!G41</f>
        <v/>
      </c>
      <c r="Q3" s="79" t="str">
        <f>'Wniosek 2027 r.'!G41</f>
        <v/>
      </c>
      <c r="R3" s="79" t="str">
        <f>'Wniosek 2028 r.'!G41</f>
        <v/>
      </c>
      <c r="S3" s="79" t="str">
        <f>'Wniosek 2029 r.'!G41</f>
        <v/>
      </c>
      <c r="T3" s="79" t="str">
        <f>'Wniosek 2030 r.'!G41</f>
        <v/>
      </c>
      <c r="U3" s="79" t="str">
        <f>'Wniosek 2031 r.'!G41</f>
        <v/>
      </c>
      <c r="V3" s="79" t="str">
        <f>'Wniosek 2032 r.'!G41</f>
        <v/>
      </c>
      <c r="W3" s="79" t="str">
        <f>'Wniosek 2033 r.'!G41</f>
        <v/>
      </c>
      <c r="X3" s="190">
        <f>'Wniosek 2025 r.'!H41</f>
        <v>0</v>
      </c>
      <c r="Y3" s="190">
        <f>'Wniosek 2026 r.'!H41</f>
        <v>0</v>
      </c>
      <c r="Z3" s="190">
        <f>'Wniosek 2027 r.'!H41</f>
        <v>0</v>
      </c>
      <c r="AA3" s="190">
        <f>'Wniosek 2028 r.'!H41</f>
        <v>0</v>
      </c>
      <c r="AB3" s="190">
        <f>'Wniosek 2029 r.'!H41</f>
        <v>0</v>
      </c>
      <c r="AC3" s="190">
        <f>'Wniosek 2030 r.'!H41</f>
        <v>0</v>
      </c>
      <c r="AD3" s="190">
        <f>'Wniosek 2031 r.'!H41</f>
        <v>0</v>
      </c>
      <c r="AE3" s="190">
        <f>'Wniosek 2032 r.'!H41</f>
        <v>0</v>
      </c>
      <c r="AF3" s="190">
        <f>'Wniosek 2033 r.'!H41</f>
        <v>0</v>
      </c>
      <c r="AG3" s="3">
        <f>'Wniosek 2025 r.'!C166</f>
        <v>0</v>
      </c>
      <c r="AH3" s="3">
        <f>'Wniosek 2026 r.'!C166</f>
        <v>0</v>
      </c>
      <c r="AI3" s="3">
        <f>'Wniosek 2027 r.'!C166</f>
        <v>0</v>
      </c>
      <c r="AJ3" s="3">
        <f>'Wniosek 2028 r.'!C166</f>
        <v>0</v>
      </c>
      <c r="AK3" s="3">
        <f>'Wniosek 2029 r.'!C166</f>
        <v>0</v>
      </c>
      <c r="AL3" s="3">
        <f>'Wniosek 2030 r.'!C166</f>
        <v>0</v>
      </c>
      <c r="AM3" s="3">
        <f>'Wniosek 2031 r.'!C166</f>
        <v>0</v>
      </c>
      <c r="AN3" s="3">
        <f>'Wniosek 2032 r.'!C166</f>
        <v>0</v>
      </c>
      <c r="AO3" s="3">
        <f>'Wniosek 2033 r.'!C166</f>
        <v>0</v>
      </c>
      <c r="AP3" s="96">
        <f>'Wniosek 2025 r.'!C282</f>
        <v>0</v>
      </c>
      <c r="AQ3" s="96">
        <f>'Wniosek 2026 r.'!C282</f>
        <v>0</v>
      </c>
      <c r="AR3" s="96">
        <f>'Wniosek 2027 r.'!C282</f>
        <v>0</v>
      </c>
      <c r="AS3" s="96">
        <f>'Wniosek 2028 r.'!C282</f>
        <v>0</v>
      </c>
      <c r="AT3" s="96">
        <f>'Wniosek 2029 r.'!C282</f>
        <v>0</v>
      </c>
      <c r="AU3" s="96">
        <f>'Wniosek 2030 r.'!C282</f>
        <v>0</v>
      </c>
      <c r="AV3" s="96">
        <f>'Wniosek 2031 r.'!C282</f>
        <v>0</v>
      </c>
      <c r="AW3" s="96">
        <f>'Wniosek 2032 r.'!C282</f>
        <v>0</v>
      </c>
      <c r="AX3" s="96">
        <f>'Wniosek 2033 r.'!C282</f>
        <v>0</v>
      </c>
      <c r="AY3" s="96">
        <f>'Wniosek 2025 r.'!D282</f>
        <v>0</v>
      </c>
      <c r="AZ3" s="96">
        <f>'Wniosek 2026 r.'!D282</f>
        <v>0</v>
      </c>
      <c r="BA3" s="96">
        <f>'Wniosek 2027 r.'!D282</f>
        <v>0</v>
      </c>
      <c r="BB3" s="96">
        <f>'Wniosek 2028 r.'!D282</f>
        <v>0</v>
      </c>
      <c r="BC3" s="96">
        <f>'Wniosek 2029 r.'!D282</f>
        <v>0</v>
      </c>
      <c r="BD3" s="96">
        <f>'Wniosek 2030 r.'!D282</f>
        <v>0</v>
      </c>
      <c r="BE3" s="96">
        <f>'Wniosek 2031 r.'!D282</f>
        <v>0</v>
      </c>
      <c r="BF3" s="96">
        <f>'Wniosek 2032 r.'!D282</f>
        <v>0</v>
      </c>
      <c r="BG3" s="96">
        <f>'Wniosek 2033 r.'!D282</f>
        <v>0</v>
      </c>
      <c r="BH3" s="97">
        <f>'Wniosek 2025 r.'!F282</f>
        <v>0</v>
      </c>
      <c r="BI3" s="97">
        <f>'Wniosek 2026 r.'!F282</f>
        <v>0</v>
      </c>
      <c r="BJ3" s="97">
        <f>'Wniosek 2027 r.'!F282</f>
        <v>0</v>
      </c>
      <c r="BK3" s="97">
        <f>'Wniosek 2028 r.'!F282</f>
        <v>0</v>
      </c>
      <c r="BL3" s="97">
        <f>'Wniosek 2029 r.'!F282</f>
        <v>0</v>
      </c>
      <c r="BM3" s="97">
        <f>'Wniosek 2030 r.'!F282</f>
        <v>0</v>
      </c>
      <c r="BN3" s="97">
        <f>'Wniosek 2031 r.'!F282</f>
        <v>0</v>
      </c>
      <c r="BO3" s="97">
        <f>'Wniosek 2032 r.'!F282</f>
        <v>0</v>
      </c>
      <c r="BP3" s="97">
        <f>'Wniosek 2033 r.'!F282</f>
        <v>0</v>
      </c>
      <c r="BQ3" s="96">
        <f>'Wniosek 2025 r.'!H282</f>
        <v>0</v>
      </c>
      <c r="BR3" s="96">
        <f>'Wniosek 2026 r.'!H282</f>
        <v>0</v>
      </c>
      <c r="BS3" s="96">
        <f>'Wniosek 2027 r.'!H282</f>
        <v>0</v>
      </c>
      <c r="BT3" s="96">
        <f>'Wniosek 2028 r.'!H282</f>
        <v>0</v>
      </c>
      <c r="BU3" s="96">
        <f>'Wniosek 2029 r.'!H282</f>
        <v>0</v>
      </c>
      <c r="BV3" s="96">
        <f>'Wniosek 2030 r.'!H282</f>
        <v>0</v>
      </c>
      <c r="BW3" s="96">
        <f>'Wniosek 2031 r.'!H282</f>
        <v>0</v>
      </c>
      <c r="BX3" s="96">
        <f>'Wniosek 2032 r.'!H282</f>
        <v>0</v>
      </c>
      <c r="BY3" s="96">
        <f>'Wniosek 2033 r.'!H282</f>
        <v>0</v>
      </c>
      <c r="BZ3" s="96">
        <f>'Wniosek 2025 r.'!C397</f>
        <v>0</v>
      </c>
      <c r="CA3" s="96">
        <f>'Wniosek 2026 r.'!C397</f>
        <v>0</v>
      </c>
      <c r="CB3" s="96">
        <f>'Wniosek 2027 r.'!C397</f>
        <v>0</v>
      </c>
      <c r="CC3" s="96">
        <f>'Wniosek 2028 r.'!C397</f>
        <v>0</v>
      </c>
      <c r="CD3" s="96">
        <f>'Wniosek 2029 r.'!C397</f>
        <v>0</v>
      </c>
      <c r="CE3" s="96">
        <f>'Wniosek 2030 r.'!C397</f>
        <v>0</v>
      </c>
      <c r="CF3" s="96">
        <f>'Wniosek 2031 r.'!C397</f>
        <v>0</v>
      </c>
      <c r="CG3" s="96">
        <f>'Wniosek 2032 r.'!C397</f>
        <v>0</v>
      </c>
      <c r="CH3" s="96">
        <f>'Wniosek 2033 r.'!C397</f>
        <v>0</v>
      </c>
      <c r="CI3" s="96">
        <f>'Wniosek 2025 r.'!C512</f>
        <v>0</v>
      </c>
      <c r="CJ3" s="96">
        <f>'Wniosek 2026 r.'!C512</f>
        <v>0</v>
      </c>
      <c r="CK3" s="96">
        <f>'Wniosek 2027 r.'!C512</f>
        <v>0</v>
      </c>
      <c r="CL3" s="96">
        <f>'Wniosek 2028 r.'!C512</f>
        <v>0</v>
      </c>
      <c r="CM3" s="96">
        <f>'Wniosek 2029 r.'!C512</f>
        <v>0</v>
      </c>
      <c r="CN3" s="96">
        <f>'Wniosek 2030 r.'!C512</f>
        <v>0</v>
      </c>
      <c r="CO3" s="96">
        <f>'Wniosek 2031 r.'!C512</f>
        <v>0</v>
      </c>
      <c r="CP3" s="96">
        <f>'Wniosek 2032 r.'!C512</f>
        <v>0</v>
      </c>
      <c r="CQ3" s="96">
        <f>'Wniosek 2033 r.'!C512</f>
        <v>0</v>
      </c>
      <c r="CR3">
        <f>'Wniosek 2025 r.'!C627</f>
        <v>0</v>
      </c>
      <c r="CS3">
        <f>'Wniosek 2025 r.'!E627</f>
        <v>0</v>
      </c>
      <c r="CT3">
        <f>'Wniosek 2025 r.'!C742</f>
        <v>0</v>
      </c>
    </row>
    <row r="4" spans="1:98" x14ac:dyDescent="0.25">
      <c r="A4">
        <f>'Wniosek 2025 r.'!A42</f>
        <v>0</v>
      </c>
      <c r="B4">
        <f>'Wniosek 2025 r.'!B42</f>
        <v>0</v>
      </c>
      <c r="C4">
        <f>'Wniosek 2025 r.'!C42</f>
        <v>0</v>
      </c>
      <c r="D4">
        <f>'Wniosek 2025 r.'!D42</f>
        <v>0</v>
      </c>
      <c r="E4" s="79">
        <f>'Wniosek 2025 r.'!E42</f>
        <v>0</v>
      </c>
      <c r="F4">
        <f>'Wniosek 2025 r.'!F42</f>
        <v>0</v>
      </c>
      <c r="G4">
        <f>'Wniosek 2026 r.'!F42</f>
        <v>0</v>
      </c>
      <c r="H4">
        <f>'Wniosek 2027 r.'!F42</f>
        <v>0</v>
      </c>
      <c r="I4">
        <f>'Wniosek 2028 r.'!F42</f>
        <v>0</v>
      </c>
      <c r="J4">
        <f>'Wniosek 2029 r.'!F42</f>
        <v>0</v>
      </c>
      <c r="K4">
        <f>'Wniosek 2030 r.'!F42</f>
        <v>0</v>
      </c>
      <c r="L4">
        <f>'Wniosek 2031 r.'!F42</f>
        <v>0</v>
      </c>
      <c r="M4">
        <f>'Wniosek 2032 r.'!F42</f>
        <v>0</v>
      </c>
      <c r="N4">
        <f>'Wniosek 2033 r.'!F42</f>
        <v>0</v>
      </c>
      <c r="O4" s="79">
        <f>'Wniosek 2025 r.'!G42</f>
        <v>0</v>
      </c>
      <c r="P4" s="79" t="str">
        <f>'Wniosek 2026 r.'!G42</f>
        <v/>
      </c>
      <c r="Q4" s="79" t="str">
        <f>'Wniosek 2027 r.'!G42</f>
        <v/>
      </c>
      <c r="R4" s="79" t="str">
        <f>'Wniosek 2028 r.'!G42</f>
        <v/>
      </c>
      <c r="S4" s="79" t="str">
        <f>'Wniosek 2029 r.'!G42</f>
        <v/>
      </c>
      <c r="T4" s="79" t="str">
        <f>'Wniosek 2030 r.'!G42</f>
        <v/>
      </c>
      <c r="U4" s="79" t="str">
        <f>'Wniosek 2031 r.'!G42</f>
        <v/>
      </c>
      <c r="V4" s="79" t="str">
        <f>'Wniosek 2032 r.'!G42</f>
        <v/>
      </c>
      <c r="W4" s="79" t="str">
        <f>'Wniosek 2033 r.'!G42</f>
        <v/>
      </c>
      <c r="X4" s="190">
        <f>'Wniosek 2025 r.'!H42</f>
        <v>0</v>
      </c>
      <c r="Y4" s="190">
        <f>'Wniosek 2026 r.'!H42</f>
        <v>0</v>
      </c>
      <c r="Z4" s="190">
        <f>'Wniosek 2027 r.'!H42</f>
        <v>0</v>
      </c>
      <c r="AA4" s="190">
        <f>'Wniosek 2028 r.'!H42</f>
        <v>0</v>
      </c>
      <c r="AB4" s="190">
        <f>'Wniosek 2029 r.'!H42</f>
        <v>0</v>
      </c>
      <c r="AC4" s="190">
        <f>'Wniosek 2030 r.'!H42</f>
        <v>0</v>
      </c>
      <c r="AD4" s="190">
        <f>'Wniosek 2031 r.'!H42</f>
        <v>0</v>
      </c>
      <c r="AE4" s="190">
        <f>'Wniosek 2032 r.'!H42</f>
        <v>0</v>
      </c>
      <c r="AF4" s="190">
        <f>'Wniosek 2033 r.'!H42</f>
        <v>0</v>
      </c>
      <c r="AG4" s="3">
        <f>'Wniosek 2025 r.'!C167</f>
        <v>0</v>
      </c>
      <c r="AH4" s="3">
        <f>'Wniosek 2026 r.'!C167</f>
        <v>0</v>
      </c>
      <c r="AI4" s="3">
        <f>'Wniosek 2027 r.'!C167</f>
        <v>0</v>
      </c>
      <c r="AJ4" s="3">
        <f>'Wniosek 2028 r.'!C167</f>
        <v>0</v>
      </c>
      <c r="AK4" s="3">
        <f>'Wniosek 2029 r.'!C167</f>
        <v>0</v>
      </c>
      <c r="AL4" s="3">
        <f>'Wniosek 2030 r.'!C167</f>
        <v>0</v>
      </c>
      <c r="AM4" s="3">
        <f>'Wniosek 2031 r.'!C167</f>
        <v>0</v>
      </c>
      <c r="AN4" s="3">
        <f>'Wniosek 2032 r.'!C167</f>
        <v>0</v>
      </c>
      <c r="AO4" s="3">
        <f>'Wniosek 2033 r.'!C167</f>
        <v>0</v>
      </c>
      <c r="AP4" s="96">
        <f>'Wniosek 2025 r.'!C283</f>
        <v>0</v>
      </c>
      <c r="AQ4" s="96">
        <f>'Wniosek 2026 r.'!C283</f>
        <v>0</v>
      </c>
      <c r="AR4" s="96">
        <f>'Wniosek 2027 r.'!C283</f>
        <v>0</v>
      </c>
      <c r="AS4" s="96">
        <f>'Wniosek 2028 r.'!C283</f>
        <v>0</v>
      </c>
      <c r="AT4" s="96">
        <f>'Wniosek 2029 r.'!C283</f>
        <v>0</v>
      </c>
      <c r="AU4" s="96">
        <f>'Wniosek 2030 r.'!C283</f>
        <v>0</v>
      </c>
      <c r="AV4" s="96">
        <f>'Wniosek 2031 r.'!C283</f>
        <v>0</v>
      </c>
      <c r="AW4" s="96">
        <f>'Wniosek 2032 r.'!C283</f>
        <v>0</v>
      </c>
      <c r="AX4" s="96">
        <f>'Wniosek 2033 r.'!C283</f>
        <v>0</v>
      </c>
      <c r="AY4" s="96">
        <f>'Wniosek 2025 r.'!D283</f>
        <v>0</v>
      </c>
      <c r="AZ4" s="96">
        <f>'Wniosek 2026 r.'!D283</f>
        <v>0</v>
      </c>
      <c r="BA4" s="96">
        <f>'Wniosek 2027 r.'!D283</f>
        <v>0</v>
      </c>
      <c r="BB4" s="96">
        <f>'Wniosek 2028 r.'!D283</f>
        <v>0</v>
      </c>
      <c r="BC4" s="96">
        <f>'Wniosek 2029 r.'!D283</f>
        <v>0</v>
      </c>
      <c r="BD4" s="96">
        <f>'Wniosek 2030 r.'!D283</f>
        <v>0</v>
      </c>
      <c r="BE4" s="96">
        <f>'Wniosek 2031 r.'!D283</f>
        <v>0</v>
      </c>
      <c r="BF4" s="96">
        <f>'Wniosek 2032 r.'!D283</f>
        <v>0</v>
      </c>
      <c r="BG4" s="96">
        <f>'Wniosek 2033 r.'!D283</f>
        <v>0</v>
      </c>
      <c r="BH4" s="97">
        <f>'Wniosek 2025 r.'!F283</f>
        <v>0</v>
      </c>
      <c r="BI4" s="97">
        <f>'Wniosek 2026 r.'!F283</f>
        <v>0</v>
      </c>
      <c r="BJ4" s="97">
        <f>'Wniosek 2027 r.'!F283</f>
        <v>0</v>
      </c>
      <c r="BK4" s="97">
        <f>'Wniosek 2028 r.'!F283</f>
        <v>0</v>
      </c>
      <c r="BL4" s="97">
        <f>'Wniosek 2029 r.'!F283</f>
        <v>0</v>
      </c>
      <c r="BM4" s="97">
        <f>'Wniosek 2030 r.'!F283</f>
        <v>0</v>
      </c>
      <c r="BN4" s="97">
        <f>'Wniosek 2031 r.'!F283</f>
        <v>0</v>
      </c>
      <c r="BO4" s="97">
        <f>'Wniosek 2032 r.'!F283</f>
        <v>0</v>
      </c>
      <c r="BP4" s="97">
        <f>'Wniosek 2033 r.'!F283</f>
        <v>0</v>
      </c>
      <c r="BQ4" s="96">
        <f>'Wniosek 2025 r.'!H283</f>
        <v>0</v>
      </c>
      <c r="BR4" s="96">
        <f>'Wniosek 2026 r.'!H283</f>
        <v>0</v>
      </c>
      <c r="BS4" s="96">
        <f>'Wniosek 2027 r.'!H283</f>
        <v>0</v>
      </c>
      <c r="BT4" s="96">
        <f>'Wniosek 2028 r.'!H283</f>
        <v>0</v>
      </c>
      <c r="BU4" s="96">
        <f>'Wniosek 2029 r.'!H283</f>
        <v>0</v>
      </c>
      <c r="BV4" s="96">
        <f>'Wniosek 2030 r.'!H283</f>
        <v>0</v>
      </c>
      <c r="BW4" s="96">
        <f>'Wniosek 2031 r.'!H283</f>
        <v>0</v>
      </c>
      <c r="BX4" s="96">
        <f>'Wniosek 2032 r.'!H283</f>
        <v>0</v>
      </c>
      <c r="BY4" s="96">
        <f>'Wniosek 2033 r.'!H283</f>
        <v>0</v>
      </c>
      <c r="BZ4" s="96">
        <f>'Wniosek 2025 r.'!C398</f>
        <v>0</v>
      </c>
      <c r="CA4" s="96">
        <f>'Wniosek 2026 r.'!C398</f>
        <v>0</v>
      </c>
      <c r="CB4" s="96">
        <f>'Wniosek 2027 r.'!C398</f>
        <v>0</v>
      </c>
      <c r="CC4" s="96">
        <f>'Wniosek 2028 r.'!C398</f>
        <v>0</v>
      </c>
      <c r="CD4" s="96">
        <f>'Wniosek 2029 r.'!C398</f>
        <v>0</v>
      </c>
      <c r="CE4" s="96">
        <f>'Wniosek 2030 r.'!C398</f>
        <v>0</v>
      </c>
      <c r="CF4" s="96">
        <f>'Wniosek 2031 r.'!C398</f>
        <v>0</v>
      </c>
      <c r="CG4" s="96">
        <f>'Wniosek 2032 r.'!C398</f>
        <v>0</v>
      </c>
      <c r="CH4" s="96">
        <f>'Wniosek 2033 r.'!C398</f>
        <v>0</v>
      </c>
      <c r="CI4" s="96">
        <f>'Wniosek 2025 r.'!C513</f>
        <v>0</v>
      </c>
      <c r="CJ4" s="96">
        <f>'Wniosek 2026 r.'!C513</f>
        <v>0</v>
      </c>
      <c r="CK4" s="96">
        <f>'Wniosek 2027 r.'!C513</f>
        <v>0</v>
      </c>
      <c r="CL4" s="96">
        <f>'Wniosek 2028 r.'!C513</f>
        <v>0</v>
      </c>
      <c r="CM4" s="96">
        <f>'Wniosek 2029 r.'!C513</f>
        <v>0</v>
      </c>
      <c r="CN4" s="96">
        <f>'Wniosek 2030 r.'!C513</f>
        <v>0</v>
      </c>
      <c r="CO4" s="96">
        <f>'Wniosek 2031 r.'!C513</f>
        <v>0</v>
      </c>
      <c r="CP4" s="96">
        <f>'Wniosek 2032 r.'!C513</f>
        <v>0</v>
      </c>
      <c r="CQ4" s="96">
        <f>'Wniosek 2033 r.'!C513</f>
        <v>0</v>
      </c>
      <c r="CR4">
        <f>'Wniosek 2025 r.'!C628</f>
        <v>0</v>
      </c>
      <c r="CS4">
        <f>'Wniosek 2025 r.'!E628</f>
        <v>0</v>
      </c>
      <c r="CT4">
        <f>'Wniosek 2025 r.'!C743</f>
        <v>0</v>
      </c>
    </row>
    <row r="5" spans="1:98" x14ac:dyDescent="0.25">
      <c r="A5">
        <f>'Wniosek 2025 r.'!A43</f>
        <v>0</v>
      </c>
      <c r="B5">
        <f>'Wniosek 2025 r.'!B43</f>
        <v>0</v>
      </c>
      <c r="C5">
        <f>'Wniosek 2025 r.'!C43</f>
        <v>0</v>
      </c>
      <c r="D5">
        <f>'Wniosek 2025 r.'!D43</f>
        <v>0</v>
      </c>
      <c r="E5" s="79">
        <f>'Wniosek 2025 r.'!E43</f>
        <v>0</v>
      </c>
      <c r="F5">
        <f>'Wniosek 2025 r.'!F43</f>
        <v>0</v>
      </c>
      <c r="G5">
        <f>'Wniosek 2026 r.'!F43</f>
        <v>0</v>
      </c>
      <c r="H5">
        <f>'Wniosek 2027 r.'!F43</f>
        <v>0</v>
      </c>
      <c r="I5">
        <f>'Wniosek 2028 r.'!F43</f>
        <v>0</v>
      </c>
      <c r="J5">
        <f>'Wniosek 2029 r.'!F43</f>
        <v>0</v>
      </c>
      <c r="K5">
        <f>'Wniosek 2030 r.'!F43</f>
        <v>0</v>
      </c>
      <c r="L5">
        <f>'Wniosek 2031 r.'!F43</f>
        <v>0</v>
      </c>
      <c r="M5">
        <f>'Wniosek 2032 r.'!F43</f>
        <v>0</v>
      </c>
      <c r="N5">
        <f>'Wniosek 2033 r.'!F43</f>
        <v>0</v>
      </c>
      <c r="O5" s="79">
        <f>'Wniosek 2025 r.'!G43</f>
        <v>0</v>
      </c>
      <c r="P5" s="79" t="str">
        <f>'Wniosek 2026 r.'!G43</f>
        <v/>
      </c>
      <c r="Q5" s="79" t="str">
        <f>'Wniosek 2027 r.'!G43</f>
        <v/>
      </c>
      <c r="R5" s="79" t="str">
        <f>'Wniosek 2028 r.'!G43</f>
        <v/>
      </c>
      <c r="S5" s="79" t="str">
        <f>'Wniosek 2029 r.'!G43</f>
        <v/>
      </c>
      <c r="T5" s="79" t="str">
        <f>'Wniosek 2030 r.'!G43</f>
        <v/>
      </c>
      <c r="U5" s="79" t="str">
        <f>'Wniosek 2031 r.'!G43</f>
        <v/>
      </c>
      <c r="V5" s="79" t="str">
        <f>'Wniosek 2032 r.'!G43</f>
        <v/>
      </c>
      <c r="W5" s="79" t="str">
        <f>'Wniosek 2033 r.'!G43</f>
        <v/>
      </c>
      <c r="X5" s="190">
        <f>'Wniosek 2025 r.'!H43</f>
        <v>0</v>
      </c>
      <c r="Y5" s="190">
        <f>'Wniosek 2026 r.'!H43</f>
        <v>0</v>
      </c>
      <c r="Z5" s="190">
        <f>'Wniosek 2027 r.'!H43</f>
        <v>0</v>
      </c>
      <c r="AA5" s="190">
        <f>'Wniosek 2028 r.'!H43</f>
        <v>0</v>
      </c>
      <c r="AB5" s="190">
        <f>'Wniosek 2029 r.'!H43</f>
        <v>0</v>
      </c>
      <c r="AC5" s="190">
        <f>'Wniosek 2030 r.'!H43</f>
        <v>0</v>
      </c>
      <c r="AD5" s="190">
        <f>'Wniosek 2031 r.'!H43</f>
        <v>0</v>
      </c>
      <c r="AE5" s="190">
        <f>'Wniosek 2032 r.'!H43</f>
        <v>0</v>
      </c>
      <c r="AF5" s="190">
        <f>'Wniosek 2033 r.'!H43</f>
        <v>0</v>
      </c>
      <c r="AG5" s="3">
        <f>'Wniosek 2025 r.'!C168</f>
        <v>0</v>
      </c>
      <c r="AH5" s="3">
        <f>'Wniosek 2026 r.'!C168</f>
        <v>0</v>
      </c>
      <c r="AI5" s="3">
        <f>'Wniosek 2027 r.'!C168</f>
        <v>0</v>
      </c>
      <c r="AJ5" s="3">
        <f>'Wniosek 2028 r.'!C168</f>
        <v>0</v>
      </c>
      <c r="AK5" s="3">
        <f>'Wniosek 2029 r.'!C168</f>
        <v>0</v>
      </c>
      <c r="AL5" s="3">
        <f>'Wniosek 2030 r.'!C168</f>
        <v>0</v>
      </c>
      <c r="AM5" s="3">
        <f>'Wniosek 2031 r.'!C168</f>
        <v>0</v>
      </c>
      <c r="AN5" s="3">
        <f>'Wniosek 2032 r.'!C168</f>
        <v>0</v>
      </c>
      <c r="AO5" s="3">
        <f>'Wniosek 2033 r.'!C168</f>
        <v>0</v>
      </c>
      <c r="AP5" s="96">
        <f>'Wniosek 2025 r.'!C284</f>
        <v>0</v>
      </c>
      <c r="AQ5" s="96">
        <f>'Wniosek 2026 r.'!C284</f>
        <v>0</v>
      </c>
      <c r="AR5" s="96">
        <f>'Wniosek 2027 r.'!C284</f>
        <v>0</v>
      </c>
      <c r="AS5" s="96">
        <f>'Wniosek 2028 r.'!C284</f>
        <v>0</v>
      </c>
      <c r="AT5" s="96">
        <f>'Wniosek 2029 r.'!C284</f>
        <v>0</v>
      </c>
      <c r="AU5" s="96">
        <f>'Wniosek 2030 r.'!C284</f>
        <v>0</v>
      </c>
      <c r="AV5" s="96">
        <f>'Wniosek 2031 r.'!C284</f>
        <v>0</v>
      </c>
      <c r="AW5" s="96">
        <f>'Wniosek 2032 r.'!C284</f>
        <v>0</v>
      </c>
      <c r="AX5" s="96">
        <f>'Wniosek 2033 r.'!C284</f>
        <v>0</v>
      </c>
      <c r="AY5" s="96">
        <f>'Wniosek 2025 r.'!D284</f>
        <v>0</v>
      </c>
      <c r="AZ5" s="96">
        <f>'Wniosek 2026 r.'!D284</f>
        <v>0</v>
      </c>
      <c r="BA5" s="96">
        <f>'Wniosek 2027 r.'!D284</f>
        <v>0</v>
      </c>
      <c r="BB5" s="96">
        <f>'Wniosek 2028 r.'!D284</f>
        <v>0</v>
      </c>
      <c r="BC5" s="96">
        <f>'Wniosek 2029 r.'!D284</f>
        <v>0</v>
      </c>
      <c r="BD5" s="96">
        <f>'Wniosek 2030 r.'!D284</f>
        <v>0</v>
      </c>
      <c r="BE5" s="96">
        <f>'Wniosek 2031 r.'!D284</f>
        <v>0</v>
      </c>
      <c r="BF5" s="96">
        <f>'Wniosek 2032 r.'!D284</f>
        <v>0</v>
      </c>
      <c r="BG5" s="96">
        <f>'Wniosek 2033 r.'!D284</f>
        <v>0</v>
      </c>
      <c r="BH5" s="97">
        <f>'Wniosek 2025 r.'!F284</f>
        <v>0</v>
      </c>
      <c r="BI5" s="97">
        <f>'Wniosek 2026 r.'!F284</f>
        <v>0</v>
      </c>
      <c r="BJ5" s="97">
        <f>'Wniosek 2027 r.'!F284</f>
        <v>0</v>
      </c>
      <c r="BK5" s="97">
        <f>'Wniosek 2028 r.'!F284</f>
        <v>0</v>
      </c>
      <c r="BL5" s="97">
        <f>'Wniosek 2029 r.'!F284</f>
        <v>0</v>
      </c>
      <c r="BM5" s="97">
        <f>'Wniosek 2030 r.'!F284</f>
        <v>0</v>
      </c>
      <c r="BN5" s="97">
        <f>'Wniosek 2031 r.'!F284</f>
        <v>0</v>
      </c>
      <c r="BO5" s="97">
        <f>'Wniosek 2032 r.'!F284</f>
        <v>0</v>
      </c>
      <c r="BP5" s="97">
        <f>'Wniosek 2033 r.'!F284</f>
        <v>0</v>
      </c>
      <c r="BQ5" s="96">
        <f>'Wniosek 2025 r.'!H284</f>
        <v>0</v>
      </c>
      <c r="BR5" s="96">
        <f>'Wniosek 2026 r.'!H284</f>
        <v>0</v>
      </c>
      <c r="BS5" s="96">
        <f>'Wniosek 2027 r.'!H284</f>
        <v>0</v>
      </c>
      <c r="BT5" s="96">
        <f>'Wniosek 2028 r.'!H284</f>
        <v>0</v>
      </c>
      <c r="BU5" s="96">
        <f>'Wniosek 2029 r.'!H284</f>
        <v>0</v>
      </c>
      <c r="BV5" s="96">
        <f>'Wniosek 2030 r.'!H284</f>
        <v>0</v>
      </c>
      <c r="BW5" s="96">
        <f>'Wniosek 2031 r.'!H284</f>
        <v>0</v>
      </c>
      <c r="BX5" s="96">
        <f>'Wniosek 2032 r.'!H284</f>
        <v>0</v>
      </c>
      <c r="BY5" s="96">
        <f>'Wniosek 2033 r.'!H284</f>
        <v>0</v>
      </c>
      <c r="BZ5" s="96">
        <f>'Wniosek 2025 r.'!C399</f>
        <v>0</v>
      </c>
      <c r="CA5" s="96">
        <f>'Wniosek 2026 r.'!C399</f>
        <v>0</v>
      </c>
      <c r="CB5" s="96">
        <f>'Wniosek 2027 r.'!C399</f>
        <v>0</v>
      </c>
      <c r="CC5" s="96">
        <f>'Wniosek 2028 r.'!C399</f>
        <v>0</v>
      </c>
      <c r="CD5" s="96">
        <f>'Wniosek 2029 r.'!C399</f>
        <v>0</v>
      </c>
      <c r="CE5" s="96">
        <f>'Wniosek 2030 r.'!C399</f>
        <v>0</v>
      </c>
      <c r="CF5" s="96">
        <f>'Wniosek 2031 r.'!C399</f>
        <v>0</v>
      </c>
      <c r="CG5" s="96">
        <f>'Wniosek 2032 r.'!C399</f>
        <v>0</v>
      </c>
      <c r="CH5" s="96">
        <f>'Wniosek 2033 r.'!C399</f>
        <v>0</v>
      </c>
      <c r="CI5" s="96">
        <f>'Wniosek 2025 r.'!C514</f>
        <v>0</v>
      </c>
      <c r="CJ5" s="96">
        <f>'Wniosek 2026 r.'!C514</f>
        <v>0</v>
      </c>
      <c r="CK5" s="96">
        <f>'Wniosek 2027 r.'!C514</f>
        <v>0</v>
      </c>
      <c r="CL5" s="96">
        <f>'Wniosek 2028 r.'!C514</f>
        <v>0</v>
      </c>
      <c r="CM5" s="96">
        <f>'Wniosek 2029 r.'!C514</f>
        <v>0</v>
      </c>
      <c r="CN5" s="96">
        <f>'Wniosek 2030 r.'!C514</f>
        <v>0</v>
      </c>
      <c r="CO5" s="96">
        <f>'Wniosek 2031 r.'!C514</f>
        <v>0</v>
      </c>
      <c r="CP5" s="96">
        <f>'Wniosek 2032 r.'!C514</f>
        <v>0</v>
      </c>
      <c r="CQ5" s="96">
        <f>'Wniosek 2033 r.'!C514</f>
        <v>0</v>
      </c>
      <c r="CR5">
        <f>'Wniosek 2025 r.'!C629</f>
        <v>0</v>
      </c>
      <c r="CS5">
        <f>'Wniosek 2025 r.'!E629</f>
        <v>0</v>
      </c>
      <c r="CT5">
        <f>'Wniosek 2025 r.'!C744</f>
        <v>0</v>
      </c>
    </row>
    <row r="6" spans="1:98" x14ac:dyDescent="0.25">
      <c r="A6">
        <f>'Wniosek 2025 r.'!A44</f>
        <v>0</v>
      </c>
      <c r="B6">
        <f>'Wniosek 2025 r.'!B44</f>
        <v>0</v>
      </c>
      <c r="C6">
        <f>'Wniosek 2025 r.'!C44</f>
        <v>0</v>
      </c>
      <c r="D6">
        <f>'Wniosek 2025 r.'!D44</f>
        <v>0</v>
      </c>
      <c r="E6" s="79">
        <f>'Wniosek 2025 r.'!E44</f>
        <v>0</v>
      </c>
      <c r="F6">
        <f>'Wniosek 2025 r.'!F44</f>
        <v>0</v>
      </c>
      <c r="G6">
        <f>'Wniosek 2026 r.'!F44</f>
        <v>0</v>
      </c>
      <c r="H6">
        <f>'Wniosek 2027 r.'!F44</f>
        <v>0</v>
      </c>
      <c r="I6">
        <f>'Wniosek 2028 r.'!F44</f>
        <v>0</v>
      </c>
      <c r="J6">
        <f>'Wniosek 2029 r.'!F44</f>
        <v>0</v>
      </c>
      <c r="K6">
        <f>'Wniosek 2030 r.'!F44</f>
        <v>0</v>
      </c>
      <c r="L6">
        <f>'Wniosek 2031 r.'!F44</f>
        <v>0</v>
      </c>
      <c r="M6">
        <f>'Wniosek 2032 r.'!F44</f>
        <v>0</v>
      </c>
      <c r="N6">
        <f>'Wniosek 2033 r.'!F44</f>
        <v>0</v>
      </c>
      <c r="O6" s="79">
        <f>'Wniosek 2025 r.'!G44</f>
        <v>0</v>
      </c>
      <c r="P6" s="79" t="str">
        <f>'Wniosek 2026 r.'!G44</f>
        <v/>
      </c>
      <c r="Q6" s="79" t="str">
        <f>'Wniosek 2027 r.'!G44</f>
        <v/>
      </c>
      <c r="R6" s="79" t="str">
        <f>'Wniosek 2028 r.'!G44</f>
        <v/>
      </c>
      <c r="S6" s="79" t="str">
        <f>'Wniosek 2029 r.'!G44</f>
        <v/>
      </c>
      <c r="T6" s="79" t="str">
        <f>'Wniosek 2030 r.'!G44</f>
        <v/>
      </c>
      <c r="U6" s="79" t="str">
        <f>'Wniosek 2031 r.'!G44</f>
        <v/>
      </c>
      <c r="V6" s="79" t="str">
        <f>'Wniosek 2032 r.'!G44</f>
        <v/>
      </c>
      <c r="W6" s="79" t="str">
        <f>'Wniosek 2033 r.'!G44</f>
        <v/>
      </c>
      <c r="X6" s="190">
        <f>'Wniosek 2025 r.'!H44</f>
        <v>0</v>
      </c>
      <c r="Y6" s="190">
        <f>'Wniosek 2026 r.'!H44</f>
        <v>0</v>
      </c>
      <c r="Z6" s="190">
        <f>'Wniosek 2027 r.'!H44</f>
        <v>0</v>
      </c>
      <c r="AA6" s="190">
        <f>'Wniosek 2028 r.'!H44</f>
        <v>0</v>
      </c>
      <c r="AB6" s="190">
        <f>'Wniosek 2029 r.'!H44</f>
        <v>0</v>
      </c>
      <c r="AC6" s="190">
        <f>'Wniosek 2030 r.'!H44</f>
        <v>0</v>
      </c>
      <c r="AD6" s="190">
        <f>'Wniosek 2031 r.'!H44</f>
        <v>0</v>
      </c>
      <c r="AE6" s="190">
        <f>'Wniosek 2032 r.'!H44</f>
        <v>0</v>
      </c>
      <c r="AF6" s="190">
        <f>'Wniosek 2033 r.'!H44</f>
        <v>0</v>
      </c>
      <c r="AG6" s="3">
        <f>'Wniosek 2025 r.'!C169</f>
        <v>0</v>
      </c>
      <c r="AH6" s="3">
        <f>'Wniosek 2026 r.'!C169</f>
        <v>0</v>
      </c>
      <c r="AI6" s="3">
        <f>'Wniosek 2027 r.'!C169</f>
        <v>0</v>
      </c>
      <c r="AJ6" s="3">
        <f>'Wniosek 2028 r.'!C169</f>
        <v>0</v>
      </c>
      <c r="AK6" s="3">
        <f>'Wniosek 2029 r.'!C169</f>
        <v>0</v>
      </c>
      <c r="AL6" s="3">
        <f>'Wniosek 2030 r.'!C169</f>
        <v>0</v>
      </c>
      <c r="AM6" s="3">
        <f>'Wniosek 2031 r.'!C169</f>
        <v>0</v>
      </c>
      <c r="AN6" s="3">
        <f>'Wniosek 2032 r.'!C169</f>
        <v>0</v>
      </c>
      <c r="AO6" s="3">
        <f>'Wniosek 2033 r.'!C169</f>
        <v>0</v>
      </c>
      <c r="AP6" s="96">
        <f>'Wniosek 2025 r.'!C285</f>
        <v>0</v>
      </c>
      <c r="AQ6" s="96">
        <f>'Wniosek 2026 r.'!C285</f>
        <v>0</v>
      </c>
      <c r="AR6" s="96">
        <f>'Wniosek 2027 r.'!C285</f>
        <v>0</v>
      </c>
      <c r="AS6" s="96">
        <f>'Wniosek 2028 r.'!C285</f>
        <v>0</v>
      </c>
      <c r="AT6" s="96">
        <f>'Wniosek 2029 r.'!C285</f>
        <v>0</v>
      </c>
      <c r="AU6" s="96">
        <f>'Wniosek 2030 r.'!C285</f>
        <v>0</v>
      </c>
      <c r="AV6" s="96">
        <f>'Wniosek 2031 r.'!C285</f>
        <v>0</v>
      </c>
      <c r="AW6" s="96">
        <f>'Wniosek 2032 r.'!C285</f>
        <v>0</v>
      </c>
      <c r="AX6" s="96">
        <f>'Wniosek 2033 r.'!C285</f>
        <v>0</v>
      </c>
      <c r="AY6" s="96">
        <f>'Wniosek 2025 r.'!D285</f>
        <v>0</v>
      </c>
      <c r="AZ6" s="96">
        <f>'Wniosek 2026 r.'!D285</f>
        <v>0</v>
      </c>
      <c r="BA6" s="96">
        <f>'Wniosek 2027 r.'!D285</f>
        <v>0</v>
      </c>
      <c r="BB6" s="96">
        <f>'Wniosek 2028 r.'!D285</f>
        <v>0</v>
      </c>
      <c r="BC6" s="96">
        <f>'Wniosek 2029 r.'!D285</f>
        <v>0</v>
      </c>
      <c r="BD6" s="96">
        <f>'Wniosek 2030 r.'!D285</f>
        <v>0</v>
      </c>
      <c r="BE6" s="96">
        <f>'Wniosek 2031 r.'!D285</f>
        <v>0</v>
      </c>
      <c r="BF6" s="96">
        <f>'Wniosek 2032 r.'!D285</f>
        <v>0</v>
      </c>
      <c r="BG6" s="96">
        <f>'Wniosek 2033 r.'!D285</f>
        <v>0</v>
      </c>
      <c r="BH6" s="97">
        <f>'Wniosek 2025 r.'!F285</f>
        <v>0</v>
      </c>
      <c r="BI6" s="97">
        <f>'Wniosek 2026 r.'!F285</f>
        <v>0</v>
      </c>
      <c r="BJ6" s="97">
        <f>'Wniosek 2027 r.'!F285</f>
        <v>0</v>
      </c>
      <c r="BK6" s="97">
        <f>'Wniosek 2028 r.'!F285</f>
        <v>0</v>
      </c>
      <c r="BL6" s="97">
        <f>'Wniosek 2029 r.'!F285</f>
        <v>0</v>
      </c>
      <c r="BM6" s="97">
        <f>'Wniosek 2030 r.'!F285</f>
        <v>0</v>
      </c>
      <c r="BN6" s="97">
        <f>'Wniosek 2031 r.'!F285</f>
        <v>0</v>
      </c>
      <c r="BO6" s="97">
        <f>'Wniosek 2032 r.'!F285</f>
        <v>0</v>
      </c>
      <c r="BP6" s="97">
        <f>'Wniosek 2033 r.'!F285</f>
        <v>0</v>
      </c>
      <c r="BQ6" s="96">
        <f>'Wniosek 2025 r.'!H285</f>
        <v>0</v>
      </c>
      <c r="BR6" s="96">
        <f>'Wniosek 2026 r.'!H285</f>
        <v>0</v>
      </c>
      <c r="BS6" s="96">
        <f>'Wniosek 2027 r.'!H285</f>
        <v>0</v>
      </c>
      <c r="BT6" s="96">
        <f>'Wniosek 2028 r.'!H285</f>
        <v>0</v>
      </c>
      <c r="BU6" s="96">
        <f>'Wniosek 2029 r.'!H285</f>
        <v>0</v>
      </c>
      <c r="BV6" s="96">
        <f>'Wniosek 2030 r.'!H285</f>
        <v>0</v>
      </c>
      <c r="BW6" s="96">
        <f>'Wniosek 2031 r.'!H285</f>
        <v>0</v>
      </c>
      <c r="BX6" s="96">
        <f>'Wniosek 2032 r.'!H285</f>
        <v>0</v>
      </c>
      <c r="BY6" s="96">
        <f>'Wniosek 2033 r.'!H285</f>
        <v>0</v>
      </c>
      <c r="BZ6" s="96">
        <f>'Wniosek 2025 r.'!C400</f>
        <v>0</v>
      </c>
      <c r="CA6" s="96">
        <f>'Wniosek 2026 r.'!C400</f>
        <v>0</v>
      </c>
      <c r="CB6" s="96">
        <f>'Wniosek 2027 r.'!C400</f>
        <v>0</v>
      </c>
      <c r="CC6" s="96">
        <f>'Wniosek 2028 r.'!C400</f>
        <v>0</v>
      </c>
      <c r="CD6" s="96">
        <f>'Wniosek 2029 r.'!C400</f>
        <v>0</v>
      </c>
      <c r="CE6" s="96">
        <f>'Wniosek 2030 r.'!C400</f>
        <v>0</v>
      </c>
      <c r="CF6" s="96">
        <f>'Wniosek 2031 r.'!C400</f>
        <v>0</v>
      </c>
      <c r="CG6" s="96">
        <f>'Wniosek 2032 r.'!C400</f>
        <v>0</v>
      </c>
      <c r="CH6" s="96">
        <f>'Wniosek 2033 r.'!C400</f>
        <v>0</v>
      </c>
      <c r="CI6" s="96">
        <f>'Wniosek 2025 r.'!C515</f>
        <v>0</v>
      </c>
      <c r="CJ6" s="96">
        <f>'Wniosek 2026 r.'!C515</f>
        <v>0</v>
      </c>
      <c r="CK6" s="96">
        <f>'Wniosek 2027 r.'!C515</f>
        <v>0</v>
      </c>
      <c r="CL6" s="96">
        <f>'Wniosek 2028 r.'!C515</f>
        <v>0</v>
      </c>
      <c r="CM6" s="96">
        <f>'Wniosek 2029 r.'!C515</f>
        <v>0</v>
      </c>
      <c r="CN6" s="96">
        <f>'Wniosek 2030 r.'!C515</f>
        <v>0</v>
      </c>
      <c r="CO6" s="96">
        <f>'Wniosek 2031 r.'!C515</f>
        <v>0</v>
      </c>
      <c r="CP6" s="96">
        <f>'Wniosek 2032 r.'!C515</f>
        <v>0</v>
      </c>
      <c r="CQ6" s="96">
        <f>'Wniosek 2033 r.'!C515</f>
        <v>0</v>
      </c>
      <c r="CR6">
        <f>'Wniosek 2025 r.'!C630</f>
        <v>0</v>
      </c>
      <c r="CS6">
        <f>'Wniosek 2025 r.'!E630</f>
        <v>0</v>
      </c>
      <c r="CT6">
        <f>'Wniosek 2025 r.'!C745</f>
        <v>0</v>
      </c>
    </row>
    <row r="7" spans="1:98" x14ac:dyDescent="0.25">
      <c r="A7">
        <f>'Wniosek 2025 r.'!A45</f>
        <v>0</v>
      </c>
      <c r="B7">
        <f>'Wniosek 2025 r.'!B45</f>
        <v>0</v>
      </c>
      <c r="C7">
        <f>'Wniosek 2025 r.'!C45</f>
        <v>0</v>
      </c>
      <c r="D7">
        <f>'Wniosek 2025 r.'!D45</f>
        <v>0</v>
      </c>
      <c r="E7" s="79">
        <f>'Wniosek 2025 r.'!E45</f>
        <v>0</v>
      </c>
      <c r="F7">
        <f>'Wniosek 2025 r.'!F45</f>
        <v>0</v>
      </c>
      <c r="G7">
        <f>'Wniosek 2026 r.'!F45</f>
        <v>0</v>
      </c>
      <c r="H7">
        <f>'Wniosek 2027 r.'!F45</f>
        <v>0</v>
      </c>
      <c r="I7">
        <f>'Wniosek 2028 r.'!F45</f>
        <v>0</v>
      </c>
      <c r="J7">
        <f>'Wniosek 2029 r.'!F45</f>
        <v>0</v>
      </c>
      <c r="K7">
        <f>'Wniosek 2030 r.'!F45</f>
        <v>0</v>
      </c>
      <c r="L7">
        <f>'Wniosek 2031 r.'!F45</f>
        <v>0</v>
      </c>
      <c r="M7">
        <f>'Wniosek 2032 r.'!F45</f>
        <v>0</v>
      </c>
      <c r="N7">
        <f>'Wniosek 2033 r.'!F45</f>
        <v>0</v>
      </c>
      <c r="O7" s="79">
        <f>'Wniosek 2025 r.'!G45</f>
        <v>0</v>
      </c>
      <c r="P7" s="79" t="str">
        <f>'Wniosek 2026 r.'!G45</f>
        <v/>
      </c>
      <c r="Q7" s="79" t="str">
        <f>'Wniosek 2027 r.'!G45</f>
        <v/>
      </c>
      <c r="R7" s="79" t="str">
        <f>'Wniosek 2028 r.'!G45</f>
        <v/>
      </c>
      <c r="S7" s="79" t="str">
        <f>'Wniosek 2029 r.'!G45</f>
        <v/>
      </c>
      <c r="T7" s="79" t="str">
        <f>'Wniosek 2030 r.'!G45</f>
        <v/>
      </c>
      <c r="U7" s="79" t="str">
        <f>'Wniosek 2031 r.'!G45</f>
        <v/>
      </c>
      <c r="V7" s="79" t="str">
        <f>'Wniosek 2032 r.'!G45</f>
        <v/>
      </c>
      <c r="W7" s="79" t="str">
        <f>'Wniosek 2033 r.'!G45</f>
        <v/>
      </c>
      <c r="X7" s="190">
        <f>'Wniosek 2025 r.'!H45</f>
        <v>0</v>
      </c>
      <c r="Y7" s="190">
        <f>'Wniosek 2026 r.'!H45</f>
        <v>0</v>
      </c>
      <c r="Z7" s="190">
        <f>'Wniosek 2027 r.'!H45</f>
        <v>0</v>
      </c>
      <c r="AA7" s="190">
        <f>'Wniosek 2028 r.'!H45</f>
        <v>0</v>
      </c>
      <c r="AB7" s="190">
        <f>'Wniosek 2029 r.'!H45</f>
        <v>0</v>
      </c>
      <c r="AC7" s="190">
        <f>'Wniosek 2030 r.'!H45</f>
        <v>0</v>
      </c>
      <c r="AD7" s="190">
        <f>'Wniosek 2031 r.'!H45</f>
        <v>0</v>
      </c>
      <c r="AE7" s="190">
        <f>'Wniosek 2032 r.'!H45</f>
        <v>0</v>
      </c>
      <c r="AF7" s="190">
        <f>'Wniosek 2033 r.'!H45</f>
        <v>0</v>
      </c>
      <c r="AG7" s="3">
        <f>'Wniosek 2025 r.'!C170</f>
        <v>0</v>
      </c>
      <c r="AH7" s="3">
        <f>'Wniosek 2026 r.'!C170</f>
        <v>0</v>
      </c>
      <c r="AI7" s="3">
        <f>'Wniosek 2027 r.'!C170</f>
        <v>0</v>
      </c>
      <c r="AJ7" s="3">
        <f>'Wniosek 2028 r.'!C170</f>
        <v>0</v>
      </c>
      <c r="AK7" s="3">
        <f>'Wniosek 2029 r.'!C170</f>
        <v>0</v>
      </c>
      <c r="AL7" s="3">
        <f>'Wniosek 2030 r.'!C170</f>
        <v>0</v>
      </c>
      <c r="AM7" s="3">
        <f>'Wniosek 2031 r.'!C170</f>
        <v>0</v>
      </c>
      <c r="AN7" s="3">
        <f>'Wniosek 2032 r.'!C170</f>
        <v>0</v>
      </c>
      <c r="AO7" s="3">
        <f>'Wniosek 2033 r.'!C170</f>
        <v>0</v>
      </c>
      <c r="AP7" s="96">
        <f>'Wniosek 2025 r.'!C286</f>
        <v>0</v>
      </c>
      <c r="AQ7" s="96">
        <f>'Wniosek 2026 r.'!C286</f>
        <v>0</v>
      </c>
      <c r="AR7" s="96">
        <f>'Wniosek 2027 r.'!C286</f>
        <v>0</v>
      </c>
      <c r="AS7" s="96">
        <f>'Wniosek 2028 r.'!C286</f>
        <v>0</v>
      </c>
      <c r="AT7" s="96">
        <f>'Wniosek 2029 r.'!C286</f>
        <v>0</v>
      </c>
      <c r="AU7" s="96">
        <f>'Wniosek 2030 r.'!C286</f>
        <v>0</v>
      </c>
      <c r="AV7" s="96">
        <f>'Wniosek 2031 r.'!C286</f>
        <v>0</v>
      </c>
      <c r="AW7" s="96">
        <f>'Wniosek 2032 r.'!C286</f>
        <v>0</v>
      </c>
      <c r="AX7" s="96">
        <f>'Wniosek 2033 r.'!C286</f>
        <v>0</v>
      </c>
      <c r="AY7" s="96">
        <f>'Wniosek 2025 r.'!D286</f>
        <v>0</v>
      </c>
      <c r="AZ7" s="96">
        <f>'Wniosek 2026 r.'!D286</f>
        <v>0</v>
      </c>
      <c r="BA7" s="96">
        <f>'Wniosek 2027 r.'!D286</f>
        <v>0</v>
      </c>
      <c r="BB7" s="96">
        <f>'Wniosek 2028 r.'!D286</f>
        <v>0</v>
      </c>
      <c r="BC7" s="96">
        <f>'Wniosek 2029 r.'!D286</f>
        <v>0</v>
      </c>
      <c r="BD7" s="96">
        <f>'Wniosek 2030 r.'!D286</f>
        <v>0</v>
      </c>
      <c r="BE7" s="96">
        <f>'Wniosek 2031 r.'!D286</f>
        <v>0</v>
      </c>
      <c r="BF7" s="96">
        <f>'Wniosek 2032 r.'!D286</f>
        <v>0</v>
      </c>
      <c r="BG7" s="96">
        <f>'Wniosek 2033 r.'!D286</f>
        <v>0</v>
      </c>
      <c r="BH7" s="97">
        <f>'Wniosek 2025 r.'!F286</f>
        <v>0</v>
      </c>
      <c r="BI7" s="97">
        <f>'Wniosek 2026 r.'!F286</f>
        <v>0</v>
      </c>
      <c r="BJ7" s="97">
        <f>'Wniosek 2027 r.'!F286</f>
        <v>0</v>
      </c>
      <c r="BK7" s="97">
        <f>'Wniosek 2028 r.'!F286</f>
        <v>0</v>
      </c>
      <c r="BL7" s="97">
        <f>'Wniosek 2029 r.'!F286</f>
        <v>0</v>
      </c>
      <c r="BM7" s="97">
        <f>'Wniosek 2030 r.'!F286</f>
        <v>0</v>
      </c>
      <c r="BN7" s="97">
        <f>'Wniosek 2031 r.'!F286</f>
        <v>0</v>
      </c>
      <c r="BO7" s="97">
        <f>'Wniosek 2032 r.'!F286</f>
        <v>0</v>
      </c>
      <c r="BP7" s="97">
        <f>'Wniosek 2033 r.'!F286</f>
        <v>0</v>
      </c>
      <c r="BQ7" s="96">
        <f>'Wniosek 2025 r.'!H286</f>
        <v>0</v>
      </c>
      <c r="BR7" s="96">
        <f>'Wniosek 2026 r.'!H286</f>
        <v>0</v>
      </c>
      <c r="BS7" s="96">
        <f>'Wniosek 2027 r.'!H286</f>
        <v>0</v>
      </c>
      <c r="BT7" s="96">
        <f>'Wniosek 2028 r.'!H286</f>
        <v>0</v>
      </c>
      <c r="BU7" s="96">
        <f>'Wniosek 2029 r.'!H286</f>
        <v>0</v>
      </c>
      <c r="BV7" s="96">
        <f>'Wniosek 2030 r.'!H286</f>
        <v>0</v>
      </c>
      <c r="BW7" s="96">
        <f>'Wniosek 2031 r.'!H286</f>
        <v>0</v>
      </c>
      <c r="BX7" s="96">
        <f>'Wniosek 2032 r.'!H286</f>
        <v>0</v>
      </c>
      <c r="BY7" s="96">
        <f>'Wniosek 2033 r.'!H286</f>
        <v>0</v>
      </c>
      <c r="BZ7" s="96">
        <f>'Wniosek 2025 r.'!C401</f>
        <v>0</v>
      </c>
      <c r="CA7" s="96">
        <f>'Wniosek 2026 r.'!C401</f>
        <v>0</v>
      </c>
      <c r="CB7" s="96">
        <f>'Wniosek 2027 r.'!C401</f>
        <v>0</v>
      </c>
      <c r="CC7" s="96">
        <f>'Wniosek 2028 r.'!C401</f>
        <v>0</v>
      </c>
      <c r="CD7" s="96">
        <f>'Wniosek 2029 r.'!C401</f>
        <v>0</v>
      </c>
      <c r="CE7" s="96">
        <f>'Wniosek 2030 r.'!C401</f>
        <v>0</v>
      </c>
      <c r="CF7" s="96">
        <f>'Wniosek 2031 r.'!C401</f>
        <v>0</v>
      </c>
      <c r="CG7" s="96">
        <f>'Wniosek 2032 r.'!C401</f>
        <v>0</v>
      </c>
      <c r="CH7" s="96">
        <f>'Wniosek 2033 r.'!C401</f>
        <v>0</v>
      </c>
      <c r="CI7" s="96">
        <f>'Wniosek 2025 r.'!C516</f>
        <v>0</v>
      </c>
      <c r="CJ7" s="96">
        <f>'Wniosek 2026 r.'!C516</f>
        <v>0</v>
      </c>
      <c r="CK7" s="96">
        <f>'Wniosek 2027 r.'!C516</f>
        <v>0</v>
      </c>
      <c r="CL7" s="96">
        <f>'Wniosek 2028 r.'!C516</f>
        <v>0</v>
      </c>
      <c r="CM7" s="96">
        <f>'Wniosek 2029 r.'!C516</f>
        <v>0</v>
      </c>
      <c r="CN7" s="96">
        <f>'Wniosek 2030 r.'!C516</f>
        <v>0</v>
      </c>
      <c r="CO7" s="96">
        <f>'Wniosek 2031 r.'!C516</f>
        <v>0</v>
      </c>
      <c r="CP7" s="96">
        <f>'Wniosek 2032 r.'!C516</f>
        <v>0</v>
      </c>
      <c r="CQ7" s="96">
        <f>'Wniosek 2033 r.'!C516</f>
        <v>0</v>
      </c>
      <c r="CR7">
        <f>'Wniosek 2025 r.'!C631</f>
        <v>0</v>
      </c>
      <c r="CS7">
        <f>'Wniosek 2025 r.'!E631</f>
        <v>0</v>
      </c>
      <c r="CT7">
        <f>'Wniosek 2025 r.'!C746</f>
        <v>0</v>
      </c>
    </row>
    <row r="8" spans="1:98" x14ac:dyDescent="0.25">
      <c r="A8">
        <f>'Wniosek 2025 r.'!A46</f>
        <v>0</v>
      </c>
      <c r="B8">
        <f>'Wniosek 2025 r.'!B46</f>
        <v>0</v>
      </c>
      <c r="C8">
        <f>'Wniosek 2025 r.'!C46</f>
        <v>0</v>
      </c>
      <c r="D8">
        <f>'Wniosek 2025 r.'!D46</f>
        <v>0</v>
      </c>
      <c r="E8" s="79">
        <f>'Wniosek 2025 r.'!E46</f>
        <v>0</v>
      </c>
      <c r="F8">
        <f>'Wniosek 2025 r.'!F46</f>
        <v>0</v>
      </c>
      <c r="G8">
        <f>'Wniosek 2026 r.'!F46</f>
        <v>0</v>
      </c>
      <c r="H8">
        <f>'Wniosek 2027 r.'!F46</f>
        <v>0</v>
      </c>
      <c r="I8">
        <f>'Wniosek 2028 r.'!F46</f>
        <v>0</v>
      </c>
      <c r="J8">
        <f>'Wniosek 2029 r.'!F46</f>
        <v>0</v>
      </c>
      <c r="K8">
        <f>'Wniosek 2030 r.'!F46</f>
        <v>0</v>
      </c>
      <c r="L8">
        <f>'Wniosek 2031 r.'!F46</f>
        <v>0</v>
      </c>
      <c r="M8">
        <f>'Wniosek 2032 r.'!F46</f>
        <v>0</v>
      </c>
      <c r="N8">
        <f>'Wniosek 2033 r.'!F46</f>
        <v>0</v>
      </c>
      <c r="O8" s="79">
        <f>'Wniosek 2025 r.'!G46</f>
        <v>0</v>
      </c>
      <c r="P8" s="79" t="str">
        <f>'Wniosek 2026 r.'!G46</f>
        <v/>
      </c>
      <c r="Q8" s="79" t="str">
        <f>'Wniosek 2027 r.'!G46</f>
        <v/>
      </c>
      <c r="R8" s="79" t="str">
        <f>'Wniosek 2028 r.'!G46</f>
        <v/>
      </c>
      <c r="S8" s="79" t="str">
        <f>'Wniosek 2029 r.'!G46</f>
        <v/>
      </c>
      <c r="T8" s="79" t="str">
        <f>'Wniosek 2030 r.'!G46</f>
        <v/>
      </c>
      <c r="U8" s="79" t="str">
        <f>'Wniosek 2031 r.'!G46</f>
        <v/>
      </c>
      <c r="V8" s="79" t="str">
        <f>'Wniosek 2032 r.'!G46</f>
        <v/>
      </c>
      <c r="W8" s="79" t="str">
        <f>'Wniosek 2033 r.'!G46</f>
        <v/>
      </c>
      <c r="X8" s="190">
        <f>'Wniosek 2025 r.'!H46</f>
        <v>0</v>
      </c>
      <c r="Y8" s="190">
        <f>'Wniosek 2026 r.'!H46</f>
        <v>0</v>
      </c>
      <c r="Z8" s="190">
        <f>'Wniosek 2027 r.'!H46</f>
        <v>0</v>
      </c>
      <c r="AA8" s="190">
        <f>'Wniosek 2028 r.'!H46</f>
        <v>0</v>
      </c>
      <c r="AB8" s="190">
        <f>'Wniosek 2029 r.'!H46</f>
        <v>0</v>
      </c>
      <c r="AC8" s="190">
        <f>'Wniosek 2030 r.'!H46</f>
        <v>0</v>
      </c>
      <c r="AD8" s="190">
        <f>'Wniosek 2031 r.'!H46</f>
        <v>0</v>
      </c>
      <c r="AE8" s="190">
        <f>'Wniosek 2032 r.'!H46</f>
        <v>0</v>
      </c>
      <c r="AF8" s="190">
        <f>'Wniosek 2033 r.'!H46</f>
        <v>0</v>
      </c>
      <c r="AG8" s="3">
        <f>'Wniosek 2025 r.'!C171</f>
        <v>0</v>
      </c>
      <c r="AH8" s="3">
        <f>'Wniosek 2026 r.'!C171</f>
        <v>0</v>
      </c>
      <c r="AI8" s="3">
        <f>'Wniosek 2027 r.'!C171</f>
        <v>0</v>
      </c>
      <c r="AJ8" s="3">
        <f>'Wniosek 2028 r.'!C171</f>
        <v>0</v>
      </c>
      <c r="AK8" s="3">
        <f>'Wniosek 2029 r.'!C171</f>
        <v>0</v>
      </c>
      <c r="AL8" s="3">
        <f>'Wniosek 2030 r.'!C171</f>
        <v>0</v>
      </c>
      <c r="AM8" s="3">
        <f>'Wniosek 2031 r.'!C171</f>
        <v>0</v>
      </c>
      <c r="AN8" s="3">
        <f>'Wniosek 2032 r.'!C171</f>
        <v>0</v>
      </c>
      <c r="AO8" s="3">
        <f>'Wniosek 2033 r.'!C171</f>
        <v>0</v>
      </c>
      <c r="AP8" s="96">
        <f>'Wniosek 2025 r.'!C287</f>
        <v>0</v>
      </c>
      <c r="AQ8" s="96">
        <f>'Wniosek 2026 r.'!C287</f>
        <v>0</v>
      </c>
      <c r="AR8" s="96">
        <f>'Wniosek 2027 r.'!C287</f>
        <v>0</v>
      </c>
      <c r="AS8" s="96">
        <f>'Wniosek 2028 r.'!C287</f>
        <v>0</v>
      </c>
      <c r="AT8" s="96">
        <f>'Wniosek 2029 r.'!C287</f>
        <v>0</v>
      </c>
      <c r="AU8" s="96">
        <f>'Wniosek 2030 r.'!C287</f>
        <v>0</v>
      </c>
      <c r="AV8" s="96">
        <f>'Wniosek 2031 r.'!C287</f>
        <v>0</v>
      </c>
      <c r="AW8" s="96">
        <f>'Wniosek 2032 r.'!C287</f>
        <v>0</v>
      </c>
      <c r="AX8" s="96">
        <f>'Wniosek 2033 r.'!C287</f>
        <v>0</v>
      </c>
      <c r="AY8" s="96">
        <f>'Wniosek 2025 r.'!D287</f>
        <v>0</v>
      </c>
      <c r="AZ8" s="96">
        <f>'Wniosek 2026 r.'!D287</f>
        <v>0</v>
      </c>
      <c r="BA8" s="96">
        <f>'Wniosek 2027 r.'!D287</f>
        <v>0</v>
      </c>
      <c r="BB8" s="96">
        <f>'Wniosek 2028 r.'!D287</f>
        <v>0</v>
      </c>
      <c r="BC8" s="96">
        <f>'Wniosek 2029 r.'!D287</f>
        <v>0</v>
      </c>
      <c r="BD8" s="96">
        <f>'Wniosek 2030 r.'!D287</f>
        <v>0</v>
      </c>
      <c r="BE8" s="96">
        <f>'Wniosek 2031 r.'!D287</f>
        <v>0</v>
      </c>
      <c r="BF8" s="96">
        <f>'Wniosek 2032 r.'!D287</f>
        <v>0</v>
      </c>
      <c r="BG8" s="96">
        <f>'Wniosek 2033 r.'!D287</f>
        <v>0</v>
      </c>
      <c r="BH8" s="97">
        <f>'Wniosek 2025 r.'!F287</f>
        <v>0</v>
      </c>
      <c r="BI8" s="97">
        <f>'Wniosek 2026 r.'!F287</f>
        <v>0</v>
      </c>
      <c r="BJ8" s="97">
        <f>'Wniosek 2027 r.'!F287</f>
        <v>0</v>
      </c>
      <c r="BK8" s="97">
        <f>'Wniosek 2028 r.'!F287</f>
        <v>0</v>
      </c>
      <c r="BL8" s="97">
        <f>'Wniosek 2029 r.'!F287</f>
        <v>0</v>
      </c>
      <c r="BM8" s="97">
        <f>'Wniosek 2030 r.'!F287</f>
        <v>0</v>
      </c>
      <c r="BN8" s="97">
        <f>'Wniosek 2031 r.'!F287</f>
        <v>0</v>
      </c>
      <c r="BO8" s="97">
        <f>'Wniosek 2032 r.'!F287</f>
        <v>0</v>
      </c>
      <c r="BP8" s="97">
        <f>'Wniosek 2033 r.'!F287</f>
        <v>0</v>
      </c>
      <c r="BQ8" s="96">
        <f>'Wniosek 2025 r.'!H287</f>
        <v>0</v>
      </c>
      <c r="BR8" s="96">
        <f>'Wniosek 2026 r.'!H287</f>
        <v>0</v>
      </c>
      <c r="BS8" s="96">
        <f>'Wniosek 2027 r.'!H287</f>
        <v>0</v>
      </c>
      <c r="BT8" s="96">
        <f>'Wniosek 2028 r.'!H287</f>
        <v>0</v>
      </c>
      <c r="BU8" s="96">
        <f>'Wniosek 2029 r.'!H287</f>
        <v>0</v>
      </c>
      <c r="BV8" s="96">
        <f>'Wniosek 2030 r.'!H287</f>
        <v>0</v>
      </c>
      <c r="BW8" s="96">
        <f>'Wniosek 2031 r.'!H287</f>
        <v>0</v>
      </c>
      <c r="BX8" s="96">
        <f>'Wniosek 2032 r.'!H287</f>
        <v>0</v>
      </c>
      <c r="BY8" s="96">
        <f>'Wniosek 2033 r.'!H287</f>
        <v>0</v>
      </c>
      <c r="BZ8" s="96">
        <f>'Wniosek 2025 r.'!C402</f>
        <v>0</v>
      </c>
      <c r="CA8" s="96">
        <f>'Wniosek 2026 r.'!C402</f>
        <v>0</v>
      </c>
      <c r="CB8" s="96">
        <f>'Wniosek 2027 r.'!C402</f>
        <v>0</v>
      </c>
      <c r="CC8" s="96">
        <f>'Wniosek 2028 r.'!C402</f>
        <v>0</v>
      </c>
      <c r="CD8" s="96">
        <f>'Wniosek 2029 r.'!C402</f>
        <v>0</v>
      </c>
      <c r="CE8" s="96">
        <f>'Wniosek 2030 r.'!C402</f>
        <v>0</v>
      </c>
      <c r="CF8" s="96">
        <f>'Wniosek 2031 r.'!C402</f>
        <v>0</v>
      </c>
      <c r="CG8" s="96">
        <f>'Wniosek 2032 r.'!C402</f>
        <v>0</v>
      </c>
      <c r="CH8" s="96">
        <f>'Wniosek 2033 r.'!C402</f>
        <v>0</v>
      </c>
      <c r="CI8" s="96">
        <f>'Wniosek 2025 r.'!C517</f>
        <v>0</v>
      </c>
      <c r="CJ8" s="96">
        <f>'Wniosek 2026 r.'!C517</f>
        <v>0</v>
      </c>
      <c r="CK8" s="96">
        <f>'Wniosek 2027 r.'!C517</f>
        <v>0</v>
      </c>
      <c r="CL8" s="96">
        <f>'Wniosek 2028 r.'!C517</f>
        <v>0</v>
      </c>
      <c r="CM8" s="96">
        <f>'Wniosek 2029 r.'!C517</f>
        <v>0</v>
      </c>
      <c r="CN8" s="96">
        <f>'Wniosek 2030 r.'!C517</f>
        <v>0</v>
      </c>
      <c r="CO8" s="96">
        <f>'Wniosek 2031 r.'!C517</f>
        <v>0</v>
      </c>
      <c r="CP8" s="96">
        <f>'Wniosek 2032 r.'!C517</f>
        <v>0</v>
      </c>
      <c r="CQ8" s="96">
        <f>'Wniosek 2033 r.'!C517</f>
        <v>0</v>
      </c>
      <c r="CR8">
        <f>'Wniosek 2025 r.'!C632</f>
        <v>0</v>
      </c>
      <c r="CS8">
        <f>'Wniosek 2025 r.'!E632</f>
        <v>0</v>
      </c>
      <c r="CT8">
        <f>'Wniosek 2025 r.'!C747</f>
        <v>0</v>
      </c>
    </row>
    <row r="9" spans="1:98" x14ac:dyDescent="0.25">
      <c r="A9">
        <f>'Wniosek 2025 r.'!A47</f>
        <v>0</v>
      </c>
      <c r="B9">
        <f>'Wniosek 2025 r.'!B47</f>
        <v>0</v>
      </c>
      <c r="C9">
        <f>'Wniosek 2025 r.'!C47</f>
        <v>0</v>
      </c>
      <c r="D9">
        <f>'Wniosek 2025 r.'!D47</f>
        <v>0</v>
      </c>
      <c r="E9" s="79">
        <f>'Wniosek 2025 r.'!E47</f>
        <v>0</v>
      </c>
      <c r="F9">
        <f>'Wniosek 2025 r.'!F47</f>
        <v>0</v>
      </c>
      <c r="G9">
        <f>'Wniosek 2026 r.'!F47</f>
        <v>0</v>
      </c>
      <c r="H9">
        <f>'Wniosek 2027 r.'!F47</f>
        <v>0</v>
      </c>
      <c r="I9">
        <f>'Wniosek 2028 r.'!F47</f>
        <v>0</v>
      </c>
      <c r="J9">
        <f>'Wniosek 2029 r.'!F47</f>
        <v>0</v>
      </c>
      <c r="K9">
        <f>'Wniosek 2030 r.'!F47</f>
        <v>0</v>
      </c>
      <c r="L9">
        <f>'Wniosek 2031 r.'!F47</f>
        <v>0</v>
      </c>
      <c r="M9">
        <f>'Wniosek 2032 r.'!F47</f>
        <v>0</v>
      </c>
      <c r="N9">
        <f>'Wniosek 2033 r.'!F47</f>
        <v>0</v>
      </c>
      <c r="O9" s="79">
        <f>'Wniosek 2025 r.'!G47</f>
        <v>0</v>
      </c>
      <c r="P9" s="79" t="str">
        <f>'Wniosek 2026 r.'!G47</f>
        <v/>
      </c>
      <c r="Q9" s="79" t="str">
        <f>'Wniosek 2027 r.'!G47</f>
        <v/>
      </c>
      <c r="R9" s="79" t="str">
        <f>'Wniosek 2028 r.'!G47</f>
        <v/>
      </c>
      <c r="S9" s="79" t="str">
        <f>'Wniosek 2029 r.'!G47</f>
        <v/>
      </c>
      <c r="T9" s="79" t="str">
        <f>'Wniosek 2030 r.'!G47</f>
        <v/>
      </c>
      <c r="U9" s="79" t="str">
        <f>'Wniosek 2031 r.'!G47</f>
        <v/>
      </c>
      <c r="V9" s="79" t="str">
        <f>'Wniosek 2032 r.'!G47</f>
        <v/>
      </c>
      <c r="W9" s="79" t="str">
        <f>'Wniosek 2033 r.'!G47</f>
        <v/>
      </c>
      <c r="X9" s="190">
        <f>'Wniosek 2025 r.'!H47</f>
        <v>0</v>
      </c>
      <c r="Y9" s="190">
        <f>'Wniosek 2026 r.'!H47</f>
        <v>0</v>
      </c>
      <c r="Z9" s="190">
        <f>'Wniosek 2027 r.'!H47</f>
        <v>0</v>
      </c>
      <c r="AA9" s="190">
        <f>'Wniosek 2028 r.'!H47</f>
        <v>0</v>
      </c>
      <c r="AB9" s="190">
        <f>'Wniosek 2029 r.'!H47</f>
        <v>0</v>
      </c>
      <c r="AC9" s="190">
        <f>'Wniosek 2030 r.'!H47</f>
        <v>0</v>
      </c>
      <c r="AD9" s="190">
        <f>'Wniosek 2031 r.'!H47</f>
        <v>0</v>
      </c>
      <c r="AE9" s="190">
        <f>'Wniosek 2032 r.'!H47</f>
        <v>0</v>
      </c>
      <c r="AF9" s="190">
        <f>'Wniosek 2033 r.'!H47</f>
        <v>0</v>
      </c>
      <c r="AG9" s="3">
        <f>'Wniosek 2025 r.'!C172</f>
        <v>0</v>
      </c>
      <c r="AH9" s="3">
        <f>'Wniosek 2026 r.'!C172</f>
        <v>0</v>
      </c>
      <c r="AI9" s="3">
        <f>'Wniosek 2027 r.'!C172</f>
        <v>0</v>
      </c>
      <c r="AJ9" s="3">
        <f>'Wniosek 2028 r.'!C172</f>
        <v>0</v>
      </c>
      <c r="AK9" s="3">
        <f>'Wniosek 2029 r.'!C172</f>
        <v>0</v>
      </c>
      <c r="AL9" s="3">
        <f>'Wniosek 2030 r.'!C172</f>
        <v>0</v>
      </c>
      <c r="AM9" s="3">
        <f>'Wniosek 2031 r.'!C172</f>
        <v>0</v>
      </c>
      <c r="AN9" s="3">
        <f>'Wniosek 2032 r.'!C172</f>
        <v>0</v>
      </c>
      <c r="AO9" s="3">
        <f>'Wniosek 2033 r.'!C172</f>
        <v>0</v>
      </c>
      <c r="AP9" s="96">
        <f>'Wniosek 2025 r.'!C288</f>
        <v>0</v>
      </c>
      <c r="AQ9" s="96">
        <f>'Wniosek 2026 r.'!C288</f>
        <v>0</v>
      </c>
      <c r="AR9" s="96">
        <f>'Wniosek 2027 r.'!C288</f>
        <v>0</v>
      </c>
      <c r="AS9" s="96">
        <f>'Wniosek 2028 r.'!C288</f>
        <v>0</v>
      </c>
      <c r="AT9" s="96">
        <f>'Wniosek 2029 r.'!C288</f>
        <v>0</v>
      </c>
      <c r="AU9" s="96">
        <f>'Wniosek 2030 r.'!C288</f>
        <v>0</v>
      </c>
      <c r="AV9" s="96">
        <f>'Wniosek 2031 r.'!C288</f>
        <v>0</v>
      </c>
      <c r="AW9" s="96">
        <f>'Wniosek 2032 r.'!C288</f>
        <v>0</v>
      </c>
      <c r="AX9" s="96">
        <f>'Wniosek 2033 r.'!C288</f>
        <v>0</v>
      </c>
      <c r="AY9" s="96">
        <f>'Wniosek 2025 r.'!D288</f>
        <v>0</v>
      </c>
      <c r="AZ9" s="96">
        <f>'Wniosek 2026 r.'!D288</f>
        <v>0</v>
      </c>
      <c r="BA9" s="96">
        <f>'Wniosek 2027 r.'!D288</f>
        <v>0</v>
      </c>
      <c r="BB9" s="96">
        <f>'Wniosek 2028 r.'!D288</f>
        <v>0</v>
      </c>
      <c r="BC9" s="96">
        <f>'Wniosek 2029 r.'!D288</f>
        <v>0</v>
      </c>
      <c r="BD9" s="96">
        <f>'Wniosek 2030 r.'!D288</f>
        <v>0</v>
      </c>
      <c r="BE9" s="96">
        <f>'Wniosek 2031 r.'!D288</f>
        <v>0</v>
      </c>
      <c r="BF9" s="96">
        <f>'Wniosek 2032 r.'!D288</f>
        <v>0</v>
      </c>
      <c r="BG9" s="96">
        <f>'Wniosek 2033 r.'!D288</f>
        <v>0</v>
      </c>
      <c r="BH9" s="97">
        <f>'Wniosek 2025 r.'!F288</f>
        <v>0</v>
      </c>
      <c r="BI9" s="97">
        <f>'Wniosek 2026 r.'!F288</f>
        <v>0</v>
      </c>
      <c r="BJ9" s="97">
        <f>'Wniosek 2027 r.'!F288</f>
        <v>0</v>
      </c>
      <c r="BK9" s="97">
        <f>'Wniosek 2028 r.'!F288</f>
        <v>0</v>
      </c>
      <c r="BL9" s="97">
        <f>'Wniosek 2029 r.'!F288</f>
        <v>0</v>
      </c>
      <c r="BM9" s="97">
        <f>'Wniosek 2030 r.'!F288</f>
        <v>0</v>
      </c>
      <c r="BN9" s="97">
        <f>'Wniosek 2031 r.'!F288</f>
        <v>0</v>
      </c>
      <c r="BO9" s="97">
        <f>'Wniosek 2032 r.'!F288</f>
        <v>0</v>
      </c>
      <c r="BP9" s="97">
        <f>'Wniosek 2033 r.'!F288</f>
        <v>0</v>
      </c>
      <c r="BQ9" s="96">
        <f>'Wniosek 2025 r.'!H288</f>
        <v>0</v>
      </c>
      <c r="BR9" s="96">
        <f>'Wniosek 2026 r.'!H288</f>
        <v>0</v>
      </c>
      <c r="BS9" s="96">
        <f>'Wniosek 2027 r.'!H288</f>
        <v>0</v>
      </c>
      <c r="BT9" s="96">
        <f>'Wniosek 2028 r.'!H288</f>
        <v>0</v>
      </c>
      <c r="BU9" s="96">
        <f>'Wniosek 2029 r.'!H288</f>
        <v>0</v>
      </c>
      <c r="BV9" s="96">
        <f>'Wniosek 2030 r.'!H288</f>
        <v>0</v>
      </c>
      <c r="BW9" s="96">
        <f>'Wniosek 2031 r.'!H288</f>
        <v>0</v>
      </c>
      <c r="BX9" s="96">
        <f>'Wniosek 2032 r.'!H288</f>
        <v>0</v>
      </c>
      <c r="BY9" s="96">
        <f>'Wniosek 2033 r.'!H288</f>
        <v>0</v>
      </c>
      <c r="BZ9" s="96">
        <f>'Wniosek 2025 r.'!C403</f>
        <v>0</v>
      </c>
      <c r="CA9" s="96">
        <f>'Wniosek 2026 r.'!C403</f>
        <v>0</v>
      </c>
      <c r="CB9" s="96">
        <f>'Wniosek 2027 r.'!C403</f>
        <v>0</v>
      </c>
      <c r="CC9" s="96">
        <f>'Wniosek 2028 r.'!C403</f>
        <v>0</v>
      </c>
      <c r="CD9" s="96">
        <f>'Wniosek 2029 r.'!C403</f>
        <v>0</v>
      </c>
      <c r="CE9" s="96">
        <f>'Wniosek 2030 r.'!C403</f>
        <v>0</v>
      </c>
      <c r="CF9" s="96">
        <f>'Wniosek 2031 r.'!C403</f>
        <v>0</v>
      </c>
      <c r="CG9" s="96">
        <f>'Wniosek 2032 r.'!C403</f>
        <v>0</v>
      </c>
      <c r="CH9" s="96">
        <f>'Wniosek 2033 r.'!C403</f>
        <v>0</v>
      </c>
      <c r="CI9" s="96">
        <f>'Wniosek 2025 r.'!C518</f>
        <v>0</v>
      </c>
      <c r="CJ9" s="96">
        <f>'Wniosek 2026 r.'!C518</f>
        <v>0</v>
      </c>
      <c r="CK9" s="96">
        <f>'Wniosek 2027 r.'!C518</f>
        <v>0</v>
      </c>
      <c r="CL9" s="96">
        <f>'Wniosek 2028 r.'!C518</f>
        <v>0</v>
      </c>
      <c r="CM9" s="96">
        <f>'Wniosek 2029 r.'!C518</f>
        <v>0</v>
      </c>
      <c r="CN9" s="96">
        <f>'Wniosek 2030 r.'!C518</f>
        <v>0</v>
      </c>
      <c r="CO9" s="96">
        <f>'Wniosek 2031 r.'!C518</f>
        <v>0</v>
      </c>
      <c r="CP9" s="96">
        <f>'Wniosek 2032 r.'!C518</f>
        <v>0</v>
      </c>
      <c r="CQ9" s="96">
        <f>'Wniosek 2033 r.'!C518</f>
        <v>0</v>
      </c>
      <c r="CR9">
        <f>'Wniosek 2025 r.'!C633</f>
        <v>0</v>
      </c>
      <c r="CS9">
        <f>'Wniosek 2025 r.'!E633</f>
        <v>0</v>
      </c>
      <c r="CT9">
        <f>'Wniosek 2025 r.'!C748</f>
        <v>0</v>
      </c>
    </row>
    <row r="10" spans="1:98" x14ac:dyDescent="0.25">
      <c r="A10">
        <f>'Wniosek 2025 r.'!A48</f>
        <v>0</v>
      </c>
      <c r="B10">
        <f>'Wniosek 2025 r.'!B48</f>
        <v>0</v>
      </c>
      <c r="C10">
        <f>'Wniosek 2025 r.'!C48</f>
        <v>0</v>
      </c>
      <c r="D10">
        <f>'Wniosek 2025 r.'!D48</f>
        <v>0</v>
      </c>
      <c r="E10" s="79">
        <f>'Wniosek 2025 r.'!E48</f>
        <v>0</v>
      </c>
      <c r="F10">
        <f>'Wniosek 2025 r.'!F48</f>
        <v>0</v>
      </c>
      <c r="G10">
        <f>'Wniosek 2026 r.'!F48</f>
        <v>0</v>
      </c>
      <c r="H10">
        <f>'Wniosek 2027 r.'!F48</f>
        <v>0</v>
      </c>
      <c r="I10">
        <f>'Wniosek 2028 r.'!F48</f>
        <v>0</v>
      </c>
      <c r="J10">
        <f>'Wniosek 2029 r.'!F48</f>
        <v>0</v>
      </c>
      <c r="K10">
        <f>'Wniosek 2030 r.'!F48</f>
        <v>0</v>
      </c>
      <c r="L10">
        <f>'Wniosek 2031 r.'!F48</f>
        <v>0</v>
      </c>
      <c r="M10">
        <f>'Wniosek 2032 r.'!F48</f>
        <v>0</v>
      </c>
      <c r="N10">
        <f>'Wniosek 2033 r.'!F48</f>
        <v>0</v>
      </c>
      <c r="O10" s="79">
        <f>'Wniosek 2025 r.'!G48</f>
        <v>0</v>
      </c>
      <c r="P10" s="79" t="str">
        <f>'Wniosek 2026 r.'!G48</f>
        <v/>
      </c>
      <c r="Q10" s="79" t="str">
        <f>'Wniosek 2027 r.'!G48</f>
        <v/>
      </c>
      <c r="R10" s="79" t="str">
        <f>'Wniosek 2028 r.'!G48</f>
        <v/>
      </c>
      <c r="S10" s="79" t="str">
        <f>'Wniosek 2029 r.'!G48</f>
        <v/>
      </c>
      <c r="T10" s="79" t="str">
        <f>'Wniosek 2030 r.'!G48</f>
        <v/>
      </c>
      <c r="U10" s="79" t="str">
        <f>'Wniosek 2031 r.'!G48</f>
        <v/>
      </c>
      <c r="V10" s="79" t="str">
        <f>'Wniosek 2032 r.'!G48</f>
        <v/>
      </c>
      <c r="W10" s="79" t="str">
        <f>'Wniosek 2033 r.'!G48</f>
        <v/>
      </c>
      <c r="X10" s="190">
        <f>'Wniosek 2025 r.'!H48</f>
        <v>0</v>
      </c>
      <c r="Y10" s="190">
        <f>'Wniosek 2026 r.'!H48</f>
        <v>0</v>
      </c>
      <c r="Z10" s="190">
        <f>'Wniosek 2027 r.'!H48</f>
        <v>0</v>
      </c>
      <c r="AA10" s="190">
        <f>'Wniosek 2028 r.'!H48</f>
        <v>0</v>
      </c>
      <c r="AB10" s="190">
        <f>'Wniosek 2029 r.'!H48</f>
        <v>0</v>
      </c>
      <c r="AC10" s="190">
        <f>'Wniosek 2030 r.'!H48</f>
        <v>0</v>
      </c>
      <c r="AD10" s="190">
        <f>'Wniosek 2031 r.'!H48</f>
        <v>0</v>
      </c>
      <c r="AE10" s="190">
        <f>'Wniosek 2032 r.'!H48</f>
        <v>0</v>
      </c>
      <c r="AF10" s="190">
        <f>'Wniosek 2033 r.'!H48</f>
        <v>0</v>
      </c>
      <c r="AG10" s="3">
        <f>'Wniosek 2025 r.'!C173</f>
        <v>0</v>
      </c>
      <c r="AH10" s="3">
        <f>'Wniosek 2026 r.'!C173</f>
        <v>0</v>
      </c>
      <c r="AI10" s="3">
        <f>'Wniosek 2027 r.'!C173</f>
        <v>0</v>
      </c>
      <c r="AJ10" s="3">
        <f>'Wniosek 2028 r.'!C173</f>
        <v>0</v>
      </c>
      <c r="AK10" s="3">
        <f>'Wniosek 2029 r.'!C173</f>
        <v>0</v>
      </c>
      <c r="AL10" s="3">
        <f>'Wniosek 2030 r.'!C173</f>
        <v>0</v>
      </c>
      <c r="AM10" s="3">
        <f>'Wniosek 2031 r.'!C173</f>
        <v>0</v>
      </c>
      <c r="AN10" s="3">
        <f>'Wniosek 2032 r.'!C173</f>
        <v>0</v>
      </c>
      <c r="AO10" s="3">
        <f>'Wniosek 2033 r.'!C173</f>
        <v>0</v>
      </c>
      <c r="AP10" s="96">
        <f>'Wniosek 2025 r.'!C289</f>
        <v>0</v>
      </c>
      <c r="AQ10" s="96">
        <f>'Wniosek 2026 r.'!C289</f>
        <v>0</v>
      </c>
      <c r="AR10" s="96">
        <f>'Wniosek 2027 r.'!C289</f>
        <v>0</v>
      </c>
      <c r="AS10" s="96">
        <f>'Wniosek 2028 r.'!C289</f>
        <v>0</v>
      </c>
      <c r="AT10" s="96">
        <f>'Wniosek 2029 r.'!C289</f>
        <v>0</v>
      </c>
      <c r="AU10" s="96">
        <f>'Wniosek 2030 r.'!C289</f>
        <v>0</v>
      </c>
      <c r="AV10" s="96">
        <f>'Wniosek 2031 r.'!C289</f>
        <v>0</v>
      </c>
      <c r="AW10" s="96">
        <f>'Wniosek 2032 r.'!C289</f>
        <v>0</v>
      </c>
      <c r="AX10" s="96">
        <f>'Wniosek 2033 r.'!C289</f>
        <v>0</v>
      </c>
      <c r="AY10" s="96">
        <f>'Wniosek 2025 r.'!D289</f>
        <v>0</v>
      </c>
      <c r="AZ10" s="96">
        <f>'Wniosek 2026 r.'!D289</f>
        <v>0</v>
      </c>
      <c r="BA10" s="96">
        <f>'Wniosek 2027 r.'!D289</f>
        <v>0</v>
      </c>
      <c r="BB10" s="96">
        <f>'Wniosek 2028 r.'!D289</f>
        <v>0</v>
      </c>
      <c r="BC10" s="96">
        <f>'Wniosek 2029 r.'!D289</f>
        <v>0</v>
      </c>
      <c r="BD10" s="96">
        <f>'Wniosek 2030 r.'!D289</f>
        <v>0</v>
      </c>
      <c r="BE10" s="96">
        <f>'Wniosek 2031 r.'!D289</f>
        <v>0</v>
      </c>
      <c r="BF10" s="96">
        <f>'Wniosek 2032 r.'!D289</f>
        <v>0</v>
      </c>
      <c r="BG10" s="96">
        <f>'Wniosek 2033 r.'!D289</f>
        <v>0</v>
      </c>
      <c r="BH10" s="97">
        <f>'Wniosek 2025 r.'!F289</f>
        <v>0</v>
      </c>
      <c r="BI10" s="97">
        <f>'Wniosek 2026 r.'!F289</f>
        <v>0</v>
      </c>
      <c r="BJ10" s="97">
        <f>'Wniosek 2027 r.'!F289</f>
        <v>0</v>
      </c>
      <c r="BK10" s="97">
        <f>'Wniosek 2028 r.'!F289</f>
        <v>0</v>
      </c>
      <c r="BL10" s="97">
        <f>'Wniosek 2029 r.'!F289</f>
        <v>0</v>
      </c>
      <c r="BM10" s="97">
        <f>'Wniosek 2030 r.'!F289</f>
        <v>0</v>
      </c>
      <c r="BN10" s="97">
        <f>'Wniosek 2031 r.'!F289</f>
        <v>0</v>
      </c>
      <c r="BO10" s="97">
        <f>'Wniosek 2032 r.'!F289</f>
        <v>0</v>
      </c>
      <c r="BP10" s="97">
        <f>'Wniosek 2033 r.'!F289</f>
        <v>0</v>
      </c>
      <c r="BQ10" s="96">
        <f>'Wniosek 2025 r.'!H289</f>
        <v>0</v>
      </c>
      <c r="BR10" s="96">
        <f>'Wniosek 2026 r.'!H289</f>
        <v>0</v>
      </c>
      <c r="BS10" s="96">
        <f>'Wniosek 2027 r.'!H289</f>
        <v>0</v>
      </c>
      <c r="BT10" s="96">
        <f>'Wniosek 2028 r.'!H289</f>
        <v>0</v>
      </c>
      <c r="BU10" s="96">
        <f>'Wniosek 2029 r.'!H289</f>
        <v>0</v>
      </c>
      <c r="BV10" s="96">
        <f>'Wniosek 2030 r.'!H289</f>
        <v>0</v>
      </c>
      <c r="BW10" s="96">
        <f>'Wniosek 2031 r.'!H289</f>
        <v>0</v>
      </c>
      <c r="BX10" s="96">
        <f>'Wniosek 2032 r.'!H289</f>
        <v>0</v>
      </c>
      <c r="BY10" s="96">
        <f>'Wniosek 2033 r.'!H289</f>
        <v>0</v>
      </c>
      <c r="BZ10" s="96">
        <f>'Wniosek 2025 r.'!C404</f>
        <v>0</v>
      </c>
      <c r="CA10" s="96">
        <f>'Wniosek 2026 r.'!C404</f>
        <v>0</v>
      </c>
      <c r="CB10" s="96">
        <f>'Wniosek 2027 r.'!C404</f>
        <v>0</v>
      </c>
      <c r="CC10" s="96">
        <f>'Wniosek 2028 r.'!C404</f>
        <v>0</v>
      </c>
      <c r="CD10" s="96">
        <f>'Wniosek 2029 r.'!C404</f>
        <v>0</v>
      </c>
      <c r="CE10" s="96">
        <f>'Wniosek 2030 r.'!C404</f>
        <v>0</v>
      </c>
      <c r="CF10" s="96">
        <f>'Wniosek 2031 r.'!C404</f>
        <v>0</v>
      </c>
      <c r="CG10" s="96">
        <f>'Wniosek 2032 r.'!C404</f>
        <v>0</v>
      </c>
      <c r="CH10" s="96">
        <f>'Wniosek 2033 r.'!C404</f>
        <v>0</v>
      </c>
      <c r="CI10" s="96">
        <f>'Wniosek 2025 r.'!C519</f>
        <v>0</v>
      </c>
      <c r="CJ10" s="96">
        <f>'Wniosek 2026 r.'!C519</f>
        <v>0</v>
      </c>
      <c r="CK10" s="96">
        <f>'Wniosek 2027 r.'!C519</f>
        <v>0</v>
      </c>
      <c r="CL10" s="96">
        <f>'Wniosek 2028 r.'!C519</f>
        <v>0</v>
      </c>
      <c r="CM10" s="96">
        <f>'Wniosek 2029 r.'!C519</f>
        <v>0</v>
      </c>
      <c r="CN10" s="96">
        <f>'Wniosek 2030 r.'!C519</f>
        <v>0</v>
      </c>
      <c r="CO10" s="96">
        <f>'Wniosek 2031 r.'!C519</f>
        <v>0</v>
      </c>
      <c r="CP10" s="96">
        <f>'Wniosek 2032 r.'!C519</f>
        <v>0</v>
      </c>
      <c r="CQ10" s="96">
        <f>'Wniosek 2033 r.'!C519</f>
        <v>0</v>
      </c>
      <c r="CR10">
        <f>'Wniosek 2025 r.'!C634</f>
        <v>0</v>
      </c>
      <c r="CS10">
        <f>'Wniosek 2025 r.'!E634</f>
        <v>0</v>
      </c>
      <c r="CT10">
        <f>'Wniosek 2025 r.'!C749</f>
        <v>0</v>
      </c>
    </row>
    <row r="11" spans="1:98" x14ac:dyDescent="0.25">
      <c r="A11">
        <f>'Wniosek 2025 r.'!A49</f>
        <v>0</v>
      </c>
      <c r="B11">
        <f>'Wniosek 2025 r.'!B49</f>
        <v>0</v>
      </c>
      <c r="C11">
        <f>'Wniosek 2025 r.'!C49</f>
        <v>0</v>
      </c>
      <c r="D11">
        <f>'Wniosek 2025 r.'!D49</f>
        <v>0</v>
      </c>
      <c r="E11" s="79">
        <f>'Wniosek 2025 r.'!E49</f>
        <v>0</v>
      </c>
      <c r="F11">
        <f>'Wniosek 2025 r.'!F49</f>
        <v>0</v>
      </c>
      <c r="G11">
        <f>'Wniosek 2026 r.'!F49</f>
        <v>0</v>
      </c>
      <c r="H11">
        <f>'Wniosek 2027 r.'!F49</f>
        <v>0</v>
      </c>
      <c r="I11">
        <f>'Wniosek 2028 r.'!F49</f>
        <v>0</v>
      </c>
      <c r="J11">
        <f>'Wniosek 2029 r.'!F49</f>
        <v>0</v>
      </c>
      <c r="K11">
        <f>'Wniosek 2030 r.'!F49</f>
        <v>0</v>
      </c>
      <c r="L11">
        <f>'Wniosek 2031 r.'!F49</f>
        <v>0</v>
      </c>
      <c r="M11">
        <f>'Wniosek 2032 r.'!F49</f>
        <v>0</v>
      </c>
      <c r="N11">
        <f>'Wniosek 2033 r.'!F49</f>
        <v>0</v>
      </c>
      <c r="O11" s="79">
        <f>'Wniosek 2025 r.'!G49</f>
        <v>0</v>
      </c>
      <c r="P11" s="79" t="str">
        <f>'Wniosek 2026 r.'!G49</f>
        <v/>
      </c>
      <c r="Q11" s="79" t="str">
        <f>'Wniosek 2027 r.'!G49</f>
        <v/>
      </c>
      <c r="R11" s="79" t="str">
        <f>'Wniosek 2028 r.'!G49</f>
        <v/>
      </c>
      <c r="S11" s="79" t="str">
        <f>'Wniosek 2029 r.'!G49</f>
        <v/>
      </c>
      <c r="T11" s="79" t="str">
        <f>'Wniosek 2030 r.'!G49</f>
        <v/>
      </c>
      <c r="U11" s="79" t="str">
        <f>'Wniosek 2031 r.'!G49</f>
        <v/>
      </c>
      <c r="V11" s="79" t="str">
        <f>'Wniosek 2032 r.'!G49</f>
        <v/>
      </c>
      <c r="W11" s="79" t="str">
        <f>'Wniosek 2033 r.'!G49</f>
        <v/>
      </c>
      <c r="X11" s="190">
        <f>'Wniosek 2025 r.'!H49</f>
        <v>0</v>
      </c>
      <c r="Y11" s="190">
        <f>'Wniosek 2026 r.'!H49</f>
        <v>0</v>
      </c>
      <c r="Z11" s="190">
        <f>'Wniosek 2027 r.'!H49</f>
        <v>0</v>
      </c>
      <c r="AA11" s="190">
        <f>'Wniosek 2028 r.'!H49</f>
        <v>0</v>
      </c>
      <c r="AB11" s="190">
        <f>'Wniosek 2029 r.'!H49</f>
        <v>0</v>
      </c>
      <c r="AC11" s="190">
        <f>'Wniosek 2030 r.'!H49</f>
        <v>0</v>
      </c>
      <c r="AD11" s="190">
        <f>'Wniosek 2031 r.'!H49</f>
        <v>0</v>
      </c>
      <c r="AE11" s="190">
        <f>'Wniosek 2032 r.'!H49</f>
        <v>0</v>
      </c>
      <c r="AF11" s="190">
        <f>'Wniosek 2033 r.'!H49</f>
        <v>0</v>
      </c>
      <c r="AG11" s="3">
        <f>'Wniosek 2025 r.'!C174</f>
        <v>0</v>
      </c>
      <c r="AH11" s="3">
        <f>'Wniosek 2026 r.'!C174</f>
        <v>0</v>
      </c>
      <c r="AI11" s="3">
        <f>'Wniosek 2027 r.'!C174</f>
        <v>0</v>
      </c>
      <c r="AJ11" s="3">
        <f>'Wniosek 2028 r.'!C174</f>
        <v>0</v>
      </c>
      <c r="AK11" s="3">
        <f>'Wniosek 2029 r.'!C174</f>
        <v>0</v>
      </c>
      <c r="AL11" s="3">
        <f>'Wniosek 2030 r.'!C174</f>
        <v>0</v>
      </c>
      <c r="AM11" s="3">
        <f>'Wniosek 2031 r.'!C174</f>
        <v>0</v>
      </c>
      <c r="AN11" s="3">
        <f>'Wniosek 2032 r.'!C174</f>
        <v>0</v>
      </c>
      <c r="AO11" s="3">
        <f>'Wniosek 2033 r.'!C174</f>
        <v>0</v>
      </c>
      <c r="AP11" s="96">
        <f>'Wniosek 2025 r.'!C290</f>
        <v>0</v>
      </c>
      <c r="AQ11" s="96">
        <f>'Wniosek 2026 r.'!C290</f>
        <v>0</v>
      </c>
      <c r="AR11" s="96">
        <f>'Wniosek 2027 r.'!C290</f>
        <v>0</v>
      </c>
      <c r="AS11" s="96">
        <f>'Wniosek 2028 r.'!C290</f>
        <v>0</v>
      </c>
      <c r="AT11" s="96">
        <f>'Wniosek 2029 r.'!C290</f>
        <v>0</v>
      </c>
      <c r="AU11" s="96">
        <f>'Wniosek 2030 r.'!C290</f>
        <v>0</v>
      </c>
      <c r="AV11" s="96">
        <f>'Wniosek 2031 r.'!C290</f>
        <v>0</v>
      </c>
      <c r="AW11" s="96">
        <f>'Wniosek 2032 r.'!C290</f>
        <v>0</v>
      </c>
      <c r="AX11" s="96">
        <f>'Wniosek 2033 r.'!C290</f>
        <v>0</v>
      </c>
      <c r="AY11" s="96">
        <f>'Wniosek 2025 r.'!D290</f>
        <v>0</v>
      </c>
      <c r="AZ11" s="96">
        <f>'Wniosek 2026 r.'!D290</f>
        <v>0</v>
      </c>
      <c r="BA11" s="96">
        <f>'Wniosek 2027 r.'!D290</f>
        <v>0</v>
      </c>
      <c r="BB11" s="96">
        <f>'Wniosek 2028 r.'!D290</f>
        <v>0</v>
      </c>
      <c r="BC11" s="96">
        <f>'Wniosek 2029 r.'!D290</f>
        <v>0</v>
      </c>
      <c r="BD11" s="96">
        <f>'Wniosek 2030 r.'!D290</f>
        <v>0</v>
      </c>
      <c r="BE11" s="96">
        <f>'Wniosek 2031 r.'!D290</f>
        <v>0</v>
      </c>
      <c r="BF11" s="96">
        <f>'Wniosek 2032 r.'!D290</f>
        <v>0</v>
      </c>
      <c r="BG11" s="96">
        <f>'Wniosek 2033 r.'!D290</f>
        <v>0</v>
      </c>
      <c r="BH11" s="97">
        <f>'Wniosek 2025 r.'!F290</f>
        <v>0</v>
      </c>
      <c r="BI11" s="97">
        <f>'Wniosek 2026 r.'!F290</f>
        <v>0</v>
      </c>
      <c r="BJ11" s="97">
        <f>'Wniosek 2027 r.'!F290</f>
        <v>0</v>
      </c>
      <c r="BK11" s="97">
        <f>'Wniosek 2028 r.'!F290</f>
        <v>0</v>
      </c>
      <c r="BL11" s="97">
        <f>'Wniosek 2029 r.'!F290</f>
        <v>0</v>
      </c>
      <c r="BM11" s="97">
        <f>'Wniosek 2030 r.'!F290</f>
        <v>0</v>
      </c>
      <c r="BN11" s="97">
        <f>'Wniosek 2031 r.'!F290</f>
        <v>0</v>
      </c>
      <c r="BO11" s="97">
        <f>'Wniosek 2032 r.'!F290</f>
        <v>0</v>
      </c>
      <c r="BP11" s="97">
        <f>'Wniosek 2033 r.'!F290</f>
        <v>0</v>
      </c>
      <c r="BQ11" s="96">
        <f>'Wniosek 2025 r.'!H290</f>
        <v>0</v>
      </c>
      <c r="BR11" s="96">
        <f>'Wniosek 2026 r.'!H290</f>
        <v>0</v>
      </c>
      <c r="BS11" s="96">
        <f>'Wniosek 2027 r.'!H290</f>
        <v>0</v>
      </c>
      <c r="BT11" s="96">
        <f>'Wniosek 2028 r.'!H290</f>
        <v>0</v>
      </c>
      <c r="BU11" s="96">
        <f>'Wniosek 2029 r.'!H290</f>
        <v>0</v>
      </c>
      <c r="BV11" s="96">
        <f>'Wniosek 2030 r.'!H290</f>
        <v>0</v>
      </c>
      <c r="BW11" s="96">
        <f>'Wniosek 2031 r.'!H290</f>
        <v>0</v>
      </c>
      <c r="BX11" s="96">
        <f>'Wniosek 2032 r.'!H290</f>
        <v>0</v>
      </c>
      <c r="BY11" s="96">
        <f>'Wniosek 2033 r.'!H290</f>
        <v>0</v>
      </c>
      <c r="BZ11" s="96">
        <f>'Wniosek 2025 r.'!C405</f>
        <v>0</v>
      </c>
      <c r="CA11" s="96">
        <f>'Wniosek 2026 r.'!C405</f>
        <v>0</v>
      </c>
      <c r="CB11" s="96">
        <f>'Wniosek 2027 r.'!C405</f>
        <v>0</v>
      </c>
      <c r="CC11" s="96">
        <f>'Wniosek 2028 r.'!C405</f>
        <v>0</v>
      </c>
      <c r="CD11" s="96">
        <f>'Wniosek 2029 r.'!C405</f>
        <v>0</v>
      </c>
      <c r="CE11" s="96">
        <f>'Wniosek 2030 r.'!C405</f>
        <v>0</v>
      </c>
      <c r="CF11" s="96">
        <f>'Wniosek 2031 r.'!C405</f>
        <v>0</v>
      </c>
      <c r="CG11" s="96">
        <f>'Wniosek 2032 r.'!C405</f>
        <v>0</v>
      </c>
      <c r="CH11" s="96">
        <f>'Wniosek 2033 r.'!C405</f>
        <v>0</v>
      </c>
      <c r="CI11" s="96">
        <f>'Wniosek 2025 r.'!C520</f>
        <v>0</v>
      </c>
      <c r="CJ11" s="96">
        <f>'Wniosek 2026 r.'!C520</f>
        <v>0</v>
      </c>
      <c r="CK11" s="96">
        <f>'Wniosek 2027 r.'!C520</f>
        <v>0</v>
      </c>
      <c r="CL11" s="96">
        <f>'Wniosek 2028 r.'!C520</f>
        <v>0</v>
      </c>
      <c r="CM11" s="96">
        <f>'Wniosek 2029 r.'!C520</f>
        <v>0</v>
      </c>
      <c r="CN11" s="96">
        <f>'Wniosek 2030 r.'!C520</f>
        <v>0</v>
      </c>
      <c r="CO11" s="96">
        <f>'Wniosek 2031 r.'!C520</f>
        <v>0</v>
      </c>
      <c r="CP11" s="96">
        <f>'Wniosek 2032 r.'!C520</f>
        <v>0</v>
      </c>
      <c r="CQ11" s="96">
        <f>'Wniosek 2033 r.'!C520</f>
        <v>0</v>
      </c>
      <c r="CR11">
        <f>'Wniosek 2025 r.'!C635</f>
        <v>0</v>
      </c>
      <c r="CS11">
        <f>'Wniosek 2025 r.'!E635</f>
        <v>0</v>
      </c>
      <c r="CT11">
        <f>'Wniosek 2025 r.'!C750</f>
        <v>0</v>
      </c>
    </row>
    <row r="12" spans="1:98" x14ac:dyDescent="0.25">
      <c r="A12">
        <f>'Wniosek 2025 r.'!A50</f>
        <v>0</v>
      </c>
      <c r="B12">
        <f>'Wniosek 2025 r.'!B50</f>
        <v>0</v>
      </c>
      <c r="C12">
        <f>'Wniosek 2025 r.'!C50</f>
        <v>0</v>
      </c>
      <c r="D12">
        <f>'Wniosek 2025 r.'!D50</f>
        <v>0</v>
      </c>
      <c r="E12" s="79">
        <f>'Wniosek 2025 r.'!E50</f>
        <v>0</v>
      </c>
      <c r="F12">
        <f>'Wniosek 2025 r.'!F50</f>
        <v>0</v>
      </c>
      <c r="G12">
        <f>'Wniosek 2026 r.'!F50</f>
        <v>0</v>
      </c>
      <c r="H12">
        <f>'Wniosek 2027 r.'!F50</f>
        <v>0</v>
      </c>
      <c r="I12">
        <f>'Wniosek 2028 r.'!F50</f>
        <v>0</v>
      </c>
      <c r="J12">
        <f>'Wniosek 2029 r.'!F50</f>
        <v>0</v>
      </c>
      <c r="K12">
        <f>'Wniosek 2030 r.'!F50</f>
        <v>0</v>
      </c>
      <c r="L12">
        <f>'Wniosek 2031 r.'!F50</f>
        <v>0</v>
      </c>
      <c r="M12">
        <f>'Wniosek 2032 r.'!F50</f>
        <v>0</v>
      </c>
      <c r="N12">
        <f>'Wniosek 2033 r.'!F50</f>
        <v>0</v>
      </c>
      <c r="O12" s="79">
        <f>'Wniosek 2025 r.'!G50</f>
        <v>0</v>
      </c>
      <c r="P12" s="79" t="str">
        <f>'Wniosek 2026 r.'!G50</f>
        <v/>
      </c>
      <c r="Q12" s="79" t="str">
        <f>'Wniosek 2027 r.'!G50</f>
        <v/>
      </c>
      <c r="R12" s="79" t="str">
        <f>'Wniosek 2028 r.'!G50</f>
        <v/>
      </c>
      <c r="S12" s="79" t="str">
        <f>'Wniosek 2029 r.'!G50</f>
        <v/>
      </c>
      <c r="T12" s="79" t="str">
        <f>'Wniosek 2030 r.'!G50</f>
        <v/>
      </c>
      <c r="U12" s="79" t="str">
        <f>'Wniosek 2031 r.'!G50</f>
        <v/>
      </c>
      <c r="V12" s="79" t="str">
        <f>'Wniosek 2032 r.'!G50</f>
        <v/>
      </c>
      <c r="W12" s="79" t="str">
        <f>'Wniosek 2033 r.'!G50</f>
        <v/>
      </c>
      <c r="X12" s="190">
        <f>'Wniosek 2025 r.'!H50</f>
        <v>0</v>
      </c>
      <c r="Y12" s="190">
        <f>'Wniosek 2026 r.'!H50</f>
        <v>0</v>
      </c>
      <c r="Z12" s="190">
        <f>'Wniosek 2027 r.'!H50</f>
        <v>0</v>
      </c>
      <c r="AA12" s="190">
        <f>'Wniosek 2028 r.'!H50</f>
        <v>0</v>
      </c>
      <c r="AB12" s="190">
        <f>'Wniosek 2029 r.'!H50</f>
        <v>0</v>
      </c>
      <c r="AC12" s="190">
        <f>'Wniosek 2030 r.'!H50</f>
        <v>0</v>
      </c>
      <c r="AD12" s="190">
        <f>'Wniosek 2031 r.'!H50</f>
        <v>0</v>
      </c>
      <c r="AE12" s="190">
        <f>'Wniosek 2032 r.'!H50</f>
        <v>0</v>
      </c>
      <c r="AF12" s="190">
        <f>'Wniosek 2033 r.'!H50</f>
        <v>0</v>
      </c>
      <c r="AG12" s="3">
        <f>'Wniosek 2025 r.'!C175</f>
        <v>0</v>
      </c>
      <c r="AH12" s="3">
        <f>'Wniosek 2026 r.'!C175</f>
        <v>0</v>
      </c>
      <c r="AI12" s="3">
        <f>'Wniosek 2027 r.'!C175</f>
        <v>0</v>
      </c>
      <c r="AJ12" s="3">
        <f>'Wniosek 2028 r.'!C175</f>
        <v>0</v>
      </c>
      <c r="AK12" s="3">
        <f>'Wniosek 2029 r.'!C175</f>
        <v>0</v>
      </c>
      <c r="AL12" s="3">
        <f>'Wniosek 2030 r.'!C175</f>
        <v>0</v>
      </c>
      <c r="AM12" s="3">
        <f>'Wniosek 2031 r.'!C175</f>
        <v>0</v>
      </c>
      <c r="AN12" s="3">
        <f>'Wniosek 2032 r.'!C175</f>
        <v>0</v>
      </c>
      <c r="AO12" s="3">
        <f>'Wniosek 2033 r.'!C175</f>
        <v>0</v>
      </c>
      <c r="AP12" s="96">
        <f>'Wniosek 2025 r.'!C291</f>
        <v>0</v>
      </c>
      <c r="AQ12" s="96">
        <f>'Wniosek 2026 r.'!C291</f>
        <v>0</v>
      </c>
      <c r="AR12" s="96">
        <f>'Wniosek 2027 r.'!C291</f>
        <v>0</v>
      </c>
      <c r="AS12" s="96">
        <f>'Wniosek 2028 r.'!C291</f>
        <v>0</v>
      </c>
      <c r="AT12" s="96">
        <f>'Wniosek 2029 r.'!C291</f>
        <v>0</v>
      </c>
      <c r="AU12" s="96">
        <f>'Wniosek 2030 r.'!C291</f>
        <v>0</v>
      </c>
      <c r="AV12" s="96">
        <f>'Wniosek 2031 r.'!C291</f>
        <v>0</v>
      </c>
      <c r="AW12" s="96">
        <f>'Wniosek 2032 r.'!C291</f>
        <v>0</v>
      </c>
      <c r="AX12" s="96">
        <f>'Wniosek 2033 r.'!C291</f>
        <v>0</v>
      </c>
      <c r="AY12" s="96">
        <f>'Wniosek 2025 r.'!D291</f>
        <v>0</v>
      </c>
      <c r="AZ12" s="96">
        <f>'Wniosek 2026 r.'!D291</f>
        <v>0</v>
      </c>
      <c r="BA12" s="96">
        <f>'Wniosek 2027 r.'!D291</f>
        <v>0</v>
      </c>
      <c r="BB12" s="96">
        <f>'Wniosek 2028 r.'!D291</f>
        <v>0</v>
      </c>
      <c r="BC12" s="96">
        <f>'Wniosek 2029 r.'!D291</f>
        <v>0</v>
      </c>
      <c r="BD12" s="96">
        <f>'Wniosek 2030 r.'!D291</f>
        <v>0</v>
      </c>
      <c r="BE12" s="96">
        <f>'Wniosek 2031 r.'!D291</f>
        <v>0</v>
      </c>
      <c r="BF12" s="96">
        <f>'Wniosek 2032 r.'!D291</f>
        <v>0</v>
      </c>
      <c r="BG12" s="96">
        <f>'Wniosek 2033 r.'!D291</f>
        <v>0</v>
      </c>
      <c r="BH12" s="97">
        <f>'Wniosek 2025 r.'!F291</f>
        <v>0</v>
      </c>
      <c r="BI12" s="97">
        <f>'Wniosek 2026 r.'!F291</f>
        <v>0</v>
      </c>
      <c r="BJ12" s="97">
        <f>'Wniosek 2027 r.'!F291</f>
        <v>0</v>
      </c>
      <c r="BK12" s="97">
        <f>'Wniosek 2028 r.'!F291</f>
        <v>0</v>
      </c>
      <c r="BL12" s="97">
        <f>'Wniosek 2029 r.'!F291</f>
        <v>0</v>
      </c>
      <c r="BM12" s="97">
        <f>'Wniosek 2030 r.'!F291</f>
        <v>0</v>
      </c>
      <c r="BN12" s="97">
        <f>'Wniosek 2031 r.'!F291</f>
        <v>0</v>
      </c>
      <c r="BO12" s="97">
        <f>'Wniosek 2032 r.'!F291</f>
        <v>0</v>
      </c>
      <c r="BP12" s="97">
        <f>'Wniosek 2033 r.'!F291</f>
        <v>0</v>
      </c>
      <c r="BQ12" s="96">
        <f>'Wniosek 2025 r.'!H291</f>
        <v>0</v>
      </c>
      <c r="BR12" s="96">
        <f>'Wniosek 2026 r.'!H291</f>
        <v>0</v>
      </c>
      <c r="BS12" s="96">
        <f>'Wniosek 2027 r.'!H291</f>
        <v>0</v>
      </c>
      <c r="BT12" s="96">
        <f>'Wniosek 2028 r.'!H291</f>
        <v>0</v>
      </c>
      <c r="BU12" s="96">
        <f>'Wniosek 2029 r.'!H291</f>
        <v>0</v>
      </c>
      <c r="BV12" s="96">
        <f>'Wniosek 2030 r.'!H291</f>
        <v>0</v>
      </c>
      <c r="BW12" s="96">
        <f>'Wniosek 2031 r.'!H291</f>
        <v>0</v>
      </c>
      <c r="BX12" s="96">
        <f>'Wniosek 2032 r.'!H291</f>
        <v>0</v>
      </c>
      <c r="BY12" s="96">
        <f>'Wniosek 2033 r.'!H291</f>
        <v>0</v>
      </c>
      <c r="BZ12" s="96">
        <f>'Wniosek 2025 r.'!C406</f>
        <v>0</v>
      </c>
      <c r="CA12" s="96">
        <f>'Wniosek 2026 r.'!C406</f>
        <v>0</v>
      </c>
      <c r="CB12" s="96">
        <f>'Wniosek 2027 r.'!C406</f>
        <v>0</v>
      </c>
      <c r="CC12" s="96">
        <f>'Wniosek 2028 r.'!C406</f>
        <v>0</v>
      </c>
      <c r="CD12" s="96">
        <f>'Wniosek 2029 r.'!C406</f>
        <v>0</v>
      </c>
      <c r="CE12" s="96">
        <f>'Wniosek 2030 r.'!C406</f>
        <v>0</v>
      </c>
      <c r="CF12" s="96">
        <f>'Wniosek 2031 r.'!C406</f>
        <v>0</v>
      </c>
      <c r="CG12" s="96">
        <f>'Wniosek 2032 r.'!C406</f>
        <v>0</v>
      </c>
      <c r="CH12" s="96">
        <f>'Wniosek 2033 r.'!C406</f>
        <v>0</v>
      </c>
      <c r="CI12" s="96">
        <f>'Wniosek 2025 r.'!C521</f>
        <v>0</v>
      </c>
      <c r="CJ12" s="96">
        <f>'Wniosek 2026 r.'!C521</f>
        <v>0</v>
      </c>
      <c r="CK12" s="96">
        <f>'Wniosek 2027 r.'!C521</f>
        <v>0</v>
      </c>
      <c r="CL12" s="96">
        <f>'Wniosek 2028 r.'!C521</f>
        <v>0</v>
      </c>
      <c r="CM12" s="96">
        <f>'Wniosek 2029 r.'!C521</f>
        <v>0</v>
      </c>
      <c r="CN12" s="96">
        <f>'Wniosek 2030 r.'!C521</f>
        <v>0</v>
      </c>
      <c r="CO12" s="96">
        <f>'Wniosek 2031 r.'!C521</f>
        <v>0</v>
      </c>
      <c r="CP12" s="96">
        <f>'Wniosek 2032 r.'!C521</f>
        <v>0</v>
      </c>
      <c r="CQ12" s="96">
        <f>'Wniosek 2033 r.'!C521</f>
        <v>0</v>
      </c>
      <c r="CR12">
        <f>'Wniosek 2025 r.'!C636</f>
        <v>0</v>
      </c>
      <c r="CS12">
        <f>'Wniosek 2025 r.'!E636</f>
        <v>0</v>
      </c>
      <c r="CT12">
        <f>'Wniosek 2025 r.'!C751</f>
        <v>0</v>
      </c>
    </row>
    <row r="13" spans="1:98" x14ac:dyDescent="0.25">
      <c r="A13">
        <f>'Wniosek 2025 r.'!A51</f>
        <v>0</v>
      </c>
      <c r="B13">
        <f>'Wniosek 2025 r.'!B51</f>
        <v>0</v>
      </c>
      <c r="C13">
        <f>'Wniosek 2025 r.'!C51</f>
        <v>0</v>
      </c>
      <c r="D13">
        <f>'Wniosek 2025 r.'!D51</f>
        <v>0</v>
      </c>
      <c r="E13" s="79">
        <f>'Wniosek 2025 r.'!E51</f>
        <v>0</v>
      </c>
      <c r="F13">
        <f>'Wniosek 2025 r.'!F51</f>
        <v>0</v>
      </c>
      <c r="G13">
        <f>'Wniosek 2026 r.'!F51</f>
        <v>0</v>
      </c>
      <c r="H13">
        <f>'Wniosek 2027 r.'!F51</f>
        <v>0</v>
      </c>
      <c r="I13">
        <f>'Wniosek 2028 r.'!F51</f>
        <v>0</v>
      </c>
      <c r="J13">
        <f>'Wniosek 2029 r.'!F51</f>
        <v>0</v>
      </c>
      <c r="K13">
        <f>'Wniosek 2030 r.'!F51</f>
        <v>0</v>
      </c>
      <c r="L13">
        <f>'Wniosek 2031 r.'!F51</f>
        <v>0</v>
      </c>
      <c r="M13">
        <f>'Wniosek 2032 r.'!F51</f>
        <v>0</v>
      </c>
      <c r="N13">
        <f>'Wniosek 2033 r.'!F51</f>
        <v>0</v>
      </c>
      <c r="O13" s="79">
        <f>'Wniosek 2025 r.'!G51</f>
        <v>0</v>
      </c>
      <c r="P13" s="79" t="str">
        <f>'Wniosek 2026 r.'!G51</f>
        <v/>
      </c>
      <c r="Q13" s="79" t="str">
        <f>'Wniosek 2027 r.'!G51</f>
        <v/>
      </c>
      <c r="R13" s="79" t="str">
        <f>'Wniosek 2028 r.'!G51</f>
        <v/>
      </c>
      <c r="S13" s="79" t="str">
        <f>'Wniosek 2029 r.'!G51</f>
        <v/>
      </c>
      <c r="T13" s="79" t="str">
        <f>'Wniosek 2030 r.'!G51</f>
        <v/>
      </c>
      <c r="U13" s="79" t="str">
        <f>'Wniosek 2031 r.'!G51</f>
        <v/>
      </c>
      <c r="V13" s="79" t="str">
        <f>'Wniosek 2032 r.'!G51</f>
        <v/>
      </c>
      <c r="W13" s="79" t="str">
        <f>'Wniosek 2033 r.'!G51</f>
        <v/>
      </c>
      <c r="X13" s="190">
        <f>'Wniosek 2025 r.'!H51</f>
        <v>0</v>
      </c>
      <c r="Y13" s="190">
        <f>'Wniosek 2026 r.'!H51</f>
        <v>0</v>
      </c>
      <c r="Z13" s="190">
        <f>'Wniosek 2027 r.'!H51</f>
        <v>0</v>
      </c>
      <c r="AA13" s="190">
        <f>'Wniosek 2028 r.'!H51</f>
        <v>0</v>
      </c>
      <c r="AB13" s="190">
        <f>'Wniosek 2029 r.'!H51</f>
        <v>0</v>
      </c>
      <c r="AC13" s="190">
        <f>'Wniosek 2030 r.'!H51</f>
        <v>0</v>
      </c>
      <c r="AD13" s="190">
        <f>'Wniosek 2031 r.'!H51</f>
        <v>0</v>
      </c>
      <c r="AE13" s="190">
        <f>'Wniosek 2032 r.'!H51</f>
        <v>0</v>
      </c>
      <c r="AF13" s="190">
        <f>'Wniosek 2033 r.'!H51</f>
        <v>0</v>
      </c>
      <c r="AG13" s="3">
        <f>'Wniosek 2025 r.'!C176</f>
        <v>0</v>
      </c>
      <c r="AH13" s="3">
        <f>'Wniosek 2026 r.'!C176</f>
        <v>0</v>
      </c>
      <c r="AI13" s="3">
        <f>'Wniosek 2027 r.'!C176</f>
        <v>0</v>
      </c>
      <c r="AJ13" s="3">
        <f>'Wniosek 2028 r.'!C176</f>
        <v>0</v>
      </c>
      <c r="AK13" s="3">
        <f>'Wniosek 2029 r.'!C176</f>
        <v>0</v>
      </c>
      <c r="AL13" s="3">
        <f>'Wniosek 2030 r.'!C176</f>
        <v>0</v>
      </c>
      <c r="AM13" s="3">
        <f>'Wniosek 2031 r.'!C176</f>
        <v>0</v>
      </c>
      <c r="AN13" s="3">
        <f>'Wniosek 2032 r.'!C176</f>
        <v>0</v>
      </c>
      <c r="AO13" s="3">
        <f>'Wniosek 2033 r.'!C176</f>
        <v>0</v>
      </c>
      <c r="AP13" s="96">
        <f>'Wniosek 2025 r.'!C292</f>
        <v>0</v>
      </c>
      <c r="AQ13" s="96">
        <f>'Wniosek 2026 r.'!C292</f>
        <v>0</v>
      </c>
      <c r="AR13" s="96">
        <f>'Wniosek 2027 r.'!C292</f>
        <v>0</v>
      </c>
      <c r="AS13" s="96">
        <f>'Wniosek 2028 r.'!C292</f>
        <v>0</v>
      </c>
      <c r="AT13" s="96">
        <f>'Wniosek 2029 r.'!C292</f>
        <v>0</v>
      </c>
      <c r="AU13" s="96">
        <f>'Wniosek 2030 r.'!C292</f>
        <v>0</v>
      </c>
      <c r="AV13" s="96">
        <f>'Wniosek 2031 r.'!C292</f>
        <v>0</v>
      </c>
      <c r="AW13" s="96">
        <f>'Wniosek 2032 r.'!C292</f>
        <v>0</v>
      </c>
      <c r="AX13" s="96">
        <f>'Wniosek 2033 r.'!C292</f>
        <v>0</v>
      </c>
      <c r="AY13" s="96">
        <f>'Wniosek 2025 r.'!D292</f>
        <v>0</v>
      </c>
      <c r="AZ13" s="96">
        <f>'Wniosek 2026 r.'!D292</f>
        <v>0</v>
      </c>
      <c r="BA13" s="96">
        <f>'Wniosek 2027 r.'!D292</f>
        <v>0</v>
      </c>
      <c r="BB13" s="96">
        <f>'Wniosek 2028 r.'!D292</f>
        <v>0</v>
      </c>
      <c r="BC13" s="96">
        <f>'Wniosek 2029 r.'!D292</f>
        <v>0</v>
      </c>
      <c r="BD13" s="96">
        <f>'Wniosek 2030 r.'!D292</f>
        <v>0</v>
      </c>
      <c r="BE13" s="96">
        <f>'Wniosek 2031 r.'!D292</f>
        <v>0</v>
      </c>
      <c r="BF13" s="96">
        <f>'Wniosek 2032 r.'!D292</f>
        <v>0</v>
      </c>
      <c r="BG13" s="96">
        <f>'Wniosek 2033 r.'!D292</f>
        <v>0</v>
      </c>
      <c r="BH13" s="97">
        <f>'Wniosek 2025 r.'!F292</f>
        <v>0</v>
      </c>
      <c r="BI13" s="97">
        <f>'Wniosek 2026 r.'!F292</f>
        <v>0</v>
      </c>
      <c r="BJ13" s="97">
        <f>'Wniosek 2027 r.'!F292</f>
        <v>0</v>
      </c>
      <c r="BK13" s="97">
        <f>'Wniosek 2028 r.'!F292</f>
        <v>0</v>
      </c>
      <c r="BL13" s="97">
        <f>'Wniosek 2029 r.'!F292</f>
        <v>0</v>
      </c>
      <c r="BM13" s="97">
        <f>'Wniosek 2030 r.'!F292</f>
        <v>0</v>
      </c>
      <c r="BN13" s="97">
        <f>'Wniosek 2031 r.'!F292</f>
        <v>0</v>
      </c>
      <c r="BO13" s="97">
        <f>'Wniosek 2032 r.'!F292</f>
        <v>0</v>
      </c>
      <c r="BP13" s="97">
        <f>'Wniosek 2033 r.'!F292</f>
        <v>0</v>
      </c>
      <c r="BQ13" s="96">
        <f>'Wniosek 2025 r.'!H292</f>
        <v>0</v>
      </c>
      <c r="BR13" s="96">
        <f>'Wniosek 2026 r.'!H292</f>
        <v>0</v>
      </c>
      <c r="BS13" s="96">
        <f>'Wniosek 2027 r.'!H292</f>
        <v>0</v>
      </c>
      <c r="BT13" s="96">
        <f>'Wniosek 2028 r.'!H292</f>
        <v>0</v>
      </c>
      <c r="BU13" s="96">
        <f>'Wniosek 2029 r.'!H292</f>
        <v>0</v>
      </c>
      <c r="BV13" s="96">
        <f>'Wniosek 2030 r.'!H292</f>
        <v>0</v>
      </c>
      <c r="BW13" s="96">
        <f>'Wniosek 2031 r.'!H292</f>
        <v>0</v>
      </c>
      <c r="BX13" s="96">
        <f>'Wniosek 2032 r.'!H292</f>
        <v>0</v>
      </c>
      <c r="BY13" s="96">
        <f>'Wniosek 2033 r.'!H292</f>
        <v>0</v>
      </c>
      <c r="BZ13" s="96">
        <f>'Wniosek 2025 r.'!C407</f>
        <v>0</v>
      </c>
      <c r="CA13" s="96">
        <f>'Wniosek 2026 r.'!C407</f>
        <v>0</v>
      </c>
      <c r="CB13" s="96">
        <f>'Wniosek 2027 r.'!C407</f>
        <v>0</v>
      </c>
      <c r="CC13" s="96">
        <f>'Wniosek 2028 r.'!C407</f>
        <v>0</v>
      </c>
      <c r="CD13" s="96">
        <f>'Wniosek 2029 r.'!C407</f>
        <v>0</v>
      </c>
      <c r="CE13" s="96">
        <f>'Wniosek 2030 r.'!C407</f>
        <v>0</v>
      </c>
      <c r="CF13" s="96">
        <f>'Wniosek 2031 r.'!C407</f>
        <v>0</v>
      </c>
      <c r="CG13" s="96">
        <f>'Wniosek 2032 r.'!C407</f>
        <v>0</v>
      </c>
      <c r="CH13" s="96">
        <f>'Wniosek 2033 r.'!C407</f>
        <v>0</v>
      </c>
      <c r="CI13" s="96">
        <f>'Wniosek 2025 r.'!C522</f>
        <v>0</v>
      </c>
      <c r="CJ13" s="96">
        <f>'Wniosek 2026 r.'!C522</f>
        <v>0</v>
      </c>
      <c r="CK13" s="96">
        <f>'Wniosek 2027 r.'!C522</f>
        <v>0</v>
      </c>
      <c r="CL13" s="96">
        <f>'Wniosek 2028 r.'!C522</f>
        <v>0</v>
      </c>
      <c r="CM13" s="96">
        <f>'Wniosek 2029 r.'!C522</f>
        <v>0</v>
      </c>
      <c r="CN13" s="96">
        <f>'Wniosek 2030 r.'!C522</f>
        <v>0</v>
      </c>
      <c r="CO13" s="96">
        <f>'Wniosek 2031 r.'!C522</f>
        <v>0</v>
      </c>
      <c r="CP13" s="96">
        <f>'Wniosek 2032 r.'!C522</f>
        <v>0</v>
      </c>
      <c r="CQ13" s="96">
        <f>'Wniosek 2033 r.'!C522</f>
        <v>0</v>
      </c>
      <c r="CR13">
        <f>'Wniosek 2025 r.'!C637</f>
        <v>0</v>
      </c>
      <c r="CS13">
        <f>'Wniosek 2025 r.'!E637</f>
        <v>0</v>
      </c>
      <c r="CT13">
        <f>'Wniosek 2025 r.'!C752</f>
        <v>0</v>
      </c>
    </row>
    <row r="14" spans="1:98" x14ac:dyDescent="0.25">
      <c r="A14">
        <f>'Wniosek 2025 r.'!A52</f>
        <v>0</v>
      </c>
      <c r="B14">
        <f>'Wniosek 2025 r.'!B52</f>
        <v>0</v>
      </c>
      <c r="C14">
        <f>'Wniosek 2025 r.'!C52</f>
        <v>0</v>
      </c>
      <c r="D14">
        <f>'Wniosek 2025 r.'!D52</f>
        <v>0</v>
      </c>
      <c r="E14" s="79">
        <f>'Wniosek 2025 r.'!E52</f>
        <v>0</v>
      </c>
      <c r="F14">
        <f>'Wniosek 2025 r.'!F52</f>
        <v>0</v>
      </c>
      <c r="G14">
        <f>'Wniosek 2026 r.'!F52</f>
        <v>0</v>
      </c>
      <c r="H14">
        <f>'Wniosek 2027 r.'!F52</f>
        <v>0</v>
      </c>
      <c r="I14">
        <f>'Wniosek 2028 r.'!F52</f>
        <v>0</v>
      </c>
      <c r="J14">
        <f>'Wniosek 2029 r.'!F52</f>
        <v>0</v>
      </c>
      <c r="K14">
        <f>'Wniosek 2030 r.'!F52</f>
        <v>0</v>
      </c>
      <c r="L14">
        <f>'Wniosek 2031 r.'!F52</f>
        <v>0</v>
      </c>
      <c r="M14">
        <f>'Wniosek 2032 r.'!F52</f>
        <v>0</v>
      </c>
      <c r="N14">
        <f>'Wniosek 2033 r.'!F52</f>
        <v>0</v>
      </c>
      <c r="O14" s="79">
        <f>'Wniosek 2025 r.'!G52</f>
        <v>0</v>
      </c>
      <c r="P14" s="79" t="str">
        <f>'Wniosek 2026 r.'!G52</f>
        <v/>
      </c>
      <c r="Q14" s="79" t="str">
        <f>'Wniosek 2027 r.'!G52</f>
        <v/>
      </c>
      <c r="R14" s="79" t="str">
        <f>'Wniosek 2028 r.'!G52</f>
        <v/>
      </c>
      <c r="S14" s="79" t="str">
        <f>'Wniosek 2029 r.'!G52</f>
        <v/>
      </c>
      <c r="T14" s="79" t="str">
        <f>'Wniosek 2030 r.'!G52</f>
        <v/>
      </c>
      <c r="U14" s="79" t="str">
        <f>'Wniosek 2031 r.'!G52</f>
        <v/>
      </c>
      <c r="V14" s="79" t="str">
        <f>'Wniosek 2032 r.'!G52</f>
        <v/>
      </c>
      <c r="W14" s="79" t="str">
        <f>'Wniosek 2033 r.'!G52</f>
        <v/>
      </c>
      <c r="X14" s="190">
        <f>'Wniosek 2025 r.'!H52</f>
        <v>0</v>
      </c>
      <c r="Y14" s="190">
        <f>'Wniosek 2026 r.'!H52</f>
        <v>0</v>
      </c>
      <c r="Z14" s="190">
        <f>'Wniosek 2027 r.'!H52</f>
        <v>0</v>
      </c>
      <c r="AA14" s="190">
        <f>'Wniosek 2028 r.'!H52</f>
        <v>0</v>
      </c>
      <c r="AB14" s="190">
        <f>'Wniosek 2029 r.'!H52</f>
        <v>0</v>
      </c>
      <c r="AC14" s="190">
        <f>'Wniosek 2030 r.'!H52</f>
        <v>0</v>
      </c>
      <c r="AD14" s="190">
        <f>'Wniosek 2031 r.'!H52</f>
        <v>0</v>
      </c>
      <c r="AE14" s="190">
        <f>'Wniosek 2032 r.'!H52</f>
        <v>0</v>
      </c>
      <c r="AF14" s="190">
        <f>'Wniosek 2033 r.'!H52</f>
        <v>0</v>
      </c>
      <c r="AG14" s="3">
        <f>'Wniosek 2025 r.'!C177</f>
        <v>0</v>
      </c>
      <c r="AH14" s="3">
        <f>'Wniosek 2026 r.'!C177</f>
        <v>0</v>
      </c>
      <c r="AI14" s="3">
        <f>'Wniosek 2027 r.'!C177</f>
        <v>0</v>
      </c>
      <c r="AJ14" s="3">
        <f>'Wniosek 2028 r.'!C177</f>
        <v>0</v>
      </c>
      <c r="AK14" s="3">
        <f>'Wniosek 2029 r.'!C177</f>
        <v>0</v>
      </c>
      <c r="AL14" s="3">
        <f>'Wniosek 2030 r.'!C177</f>
        <v>0</v>
      </c>
      <c r="AM14" s="3">
        <f>'Wniosek 2031 r.'!C177</f>
        <v>0</v>
      </c>
      <c r="AN14" s="3">
        <f>'Wniosek 2032 r.'!C177</f>
        <v>0</v>
      </c>
      <c r="AO14" s="3">
        <f>'Wniosek 2033 r.'!C177</f>
        <v>0</v>
      </c>
      <c r="AP14" s="96">
        <f>'Wniosek 2025 r.'!C293</f>
        <v>0</v>
      </c>
      <c r="AQ14" s="96">
        <f>'Wniosek 2026 r.'!C293</f>
        <v>0</v>
      </c>
      <c r="AR14" s="96">
        <f>'Wniosek 2027 r.'!C293</f>
        <v>0</v>
      </c>
      <c r="AS14" s="96">
        <f>'Wniosek 2028 r.'!C293</f>
        <v>0</v>
      </c>
      <c r="AT14" s="96">
        <f>'Wniosek 2029 r.'!C293</f>
        <v>0</v>
      </c>
      <c r="AU14" s="96">
        <f>'Wniosek 2030 r.'!C293</f>
        <v>0</v>
      </c>
      <c r="AV14" s="96">
        <f>'Wniosek 2031 r.'!C293</f>
        <v>0</v>
      </c>
      <c r="AW14" s="96">
        <f>'Wniosek 2032 r.'!C293</f>
        <v>0</v>
      </c>
      <c r="AX14" s="96">
        <f>'Wniosek 2033 r.'!C293</f>
        <v>0</v>
      </c>
      <c r="AY14" s="96">
        <f>'Wniosek 2025 r.'!D293</f>
        <v>0</v>
      </c>
      <c r="AZ14" s="96">
        <f>'Wniosek 2026 r.'!D293</f>
        <v>0</v>
      </c>
      <c r="BA14" s="96">
        <f>'Wniosek 2027 r.'!D293</f>
        <v>0</v>
      </c>
      <c r="BB14" s="96">
        <f>'Wniosek 2028 r.'!D293</f>
        <v>0</v>
      </c>
      <c r="BC14" s="96">
        <f>'Wniosek 2029 r.'!D293</f>
        <v>0</v>
      </c>
      <c r="BD14" s="96">
        <f>'Wniosek 2030 r.'!D293</f>
        <v>0</v>
      </c>
      <c r="BE14" s="96">
        <f>'Wniosek 2031 r.'!D293</f>
        <v>0</v>
      </c>
      <c r="BF14" s="96">
        <f>'Wniosek 2032 r.'!D293</f>
        <v>0</v>
      </c>
      <c r="BG14" s="96">
        <f>'Wniosek 2033 r.'!D293</f>
        <v>0</v>
      </c>
      <c r="BH14" s="97">
        <f>'Wniosek 2025 r.'!F293</f>
        <v>0</v>
      </c>
      <c r="BI14" s="97">
        <f>'Wniosek 2026 r.'!F293</f>
        <v>0</v>
      </c>
      <c r="BJ14" s="97">
        <f>'Wniosek 2027 r.'!F293</f>
        <v>0</v>
      </c>
      <c r="BK14" s="97">
        <f>'Wniosek 2028 r.'!F293</f>
        <v>0</v>
      </c>
      <c r="BL14" s="97">
        <f>'Wniosek 2029 r.'!F293</f>
        <v>0</v>
      </c>
      <c r="BM14" s="97">
        <f>'Wniosek 2030 r.'!F293</f>
        <v>0</v>
      </c>
      <c r="BN14" s="97">
        <f>'Wniosek 2031 r.'!F293</f>
        <v>0</v>
      </c>
      <c r="BO14" s="97">
        <f>'Wniosek 2032 r.'!F293</f>
        <v>0</v>
      </c>
      <c r="BP14" s="97">
        <f>'Wniosek 2033 r.'!F293</f>
        <v>0</v>
      </c>
      <c r="BQ14" s="96">
        <f>'Wniosek 2025 r.'!H293</f>
        <v>0</v>
      </c>
      <c r="BR14" s="96">
        <f>'Wniosek 2026 r.'!H293</f>
        <v>0</v>
      </c>
      <c r="BS14" s="96">
        <f>'Wniosek 2027 r.'!H293</f>
        <v>0</v>
      </c>
      <c r="BT14" s="96">
        <f>'Wniosek 2028 r.'!H293</f>
        <v>0</v>
      </c>
      <c r="BU14" s="96">
        <f>'Wniosek 2029 r.'!H293</f>
        <v>0</v>
      </c>
      <c r="BV14" s="96">
        <f>'Wniosek 2030 r.'!H293</f>
        <v>0</v>
      </c>
      <c r="BW14" s="96">
        <f>'Wniosek 2031 r.'!H293</f>
        <v>0</v>
      </c>
      <c r="BX14" s="96">
        <f>'Wniosek 2032 r.'!H293</f>
        <v>0</v>
      </c>
      <c r="BY14" s="96">
        <f>'Wniosek 2033 r.'!H293</f>
        <v>0</v>
      </c>
      <c r="BZ14" s="96">
        <f>'Wniosek 2025 r.'!C408</f>
        <v>0</v>
      </c>
      <c r="CA14" s="96">
        <f>'Wniosek 2026 r.'!C408</f>
        <v>0</v>
      </c>
      <c r="CB14" s="96">
        <f>'Wniosek 2027 r.'!C408</f>
        <v>0</v>
      </c>
      <c r="CC14" s="96">
        <f>'Wniosek 2028 r.'!C408</f>
        <v>0</v>
      </c>
      <c r="CD14" s="96">
        <f>'Wniosek 2029 r.'!C408</f>
        <v>0</v>
      </c>
      <c r="CE14" s="96">
        <f>'Wniosek 2030 r.'!C408</f>
        <v>0</v>
      </c>
      <c r="CF14" s="96">
        <f>'Wniosek 2031 r.'!C408</f>
        <v>0</v>
      </c>
      <c r="CG14" s="96">
        <f>'Wniosek 2032 r.'!C408</f>
        <v>0</v>
      </c>
      <c r="CH14" s="96">
        <f>'Wniosek 2033 r.'!C408</f>
        <v>0</v>
      </c>
      <c r="CI14" s="96">
        <f>'Wniosek 2025 r.'!C523</f>
        <v>0</v>
      </c>
      <c r="CJ14" s="96">
        <f>'Wniosek 2026 r.'!C523</f>
        <v>0</v>
      </c>
      <c r="CK14" s="96">
        <f>'Wniosek 2027 r.'!C523</f>
        <v>0</v>
      </c>
      <c r="CL14" s="96">
        <f>'Wniosek 2028 r.'!C523</f>
        <v>0</v>
      </c>
      <c r="CM14" s="96">
        <f>'Wniosek 2029 r.'!C523</f>
        <v>0</v>
      </c>
      <c r="CN14" s="96">
        <f>'Wniosek 2030 r.'!C523</f>
        <v>0</v>
      </c>
      <c r="CO14" s="96">
        <f>'Wniosek 2031 r.'!C523</f>
        <v>0</v>
      </c>
      <c r="CP14" s="96">
        <f>'Wniosek 2032 r.'!C523</f>
        <v>0</v>
      </c>
      <c r="CQ14" s="96">
        <f>'Wniosek 2033 r.'!C523</f>
        <v>0</v>
      </c>
      <c r="CR14">
        <f>'Wniosek 2025 r.'!C638</f>
        <v>0</v>
      </c>
      <c r="CS14">
        <f>'Wniosek 2025 r.'!E638</f>
        <v>0</v>
      </c>
      <c r="CT14">
        <f>'Wniosek 2025 r.'!C753</f>
        <v>0</v>
      </c>
    </row>
    <row r="15" spans="1:98" x14ac:dyDescent="0.25">
      <c r="A15">
        <f>'Wniosek 2025 r.'!A53</f>
        <v>0</v>
      </c>
      <c r="B15">
        <f>'Wniosek 2025 r.'!B53</f>
        <v>0</v>
      </c>
      <c r="C15">
        <f>'Wniosek 2025 r.'!C53</f>
        <v>0</v>
      </c>
      <c r="D15">
        <f>'Wniosek 2025 r.'!D53</f>
        <v>0</v>
      </c>
      <c r="E15" s="79">
        <f>'Wniosek 2025 r.'!E53</f>
        <v>0</v>
      </c>
      <c r="F15">
        <f>'Wniosek 2025 r.'!F53</f>
        <v>0</v>
      </c>
      <c r="G15">
        <f>'Wniosek 2026 r.'!F53</f>
        <v>0</v>
      </c>
      <c r="H15">
        <f>'Wniosek 2027 r.'!F53</f>
        <v>0</v>
      </c>
      <c r="I15">
        <f>'Wniosek 2028 r.'!F53</f>
        <v>0</v>
      </c>
      <c r="J15">
        <f>'Wniosek 2029 r.'!F53</f>
        <v>0</v>
      </c>
      <c r="K15">
        <f>'Wniosek 2030 r.'!F53</f>
        <v>0</v>
      </c>
      <c r="L15">
        <f>'Wniosek 2031 r.'!F53</f>
        <v>0</v>
      </c>
      <c r="M15">
        <f>'Wniosek 2032 r.'!F53</f>
        <v>0</v>
      </c>
      <c r="N15">
        <f>'Wniosek 2033 r.'!F53</f>
        <v>0</v>
      </c>
      <c r="O15" s="79">
        <f>'Wniosek 2025 r.'!G53</f>
        <v>0</v>
      </c>
      <c r="P15" s="79" t="str">
        <f>'Wniosek 2026 r.'!G53</f>
        <v/>
      </c>
      <c r="Q15" s="79" t="str">
        <f>'Wniosek 2027 r.'!G53</f>
        <v/>
      </c>
      <c r="R15" s="79" t="str">
        <f>'Wniosek 2028 r.'!G53</f>
        <v/>
      </c>
      <c r="S15" s="79" t="str">
        <f>'Wniosek 2029 r.'!G53</f>
        <v/>
      </c>
      <c r="T15" s="79" t="str">
        <f>'Wniosek 2030 r.'!G53</f>
        <v/>
      </c>
      <c r="U15" s="79" t="str">
        <f>'Wniosek 2031 r.'!G53</f>
        <v/>
      </c>
      <c r="V15" s="79" t="str">
        <f>'Wniosek 2032 r.'!G53</f>
        <v/>
      </c>
      <c r="W15" s="79" t="str">
        <f>'Wniosek 2033 r.'!G53</f>
        <v/>
      </c>
      <c r="X15" s="190">
        <f>'Wniosek 2025 r.'!H53</f>
        <v>0</v>
      </c>
      <c r="Y15" s="190">
        <f>'Wniosek 2026 r.'!H53</f>
        <v>0</v>
      </c>
      <c r="Z15" s="190">
        <f>'Wniosek 2027 r.'!H53</f>
        <v>0</v>
      </c>
      <c r="AA15" s="190">
        <f>'Wniosek 2028 r.'!H53</f>
        <v>0</v>
      </c>
      <c r="AB15" s="190">
        <f>'Wniosek 2029 r.'!H53</f>
        <v>0</v>
      </c>
      <c r="AC15" s="190">
        <f>'Wniosek 2030 r.'!H53</f>
        <v>0</v>
      </c>
      <c r="AD15" s="190">
        <f>'Wniosek 2031 r.'!H53</f>
        <v>0</v>
      </c>
      <c r="AE15" s="190">
        <f>'Wniosek 2032 r.'!H53</f>
        <v>0</v>
      </c>
      <c r="AF15" s="190">
        <f>'Wniosek 2033 r.'!H53</f>
        <v>0</v>
      </c>
      <c r="AG15" s="3">
        <f>'Wniosek 2025 r.'!C178</f>
        <v>0</v>
      </c>
      <c r="AH15" s="3">
        <f>'Wniosek 2026 r.'!C178</f>
        <v>0</v>
      </c>
      <c r="AI15" s="3">
        <f>'Wniosek 2027 r.'!C178</f>
        <v>0</v>
      </c>
      <c r="AJ15" s="3">
        <f>'Wniosek 2028 r.'!C178</f>
        <v>0</v>
      </c>
      <c r="AK15" s="3">
        <f>'Wniosek 2029 r.'!C178</f>
        <v>0</v>
      </c>
      <c r="AL15" s="3">
        <f>'Wniosek 2030 r.'!C178</f>
        <v>0</v>
      </c>
      <c r="AM15" s="3">
        <f>'Wniosek 2031 r.'!C178</f>
        <v>0</v>
      </c>
      <c r="AN15" s="3">
        <f>'Wniosek 2032 r.'!C178</f>
        <v>0</v>
      </c>
      <c r="AO15" s="3">
        <f>'Wniosek 2033 r.'!C178</f>
        <v>0</v>
      </c>
      <c r="AP15" s="96">
        <f>'Wniosek 2025 r.'!C294</f>
        <v>0</v>
      </c>
      <c r="AQ15" s="96">
        <f>'Wniosek 2026 r.'!C294</f>
        <v>0</v>
      </c>
      <c r="AR15" s="96">
        <f>'Wniosek 2027 r.'!C294</f>
        <v>0</v>
      </c>
      <c r="AS15" s="96">
        <f>'Wniosek 2028 r.'!C294</f>
        <v>0</v>
      </c>
      <c r="AT15" s="96">
        <f>'Wniosek 2029 r.'!C294</f>
        <v>0</v>
      </c>
      <c r="AU15" s="96">
        <f>'Wniosek 2030 r.'!C294</f>
        <v>0</v>
      </c>
      <c r="AV15" s="96">
        <f>'Wniosek 2031 r.'!C294</f>
        <v>0</v>
      </c>
      <c r="AW15" s="96">
        <f>'Wniosek 2032 r.'!C294</f>
        <v>0</v>
      </c>
      <c r="AX15" s="96">
        <f>'Wniosek 2033 r.'!C294</f>
        <v>0</v>
      </c>
      <c r="AY15" s="96">
        <f>'Wniosek 2025 r.'!D294</f>
        <v>0</v>
      </c>
      <c r="AZ15" s="96">
        <f>'Wniosek 2026 r.'!D294</f>
        <v>0</v>
      </c>
      <c r="BA15" s="96">
        <f>'Wniosek 2027 r.'!D294</f>
        <v>0</v>
      </c>
      <c r="BB15" s="96">
        <f>'Wniosek 2028 r.'!D294</f>
        <v>0</v>
      </c>
      <c r="BC15" s="96">
        <f>'Wniosek 2029 r.'!D294</f>
        <v>0</v>
      </c>
      <c r="BD15" s="96">
        <f>'Wniosek 2030 r.'!D294</f>
        <v>0</v>
      </c>
      <c r="BE15" s="96">
        <f>'Wniosek 2031 r.'!D294</f>
        <v>0</v>
      </c>
      <c r="BF15" s="96">
        <f>'Wniosek 2032 r.'!D294</f>
        <v>0</v>
      </c>
      <c r="BG15" s="96">
        <f>'Wniosek 2033 r.'!D294</f>
        <v>0</v>
      </c>
      <c r="BH15" s="97">
        <f>'Wniosek 2025 r.'!F294</f>
        <v>0</v>
      </c>
      <c r="BI15" s="97">
        <f>'Wniosek 2026 r.'!F294</f>
        <v>0</v>
      </c>
      <c r="BJ15" s="97">
        <f>'Wniosek 2027 r.'!F294</f>
        <v>0</v>
      </c>
      <c r="BK15" s="97">
        <f>'Wniosek 2028 r.'!F294</f>
        <v>0</v>
      </c>
      <c r="BL15" s="97">
        <f>'Wniosek 2029 r.'!F294</f>
        <v>0</v>
      </c>
      <c r="BM15" s="97">
        <f>'Wniosek 2030 r.'!F294</f>
        <v>0</v>
      </c>
      <c r="BN15" s="97">
        <f>'Wniosek 2031 r.'!F294</f>
        <v>0</v>
      </c>
      <c r="BO15" s="97">
        <f>'Wniosek 2032 r.'!F294</f>
        <v>0</v>
      </c>
      <c r="BP15" s="97">
        <f>'Wniosek 2033 r.'!F294</f>
        <v>0</v>
      </c>
      <c r="BQ15" s="96">
        <f>'Wniosek 2025 r.'!H294</f>
        <v>0</v>
      </c>
      <c r="BR15" s="96">
        <f>'Wniosek 2026 r.'!H294</f>
        <v>0</v>
      </c>
      <c r="BS15" s="96">
        <f>'Wniosek 2027 r.'!H294</f>
        <v>0</v>
      </c>
      <c r="BT15" s="96">
        <f>'Wniosek 2028 r.'!H294</f>
        <v>0</v>
      </c>
      <c r="BU15" s="96">
        <f>'Wniosek 2029 r.'!H294</f>
        <v>0</v>
      </c>
      <c r="BV15" s="96">
        <f>'Wniosek 2030 r.'!H294</f>
        <v>0</v>
      </c>
      <c r="BW15" s="96">
        <f>'Wniosek 2031 r.'!H294</f>
        <v>0</v>
      </c>
      <c r="BX15" s="96">
        <f>'Wniosek 2032 r.'!H294</f>
        <v>0</v>
      </c>
      <c r="BY15" s="96">
        <f>'Wniosek 2033 r.'!H294</f>
        <v>0</v>
      </c>
      <c r="BZ15" s="96">
        <f>'Wniosek 2025 r.'!C409</f>
        <v>0</v>
      </c>
      <c r="CA15" s="96">
        <f>'Wniosek 2026 r.'!C409</f>
        <v>0</v>
      </c>
      <c r="CB15" s="96">
        <f>'Wniosek 2027 r.'!C409</f>
        <v>0</v>
      </c>
      <c r="CC15" s="96">
        <f>'Wniosek 2028 r.'!C409</f>
        <v>0</v>
      </c>
      <c r="CD15" s="96">
        <f>'Wniosek 2029 r.'!C409</f>
        <v>0</v>
      </c>
      <c r="CE15" s="96">
        <f>'Wniosek 2030 r.'!C409</f>
        <v>0</v>
      </c>
      <c r="CF15" s="96">
        <f>'Wniosek 2031 r.'!C409</f>
        <v>0</v>
      </c>
      <c r="CG15" s="96">
        <f>'Wniosek 2032 r.'!C409</f>
        <v>0</v>
      </c>
      <c r="CH15" s="96">
        <f>'Wniosek 2033 r.'!C409</f>
        <v>0</v>
      </c>
      <c r="CI15" s="96">
        <f>'Wniosek 2025 r.'!C524</f>
        <v>0</v>
      </c>
      <c r="CJ15" s="96">
        <f>'Wniosek 2026 r.'!C524</f>
        <v>0</v>
      </c>
      <c r="CK15" s="96">
        <f>'Wniosek 2027 r.'!C524</f>
        <v>0</v>
      </c>
      <c r="CL15" s="96">
        <f>'Wniosek 2028 r.'!C524</f>
        <v>0</v>
      </c>
      <c r="CM15" s="96">
        <f>'Wniosek 2029 r.'!C524</f>
        <v>0</v>
      </c>
      <c r="CN15" s="96">
        <f>'Wniosek 2030 r.'!C524</f>
        <v>0</v>
      </c>
      <c r="CO15" s="96">
        <f>'Wniosek 2031 r.'!C524</f>
        <v>0</v>
      </c>
      <c r="CP15" s="96">
        <f>'Wniosek 2032 r.'!C524</f>
        <v>0</v>
      </c>
      <c r="CQ15" s="96">
        <f>'Wniosek 2033 r.'!C524</f>
        <v>0</v>
      </c>
      <c r="CR15">
        <f>'Wniosek 2025 r.'!C639</f>
        <v>0</v>
      </c>
      <c r="CS15">
        <f>'Wniosek 2025 r.'!E639</f>
        <v>0</v>
      </c>
      <c r="CT15">
        <f>'Wniosek 2025 r.'!C754</f>
        <v>0</v>
      </c>
    </row>
    <row r="16" spans="1:98" x14ac:dyDescent="0.25">
      <c r="A16">
        <f>'Wniosek 2025 r.'!A54</f>
        <v>0</v>
      </c>
      <c r="B16">
        <f>'Wniosek 2025 r.'!B54</f>
        <v>0</v>
      </c>
      <c r="C16">
        <f>'Wniosek 2025 r.'!C54</f>
        <v>0</v>
      </c>
      <c r="D16">
        <f>'Wniosek 2025 r.'!D54</f>
        <v>0</v>
      </c>
      <c r="E16" s="79">
        <f>'Wniosek 2025 r.'!E54</f>
        <v>0</v>
      </c>
      <c r="F16">
        <f>'Wniosek 2025 r.'!F54</f>
        <v>0</v>
      </c>
      <c r="G16">
        <f>'Wniosek 2026 r.'!F54</f>
        <v>0</v>
      </c>
      <c r="H16">
        <f>'Wniosek 2027 r.'!F54</f>
        <v>0</v>
      </c>
      <c r="I16">
        <f>'Wniosek 2028 r.'!F54</f>
        <v>0</v>
      </c>
      <c r="J16">
        <f>'Wniosek 2029 r.'!F54</f>
        <v>0</v>
      </c>
      <c r="K16">
        <f>'Wniosek 2030 r.'!F54</f>
        <v>0</v>
      </c>
      <c r="L16">
        <f>'Wniosek 2031 r.'!F54</f>
        <v>0</v>
      </c>
      <c r="M16">
        <f>'Wniosek 2032 r.'!F54</f>
        <v>0</v>
      </c>
      <c r="N16">
        <f>'Wniosek 2033 r.'!F54</f>
        <v>0</v>
      </c>
      <c r="O16" s="79">
        <f>'Wniosek 2025 r.'!G54</f>
        <v>0</v>
      </c>
      <c r="P16" s="79" t="str">
        <f>'Wniosek 2026 r.'!G54</f>
        <v/>
      </c>
      <c r="Q16" s="79" t="str">
        <f>'Wniosek 2027 r.'!G54</f>
        <v/>
      </c>
      <c r="R16" s="79" t="str">
        <f>'Wniosek 2028 r.'!G54</f>
        <v/>
      </c>
      <c r="S16" s="79" t="str">
        <f>'Wniosek 2029 r.'!G54</f>
        <v/>
      </c>
      <c r="T16" s="79" t="str">
        <f>'Wniosek 2030 r.'!G54</f>
        <v/>
      </c>
      <c r="U16" s="79" t="str">
        <f>'Wniosek 2031 r.'!G54</f>
        <v/>
      </c>
      <c r="V16" s="79" t="str">
        <f>'Wniosek 2032 r.'!G54</f>
        <v/>
      </c>
      <c r="W16" s="79" t="str">
        <f>'Wniosek 2033 r.'!G54</f>
        <v/>
      </c>
      <c r="X16" s="190">
        <f>'Wniosek 2025 r.'!H54</f>
        <v>0</v>
      </c>
      <c r="Y16" s="190">
        <f>'Wniosek 2026 r.'!H54</f>
        <v>0</v>
      </c>
      <c r="Z16" s="190">
        <f>'Wniosek 2027 r.'!H54</f>
        <v>0</v>
      </c>
      <c r="AA16" s="190">
        <f>'Wniosek 2028 r.'!H54</f>
        <v>0</v>
      </c>
      <c r="AB16" s="190">
        <f>'Wniosek 2029 r.'!H54</f>
        <v>0</v>
      </c>
      <c r="AC16" s="190">
        <f>'Wniosek 2030 r.'!H54</f>
        <v>0</v>
      </c>
      <c r="AD16" s="190">
        <f>'Wniosek 2031 r.'!H54</f>
        <v>0</v>
      </c>
      <c r="AE16" s="190">
        <f>'Wniosek 2032 r.'!H54</f>
        <v>0</v>
      </c>
      <c r="AF16" s="190">
        <f>'Wniosek 2033 r.'!H54</f>
        <v>0</v>
      </c>
      <c r="AG16" s="3">
        <f>'Wniosek 2025 r.'!C179</f>
        <v>0</v>
      </c>
      <c r="AH16" s="3">
        <f>'Wniosek 2026 r.'!C179</f>
        <v>0</v>
      </c>
      <c r="AI16" s="3">
        <f>'Wniosek 2027 r.'!C179</f>
        <v>0</v>
      </c>
      <c r="AJ16" s="3">
        <f>'Wniosek 2028 r.'!C179</f>
        <v>0</v>
      </c>
      <c r="AK16" s="3">
        <f>'Wniosek 2029 r.'!C179</f>
        <v>0</v>
      </c>
      <c r="AL16" s="3">
        <f>'Wniosek 2030 r.'!C179</f>
        <v>0</v>
      </c>
      <c r="AM16" s="3">
        <f>'Wniosek 2031 r.'!C179</f>
        <v>0</v>
      </c>
      <c r="AN16" s="3">
        <f>'Wniosek 2032 r.'!C179</f>
        <v>0</v>
      </c>
      <c r="AO16" s="3">
        <f>'Wniosek 2033 r.'!C179</f>
        <v>0</v>
      </c>
      <c r="AP16" s="96">
        <f>'Wniosek 2025 r.'!C295</f>
        <v>0</v>
      </c>
      <c r="AQ16" s="96">
        <f>'Wniosek 2026 r.'!C295</f>
        <v>0</v>
      </c>
      <c r="AR16" s="96">
        <f>'Wniosek 2027 r.'!C295</f>
        <v>0</v>
      </c>
      <c r="AS16" s="96">
        <f>'Wniosek 2028 r.'!C295</f>
        <v>0</v>
      </c>
      <c r="AT16" s="96">
        <f>'Wniosek 2029 r.'!C295</f>
        <v>0</v>
      </c>
      <c r="AU16" s="96">
        <f>'Wniosek 2030 r.'!C295</f>
        <v>0</v>
      </c>
      <c r="AV16" s="96">
        <f>'Wniosek 2031 r.'!C295</f>
        <v>0</v>
      </c>
      <c r="AW16" s="96">
        <f>'Wniosek 2032 r.'!C295</f>
        <v>0</v>
      </c>
      <c r="AX16" s="96">
        <f>'Wniosek 2033 r.'!C295</f>
        <v>0</v>
      </c>
      <c r="AY16" s="96">
        <f>'Wniosek 2025 r.'!D295</f>
        <v>0</v>
      </c>
      <c r="AZ16" s="96">
        <f>'Wniosek 2026 r.'!D295</f>
        <v>0</v>
      </c>
      <c r="BA16" s="96">
        <f>'Wniosek 2027 r.'!D295</f>
        <v>0</v>
      </c>
      <c r="BB16" s="96">
        <f>'Wniosek 2028 r.'!D295</f>
        <v>0</v>
      </c>
      <c r="BC16" s="96">
        <f>'Wniosek 2029 r.'!D295</f>
        <v>0</v>
      </c>
      <c r="BD16" s="96">
        <f>'Wniosek 2030 r.'!D295</f>
        <v>0</v>
      </c>
      <c r="BE16" s="96">
        <f>'Wniosek 2031 r.'!D295</f>
        <v>0</v>
      </c>
      <c r="BF16" s="96">
        <f>'Wniosek 2032 r.'!D295</f>
        <v>0</v>
      </c>
      <c r="BG16" s="96">
        <f>'Wniosek 2033 r.'!D295</f>
        <v>0</v>
      </c>
      <c r="BH16" s="97">
        <f>'Wniosek 2025 r.'!F295</f>
        <v>0</v>
      </c>
      <c r="BI16" s="97">
        <f>'Wniosek 2026 r.'!F295</f>
        <v>0</v>
      </c>
      <c r="BJ16" s="97">
        <f>'Wniosek 2027 r.'!F295</f>
        <v>0</v>
      </c>
      <c r="BK16" s="97">
        <f>'Wniosek 2028 r.'!F295</f>
        <v>0</v>
      </c>
      <c r="BL16" s="97">
        <f>'Wniosek 2029 r.'!F295</f>
        <v>0</v>
      </c>
      <c r="BM16" s="97">
        <f>'Wniosek 2030 r.'!F295</f>
        <v>0</v>
      </c>
      <c r="BN16" s="97">
        <f>'Wniosek 2031 r.'!F295</f>
        <v>0</v>
      </c>
      <c r="BO16" s="97">
        <f>'Wniosek 2032 r.'!F295</f>
        <v>0</v>
      </c>
      <c r="BP16" s="97">
        <f>'Wniosek 2033 r.'!F295</f>
        <v>0</v>
      </c>
      <c r="BQ16" s="96">
        <f>'Wniosek 2025 r.'!H295</f>
        <v>0</v>
      </c>
      <c r="BR16" s="96">
        <f>'Wniosek 2026 r.'!H295</f>
        <v>0</v>
      </c>
      <c r="BS16" s="96">
        <f>'Wniosek 2027 r.'!H295</f>
        <v>0</v>
      </c>
      <c r="BT16" s="96">
        <f>'Wniosek 2028 r.'!H295</f>
        <v>0</v>
      </c>
      <c r="BU16" s="96">
        <f>'Wniosek 2029 r.'!H295</f>
        <v>0</v>
      </c>
      <c r="BV16" s="96">
        <f>'Wniosek 2030 r.'!H295</f>
        <v>0</v>
      </c>
      <c r="BW16" s="96">
        <f>'Wniosek 2031 r.'!H295</f>
        <v>0</v>
      </c>
      <c r="BX16" s="96">
        <f>'Wniosek 2032 r.'!H295</f>
        <v>0</v>
      </c>
      <c r="BY16" s="96">
        <f>'Wniosek 2033 r.'!H295</f>
        <v>0</v>
      </c>
      <c r="BZ16" s="96">
        <f>'Wniosek 2025 r.'!C410</f>
        <v>0</v>
      </c>
      <c r="CA16" s="96">
        <f>'Wniosek 2026 r.'!C410</f>
        <v>0</v>
      </c>
      <c r="CB16" s="96">
        <f>'Wniosek 2027 r.'!C410</f>
        <v>0</v>
      </c>
      <c r="CC16" s="96">
        <f>'Wniosek 2028 r.'!C410</f>
        <v>0</v>
      </c>
      <c r="CD16" s="96">
        <f>'Wniosek 2029 r.'!C410</f>
        <v>0</v>
      </c>
      <c r="CE16" s="96">
        <f>'Wniosek 2030 r.'!C410</f>
        <v>0</v>
      </c>
      <c r="CF16" s="96">
        <f>'Wniosek 2031 r.'!C410</f>
        <v>0</v>
      </c>
      <c r="CG16" s="96">
        <f>'Wniosek 2032 r.'!C410</f>
        <v>0</v>
      </c>
      <c r="CH16" s="96">
        <f>'Wniosek 2033 r.'!C410</f>
        <v>0</v>
      </c>
      <c r="CI16" s="96">
        <f>'Wniosek 2025 r.'!C525</f>
        <v>0</v>
      </c>
      <c r="CJ16" s="96">
        <f>'Wniosek 2026 r.'!C525</f>
        <v>0</v>
      </c>
      <c r="CK16" s="96">
        <f>'Wniosek 2027 r.'!C525</f>
        <v>0</v>
      </c>
      <c r="CL16" s="96">
        <f>'Wniosek 2028 r.'!C525</f>
        <v>0</v>
      </c>
      <c r="CM16" s="96">
        <f>'Wniosek 2029 r.'!C525</f>
        <v>0</v>
      </c>
      <c r="CN16" s="96">
        <f>'Wniosek 2030 r.'!C525</f>
        <v>0</v>
      </c>
      <c r="CO16" s="96">
        <f>'Wniosek 2031 r.'!C525</f>
        <v>0</v>
      </c>
      <c r="CP16" s="96">
        <f>'Wniosek 2032 r.'!C525</f>
        <v>0</v>
      </c>
      <c r="CQ16" s="96">
        <f>'Wniosek 2033 r.'!C525</f>
        <v>0</v>
      </c>
      <c r="CR16">
        <f>'Wniosek 2025 r.'!C640</f>
        <v>0</v>
      </c>
      <c r="CS16">
        <f>'Wniosek 2025 r.'!E640</f>
        <v>0</v>
      </c>
      <c r="CT16">
        <f>'Wniosek 2025 r.'!C755</f>
        <v>0</v>
      </c>
    </row>
    <row r="17" spans="1:98" x14ac:dyDescent="0.25">
      <c r="A17">
        <f>'Wniosek 2025 r.'!A55</f>
        <v>0</v>
      </c>
      <c r="B17">
        <f>'Wniosek 2025 r.'!B55</f>
        <v>0</v>
      </c>
      <c r="C17">
        <f>'Wniosek 2025 r.'!C55</f>
        <v>0</v>
      </c>
      <c r="D17">
        <f>'Wniosek 2025 r.'!D55</f>
        <v>0</v>
      </c>
      <c r="E17" s="79">
        <f>'Wniosek 2025 r.'!E55</f>
        <v>0</v>
      </c>
      <c r="F17">
        <f>'Wniosek 2025 r.'!F55</f>
        <v>0</v>
      </c>
      <c r="G17">
        <f>'Wniosek 2026 r.'!F55</f>
        <v>0</v>
      </c>
      <c r="H17">
        <f>'Wniosek 2027 r.'!F55</f>
        <v>0</v>
      </c>
      <c r="I17">
        <f>'Wniosek 2028 r.'!F55</f>
        <v>0</v>
      </c>
      <c r="J17">
        <f>'Wniosek 2029 r.'!F55</f>
        <v>0</v>
      </c>
      <c r="K17">
        <f>'Wniosek 2030 r.'!F55</f>
        <v>0</v>
      </c>
      <c r="L17">
        <f>'Wniosek 2031 r.'!F55</f>
        <v>0</v>
      </c>
      <c r="M17">
        <f>'Wniosek 2032 r.'!F55</f>
        <v>0</v>
      </c>
      <c r="N17">
        <f>'Wniosek 2033 r.'!F55</f>
        <v>0</v>
      </c>
      <c r="O17" s="79">
        <f>'Wniosek 2025 r.'!G55</f>
        <v>0</v>
      </c>
      <c r="P17" s="79" t="str">
        <f>'Wniosek 2026 r.'!G55</f>
        <v/>
      </c>
      <c r="Q17" s="79" t="str">
        <f>'Wniosek 2027 r.'!G55</f>
        <v/>
      </c>
      <c r="R17" s="79" t="str">
        <f>'Wniosek 2028 r.'!G55</f>
        <v/>
      </c>
      <c r="S17" s="79" t="str">
        <f>'Wniosek 2029 r.'!G55</f>
        <v/>
      </c>
      <c r="T17" s="79" t="str">
        <f>'Wniosek 2030 r.'!G55</f>
        <v/>
      </c>
      <c r="U17" s="79" t="str">
        <f>'Wniosek 2031 r.'!G55</f>
        <v/>
      </c>
      <c r="V17" s="79" t="str">
        <f>'Wniosek 2032 r.'!G55</f>
        <v/>
      </c>
      <c r="W17" s="79" t="str">
        <f>'Wniosek 2033 r.'!G55</f>
        <v/>
      </c>
      <c r="X17" s="190">
        <f>'Wniosek 2025 r.'!H55</f>
        <v>0</v>
      </c>
      <c r="Y17" s="190">
        <f>'Wniosek 2026 r.'!H55</f>
        <v>0</v>
      </c>
      <c r="Z17" s="190">
        <f>'Wniosek 2027 r.'!H55</f>
        <v>0</v>
      </c>
      <c r="AA17" s="190">
        <f>'Wniosek 2028 r.'!H55</f>
        <v>0</v>
      </c>
      <c r="AB17" s="190">
        <f>'Wniosek 2029 r.'!H55</f>
        <v>0</v>
      </c>
      <c r="AC17" s="190">
        <f>'Wniosek 2030 r.'!H55</f>
        <v>0</v>
      </c>
      <c r="AD17" s="190">
        <f>'Wniosek 2031 r.'!H55</f>
        <v>0</v>
      </c>
      <c r="AE17" s="190">
        <f>'Wniosek 2032 r.'!H55</f>
        <v>0</v>
      </c>
      <c r="AF17" s="190">
        <f>'Wniosek 2033 r.'!H55</f>
        <v>0</v>
      </c>
      <c r="AG17" s="3">
        <f>'Wniosek 2025 r.'!C180</f>
        <v>0</v>
      </c>
      <c r="AH17" s="3">
        <f>'Wniosek 2026 r.'!C180</f>
        <v>0</v>
      </c>
      <c r="AI17" s="3">
        <f>'Wniosek 2027 r.'!C180</f>
        <v>0</v>
      </c>
      <c r="AJ17" s="3">
        <f>'Wniosek 2028 r.'!C180</f>
        <v>0</v>
      </c>
      <c r="AK17" s="3">
        <f>'Wniosek 2029 r.'!C180</f>
        <v>0</v>
      </c>
      <c r="AL17" s="3">
        <f>'Wniosek 2030 r.'!C180</f>
        <v>0</v>
      </c>
      <c r="AM17" s="3">
        <f>'Wniosek 2031 r.'!C180</f>
        <v>0</v>
      </c>
      <c r="AN17" s="3">
        <f>'Wniosek 2032 r.'!C180</f>
        <v>0</v>
      </c>
      <c r="AO17" s="3">
        <f>'Wniosek 2033 r.'!C180</f>
        <v>0</v>
      </c>
      <c r="AP17" s="96">
        <f>'Wniosek 2025 r.'!C296</f>
        <v>0</v>
      </c>
      <c r="AQ17" s="96">
        <f>'Wniosek 2026 r.'!C296</f>
        <v>0</v>
      </c>
      <c r="AR17" s="96">
        <f>'Wniosek 2027 r.'!C296</f>
        <v>0</v>
      </c>
      <c r="AS17" s="96">
        <f>'Wniosek 2028 r.'!C296</f>
        <v>0</v>
      </c>
      <c r="AT17" s="96">
        <f>'Wniosek 2029 r.'!C296</f>
        <v>0</v>
      </c>
      <c r="AU17" s="96">
        <f>'Wniosek 2030 r.'!C296</f>
        <v>0</v>
      </c>
      <c r="AV17" s="96">
        <f>'Wniosek 2031 r.'!C296</f>
        <v>0</v>
      </c>
      <c r="AW17" s="96">
        <f>'Wniosek 2032 r.'!C296</f>
        <v>0</v>
      </c>
      <c r="AX17" s="96">
        <f>'Wniosek 2033 r.'!C296</f>
        <v>0</v>
      </c>
      <c r="AY17" s="96">
        <f>'Wniosek 2025 r.'!D296</f>
        <v>0</v>
      </c>
      <c r="AZ17" s="96">
        <f>'Wniosek 2026 r.'!D296</f>
        <v>0</v>
      </c>
      <c r="BA17" s="96">
        <f>'Wniosek 2027 r.'!D296</f>
        <v>0</v>
      </c>
      <c r="BB17" s="96">
        <f>'Wniosek 2028 r.'!D296</f>
        <v>0</v>
      </c>
      <c r="BC17" s="96">
        <f>'Wniosek 2029 r.'!D296</f>
        <v>0</v>
      </c>
      <c r="BD17" s="96">
        <f>'Wniosek 2030 r.'!D296</f>
        <v>0</v>
      </c>
      <c r="BE17" s="96">
        <f>'Wniosek 2031 r.'!D296</f>
        <v>0</v>
      </c>
      <c r="BF17" s="96">
        <f>'Wniosek 2032 r.'!D296</f>
        <v>0</v>
      </c>
      <c r="BG17" s="96">
        <f>'Wniosek 2033 r.'!D296</f>
        <v>0</v>
      </c>
      <c r="BH17" s="97">
        <f>'Wniosek 2025 r.'!F296</f>
        <v>0</v>
      </c>
      <c r="BI17" s="97">
        <f>'Wniosek 2026 r.'!F296</f>
        <v>0</v>
      </c>
      <c r="BJ17" s="97">
        <f>'Wniosek 2027 r.'!F296</f>
        <v>0</v>
      </c>
      <c r="BK17" s="97">
        <f>'Wniosek 2028 r.'!F296</f>
        <v>0</v>
      </c>
      <c r="BL17" s="97">
        <f>'Wniosek 2029 r.'!F296</f>
        <v>0</v>
      </c>
      <c r="BM17" s="97">
        <f>'Wniosek 2030 r.'!F296</f>
        <v>0</v>
      </c>
      <c r="BN17" s="97">
        <f>'Wniosek 2031 r.'!F296</f>
        <v>0</v>
      </c>
      <c r="BO17" s="97">
        <f>'Wniosek 2032 r.'!F296</f>
        <v>0</v>
      </c>
      <c r="BP17" s="97">
        <f>'Wniosek 2033 r.'!F296</f>
        <v>0</v>
      </c>
      <c r="BQ17" s="96">
        <f>'Wniosek 2025 r.'!H296</f>
        <v>0</v>
      </c>
      <c r="BR17" s="96">
        <f>'Wniosek 2026 r.'!H296</f>
        <v>0</v>
      </c>
      <c r="BS17" s="96">
        <f>'Wniosek 2027 r.'!H296</f>
        <v>0</v>
      </c>
      <c r="BT17" s="96">
        <f>'Wniosek 2028 r.'!H296</f>
        <v>0</v>
      </c>
      <c r="BU17" s="96">
        <f>'Wniosek 2029 r.'!H296</f>
        <v>0</v>
      </c>
      <c r="BV17" s="96">
        <f>'Wniosek 2030 r.'!H296</f>
        <v>0</v>
      </c>
      <c r="BW17" s="96">
        <f>'Wniosek 2031 r.'!H296</f>
        <v>0</v>
      </c>
      <c r="BX17" s="96">
        <f>'Wniosek 2032 r.'!H296</f>
        <v>0</v>
      </c>
      <c r="BY17" s="96">
        <f>'Wniosek 2033 r.'!H296</f>
        <v>0</v>
      </c>
      <c r="BZ17" s="96">
        <f>'Wniosek 2025 r.'!C411</f>
        <v>0</v>
      </c>
      <c r="CA17" s="96">
        <f>'Wniosek 2026 r.'!C411</f>
        <v>0</v>
      </c>
      <c r="CB17" s="96">
        <f>'Wniosek 2027 r.'!C411</f>
        <v>0</v>
      </c>
      <c r="CC17" s="96">
        <f>'Wniosek 2028 r.'!C411</f>
        <v>0</v>
      </c>
      <c r="CD17" s="96">
        <f>'Wniosek 2029 r.'!C411</f>
        <v>0</v>
      </c>
      <c r="CE17" s="96">
        <f>'Wniosek 2030 r.'!C411</f>
        <v>0</v>
      </c>
      <c r="CF17" s="96">
        <f>'Wniosek 2031 r.'!C411</f>
        <v>0</v>
      </c>
      <c r="CG17" s="96">
        <f>'Wniosek 2032 r.'!C411</f>
        <v>0</v>
      </c>
      <c r="CH17" s="96">
        <f>'Wniosek 2033 r.'!C411</f>
        <v>0</v>
      </c>
      <c r="CI17" s="96">
        <f>'Wniosek 2025 r.'!C526</f>
        <v>0</v>
      </c>
      <c r="CJ17" s="96">
        <f>'Wniosek 2026 r.'!C526</f>
        <v>0</v>
      </c>
      <c r="CK17" s="96">
        <f>'Wniosek 2027 r.'!C526</f>
        <v>0</v>
      </c>
      <c r="CL17" s="96">
        <f>'Wniosek 2028 r.'!C526</f>
        <v>0</v>
      </c>
      <c r="CM17" s="96">
        <f>'Wniosek 2029 r.'!C526</f>
        <v>0</v>
      </c>
      <c r="CN17" s="96">
        <f>'Wniosek 2030 r.'!C526</f>
        <v>0</v>
      </c>
      <c r="CO17" s="96">
        <f>'Wniosek 2031 r.'!C526</f>
        <v>0</v>
      </c>
      <c r="CP17" s="96">
        <f>'Wniosek 2032 r.'!C526</f>
        <v>0</v>
      </c>
      <c r="CQ17" s="96">
        <f>'Wniosek 2033 r.'!C526</f>
        <v>0</v>
      </c>
      <c r="CR17">
        <f>'Wniosek 2025 r.'!C641</f>
        <v>0</v>
      </c>
      <c r="CS17">
        <f>'Wniosek 2025 r.'!E641</f>
        <v>0</v>
      </c>
      <c r="CT17">
        <f>'Wniosek 2025 r.'!C756</f>
        <v>0</v>
      </c>
    </row>
    <row r="18" spans="1:98" x14ac:dyDescent="0.25">
      <c r="A18">
        <f>'Wniosek 2025 r.'!A56</f>
        <v>0</v>
      </c>
      <c r="B18">
        <f>'Wniosek 2025 r.'!B56</f>
        <v>0</v>
      </c>
      <c r="C18">
        <f>'Wniosek 2025 r.'!C56</f>
        <v>0</v>
      </c>
      <c r="D18">
        <f>'Wniosek 2025 r.'!D56</f>
        <v>0</v>
      </c>
      <c r="E18" s="79">
        <f>'Wniosek 2025 r.'!E56</f>
        <v>0</v>
      </c>
      <c r="F18">
        <f>'Wniosek 2025 r.'!F56</f>
        <v>0</v>
      </c>
      <c r="G18">
        <f>'Wniosek 2026 r.'!F56</f>
        <v>0</v>
      </c>
      <c r="H18">
        <f>'Wniosek 2027 r.'!F56</f>
        <v>0</v>
      </c>
      <c r="I18">
        <f>'Wniosek 2028 r.'!F56</f>
        <v>0</v>
      </c>
      <c r="J18">
        <f>'Wniosek 2029 r.'!F56</f>
        <v>0</v>
      </c>
      <c r="K18">
        <f>'Wniosek 2030 r.'!F56</f>
        <v>0</v>
      </c>
      <c r="L18">
        <f>'Wniosek 2031 r.'!F56</f>
        <v>0</v>
      </c>
      <c r="M18">
        <f>'Wniosek 2032 r.'!F56</f>
        <v>0</v>
      </c>
      <c r="N18">
        <f>'Wniosek 2033 r.'!F56</f>
        <v>0</v>
      </c>
      <c r="O18" s="79">
        <f>'Wniosek 2025 r.'!G56</f>
        <v>0</v>
      </c>
      <c r="P18" s="79" t="str">
        <f>'Wniosek 2026 r.'!G56</f>
        <v/>
      </c>
      <c r="Q18" s="79" t="str">
        <f>'Wniosek 2027 r.'!G56</f>
        <v/>
      </c>
      <c r="R18" s="79" t="str">
        <f>'Wniosek 2028 r.'!G56</f>
        <v/>
      </c>
      <c r="S18" s="79" t="str">
        <f>'Wniosek 2029 r.'!G56</f>
        <v/>
      </c>
      <c r="T18" s="79" t="str">
        <f>'Wniosek 2030 r.'!G56</f>
        <v/>
      </c>
      <c r="U18" s="79" t="str">
        <f>'Wniosek 2031 r.'!G56</f>
        <v/>
      </c>
      <c r="V18" s="79" t="str">
        <f>'Wniosek 2032 r.'!G56</f>
        <v/>
      </c>
      <c r="W18" s="79" t="str">
        <f>'Wniosek 2033 r.'!G56</f>
        <v/>
      </c>
      <c r="X18" s="190">
        <f>'Wniosek 2025 r.'!H56</f>
        <v>0</v>
      </c>
      <c r="Y18" s="190">
        <f>'Wniosek 2026 r.'!H56</f>
        <v>0</v>
      </c>
      <c r="Z18" s="190">
        <f>'Wniosek 2027 r.'!H56</f>
        <v>0</v>
      </c>
      <c r="AA18" s="190">
        <f>'Wniosek 2028 r.'!H56</f>
        <v>0</v>
      </c>
      <c r="AB18" s="190">
        <f>'Wniosek 2029 r.'!H56</f>
        <v>0</v>
      </c>
      <c r="AC18" s="190">
        <f>'Wniosek 2030 r.'!H56</f>
        <v>0</v>
      </c>
      <c r="AD18" s="190">
        <f>'Wniosek 2031 r.'!H56</f>
        <v>0</v>
      </c>
      <c r="AE18" s="190">
        <f>'Wniosek 2032 r.'!H56</f>
        <v>0</v>
      </c>
      <c r="AF18" s="190">
        <f>'Wniosek 2033 r.'!H56</f>
        <v>0</v>
      </c>
      <c r="AG18" s="3">
        <f>'Wniosek 2025 r.'!C181</f>
        <v>0</v>
      </c>
      <c r="AH18" s="3">
        <f>'Wniosek 2026 r.'!C181</f>
        <v>0</v>
      </c>
      <c r="AI18" s="3">
        <f>'Wniosek 2027 r.'!C181</f>
        <v>0</v>
      </c>
      <c r="AJ18" s="3">
        <f>'Wniosek 2028 r.'!C181</f>
        <v>0</v>
      </c>
      <c r="AK18" s="3">
        <f>'Wniosek 2029 r.'!C181</f>
        <v>0</v>
      </c>
      <c r="AL18" s="3">
        <f>'Wniosek 2030 r.'!C181</f>
        <v>0</v>
      </c>
      <c r="AM18" s="3">
        <f>'Wniosek 2031 r.'!C181</f>
        <v>0</v>
      </c>
      <c r="AN18" s="3">
        <f>'Wniosek 2032 r.'!C181</f>
        <v>0</v>
      </c>
      <c r="AO18" s="3">
        <f>'Wniosek 2033 r.'!C181</f>
        <v>0</v>
      </c>
      <c r="AP18" s="96">
        <f>'Wniosek 2025 r.'!C297</f>
        <v>0</v>
      </c>
      <c r="AQ18" s="96">
        <f>'Wniosek 2026 r.'!C297</f>
        <v>0</v>
      </c>
      <c r="AR18" s="96">
        <f>'Wniosek 2027 r.'!C297</f>
        <v>0</v>
      </c>
      <c r="AS18" s="96">
        <f>'Wniosek 2028 r.'!C297</f>
        <v>0</v>
      </c>
      <c r="AT18" s="96">
        <f>'Wniosek 2029 r.'!C297</f>
        <v>0</v>
      </c>
      <c r="AU18" s="96">
        <f>'Wniosek 2030 r.'!C297</f>
        <v>0</v>
      </c>
      <c r="AV18" s="96">
        <f>'Wniosek 2031 r.'!C297</f>
        <v>0</v>
      </c>
      <c r="AW18" s="96">
        <f>'Wniosek 2032 r.'!C297</f>
        <v>0</v>
      </c>
      <c r="AX18" s="96">
        <f>'Wniosek 2033 r.'!C297</f>
        <v>0</v>
      </c>
      <c r="AY18" s="96">
        <f>'Wniosek 2025 r.'!D297</f>
        <v>0</v>
      </c>
      <c r="AZ18" s="96">
        <f>'Wniosek 2026 r.'!D297</f>
        <v>0</v>
      </c>
      <c r="BA18" s="96">
        <f>'Wniosek 2027 r.'!D297</f>
        <v>0</v>
      </c>
      <c r="BB18" s="96">
        <f>'Wniosek 2028 r.'!D297</f>
        <v>0</v>
      </c>
      <c r="BC18" s="96">
        <f>'Wniosek 2029 r.'!D297</f>
        <v>0</v>
      </c>
      <c r="BD18" s="96">
        <f>'Wniosek 2030 r.'!D297</f>
        <v>0</v>
      </c>
      <c r="BE18" s="96">
        <f>'Wniosek 2031 r.'!D297</f>
        <v>0</v>
      </c>
      <c r="BF18" s="96">
        <f>'Wniosek 2032 r.'!D297</f>
        <v>0</v>
      </c>
      <c r="BG18" s="96">
        <f>'Wniosek 2033 r.'!D297</f>
        <v>0</v>
      </c>
      <c r="BH18" s="97">
        <f>'Wniosek 2025 r.'!F297</f>
        <v>0</v>
      </c>
      <c r="BI18" s="97">
        <f>'Wniosek 2026 r.'!F297</f>
        <v>0</v>
      </c>
      <c r="BJ18" s="97">
        <f>'Wniosek 2027 r.'!F297</f>
        <v>0</v>
      </c>
      <c r="BK18" s="97">
        <f>'Wniosek 2028 r.'!F297</f>
        <v>0</v>
      </c>
      <c r="BL18" s="97">
        <f>'Wniosek 2029 r.'!F297</f>
        <v>0</v>
      </c>
      <c r="BM18" s="97">
        <f>'Wniosek 2030 r.'!F297</f>
        <v>0</v>
      </c>
      <c r="BN18" s="97">
        <f>'Wniosek 2031 r.'!F297</f>
        <v>0</v>
      </c>
      <c r="BO18" s="97">
        <f>'Wniosek 2032 r.'!F297</f>
        <v>0</v>
      </c>
      <c r="BP18" s="97">
        <f>'Wniosek 2033 r.'!F297</f>
        <v>0</v>
      </c>
      <c r="BQ18" s="96">
        <f>'Wniosek 2025 r.'!H297</f>
        <v>0</v>
      </c>
      <c r="BR18" s="96">
        <f>'Wniosek 2026 r.'!H297</f>
        <v>0</v>
      </c>
      <c r="BS18" s="96">
        <f>'Wniosek 2027 r.'!H297</f>
        <v>0</v>
      </c>
      <c r="BT18" s="96">
        <f>'Wniosek 2028 r.'!H297</f>
        <v>0</v>
      </c>
      <c r="BU18" s="96">
        <f>'Wniosek 2029 r.'!H297</f>
        <v>0</v>
      </c>
      <c r="BV18" s="96">
        <f>'Wniosek 2030 r.'!H297</f>
        <v>0</v>
      </c>
      <c r="BW18" s="96">
        <f>'Wniosek 2031 r.'!H297</f>
        <v>0</v>
      </c>
      <c r="BX18" s="96">
        <f>'Wniosek 2032 r.'!H297</f>
        <v>0</v>
      </c>
      <c r="BY18" s="96">
        <f>'Wniosek 2033 r.'!H297</f>
        <v>0</v>
      </c>
      <c r="BZ18" s="96">
        <f>'Wniosek 2025 r.'!C412</f>
        <v>0</v>
      </c>
      <c r="CA18" s="96">
        <f>'Wniosek 2026 r.'!C412</f>
        <v>0</v>
      </c>
      <c r="CB18" s="96">
        <f>'Wniosek 2027 r.'!C412</f>
        <v>0</v>
      </c>
      <c r="CC18" s="96">
        <f>'Wniosek 2028 r.'!C412</f>
        <v>0</v>
      </c>
      <c r="CD18" s="96">
        <f>'Wniosek 2029 r.'!C412</f>
        <v>0</v>
      </c>
      <c r="CE18" s="96">
        <f>'Wniosek 2030 r.'!C412</f>
        <v>0</v>
      </c>
      <c r="CF18" s="96">
        <f>'Wniosek 2031 r.'!C412</f>
        <v>0</v>
      </c>
      <c r="CG18" s="96">
        <f>'Wniosek 2032 r.'!C412</f>
        <v>0</v>
      </c>
      <c r="CH18" s="96">
        <f>'Wniosek 2033 r.'!C412</f>
        <v>0</v>
      </c>
      <c r="CI18" s="96">
        <f>'Wniosek 2025 r.'!C527</f>
        <v>0</v>
      </c>
      <c r="CJ18" s="96">
        <f>'Wniosek 2026 r.'!C527</f>
        <v>0</v>
      </c>
      <c r="CK18" s="96">
        <f>'Wniosek 2027 r.'!C527</f>
        <v>0</v>
      </c>
      <c r="CL18" s="96">
        <f>'Wniosek 2028 r.'!C527</f>
        <v>0</v>
      </c>
      <c r="CM18" s="96">
        <f>'Wniosek 2029 r.'!C527</f>
        <v>0</v>
      </c>
      <c r="CN18" s="96">
        <f>'Wniosek 2030 r.'!C527</f>
        <v>0</v>
      </c>
      <c r="CO18" s="96">
        <f>'Wniosek 2031 r.'!C527</f>
        <v>0</v>
      </c>
      <c r="CP18" s="96">
        <f>'Wniosek 2032 r.'!C527</f>
        <v>0</v>
      </c>
      <c r="CQ18" s="96">
        <f>'Wniosek 2033 r.'!C527</f>
        <v>0</v>
      </c>
      <c r="CR18">
        <f>'Wniosek 2025 r.'!C642</f>
        <v>0</v>
      </c>
      <c r="CS18">
        <f>'Wniosek 2025 r.'!E642</f>
        <v>0</v>
      </c>
      <c r="CT18">
        <f>'Wniosek 2025 r.'!C757</f>
        <v>0</v>
      </c>
    </row>
    <row r="19" spans="1:98" x14ac:dyDescent="0.25">
      <c r="A19">
        <f>'Wniosek 2025 r.'!A57</f>
        <v>0</v>
      </c>
      <c r="B19">
        <f>'Wniosek 2025 r.'!B57</f>
        <v>0</v>
      </c>
      <c r="C19">
        <f>'Wniosek 2025 r.'!C57</f>
        <v>0</v>
      </c>
      <c r="D19">
        <f>'Wniosek 2025 r.'!D57</f>
        <v>0</v>
      </c>
      <c r="E19" s="79">
        <f>'Wniosek 2025 r.'!E57</f>
        <v>0</v>
      </c>
      <c r="F19">
        <f>'Wniosek 2025 r.'!F57</f>
        <v>0</v>
      </c>
      <c r="G19">
        <f>'Wniosek 2026 r.'!F57</f>
        <v>0</v>
      </c>
      <c r="H19">
        <f>'Wniosek 2027 r.'!F57</f>
        <v>0</v>
      </c>
      <c r="I19">
        <f>'Wniosek 2028 r.'!F57</f>
        <v>0</v>
      </c>
      <c r="J19">
        <f>'Wniosek 2029 r.'!F57</f>
        <v>0</v>
      </c>
      <c r="K19">
        <f>'Wniosek 2030 r.'!F57</f>
        <v>0</v>
      </c>
      <c r="L19">
        <f>'Wniosek 2031 r.'!F57</f>
        <v>0</v>
      </c>
      <c r="M19">
        <f>'Wniosek 2032 r.'!F57</f>
        <v>0</v>
      </c>
      <c r="N19">
        <f>'Wniosek 2033 r.'!F57</f>
        <v>0</v>
      </c>
      <c r="O19" s="79">
        <f>'Wniosek 2025 r.'!G57</f>
        <v>0</v>
      </c>
      <c r="P19" s="79" t="str">
        <f>'Wniosek 2026 r.'!G57</f>
        <v/>
      </c>
      <c r="Q19" s="79" t="str">
        <f>'Wniosek 2027 r.'!G57</f>
        <v/>
      </c>
      <c r="R19" s="79" t="str">
        <f>'Wniosek 2028 r.'!G57</f>
        <v/>
      </c>
      <c r="S19" s="79" t="str">
        <f>'Wniosek 2029 r.'!G57</f>
        <v/>
      </c>
      <c r="T19" s="79" t="str">
        <f>'Wniosek 2030 r.'!G57</f>
        <v/>
      </c>
      <c r="U19" s="79" t="str">
        <f>'Wniosek 2031 r.'!G57</f>
        <v/>
      </c>
      <c r="V19" s="79" t="str">
        <f>'Wniosek 2032 r.'!G57</f>
        <v/>
      </c>
      <c r="W19" s="79" t="str">
        <f>'Wniosek 2033 r.'!G57</f>
        <v/>
      </c>
      <c r="X19" s="190">
        <f>'Wniosek 2025 r.'!H57</f>
        <v>0</v>
      </c>
      <c r="Y19" s="190">
        <f>'Wniosek 2026 r.'!H57</f>
        <v>0</v>
      </c>
      <c r="Z19" s="190">
        <f>'Wniosek 2027 r.'!H57</f>
        <v>0</v>
      </c>
      <c r="AA19" s="190">
        <f>'Wniosek 2028 r.'!H57</f>
        <v>0</v>
      </c>
      <c r="AB19" s="190">
        <f>'Wniosek 2029 r.'!H57</f>
        <v>0</v>
      </c>
      <c r="AC19" s="190">
        <f>'Wniosek 2030 r.'!H57</f>
        <v>0</v>
      </c>
      <c r="AD19" s="190">
        <f>'Wniosek 2031 r.'!H57</f>
        <v>0</v>
      </c>
      <c r="AE19" s="190">
        <f>'Wniosek 2032 r.'!H57</f>
        <v>0</v>
      </c>
      <c r="AF19" s="190">
        <f>'Wniosek 2033 r.'!H57</f>
        <v>0</v>
      </c>
      <c r="AG19" s="3">
        <f>'Wniosek 2025 r.'!C182</f>
        <v>0</v>
      </c>
      <c r="AH19" s="3">
        <f>'Wniosek 2026 r.'!C182</f>
        <v>0</v>
      </c>
      <c r="AI19" s="3">
        <f>'Wniosek 2027 r.'!C182</f>
        <v>0</v>
      </c>
      <c r="AJ19" s="3">
        <f>'Wniosek 2028 r.'!C182</f>
        <v>0</v>
      </c>
      <c r="AK19" s="3">
        <f>'Wniosek 2029 r.'!C182</f>
        <v>0</v>
      </c>
      <c r="AL19" s="3">
        <f>'Wniosek 2030 r.'!C182</f>
        <v>0</v>
      </c>
      <c r="AM19" s="3">
        <f>'Wniosek 2031 r.'!C182</f>
        <v>0</v>
      </c>
      <c r="AN19" s="3">
        <f>'Wniosek 2032 r.'!C182</f>
        <v>0</v>
      </c>
      <c r="AO19" s="3">
        <f>'Wniosek 2033 r.'!C182</f>
        <v>0</v>
      </c>
      <c r="AP19" s="96">
        <f>'Wniosek 2025 r.'!C298</f>
        <v>0</v>
      </c>
      <c r="AQ19" s="96">
        <f>'Wniosek 2026 r.'!C298</f>
        <v>0</v>
      </c>
      <c r="AR19" s="96">
        <f>'Wniosek 2027 r.'!C298</f>
        <v>0</v>
      </c>
      <c r="AS19" s="96">
        <f>'Wniosek 2028 r.'!C298</f>
        <v>0</v>
      </c>
      <c r="AT19" s="96">
        <f>'Wniosek 2029 r.'!C298</f>
        <v>0</v>
      </c>
      <c r="AU19" s="96">
        <f>'Wniosek 2030 r.'!C298</f>
        <v>0</v>
      </c>
      <c r="AV19" s="96">
        <f>'Wniosek 2031 r.'!C298</f>
        <v>0</v>
      </c>
      <c r="AW19" s="96">
        <f>'Wniosek 2032 r.'!C298</f>
        <v>0</v>
      </c>
      <c r="AX19" s="96">
        <f>'Wniosek 2033 r.'!C298</f>
        <v>0</v>
      </c>
      <c r="AY19" s="96">
        <f>'Wniosek 2025 r.'!D298</f>
        <v>0</v>
      </c>
      <c r="AZ19" s="96">
        <f>'Wniosek 2026 r.'!D298</f>
        <v>0</v>
      </c>
      <c r="BA19" s="96">
        <f>'Wniosek 2027 r.'!D298</f>
        <v>0</v>
      </c>
      <c r="BB19" s="96">
        <f>'Wniosek 2028 r.'!D298</f>
        <v>0</v>
      </c>
      <c r="BC19" s="96">
        <f>'Wniosek 2029 r.'!D298</f>
        <v>0</v>
      </c>
      <c r="BD19" s="96">
        <f>'Wniosek 2030 r.'!D298</f>
        <v>0</v>
      </c>
      <c r="BE19" s="96">
        <f>'Wniosek 2031 r.'!D298</f>
        <v>0</v>
      </c>
      <c r="BF19" s="96">
        <f>'Wniosek 2032 r.'!D298</f>
        <v>0</v>
      </c>
      <c r="BG19" s="96">
        <f>'Wniosek 2033 r.'!D298</f>
        <v>0</v>
      </c>
      <c r="BH19" s="97">
        <f>'Wniosek 2025 r.'!F298</f>
        <v>0</v>
      </c>
      <c r="BI19" s="97">
        <f>'Wniosek 2026 r.'!F298</f>
        <v>0</v>
      </c>
      <c r="BJ19" s="97">
        <f>'Wniosek 2027 r.'!F298</f>
        <v>0</v>
      </c>
      <c r="BK19" s="97">
        <f>'Wniosek 2028 r.'!F298</f>
        <v>0</v>
      </c>
      <c r="BL19" s="97">
        <f>'Wniosek 2029 r.'!F298</f>
        <v>0</v>
      </c>
      <c r="BM19" s="97">
        <f>'Wniosek 2030 r.'!F298</f>
        <v>0</v>
      </c>
      <c r="BN19" s="97">
        <f>'Wniosek 2031 r.'!F298</f>
        <v>0</v>
      </c>
      <c r="BO19" s="97">
        <f>'Wniosek 2032 r.'!F298</f>
        <v>0</v>
      </c>
      <c r="BP19" s="97">
        <f>'Wniosek 2033 r.'!F298</f>
        <v>0</v>
      </c>
      <c r="BQ19" s="96">
        <f>'Wniosek 2025 r.'!H298</f>
        <v>0</v>
      </c>
      <c r="BR19" s="96">
        <f>'Wniosek 2026 r.'!H298</f>
        <v>0</v>
      </c>
      <c r="BS19" s="96">
        <f>'Wniosek 2027 r.'!H298</f>
        <v>0</v>
      </c>
      <c r="BT19" s="96">
        <f>'Wniosek 2028 r.'!H298</f>
        <v>0</v>
      </c>
      <c r="BU19" s="96">
        <f>'Wniosek 2029 r.'!H298</f>
        <v>0</v>
      </c>
      <c r="BV19" s="96">
        <f>'Wniosek 2030 r.'!H298</f>
        <v>0</v>
      </c>
      <c r="BW19" s="96">
        <f>'Wniosek 2031 r.'!H298</f>
        <v>0</v>
      </c>
      <c r="BX19" s="96">
        <f>'Wniosek 2032 r.'!H298</f>
        <v>0</v>
      </c>
      <c r="BY19" s="96">
        <f>'Wniosek 2033 r.'!H298</f>
        <v>0</v>
      </c>
      <c r="BZ19" s="96">
        <f>'Wniosek 2025 r.'!C413</f>
        <v>0</v>
      </c>
      <c r="CA19" s="96">
        <f>'Wniosek 2026 r.'!C413</f>
        <v>0</v>
      </c>
      <c r="CB19" s="96">
        <f>'Wniosek 2027 r.'!C413</f>
        <v>0</v>
      </c>
      <c r="CC19" s="96">
        <f>'Wniosek 2028 r.'!C413</f>
        <v>0</v>
      </c>
      <c r="CD19" s="96">
        <f>'Wniosek 2029 r.'!C413</f>
        <v>0</v>
      </c>
      <c r="CE19" s="96">
        <f>'Wniosek 2030 r.'!C413</f>
        <v>0</v>
      </c>
      <c r="CF19" s="96">
        <f>'Wniosek 2031 r.'!C413</f>
        <v>0</v>
      </c>
      <c r="CG19" s="96">
        <f>'Wniosek 2032 r.'!C413</f>
        <v>0</v>
      </c>
      <c r="CH19" s="96">
        <f>'Wniosek 2033 r.'!C413</f>
        <v>0</v>
      </c>
      <c r="CI19" s="96">
        <f>'Wniosek 2025 r.'!C528</f>
        <v>0</v>
      </c>
      <c r="CJ19" s="96">
        <f>'Wniosek 2026 r.'!C528</f>
        <v>0</v>
      </c>
      <c r="CK19" s="96">
        <f>'Wniosek 2027 r.'!C528</f>
        <v>0</v>
      </c>
      <c r="CL19" s="96">
        <f>'Wniosek 2028 r.'!C528</f>
        <v>0</v>
      </c>
      <c r="CM19" s="96">
        <f>'Wniosek 2029 r.'!C528</f>
        <v>0</v>
      </c>
      <c r="CN19" s="96">
        <f>'Wniosek 2030 r.'!C528</f>
        <v>0</v>
      </c>
      <c r="CO19" s="96">
        <f>'Wniosek 2031 r.'!C528</f>
        <v>0</v>
      </c>
      <c r="CP19" s="96">
        <f>'Wniosek 2032 r.'!C528</f>
        <v>0</v>
      </c>
      <c r="CQ19" s="96">
        <f>'Wniosek 2033 r.'!C528</f>
        <v>0</v>
      </c>
      <c r="CR19">
        <f>'Wniosek 2025 r.'!C643</f>
        <v>0</v>
      </c>
      <c r="CS19">
        <f>'Wniosek 2025 r.'!E643</f>
        <v>0</v>
      </c>
      <c r="CT19">
        <f>'Wniosek 2025 r.'!C758</f>
        <v>0</v>
      </c>
    </row>
    <row r="20" spans="1:98" x14ac:dyDescent="0.25">
      <c r="A20">
        <f>'Wniosek 2025 r.'!A58</f>
        <v>0</v>
      </c>
      <c r="B20">
        <f>'Wniosek 2025 r.'!B58</f>
        <v>0</v>
      </c>
      <c r="C20">
        <f>'Wniosek 2025 r.'!C58</f>
        <v>0</v>
      </c>
      <c r="D20">
        <f>'Wniosek 2025 r.'!D58</f>
        <v>0</v>
      </c>
      <c r="E20" s="79">
        <f>'Wniosek 2025 r.'!E58</f>
        <v>0</v>
      </c>
      <c r="F20">
        <f>'Wniosek 2025 r.'!F58</f>
        <v>0</v>
      </c>
      <c r="G20">
        <f>'Wniosek 2026 r.'!F58</f>
        <v>0</v>
      </c>
      <c r="H20">
        <f>'Wniosek 2027 r.'!F58</f>
        <v>0</v>
      </c>
      <c r="I20">
        <f>'Wniosek 2028 r.'!F58</f>
        <v>0</v>
      </c>
      <c r="J20">
        <f>'Wniosek 2029 r.'!F58</f>
        <v>0</v>
      </c>
      <c r="K20">
        <f>'Wniosek 2030 r.'!F58</f>
        <v>0</v>
      </c>
      <c r="L20">
        <f>'Wniosek 2031 r.'!F58</f>
        <v>0</v>
      </c>
      <c r="M20">
        <f>'Wniosek 2032 r.'!F58</f>
        <v>0</v>
      </c>
      <c r="N20">
        <f>'Wniosek 2033 r.'!F58</f>
        <v>0</v>
      </c>
      <c r="O20" s="79">
        <f>'Wniosek 2025 r.'!G58</f>
        <v>0</v>
      </c>
      <c r="P20" s="79" t="str">
        <f>'Wniosek 2026 r.'!G58</f>
        <v/>
      </c>
      <c r="Q20" s="79" t="str">
        <f>'Wniosek 2027 r.'!G58</f>
        <v/>
      </c>
      <c r="R20" s="79" t="str">
        <f>'Wniosek 2028 r.'!G58</f>
        <v/>
      </c>
      <c r="S20" s="79" t="str">
        <f>'Wniosek 2029 r.'!G58</f>
        <v/>
      </c>
      <c r="T20" s="79" t="str">
        <f>'Wniosek 2030 r.'!G58</f>
        <v/>
      </c>
      <c r="U20" s="79" t="str">
        <f>'Wniosek 2031 r.'!G58</f>
        <v/>
      </c>
      <c r="V20" s="79" t="str">
        <f>'Wniosek 2032 r.'!G58</f>
        <v/>
      </c>
      <c r="W20" s="79" t="str">
        <f>'Wniosek 2033 r.'!G58</f>
        <v/>
      </c>
      <c r="X20" s="190">
        <f>'Wniosek 2025 r.'!H58</f>
        <v>0</v>
      </c>
      <c r="Y20" s="190">
        <f>'Wniosek 2026 r.'!H58</f>
        <v>0</v>
      </c>
      <c r="Z20" s="190">
        <f>'Wniosek 2027 r.'!H58</f>
        <v>0</v>
      </c>
      <c r="AA20" s="190">
        <f>'Wniosek 2028 r.'!H58</f>
        <v>0</v>
      </c>
      <c r="AB20" s="190">
        <f>'Wniosek 2029 r.'!H58</f>
        <v>0</v>
      </c>
      <c r="AC20" s="190">
        <f>'Wniosek 2030 r.'!H58</f>
        <v>0</v>
      </c>
      <c r="AD20" s="190">
        <f>'Wniosek 2031 r.'!H58</f>
        <v>0</v>
      </c>
      <c r="AE20" s="190">
        <f>'Wniosek 2032 r.'!H58</f>
        <v>0</v>
      </c>
      <c r="AF20" s="190">
        <f>'Wniosek 2033 r.'!H58</f>
        <v>0</v>
      </c>
      <c r="AG20" s="3">
        <f>'Wniosek 2025 r.'!C183</f>
        <v>0</v>
      </c>
      <c r="AH20" s="3">
        <f>'Wniosek 2026 r.'!C183</f>
        <v>0</v>
      </c>
      <c r="AI20" s="3">
        <f>'Wniosek 2027 r.'!C183</f>
        <v>0</v>
      </c>
      <c r="AJ20" s="3">
        <f>'Wniosek 2028 r.'!C183</f>
        <v>0</v>
      </c>
      <c r="AK20" s="3">
        <f>'Wniosek 2029 r.'!C183</f>
        <v>0</v>
      </c>
      <c r="AL20" s="3">
        <f>'Wniosek 2030 r.'!C183</f>
        <v>0</v>
      </c>
      <c r="AM20" s="3">
        <f>'Wniosek 2031 r.'!C183</f>
        <v>0</v>
      </c>
      <c r="AN20" s="3">
        <f>'Wniosek 2032 r.'!C183</f>
        <v>0</v>
      </c>
      <c r="AO20" s="3">
        <f>'Wniosek 2033 r.'!C183</f>
        <v>0</v>
      </c>
      <c r="AP20" s="96">
        <f>'Wniosek 2025 r.'!C299</f>
        <v>0</v>
      </c>
      <c r="AQ20" s="96">
        <f>'Wniosek 2026 r.'!C299</f>
        <v>0</v>
      </c>
      <c r="AR20" s="96">
        <f>'Wniosek 2027 r.'!C299</f>
        <v>0</v>
      </c>
      <c r="AS20" s="96">
        <f>'Wniosek 2028 r.'!C299</f>
        <v>0</v>
      </c>
      <c r="AT20" s="96">
        <f>'Wniosek 2029 r.'!C299</f>
        <v>0</v>
      </c>
      <c r="AU20" s="96">
        <f>'Wniosek 2030 r.'!C299</f>
        <v>0</v>
      </c>
      <c r="AV20" s="96">
        <f>'Wniosek 2031 r.'!C299</f>
        <v>0</v>
      </c>
      <c r="AW20" s="96">
        <f>'Wniosek 2032 r.'!C299</f>
        <v>0</v>
      </c>
      <c r="AX20" s="96">
        <f>'Wniosek 2033 r.'!C299</f>
        <v>0</v>
      </c>
      <c r="AY20" s="96">
        <f>'Wniosek 2025 r.'!D299</f>
        <v>0</v>
      </c>
      <c r="AZ20" s="96">
        <f>'Wniosek 2026 r.'!D299</f>
        <v>0</v>
      </c>
      <c r="BA20" s="96">
        <f>'Wniosek 2027 r.'!D299</f>
        <v>0</v>
      </c>
      <c r="BB20" s="96">
        <f>'Wniosek 2028 r.'!D299</f>
        <v>0</v>
      </c>
      <c r="BC20" s="96">
        <f>'Wniosek 2029 r.'!D299</f>
        <v>0</v>
      </c>
      <c r="BD20" s="96">
        <f>'Wniosek 2030 r.'!D299</f>
        <v>0</v>
      </c>
      <c r="BE20" s="96">
        <f>'Wniosek 2031 r.'!D299</f>
        <v>0</v>
      </c>
      <c r="BF20" s="96">
        <f>'Wniosek 2032 r.'!D299</f>
        <v>0</v>
      </c>
      <c r="BG20" s="96">
        <f>'Wniosek 2033 r.'!D299</f>
        <v>0</v>
      </c>
      <c r="BH20" s="97">
        <f>'Wniosek 2025 r.'!F299</f>
        <v>0</v>
      </c>
      <c r="BI20" s="97">
        <f>'Wniosek 2026 r.'!F299</f>
        <v>0</v>
      </c>
      <c r="BJ20" s="97">
        <f>'Wniosek 2027 r.'!F299</f>
        <v>0</v>
      </c>
      <c r="BK20" s="97">
        <f>'Wniosek 2028 r.'!F299</f>
        <v>0</v>
      </c>
      <c r="BL20" s="97">
        <f>'Wniosek 2029 r.'!F299</f>
        <v>0</v>
      </c>
      <c r="BM20" s="97">
        <f>'Wniosek 2030 r.'!F299</f>
        <v>0</v>
      </c>
      <c r="BN20" s="97">
        <f>'Wniosek 2031 r.'!F299</f>
        <v>0</v>
      </c>
      <c r="BO20" s="97">
        <f>'Wniosek 2032 r.'!F299</f>
        <v>0</v>
      </c>
      <c r="BP20" s="97">
        <f>'Wniosek 2033 r.'!F299</f>
        <v>0</v>
      </c>
      <c r="BQ20" s="96">
        <f>'Wniosek 2025 r.'!H299</f>
        <v>0</v>
      </c>
      <c r="BR20" s="96">
        <f>'Wniosek 2026 r.'!H299</f>
        <v>0</v>
      </c>
      <c r="BS20" s="96">
        <f>'Wniosek 2027 r.'!H299</f>
        <v>0</v>
      </c>
      <c r="BT20" s="96">
        <f>'Wniosek 2028 r.'!H299</f>
        <v>0</v>
      </c>
      <c r="BU20" s="96">
        <f>'Wniosek 2029 r.'!H299</f>
        <v>0</v>
      </c>
      <c r="BV20" s="96">
        <f>'Wniosek 2030 r.'!H299</f>
        <v>0</v>
      </c>
      <c r="BW20" s="96">
        <f>'Wniosek 2031 r.'!H299</f>
        <v>0</v>
      </c>
      <c r="BX20" s="96">
        <f>'Wniosek 2032 r.'!H299</f>
        <v>0</v>
      </c>
      <c r="BY20" s="96">
        <f>'Wniosek 2033 r.'!H299</f>
        <v>0</v>
      </c>
      <c r="BZ20" s="96">
        <f>'Wniosek 2025 r.'!C414</f>
        <v>0</v>
      </c>
      <c r="CA20" s="96">
        <f>'Wniosek 2026 r.'!C414</f>
        <v>0</v>
      </c>
      <c r="CB20" s="96">
        <f>'Wniosek 2027 r.'!C414</f>
        <v>0</v>
      </c>
      <c r="CC20" s="96">
        <f>'Wniosek 2028 r.'!C414</f>
        <v>0</v>
      </c>
      <c r="CD20" s="96">
        <f>'Wniosek 2029 r.'!C414</f>
        <v>0</v>
      </c>
      <c r="CE20" s="96">
        <f>'Wniosek 2030 r.'!C414</f>
        <v>0</v>
      </c>
      <c r="CF20" s="96">
        <f>'Wniosek 2031 r.'!C414</f>
        <v>0</v>
      </c>
      <c r="CG20" s="96">
        <f>'Wniosek 2032 r.'!C414</f>
        <v>0</v>
      </c>
      <c r="CH20" s="96">
        <f>'Wniosek 2033 r.'!C414</f>
        <v>0</v>
      </c>
      <c r="CI20" s="96">
        <f>'Wniosek 2025 r.'!C529</f>
        <v>0</v>
      </c>
      <c r="CJ20" s="96">
        <f>'Wniosek 2026 r.'!C529</f>
        <v>0</v>
      </c>
      <c r="CK20" s="96">
        <f>'Wniosek 2027 r.'!C529</f>
        <v>0</v>
      </c>
      <c r="CL20" s="96">
        <f>'Wniosek 2028 r.'!C529</f>
        <v>0</v>
      </c>
      <c r="CM20" s="96">
        <f>'Wniosek 2029 r.'!C529</f>
        <v>0</v>
      </c>
      <c r="CN20" s="96">
        <f>'Wniosek 2030 r.'!C529</f>
        <v>0</v>
      </c>
      <c r="CO20" s="96">
        <f>'Wniosek 2031 r.'!C529</f>
        <v>0</v>
      </c>
      <c r="CP20" s="96">
        <f>'Wniosek 2032 r.'!C529</f>
        <v>0</v>
      </c>
      <c r="CQ20" s="96">
        <f>'Wniosek 2033 r.'!C529</f>
        <v>0</v>
      </c>
      <c r="CR20">
        <f>'Wniosek 2025 r.'!C644</f>
        <v>0</v>
      </c>
      <c r="CS20">
        <f>'Wniosek 2025 r.'!E644</f>
        <v>0</v>
      </c>
      <c r="CT20">
        <f>'Wniosek 2025 r.'!C759</f>
        <v>0</v>
      </c>
    </row>
    <row r="21" spans="1:98" x14ac:dyDescent="0.25">
      <c r="A21">
        <f>'Wniosek 2025 r.'!A59</f>
        <v>0</v>
      </c>
      <c r="B21">
        <f>'Wniosek 2025 r.'!B59</f>
        <v>0</v>
      </c>
      <c r="C21">
        <f>'Wniosek 2025 r.'!C59</f>
        <v>0</v>
      </c>
      <c r="D21">
        <f>'Wniosek 2025 r.'!D59</f>
        <v>0</v>
      </c>
      <c r="E21" s="79">
        <f>'Wniosek 2025 r.'!E59</f>
        <v>0</v>
      </c>
      <c r="F21">
        <f>'Wniosek 2025 r.'!F59</f>
        <v>0</v>
      </c>
      <c r="G21">
        <f>'Wniosek 2026 r.'!F59</f>
        <v>0</v>
      </c>
      <c r="H21">
        <f>'Wniosek 2027 r.'!F59</f>
        <v>0</v>
      </c>
      <c r="I21">
        <f>'Wniosek 2028 r.'!F59</f>
        <v>0</v>
      </c>
      <c r="J21">
        <f>'Wniosek 2029 r.'!F59</f>
        <v>0</v>
      </c>
      <c r="K21">
        <f>'Wniosek 2030 r.'!F59</f>
        <v>0</v>
      </c>
      <c r="L21">
        <f>'Wniosek 2031 r.'!F59</f>
        <v>0</v>
      </c>
      <c r="M21">
        <f>'Wniosek 2032 r.'!F59</f>
        <v>0</v>
      </c>
      <c r="N21">
        <f>'Wniosek 2033 r.'!F59</f>
        <v>0</v>
      </c>
      <c r="O21" s="79">
        <f>'Wniosek 2025 r.'!G59</f>
        <v>0</v>
      </c>
      <c r="P21" s="79" t="str">
        <f>'Wniosek 2026 r.'!G59</f>
        <v/>
      </c>
      <c r="Q21" s="79" t="str">
        <f>'Wniosek 2027 r.'!G59</f>
        <v/>
      </c>
      <c r="R21" s="79" t="str">
        <f>'Wniosek 2028 r.'!G59</f>
        <v/>
      </c>
      <c r="S21" s="79" t="str">
        <f>'Wniosek 2029 r.'!G59</f>
        <v/>
      </c>
      <c r="T21" s="79" t="str">
        <f>'Wniosek 2030 r.'!G59</f>
        <v/>
      </c>
      <c r="U21" s="79" t="str">
        <f>'Wniosek 2031 r.'!G59</f>
        <v/>
      </c>
      <c r="V21" s="79" t="str">
        <f>'Wniosek 2032 r.'!G59</f>
        <v/>
      </c>
      <c r="W21" s="79" t="str">
        <f>'Wniosek 2033 r.'!G59</f>
        <v/>
      </c>
      <c r="X21" s="190">
        <f>'Wniosek 2025 r.'!H59</f>
        <v>0</v>
      </c>
      <c r="Y21" s="190">
        <f>'Wniosek 2026 r.'!H59</f>
        <v>0</v>
      </c>
      <c r="Z21" s="190">
        <f>'Wniosek 2027 r.'!H59</f>
        <v>0</v>
      </c>
      <c r="AA21" s="190">
        <f>'Wniosek 2028 r.'!H59</f>
        <v>0</v>
      </c>
      <c r="AB21" s="190">
        <f>'Wniosek 2029 r.'!H59</f>
        <v>0</v>
      </c>
      <c r="AC21" s="190">
        <f>'Wniosek 2030 r.'!H59</f>
        <v>0</v>
      </c>
      <c r="AD21" s="190">
        <f>'Wniosek 2031 r.'!H59</f>
        <v>0</v>
      </c>
      <c r="AE21" s="190">
        <f>'Wniosek 2032 r.'!H59</f>
        <v>0</v>
      </c>
      <c r="AF21" s="190">
        <f>'Wniosek 2033 r.'!H59</f>
        <v>0</v>
      </c>
      <c r="AG21" s="3">
        <f>'Wniosek 2025 r.'!C184</f>
        <v>0</v>
      </c>
      <c r="AH21" s="3">
        <f>'Wniosek 2026 r.'!C184</f>
        <v>0</v>
      </c>
      <c r="AI21" s="3">
        <f>'Wniosek 2027 r.'!C184</f>
        <v>0</v>
      </c>
      <c r="AJ21" s="3">
        <f>'Wniosek 2028 r.'!C184</f>
        <v>0</v>
      </c>
      <c r="AK21" s="3">
        <f>'Wniosek 2029 r.'!C184</f>
        <v>0</v>
      </c>
      <c r="AL21" s="3">
        <f>'Wniosek 2030 r.'!C184</f>
        <v>0</v>
      </c>
      <c r="AM21" s="3">
        <f>'Wniosek 2031 r.'!C184</f>
        <v>0</v>
      </c>
      <c r="AN21" s="3">
        <f>'Wniosek 2032 r.'!C184</f>
        <v>0</v>
      </c>
      <c r="AO21" s="3">
        <f>'Wniosek 2033 r.'!C184</f>
        <v>0</v>
      </c>
      <c r="AP21" s="96">
        <f>'Wniosek 2025 r.'!C300</f>
        <v>0</v>
      </c>
      <c r="AQ21" s="96">
        <f>'Wniosek 2026 r.'!C300</f>
        <v>0</v>
      </c>
      <c r="AR21" s="96">
        <f>'Wniosek 2027 r.'!C300</f>
        <v>0</v>
      </c>
      <c r="AS21" s="96">
        <f>'Wniosek 2028 r.'!C300</f>
        <v>0</v>
      </c>
      <c r="AT21" s="96">
        <f>'Wniosek 2029 r.'!C300</f>
        <v>0</v>
      </c>
      <c r="AU21" s="96">
        <f>'Wniosek 2030 r.'!C300</f>
        <v>0</v>
      </c>
      <c r="AV21" s="96">
        <f>'Wniosek 2031 r.'!C300</f>
        <v>0</v>
      </c>
      <c r="AW21" s="96">
        <f>'Wniosek 2032 r.'!C300</f>
        <v>0</v>
      </c>
      <c r="AX21" s="96">
        <f>'Wniosek 2033 r.'!C300</f>
        <v>0</v>
      </c>
      <c r="AY21" s="96">
        <f>'Wniosek 2025 r.'!D300</f>
        <v>0</v>
      </c>
      <c r="AZ21" s="96">
        <f>'Wniosek 2026 r.'!D300</f>
        <v>0</v>
      </c>
      <c r="BA21" s="96">
        <f>'Wniosek 2027 r.'!D300</f>
        <v>0</v>
      </c>
      <c r="BB21" s="96">
        <f>'Wniosek 2028 r.'!D300</f>
        <v>0</v>
      </c>
      <c r="BC21" s="96">
        <f>'Wniosek 2029 r.'!D300</f>
        <v>0</v>
      </c>
      <c r="BD21" s="96">
        <f>'Wniosek 2030 r.'!D300</f>
        <v>0</v>
      </c>
      <c r="BE21" s="96">
        <f>'Wniosek 2031 r.'!D300</f>
        <v>0</v>
      </c>
      <c r="BF21" s="96">
        <f>'Wniosek 2032 r.'!D300</f>
        <v>0</v>
      </c>
      <c r="BG21" s="96">
        <f>'Wniosek 2033 r.'!D300</f>
        <v>0</v>
      </c>
      <c r="BH21" s="97">
        <f>'Wniosek 2025 r.'!F300</f>
        <v>0</v>
      </c>
      <c r="BI21" s="97">
        <f>'Wniosek 2026 r.'!F300</f>
        <v>0</v>
      </c>
      <c r="BJ21" s="97">
        <f>'Wniosek 2027 r.'!F300</f>
        <v>0</v>
      </c>
      <c r="BK21" s="97">
        <f>'Wniosek 2028 r.'!F300</f>
        <v>0</v>
      </c>
      <c r="BL21" s="97">
        <f>'Wniosek 2029 r.'!F300</f>
        <v>0</v>
      </c>
      <c r="BM21" s="97">
        <f>'Wniosek 2030 r.'!F300</f>
        <v>0</v>
      </c>
      <c r="BN21" s="97">
        <f>'Wniosek 2031 r.'!F300</f>
        <v>0</v>
      </c>
      <c r="BO21" s="97">
        <f>'Wniosek 2032 r.'!F300</f>
        <v>0</v>
      </c>
      <c r="BP21" s="97">
        <f>'Wniosek 2033 r.'!F300</f>
        <v>0</v>
      </c>
      <c r="BQ21" s="96">
        <f>'Wniosek 2025 r.'!H300</f>
        <v>0</v>
      </c>
      <c r="BR21" s="96">
        <f>'Wniosek 2026 r.'!H300</f>
        <v>0</v>
      </c>
      <c r="BS21" s="96">
        <f>'Wniosek 2027 r.'!H300</f>
        <v>0</v>
      </c>
      <c r="BT21" s="96">
        <f>'Wniosek 2028 r.'!H300</f>
        <v>0</v>
      </c>
      <c r="BU21" s="96">
        <f>'Wniosek 2029 r.'!H300</f>
        <v>0</v>
      </c>
      <c r="BV21" s="96">
        <f>'Wniosek 2030 r.'!H300</f>
        <v>0</v>
      </c>
      <c r="BW21" s="96">
        <f>'Wniosek 2031 r.'!H300</f>
        <v>0</v>
      </c>
      <c r="BX21" s="96">
        <f>'Wniosek 2032 r.'!H300</f>
        <v>0</v>
      </c>
      <c r="BY21" s="96">
        <f>'Wniosek 2033 r.'!H300</f>
        <v>0</v>
      </c>
      <c r="BZ21" s="96">
        <f>'Wniosek 2025 r.'!C415</f>
        <v>0</v>
      </c>
      <c r="CA21" s="96">
        <f>'Wniosek 2026 r.'!C415</f>
        <v>0</v>
      </c>
      <c r="CB21" s="96">
        <f>'Wniosek 2027 r.'!C415</f>
        <v>0</v>
      </c>
      <c r="CC21" s="96">
        <f>'Wniosek 2028 r.'!C415</f>
        <v>0</v>
      </c>
      <c r="CD21" s="96">
        <f>'Wniosek 2029 r.'!C415</f>
        <v>0</v>
      </c>
      <c r="CE21" s="96">
        <f>'Wniosek 2030 r.'!C415</f>
        <v>0</v>
      </c>
      <c r="CF21" s="96">
        <f>'Wniosek 2031 r.'!C415</f>
        <v>0</v>
      </c>
      <c r="CG21" s="96">
        <f>'Wniosek 2032 r.'!C415</f>
        <v>0</v>
      </c>
      <c r="CH21" s="96">
        <f>'Wniosek 2033 r.'!C415</f>
        <v>0</v>
      </c>
      <c r="CI21" s="96">
        <f>'Wniosek 2025 r.'!C530</f>
        <v>0</v>
      </c>
      <c r="CJ21" s="96">
        <f>'Wniosek 2026 r.'!C530</f>
        <v>0</v>
      </c>
      <c r="CK21" s="96">
        <f>'Wniosek 2027 r.'!C530</f>
        <v>0</v>
      </c>
      <c r="CL21" s="96">
        <f>'Wniosek 2028 r.'!C530</f>
        <v>0</v>
      </c>
      <c r="CM21" s="96">
        <f>'Wniosek 2029 r.'!C530</f>
        <v>0</v>
      </c>
      <c r="CN21" s="96">
        <f>'Wniosek 2030 r.'!C530</f>
        <v>0</v>
      </c>
      <c r="CO21" s="96">
        <f>'Wniosek 2031 r.'!C530</f>
        <v>0</v>
      </c>
      <c r="CP21" s="96">
        <f>'Wniosek 2032 r.'!C530</f>
        <v>0</v>
      </c>
      <c r="CQ21" s="96">
        <f>'Wniosek 2033 r.'!C530</f>
        <v>0</v>
      </c>
      <c r="CR21">
        <f>'Wniosek 2025 r.'!C645</f>
        <v>0</v>
      </c>
      <c r="CS21">
        <f>'Wniosek 2025 r.'!E645</f>
        <v>0</v>
      </c>
      <c r="CT21">
        <f>'Wniosek 2025 r.'!C760</f>
        <v>0</v>
      </c>
    </row>
    <row r="22" spans="1:98" x14ac:dyDescent="0.25">
      <c r="A22">
        <f>'Wniosek 2025 r.'!A60</f>
        <v>0</v>
      </c>
      <c r="B22">
        <f>'Wniosek 2025 r.'!B60</f>
        <v>0</v>
      </c>
      <c r="C22">
        <f>'Wniosek 2025 r.'!C60</f>
        <v>0</v>
      </c>
      <c r="D22">
        <f>'Wniosek 2025 r.'!D60</f>
        <v>0</v>
      </c>
      <c r="E22" s="79">
        <f>'Wniosek 2025 r.'!E60</f>
        <v>0</v>
      </c>
      <c r="F22">
        <f>'Wniosek 2025 r.'!F60</f>
        <v>0</v>
      </c>
      <c r="G22">
        <f>'Wniosek 2026 r.'!F60</f>
        <v>0</v>
      </c>
      <c r="H22">
        <f>'Wniosek 2027 r.'!F60</f>
        <v>0</v>
      </c>
      <c r="I22">
        <f>'Wniosek 2028 r.'!F60</f>
        <v>0</v>
      </c>
      <c r="J22">
        <f>'Wniosek 2029 r.'!F60</f>
        <v>0</v>
      </c>
      <c r="K22">
        <f>'Wniosek 2030 r.'!F60</f>
        <v>0</v>
      </c>
      <c r="L22">
        <f>'Wniosek 2031 r.'!F60</f>
        <v>0</v>
      </c>
      <c r="M22">
        <f>'Wniosek 2032 r.'!F60</f>
        <v>0</v>
      </c>
      <c r="N22">
        <f>'Wniosek 2033 r.'!F60</f>
        <v>0</v>
      </c>
      <c r="O22" s="79">
        <f>'Wniosek 2025 r.'!G60</f>
        <v>0</v>
      </c>
      <c r="P22" s="79" t="str">
        <f>'Wniosek 2026 r.'!G60</f>
        <v/>
      </c>
      <c r="Q22" s="79" t="str">
        <f>'Wniosek 2027 r.'!G60</f>
        <v/>
      </c>
      <c r="R22" s="79" t="str">
        <f>'Wniosek 2028 r.'!G60</f>
        <v/>
      </c>
      <c r="S22" s="79" t="str">
        <f>'Wniosek 2029 r.'!G60</f>
        <v/>
      </c>
      <c r="T22" s="79" t="str">
        <f>'Wniosek 2030 r.'!G60</f>
        <v/>
      </c>
      <c r="U22" s="79" t="str">
        <f>'Wniosek 2031 r.'!G60</f>
        <v/>
      </c>
      <c r="V22" s="79" t="str">
        <f>'Wniosek 2032 r.'!G60</f>
        <v/>
      </c>
      <c r="W22" s="79" t="str">
        <f>'Wniosek 2033 r.'!G60</f>
        <v/>
      </c>
      <c r="X22" s="190">
        <f>'Wniosek 2025 r.'!H60</f>
        <v>0</v>
      </c>
      <c r="Y22" s="190">
        <f>'Wniosek 2026 r.'!H60</f>
        <v>0</v>
      </c>
      <c r="Z22" s="190">
        <f>'Wniosek 2027 r.'!H60</f>
        <v>0</v>
      </c>
      <c r="AA22" s="190">
        <f>'Wniosek 2028 r.'!H60</f>
        <v>0</v>
      </c>
      <c r="AB22" s="190">
        <f>'Wniosek 2029 r.'!H60</f>
        <v>0</v>
      </c>
      <c r="AC22" s="190">
        <f>'Wniosek 2030 r.'!H60</f>
        <v>0</v>
      </c>
      <c r="AD22" s="190">
        <f>'Wniosek 2031 r.'!H60</f>
        <v>0</v>
      </c>
      <c r="AE22" s="190">
        <f>'Wniosek 2032 r.'!H60</f>
        <v>0</v>
      </c>
      <c r="AF22" s="190">
        <f>'Wniosek 2033 r.'!H60</f>
        <v>0</v>
      </c>
      <c r="AG22" s="3">
        <f>'Wniosek 2025 r.'!C185</f>
        <v>0</v>
      </c>
      <c r="AH22" s="3">
        <f>'Wniosek 2026 r.'!C185</f>
        <v>0</v>
      </c>
      <c r="AI22" s="3">
        <f>'Wniosek 2027 r.'!C185</f>
        <v>0</v>
      </c>
      <c r="AJ22" s="3">
        <f>'Wniosek 2028 r.'!C185</f>
        <v>0</v>
      </c>
      <c r="AK22" s="3">
        <f>'Wniosek 2029 r.'!C185</f>
        <v>0</v>
      </c>
      <c r="AL22" s="3">
        <f>'Wniosek 2030 r.'!C185</f>
        <v>0</v>
      </c>
      <c r="AM22" s="3">
        <f>'Wniosek 2031 r.'!C185</f>
        <v>0</v>
      </c>
      <c r="AN22" s="3">
        <f>'Wniosek 2032 r.'!C185</f>
        <v>0</v>
      </c>
      <c r="AO22" s="3">
        <f>'Wniosek 2033 r.'!C185</f>
        <v>0</v>
      </c>
      <c r="AP22" s="96">
        <f>'Wniosek 2025 r.'!C301</f>
        <v>0</v>
      </c>
      <c r="AQ22" s="96">
        <f>'Wniosek 2026 r.'!C301</f>
        <v>0</v>
      </c>
      <c r="AR22" s="96">
        <f>'Wniosek 2027 r.'!C301</f>
        <v>0</v>
      </c>
      <c r="AS22" s="96">
        <f>'Wniosek 2028 r.'!C301</f>
        <v>0</v>
      </c>
      <c r="AT22" s="96">
        <f>'Wniosek 2029 r.'!C301</f>
        <v>0</v>
      </c>
      <c r="AU22" s="96">
        <f>'Wniosek 2030 r.'!C301</f>
        <v>0</v>
      </c>
      <c r="AV22" s="96">
        <f>'Wniosek 2031 r.'!C301</f>
        <v>0</v>
      </c>
      <c r="AW22" s="96">
        <f>'Wniosek 2032 r.'!C301</f>
        <v>0</v>
      </c>
      <c r="AX22" s="96">
        <f>'Wniosek 2033 r.'!C301</f>
        <v>0</v>
      </c>
      <c r="AY22" s="96">
        <f>'Wniosek 2025 r.'!D301</f>
        <v>0</v>
      </c>
      <c r="AZ22" s="96">
        <f>'Wniosek 2026 r.'!D301</f>
        <v>0</v>
      </c>
      <c r="BA22" s="96">
        <f>'Wniosek 2027 r.'!D301</f>
        <v>0</v>
      </c>
      <c r="BB22" s="96">
        <f>'Wniosek 2028 r.'!D301</f>
        <v>0</v>
      </c>
      <c r="BC22" s="96">
        <f>'Wniosek 2029 r.'!D301</f>
        <v>0</v>
      </c>
      <c r="BD22" s="96">
        <f>'Wniosek 2030 r.'!D301</f>
        <v>0</v>
      </c>
      <c r="BE22" s="96">
        <f>'Wniosek 2031 r.'!D301</f>
        <v>0</v>
      </c>
      <c r="BF22" s="96">
        <f>'Wniosek 2032 r.'!D301</f>
        <v>0</v>
      </c>
      <c r="BG22" s="96">
        <f>'Wniosek 2033 r.'!D301</f>
        <v>0</v>
      </c>
      <c r="BH22" s="97">
        <f>'Wniosek 2025 r.'!F301</f>
        <v>0</v>
      </c>
      <c r="BI22" s="97">
        <f>'Wniosek 2026 r.'!F301</f>
        <v>0</v>
      </c>
      <c r="BJ22" s="97">
        <f>'Wniosek 2027 r.'!F301</f>
        <v>0</v>
      </c>
      <c r="BK22" s="97">
        <f>'Wniosek 2028 r.'!F301</f>
        <v>0</v>
      </c>
      <c r="BL22" s="97">
        <f>'Wniosek 2029 r.'!F301</f>
        <v>0</v>
      </c>
      <c r="BM22" s="97">
        <f>'Wniosek 2030 r.'!F301</f>
        <v>0</v>
      </c>
      <c r="BN22" s="97">
        <f>'Wniosek 2031 r.'!F301</f>
        <v>0</v>
      </c>
      <c r="BO22" s="97">
        <f>'Wniosek 2032 r.'!F301</f>
        <v>0</v>
      </c>
      <c r="BP22" s="97">
        <f>'Wniosek 2033 r.'!F301</f>
        <v>0</v>
      </c>
      <c r="BQ22" s="96">
        <f>'Wniosek 2025 r.'!H301</f>
        <v>0</v>
      </c>
      <c r="BR22" s="96">
        <f>'Wniosek 2026 r.'!H301</f>
        <v>0</v>
      </c>
      <c r="BS22" s="96">
        <f>'Wniosek 2027 r.'!H301</f>
        <v>0</v>
      </c>
      <c r="BT22" s="96">
        <f>'Wniosek 2028 r.'!H301</f>
        <v>0</v>
      </c>
      <c r="BU22" s="96">
        <f>'Wniosek 2029 r.'!H301</f>
        <v>0</v>
      </c>
      <c r="BV22" s="96">
        <f>'Wniosek 2030 r.'!H301</f>
        <v>0</v>
      </c>
      <c r="BW22" s="96">
        <f>'Wniosek 2031 r.'!H301</f>
        <v>0</v>
      </c>
      <c r="BX22" s="96">
        <f>'Wniosek 2032 r.'!H301</f>
        <v>0</v>
      </c>
      <c r="BY22" s="96">
        <f>'Wniosek 2033 r.'!H301</f>
        <v>0</v>
      </c>
      <c r="BZ22" s="96">
        <f>'Wniosek 2025 r.'!C416</f>
        <v>0</v>
      </c>
      <c r="CA22" s="96">
        <f>'Wniosek 2026 r.'!C416</f>
        <v>0</v>
      </c>
      <c r="CB22" s="96">
        <f>'Wniosek 2027 r.'!C416</f>
        <v>0</v>
      </c>
      <c r="CC22" s="96">
        <f>'Wniosek 2028 r.'!C416</f>
        <v>0</v>
      </c>
      <c r="CD22" s="96">
        <f>'Wniosek 2029 r.'!C416</f>
        <v>0</v>
      </c>
      <c r="CE22" s="96">
        <f>'Wniosek 2030 r.'!C416</f>
        <v>0</v>
      </c>
      <c r="CF22" s="96">
        <f>'Wniosek 2031 r.'!C416</f>
        <v>0</v>
      </c>
      <c r="CG22" s="96">
        <f>'Wniosek 2032 r.'!C416</f>
        <v>0</v>
      </c>
      <c r="CH22" s="96">
        <f>'Wniosek 2033 r.'!C416</f>
        <v>0</v>
      </c>
      <c r="CI22" s="96">
        <f>'Wniosek 2025 r.'!C531</f>
        <v>0</v>
      </c>
      <c r="CJ22" s="96">
        <f>'Wniosek 2026 r.'!C531</f>
        <v>0</v>
      </c>
      <c r="CK22" s="96">
        <f>'Wniosek 2027 r.'!C531</f>
        <v>0</v>
      </c>
      <c r="CL22" s="96">
        <f>'Wniosek 2028 r.'!C531</f>
        <v>0</v>
      </c>
      <c r="CM22" s="96">
        <f>'Wniosek 2029 r.'!C531</f>
        <v>0</v>
      </c>
      <c r="CN22" s="96">
        <f>'Wniosek 2030 r.'!C531</f>
        <v>0</v>
      </c>
      <c r="CO22" s="96">
        <f>'Wniosek 2031 r.'!C531</f>
        <v>0</v>
      </c>
      <c r="CP22" s="96">
        <f>'Wniosek 2032 r.'!C531</f>
        <v>0</v>
      </c>
      <c r="CQ22" s="96">
        <f>'Wniosek 2033 r.'!C531</f>
        <v>0</v>
      </c>
      <c r="CR22">
        <f>'Wniosek 2025 r.'!C646</f>
        <v>0</v>
      </c>
      <c r="CS22">
        <f>'Wniosek 2025 r.'!E646</f>
        <v>0</v>
      </c>
      <c r="CT22">
        <f>'Wniosek 2025 r.'!C761</f>
        <v>0</v>
      </c>
    </row>
    <row r="23" spans="1:98" x14ac:dyDescent="0.25">
      <c r="A23">
        <f>'Wniosek 2025 r.'!A61</f>
        <v>0</v>
      </c>
      <c r="B23">
        <f>'Wniosek 2025 r.'!B61</f>
        <v>0</v>
      </c>
      <c r="C23">
        <f>'Wniosek 2025 r.'!C61</f>
        <v>0</v>
      </c>
      <c r="D23">
        <f>'Wniosek 2025 r.'!D61</f>
        <v>0</v>
      </c>
      <c r="E23" s="79">
        <f>'Wniosek 2025 r.'!E61</f>
        <v>0</v>
      </c>
      <c r="F23">
        <f>'Wniosek 2025 r.'!F61</f>
        <v>0</v>
      </c>
      <c r="G23">
        <f>'Wniosek 2026 r.'!F61</f>
        <v>0</v>
      </c>
      <c r="H23">
        <f>'Wniosek 2027 r.'!F61</f>
        <v>0</v>
      </c>
      <c r="I23">
        <f>'Wniosek 2028 r.'!F61</f>
        <v>0</v>
      </c>
      <c r="J23">
        <f>'Wniosek 2029 r.'!F61</f>
        <v>0</v>
      </c>
      <c r="K23">
        <f>'Wniosek 2030 r.'!F61</f>
        <v>0</v>
      </c>
      <c r="L23">
        <f>'Wniosek 2031 r.'!F61</f>
        <v>0</v>
      </c>
      <c r="M23">
        <f>'Wniosek 2032 r.'!F61</f>
        <v>0</v>
      </c>
      <c r="N23">
        <f>'Wniosek 2033 r.'!F61</f>
        <v>0</v>
      </c>
      <c r="O23" s="79">
        <f>'Wniosek 2025 r.'!G61</f>
        <v>0</v>
      </c>
      <c r="P23" s="79" t="str">
        <f>'Wniosek 2026 r.'!G61</f>
        <v/>
      </c>
      <c r="Q23" s="79" t="str">
        <f>'Wniosek 2027 r.'!G61</f>
        <v/>
      </c>
      <c r="R23" s="79" t="str">
        <f>'Wniosek 2028 r.'!G61</f>
        <v/>
      </c>
      <c r="S23" s="79" t="str">
        <f>'Wniosek 2029 r.'!G61</f>
        <v/>
      </c>
      <c r="T23" s="79" t="str">
        <f>'Wniosek 2030 r.'!G61</f>
        <v/>
      </c>
      <c r="U23" s="79" t="str">
        <f>'Wniosek 2031 r.'!G61</f>
        <v/>
      </c>
      <c r="V23" s="79" t="str">
        <f>'Wniosek 2032 r.'!G61</f>
        <v/>
      </c>
      <c r="W23" s="79" t="str">
        <f>'Wniosek 2033 r.'!G61</f>
        <v/>
      </c>
      <c r="X23" s="190">
        <f>'Wniosek 2025 r.'!H61</f>
        <v>0</v>
      </c>
      <c r="Y23" s="190">
        <f>'Wniosek 2026 r.'!H61</f>
        <v>0</v>
      </c>
      <c r="Z23" s="190">
        <f>'Wniosek 2027 r.'!H61</f>
        <v>0</v>
      </c>
      <c r="AA23" s="190">
        <f>'Wniosek 2028 r.'!H61</f>
        <v>0</v>
      </c>
      <c r="AB23" s="190">
        <f>'Wniosek 2029 r.'!H61</f>
        <v>0</v>
      </c>
      <c r="AC23" s="190">
        <f>'Wniosek 2030 r.'!H61</f>
        <v>0</v>
      </c>
      <c r="AD23" s="190">
        <f>'Wniosek 2031 r.'!H61</f>
        <v>0</v>
      </c>
      <c r="AE23" s="190">
        <f>'Wniosek 2032 r.'!H61</f>
        <v>0</v>
      </c>
      <c r="AF23" s="190">
        <f>'Wniosek 2033 r.'!H61</f>
        <v>0</v>
      </c>
      <c r="AG23" s="3">
        <f>'Wniosek 2025 r.'!C186</f>
        <v>0</v>
      </c>
      <c r="AH23" s="3">
        <f>'Wniosek 2026 r.'!C186</f>
        <v>0</v>
      </c>
      <c r="AI23" s="3">
        <f>'Wniosek 2027 r.'!C186</f>
        <v>0</v>
      </c>
      <c r="AJ23" s="3">
        <f>'Wniosek 2028 r.'!C186</f>
        <v>0</v>
      </c>
      <c r="AK23" s="3">
        <f>'Wniosek 2029 r.'!C186</f>
        <v>0</v>
      </c>
      <c r="AL23" s="3">
        <f>'Wniosek 2030 r.'!C186</f>
        <v>0</v>
      </c>
      <c r="AM23" s="3">
        <f>'Wniosek 2031 r.'!C186</f>
        <v>0</v>
      </c>
      <c r="AN23" s="3">
        <f>'Wniosek 2032 r.'!C186</f>
        <v>0</v>
      </c>
      <c r="AO23" s="3">
        <f>'Wniosek 2033 r.'!C186</f>
        <v>0</v>
      </c>
      <c r="AP23" s="96">
        <f>'Wniosek 2025 r.'!C302</f>
        <v>0</v>
      </c>
      <c r="AQ23" s="96">
        <f>'Wniosek 2026 r.'!C302</f>
        <v>0</v>
      </c>
      <c r="AR23" s="96">
        <f>'Wniosek 2027 r.'!C302</f>
        <v>0</v>
      </c>
      <c r="AS23" s="96">
        <f>'Wniosek 2028 r.'!C302</f>
        <v>0</v>
      </c>
      <c r="AT23" s="96">
        <f>'Wniosek 2029 r.'!C302</f>
        <v>0</v>
      </c>
      <c r="AU23" s="96">
        <f>'Wniosek 2030 r.'!C302</f>
        <v>0</v>
      </c>
      <c r="AV23" s="96">
        <f>'Wniosek 2031 r.'!C302</f>
        <v>0</v>
      </c>
      <c r="AW23" s="96">
        <f>'Wniosek 2032 r.'!C302</f>
        <v>0</v>
      </c>
      <c r="AX23" s="96">
        <f>'Wniosek 2033 r.'!C302</f>
        <v>0</v>
      </c>
      <c r="AY23" s="96">
        <f>'Wniosek 2025 r.'!D302</f>
        <v>0</v>
      </c>
      <c r="AZ23" s="96">
        <f>'Wniosek 2026 r.'!D302</f>
        <v>0</v>
      </c>
      <c r="BA23" s="96">
        <f>'Wniosek 2027 r.'!D302</f>
        <v>0</v>
      </c>
      <c r="BB23" s="96">
        <f>'Wniosek 2028 r.'!D302</f>
        <v>0</v>
      </c>
      <c r="BC23" s="96">
        <f>'Wniosek 2029 r.'!D302</f>
        <v>0</v>
      </c>
      <c r="BD23" s="96">
        <f>'Wniosek 2030 r.'!D302</f>
        <v>0</v>
      </c>
      <c r="BE23" s="96">
        <f>'Wniosek 2031 r.'!D302</f>
        <v>0</v>
      </c>
      <c r="BF23" s="96">
        <f>'Wniosek 2032 r.'!D302</f>
        <v>0</v>
      </c>
      <c r="BG23" s="96">
        <f>'Wniosek 2033 r.'!D302</f>
        <v>0</v>
      </c>
      <c r="BH23" s="97">
        <f>'Wniosek 2025 r.'!F302</f>
        <v>0</v>
      </c>
      <c r="BI23" s="97">
        <f>'Wniosek 2026 r.'!F302</f>
        <v>0</v>
      </c>
      <c r="BJ23" s="97">
        <f>'Wniosek 2027 r.'!F302</f>
        <v>0</v>
      </c>
      <c r="BK23" s="97">
        <f>'Wniosek 2028 r.'!F302</f>
        <v>0</v>
      </c>
      <c r="BL23" s="97">
        <f>'Wniosek 2029 r.'!F302</f>
        <v>0</v>
      </c>
      <c r="BM23" s="97">
        <f>'Wniosek 2030 r.'!F302</f>
        <v>0</v>
      </c>
      <c r="BN23" s="97">
        <f>'Wniosek 2031 r.'!F302</f>
        <v>0</v>
      </c>
      <c r="BO23" s="97">
        <f>'Wniosek 2032 r.'!F302</f>
        <v>0</v>
      </c>
      <c r="BP23" s="97">
        <f>'Wniosek 2033 r.'!F302</f>
        <v>0</v>
      </c>
      <c r="BQ23" s="96">
        <f>'Wniosek 2025 r.'!H302</f>
        <v>0</v>
      </c>
      <c r="BR23" s="96">
        <f>'Wniosek 2026 r.'!H302</f>
        <v>0</v>
      </c>
      <c r="BS23" s="96">
        <f>'Wniosek 2027 r.'!H302</f>
        <v>0</v>
      </c>
      <c r="BT23" s="96">
        <f>'Wniosek 2028 r.'!H302</f>
        <v>0</v>
      </c>
      <c r="BU23" s="96">
        <f>'Wniosek 2029 r.'!H302</f>
        <v>0</v>
      </c>
      <c r="BV23" s="96">
        <f>'Wniosek 2030 r.'!H302</f>
        <v>0</v>
      </c>
      <c r="BW23" s="96">
        <f>'Wniosek 2031 r.'!H302</f>
        <v>0</v>
      </c>
      <c r="BX23" s="96">
        <f>'Wniosek 2032 r.'!H302</f>
        <v>0</v>
      </c>
      <c r="BY23" s="96">
        <f>'Wniosek 2033 r.'!H302</f>
        <v>0</v>
      </c>
      <c r="BZ23" s="96">
        <f>'Wniosek 2025 r.'!C417</f>
        <v>0</v>
      </c>
      <c r="CA23" s="96">
        <f>'Wniosek 2026 r.'!C417</f>
        <v>0</v>
      </c>
      <c r="CB23" s="96">
        <f>'Wniosek 2027 r.'!C417</f>
        <v>0</v>
      </c>
      <c r="CC23" s="96">
        <f>'Wniosek 2028 r.'!C417</f>
        <v>0</v>
      </c>
      <c r="CD23" s="96">
        <f>'Wniosek 2029 r.'!C417</f>
        <v>0</v>
      </c>
      <c r="CE23" s="96">
        <f>'Wniosek 2030 r.'!C417</f>
        <v>0</v>
      </c>
      <c r="CF23" s="96">
        <f>'Wniosek 2031 r.'!C417</f>
        <v>0</v>
      </c>
      <c r="CG23" s="96">
        <f>'Wniosek 2032 r.'!C417</f>
        <v>0</v>
      </c>
      <c r="CH23" s="96">
        <f>'Wniosek 2033 r.'!C417</f>
        <v>0</v>
      </c>
      <c r="CI23" s="96">
        <f>'Wniosek 2025 r.'!C532</f>
        <v>0</v>
      </c>
      <c r="CJ23" s="96">
        <f>'Wniosek 2026 r.'!C532</f>
        <v>0</v>
      </c>
      <c r="CK23" s="96">
        <f>'Wniosek 2027 r.'!C532</f>
        <v>0</v>
      </c>
      <c r="CL23" s="96">
        <f>'Wniosek 2028 r.'!C532</f>
        <v>0</v>
      </c>
      <c r="CM23" s="96">
        <f>'Wniosek 2029 r.'!C532</f>
        <v>0</v>
      </c>
      <c r="CN23" s="96">
        <f>'Wniosek 2030 r.'!C532</f>
        <v>0</v>
      </c>
      <c r="CO23" s="96">
        <f>'Wniosek 2031 r.'!C532</f>
        <v>0</v>
      </c>
      <c r="CP23" s="96">
        <f>'Wniosek 2032 r.'!C532</f>
        <v>0</v>
      </c>
      <c r="CQ23" s="96">
        <f>'Wniosek 2033 r.'!C532</f>
        <v>0</v>
      </c>
      <c r="CR23">
        <f>'Wniosek 2025 r.'!C647</f>
        <v>0</v>
      </c>
      <c r="CS23">
        <f>'Wniosek 2025 r.'!E647</f>
        <v>0</v>
      </c>
      <c r="CT23">
        <f>'Wniosek 2025 r.'!C762</f>
        <v>0</v>
      </c>
    </row>
    <row r="24" spans="1:98" x14ac:dyDescent="0.25">
      <c r="A24">
        <f>'Wniosek 2025 r.'!A62</f>
        <v>0</v>
      </c>
      <c r="B24">
        <f>'Wniosek 2025 r.'!B62</f>
        <v>0</v>
      </c>
      <c r="C24">
        <f>'Wniosek 2025 r.'!C62</f>
        <v>0</v>
      </c>
      <c r="D24">
        <f>'Wniosek 2025 r.'!D62</f>
        <v>0</v>
      </c>
      <c r="E24" s="79">
        <f>'Wniosek 2025 r.'!E62</f>
        <v>0</v>
      </c>
      <c r="F24">
        <f>'Wniosek 2025 r.'!F62</f>
        <v>0</v>
      </c>
      <c r="G24">
        <f>'Wniosek 2026 r.'!F62</f>
        <v>0</v>
      </c>
      <c r="H24">
        <f>'Wniosek 2027 r.'!F62</f>
        <v>0</v>
      </c>
      <c r="I24">
        <f>'Wniosek 2028 r.'!F62</f>
        <v>0</v>
      </c>
      <c r="J24">
        <f>'Wniosek 2029 r.'!F62</f>
        <v>0</v>
      </c>
      <c r="K24">
        <f>'Wniosek 2030 r.'!F62</f>
        <v>0</v>
      </c>
      <c r="L24">
        <f>'Wniosek 2031 r.'!F62</f>
        <v>0</v>
      </c>
      <c r="M24">
        <f>'Wniosek 2032 r.'!F62</f>
        <v>0</v>
      </c>
      <c r="N24">
        <f>'Wniosek 2033 r.'!F62</f>
        <v>0</v>
      </c>
      <c r="O24" s="79">
        <f>'Wniosek 2025 r.'!G62</f>
        <v>0</v>
      </c>
      <c r="P24" s="79" t="str">
        <f>'Wniosek 2026 r.'!G62</f>
        <v/>
      </c>
      <c r="Q24" s="79" t="str">
        <f>'Wniosek 2027 r.'!G62</f>
        <v/>
      </c>
      <c r="R24" s="79" t="str">
        <f>'Wniosek 2028 r.'!G62</f>
        <v/>
      </c>
      <c r="S24" s="79" t="str">
        <f>'Wniosek 2029 r.'!G62</f>
        <v/>
      </c>
      <c r="T24" s="79" t="str">
        <f>'Wniosek 2030 r.'!G62</f>
        <v/>
      </c>
      <c r="U24" s="79" t="str">
        <f>'Wniosek 2031 r.'!G62</f>
        <v/>
      </c>
      <c r="V24" s="79" t="str">
        <f>'Wniosek 2032 r.'!G62</f>
        <v/>
      </c>
      <c r="W24" s="79" t="str">
        <f>'Wniosek 2033 r.'!G62</f>
        <v/>
      </c>
      <c r="X24" s="190">
        <f>'Wniosek 2025 r.'!H62</f>
        <v>0</v>
      </c>
      <c r="Y24" s="190">
        <f>'Wniosek 2026 r.'!H62</f>
        <v>0</v>
      </c>
      <c r="Z24" s="190">
        <f>'Wniosek 2027 r.'!H62</f>
        <v>0</v>
      </c>
      <c r="AA24" s="190">
        <f>'Wniosek 2028 r.'!H62</f>
        <v>0</v>
      </c>
      <c r="AB24" s="190">
        <f>'Wniosek 2029 r.'!H62</f>
        <v>0</v>
      </c>
      <c r="AC24" s="190">
        <f>'Wniosek 2030 r.'!H62</f>
        <v>0</v>
      </c>
      <c r="AD24" s="190">
        <f>'Wniosek 2031 r.'!H62</f>
        <v>0</v>
      </c>
      <c r="AE24" s="190">
        <f>'Wniosek 2032 r.'!H62</f>
        <v>0</v>
      </c>
      <c r="AF24" s="190">
        <f>'Wniosek 2033 r.'!H62</f>
        <v>0</v>
      </c>
      <c r="AG24" s="3">
        <f>'Wniosek 2025 r.'!C187</f>
        <v>0</v>
      </c>
      <c r="AH24" s="3">
        <f>'Wniosek 2026 r.'!C187</f>
        <v>0</v>
      </c>
      <c r="AI24" s="3">
        <f>'Wniosek 2027 r.'!C187</f>
        <v>0</v>
      </c>
      <c r="AJ24" s="3">
        <f>'Wniosek 2028 r.'!C187</f>
        <v>0</v>
      </c>
      <c r="AK24" s="3">
        <f>'Wniosek 2029 r.'!C187</f>
        <v>0</v>
      </c>
      <c r="AL24" s="3">
        <f>'Wniosek 2030 r.'!C187</f>
        <v>0</v>
      </c>
      <c r="AM24" s="3">
        <f>'Wniosek 2031 r.'!C187</f>
        <v>0</v>
      </c>
      <c r="AN24" s="3">
        <f>'Wniosek 2032 r.'!C187</f>
        <v>0</v>
      </c>
      <c r="AO24" s="3">
        <f>'Wniosek 2033 r.'!C187</f>
        <v>0</v>
      </c>
      <c r="AP24" s="96">
        <f>'Wniosek 2025 r.'!C303</f>
        <v>0</v>
      </c>
      <c r="AQ24" s="96">
        <f>'Wniosek 2026 r.'!C303</f>
        <v>0</v>
      </c>
      <c r="AR24" s="96">
        <f>'Wniosek 2027 r.'!C303</f>
        <v>0</v>
      </c>
      <c r="AS24" s="96">
        <f>'Wniosek 2028 r.'!C303</f>
        <v>0</v>
      </c>
      <c r="AT24" s="96">
        <f>'Wniosek 2029 r.'!C303</f>
        <v>0</v>
      </c>
      <c r="AU24" s="96">
        <f>'Wniosek 2030 r.'!C303</f>
        <v>0</v>
      </c>
      <c r="AV24" s="96">
        <f>'Wniosek 2031 r.'!C303</f>
        <v>0</v>
      </c>
      <c r="AW24" s="96">
        <f>'Wniosek 2032 r.'!C303</f>
        <v>0</v>
      </c>
      <c r="AX24" s="96">
        <f>'Wniosek 2033 r.'!C303</f>
        <v>0</v>
      </c>
      <c r="AY24" s="96">
        <f>'Wniosek 2025 r.'!D303</f>
        <v>0</v>
      </c>
      <c r="AZ24" s="96">
        <f>'Wniosek 2026 r.'!D303</f>
        <v>0</v>
      </c>
      <c r="BA24" s="96">
        <f>'Wniosek 2027 r.'!D303</f>
        <v>0</v>
      </c>
      <c r="BB24" s="96">
        <f>'Wniosek 2028 r.'!D303</f>
        <v>0</v>
      </c>
      <c r="BC24" s="96">
        <f>'Wniosek 2029 r.'!D303</f>
        <v>0</v>
      </c>
      <c r="BD24" s="96">
        <f>'Wniosek 2030 r.'!D303</f>
        <v>0</v>
      </c>
      <c r="BE24" s="96">
        <f>'Wniosek 2031 r.'!D303</f>
        <v>0</v>
      </c>
      <c r="BF24" s="96">
        <f>'Wniosek 2032 r.'!D303</f>
        <v>0</v>
      </c>
      <c r="BG24" s="96">
        <f>'Wniosek 2033 r.'!D303</f>
        <v>0</v>
      </c>
      <c r="BH24" s="97">
        <f>'Wniosek 2025 r.'!F303</f>
        <v>0</v>
      </c>
      <c r="BI24" s="97">
        <f>'Wniosek 2026 r.'!F303</f>
        <v>0</v>
      </c>
      <c r="BJ24" s="97">
        <f>'Wniosek 2027 r.'!F303</f>
        <v>0</v>
      </c>
      <c r="BK24" s="97">
        <f>'Wniosek 2028 r.'!F303</f>
        <v>0</v>
      </c>
      <c r="BL24" s="97">
        <f>'Wniosek 2029 r.'!F303</f>
        <v>0</v>
      </c>
      <c r="BM24" s="97">
        <f>'Wniosek 2030 r.'!F303</f>
        <v>0</v>
      </c>
      <c r="BN24" s="97">
        <f>'Wniosek 2031 r.'!F303</f>
        <v>0</v>
      </c>
      <c r="BO24" s="97">
        <f>'Wniosek 2032 r.'!F303</f>
        <v>0</v>
      </c>
      <c r="BP24" s="97">
        <f>'Wniosek 2033 r.'!F303</f>
        <v>0</v>
      </c>
      <c r="BQ24" s="96">
        <f>'Wniosek 2025 r.'!H303</f>
        <v>0</v>
      </c>
      <c r="BR24" s="96">
        <f>'Wniosek 2026 r.'!H303</f>
        <v>0</v>
      </c>
      <c r="BS24" s="96">
        <f>'Wniosek 2027 r.'!H303</f>
        <v>0</v>
      </c>
      <c r="BT24" s="96">
        <f>'Wniosek 2028 r.'!H303</f>
        <v>0</v>
      </c>
      <c r="BU24" s="96">
        <f>'Wniosek 2029 r.'!H303</f>
        <v>0</v>
      </c>
      <c r="BV24" s="96">
        <f>'Wniosek 2030 r.'!H303</f>
        <v>0</v>
      </c>
      <c r="BW24" s="96">
        <f>'Wniosek 2031 r.'!H303</f>
        <v>0</v>
      </c>
      <c r="BX24" s="96">
        <f>'Wniosek 2032 r.'!H303</f>
        <v>0</v>
      </c>
      <c r="BY24" s="96">
        <f>'Wniosek 2033 r.'!H303</f>
        <v>0</v>
      </c>
      <c r="BZ24" s="96">
        <f>'Wniosek 2025 r.'!C418</f>
        <v>0</v>
      </c>
      <c r="CA24" s="96">
        <f>'Wniosek 2026 r.'!C418</f>
        <v>0</v>
      </c>
      <c r="CB24" s="96">
        <f>'Wniosek 2027 r.'!C418</f>
        <v>0</v>
      </c>
      <c r="CC24" s="96">
        <f>'Wniosek 2028 r.'!C418</f>
        <v>0</v>
      </c>
      <c r="CD24" s="96">
        <f>'Wniosek 2029 r.'!C418</f>
        <v>0</v>
      </c>
      <c r="CE24" s="96">
        <f>'Wniosek 2030 r.'!C418</f>
        <v>0</v>
      </c>
      <c r="CF24" s="96">
        <f>'Wniosek 2031 r.'!C418</f>
        <v>0</v>
      </c>
      <c r="CG24" s="96">
        <f>'Wniosek 2032 r.'!C418</f>
        <v>0</v>
      </c>
      <c r="CH24" s="96">
        <f>'Wniosek 2033 r.'!C418</f>
        <v>0</v>
      </c>
      <c r="CI24" s="96">
        <f>'Wniosek 2025 r.'!C533</f>
        <v>0</v>
      </c>
      <c r="CJ24" s="96">
        <f>'Wniosek 2026 r.'!C533</f>
        <v>0</v>
      </c>
      <c r="CK24" s="96">
        <f>'Wniosek 2027 r.'!C533</f>
        <v>0</v>
      </c>
      <c r="CL24" s="96">
        <f>'Wniosek 2028 r.'!C533</f>
        <v>0</v>
      </c>
      <c r="CM24" s="96">
        <f>'Wniosek 2029 r.'!C533</f>
        <v>0</v>
      </c>
      <c r="CN24" s="96">
        <f>'Wniosek 2030 r.'!C533</f>
        <v>0</v>
      </c>
      <c r="CO24" s="96">
        <f>'Wniosek 2031 r.'!C533</f>
        <v>0</v>
      </c>
      <c r="CP24" s="96">
        <f>'Wniosek 2032 r.'!C533</f>
        <v>0</v>
      </c>
      <c r="CQ24" s="96">
        <f>'Wniosek 2033 r.'!C533</f>
        <v>0</v>
      </c>
      <c r="CR24">
        <f>'Wniosek 2025 r.'!C648</f>
        <v>0</v>
      </c>
      <c r="CS24">
        <f>'Wniosek 2025 r.'!E648</f>
        <v>0</v>
      </c>
      <c r="CT24">
        <f>'Wniosek 2025 r.'!C763</f>
        <v>0</v>
      </c>
    </row>
    <row r="25" spans="1:98" x14ac:dyDescent="0.25">
      <c r="A25">
        <f>'Wniosek 2025 r.'!A63</f>
        <v>0</v>
      </c>
      <c r="B25">
        <f>'Wniosek 2025 r.'!B63</f>
        <v>0</v>
      </c>
      <c r="C25">
        <f>'Wniosek 2025 r.'!C63</f>
        <v>0</v>
      </c>
      <c r="D25">
        <f>'Wniosek 2025 r.'!D63</f>
        <v>0</v>
      </c>
      <c r="E25" s="79">
        <f>'Wniosek 2025 r.'!E63</f>
        <v>0</v>
      </c>
      <c r="F25">
        <f>'Wniosek 2025 r.'!F63</f>
        <v>0</v>
      </c>
      <c r="G25">
        <f>'Wniosek 2026 r.'!F63</f>
        <v>0</v>
      </c>
      <c r="H25">
        <f>'Wniosek 2027 r.'!F63</f>
        <v>0</v>
      </c>
      <c r="I25">
        <f>'Wniosek 2028 r.'!F63</f>
        <v>0</v>
      </c>
      <c r="J25">
        <f>'Wniosek 2029 r.'!F63</f>
        <v>0</v>
      </c>
      <c r="K25">
        <f>'Wniosek 2030 r.'!F63</f>
        <v>0</v>
      </c>
      <c r="L25">
        <f>'Wniosek 2031 r.'!F63</f>
        <v>0</v>
      </c>
      <c r="M25">
        <f>'Wniosek 2032 r.'!F63</f>
        <v>0</v>
      </c>
      <c r="N25">
        <f>'Wniosek 2033 r.'!F63</f>
        <v>0</v>
      </c>
      <c r="O25" s="79">
        <f>'Wniosek 2025 r.'!G63</f>
        <v>0</v>
      </c>
      <c r="P25" s="79" t="str">
        <f>'Wniosek 2026 r.'!G63</f>
        <v/>
      </c>
      <c r="Q25" s="79" t="str">
        <f>'Wniosek 2027 r.'!G63</f>
        <v/>
      </c>
      <c r="R25" s="79" t="str">
        <f>'Wniosek 2028 r.'!G63</f>
        <v/>
      </c>
      <c r="S25" s="79" t="str">
        <f>'Wniosek 2029 r.'!G63</f>
        <v/>
      </c>
      <c r="T25" s="79" t="str">
        <f>'Wniosek 2030 r.'!G63</f>
        <v/>
      </c>
      <c r="U25" s="79" t="str">
        <f>'Wniosek 2031 r.'!G63</f>
        <v/>
      </c>
      <c r="V25" s="79" t="str">
        <f>'Wniosek 2032 r.'!G63</f>
        <v/>
      </c>
      <c r="W25" s="79" t="str">
        <f>'Wniosek 2033 r.'!G63</f>
        <v/>
      </c>
      <c r="X25" s="190">
        <f>'Wniosek 2025 r.'!H63</f>
        <v>0</v>
      </c>
      <c r="Y25" s="190">
        <f>'Wniosek 2026 r.'!H63</f>
        <v>0</v>
      </c>
      <c r="Z25" s="190">
        <f>'Wniosek 2027 r.'!H63</f>
        <v>0</v>
      </c>
      <c r="AA25" s="190">
        <f>'Wniosek 2028 r.'!H63</f>
        <v>0</v>
      </c>
      <c r="AB25" s="190">
        <f>'Wniosek 2029 r.'!H63</f>
        <v>0</v>
      </c>
      <c r="AC25" s="190">
        <f>'Wniosek 2030 r.'!H63</f>
        <v>0</v>
      </c>
      <c r="AD25" s="190">
        <f>'Wniosek 2031 r.'!H63</f>
        <v>0</v>
      </c>
      <c r="AE25" s="190">
        <f>'Wniosek 2032 r.'!H63</f>
        <v>0</v>
      </c>
      <c r="AF25" s="190">
        <f>'Wniosek 2033 r.'!H63</f>
        <v>0</v>
      </c>
      <c r="AG25" s="3">
        <f>'Wniosek 2025 r.'!C188</f>
        <v>0</v>
      </c>
      <c r="AH25" s="3">
        <f>'Wniosek 2026 r.'!C188</f>
        <v>0</v>
      </c>
      <c r="AI25" s="3">
        <f>'Wniosek 2027 r.'!C188</f>
        <v>0</v>
      </c>
      <c r="AJ25" s="3">
        <f>'Wniosek 2028 r.'!C188</f>
        <v>0</v>
      </c>
      <c r="AK25" s="3">
        <f>'Wniosek 2029 r.'!C188</f>
        <v>0</v>
      </c>
      <c r="AL25" s="3">
        <f>'Wniosek 2030 r.'!C188</f>
        <v>0</v>
      </c>
      <c r="AM25" s="3">
        <f>'Wniosek 2031 r.'!C188</f>
        <v>0</v>
      </c>
      <c r="AN25" s="3">
        <f>'Wniosek 2032 r.'!C188</f>
        <v>0</v>
      </c>
      <c r="AO25" s="3">
        <f>'Wniosek 2033 r.'!C188</f>
        <v>0</v>
      </c>
      <c r="AP25" s="96">
        <f>'Wniosek 2025 r.'!C304</f>
        <v>0</v>
      </c>
      <c r="AQ25" s="96">
        <f>'Wniosek 2026 r.'!C304</f>
        <v>0</v>
      </c>
      <c r="AR25" s="96">
        <f>'Wniosek 2027 r.'!C304</f>
        <v>0</v>
      </c>
      <c r="AS25" s="96">
        <f>'Wniosek 2028 r.'!C304</f>
        <v>0</v>
      </c>
      <c r="AT25" s="96">
        <f>'Wniosek 2029 r.'!C304</f>
        <v>0</v>
      </c>
      <c r="AU25" s="96">
        <f>'Wniosek 2030 r.'!C304</f>
        <v>0</v>
      </c>
      <c r="AV25" s="96">
        <f>'Wniosek 2031 r.'!C304</f>
        <v>0</v>
      </c>
      <c r="AW25" s="96">
        <f>'Wniosek 2032 r.'!C304</f>
        <v>0</v>
      </c>
      <c r="AX25" s="96">
        <f>'Wniosek 2033 r.'!C304</f>
        <v>0</v>
      </c>
      <c r="AY25" s="96">
        <f>'Wniosek 2025 r.'!D304</f>
        <v>0</v>
      </c>
      <c r="AZ25" s="96">
        <f>'Wniosek 2026 r.'!D304</f>
        <v>0</v>
      </c>
      <c r="BA25" s="96">
        <f>'Wniosek 2027 r.'!D304</f>
        <v>0</v>
      </c>
      <c r="BB25" s="96">
        <f>'Wniosek 2028 r.'!D304</f>
        <v>0</v>
      </c>
      <c r="BC25" s="96">
        <f>'Wniosek 2029 r.'!D304</f>
        <v>0</v>
      </c>
      <c r="BD25" s="96">
        <f>'Wniosek 2030 r.'!D304</f>
        <v>0</v>
      </c>
      <c r="BE25" s="96">
        <f>'Wniosek 2031 r.'!D304</f>
        <v>0</v>
      </c>
      <c r="BF25" s="96">
        <f>'Wniosek 2032 r.'!D304</f>
        <v>0</v>
      </c>
      <c r="BG25" s="96">
        <f>'Wniosek 2033 r.'!D304</f>
        <v>0</v>
      </c>
      <c r="BH25" s="97">
        <f>'Wniosek 2025 r.'!F304</f>
        <v>0</v>
      </c>
      <c r="BI25" s="97">
        <f>'Wniosek 2026 r.'!F304</f>
        <v>0</v>
      </c>
      <c r="BJ25" s="97">
        <f>'Wniosek 2027 r.'!F304</f>
        <v>0</v>
      </c>
      <c r="BK25" s="97">
        <f>'Wniosek 2028 r.'!F304</f>
        <v>0</v>
      </c>
      <c r="BL25" s="97">
        <f>'Wniosek 2029 r.'!F304</f>
        <v>0</v>
      </c>
      <c r="BM25" s="97">
        <f>'Wniosek 2030 r.'!F304</f>
        <v>0</v>
      </c>
      <c r="BN25" s="97">
        <f>'Wniosek 2031 r.'!F304</f>
        <v>0</v>
      </c>
      <c r="BO25" s="97">
        <f>'Wniosek 2032 r.'!F304</f>
        <v>0</v>
      </c>
      <c r="BP25" s="97">
        <f>'Wniosek 2033 r.'!F304</f>
        <v>0</v>
      </c>
      <c r="BQ25" s="96">
        <f>'Wniosek 2025 r.'!H304</f>
        <v>0</v>
      </c>
      <c r="BR25" s="96">
        <f>'Wniosek 2026 r.'!H304</f>
        <v>0</v>
      </c>
      <c r="BS25" s="96">
        <f>'Wniosek 2027 r.'!H304</f>
        <v>0</v>
      </c>
      <c r="BT25" s="96">
        <f>'Wniosek 2028 r.'!H304</f>
        <v>0</v>
      </c>
      <c r="BU25" s="96">
        <f>'Wniosek 2029 r.'!H304</f>
        <v>0</v>
      </c>
      <c r="BV25" s="96">
        <f>'Wniosek 2030 r.'!H304</f>
        <v>0</v>
      </c>
      <c r="BW25" s="96">
        <f>'Wniosek 2031 r.'!H304</f>
        <v>0</v>
      </c>
      <c r="BX25" s="96">
        <f>'Wniosek 2032 r.'!H304</f>
        <v>0</v>
      </c>
      <c r="BY25" s="96">
        <f>'Wniosek 2033 r.'!H304</f>
        <v>0</v>
      </c>
      <c r="BZ25" s="96">
        <f>'Wniosek 2025 r.'!C419</f>
        <v>0</v>
      </c>
      <c r="CA25" s="96">
        <f>'Wniosek 2026 r.'!C419</f>
        <v>0</v>
      </c>
      <c r="CB25" s="96">
        <f>'Wniosek 2027 r.'!C419</f>
        <v>0</v>
      </c>
      <c r="CC25" s="96">
        <f>'Wniosek 2028 r.'!C419</f>
        <v>0</v>
      </c>
      <c r="CD25" s="96">
        <f>'Wniosek 2029 r.'!C419</f>
        <v>0</v>
      </c>
      <c r="CE25" s="96">
        <f>'Wniosek 2030 r.'!C419</f>
        <v>0</v>
      </c>
      <c r="CF25" s="96">
        <f>'Wniosek 2031 r.'!C419</f>
        <v>0</v>
      </c>
      <c r="CG25" s="96">
        <f>'Wniosek 2032 r.'!C419</f>
        <v>0</v>
      </c>
      <c r="CH25" s="96">
        <f>'Wniosek 2033 r.'!C419</f>
        <v>0</v>
      </c>
      <c r="CI25" s="96">
        <f>'Wniosek 2025 r.'!C534</f>
        <v>0</v>
      </c>
      <c r="CJ25" s="96">
        <f>'Wniosek 2026 r.'!C534</f>
        <v>0</v>
      </c>
      <c r="CK25" s="96">
        <f>'Wniosek 2027 r.'!C534</f>
        <v>0</v>
      </c>
      <c r="CL25" s="96">
        <f>'Wniosek 2028 r.'!C534</f>
        <v>0</v>
      </c>
      <c r="CM25" s="96">
        <f>'Wniosek 2029 r.'!C534</f>
        <v>0</v>
      </c>
      <c r="CN25" s="96">
        <f>'Wniosek 2030 r.'!C534</f>
        <v>0</v>
      </c>
      <c r="CO25" s="96">
        <f>'Wniosek 2031 r.'!C534</f>
        <v>0</v>
      </c>
      <c r="CP25" s="96">
        <f>'Wniosek 2032 r.'!C534</f>
        <v>0</v>
      </c>
      <c r="CQ25" s="96">
        <f>'Wniosek 2033 r.'!C534</f>
        <v>0</v>
      </c>
      <c r="CR25">
        <f>'Wniosek 2025 r.'!C649</f>
        <v>0</v>
      </c>
      <c r="CS25">
        <f>'Wniosek 2025 r.'!E649</f>
        <v>0</v>
      </c>
      <c r="CT25">
        <f>'Wniosek 2025 r.'!C764</f>
        <v>0</v>
      </c>
    </row>
    <row r="26" spans="1:98" x14ac:dyDescent="0.25">
      <c r="A26">
        <f>'Wniosek 2025 r.'!A64</f>
        <v>0</v>
      </c>
      <c r="B26">
        <f>'Wniosek 2025 r.'!B64</f>
        <v>0</v>
      </c>
      <c r="C26">
        <f>'Wniosek 2025 r.'!C64</f>
        <v>0</v>
      </c>
      <c r="D26">
        <f>'Wniosek 2025 r.'!D64</f>
        <v>0</v>
      </c>
      <c r="E26" s="79">
        <f>'Wniosek 2025 r.'!E64</f>
        <v>0</v>
      </c>
      <c r="F26">
        <f>'Wniosek 2025 r.'!F64</f>
        <v>0</v>
      </c>
      <c r="G26">
        <f>'Wniosek 2026 r.'!F64</f>
        <v>0</v>
      </c>
      <c r="H26">
        <f>'Wniosek 2027 r.'!F64</f>
        <v>0</v>
      </c>
      <c r="I26">
        <f>'Wniosek 2028 r.'!F64</f>
        <v>0</v>
      </c>
      <c r="J26">
        <f>'Wniosek 2029 r.'!F64</f>
        <v>0</v>
      </c>
      <c r="K26">
        <f>'Wniosek 2030 r.'!F64</f>
        <v>0</v>
      </c>
      <c r="L26">
        <f>'Wniosek 2031 r.'!F64</f>
        <v>0</v>
      </c>
      <c r="M26">
        <f>'Wniosek 2032 r.'!F64</f>
        <v>0</v>
      </c>
      <c r="N26">
        <f>'Wniosek 2033 r.'!F64</f>
        <v>0</v>
      </c>
      <c r="O26" s="79">
        <f>'Wniosek 2025 r.'!G64</f>
        <v>0</v>
      </c>
      <c r="P26" s="79" t="str">
        <f>'Wniosek 2026 r.'!G64</f>
        <v/>
      </c>
      <c r="Q26" s="79" t="str">
        <f>'Wniosek 2027 r.'!G64</f>
        <v/>
      </c>
      <c r="R26" s="79" t="str">
        <f>'Wniosek 2028 r.'!G64</f>
        <v/>
      </c>
      <c r="S26" s="79" t="str">
        <f>'Wniosek 2029 r.'!G64</f>
        <v/>
      </c>
      <c r="T26" s="79" t="str">
        <f>'Wniosek 2030 r.'!G64</f>
        <v/>
      </c>
      <c r="U26" s="79" t="str">
        <f>'Wniosek 2031 r.'!G64</f>
        <v/>
      </c>
      <c r="V26" s="79" t="str">
        <f>'Wniosek 2032 r.'!G64</f>
        <v/>
      </c>
      <c r="W26" s="79" t="str">
        <f>'Wniosek 2033 r.'!G64</f>
        <v/>
      </c>
      <c r="X26" s="190">
        <f>'Wniosek 2025 r.'!H64</f>
        <v>0</v>
      </c>
      <c r="Y26" s="190">
        <f>'Wniosek 2026 r.'!H64</f>
        <v>0</v>
      </c>
      <c r="Z26" s="190">
        <f>'Wniosek 2027 r.'!H64</f>
        <v>0</v>
      </c>
      <c r="AA26" s="190">
        <f>'Wniosek 2028 r.'!H64</f>
        <v>0</v>
      </c>
      <c r="AB26" s="190">
        <f>'Wniosek 2029 r.'!H64</f>
        <v>0</v>
      </c>
      <c r="AC26" s="190">
        <f>'Wniosek 2030 r.'!H64</f>
        <v>0</v>
      </c>
      <c r="AD26" s="190">
        <f>'Wniosek 2031 r.'!H64</f>
        <v>0</v>
      </c>
      <c r="AE26" s="190">
        <f>'Wniosek 2032 r.'!H64</f>
        <v>0</v>
      </c>
      <c r="AF26" s="190">
        <f>'Wniosek 2033 r.'!H64</f>
        <v>0</v>
      </c>
      <c r="AG26" s="3">
        <f>'Wniosek 2025 r.'!C189</f>
        <v>0</v>
      </c>
      <c r="AH26" s="3">
        <f>'Wniosek 2026 r.'!C189</f>
        <v>0</v>
      </c>
      <c r="AI26" s="3">
        <f>'Wniosek 2027 r.'!C189</f>
        <v>0</v>
      </c>
      <c r="AJ26" s="3">
        <f>'Wniosek 2028 r.'!C189</f>
        <v>0</v>
      </c>
      <c r="AK26" s="3">
        <f>'Wniosek 2029 r.'!C189</f>
        <v>0</v>
      </c>
      <c r="AL26" s="3">
        <f>'Wniosek 2030 r.'!C189</f>
        <v>0</v>
      </c>
      <c r="AM26" s="3">
        <f>'Wniosek 2031 r.'!C189</f>
        <v>0</v>
      </c>
      <c r="AN26" s="3">
        <f>'Wniosek 2032 r.'!C189</f>
        <v>0</v>
      </c>
      <c r="AO26" s="3">
        <f>'Wniosek 2033 r.'!C189</f>
        <v>0</v>
      </c>
      <c r="AP26" s="96">
        <f>'Wniosek 2025 r.'!C305</f>
        <v>0</v>
      </c>
      <c r="AQ26" s="96">
        <f>'Wniosek 2026 r.'!C305</f>
        <v>0</v>
      </c>
      <c r="AR26" s="96">
        <f>'Wniosek 2027 r.'!C305</f>
        <v>0</v>
      </c>
      <c r="AS26" s="96">
        <f>'Wniosek 2028 r.'!C305</f>
        <v>0</v>
      </c>
      <c r="AT26" s="96">
        <f>'Wniosek 2029 r.'!C305</f>
        <v>0</v>
      </c>
      <c r="AU26" s="96">
        <f>'Wniosek 2030 r.'!C305</f>
        <v>0</v>
      </c>
      <c r="AV26" s="96">
        <f>'Wniosek 2031 r.'!C305</f>
        <v>0</v>
      </c>
      <c r="AW26" s="96">
        <f>'Wniosek 2032 r.'!C305</f>
        <v>0</v>
      </c>
      <c r="AX26" s="96">
        <f>'Wniosek 2033 r.'!C305</f>
        <v>0</v>
      </c>
      <c r="AY26" s="96">
        <f>'Wniosek 2025 r.'!D305</f>
        <v>0</v>
      </c>
      <c r="AZ26" s="96">
        <f>'Wniosek 2026 r.'!D305</f>
        <v>0</v>
      </c>
      <c r="BA26" s="96">
        <f>'Wniosek 2027 r.'!D305</f>
        <v>0</v>
      </c>
      <c r="BB26" s="96">
        <f>'Wniosek 2028 r.'!D305</f>
        <v>0</v>
      </c>
      <c r="BC26" s="96">
        <f>'Wniosek 2029 r.'!D305</f>
        <v>0</v>
      </c>
      <c r="BD26" s="96">
        <f>'Wniosek 2030 r.'!D305</f>
        <v>0</v>
      </c>
      <c r="BE26" s="96">
        <f>'Wniosek 2031 r.'!D305</f>
        <v>0</v>
      </c>
      <c r="BF26" s="96">
        <f>'Wniosek 2032 r.'!D305</f>
        <v>0</v>
      </c>
      <c r="BG26" s="96">
        <f>'Wniosek 2033 r.'!D305</f>
        <v>0</v>
      </c>
      <c r="BH26" s="97">
        <f>'Wniosek 2025 r.'!F305</f>
        <v>0</v>
      </c>
      <c r="BI26" s="97">
        <f>'Wniosek 2026 r.'!F305</f>
        <v>0</v>
      </c>
      <c r="BJ26" s="97">
        <f>'Wniosek 2027 r.'!F305</f>
        <v>0</v>
      </c>
      <c r="BK26" s="97">
        <f>'Wniosek 2028 r.'!F305</f>
        <v>0</v>
      </c>
      <c r="BL26" s="97">
        <f>'Wniosek 2029 r.'!F305</f>
        <v>0</v>
      </c>
      <c r="BM26" s="97">
        <f>'Wniosek 2030 r.'!F305</f>
        <v>0</v>
      </c>
      <c r="BN26" s="97">
        <f>'Wniosek 2031 r.'!F305</f>
        <v>0</v>
      </c>
      <c r="BO26" s="97">
        <f>'Wniosek 2032 r.'!F305</f>
        <v>0</v>
      </c>
      <c r="BP26" s="97">
        <f>'Wniosek 2033 r.'!F305</f>
        <v>0</v>
      </c>
      <c r="BQ26" s="96">
        <f>'Wniosek 2025 r.'!H305</f>
        <v>0</v>
      </c>
      <c r="BR26" s="96">
        <f>'Wniosek 2026 r.'!H305</f>
        <v>0</v>
      </c>
      <c r="BS26" s="96">
        <f>'Wniosek 2027 r.'!H305</f>
        <v>0</v>
      </c>
      <c r="BT26" s="96">
        <f>'Wniosek 2028 r.'!H305</f>
        <v>0</v>
      </c>
      <c r="BU26" s="96">
        <f>'Wniosek 2029 r.'!H305</f>
        <v>0</v>
      </c>
      <c r="BV26" s="96">
        <f>'Wniosek 2030 r.'!H305</f>
        <v>0</v>
      </c>
      <c r="BW26" s="96">
        <f>'Wniosek 2031 r.'!H305</f>
        <v>0</v>
      </c>
      <c r="BX26" s="96">
        <f>'Wniosek 2032 r.'!H305</f>
        <v>0</v>
      </c>
      <c r="BY26" s="96">
        <f>'Wniosek 2033 r.'!H305</f>
        <v>0</v>
      </c>
      <c r="BZ26" s="96">
        <f>'Wniosek 2025 r.'!C420</f>
        <v>0</v>
      </c>
      <c r="CA26" s="96">
        <f>'Wniosek 2026 r.'!C420</f>
        <v>0</v>
      </c>
      <c r="CB26" s="96">
        <f>'Wniosek 2027 r.'!C420</f>
        <v>0</v>
      </c>
      <c r="CC26" s="96">
        <f>'Wniosek 2028 r.'!C420</f>
        <v>0</v>
      </c>
      <c r="CD26" s="96">
        <f>'Wniosek 2029 r.'!C420</f>
        <v>0</v>
      </c>
      <c r="CE26" s="96">
        <f>'Wniosek 2030 r.'!C420</f>
        <v>0</v>
      </c>
      <c r="CF26" s="96">
        <f>'Wniosek 2031 r.'!C420</f>
        <v>0</v>
      </c>
      <c r="CG26" s="96">
        <f>'Wniosek 2032 r.'!C420</f>
        <v>0</v>
      </c>
      <c r="CH26" s="96">
        <f>'Wniosek 2033 r.'!C420</f>
        <v>0</v>
      </c>
      <c r="CI26" s="96">
        <f>'Wniosek 2025 r.'!C535</f>
        <v>0</v>
      </c>
      <c r="CJ26" s="96">
        <f>'Wniosek 2026 r.'!C535</f>
        <v>0</v>
      </c>
      <c r="CK26" s="96">
        <f>'Wniosek 2027 r.'!C535</f>
        <v>0</v>
      </c>
      <c r="CL26" s="96">
        <f>'Wniosek 2028 r.'!C535</f>
        <v>0</v>
      </c>
      <c r="CM26" s="96">
        <f>'Wniosek 2029 r.'!C535</f>
        <v>0</v>
      </c>
      <c r="CN26" s="96">
        <f>'Wniosek 2030 r.'!C535</f>
        <v>0</v>
      </c>
      <c r="CO26" s="96">
        <f>'Wniosek 2031 r.'!C535</f>
        <v>0</v>
      </c>
      <c r="CP26" s="96">
        <f>'Wniosek 2032 r.'!C535</f>
        <v>0</v>
      </c>
      <c r="CQ26" s="96">
        <f>'Wniosek 2033 r.'!C535</f>
        <v>0</v>
      </c>
      <c r="CR26">
        <f>'Wniosek 2025 r.'!C650</f>
        <v>0</v>
      </c>
      <c r="CS26">
        <f>'Wniosek 2025 r.'!E650</f>
        <v>0</v>
      </c>
      <c r="CT26">
        <f>'Wniosek 2025 r.'!C765</f>
        <v>0</v>
      </c>
    </row>
    <row r="27" spans="1:98" x14ac:dyDescent="0.25">
      <c r="A27">
        <f>'Wniosek 2025 r.'!A65</f>
        <v>0</v>
      </c>
      <c r="B27">
        <f>'Wniosek 2025 r.'!B65</f>
        <v>0</v>
      </c>
      <c r="C27">
        <f>'Wniosek 2025 r.'!C65</f>
        <v>0</v>
      </c>
      <c r="D27">
        <f>'Wniosek 2025 r.'!D65</f>
        <v>0</v>
      </c>
      <c r="E27" s="79">
        <f>'Wniosek 2025 r.'!E65</f>
        <v>0</v>
      </c>
      <c r="F27">
        <f>'Wniosek 2025 r.'!F65</f>
        <v>0</v>
      </c>
      <c r="G27">
        <f>'Wniosek 2026 r.'!F65</f>
        <v>0</v>
      </c>
      <c r="H27">
        <f>'Wniosek 2027 r.'!F65</f>
        <v>0</v>
      </c>
      <c r="I27">
        <f>'Wniosek 2028 r.'!F65</f>
        <v>0</v>
      </c>
      <c r="J27">
        <f>'Wniosek 2029 r.'!F65</f>
        <v>0</v>
      </c>
      <c r="K27">
        <f>'Wniosek 2030 r.'!F65</f>
        <v>0</v>
      </c>
      <c r="L27">
        <f>'Wniosek 2031 r.'!F65</f>
        <v>0</v>
      </c>
      <c r="M27">
        <f>'Wniosek 2032 r.'!F65</f>
        <v>0</v>
      </c>
      <c r="N27">
        <f>'Wniosek 2033 r.'!F65</f>
        <v>0</v>
      </c>
      <c r="O27" s="79">
        <f>'Wniosek 2025 r.'!G65</f>
        <v>0</v>
      </c>
      <c r="P27" s="79" t="str">
        <f>'Wniosek 2026 r.'!G65</f>
        <v/>
      </c>
      <c r="Q27" s="79" t="str">
        <f>'Wniosek 2027 r.'!G65</f>
        <v/>
      </c>
      <c r="R27" s="79" t="str">
        <f>'Wniosek 2028 r.'!G65</f>
        <v/>
      </c>
      <c r="S27" s="79" t="str">
        <f>'Wniosek 2029 r.'!G65</f>
        <v/>
      </c>
      <c r="T27" s="79" t="str">
        <f>'Wniosek 2030 r.'!G65</f>
        <v/>
      </c>
      <c r="U27" s="79" t="str">
        <f>'Wniosek 2031 r.'!G65</f>
        <v/>
      </c>
      <c r="V27" s="79" t="str">
        <f>'Wniosek 2032 r.'!G65</f>
        <v/>
      </c>
      <c r="W27" s="79" t="str">
        <f>'Wniosek 2033 r.'!G65</f>
        <v/>
      </c>
      <c r="X27" s="190">
        <f>'Wniosek 2025 r.'!H65</f>
        <v>0</v>
      </c>
      <c r="Y27" s="190">
        <f>'Wniosek 2026 r.'!H65</f>
        <v>0</v>
      </c>
      <c r="Z27" s="190">
        <f>'Wniosek 2027 r.'!H65</f>
        <v>0</v>
      </c>
      <c r="AA27" s="190">
        <f>'Wniosek 2028 r.'!H65</f>
        <v>0</v>
      </c>
      <c r="AB27" s="190">
        <f>'Wniosek 2029 r.'!H65</f>
        <v>0</v>
      </c>
      <c r="AC27" s="190">
        <f>'Wniosek 2030 r.'!H65</f>
        <v>0</v>
      </c>
      <c r="AD27" s="190">
        <f>'Wniosek 2031 r.'!H65</f>
        <v>0</v>
      </c>
      <c r="AE27" s="190">
        <f>'Wniosek 2032 r.'!H65</f>
        <v>0</v>
      </c>
      <c r="AF27" s="190">
        <f>'Wniosek 2033 r.'!H65</f>
        <v>0</v>
      </c>
      <c r="AG27" s="3">
        <f>'Wniosek 2025 r.'!C190</f>
        <v>0</v>
      </c>
      <c r="AH27" s="3">
        <f>'Wniosek 2026 r.'!C190</f>
        <v>0</v>
      </c>
      <c r="AI27" s="3">
        <f>'Wniosek 2027 r.'!C190</f>
        <v>0</v>
      </c>
      <c r="AJ27" s="3">
        <f>'Wniosek 2028 r.'!C190</f>
        <v>0</v>
      </c>
      <c r="AK27" s="3">
        <f>'Wniosek 2029 r.'!C190</f>
        <v>0</v>
      </c>
      <c r="AL27" s="3">
        <f>'Wniosek 2030 r.'!C190</f>
        <v>0</v>
      </c>
      <c r="AM27" s="3">
        <f>'Wniosek 2031 r.'!C190</f>
        <v>0</v>
      </c>
      <c r="AN27" s="3">
        <f>'Wniosek 2032 r.'!C190</f>
        <v>0</v>
      </c>
      <c r="AO27" s="3">
        <f>'Wniosek 2033 r.'!C190</f>
        <v>0</v>
      </c>
      <c r="AP27" s="96">
        <f>'Wniosek 2025 r.'!C306</f>
        <v>0</v>
      </c>
      <c r="AQ27" s="96">
        <f>'Wniosek 2026 r.'!C306</f>
        <v>0</v>
      </c>
      <c r="AR27" s="96">
        <f>'Wniosek 2027 r.'!C306</f>
        <v>0</v>
      </c>
      <c r="AS27" s="96">
        <f>'Wniosek 2028 r.'!C306</f>
        <v>0</v>
      </c>
      <c r="AT27" s="96">
        <f>'Wniosek 2029 r.'!C306</f>
        <v>0</v>
      </c>
      <c r="AU27" s="96">
        <f>'Wniosek 2030 r.'!C306</f>
        <v>0</v>
      </c>
      <c r="AV27" s="96">
        <f>'Wniosek 2031 r.'!C306</f>
        <v>0</v>
      </c>
      <c r="AW27" s="96">
        <f>'Wniosek 2032 r.'!C306</f>
        <v>0</v>
      </c>
      <c r="AX27" s="96">
        <f>'Wniosek 2033 r.'!C306</f>
        <v>0</v>
      </c>
      <c r="AY27" s="96">
        <f>'Wniosek 2025 r.'!D306</f>
        <v>0</v>
      </c>
      <c r="AZ27" s="96">
        <f>'Wniosek 2026 r.'!D306</f>
        <v>0</v>
      </c>
      <c r="BA27" s="96">
        <f>'Wniosek 2027 r.'!D306</f>
        <v>0</v>
      </c>
      <c r="BB27" s="96">
        <f>'Wniosek 2028 r.'!D306</f>
        <v>0</v>
      </c>
      <c r="BC27" s="96">
        <f>'Wniosek 2029 r.'!D306</f>
        <v>0</v>
      </c>
      <c r="BD27" s="96">
        <f>'Wniosek 2030 r.'!D306</f>
        <v>0</v>
      </c>
      <c r="BE27" s="96">
        <f>'Wniosek 2031 r.'!D306</f>
        <v>0</v>
      </c>
      <c r="BF27" s="96">
        <f>'Wniosek 2032 r.'!D306</f>
        <v>0</v>
      </c>
      <c r="BG27" s="96">
        <f>'Wniosek 2033 r.'!D306</f>
        <v>0</v>
      </c>
      <c r="BH27" s="97">
        <f>'Wniosek 2025 r.'!F306</f>
        <v>0</v>
      </c>
      <c r="BI27" s="97">
        <f>'Wniosek 2026 r.'!F306</f>
        <v>0</v>
      </c>
      <c r="BJ27" s="97">
        <f>'Wniosek 2027 r.'!F306</f>
        <v>0</v>
      </c>
      <c r="BK27" s="97">
        <f>'Wniosek 2028 r.'!F306</f>
        <v>0</v>
      </c>
      <c r="BL27" s="97">
        <f>'Wniosek 2029 r.'!F306</f>
        <v>0</v>
      </c>
      <c r="BM27" s="97">
        <f>'Wniosek 2030 r.'!F306</f>
        <v>0</v>
      </c>
      <c r="BN27" s="97">
        <f>'Wniosek 2031 r.'!F306</f>
        <v>0</v>
      </c>
      <c r="BO27" s="97">
        <f>'Wniosek 2032 r.'!F306</f>
        <v>0</v>
      </c>
      <c r="BP27" s="97">
        <f>'Wniosek 2033 r.'!F306</f>
        <v>0</v>
      </c>
      <c r="BQ27" s="96">
        <f>'Wniosek 2025 r.'!H306</f>
        <v>0</v>
      </c>
      <c r="BR27" s="96">
        <f>'Wniosek 2026 r.'!H306</f>
        <v>0</v>
      </c>
      <c r="BS27" s="96">
        <f>'Wniosek 2027 r.'!H306</f>
        <v>0</v>
      </c>
      <c r="BT27" s="96">
        <f>'Wniosek 2028 r.'!H306</f>
        <v>0</v>
      </c>
      <c r="BU27" s="96">
        <f>'Wniosek 2029 r.'!H306</f>
        <v>0</v>
      </c>
      <c r="BV27" s="96">
        <f>'Wniosek 2030 r.'!H306</f>
        <v>0</v>
      </c>
      <c r="BW27" s="96">
        <f>'Wniosek 2031 r.'!H306</f>
        <v>0</v>
      </c>
      <c r="BX27" s="96">
        <f>'Wniosek 2032 r.'!H306</f>
        <v>0</v>
      </c>
      <c r="BY27" s="96">
        <f>'Wniosek 2033 r.'!H306</f>
        <v>0</v>
      </c>
      <c r="BZ27" s="96">
        <f>'Wniosek 2025 r.'!C421</f>
        <v>0</v>
      </c>
      <c r="CA27" s="96">
        <f>'Wniosek 2026 r.'!C421</f>
        <v>0</v>
      </c>
      <c r="CB27" s="96">
        <f>'Wniosek 2027 r.'!C421</f>
        <v>0</v>
      </c>
      <c r="CC27" s="96">
        <f>'Wniosek 2028 r.'!C421</f>
        <v>0</v>
      </c>
      <c r="CD27" s="96">
        <f>'Wniosek 2029 r.'!C421</f>
        <v>0</v>
      </c>
      <c r="CE27" s="96">
        <f>'Wniosek 2030 r.'!C421</f>
        <v>0</v>
      </c>
      <c r="CF27" s="96">
        <f>'Wniosek 2031 r.'!C421</f>
        <v>0</v>
      </c>
      <c r="CG27" s="96">
        <f>'Wniosek 2032 r.'!C421</f>
        <v>0</v>
      </c>
      <c r="CH27" s="96">
        <f>'Wniosek 2033 r.'!C421</f>
        <v>0</v>
      </c>
      <c r="CI27" s="96">
        <f>'Wniosek 2025 r.'!C536</f>
        <v>0</v>
      </c>
      <c r="CJ27" s="96">
        <f>'Wniosek 2026 r.'!C536</f>
        <v>0</v>
      </c>
      <c r="CK27" s="96">
        <f>'Wniosek 2027 r.'!C536</f>
        <v>0</v>
      </c>
      <c r="CL27" s="96">
        <f>'Wniosek 2028 r.'!C536</f>
        <v>0</v>
      </c>
      <c r="CM27" s="96">
        <f>'Wniosek 2029 r.'!C536</f>
        <v>0</v>
      </c>
      <c r="CN27" s="96">
        <f>'Wniosek 2030 r.'!C536</f>
        <v>0</v>
      </c>
      <c r="CO27" s="96">
        <f>'Wniosek 2031 r.'!C536</f>
        <v>0</v>
      </c>
      <c r="CP27" s="96">
        <f>'Wniosek 2032 r.'!C536</f>
        <v>0</v>
      </c>
      <c r="CQ27" s="96">
        <f>'Wniosek 2033 r.'!C536</f>
        <v>0</v>
      </c>
      <c r="CR27">
        <f>'Wniosek 2025 r.'!C651</f>
        <v>0</v>
      </c>
      <c r="CS27">
        <f>'Wniosek 2025 r.'!E651</f>
        <v>0</v>
      </c>
      <c r="CT27">
        <f>'Wniosek 2025 r.'!C766</f>
        <v>0</v>
      </c>
    </row>
    <row r="28" spans="1:98" x14ac:dyDescent="0.25">
      <c r="A28">
        <f>'Wniosek 2025 r.'!A66</f>
        <v>0</v>
      </c>
      <c r="B28">
        <f>'Wniosek 2025 r.'!B66</f>
        <v>0</v>
      </c>
      <c r="C28">
        <f>'Wniosek 2025 r.'!C66</f>
        <v>0</v>
      </c>
      <c r="D28">
        <f>'Wniosek 2025 r.'!D66</f>
        <v>0</v>
      </c>
      <c r="E28" s="79">
        <f>'Wniosek 2025 r.'!E66</f>
        <v>0</v>
      </c>
      <c r="F28">
        <f>'Wniosek 2025 r.'!F66</f>
        <v>0</v>
      </c>
      <c r="G28">
        <f>'Wniosek 2026 r.'!F66</f>
        <v>0</v>
      </c>
      <c r="H28">
        <f>'Wniosek 2027 r.'!F66</f>
        <v>0</v>
      </c>
      <c r="I28">
        <f>'Wniosek 2028 r.'!F66</f>
        <v>0</v>
      </c>
      <c r="J28">
        <f>'Wniosek 2029 r.'!F66</f>
        <v>0</v>
      </c>
      <c r="K28">
        <f>'Wniosek 2030 r.'!F66</f>
        <v>0</v>
      </c>
      <c r="L28">
        <f>'Wniosek 2031 r.'!F66</f>
        <v>0</v>
      </c>
      <c r="M28">
        <f>'Wniosek 2032 r.'!F66</f>
        <v>0</v>
      </c>
      <c r="N28">
        <f>'Wniosek 2033 r.'!F66</f>
        <v>0</v>
      </c>
      <c r="O28" s="79">
        <f>'Wniosek 2025 r.'!G66</f>
        <v>0</v>
      </c>
      <c r="P28" s="79" t="str">
        <f>'Wniosek 2026 r.'!G66</f>
        <v/>
      </c>
      <c r="Q28" s="79" t="str">
        <f>'Wniosek 2027 r.'!G66</f>
        <v/>
      </c>
      <c r="R28" s="79" t="str">
        <f>'Wniosek 2028 r.'!G66</f>
        <v/>
      </c>
      <c r="S28" s="79" t="str">
        <f>'Wniosek 2029 r.'!G66</f>
        <v/>
      </c>
      <c r="T28" s="79" t="str">
        <f>'Wniosek 2030 r.'!G66</f>
        <v/>
      </c>
      <c r="U28" s="79" t="str">
        <f>'Wniosek 2031 r.'!G66</f>
        <v/>
      </c>
      <c r="V28" s="79" t="str">
        <f>'Wniosek 2032 r.'!G66</f>
        <v/>
      </c>
      <c r="W28" s="79" t="str">
        <f>'Wniosek 2033 r.'!G66</f>
        <v/>
      </c>
      <c r="X28" s="190">
        <f>'Wniosek 2025 r.'!H66</f>
        <v>0</v>
      </c>
      <c r="Y28" s="190">
        <f>'Wniosek 2026 r.'!H66</f>
        <v>0</v>
      </c>
      <c r="Z28" s="190">
        <f>'Wniosek 2027 r.'!H66</f>
        <v>0</v>
      </c>
      <c r="AA28" s="190">
        <f>'Wniosek 2028 r.'!H66</f>
        <v>0</v>
      </c>
      <c r="AB28" s="190">
        <f>'Wniosek 2029 r.'!H66</f>
        <v>0</v>
      </c>
      <c r="AC28" s="190">
        <f>'Wniosek 2030 r.'!H66</f>
        <v>0</v>
      </c>
      <c r="AD28" s="190">
        <f>'Wniosek 2031 r.'!H66</f>
        <v>0</v>
      </c>
      <c r="AE28" s="190">
        <f>'Wniosek 2032 r.'!H66</f>
        <v>0</v>
      </c>
      <c r="AF28" s="190">
        <f>'Wniosek 2033 r.'!H66</f>
        <v>0</v>
      </c>
      <c r="AG28" s="3">
        <f>'Wniosek 2025 r.'!C191</f>
        <v>0</v>
      </c>
      <c r="AH28" s="3">
        <f>'Wniosek 2026 r.'!C191</f>
        <v>0</v>
      </c>
      <c r="AI28" s="3">
        <f>'Wniosek 2027 r.'!C191</f>
        <v>0</v>
      </c>
      <c r="AJ28" s="3">
        <f>'Wniosek 2028 r.'!C191</f>
        <v>0</v>
      </c>
      <c r="AK28" s="3">
        <f>'Wniosek 2029 r.'!C191</f>
        <v>0</v>
      </c>
      <c r="AL28" s="3">
        <f>'Wniosek 2030 r.'!C191</f>
        <v>0</v>
      </c>
      <c r="AM28" s="3">
        <f>'Wniosek 2031 r.'!C191</f>
        <v>0</v>
      </c>
      <c r="AN28" s="3">
        <f>'Wniosek 2032 r.'!C191</f>
        <v>0</v>
      </c>
      <c r="AO28" s="3">
        <f>'Wniosek 2033 r.'!C191</f>
        <v>0</v>
      </c>
      <c r="AP28" s="96">
        <f>'Wniosek 2025 r.'!C307</f>
        <v>0</v>
      </c>
      <c r="AQ28" s="96">
        <f>'Wniosek 2026 r.'!C307</f>
        <v>0</v>
      </c>
      <c r="AR28" s="96">
        <f>'Wniosek 2027 r.'!C307</f>
        <v>0</v>
      </c>
      <c r="AS28" s="96">
        <f>'Wniosek 2028 r.'!C307</f>
        <v>0</v>
      </c>
      <c r="AT28" s="96">
        <f>'Wniosek 2029 r.'!C307</f>
        <v>0</v>
      </c>
      <c r="AU28" s="96">
        <f>'Wniosek 2030 r.'!C307</f>
        <v>0</v>
      </c>
      <c r="AV28" s="96">
        <f>'Wniosek 2031 r.'!C307</f>
        <v>0</v>
      </c>
      <c r="AW28" s="96">
        <f>'Wniosek 2032 r.'!C307</f>
        <v>0</v>
      </c>
      <c r="AX28" s="96">
        <f>'Wniosek 2033 r.'!C307</f>
        <v>0</v>
      </c>
      <c r="AY28" s="96">
        <f>'Wniosek 2025 r.'!D307</f>
        <v>0</v>
      </c>
      <c r="AZ28" s="96">
        <f>'Wniosek 2026 r.'!D307</f>
        <v>0</v>
      </c>
      <c r="BA28" s="96">
        <f>'Wniosek 2027 r.'!D307</f>
        <v>0</v>
      </c>
      <c r="BB28" s="96">
        <f>'Wniosek 2028 r.'!D307</f>
        <v>0</v>
      </c>
      <c r="BC28" s="96">
        <f>'Wniosek 2029 r.'!D307</f>
        <v>0</v>
      </c>
      <c r="BD28" s="96">
        <f>'Wniosek 2030 r.'!D307</f>
        <v>0</v>
      </c>
      <c r="BE28" s="96">
        <f>'Wniosek 2031 r.'!D307</f>
        <v>0</v>
      </c>
      <c r="BF28" s="96">
        <f>'Wniosek 2032 r.'!D307</f>
        <v>0</v>
      </c>
      <c r="BG28" s="96">
        <f>'Wniosek 2033 r.'!D307</f>
        <v>0</v>
      </c>
      <c r="BH28" s="97">
        <f>'Wniosek 2025 r.'!F307</f>
        <v>0</v>
      </c>
      <c r="BI28" s="97">
        <f>'Wniosek 2026 r.'!F307</f>
        <v>0</v>
      </c>
      <c r="BJ28" s="97">
        <f>'Wniosek 2027 r.'!F307</f>
        <v>0</v>
      </c>
      <c r="BK28" s="97">
        <f>'Wniosek 2028 r.'!F307</f>
        <v>0</v>
      </c>
      <c r="BL28" s="97">
        <f>'Wniosek 2029 r.'!F307</f>
        <v>0</v>
      </c>
      <c r="BM28" s="97">
        <f>'Wniosek 2030 r.'!F307</f>
        <v>0</v>
      </c>
      <c r="BN28" s="97">
        <f>'Wniosek 2031 r.'!F307</f>
        <v>0</v>
      </c>
      <c r="BO28" s="97">
        <f>'Wniosek 2032 r.'!F307</f>
        <v>0</v>
      </c>
      <c r="BP28" s="97">
        <f>'Wniosek 2033 r.'!F307</f>
        <v>0</v>
      </c>
      <c r="BQ28" s="96">
        <f>'Wniosek 2025 r.'!H307</f>
        <v>0</v>
      </c>
      <c r="BR28" s="96">
        <f>'Wniosek 2026 r.'!H307</f>
        <v>0</v>
      </c>
      <c r="BS28" s="96">
        <f>'Wniosek 2027 r.'!H307</f>
        <v>0</v>
      </c>
      <c r="BT28" s="96">
        <f>'Wniosek 2028 r.'!H307</f>
        <v>0</v>
      </c>
      <c r="BU28" s="96">
        <f>'Wniosek 2029 r.'!H307</f>
        <v>0</v>
      </c>
      <c r="BV28" s="96">
        <f>'Wniosek 2030 r.'!H307</f>
        <v>0</v>
      </c>
      <c r="BW28" s="96">
        <f>'Wniosek 2031 r.'!H307</f>
        <v>0</v>
      </c>
      <c r="BX28" s="96">
        <f>'Wniosek 2032 r.'!H307</f>
        <v>0</v>
      </c>
      <c r="BY28" s="96">
        <f>'Wniosek 2033 r.'!H307</f>
        <v>0</v>
      </c>
      <c r="BZ28" s="96">
        <f>'Wniosek 2025 r.'!C422</f>
        <v>0</v>
      </c>
      <c r="CA28" s="96">
        <f>'Wniosek 2026 r.'!C422</f>
        <v>0</v>
      </c>
      <c r="CB28" s="96">
        <f>'Wniosek 2027 r.'!C422</f>
        <v>0</v>
      </c>
      <c r="CC28" s="96">
        <f>'Wniosek 2028 r.'!C422</f>
        <v>0</v>
      </c>
      <c r="CD28" s="96">
        <f>'Wniosek 2029 r.'!C422</f>
        <v>0</v>
      </c>
      <c r="CE28" s="96">
        <f>'Wniosek 2030 r.'!C422</f>
        <v>0</v>
      </c>
      <c r="CF28" s="96">
        <f>'Wniosek 2031 r.'!C422</f>
        <v>0</v>
      </c>
      <c r="CG28" s="96">
        <f>'Wniosek 2032 r.'!C422</f>
        <v>0</v>
      </c>
      <c r="CH28" s="96">
        <f>'Wniosek 2033 r.'!C422</f>
        <v>0</v>
      </c>
      <c r="CI28" s="96">
        <f>'Wniosek 2025 r.'!C537</f>
        <v>0</v>
      </c>
      <c r="CJ28" s="96">
        <f>'Wniosek 2026 r.'!C537</f>
        <v>0</v>
      </c>
      <c r="CK28" s="96">
        <f>'Wniosek 2027 r.'!C537</f>
        <v>0</v>
      </c>
      <c r="CL28" s="96">
        <f>'Wniosek 2028 r.'!C537</f>
        <v>0</v>
      </c>
      <c r="CM28" s="96">
        <f>'Wniosek 2029 r.'!C537</f>
        <v>0</v>
      </c>
      <c r="CN28" s="96">
        <f>'Wniosek 2030 r.'!C537</f>
        <v>0</v>
      </c>
      <c r="CO28" s="96">
        <f>'Wniosek 2031 r.'!C537</f>
        <v>0</v>
      </c>
      <c r="CP28" s="96">
        <f>'Wniosek 2032 r.'!C537</f>
        <v>0</v>
      </c>
      <c r="CQ28" s="96">
        <f>'Wniosek 2033 r.'!C537</f>
        <v>0</v>
      </c>
      <c r="CR28">
        <f>'Wniosek 2025 r.'!C652</f>
        <v>0</v>
      </c>
      <c r="CS28">
        <f>'Wniosek 2025 r.'!E652</f>
        <v>0</v>
      </c>
      <c r="CT28">
        <f>'Wniosek 2025 r.'!C767</f>
        <v>0</v>
      </c>
    </row>
    <row r="29" spans="1:98" x14ac:dyDescent="0.25">
      <c r="A29">
        <f>'Wniosek 2025 r.'!A67</f>
        <v>0</v>
      </c>
      <c r="B29">
        <f>'Wniosek 2025 r.'!B67</f>
        <v>0</v>
      </c>
      <c r="C29">
        <f>'Wniosek 2025 r.'!C67</f>
        <v>0</v>
      </c>
      <c r="D29">
        <f>'Wniosek 2025 r.'!D67</f>
        <v>0</v>
      </c>
      <c r="E29" s="79">
        <f>'Wniosek 2025 r.'!E67</f>
        <v>0</v>
      </c>
      <c r="F29">
        <f>'Wniosek 2025 r.'!F67</f>
        <v>0</v>
      </c>
      <c r="G29">
        <f>'Wniosek 2026 r.'!F67</f>
        <v>0</v>
      </c>
      <c r="H29">
        <f>'Wniosek 2027 r.'!F67</f>
        <v>0</v>
      </c>
      <c r="I29">
        <f>'Wniosek 2028 r.'!F67</f>
        <v>0</v>
      </c>
      <c r="J29">
        <f>'Wniosek 2029 r.'!F67</f>
        <v>0</v>
      </c>
      <c r="K29">
        <f>'Wniosek 2030 r.'!F67</f>
        <v>0</v>
      </c>
      <c r="L29">
        <f>'Wniosek 2031 r.'!F67</f>
        <v>0</v>
      </c>
      <c r="M29">
        <f>'Wniosek 2032 r.'!F67</f>
        <v>0</v>
      </c>
      <c r="N29">
        <f>'Wniosek 2033 r.'!F67</f>
        <v>0</v>
      </c>
      <c r="O29" s="79">
        <f>'Wniosek 2025 r.'!G67</f>
        <v>0</v>
      </c>
      <c r="P29" s="79" t="str">
        <f>'Wniosek 2026 r.'!G67</f>
        <v/>
      </c>
      <c r="Q29" s="79" t="str">
        <f>'Wniosek 2027 r.'!G67</f>
        <v/>
      </c>
      <c r="R29" s="79" t="str">
        <f>'Wniosek 2028 r.'!G67</f>
        <v/>
      </c>
      <c r="S29" s="79" t="str">
        <f>'Wniosek 2029 r.'!G67</f>
        <v/>
      </c>
      <c r="T29" s="79" t="str">
        <f>'Wniosek 2030 r.'!G67</f>
        <v/>
      </c>
      <c r="U29" s="79" t="str">
        <f>'Wniosek 2031 r.'!G67</f>
        <v/>
      </c>
      <c r="V29" s="79" t="str">
        <f>'Wniosek 2032 r.'!G67</f>
        <v/>
      </c>
      <c r="W29" s="79" t="str">
        <f>'Wniosek 2033 r.'!G67</f>
        <v/>
      </c>
      <c r="X29" s="190">
        <f>'Wniosek 2025 r.'!H67</f>
        <v>0</v>
      </c>
      <c r="Y29" s="190">
        <f>'Wniosek 2026 r.'!H67</f>
        <v>0</v>
      </c>
      <c r="Z29" s="190">
        <f>'Wniosek 2027 r.'!H67</f>
        <v>0</v>
      </c>
      <c r="AA29" s="190">
        <f>'Wniosek 2028 r.'!H67</f>
        <v>0</v>
      </c>
      <c r="AB29" s="190">
        <f>'Wniosek 2029 r.'!H67</f>
        <v>0</v>
      </c>
      <c r="AC29" s="190">
        <f>'Wniosek 2030 r.'!H67</f>
        <v>0</v>
      </c>
      <c r="AD29" s="190">
        <f>'Wniosek 2031 r.'!H67</f>
        <v>0</v>
      </c>
      <c r="AE29" s="190">
        <f>'Wniosek 2032 r.'!H67</f>
        <v>0</v>
      </c>
      <c r="AF29" s="190">
        <f>'Wniosek 2033 r.'!H67</f>
        <v>0</v>
      </c>
      <c r="AG29" s="3">
        <f>'Wniosek 2025 r.'!C192</f>
        <v>0</v>
      </c>
      <c r="AH29" s="3">
        <f>'Wniosek 2026 r.'!C192</f>
        <v>0</v>
      </c>
      <c r="AI29" s="3">
        <f>'Wniosek 2027 r.'!C192</f>
        <v>0</v>
      </c>
      <c r="AJ29" s="3">
        <f>'Wniosek 2028 r.'!C192</f>
        <v>0</v>
      </c>
      <c r="AK29" s="3">
        <f>'Wniosek 2029 r.'!C192</f>
        <v>0</v>
      </c>
      <c r="AL29" s="3">
        <f>'Wniosek 2030 r.'!C192</f>
        <v>0</v>
      </c>
      <c r="AM29" s="3">
        <f>'Wniosek 2031 r.'!C192</f>
        <v>0</v>
      </c>
      <c r="AN29" s="3">
        <f>'Wniosek 2032 r.'!C192</f>
        <v>0</v>
      </c>
      <c r="AO29" s="3">
        <f>'Wniosek 2033 r.'!C192</f>
        <v>0</v>
      </c>
      <c r="AP29" s="96">
        <f>'Wniosek 2025 r.'!C308</f>
        <v>0</v>
      </c>
      <c r="AQ29" s="96">
        <f>'Wniosek 2026 r.'!C308</f>
        <v>0</v>
      </c>
      <c r="AR29" s="96">
        <f>'Wniosek 2027 r.'!C308</f>
        <v>0</v>
      </c>
      <c r="AS29" s="96">
        <f>'Wniosek 2028 r.'!C308</f>
        <v>0</v>
      </c>
      <c r="AT29" s="96">
        <f>'Wniosek 2029 r.'!C308</f>
        <v>0</v>
      </c>
      <c r="AU29" s="96">
        <f>'Wniosek 2030 r.'!C308</f>
        <v>0</v>
      </c>
      <c r="AV29" s="96">
        <f>'Wniosek 2031 r.'!C308</f>
        <v>0</v>
      </c>
      <c r="AW29" s="96">
        <f>'Wniosek 2032 r.'!C308</f>
        <v>0</v>
      </c>
      <c r="AX29" s="96">
        <f>'Wniosek 2033 r.'!C308</f>
        <v>0</v>
      </c>
      <c r="AY29" s="96">
        <f>'Wniosek 2025 r.'!D308</f>
        <v>0</v>
      </c>
      <c r="AZ29" s="96">
        <f>'Wniosek 2026 r.'!D308</f>
        <v>0</v>
      </c>
      <c r="BA29" s="96">
        <f>'Wniosek 2027 r.'!D308</f>
        <v>0</v>
      </c>
      <c r="BB29" s="96">
        <f>'Wniosek 2028 r.'!D308</f>
        <v>0</v>
      </c>
      <c r="BC29" s="96">
        <f>'Wniosek 2029 r.'!D308</f>
        <v>0</v>
      </c>
      <c r="BD29" s="96">
        <f>'Wniosek 2030 r.'!D308</f>
        <v>0</v>
      </c>
      <c r="BE29" s="96">
        <f>'Wniosek 2031 r.'!D308</f>
        <v>0</v>
      </c>
      <c r="BF29" s="96">
        <f>'Wniosek 2032 r.'!D308</f>
        <v>0</v>
      </c>
      <c r="BG29" s="96">
        <f>'Wniosek 2033 r.'!D308</f>
        <v>0</v>
      </c>
      <c r="BH29" s="97">
        <f>'Wniosek 2025 r.'!F308</f>
        <v>0</v>
      </c>
      <c r="BI29" s="97">
        <f>'Wniosek 2026 r.'!F308</f>
        <v>0</v>
      </c>
      <c r="BJ29" s="97">
        <f>'Wniosek 2027 r.'!F308</f>
        <v>0</v>
      </c>
      <c r="BK29" s="97">
        <f>'Wniosek 2028 r.'!F308</f>
        <v>0</v>
      </c>
      <c r="BL29" s="97">
        <f>'Wniosek 2029 r.'!F308</f>
        <v>0</v>
      </c>
      <c r="BM29" s="97">
        <f>'Wniosek 2030 r.'!F308</f>
        <v>0</v>
      </c>
      <c r="BN29" s="97">
        <f>'Wniosek 2031 r.'!F308</f>
        <v>0</v>
      </c>
      <c r="BO29" s="97">
        <f>'Wniosek 2032 r.'!F308</f>
        <v>0</v>
      </c>
      <c r="BP29" s="97">
        <f>'Wniosek 2033 r.'!F308</f>
        <v>0</v>
      </c>
      <c r="BQ29" s="96">
        <f>'Wniosek 2025 r.'!H308</f>
        <v>0</v>
      </c>
      <c r="BR29" s="96">
        <f>'Wniosek 2026 r.'!H308</f>
        <v>0</v>
      </c>
      <c r="BS29" s="96">
        <f>'Wniosek 2027 r.'!H308</f>
        <v>0</v>
      </c>
      <c r="BT29" s="96">
        <f>'Wniosek 2028 r.'!H308</f>
        <v>0</v>
      </c>
      <c r="BU29" s="96">
        <f>'Wniosek 2029 r.'!H308</f>
        <v>0</v>
      </c>
      <c r="BV29" s="96">
        <f>'Wniosek 2030 r.'!H308</f>
        <v>0</v>
      </c>
      <c r="BW29" s="96">
        <f>'Wniosek 2031 r.'!H308</f>
        <v>0</v>
      </c>
      <c r="BX29" s="96">
        <f>'Wniosek 2032 r.'!H308</f>
        <v>0</v>
      </c>
      <c r="BY29" s="96">
        <f>'Wniosek 2033 r.'!H308</f>
        <v>0</v>
      </c>
      <c r="BZ29" s="96">
        <f>'Wniosek 2025 r.'!C423</f>
        <v>0</v>
      </c>
      <c r="CA29" s="96">
        <f>'Wniosek 2026 r.'!C423</f>
        <v>0</v>
      </c>
      <c r="CB29" s="96">
        <f>'Wniosek 2027 r.'!C423</f>
        <v>0</v>
      </c>
      <c r="CC29" s="96">
        <f>'Wniosek 2028 r.'!C423</f>
        <v>0</v>
      </c>
      <c r="CD29" s="96">
        <f>'Wniosek 2029 r.'!C423</f>
        <v>0</v>
      </c>
      <c r="CE29" s="96">
        <f>'Wniosek 2030 r.'!C423</f>
        <v>0</v>
      </c>
      <c r="CF29" s="96">
        <f>'Wniosek 2031 r.'!C423</f>
        <v>0</v>
      </c>
      <c r="CG29" s="96">
        <f>'Wniosek 2032 r.'!C423</f>
        <v>0</v>
      </c>
      <c r="CH29" s="96">
        <f>'Wniosek 2033 r.'!C423</f>
        <v>0</v>
      </c>
      <c r="CI29" s="96">
        <f>'Wniosek 2025 r.'!C538</f>
        <v>0</v>
      </c>
      <c r="CJ29" s="96">
        <f>'Wniosek 2026 r.'!C538</f>
        <v>0</v>
      </c>
      <c r="CK29" s="96">
        <f>'Wniosek 2027 r.'!C538</f>
        <v>0</v>
      </c>
      <c r="CL29" s="96">
        <f>'Wniosek 2028 r.'!C538</f>
        <v>0</v>
      </c>
      <c r="CM29" s="96">
        <f>'Wniosek 2029 r.'!C538</f>
        <v>0</v>
      </c>
      <c r="CN29" s="96">
        <f>'Wniosek 2030 r.'!C538</f>
        <v>0</v>
      </c>
      <c r="CO29" s="96">
        <f>'Wniosek 2031 r.'!C538</f>
        <v>0</v>
      </c>
      <c r="CP29" s="96">
        <f>'Wniosek 2032 r.'!C538</f>
        <v>0</v>
      </c>
      <c r="CQ29" s="96">
        <f>'Wniosek 2033 r.'!C538</f>
        <v>0</v>
      </c>
      <c r="CR29">
        <f>'Wniosek 2025 r.'!C653</f>
        <v>0</v>
      </c>
      <c r="CS29">
        <f>'Wniosek 2025 r.'!E653</f>
        <v>0</v>
      </c>
      <c r="CT29">
        <f>'Wniosek 2025 r.'!C768</f>
        <v>0</v>
      </c>
    </row>
    <row r="30" spans="1:98" x14ac:dyDescent="0.25">
      <c r="A30">
        <f>'Wniosek 2025 r.'!A68</f>
        <v>0</v>
      </c>
      <c r="B30">
        <f>'Wniosek 2025 r.'!B68</f>
        <v>0</v>
      </c>
      <c r="C30">
        <f>'Wniosek 2025 r.'!C68</f>
        <v>0</v>
      </c>
      <c r="D30">
        <f>'Wniosek 2025 r.'!D68</f>
        <v>0</v>
      </c>
      <c r="E30" s="79">
        <f>'Wniosek 2025 r.'!E68</f>
        <v>0</v>
      </c>
      <c r="F30">
        <f>'Wniosek 2025 r.'!F68</f>
        <v>0</v>
      </c>
      <c r="G30">
        <f>'Wniosek 2026 r.'!F68</f>
        <v>0</v>
      </c>
      <c r="H30">
        <f>'Wniosek 2027 r.'!F68</f>
        <v>0</v>
      </c>
      <c r="I30">
        <f>'Wniosek 2028 r.'!F68</f>
        <v>0</v>
      </c>
      <c r="J30">
        <f>'Wniosek 2029 r.'!F68</f>
        <v>0</v>
      </c>
      <c r="K30">
        <f>'Wniosek 2030 r.'!F68</f>
        <v>0</v>
      </c>
      <c r="L30">
        <f>'Wniosek 2031 r.'!F68</f>
        <v>0</v>
      </c>
      <c r="M30">
        <f>'Wniosek 2032 r.'!F68</f>
        <v>0</v>
      </c>
      <c r="N30">
        <f>'Wniosek 2033 r.'!F68</f>
        <v>0</v>
      </c>
      <c r="O30" s="79">
        <f>'Wniosek 2025 r.'!G68</f>
        <v>0</v>
      </c>
      <c r="P30" s="79" t="str">
        <f>'Wniosek 2026 r.'!G68</f>
        <v/>
      </c>
      <c r="Q30" s="79" t="str">
        <f>'Wniosek 2027 r.'!G68</f>
        <v/>
      </c>
      <c r="R30" s="79" t="str">
        <f>'Wniosek 2028 r.'!G68</f>
        <v/>
      </c>
      <c r="S30" s="79" t="str">
        <f>'Wniosek 2029 r.'!G68</f>
        <v/>
      </c>
      <c r="T30" s="79" t="str">
        <f>'Wniosek 2030 r.'!G68</f>
        <v/>
      </c>
      <c r="U30" s="79" t="str">
        <f>'Wniosek 2031 r.'!G68</f>
        <v/>
      </c>
      <c r="V30" s="79" t="str">
        <f>'Wniosek 2032 r.'!G68</f>
        <v/>
      </c>
      <c r="W30" s="79" t="str">
        <f>'Wniosek 2033 r.'!G68</f>
        <v/>
      </c>
      <c r="X30" s="190">
        <f>'Wniosek 2025 r.'!H68</f>
        <v>0</v>
      </c>
      <c r="Y30" s="190">
        <f>'Wniosek 2026 r.'!H68</f>
        <v>0</v>
      </c>
      <c r="Z30" s="190">
        <f>'Wniosek 2027 r.'!H68</f>
        <v>0</v>
      </c>
      <c r="AA30" s="190">
        <f>'Wniosek 2028 r.'!H68</f>
        <v>0</v>
      </c>
      <c r="AB30" s="190">
        <f>'Wniosek 2029 r.'!H68</f>
        <v>0</v>
      </c>
      <c r="AC30" s="190">
        <f>'Wniosek 2030 r.'!H68</f>
        <v>0</v>
      </c>
      <c r="AD30" s="190">
        <f>'Wniosek 2031 r.'!H68</f>
        <v>0</v>
      </c>
      <c r="AE30" s="190">
        <f>'Wniosek 2032 r.'!H68</f>
        <v>0</v>
      </c>
      <c r="AF30" s="190">
        <f>'Wniosek 2033 r.'!H68</f>
        <v>0</v>
      </c>
      <c r="AG30" s="3">
        <f>'Wniosek 2025 r.'!C193</f>
        <v>0</v>
      </c>
      <c r="AH30" s="3">
        <f>'Wniosek 2026 r.'!C193</f>
        <v>0</v>
      </c>
      <c r="AI30" s="3">
        <f>'Wniosek 2027 r.'!C193</f>
        <v>0</v>
      </c>
      <c r="AJ30" s="3">
        <f>'Wniosek 2028 r.'!C193</f>
        <v>0</v>
      </c>
      <c r="AK30" s="3">
        <f>'Wniosek 2029 r.'!C193</f>
        <v>0</v>
      </c>
      <c r="AL30" s="3">
        <f>'Wniosek 2030 r.'!C193</f>
        <v>0</v>
      </c>
      <c r="AM30" s="3">
        <f>'Wniosek 2031 r.'!C193</f>
        <v>0</v>
      </c>
      <c r="AN30" s="3">
        <f>'Wniosek 2032 r.'!C193</f>
        <v>0</v>
      </c>
      <c r="AO30" s="3">
        <f>'Wniosek 2033 r.'!C193</f>
        <v>0</v>
      </c>
      <c r="AP30" s="96">
        <f>'Wniosek 2025 r.'!C309</f>
        <v>0</v>
      </c>
      <c r="AQ30" s="96">
        <f>'Wniosek 2026 r.'!C309</f>
        <v>0</v>
      </c>
      <c r="AR30" s="96">
        <f>'Wniosek 2027 r.'!C309</f>
        <v>0</v>
      </c>
      <c r="AS30" s="96">
        <f>'Wniosek 2028 r.'!C309</f>
        <v>0</v>
      </c>
      <c r="AT30" s="96">
        <f>'Wniosek 2029 r.'!C309</f>
        <v>0</v>
      </c>
      <c r="AU30" s="96">
        <f>'Wniosek 2030 r.'!C309</f>
        <v>0</v>
      </c>
      <c r="AV30" s="96">
        <f>'Wniosek 2031 r.'!C309</f>
        <v>0</v>
      </c>
      <c r="AW30" s="96">
        <f>'Wniosek 2032 r.'!C309</f>
        <v>0</v>
      </c>
      <c r="AX30" s="96">
        <f>'Wniosek 2033 r.'!C309</f>
        <v>0</v>
      </c>
      <c r="AY30" s="96">
        <f>'Wniosek 2025 r.'!D309</f>
        <v>0</v>
      </c>
      <c r="AZ30" s="96">
        <f>'Wniosek 2026 r.'!D309</f>
        <v>0</v>
      </c>
      <c r="BA30" s="96">
        <f>'Wniosek 2027 r.'!D309</f>
        <v>0</v>
      </c>
      <c r="BB30" s="96">
        <f>'Wniosek 2028 r.'!D309</f>
        <v>0</v>
      </c>
      <c r="BC30" s="96">
        <f>'Wniosek 2029 r.'!D309</f>
        <v>0</v>
      </c>
      <c r="BD30" s="96">
        <f>'Wniosek 2030 r.'!D309</f>
        <v>0</v>
      </c>
      <c r="BE30" s="96">
        <f>'Wniosek 2031 r.'!D309</f>
        <v>0</v>
      </c>
      <c r="BF30" s="96">
        <f>'Wniosek 2032 r.'!D309</f>
        <v>0</v>
      </c>
      <c r="BG30" s="96">
        <f>'Wniosek 2033 r.'!D309</f>
        <v>0</v>
      </c>
      <c r="BH30" s="97">
        <f>'Wniosek 2025 r.'!F309</f>
        <v>0</v>
      </c>
      <c r="BI30" s="97">
        <f>'Wniosek 2026 r.'!F309</f>
        <v>0</v>
      </c>
      <c r="BJ30" s="97">
        <f>'Wniosek 2027 r.'!F309</f>
        <v>0</v>
      </c>
      <c r="BK30" s="97">
        <f>'Wniosek 2028 r.'!F309</f>
        <v>0</v>
      </c>
      <c r="BL30" s="97">
        <f>'Wniosek 2029 r.'!F309</f>
        <v>0</v>
      </c>
      <c r="BM30" s="97">
        <f>'Wniosek 2030 r.'!F309</f>
        <v>0</v>
      </c>
      <c r="BN30" s="97">
        <f>'Wniosek 2031 r.'!F309</f>
        <v>0</v>
      </c>
      <c r="BO30" s="97">
        <f>'Wniosek 2032 r.'!F309</f>
        <v>0</v>
      </c>
      <c r="BP30" s="97">
        <f>'Wniosek 2033 r.'!F309</f>
        <v>0</v>
      </c>
      <c r="BQ30" s="96">
        <f>'Wniosek 2025 r.'!H309</f>
        <v>0</v>
      </c>
      <c r="BR30" s="96">
        <f>'Wniosek 2026 r.'!H309</f>
        <v>0</v>
      </c>
      <c r="BS30" s="96">
        <f>'Wniosek 2027 r.'!H309</f>
        <v>0</v>
      </c>
      <c r="BT30" s="96">
        <f>'Wniosek 2028 r.'!H309</f>
        <v>0</v>
      </c>
      <c r="BU30" s="96">
        <f>'Wniosek 2029 r.'!H309</f>
        <v>0</v>
      </c>
      <c r="BV30" s="96">
        <f>'Wniosek 2030 r.'!H309</f>
        <v>0</v>
      </c>
      <c r="BW30" s="96">
        <f>'Wniosek 2031 r.'!H309</f>
        <v>0</v>
      </c>
      <c r="BX30" s="96">
        <f>'Wniosek 2032 r.'!H309</f>
        <v>0</v>
      </c>
      <c r="BY30" s="96">
        <f>'Wniosek 2033 r.'!H309</f>
        <v>0</v>
      </c>
      <c r="BZ30" s="96">
        <f>'Wniosek 2025 r.'!C424</f>
        <v>0</v>
      </c>
      <c r="CA30" s="96">
        <f>'Wniosek 2026 r.'!C424</f>
        <v>0</v>
      </c>
      <c r="CB30" s="96">
        <f>'Wniosek 2027 r.'!C424</f>
        <v>0</v>
      </c>
      <c r="CC30" s="96">
        <f>'Wniosek 2028 r.'!C424</f>
        <v>0</v>
      </c>
      <c r="CD30" s="96">
        <f>'Wniosek 2029 r.'!C424</f>
        <v>0</v>
      </c>
      <c r="CE30" s="96">
        <f>'Wniosek 2030 r.'!C424</f>
        <v>0</v>
      </c>
      <c r="CF30" s="96">
        <f>'Wniosek 2031 r.'!C424</f>
        <v>0</v>
      </c>
      <c r="CG30" s="96">
        <f>'Wniosek 2032 r.'!C424</f>
        <v>0</v>
      </c>
      <c r="CH30" s="96">
        <f>'Wniosek 2033 r.'!C424</f>
        <v>0</v>
      </c>
      <c r="CI30" s="96">
        <f>'Wniosek 2025 r.'!C539</f>
        <v>0</v>
      </c>
      <c r="CJ30" s="96">
        <f>'Wniosek 2026 r.'!C539</f>
        <v>0</v>
      </c>
      <c r="CK30" s="96">
        <f>'Wniosek 2027 r.'!C539</f>
        <v>0</v>
      </c>
      <c r="CL30" s="96">
        <f>'Wniosek 2028 r.'!C539</f>
        <v>0</v>
      </c>
      <c r="CM30" s="96">
        <f>'Wniosek 2029 r.'!C539</f>
        <v>0</v>
      </c>
      <c r="CN30" s="96">
        <f>'Wniosek 2030 r.'!C539</f>
        <v>0</v>
      </c>
      <c r="CO30" s="96">
        <f>'Wniosek 2031 r.'!C539</f>
        <v>0</v>
      </c>
      <c r="CP30" s="96">
        <f>'Wniosek 2032 r.'!C539</f>
        <v>0</v>
      </c>
      <c r="CQ30" s="96">
        <f>'Wniosek 2033 r.'!C539</f>
        <v>0</v>
      </c>
      <c r="CR30">
        <f>'Wniosek 2025 r.'!C654</f>
        <v>0</v>
      </c>
      <c r="CS30">
        <f>'Wniosek 2025 r.'!E654</f>
        <v>0</v>
      </c>
      <c r="CT30">
        <f>'Wniosek 2025 r.'!C769</f>
        <v>0</v>
      </c>
    </row>
    <row r="31" spans="1:98" x14ac:dyDescent="0.25">
      <c r="A31">
        <f>'Wniosek 2025 r.'!A69</f>
        <v>0</v>
      </c>
      <c r="B31">
        <f>'Wniosek 2025 r.'!B69</f>
        <v>0</v>
      </c>
      <c r="C31">
        <f>'Wniosek 2025 r.'!C69</f>
        <v>0</v>
      </c>
      <c r="D31">
        <f>'Wniosek 2025 r.'!D69</f>
        <v>0</v>
      </c>
      <c r="E31" s="79">
        <f>'Wniosek 2025 r.'!E69</f>
        <v>0</v>
      </c>
      <c r="F31">
        <f>'Wniosek 2025 r.'!F69</f>
        <v>0</v>
      </c>
      <c r="G31">
        <f>'Wniosek 2026 r.'!F69</f>
        <v>0</v>
      </c>
      <c r="H31">
        <f>'Wniosek 2027 r.'!F69</f>
        <v>0</v>
      </c>
      <c r="I31">
        <f>'Wniosek 2028 r.'!F69</f>
        <v>0</v>
      </c>
      <c r="J31">
        <f>'Wniosek 2029 r.'!F69</f>
        <v>0</v>
      </c>
      <c r="K31">
        <f>'Wniosek 2030 r.'!F69</f>
        <v>0</v>
      </c>
      <c r="L31">
        <f>'Wniosek 2031 r.'!F69</f>
        <v>0</v>
      </c>
      <c r="M31">
        <f>'Wniosek 2032 r.'!F69</f>
        <v>0</v>
      </c>
      <c r="N31">
        <f>'Wniosek 2033 r.'!F69</f>
        <v>0</v>
      </c>
      <c r="O31" s="79">
        <f>'Wniosek 2025 r.'!G69</f>
        <v>0</v>
      </c>
      <c r="P31" s="79" t="str">
        <f>'Wniosek 2026 r.'!G69</f>
        <v/>
      </c>
      <c r="Q31" s="79" t="str">
        <f>'Wniosek 2027 r.'!G69</f>
        <v/>
      </c>
      <c r="R31" s="79" t="str">
        <f>'Wniosek 2028 r.'!G69</f>
        <v/>
      </c>
      <c r="S31" s="79" t="str">
        <f>'Wniosek 2029 r.'!G69</f>
        <v/>
      </c>
      <c r="T31" s="79" t="str">
        <f>'Wniosek 2030 r.'!G69</f>
        <v/>
      </c>
      <c r="U31" s="79" t="str">
        <f>'Wniosek 2031 r.'!G69</f>
        <v/>
      </c>
      <c r="V31" s="79" t="str">
        <f>'Wniosek 2032 r.'!G69</f>
        <v/>
      </c>
      <c r="W31" s="79" t="str">
        <f>'Wniosek 2033 r.'!G69</f>
        <v/>
      </c>
      <c r="X31" s="190">
        <f>'Wniosek 2025 r.'!H69</f>
        <v>0</v>
      </c>
      <c r="Y31" s="190">
        <f>'Wniosek 2026 r.'!H69</f>
        <v>0</v>
      </c>
      <c r="Z31" s="190">
        <f>'Wniosek 2027 r.'!H69</f>
        <v>0</v>
      </c>
      <c r="AA31" s="190">
        <f>'Wniosek 2028 r.'!H69</f>
        <v>0</v>
      </c>
      <c r="AB31" s="190">
        <f>'Wniosek 2029 r.'!H69</f>
        <v>0</v>
      </c>
      <c r="AC31" s="190">
        <f>'Wniosek 2030 r.'!H69</f>
        <v>0</v>
      </c>
      <c r="AD31" s="190">
        <f>'Wniosek 2031 r.'!H69</f>
        <v>0</v>
      </c>
      <c r="AE31" s="190">
        <f>'Wniosek 2032 r.'!H69</f>
        <v>0</v>
      </c>
      <c r="AF31" s="190">
        <f>'Wniosek 2033 r.'!H69</f>
        <v>0</v>
      </c>
      <c r="AG31" s="3">
        <f>'Wniosek 2025 r.'!C194</f>
        <v>0</v>
      </c>
      <c r="AH31" s="3">
        <f>'Wniosek 2026 r.'!C194</f>
        <v>0</v>
      </c>
      <c r="AI31" s="3">
        <f>'Wniosek 2027 r.'!C194</f>
        <v>0</v>
      </c>
      <c r="AJ31" s="3">
        <f>'Wniosek 2028 r.'!C194</f>
        <v>0</v>
      </c>
      <c r="AK31" s="3">
        <f>'Wniosek 2029 r.'!C194</f>
        <v>0</v>
      </c>
      <c r="AL31" s="3">
        <f>'Wniosek 2030 r.'!C194</f>
        <v>0</v>
      </c>
      <c r="AM31" s="3">
        <f>'Wniosek 2031 r.'!C194</f>
        <v>0</v>
      </c>
      <c r="AN31" s="3">
        <f>'Wniosek 2032 r.'!C194</f>
        <v>0</v>
      </c>
      <c r="AO31" s="3">
        <f>'Wniosek 2033 r.'!C194</f>
        <v>0</v>
      </c>
      <c r="AP31" s="96">
        <f>'Wniosek 2025 r.'!C310</f>
        <v>0</v>
      </c>
      <c r="AQ31" s="96">
        <f>'Wniosek 2026 r.'!C310</f>
        <v>0</v>
      </c>
      <c r="AR31" s="96">
        <f>'Wniosek 2027 r.'!C310</f>
        <v>0</v>
      </c>
      <c r="AS31" s="96">
        <f>'Wniosek 2028 r.'!C310</f>
        <v>0</v>
      </c>
      <c r="AT31" s="96">
        <f>'Wniosek 2029 r.'!C310</f>
        <v>0</v>
      </c>
      <c r="AU31" s="96">
        <f>'Wniosek 2030 r.'!C310</f>
        <v>0</v>
      </c>
      <c r="AV31" s="96">
        <f>'Wniosek 2031 r.'!C310</f>
        <v>0</v>
      </c>
      <c r="AW31" s="96">
        <f>'Wniosek 2032 r.'!C310</f>
        <v>0</v>
      </c>
      <c r="AX31" s="96">
        <f>'Wniosek 2033 r.'!C310</f>
        <v>0</v>
      </c>
      <c r="AY31" s="96">
        <f>'Wniosek 2025 r.'!D310</f>
        <v>0</v>
      </c>
      <c r="AZ31" s="96">
        <f>'Wniosek 2026 r.'!D310</f>
        <v>0</v>
      </c>
      <c r="BA31" s="96">
        <f>'Wniosek 2027 r.'!D310</f>
        <v>0</v>
      </c>
      <c r="BB31" s="96">
        <f>'Wniosek 2028 r.'!D310</f>
        <v>0</v>
      </c>
      <c r="BC31" s="96">
        <f>'Wniosek 2029 r.'!D310</f>
        <v>0</v>
      </c>
      <c r="BD31" s="96">
        <f>'Wniosek 2030 r.'!D310</f>
        <v>0</v>
      </c>
      <c r="BE31" s="96">
        <f>'Wniosek 2031 r.'!D310</f>
        <v>0</v>
      </c>
      <c r="BF31" s="96">
        <f>'Wniosek 2032 r.'!D310</f>
        <v>0</v>
      </c>
      <c r="BG31" s="96">
        <f>'Wniosek 2033 r.'!D310</f>
        <v>0</v>
      </c>
      <c r="BH31" s="97">
        <f>'Wniosek 2025 r.'!F310</f>
        <v>0</v>
      </c>
      <c r="BI31" s="97">
        <f>'Wniosek 2026 r.'!F310</f>
        <v>0</v>
      </c>
      <c r="BJ31" s="97">
        <f>'Wniosek 2027 r.'!F310</f>
        <v>0</v>
      </c>
      <c r="BK31" s="97">
        <f>'Wniosek 2028 r.'!F310</f>
        <v>0</v>
      </c>
      <c r="BL31" s="97">
        <f>'Wniosek 2029 r.'!F310</f>
        <v>0</v>
      </c>
      <c r="BM31" s="97">
        <f>'Wniosek 2030 r.'!F310</f>
        <v>0</v>
      </c>
      <c r="BN31" s="97">
        <f>'Wniosek 2031 r.'!F310</f>
        <v>0</v>
      </c>
      <c r="BO31" s="97">
        <f>'Wniosek 2032 r.'!F310</f>
        <v>0</v>
      </c>
      <c r="BP31" s="97">
        <f>'Wniosek 2033 r.'!F310</f>
        <v>0</v>
      </c>
      <c r="BQ31" s="96">
        <f>'Wniosek 2025 r.'!H310</f>
        <v>0</v>
      </c>
      <c r="BR31" s="96">
        <f>'Wniosek 2026 r.'!H310</f>
        <v>0</v>
      </c>
      <c r="BS31" s="96">
        <f>'Wniosek 2027 r.'!H310</f>
        <v>0</v>
      </c>
      <c r="BT31" s="96">
        <f>'Wniosek 2028 r.'!H310</f>
        <v>0</v>
      </c>
      <c r="BU31" s="96">
        <f>'Wniosek 2029 r.'!H310</f>
        <v>0</v>
      </c>
      <c r="BV31" s="96">
        <f>'Wniosek 2030 r.'!H310</f>
        <v>0</v>
      </c>
      <c r="BW31" s="96">
        <f>'Wniosek 2031 r.'!H310</f>
        <v>0</v>
      </c>
      <c r="BX31" s="96">
        <f>'Wniosek 2032 r.'!H310</f>
        <v>0</v>
      </c>
      <c r="BY31" s="96">
        <f>'Wniosek 2033 r.'!H310</f>
        <v>0</v>
      </c>
      <c r="BZ31" s="96">
        <f>'Wniosek 2025 r.'!C425</f>
        <v>0</v>
      </c>
      <c r="CA31" s="96">
        <f>'Wniosek 2026 r.'!C425</f>
        <v>0</v>
      </c>
      <c r="CB31" s="96">
        <f>'Wniosek 2027 r.'!C425</f>
        <v>0</v>
      </c>
      <c r="CC31" s="96">
        <f>'Wniosek 2028 r.'!C425</f>
        <v>0</v>
      </c>
      <c r="CD31" s="96">
        <f>'Wniosek 2029 r.'!C425</f>
        <v>0</v>
      </c>
      <c r="CE31" s="96">
        <f>'Wniosek 2030 r.'!C425</f>
        <v>0</v>
      </c>
      <c r="CF31" s="96">
        <f>'Wniosek 2031 r.'!C425</f>
        <v>0</v>
      </c>
      <c r="CG31" s="96">
        <f>'Wniosek 2032 r.'!C425</f>
        <v>0</v>
      </c>
      <c r="CH31" s="96">
        <f>'Wniosek 2033 r.'!C425</f>
        <v>0</v>
      </c>
      <c r="CI31" s="96">
        <f>'Wniosek 2025 r.'!C540</f>
        <v>0</v>
      </c>
      <c r="CJ31" s="96">
        <f>'Wniosek 2026 r.'!C540</f>
        <v>0</v>
      </c>
      <c r="CK31" s="96">
        <f>'Wniosek 2027 r.'!C540</f>
        <v>0</v>
      </c>
      <c r="CL31" s="96">
        <f>'Wniosek 2028 r.'!C540</f>
        <v>0</v>
      </c>
      <c r="CM31" s="96">
        <f>'Wniosek 2029 r.'!C540</f>
        <v>0</v>
      </c>
      <c r="CN31" s="96">
        <f>'Wniosek 2030 r.'!C540</f>
        <v>0</v>
      </c>
      <c r="CO31" s="96">
        <f>'Wniosek 2031 r.'!C540</f>
        <v>0</v>
      </c>
      <c r="CP31" s="96">
        <f>'Wniosek 2032 r.'!C540</f>
        <v>0</v>
      </c>
      <c r="CQ31" s="96">
        <f>'Wniosek 2033 r.'!C540</f>
        <v>0</v>
      </c>
      <c r="CR31">
        <f>'Wniosek 2025 r.'!C655</f>
        <v>0</v>
      </c>
      <c r="CS31">
        <f>'Wniosek 2025 r.'!E655</f>
        <v>0</v>
      </c>
      <c r="CT31">
        <f>'Wniosek 2025 r.'!C770</f>
        <v>0</v>
      </c>
    </row>
    <row r="32" spans="1:98" x14ac:dyDescent="0.25">
      <c r="A32">
        <f>'Wniosek 2025 r.'!A70</f>
        <v>0</v>
      </c>
      <c r="B32">
        <f>'Wniosek 2025 r.'!B70</f>
        <v>0</v>
      </c>
      <c r="C32">
        <f>'Wniosek 2025 r.'!C70</f>
        <v>0</v>
      </c>
      <c r="D32">
        <f>'Wniosek 2025 r.'!D70</f>
        <v>0</v>
      </c>
      <c r="E32" s="79">
        <f>'Wniosek 2025 r.'!E70</f>
        <v>0</v>
      </c>
      <c r="F32">
        <f>'Wniosek 2025 r.'!F70</f>
        <v>0</v>
      </c>
      <c r="G32">
        <f>'Wniosek 2026 r.'!F70</f>
        <v>0</v>
      </c>
      <c r="H32">
        <f>'Wniosek 2027 r.'!F70</f>
        <v>0</v>
      </c>
      <c r="I32">
        <f>'Wniosek 2028 r.'!F70</f>
        <v>0</v>
      </c>
      <c r="J32">
        <f>'Wniosek 2029 r.'!F70</f>
        <v>0</v>
      </c>
      <c r="K32">
        <f>'Wniosek 2030 r.'!F70</f>
        <v>0</v>
      </c>
      <c r="L32">
        <f>'Wniosek 2031 r.'!F70</f>
        <v>0</v>
      </c>
      <c r="M32">
        <f>'Wniosek 2032 r.'!F70</f>
        <v>0</v>
      </c>
      <c r="N32">
        <f>'Wniosek 2033 r.'!F70</f>
        <v>0</v>
      </c>
      <c r="O32" s="79">
        <f>'Wniosek 2025 r.'!G70</f>
        <v>0</v>
      </c>
      <c r="P32" s="79" t="str">
        <f>'Wniosek 2026 r.'!G70</f>
        <v/>
      </c>
      <c r="Q32" s="79" t="str">
        <f>'Wniosek 2027 r.'!G70</f>
        <v/>
      </c>
      <c r="R32" s="79" t="str">
        <f>'Wniosek 2028 r.'!G70</f>
        <v/>
      </c>
      <c r="S32" s="79" t="str">
        <f>'Wniosek 2029 r.'!G70</f>
        <v/>
      </c>
      <c r="T32" s="79" t="str">
        <f>'Wniosek 2030 r.'!G70</f>
        <v/>
      </c>
      <c r="U32" s="79" t="str">
        <f>'Wniosek 2031 r.'!G70</f>
        <v/>
      </c>
      <c r="V32" s="79" t="str">
        <f>'Wniosek 2032 r.'!G70</f>
        <v/>
      </c>
      <c r="W32" s="79" t="str">
        <f>'Wniosek 2033 r.'!G70</f>
        <v/>
      </c>
      <c r="X32" s="190">
        <f>'Wniosek 2025 r.'!H70</f>
        <v>0</v>
      </c>
      <c r="Y32" s="190">
        <f>'Wniosek 2026 r.'!H70</f>
        <v>0</v>
      </c>
      <c r="Z32" s="190">
        <f>'Wniosek 2027 r.'!H70</f>
        <v>0</v>
      </c>
      <c r="AA32" s="190">
        <f>'Wniosek 2028 r.'!H70</f>
        <v>0</v>
      </c>
      <c r="AB32" s="190">
        <f>'Wniosek 2029 r.'!H70</f>
        <v>0</v>
      </c>
      <c r="AC32" s="190">
        <f>'Wniosek 2030 r.'!H70</f>
        <v>0</v>
      </c>
      <c r="AD32" s="190">
        <f>'Wniosek 2031 r.'!H70</f>
        <v>0</v>
      </c>
      <c r="AE32" s="190">
        <f>'Wniosek 2032 r.'!H70</f>
        <v>0</v>
      </c>
      <c r="AF32" s="190">
        <f>'Wniosek 2033 r.'!H70</f>
        <v>0</v>
      </c>
      <c r="AG32" s="3">
        <f>'Wniosek 2025 r.'!C195</f>
        <v>0</v>
      </c>
      <c r="AH32" s="3">
        <f>'Wniosek 2026 r.'!C195</f>
        <v>0</v>
      </c>
      <c r="AI32" s="3">
        <f>'Wniosek 2027 r.'!C195</f>
        <v>0</v>
      </c>
      <c r="AJ32" s="3">
        <f>'Wniosek 2028 r.'!C195</f>
        <v>0</v>
      </c>
      <c r="AK32" s="3">
        <f>'Wniosek 2029 r.'!C195</f>
        <v>0</v>
      </c>
      <c r="AL32" s="3">
        <f>'Wniosek 2030 r.'!C195</f>
        <v>0</v>
      </c>
      <c r="AM32" s="3">
        <f>'Wniosek 2031 r.'!C195</f>
        <v>0</v>
      </c>
      <c r="AN32" s="3">
        <f>'Wniosek 2032 r.'!C195</f>
        <v>0</v>
      </c>
      <c r="AO32" s="3">
        <f>'Wniosek 2033 r.'!C195</f>
        <v>0</v>
      </c>
      <c r="AP32" s="96">
        <f>'Wniosek 2025 r.'!C311</f>
        <v>0</v>
      </c>
      <c r="AQ32" s="96">
        <f>'Wniosek 2026 r.'!C311</f>
        <v>0</v>
      </c>
      <c r="AR32" s="96">
        <f>'Wniosek 2027 r.'!C311</f>
        <v>0</v>
      </c>
      <c r="AS32" s="96">
        <f>'Wniosek 2028 r.'!C311</f>
        <v>0</v>
      </c>
      <c r="AT32" s="96">
        <f>'Wniosek 2029 r.'!C311</f>
        <v>0</v>
      </c>
      <c r="AU32" s="96">
        <f>'Wniosek 2030 r.'!C311</f>
        <v>0</v>
      </c>
      <c r="AV32" s="96">
        <f>'Wniosek 2031 r.'!C311</f>
        <v>0</v>
      </c>
      <c r="AW32" s="96">
        <f>'Wniosek 2032 r.'!C311</f>
        <v>0</v>
      </c>
      <c r="AX32" s="96">
        <f>'Wniosek 2033 r.'!C311</f>
        <v>0</v>
      </c>
      <c r="AY32" s="96">
        <f>'Wniosek 2025 r.'!D311</f>
        <v>0</v>
      </c>
      <c r="AZ32" s="96">
        <f>'Wniosek 2026 r.'!D311</f>
        <v>0</v>
      </c>
      <c r="BA32" s="96">
        <f>'Wniosek 2027 r.'!D311</f>
        <v>0</v>
      </c>
      <c r="BB32" s="96">
        <f>'Wniosek 2028 r.'!D311</f>
        <v>0</v>
      </c>
      <c r="BC32" s="96">
        <f>'Wniosek 2029 r.'!D311</f>
        <v>0</v>
      </c>
      <c r="BD32" s="96">
        <f>'Wniosek 2030 r.'!D311</f>
        <v>0</v>
      </c>
      <c r="BE32" s="96">
        <f>'Wniosek 2031 r.'!D311</f>
        <v>0</v>
      </c>
      <c r="BF32" s="96">
        <f>'Wniosek 2032 r.'!D311</f>
        <v>0</v>
      </c>
      <c r="BG32" s="96">
        <f>'Wniosek 2033 r.'!D311</f>
        <v>0</v>
      </c>
      <c r="BH32" s="97">
        <f>'Wniosek 2025 r.'!F311</f>
        <v>0</v>
      </c>
      <c r="BI32" s="97">
        <f>'Wniosek 2026 r.'!F311</f>
        <v>0</v>
      </c>
      <c r="BJ32" s="97">
        <f>'Wniosek 2027 r.'!F311</f>
        <v>0</v>
      </c>
      <c r="BK32" s="97">
        <f>'Wniosek 2028 r.'!F311</f>
        <v>0</v>
      </c>
      <c r="BL32" s="97">
        <f>'Wniosek 2029 r.'!F311</f>
        <v>0</v>
      </c>
      <c r="BM32" s="97">
        <f>'Wniosek 2030 r.'!F311</f>
        <v>0</v>
      </c>
      <c r="BN32" s="97">
        <f>'Wniosek 2031 r.'!F311</f>
        <v>0</v>
      </c>
      <c r="BO32" s="97">
        <f>'Wniosek 2032 r.'!F311</f>
        <v>0</v>
      </c>
      <c r="BP32" s="97">
        <f>'Wniosek 2033 r.'!F311</f>
        <v>0</v>
      </c>
      <c r="BQ32" s="96">
        <f>'Wniosek 2025 r.'!H311</f>
        <v>0</v>
      </c>
      <c r="BR32" s="96">
        <f>'Wniosek 2026 r.'!H311</f>
        <v>0</v>
      </c>
      <c r="BS32" s="96">
        <f>'Wniosek 2027 r.'!H311</f>
        <v>0</v>
      </c>
      <c r="BT32" s="96">
        <f>'Wniosek 2028 r.'!H311</f>
        <v>0</v>
      </c>
      <c r="BU32" s="96">
        <f>'Wniosek 2029 r.'!H311</f>
        <v>0</v>
      </c>
      <c r="BV32" s="96">
        <f>'Wniosek 2030 r.'!H311</f>
        <v>0</v>
      </c>
      <c r="BW32" s="96">
        <f>'Wniosek 2031 r.'!H311</f>
        <v>0</v>
      </c>
      <c r="BX32" s="96">
        <f>'Wniosek 2032 r.'!H311</f>
        <v>0</v>
      </c>
      <c r="BY32" s="96">
        <f>'Wniosek 2033 r.'!H311</f>
        <v>0</v>
      </c>
      <c r="BZ32" s="96">
        <f>'Wniosek 2025 r.'!C426</f>
        <v>0</v>
      </c>
      <c r="CA32" s="96">
        <f>'Wniosek 2026 r.'!C426</f>
        <v>0</v>
      </c>
      <c r="CB32" s="96">
        <f>'Wniosek 2027 r.'!C426</f>
        <v>0</v>
      </c>
      <c r="CC32" s="96">
        <f>'Wniosek 2028 r.'!C426</f>
        <v>0</v>
      </c>
      <c r="CD32" s="96">
        <f>'Wniosek 2029 r.'!C426</f>
        <v>0</v>
      </c>
      <c r="CE32" s="96">
        <f>'Wniosek 2030 r.'!C426</f>
        <v>0</v>
      </c>
      <c r="CF32" s="96">
        <f>'Wniosek 2031 r.'!C426</f>
        <v>0</v>
      </c>
      <c r="CG32" s="96">
        <f>'Wniosek 2032 r.'!C426</f>
        <v>0</v>
      </c>
      <c r="CH32" s="96">
        <f>'Wniosek 2033 r.'!C426</f>
        <v>0</v>
      </c>
      <c r="CI32" s="96">
        <f>'Wniosek 2025 r.'!C541</f>
        <v>0</v>
      </c>
      <c r="CJ32" s="96">
        <f>'Wniosek 2026 r.'!C541</f>
        <v>0</v>
      </c>
      <c r="CK32" s="96">
        <f>'Wniosek 2027 r.'!C541</f>
        <v>0</v>
      </c>
      <c r="CL32" s="96">
        <f>'Wniosek 2028 r.'!C541</f>
        <v>0</v>
      </c>
      <c r="CM32" s="96">
        <f>'Wniosek 2029 r.'!C541</f>
        <v>0</v>
      </c>
      <c r="CN32" s="96">
        <f>'Wniosek 2030 r.'!C541</f>
        <v>0</v>
      </c>
      <c r="CO32" s="96">
        <f>'Wniosek 2031 r.'!C541</f>
        <v>0</v>
      </c>
      <c r="CP32" s="96">
        <f>'Wniosek 2032 r.'!C541</f>
        <v>0</v>
      </c>
      <c r="CQ32" s="96">
        <f>'Wniosek 2033 r.'!C541</f>
        <v>0</v>
      </c>
      <c r="CR32">
        <f>'Wniosek 2025 r.'!C656</f>
        <v>0</v>
      </c>
      <c r="CS32">
        <f>'Wniosek 2025 r.'!E656</f>
        <v>0</v>
      </c>
      <c r="CT32">
        <f>'Wniosek 2025 r.'!C771</f>
        <v>0</v>
      </c>
    </row>
    <row r="33" spans="1:98" x14ac:dyDescent="0.25">
      <c r="A33">
        <f>'Wniosek 2025 r.'!A71</f>
        <v>0</v>
      </c>
      <c r="B33">
        <f>'Wniosek 2025 r.'!B71</f>
        <v>0</v>
      </c>
      <c r="C33">
        <f>'Wniosek 2025 r.'!C71</f>
        <v>0</v>
      </c>
      <c r="D33">
        <f>'Wniosek 2025 r.'!D71</f>
        <v>0</v>
      </c>
      <c r="E33" s="79">
        <f>'Wniosek 2025 r.'!E71</f>
        <v>0</v>
      </c>
      <c r="F33">
        <f>'Wniosek 2025 r.'!F71</f>
        <v>0</v>
      </c>
      <c r="G33">
        <f>'Wniosek 2026 r.'!F71</f>
        <v>0</v>
      </c>
      <c r="H33">
        <f>'Wniosek 2027 r.'!F71</f>
        <v>0</v>
      </c>
      <c r="I33">
        <f>'Wniosek 2028 r.'!F71</f>
        <v>0</v>
      </c>
      <c r="J33">
        <f>'Wniosek 2029 r.'!F71</f>
        <v>0</v>
      </c>
      <c r="K33">
        <f>'Wniosek 2030 r.'!F71</f>
        <v>0</v>
      </c>
      <c r="L33">
        <f>'Wniosek 2031 r.'!F71</f>
        <v>0</v>
      </c>
      <c r="M33">
        <f>'Wniosek 2032 r.'!F71</f>
        <v>0</v>
      </c>
      <c r="N33">
        <f>'Wniosek 2033 r.'!F71</f>
        <v>0</v>
      </c>
      <c r="O33" s="79">
        <f>'Wniosek 2025 r.'!G71</f>
        <v>0</v>
      </c>
      <c r="P33" s="79" t="str">
        <f>'Wniosek 2026 r.'!G71</f>
        <v/>
      </c>
      <c r="Q33" s="79" t="str">
        <f>'Wniosek 2027 r.'!G71</f>
        <v/>
      </c>
      <c r="R33" s="79" t="str">
        <f>'Wniosek 2028 r.'!G71</f>
        <v/>
      </c>
      <c r="S33" s="79" t="str">
        <f>'Wniosek 2029 r.'!G71</f>
        <v/>
      </c>
      <c r="T33" s="79" t="str">
        <f>'Wniosek 2030 r.'!G71</f>
        <v/>
      </c>
      <c r="U33" s="79" t="str">
        <f>'Wniosek 2031 r.'!G71</f>
        <v/>
      </c>
      <c r="V33" s="79" t="str">
        <f>'Wniosek 2032 r.'!G71</f>
        <v/>
      </c>
      <c r="W33" s="79" t="str">
        <f>'Wniosek 2033 r.'!G71</f>
        <v/>
      </c>
      <c r="X33" s="190">
        <f>'Wniosek 2025 r.'!H71</f>
        <v>0</v>
      </c>
      <c r="Y33" s="190">
        <f>'Wniosek 2026 r.'!H71</f>
        <v>0</v>
      </c>
      <c r="Z33" s="190">
        <f>'Wniosek 2027 r.'!H71</f>
        <v>0</v>
      </c>
      <c r="AA33" s="190">
        <f>'Wniosek 2028 r.'!H71</f>
        <v>0</v>
      </c>
      <c r="AB33" s="190">
        <f>'Wniosek 2029 r.'!H71</f>
        <v>0</v>
      </c>
      <c r="AC33" s="190">
        <f>'Wniosek 2030 r.'!H71</f>
        <v>0</v>
      </c>
      <c r="AD33" s="190">
        <f>'Wniosek 2031 r.'!H71</f>
        <v>0</v>
      </c>
      <c r="AE33" s="190">
        <f>'Wniosek 2032 r.'!H71</f>
        <v>0</v>
      </c>
      <c r="AF33" s="190">
        <f>'Wniosek 2033 r.'!H71</f>
        <v>0</v>
      </c>
      <c r="AG33" s="3">
        <f>'Wniosek 2025 r.'!C196</f>
        <v>0</v>
      </c>
      <c r="AH33" s="3">
        <f>'Wniosek 2026 r.'!C196</f>
        <v>0</v>
      </c>
      <c r="AI33" s="3">
        <f>'Wniosek 2027 r.'!C196</f>
        <v>0</v>
      </c>
      <c r="AJ33" s="3">
        <f>'Wniosek 2028 r.'!C196</f>
        <v>0</v>
      </c>
      <c r="AK33" s="3">
        <f>'Wniosek 2029 r.'!C196</f>
        <v>0</v>
      </c>
      <c r="AL33" s="3">
        <f>'Wniosek 2030 r.'!C196</f>
        <v>0</v>
      </c>
      <c r="AM33" s="3">
        <f>'Wniosek 2031 r.'!C196</f>
        <v>0</v>
      </c>
      <c r="AN33" s="3">
        <f>'Wniosek 2032 r.'!C196</f>
        <v>0</v>
      </c>
      <c r="AO33" s="3">
        <f>'Wniosek 2033 r.'!C196</f>
        <v>0</v>
      </c>
      <c r="AP33" s="96">
        <f>'Wniosek 2025 r.'!C312</f>
        <v>0</v>
      </c>
      <c r="AQ33" s="96">
        <f>'Wniosek 2026 r.'!C312</f>
        <v>0</v>
      </c>
      <c r="AR33" s="96">
        <f>'Wniosek 2027 r.'!C312</f>
        <v>0</v>
      </c>
      <c r="AS33" s="96">
        <f>'Wniosek 2028 r.'!C312</f>
        <v>0</v>
      </c>
      <c r="AT33" s="96">
        <f>'Wniosek 2029 r.'!C312</f>
        <v>0</v>
      </c>
      <c r="AU33" s="96">
        <f>'Wniosek 2030 r.'!C312</f>
        <v>0</v>
      </c>
      <c r="AV33" s="96">
        <f>'Wniosek 2031 r.'!C312</f>
        <v>0</v>
      </c>
      <c r="AW33" s="96">
        <f>'Wniosek 2032 r.'!C312</f>
        <v>0</v>
      </c>
      <c r="AX33" s="96">
        <f>'Wniosek 2033 r.'!C312</f>
        <v>0</v>
      </c>
      <c r="AY33" s="96">
        <f>'Wniosek 2025 r.'!D312</f>
        <v>0</v>
      </c>
      <c r="AZ33" s="96">
        <f>'Wniosek 2026 r.'!D312</f>
        <v>0</v>
      </c>
      <c r="BA33" s="96">
        <f>'Wniosek 2027 r.'!D312</f>
        <v>0</v>
      </c>
      <c r="BB33" s="96">
        <f>'Wniosek 2028 r.'!D312</f>
        <v>0</v>
      </c>
      <c r="BC33" s="96">
        <f>'Wniosek 2029 r.'!D312</f>
        <v>0</v>
      </c>
      <c r="BD33" s="96">
        <f>'Wniosek 2030 r.'!D312</f>
        <v>0</v>
      </c>
      <c r="BE33" s="96">
        <f>'Wniosek 2031 r.'!D312</f>
        <v>0</v>
      </c>
      <c r="BF33" s="96">
        <f>'Wniosek 2032 r.'!D312</f>
        <v>0</v>
      </c>
      <c r="BG33" s="96">
        <f>'Wniosek 2033 r.'!D312</f>
        <v>0</v>
      </c>
      <c r="BH33" s="97">
        <f>'Wniosek 2025 r.'!F312</f>
        <v>0</v>
      </c>
      <c r="BI33" s="97">
        <f>'Wniosek 2026 r.'!F312</f>
        <v>0</v>
      </c>
      <c r="BJ33" s="97">
        <f>'Wniosek 2027 r.'!F312</f>
        <v>0</v>
      </c>
      <c r="BK33" s="97">
        <f>'Wniosek 2028 r.'!F312</f>
        <v>0</v>
      </c>
      <c r="BL33" s="97">
        <f>'Wniosek 2029 r.'!F312</f>
        <v>0</v>
      </c>
      <c r="BM33" s="97">
        <f>'Wniosek 2030 r.'!F312</f>
        <v>0</v>
      </c>
      <c r="BN33" s="97">
        <f>'Wniosek 2031 r.'!F312</f>
        <v>0</v>
      </c>
      <c r="BO33" s="97">
        <f>'Wniosek 2032 r.'!F312</f>
        <v>0</v>
      </c>
      <c r="BP33" s="97">
        <f>'Wniosek 2033 r.'!F312</f>
        <v>0</v>
      </c>
      <c r="BQ33" s="96">
        <f>'Wniosek 2025 r.'!H312</f>
        <v>0</v>
      </c>
      <c r="BR33" s="96">
        <f>'Wniosek 2026 r.'!H312</f>
        <v>0</v>
      </c>
      <c r="BS33" s="96">
        <f>'Wniosek 2027 r.'!H312</f>
        <v>0</v>
      </c>
      <c r="BT33" s="96">
        <f>'Wniosek 2028 r.'!H312</f>
        <v>0</v>
      </c>
      <c r="BU33" s="96">
        <f>'Wniosek 2029 r.'!H312</f>
        <v>0</v>
      </c>
      <c r="BV33" s="96">
        <f>'Wniosek 2030 r.'!H312</f>
        <v>0</v>
      </c>
      <c r="BW33" s="96">
        <f>'Wniosek 2031 r.'!H312</f>
        <v>0</v>
      </c>
      <c r="BX33" s="96">
        <f>'Wniosek 2032 r.'!H312</f>
        <v>0</v>
      </c>
      <c r="BY33" s="96">
        <f>'Wniosek 2033 r.'!H312</f>
        <v>0</v>
      </c>
      <c r="BZ33" s="96">
        <f>'Wniosek 2025 r.'!C427</f>
        <v>0</v>
      </c>
      <c r="CA33" s="96">
        <f>'Wniosek 2026 r.'!C427</f>
        <v>0</v>
      </c>
      <c r="CB33" s="96">
        <f>'Wniosek 2027 r.'!C427</f>
        <v>0</v>
      </c>
      <c r="CC33" s="96">
        <f>'Wniosek 2028 r.'!C427</f>
        <v>0</v>
      </c>
      <c r="CD33" s="96">
        <f>'Wniosek 2029 r.'!C427</f>
        <v>0</v>
      </c>
      <c r="CE33" s="96">
        <f>'Wniosek 2030 r.'!C427</f>
        <v>0</v>
      </c>
      <c r="CF33" s="96">
        <f>'Wniosek 2031 r.'!C427</f>
        <v>0</v>
      </c>
      <c r="CG33" s="96">
        <f>'Wniosek 2032 r.'!C427</f>
        <v>0</v>
      </c>
      <c r="CH33" s="96">
        <f>'Wniosek 2033 r.'!C427</f>
        <v>0</v>
      </c>
      <c r="CI33" s="96">
        <f>'Wniosek 2025 r.'!C542</f>
        <v>0</v>
      </c>
      <c r="CJ33" s="96">
        <f>'Wniosek 2026 r.'!C542</f>
        <v>0</v>
      </c>
      <c r="CK33" s="96">
        <f>'Wniosek 2027 r.'!C542</f>
        <v>0</v>
      </c>
      <c r="CL33" s="96">
        <f>'Wniosek 2028 r.'!C542</f>
        <v>0</v>
      </c>
      <c r="CM33" s="96">
        <f>'Wniosek 2029 r.'!C542</f>
        <v>0</v>
      </c>
      <c r="CN33" s="96">
        <f>'Wniosek 2030 r.'!C542</f>
        <v>0</v>
      </c>
      <c r="CO33" s="96">
        <f>'Wniosek 2031 r.'!C542</f>
        <v>0</v>
      </c>
      <c r="CP33" s="96">
        <f>'Wniosek 2032 r.'!C542</f>
        <v>0</v>
      </c>
      <c r="CQ33" s="96">
        <f>'Wniosek 2033 r.'!C542</f>
        <v>0</v>
      </c>
      <c r="CR33">
        <f>'Wniosek 2025 r.'!C657</f>
        <v>0</v>
      </c>
      <c r="CS33">
        <f>'Wniosek 2025 r.'!E657</f>
        <v>0</v>
      </c>
      <c r="CT33">
        <f>'Wniosek 2025 r.'!C772</f>
        <v>0</v>
      </c>
    </row>
    <row r="34" spans="1:98" x14ac:dyDescent="0.25">
      <c r="A34">
        <f>'Wniosek 2025 r.'!A72</f>
        <v>0</v>
      </c>
      <c r="B34">
        <f>'Wniosek 2025 r.'!B72</f>
        <v>0</v>
      </c>
      <c r="C34">
        <f>'Wniosek 2025 r.'!C72</f>
        <v>0</v>
      </c>
      <c r="D34">
        <f>'Wniosek 2025 r.'!D72</f>
        <v>0</v>
      </c>
      <c r="E34" s="79">
        <f>'Wniosek 2025 r.'!E72</f>
        <v>0</v>
      </c>
      <c r="F34">
        <f>'Wniosek 2025 r.'!F72</f>
        <v>0</v>
      </c>
      <c r="G34">
        <f>'Wniosek 2026 r.'!F72</f>
        <v>0</v>
      </c>
      <c r="H34">
        <f>'Wniosek 2027 r.'!F72</f>
        <v>0</v>
      </c>
      <c r="I34">
        <f>'Wniosek 2028 r.'!F72</f>
        <v>0</v>
      </c>
      <c r="J34">
        <f>'Wniosek 2029 r.'!F72</f>
        <v>0</v>
      </c>
      <c r="K34">
        <f>'Wniosek 2030 r.'!F72</f>
        <v>0</v>
      </c>
      <c r="L34">
        <f>'Wniosek 2031 r.'!F72</f>
        <v>0</v>
      </c>
      <c r="M34">
        <f>'Wniosek 2032 r.'!F72</f>
        <v>0</v>
      </c>
      <c r="N34">
        <f>'Wniosek 2033 r.'!F72</f>
        <v>0</v>
      </c>
      <c r="O34" s="79">
        <f>'Wniosek 2025 r.'!G72</f>
        <v>0</v>
      </c>
      <c r="P34" s="79" t="str">
        <f>'Wniosek 2026 r.'!G72</f>
        <v/>
      </c>
      <c r="Q34" s="79" t="str">
        <f>'Wniosek 2027 r.'!G72</f>
        <v/>
      </c>
      <c r="R34" s="79" t="str">
        <f>'Wniosek 2028 r.'!G72</f>
        <v/>
      </c>
      <c r="S34" s="79" t="str">
        <f>'Wniosek 2029 r.'!G72</f>
        <v/>
      </c>
      <c r="T34" s="79" t="str">
        <f>'Wniosek 2030 r.'!G72</f>
        <v/>
      </c>
      <c r="U34" s="79" t="str">
        <f>'Wniosek 2031 r.'!G72</f>
        <v/>
      </c>
      <c r="V34" s="79" t="str">
        <f>'Wniosek 2032 r.'!G72</f>
        <v/>
      </c>
      <c r="W34" s="79" t="str">
        <f>'Wniosek 2033 r.'!G72</f>
        <v/>
      </c>
      <c r="X34" s="190">
        <f>'Wniosek 2025 r.'!H72</f>
        <v>0</v>
      </c>
      <c r="Y34" s="190">
        <f>'Wniosek 2026 r.'!H72</f>
        <v>0</v>
      </c>
      <c r="Z34" s="190">
        <f>'Wniosek 2027 r.'!H72</f>
        <v>0</v>
      </c>
      <c r="AA34" s="190">
        <f>'Wniosek 2028 r.'!H72</f>
        <v>0</v>
      </c>
      <c r="AB34" s="190">
        <f>'Wniosek 2029 r.'!H72</f>
        <v>0</v>
      </c>
      <c r="AC34" s="190">
        <f>'Wniosek 2030 r.'!H72</f>
        <v>0</v>
      </c>
      <c r="AD34" s="190">
        <f>'Wniosek 2031 r.'!H72</f>
        <v>0</v>
      </c>
      <c r="AE34" s="190">
        <f>'Wniosek 2032 r.'!H72</f>
        <v>0</v>
      </c>
      <c r="AF34" s="190">
        <f>'Wniosek 2033 r.'!H72</f>
        <v>0</v>
      </c>
      <c r="AG34" s="3">
        <f>'Wniosek 2025 r.'!C197</f>
        <v>0</v>
      </c>
      <c r="AH34" s="3">
        <f>'Wniosek 2026 r.'!C197</f>
        <v>0</v>
      </c>
      <c r="AI34" s="3">
        <f>'Wniosek 2027 r.'!C197</f>
        <v>0</v>
      </c>
      <c r="AJ34" s="3">
        <f>'Wniosek 2028 r.'!C197</f>
        <v>0</v>
      </c>
      <c r="AK34" s="3">
        <f>'Wniosek 2029 r.'!C197</f>
        <v>0</v>
      </c>
      <c r="AL34" s="3">
        <f>'Wniosek 2030 r.'!C197</f>
        <v>0</v>
      </c>
      <c r="AM34" s="3">
        <f>'Wniosek 2031 r.'!C197</f>
        <v>0</v>
      </c>
      <c r="AN34" s="3">
        <f>'Wniosek 2032 r.'!C197</f>
        <v>0</v>
      </c>
      <c r="AO34" s="3">
        <f>'Wniosek 2033 r.'!C197</f>
        <v>0</v>
      </c>
      <c r="AP34" s="96">
        <f>'Wniosek 2025 r.'!C313</f>
        <v>0</v>
      </c>
      <c r="AQ34" s="96">
        <f>'Wniosek 2026 r.'!C313</f>
        <v>0</v>
      </c>
      <c r="AR34" s="96">
        <f>'Wniosek 2027 r.'!C313</f>
        <v>0</v>
      </c>
      <c r="AS34" s="96">
        <f>'Wniosek 2028 r.'!C313</f>
        <v>0</v>
      </c>
      <c r="AT34" s="96">
        <f>'Wniosek 2029 r.'!C313</f>
        <v>0</v>
      </c>
      <c r="AU34" s="96">
        <f>'Wniosek 2030 r.'!C313</f>
        <v>0</v>
      </c>
      <c r="AV34" s="96">
        <f>'Wniosek 2031 r.'!C313</f>
        <v>0</v>
      </c>
      <c r="AW34" s="96">
        <f>'Wniosek 2032 r.'!C313</f>
        <v>0</v>
      </c>
      <c r="AX34" s="96">
        <f>'Wniosek 2033 r.'!C313</f>
        <v>0</v>
      </c>
      <c r="AY34" s="96">
        <f>'Wniosek 2025 r.'!D313</f>
        <v>0</v>
      </c>
      <c r="AZ34" s="96">
        <f>'Wniosek 2026 r.'!D313</f>
        <v>0</v>
      </c>
      <c r="BA34" s="96">
        <f>'Wniosek 2027 r.'!D313</f>
        <v>0</v>
      </c>
      <c r="BB34" s="96">
        <f>'Wniosek 2028 r.'!D313</f>
        <v>0</v>
      </c>
      <c r="BC34" s="96">
        <f>'Wniosek 2029 r.'!D313</f>
        <v>0</v>
      </c>
      <c r="BD34" s="96">
        <f>'Wniosek 2030 r.'!D313</f>
        <v>0</v>
      </c>
      <c r="BE34" s="96">
        <f>'Wniosek 2031 r.'!D313</f>
        <v>0</v>
      </c>
      <c r="BF34" s="96">
        <f>'Wniosek 2032 r.'!D313</f>
        <v>0</v>
      </c>
      <c r="BG34" s="96">
        <f>'Wniosek 2033 r.'!D313</f>
        <v>0</v>
      </c>
      <c r="BH34" s="97">
        <f>'Wniosek 2025 r.'!F313</f>
        <v>0</v>
      </c>
      <c r="BI34" s="97">
        <f>'Wniosek 2026 r.'!F313</f>
        <v>0</v>
      </c>
      <c r="BJ34" s="97">
        <f>'Wniosek 2027 r.'!F313</f>
        <v>0</v>
      </c>
      <c r="BK34" s="97">
        <f>'Wniosek 2028 r.'!F313</f>
        <v>0</v>
      </c>
      <c r="BL34" s="97">
        <f>'Wniosek 2029 r.'!F313</f>
        <v>0</v>
      </c>
      <c r="BM34" s="97">
        <f>'Wniosek 2030 r.'!F313</f>
        <v>0</v>
      </c>
      <c r="BN34" s="97">
        <f>'Wniosek 2031 r.'!F313</f>
        <v>0</v>
      </c>
      <c r="BO34" s="97">
        <f>'Wniosek 2032 r.'!F313</f>
        <v>0</v>
      </c>
      <c r="BP34" s="97">
        <f>'Wniosek 2033 r.'!F313</f>
        <v>0</v>
      </c>
      <c r="BQ34" s="96">
        <f>'Wniosek 2025 r.'!H313</f>
        <v>0</v>
      </c>
      <c r="BR34" s="96">
        <f>'Wniosek 2026 r.'!H313</f>
        <v>0</v>
      </c>
      <c r="BS34" s="96">
        <f>'Wniosek 2027 r.'!H313</f>
        <v>0</v>
      </c>
      <c r="BT34" s="96">
        <f>'Wniosek 2028 r.'!H313</f>
        <v>0</v>
      </c>
      <c r="BU34" s="96">
        <f>'Wniosek 2029 r.'!H313</f>
        <v>0</v>
      </c>
      <c r="BV34" s="96">
        <f>'Wniosek 2030 r.'!H313</f>
        <v>0</v>
      </c>
      <c r="BW34" s="96">
        <f>'Wniosek 2031 r.'!H313</f>
        <v>0</v>
      </c>
      <c r="BX34" s="96">
        <f>'Wniosek 2032 r.'!H313</f>
        <v>0</v>
      </c>
      <c r="BY34" s="96">
        <f>'Wniosek 2033 r.'!H313</f>
        <v>0</v>
      </c>
      <c r="BZ34" s="96">
        <f>'Wniosek 2025 r.'!C428</f>
        <v>0</v>
      </c>
      <c r="CA34" s="96">
        <f>'Wniosek 2026 r.'!C428</f>
        <v>0</v>
      </c>
      <c r="CB34" s="96">
        <f>'Wniosek 2027 r.'!C428</f>
        <v>0</v>
      </c>
      <c r="CC34" s="96">
        <f>'Wniosek 2028 r.'!C428</f>
        <v>0</v>
      </c>
      <c r="CD34" s="96">
        <f>'Wniosek 2029 r.'!C428</f>
        <v>0</v>
      </c>
      <c r="CE34" s="96">
        <f>'Wniosek 2030 r.'!C428</f>
        <v>0</v>
      </c>
      <c r="CF34" s="96">
        <f>'Wniosek 2031 r.'!C428</f>
        <v>0</v>
      </c>
      <c r="CG34" s="96">
        <f>'Wniosek 2032 r.'!C428</f>
        <v>0</v>
      </c>
      <c r="CH34" s="96">
        <f>'Wniosek 2033 r.'!C428</f>
        <v>0</v>
      </c>
      <c r="CI34" s="96">
        <f>'Wniosek 2025 r.'!C543</f>
        <v>0</v>
      </c>
      <c r="CJ34" s="96">
        <f>'Wniosek 2026 r.'!C543</f>
        <v>0</v>
      </c>
      <c r="CK34" s="96">
        <f>'Wniosek 2027 r.'!C543</f>
        <v>0</v>
      </c>
      <c r="CL34" s="96">
        <f>'Wniosek 2028 r.'!C543</f>
        <v>0</v>
      </c>
      <c r="CM34" s="96">
        <f>'Wniosek 2029 r.'!C543</f>
        <v>0</v>
      </c>
      <c r="CN34" s="96">
        <f>'Wniosek 2030 r.'!C543</f>
        <v>0</v>
      </c>
      <c r="CO34" s="96">
        <f>'Wniosek 2031 r.'!C543</f>
        <v>0</v>
      </c>
      <c r="CP34" s="96">
        <f>'Wniosek 2032 r.'!C543</f>
        <v>0</v>
      </c>
      <c r="CQ34" s="96">
        <f>'Wniosek 2033 r.'!C543</f>
        <v>0</v>
      </c>
      <c r="CR34">
        <f>'Wniosek 2025 r.'!C658</f>
        <v>0</v>
      </c>
      <c r="CS34">
        <f>'Wniosek 2025 r.'!E658</f>
        <v>0</v>
      </c>
      <c r="CT34">
        <f>'Wniosek 2025 r.'!C773</f>
        <v>0</v>
      </c>
    </row>
    <row r="35" spans="1:98" x14ac:dyDescent="0.25">
      <c r="A35">
        <f>'Wniosek 2025 r.'!A73</f>
        <v>0</v>
      </c>
      <c r="B35">
        <f>'Wniosek 2025 r.'!B73</f>
        <v>0</v>
      </c>
      <c r="C35">
        <f>'Wniosek 2025 r.'!C73</f>
        <v>0</v>
      </c>
      <c r="D35">
        <f>'Wniosek 2025 r.'!D73</f>
        <v>0</v>
      </c>
      <c r="E35" s="79">
        <f>'Wniosek 2025 r.'!E73</f>
        <v>0</v>
      </c>
      <c r="F35">
        <f>'Wniosek 2025 r.'!F73</f>
        <v>0</v>
      </c>
      <c r="G35">
        <f>'Wniosek 2026 r.'!F73</f>
        <v>0</v>
      </c>
      <c r="H35">
        <f>'Wniosek 2027 r.'!F73</f>
        <v>0</v>
      </c>
      <c r="I35">
        <f>'Wniosek 2028 r.'!F73</f>
        <v>0</v>
      </c>
      <c r="J35">
        <f>'Wniosek 2029 r.'!F73</f>
        <v>0</v>
      </c>
      <c r="K35">
        <f>'Wniosek 2030 r.'!F73</f>
        <v>0</v>
      </c>
      <c r="L35">
        <f>'Wniosek 2031 r.'!F73</f>
        <v>0</v>
      </c>
      <c r="M35">
        <f>'Wniosek 2032 r.'!F73</f>
        <v>0</v>
      </c>
      <c r="N35">
        <f>'Wniosek 2033 r.'!F73</f>
        <v>0</v>
      </c>
      <c r="O35" s="79">
        <f>'Wniosek 2025 r.'!G73</f>
        <v>0</v>
      </c>
      <c r="P35" s="79" t="str">
        <f>'Wniosek 2026 r.'!G73</f>
        <v/>
      </c>
      <c r="Q35" s="79" t="str">
        <f>'Wniosek 2027 r.'!G73</f>
        <v/>
      </c>
      <c r="R35" s="79" t="str">
        <f>'Wniosek 2028 r.'!G73</f>
        <v/>
      </c>
      <c r="S35" s="79" t="str">
        <f>'Wniosek 2029 r.'!G73</f>
        <v/>
      </c>
      <c r="T35" s="79" t="str">
        <f>'Wniosek 2030 r.'!G73</f>
        <v/>
      </c>
      <c r="U35" s="79" t="str">
        <f>'Wniosek 2031 r.'!G73</f>
        <v/>
      </c>
      <c r="V35" s="79" t="str">
        <f>'Wniosek 2032 r.'!G73</f>
        <v/>
      </c>
      <c r="W35" s="79" t="str">
        <f>'Wniosek 2033 r.'!G73</f>
        <v/>
      </c>
      <c r="X35" s="190">
        <f>'Wniosek 2025 r.'!H73</f>
        <v>0</v>
      </c>
      <c r="Y35" s="190">
        <f>'Wniosek 2026 r.'!H73</f>
        <v>0</v>
      </c>
      <c r="Z35" s="190">
        <f>'Wniosek 2027 r.'!H73</f>
        <v>0</v>
      </c>
      <c r="AA35" s="190">
        <f>'Wniosek 2028 r.'!H73</f>
        <v>0</v>
      </c>
      <c r="AB35" s="190">
        <f>'Wniosek 2029 r.'!H73</f>
        <v>0</v>
      </c>
      <c r="AC35" s="190">
        <f>'Wniosek 2030 r.'!H73</f>
        <v>0</v>
      </c>
      <c r="AD35" s="190">
        <f>'Wniosek 2031 r.'!H73</f>
        <v>0</v>
      </c>
      <c r="AE35" s="190">
        <f>'Wniosek 2032 r.'!H73</f>
        <v>0</v>
      </c>
      <c r="AF35" s="190">
        <f>'Wniosek 2033 r.'!H73</f>
        <v>0</v>
      </c>
      <c r="AG35" s="3">
        <f>'Wniosek 2025 r.'!C198</f>
        <v>0</v>
      </c>
      <c r="AH35" s="3">
        <f>'Wniosek 2026 r.'!C198</f>
        <v>0</v>
      </c>
      <c r="AI35" s="3">
        <f>'Wniosek 2027 r.'!C198</f>
        <v>0</v>
      </c>
      <c r="AJ35" s="3">
        <f>'Wniosek 2028 r.'!C198</f>
        <v>0</v>
      </c>
      <c r="AK35" s="3">
        <f>'Wniosek 2029 r.'!C198</f>
        <v>0</v>
      </c>
      <c r="AL35" s="3">
        <f>'Wniosek 2030 r.'!C198</f>
        <v>0</v>
      </c>
      <c r="AM35" s="3">
        <f>'Wniosek 2031 r.'!C198</f>
        <v>0</v>
      </c>
      <c r="AN35" s="3">
        <f>'Wniosek 2032 r.'!C198</f>
        <v>0</v>
      </c>
      <c r="AO35" s="3">
        <f>'Wniosek 2033 r.'!C198</f>
        <v>0</v>
      </c>
      <c r="AP35" s="96">
        <f>'Wniosek 2025 r.'!C314</f>
        <v>0</v>
      </c>
      <c r="AQ35" s="96">
        <f>'Wniosek 2026 r.'!C314</f>
        <v>0</v>
      </c>
      <c r="AR35" s="96">
        <f>'Wniosek 2027 r.'!C314</f>
        <v>0</v>
      </c>
      <c r="AS35" s="96">
        <f>'Wniosek 2028 r.'!C314</f>
        <v>0</v>
      </c>
      <c r="AT35" s="96">
        <f>'Wniosek 2029 r.'!C314</f>
        <v>0</v>
      </c>
      <c r="AU35" s="96">
        <f>'Wniosek 2030 r.'!C314</f>
        <v>0</v>
      </c>
      <c r="AV35" s="96">
        <f>'Wniosek 2031 r.'!C314</f>
        <v>0</v>
      </c>
      <c r="AW35" s="96">
        <f>'Wniosek 2032 r.'!C314</f>
        <v>0</v>
      </c>
      <c r="AX35" s="96">
        <f>'Wniosek 2033 r.'!C314</f>
        <v>0</v>
      </c>
      <c r="AY35" s="96">
        <f>'Wniosek 2025 r.'!D314</f>
        <v>0</v>
      </c>
      <c r="AZ35" s="96">
        <f>'Wniosek 2026 r.'!D314</f>
        <v>0</v>
      </c>
      <c r="BA35" s="96">
        <f>'Wniosek 2027 r.'!D314</f>
        <v>0</v>
      </c>
      <c r="BB35" s="96">
        <f>'Wniosek 2028 r.'!D314</f>
        <v>0</v>
      </c>
      <c r="BC35" s="96">
        <f>'Wniosek 2029 r.'!D314</f>
        <v>0</v>
      </c>
      <c r="BD35" s="96">
        <f>'Wniosek 2030 r.'!D314</f>
        <v>0</v>
      </c>
      <c r="BE35" s="96">
        <f>'Wniosek 2031 r.'!D314</f>
        <v>0</v>
      </c>
      <c r="BF35" s="96">
        <f>'Wniosek 2032 r.'!D314</f>
        <v>0</v>
      </c>
      <c r="BG35" s="96">
        <f>'Wniosek 2033 r.'!D314</f>
        <v>0</v>
      </c>
      <c r="BH35" s="97">
        <f>'Wniosek 2025 r.'!F314</f>
        <v>0</v>
      </c>
      <c r="BI35" s="97">
        <f>'Wniosek 2026 r.'!F314</f>
        <v>0</v>
      </c>
      <c r="BJ35" s="97">
        <f>'Wniosek 2027 r.'!F314</f>
        <v>0</v>
      </c>
      <c r="BK35" s="97">
        <f>'Wniosek 2028 r.'!F314</f>
        <v>0</v>
      </c>
      <c r="BL35" s="97">
        <f>'Wniosek 2029 r.'!F314</f>
        <v>0</v>
      </c>
      <c r="BM35" s="97">
        <f>'Wniosek 2030 r.'!F314</f>
        <v>0</v>
      </c>
      <c r="BN35" s="97">
        <f>'Wniosek 2031 r.'!F314</f>
        <v>0</v>
      </c>
      <c r="BO35" s="97">
        <f>'Wniosek 2032 r.'!F314</f>
        <v>0</v>
      </c>
      <c r="BP35" s="97">
        <f>'Wniosek 2033 r.'!F314</f>
        <v>0</v>
      </c>
      <c r="BQ35" s="96">
        <f>'Wniosek 2025 r.'!H314</f>
        <v>0</v>
      </c>
      <c r="BR35" s="96">
        <f>'Wniosek 2026 r.'!H314</f>
        <v>0</v>
      </c>
      <c r="BS35" s="96">
        <f>'Wniosek 2027 r.'!H314</f>
        <v>0</v>
      </c>
      <c r="BT35" s="96">
        <f>'Wniosek 2028 r.'!H314</f>
        <v>0</v>
      </c>
      <c r="BU35" s="96">
        <f>'Wniosek 2029 r.'!H314</f>
        <v>0</v>
      </c>
      <c r="BV35" s="96">
        <f>'Wniosek 2030 r.'!H314</f>
        <v>0</v>
      </c>
      <c r="BW35" s="96">
        <f>'Wniosek 2031 r.'!H314</f>
        <v>0</v>
      </c>
      <c r="BX35" s="96">
        <f>'Wniosek 2032 r.'!H314</f>
        <v>0</v>
      </c>
      <c r="BY35" s="96">
        <f>'Wniosek 2033 r.'!H314</f>
        <v>0</v>
      </c>
      <c r="BZ35" s="96">
        <f>'Wniosek 2025 r.'!C429</f>
        <v>0</v>
      </c>
      <c r="CA35" s="96">
        <f>'Wniosek 2026 r.'!C429</f>
        <v>0</v>
      </c>
      <c r="CB35" s="96">
        <f>'Wniosek 2027 r.'!C429</f>
        <v>0</v>
      </c>
      <c r="CC35" s="96">
        <f>'Wniosek 2028 r.'!C429</f>
        <v>0</v>
      </c>
      <c r="CD35" s="96">
        <f>'Wniosek 2029 r.'!C429</f>
        <v>0</v>
      </c>
      <c r="CE35" s="96">
        <f>'Wniosek 2030 r.'!C429</f>
        <v>0</v>
      </c>
      <c r="CF35" s="96">
        <f>'Wniosek 2031 r.'!C429</f>
        <v>0</v>
      </c>
      <c r="CG35" s="96">
        <f>'Wniosek 2032 r.'!C429</f>
        <v>0</v>
      </c>
      <c r="CH35" s="96">
        <f>'Wniosek 2033 r.'!C429</f>
        <v>0</v>
      </c>
      <c r="CI35" s="96">
        <f>'Wniosek 2025 r.'!C544</f>
        <v>0</v>
      </c>
      <c r="CJ35" s="96">
        <f>'Wniosek 2026 r.'!C544</f>
        <v>0</v>
      </c>
      <c r="CK35" s="96">
        <f>'Wniosek 2027 r.'!C544</f>
        <v>0</v>
      </c>
      <c r="CL35" s="96">
        <f>'Wniosek 2028 r.'!C544</f>
        <v>0</v>
      </c>
      <c r="CM35" s="96">
        <f>'Wniosek 2029 r.'!C544</f>
        <v>0</v>
      </c>
      <c r="CN35" s="96">
        <f>'Wniosek 2030 r.'!C544</f>
        <v>0</v>
      </c>
      <c r="CO35" s="96">
        <f>'Wniosek 2031 r.'!C544</f>
        <v>0</v>
      </c>
      <c r="CP35" s="96">
        <f>'Wniosek 2032 r.'!C544</f>
        <v>0</v>
      </c>
      <c r="CQ35" s="96">
        <f>'Wniosek 2033 r.'!C544</f>
        <v>0</v>
      </c>
      <c r="CR35">
        <f>'Wniosek 2025 r.'!C659</f>
        <v>0</v>
      </c>
      <c r="CS35">
        <f>'Wniosek 2025 r.'!E659</f>
        <v>0</v>
      </c>
      <c r="CT35">
        <f>'Wniosek 2025 r.'!C774</f>
        <v>0</v>
      </c>
    </row>
    <row r="36" spans="1:98" x14ac:dyDescent="0.25">
      <c r="A36">
        <f>'Wniosek 2025 r.'!A74</f>
        <v>0</v>
      </c>
      <c r="B36">
        <f>'Wniosek 2025 r.'!B74</f>
        <v>0</v>
      </c>
      <c r="C36">
        <f>'Wniosek 2025 r.'!C74</f>
        <v>0</v>
      </c>
      <c r="D36">
        <f>'Wniosek 2025 r.'!D74</f>
        <v>0</v>
      </c>
      <c r="E36" s="79">
        <f>'Wniosek 2025 r.'!E74</f>
        <v>0</v>
      </c>
      <c r="F36">
        <f>'Wniosek 2025 r.'!F74</f>
        <v>0</v>
      </c>
      <c r="G36">
        <f>'Wniosek 2026 r.'!F74</f>
        <v>0</v>
      </c>
      <c r="H36">
        <f>'Wniosek 2027 r.'!F74</f>
        <v>0</v>
      </c>
      <c r="I36">
        <f>'Wniosek 2028 r.'!F74</f>
        <v>0</v>
      </c>
      <c r="J36">
        <f>'Wniosek 2029 r.'!F74</f>
        <v>0</v>
      </c>
      <c r="K36">
        <f>'Wniosek 2030 r.'!F74</f>
        <v>0</v>
      </c>
      <c r="L36">
        <f>'Wniosek 2031 r.'!F74</f>
        <v>0</v>
      </c>
      <c r="M36">
        <f>'Wniosek 2032 r.'!F74</f>
        <v>0</v>
      </c>
      <c r="N36">
        <f>'Wniosek 2033 r.'!F74</f>
        <v>0</v>
      </c>
      <c r="O36" s="79">
        <f>'Wniosek 2025 r.'!G74</f>
        <v>0</v>
      </c>
      <c r="P36" s="79" t="str">
        <f>'Wniosek 2026 r.'!G74</f>
        <v/>
      </c>
      <c r="Q36" s="79" t="str">
        <f>'Wniosek 2027 r.'!G74</f>
        <v/>
      </c>
      <c r="R36" s="79" t="str">
        <f>'Wniosek 2028 r.'!G74</f>
        <v/>
      </c>
      <c r="S36" s="79" t="str">
        <f>'Wniosek 2029 r.'!G74</f>
        <v/>
      </c>
      <c r="T36" s="79" t="str">
        <f>'Wniosek 2030 r.'!G74</f>
        <v/>
      </c>
      <c r="U36" s="79" t="str">
        <f>'Wniosek 2031 r.'!G74</f>
        <v/>
      </c>
      <c r="V36" s="79" t="str">
        <f>'Wniosek 2032 r.'!G74</f>
        <v/>
      </c>
      <c r="W36" s="79" t="str">
        <f>'Wniosek 2033 r.'!G74</f>
        <v/>
      </c>
      <c r="X36" s="190">
        <f>'Wniosek 2025 r.'!H74</f>
        <v>0</v>
      </c>
      <c r="Y36" s="190">
        <f>'Wniosek 2026 r.'!H74</f>
        <v>0</v>
      </c>
      <c r="Z36" s="190">
        <f>'Wniosek 2027 r.'!H74</f>
        <v>0</v>
      </c>
      <c r="AA36" s="190">
        <f>'Wniosek 2028 r.'!H74</f>
        <v>0</v>
      </c>
      <c r="AB36" s="190">
        <f>'Wniosek 2029 r.'!H74</f>
        <v>0</v>
      </c>
      <c r="AC36" s="190">
        <f>'Wniosek 2030 r.'!H74</f>
        <v>0</v>
      </c>
      <c r="AD36" s="190">
        <f>'Wniosek 2031 r.'!H74</f>
        <v>0</v>
      </c>
      <c r="AE36" s="190">
        <f>'Wniosek 2032 r.'!H74</f>
        <v>0</v>
      </c>
      <c r="AF36" s="190">
        <f>'Wniosek 2033 r.'!H74</f>
        <v>0</v>
      </c>
      <c r="AG36" s="3">
        <f>'Wniosek 2025 r.'!C199</f>
        <v>0</v>
      </c>
      <c r="AH36" s="3">
        <f>'Wniosek 2026 r.'!C199</f>
        <v>0</v>
      </c>
      <c r="AI36" s="3">
        <f>'Wniosek 2027 r.'!C199</f>
        <v>0</v>
      </c>
      <c r="AJ36" s="3">
        <f>'Wniosek 2028 r.'!C199</f>
        <v>0</v>
      </c>
      <c r="AK36" s="3">
        <f>'Wniosek 2029 r.'!C199</f>
        <v>0</v>
      </c>
      <c r="AL36" s="3">
        <f>'Wniosek 2030 r.'!C199</f>
        <v>0</v>
      </c>
      <c r="AM36" s="3">
        <f>'Wniosek 2031 r.'!C199</f>
        <v>0</v>
      </c>
      <c r="AN36" s="3">
        <f>'Wniosek 2032 r.'!C199</f>
        <v>0</v>
      </c>
      <c r="AO36" s="3">
        <f>'Wniosek 2033 r.'!C199</f>
        <v>0</v>
      </c>
      <c r="AP36" s="96">
        <f>'Wniosek 2025 r.'!C315</f>
        <v>0</v>
      </c>
      <c r="AQ36" s="96">
        <f>'Wniosek 2026 r.'!C315</f>
        <v>0</v>
      </c>
      <c r="AR36" s="96">
        <f>'Wniosek 2027 r.'!C315</f>
        <v>0</v>
      </c>
      <c r="AS36" s="96">
        <f>'Wniosek 2028 r.'!C315</f>
        <v>0</v>
      </c>
      <c r="AT36" s="96">
        <f>'Wniosek 2029 r.'!C315</f>
        <v>0</v>
      </c>
      <c r="AU36" s="96">
        <f>'Wniosek 2030 r.'!C315</f>
        <v>0</v>
      </c>
      <c r="AV36" s="96">
        <f>'Wniosek 2031 r.'!C315</f>
        <v>0</v>
      </c>
      <c r="AW36" s="96">
        <f>'Wniosek 2032 r.'!C315</f>
        <v>0</v>
      </c>
      <c r="AX36" s="96">
        <f>'Wniosek 2033 r.'!C315</f>
        <v>0</v>
      </c>
      <c r="AY36" s="96">
        <f>'Wniosek 2025 r.'!D315</f>
        <v>0</v>
      </c>
      <c r="AZ36" s="96">
        <f>'Wniosek 2026 r.'!D315</f>
        <v>0</v>
      </c>
      <c r="BA36" s="96">
        <f>'Wniosek 2027 r.'!D315</f>
        <v>0</v>
      </c>
      <c r="BB36" s="96">
        <f>'Wniosek 2028 r.'!D315</f>
        <v>0</v>
      </c>
      <c r="BC36" s="96">
        <f>'Wniosek 2029 r.'!D315</f>
        <v>0</v>
      </c>
      <c r="BD36" s="96">
        <f>'Wniosek 2030 r.'!D315</f>
        <v>0</v>
      </c>
      <c r="BE36" s="96">
        <f>'Wniosek 2031 r.'!D315</f>
        <v>0</v>
      </c>
      <c r="BF36" s="96">
        <f>'Wniosek 2032 r.'!D315</f>
        <v>0</v>
      </c>
      <c r="BG36" s="96">
        <f>'Wniosek 2033 r.'!D315</f>
        <v>0</v>
      </c>
      <c r="BH36" s="97">
        <f>'Wniosek 2025 r.'!F315</f>
        <v>0</v>
      </c>
      <c r="BI36" s="97">
        <f>'Wniosek 2026 r.'!F315</f>
        <v>0</v>
      </c>
      <c r="BJ36" s="97">
        <f>'Wniosek 2027 r.'!F315</f>
        <v>0</v>
      </c>
      <c r="BK36" s="97">
        <f>'Wniosek 2028 r.'!F315</f>
        <v>0</v>
      </c>
      <c r="BL36" s="97">
        <f>'Wniosek 2029 r.'!F315</f>
        <v>0</v>
      </c>
      <c r="BM36" s="97">
        <f>'Wniosek 2030 r.'!F315</f>
        <v>0</v>
      </c>
      <c r="BN36" s="97">
        <f>'Wniosek 2031 r.'!F315</f>
        <v>0</v>
      </c>
      <c r="BO36" s="97">
        <f>'Wniosek 2032 r.'!F315</f>
        <v>0</v>
      </c>
      <c r="BP36" s="97">
        <f>'Wniosek 2033 r.'!F315</f>
        <v>0</v>
      </c>
      <c r="BQ36" s="96">
        <f>'Wniosek 2025 r.'!H315</f>
        <v>0</v>
      </c>
      <c r="BR36" s="96">
        <f>'Wniosek 2026 r.'!H315</f>
        <v>0</v>
      </c>
      <c r="BS36" s="96">
        <f>'Wniosek 2027 r.'!H315</f>
        <v>0</v>
      </c>
      <c r="BT36" s="96">
        <f>'Wniosek 2028 r.'!H315</f>
        <v>0</v>
      </c>
      <c r="BU36" s="96">
        <f>'Wniosek 2029 r.'!H315</f>
        <v>0</v>
      </c>
      <c r="BV36" s="96">
        <f>'Wniosek 2030 r.'!H315</f>
        <v>0</v>
      </c>
      <c r="BW36" s="96">
        <f>'Wniosek 2031 r.'!H315</f>
        <v>0</v>
      </c>
      <c r="BX36" s="96">
        <f>'Wniosek 2032 r.'!H315</f>
        <v>0</v>
      </c>
      <c r="BY36" s="96">
        <f>'Wniosek 2033 r.'!H315</f>
        <v>0</v>
      </c>
      <c r="BZ36" s="96">
        <f>'Wniosek 2025 r.'!C430</f>
        <v>0</v>
      </c>
      <c r="CA36" s="96">
        <f>'Wniosek 2026 r.'!C430</f>
        <v>0</v>
      </c>
      <c r="CB36" s="96">
        <f>'Wniosek 2027 r.'!C430</f>
        <v>0</v>
      </c>
      <c r="CC36" s="96">
        <f>'Wniosek 2028 r.'!C430</f>
        <v>0</v>
      </c>
      <c r="CD36" s="96">
        <f>'Wniosek 2029 r.'!C430</f>
        <v>0</v>
      </c>
      <c r="CE36" s="96">
        <f>'Wniosek 2030 r.'!C430</f>
        <v>0</v>
      </c>
      <c r="CF36" s="96">
        <f>'Wniosek 2031 r.'!C430</f>
        <v>0</v>
      </c>
      <c r="CG36" s="96">
        <f>'Wniosek 2032 r.'!C430</f>
        <v>0</v>
      </c>
      <c r="CH36" s="96">
        <f>'Wniosek 2033 r.'!C430</f>
        <v>0</v>
      </c>
      <c r="CI36" s="96">
        <f>'Wniosek 2025 r.'!C545</f>
        <v>0</v>
      </c>
      <c r="CJ36" s="96">
        <f>'Wniosek 2026 r.'!C545</f>
        <v>0</v>
      </c>
      <c r="CK36" s="96">
        <f>'Wniosek 2027 r.'!C545</f>
        <v>0</v>
      </c>
      <c r="CL36" s="96">
        <f>'Wniosek 2028 r.'!C545</f>
        <v>0</v>
      </c>
      <c r="CM36" s="96">
        <f>'Wniosek 2029 r.'!C545</f>
        <v>0</v>
      </c>
      <c r="CN36" s="96">
        <f>'Wniosek 2030 r.'!C545</f>
        <v>0</v>
      </c>
      <c r="CO36" s="96">
        <f>'Wniosek 2031 r.'!C545</f>
        <v>0</v>
      </c>
      <c r="CP36" s="96">
        <f>'Wniosek 2032 r.'!C545</f>
        <v>0</v>
      </c>
      <c r="CQ36" s="96">
        <f>'Wniosek 2033 r.'!C545</f>
        <v>0</v>
      </c>
      <c r="CR36">
        <f>'Wniosek 2025 r.'!C660</f>
        <v>0</v>
      </c>
      <c r="CS36">
        <f>'Wniosek 2025 r.'!E660</f>
        <v>0</v>
      </c>
      <c r="CT36">
        <f>'Wniosek 2025 r.'!C775</f>
        <v>0</v>
      </c>
    </row>
    <row r="37" spans="1:98" x14ac:dyDescent="0.25">
      <c r="A37">
        <f>'Wniosek 2025 r.'!A75</f>
        <v>0</v>
      </c>
      <c r="B37">
        <f>'Wniosek 2025 r.'!B75</f>
        <v>0</v>
      </c>
      <c r="C37">
        <f>'Wniosek 2025 r.'!C75</f>
        <v>0</v>
      </c>
      <c r="D37">
        <f>'Wniosek 2025 r.'!D75</f>
        <v>0</v>
      </c>
      <c r="E37" s="79">
        <f>'Wniosek 2025 r.'!E75</f>
        <v>0</v>
      </c>
      <c r="F37">
        <f>'Wniosek 2025 r.'!F75</f>
        <v>0</v>
      </c>
      <c r="G37">
        <f>'Wniosek 2026 r.'!F75</f>
        <v>0</v>
      </c>
      <c r="H37">
        <f>'Wniosek 2027 r.'!F75</f>
        <v>0</v>
      </c>
      <c r="I37">
        <f>'Wniosek 2028 r.'!F75</f>
        <v>0</v>
      </c>
      <c r="J37">
        <f>'Wniosek 2029 r.'!F75</f>
        <v>0</v>
      </c>
      <c r="K37">
        <f>'Wniosek 2030 r.'!F75</f>
        <v>0</v>
      </c>
      <c r="L37">
        <f>'Wniosek 2031 r.'!F75</f>
        <v>0</v>
      </c>
      <c r="M37">
        <f>'Wniosek 2032 r.'!F75</f>
        <v>0</v>
      </c>
      <c r="N37">
        <f>'Wniosek 2033 r.'!F75</f>
        <v>0</v>
      </c>
      <c r="O37" s="79">
        <f>'Wniosek 2025 r.'!G75</f>
        <v>0</v>
      </c>
      <c r="P37" s="79" t="str">
        <f>'Wniosek 2026 r.'!G75</f>
        <v/>
      </c>
      <c r="Q37" s="79" t="str">
        <f>'Wniosek 2027 r.'!G75</f>
        <v/>
      </c>
      <c r="R37" s="79" t="str">
        <f>'Wniosek 2028 r.'!G75</f>
        <v/>
      </c>
      <c r="S37" s="79" t="str">
        <f>'Wniosek 2029 r.'!G75</f>
        <v/>
      </c>
      <c r="T37" s="79" t="str">
        <f>'Wniosek 2030 r.'!G75</f>
        <v/>
      </c>
      <c r="U37" s="79" t="str">
        <f>'Wniosek 2031 r.'!G75</f>
        <v/>
      </c>
      <c r="V37" s="79" t="str">
        <f>'Wniosek 2032 r.'!G75</f>
        <v/>
      </c>
      <c r="W37" s="79" t="str">
        <f>'Wniosek 2033 r.'!G75</f>
        <v/>
      </c>
      <c r="X37" s="190">
        <f>'Wniosek 2025 r.'!H75</f>
        <v>0</v>
      </c>
      <c r="Y37" s="190">
        <f>'Wniosek 2026 r.'!H75</f>
        <v>0</v>
      </c>
      <c r="Z37" s="190">
        <f>'Wniosek 2027 r.'!H75</f>
        <v>0</v>
      </c>
      <c r="AA37" s="190">
        <f>'Wniosek 2028 r.'!H75</f>
        <v>0</v>
      </c>
      <c r="AB37" s="190">
        <f>'Wniosek 2029 r.'!H75</f>
        <v>0</v>
      </c>
      <c r="AC37" s="190">
        <f>'Wniosek 2030 r.'!H75</f>
        <v>0</v>
      </c>
      <c r="AD37" s="190">
        <f>'Wniosek 2031 r.'!H75</f>
        <v>0</v>
      </c>
      <c r="AE37" s="190">
        <f>'Wniosek 2032 r.'!H75</f>
        <v>0</v>
      </c>
      <c r="AF37" s="190">
        <f>'Wniosek 2033 r.'!H75</f>
        <v>0</v>
      </c>
      <c r="AG37" s="3">
        <f>'Wniosek 2025 r.'!C200</f>
        <v>0</v>
      </c>
      <c r="AH37" s="3">
        <f>'Wniosek 2026 r.'!C200</f>
        <v>0</v>
      </c>
      <c r="AI37" s="3">
        <f>'Wniosek 2027 r.'!C200</f>
        <v>0</v>
      </c>
      <c r="AJ37" s="3">
        <f>'Wniosek 2028 r.'!C200</f>
        <v>0</v>
      </c>
      <c r="AK37" s="3">
        <f>'Wniosek 2029 r.'!C200</f>
        <v>0</v>
      </c>
      <c r="AL37" s="3">
        <f>'Wniosek 2030 r.'!C200</f>
        <v>0</v>
      </c>
      <c r="AM37" s="3">
        <f>'Wniosek 2031 r.'!C200</f>
        <v>0</v>
      </c>
      <c r="AN37" s="3">
        <f>'Wniosek 2032 r.'!C200</f>
        <v>0</v>
      </c>
      <c r="AO37" s="3">
        <f>'Wniosek 2033 r.'!C200</f>
        <v>0</v>
      </c>
      <c r="AP37" s="96">
        <f>'Wniosek 2025 r.'!C316</f>
        <v>0</v>
      </c>
      <c r="AQ37" s="96">
        <f>'Wniosek 2026 r.'!C316</f>
        <v>0</v>
      </c>
      <c r="AR37" s="96">
        <f>'Wniosek 2027 r.'!C316</f>
        <v>0</v>
      </c>
      <c r="AS37" s="96">
        <f>'Wniosek 2028 r.'!C316</f>
        <v>0</v>
      </c>
      <c r="AT37" s="96">
        <f>'Wniosek 2029 r.'!C316</f>
        <v>0</v>
      </c>
      <c r="AU37" s="96">
        <f>'Wniosek 2030 r.'!C316</f>
        <v>0</v>
      </c>
      <c r="AV37" s="96">
        <f>'Wniosek 2031 r.'!C316</f>
        <v>0</v>
      </c>
      <c r="AW37" s="96">
        <f>'Wniosek 2032 r.'!C316</f>
        <v>0</v>
      </c>
      <c r="AX37" s="96">
        <f>'Wniosek 2033 r.'!C316</f>
        <v>0</v>
      </c>
      <c r="AY37" s="96">
        <f>'Wniosek 2025 r.'!D316</f>
        <v>0</v>
      </c>
      <c r="AZ37" s="96">
        <f>'Wniosek 2026 r.'!D316</f>
        <v>0</v>
      </c>
      <c r="BA37" s="96">
        <f>'Wniosek 2027 r.'!D316</f>
        <v>0</v>
      </c>
      <c r="BB37" s="96">
        <f>'Wniosek 2028 r.'!D316</f>
        <v>0</v>
      </c>
      <c r="BC37" s="96">
        <f>'Wniosek 2029 r.'!D316</f>
        <v>0</v>
      </c>
      <c r="BD37" s="96">
        <f>'Wniosek 2030 r.'!D316</f>
        <v>0</v>
      </c>
      <c r="BE37" s="96">
        <f>'Wniosek 2031 r.'!D316</f>
        <v>0</v>
      </c>
      <c r="BF37" s="96">
        <f>'Wniosek 2032 r.'!D316</f>
        <v>0</v>
      </c>
      <c r="BG37" s="96">
        <f>'Wniosek 2033 r.'!D316</f>
        <v>0</v>
      </c>
      <c r="BH37" s="97">
        <f>'Wniosek 2025 r.'!F316</f>
        <v>0</v>
      </c>
      <c r="BI37" s="97">
        <f>'Wniosek 2026 r.'!F316</f>
        <v>0</v>
      </c>
      <c r="BJ37" s="97">
        <f>'Wniosek 2027 r.'!F316</f>
        <v>0</v>
      </c>
      <c r="BK37" s="97">
        <f>'Wniosek 2028 r.'!F316</f>
        <v>0</v>
      </c>
      <c r="BL37" s="97">
        <f>'Wniosek 2029 r.'!F316</f>
        <v>0</v>
      </c>
      <c r="BM37" s="97">
        <f>'Wniosek 2030 r.'!F316</f>
        <v>0</v>
      </c>
      <c r="BN37" s="97">
        <f>'Wniosek 2031 r.'!F316</f>
        <v>0</v>
      </c>
      <c r="BO37" s="97">
        <f>'Wniosek 2032 r.'!F316</f>
        <v>0</v>
      </c>
      <c r="BP37" s="97">
        <f>'Wniosek 2033 r.'!F316</f>
        <v>0</v>
      </c>
      <c r="BQ37" s="96">
        <f>'Wniosek 2025 r.'!H316</f>
        <v>0</v>
      </c>
      <c r="BR37" s="96">
        <f>'Wniosek 2026 r.'!H316</f>
        <v>0</v>
      </c>
      <c r="BS37" s="96">
        <f>'Wniosek 2027 r.'!H316</f>
        <v>0</v>
      </c>
      <c r="BT37" s="96">
        <f>'Wniosek 2028 r.'!H316</f>
        <v>0</v>
      </c>
      <c r="BU37" s="96">
        <f>'Wniosek 2029 r.'!H316</f>
        <v>0</v>
      </c>
      <c r="BV37" s="96">
        <f>'Wniosek 2030 r.'!H316</f>
        <v>0</v>
      </c>
      <c r="BW37" s="96">
        <f>'Wniosek 2031 r.'!H316</f>
        <v>0</v>
      </c>
      <c r="BX37" s="96">
        <f>'Wniosek 2032 r.'!H316</f>
        <v>0</v>
      </c>
      <c r="BY37" s="96">
        <f>'Wniosek 2033 r.'!H316</f>
        <v>0</v>
      </c>
      <c r="BZ37" s="96">
        <f>'Wniosek 2025 r.'!C431</f>
        <v>0</v>
      </c>
      <c r="CA37" s="96">
        <f>'Wniosek 2026 r.'!C431</f>
        <v>0</v>
      </c>
      <c r="CB37" s="96">
        <f>'Wniosek 2027 r.'!C431</f>
        <v>0</v>
      </c>
      <c r="CC37" s="96">
        <f>'Wniosek 2028 r.'!C431</f>
        <v>0</v>
      </c>
      <c r="CD37" s="96">
        <f>'Wniosek 2029 r.'!C431</f>
        <v>0</v>
      </c>
      <c r="CE37" s="96">
        <f>'Wniosek 2030 r.'!C431</f>
        <v>0</v>
      </c>
      <c r="CF37" s="96">
        <f>'Wniosek 2031 r.'!C431</f>
        <v>0</v>
      </c>
      <c r="CG37" s="96">
        <f>'Wniosek 2032 r.'!C431</f>
        <v>0</v>
      </c>
      <c r="CH37" s="96">
        <f>'Wniosek 2033 r.'!C431</f>
        <v>0</v>
      </c>
      <c r="CI37" s="96">
        <f>'Wniosek 2025 r.'!C546</f>
        <v>0</v>
      </c>
      <c r="CJ37" s="96">
        <f>'Wniosek 2026 r.'!C546</f>
        <v>0</v>
      </c>
      <c r="CK37" s="96">
        <f>'Wniosek 2027 r.'!C546</f>
        <v>0</v>
      </c>
      <c r="CL37" s="96">
        <f>'Wniosek 2028 r.'!C546</f>
        <v>0</v>
      </c>
      <c r="CM37" s="96">
        <f>'Wniosek 2029 r.'!C546</f>
        <v>0</v>
      </c>
      <c r="CN37" s="96">
        <f>'Wniosek 2030 r.'!C546</f>
        <v>0</v>
      </c>
      <c r="CO37" s="96">
        <f>'Wniosek 2031 r.'!C546</f>
        <v>0</v>
      </c>
      <c r="CP37" s="96">
        <f>'Wniosek 2032 r.'!C546</f>
        <v>0</v>
      </c>
      <c r="CQ37" s="96">
        <f>'Wniosek 2033 r.'!C546</f>
        <v>0</v>
      </c>
      <c r="CR37">
        <f>'Wniosek 2025 r.'!C661</f>
        <v>0</v>
      </c>
      <c r="CS37">
        <f>'Wniosek 2025 r.'!E661</f>
        <v>0</v>
      </c>
      <c r="CT37">
        <f>'Wniosek 2025 r.'!C776</f>
        <v>0</v>
      </c>
    </row>
    <row r="38" spans="1:98" x14ac:dyDescent="0.25">
      <c r="A38">
        <f>'Wniosek 2025 r.'!A76</f>
        <v>0</v>
      </c>
      <c r="B38">
        <f>'Wniosek 2025 r.'!B76</f>
        <v>0</v>
      </c>
      <c r="C38">
        <f>'Wniosek 2025 r.'!C76</f>
        <v>0</v>
      </c>
      <c r="D38">
        <f>'Wniosek 2025 r.'!D76</f>
        <v>0</v>
      </c>
      <c r="E38" s="79">
        <f>'Wniosek 2025 r.'!E76</f>
        <v>0</v>
      </c>
      <c r="F38">
        <f>'Wniosek 2025 r.'!F76</f>
        <v>0</v>
      </c>
      <c r="G38">
        <f>'Wniosek 2026 r.'!F76</f>
        <v>0</v>
      </c>
      <c r="H38">
        <f>'Wniosek 2027 r.'!F76</f>
        <v>0</v>
      </c>
      <c r="I38">
        <f>'Wniosek 2028 r.'!F76</f>
        <v>0</v>
      </c>
      <c r="J38">
        <f>'Wniosek 2029 r.'!F76</f>
        <v>0</v>
      </c>
      <c r="K38">
        <f>'Wniosek 2030 r.'!F76</f>
        <v>0</v>
      </c>
      <c r="L38">
        <f>'Wniosek 2031 r.'!F76</f>
        <v>0</v>
      </c>
      <c r="M38">
        <f>'Wniosek 2032 r.'!F76</f>
        <v>0</v>
      </c>
      <c r="N38">
        <f>'Wniosek 2033 r.'!F76</f>
        <v>0</v>
      </c>
      <c r="O38" s="79">
        <f>'Wniosek 2025 r.'!G76</f>
        <v>0</v>
      </c>
      <c r="P38" s="79" t="str">
        <f>'Wniosek 2026 r.'!G76</f>
        <v/>
      </c>
      <c r="Q38" s="79" t="str">
        <f>'Wniosek 2027 r.'!G76</f>
        <v/>
      </c>
      <c r="R38" s="79" t="str">
        <f>'Wniosek 2028 r.'!G76</f>
        <v/>
      </c>
      <c r="S38" s="79" t="str">
        <f>'Wniosek 2029 r.'!G76</f>
        <v/>
      </c>
      <c r="T38" s="79" t="str">
        <f>'Wniosek 2030 r.'!G76</f>
        <v/>
      </c>
      <c r="U38" s="79" t="str">
        <f>'Wniosek 2031 r.'!G76</f>
        <v/>
      </c>
      <c r="V38" s="79" t="str">
        <f>'Wniosek 2032 r.'!G76</f>
        <v/>
      </c>
      <c r="W38" s="79" t="str">
        <f>'Wniosek 2033 r.'!G76</f>
        <v/>
      </c>
      <c r="X38" s="190">
        <f>'Wniosek 2025 r.'!H76</f>
        <v>0</v>
      </c>
      <c r="Y38" s="190">
        <f>'Wniosek 2026 r.'!H76</f>
        <v>0</v>
      </c>
      <c r="Z38" s="190">
        <f>'Wniosek 2027 r.'!H76</f>
        <v>0</v>
      </c>
      <c r="AA38" s="190">
        <f>'Wniosek 2028 r.'!H76</f>
        <v>0</v>
      </c>
      <c r="AB38" s="190">
        <f>'Wniosek 2029 r.'!H76</f>
        <v>0</v>
      </c>
      <c r="AC38" s="190">
        <f>'Wniosek 2030 r.'!H76</f>
        <v>0</v>
      </c>
      <c r="AD38" s="190">
        <f>'Wniosek 2031 r.'!H76</f>
        <v>0</v>
      </c>
      <c r="AE38" s="190">
        <f>'Wniosek 2032 r.'!H76</f>
        <v>0</v>
      </c>
      <c r="AF38" s="190">
        <f>'Wniosek 2033 r.'!H76</f>
        <v>0</v>
      </c>
      <c r="AG38" s="3">
        <f>'Wniosek 2025 r.'!C201</f>
        <v>0</v>
      </c>
      <c r="AH38" s="3">
        <f>'Wniosek 2026 r.'!C201</f>
        <v>0</v>
      </c>
      <c r="AI38" s="3">
        <f>'Wniosek 2027 r.'!C201</f>
        <v>0</v>
      </c>
      <c r="AJ38" s="3">
        <f>'Wniosek 2028 r.'!C201</f>
        <v>0</v>
      </c>
      <c r="AK38" s="3">
        <f>'Wniosek 2029 r.'!C201</f>
        <v>0</v>
      </c>
      <c r="AL38" s="3">
        <f>'Wniosek 2030 r.'!C201</f>
        <v>0</v>
      </c>
      <c r="AM38" s="3">
        <f>'Wniosek 2031 r.'!C201</f>
        <v>0</v>
      </c>
      <c r="AN38" s="3">
        <f>'Wniosek 2032 r.'!C201</f>
        <v>0</v>
      </c>
      <c r="AO38" s="3">
        <f>'Wniosek 2033 r.'!C201</f>
        <v>0</v>
      </c>
      <c r="AP38" s="96">
        <f>'Wniosek 2025 r.'!C317</f>
        <v>0</v>
      </c>
      <c r="AQ38" s="96">
        <f>'Wniosek 2026 r.'!C317</f>
        <v>0</v>
      </c>
      <c r="AR38" s="96">
        <f>'Wniosek 2027 r.'!C317</f>
        <v>0</v>
      </c>
      <c r="AS38" s="96">
        <f>'Wniosek 2028 r.'!C317</f>
        <v>0</v>
      </c>
      <c r="AT38" s="96">
        <f>'Wniosek 2029 r.'!C317</f>
        <v>0</v>
      </c>
      <c r="AU38" s="96">
        <f>'Wniosek 2030 r.'!C317</f>
        <v>0</v>
      </c>
      <c r="AV38" s="96">
        <f>'Wniosek 2031 r.'!C317</f>
        <v>0</v>
      </c>
      <c r="AW38" s="96">
        <f>'Wniosek 2032 r.'!C317</f>
        <v>0</v>
      </c>
      <c r="AX38" s="96">
        <f>'Wniosek 2033 r.'!C317</f>
        <v>0</v>
      </c>
      <c r="AY38" s="96">
        <f>'Wniosek 2025 r.'!D317</f>
        <v>0</v>
      </c>
      <c r="AZ38" s="96">
        <f>'Wniosek 2026 r.'!D317</f>
        <v>0</v>
      </c>
      <c r="BA38" s="96">
        <f>'Wniosek 2027 r.'!D317</f>
        <v>0</v>
      </c>
      <c r="BB38" s="96">
        <f>'Wniosek 2028 r.'!D317</f>
        <v>0</v>
      </c>
      <c r="BC38" s="96">
        <f>'Wniosek 2029 r.'!D317</f>
        <v>0</v>
      </c>
      <c r="BD38" s="96">
        <f>'Wniosek 2030 r.'!D317</f>
        <v>0</v>
      </c>
      <c r="BE38" s="96">
        <f>'Wniosek 2031 r.'!D317</f>
        <v>0</v>
      </c>
      <c r="BF38" s="96">
        <f>'Wniosek 2032 r.'!D317</f>
        <v>0</v>
      </c>
      <c r="BG38" s="96">
        <f>'Wniosek 2033 r.'!D317</f>
        <v>0</v>
      </c>
      <c r="BH38" s="97">
        <f>'Wniosek 2025 r.'!F317</f>
        <v>0</v>
      </c>
      <c r="BI38" s="97">
        <f>'Wniosek 2026 r.'!F317</f>
        <v>0</v>
      </c>
      <c r="BJ38" s="97">
        <f>'Wniosek 2027 r.'!F317</f>
        <v>0</v>
      </c>
      <c r="BK38" s="97">
        <f>'Wniosek 2028 r.'!F317</f>
        <v>0</v>
      </c>
      <c r="BL38" s="97">
        <f>'Wniosek 2029 r.'!F317</f>
        <v>0</v>
      </c>
      <c r="BM38" s="97">
        <f>'Wniosek 2030 r.'!F317</f>
        <v>0</v>
      </c>
      <c r="BN38" s="97">
        <f>'Wniosek 2031 r.'!F317</f>
        <v>0</v>
      </c>
      <c r="BO38" s="97">
        <f>'Wniosek 2032 r.'!F317</f>
        <v>0</v>
      </c>
      <c r="BP38" s="97">
        <f>'Wniosek 2033 r.'!F317</f>
        <v>0</v>
      </c>
      <c r="BQ38" s="96">
        <f>'Wniosek 2025 r.'!H317</f>
        <v>0</v>
      </c>
      <c r="BR38" s="96">
        <f>'Wniosek 2026 r.'!H317</f>
        <v>0</v>
      </c>
      <c r="BS38" s="96">
        <f>'Wniosek 2027 r.'!H317</f>
        <v>0</v>
      </c>
      <c r="BT38" s="96">
        <f>'Wniosek 2028 r.'!H317</f>
        <v>0</v>
      </c>
      <c r="BU38" s="96">
        <f>'Wniosek 2029 r.'!H317</f>
        <v>0</v>
      </c>
      <c r="BV38" s="96">
        <f>'Wniosek 2030 r.'!H317</f>
        <v>0</v>
      </c>
      <c r="BW38" s="96">
        <f>'Wniosek 2031 r.'!H317</f>
        <v>0</v>
      </c>
      <c r="BX38" s="96">
        <f>'Wniosek 2032 r.'!H317</f>
        <v>0</v>
      </c>
      <c r="BY38" s="96">
        <f>'Wniosek 2033 r.'!H317</f>
        <v>0</v>
      </c>
      <c r="BZ38" s="96">
        <f>'Wniosek 2025 r.'!C432</f>
        <v>0</v>
      </c>
      <c r="CA38" s="96">
        <f>'Wniosek 2026 r.'!C432</f>
        <v>0</v>
      </c>
      <c r="CB38" s="96">
        <f>'Wniosek 2027 r.'!C432</f>
        <v>0</v>
      </c>
      <c r="CC38" s="96">
        <f>'Wniosek 2028 r.'!C432</f>
        <v>0</v>
      </c>
      <c r="CD38" s="96">
        <f>'Wniosek 2029 r.'!C432</f>
        <v>0</v>
      </c>
      <c r="CE38" s="96">
        <f>'Wniosek 2030 r.'!C432</f>
        <v>0</v>
      </c>
      <c r="CF38" s="96">
        <f>'Wniosek 2031 r.'!C432</f>
        <v>0</v>
      </c>
      <c r="CG38" s="96">
        <f>'Wniosek 2032 r.'!C432</f>
        <v>0</v>
      </c>
      <c r="CH38" s="96">
        <f>'Wniosek 2033 r.'!C432</f>
        <v>0</v>
      </c>
      <c r="CI38" s="96">
        <f>'Wniosek 2025 r.'!C547</f>
        <v>0</v>
      </c>
      <c r="CJ38" s="96">
        <f>'Wniosek 2026 r.'!C547</f>
        <v>0</v>
      </c>
      <c r="CK38" s="96">
        <f>'Wniosek 2027 r.'!C547</f>
        <v>0</v>
      </c>
      <c r="CL38" s="96">
        <f>'Wniosek 2028 r.'!C547</f>
        <v>0</v>
      </c>
      <c r="CM38" s="96">
        <f>'Wniosek 2029 r.'!C547</f>
        <v>0</v>
      </c>
      <c r="CN38" s="96">
        <f>'Wniosek 2030 r.'!C547</f>
        <v>0</v>
      </c>
      <c r="CO38" s="96">
        <f>'Wniosek 2031 r.'!C547</f>
        <v>0</v>
      </c>
      <c r="CP38" s="96">
        <f>'Wniosek 2032 r.'!C547</f>
        <v>0</v>
      </c>
      <c r="CQ38" s="96">
        <f>'Wniosek 2033 r.'!C547</f>
        <v>0</v>
      </c>
      <c r="CR38">
        <f>'Wniosek 2025 r.'!C662</f>
        <v>0</v>
      </c>
      <c r="CS38">
        <f>'Wniosek 2025 r.'!E662</f>
        <v>0</v>
      </c>
      <c r="CT38">
        <f>'Wniosek 2025 r.'!C777</f>
        <v>0</v>
      </c>
    </row>
    <row r="39" spans="1:98" x14ac:dyDescent="0.25">
      <c r="A39">
        <f>'Wniosek 2025 r.'!A77</f>
        <v>0</v>
      </c>
      <c r="B39">
        <f>'Wniosek 2025 r.'!B77</f>
        <v>0</v>
      </c>
      <c r="C39">
        <f>'Wniosek 2025 r.'!C77</f>
        <v>0</v>
      </c>
      <c r="D39">
        <f>'Wniosek 2025 r.'!D77</f>
        <v>0</v>
      </c>
      <c r="E39" s="79">
        <f>'Wniosek 2025 r.'!E77</f>
        <v>0</v>
      </c>
      <c r="F39">
        <f>'Wniosek 2025 r.'!F77</f>
        <v>0</v>
      </c>
      <c r="G39">
        <f>'Wniosek 2026 r.'!F77</f>
        <v>0</v>
      </c>
      <c r="H39">
        <f>'Wniosek 2027 r.'!F77</f>
        <v>0</v>
      </c>
      <c r="I39">
        <f>'Wniosek 2028 r.'!F77</f>
        <v>0</v>
      </c>
      <c r="J39">
        <f>'Wniosek 2029 r.'!F77</f>
        <v>0</v>
      </c>
      <c r="K39">
        <f>'Wniosek 2030 r.'!F77</f>
        <v>0</v>
      </c>
      <c r="L39">
        <f>'Wniosek 2031 r.'!F77</f>
        <v>0</v>
      </c>
      <c r="M39">
        <f>'Wniosek 2032 r.'!F77</f>
        <v>0</v>
      </c>
      <c r="N39">
        <f>'Wniosek 2033 r.'!F77</f>
        <v>0</v>
      </c>
      <c r="O39" s="79">
        <f>'Wniosek 2025 r.'!G77</f>
        <v>0</v>
      </c>
      <c r="P39" s="79" t="str">
        <f>'Wniosek 2026 r.'!G77</f>
        <v/>
      </c>
      <c r="Q39" s="79" t="str">
        <f>'Wniosek 2027 r.'!G77</f>
        <v/>
      </c>
      <c r="R39" s="79" t="str">
        <f>'Wniosek 2028 r.'!G77</f>
        <v/>
      </c>
      <c r="S39" s="79" t="str">
        <f>'Wniosek 2029 r.'!G77</f>
        <v/>
      </c>
      <c r="T39" s="79" t="str">
        <f>'Wniosek 2030 r.'!G77</f>
        <v/>
      </c>
      <c r="U39" s="79" t="str">
        <f>'Wniosek 2031 r.'!G77</f>
        <v/>
      </c>
      <c r="V39" s="79" t="str">
        <f>'Wniosek 2032 r.'!G77</f>
        <v/>
      </c>
      <c r="W39" s="79" t="str">
        <f>'Wniosek 2033 r.'!G77</f>
        <v/>
      </c>
      <c r="X39" s="190">
        <f>'Wniosek 2025 r.'!H77</f>
        <v>0</v>
      </c>
      <c r="Y39" s="190">
        <f>'Wniosek 2026 r.'!H77</f>
        <v>0</v>
      </c>
      <c r="Z39" s="190">
        <f>'Wniosek 2027 r.'!H77</f>
        <v>0</v>
      </c>
      <c r="AA39" s="190">
        <f>'Wniosek 2028 r.'!H77</f>
        <v>0</v>
      </c>
      <c r="AB39" s="190">
        <f>'Wniosek 2029 r.'!H77</f>
        <v>0</v>
      </c>
      <c r="AC39" s="190">
        <f>'Wniosek 2030 r.'!H77</f>
        <v>0</v>
      </c>
      <c r="AD39" s="190">
        <f>'Wniosek 2031 r.'!H77</f>
        <v>0</v>
      </c>
      <c r="AE39" s="190">
        <f>'Wniosek 2032 r.'!H77</f>
        <v>0</v>
      </c>
      <c r="AF39" s="190">
        <f>'Wniosek 2033 r.'!H77</f>
        <v>0</v>
      </c>
      <c r="AG39" s="3">
        <f>'Wniosek 2025 r.'!C202</f>
        <v>0</v>
      </c>
      <c r="AH39" s="3">
        <f>'Wniosek 2026 r.'!C202</f>
        <v>0</v>
      </c>
      <c r="AI39" s="3">
        <f>'Wniosek 2027 r.'!C202</f>
        <v>0</v>
      </c>
      <c r="AJ39" s="3">
        <f>'Wniosek 2028 r.'!C202</f>
        <v>0</v>
      </c>
      <c r="AK39" s="3">
        <f>'Wniosek 2029 r.'!C202</f>
        <v>0</v>
      </c>
      <c r="AL39" s="3">
        <f>'Wniosek 2030 r.'!C202</f>
        <v>0</v>
      </c>
      <c r="AM39" s="3">
        <f>'Wniosek 2031 r.'!C202</f>
        <v>0</v>
      </c>
      <c r="AN39" s="3">
        <f>'Wniosek 2032 r.'!C202</f>
        <v>0</v>
      </c>
      <c r="AO39" s="3">
        <f>'Wniosek 2033 r.'!C202</f>
        <v>0</v>
      </c>
      <c r="AP39" s="96">
        <f>'Wniosek 2025 r.'!C318</f>
        <v>0</v>
      </c>
      <c r="AQ39" s="96">
        <f>'Wniosek 2026 r.'!C318</f>
        <v>0</v>
      </c>
      <c r="AR39" s="96">
        <f>'Wniosek 2027 r.'!C318</f>
        <v>0</v>
      </c>
      <c r="AS39" s="96">
        <f>'Wniosek 2028 r.'!C318</f>
        <v>0</v>
      </c>
      <c r="AT39" s="96">
        <f>'Wniosek 2029 r.'!C318</f>
        <v>0</v>
      </c>
      <c r="AU39" s="96">
        <f>'Wniosek 2030 r.'!C318</f>
        <v>0</v>
      </c>
      <c r="AV39" s="96">
        <f>'Wniosek 2031 r.'!C318</f>
        <v>0</v>
      </c>
      <c r="AW39" s="96">
        <f>'Wniosek 2032 r.'!C318</f>
        <v>0</v>
      </c>
      <c r="AX39" s="96">
        <f>'Wniosek 2033 r.'!C318</f>
        <v>0</v>
      </c>
      <c r="AY39" s="96">
        <f>'Wniosek 2025 r.'!D318</f>
        <v>0</v>
      </c>
      <c r="AZ39" s="96">
        <f>'Wniosek 2026 r.'!D318</f>
        <v>0</v>
      </c>
      <c r="BA39" s="96">
        <f>'Wniosek 2027 r.'!D318</f>
        <v>0</v>
      </c>
      <c r="BB39" s="96">
        <f>'Wniosek 2028 r.'!D318</f>
        <v>0</v>
      </c>
      <c r="BC39" s="96">
        <f>'Wniosek 2029 r.'!D318</f>
        <v>0</v>
      </c>
      <c r="BD39" s="96">
        <f>'Wniosek 2030 r.'!D318</f>
        <v>0</v>
      </c>
      <c r="BE39" s="96">
        <f>'Wniosek 2031 r.'!D318</f>
        <v>0</v>
      </c>
      <c r="BF39" s="96">
        <f>'Wniosek 2032 r.'!D318</f>
        <v>0</v>
      </c>
      <c r="BG39" s="96">
        <f>'Wniosek 2033 r.'!D318</f>
        <v>0</v>
      </c>
      <c r="BH39" s="97">
        <f>'Wniosek 2025 r.'!F318</f>
        <v>0</v>
      </c>
      <c r="BI39" s="97">
        <f>'Wniosek 2026 r.'!F318</f>
        <v>0</v>
      </c>
      <c r="BJ39" s="97">
        <f>'Wniosek 2027 r.'!F318</f>
        <v>0</v>
      </c>
      <c r="BK39" s="97">
        <f>'Wniosek 2028 r.'!F318</f>
        <v>0</v>
      </c>
      <c r="BL39" s="97">
        <f>'Wniosek 2029 r.'!F318</f>
        <v>0</v>
      </c>
      <c r="BM39" s="97">
        <f>'Wniosek 2030 r.'!F318</f>
        <v>0</v>
      </c>
      <c r="BN39" s="97">
        <f>'Wniosek 2031 r.'!F318</f>
        <v>0</v>
      </c>
      <c r="BO39" s="97">
        <f>'Wniosek 2032 r.'!F318</f>
        <v>0</v>
      </c>
      <c r="BP39" s="97">
        <f>'Wniosek 2033 r.'!F318</f>
        <v>0</v>
      </c>
      <c r="BQ39" s="96">
        <f>'Wniosek 2025 r.'!H318</f>
        <v>0</v>
      </c>
      <c r="BR39" s="96">
        <f>'Wniosek 2026 r.'!H318</f>
        <v>0</v>
      </c>
      <c r="BS39" s="96">
        <f>'Wniosek 2027 r.'!H318</f>
        <v>0</v>
      </c>
      <c r="BT39" s="96">
        <f>'Wniosek 2028 r.'!H318</f>
        <v>0</v>
      </c>
      <c r="BU39" s="96">
        <f>'Wniosek 2029 r.'!H318</f>
        <v>0</v>
      </c>
      <c r="BV39" s="96">
        <f>'Wniosek 2030 r.'!H318</f>
        <v>0</v>
      </c>
      <c r="BW39" s="96">
        <f>'Wniosek 2031 r.'!H318</f>
        <v>0</v>
      </c>
      <c r="BX39" s="96">
        <f>'Wniosek 2032 r.'!H318</f>
        <v>0</v>
      </c>
      <c r="BY39" s="96">
        <f>'Wniosek 2033 r.'!H318</f>
        <v>0</v>
      </c>
      <c r="BZ39" s="96">
        <f>'Wniosek 2025 r.'!C433</f>
        <v>0</v>
      </c>
      <c r="CA39" s="96">
        <f>'Wniosek 2026 r.'!C433</f>
        <v>0</v>
      </c>
      <c r="CB39" s="96">
        <f>'Wniosek 2027 r.'!C433</f>
        <v>0</v>
      </c>
      <c r="CC39" s="96">
        <f>'Wniosek 2028 r.'!C433</f>
        <v>0</v>
      </c>
      <c r="CD39" s="96">
        <f>'Wniosek 2029 r.'!C433</f>
        <v>0</v>
      </c>
      <c r="CE39" s="96">
        <f>'Wniosek 2030 r.'!C433</f>
        <v>0</v>
      </c>
      <c r="CF39" s="96">
        <f>'Wniosek 2031 r.'!C433</f>
        <v>0</v>
      </c>
      <c r="CG39" s="96">
        <f>'Wniosek 2032 r.'!C433</f>
        <v>0</v>
      </c>
      <c r="CH39" s="96">
        <f>'Wniosek 2033 r.'!C433</f>
        <v>0</v>
      </c>
      <c r="CI39" s="96">
        <f>'Wniosek 2025 r.'!C548</f>
        <v>0</v>
      </c>
      <c r="CJ39" s="96">
        <f>'Wniosek 2026 r.'!C548</f>
        <v>0</v>
      </c>
      <c r="CK39" s="96">
        <f>'Wniosek 2027 r.'!C548</f>
        <v>0</v>
      </c>
      <c r="CL39" s="96">
        <f>'Wniosek 2028 r.'!C548</f>
        <v>0</v>
      </c>
      <c r="CM39" s="96">
        <f>'Wniosek 2029 r.'!C548</f>
        <v>0</v>
      </c>
      <c r="CN39" s="96">
        <f>'Wniosek 2030 r.'!C548</f>
        <v>0</v>
      </c>
      <c r="CO39" s="96">
        <f>'Wniosek 2031 r.'!C548</f>
        <v>0</v>
      </c>
      <c r="CP39" s="96">
        <f>'Wniosek 2032 r.'!C548</f>
        <v>0</v>
      </c>
      <c r="CQ39" s="96">
        <f>'Wniosek 2033 r.'!C548</f>
        <v>0</v>
      </c>
      <c r="CR39">
        <f>'Wniosek 2025 r.'!C663</f>
        <v>0</v>
      </c>
      <c r="CS39">
        <f>'Wniosek 2025 r.'!E663</f>
        <v>0</v>
      </c>
      <c r="CT39">
        <f>'Wniosek 2025 r.'!C778</f>
        <v>0</v>
      </c>
    </row>
    <row r="40" spans="1:98" x14ac:dyDescent="0.25">
      <c r="A40">
        <f>'Wniosek 2025 r.'!A78</f>
        <v>0</v>
      </c>
      <c r="B40">
        <f>'Wniosek 2025 r.'!B78</f>
        <v>0</v>
      </c>
      <c r="C40">
        <f>'Wniosek 2025 r.'!C78</f>
        <v>0</v>
      </c>
      <c r="D40">
        <f>'Wniosek 2025 r.'!D78</f>
        <v>0</v>
      </c>
      <c r="E40" s="79">
        <f>'Wniosek 2025 r.'!E78</f>
        <v>0</v>
      </c>
      <c r="F40">
        <f>'Wniosek 2025 r.'!F78</f>
        <v>0</v>
      </c>
      <c r="G40">
        <f>'Wniosek 2026 r.'!F78</f>
        <v>0</v>
      </c>
      <c r="H40">
        <f>'Wniosek 2027 r.'!F78</f>
        <v>0</v>
      </c>
      <c r="I40">
        <f>'Wniosek 2028 r.'!F78</f>
        <v>0</v>
      </c>
      <c r="J40">
        <f>'Wniosek 2029 r.'!F78</f>
        <v>0</v>
      </c>
      <c r="K40">
        <f>'Wniosek 2030 r.'!F78</f>
        <v>0</v>
      </c>
      <c r="L40">
        <f>'Wniosek 2031 r.'!F78</f>
        <v>0</v>
      </c>
      <c r="M40">
        <f>'Wniosek 2032 r.'!F78</f>
        <v>0</v>
      </c>
      <c r="N40">
        <f>'Wniosek 2033 r.'!F78</f>
        <v>0</v>
      </c>
      <c r="O40" s="79">
        <f>'Wniosek 2025 r.'!G78</f>
        <v>0</v>
      </c>
      <c r="P40" s="79" t="str">
        <f>'Wniosek 2026 r.'!G78</f>
        <v/>
      </c>
      <c r="Q40" s="79" t="str">
        <f>'Wniosek 2027 r.'!G78</f>
        <v/>
      </c>
      <c r="R40" s="79" t="str">
        <f>'Wniosek 2028 r.'!G78</f>
        <v/>
      </c>
      <c r="S40" s="79" t="str">
        <f>'Wniosek 2029 r.'!G78</f>
        <v/>
      </c>
      <c r="T40" s="79" t="str">
        <f>'Wniosek 2030 r.'!G78</f>
        <v/>
      </c>
      <c r="U40" s="79" t="str">
        <f>'Wniosek 2031 r.'!G78</f>
        <v/>
      </c>
      <c r="V40" s="79" t="str">
        <f>'Wniosek 2032 r.'!G78</f>
        <v/>
      </c>
      <c r="W40" s="79" t="str">
        <f>'Wniosek 2033 r.'!G78</f>
        <v/>
      </c>
      <c r="X40" s="190">
        <f>'Wniosek 2025 r.'!H78</f>
        <v>0</v>
      </c>
      <c r="Y40" s="190">
        <f>'Wniosek 2026 r.'!H78</f>
        <v>0</v>
      </c>
      <c r="Z40" s="190">
        <f>'Wniosek 2027 r.'!H78</f>
        <v>0</v>
      </c>
      <c r="AA40" s="190">
        <f>'Wniosek 2028 r.'!H78</f>
        <v>0</v>
      </c>
      <c r="AB40" s="190">
        <f>'Wniosek 2029 r.'!H78</f>
        <v>0</v>
      </c>
      <c r="AC40" s="190">
        <f>'Wniosek 2030 r.'!H78</f>
        <v>0</v>
      </c>
      <c r="AD40" s="190">
        <f>'Wniosek 2031 r.'!H78</f>
        <v>0</v>
      </c>
      <c r="AE40" s="190">
        <f>'Wniosek 2032 r.'!H78</f>
        <v>0</v>
      </c>
      <c r="AF40" s="190">
        <f>'Wniosek 2033 r.'!H78</f>
        <v>0</v>
      </c>
      <c r="AG40" s="3">
        <f>'Wniosek 2025 r.'!C203</f>
        <v>0</v>
      </c>
      <c r="AH40" s="3">
        <f>'Wniosek 2026 r.'!C203</f>
        <v>0</v>
      </c>
      <c r="AI40" s="3">
        <f>'Wniosek 2027 r.'!C203</f>
        <v>0</v>
      </c>
      <c r="AJ40" s="3">
        <f>'Wniosek 2028 r.'!C203</f>
        <v>0</v>
      </c>
      <c r="AK40" s="3">
        <f>'Wniosek 2029 r.'!C203</f>
        <v>0</v>
      </c>
      <c r="AL40" s="3">
        <f>'Wniosek 2030 r.'!C203</f>
        <v>0</v>
      </c>
      <c r="AM40" s="3">
        <f>'Wniosek 2031 r.'!C203</f>
        <v>0</v>
      </c>
      <c r="AN40" s="3">
        <f>'Wniosek 2032 r.'!C203</f>
        <v>0</v>
      </c>
      <c r="AO40" s="3">
        <f>'Wniosek 2033 r.'!C203</f>
        <v>0</v>
      </c>
      <c r="AP40" s="96">
        <f>'Wniosek 2025 r.'!C319</f>
        <v>0</v>
      </c>
      <c r="AQ40" s="96">
        <f>'Wniosek 2026 r.'!C319</f>
        <v>0</v>
      </c>
      <c r="AR40" s="96">
        <f>'Wniosek 2027 r.'!C319</f>
        <v>0</v>
      </c>
      <c r="AS40" s="96">
        <f>'Wniosek 2028 r.'!C319</f>
        <v>0</v>
      </c>
      <c r="AT40" s="96">
        <f>'Wniosek 2029 r.'!C319</f>
        <v>0</v>
      </c>
      <c r="AU40" s="96">
        <f>'Wniosek 2030 r.'!C319</f>
        <v>0</v>
      </c>
      <c r="AV40" s="96">
        <f>'Wniosek 2031 r.'!C319</f>
        <v>0</v>
      </c>
      <c r="AW40" s="96">
        <f>'Wniosek 2032 r.'!C319</f>
        <v>0</v>
      </c>
      <c r="AX40" s="96">
        <f>'Wniosek 2033 r.'!C319</f>
        <v>0</v>
      </c>
      <c r="AY40" s="96">
        <f>'Wniosek 2025 r.'!D319</f>
        <v>0</v>
      </c>
      <c r="AZ40" s="96">
        <f>'Wniosek 2026 r.'!D319</f>
        <v>0</v>
      </c>
      <c r="BA40" s="96">
        <f>'Wniosek 2027 r.'!D319</f>
        <v>0</v>
      </c>
      <c r="BB40" s="96">
        <f>'Wniosek 2028 r.'!D319</f>
        <v>0</v>
      </c>
      <c r="BC40" s="96">
        <f>'Wniosek 2029 r.'!D319</f>
        <v>0</v>
      </c>
      <c r="BD40" s="96">
        <f>'Wniosek 2030 r.'!D319</f>
        <v>0</v>
      </c>
      <c r="BE40" s="96">
        <f>'Wniosek 2031 r.'!D319</f>
        <v>0</v>
      </c>
      <c r="BF40" s="96">
        <f>'Wniosek 2032 r.'!D319</f>
        <v>0</v>
      </c>
      <c r="BG40" s="96">
        <f>'Wniosek 2033 r.'!D319</f>
        <v>0</v>
      </c>
      <c r="BH40" s="97">
        <f>'Wniosek 2025 r.'!F319</f>
        <v>0</v>
      </c>
      <c r="BI40" s="97">
        <f>'Wniosek 2026 r.'!F319</f>
        <v>0</v>
      </c>
      <c r="BJ40" s="97">
        <f>'Wniosek 2027 r.'!F319</f>
        <v>0</v>
      </c>
      <c r="BK40" s="97">
        <f>'Wniosek 2028 r.'!F319</f>
        <v>0</v>
      </c>
      <c r="BL40" s="97">
        <f>'Wniosek 2029 r.'!F319</f>
        <v>0</v>
      </c>
      <c r="BM40" s="97">
        <f>'Wniosek 2030 r.'!F319</f>
        <v>0</v>
      </c>
      <c r="BN40" s="97">
        <f>'Wniosek 2031 r.'!F319</f>
        <v>0</v>
      </c>
      <c r="BO40" s="97">
        <f>'Wniosek 2032 r.'!F319</f>
        <v>0</v>
      </c>
      <c r="BP40" s="97">
        <f>'Wniosek 2033 r.'!F319</f>
        <v>0</v>
      </c>
      <c r="BQ40" s="96">
        <f>'Wniosek 2025 r.'!H319</f>
        <v>0</v>
      </c>
      <c r="BR40" s="96">
        <f>'Wniosek 2026 r.'!H319</f>
        <v>0</v>
      </c>
      <c r="BS40" s="96">
        <f>'Wniosek 2027 r.'!H319</f>
        <v>0</v>
      </c>
      <c r="BT40" s="96">
        <f>'Wniosek 2028 r.'!H319</f>
        <v>0</v>
      </c>
      <c r="BU40" s="96">
        <f>'Wniosek 2029 r.'!H319</f>
        <v>0</v>
      </c>
      <c r="BV40" s="96">
        <f>'Wniosek 2030 r.'!H319</f>
        <v>0</v>
      </c>
      <c r="BW40" s="96">
        <f>'Wniosek 2031 r.'!H319</f>
        <v>0</v>
      </c>
      <c r="BX40" s="96">
        <f>'Wniosek 2032 r.'!H319</f>
        <v>0</v>
      </c>
      <c r="BY40" s="96">
        <f>'Wniosek 2033 r.'!H319</f>
        <v>0</v>
      </c>
      <c r="BZ40" s="96">
        <f>'Wniosek 2025 r.'!C434</f>
        <v>0</v>
      </c>
      <c r="CA40" s="96">
        <f>'Wniosek 2026 r.'!C434</f>
        <v>0</v>
      </c>
      <c r="CB40" s="96">
        <f>'Wniosek 2027 r.'!C434</f>
        <v>0</v>
      </c>
      <c r="CC40" s="96">
        <f>'Wniosek 2028 r.'!C434</f>
        <v>0</v>
      </c>
      <c r="CD40" s="96">
        <f>'Wniosek 2029 r.'!C434</f>
        <v>0</v>
      </c>
      <c r="CE40" s="96">
        <f>'Wniosek 2030 r.'!C434</f>
        <v>0</v>
      </c>
      <c r="CF40" s="96">
        <f>'Wniosek 2031 r.'!C434</f>
        <v>0</v>
      </c>
      <c r="CG40" s="96">
        <f>'Wniosek 2032 r.'!C434</f>
        <v>0</v>
      </c>
      <c r="CH40" s="96">
        <f>'Wniosek 2033 r.'!C434</f>
        <v>0</v>
      </c>
      <c r="CI40" s="96">
        <f>'Wniosek 2025 r.'!C549</f>
        <v>0</v>
      </c>
      <c r="CJ40" s="96">
        <f>'Wniosek 2026 r.'!C549</f>
        <v>0</v>
      </c>
      <c r="CK40" s="96">
        <f>'Wniosek 2027 r.'!C549</f>
        <v>0</v>
      </c>
      <c r="CL40" s="96">
        <f>'Wniosek 2028 r.'!C549</f>
        <v>0</v>
      </c>
      <c r="CM40" s="96">
        <f>'Wniosek 2029 r.'!C549</f>
        <v>0</v>
      </c>
      <c r="CN40" s="96">
        <f>'Wniosek 2030 r.'!C549</f>
        <v>0</v>
      </c>
      <c r="CO40" s="96">
        <f>'Wniosek 2031 r.'!C549</f>
        <v>0</v>
      </c>
      <c r="CP40" s="96">
        <f>'Wniosek 2032 r.'!C549</f>
        <v>0</v>
      </c>
      <c r="CQ40" s="96">
        <f>'Wniosek 2033 r.'!C549</f>
        <v>0</v>
      </c>
      <c r="CR40">
        <f>'Wniosek 2025 r.'!C664</f>
        <v>0</v>
      </c>
      <c r="CS40">
        <f>'Wniosek 2025 r.'!E664</f>
        <v>0</v>
      </c>
      <c r="CT40">
        <f>'Wniosek 2025 r.'!C779</f>
        <v>0</v>
      </c>
    </row>
    <row r="41" spans="1:98" x14ac:dyDescent="0.25">
      <c r="A41">
        <f>'Wniosek 2025 r.'!A79</f>
        <v>0</v>
      </c>
      <c r="B41">
        <f>'Wniosek 2025 r.'!B79</f>
        <v>0</v>
      </c>
      <c r="C41">
        <f>'Wniosek 2025 r.'!C79</f>
        <v>0</v>
      </c>
      <c r="D41">
        <f>'Wniosek 2025 r.'!D79</f>
        <v>0</v>
      </c>
      <c r="E41" s="79">
        <f>'Wniosek 2025 r.'!E79</f>
        <v>0</v>
      </c>
      <c r="F41">
        <f>'Wniosek 2025 r.'!F79</f>
        <v>0</v>
      </c>
      <c r="G41">
        <f>'Wniosek 2026 r.'!F79</f>
        <v>0</v>
      </c>
      <c r="H41">
        <f>'Wniosek 2027 r.'!F79</f>
        <v>0</v>
      </c>
      <c r="I41">
        <f>'Wniosek 2028 r.'!F79</f>
        <v>0</v>
      </c>
      <c r="J41">
        <f>'Wniosek 2029 r.'!F79</f>
        <v>0</v>
      </c>
      <c r="K41">
        <f>'Wniosek 2030 r.'!F79</f>
        <v>0</v>
      </c>
      <c r="L41">
        <f>'Wniosek 2031 r.'!F79</f>
        <v>0</v>
      </c>
      <c r="M41">
        <f>'Wniosek 2032 r.'!F79</f>
        <v>0</v>
      </c>
      <c r="N41">
        <f>'Wniosek 2033 r.'!F79</f>
        <v>0</v>
      </c>
      <c r="O41" s="79">
        <f>'Wniosek 2025 r.'!G79</f>
        <v>0</v>
      </c>
      <c r="P41" s="79" t="str">
        <f>'Wniosek 2026 r.'!G79</f>
        <v/>
      </c>
      <c r="Q41" s="79" t="str">
        <f>'Wniosek 2027 r.'!G79</f>
        <v/>
      </c>
      <c r="R41" s="79" t="str">
        <f>'Wniosek 2028 r.'!G79</f>
        <v/>
      </c>
      <c r="S41" s="79" t="str">
        <f>'Wniosek 2029 r.'!G79</f>
        <v/>
      </c>
      <c r="T41" s="79" t="str">
        <f>'Wniosek 2030 r.'!G79</f>
        <v/>
      </c>
      <c r="U41" s="79" t="str">
        <f>'Wniosek 2031 r.'!G79</f>
        <v/>
      </c>
      <c r="V41" s="79" t="str">
        <f>'Wniosek 2032 r.'!G79</f>
        <v/>
      </c>
      <c r="W41" s="79" t="str">
        <f>'Wniosek 2033 r.'!G79</f>
        <v/>
      </c>
      <c r="X41" s="190">
        <f>'Wniosek 2025 r.'!H79</f>
        <v>0</v>
      </c>
      <c r="Y41" s="190">
        <f>'Wniosek 2026 r.'!H79</f>
        <v>0</v>
      </c>
      <c r="Z41" s="190">
        <f>'Wniosek 2027 r.'!H79</f>
        <v>0</v>
      </c>
      <c r="AA41" s="190">
        <f>'Wniosek 2028 r.'!H79</f>
        <v>0</v>
      </c>
      <c r="AB41" s="190">
        <f>'Wniosek 2029 r.'!H79</f>
        <v>0</v>
      </c>
      <c r="AC41" s="190">
        <f>'Wniosek 2030 r.'!H79</f>
        <v>0</v>
      </c>
      <c r="AD41" s="190">
        <f>'Wniosek 2031 r.'!H79</f>
        <v>0</v>
      </c>
      <c r="AE41" s="190">
        <f>'Wniosek 2032 r.'!H79</f>
        <v>0</v>
      </c>
      <c r="AF41" s="190">
        <f>'Wniosek 2033 r.'!H79</f>
        <v>0</v>
      </c>
      <c r="AG41" s="3">
        <f>'Wniosek 2025 r.'!C204</f>
        <v>0</v>
      </c>
      <c r="AH41" s="3">
        <f>'Wniosek 2026 r.'!C204</f>
        <v>0</v>
      </c>
      <c r="AI41" s="3">
        <f>'Wniosek 2027 r.'!C204</f>
        <v>0</v>
      </c>
      <c r="AJ41" s="3">
        <f>'Wniosek 2028 r.'!C204</f>
        <v>0</v>
      </c>
      <c r="AK41" s="3">
        <f>'Wniosek 2029 r.'!C204</f>
        <v>0</v>
      </c>
      <c r="AL41" s="3">
        <f>'Wniosek 2030 r.'!C204</f>
        <v>0</v>
      </c>
      <c r="AM41" s="3">
        <f>'Wniosek 2031 r.'!C204</f>
        <v>0</v>
      </c>
      <c r="AN41" s="3">
        <f>'Wniosek 2032 r.'!C204</f>
        <v>0</v>
      </c>
      <c r="AO41" s="3">
        <f>'Wniosek 2033 r.'!C204</f>
        <v>0</v>
      </c>
      <c r="AP41" s="96">
        <f>'Wniosek 2025 r.'!C320</f>
        <v>0</v>
      </c>
      <c r="AQ41" s="96">
        <f>'Wniosek 2026 r.'!C320</f>
        <v>0</v>
      </c>
      <c r="AR41" s="96">
        <f>'Wniosek 2027 r.'!C320</f>
        <v>0</v>
      </c>
      <c r="AS41" s="96">
        <f>'Wniosek 2028 r.'!C320</f>
        <v>0</v>
      </c>
      <c r="AT41" s="96">
        <f>'Wniosek 2029 r.'!C320</f>
        <v>0</v>
      </c>
      <c r="AU41" s="96">
        <f>'Wniosek 2030 r.'!C320</f>
        <v>0</v>
      </c>
      <c r="AV41" s="96">
        <f>'Wniosek 2031 r.'!C320</f>
        <v>0</v>
      </c>
      <c r="AW41" s="96">
        <f>'Wniosek 2032 r.'!C320</f>
        <v>0</v>
      </c>
      <c r="AX41" s="96">
        <f>'Wniosek 2033 r.'!C320</f>
        <v>0</v>
      </c>
      <c r="AY41" s="96">
        <f>'Wniosek 2025 r.'!D320</f>
        <v>0</v>
      </c>
      <c r="AZ41" s="96">
        <f>'Wniosek 2026 r.'!D320</f>
        <v>0</v>
      </c>
      <c r="BA41" s="96">
        <f>'Wniosek 2027 r.'!D320</f>
        <v>0</v>
      </c>
      <c r="BB41" s="96">
        <f>'Wniosek 2028 r.'!D320</f>
        <v>0</v>
      </c>
      <c r="BC41" s="96">
        <f>'Wniosek 2029 r.'!D320</f>
        <v>0</v>
      </c>
      <c r="BD41" s="96">
        <f>'Wniosek 2030 r.'!D320</f>
        <v>0</v>
      </c>
      <c r="BE41" s="96">
        <f>'Wniosek 2031 r.'!D320</f>
        <v>0</v>
      </c>
      <c r="BF41" s="96">
        <f>'Wniosek 2032 r.'!D320</f>
        <v>0</v>
      </c>
      <c r="BG41" s="96">
        <f>'Wniosek 2033 r.'!D320</f>
        <v>0</v>
      </c>
      <c r="BH41" s="97">
        <f>'Wniosek 2025 r.'!F320</f>
        <v>0</v>
      </c>
      <c r="BI41" s="97">
        <f>'Wniosek 2026 r.'!F320</f>
        <v>0</v>
      </c>
      <c r="BJ41" s="97">
        <f>'Wniosek 2027 r.'!F320</f>
        <v>0</v>
      </c>
      <c r="BK41" s="97">
        <f>'Wniosek 2028 r.'!F320</f>
        <v>0</v>
      </c>
      <c r="BL41" s="97">
        <f>'Wniosek 2029 r.'!F320</f>
        <v>0</v>
      </c>
      <c r="BM41" s="97">
        <f>'Wniosek 2030 r.'!F320</f>
        <v>0</v>
      </c>
      <c r="BN41" s="97">
        <f>'Wniosek 2031 r.'!F320</f>
        <v>0</v>
      </c>
      <c r="BO41" s="97">
        <f>'Wniosek 2032 r.'!F320</f>
        <v>0</v>
      </c>
      <c r="BP41" s="97">
        <f>'Wniosek 2033 r.'!F320</f>
        <v>0</v>
      </c>
      <c r="BQ41" s="96">
        <f>'Wniosek 2025 r.'!H320</f>
        <v>0</v>
      </c>
      <c r="BR41" s="96">
        <f>'Wniosek 2026 r.'!H320</f>
        <v>0</v>
      </c>
      <c r="BS41" s="96">
        <f>'Wniosek 2027 r.'!H320</f>
        <v>0</v>
      </c>
      <c r="BT41" s="96">
        <f>'Wniosek 2028 r.'!H320</f>
        <v>0</v>
      </c>
      <c r="BU41" s="96">
        <f>'Wniosek 2029 r.'!H320</f>
        <v>0</v>
      </c>
      <c r="BV41" s="96">
        <f>'Wniosek 2030 r.'!H320</f>
        <v>0</v>
      </c>
      <c r="BW41" s="96">
        <f>'Wniosek 2031 r.'!H320</f>
        <v>0</v>
      </c>
      <c r="BX41" s="96">
        <f>'Wniosek 2032 r.'!H320</f>
        <v>0</v>
      </c>
      <c r="BY41" s="96">
        <f>'Wniosek 2033 r.'!H320</f>
        <v>0</v>
      </c>
      <c r="BZ41" s="96">
        <f>'Wniosek 2025 r.'!C435</f>
        <v>0</v>
      </c>
      <c r="CA41" s="96">
        <f>'Wniosek 2026 r.'!C435</f>
        <v>0</v>
      </c>
      <c r="CB41" s="96">
        <f>'Wniosek 2027 r.'!C435</f>
        <v>0</v>
      </c>
      <c r="CC41" s="96">
        <f>'Wniosek 2028 r.'!C435</f>
        <v>0</v>
      </c>
      <c r="CD41" s="96">
        <f>'Wniosek 2029 r.'!C435</f>
        <v>0</v>
      </c>
      <c r="CE41" s="96">
        <f>'Wniosek 2030 r.'!C435</f>
        <v>0</v>
      </c>
      <c r="CF41" s="96">
        <f>'Wniosek 2031 r.'!C435</f>
        <v>0</v>
      </c>
      <c r="CG41" s="96">
        <f>'Wniosek 2032 r.'!C435</f>
        <v>0</v>
      </c>
      <c r="CH41" s="96">
        <f>'Wniosek 2033 r.'!C435</f>
        <v>0</v>
      </c>
      <c r="CI41" s="96">
        <f>'Wniosek 2025 r.'!C550</f>
        <v>0</v>
      </c>
      <c r="CJ41" s="96">
        <f>'Wniosek 2026 r.'!C550</f>
        <v>0</v>
      </c>
      <c r="CK41" s="96">
        <f>'Wniosek 2027 r.'!C550</f>
        <v>0</v>
      </c>
      <c r="CL41" s="96">
        <f>'Wniosek 2028 r.'!C550</f>
        <v>0</v>
      </c>
      <c r="CM41" s="96">
        <f>'Wniosek 2029 r.'!C550</f>
        <v>0</v>
      </c>
      <c r="CN41" s="96">
        <f>'Wniosek 2030 r.'!C550</f>
        <v>0</v>
      </c>
      <c r="CO41" s="96">
        <f>'Wniosek 2031 r.'!C550</f>
        <v>0</v>
      </c>
      <c r="CP41" s="96">
        <f>'Wniosek 2032 r.'!C550</f>
        <v>0</v>
      </c>
      <c r="CQ41" s="96">
        <f>'Wniosek 2033 r.'!C550</f>
        <v>0</v>
      </c>
      <c r="CR41">
        <f>'Wniosek 2025 r.'!C665</f>
        <v>0</v>
      </c>
      <c r="CS41">
        <f>'Wniosek 2025 r.'!E665</f>
        <v>0</v>
      </c>
      <c r="CT41">
        <f>'Wniosek 2025 r.'!C780</f>
        <v>0</v>
      </c>
    </row>
    <row r="42" spans="1:98" x14ac:dyDescent="0.25">
      <c r="A42">
        <f>'Wniosek 2025 r.'!A80</f>
        <v>0</v>
      </c>
      <c r="B42">
        <f>'Wniosek 2025 r.'!B80</f>
        <v>0</v>
      </c>
      <c r="C42">
        <f>'Wniosek 2025 r.'!C80</f>
        <v>0</v>
      </c>
      <c r="D42">
        <f>'Wniosek 2025 r.'!D80</f>
        <v>0</v>
      </c>
      <c r="E42" s="79">
        <f>'Wniosek 2025 r.'!E80</f>
        <v>0</v>
      </c>
      <c r="F42">
        <f>'Wniosek 2025 r.'!F80</f>
        <v>0</v>
      </c>
      <c r="G42">
        <f>'Wniosek 2026 r.'!F80</f>
        <v>0</v>
      </c>
      <c r="H42">
        <f>'Wniosek 2027 r.'!F80</f>
        <v>0</v>
      </c>
      <c r="I42">
        <f>'Wniosek 2028 r.'!F80</f>
        <v>0</v>
      </c>
      <c r="J42">
        <f>'Wniosek 2029 r.'!F80</f>
        <v>0</v>
      </c>
      <c r="K42">
        <f>'Wniosek 2030 r.'!F80</f>
        <v>0</v>
      </c>
      <c r="L42">
        <f>'Wniosek 2031 r.'!F80</f>
        <v>0</v>
      </c>
      <c r="M42">
        <f>'Wniosek 2032 r.'!F80</f>
        <v>0</v>
      </c>
      <c r="N42">
        <f>'Wniosek 2033 r.'!F80</f>
        <v>0</v>
      </c>
      <c r="O42" s="79">
        <f>'Wniosek 2025 r.'!G80</f>
        <v>0</v>
      </c>
      <c r="P42" s="79" t="str">
        <f>'Wniosek 2026 r.'!G80</f>
        <v/>
      </c>
      <c r="Q42" s="79" t="str">
        <f>'Wniosek 2027 r.'!G80</f>
        <v/>
      </c>
      <c r="R42" s="79" t="str">
        <f>'Wniosek 2028 r.'!G80</f>
        <v/>
      </c>
      <c r="S42" s="79" t="str">
        <f>'Wniosek 2029 r.'!G80</f>
        <v/>
      </c>
      <c r="T42" s="79" t="str">
        <f>'Wniosek 2030 r.'!G80</f>
        <v/>
      </c>
      <c r="U42" s="79" t="str">
        <f>'Wniosek 2031 r.'!G80</f>
        <v/>
      </c>
      <c r="V42" s="79" t="str">
        <f>'Wniosek 2032 r.'!G80</f>
        <v/>
      </c>
      <c r="W42" s="79" t="str">
        <f>'Wniosek 2033 r.'!G80</f>
        <v/>
      </c>
      <c r="X42" s="190">
        <f>'Wniosek 2025 r.'!H80</f>
        <v>0</v>
      </c>
      <c r="Y42" s="190">
        <f>'Wniosek 2026 r.'!H80</f>
        <v>0</v>
      </c>
      <c r="Z42" s="190">
        <f>'Wniosek 2027 r.'!H80</f>
        <v>0</v>
      </c>
      <c r="AA42" s="190">
        <f>'Wniosek 2028 r.'!H80</f>
        <v>0</v>
      </c>
      <c r="AB42" s="190">
        <f>'Wniosek 2029 r.'!H80</f>
        <v>0</v>
      </c>
      <c r="AC42" s="190">
        <f>'Wniosek 2030 r.'!H80</f>
        <v>0</v>
      </c>
      <c r="AD42" s="190">
        <f>'Wniosek 2031 r.'!H80</f>
        <v>0</v>
      </c>
      <c r="AE42" s="190">
        <f>'Wniosek 2032 r.'!H80</f>
        <v>0</v>
      </c>
      <c r="AF42" s="190">
        <f>'Wniosek 2033 r.'!H80</f>
        <v>0</v>
      </c>
      <c r="AG42" s="3">
        <f>'Wniosek 2025 r.'!C205</f>
        <v>0</v>
      </c>
      <c r="AH42" s="3">
        <f>'Wniosek 2026 r.'!C205</f>
        <v>0</v>
      </c>
      <c r="AI42" s="3">
        <f>'Wniosek 2027 r.'!C205</f>
        <v>0</v>
      </c>
      <c r="AJ42" s="3">
        <f>'Wniosek 2028 r.'!C205</f>
        <v>0</v>
      </c>
      <c r="AK42" s="3">
        <f>'Wniosek 2029 r.'!C205</f>
        <v>0</v>
      </c>
      <c r="AL42" s="3">
        <f>'Wniosek 2030 r.'!C205</f>
        <v>0</v>
      </c>
      <c r="AM42" s="3">
        <f>'Wniosek 2031 r.'!C205</f>
        <v>0</v>
      </c>
      <c r="AN42" s="3">
        <f>'Wniosek 2032 r.'!C205</f>
        <v>0</v>
      </c>
      <c r="AO42" s="3">
        <f>'Wniosek 2033 r.'!C205</f>
        <v>0</v>
      </c>
      <c r="AP42" s="96">
        <f>'Wniosek 2025 r.'!C321</f>
        <v>0</v>
      </c>
      <c r="AQ42" s="96">
        <f>'Wniosek 2026 r.'!C321</f>
        <v>0</v>
      </c>
      <c r="AR42" s="96">
        <f>'Wniosek 2027 r.'!C321</f>
        <v>0</v>
      </c>
      <c r="AS42" s="96">
        <f>'Wniosek 2028 r.'!C321</f>
        <v>0</v>
      </c>
      <c r="AT42" s="96">
        <f>'Wniosek 2029 r.'!C321</f>
        <v>0</v>
      </c>
      <c r="AU42" s="96">
        <f>'Wniosek 2030 r.'!C321</f>
        <v>0</v>
      </c>
      <c r="AV42" s="96">
        <f>'Wniosek 2031 r.'!C321</f>
        <v>0</v>
      </c>
      <c r="AW42" s="96">
        <f>'Wniosek 2032 r.'!C321</f>
        <v>0</v>
      </c>
      <c r="AX42" s="96">
        <f>'Wniosek 2033 r.'!C321</f>
        <v>0</v>
      </c>
      <c r="AY42" s="96">
        <f>'Wniosek 2025 r.'!D321</f>
        <v>0</v>
      </c>
      <c r="AZ42" s="96">
        <f>'Wniosek 2026 r.'!D321</f>
        <v>0</v>
      </c>
      <c r="BA42" s="96">
        <f>'Wniosek 2027 r.'!D321</f>
        <v>0</v>
      </c>
      <c r="BB42" s="96">
        <f>'Wniosek 2028 r.'!D321</f>
        <v>0</v>
      </c>
      <c r="BC42" s="96">
        <f>'Wniosek 2029 r.'!D321</f>
        <v>0</v>
      </c>
      <c r="BD42" s="96">
        <f>'Wniosek 2030 r.'!D321</f>
        <v>0</v>
      </c>
      <c r="BE42" s="96">
        <f>'Wniosek 2031 r.'!D321</f>
        <v>0</v>
      </c>
      <c r="BF42" s="96">
        <f>'Wniosek 2032 r.'!D321</f>
        <v>0</v>
      </c>
      <c r="BG42" s="96">
        <f>'Wniosek 2033 r.'!D321</f>
        <v>0</v>
      </c>
      <c r="BH42" s="97">
        <f>'Wniosek 2025 r.'!F321</f>
        <v>0</v>
      </c>
      <c r="BI42" s="97">
        <f>'Wniosek 2026 r.'!F321</f>
        <v>0</v>
      </c>
      <c r="BJ42" s="97">
        <f>'Wniosek 2027 r.'!F321</f>
        <v>0</v>
      </c>
      <c r="BK42" s="97">
        <f>'Wniosek 2028 r.'!F321</f>
        <v>0</v>
      </c>
      <c r="BL42" s="97">
        <f>'Wniosek 2029 r.'!F321</f>
        <v>0</v>
      </c>
      <c r="BM42" s="97">
        <f>'Wniosek 2030 r.'!F321</f>
        <v>0</v>
      </c>
      <c r="BN42" s="97">
        <f>'Wniosek 2031 r.'!F321</f>
        <v>0</v>
      </c>
      <c r="BO42" s="97">
        <f>'Wniosek 2032 r.'!F321</f>
        <v>0</v>
      </c>
      <c r="BP42" s="97">
        <f>'Wniosek 2033 r.'!F321</f>
        <v>0</v>
      </c>
      <c r="BQ42" s="96">
        <f>'Wniosek 2025 r.'!H321</f>
        <v>0</v>
      </c>
      <c r="BR42" s="96">
        <f>'Wniosek 2026 r.'!H321</f>
        <v>0</v>
      </c>
      <c r="BS42" s="96">
        <f>'Wniosek 2027 r.'!H321</f>
        <v>0</v>
      </c>
      <c r="BT42" s="96">
        <f>'Wniosek 2028 r.'!H321</f>
        <v>0</v>
      </c>
      <c r="BU42" s="96">
        <f>'Wniosek 2029 r.'!H321</f>
        <v>0</v>
      </c>
      <c r="BV42" s="96">
        <f>'Wniosek 2030 r.'!H321</f>
        <v>0</v>
      </c>
      <c r="BW42" s="96">
        <f>'Wniosek 2031 r.'!H321</f>
        <v>0</v>
      </c>
      <c r="BX42" s="96">
        <f>'Wniosek 2032 r.'!H321</f>
        <v>0</v>
      </c>
      <c r="BY42" s="96">
        <f>'Wniosek 2033 r.'!H321</f>
        <v>0</v>
      </c>
      <c r="BZ42" s="96">
        <f>'Wniosek 2025 r.'!C436</f>
        <v>0</v>
      </c>
      <c r="CA42" s="96">
        <f>'Wniosek 2026 r.'!C436</f>
        <v>0</v>
      </c>
      <c r="CB42" s="96">
        <f>'Wniosek 2027 r.'!C436</f>
        <v>0</v>
      </c>
      <c r="CC42" s="96">
        <f>'Wniosek 2028 r.'!C436</f>
        <v>0</v>
      </c>
      <c r="CD42" s="96">
        <f>'Wniosek 2029 r.'!C436</f>
        <v>0</v>
      </c>
      <c r="CE42" s="96">
        <f>'Wniosek 2030 r.'!C436</f>
        <v>0</v>
      </c>
      <c r="CF42" s="96">
        <f>'Wniosek 2031 r.'!C436</f>
        <v>0</v>
      </c>
      <c r="CG42" s="96">
        <f>'Wniosek 2032 r.'!C436</f>
        <v>0</v>
      </c>
      <c r="CH42" s="96">
        <f>'Wniosek 2033 r.'!C436</f>
        <v>0</v>
      </c>
      <c r="CI42" s="96">
        <f>'Wniosek 2025 r.'!C551</f>
        <v>0</v>
      </c>
      <c r="CJ42" s="96">
        <f>'Wniosek 2026 r.'!C551</f>
        <v>0</v>
      </c>
      <c r="CK42" s="96">
        <f>'Wniosek 2027 r.'!C551</f>
        <v>0</v>
      </c>
      <c r="CL42" s="96">
        <f>'Wniosek 2028 r.'!C551</f>
        <v>0</v>
      </c>
      <c r="CM42" s="96">
        <f>'Wniosek 2029 r.'!C551</f>
        <v>0</v>
      </c>
      <c r="CN42" s="96">
        <f>'Wniosek 2030 r.'!C551</f>
        <v>0</v>
      </c>
      <c r="CO42" s="96">
        <f>'Wniosek 2031 r.'!C551</f>
        <v>0</v>
      </c>
      <c r="CP42" s="96">
        <f>'Wniosek 2032 r.'!C551</f>
        <v>0</v>
      </c>
      <c r="CQ42" s="96">
        <f>'Wniosek 2033 r.'!C551</f>
        <v>0</v>
      </c>
      <c r="CR42">
        <f>'Wniosek 2025 r.'!C666</f>
        <v>0</v>
      </c>
      <c r="CS42">
        <f>'Wniosek 2025 r.'!E666</f>
        <v>0</v>
      </c>
      <c r="CT42">
        <f>'Wniosek 2025 r.'!C781</f>
        <v>0</v>
      </c>
    </row>
    <row r="43" spans="1:98" x14ac:dyDescent="0.25">
      <c r="A43">
        <f>'Wniosek 2025 r.'!A81</f>
        <v>0</v>
      </c>
      <c r="B43">
        <f>'Wniosek 2025 r.'!B81</f>
        <v>0</v>
      </c>
      <c r="C43">
        <f>'Wniosek 2025 r.'!C81</f>
        <v>0</v>
      </c>
      <c r="D43">
        <f>'Wniosek 2025 r.'!D81</f>
        <v>0</v>
      </c>
      <c r="E43" s="79">
        <f>'Wniosek 2025 r.'!E81</f>
        <v>0</v>
      </c>
      <c r="F43">
        <f>'Wniosek 2025 r.'!F81</f>
        <v>0</v>
      </c>
      <c r="G43">
        <f>'Wniosek 2026 r.'!F81</f>
        <v>0</v>
      </c>
      <c r="H43">
        <f>'Wniosek 2027 r.'!F81</f>
        <v>0</v>
      </c>
      <c r="I43">
        <f>'Wniosek 2028 r.'!F81</f>
        <v>0</v>
      </c>
      <c r="J43">
        <f>'Wniosek 2029 r.'!F81</f>
        <v>0</v>
      </c>
      <c r="K43">
        <f>'Wniosek 2030 r.'!F81</f>
        <v>0</v>
      </c>
      <c r="L43">
        <f>'Wniosek 2031 r.'!F81</f>
        <v>0</v>
      </c>
      <c r="M43">
        <f>'Wniosek 2032 r.'!F81</f>
        <v>0</v>
      </c>
      <c r="N43">
        <f>'Wniosek 2033 r.'!F81</f>
        <v>0</v>
      </c>
      <c r="O43" s="79">
        <f>'Wniosek 2025 r.'!G81</f>
        <v>0</v>
      </c>
      <c r="P43" s="79" t="str">
        <f>'Wniosek 2026 r.'!G81</f>
        <v/>
      </c>
      <c r="Q43" s="79" t="str">
        <f>'Wniosek 2027 r.'!G81</f>
        <v/>
      </c>
      <c r="R43" s="79" t="str">
        <f>'Wniosek 2028 r.'!G81</f>
        <v/>
      </c>
      <c r="S43" s="79" t="str">
        <f>'Wniosek 2029 r.'!G81</f>
        <v/>
      </c>
      <c r="T43" s="79" t="str">
        <f>'Wniosek 2030 r.'!G81</f>
        <v/>
      </c>
      <c r="U43" s="79" t="str">
        <f>'Wniosek 2031 r.'!G81</f>
        <v/>
      </c>
      <c r="V43" s="79" t="str">
        <f>'Wniosek 2032 r.'!G81</f>
        <v/>
      </c>
      <c r="W43" s="79" t="str">
        <f>'Wniosek 2033 r.'!G81</f>
        <v/>
      </c>
      <c r="X43" s="190">
        <f>'Wniosek 2025 r.'!H81</f>
        <v>0</v>
      </c>
      <c r="Y43" s="190">
        <f>'Wniosek 2026 r.'!H81</f>
        <v>0</v>
      </c>
      <c r="Z43" s="190">
        <f>'Wniosek 2027 r.'!H81</f>
        <v>0</v>
      </c>
      <c r="AA43" s="190">
        <f>'Wniosek 2028 r.'!H81</f>
        <v>0</v>
      </c>
      <c r="AB43" s="190">
        <f>'Wniosek 2029 r.'!H81</f>
        <v>0</v>
      </c>
      <c r="AC43" s="190">
        <f>'Wniosek 2030 r.'!H81</f>
        <v>0</v>
      </c>
      <c r="AD43" s="190">
        <f>'Wniosek 2031 r.'!H81</f>
        <v>0</v>
      </c>
      <c r="AE43" s="190">
        <f>'Wniosek 2032 r.'!H81</f>
        <v>0</v>
      </c>
      <c r="AF43" s="190">
        <f>'Wniosek 2033 r.'!H81</f>
        <v>0</v>
      </c>
      <c r="AG43" s="3">
        <f>'Wniosek 2025 r.'!C206</f>
        <v>0</v>
      </c>
      <c r="AH43" s="3">
        <f>'Wniosek 2026 r.'!C206</f>
        <v>0</v>
      </c>
      <c r="AI43" s="3">
        <f>'Wniosek 2027 r.'!C206</f>
        <v>0</v>
      </c>
      <c r="AJ43" s="3">
        <f>'Wniosek 2028 r.'!C206</f>
        <v>0</v>
      </c>
      <c r="AK43" s="3">
        <f>'Wniosek 2029 r.'!C206</f>
        <v>0</v>
      </c>
      <c r="AL43" s="3">
        <f>'Wniosek 2030 r.'!C206</f>
        <v>0</v>
      </c>
      <c r="AM43" s="3">
        <f>'Wniosek 2031 r.'!C206</f>
        <v>0</v>
      </c>
      <c r="AN43" s="3">
        <f>'Wniosek 2032 r.'!C206</f>
        <v>0</v>
      </c>
      <c r="AO43" s="3">
        <f>'Wniosek 2033 r.'!C206</f>
        <v>0</v>
      </c>
      <c r="AP43" s="96">
        <f>'Wniosek 2025 r.'!C322</f>
        <v>0</v>
      </c>
      <c r="AQ43" s="96">
        <f>'Wniosek 2026 r.'!C322</f>
        <v>0</v>
      </c>
      <c r="AR43" s="96">
        <f>'Wniosek 2027 r.'!C322</f>
        <v>0</v>
      </c>
      <c r="AS43" s="96">
        <f>'Wniosek 2028 r.'!C322</f>
        <v>0</v>
      </c>
      <c r="AT43" s="96">
        <f>'Wniosek 2029 r.'!C322</f>
        <v>0</v>
      </c>
      <c r="AU43" s="96">
        <f>'Wniosek 2030 r.'!C322</f>
        <v>0</v>
      </c>
      <c r="AV43" s="96">
        <f>'Wniosek 2031 r.'!C322</f>
        <v>0</v>
      </c>
      <c r="AW43" s="96">
        <f>'Wniosek 2032 r.'!C322</f>
        <v>0</v>
      </c>
      <c r="AX43" s="96">
        <f>'Wniosek 2033 r.'!C322</f>
        <v>0</v>
      </c>
      <c r="AY43" s="96">
        <f>'Wniosek 2025 r.'!D322</f>
        <v>0</v>
      </c>
      <c r="AZ43" s="96">
        <f>'Wniosek 2026 r.'!D322</f>
        <v>0</v>
      </c>
      <c r="BA43" s="96">
        <f>'Wniosek 2027 r.'!D322</f>
        <v>0</v>
      </c>
      <c r="BB43" s="96">
        <f>'Wniosek 2028 r.'!D322</f>
        <v>0</v>
      </c>
      <c r="BC43" s="96">
        <f>'Wniosek 2029 r.'!D322</f>
        <v>0</v>
      </c>
      <c r="BD43" s="96">
        <f>'Wniosek 2030 r.'!D322</f>
        <v>0</v>
      </c>
      <c r="BE43" s="96">
        <f>'Wniosek 2031 r.'!D322</f>
        <v>0</v>
      </c>
      <c r="BF43" s="96">
        <f>'Wniosek 2032 r.'!D322</f>
        <v>0</v>
      </c>
      <c r="BG43" s="96">
        <f>'Wniosek 2033 r.'!D322</f>
        <v>0</v>
      </c>
      <c r="BH43" s="97">
        <f>'Wniosek 2025 r.'!F322</f>
        <v>0</v>
      </c>
      <c r="BI43" s="97">
        <f>'Wniosek 2026 r.'!F322</f>
        <v>0</v>
      </c>
      <c r="BJ43" s="97">
        <f>'Wniosek 2027 r.'!F322</f>
        <v>0</v>
      </c>
      <c r="BK43" s="97">
        <f>'Wniosek 2028 r.'!F322</f>
        <v>0</v>
      </c>
      <c r="BL43" s="97">
        <f>'Wniosek 2029 r.'!F322</f>
        <v>0</v>
      </c>
      <c r="BM43" s="97">
        <f>'Wniosek 2030 r.'!F322</f>
        <v>0</v>
      </c>
      <c r="BN43" s="97">
        <f>'Wniosek 2031 r.'!F322</f>
        <v>0</v>
      </c>
      <c r="BO43" s="97">
        <f>'Wniosek 2032 r.'!F322</f>
        <v>0</v>
      </c>
      <c r="BP43" s="97">
        <f>'Wniosek 2033 r.'!F322</f>
        <v>0</v>
      </c>
      <c r="BQ43" s="96">
        <f>'Wniosek 2025 r.'!H322</f>
        <v>0</v>
      </c>
      <c r="BR43" s="96">
        <f>'Wniosek 2026 r.'!H322</f>
        <v>0</v>
      </c>
      <c r="BS43" s="96">
        <f>'Wniosek 2027 r.'!H322</f>
        <v>0</v>
      </c>
      <c r="BT43" s="96">
        <f>'Wniosek 2028 r.'!H322</f>
        <v>0</v>
      </c>
      <c r="BU43" s="96">
        <f>'Wniosek 2029 r.'!H322</f>
        <v>0</v>
      </c>
      <c r="BV43" s="96">
        <f>'Wniosek 2030 r.'!H322</f>
        <v>0</v>
      </c>
      <c r="BW43" s="96">
        <f>'Wniosek 2031 r.'!H322</f>
        <v>0</v>
      </c>
      <c r="BX43" s="96">
        <f>'Wniosek 2032 r.'!H322</f>
        <v>0</v>
      </c>
      <c r="BY43" s="96">
        <f>'Wniosek 2033 r.'!H322</f>
        <v>0</v>
      </c>
      <c r="BZ43" s="96">
        <f>'Wniosek 2025 r.'!C437</f>
        <v>0</v>
      </c>
      <c r="CA43" s="96">
        <f>'Wniosek 2026 r.'!C437</f>
        <v>0</v>
      </c>
      <c r="CB43" s="96">
        <f>'Wniosek 2027 r.'!C437</f>
        <v>0</v>
      </c>
      <c r="CC43" s="96">
        <f>'Wniosek 2028 r.'!C437</f>
        <v>0</v>
      </c>
      <c r="CD43" s="96">
        <f>'Wniosek 2029 r.'!C437</f>
        <v>0</v>
      </c>
      <c r="CE43" s="96">
        <f>'Wniosek 2030 r.'!C437</f>
        <v>0</v>
      </c>
      <c r="CF43" s="96">
        <f>'Wniosek 2031 r.'!C437</f>
        <v>0</v>
      </c>
      <c r="CG43" s="96">
        <f>'Wniosek 2032 r.'!C437</f>
        <v>0</v>
      </c>
      <c r="CH43" s="96">
        <f>'Wniosek 2033 r.'!C437</f>
        <v>0</v>
      </c>
      <c r="CI43" s="96">
        <f>'Wniosek 2025 r.'!C552</f>
        <v>0</v>
      </c>
      <c r="CJ43" s="96">
        <f>'Wniosek 2026 r.'!C552</f>
        <v>0</v>
      </c>
      <c r="CK43" s="96">
        <f>'Wniosek 2027 r.'!C552</f>
        <v>0</v>
      </c>
      <c r="CL43" s="96">
        <f>'Wniosek 2028 r.'!C552</f>
        <v>0</v>
      </c>
      <c r="CM43" s="96">
        <f>'Wniosek 2029 r.'!C552</f>
        <v>0</v>
      </c>
      <c r="CN43" s="96">
        <f>'Wniosek 2030 r.'!C552</f>
        <v>0</v>
      </c>
      <c r="CO43" s="96">
        <f>'Wniosek 2031 r.'!C552</f>
        <v>0</v>
      </c>
      <c r="CP43" s="96">
        <f>'Wniosek 2032 r.'!C552</f>
        <v>0</v>
      </c>
      <c r="CQ43" s="96">
        <f>'Wniosek 2033 r.'!C552</f>
        <v>0</v>
      </c>
      <c r="CR43">
        <f>'Wniosek 2025 r.'!C667</f>
        <v>0</v>
      </c>
      <c r="CS43">
        <f>'Wniosek 2025 r.'!E667</f>
        <v>0</v>
      </c>
      <c r="CT43">
        <f>'Wniosek 2025 r.'!C782</f>
        <v>0</v>
      </c>
    </row>
    <row r="44" spans="1:98" x14ac:dyDescent="0.25">
      <c r="A44">
        <f>'Wniosek 2025 r.'!A82</f>
        <v>0</v>
      </c>
      <c r="B44">
        <f>'Wniosek 2025 r.'!B82</f>
        <v>0</v>
      </c>
      <c r="C44">
        <f>'Wniosek 2025 r.'!C82</f>
        <v>0</v>
      </c>
      <c r="D44">
        <f>'Wniosek 2025 r.'!D82</f>
        <v>0</v>
      </c>
      <c r="E44" s="79">
        <f>'Wniosek 2025 r.'!E82</f>
        <v>0</v>
      </c>
      <c r="F44">
        <f>'Wniosek 2025 r.'!F82</f>
        <v>0</v>
      </c>
      <c r="G44">
        <f>'Wniosek 2026 r.'!F82</f>
        <v>0</v>
      </c>
      <c r="H44">
        <f>'Wniosek 2027 r.'!F82</f>
        <v>0</v>
      </c>
      <c r="I44">
        <f>'Wniosek 2028 r.'!F82</f>
        <v>0</v>
      </c>
      <c r="J44">
        <f>'Wniosek 2029 r.'!F82</f>
        <v>0</v>
      </c>
      <c r="K44">
        <f>'Wniosek 2030 r.'!F82</f>
        <v>0</v>
      </c>
      <c r="L44">
        <f>'Wniosek 2031 r.'!F82</f>
        <v>0</v>
      </c>
      <c r="M44">
        <f>'Wniosek 2032 r.'!F82</f>
        <v>0</v>
      </c>
      <c r="N44">
        <f>'Wniosek 2033 r.'!F82</f>
        <v>0</v>
      </c>
      <c r="O44" s="79">
        <f>'Wniosek 2025 r.'!G82</f>
        <v>0</v>
      </c>
      <c r="P44" s="79" t="str">
        <f>'Wniosek 2026 r.'!G82</f>
        <v/>
      </c>
      <c r="Q44" s="79" t="str">
        <f>'Wniosek 2027 r.'!G82</f>
        <v/>
      </c>
      <c r="R44" s="79" t="str">
        <f>'Wniosek 2028 r.'!G82</f>
        <v/>
      </c>
      <c r="S44" s="79" t="str">
        <f>'Wniosek 2029 r.'!G82</f>
        <v/>
      </c>
      <c r="T44" s="79" t="str">
        <f>'Wniosek 2030 r.'!G82</f>
        <v/>
      </c>
      <c r="U44" s="79" t="str">
        <f>'Wniosek 2031 r.'!G82</f>
        <v/>
      </c>
      <c r="V44" s="79" t="str">
        <f>'Wniosek 2032 r.'!G82</f>
        <v/>
      </c>
      <c r="W44" s="79" t="str">
        <f>'Wniosek 2033 r.'!G82</f>
        <v/>
      </c>
      <c r="X44" s="190">
        <f>'Wniosek 2025 r.'!H82</f>
        <v>0</v>
      </c>
      <c r="Y44" s="190">
        <f>'Wniosek 2026 r.'!H82</f>
        <v>0</v>
      </c>
      <c r="Z44" s="190">
        <f>'Wniosek 2027 r.'!H82</f>
        <v>0</v>
      </c>
      <c r="AA44" s="190">
        <f>'Wniosek 2028 r.'!H82</f>
        <v>0</v>
      </c>
      <c r="AB44" s="190">
        <f>'Wniosek 2029 r.'!H82</f>
        <v>0</v>
      </c>
      <c r="AC44" s="190">
        <f>'Wniosek 2030 r.'!H82</f>
        <v>0</v>
      </c>
      <c r="AD44" s="190">
        <f>'Wniosek 2031 r.'!H82</f>
        <v>0</v>
      </c>
      <c r="AE44" s="190">
        <f>'Wniosek 2032 r.'!H82</f>
        <v>0</v>
      </c>
      <c r="AF44" s="190">
        <f>'Wniosek 2033 r.'!H82</f>
        <v>0</v>
      </c>
      <c r="AG44" s="3">
        <f>'Wniosek 2025 r.'!C207</f>
        <v>0</v>
      </c>
      <c r="AH44" s="3">
        <f>'Wniosek 2026 r.'!C207</f>
        <v>0</v>
      </c>
      <c r="AI44" s="3">
        <f>'Wniosek 2027 r.'!C207</f>
        <v>0</v>
      </c>
      <c r="AJ44" s="3">
        <f>'Wniosek 2028 r.'!C207</f>
        <v>0</v>
      </c>
      <c r="AK44" s="3">
        <f>'Wniosek 2029 r.'!C207</f>
        <v>0</v>
      </c>
      <c r="AL44" s="3">
        <f>'Wniosek 2030 r.'!C207</f>
        <v>0</v>
      </c>
      <c r="AM44" s="3">
        <f>'Wniosek 2031 r.'!C207</f>
        <v>0</v>
      </c>
      <c r="AN44" s="3">
        <f>'Wniosek 2032 r.'!C207</f>
        <v>0</v>
      </c>
      <c r="AO44" s="3">
        <f>'Wniosek 2033 r.'!C207</f>
        <v>0</v>
      </c>
      <c r="AP44" s="96">
        <f>'Wniosek 2025 r.'!C323</f>
        <v>0</v>
      </c>
      <c r="AQ44" s="96">
        <f>'Wniosek 2026 r.'!C323</f>
        <v>0</v>
      </c>
      <c r="AR44" s="96">
        <f>'Wniosek 2027 r.'!C323</f>
        <v>0</v>
      </c>
      <c r="AS44" s="96">
        <f>'Wniosek 2028 r.'!C323</f>
        <v>0</v>
      </c>
      <c r="AT44" s="96">
        <f>'Wniosek 2029 r.'!C323</f>
        <v>0</v>
      </c>
      <c r="AU44" s="96">
        <f>'Wniosek 2030 r.'!C323</f>
        <v>0</v>
      </c>
      <c r="AV44" s="96">
        <f>'Wniosek 2031 r.'!C323</f>
        <v>0</v>
      </c>
      <c r="AW44" s="96">
        <f>'Wniosek 2032 r.'!C323</f>
        <v>0</v>
      </c>
      <c r="AX44" s="96">
        <f>'Wniosek 2033 r.'!C323</f>
        <v>0</v>
      </c>
      <c r="AY44" s="96">
        <f>'Wniosek 2025 r.'!D323</f>
        <v>0</v>
      </c>
      <c r="AZ44" s="96">
        <f>'Wniosek 2026 r.'!D323</f>
        <v>0</v>
      </c>
      <c r="BA44" s="96">
        <f>'Wniosek 2027 r.'!D323</f>
        <v>0</v>
      </c>
      <c r="BB44" s="96">
        <f>'Wniosek 2028 r.'!D323</f>
        <v>0</v>
      </c>
      <c r="BC44" s="96">
        <f>'Wniosek 2029 r.'!D323</f>
        <v>0</v>
      </c>
      <c r="BD44" s="96">
        <f>'Wniosek 2030 r.'!D323</f>
        <v>0</v>
      </c>
      <c r="BE44" s="96">
        <f>'Wniosek 2031 r.'!D323</f>
        <v>0</v>
      </c>
      <c r="BF44" s="96">
        <f>'Wniosek 2032 r.'!D323</f>
        <v>0</v>
      </c>
      <c r="BG44" s="96">
        <f>'Wniosek 2033 r.'!D323</f>
        <v>0</v>
      </c>
      <c r="BH44" s="97">
        <f>'Wniosek 2025 r.'!F323</f>
        <v>0</v>
      </c>
      <c r="BI44" s="97">
        <f>'Wniosek 2026 r.'!F323</f>
        <v>0</v>
      </c>
      <c r="BJ44" s="97">
        <f>'Wniosek 2027 r.'!F323</f>
        <v>0</v>
      </c>
      <c r="BK44" s="97">
        <f>'Wniosek 2028 r.'!F323</f>
        <v>0</v>
      </c>
      <c r="BL44" s="97">
        <f>'Wniosek 2029 r.'!F323</f>
        <v>0</v>
      </c>
      <c r="BM44" s="97">
        <f>'Wniosek 2030 r.'!F323</f>
        <v>0</v>
      </c>
      <c r="BN44" s="97">
        <f>'Wniosek 2031 r.'!F323</f>
        <v>0</v>
      </c>
      <c r="BO44" s="97">
        <f>'Wniosek 2032 r.'!F323</f>
        <v>0</v>
      </c>
      <c r="BP44" s="97">
        <f>'Wniosek 2033 r.'!F323</f>
        <v>0</v>
      </c>
      <c r="BQ44" s="96">
        <f>'Wniosek 2025 r.'!H323</f>
        <v>0</v>
      </c>
      <c r="BR44" s="96">
        <f>'Wniosek 2026 r.'!H323</f>
        <v>0</v>
      </c>
      <c r="BS44" s="96">
        <f>'Wniosek 2027 r.'!H323</f>
        <v>0</v>
      </c>
      <c r="BT44" s="96">
        <f>'Wniosek 2028 r.'!H323</f>
        <v>0</v>
      </c>
      <c r="BU44" s="96">
        <f>'Wniosek 2029 r.'!H323</f>
        <v>0</v>
      </c>
      <c r="BV44" s="96">
        <f>'Wniosek 2030 r.'!H323</f>
        <v>0</v>
      </c>
      <c r="BW44" s="96">
        <f>'Wniosek 2031 r.'!H323</f>
        <v>0</v>
      </c>
      <c r="BX44" s="96">
        <f>'Wniosek 2032 r.'!H323</f>
        <v>0</v>
      </c>
      <c r="BY44" s="96">
        <f>'Wniosek 2033 r.'!H323</f>
        <v>0</v>
      </c>
      <c r="BZ44" s="96">
        <f>'Wniosek 2025 r.'!C438</f>
        <v>0</v>
      </c>
      <c r="CA44" s="96">
        <f>'Wniosek 2026 r.'!C438</f>
        <v>0</v>
      </c>
      <c r="CB44" s="96">
        <f>'Wniosek 2027 r.'!C438</f>
        <v>0</v>
      </c>
      <c r="CC44" s="96">
        <f>'Wniosek 2028 r.'!C438</f>
        <v>0</v>
      </c>
      <c r="CD44" s="96">
        <f>'Wniosek 2029 r.'!C438</f>
        <v>0</v>
      </c>
      <c r="CE44" s="96">
        <f>'Wniosek 2030 r.'!C438</f>
        <v>0</v>
      </c>
      <c r="CF44" s="96">
        <f>'Wniosek 2031 r.'!C438</f>
        <v>0</v>
      </c>
      <c r="CG44" s="96">
        <f>'Wniosek 2032 r.'!C438</f>
        <v>0</v>
      </c>
      <c r="CH44" s="96">
        <f>'Wniosek 2033 r.'!C438</f>
        <v>0</v>
      </c>
      <c r="CI44" s="96">
        <f>'Wniosek 2025 r.'!C553</f>
        <v>0</v>
      </c>
      <c r="CJ44" s="96">
        <f>'Wniosek 2026 r.'!C553</f>
        <v>0</v>
      </c>
      <c r="CK44" s="96">
        <f>'Wniosek 2027 r.'!C553</f>
        <v>0</v>
      </c>
      <c r="CL44" s="96">
        <f>'Wniosek 2028 r.'!C553</f>
        <v>0</v>
      </c>
      <c r="CM44" s="96">
        <f>'Wniosek 2029 r.'!C553</f>
        <v>0</v>
      </c>
      <c r="CN44" s="96">
        <f>'Wniosek 2030 r.'!C553</f>
        <v>0</v>
      </c>
      <c r="CO44" s="96">
        <f>'Wniosek 2031 r.'!C553</f>
        <v>0</v>
      </c>
      <c r="CP44" s="96">
        <f>'Wniosek 2032 r.'!C553</f>
        <v>0</v>
      </c>
      <c r="CQ44" s="96">
        <f>'Wniosek 2033 r.'!C553</f>
        <v>0</v>
      </c>
      <c r="CR44">
        <f>'Wniosek 2025 r.'!C668</f>
        <v>0</v>
      </c>
      <c r="CS44">
        <f>'Wniosek 2025 r.'!E668</f>
        <v>0</v>
      </c>
      <c r="CT44">
        <f>'Wniosek 2025 r.'!C783</f>
        <v>0</v>
      </c>
    </row>
    <row r="45" spans="1:98" x14ac:dyDescent="0.25">
      <c r="A45">
        <f>'Wniosek 2025 r.'!A83</f>
        <v>0</v>
      </c>
      <c r="B45">
        <f>'Wniosek 2025 r.'!B83</f>
        <v>0</v>
      </c>
      <c r="C45">
        <f>'Wniosek 2025 r.'!C83</f>
        <v>0</v>
      </c>
      <c r="D45">
        <f>'Wniosek 2025 r.'!D83</f>
        <v>0</v>
      </c>
      <c r="E45" s="79">
        <f>'Wniosek 2025 r.'!E83</f>
        <v>0</v>
      </c>
      <c r="F45">
        <f>'Wniosek 2025 r.'!F83</f>
        <v>0</v>
      </c>
      <c r="G45">
        <f>'Wniosek 2026 r.'!F83</f>
        <v>0</v>
      </c>
      <c r="H45">
        <f>'Wniosek 2027 r.'!F83</f>
        <v>0</v>
      </c>
      <c r="I45">
        <f>'Wniosek 2028 r.'!F83</f>
        <v>0</v>
      </c>
      <c r="J45">
        <f>'Wniosek 2029 r.'!F83</f>
        <v>0</v>
      </c>
      <c r="K45">
        <f>'Wniosek 2030 r.'!F83</f>
        <v>0</v>
      </c>
      <c r="L45">
        <f>'Wniosek 2031 r.'!F83</f>
        <v>0</v>
      </c>
      <c r="M45">
        <f>'Wniosek 2032 r.'!F83</f>
        <v>0</v>
      </c>
      <c r="N45">
        <f>'Wniosek 2033 r.'!F83</f>
        <v>0</v>
      </c>
      <c r="O45" s="79">
        <f>'Wniosek 2025 r.'!G83</f>
        <v>0</v>
      </c>
      <c r="P45" s="79" t="str">
        <f>'Wniosek 2026 r.'!G83</f>
        <v/>
      </c>
      <c r="Q45" s="79" t="str">
        <f>'Wniosek 2027 r.'!G83</f>
        <v/>
      </c>
      <c r="R45" s="79" t="str">
        <f>'Wniosek 2028 r.'!G83</f>
        <v/>
      </c>
      <c r="S45" s="79" t="str">
        <f>'Wniosek 2029 r.'!G83</f>
        <v/>
      </c>
      <c r="T45" s="79" t="str">
        <f>'Wniosek 2030 r.'!G83</f>
        <v/>
      </c>
      <c r="U45" s="79" t="str">
        <f>'Wniosek 2031 r.'!G83</f>
        <v/>
      </c>
      <c r="V45" s="79" t="str">
        <f>'Wniosek 2032 r.'!G83</f>
        <v/>
      </c>
      <c r="W45" s="79" t="str">
        <f>'Wniosek 2033 r.'!G83</f>
        <v/>
      </c>
      <c r="X45" s="190">
        <f>'Wniosek 2025 r.'!H83</f>
        <v>0</v>
      </c>
      <c r="Y45" s="190">
        <f>'Wniosek 2026 r.'!H83</f>
        <v>0</v>
      </c>
      <c r="Z45" s="190">
        <f>'Wniosek 2027 r.'!H83</f>
        <v>0</v>
      </c>
      <c r="AA45" s="190">
        <f>'Wniosek 2028 r.'!H83</f>
        <v>0</v>
      </c>
      <c r="AB45" s="190">
        <f>'Wniosek 2029 r.'!H83</f>
        <v>0</v>
      </c>
      <c r="AC45" s="190">
        <f>'Wniosek 2030 r.'!H83</f>
        <v>0</v>
      </c>
      <c r="AD45" s="190">
        <f>'Wniosek 2031 r.'!H83</f>
        <v>0</v>
      </c>
      <c r="AE45" s="190">
        <f>'Wniosek 2032 r.'!H83</f>
        <v>0</v>
      </c>
      <c r="AF45" s="190">
        <f>'Wniosek 2033 r.'!H83</f>
        <v>0</v>
      </c>
      <c r="AG45" s="3">
        <f>'Wniosek 2025 r.'!C208</f>
        <v>0</v>
      </c>
      <c r="AH45" s="3">
        <f>'Wniosek 2026 r.'!C208</f>
        <v>0</v>
      </c>
      <c r="AI45" s="3">
        <f>'Wniosek 2027 r.'!C208</f>
        <v>0</v>
      </c>
      <c r="AJ45" s="3">
        <f>'Wniosek 2028 r.'!C208</f>
        <v>0</v>
      </c>
      <c r="AK45" s="3">
        <f>'Wniosek 2029 r.'!C208</f>
        <v>0</v>
      </c>
      <c r="AL45" s="3">
        <f>'Wniosek 2030 r.'!C208</f>
        <v>0</v>
      </c>
      <c r="AM45" s="3">
        <f>'Wniosek 2031 r.'!C208</f>
        <v>0</v>
      </c>
      <c r="AN45" s="3">
        <f>'Wniosek 2032 r.'!C208</f>
        <v>0</v>
      </c>
      <c r="AO45" s="3">
        <f>'Wniosek 2033 r.'!C208</f>
        <v>0</v>
      </c>
      <c r="AP45" s="96">
        <f>'Wniosek 2025 r.'!C324</f>
        <v>0</v>
      </c>
      <c r="AQ45" s="96">
        <f>'Wniosek 2026 r.'!C324</f>
        <v>0</v>
      </c>
      <c r="AR45" s="96">
        <f>'Wniosek 2027 r.'!C324</f>
        <v>0</v>
      </c>
      <c r="AS45" s="96">
        <f>'Wniosek 2028 r.'!C324</f>
        <v>0</v>
      </c>
      <c r="AT45" s="96">
        <f>'Wniosek 2029 r.'!C324</f>
        <v>0</v>
      </c>
      <c r="AU45" s="96">
        <f>'Wniosek 2030 r.'!C324</f>
        <v>0</v>
      </c>
      <c r="AV45" s="96">
        <f>'Wniosek 2031 r.'!C324</f>
        <v>0</v>
      </c>
      <c r="AW45" s="96">
        <f>'Wniosek 2032 r.'!C324</f>
        <v>0</v>
      </c>
      <c r="AX45" s="96">
        <f>'Wniosek 2033 r.'!C324</f>
        <v>0</v>
      </c>
      <c r="AY45" s="96">
        <f>'Wniosek 2025 r.'!D324</f>
        <v>0</v>
      </c>
      <c r="AZ45" s="96">
        <f>'Wniosek 2026 r.'!D324</f>
        <v>0</v>
      </c>
      <c r="BA45" s="96">
        <f>'Wniosek 2027 r.'!D324</f>
        <v>0</v>
      </c>
      <c r="BB45" s="96">
        <f>'Wniosek 2028 r.'!D324</f>
        <v>0</v>
      </c>
      <c r="BC45" s="96">
        <f>'Wniosek 2029 r.'!D324</f>
        <v>0</v>
      </c>
      <c r="BD45" s="96">
        <f>'Wniosek 2030 r.'!D324</f>
        <v>0</v>
      </c>
      <c r="BE45" s="96">
        <f>'Wniosek 2031 r.'!D324</f>
        <v>0</v>
      </c>
      <c r="BF45" s="96">
        <f>'Wniosek 2032 r.'!D324</f>
        <v>0</v>
      </c>
      <c r="BG45" s="96">
        <f>'Wniosek 2033 r.'!D324</f>
        <v>0</v>
      </c>
      <c r="BH45" s="97">
        <f>'Wniosek 2025 r.'!F324</f>
        <v>0</v>
      </c>
      <c r="BI45" s="97">
        <f>'Wniosek 2026 r.'!F324</f>
        <v>0</v>
      </c>
      <c r="BJ45" s="97">
        <f>'Wniosek 2027 r.'!F324</f>
        <v>0</v>
      </c>
      <c r="BK45" s="97">
        <f>'Wniosek 2028 r.'!F324</f>
        <v>0</v>
      </c>
      <c r="BL45" s="97">
        <f>'Wniosek 2029 r.'!F324</f>
        <v>0</v>
      </c>
      <c r="BM45" s="97">
        <f>'Wniosek 2030 r.'!F324</f>
        <v>0</v>
      </c>
      <c r="BN45" s="97">
        <f>'Wniosek 2031 r.'!F324</f>
        <v>0</v>
      </c>
      <c r="BO45" s="97">
        <f>'Wniosek 2032 r.'!F324</f>
        <v>0</v>
      </c>
      <c r="BP45" s="97">
        <f>'Wniosek 2033 r.'!F324</f>
        <v>0</v>
      </c>
      <c r="BQ45" s="96">
        <f>'Wniosek 2025 r.'!H324</f>
        <v>0</v>
      </c>
      <c r="BR45" s="96">
        <f>'Wniosek 2026 r.'!H324</f>
        <v>0</v>
      </c>
      <c r="BS45" s="96">
        <f>'Wniosek 2027 r.'!H324</f>
        <v>0</v>
      </c>
      <c r="BT45" s="96">
        <f>'Wniosek 2028 r.'!H324</f>
        <v>0</v>
      </c>
      <c r="BU45" s="96">
        <f>'Wniosek 2029 r.'!H324</f>
        <v>0</v>
      </c>
      <c r="BV45" s="96">
        <f>'Wniosek 2030 r.'!H324</f>
        <v>0</v>
      </c>
      <c r="BW45" s="96">
        <f>'Wniosek 2031 r.'!H324</f>
        <v>0</v>
      </c>
      <c r="BX45" s="96">
        <f>'Wniosek 2032 r.'!H324</f>
        <v>0</v>
      </c>
      <c r="BY45" s="96">
        <f>'Wniosek 2033 r.'!H324</f>
        <v>0</v>
      </c>
      <c r="BZ45" s="96">
        <f>'Wniosek 2025 r.'!C439</f>
        <v>0</v>
      </c>
      <c r="CA45" s="96">
        <f>'Wniosek 2026 r.'!C439</f>
        <v>0</v>
      </c>
      <c r="CB45" s="96">
        <f>'Wniosek 2027 r.'!C439</f>
        <v>0</v>
      </c>
      <c r="CC45" s="96">
        <f>'Wniosek 2028 r.'!C439</f>
        <v>0</v>
      </c>
      <c r="CD45" s="96">
        <f>'Wniosek 2029 r.'!C439</f>
        <v>0</v>
      </c>
      <c r="CE45" s="96">
        <f>'Wniosek 2030 r.'!C439</f>
        <v>0</v>
      </c>
      <c r="CF45" s="96">
        <f>'Wniosek 2031 r.'!C439</f>
        <v>0</v>
      </c>
      <c r="CG45" s="96">
        <f>'Wniosek 2032 r.'!C439</f>
        <v>0</v>
      </c>
      <c r="CH45" s="96">
        <f>'Wniosek 2033 r.'!C439</f>
        <v>0</v>
      </c>
      <c r="CI45" s="96">
        <f>'Wniosek 2025 r.'!C554</f>
        <v>0</v>
      </c>
      <c r="CJ45" s="96">
        <f>'Wniosek 2026 r.'!C554</f>
        <v>0</v>
      </c>
      <c r="CK45" s="96">
        <f>'Wniosek 2027 r.'!C554</f>
        <v>0</v>
      </c>
      <c r="CL45" s="96">
        <f>'Wniosek 2028 r.'!C554</f>
        <v>0</v>
      </c>
      <c r="CM45" s="96">
        <f>'Wniosek 2029 r.'!C554</f>
        <v>0</v>
      </c>
      <c r="CN45" s="96">
        <f>'Wniosek 2030 r.'!C554</f>
        <v>0</v>
      </c>
      <c r="CO45" s="96">
        <f>'Wniosek 2031 r.'!C554</f>
        <v>0</v>
      </c>
      <c r="CP45" s="96">
        <f>'Wniosek 2032 r.'!C554</f>
        <v>0</v>
      </c>
      <c r="CQ45" s="96">
        <f>'Wniosek 2033 r.'!C554</f>
        <v>0</v>
      </c>
      <c r="CR45">
        <f>'Wniosek 2025 r.'!C669</f>
        <v>0</v>
      </c>
      <c r="CS45">
        <f>'Wniosek 2025 r.'!E669</f>
        <v>0</v>
      </c>
      <c r="CT45">
        <f>'Wniosek 2025 r.'!C784</f>
        <v>0</v>
      </c>
    </row>
    <row r="46" spans="1:98" x14ac:dyDescent="0.25">
      <c r="A46">
        <f>'Wniosek 2025 r.'!A84</f>
        <v>0</v>
      </c>
      <c r="B46">
        <f>'Wniosek 2025 r.'!B84</f>
        <v>0</v>
      </c>
      <c r="C46">
        <f>'Wniosek 2025 r.'!C84</f>
        <v>0</v>
      </c>
      <c r="D46">
        <f>'Wniosek 2025 r.'!D84</f>
        <v>0</v>
      </c>
      <c r="E46" s="79">
        <f>'Wniosek 2025 r.'!E84</f>
        <v>0</v>
      </c>
      <c r="F46">
        <f>'Wniosek 2025 r.'!F84</f>
        <v>0</v>
      </c>
      <c r="G46">
        <f>'Wniosek 2026 r.'!F84</f>
        <v>0</v>
      </c>
      <c r="H46">
        <f>'Wniosek 2027 r.'!F84</f>
        <v>0</v>
      </c>
      <c r="I46">
        <f>'Wniosek 2028 r.'!F84</f>
        <v>0</v>
      </c>
      <c r="J46">
        <f>'Wniosek 2029 r.'!F84</f>
        <v>0</v>
      </c>
      <c r="K46">
        <f>'Wniosek 2030 r.'!F84</f>
        <v>0</v>
      </c>
      <c r="L46">
        <f>'Wniosek 2031 r.'!F84</f>
        <v>0</v>
      </c>
      <c r="M46">
        <f>'Wniosek 2032 r.'!F84</f>
        <v>0</v>
      </c>
      <c r="N46">
        <f>'Wniosek 2033 r.'!F84</f>
        <v>0</v>
      </c>
      <c r="O46" s="79">
        <f>'Wniosek 2025 r.'!G84</f>
        <v>0</v>
      </c>
      <c r="P46" s="79" t="str">
        <f>'Wniosek 2026 r.'!G84</f>
        <v/>
      </c>
      <c r="Q46" s="79" t="str">
        <f>'Wniosek 2027 r.'!G84</f>
        <v/>
      </c>
      <c r="R46" s="79" t="str">
        <f>'Wniosek 2028 r.'!G84</f>
        <v/>
      </c>
      <c r="S46" s="79" t="str">
        <f>'Wniosek 2029 r.'!G84</f>
        <v/>
      </c>
      <c r="T46" s="79" t="str">
        <f>'Wniosek 2030 r.'!G84</f>
        <v/>
      </c>
      <c r="U46" s="79" t="str">
        <f>'Wniosek 2031 r.'!G84</f>
        <v/>
      </c>
      <c r="V46" s="79" t="str">
        <f>'Wniosek 2032 r.'!G84</f>
        <v/>
      </c>
      <c r="W46" s="79" t="str">
        <f>'Wniosek 2033 r.'!G84</f>
        <v/>
      </c>
      <c r="X46" s="190">
        <f>'Wniosek 2025 r.'!H84</f>
        <v>0</v>
      </c>
      <c r="Y46" s="190">
        <f>'Wniosek 2026 r.'!H84</f>
        <v>0</v>
      </c>
      <c r="Z46" s="190">
        <f>'Wniosek 2027 r.'!H84</f>
        <v>0</v>
      </c>
      <c r="AA46" s="190">
        <f>'Wniosek 2028 r.'!H84</f>
        <v>0</v>
      </c>
      <c r="AB46" s="190">
        <f>'Wniosek 2029 r.'!H84</f>
        <v>0</v>
      </c>
      <c r="AC46" s="190">
        <f>'Wniosek 2030 r.'!H84</f>
        <v>0</v>
      </c>
      <c r="AD46" s="190">
        <f>'Wniosek 2031 r.'!H84</f>
        <v>0</v>
      </c>
      <c r="AE46" s="190">
        <f>'Wniosek 2032 r.'!H84</f>
        <v>0</v>
      </c>
      <c r="AF46" s="190">
        <f>'Wniosek 2033 r.'!H84</f>
        <v>0</v>
      </c>
      <c r="AG46" s="3">
        <f>'Wniosek 2025 r.'!C209</f>
        <v>0</v>
      </c>
      <c r="AH46" s="3">
        <f>'Wniosek 2026 r.'!C209</f>
        <v>0</v>
      </c>
      <c r="AI46" s="3">
        <f>'Wniosek 2027 r.'!C209</f>
        <v>0</v>
      </c>
      <c r="AJ46" s="3">
        <f>'Wniosek 2028 r.'!C209</f>
        <v>0</v>
      </c>
      <c r="AK46" s="3">
        <f>'Wniosek 2029 r.'!C209</f>
        <v>0</v>
      </c>
      <c r="AL46" s="3">
        <f>'Wniosek 2030 r.'!C209</f>
        <v>0</v>
      </c>
      <c r="AM46" s="3">
        <f>'Wniosek 2031 r.'!C209</f>
        <v>0</v>
      </c>
      <c r="AN46" s="3">
        <f>'Wniosek 2032 r.'!C209</f>
        <v>0</v>
      </c>
      <c r="AO46" s="3">
        <f>'Wniosek 2033 r.'!C209</f>
        <v>0</v>
      </c>
      <c r="AP46" s="96">
        <f>'Wniosek 2025 r.'!C325</f>
        <v>0</v>
      </c>
      <c r="AQ46" s="96">
        <f>'Wniosek 2026 r.'!C325</f>
        <v>0</v>
      </c>
      <c r="AR46" s="96">
        <f>'Wniosek 2027 r.'!C325</f>
        <v>0</v>
      </c>
      <c r="AS46" s="96">
        <f>'Wniosek 2028 r.'!C325</f>
        <v>0</v>
      </c>
      <c r="AT46" s="96">
        <f>'Wniosek 2029 r.'!C325</f>
        <v>0</v>
      </c>
      <c r="AU46" s="96">
        <f>'Wniosek 2030 r.'!C325</f>
        <v>0</v>
      </c>
      <c r="AV46" s="96">
        <f>'Wniosek 2031 r.'!C325</f>
        <v>0</v>
      </c>
      <c r="AW46" s="96">
        <f>'Wniosek 2032 r.'!C325</f>
        <v>0</v>
      </c>
      <c r="AX46" s="96">
        <f>'Wniosek 2033 r.'!C325</f>
        <v>0</v>
      </c>
      <c r="AY46" s="96">
        <f>'Wniosek 2025 r.'!D325</f>
        <v>0</v>
      </c>
      <c r="AZ46" s="96">
        <f>'Wniosek 2026 r.'!D325</f>
        <v>0</v>
      </c>
      <c r="BA46" s="96">
        <f>'Wniosek 2027 r.'!D325</f>
        <v>0</v>
      </c>
      <c r="BB46" s="96">
        <f>'Wniosek 2028 r.'!D325</f>
        <v>0</v>
      </c>
      <c r="BC46" s="96">
        <f>'Wniosek 2029 r.'!D325</f>
        <v>0</v>
      </c>
      <c r="BD46" s="96">
        <f>'Wniosek 2030 r.'!D325</f>
        <v>0</v>
      </c>
      <c r="BE46" s="96">
        <f>'Wniosek 2031 r.'!D325</f>
        <v>0</v>
      </c>
      <c r="BF46" s="96">
        <f>'Wniosek 2032 r.'!D325</f>
        <v>0</v>
      </c>
      <c r="BG46" s="96">
        <f>'Wniosek 2033 r.'!D325</f>
        <v>0</v>
      </c>
      <c r="BH46" s="97">
        <f>'Wniosek 2025 r.'!F325</f>
        <v>0</v>
      </c>
      <c r="BI46" s="97">
        <f>'Wniosek 2026 r.'!F325</f>
        <v>0</v>
      </c>
      <c r="BJ46" s="97">
        <f>'Wniosek 2027 r.'!F325</f>
        <v>0</v>
      </c>
      <c r="BK46" s="97">
        <f>'Wniosek 2028 r.'!F325</f>
        <v>0</v>
      </c>
      <c r="BL46" s="97">
        <f>'Wniosek 2029 r.'!F325</f>
        <v>0</v>
      </c>
      <c r="BM46" s="97">
        <f>'Wniosek 2030 r.'!F325</f>
        <v>0</v>
      </c>
      <c r="BN46" s="97">
        <f>'Wniosek 2031 r.'!F325</f>
        <v>0</v>
      </c>
      <c r="BO46" s="97">
        <f>'Wniosek 2032 r.'!F325</f>
        <v>0</v>
      </c>
      <c r="BP46" s="97">
        <f>'Wniosek 2033 r.'!F325</f>
        <v>0</v>
      </c>
      <c r="BQ46" s="96">
        <f>'Wniosek 2025 r.'!H325</f>
        <v>0</v>
      </c>
      <c r="BR46" s="96">
        <f>'Wniosek 2026 r.'!H325</f>
        <v>0</v>
      </c>
      <c r="BS46" s="96">
        <f>'Wniosek 2027 r.'!H325</f>
        <v>0</v>
      </c>
      <c r="BT46" s="96">
        <f>'Wniosek 2028 r.'!H325</f>
        <v>0</v>
      </c>
      <c r="BU46" s="96">
        <f>'Wniosek 2029 r.'!H325</f>
        <v>0</v>
      </c>
      <c r="BV46" s="96">
        <f>'Wniosek 2030 r.'!H325</f>
        <v>0</v>
      </c>
      <c r="BW46" s="96">
        <f>'Wniosek 2031 r.'!H325</f>
        <v>0</v>
      </c>
      <c r="BX46" s="96">
        <f>'Wniosek 2032 r.'!H325</f>
        <v>0</v>
      </c>
      <c r="BY46" s="96">
        <f>'Wniosek 2033 r.'!H325</f>
        <v>0</v>
      </c>
      <c r="BZ46" s="96">
        <f>'Wniosek 2025 r.'!C440</f>
        <v>0</v>
      </c>
      <c r="CA46" s="96">
        <f>'Wniosek 2026 r.'!C440</f>
        <v>0</v>
      </c>
      <c r="CB46" s="96">
        <f>'Wniosek 2027 r.'!C440</f>
        <v>0</v>
      </c>
      <c r="CC46" s="96">
        <f>'Wniosek 2028 r.'!C440</f>
        <v>0</v>
      </c>
      <c r="CD46" s="96">
        <f>'Wniosek 2029 r.'!C440</f>
        <v>0</v>
      </c>
      <c r="CE46" s="96">
        <f>'Wniosek 2030 r.'!C440</f>
        <v>0</v>
      </c>
      <c r="CF46" s="96">
        <f>'Wniosek 2031 r.'!C440</f>
        <v>0</v>
      </c>
      <c r="CG46" s="96">
        <f>'Wniosek 2032 r.'!C440</f>
        <v>0</v>
      </c>
      <c r="CH46" s="96">
        <f>'Wniosek 2033 r.'!C440</f>
        <v>0</v>
      </c>
      <c r="CI46" s="96">
        <f>'Wniosek 2025 r.'!C555</f>
        <v>0</v>
      </c>
      <c r="CJ46" s="96">
        <f>'Wniosek 2026 r.'!C555</f>
        <v>0</v>
      </c>
      <c r="CK46" s="96">
        <f>'Wniosek 2027 r.'!C555</f>
        <v>0</v>
      </c>
      <c r="CL46" s="96">
        <f>'Wniosek 2028 r.'!C555</f>
        <v>0</v>
      </c>
      <c r="CM46" s="96">
        <f>'Wniosek 2029 r.'!C555</f>
        <v>0</v>
      </c>
      <c r="CN46" s="96">
        <f>'Wniosek 2030 r.'!C555</f>
        <v>0</v>
      </c>
      <c r="CO46" s="96">
        <f>'Wniosek 2031 r.'!C555</f>
        <v>0</v>
      </c>
      <c r="CP46" s="96">
        <f>'Wniosek 2032 r.'!C555</f>
        <v>0</v>
      </c>
      <c r="CQ46" s="96">
        <f>'Wniosek 2033 r.'!C555</f>
        <v>0</v>
      </c>
      <c r="CR46">
        <f>'Wniosek 2025 r.'!C670</f>
        <v>0</v>
      </c>
      <c r="CS46">
        <f>'Wniosek 2025 r.'!E670</f>
        <v>0</v>
      </c>
      <c r="CT46">
        <f>'Wniosek 2025 r.'!C785</f>
        <v>0</v>
      </c>
    </row>
    <row r="47" spans="1:98" x14ac:dyDescent="0.25">
      <c r="A47">
        <f>'Wniosek 2025 r.'!A85</f>
        <v>0</v>
      </c>
      <c r="B47">
        <f>'Wniosek 2025 r.'!B85</f>
        <v>0</v>
      </c>
      <c r="C47">
        <f>'Wniosek 2025 r.'!C85</f>
        <v>0</v>
      </c>
      <c r="D47">
        <f>'Wniosek 2025 r.'!D85</f>
        <v>0</v>
      </c>
      <c r="E47" s="79">
        <f>'Wniosek 2025 r.'!E85</f>
        <v>0</v>
      </c>
      <c r="F47">
        <f>'Wniosek 2025 r.'!F85</f>
        <v>0</v>
      </c>
      <c r="G47">
        <f>'Wniosek 2026 r.'!F85</f>
        <v>0</v>
      </c>
      <c r="H47">
        <f>'Wniosek 2027 r.'!F85</f>
        <v>0</v>
      </c>
      <c r="I47">
        <f>'Wniosek 2028 r.'!F85</f>
        <v>0</v>
      </c>
      <c r="J47">
        <f>'Wniosek 2029 r.'!F85</f>
        <v>0</v>
      </c>
      <c r="K47">
        <f>'Wniosek 2030 r.'!F85</f>
        <v>0</v>
      </c>
      <c r="L47">
        <f>'Wniosek 2031 r.'!F85</f>
        <v>0</v>
      </c>
      <c r="M47">
        <f>'Wniosek 2032 r.'!F85</f>
        <v>0</v>
      </c>
      <c r="N47">
        <f>'Wniosek 2033 r.'!F85</f>
        <v>0</v>
      </c>
      <c r="O47" s="79">
        <f>'Wniosek 2025 r.'!G85</f>
        <v>0</v>
      </c>
      <c r="P47" s="79" t="str">
        <f>'Wniosek 2026 r.'!G85</f>
        <v/>
      </c>
      <c r="Q47" s="79" t="str">
        <f>'Wniosek 2027 r.'!G85</f>
        <v/>
      </c>
      <c r="R47" s="79" t="str">
        <f>'Wniosek 2028 r.'!G85</f>
        <v/>
      </c>
      <c r="S47" s="79" t="str">
        <f>'Wniosek 2029 r.'!G85</f>
        <v/>
      </c>
      <c r="T47" s="79" t="str">
        <f>'Wniosek 2030 r.'!G85</f>
        <v/>
      </c>
      <c r="U47" s="79" t="str">
        <f>'Wniosek 2031 r.'!G85</f>
        <v/>
      </c>
      <c r="V47" s="79" t="str">
        <f>'Wniosek 2032 r.'!G85</f>
        <v/>
      </c>
      <c r="W47" s="79" t="str">
        <f>'Wniosek 2033 r.'!G85</f>
        <v/>
      </c>
      <c r="X47" s="190">
        <f>'Wniosek 2025 r.'!H85</f>
        <v>0</v>
      </c>
      <c r="Y47" s="190">
        <f>'Wniosek 2026 r.'!H85</f>
        <v>0</v>
      </c>
      <c r="Z47" s="190">
        <f>'Wniosek 2027 r.'!H85</f>
        <v>0</v>
      </c>
      <c r="AA47" s="190">
        <f>'Wniosek 2028 r.'!H85</f>
        <v>0</v>
      </c>
      <c r="AB47" s="190">
        <f>'Wniosek 2029 r.'!H85</f>
        <v>0</v>
      </c>
      <c r="AC47" s="190">
        <f>'Wniosek 2030 r.'!H85</f>
        <v>0</v>
      </c>
      <c r="AD47" s="190">
        <f>'Wniosek 2031 r.'!H85</f>
        <v>0</v>
      </c>
      <c r="AE47" s="190">
        <f>'Wniosek 2032 r.'!H85</f>
        <v>0</v>
      </c>
      <c r="AF47" s="190">
        <f>'Wniosek 2033 r.'!H85</f>
        <v>0</v>
      </c>
      <c r="AG47" s="3">
        <f>'Wniosek 2025 r.'!C210</f>
        <v>0</v>
      </c>
      <c r="AH47" s="3">
        <f>'Wniosek 2026 r.'!C210</f>
        <v>0</v>
      </c>
      <c r="AI47" s="3">
        <f>'Wniosek 2027 r.'!C210</f>
        <v>0</v>
      </c>
      <c r="AJ47" s="3">
        <f>'Wniosek 2028 r.'!C210</f>
        <v>0</v>
      </c>
      <c r="AK47" s="3">
        <f>'Wniosek 2029 r.'!C210</f>
        <v>0</v>
      </c>
      <c r="AL47" s="3">
        <f>'Wniosek 2030 r.'!C210</f>
        <v>0</v>
      </c>
      <c r="AM47" s="3">
        <f>'Wniosek 2031 r.'!C210</f>
        <v>0</v>
      </c>
      <c r="AN47" s="3">
        <f>'Wniosek 2032 r.'!C210</f>
        <v>0</v>
      </c>
      <c r="AO47" s="3">
        <f>'Wniosek 2033 r.'!C210</f>
        <v>0</v>
      </c>
      <c r="AP47" s="96">
        <f>'Wniosek 2025 r.'!C326</f>
        <v>0</v>
      </c>
      <c r="AQ47" s="96">
        <f>'Wniosek 2026 r.'!C326</f>
        <v>0</v>
      </c>
      <c r="AR47" s="96">
        <f>'Wniosek 2027 r.'!C326</f>
        <v>0</v>
      </c>
      <c r="AS47" s="96">
        <f>'Wniosek 2028 r.'!C326</f>
        <v>0</v>
      </c>
      <c r="AT47" s="96">
        <f>'Wniosek 2029 r.'!C326</f>
        <v>0</v>
      </c>
      <c r="AU47" s="96">
        <f>'Wniosek 2030 r.'!C326</f>
        <v>0</v>
      </c>
      <c r="AV47" s="96">
        <f>'Wniosek 2031 r.'!C326</f>
        <v>0</v>
      </c>
      <c r="AW47" s="96">
        <f>'Wniosek 2032 r.'!C326</f>
        <v>0</v>
      </c>
      <c r="AX47" s="96">
        <f>'Wniosek 2033 r.'!C326</f>
        <v>0</v>
      </c>
      <c r="AY47" s="96">
        <f>'Wniosek 2025 r.'!D326</f>
        <v>0</v>
      </c>
      <c r="AZ47" s="96">
        <f>'Wniosek 2026 r.'!D326</f>
        <v>0</v>
      </c>
      <c r="BA47" s="96">
        <f>'Wniosek 2027 r.'!D326</f>
        <v>0</v>
      </c>
      <c r="BB47" s="96">
        <f>'Wniosek 2028 r.'!D326</f>
        <v>0</v>
      </c>
      <c r="BC47" s="96">
        <f>'Wniosek 2029 r.'!D326</f>
        <v>0</v>
      </c>
      <c r="BD47" s="96">
        <f>'Wniosek 2030 r.'!D326</f>
        <v>0</v>
      </c>
      <c r="BE47" s="96">
        <f>'Wniosek 2031 r.'!D326</f>
        <v>0</v>
      </c>
      <c r="BF47" s="96">
        <f>'Wniosek 2032 r.'!D326</f>
        <v>0</v>
      </c>
      <c r="BG47" s="96">
        <f>'Wniosek 2033 r.'!D326</f>
        <v>0</v>
      </c>
      <c r="BH47" s="97">
        <f>'Wniosek 2025 r.'!F326</f>
        <v>0</v>
      </c>
      <c r="BI47" s="97">
        <f>'Wniosek 2026 r.'!F326</f>
        <v>0</v>
      </c>
      <c r="BJ47" s="97">
        <f>'Wniosek 2027 r.'!F326</f>
        <v>0</v>
      </c>
      <c r="BK47" s="97">
        <f>'Wniosek 2028 r.'!F326</f>
        <v>0</v>
      </c>
      <c r="BL47" s="97">
        <f>'Wniosek 2029 r.'!F326</f>
        <v>0</v>
      </c>
      <c r="BM47" s="97">
        <f>'Wniosek 2030 r.'!F326</f>
        <v>0</v>
      </c>
      <c r="BN47" s="97">
        <f>'Wniosek 2031 r.'!F326</f>
        <v>0</v>
      </c>
      <c r="BO47" s="97">
        <f>'Wniosek 2032 r.'!F326</f>
        <v>0</v>
      </c>
      <c r="BP47" s="97">
        <f>'Wniosek 2033 r.'!F326</f>
        <v>0</v>
      </c>
      <c r="BQ47" s="96">
        <f>'Wniosek 2025 r.'!H326</f>
        <v>0</v>
      </c>
      <c r="BR47" s="96">
        <f>'Wniosek 2026 r.'!H326</f>
        <v>0</v>
      </c>
      <c r="BS47" s="96">
        <f>'Wniosek 2027 r.'!H326</f>
        <v>0</v>
      </c>
      <c r="BT47" s="96">
        <f>'Wniosek 2028 r.'!H326</f>
        <v>0</v>
      </c>
      <c r="BU47" s="96">
        <f>'Wniosek 2029 r.'!H326</f>
        <v>0</v>
      </c>
      <c r="BV47" s="96">
        <f>'Wniosek 2030 r.'!H326</f>
        <v>0</v>
      </c>
      <c r="BW47" s="96">
        <f>'Wniosek 2031 r.'!H326</f>
        <v>0</v>
      </c>
      <c r="BX47" s="96">
        <f>'Wniosek 2032 r.'!H326</f>
        <v>0</v>
      </c>
      <c r="BY47" s="96">
        <f>'Wniosek 2033 r.'!H326</f>
        <v>0</v>
      </c>
      <c r="BZ47" s="96">
        <f>'Wniosek 2025 r.'!C441</f>
        <v>0</v>
      </c>
      <c r="CA47" s="96">
        <f>'Wniosek 2026 r.'!C441</f>
        <v>0</v>
      </c>
      <c r="CB47" s="96">
        <f>'Wniosek 2027 r.'!C441</f>
        <v>0</v>
      </c>
      <c r="CC47" s="96">
        <f>'Wniosek 2028 r.'!C441</f>
        <v>0</v>
      </c>
      <c r="CD47" s="96">
        <f>'Wniosek 2029 r.'!C441</f>
        <v>0</v>
      </c>
      <c r="CE47" s="96">
        <f>'Wniosek 2030 r.'!C441</f>
        <v>0</v>
      </c>
      <c r="CF47" s="96">
        <f>'Wniosek 2031 r.'!C441</f>
        <v>0</v>
      </c>
      <c r="CG47" s="96">
        <f>'Wniosek 2032 r.'!C441</f>
        <v>0</v>
      </c>
      <c r="CH47" s="96">
        <f>'Wniosek 2033 r.'!C441</f>
        <v>0</v>
      </c>
      <c r="CI47" s="96">
        <f>'Wniosek 2025 r.'!C556</f>
        <v>0</v>
      </c>
      <c r="CJ47" s="96">
        <f>'Wniosek 2026 r.'!C556</f>
        <v>0</v>
      </c>
      <c r="CK47" s="96">
        <f>'Wniosek 2027 r.'!C556</f>
        <v>0</v>
      </c>
      <c r="CL47" s="96">
        <f>'Wniosek 2028 r.'!C556</f>
        <v>0</v>
      </c>
      <c r="CM47" s="96">
        <f>'Wniosek 2029 r.'!C556</f>
        <v>0</v>
      </c>
      <c r="CN47" s="96">
        <f>'Wniosek 2030 r.'!C556</f>
        <v>0</v>
      </c>
      <c r="CO47" s="96">
        <f>'Wniosek 2031 r.'!C556</f>
        <v>0</v>
      </c>
      <c r="CP47" s="96">
        <f>'Wniosek 2032 r.'!C556</f>
        <v>0</v>
      </c>
      <c r="CQ47" s="96">
        <f>'Wniosek 2033 r.'!C556</f>
        <v>0</v>
      </c>
      <c r="CR47">
        <f>'Wniosek 2025 r.'!C671</f>
        <v>0</v>
      </c>
      <c r="CS47">
        <f>'Wniosek 2025 r.'!E671</f>
        <v>0</v>
      </c>
      <c r="CT47">
        <f>'Wniosek 2025 r.'!C786</f>
        <v>0</v>
      </c>
    </row>
    <row r="48" spans="1:98" x14ac:dyDescent="0.25">
      <c r="A48">
        <f>'Wniosek 2025 r.'!A86</f>
        <v>0</v>
      </c>
      <c r="B48">
        <f>'Wniosek 2025 r.'!B86</f>
        <v>0</v>
      </c>
      <c r="C48">
        <f>'Wniosek 2025 r.'!C86</f>
        <v>0</v>
      </c>
      <c r="D48">
        <f>'Wniosek 2025 r.'!D86</f>
        <v>0</v>
      </c>
      <c r="E48" s="79">
        <f>'Wniosek 2025 r.'!E86</f>
        <v>0</v>
      </c>
      <c r="F48">
        <f>'Wniosek 2025 r.'!F86</f>
        <v>0</v>
      </c>
      <c r="G48">
        <f>'Wniosek 2026 r.'!F86</f>
        <v>0</v>
      </c>
      <c r="H48">
        <f>'Wniosek 2027 r.'!F86</f>
        <v>0</v>
      </c>
      <c r="I48">
        <f>'Wniosek 2028 r.'!F86</f>
        <v>0</v>
      </c>
      <c r="J48">
        <f>'Wniosek 2029 r.'!F86</f>
        <v>0</v>
      </c>
      <c r="K48">
        <f>'Wniosek 2030 r.'!F86</f>
        <v>0</v>
      </c>
      <c r="L48">
        <f>'Wniosek 2031 r.'!F86</f>
        <v>0</v>
      </c>
      <c r="M48">
        <f>'Wniosek 2032 r.'!F86</f>
        <v>0</v>
      </c>
      <c r="N48">
        <f>'Wniosek 2033 r.'!F86</f>
        <v>0</v>
      </c>
      <c r="O48" s="79">
        <f>'Wniosek 2025 r.'!G86</f>
        <v>0</v>
      </c>
      <c r="P48" s="79" t="str">
        <f>'Wniosek 2026 r.'!G86</f>
        <v/>
      </c>
      <c r="Q48" s="79" t="str">
        <f>'Wniosek 2027 r.'!G86</f>
        <v/>
      </c>
      <c r="R48" s="79" t="str">
        <f>'Wniosek 2028 r.'!G86</f>
        <v/>
      </c>
      <c r="S48" s="79" t="str">
        <f>'Wniosek 2029 r.'!G86</f>
        <v/>
      </c>
      <c r="T48" s="79" t="str">
        <f>'Wniosek 2030 r.'!G86</f>
        <v/>
      </c>
      <c r="U48" s="79" t="str">
        <f>'Wniosek 2031 r.'!G86</f>
        <v/>
      </c>
      <c r="V48" s="79" t="str">
        <f>'Wniosek 2032 r.'!G86</f>
        <v/>
      </c>
      <c r="W48" s="79" t="str">
        <f>'Wniosek 2033 r.'!G86</f>
        <v/>
      </c>
      <c r="X48" s="190">
        <f>'Wniosek 2025 r.'!H86</f>
        <v>0</v>
      </c>
      <c r="Y48" s="190">
        <f>'Wniosek 2026 r.'!H86</f>
        <v>0</v>
      </c>
      <c r="Z48" s="190">
        <f>'Wniosek 2027 r.'!H86</f>
        <v>0</v>
      </c>
      <c r="AA48" s="190">
        <f>'Wniosek 2028 r.'!H86</f>
        <v>0</v>
      </c>
      <c r="AB48" s="190">
        <f>'Wniosek 2029 r.'!H86</f>
        <v>0</v>
      </c>
      <c r="AC48" s="190">
        <f>'Wniosek 2030 r.'!H86</f>
        <v>0</v>
      </c>
      <c r="AD48" s="190">
        <f>'Wniosek 2031 r.'!H86</f>
        <v>0</v>
      </c>
      <c r="AE48" s="190">
        <f>'Wniosek 2032 r.'!H86</f>
        <v>0</v>
      </c>
      <c r="AF48" s="190">
        <f>'Wniosek 2033 r.'!H86</f>
        <v>0</v>
      </c>
      <c r="AG48" s="3">
        <f>'Wniosek 2025 r.'!C211</f>
        <v>0</v>
      </c>
      <c r="AH48" s="3">
        <f>'Wniosek 2026 r.'!C211</f>
        <v>0</v>
      </c>
      <c r="AI48" s="3">
        <f>'Wniosek 2027 r.'!C211</f>
        <v>0</v>
      </c>
      <c r="AJ48" s="3">
        <f>'Wniosek 2028 r.'!C211</f>
        <v>0</v>
      </c>
      <c r="AK48" s="3">
        <f>'Wniosek 2029 r.'!C211</f>
        <v>0</v>
      </c>
      <c r="AL48" s="3">
        <f>'Wniosek 2030 r.'!C211</f>
        <v>0</v>
      </c>
      <c r="AM48" s="3">
        <f>'Wniosek 2031 r.'!C211</f>
        <v>0</v>
      </c>
      <c r="AN48" s="3">
        <f>'Wniosek 2032 r.'!C211</f>
        <v>0</v>
      </c>
      <c r="AO48" s="3">
        <f>'Wniosek 2033 r.'!C211</f>
        <v>0</v>
      </c>
      <c r="AP48" s="96">
        <f>'Wniosek 2025 r.'!C327</f>
        <v>0</v>
      </c>
      <c r="AQ48" s="96">
        <f>'Wniosek 2026 r.'!C327</f>
        <v>0</v>
      </c>
      <c r="AR48" s="96">
        <f>'Wniosek 2027 r.'!C327</f>
        <v>0</v>
      </c>
      <c r="AS48" s="96">
        <f>'Wniosek 2028 r.'!C327</f>
        <v>0</v>
      </c>
      <c r="AT48" s="96">
        <f>'Wniosek 2029 r.'!C327</f>
        <v>0</v>
      </c>
      <c r="AU48" s="96">
        <f>'Wniosek 2030 r.'!C327</f>
        <v>0</v>
      </c>
      <c r="AV48" s="96">
        <f>'Wniosek 2031 r.'!C327</f>
        <v>0</v>
      </c>
      <c r="AW48" s="96">
        <f>'Wniosek 2032 r.'!C327</f>
        <v>0</v>
      </c>
      <c r="AX48" s="96">
        <f>'Wniosek 2033 r.'!C327</f>
        <v>0</v>
      </c>
      <c r="AY48" s="96">
        <f>'Wniosek 2025 r.'!D327</f>
        <v>0</v>
      </c>
      <c r="AZ48" s="96">
        <f>'Wniosek 2026 r.'!D327</f>
        <v>0</v>
      </c>
      <c r="BA48" s="96">
        <f>'Wniosek 2027 r.'!D327</f>
        <v>0</v>
      </c>
      <c r="BB48" s="96">
        <f>'Wniosek 2028 r.'!D327</f>
        <v>0</v>
      </c>
      <c r="BC48" s="96">
        <f>'Wniosek 2029 r.'!D327</f>
        <v>0</v>
      </c>
      <c r="BD48" s="96">
        <f>'Wniosek 2030 r.'!D327</f>
        <v>0</v>
      </c>
      <c r="BE48" s="96">
        <f>'Wniosek 2031 r.'!D327</f>
        <v>0</v>
      </c>
      <c r="BF48" s="96">
        <f>'Wniosek 2032 r.'!D327</f>
        <v>0</v>
      </c>
      <c r="BG48" s="96">
        <f>'Wniosek 2033 r.'!D327</f>
        <v>0</v>
      </c>
      <c r="BH48" s="97">
        <f>'Wniosek 2025 r.'!F327</f>
        <v>0</v>
      </c>
      <c r="BI48" s="97">
        <f>'Wniosek 2026 r.'!F327</f>
        <v>0</v>
      </c>
      <c r="BJ48" s="97">
        <f>'Wniosek 2027 r.'!F327</f>
        <v>0</v>
      </c>
      <c r="BK48" s="97">
        <f>'Wniosek 2028 r.'!F327</f>
        <v>0</v>
      </c>
      <c r="BL48" s="97">
        <f>'Wniosek 2029 r.'!F327</f>
        <v>0</v>
      </c>
      <c r="BM48" s="97">
        <f>'Wniosek 2030 r.'!F327</f>
        <v>0</v>
      </c>
      <c r="BN48" s="97">
        <f>'Wniosek 2031 r.'!F327</f>
        <v>0</v>
      </c>
      <c r="BO48" s="97">
        <f>'Wniosek 2032 r.'!F327</f>
        <v>0</v>
      </c>
      <c r="BP48" s="97">
        <f>'Wniosek 2033 r.'!F327</f>
        <v>0</v>
      </c>
      <c r="BQ48" s="96">
        <f>'Wniosek 2025 r.'!H327</f>
        <v>0</v>
      </c>
      <c r="BR48" s="96">
        <f>'Wniosek 2026 r.'!H327</f>
        <v>0</v>
      </c>
      <c r="BS48" s="96">
        <f>'Wniosek 2027 r.'!H327</f>
        <v>0</v>
      </c>
      <c r="BT48" s="96">
        <f>'Wniosek 2028 r.'!H327</f>
        <v>0</v>
      </c>
      <c r="BU48" s="96">
        <f>'Wniosek 2029 r.'!H327</f>
        <v>0</v>
      </c>
      <c r="BV48" s="96">
        <f>'Wniosek 2030 r.'!H327</f>
        <v>0</v>
      </c>
      <c r="BW48" s="96">
        <f>'Wniosek 2031 r.'!H327</f>
        <v>0</v>
      </c>
      <c r="BX48" s="96">
        <f>'Wniosek 2032 r.'!H327</f>
        <v>0</v>
      </c>
      <c r="BY48" s="96">
        <f>'Wniosek 2033 r.'!H327</f>
        <v>0</v>
      </c>
      <c r="BZ48" s="96">
        <f>'Wniosek 2025 r.'!C442</f>
        <v>0</v>
      </c>
      <c r="CA48" s="96">
        <f>'Wniosek 2026 r.'!C442</f>
        <v>0</v>
      </c>
      <c r="CB48" s="96">
        <f>'Wniosek 2027 r.'!C442</f>
        <v>0</v>
      </c>
      <c r="CC48" s="96">
        <f>'Wniosek 2028 r.'!C442</f>
        <v>0</v>
      </c>
      <c r="CD48" s="96">
        <f>'Wniosek 2029 r.'!C442</f>
        <v>0</v>
      </c>
      <c r="CE48" s="96">
        <f>'Wniosek 2030 r.'!C442</f>
        <v>0</v>
      </c>
      <c r="CF48" s="96">
        <f>'Wniosek 2031 r.'!C442</f>
        <v>0</v>
      </c>
      <c r="CG48" s="96">
        <f>'Wniosek 2032 r.'!C442</f>
        <v>0</v>
      </c>
      <c r="CH48" s="96">
        <f>'Wniosek 2033 r.'!C442</f>
        <v>0</v>
      </c>
      <c r="CI48" s="96">
        <f>'Wniosek 2025 r.'!C557</f>
        <v>0</v>
      </c>
      <c r="CJ48" s="96">
        <f>'Wniosek 2026 r.'!C557</f>
        <v>0</v>
      </c>
      <c r="CK48" s="96">
        <f>'Wniosek 2027 r.'!C557</f>
        <v>0</v>
      </c>
      <c r="CL48" s="96">
        <f>'Wniosek 2028 r.'!C557</f>
        <v>0</v>
      </c>
      <c r="CM48" s="96">
        <f>'Wniosek 2029 r.'!C557</f>
        <v>0</v>
      </c>
      <c r="CN48" s="96">
        <f>'Wniosek 2030 r.'!C557</f>
        <v>0</v>
      </c>
      <c r="CO48" s="96">
        <f>'Wniosek 2031 r.'!C557</f>
        <v>0</v>
      </c>
      <c r="CP48" s="96">
        <f>'Wniosek 2032 r.'!C557</f>
        <v>0</v>
      </c>
      <c r="CQ48" s="96">
        <f>'Wniosek 2033 r.'!C557</f>
        <v>0</v>
      </c>
      <c r="CR48">
        <f>'Wniosek 2025 r.'!C672</f>
        <v>0</v>
      </c>
      <c r="CS48">
        <f>'Wniosek 2025 r.'!E672</f>
        <v>0</v>
      </c>
      <c r="CT48">
        <f>'Wniosek 2025 r.'!C787</f>
        <v>0</v>
      </c>
    </row>
    <row r="49" spans="1:98" x14ac:dyDescent="0.25">
      <c r="A49">
        <f>'Wniosek 2025 r.'!A87</f>
        <v>0</v>
      </c>
      <c r="B49">
        <f>'Wniosek 2025 r.'!B87</f>
        <v>0</v>
      </c>
      <c r="C49">
        <f>'Wniosek 2025 r.'!C87</f>
        <v>0</v>
      </c>
      <c r="D49">
        <f>'Wniosek 2025 r.'!D87</f>
        <v>0</v>
      </c>
      <c r="E49" s="79">
        <f>'Wniosek 2025 r.'!E87</f>
        <v>0</v>
      </c>
      <c r="F49">
        <f>'Wniosek 2025 r.'!F87</f>
        <v>0</v>
      </c>
      <c r="G49">
        <f>'Wniosek 2026 r.'!F87</f>
        <v>0</v>
      </c>
      <c r="H49">
        <f>'Wniosek 2027 r.'!F87</f>
        <v>0</v>
      </c>
      <c r="I49">
        <f>'Wniosek 2028 r.'!F87</f>
        <v>0</v>
      </c>
      <c r="J49">
        <f>'Wniosek 2029 r.'!F87</f>
        <v>0</v>
      </c>
      <c r="K49">
        <f>'Wniosek 2030 r.'!F87</f>
        <v>0</v>
      </c>
      <c r="L49">
        <f>'Wniosek 2031 r.'!F87</f>
        <v>0</v>
      </c>
      <c r="M49">
        <f>'Wniosek 2032 r.'!F87</f>
        <v>0</v>
      </c>
      <c r="N49">
        <f>'Wniosek 2033 r.'!F87</f>
        <v>0</v>
      </c>
      <c r="O49" s="79">
        <f>'Wniosek 2025 r.'!G87</f>
        <v>0</v>
      </c>
      <c r="P49" s="79" t="str">
        <f>'Wniosek 2026 r.'!G87</f>
        <v/>
      </c>
      <c r="Q49" s="79" t="str">
        <f>'Wniosek 2027 r.'!G87</f>
        <v/>
      </c>
      <c r="R49" s="79" t="str">
        <f>'Wniosek 2028 r.'!G87</f>
        <v/>
      </c>
      <c r="S49" s="79" t="str">
        <f>'Wniosek 2029 r.'!G87</f>
        <v/>
      </c>
      <c r="T49" s="79" t="str">
        <f>'Wniosek 2030 r.'!G87</f>
        <v/>
      </c>
      <c r="U49" s="79" t="str">
        <f>'Wniosek 2031 r.'!G87</f>
        <v/>
      </c>
      <c r="V49" s="79" t="str">
        <f>'Wniosek 2032 r.'!G87</f>
        <v/>
      </c>
      <c r="W49" s="79" t="str">
        <f>'Wniosek 2033 r.'!G87</f>
        <v/>
      </c>
      <c r="X49" s="190">
        <f>'Wniosek 2025 r.'!H87</f>
        <v>0</v>
      </c>
      <c r="Y49" s="190">
        <f>'Wniosek 2026 r.'!H87</f>
        <v>0</v>
      </c>
      <c r="Z49" s="190">
        <f>'Wniosek 2027 r.'!H87</f>
        <v>0</v>
      </c>
      <c r="AA49" s="190">
        <f>'Wniosek 2028 r.'!H87</f>
        <v>0</v>
      </c>
      <c r="AB49" s="190">
        <f>'Wniosek 2029 r.'!H87</f>
        <v>0</v>
      </c>
      <c r="AC49" s="190">
        <f>'Wniosek 2030 r.'!H87</f>
        <v>0</v>
      </c>
      <c r="AD49" s="190">
        <f>'Wniosek 2031 r.'!H87</f>
        <v>0</v>
      </c>
      <c r="AE49" s="190">
        <f>'Wniosek 2032 r.'!H87</f>
        <v>0</v>
      </c>
      <c r="AF49" s="190">
        <f>'Wniosek 2033 r.'!H87</f>
        <v>0</v>
      </c>
      <c r="AG49" s="3">
        <f>'Wniosek 2025 r.'!C212</f>
        <v>0</v>
      </c>
      <c r="AH49" s="3">
        <f>'Wniosek 2026 r.'!C212</f>
        <v>0</v>
      </c>
      <c r="AI49" s="3">
        <f>'Wniosek 2027 r.'!C212</f>
        <v>0</v>
      </c>
      <c r="AJ49" s="3">
        <f>'Wniosek 2028 r.'!C212</f>
        <v>0</v>
      </c>
      <c r="AK49" s="3">
        <f>'Wniosek 2029 r.'!C212</f>
        <v>0</v>
      </c>
      <c r="AL49" s="3">
        <f>'Wniosek 2030 r.'!C212</f>
        <v>0</v>
      </c>
      <c r="AM49" s="3">
        <f>'Wniosek 2031 r.'!C212</f>
        <v>0</v>
      </c>
      <c r="AN49" s="3">
        <f>'Wniosek 2032 r.'!C212</f>
        <v>0</v>
      </c>
      <c r="AO49" s="3">
        <f>'Wniosek 2033 r.'!C212</f>
        <v>0</v>
      </c>
      <c r="AP49" s="96">
        <f>'Wniosek 2025 r.'!C328</f>
        <v>0</v>
      </c>
      <c r="AQ49" s="96">
        <f>'Wniosek 2026 r.'!C328</f>
        <v>0</v>
      </c>
      <c r="AR49" s="96">
        <f>'Wniosek 2027 r.'!C328</f>
        <v>0</v>
      </c>
      <c r="AS49" s="96">
        <f>'Wniosek 2028 r.'!C328</f>
        <v>0</v>
      </c>
      <c r="AT49" s="96">
        <f>'Wniosek 2029 r.'!C328</f>
        <v>0</v>
      </c>
      <c r="AU49" s="96">
        <f>'Wniosek 2030 r.'!C328</f>
        <v>0</v>
      </c>
      <c r="AV49" s="96">
        <f>'Wniosek 2031 r.'!C328</f>
        <v>0</v>
      </c>
      <c r="AW49" s="96">
        <f>'Wniosek 2032 r.'!C328</f>
        <v>0</v>
      </c>
      <c r="AX49" s="96">
        <f>'Wniosek 2033 r.'!C328</f>
        <v>0</v>
      </c>
      <c r="AY49" s="96">
        <f>'Wniosek 2025 r.'!D328</f>
        <v>0</v>
      </c>
      <c r="AZ49" s="96">
        <f>'Wniosek 2026 r.'!D328</f>
        <v>0</v>
      </c>
      <c r="BA49" s="96">
        <f>'Wniosek 2027 r.'!D328</f>
        <v>0</v>
      </c>
      <c r="BB49" s="96">
        <f>'Wniosek 2028 r.'!D328</f>
        <v>0</v>
      </c>
      <c r="BC49" s="96">
        <f>'Wniosek 2029 r.'!D328</f>
        <v>0</v>
      </c>
      <c r="BD49" s="96">
        <f>'Wniosek 2030 r.'!D328</f>
        <v>0</v>
      </c>
      <c r="BE49" s="96">
        <f>'Wniosek 2031 r.'!D328</f>
        <v>0</v>
      </c>
      <c r="BF49" s="96">
        <f>'Wniosek 2032 r.'!D328</f>
        <v>0</v>
      </c>
      <c r="BG49" s="96">
        <f>'Wniosek 2033 r.'!D328</f>
        <v>0</v>
      </c>
      <c r="BH49" s="97">
        <f>'Wniosek 2025 r.'!F328</f>
        <v>0</v>
      </c>
      <c r="BI49" s="97">
        <f>'Wniosek 2026 r.'!F328</f>
        <v>0</v>
      </c>
      <c r="BJ49" s="97">
        <f>'Wniosek 2027 r.'!F328</f>
        <v>0</v>
      </c>
      <c r="BK49" s="97">
        <f>'Wniosek 2028 r.'!F328</f>
        <v>0</v>
      </c>
      <c r="BL49" s="97">
        <f>'Wniosek 2029 r.'!F328</f>
        <v>0</v>
      </c>
      <c r="BM49" s="97">
        <f>'Wniosek 2030 r.'!F328</f>
        <v>0</v>
      </c>
      <c r="BN49" s="97">
        <f>'Wniosek 2031 r.'!F328</f>
        <v>0</v>
      </c>
      <c r="BO49" s="97">
        <f>'Wniosek 2032 r.'!F328</f>
        <v>0</v>
      </c>
      <c r="BP49" s="97">
        <f>'Wniosek 2033 r.'!F328</f>
        <v>0</v>
      </c>
      <c r="BQ49" s="96">
        <f>'Wniosek 2025 r.'!H328</f>
        <v>0</v>
      </c>
      <c r="BR49" s="96">
        <f>'Wniosek 2026 r.'!H328</f>
        <v>0</v>
      </c>
      <c r="BS49" s="96">
        <f>'Wniosek 2027 r.'!H328</f>
        <v>0</v>
      </c>
      <c r="BT49" s="96">
        <f>'Wniosek 2028 r.'!H328</f>
        <v>0</v>
      </c>
      <c r="BU49" s="96">
        <f>'Wniosek 2029 r.'!H328</f>
        <v>0</v>
      </c>
      <c r="BV49" s="96">
        <f>'Wniosek 2030 r.'!H328</f>
        <v>0</v>
      </c>
      <c r="BW49" s="96">
        <f>'Wniosek 2031 r.'!H328</f>
        <v>0</v>
      </c>
      <c r="BX49" s="96">
        <f>'Wniosek 2032 r.'!H328</f>
        <v>0</v>
      </c>
      <c r="BY49" s="96">
        <f>'Wniosek 2033 r.'!H328</f>
        <v>0</v>
      </c>
      <c r="BZ49" s="96">
        <f>'Wniosek 2025 r.'!C443</f>
        <v>0</v>
      </c>
      <c r="CA49" s="96">
        <f>'Wniosek 2026 r.'!C443</f>
        <v>0</v>
      </c>
      <c r="CB49" s="96">
        <f>'Wniosek 2027 r.'!C443</f>
        <v>0</v>
      </c>
      <c r="CC49" s="96">
        <f>'Wniosek 2028 r.'!C443</f>
        <v>0</v>
      </c>
      <c r="CD49" s="96">
        <f>'Wniosek 2029 r.'!C443</f>
        <v>0</v>
      </c>
      <c r="CE49" s="96">
        <f>'Wniosek 2030 r.'!C443</f>
        <v>0</v>
      </c>
      <c r="CF49" s="96">
        <f>'Wniosek 2031 r.'!C443</f>
        <v>0</v>
      </c>
      <c r="CG49" s="96">
        <f>'Wniosek 2032 r.'!C443</f>
        <v>0</v>
      </c>
      <c r="CH49" s="96">
        <f>'Wniosek 2033 r.'!C443</f>
        <v>0</v>
      </c>
      <c r="CI49" s="96">
        <f>'Wniosek 2025 r.'!C558</f>
        <v>0</v>
      </c>
      <c r="CJ49" s="96">
        <f>'Wniosek 2026 r.'!C558</f>
        <v>0</v>
      </c>
      <c r="CK49" s="96">
        <f>'Wniosek 2027 r.'!C558</f>
        <v>0</v>
      </c>
      <c r="CL49" s="96">
        <f>'Wniosek 2028 r.'!C558</f>
        <v>0</v>
      </c>
      <c r="CM49" s="96">
        <f>'Wniosek 2029 r.'!C558</f>
        <v>0</v>
      </c>
      <c r="CN49" s="96">
        <f>'Wniosek 2030 r.'!C558</f>
        <v>0</v>
      </c>
      <c r="CO49" s="96">
        <f>'Wniosek 2031 r.'!C558</f>
        <v>0</v>
      </c>
      <c r="CP49" s="96">
        <f>'Wniosek 2032 r.'!C558</f>
        <v>0</v>
      </c>
      <c r="CQ49" s="96">
        <f>'Wniosek 2033 r.'!C558</f>
        <v>0</v>
      </c>
      <c r="CR49">
        <f>'Wniosek 2025 r.'!C673</f>
        <v>0</v>
      </c>
      <c r="CS49">
        <f>'Wniosek 2025 r.'!E673</f>
        <v>0</v>
      </c>
      <c r="CT49">
        <f>'Wniosek 2025 r.'!C788</f>
        <v>0</v>
      </c>
    </row>
    <row r="50" spans="1:98" x14ac:dyDescent="0.25">
      <c r="A50">
        <f>'Wniosek 2025 r.'!A88</f>
        <v>0</v>
      </c>
      <c r="B50">
        <f>'Wniosek 2025 r.'!B88</f>
        <v>0</v>
      </c>
      <c r="C50">
        <f>'Wniosek 2025 r.'!C88</f>
        <v>0</v>
      </c>
      <c r="D50">
        <f>'Wniosek 2025 r.'!D88</f>
        <v>0</v>
      </c>
      <c r="E50" s="79">
        <f>'Wniosek 2025 r.'!E88</f>
        <v>0</v>
      </c>
      <c r="F50">
        <f>'Wniosek 2025 r.'!F88</f>
        <v>0</v>
      </c>
      <c r="G50">
        <f>'Wniosek 2026 r.'!F88</f>
        <v>0</v>
      </c>
      <c r="H50">
        <f>'Wniosek 2027 r.'!F88</f>
        <v>0</v>
      </c>
      <c r="I50">
        <f>'Wniosek 2028 r.'!F88</f>
        <v>0</v>
      </c>
      <c r="J50">
        <f>'Wniosek 2029 r.'!F88</f>
        <v>0</v>
      </c>
      <c r="K50">
        <f>'Wniosek 2030 r.'!F88</f>
        <v>0</v>
      </c>
      <c r="L50">
        <f>'Wniosek 2031 r.'!F88</f>
        <v>0</v>
      </c>
      <c r="M50">
        <f>'Wniosek 2032 r.'!F88</f>
        <v>0</v>
      </c>
      <c r="N50">
        <f>'Wniosek 2033 r.'!F88</f>
        <v>0</v>
      </c>
      <c r="O50" s="79">
        <f>'Wniosek 2025 r.'!G88</f>
        <v>0</v>
      </c>
      <c r="P50" s="79" t="str">
        <f>'Wniosek 2026 r.'!G88</f>
        <v/>
      </c>
      <c r="Q50" s="79" t="str">
        <f>'Wniosek 2027 r.'!G88</f>
        <v/>
      </c>
      <c r="R50" s="79" t="str">
        <f>'Wniosek 2028 r.'!G88</f>
        <v/>
      </c>
      <c r="S50" s="79" t="str">
        <f>'Wniosek 2029 r.'!G88</f>
        <v/>
      </c>
      <c r="T50" s="79" t="str">
        <f>'Wniosek 2030 r.'!G88</f>
        <v/>
      </c>
      <c r="U50" s="79" t="str">
        <f>'Wniosek 2031 r.'!G88</f>
        <v/>
      </c>
      <c r="V50" s="79" t="str">
        <f>'Wniosek 2032 r.'!G88</f>
        <v/>
      </c>
      <c r="W50" s="79" t="str">
        <f>'Wniosek 2033 r.'!G88</f>
        <v/>
      </c>
      <c r="X50" s="190">
        <f>'Wniosek 2025 r.'!H88</f>
        <v>0</v>
      </c>
      <c r="Y50" s="190">
        <f>'Wniosek 2026 r.'!H88</f>
        <v>0</v>
      </c>
      <c r="Z50" s="190">
        <f>'Wniosek 2027 r.'!H88</f>
        <v>0</v>
      </c>
      <c r="AA50" s="190">
        <f>'Wniosek 2028 r.'!H88</f>
        <v>0</v>
      </c>
      <c r="AB50" s="190">
        <f>'Wniosek 2029 r.'!H88</f>
        <v>0</v>
      </c>
      <c r="AC50" s="190">
        <f>'Wniosek 2030 r.'!H88</f>
        <v>0</v>
      </c>
      <c r="AD50" s="190">
        <f>'Wniosek 2031 r.'!H88</f>
        <v>0</v>
      </c>
      <c r="AE50" s="190">
        <f>'Wniosek 2032 r.'!H88</f>
        <v>0</v>
      </c>
      <c r="AF50" s="190">
        <f>'Wniosek 2033 r.'!H88</f>
        <v>0</v>
      </c>
      <c r="AG50" s="3">
        <f>'Wniosek 2025 r.'!C213</f>
        <v>0</v>
      </c>
      <c r="AH50" s="3">
        <f>'Wniosek 2026 r.'!C213</f>
        <v>0</v>
      </c>
      <c r="AI50" s="3">
        <f>'Wniosek 2027 r.'!C213</f>
        <v>0</v>
      </c>
      <c r="AJ50" s="3">
        <f>'Wniosek 2028 r.'!C213</f>
        <v>0</v>
      </c>
      <c r="AK50" s="3">
        <f>'Wniosek 2029 r.'!C213</f>
        <v>0</v>
      </c>
      <c r="AL50" s="3">
        <f>'Wniosek 2030 r.'!C213</f>
        <v>0</v>
      </c>
      <c r="AM50" s="3">
        <f>'Wniosek 2031 r.'!C213</f>
        <v>0</v>
      </c>
      <c r="AN50" s="3">
        <f>'Wniosek 2032 r.'!C213</f>
        <v>0</v>
      </c>
      <c r="AO50" s="3">
        <f>'Wniosek 2033 r.'!C213</f>
        <v>0</v>
      </c>
      <c r="AP50" s="96">
        <f>'Wniosek 2025 r.'!C329</f>
        <v>0</v>
      </c>
      <c r="AQ50" s="96">
        <f>'Wniosek 2026 r.'!C329</f>
        <v>0</v>
      </c>
      <c r="AR50" s="96">
        <f>'Wniosek 2027 r.'!C329</f>
        <v>0</v>
      </c>
      <c r="AS50" s="96">
        <f>'Wniosek 2028 r.'!C329</f>
        <v>0</v>
      </c>
      <c r="AT50" s="96">
        <f>'Wniosek 2029 r.'!C329</f>
        <v>0</v>
      </c>
      <c r="AU50" s="96">
        <f>'Wniosek 2030 r.'!C329</f>
        <v>0</v>
      </c>
      <c r="AV50" s="96">
        <f>'Wniosek 2031 r.'!C329</f>
        <v>0</v>
      </c>
      <c r="AW50" s="96">
        <f>'Wniosek 2032 r.'!C329</f>
        <v>0</v>
      </c>
      <c r="AX50" s="96">
        <f>'Wniosek 2033 r.'!C329</f>
        <v>0</v>
      </c>
      <c r="AY50" s="96">
        <f>'Wniosek 2025 r.'!D329</f>
        <v>0</v>
      </c>
      <c r="AZ50" s="96">
        <f>'Wniosek 2026 r.'!D329</f>
        <v>0</v>
      </c>
      <c r="BA50" s="96">
        <f>'Wniosek 2027 r.'!D329</f>
        <v>0</v>
      </c>
      <c r="BB50" s="96">
        <f>'Wniosek 2028 r.'!D329</f>
        <v>0</v>
      </c>
      <c r="BC50" s="96">
        <f>'Wniosek 2029 r.'!D329</f>
        <v>0</v>
      </c>
      <c r="BD50" s="96">
        <f>'Wniosek 2030 r.'!D329</f>
        <v>0</v>
      </c>
      <c r="BE50" s="96">
        <f>'Wniosek 2031 r.'!D329</f>
        <v>0</v>
      </c>
      <c r="BF50" s="96">
        <f>'Wniosek 2032 r.'!D329</f>
        <v>0</v>
      </c>
      <c r="BG50" s="96">
        <f>'Wniosek 2033 r.'!D329</f>
        <v>0</v>
      </c>
      <c r="BH50" s="97">
        <f>'Wniosek 2025 r.'!F329</f>
        <v>0</v>
      </c>
      <c r="BI50" s="97">
        <f>'Wniosek 2026 r.'!F329</f>
        <v>0</v>
      </c>
      <c r="BJ50" s="97">
        <f>'Wniosek 2027 r.'!F329</f>
        <v>0</v>
      </c>
      <c r="BK50" s="97">
        <f>'Wniosek 2028 r.'!F329</f>
        <v>0</v>
      </c>
      <c r="BL50" s="97">
        <f>'Wniosek 2029 r.'!F329</f>
        <v>0</v>
      </c>
      <c r="BM50" s="97">
        <f>'Wniosek 2030 r.'!F329</f>
        <v>0</v>
      </c>
      <c r="BN50" s="97">
        <f>'Wniosek 2031 r.'!F329</f>
        <v>0</v>
      </c>
      <c r="BO50" s="97">
        <f>'Wniosek 2032 r.'!F329</f>
        <v>0</v>
      </c>
      <c r="BP50" s="97">
        <f>'Wniosek 2033 r.'!F329</f>
        <v>0</v>
      </c>
      <c r="BQ50" s="96">
        <f>'Wniosek 2025 r.'!H329</f>
        <v>0</v>
      </c>
      <c r="BR50" s="96">
        <f>'Wniosek 2026 r.'!H329</f>
        <v>0</v>
      </c>
      <c r="BS50" s="96">
        <f>'Wniosek 2027 r.'!H329</f>
        <v>0</v>
      </c>
      <c r="BT50" s="96">
        <f>'Wniosek 2028 r.'!H329</f>
        <v>0</v>
      </c>
      <c r="BU50" s="96">
        <f>'Wniosek 2029 r.'!H329</f>
        <v>0</v>
      </c>
      <c r="BV50" s="96">
        <f>'Wniosek 2030 r.'!H329</f>
        <v>0</v>
      </c>
      <c r="BW50" s="96">
        <f>'Wniosek 2031 r.'!H329</f>
        <v>0</v>
      </c>
      <c r="BX50" s="96">
        <f>'Wniosek 2032 r.'!H329</f>
        <v>0</v>
      </c>
      <c r="BY50" s="96">
        <f>'Wniosek 2033 r.'!H329</f>
        <v>0</v>
      </c>
      <c r="BZ50" s="96">
        <f>'Wniosek 2025 r.'!C444</f>
        <v>0</v>
      </c>
      <c r="CA50" s="96">
        <f>'Wniosek 2026 r.'!C444</f>
        <v>0</v>
      </c>
      <c r="CB50" s="96">
        <f>'Wniosek 2027 r.'!C444</f>
        <v>0</v>
      </c>
      <c r="CC50" s="96">
        <f>'Wniosek 2028 r.'!C444</f>
        <v>0</v>
      </c>
      <c r="CD50" s="96">
        <f>'Wniosek 2029 r.'!C444</f>
        <v>0</v>
      </c>
      <c r="CE50" s="96">
        <f>'Wniosek 2030 r.'!C444</f>
        <v>0</v>
      </c>
      <c r="CF50" s="96">
        <f>'Wniosek 2031 r.'!C444</f>
        <v>0</v>
      </c>
      <c r="CG50" s="96">
        <f>'Wniosek 2032 r.'!C444</f>
        <v>0</v>
      </c>
      <c r="CH50" s="96">
        <f>'Wniosek 2033 r.'!C444</f>
        <v>0</v>
      </c>
      <c r="CI50" s="96">
        <f>'Wniosek 2025 r.'!C559</f>
        <v>0</v>
      </c>
      <c r="CJ50" s="96">
        <f>'Wniosek 2026 r.'!C559</f>
        <v>0</v>
      </c>
      <c r="CK50" s="96">
        <f>'Wniosek 2027 r.'!C559</f>
        <v>0</v>
      </c>
      <c r="CL50" s="96">
        <f>'Wniosek 2028 r.'!C559</f>
        <v>0</v>
      </c>
      <c r="CM50" s="96">
        <f>'Wniosek 2029 r.'!C559</f>
        <v>0</v>
      </c>
      <c r="CN50" s="96">
        <f>'Wniosek 2030 r.'!C559</f>
        <v>0</v>
      </c>
      <c r="CO50" s="96">
        <f>'Wniosek 2031 r.'!C559</f>
        <v>0</v>
      </c>
      <c r="CP50" s="96">
        <f>'Wniosek 2032 r.'!C559</f>
        <v>0</v>
      </c>
      <c r="CQ50" s="96">
        <f>'Wniosek 2033 r.'!C559</f>
        <v>0</v>
      </c>
      <c r="CR50">
        <f>'Wniosek 2025 r.'!C674</f>
        <v>0</v>
      </c>
      <c r="CS50">
        <f>'Wniosek 2025 r.'!E674</f>
        <v>0</v>
      </c>
      <c r="CT50">
        <f>'Wniosek 2025 r.'!C789</f>
        <v>0</v>
      </c>
    </row>
    <row r="51" spans="1:98" x14ac:dyDescent="0.25">
      <c r="A51">
        <f>'Wniosek 2025 r.'!A89</f>
        <v>0</v>
      </c>
      <c r="B51">
        <f>'Wniosek 2025 r.'!B89</f>
        <v>0</v>
      </c>
      <c r="C51">
        <f>'Wniosek 2025 r.'!C89</f>
        <v>0</v>
      </c>
      <c r="D51">
        <f>'Wniosek 2025 r.'!D89</f>
        <v>0</v>
      </c>
      <c r="E51" s="79">
        <f>'Wniosek 2025 r.'!E89</f>
        <v>0</v>
      </c>
      <c r="F51">
        <f>'Wniosek 2025 r.'!F89</f>
        <v>0</v>
      </c>
      <c r="G51">
        <f>'Wniosek 2026 r.'!F89</f>
        <v>0</v>
      </c>
      <c r="H51">
        <f>'Wniosek 2027 r.'!F89</f>
        <v>0</v>
      </c>
      <c r="I51">
        <f>'Wniosek 2028 r.'!F89</f>
        <v>0</v>
      </c>
      <c r="J51">
        <f>'Wniosek 2029 r.'!F89</f>
        <v>0</v>
      </c>
      <c r="K51">
        <f>'Wniosek 2030 r.'!F89</f>
        <v>0</v>
      </c>
      <c r="L51">
        <f>'Wniosek 2031 r.'!F89</f>
        <v>0</v>
      </c>
      <c r="M51">
        <f>'Wniosek 2032 r.'!F89</f>
        <v>0</v>
      </c>
      <c r="N51">
        <f>'Wniosek 2033 r.'!F89</f>
        <v>0</v>
      </c>
      <c r="O51" s="79">
        <f>'Wniosek 2025 r.'!G89</f>
        <v>0</v>
      </c>
      <c r="P51" s="79" t="str">
        <f>'Wniosek 2026 r.'!G89</f>
        <v/>
      </c>
      <c r="Q51" s="79" t="str">
        <f>'Wniosek 2027 r.'!G89</f>
        <v/>
      </c>
      <c r="R51" s="79" t="str">
        <f>'Wniosek 2028 r.'!G89</f>
        <v/>
      </c>
      <c r="S51" s="79" t="str">
        <f>'Wniosek 2029 r.'!G89</f>
        <v/>
      </c>
      <c r="T51" s="79" t="str">
        <f>'Wniosek 2030 r.'!G89</f>
        <v/>
      </c>
      <c r="U51" s="79" t="str">
        <f>'Wniosek 2031 r.'!G89</f>
        <v/>
      </c>
      <c r="V51" s="79" t="str">
        <f>'Wniosek 2032 r.'!G89</f>
        <v/>
      </c>
      <c r="W51" s="79" t="str">
        <f>'Wniosek 2033 r.'!G89</f>
        <v/>
      </c>
      <c r="X51" s="190">
        <f>'Wniosek 2025 r.'!H89</f>
        <v>0</v>
      </c>
      <c r="Y51" s="190">
        <f>'Wniosek 2026 r.'!H89</f>
        <v>0</v>
      </c>
      <c r="Z51" s="190">
        <f>'Wniosek 2027 r.'!H89</f>
        <v>0</v>
      </c>
      <c r="AA51" s="190">
        <f>'Wniosek 2028 r.'!H89</f>
        <v>0</v>
      </c>
      <c r="AB51" s="190">
        <f>'Wniosek 2029 r.'!H89</f>
        <v>0</v>
      </c>
      <c r="AC51" s="190">
        <f>'Wniosek 2030 r.'!H89</f>
        <v>0</v>
      </c>
      <c r="AD51" s="190">
        <f>'Wniosek 2031 r.'!H89</f>
        <v>0</v>
      </c>
      <c r="AE51" s="190">
        <f>'Wniosek 2032 r.'!H89</f>
        <v>0</v>
      </c>
      <c r="AF51" s="190">
        <f>'Wniosek 2033 r.'!H89</f>
        <v>0</v>
      </c>
      <c r="AG51" s="3">
        <f>'Wniosek 2025 r.'!C214</f>
        <v>0</v>
      </c>
      <c r="AH51" s="3">
        <f>'Wniosek 2026 r.'!C214</f>
        <v>0</v>
      </c>
      <c r="AI51" s="3">
        <f>'Wniosek 2027 r.'!C214</f>
        <v>0</v>
      </c>
      <c r="AJ51" s="3">
        <f>'Wniosek 2028 r.'!C214</f>
        <v>0</v>
      </c>
      <c r="AK51" s="3">
        <f>'Wniosek 2029 r.'!C214</f>
        <v>0</v>
      </c>
      <c r="AL51" s="3">
        <f>'Wniosek 2030 r.'!C214</f>
        <v>0</v>
      </c>
      <c r="AM51" s="3">
        <f>'Wniosek 2031 r.'!C214</f>
        <v>0</v>
      </c>
      <c r="AN51" s="3">
        <f>'Wniosek 2032 r.'!C214</f>
        <v>0</v>
      </c>
      <c r="AO51" s="3">
        <f>'Wniosek 2033 r.'!C214</f>
        <v>0</v>
      </c>
      <c r="AP51" s="96">
        <f>'Wniosek 2025 r.'!C330</f>
        <v>0</v>
      </c>
      <c r="AQ51" s="96">
        <f>'Wniosek 2026 r.'!C330</f>
        <v>0</v>
      </c>
      <c r="AR51" s="96">
        <f>'Wniosek 2027 r.'!C330</f>
        <v>0</v>
      </c>
      <c r="AS51" s="96">
        <f>'Wniosek 2028 r.'!C330</f>
        <v>0</v>
      </c>
      <c r="AT51" s="96">
        <f>'Wniosek 2029 r.'!C330</f>
        <v>0</v>
      </c>
      <c r="AU51" s="96">
        <f>'Wniosek 2030 r.'!C330</f>
        <v>0</v>
      </c>
      <c r="AV51" s="96">
        <f>'Wniosek 2031 r.'!C330</f>
        <v>0</v>
      </c>
      <c r="AW51" s="96">
        <f>'Wniosek 2032 r.'!C330</f>
        <v>0</v>
      </c>
      <c r="AX51" s="96">
        <f>'Wniosek 2033 r.'!C330</f>
        <v>0</v>
      </c>
      <c r="AY51" s="96">
        <f>'Wniosek 2025 r.'!D330</f>
        <v>0</v>
      </c>
      <c r="AZ51" s="96">
        <f>'Wniosek 2026 r.'!D330</f>
        <v>0</v>
      </c>
      <c r="BA51" s="96">
        <f>'Wniosek 2027 r.'!D330</f>
        <v>0</v>
      </c>
      <c r="BB51" s="96">
        <f>'Wniosek 2028 r.'!D330</f>
        <v>0</v>
      </c>
      <c r="BC51" s="96">
        <f>'Wniosek 2029 r.'!D330</f>
        <v>0</v>
      </c>
      <c r="BD51" s="96">
        <f>'Wniosek 2030 r.'!D330</f>
        <v>0</v>
      </c>
      <c r="BE51" s="96">
        <f>'Wniosek 2031 r.'!D330</f>
        <v>0</v>
      </c>
      <c r="BF51" s="96">
        <f>'Wniosek 2032 r.'!D330</f>
        <v>0</v>
      </c>
      <c r="BG51" s="96">
        <f>'Wniosek 2033 r.'!D330</f>
        <v>0</v>
      </c>
      <c r="BH51" s="97">
        <f>'Wniosek 2025 r.'!F330</f>
        <v>0</v>
      </c>
      <c r="BI51" s="97">
        <f>'Wniosek 2026 r.'!F330</f>
        <v>0</v>
      </c>
      <c r="BJ51" s="97">
        <f>'Wniosek 2027 r.'!F330</f>
        <v>0</v>
      </c>
      <c r="BK51" s="97">
        <f>'Wniosek 2028 r.'!F330</f>
        <v>0</v>
      </c>
      <c r="BL51" s="97">
        <f>'Wniosek 2029 r.'!F330</f>
        <v>0</v>
      </c>
      <c r="BM51" s="97">
        <f>'Wniosek 2030 r.'!F330</f>
        <v>0</v>
      </c>
      <c r="BN51" s="97">
        <f>'Wniosek 2031 r.'!F330</f>
        <v>0</v>
      </c>
      <c r="BO51" s="97">
        <f>'Wniosek 2032 r.'!F330</f>
        <v>0</v>
      </c>
      <c r="BP51" s="97">
        <f>'Wniosek 2033 r.'!F330</f>
        <v>0</v>
      </c>
      <c r="BQ51" s="96">
        <f>'Wniosek 2025 r.'!H330</f>
        <v>0</v>
      </c>
      <c r="BR51" s="96">
        <f>'Wniosek 2026 r.'!H330</f>
        <v>0</v>
      </c>
      <c r="BS51" s="96">
        <f>'Wniosek 2027 r.'!H330</f>
        <v>0</v>
      </c>
      <c r="BT51" s="96">
        <f>'Wniosek 2028 r.'!H330</f>
        <v>0</v>
      </c>
      <c r="BU51" s="96">
        <f>'Wniosek 2029 r.'!H330</f>
        <v>0</v>
      </c>
      <c r="BV51" s="96">
        <f>'Wniosek 2030 r.'!H330</f>
        <v>0</v>
      </c>
      <c r="BW51" s="96">
        <f>'Wniosek 2031 r.'!H330</f>
        <v>0</v>
      </c>
      <c r="BX51" s="96">
        <f>'Wniosek 2032 r.'!H330</f>
        <v>0</v>
      </c>
      <c r="BY51" s="96">
        <f>'Wniosek 2033 r.'!H330</f>
        <v>0</v>
      </c>
      <c r="BZ51" s="96">
        <f>'Wniosek 2025 r.'!C445</f>
        <v>0</v>
      </c>
      <c r="CA51" s="96">
        <f>'Wniosek 2026 r.'!C445</f>
        <v>0</v>
      </c>
      <c r="CB51" s="96">
        <f>'Wniosek 2027 r.'!C445</f>
        <v>0</v>
      </c>
      <c r="CC51" s="96">
        <f>'Wniosek 2028 r.'!C445</f>
        <v>0</v>
      </c>
      <c r="CD51" s="96">
        <f>'Wniosek 2029 r.'!C445</f>
        <v>0</v>
      </c>
      <c r="CE51" s="96">
        <f>'Wniosek 2030 r.'!C445</f>
        <v>0</v>
      </c>
      <c r="CF51" s="96">
        <f>'Wniosek 2031 r.'!C445</f>
        <v>0</v>
      </c>
      <c r="CG51" s="96">
        <f>'Wniosek 2032 r.'!C445</f>
        <v>0</v>
      </c>
      <c r="CH51" s="96">
        <f>'Wniosek 2033 r.'!C445</f>
        <v>0</v>
      </c>
      <c r="CI51" s="96">
        <f>'Wniosek 2025 r.'!C560</f>
        <v>0</v>
      </c>
      <c r="CJ51" s="96">
        <f>'Wniosek 2026 r.'!C560</f>
        <v>0</v>
      </c>
      <c r="CK51" s="96">
        <f>'Wniosek 2027 r.'!C560</f>
        <v>0</v>
      </c>
      <c r="CL51" s="96">
        <f>'Wniosek 2028 r.'!C560</f>
        <v>0</v>
      </c>
      <c r="CM51" s="96">
        <f>'Wniosek 2029 r.'!C560</f>
        <v>0</v>
      </c>
      <c r="CN51" s="96">
        <f>'Wniosek 2030 r.'!C560</f>
        <v>0</v>
      </c>
      <c r="CO51" s="96">
        <f>'Wniosek 2031 r.'!C560</f>
        <v>0</v>
      </c>
      <c r="CP51" s="96">
        <f>'Wniosek 2032 r.'!C560</f>
        <v>0</v>
      </c>
      <c r="CQ51" s="96">
        <f>'Wniosek 2033 r.'!C560</f>
        <v>0</v>
      </c>
      <c r="CR51">
        <f>'Wniosek 2025 r.'!C675</f>
        <v>0</v>
      </c>
      <c r="CS51">
        <f>'Wniosek 2025 r.'!E675</f>
        <v>0</v>
      </c>
      <c r="CT51">
        <f>'Wniosek 2025 r.'!C790</f>
        <v>0</v>
      </c>
    </row>
    <row r="52" spans="1:98" x14ac:dyDescent="0.25">
      <c r="A52">
        <f>'Wniosek 2025 r.'!A90</f>
        <v>0</v>
      </c>
      <c r="B52">
        <f>'Wniosek 2025 r.'!B90</f>
        <v>0</v>
      </c>
      <c r="C52">
        <f>'Wniosek 2025 r.'!C90</f>
        <v>0</v>
      </c>
      <c r="D52">
        <f>'Wniosek 2025 r.'!D90</f>
        <v>0</v>
      </c>
      <c r="E52" s="79">
        <f>'Wniosek 2025 r.'!E90</f>
        <v>0</v>
      </c>
      <c r="F52">
        <f>'Wniosek 2025 r.'!F90</f>
        <v>0</v>
      </c>
      <c r="G52">
        <f>'Wniosek 2026 r.'!F90</f>
        <v>0</v>
      </c>
      <c r="H52">
        <f>'Wniosek 2027 r.'!F90</f>
        <v>0</v>
      </c>
      <c r="I52">
        <f>'Wniosek 2028 r.'!F90</f>
        <v>0</v>
      </c>
      <c r="J52">
        <f>'Wniosek 2029 r.'!F90</f>
        <v>0</v>
      </c>
      <c r="K52">
        <f>'Wniosek 2030 r.'!F90</f>
        <v>0</v>
      </c>
      <c r="L52">
        <f>'Wniosek 2031 r.'!F90</f>
        <v>0</v>
      </c>
      <c r="M52">
        <f>'Wniosek 2032 r.'!F90</f>
        <v>0</v>
      </c>
      <c r="N52">
        <f>'Wniosek 2033 r.'!F90</f>
        <v>0</v>
      </c>
      <c r="O52" s="79">
        <f>'Wniosek 2025 r.'!G90</f>
        <v>0</v>
      </c>
      <c r="P52" s="79" t="str">
        <f>'Wniosek 2026 r.'!G90</f>
        <v/>
      </c>
      <c r="Q52" s="79" t="str">
        <f>'Wniosek 2027 r.'!G90</f>
        <v/>
      </c>
      <c r="R52" s="79" t="str">
        <f>'Wniosek 2028 r.'!G90</f>
        <v/>
      </c>
      <c r="S52" s="79" t="str">
        <f>'Wniosek 2029 r.'!G90</f>
        <v/>
      </c>
      <c r="T52" s="79" t="str">
        <f>'Wniosek 2030 r.'!G90</f>
        <v/>
      </c>
      <c r="U52" s="79" t="str">
        <f>'Wniosek 2031 r.'!G90</f>
        <v/>
      </c>
      <c r="V52" s="79" t="str">
        <f>'Wniosek 2032 r.'!G90</f>
        <v/>
      </c>
      <c r="W52" s="79" t="str">
        <f>'Wniosek 2033 r.'!G90</f>
        <v/>
      </c>
      <c r="X52" s="190">
        <f>'Wniosek 2025 r.'!H90</f>
        <v>0</v>
      </c>
      <c r="Y52" s="190">
        <f>'Wniosek 2026 r.'!H90</f>
        <v>0</v>
      </c>
      <c r="Z52" s="190">
        <f>'Wniosek 2027 r.'!H90</f>
        <v>0</v>
      </c>
      <c r="AA52" s="190">
        <f>'Wniosek 2028 r.'!H90</f>
        <v>0</v>
      </c>
      <c r="AB52" s="190">
        <f>'Wniosek 2029 r.'!H90</f>
        <v>0</v>
      </c>
      <c r="AC52" s="190">
        <f>'Wniosek 2030 r.'!H90</f>
        <v>0</v>
      </c>
      <c r="AD52" s="190">
        <f>'Wniosek 2031 r.'!H90</f>
        <v>0</v>
      </c>
      <c r="AE52" s="190">
        <f>'Wniosek 2032 r.'!H90</f>
        <v>0</v>
      </c>
      <c r="AF52" s="190">
        <f>'Wniosek 2033 r.'!H90</f>
        <v>0</v>
      </c>
      <c r="AG52" s="3">
        <f>'Wniosek 2025 r.'!C215</f>
        <v>0</v>
      </c>
      <c r="AH52" s="3">
        <f>'Wniosek 2026 r.'!C215</f>
        <v>0</v>
      </c>
      <c r="AI52" s="3">
        <f>'Wniosek 2027 r.'!C215</f>
        <v>0</v>
      </c>
      <c r="AJ52" s="3">
        <f>'Wniosek 2028 r.'!C215</f>
        <v>0</v>
      </c>
      <c r="AK52" s="3">
        <f>'Wniosek 2029 r.'!C215</f>
        <v>0</v>
      </c>
      <c r="AL52" s="3">
        <f>'Wniosek 2030 r.'!C215</f>
        <v>0</v>
      </c>
      <c r="AM52" s="3">
        <f>'Wniosek 2031 r.'!C215</f>
        <v>0</v>
      </c>
      <c r="AN52" s="3">
        <f>'Wniosek 2032 r.'!C215</f>
        <v>0</v>
      </c>
      <c r="AO52" s="3">
        <f>'Wniosek 2033 r.'!C215</f>
        <v>0</v>
      </c>
      <c r="AP52" s="96">
        <f>'Wniosek 2025 r.'!C331</f>
        <v>0</v>
      </c>
      <c r="AQ52" s="96">
        <f>'Wniosek 2026 r.'!C331</f>
        <v>0</v>
      </c>
      <c r="AR52" s="96">
        <f>'Wniosek 2027 r.'!C331</f>
        <v>0</v>
      </c>
      <c r="AS52" s="96">
        <f>'Wniosek 2028 r.'!C331</f>
        <v>0</v>
      </c>
      <c r="AT52" s="96">
        <f>'Wniosek 2029 r.'!C331</f>
        <v>0</v>
      </c>
      <c r="AU52" s="96">
        <f>'Wniosek 2030 r.'!C331</f>
        <v>0</v>
      </c>
      <c r="AV52" s="96">
        <f>'Wniosek 2031 r.'!C331</f>
        <v>0</v>
      </c>
      <c r="AW52" s="96">
        <f>'Wniosek 2032 r.'!C331</f>
        <v>0</v>
      </c>
      <c r="AX52" s="96">
        <f>'Wniosek 2033 r.'!C331</f>
        <v>0</v>
      </c>
      <c r="AY52" s="96">
        <f>'Wniosek 2025 r.'!D331</f>
        <v>0</v>
      </c>
      <c r="AZ52" s="96">
        <f>'Wniosek 2026 r.'!D331</f>
        <v>0</v>
      </c>
      <c r="BA52" s="96">
        <f>'Wniosek 2027 r.'!D331</f>
        <v>0</v>
      </c>
      <c r="BB52" s="96">
        <f>'Wniosek 2028 r.'!D331</f>
        <v>0</v>
      </c>
      <c r="BC52" s="96">
        <f>'Wniosek 2029 r.'!D331</f>
        <v>0</v>
      </c>
      <c r="BD52" s="96">
        <f>'Wniosek 2030 r.'!D331</f>
        <v>0</v>
      </c>
      <c r="BE52" s="96">
        <f>'Wniosek 2031 r.'!D331</f>
        <v>0</v>
      </c>
      <c r="BF52" s="96">
        <f>'Wniosek 2032 r.'!D331</f>
        <v>0</v>
      </c>
      <c r="BG52" s="96">
        <f>'Wniosek 2033 r.'!D331</f>
        <v>0</v>
      </c>
      <c r="BH52" s="97">
        <f>'Wniosek 2025 r.'!F331</f>
        <v>0</v>
      </c>
      <c r="BI52" s="97">
        <f>'Wniosek 2026 r.'!F331</f>
        <v>0</v>
      </c>
      <c r="BJ52" s="97">
        <f>'Wniosek 2027 r.'!F331</f>
        <v>0</v>
      </c>
      <c r="BK52" s="97">
        <f>'Wniosek 2028 r.'!F331</f>
        <v>0</v>
      </c>
      <c r="BL52" s="97">
        <f>'Wniosek 2029 r.'!F331</f>
        <v>0</v>
      </c>
      <c r="BM52" s="97">
        <f>'Wniosek 2030 r.'!F331</f>
        <v>0</v>
      </c>
      <c r="BN52" s="97">
        <f>'Wniosek 2031 r.'!F331</f>
        <v>0</v>
      </c>
      <c r="BO52" s="97">
        <f>'Wniosek 2032 r.'!F331</f>
        <v>0</v>
      </c>
      <c r="BP52" s="97">
        <f>'Wniosek 2033 r.'!F331</f>
        <v>0</v>
      </c>
      <c r="BQ52" s="96">
        <f>'Wniosek 2025 r.'!H331</f>
        <v>0</v>
      </c>
      <c r="BR52" s="96">
        <f>'Wniosek 2026 r.'!H331</f>
        <v>0</v>
      </c>
      <c r="BS52" s="96">
        <f>'Wniosek 2027 r.'!H331</f>
        <v>0</v>
      </c>
      <c r="BT52" s="96">
        <f>'Wniosek 2028 r.'!H331</f>
        <v>0</v>
      </c>
      <c r="BU52" s="96">
        <f>'Wniosek 2029 r.'!H331</f>
        <v>0</v>
      </c>
      <c r="BV52" s="96">
        <f>'Wniosek 2030 r.'!H331</f>
        <v>0</v>
      </c>
      <c r="BW52" s="96">
        <f>'Wniosek 2031 r.'!H331</f>
        <v>0</v>
      </c>
      <c r="BX52" s="96">
        <f>'Wniosek 2032 r.'!H331</f>
        <v>0</v>
      </c>
      <c r="BY52" s="96">
        <f>'Wniosek 2033 r.'!H331</f>
        <v>0</v>
      </c>
      <c r="BZ52" s="96">
        <f>'Wniosek 2025 r.'!C446</f>
        <v>0</v>
      </c>
      <c r="CA52" s="96">
        <f>'Wniosek 2026 r.'!C446</f>
        <v>0</v>
      </c>
      <c r="CB52" s="96">
        <f>'Wniosek 2027 r.'!C446</f>
        <v>0</v>
      </c>
      <c r="CC52" s="96">
        <f>'Wniosek 2028 r.'!C446</f>
        <v>0</v>
      </c>
      <c r="CD52" s="96">
        <f>'Wniosek 2029 r.'!C446</f>
        <v>0</v>
      </c>
      <c r="CE52" s="96">
        <f>'Wniosek 2030 r.'!C446</f>
        <v>0</v>
      </c>
      <c r="CF52" s="96">
        <f>'Wniosek 2031 r.'!C446</f>
        <v>0</v>
      </c>
      <c r="CG52" s="96">
        <f>'Wniosek 2032 r.'!C446</f>
        <v>0</v>
      </c>
      <c r="CH52" s="96">
        <f>'Wniosek 2033 r.'!C446</f>
        <v>0</v>
      </c>
      <c r="CI52" s="96">
        <f>'Wniosek 2025 r.'!C561</f>
        <v>0</v>
      </c>
      <c r="CJ52" s="96">
        <f>'Wniosek 2026 r.'!C561</f>
        <v>0</v>
      </c>
      <c r="CK52" s="96">
        <f>'Wniosek 2027 r.'!C561</f>
        <v>0</v>
      </c>
      <c r="CL52" s="96">
        <f>'Wniosek 2028 r.'!C561</f>
        <v>0</v>
      </c>
      <c r="CM52" s="96">
        <f>'Wniosek 2029 r.'!C561</f>
        <v>0</v>
      </c>
      <c r="CN52" s="96">
        <f>'Wniosek 2030 r.'!C561</f>
        <v>0</v>
      </c>
      <c r="CO52" s="96">
        <f>'Wniosek 2031 r.'!C561</f>
        <v>0</v>
      </c>
      <c r="CP52" s="96">
        <f>'Wniosek 2032 r.'!C561</f>
        <v>0</v>
      </c>
      <c r="CQ52" s="96">
        <f>'Wniosek 2033 r.'!C561</f>
        <v>0</v>
      </c>
      <c r="CR52">
        <f>'Wniosek 2025 r.'!C676</f>
        <v>0</v>
      </c>
      <c r="CS52">
        <f>'Wniosek 2025 r.'!E676</f>
        <v>0</v>
      </c>
      <c r="CT52">
        <f>'Wniosek 2025 r.'!C791</f>
        <v>0</v>
      </c>
    </row>
    <row r="53" spans="1:98" x14ac:dyDescent="0.25">
      <c r="A53">
        <f>'Wniosek 2025 r.'!A91</f>
        <v>0</v>
      </c>
      <c r="B53">
        <f>'Wniosek 2025 r.'!B91</f>
        <v>0</v>
      </c>
      <c r="C53">
        <f>'Wniosek 2025 r.'!C91</f>
        <v>0</v>
      </c>
      <c r="D53">
        <f>'Wniosek 2025 r.'!D91</f>
        <v>0</v>
      </c>
      <c r="E53" s="79">
        <f>'Wniosek 2025 r.'!E91</f>
        <v>0</v>
      </c>
      <c r="F53">
        <f>'Wniosek 2025 r.'!F91</f>
        <v>0</v>
      </c>
      <c r="G53">
        <f>'Wniosek 2026 r.'!F91</f>
        <v>0</v>
      </c>
      <c r="H53">
        <f>'Wniosek 2027 r.'!F91</f>
        <v>0</v>
      </c>
      <c r="I53">
        <f>'Wniosek 2028 r.'!F91</f>
        <v>0</v>
      </c>
      <c r="J53">
        <f>'Wniosek 2029 r.'!F91</f>
        <v>0</v>
      </c>
      <c r="K53">
        <f>'Wniosek 2030 r.'!F91</f>
        <v>0</v>
      </c>
      <c r="L53">
        <f>'Wniosek 2031 r.'!F91</f>
        <v>0</v>
      </c>
      <c r="M53">
        <f>'Wniosek 2032 r.'!F91</f>
        <v>0</v>
      </c>
      <c r="N53">
        <f>'Wniosek 2033 r.'!F91</f>
        <v>0</v>
      </c>
      <c r="O53" s="79">
        <f>'Wniosek 2025 r.'!G91</f>
        <v>0</v>
      </c>
      <c r="P53" s="79" t="str">
        <f>'Wniosek 2026 r.'!G91</f>
        <v/>
      </c>
      <c r="Q53" s="79" t="str">
        <f>'Wniosek 2027 r.'!G91</f>
        <v/>
      </c>
      <c r="R53" s="79" t="str">
        <f>'Wniosek 2028 r.'!G91</f>
        <v/>
      </c>
      <c r="S53" s="79" t="str">
        <f>'Wniosek 2029 r.'!G91</f>
        <v/>
      </c>
      <c r="T53" s="79" t="str">
        <f>'Wniosek 2030 r.'!G91</f>
        <v/>
      </c>
      <c r="U53" s="79" t="str">
        <f>'Wniosek 2031 r.'!G91</f>
        <v/>
      </c>
      <c r="V53" s="79" t="str">
        <f>'Wniosek 2032 r.'!G91</f>
        <v/>
      </c>
      <c r="W53" s="79" t="str">
        <f>'Wniosek 2033 r.'!G91</f>
        <v/>
      </c>
      <c r="X53" s="190">
        <f>'Wniosek 2025 r.'!H91</f>
        <v>0</v>
      </c>
      <c r="Y53" s="190">
        <f>'Wniosek 2026 r.'!H91</f>
        <v>0</v>
      </c>
      <c r="Z53" s="190">
        <f>'Wniosek 2027 r.'!H91</f>
        <v>0</v>
      </c>
      <c r="AA53" s="190">
        <f>'Wniosek 2028 r.'!H91</f>
        <v>0</v>
      </c>
      <c r="AB53" s="190">
        <f>'Wniosek 2029 r.'!H91</f>
        <v>0</v>
      </c>
      <c r="AC53" s="190">
        <f>'Wniosek 2030 r.'!H91</f>
        <v>0</v>
      </c>
      <c r="AD53" s="190">
        <f>'Wniosek 2031 r.'!H91</f>
        <v>0</v>
      </c>
      <c r="AE53" s="190">
        <f>'Wniosek 2032 r.'!H91</f>
        <v>0</v>
      </c>
      <c r="AF53" s="190">
        <f>'Wniosek 2033 r.'!H91</f>
        <v>0</v>
      </c>
      <c r="AG53" s="3">
        <f>'Wniosek 2025 r.'!C216</f>
        <v>0</v>
      </c>
      <c r="AH53" s="3">
        <f>'Wniosek 2026 r.'!C216</f>
        <v>0</v>
      </c>
      <c r="AI53" s="3">
        <f>'Wniosek 2027 r.'!C216</f>
        <v>0</v>
      </c>
      <c r="AJ53" s="3">
        <f>'Wniosek 2028 r.'!C216</f>
        <v>0</v>
      </c>
      <c r="AK53" s="3">
        <f>'Wniosek 2029 r.'!C216</f>
        <v>0</v>
      </c>
      <c r="AL53" s="3">
        <f>'Wniosek 2030 r.'!C216</f>
        <v>0</v>
      </c>
      <c r="AM53" s="3">
        <f>'Wniosek 2031 r.'!C216</f>
        <v>0</v>
      </c>
      <c r="AN53" s="3">
        <f>'Wniosek 2032 r.'!C216</f>
        <v>0</v>
      </c>
      <c r="AO53" s="3">
        <f>'Wniosek 2033 r.'!C216</f>
        <v>0</v>
      </c>
      <c r="AP53" s="96">
        <f>'Wniosek 2025 r.'!C332</f>
        <v>0</v>
      </c>
      <c r="AQ53" s="96">
        <f>'Wniosek 2026 r.'!C332</f>
        <v>0</v>
      </c>
      <c r="AR53" s="96">
        <f>'Wniosek 2027 r.'!C332</f>
        <v>0</v>
      </c>
      <c r="AS53" s="96">
        <f>'Wniosek 2028 r.'!C332</f>
        <v>0</v>
      </c>
      <c r="AT53" s="96">
        <f>'Wniosek 2029 r.'!C332</f>
        <v>0</v>
      </c>
      <c r="AU53" s="96">
        <f>'Wniosek 2030 r.'!C332</f>
        <v>0</v>
      </c>
      <c r="AV53" s="96">
        <f>'Wniosek 2031 r.'!C332</f>
        <v>0</v>
      </c>
      <c r="AW53" s="96">
        <f>'Wniosek 2032 r.'!C332</f>
        <v>0</v>
      </c>
      <c r="AX53" s="96">
        <f>'Wniosek 2033 r.'!C332</f>
        <v>0</v>
      </c>
      <c r="AY53" s="96">
        <f>'Wniosek 2025 r.'!D332</f>
        <v>0</v>
      </c>
      <c r="AZ53" s="96">
        <f>'Wniosek 2026 r.'!D332</f>
        <v>0</v>
      </c>
      <c r="BA53" s="96">
        <f>'Wniosek 2027 r.'!D332</f>
        <v>0</v>
      </c>
      <c r="BB53" s="96">
        <f>'Wniosek 2028 r.'!D332</f>
        <v>0</v>
      </c>
      <c r="BC53" s="96">
        <f>'Wniosek 2029 r.'!D332</f>
        <v>0</v>
      </c>
      <c r="BD53" s="96">
        <f>'Wniosek 2030 r.'!D332</f>
        <v>0</v>
      </c>
      <c r="BE53" s="96">
        <f>'Wniosek 2031 r.'!D332</f>
        <v>0</v>
      </c>
      <c r="BF53" s="96">
        <f>'Wniosek 2032 r.'!D332</f>
        <v>0</v>
      </c>
      <c r="BG53" s="96">
        <f>'Wniosek 2033 r.'!D332</f>
        <v>0</v>
      </c>
      <c r="BH53" s="97">
        <f>'Wniosek 2025 r.'!F332</f>
        <v>0</v>
      </c>
      <c r="BI53" s="97">
        <f>'Wniosek 2026 r.'!F332</f>
        <v>0</v>
      </c>
      <c r="BJ53" s="97">
        <f>'Wniosek 2027 r.'!F332</f>
        <v>0</v>
      </c>
      <c r="BK53" s="97">
        <f>'Wniosek 2028 r.'!F332</f>
        <v>0</v>
      </c>
      <c r="BL53" s="97">
        <f>'Wniosek 2029 r.'!F332</f>
        <v>0</v>
      </c>
      <c r="BM53" s="97">
        <f>'Wniosek 2030 r.'!F332</f>
        <v>0</v>
      </c>
      <c r="BN53" s="97">
        <f>'Wniosek 2031 r.'!F332</f>
        <v>0</v>
      </c>
      <c r="BO53" s="97">
        <f>'Wniosek 2032 r.'!F332</f>
        <v>0</v>
      </c>
      <c r="BP53" s="97">
        <f>'Wniosek 2033 r.'!F332</f>
        <v>0</v>
      </c>
      <c r="BQ53" s="96">
        <f>'Wniosek 2025 r.'!H332</f>
        <v>0</v>
      </c>
      <c r="BR53" s="96">
        <f>'Wniosek 2026 r.'!H332</f>
        <v>0</v>
      </c>
      <c r="BS53" s="96">
        <f>'Wniosek 2027 r.'!H332</f>
        <v>0</v>
      </c>
      <c r="BT53" s="96">
        <f>'Wniosek 2028 r.'!H332</f>
        <v>0</v>
      </c>
      <c r="BU53" s="96">
        <f>'Wniosek 2029 r.'!H332</f>
        <v>0</v>
      </c>
      <c r="BV53" s="96">
        <f>'Wniosek 2030 r.'!H332</f>
        <v>0</v>
      </c>
      <c r="BW53" s="96">
        <f>'Wniosek 2031 r.'!H332</f>
        <v>0</v>
      </c>
      <c r="BX53" s="96">
        <f>'Wniosek 2032 r.'!H332</f>
        <v>0</v>
      </c>
      <c r="BY53" s="96">
        <f>'Wniosek 2033 r.'!H332</f>
        <v>0</v>
      </c>
      <c r="BZ53" s="96">
        <f>'Wniosek 2025 r.'!C447</f>
        <v>0</v>
      </c>
      <c r="CA53" s="96">
        <f>'Wniosek 2026 r.'!C447</f>
        <v>0</v>
      </c>
      <c r="CB53" s="96">
        <f>'Wniosek 2027 r.'!C447</f>
        <v>0</v>
      </c>
      <c r="CC53" s="96">
        <f>'Wniosek 2028 r.'!C447</f>
        <v>0</v>
      </c>
      <c r="CD53" s="96">
        <f>'Wniosek 2029 r.'!C447</f>
        <v>0</v>
      </c>
      <c r="CE53" s="96">
        <f>'Wniosek 2030 r.'!C447</f>
        <v>0</v>
      </c>
      <c r="CF53" s="96">
        <f>'Wniosek 2031 r.'!C447</f>
        <v>0</v>
      </c>
      <c r="CG53" s="96">
        <f>'Wniosek 2032 r.'!C447</f>
        <v>0</v>
      </c>
      <c r="CH53" s="96">
        <f>'Wniosek 2033 r.'!C447</f>
        <v>0</v>
      </c>
      <c r="CI53" s="96">
        <f>'Wniosek 2025 r.'!C562</f>
        <v>0</v>
      </c>
      <c r="CJ53" s="96">
        <f>'Wniosek 2026 r.'!C562</f>
        <v>0</v>
      </c>
      <c r="CK53" s="96">
        <f>'Wniosek 2027 r.'!C562</f>
        <v>0</v>
      </c>
      <c r="CL53" s="96">
        <f>'Wniosek 2028 r.'!C562</f>
        <v>0</v>
      </c>
      <c r="CM53" s="96">
        <f>'Wniosek 2029 r.'!C562</f>
        <v>0</v>
      </c>
      <c r="CN53" s="96">
        <f>'Wniosek 2030 r.'!C562</f>
        <v>0</v>
      </c>
      <c r="CO53" s="96">
        <f>'Wniosek 2031 r.'!C562</f>
        <v>0</v>
      </c>
      <c r="CP53" s="96">
        <f>'Wniosek 2032 r.'!C562</f>
        <v>0</v>
      </c>
      <c r="CQ53" s="96">
        <f>'Wniosek 2033 r.'!C562</f>
        <v>0</v>
      </c>
      <c r="CR53">
        <f>'Wniosek 2025 r.'!C677</f>
        <v>0</v>
      </c>
      <c r="CS53">
        <f>'Wniosek 2025 r.'!E677</f>
        <v>0</v>
      </c>
      <c r="CT53">
        <f>'Wniosek 2025 r.'!C792</f>
        <v>0</v>
      </c>
    </row>
    <row r="54" spans="1:98" x14ac:dyDescent="0.25">
      <c r="A54">
        <f>'Wniosek 2025 r.'!A92</f>
        <v>0</v>
      </c>
      <c r="B54">
        <f>'Wniosek 2025 r.'!B92</f>
        <v>0</v>
      </c>
      <c r="C54">
        <f>'Wniosek 2025 r.'!C92</f>
        <v>0</v>
      </c>
      <c r="D54">
        <f>'Wniosek 2025 r.'!D92</f>
        <v>0</v>
      </c>
      <c r="E54" s="79">
        <f>'Wniosek 2025 r.'!E92</f>
        <v>0</v>
      </c>
      <c r="F54">
        <f>'Wniosek 2025 r.'!F92</f>
        <v>0</v>
      </c>
      <c r="G54">
        <f>'Wniosek 2026 r.'!F92</f>
        <v>0</v>
      </c>
      <c r="H54">
        <f>'Wniosek 2027 r.'!F92</f>
        <v>0</v>
      </c>
      <c r="I54">
        <f>'Wniosek 2028 r.'!F92</f>
        <v>0</v>
      </c>
      <c r="J54">
        <f>'Wniosek 2029 r.'!F92</f>
        <v>0</v>
      </c>
      <c r="K54">
        <f>'Wniosek 2030 r.'!F92</f>
        <v>0</v>
      </c>
      <c r="L54">
        <f>'Wniosek 2031 r.'!F92</f>
        <v>0</v>
      </c>
      <c r="M54">
        <f>'Wniosek 2032 r.'!F92</f>
        <v>0</v>
      </c>
      <c r="N54">
        <f>'Wniosek 2033 r.'!F92</f>
        <v>0</v>
      </c>
      <c r="O54" s="79">
        <f>'Wniosek 2025 r.'!G92</f>
        <v>0</v>
      </c>
      <c r="P54" s="79" t="str">
        <f>'Wniosek 2026 r.'!G92</f>
        <v/>
      </c>
      <c r="Q54" s="79" t="str">
        <f>'Wniosek 2027 r.'!G92</f>
        <v/>
      </c>
      <c r="R54" s="79" t="str">
        <f>'Wniosek 2028 r.'!G92</f>
        <v/>
      </c>
      <c r="S54" s="79" t="str">
        <f>'Wniosek 2029 r.'!G92</f>
        <v/>
      </c>
      <c r="T54" s="79" t="str">
        <f>'Wniosek 2030 r.'!G92</f>
        <v/>
      </c>
      <c r="U54" s="79" t="str">
        <f>'Wniosek 2031 r.'!G92</f>
        <v/>
      </c>
      <c r="V54" s="79" t="str">
        <f>'Wniosek 2032 r.'!G92</f>
        <v/>
      </c>
      <c r="W54" s="79" t="str">
        <f>'Wniosek 2033 r.'!G92</f>
        <v/>
      </c>
      <c r="X54" s="190">
        <f>'Wniosek 2025 r.'!H92</f>
        <v>0</v>
      </c>
      <c r="Y54" s="190">
        <f>'Wniosek 2026 r.'!H92</f>
        <v>0</v>
      </c>
      <c r="Z54" s="190">
        <f>'Wniosek 2027 r.'!H92</f>
        <v>0</v>
      </c>
      <c r="AA54" s="190">
        <f>'Wniosek 2028 r.'!H92</f>
        <v>0</v>
      </c>
      <c r="AB54" s="190">
        <f>'Wniosek 2029 r.'!H92</f>
        <v>0</v>
      </c>
      <c r="AC54" s="190">
        <f>'Wniosek 2030 r.'!H92</f>
        <v>0</v>
      </c>
      <c r="AD54" s="190">
        <f>'Wniosek 2031 r.'!H92</f>
        <v>0</v>
      </c>
      <c r="AE54" s="190">
        <f>'Wniosek 2032 r.'!H92</f>
        <v>0</v>
      </c>
      <c r="AF54" s="190">
        <f>'Wniosek 2033 r.'!H92</f>
        <v>0</v>
      </c>
      <c r="AG54" s="3">
        <f>'Wniosek 2025 r.'!C217</f>
        <v>0</v>
      </c>
      <c r="AH54" s="3">
        <f>'Wniosek 2026 r.'!C217</f>
        <v>0</v>
      </c>
      <c r="AI54" s="3">
        <f>'Wniosek 2027 r.'!C217</f>
        <v>0</v>
      </c>
      <c r="AJ54" s="3">
        <f>'Wniosek 2028 r.'!C217</f>
        <v>0</v>
      </c>
      <c r="AK54" s="3">
        <f>'Wniosek 2029 r.'!C217</f>
        <v>0</v>
      </c>
      <c r="AL54" s="3">
        <f>'Wniosek 2030 r.'!C217</f>
        <v>0</v>
      </c>
      <c r="AM54" s="3">
        <f>'Wniosek 2031 r.'!C217</f>
        <v>0</v>
      </c>
      <c r="AN54" s="3">
        <f>'Wniosek 2032 r.'!C217</f>
        <v>0</v>
      </c>
      <c r="AO54" s="3">
        <f>'Wniosek 2033 r.'!C217</f>
        <v>0</v>
      </c>
      <c r="AP54" s="96">
        <f>'Wniosek 2025 r.'!C333</f>
        <v>0</v>
      </c>
      <c r="AQ54" s="96">
        <f>'Wniosek 2026 r.'!C333</f>
        <v>0</v>
      </c>
      <c r="AR54" s="96">
        <f>'Wniosek 2027 r.'!C333</f>
        <v>0</v>
      </c>
      <c r="AS54" s="96">
        <f>'Wniosek 2028 r.'!C333</f>
        <v>0</v>
      </c>
      <c r="AT54" s="96">
        <f>'Wniosek 2029 r.'!C333</f>
        <v>0</v>
      </c>
      <c r="AU54" s="96">
        <f>'Wniosek 2030 r.'!C333</f>
        <v>0</v>
      </c>
      <c r="AV54" s="96">
        <f>'Wniosek 2031 r.'!C333</f>
        <v>0</v>
      </c>
      <c r="AW54" s="96">
        <f>'Wniosek 2032 r.'!C333</f>
        <v>0</v>
      </c>
      <c r="AX54" s="96">
        <f>'Wniosek 2033 r.'!C333</f>
        <v>0</v>
      </c>
      <c r="AY54" s="96">
        <f>'Wniosek 2025 r.'!D333</f>
        <v>0</v>
      </c>
      <c r="AZ54" s="96">
        <f>'Wniosek 2026 r.'!D333</f>
        <v>0</v>
      </c>
      <c r="BA54" s="96">
        <f>'Wniosek 2027 r.'!D333</f>
        <v>0</v>
      </c>
      <c r="BB54" s="96">
        <f>'Wniosek 2028 r.'!D333</f>
        <v>0</v>
      </c>
      <c r="BC54" s="96">
        <f>'Wniosek 2029 r.'!D333</f>
        <v>0</v>
      </c>
      <c r="BD54" s="96">
        <f>'Wniosek 2030 r.'!D333</f>
        <v>0</v>
      </c>
      <c r="BE54" s="96">
        <f>'Wniosek 2031 r.'!D333</f>
        <v>0</v>
      </c>
      <c r="BF54" s="96">
        <f>'Wniosek 2032 r.'!D333</f>
        <v>0</v>
      </c>
      <c r="BG54" s="96">
        <f>'Wniosek 2033 r.'!D333</f>
        <v>0</v>
      </c>
      <c r="BH54" s="97">
        <f>'Wniosek 2025 r.'!F333</f>
        <v>0</v>
      </c>
      <c r="BI54" s="97">
        <f>'Wniosek 2026 r.'!F333</f>
        <v>0</v>
      </c>
      <c r="BJ54" s="97">
        <f>'Wniosek 2027 r.'!F333</f>
        <v>0</v>
      </c>
      <c r="BK54" s="97">
        <f>'Wniosek 2028 r.'!F333</f>
        <v>0</v>
      </c>
      <c r="BL54" s="97">
        <f>'Wniosek 2029 r.'!F333</f>
        <v>0</v>
      </c>
      <c r="BM54" s="97">
        <f>'Wniosek 2030 r.'!F333</f>
        <v>0</v>
      </c>
      <c r="BN54" s="97">
        <f>'Wniosek 2031 r.'!F333</f>
        <v>0</v>
      </c>
      <c r="BO54" s="97">
        <f>'Wniosek 2032 r.'!F333</f>
        <v>0</v>
      </c>
      <c r="BP54" s="97">
        <f>'Wniosek 2033 r.'!F333</f>
        <v>0</v>
      </c>
      <c r="BQ54" s="96">
        <f>'Wniosek 2025 r.'!H333</f>
        <v>0</v>
      </c>
      <c r="BR54" s="96">
        <f>'Wniosek 2026 r.'!H333</f>
        <v>0</v>
      </c>
      <c r="BS54" s="96">
        <f>'Wniosek 2027 r.'!H333</f>
        <v>0</v>
      </c>
      <c r="BT54" s="96">
        <f>'Wniosek 2028 r.'!H333</f>
        <v>0</v>
      </c>
      <c r="BU54" s="96">
        <f>'Wniosek 2029 r.'!H333</f>
        <v>0</v>
      </c>
      <c r="BV54" s="96">
        <f>'Wniosek 2030 r.'!H333</f>
        <v>0</v>
      </c>
      <c r="BW54" s="96">
        <f>'Wniosek 2031 r.'!H333</f>
        <v>0</v>
      </c>
      <c r="BX54" s="96">
        <f>'Wniosek 2032 r.'!H333</f>
        <v>0</v>
      </c>
      <c r="BY54" s="96">
        <f>'Wniosek 2033 r.'!H333</f>
        <v>0</v>
      </c>
      <c r="BZ54" s="96">
        <f>'Wniosek 2025 r.'!C448</f>
        <v>0</v>
      </c>
      <c r="CA54" s="96">
        <f>'Wniosek 2026 r.'!C448</f>
        <v>0</v>
      </c>
      <c r="CB54" s="96">
        <f>'Wniosek 2027 r.'!C448</f>
        <v>0</v>
      </c>
      <c r="CC54" s="96">
        <f>'Wniosek 2028 r.'!C448</f>
        <v>0</v>
      </c>
      <c r="CD54" s="96">
        <f>'Wniosek 2029 r.'!C448</f>
        <v>0</v>
      </c>
      <c r="CE54" s="96">
        <f>'Wniosek 2030 r.'!C448</f>
        <v>0</v>
      </c>
      <c r="CF54" s="96">
        <f>'Wniosek 2031 r.'!C448</f>
        <v>0</v>
      </c>
      <c r="CG54" s="96">
        <f>'Wniosek 2032 r.'!C448</f>
        <v>0</v>
      </c>
      <c r="CH54" s="96">
        <f>'Wniosek 2033 r.'!C448</f>
        <v>0</v>
      </c>
      <c r="CI54" s="96">
        <f>'Wniosek 2025 r.'!C563</f>
        <v>0</v>
      </c>
      <c r="CJ54" s="96">
        <f>'Wniosek 2026 r.'!C563</f>
        <v>0</v>
      </c>
      <c r="CK54" s="96">
        <f>'Wniosek 2027 r.'!C563</f>
        <v>0</v>
      </c>
      <c r="CL54" s="96">
        <f>'Wniosek 2028 r.'!C563</f>
        <v>0</v>
      </c>
      <c r="CM54" s="96">
        <f>'Wniosek 2029 r.'!C563</f>
        <v>0</v>
      </c>
      <c r="CN54" s="96">
        <f>'Wniosek 2030 r.'!C563</f>
        <v>0</v>
      </c>
      <c r="CO54" s="96">
        <f>'Wniosek 2031 r.'!C563</f>
        <v>0</v>
      </c>
      <c r="CP54" s="96">
        <f>'Wniosek 2032 r.'!C563</f>
        <v>0</v>
      </c>
      <c r="CQ54" s="96">
        <f>'Wniosek 2033 r.'!C563</f>
        <v>0</v>
      </c>
      <c r="CR54">
        <f>'Wniosek 2025 r.'!C678</f>
        <v>0</v>
      </c>
      <c r="CS54">
        <f>'Wniosek 2025 r.'!E678</f>
        <v>0</v>
      </c>
      <c r="CT54">
        <f>'Wniosek 2025 r.'!C793</f>
        <v>0</v>
      </c>
    </row>
    <row r="55" spans="1:98" x14ac:dyDescent="0.25">
      <c r="A55">
        <f>'Wniosek 2025 r.'!A93</f>
        <v>0</v>
      </c>
      <c r="B55">
        <f>'Wniosek 2025 r.'!B93</f>
        <v>0</v>
      </c>
      <c r="C55">
        <f>'Wniosek 2025 r.'!C93</f>
        <v>0</v>
      </c>
      <c r="D55">
        <f>'Wniosek 2025 r.'!D93</f>
        <v>0</v>
      </c>
      <c r="E55" s="79">
        <f>'Wniosek 2025 r.'!E93</f>
        <v>0</v>
      </c>
      <c r="F55">
        <f>'Wniosek 2025 r.'!F93</f>
        <v>0</v>
      </c>
      <c r="G55">
        <f>'Wniosek 2026 r.'!F93</f>
        <v>0</v>
      </c>
      <c r="H55">
        <f>'Wniosek 2027 r.'!F93</f>
        <v>0</v>
      </c>
      <c r="I55">
        <f>'Wniosek 2028 r.'!F93</f>
        <v>0</v>
      </c>
      <c r="J55">
        <f>'Wniosek 2029 r.'!F93</f>
        <v>0</v>
      </c>
      <c r="K55">
        <f>'Wniosek 2030 r.'!F93</f>
        <v>0</v>
      </c>
      <c r="L55">
        <f>'Wniosek 2031 r.'!F93</f>
        <v>0</v>
      </c>
      <c r="M55">
        <f>'Wniosek 2032 r.'!F93</f>
        <v>0</v>
      </c>
      <c r="N55">
        <f>'Wniosek 2033 r.'!F93</f>
        <v>0</v>
      </c>
      <c r="O55" s="79">
        <f>'Wniosek 2025 r.'!G93</f>
        <v>0</v>
      </c>
      <c r="P55" s="79" t="str">
        <f>'Wniosek 2026 r.'!G93</f>
        <v/>
      </c>
      <c r="Q55" s="79" t="str">
        <f>'Wniosek 2027 r.'!G93</f>
        <v/>
      </c>
      <c r="R55" s="79" t="str">
        <f>'Wniosek 2028 r.'!G93</f>
        <v/>
      </c>
      <c r="S55" s="79" t="str">
        <f>'Wniosek 2029 r.'!G93</f>
        <v/>
      </c>
      <c r="T55" s="79" t="str">
        <f>'Wniosek 2030 r.'!G93</f>
        <v/>
      </c>
      <c r="U55" s="79" t="str">
        <f>'Wniosek 2031 r.'!G93</f>
        <v/>
      </c>
      <c r="V55" s="79" t="str">
        <f>'Wniosek 2032 r.'!G93</f>
        <v/>
      </c>
      <c r="W55" s="79" t="str">
        <f>'Wniosek 2033 r.'!G93</f>
        <v/>
      </c>
      <c r="X55" s="190">
        <f>'Wniosek 2025 r.'!H93</f>
        <v>0</v>
      </c>
      <c r="Y55" s="190">
        <f>'Wniosek 2026 r.'!H93</f>
        <v>0</v>
      </c>
      <c r="Z55" s="190">
        <f>'Wniosek 2027 r.'!H93</f>
        <v>0</v>
      </c>
      <c r="AA55" s="190">
        <f>'Wniosek 2028 r.'!H93</f>
        <v>0</v>
      </c>
      <c r="AB55" s="190">
        <f>'Wniosek 2029 r.'!H93</f>
        <v>0</v>
      </c>
      <c r="AC55" s="190">
        <f>'Wniosek 2030 r.'!H93</f>
        <v>0</v>
      </c>
      <c r="AD55" s="190">
        <f>'Wniosek 2031 r.'!H93</f>
        <v>0</v>
      </c>
      <c r="AE55" s="190">
        <f>'Wniosek 2032 r.'!H93</f>
        <v>0</v>
      </c>
      <c r="AF55" s="190">
        <f>'Wniosek 2033 r.'!H93</f>
        <v>0</v>
      </c>
      <c r="AG55" s="3">
        <f>'Wniosek 2025 r.'!C218</f>
        <v>0</v>
      </c>
      <c r="AH55" s="3">
        <f>'Wniosek 2026 r.'!C218</f>
        <v>0</v>
      </c>
      <c r="AI55" s="3">
        <f>'Wniosek 2027 r.'!C218</f>
        <v>0</v>
      </c>
      <c r="AJ55" s="3">
        <f>'Wniosek 2028 r.'!C218</f>
        <v>0</v>
      </c>
      <c r="AK55" s="3">
        <f>'Wniosek 2029 r.'!C218</f>
        <v>0</v>
      </c>
      <c r="AL55" s="3">
        <f>'Wniosek 2030 r.'!C218</f>
        <v>0</v>
      </c>
      <c r="AM55" s="3">
        <f>'Wniosek 2031 r.'!C218</f>
        <v>0</v>
      </c>
      <c r="AN55" s="3">
        <f>'Wniosek 2032 r.'!C218</f>
        <v>0</v>
      </c>
      <c r="AO55" s="3">
        <f>'Wniosek 2033 r.'!C218</f>
        <v>0</v>
      </c>
      <c r="AP55" s="96">
        <f>'Wniosek 2025 r.'!C334</f>
        <v>0</v>
      </c>
      <c r="AQ55" s="96">
        <f>'Wniosek 2026 r.'!C334</f>
        <v>0</v>
      </c>
      <c r="AR55" s="96">
        <f>'Wniosek 2027 r.'!C334</f>
        <v>0</v>
      </c>
      <c r="AS55" s="96">
        <f>'Wniosek 2028 r.'!C334</f>
        <v>0</v>
      </c>
      <c r="AT55" s="96">
        <f>'Wniosek 2029 r.'!C334</f>
        <v>0</v>
      </c>
      <c r="AU55" s="96">
        <f>'Wniosek 2030 r.'!C334</f>
        <v>0</v>
      </c>
      <c r="AV55" s="96">
        <f>'Wniosek 2031 r.'!C334</f>
        <v>0</v>
      </c>
      <c r="AW55" s="96">
        <f>'Wniosek 2032 r.'!C334</f>
        <v>0</v>
      </c>
      <c r="AX55" s="96">
        <f>'Wniosek 2033 r.'!C334</f>
        <v>0</v>
      </c>
      <c r="AY55" s="96">
        <f>'Wniosek 2025 r.'!D334</f>
        <v>0</v>
      </c>
      <c r="AZ55" s="96">
        <f>'Wniosek 2026 r.'!D334</f>
        <v>0</v>
      </c>
      <c r="BA55" s="96">
        <f>'Wniosek 2027 r.'!D334</f>
        <v>0</v>
      </c>
      <c r="BB55" s="96">
        <f>'Wniosek 2028 r.'!D334</f>
        <v>0</v>
      </c>
      <c r="BC55" s="96">
        <f>'Wniosek 2029 r.'!D334</f>
        <v>0</v>
      </c>
      <c r="BD55" s="96">
        <f>'Wniosek 2030 r.'!D334</f>
        <v>0</v>
      </c>
      <c r="BE55" s="96">
        <f>'Wniosek 2031 r.'!D334</f>
        <v>0</v>
      </c>
      <c r="BF55" s="96">
        <f>'Wniosek 2032 r.'!D334</f>
        <v>0</v>
      </c>
      <c r="BG55" s="96">
        <f>'Wniosek 2033 r.'!D334</f>
        <v>0</v>
      </c>
      <c r="BH55" s="97">
        <f>'Wniosek 2025 r.'!F334</f>
        <v>0</v>
      </c>
      <c r="BI55" s="97">
        <f>'Wniosek 2026 r.'!F334</f>
        <v>0</v>
      </c>
      <c r="BJ55" s="97">
        <f>'Wniosek 2027 r.'!F334</f>
        <v>0</v>
      </c>
      <c r="BK55" s="97">
        <f>'Wniosek 2028 r.'!F334</f>
        <v>0</v>
      </c>
      <c r="BL55" s="97">
        <f>'Wniosek 2029 r.'!F334</f>
        <v>0</v>
      </c>
      <c r="BM55" s="97">
        <f>'Wniosek 2030 r.'!F334</f>
        <v>0</v>
      </c>
      <c r="BN55" s="97">
        <f>'Wniosek 2031 r.'!F334</f>
        <v>0</v>
      </c>
      <c r="BO55" s="97">
        <f>'Wniosek 2032 r.'!F334</f>
        <v>0</v>
      </c>
      <c r="BP55" s="97">
        <f>'Wniosek 2033 r.'!F334</f>
        <v>0</v>
      </c>
      <c r="BQ55" s="96">
        <f>'Wniosek 2025 r.'!H334</f>
        <v>0</v>
      </c>
      <c r="BR55" s="96">
        <f>'Wniosek 2026 r.'!H334</f>
        <v>0</v>
      </c>
      <c r="BS55" s="96">
        <f>'Wniosek 2027 r.'!H334</f>
        <v>0</v>
      </c>
      <c r="BT55" s="96">
        <f>'Wniosek 2028 r.'!H334</f>
        <v>0</v>
      </c>
      <c r="BU55" s="96">
        <f>'Wniosek 2029 r.'!H334</f>
        <v>0</v>
      </c>
      <c r="BV55" s="96">
        <f>'Wniosek 2030 r.'!H334</f>
        <v>0</v>
      </c>
      <c r="BW55" s="96">
        <f>'Wniosek 2031 r.'!H334</f>
        <v>0</v>
      </c>
      <c r="BX55" s="96">
        <f>'Wniosek 2032 r.'!H334</f>
        <v>0</v>
      </c>
      <c r="BY55" s="96">
        <f>'Wniosek 2033 r.'!H334</f>
        <v>0</v>
      </c>
      <c r="BZ55" s="96">
        <f>'Wniosek 2025 r.'!C449</f>
        <v>0</v>
      </c>
      <c r="CA55" s="96">
        <f>'Wniosek 2026 r.'!C449</f>
        <v>0</v>
      </c>
      <c r="CB55" s="96">
        <f>'Wniosek 2027 r.'!C449</f>
        <v>0</v>
      </c>
      <c r="CC55" s="96">
        <f>'Wniosek 2028 r.'!C449</f>
        <v>0</v>
      </c>
      <c r="CD55" s="96">
        <f>'Wniosek 2029 r.'!C449</f>
        <v>0</v>
      </c>
      <c r="CE55" s="96">
        <f>'Wniosek 2030 r.'!C449</f>
        <v>0</v>
      </c>
      <c r="CF55" s="96">
        <f>'Wniosek 2031 r.'!C449</f>
        <v>0</v>
      </c>
      <c r="CG55" s="96">
        <f>'Wniosek 2032 r.'!C449</f>
        <v>0</v>
      </c>
      <c r="CH55" s="96">
        <f>'Wniosek 2033 r.'!C449</f>
        <v>0</v>
      </c>
      <c r="CI55" s="96">
        <f>'Wniosek 2025 r.'!C564</f>
        <v>0</v>
      </c>
      <c r="CJ55" s="96">
        <f>'Wniosek 2026 r.'!C564</f>
        <v>0</v>
      </c>
      <c r="CK55" s="96">
        <f>'Wniosek 2027 r.'!C564</f>
        <v>0</v>
      </c>
      <c r="CL55" s="96">
        <f>'Wniosek 2028 r.'!C564</f>
        <v>0</v>
      </c>
      <c r="CM55" s="96">
        <f>'Wniosek 2029 r.'!C564</f>
        <v>0</v>
      </c>
      <c r="CN55" s="96">
        <f>'Wniosek 2030 r.'!C564</f>
        <v>0</v>
      </c>
      <c r="CO55" s="96">
        <f>'Wniosek 2031 r.'!C564</f>
        <v>0</v>
      </c>
      <c r="CP55" s="96">
        <f>'Wniosek 2032 r.'!C564</f>
        <v>0</v>
      </c>
      <c r="CQ55" s="96">
        <f>'Wniosek 2033 r.'!C564</f>
        <v>0</v>
      </c>
      <c r="CR55">
        <f>'Wniosek 2025 r.'!C679</f>
        <v>0</v>
      </c>
      <c r="CS55">
        <f>'Wniosek 2025 r.'!E679</f>
        <v>0</v>
      </c>
      <c r="CT55">
        <f>'Wniosek 2025 r.'!C794</f>
        <v>0</v>
      </c>
    </row>
    <row r="56" spans="1:98" x14ac:dyDescent="0.25">
      <c r="A56">
        <f>'Wniosek 2025 r.'!A94</f>
        <v>0</v>
      </c>
      <c r="B56">
        <f>'Wniosek 2025 r.'!B94</f>
        <v>0</v>
      </c>
      <c r="C56">
        <f>'Wniosek 2025 r.'!C94</f>
        <v>0</v>
      </c>
      <c r="D56">
        <f>'Wniosek 2025 r.'!D94</f>
        <v>0</v>
      </c>
      <c r="E56" s="79">
        <f>'Wniosek 2025 r.'!E94</f>
        <v>0</v>
      </c>
      <c r="F56">
        <f>'Wniosek 2025 r.'!F94</f>
        <v>0</v>
      </c>
      <c r="G56">
        <f>'Wniosek 2026 r.'!F94</f>
        <v>0</v>
      </c>
      <c r="H56">
        <f>'Wniosek 2027 r.'!F94</f>
        <v>0</v>
      </c>
      <c r="I56">
        <f>'Wniosek 2028 r.'!F94</f>
        <v>0</v>
      </c>
      <c r="J56">
        <f>'Wniosek 2029 r.'!F94</f>
        <v>0</v>
      </c>
      <c r="K56">
        <f>'Wniosek 2030 r.'!F94</f>
        <v>0</v>
      </c>
      <c r="L56">
        <f>'Wniosek 2031 r.'!F94</f>
        <v>0</v>
      </c>
      <c r="M56">
        <f>'Wniosek 2032 r.'!F94</f>
        <v>0</v>
      </c>
      <c r="N56">
        <f>'Wniosek 2033 r.'!F94</f>
        <v>0</v>
      </c>
      <c r="O56" s="79">
        <f>'Wniosek 2025 r.'!G94</f>
        <v>0</v>
      </c>
      <c r="P56" s="79" t="str">
        <f>'Wniosek 2026 r.'!G94</f>
        <v/>
      </c>
      <c r="Q56" s="79" t="str">
        <f>'Wniosek 2027 r.'!G94</f>
        <v/>
      </c>
      <c r="R56" s="79" t="str">
        <f>'Wniosek 2028 r.'!G94</f>
        <v/>
      </c>
      <c r="S56" s="79" t="str">
        <f>'Wniosek 2029 r.'!G94</f>
        <v/>
      </c>
      <c r="T56" s="79" t="str">
        <f>'Wniosek 2030 r.'!G94</f>
        <v/>
      </c>
      <c r="U56" s="79" t="str">
        <f>'Wniosek 2031 r.'!G94</f>
        <v/>
      </c>
      <c r="V56" s="79" t="str">
        <f>'Wniosek 2032 r.'!G94</f>
        <v/>
      </c>
      <c r="W56" s="79" t="str">
        <f>'Wniosek 2033 r.'!G94</f>
        <v/>
      </c>
      <c r="X56" s="190">
        <f>'Wniosek 2025 r.'!H94</f>
        <v>0</v>
      </c>
      <c r="Y56" s="190">
        <f>'Wniosek 2026 r.'!H94</f>
        <v>0</v>
      </c>
      <c r="Z56" s="190">
        <f>'Wniosek 2027 r.'!H94</f>
        <v>0</v>
      </c>
      <c r="AA56" s="190">
        <f>'Wniosek 2028 r.'!H94</f>
        <v>0</v>
      </c>
      <c r="AB56" s="190">
        <f>'Wniosek 2029 r.'!H94</f>
        <v>0</v>
      </c>
      <c r="AC56" s="190">
        <f>'Wniosek 2030 r.'!H94</f>
        <v>0</v>
      </c>
      <c r="AD56" s="190">
        <f>'Wniosek 2031 r.'!H94</f>
        <v>0</v>
      </c>
      <c r="AE56" s="190">
        <f>'Wniosek 2032 r.'!H94</f>
        <v>0</v>
      </c>
      <c r="AF56" s="190">
        <f>'Wniosek 2033 r.'!H94</f>
        <v>0</v>
      </c>
      <c r="AG56" s="3">
        <f>'Wniosek 2025 r.'!C219</f>
        <v>0</v>
      </c>
      <c r="AH56" s="3">
        <f>'Wniosek 2026 r.'!C219</f>
        <v>0</v>
      </c>
      <c r="AI56" s="3">
        <f>'Wniosek 2027 r.'!C219</f>
        <v>0</v>
      </c>
      <c r="AJ56" s="3">
        <f>'Wniosek 2028 r.'!C219</f>
        <v>0</v>
      </c>
      <c r="AK56" s="3">
        <f>'Wniosek 2029 r.'!C219</f>
        <v>0</v>
      </c>
      <c r="AL56" s="3">
        <f>'Wniosek 2030 r.'!C219</f>
        <v>0</v>
      </c>
      <c r="AM56" s="3">
        <f>'Wniosek 2031 r.'!C219</f>
        <v>0</v>
      </c>
      <c r="AN56" s="3">
        <f>'Wniosek 2032 r.'!C219</f>
        <v>0</v>
      </c>
      <c r="AO56" s="3">
        <f>'Wniosek 2033 r.'!C219</f>
        <v>0</v>
      </c>
      <c r="AP56" s="96">
        <f>'Wniosek 2025 r.'!C335</f>
        <v>0</v>
      </c>
      <c r="AQ56" s="96">
        <f>'Wniosek 2026 r.'!C335</f>
        <v>0</v>
      </c>
      <c r="AR56" s="96">
        <f>'Wniosek 2027 r.'!C335</f>
        <v>0</v>
      </c>
      <c r="AS56" s="96">
        <f>'Wniosek 2028 r.'!C335</f>
        <v>0</v>
      </c>
      <c r="AT56" s="96">
        <f>'Wniosek 2029 r.'!C335</f>
        <v>0</v>
      </c>
      <c r="AU56" s="96">
        <f>'Wniosek 2030 r.'!C335</f>
        <v>0</v>
      </c>
      <c r="AV56" s="96">
        <f>'Wniosek 2031 r.'!C335</f>
        <v>0</v>
      </c>
      <c r="AW56" s="96">
        <f>'Wniosek 2032 r.'!C335</f>
        <v>0</v>
      </c>
      <c r="AX56" s="96">
        <f>'Wniosek 2033 r.'!C335</f>
        <v>0</v>
      </c>
      <c r="AY56" s="96">
        <f>'Wniosek 2025 r.'!D335</f>
        <v>0</v>
      </c>
      <c r="AZ56" s="96">
        <f>'Wniosek 2026 r.'!D335</f>
        <v>0</v>
      </c>
      <c r="BA56" s="96">
        <f>'Wniosek 2027 r.'!D335</f>
        <v>0</v>
      </c>
      <c r="BB56" s="96">
        <f>'Wniosek 2028 r.'!D335</f>
        <v>0</v>
      </c>
      <c r="BC56" s="96">
        <f>'Wniosek 2029 r.'!D335</f>
        <v>0</v>
      </c>
      <c r="BD56" s="96">
        <f>'Wniosek 2030 r.'!D335</f>
        <v>0</v>
      </c>
      <c r="BE56" s="96">
        <f>'Wniosek 2031 r.'!D335</f>
        <v>0</v>
      </c>
      <c r="BF56" s="96">
        <f>'Wniosek 2032 r.'!D335</f>
        <v>0</v>
      </c>
      <c r="BG56" s="96">
        <f>'Wniosek 2033 r.'!D335</f>
        <v>0</v>
      </c>
      <c r="BH56" s="97">
        <f>'Wniosek 2025 r.'!F335</f>
        <v>0</v>
      </c>
      <c r="BI56" s="97">
        <f>'Wniosek 2026 r.'!F335</f>
        <v>0</v>
      </c>
      <c r="BJ56" s="97">
        <f>'Wniosek 2027 r.'!F335</f>
        <v>0</v>
      </c>
      <c r="BK56" s="97">
        <f>'Wniosek 2028 r.'!F335</f>
        <v>0</v>
      </c>
      <c r="BL56" s="97">
        <f>'Wniosek 2029 r.'!F335</f>
        <v>0</v>
      </c>
      <c r="BM56" s="97">
        <f>'Wniosek 2030 r.'!F335</f>
        <v>0</v>
      </c>
      <c r="BN56" s="97">
        <f>'Wniosek 2031 r.'!F335</f>
        <v>0</v>
      </c>
      <c r="BO56" s="97">
        <f>'Wniosek 2032 r.'!F335</f>
        <v>0</v>
      </c>
      <c r="BP56" s="97">
        <f>'Wniosek 2033 r.'!F335</f>
        <v>0</v>
      </c>
      <c r="BQ56" s="96">
        <f>'Wniosek 2025 r.'!H335</f>
        <v>0</v>
      </c>
      <c r="BR56" s="96">
        <f>'Wniosek 2026 r.'!H335</f>
        <v>0</v>
      </c>
      <c r="BS56" s="96">
        <f>'Wniosek 2027 r.'!H335</f>
        <v>0</v>
      </c>
      <c r="BT56" s="96">
        <f>'Wniosek 2028 r.'!H335</f>
        <v>0</v>
      </c>
      <c r="BU56" s="96">
        <f>'Wniosek 2029 r.'!H335</f>
        <v>0</v>
      </c>
      <c r="BV56" s="96">
        <f>'Wniosek 2030 r.'!H335</f>
        <v>0</v>
      </c>
      <c r="BW56" s="96">
        <f>'Wniosek 2031 r.'!H335</f>
        <v>0</v>
      </c>
      <c r="BX56" s="96">
        <f>'Wniosek 2032 r.'!H335</f>
        <v>0</v>
      </c>
      <c r="BY56" s="96">
        <f>'Wniosek 2033 r.'!H335</f>
        <v>0</v>
      </c>
      <c r="BZ56" s="96">
        <f>'Wniosek 2025 r.'!C450</f>
        <v>0</v>
      </c>
      <c r="CA56" s="96">
        <f>'Wniosek 2026 r.'!C450</f>
        <v>0</v>
      </c>
      <c r="CB56" s="96">
        <f>'Wniosek 2027 r.'!C450</f>
        <v>0</v>
      </c>
      <c r="CC56" s="96">
        <f>'Wniosek 2028 r.'!C450</f>
        <v>0</v>
      </c>
      <c r="CD56" s="96">
        <f>'Wniosek 2029 r.'!C450</f>
        <v>0</v>
      </c>
      <c r="CE56" s="96">
        <f>'Wniosek 2030 r.'!C450</f>
        <v>0</v>
      </c>
      <c r="CF56" s="96">
        <f>'Wniosek 2031 r.'!C450</f>
        <v>0</v>
      </c>
      <c r="CG56" s="96">
        <f>'Wniosek 2032 r.'!C450</f>
        <v>0</v>
      </c>
      <c r="CH56" s="96">
        <f>'Wniosek 2033 r.'!C450</f>
        <v>0</v>
      </c>
      <c r="CI56" s="96">
        <f>'Wniosek 2025 r.'!C565</f>
        <v>0</v>
      </c>
      <c r="CJ56" s="96">
        <f>'Wniosek 2026 r.'!C565</f>
        <v>0</v>
      </c>
      <c r="CK56" s="96">
        <f>'Wniosek 2027 r.'!C565</f>
        <v>0</v>
      </c>
      <c r="CL56" s="96">
        <f>'Wniosek 2028 r.'!C565</f>
        <v>0</v>
      </c>
      <c r="CM56" s="96">
        <f>'Wniosek 2029 r.'!C565</f>
        <v>0</v>
      </c>
      <c r="CN56" s="96">
        <f>'Wniosek 2030 r.'!C565</f>
        <v>0</v>
      </c>
      <c r="CO56" s="96">
        <f>'Wniosek 2031 r.'!C565</f>
        <v>0</v>
      </c>
      <c r="CP56" s="96">
        <f>'Wniosek 2032 r.'!C565</f>
        <v>0</v>
      </c>
      <c r="CQ56" s="96">
        <f>'Wniosek 2033 r.'!C565</f>
        <v>0</v>
      </c>
      <c r="CR56">
        <f>'Wniosek 2025 r.'!C680</f>
        <v>0</v>
      </c>
      <c r="CS56">
        <f>'Wniosek 2025 r.'!E680</f>
        <v>0</v>
      </c>
      <c r="CT56">
        <f>'Wniosek 2025 r.'!C795</f>
        <v>0</v>
      </c>
    </row>
    <row r="57" spans="1:98" x14ac:dyDescent="0.25">
      <c r="A57">
        <f>'Wniosek 2025 r.'!A95</f>
        <v>0</v>
      </c>
      <c r="B57">
        <f>'Wniosek 2025 r.'!B95</f>
        <v>0</v>
      </c>
      <c r="C57">
        <f>'Wniosek 2025 r.'!C95</f>
        <v>0</v>
      </c>
      <c r="D57">
        <f>'Wniosek 2025 r.'!D95</f>
        <v>0</v>
      </c>
      <c r="E57" s="79">
        <f>'Wniosek 2025 r.'!E95</f>
        <v>0</v>
      </c>
      <c r="F57">
        <f>'Wniosek 2025 r.'!F95</f>
        <v>0</v>
      </c>
      <c r="G57">
        <f>'Wniosek 2026 r.'!F95</f>
        <v>0</v>
      </c>
      <c r="H57">
        <f>'Wniosek 2027 r.'!F95</f>
        <v>0</v>
      </c>
      <c r="I57">
        <f>'Wniosek 2028 r.'!F95</f>
        <v>0</v>
      </c>
      <c r="J57">
        <f>'Wniosek 2029 r.'!F95</f>
        <v>0</v>
      </c>
      <c r="K57">
        <f>'Wniosek 2030 r.'!F95</f>
        <v>0</v>
      </c>
      <c r="L57">
        <f>'Wniosek 2031 r.'!F95</f>
        <v>0</v>
      </c>
      <c r="M57">
        <f>'Wniosek 2032 r.'!F95</f>
        <v>0</v>
      </c>
      <c r="N57">
        <f>'Wniosek 2033 r.'!F95</f>
        <v>0</v>
      </c>
      <c r="O57" s="79">
        <f>'Wniosek 2025 r.'!G95</f>
        <v>0</v>
      </c>
      <c r="P57" s="79" t="str">
        <f>'Wniosek 2026 r.'!G95</f>
        <v/>
      </c>
      <c r="Q57" s="79" t="str">
        <f>'Wniosek 2027 r.'!G95</f>
        <v/>
      </c>
      <c r="R57" s="79" t="str">
        <f>'Wniosek 2028 r.'!G95</f>
        <v/>
      </c>
      <c r="S57" s="79" t="str">
        <f>'Wniosek 2029 r.'!G95</f>
        <v/>
      </c>
      <c r="T57" s="79" t="str">
        <f>'Wniosek 2030 r.'!G95</f>
        <v/>
      </c>
      <c r="U57" s="79" t="str">
        <f>'Wniosek 2031 r.'!G95</f>
        <v/>
      </c>
      <c r="V57" s="79" t="str">
        <f>'Wniosek 2032 r.'!G95</f>
        <v/>
      </c>
      <c r="W57" s="79" t="str">
        <f>'Wniosek 2033 r.'!G95</f>
        <v/>
      </c>
      <c r="X57" s="190">
        <f>'Wniosek 2025 r.'!H95</f>
        <v>0</v>
      </c>
      <c r="Y57" s="190">
        <f>'Wniosek 2026 r.'!H95</f>
        <v>0</v>
      </c>
      <c r="Z57" s="190">
        <f>'Wniosek 2027 r.'!H95</f>
        <v>0</v>
      </c>
      <c r="AA57" s="190">
        <f>'Wniosek 2028 r.'!H95</f>
        <v>0</v>
      </c>
      <c r="AB57" s="190">
        <f>'Wniosek 2029 r.'!H95</f>
        <v>0</v>
      </c>
      <c r="AC57" s="190">
        <f>'Wniosek 2030 r.'!H95</f>
        <v>0</v>
      </c>
      <c r="AD57" s="190">
        <f>'Wniosek 2031 r.'!H95</f>
        <v>0</v>
      </c>
      <c r="AE57" s="190">
        <f>'Wniosek 2032 r.'!H95</f>
        <v>0</v>
      </c>
      <c r="AF57" s="190">
        <f>'Wniosek 2033 r.'!H95</f>
        <v>0</v>
      </c>
      <c r="AG57" s="3">
        <f>'Wniosek 2025 r.'!C220</f>
        <v>0</v>
      </c>
      <c r="AH57" s="3">
        <f>'Wniosek 2026 r.'!C220</f>
        <v>0</v>
      </c>
      <c r="AI57" s="3">
        <f>'Wniosek 2027 r.'!C220</f>
        <v>0</v>
      </c>
      <c r="AJ57" s="3">
        <f>'Wniosek 2028 r.'!C220</f>
        <v>0</v>
      </c>
      <c r="AK57" s="3">
        <f>'Wniosek 2029 r.'!C220</f>
        <v>0</v>
      </c>
      <c r="AL57" s="3">
        <f>'Wniosek 2030 r.'!C220</f>
        <v>0</v>
      </c>
      <c r="AM57" s="3">
        <f>'Wniosek 2031 r.'!C220</f>
        <v>0</v>
      </c>
      <c r="AN57" s="3">
        <f>'Wniosek 2032 r.'!C220</f>
        <v>0</v>
      </c>
      <c r="AO57" s="3">
        <f>'Wniosek 2033 r.'!C220</f>
        <v>0</v>
      </c>
      <c r="AP57" s="96">
        <f>'Wniosek 2025 r.'!C336</f>
        <v>0</v>
      </c>
      <c r="AQ57" s="96">
        <f>'Wniosek 2026 r.'!C336</f>
        <v>0</v>
      </c>
      <c r="AR57" s="96">
        <f>'Wniosek 2027 r.'!C336</f>
        <v>0</v>
      </c>
      <c r="AS57" s="96">
        <f>'Wniosek 2028 r.'!C336</f>
        <v>0</v>
      </c>
      <c r="AT57" s="96">
        <f>'Wniosek 2029 r.'!C336</f>
        <v>0</v>
      </c>
      <c r="AU57" s="96">
        <f>'Wniosek 2030 r.'!C336</f>
        <v>0</v>
      </c>
      <c r="AV57" s="96">
        <f>'Wniosek 2031 r.'!C336</f>
        <v>0</v>
      </c>
      <c r="AW57" s="96">
        <f>'Wniosek 2032 r.'!C336</f>
        <v>0</v>
      </c>
      <c r="AX57" s="96">
        <f>'Wniosek 2033 r.'!C336</f>
        <v>0</v>
      </c>
      <c r="AY57" s="96">
        <f>'Wniosek 2025 r.'!D336</f>
        <v>0</v>
      </c>
      <c r="AZ57" s="96">
        <f>'Wniosek 2026 r.'!D336</f>
        <v>0</v>
      </c>
      <c r="BA57" s="96">
        <f>'Wniosek 2027 r.'!D336</f>
        <v>0</v>
      </c>
      <c r="BB57" s="96">
        <f>'Wniosek 2028 r.'!D336</f>
        <v>0</v>
      </c>
      <c r="BC57" s="96">
        <f>'Wniosek 2029 r.'!D336</f>
        <v>0</v>
      </c>
      <c r="BD57" s="96">
        <f>'Wniosek 2030 r.'!D336</f>
        <v>0</v>
      </c>
      <c r="BE57" s="96">
        <f>'Wniosek 2031 r.'!D336</f>
        <v>0</v>
      </c>
      <c r="BF57" s="96">
        <f>'Wniosek 2032 r.'!D336</f>
        <v>0</v>
      </c>
      <c r="BG57" s="96">
        <f>'Wniosek 2033 r.'!D336</f>
        <v>0</v>
      </c>
      <c r="BH57" s="97">
        <f>'Wniosek 2025 r.'!F336</f>
        <v>0</v>
      </c>
      <c r="BI57" s="97">
        <f>'Wniosek 2026 r.'!F336</f>
        <v>0</v>
      </c>
      <c r="BJ57" s="97">
        <f>'Wniosek 2027 r.'!F336</f>
        <v>0</v>
      </c>
      <c r="BK57" s="97">
        <f>'Wniosek 2028 r.'!F336</f>
        <v>0</v>
      </c>
      <c r="BL57" s="97">
        <f>'Wniosek 2029 r.'!F336</f>
        <v>0</v>
      </c>
      <c r="BM57" s="97">
        <f>'Wniosek 2030 r.'!F336</f>
        <v>0</v>
      </c>
      <c r="BN57" s="97">
        <f>'Wniosek 2031 r.'!F336</f>
        <v>0</v>
      </c>
      <c r="BO57" s="97">
        <f>'Wniosek 2032 r.'!F336</f>
        <v>0</v>
      </c>
      <c r="BP57" s="97">
        <f>'Wniosek 2033 r.'!F336</f>
        <v>0</v>
      </c>
      <c r="BQ57" s="96">
        <f>'Wniosek 2025 r.'!H336</f>
        <v>0</v>
      </c>
      <c r="BR57" s="96">
        <f>'Wniosek 2026 r.'!H336</f>
        <v>0</v>
      </c>
      <c r="BS57" s="96">
        <f>'Wniosek 2027 r.'!H336</f>
        <v>0</v>
      </c>
      <c r="BT57" s="96">
        <f>'Wniosek 2028 r.'!H336</f>
        <v>0</v>
      </c>
      <c r="BU57" s="96">
        <f>'Wniosek 2029 r.'!H336</f>
        <v>0</v>
      </c>
      <c r="BV57" s="96">
        <f>'Wniosek 2030 r.'!H336</f>
        <v>0</v>
      </c>
      <c r="BW57" s="96">
        <f>'Wniosek 2031 r.'!H336</f>
        <v>0</v>
      </c>
      <c r="BX57" s="96">
        <f>'Wniosek 2032 r.'!H336</f>
        <v>0</v>
      </c>
      <c r="BY57" s="96">
        <f>'Wniosek 2033 r.'!H336</f>
        <v>0</v>
      </c>
      <c r="BZ57" s="96">
        <f>'Wniosek 2025 r.'!C451</f>
        <v>0</v>
      </c>
      <c r="CA57" s="96">
        <f>'Wniosek 2026 r.'!C451</f>
        <v>0</v>
      </c>
      <c r="CB57" s="96">
        <f>'Wniosek 2027 r.'!C451</f>
        <v>0</v>
      </c>
      <c r="CC57" s="96">
        <f>'Wniosek 2028 r.'!C451</f>
        <v>0</v>
      </c>
      <c r="CD57" s="96">
        <f>'Wniosek 2029 r.'!C451</f>
        <v>0</v>
      </c>
      <c r="CE57" s="96">
        <f>'Wniosek 2030 r.'!C451</f>
        <v>0</v>
      </c>
      <c r="CF57" s="96">
        <f>'Wniosek 2031 r.'!C451</f>
        <v>0</v>
      </c>
      <c r="CG57" s="96">
        <f>'Wniosek 2032 r.'!C451</f>
        <v>0</v>
      </c>
      <c r="CH57" s="96">
        <f>'Wniosek 2033 r.'!C451</f>
        <v>0</v>
      </c>
      <c r="CI57" s="96">
        <f>'Wniosek 2025 r.'!C566</f>
        <v>0</v>
      </c>
      <c r="CJ57" s="96">
        <f>'Wniosek 2026 r.'!C566</f>
        <v>0</v>
      </c>
      <c r="CK57" s="96">
        <f>'Wniosek 2027 r.'!C566</f>
        <v>0</v>
      </c>
      <c r="CL57" s="96">
        <f>'Wniosek 2028 r.'!C566</f>
        <v>0</v>
      </c>
      <c r="CM57" s="96">
        <f>'Wniosek 2029 r.'!C566</f>
        <v>0</v>
      </c>
      <c r="CN57" s="96">
        <f>'Wniosek 2030 r.'!C566</f>
        <v>0</v>
      </c>
      <c r="CO57" s="96">
        <f>'Wniosek 2031 r.'!C566</f>
        <v>0</v>
      </c>
      <c r="CP57" s="96">
        <f>'Wniosek 2032 r.'!C566</f>
        <v>0</v>
      </c>
      <c r="CQ57" s="96">
        <f>'Wniosek 2033 r.'!C566</f>
        <v>0</v>
      </c>
      <c r="CR57">
        <f>'Wniosek 2025 r.'!C681</f>
        <v>0</v>
      </c>
      <c r="CS57">
        <f>'Wniosek 2025 r.'!E681</f>
        <v>0</v>
      </c>
      <c r="CT57">
        <f>'Wniosek 2025 r.'!C796</f>
        <v>0</v>
      </c>
    </row>
    <row r="58" spans="1:98" x14ac:dyDescent="0.25">
      <c r="A58">
        <f>'Wniosek 2025 r.'!A96</f>
        <v>0</v>
      </c>
      <c r="B58">
        <f>'Wniosek 2025 r.'!B96</f>
        <v>0</v>
      </c>
      <c r="C58">
        <f>'Wniosek 2025 r.'!C96</f>
        <v>0</v>
      </c>
      <c r="D58">
        <f>'Wniosek 2025 r.'!D96</f>
        <v>0</v>
      </c>
      <c r="E58" s="79">
        <f>'Wniosek 2025 r.'!E96</f>
        <v>0</v>
      </c>
      <c r="F58">
        <f>'Wniosek 2025 r.'!F96</f>
        <v>0</v>
      </c>
      <c r="G58">
        <f>'Wniosek 2026 r.'!F96</f>
        <v>0</v>
      </c>
      <c r="H58">
        <f>'Wniosek 2027 r.'!F96</f>
        <v>0</v>
      </c>
      <c r="I58">
        <f>'Wniosek 2028 r.'!F96</f>
        <v>0</v>
      </c>
      <c r="J58">
        <f>'Wniosek 2029 r.'!F96</f>
        <v>0</v>
      </c>
      <c r="K58">
        <f>'Wniosek 2030 r.'!F96</f>
        <v>0</v>
      </c>
      <c r="L58">
        <f>'Wniosek 2031 r.'!F96</f>
        <v>0</v>
      </c>
      <c r="M58">
        <f>'Wniosek 2032 r.'!F96</f>
        <v>0</v>
      </c>
      <c r="N58">
        <f>'Wniosek 2033 r.'!F96</f>
        <v>0</v>
      </c>
      <c r="O58" s="79">
        <f>'Wniosek 2025 r.'!G96</f>
        <v>0</v>
      </c>
      <c r="P58" s="79" t="str">
        <f>'Wniosek 2026 r.'!G96</f>
        <v/>
      </c>
      <c r="Q58" s="79" t="str">
        <f>'Wniosek 2027 r.'!G96</f>
        <v/>
      </c>
      <c r="R58" s="79" t="str">
        <f>'Wniosek 2028 r.'!G96</f>
        <v/>
      </c>
      <c r="S58" s="79" t="str">
        <f>'Wniosek 2029 r.'!G96</f>
        <v/>
      </c>
      <c r="T58" s="79" t="str">
        <f>'Wniosek 2030 r.'!G96</f>
        <v/>
      </c>
      <c r="U58" s="79" t="str">
        <f>'Wniosek 2031 r.'!G96</f>
        <v/>
      </c>
      <c r="V58" s="79" t="str">
        <f>'Wniosek 2032 r.'!G96</f>
        <v/>
      </c>
      <c r="W58" s="79" t="str">
        <f>'Wniosek 2033 r.'!G96</f>
        <v/>
      </c>
      <c r="X58" s="190">
        <f>'Wniosek 2025 r.'!H96</f>
        <v>0</v>
      </c>
      <c r="Y58" s="190">
        <f>'Wniosek 2026 r.'!H96</f>
        <v>0</v>
      </c>
      <c r="Z58" s="190">
        <f>'Wniosek 2027 r.'!H96</f>
        <v>0</v>
      </c>
      <c r="AA58" s="190">
        <f>'Wniosek 2028 r.'!H96</f>
        <v>0</v>
      </c>
      <c r="AB58" s="190">
        <f>'Wniosek 2029 r.'!H96</f>
        <v>0</v>
      </c>
      <c r="AC58" s="190">
        <f>'Wniosek 2030 r.'!H96</f>
        <v>0</v>
      </c>
      <c r="AD58" s="190">
        <f>'Wniosek 2031 r.'!H96</f>
        <v>0</v>
      </c>
      <c r="AE58" s="190">
        <f>'Wniosek 2032 r.'!H96</f>
        <v>0</v>
      </c>
      <c r="AF58" s="190">
        <f>'Wniosek 2033 r.'!H96</f>
        <v>0</v>
      </c>
      <c r="AG58" s="3">
        <f>'Wniosek 2025 r.'!C221</f>
        <v>0</v>
      </c>
      <c r="AH58" s="3">
        <f>'Wniosek 2026 r.'!C221</f>
        <v>0</v>
      </c>
      <c r="AI58" s="3">
        <f>'Wniosek 2027 r.'!C221</f>
        <v>0</v>
      </c>
      <c r="AJ58" s="3">
        <f>'Wniosek 2028 r.'!C221</f>
        <v>0</v>
      </c>
      <c r="AK58" s="3">
        <f>'Wniosek 2029 r.'!C221</f>
        <v>0</v>
      </c>
      <c r="AL58" s="3">
        <f>'Wniosek 2030 r.'!C221</f>
        <v>0</v>
      </c>
      <c r="AM58" s="3">
        <f>'Wniosek 2031 r.'!C221</f>
        <v>0</v>
      </c>
      <c r="AN58" s="3">
        <f>'Wniosek 2032 r.'!C221</f>
        <v>0</v>
      </c>
      <c r="AO58" s="3">
        <f>'Wniosek 2033 r.'!C221</f>
        <v>0</v>
      </c>
      <c r="AP58" s="96">
        <f>'Wniosek 2025 r.'!C337</f>
        <v>0</v>
      </c>
      <c r="AQ58" s="96">
        <f>'Wniosek 2026 r.'!C337</f>
        <v>0</v>
      </c>
      <c r="AR58" s="96">
        <f>'Wniosek 2027 r.'!C337</f>
        <v>0</v>
      </c>
      <c r="AS58" s="96">
        <f>'Wniosek 2028 r.'!C337</f>
        <v>0</v>
      </c>
      <c r="AT58" s="96">
        <f>'Wniosek 2029 r.'!C337</f>
        <v>0</v>
      </c>
      <c r="AU58" s="96">
        <f>'Wniosek 2030 r.'!C337</f>
        <v>0</v>
      </c>
      <c r="AV58" s="96">
        <f>'Wniosek 2031 r.'!C337</f>
        <v>0</v>
      </c>
      <c r="AW58" s="96">
        <f>'Wniosek 2032 r.'!C337</f>
        <v>0</v>
      </c>
      <c r="AX58" s="96">
        <f>'Wniosek 2033 r.'!C337</f>
        <v>0</v>
      </c>
      <c r="AY58" s="96">
        <f>'Wniosek 2025 r.'!D337</f>
        <v>0</v>
      </c>
      <c r="AZ58" s="96">
        <f>'Wniosek 2026 r.'!D337</f>
        <v>0</v>
      </c>
      <c r="BA58" s="96">
        <f>'Wniosek 2027 r.'!D337</f>
        <v>0</v>
      </c>
      <c r="BB58" s="96">
        <f>'Wniosek 2028 r.'!D337</f>
        <v>0</v>
      </c>
      <c r="BC58" s="96">
        <f>'Wniosek 2029 r.'!D337</f>
        <v>0</v>
      </c>
      <c r="BD58" s="96">
        <f>'Wniosek 2030 r.'!D337</f>
        <v>0</v>
      </c>
      <c r="BE58" s="96">
        <f>'Wniosek 2031 r.'!D337</f>
        <v>0</v>
      </c>
      <c r="BF58" s="96">
        <f>'Wniosek 2032 r.'!D337</f>
        <v>0</v>
      </c>
      <c r="BG58" s="96">
        <f>'Wniosek 2033 r.'!D337</f>
        <v>0</v>
      </c>
      <c r="BH58" s="97">
        <f>'Wniosek 2025 r.'!F337</f>
        <v>0</v>
      </c>
      <c r="BI58" s="97">
        <f>'Wniosek 2026 r.'!F337</f>
        <v>0</v>
      </c>
      <c r="BJ58" s="97">
        <f>'Wniosek 2027 r.'!F337</f>
        <v>0</v>
      </c>
      <c r="BK58" s="97">
        <f>'Wniosek 2028 r.'!F337</f>
        <v>0</v>
      </c>
      <c r="BL58" s="97">
        <f>'Wniosek 2029 r.'!F337</f>
        <v>0</v>
      </c>
      <c r="BM58" s="97">
        <f>'Wniosek 2030 r.'!F337</f>
        <v>0</v>
      </c>
      <c r="BN58" s="97">
        <f>'Wniosek 2031 r.'!F337</f>
        <v>0</v>
      </c>
      <c r="BO58" s="97">
        <f>'Wniosek 2032 r.'!F337</f>
        <v>0</v>
      </c>
      <c r="BP58" s="97">
        <f>'Wniosek 2033 r.'!F337</f>
        <v>0</v>
      </c>
      <c r="BQ58" s="96">
        <f>'Wniosek 2025 r.'!H337</f>
        <v>0</v>
      </c>
      <c r="BR58" s="96">
        <f>'Wniosek 2026 r.'!H337</f>
        <v>0</v>
      </c>
      <c r="BS58" s="96">
        <f>'Wniosek 2027 r.'!H337</f>
        <v>0</v>
      </c>
      <c r="BT58" s="96">
        <f>'Wniosek 2028 r.'!H337</f>
        <v>0</v>
      </c>
      <c r="BU58" s="96">
        <f>'Wniosek 2029 r.'!H337</f>
        <v>0</v>
      </c>
      <c r="BV58" s="96">
        <f>'Wniosek 2030 r.'!H337</f>
        <v>0</v>
      </c>
      <c r="BW58" s="96">
        <f>'Wniosek 2031 r.'!H337</f>
        <v>0</v>
      </c>
      <c r="BX58" s="96">
        <f>'Wniosek 2032 r.'!H337</f>
        <v>0</v>
      </c>
      <c r="BY58" s="96">
        <f>'Wniosek 2033 r.'!H337</f>
        <v>0</v>
      </c>
      <c r="BZ58" s="96">
        <f>'Wniosek 2025 r.'!C452</f>
        <v>0</v>
      </c>
      <c r="CA58" s="96">
        <f>'Wniosek 2026 r.'!C452</f>
        <v>0</v>
      </c>
      <c r="CB58" s="96">
        <f>'Wniosek 2027 r.'!C452</f>
        <v>0</v>
      </c>
      <c r="CC58" s="96">
        <f>'Wniosek 2028 r.'!C452</f>
        <v>0</v>
      </c>
      <c r="CD58" s="96">
        <f>'Wniosek 2029 r.'!C452</f>
        <v>0</v>
      </c>
      <c r="CE58" s="96">
        <f>'Wniosek 2030 r.'!C452</f>
        <v>0</v>
      </c>
      <c r="CF58" s="96">
        <f>'Wniosek 2031 r.'!C452</f>
        <v>0</v>
      </c>
      <c r="CG58" s="96">
        <f>'Wniosek 2032 r.'!C452</f>
        <v>0</v>
      </c>
      <c r="CH58" s="96">
        <f>'Wniosek 2033 r.'!C452</f>
        <v>0</v>
      </c>
      <c r="CI58" s="96">
        <f>'Wniosek 2025 r.'!C567</f>
        <v>0</v>
      </c>
      <c r="CJ58" s="96">
        <f>'Wniosek 2026 r.'!C567</f>
        <v>0</v>
      </c>
      <c r="CK58" s="96">
        <f>'Wniosek 2027 r.'!C567</f>
        <v>0</v>
      </c>
      <c r="CL58" s="96">
        <f>'Wniosek 2028 r.'!C567</f>
        <v>0</v>
      </c>
      <c r="CM58" s="96">
        <f>'Wniosek 2029 r.'!C567</f>
        <v>0</v>
      </c>
      <c r="CN58" s="96">
        <f>'Wniosek 2030 r.'!C567</f>
        <v>0</v>
      </c>
      <c r="CO58" s="96">
        <f>'Wniosek 2031 r.'!C567</f>
        <v>0</v>
      </c>
      <c r="CP58" s="96">
        <f>'Wniosek 2032 r.'!C567</f>
        <v>0</v>
      </c>
      <c r="CQ58" s="96">
        <f>'Wniosek 2033 r.'!C567</f>
        <v>0</v>
      </c>
      <c r="CR58">
        <f>'Wniosek 2025 r.'!C682</f>
        <v>0</v>
      </c>
      <c r="CS58">
        <f>'Wniosek 2025 r.'!E682</f>
        <v>0</v>
      </c>
      <c r="CT58">
        <f>'Wniosek 2025 r.'!C797</f>
        <v>0</v>
      </c>
    </row>
    <row r="59" spans="1:98" x14ac:dyDescent="0.25">
      <c r="A59">
        <f>'Wniosek 2025 r.'!A97</f>
        <v>0</v>
      </c>
      <c r="B59">
        <f>'Wniosek 2025 r.'!B97</f>
        <v>0</v>
      </c>
      <c r="C59">
        <f>'Wniosek 2025 r.'!C97</f>
        <v>0</v>
      </c>
      <c r="D59">
        <f>'Wniosek 2025 r.'!D97</f>
        <v>0</v>
      </c>
      <c r="E59" s="79">
        <f>'Wniosek 2025 r.'!E97</f>
        <v>0</v>
      </c>
      <c r="F59">
        <f>'Wniosek 2025 r.'!F97</f>
        <v>0</v>
      </c>
      <c r="G59">
        <f>'Wniosek 2026 r.'!F97</f>
        <v>0</v>
      </c>
      <c r="H59">
        <f>'Wniosek 2027 r.'!F97</f>
        <v>0</v>
      </c>
      <c r="I59">
        <f>'Wniosek 2028 r.'!F97</f>
        <v>0</v>
      </c>
      <c r="J59">
        <f>'Wniosek 2029 r.'!F97</f>
        <v>0</v>
      </c>
      <c r="K59">
        <f>'Wniosek 2030 r.'!F97</f>
        <v>0</v>
      </c>
      <c r="L59">
        <f>'Wniosek 2031 r.'!F97</f>
        <v>0</v>
      </c>
      <c r="M59">
        <f>'Wniosek 2032 r.'!F97</f>
        <v>0</v>
      </c>
      <c r="N59">
        <f>'Wniosek 2033 r.'!F97</f>
        <v>0</v>
      </c>
      <c r="O59" s="79">
        <f>'Wniosek 2025 r.'!G97</f>
        <v>0</v>
      </c>
      <c r="P59" s="79" t="str">
        <f>'Wniosek 2026 r.'!G97</f>
        <v/>
      </c>
      <c r="Q59" s="79" t="str">
        <f>'Wniosek 2027 r.'!G97</f>
        <v/>
      </c>
      <c r="R59" s="79" t="str">
        <f>'Wniosek 2028 r.'!G97</f>
        <v/>
      </c>
      <c r="S59" s="79" t="str">
        <f>'Wniosek 2029 r.'!G97</f>
        <v/>
      </c>
      <c r="T59" s="79" t="str">
        <f>'Wniosek 2030 r.'!G97</f>
        <v/>
      </c>
      <c r="U59" s="79" t="str">
        <f>'Wniosek 2031 r.'!G97</f>
        <v/>
      </c>
      <c r="V59" s="79" t="str">
        <f>'Wniosek 2032 r.'!G97</f>
        <v/>
      </c>
      <c r="W59" s="79" t="str">
        <f>'Wniosek 2033 r.'!G97</f>
        <v/>
      </c>
      <c r="X59" s="190">
        <f>'Wniosek 2025 r.'!H97</f>
        <v>0</v>
      </c>
      <c r="Y59" s="190">
        <f>'Wniosek 2026 r.'!H97</f>
        <v>0</v>
      </c>
      <c r="Z59" s="190">
        <f>'Wniosek 2027 r.'!H97</f>
        <v>0</v>
      </c>
      <c r="AA59" s="190">
        <f>'Wniosek 2028 r.'!H97</f>
        <v>0</v>
      </c>
      <c r="AB59" s="190">
        <f>'Wniosek 2029 r.'!H97</f>
        <v>0</v>
      </c>
      <c r="AC59" s="190">
        <f>'Wniosek 2030 r.'!H97</f>
        <v>0</v>
      </c>
      <c r="AD59" s="190">
        <f>'Wniosek 2031 r.'!H97</f>
        <v>0</v>
      </c>
      <c r="AE59" s="190">
        <f>'Wniosek 2032 r.'!H97</f>
        <v>0</v>
      </c>
      <c r="AF59" s="190">
        <f>'Wniosek 2033 r.'!H97</f>
        <v>0</v>
      </c>
      <c r="AG59" s="3">
        <f>'Wniosek 2025 r.'!C222</f>
        <v>0</v>
      </c>
      <c r="AH59" s="3">
        <f>'Wniosek 2026 r.'!C222</f>
        <v>0</v>
      </c>
      <c r="AI59" s="3">
        <f>'Wniosek 2027 r.'!C222</f>
        <v>0</v>
      </c>
      <c r="AJ59" s="3">
        <f>'Wniosek 2028 r.'!C222</f>
        <v>0</v>
      </c>
      <c r="AK59" s="3">
        <f>'Wniosek 2029 r.'!C222</f>
        <v>0</v>
      </c>
      <c r="AL59" s="3">
        <f>'Wniosek 2030 r.'!C222</f>
        <v>0</v>
      </c>
      <c r="AM59" s="3">
        <f>'Wniosek 2031 r.'!C222</f>
        <v>0</v>
      </c>
      <c r="AN59" s="3">
        <f>'Wniosek 2032 r.'!C222</f>
        <v>0</v>
      </c>
      <c r="AO59" s="3">
        <f>'Wniosek 2033 r.'!C222</f>
        <v>0</v>
      </c>
      <c r="AP59" s="96">
        <f>'Wniosek 2025 r.'!C338</f>
        <v>0</v>
      </c>
      <c r="AQ59" s="96">
        <f>'Wniosek 2026 r.'!C338</f>
        <v>0</v>
      </c>
      <c r="AR59" s="96">
        <f>'Wniosek 2027 r.'!C338</f>
        <v>0</v>
      </c>
      <c r="AS59" s="96">
        <f>'Wniosek 2028 r.'!C338</f>
        <v>0</v>
      </c>
      <c r="AT59" s="96">
        <f>'Wniosek 2029 r.'!C338</f>
        <v>0</v>
      </c>
      <c r="AU59" s="96">
        <f>'Wniosek 2030 r.'!C338</f>
        <v>0</v>
      </c>
      <c r="AV59" s="96">
        <f>'Wniosek 2031 r.'!C338</f>
        <v>0</v>
      </c>
      <c r="AW59" s="96">
        <f>'Wniosek 2032 r.'!C338</f>
        <v>0</v>
      </c>
      <c r="AX59" s="96">
        <f>'Wniosek 2033 r.'!C338</f>
        <v>0</v>
      </c>
      <c r="AY59" s="96">
        <f>'Wniosek 2025 r.'!D338</f>
        <v>0</v>
      </c>
      <c r="AZ59" s="96">
        <f>'Wniosek 2026 r.'!D338</f>
        <v>0</v>
      </c>
      <c r="BA59" s="96">
        <f>'Wniosek 2027 r.'!D338</f>
        <v>0</v>
      </c>
      <c r="BB59" s="96">
        <f>'Wniosek 2028 r.'!D338</f>
        <v>0</v>
      </c>
      <c r="BC59" s="96">
        <f>'Wniosek 2029 r.'!D338</f>
        <v>0</v>
      </c>
      <c r="BD59" s="96">
        <f>'Wniosek 2030 r.'!D338</f>
        <v>0</v>
      </c>
      <c r="BE59" s="96">
        <f>'Wniosek 2031 r.'!D338</f>
        <v>0</v>
      </c>
      <c r="BF59" s="96">
        <f>'Wniosek 2032 r.'!D338</f>
        <v>0</v>
      </c>
      <c r="BG59" s="96">
        <f>'Wniosek 2033 r.'!D338</f>
        <v>0</v>
      </c>
      <c r="BH59" s="97">
        <f>'Wniosek 2025 r.'!F338</f>
        <v>0</v>
      </c>
      <c r="BI59" s="97">
        <f>'Wniosek 2026 r.'!F338</f>
        <v>0</v>
      </c>
      <c r="BJ59" s="97">
        <f>'Wniosek 2027 r.'!F338</f>
        <v>0</v>
      </c>
      <c r="BK59" s="97">
        <f>'Wniosek 2028 r.'!F338</f>
        <v>0</v>
      </c>
      <c r="BL59" s="97">
        <f>'Wniosek 2029 r.'!F338</f>
        <v>0</v>
      </c>
      <c r="BM59" s="97">
        <f>'Wniosek 2030 r.'!F338</f>
        <v>0</v>
      </c>
      <c r="BN59" s="97">
        <f>'Wniosek 2031 r.'!F338</f>
        <v>0</v>
      </c>
      <c r="BO59" s="97">
        <f>'Wniosek 2032 r.'!F338</f>
        <v>0</v>
      </c>
      <c r="BP59" s="97">
        <f>'Wniosek 2033 r.'!F338</f>
        <v>0</v>
      </c>
      <c r="BQ59" s="96">
        <f>'Wniosek 2025 r.'!H338</f>
        <v>0</v>
      </c>
      <c r="BR59" s="96">
        <f>'Wniosek 2026 r.'!H338</f>
        <v>0</v>
      </c>
      <c r="BS59" s="96">
        <f>'Wniosek 2027 r.'!H338</f>
        <v>0</v>
      </c>
      <c r="BT59" s="96">
        <f>'Wniosek 2028 r.'!H338</f>
        <v>0</v>
      </c>
      <c r="BU59" s="96">
        <f>'Wniosek 2029 r.'!H338</f>
        <v>0</v>
      </c>
      <c r="BV59" s="96">
        <f>'Wniosek 2030 r.'!H338</f>
        <v>0</v>
      </c>
      <c r="BW59" s="96">
        <f>'Wniosek 2031 r.'!H338</f>
        <v>0</v>
      </c>
      <c r="BX59" s="96">
        <f>'Wniosek 2032 r.'!H338</f>
        <v>0</v>
      </c>
      <c r="BY59" s="96">
        <f>'Wniosek 2033 r.'!H338</f>
        <v>0</v>
      </c>
      <c r="BZ59" s="96">
        <f>'Wniosek 2025 r.'!C453</f>
        <v>0</v>
      </c>
      <c r="CA59" s="96">
        <f>'Wniosek 2026 r.'!C453</f>
        <v>0</v>
      </c>
      <c r="CB59" s="96">
        <f>'Wniosek 2027 r.'!C453</f>
        <v>0</v>
      </c>
      <c r="CC59" s="96">
        <f>'Wniosek 2028 r.'!C453</f>
        <v>0</v>
      </c>
      <c r="CD59" s="96">
        <f>'Wniosek 2029 r.'!C453</f>
        <v>0</v>
      </c>
      <c r="CE59" s="96">
        <f>'Wniosek 2030 r.'!C453</f>
        <v>0</v>
      </c>
      <c r="CF59" s="96">
        <f>'Wniosek 2031 r.'!C453</f>
        <v>0</v>
      </c>
      <c r="CG59" s="96">
        <f>'Wniosek 2032 r.'!C453</f>
        <v>0</v>
      </c>
      <c r="CH59" s="96">
        <f>'Wniosek 2033 r.'!C453</f>
        <v>0</v>
      </c>
      <c r="CI59" s="96">
        <f>'Wniosek 2025 r.'!C568</f>
        <v>0</v>
      </c>
      <c r="CJ59" s="96">
        <f>'Wniosek 2026 r.'!C568</f>
        <v>0</v>
      </c>
      <c r="CK59" s="96">
        <f>'Wniosek 2027 r.'!C568</f>
        <v>0</v>
      </c>
      <c r="CL59" s="96">
        <f>'Wniosek 2028 r.'!C568</f>
        <v>0</v>
      </c>
      <c r="CM59" s="96">
        <f>'Wniosek 2029 r.'!C568</f>
        <v>0</v>
      </c>
      <c r="CN59" s="96">
        <f>'Wniosek 2030 r.'!C568</f>
        <v>0</v>
      </c>
      <c r="CO59" s="96">
        <f>'Wniosek 2031 r.'!C568</f>
        <v>0</v>
      </c>
      <c r="CP59" s="96">
        <f>'Wniosek 2032 r.'!C568</f>
        <v>0</v>
      </c>
      <c r="CQ59" s="96">
        <f>'Wniosek 2033 r.'!C568</f>
        <v>0</v>
      </c>
      <c r="CR59">
        <f>'Wniosek 2025 r.'!C683</f>
        <v>0</v>
      </c>
      <c r="CS59">
        <f>'Wniosek 2025 r.'!E683</f>
        <v>0</v>
      </c>
      <c r="CT59">
        <f>'Wniosek 2025 r.'!C798</f>
        <v>0</v>
      </c>
    </row>
    <row r="60" spans="1:98" x14ac:dyDescent="0.25">
      <c r="A60">
        <f>'Wniosek 2025 r.'!A98</f>
        <v>0</v>
      </c>
      <c r="B60">
        <f>'Wniosek 2025 r.'!B98</f>
        <v>0</v>
      </c>
      <c r="C60">
        <f>'Wniosek 2025 r.'!C98</f>
        <v>0</v>
      </c>
      <c r="D60">
        <f>'Wniosek 2025 r.'!D98</f>
        <v>0</v>
      </c>
      <c r="E60" s="79">
        <f>'Wniosek 2025 r.'!E98</f>
        <v>0</v>
      </c>
      <c r="F60">
        <f>'Wniosek 2025 r.'!F98</f>
        <v>0</v>
      </c>
      <c r="G60">
        <f>'Wniosek 2026 r.'!F98</f>
        <v>0</v>
      </c>
      <c r="H60">
        <f>'Wniosek 2027 r.'!F98</f>
        <v>0</v>
      </c>
      <c r="I60">
        <f>'Wniosek 2028 r.'!F98</f>
        <v>0</v>
      </c>
      <c r="J60">
        <f>'Wniosek 2029 r.'!F98</f>
        <v>0</v>
      </c>
      <c r="K60">
        <f>'Wniosek 2030 r.'!F98</f>
        <v>0</v>
      </c>
      <c r="L60">
        <f>'Wniosek 2031 r.'!F98</f>
        <v>0</v>
      </c>
      <c r="M60">
        <f>'Wniosek 2032 r.'!F98</f>
        <v>0</v>
      </c>
      <c r="N60">
        <f>'Wniosek 2033 r.'!F98</f>
        <v>0</v>
      </c>
      <c r="O60" s="79">
        <f>'Wniosek 2025 r.'!G98</f>
        <v>0</v>
      </c>
      <c r="P60" s="79" t="str">
        <f>'Wniosek 2026 r.'!G98</f>
        <v/>
      </c>
      <c r="Q60" s="79" t="str">
        <f>'Wniosek 2027 r.'!G98</f>
        <v/>
      </c>
      <c r="R60" s="79" t="str">
        <f>'Wniosek 2028 r.'!G98</f>
        <v/>
      </c>
      <c r="S60" s="79" t="str">
        <f>'Wniosek 2029 r.'!G98</f>
        <v/>
      </c>
      <c r="T60" s="79" t="str">
        <f>'Wniosek 2030 r.'!G98</f>
        <v/>
      </c>
      <c r="U60" s="79" t="str">
        <f>'Wniosek 2031 r.'!G98</f>
        <v/>
      </c>
      <c r="V60" s="79" t="str">
        <f>'Wniosek 2032 r.'!G98</f>
        <v/>
      </c>
      <c r="W60" s="79" t="str">
        <f>'Wniosek 2033 r.'!G98</f>
        <v/>
      </c>
      <c r="X60" s="190">
        <f>'Wniosek 2025 r.'!H98</f>
        <v>0</v>
      </c>
      <c r="Y60" s="190">
        <f>'Wniosek 2026 r.'!H98</f>
        <v>0</v>
      </c>
      <c r="Z60" s="190">
        <f>'Wniosek 2027 r.'!H98</f>
        <v>0</v>
      </c>
      <c r="AA60" s="190">
        <f>'Wniosek 2028 r.'!H98</f>
        <v>0</v>
      </c>
      <c r="AB60" s="190">
        <f>'Wniosek 2029 r.'!H98</f>
        <v>0</v>
      </c>
      <c r="AC60" s="190">
        <f>'Wniosek 2030 r.'!H98</f>
        <v>0</v>
      </c>
      <c r="AD60" s="190">
        <f>'Wniosek 2031 r.'!H98</f>
        <v>0</v>
      </c>
      <c r="AE60" s="190">
        <f>'Wniosek 2032 r.'!H98</f>
        <v>0</v>
      </c>
      <c r="AF60" s="190">
        <f>'Wniosek 2033 r.'!H98</f>
        <v>0</v>
      </c>
      <c r="AG60" s="3">
        <f>'Wniosek 2025 r.'!C223</f>
        <v>0</v>
      </c>
      <c r="AH60" s="3">
        <f>'Wniosek 2026 r.'!C223</f>
        <v>0</v>
      </c>
      <c r="AI60" s="3">
        <f>'Wniosek 2027 r.'!C223</f>
        <v>0</v>
      </c>
      <c r="AJ60" s="3">
        <f>'Wniosek 2028 r.'!C223</f>
        <v>0</v>
      </c>
      <c r="AK60" s="3">
        <f>'Wniosek 2029 r.'!C223</f>
        <v>0</v>
      </c>
      <c r="AL60" s="3">
        <f>'Wniosek 2030 r.'!C223</f>
        <v>0</v>
      </c>
      <c r="AM60" s="3">
        <f>'Wniosek 2031 r.'!C223</f>
        <v>0</v>
      </c>
      <c r="AN60" s="3">
        <f>'Wniosek 2032 r.'!C223</f>
        <v>0</v>
      </c>
      <c r="AO60" s="3">
        <f>'Wniosek 2033 r.'!C223</f>
        <v>0</v>
      </c>
      <c r="AP60" s="96">
        <f>'Wniosek 2025 r.'!C339</f>
        <v>0</v>
      </c>
      <c r="AQ60" s="96">
        <f>'Wniosek 2026 r.'!C339</f>
        <v>0</v>
      </c>
      <c r="AR60" s="96">
        <f>'Wniosek 2027 r.'!C339</f>
        <v>0</v>
      </c>
      <c r="AS60" s="96">
        <f>'Wniosek 2028 r.'!C339</f>
        <v>0</v>
      </c>
      <c r="AT60" s="96">
        <f>'Wniosek 2029 r.'!C339</f>
        <v>0</v>
      </c>
      <c r="AU60" s="96">
        <f>'Wniosek 2030 r.'!C339</f>
        <v>0</v>
      </c>
      <c r="AV60" s="96">
        <f>'Wniosek 2031 r.'!C339</f>
        <v>0</v>
      </c>
      <c r="AW60" s="96">
        <f>'Wniosek 2032 r.'!C339</f>
        <v>0</v>
      </c>
      <c r="AX60" s="96">
        <f>'Wniosek 2033 r.'!C339</f>
        <v>0</v>
      </c>
      <c r="AY60" s="96">
        <f>'Wniosek 2025 r.'!D339</f>
        <v>0</v>
      </c>
      <c r="AZ60" s="96">
        <f>'Wniosek 2026 r.'!D339</f>
        <v>0</v>
      </c>
      <c r="BA60" s="96">
        <f>'Wniosek 2027 r.'!D339</f>
        <v>0</v>
      </c>
      <c r="BB60" s="96">
        <f>'Wniosek 2028 r.'!D339</f>
        <v>0</v>
      </c>
      <c r="BC60" s="96">
        <f>'Wniosek 2029 r.'!D339</f>
        <v>0</v>
      </c>
      <c r="BD60" s="96">
        <f>'Wniosek 2030 r.'!D339</f>
        <v>0</v>
      </c>
      <c r="BE60" s="96">
        <f>'Wniosek 2031 r.'!D339</f>
        <v>0</v>
      </c>
      <c r="BF60" s="96">
        <f>'Wniosek 2032 r.'!D339</f>
        <v>0</v>
      </c>
      <c r="BG60" s="96">
        <f>'Wniosek 2033 r.'!D339</f>
        <v>0</v>
      </c>
      <c r="BH60" s="97">
        <f>'Wniosek 2025 r.'!F339</f>
        <v>0</v>
      </c>
      <c r="BI60" s="97">
        <f>'Wniosek 2026 r.'!F339</f>
        <v>0</v>
      </c>
      <c r="BJ60" s="97">
        <f>'Wniosek 2027 r.'!F339</f>
        <v>0</v>
      </c>
      <c r="BK60" s="97">
        <f>'Wniosek 2028 r.'!F339</f>
        <v>0</v>
      </c>
      <c r="BL60" s="97">
        <f>'Wniosek 2029 r.'!F339</f>
        <v>0</v>
      </c>
      <c r="BM60" s="97">
        <f>'Wniosek 2030 r.'!F339</f>
        <v>0</v>
      </c>
      <c r="BN60" s="97">
        <f>'Wniosek 2031 r.'!F339</f>
        <v>0</v>
      </c>
      <c r="BO60" s="97">
        <f>'Wniosek 2032 r.'!F339</f>
        <v>0</v>
      </c>
      <c r="BP60" s="97">
        <f>'Wniosek 2033 r.'!F339</f>
        <v>0</v>
      </c>
      <c r="BQ60" s="96">
        <f>'Wniosek 2025 r.'!H339</f>
        <v>0</v>
      </c>
      <c r="BR60" s="96">
        <f>'Wniosek 2026 r.'!H339</f>
        <v>0</v>
      </c>
      <c r="BS60" s="96">
        <f>'Wniosek 2027 r.'!H339</f>
        <v>0</v>
      </c>
      <c r="BT60" s="96">
        <f>'Wniosek 2028 r.'!H339</f>
        <v>0</v>
      </c>
      <c r="BU60" s="96">
        <f>'Wniosek 2029 r.'!H339</f>
        <v>0</v>
      </c>
      <c r="BV60" s="96">
        <f>'Wniosek 2030 r.'!H339</f>
        <v>0</v>
      </c>
      <c r="BW60" s="96">
        <f>'Wniosek 2031 r.'!H339</f>
        <v>0</v>
      </c>
      <c r="BX60" s="96">
        <f>'Wniosek 2032 r.'!H339</f>
        <v>0</v>
      </c>
      <c r="BY60" s="96">
        <f>'Wniosek 2033 r.'!H339</f>
        <v>0</v>
      </c>
      <c r="BZ60" s="96">
        <f>'Wniosek 2025 r.'!C454</f>
        <v>0</v>
      </c>
      <c r="CA60" s="96">
        <f>'Wniosek 2026 r.'!C454</f>
        <v>0</v>
      </c>
      <c r="CB60" s="96">
        <f>'Wniosek 2027 r.'!C454</f>
        <v>0</v>
      </c>
      <c r="CC60" s="96">
        <f>'Wniosek 2028 r.'!C454</f>
        <v>0</v>
      </c>
      <c r="CD60" s="96">
        <f>'Wniosek 2029 r.'!C454</f>
        <v>0</v>
      </c>
      <c r="CE60" s="96">
        <f>'Wniosek 2030 r.'!C454</f>
        <v>0</v>
      </c>
      <c r="CF60" s="96">
        <f>'Wniosek 2031 r.'!C454</f>
        <v>0</v>
      </c>
      <c r="CG60" s="96">
        <f>'Wniosek 2032 r.'!C454</f>
        <v>0</v>
      </c>
      <c r="CH60" s="96">
        <f>'Wniosek 2033 r.'!C454</f>
        <v>0</v>
      </c>
      <c r="CI60" s="96">
        <f>'Wniosek 2025 r.'!C569</f>
        <v>0</v>
      </c>
      <c r="CJ60" s="96">
        <f>'Wniosek 2026 r.'!C569</f>
        <v>0</v>
      </c>
      <c r="CK60" s="96">
        <f>'Wniosek 2027 r.'!C569</f>
        <v>0</v>
      </c>
      <c r="CL60" s="96">
        <f>'Wniosek 2028 r.'!C569</f>
        <v>0</v>
      </c>
      <c r="CM60" s="96">
        <f>'Wniosek 2029 r.'!C569</f>
        <v>0</v>
      </c>
      <c r="CN60" s="96">
        <f>'Wniosek 2030 r.'!C569</f>
        <v>0</v>
      </c>
      <c r="CO60" s="96">
        <f>'Wniosek 2031 r.'!C569</f>
        <v>0</v>
      </c>
      <c r="CP60" s="96">
        <f>'Wniosek 2032 r.'!C569</f>
        <v>0</v>
      </c>
      <c r="CQ60" s="96">
        <f>'Wniosek 2033 r.'!C569</f>
        <v>0</v>
      </c>
      <c r="CR60">
        <f>'Wniosek 2025 r.'!C684</f>
        <v>0</v>
      </c>
      <c r="CS60">
        <f>'Wniosek 2025 r.'!E684</f>
        <v>0</v>
      </c>
      <c r="CT60">
        <f>'Wniosek 2025 r.'!C799</f>
        <v>0</v>
      </c>
    </row>
    <row r="61" spans="1:98" x14ac:dyDescent="0.25">
      <c r="A61">
        <f>'Wniosek 2025 r.'!A99</f>
        <v>0</v>
      </c>
      <c r="B61">
        <f>'Wniosek 2025 r.'!B99</f>
        <v>0</v>
      </c>
      <c r="C61">
        <f>'Wniosek 2025 r.'!C99</f>
        <v>0</v>
      </c>
      <c r="D61">
        <f>'Wniosek 2025 r.'!D99</f>
        <v>0</v>
      </c>
      <c r="E61" s="79">
        <f>'Wniosek 2025 r.'!E99</f>
        <v>0</v>
      </c>
      <c r="F61">
        <f>'Wniosek 2025 r.'!F99</f>
        <v>0</v>
      </c>
      <c r="G61">
        <f>'Wniosek 2026 r.'!F99</f>
        <v>0</v>
      </c>
      <c r="H61">
        <f>'Wniosek 2027 r.'!F99</f>
        <v>0</v>
      </c>
      <c r="I61">
        <f>'Wniosek 2028 r.'!F99</f>
        <v>0</v>
      </c>
      <c r="J61">
        <f>'Wniosek 2029 r.'!F99</f>
        <v>0</v>
      </c>
      <c r="K61">
        <f>'Wniosek 2030 r.'!F99</f>
        <v>0</v>
      </c>
      <c r="L61">
        <f>'Wniosek 2031 r.'!F99</f>
        <v>0</v>
      </c>
      <c r="M61">
        <f>'Wniosek 2032 r.'!F99</f>
        <v>0</v>
      </c>
      <c r="N61">
        <f>'Wniosek 2033 r.'!F99</f>
        <v>0</v>
      </c>
      <c r="O61" s="79">
        <f>'Wniosek 2025 r.'!G99</f>
        <v>0</v>
      </c>
      <c r="P61" s="79" t="str">
        <f>'Wniosek 2026 r.'!G99</f>
        <v/>
      </c>
      <c r="Q61" s="79" t="str">
        <f>'Wniosek 2027 r.'!G99</f>
        <v/>
      </c>
      <c r="R61" s="79" t="str">
        <f>'Wniosek 2028 r.'!G99</f>
        <v/>
      </c>
      <c r="S61" s="79" t="str">
        <f>'Wniosek 2029 r.'!G99</f>
        <v/>
      </c>
      <c r="T61" s="79" t="str">
        <f>'Wniosek 2030 r.'!G99</f>
        <v/>
      </c>
      <c r="U61" s="79" t="str">
        <f>'Wniosek 2031 r.'!G99</f>
        <v/>
      </c>
      <c r="V61" s="79" t="str">
        <f>'Wniosek 2032 r.'!G99</f>
        <v/>
      </c>
      <c r="W61" s="79" t="str">
        <f>'Wniosek 2033 r.'!G99</f>
        <v/>
      </c>
      <c r="X61" s="190">
        <f>'Wniosek 2025 r.'!H99</f>
        <v>0</v>
      </c>
      <c r="Y61" s="190">
        <f>'Wniosek 2026 r.'!H99</f>
        <v>0</v>
      </c>
      <c r="Z61" s="190">
        <f>'Wniosek 2027 r.'!H99</f>
        <v>0</v>
      </c>
      <c r="AA61" s="190">
        <f>'Wniosek 2028 r.'!H99</f>
        <v>0</v>
      </c>
      <c r="AB61" s="190">
        <f>'Wniosek 2029 r.'!H99</f>
        <v>0</v>
      </c>
      <c r="AC61" s="190">
        <f>'Wniosek 2030 r.'!H99</f>
        <v>0</v>
      </c>
      <c r="AD61" s="190">
        <f>'Wniosek 2031 r.'!H99</f>
        <v>0</v>
      </c>
      <c r="AE61" s="190">
        <f>'Wniosek 2032 r.'!H99</f>
        <v>0</v>
      </c>
      <c r="AF61" s="190">
        <f>'Wniosek 2033 r.'!H99</f>
        <v>0</v>
      </c>
      <c r="AG61" s="3">
        <f>'Wniosek 2025 r.'!C224</f>
        <v>0</v>
      </c>
      <c r="AH61" s="3">
        <f>'Wniosek 2026 r.'!C224</f>
        <v>0</v>
      </c>
      <c r="AI61" s="3">
        <f>'Wniosek 2027 r.'!C224</f>
        <v>0</v>
      </c>
      <c r="AJ61" s="3">
        <f>'Wniosek 2028 r.'!C224</f>
        <v>0</v>
      </c>
      <c r="AK61" s="3">
        <f>'Wniosek 2029 r.'!C224</f>
        <v>0</v>
      </c>
      <c r="AL61" s="3">
        <f>'Wniosek 2030 r.'!C224</f>
        <v>0</v>
      </c>
      <c r="AM61" s="3">
        <f>'Wniosek 2031 r.'!C224</f>
        <v>0</v>
      </c>
      <c r="AN61" s="3">
        <f>'Wniosek 2032 r.'!C224</f>
        <v>0</v>
      </c>
      <c r="AO61" s="3">
        <f>'Wniosek 2033 r.'!C224</f>
        <v>0</v>
      </c>
      <c r="AP61" s="96">
        <f>'Wniosek 2025 r.'!C340</f>
        <v>0</v>
      </c>
      <c r="AQ61" s="96">
        <f>'Wniosek 2026 r.'!C340</f>
        <v>0</v>
      </c>
      <c r="AR61" s="96">
        <f>'Wniosek 2027 r.'!C340</f>
        <v>0</v>
      </c>
      <c r="AS61" s="96">
        <f>'Wniosek 2028 r.'!C340</f>
        <v>0</v>
      </c>
      <c r="AT61" s="96">
        <f>'Wniosek 2029 r.'!C340</f>
        <v>0</v>
      </c>
      <c r="AU61" s="96">
        <f>'Wniosek 2030 r.'!C340</f>
        <v>0</v>
      </c>
      <c r="AV61" s="96">
        <f>'Wniosek 2031 r.'!C340</f>
        <v>0</v>
      </c>
      <c r="AW61" s="96">
        <f>'Wniosek 2032 r.'!C340</f>
        <v>0</v>
      </c>
      <c r="AX61" s="96">
        <f>'Wniosek 2033 r.'!C340</f>
        <v>0</v>
      </c>
      <c r="AY61" s="96">
        <f>'Wniosek 2025 r.'!D340</f>
        <v>0</v>
      </c>
      <c r="AZ61" s="96">
        <f>'Wniosek 2026 r.'!D340</f>
        <v>0</v>
      </c>
      <c r="BA61" s="96">
        <f>'Wniosek 2027 r.'!D340</f>
        <v>0</v>
      </c>
      <c r="BB61" s="96">
        <f>'Wniosek 2028 r.'!D340</f>
        <v>0</v>
      </c>
      <c r="BC61" s="96">
        <f>'Wniosek 2029 r.'!D340</f>
        <v>0</v>
      </c>
      <c r="BD61" s="96">
        <f>'Wniosek 2030 r.'!D340</f>
        <v>0</v>
      </c>
      <c r="BE61" s="96">
        <f>'Wniosek 2031 r.'!D340</f>
        <v>0</v>
      </c>
      <c r="BF61" s="96">
        <f>'Wniosek 2032 r.'!D340</f>
        <v>0</v>
      </c>
      <c r="BG61" s="96">
        <f>'Wniosek 2033 r.'!D340</f>
        <v>0</v>
      </c>
      <c r="BH61" s="97">
        <f>'Wniosek 2025 r.'!F340</f>
        <v>0</v>
      </c>
      <c r="BI61" s="97">
        <f>'Wniosek 2026 r.'!F340</f>
        <v>0</v>
      </c>
      <c r="BJ61" s="97">
        <f>'Wniosek 2027 r.'!F340</f>
        <v>0</v>
      </c>
      <c r="BK61" s="97">
        <f>'Wniosek 2028 r.'!F340</f>
        <v>0</v>
      </c>
      <c r="BL61" s="97">
        <f>'Wniosek 2029 r.'!F340</f>
        <v>0</v>
      </c>
      <c r="BM61" s="97">
        <f>'Wniosek 2030 r.'!F340</f>
        <v>0</v>
      </c>
      <c r="BN61" s="97">
        <f>'Wniosek 2031 r.'!F340</f>
        <v>0</v>
      </c>
      <c r="BO61" s="97">
        <f>'Wniosek 2032 r.'!F340</f>
        <v>0</v>
      </c>
      <c r="BP61" s="97">
        <f>'Wniosek 2033 r.'!F340</f>
        <v>0</v>
      </c>
      <c r="BQ61" s="96">
        <f>'Wniosek 2025 r.'!H340</f>
        <v>0</v>
      </c>
      <c r="BR61" s="96">
        <f>'Wniosek 2026 r.'!H340</f>
        <v>0</v>
      </c>
      <c r="BS61" s="96">
        <f>'Wniosek 2027 r.'!H340</f>
        <v>0</v>
      </c>
      <c r="BT61" s="96">
        <f>'Wniosek 2028 r.'!H340</f>
        <v>0</v>
      </c>
      <c r="BU61" s="96">
        <f>'Wniosek 2029 r.'!H340</f>
        <v>0</v>
      </c>
      <c r="BV61" s="96">
        <f>'Wniosek 2030 r.'!H340</f>
        <v>0</v>
      </c>
      <c r="BW61" s="96">
        <f>'Wniosek 2031 r.'!H340</f>
        <v>0</v>
      </c>
      <c r="BX61" s="96">
        <f>'Wniosek 2032 r.'!H340</f>
        <v>0</v>
      </c>
      <c r="BY61" s="96">
        <f>'Wniosek 2033 r.'!H340</f>
        <v>0</v>
      </c>
      <c r="BZ61" s="96">
        <f>'Wniosek 2025 r.'!C455</f>
        <v>0</v>
      </c>
      <c r="CA61" s="96">
        <f>'Wniosek 2026 r.'!C455</f>
        <v>0</v>
      </c>
      <c r="CB61" s="96">
        <f>'Wniosek 2027 r.'!C455</f>
        <v>0</v>
      </c>
      <c r="CC61" s="96">
        <f>'Wniosek 2028 r.'!C455</f>
        <v>0</v>
      </c>
      <c r="CD61" s="96">
        <f>'Wniosek 2029 r.'!C455</f>
        <v>0</v>
      </c>
      <c r="CE61" s="96">
        <f>'Wniosek 2030 r.'!C455</f>
        <v>0</v>
      </c>
      <c r="CF61" s="96">
        <f>'Wniosek 2031 r.'!C455</f>
        <v>0</v>
      </c>
      <c r="CG61" s="96">
        <f>'Wniosek 2032 r.'!C455</f>
        <v>0</v>
      </c>
      <c r="CH61" s="96">
        <f>'Wniosek 2033 r.'!C455</f>
        <v>0</v>
      </c>
      <c r="CI61" s="96">
        <f>'Wniosek 2025 r.'!C570</f>
        <v>0</v>
      </c>
      <c r="CJ61" s="96">
        <f>'Wniosek 2026 r.'!C570</f>
        <v>0</v>
      </c>
      <c r="CK61" s="96">
        <f>'Wniosek 2027 r.'!C570</f>
        <v>0</v>
      </c>
      <c r="CL61" s="96">
        <f>'Wniosek 2028 r.'!C570</f>
        <v>0</v>
      </c>
      <c r="CM61" s="96">
        <f>'Wniosek 2029 r.'!C570</f>
        <v>0</v>
      </c>
      <c r="CN61" s="96">
        <f>'Wniosek 2030 r.'!C570</f>
        <v>0</v>
      </c>
      <c r="CO61" s="96">
        <f>'Wniosek 2031 r.'!C570</f>
        <v>0</v>
      </c>
      <c r="CP61" s="96">
        <f>'Wniosek 2032 r.'!C570</f>
        <v>0</v>
      </c>
      <c r="CQ61" s="96">
        <f>'Wniosek 2033 r.'!C570</f>
        <v>0</v>
      </c>
      <c r="CR61">
        <f>'Wniosek 2025 r.'!C685</f>
        <v>0</v>
      </c>
      <c r="CS61">
        <f>'Wniosek 2025 r.'!E685</f>
        <v>0</v>
      </c>
      <c r="CT61">
        <f>'Wniosek 2025 r.'!C800</f>
        <v>0</v>
      </c>
    </row>
    <row r="62" spans="1:98" x14ac:dyDescent="0.25">
      <c r="A62">
        <f>'Wniosek 2025 r.'!A100</f>
        <v>0</v>
      </c>
      <c r="B62">
        <f>'Wniosek 2025 r.'!B100</f>
        <v>0</v>
      </c>
      <c r="C62">
        <f>'Wniosek 2025 r.'!C100</f>
        <v>0</v>
      </c>
      <c r="D62">
        <f>'Wniosek 2025 r.'!D100</f>
        <v>0</v>
      </c>
      <c r="E62" s="79">
        <f>'Wniosek 2025 r.'!E100</f>
        <v>0</v>
      </c>
      <c r="F62">
        <f>'Wniosek 2025 r.'!F100</f>
        <v>0</v>
      </c>
      <c r="G62">
        <f>'Wniosek 2026 r.'!F100</f>
        <v>0</v>
      </c>
      <c r="H62">
        <f>'Wniosek 2027 r.'!F100</f>
        <v>0</v>
      </c>
      <c r="I62">
        <f>'Wniosek 2028 r.'!F100</f>
        <v>0</v>
      </c>
      <c r="J62">
        <f>'Wniosek 2029 r.'!F100</f>
        <v>0</v>
      </c>
      <c r="K62">
        <f>'Wniosek 2030 r.'!F100</f>
        <v>0</v>
      </c>
      <c r="L62">
        <f>'Wniosek 2031 r.'!F100</f>
        <v>0</v>
      </c>
      <c r="M62">
        <f>'Wniosek 2032 r.'!F100</f>
        <v>0</v>
      </c>
      <c r="N62">
        <f>'Wniosek 2033 r.'!F100</f>
        <v>0</v>
      </c>
      <c r="O62" s="79">
        <f>'Wniosek 2025 r.'!G100</f>
        <v>0</v>
      </c>
      <c r="P62" s="79" t="str">
        <f>'Wniosek 2026 r.'!G100</f>
        <v/>
      </c>
      <c r="Q62" s="79" t="str">
        <f>'Wniosek 2027 r.'!G100</f>
        <v/>
      </c>
      <c r="R62" s="79" t="str">
        <f>'Wniosek 2028 r.'!G100</f>
        <v/>
      </c>
      <c r="S62" s="79" t="str">
        <f>'Wniosek 2029 r.'!G100</f>
        <v/>
      </c>
      <c r="T62" s="79" t="str">
        <f>'Wniosek 2030 r.'!G100</f>
        <v/>
      </c>
      <c r="U62" s="79" t="str">
        <f>'Wniosek 2031 r.'!G100</f>
        <v/>
      </c>
      <c r="V62" s="79" t="str">
        <f>'Wniosek 2032 r.'!G100</f>
        <v/>
      </c>
      <c r="W62" s="79" t="str">
        <f>'Wniosek 2033 r.'!G100</f>
        <v/>
      </c>
      <c r="X62" s="190">
        <f>'Wniosek 2025 r.'!H100</f>
        <v>0</v>
      </c>
      <c r="Y62" s="190">
        <f>'Wniosek 2026 r.'!H100</f>
        <v>0</v>
      </c>
      <c r="Z62" s="190">
        <f>'Wniosek 2027 r.'!H100</f>
        <v>0</v>
      </c>
      <c r="AA62" s="190">
        <f>'Wniosek 2028 r.'!H100</f>
        <v>0</v>
      </c>
      <c r="AB62" s="190">
        <f>'Wniosek 2029 r.'!H100</f>
        <v>0</v>
      </c>
      <c r="AC62" s="190">
        <f>'Wniosek 2030 r.'!H100</f>
        <v>0</v>
      </c>
      <c r="AD62" s="190">
        <f>'Wniosek 2031 r.'!H100</f>
        <v>0</v>
      </c>
      <c r="AE62" s="190">
        <f>'Wniosek 2032 r.'!H100</f>
        <v>0</v>
      </c>
      <c r="AF62" s="190">
        <f>'Wniosek 2033 r.'!H100</f>
        <v>0</v>
      </c>
      <c r="AG62" s="3">
        <f>'Wniosek 2025 r.'!C225</f>
        <v>0</v>
      </c>
      <c r="AH62" s="3">
        <f>'Wniosek 2026 r.'!C225</f>
        <v>0</v>
      </c>
      <c r="AI62" s="3">
        <f>'Wniosek 2027 r.'!C225</f>
        <v>0</v>
      </c>
      <c r="AJ62" s="3">
        <f>'Wniosek 2028 r.'!C225</f>
        <v>0</v>
      </c>
      <c r="AK62" s="3">
        <f>'Wniosek 2029 r.'!C225</f>
        <v>0</v>
      </c>
      <c r="AL62" s="3">
        <f>'Wniosek 2030 r.'!C225</f>
        <v>0</v>
      </c>
      <c r="AM62" s="3">
        <f>'Wniosek 2031 r.'!C225</f>
        <v>0</v>
      </c>
      <c r="AN62" s="3">
        <f>'Wniosek 2032 r.'!C225</f>
        <v>0</v>
      </c>
      <c r="AO62" s="3">
        <f>'Wniosek 2033 r.'!C225</f>
        <v>0</v>
      </c>
      <c r="AP62" s="96">
        <f>'Wniosek 2025 r.'!C341</f>
        <v>0</v>
      </c>
      <c r="AQ62" s="96">
        <f>'Wniosek 2026 r.'!C341</f>
        <v>0</v>
      </c>
      <c r="AR62" s="96">
        <f>'Wniosek 2027 r.'!C341</f>
        <v>0</v>
      </c>
      <c r="AS62" s="96">
        <f>'Wniosek 2028 r.'!C341</f>
        <v>0</v>
      </c>
      <c r="AT62" s="96">
        <f>'Wniosek 2029 r.'!C341</f>
        <v>0</v>
      </c>
      <c r="AU62" s="96">
        <f>'Wniosek 2030 r.'!C341</f>
        <v>0</v>
      </c>
      <c r="AV62" s="96">
        <f>'Wniosek 2031 r.'!C341</f>
        <v>0</v>
      </c>
      <c r="AW62" s="96">
        <f>'Wniosek 2032 r.'!C341</f>
        <v>0</v>
      </c>
      <c r="AX62" s="96">
        <f>'Wniosek 2033 r.'!C341</f>
        <v>0</v>
      </c>
      <c r="AY62" s="96">
        <f>'Wniosek 2025 r.'!D341</f>
        <v>0</v>
      </c>
      <c r="AZ62" s="96">
        <f>'Wniosek 2026 r.'!D341</f>
        <v>0</v>
      </c>
      <c r="BA62" s="96">
        <f>'Wniosek 2027 r.'!D341</f>
        <v>0</v>
      </c>
      <c r="BB62" s="96">
        <f>'Wniosek 2028 r.'!D341</f>
        <v>0</v>
      </c>
      <c r="BC62" s="96">
        <f>'Wniosek 2029 r.'!D341</f>
        <v>0</v>
      </c>
      <c r="BD62" s="96">
        <f>'Wniosek 2030 r.'!D341</f>
        <v>0</v>
      </c>
      <c r="BE62" s="96">
        <f>'Wniosek 2031 r.'!D341</f>
        <v>0</v>
      </c>
      <c r="BF62" s="96">
        <f>'Wniosek 2032 r.'!D341</f>
        <v>0</v>
      </c>
      <c r="BG62" s="96">
        <f>'Wniosek 2033 r.'!D341</f>
        <v>0</v>
      </c>
      <c r="BH62" s="97">
        <f>'Wniosek 2025 r.'!F341</f>
        <v>0</v>
      </c>
      <c r="BI62" s="97">
        <f>'Wniosek 2026 r.'!F341</f>
        <v>0</v>
      </c>
      <c r="BJ62" s="97">
        <f>'Wniosek 2027 r.'!F341</f>
        <v>0</v>
      </c>
      <c r="BK62" s="97">
        <f>'Wniosek 2028 r.'!F341</f>
        <v>0</v>
      </c>
      <c r="BL62" s="97">
        <f>'Wniosek 2029 r.'!F341</f>
        <v>0</v>
      </c>
      <c r="BM62" s="97">
        <f>'Wniosek 2030 r.'!F341</f>
        <v>0</v>
      </c>
      <c r="BN62" s="97">
        <f>'Wniosek 2031 r.'!F341</f>
        <v>0</v>
      </c>
      <c r="BO62" s="97">
        <f>'Wniosek 2032 r.'!F341</f>
        <v>0</v>
      </c>
      <c r="BP62" s="97">
        <f>'Wniosek 2033 r.'!F341</f>
        <v>0</v>
      </c>
      <c r="BQ62" s="96">
        <f>'Wniosek 2025 r.'!H341</f>
        <v>0</v>
      </c>
      <c r="BR62" s="96">
        <f>'Wniosek 2026 r.'!H341</f>
        <v>0</v>
      </c>
      <c r="BS62" s="96">
        <f>'Wniosek 2027 r.'!H341</f>
        <v>0</v>
      </c>
      <c r="BT62" s="96">
        <f>'Wniosek 2028 r.'!H341</f>
        <v>0</v>
      </c>
      <c r="BU62" s="96">
        <f>'Wniosek 2029 r.'!H341</f>
        <v>0</v>
      </c>
      <c r="BV62" s="96">
        <f>'Wniosek 2030 r.'!H341</f>
        <v>0</v>
      </c>
      <c r="BW62" s="96">
        <f>'Wniosek 2031 r.'!H341</f>
        <v>0</v>
      </c>
      <c r="BX62" s="96">
        <f>'Wniosek 2032 r.'!H341</f>
        <v>0</v>
      </c>
      <c r="BY62" s="96">
        <f>'Wniosek 2033 r.'!H341</f>
        <v>0</v>
      </c>
      <c r="BZ62" s="96">
        <f>'Wniosek 2025 r.'!C456</f>
        <v>0</v>
      </c>
      <c r="CA62" s="96">
        <f>'Wniosek 2026 r.'!C456</f>
        <v>0</v>
      </c>
      <c r="CB62" s="96">
        <f>'Wniosek 2027 r.'!C456</f>
        <v>0</v>
      </c>
      <c r="CC62" s="96">
        <f>'Wniosek 2028 r.'!C456</f>
        <v>0</v>
      </c>
      <c r="CD62" s="96">
        <f>'Wniosek 2029 r.'!C456</f>
        <v>0</v>
      </c>
      <c r="CE62" s="96">
        <f>'Wniosek 2030 r.'!C456</f>
        <v>0</v>
      </c>
      <c r="CF62" s="96">
        <f>'Wniosek 2031 r.'!C456</f>
        <v>0</v>
      </c>
      <c r="CG62" s="96">
        <f>'Wniosek 2032 r.'!C456</f>
        <v>0</v>
      </c>
      <c r="CH62" s="96">
        <f>'Wniosek 2033 r.'!C456</f>
        <v>0</v>
      </c>
      <c r="CI62" s="96">
        <f>'Wniosek 2025 r.'!C571</f>
        <v>0</v>
      </c>
      <c r="CJ62" s="96">
        <f>'Wniosek 2026 r.'!C571</f>
        <v>0</v>
      </c>
      <c r="CK62" s="96">
        <f>'Wniosek 2027 r.'!C571</f>
        <v>0</v>
      </c>
      <c r="CL62" s="96">
        <f>'Wniosek 2028 r.'!C571</f>
        <v>0</v>
      </c>
      <c r="CM62" s="96">
        <f>'Wniosek 2029 r.'!C571</f>
        <v>0</v>
      </c>
      <c r="CN62" s="96">
        <f>'Wniosek 2030 r.'!C571</f>
        <v>0</v>
      </c>
      <c r="CO62" s="96">
        <f>'Wniosek 2031 r.'!C571</f>
        <v>0</v>
      </c>
      <c r="CP62" s="96">
        <f>'Wniosek 2032 r.'!C571</f>
        <v>0</v>
      </c>
      <c r="CQ62" s="96">
        <f>'Wniosek 2033 r.'!C571</f>
        <v>0</v>
      </c>
      <c r="CR62">
        <f>'Wniosek 2025 r.'!C686</f>
        <v>0</v>
      </c>
      <c r="CS62">
        <f>'Wniosek 2025 r.'!E686</f>
        <v>0</v>
      </c>
      <c r="CT62">
        <f>'Wniosek 2025 r.'!C801</f>
        <v>0</v>
      </c>
    </row>
    <row r="63" spans="1:98" x14ac:dyDescent="0.25">
      <c r="A63">
        <f>'Wniosek 2025 r.'!A101</f>
        <v>0</v>
      </c>
      <c r="B63">
        <f>'Wniosek 2025 r.'!B101</f>
        <v>0</v>
      </c>
      <c r="C63">
        <f>'Wniosek 2025 r.'!C101</f>
        <v>0</v>
      </c>
      <c r="D63">
        <f>'Wniosek 2025 r.'!D101</f>
        <v>0</v>
      </c>
      <c r="E63" s="79">
        <f>'Wniosek 2025 r.'!E101</f>
        <v>0</v>
      </c>
      <c r="F63">
        <f>'Wniosek 2025 r.'!F101</f>
        <v>0</v>
      </c>
      <c r="G63">
        <f>'Wniosek 2026 r.'!F101</f>
        <v>0</v>
      </c>
      <c r="H63">
        <f>'Wniosek 2027 r.'!F101</f>
        <v>0</v>
      </c>
      <c r="I63">
        <f>'Wniosek 2028 r.'!F101</f>
        <v>0</v>
      </c>
      <c r="J63">
        <f>'Wniosek 2029 r.'!F101</f>
        <v>0</v>
      </c>
      <c r="K63">
        <f>'Wniosek 2030 r.'!F101</f>
        <v>0</v>
      </c>
      <c r="L63">
        <f>'Wniosek 2031 r.'!F101</f>
        <v>0</v>
      </c>
      <c r="M63">
        <f>'Wniosek 2032 r.'!F101</f>
        <v>0</v>
      </c>
      <c r="N63">
        <f>'Wniosek 2033 r.'!F101</f>
        <v>0</v>
      </c>
      <c r="O63" s="79">
        <f>'Wniosek 2025 r.'!G101</f>
        <v>0</v>
      </c>
      <c r="P63" s="79" t="str">
        <f>'Wniosek 2026 r.'!G101</f>
        <v/>
      </c>
      <c r="Q63" s="79" t="str">
        <f>'Wniosek 2027 r.'!G101</f>
        <v/>
      </c>
      <c r="R63" s="79" t="str">
        <f>'Wniosek 2028 r.'!G101</f>
        <v/>
      </c>
      <c r="S63" s="79" t="str">
        <f>'Wniosek 2029 r.'!G101</f>
        <v/>
      </c>
      <c r="T63" s="79" t="str">
        <f>'Wniosek 2030 r.'!G101</f>
        <v/>
      </c>
      <c r="U63" s="79" t="str">
        <f>'Wniosek 2031 r.'!G101</f>
        <v/>
      </c>
      <c r="V63" s="79" t="str">
        <f>'Wniosek 2032 r.'!G101</f>
        <v/>
      </c>
      <c r="W63" s="79" t="str">
        <f>'Wniosek 2033 r.'!G101</f>
        <v/>
      </c>
      <c r="X63" s="190">
        <f>'Wniosek 2025 r.'!H101</f>
        <v>0</v>
      </c>
      <c r="Y63" s="190">
        <f>'Wniosek 2026 r.'!H101</f>
        <v>0</v>
      </c>
      <c r="Z63" s="190">
        <f>'Wniosek 2027 r.'!H101</f>
        <v>0</v>
      </c>
      <c r="AA63" s="190">
        <f>'Wniosek 2028 r.'!H101</f>
        <v>0</v>
      </c>
      <c r="AB63" s="190">
        <f>'Wniosek 2029 r.'!H101</f>
        <v>0</v>
      </c>
      <c r="AC63" s="190">
        <f>'Wniosek 2030 r.'!H101</f>
        <v>0</v>
      </c>
      <c r="AD63" s="190">
        <f>'Wniosek 2031 r.'!H101</f>
        <v>0</v>
      </c>
      <c r="AE63" s="190">
        <f>'Wniosek 2032 r.'!H101</f>
        <v>0</v>
      </c>
      <c r="AF63" s="190">
        <f>'Wniosek 2033 r.'!H101</f>
        <v>0</v>
      </c>
      <c r="AG63" s="3">
        <f>'Wniosek 2025 r.'!C226</f>
        <v>0</v>
      </c>
      <c r="AH63" s="3">
        <f>'Wniosek 2026 r.'!C226</f>
        <v>0</v>
      </c>
      <c r="AI63" s="3">
        <f>'Wniosek 2027 r.'!C226</f>
        <v>0</v>
      </c>
      <c r="AJ63" s="3">
        <f>'Wniosek 2028 r.'!C226</f>
        <v>0</v>
      </c>
      <c r="AK63" s="3">
        <f>'Wniosek 2029 r.'!C226</f>
        <v>0</v>
      </c>
      <c r="AL63" s="3">
        <f>'Wniosek 2030 r.'!C226</f>
        <v>0</v>
      </c>
      <c r="AM63" s="3">
        <f>'Wniosek 2031 r.'!C226</f>
        <v>0</v>
      </c>
      <c r="AN63" s="3">
        <f>'Wniosek 2032 r.'!C226</f>
        <v>0</v>
      </c>
      <c r="AO63" s="3">
        <f>'Wniosek 2033 r.'!C226</f>
        <v>0</v>
      </c>
      <c r="AP63" s="96">
        <f>'Wniosek 2025 r.'!C342</f>
        <v>0</v>
      </c>
      <c r="AQ63" s="96">
        <f>'Wniosek 2026 r.'!C342</f>
        <v>0</v>
      </c>
      <c r="AR63" s="96">
        <f>'Wniosek 2027 r.'!C342</f>
        <v>0</v>
      </c>
      <c r="AS63" s="96">
        <f>'Wniosek 2028 r.'!C342</f>
        <v>0</v>
      </c>
      <c r="AT63" s="96">
        <f>'Wniosek 2029 r.'!C342</f>
        <v>0</v>
      </c>
      <c r="AU63" s="96">
        <f>'Wniosek 2030 r.'!C342</f>
        <v>0</v>
      </c>
      <c r="AV63" s="96">
        <f>'Wniosek 2031 r.'!C342</f>
        <v>0</v>
      </c>
      <c r="AW63" s="96">
        <f>'Wniosek 2032 r.'!C342</f>
        <v>0</v>
      </c>
      <c r="AX63" s="96">
        <f>'Wniosek 2033 r.'!C342</f>
        <v>0</v>
      </c>
      <c r="AY63" s="96">
        <f>'Wniosek 2025 r.'!D342</f>
        <v>0</v>
      </c>
      <c r="AZ63" s="96">
        <f>'Wniosek 2026 r.'!D342</f>
        <v>0</v>
      </c>
      <c r="BA63" s="96">
        <f>'Wniosek 2027 r.'!D342</f>
        <v>0</v>
      </c>
      <c r="BB63" s="96">
        <f>'Wniosek 2028 r.'!D342</f>
        <v>0</v>
      </c>
      <c r="BC63" s="96">
        <f>'Wniosek 2029 r.'!D342</f>
        <v>0</v>
      </c>
      <c r="BD63" s="96">
        <f>'Wniosek 2030 r.'!D342</f>
        <v>0</v>
      </c>
      <c r="BE63" s="96">
        <f>'Wniosek 2031 r.'!D342</f>
        <v>0</v>
      </c>
      <c r="BF63" s="96">
        <f>'Wniosek 2032 r.'!D342</f>
        <v>0</v>
      </c>
      <c r="BG63" s="96">
        <f>'Wniosek 2033 r.'!D342</f>
        <v>0</v>
      </c>
      <c r="BH63" s="97">
        <f>'Wniosek 2025 r.'!F342</f>
        <v>0</v>
      </c>
      <c r="BI63" s="97">
        <f>'Wniosek 2026 r.'!F342</f>
        <v>0</v>
      </c>
      <c r="BJ63" s="97">
        <f>'Wniosek 2027 r.'!F342</f>
        <v>0</v>
      </c>
      <c r="BK63" s="97">
        <f>'Wniosek 2028 r.'!F342</f>
        <v>0</v>
      </c>
      <c r="BL63" s="97">
        <f>'Wniosek 2029 r.'!F342</f>
        <v>0</v>
      </c>
      <c r="BM63" s="97">
        <f>'Wniosek 2030 r.'!F342</f>
        <v>0</v>
      </c>
      <c r="BN63" s="97">
        <f>'Wniosek 2031 r.'!F342</f>
        <v>0</v>
      </c>
      <c r="BO63" s="97">
        <f>'Wniosek 2032 r.'!F342</f>
        <v>0</v>
      </c>
      <c r="BP63" s="97">
        <f>'Wniosek 2033 r.'!F342</f>
        <v>0</v>
      </c>
      <c r="BQ63" s="96">
        <f>'Wniosek 2025 r.'!H342</f>
        <v>0</v>
      </c>
      <c r="BR63" s="96">
        <f>'Wniosek 2026 r.'!H342</f>
        <v>0</v>
      </c>
      <c r="BS63" s="96">
        <f>'Wniosek 2027 r.'!H342</f>
        <v>0</v>
      </c>
      <c r="BT63" s="96">
        <f>'Wniosek 2028 r.'!H342</f>
        <v>0</v>
      </c>
      <c r="BU63" s="96">
        <f>'Wniosek 2029 r.'!H342</f>
        <v>0</v>
      </c>
      <c r="BV63" s="96">
        <f>'Wniosek 2030 r.'!H342</f>
        <v>0</v>
      </c>
      <c r="BW63" s="96">
        <f>'Wniosek 2031 r.'!H342</f>
        <v>0</v>
      </c>
      <c r="BX63" s="96">
        <f>'Wniosek 2032 r.'!H342</f>
        <v>0</v>
      </c>
      <c r="BY63" s="96">
        <f>'Wniosek 2033 r.'!H342</f>
        <v>0</v>
      </c>
      <c r="BZ63" s="96">
        <f>'Wniosek 2025 r.'!C457</f>
        <v>0</v>
      </c>
      <c r="CA63" s="96">
        <f>'Wniosek 2026 r.'!C457</f>
        <v>0</v>
      </c>
      <c r="CB63" s="96">
        <f>'Wniosek 2027 r.'!C457</f>
        <v>0</v>
      </c>
      <c r="CC63" s="96">
        <f>'Wniosek 2028 r.'!C457</f>
        <v>0</v>
      </c>
      <c r="CD63" s="96">
        <f>'Wniosek 2029 r.'!C457</f>
        <v>0</v>
      </c>
      <c r="CE63" s="96">
        <f>'Wniosek 2030 r.'!C457</f>
        <v>0</v>
      </c>
      <c r="CF63" s="96">
        <f>'Wniosek 2031 r.'!C457</f>
        <v>0</v>
      </c>
      <c r="CG63" s="96">
        <f>'Wniosek 2032 r.'!C457</f>
        <v>0</v>
      </c>
      <c r="CH63" s="96">
        <f>'Wniosek 2033 r.'!C457</f>
        <v>0</v>
      </c>
      <c r="CI63" s="96">
        <f>'Wniosek 2025 r.'!C572</f>
        <v>0</v>
      </c>
      <c r="CJ63" s="96">
        <f>'Wniosek 2026 r.'!C572</f>
        <v>0</v>
      </c>
      <c r="CK63" s="96">
        <f>'Wniosek 2027 r.'!C572</f>
        <v>0</v>
      </c>
      <c r="CL63" s="96">
        <f>'Wniosek 2028 r.'!C572</f>
        <v>0</v>
      </c>
      <c r="CM63" s="96">
        <f>'Wniosek 2029 r.'!C572</f>
        <v>0</v>
      </c>
      <c r="CN63" s="96">
        <f>'Wniosek 2030 r.'!C572</f>
        <v>0</v>
      </c>
      <c r="CO63" s="96">
        <f>'Wniosek 2031 r.'!C572</f>
        <v>0</v>
      </c>
      <c r="CP63" s="96">
        <f>'Wniosek 2032 r.'!C572</f>
        <v>0</v>
      </c>
      <c r="CQ63" s="96">
        <f>'Wniosek 2033 r.'!C572</f>
        <v>0</v>
      </c>
      <c r="CR63">
        <f>'Wniosek 2025 r.'!C687</f>
        <v>0</v>
      </c>
      <c r="CS63">
        <f>'Wniosek 2025 r.'!E687</f>
        <v>0</v>
      </c>
      <c r="CT63">
        <f>'Wniosek 2025 r.'!C802</f>
        <v>0</v>
      </c>
    </row>
    <row r="64" spans="1:98" x14ac:dyDescent="0.25">
      <c r="A64">
        <f>'Wniosek 2025 r.'!A102</f>
        <v>0</v>
      </c>
      <c r="B64">
        <f>'Wniosek 2025 r.'!B102</f>
        <v>0</v>
      </c>
      <c r="C64">
        <f>'Wniosek 2025 r.'!C102</f>
        <v>0</v>
      </c>
      <c r="D64">
        <f>'Wniosek 2025 r.'!D102</f>
        <v>0</v>
      </c>
      <c r="E64" s="79">
        <f>'Wniosek 2025 r.'!E102</f>
        <v>0</v>
      </c>
      <c r="F64">
        <f>'Wniosek 2025 r.'!F102</f>
        <v>0</v>
      </c>
      <c r="G64">
        <f>'Wniosek 2026 r.'!F102</f>
        <v>0</v>
      </c>
      <c r="H64">
        <f>'Wniosek 2027 r.'!F102</f>
        <v>0</v>
      </c>
      <c r="I64">
        <f>'Wniosek 2028 r.'!F102</f>
        <v>0</v>
      </c>
      <c r="J64">
        <f>'Wniosek 2029 r.'!F102</f>
        <v>0</v>
      </c>
      <c r="K64">
        <f>'Wniosek 2030 r.'!F102</f>
        <v>0</v>
      </c>
      <c r="L64">
        <f>'Wniosek 2031 r.'!F102</f>
        <v>0</v>
      </c>
      <c r="M64">
        <f>'Wniosek 2032 r.'!F102</f>
        <v>0</v>
      </c>
      <c r="N64">
        <f>'Wniosek 2033 r.'!F102</f>
        <v>0</v>
      </c>
      <c r="O64" s="79">
        <f>'Wniosek 2025 r.'!G102</f>
        <v>0</v>
      </c>
      <c r="P64" s="79" t="str">
        <f>'Wniosek 2026 r.'!G102</f>
        <v/>
      </c>
      <c r="Q64" s="79" t="str">
        <f>'Wniosek 2027 r.'!G102</f>
        <v/>
      </c>
      <c r="R64" s="79" t="str">
        <f>'Wniosek 2028 r.'!G102</f>
        <v/>
      </c>
      <c r="S64" s="79" t="str">
        <f>'Wniosek 2029 r.'!G102</f>
        <v/>
      </c>
      <c r="T64" s="79" t="str">
        <f>'Wniosek 2030 r.'!G102</f>
        <v/>
      </c>
      <c r="U64" s="79" t="str">
        <f>'Wniosek 2031 r.'!G102</f>
        <v/>
      </c>
      <c r="V64" s="79" t="str">
        <f>'Wniosek 2032 r.'!G102</f>
        <v/>
      </c>
      <c r="W64" s="79" t="str">
        <f>'Wniosek 2033 r.'!G102</f>
        <v/>
      </c>
      <c r="X64" s="190">
        <f>'Wniosek 2025 r.'!H102</f>
        <v>0</v>
      </c>
      <c r="Y64" s="190">
        <f>'Wniosek 2026 r.'!H102</f>
        <v>0</v>
      </c>
      <c r="Z64" s="190">
        <f>'Wniosek 2027 r.'!H102</f>
        <v>0</v>
      </c>
      <c r="AA64" s="190">
        <f>'Wniosek 2028 r.'!H102</f>
        <v>0</v>
      </c>
      <c r="AB64" s="190">
        <f>'Wniosek 2029 r.'!H102</f>
        <v>0</v>
      </c>
      <c r="AC64" s="190">
        <f>'Wniosek 2030 r.'!H102</f>
        <v>0</v>
      </c>
      <c r="AD64" s="190">
        <f>'Wniosek 2031 r.'!H102</f>
        <v>0</v>
      </c>
      <c r="AE64" s="190">
        <f>'Wniosek 2032 r.'!H102</f>
        <v>0</v>
      </c>
      <c r="AF64" s="190">
        <f>'Wniosek 2033 r.'!H102</f>
        <v>0</v>
      </c>
      <c r="AG64" s="3">
        <f>'Wniosek 2025 r.'!C227</f>
        <v>0</v>
      </c>
      <c r="AH64" s="3">
        <f>'Wniosek 2026 r.'!C227</f>
        <v>0</v>
      </c>
      <c r="AI64" s="3">
        <f>'Wniosek 2027 r.'!C227</f>
        <v>0</v>
      </c>
      <c r="AJ64" s="3">
        <f>'Wniosek 2028 r.'!C227</f>
        <v>0</v>
      </c>
      <c r="AK64" s="3">
        <f>'Wniosek 2029 r.'!C227</f>
        <v>0</v>
      </c>
      <c r="AL64" s="3">
        <f>'Wniosek 2030 r.'!C227</f>
        <v>0</v>
      </c>
      <c r="AM64" s="3">
        <f>'Wniosek 2031 r.'!C227</f>
        <v>0</v>
      </c>
      <c r="AN64" s="3">
        <f>'Wniosek 2032 r.'!C227</f>
        <v>0</v>
      </c>
      <c r="AO64" s="3">
        <f>'Wniosek 2033 r.'!C227</f>
        <v>0</v>
      </c>
      <c r="AP64" s="96">
        <f>'Wniosek 2025 r.'!C343</f>
        <v>0</v>
      </c>
      <c r="AQ64" s="96">
        <f>'Wniosek 2026 r.'!C343</f>
        <v>0</v>
      </c>
      <c r="AR64" s="96">
        <f>'Wniosek 2027 r.'!C343</f>
        <v>0</v>
      </c>
      <c r="AS64" s="96">
        <f>'Wniosek 2028 r.'!C343</f>
        <v>0</v>
      </c>
      <c r="AT64" s="96">
        <f>'Wniosek 2029 r.'!C343</f>
        <v>0</v>
      </c>
      <c r="AU64" s="96">
        <f>'Wniosek 2030 r.'!C343</f>
        <v>0</v>
      </c>
      <c r="AV64" s="96">
        <f>'Wniosek 2031 r.'!C343</f>
        <v>0</v>
      </c>
      <c r="AW64" s="96">
        <f>'Wniosek 2032 r.'!C343</f>
        <v>0</v>
      </c>
      <c r="AX64" s="96">
        <f>'Wniosek 2033 r.'!C343</f>
        <v>0</v>
      </c>
      <c r="AY64" s="96">
        <f>'Wniosek 2025 r.'!D343</f>
        <v>0</v>
      </c>
      <c r="AZ64" s="96">
        <f>'Wniosek 2026 r.'!D343</f>
        <v>0</v>
      </c>
      <c r="BA64" s="96">
        <f>'Wniosek 2027 r.'!D343</f>
        <v>0</v>
      </c>
      <c r="BB64" s="96">
        <f>'Wniosek 2028 r.'!D343</f>
        <v>0</v>
      </c>
      <c r="BC64" s="96">
        <f>'Wniosek 2029 r.'!D343</f>
        <v>0</v>
      </c>
      <c r="BD64" s="96">
        <f>'Wniosek 2030 r.'!D343</f>
        <v>0</v>
      </c>
      <c r="BE64" s="96">
        <f>'Wniosek 2031 r.'!D343</f>
        <v>0</v>
      </c>
      <c r="BF64" s="96">
        <f>'Wniosek 2032 r.'!D343</f>
        <v>0</v>
      </c>
      <c r="BG64" s="96">
        <f>'Wniosek 2033 r.'!D343</f>
        <v>0</v>
      </c>
      <c r="BH64" s="97">
        <f>'Wniosek 2025 r.'!F343</f>
        <v>0</v>
      </c>
      <c r="BI64" s="97">
        <f>'Wniosek 2026 r.'!F343</f>
        <v>0</v>
      </c>
      <c r="BJ64" s="97">
        <f>'Wniosek 2027 r.'!F343</f>
        <v>0</v>
      </c>
      <c r="BK64" s="97">
        <f>'Wniosek 2028 r.'!F343</f>
        <v>0</v>
      </c>
      <c r="BL64" s="97">
        <f>'Wniosek 2029 r.'!F343</f>
        <v>0</v>
      </c>
      <c r="BM64" s="97">
        <f>'Wniosek 2030 r.'!F343</f>
        <v>0</v>
      </c>
      <c r="BN64" s="97">
        <f>'Wniosek 2031 r.'!F343</f>
        <v>0</v>
      </c>
      <c r="BO64" s="97">
        <f>'Wniosek 2032 r.'!F343</f>
        <v>0</v>
      </c>
      <c r="BP64" s="97">
        <f>'Wniosek 2033 r.'!F343</f>
        <v>0</v>
      </c>
      <c r="BQ64" s="96">
        <f>'Wniosek 2025 r.'!H343</f>
        <v>0</v>
      </c>
      <c r="BR64" s="96">
        <f>'Wniosek 2026 r.'!H343</f>
        <v>0</v>
      </c>
      <c r="BS64" s="96">
        <f>'Wniosek 2027 r.'!H343</f>
        <v>0</v>
      </c>
      <c r="BT64" s="96">
        <f>'Wniosek 2028 r.'!H343</f>
        <v>0</v>
      </c>
      <c r="BU64" s="96">
        <f>'Wniosek 2029 r.'!H343</f>
        <v>0</v>
      </c>
      <c r="BV64" s="96">
        <f>'Wniosek 2030 r.'!H343</f>
        <v>0</v>
      </c>
      <c r="BW64" s="96">
        <f>'Wniosek 2031 r.'!H343</f>
        <v>0</v>
      </c>
      <c r="BX64" s="96">
        <f>'Wniosek 2032 r.'!H343</f>
        <v>0</v>
      </c>
      <c r="BY64" s="96">
        <f>'Wniosek 2033 r.'!H343</f>
        <v>0</v>
      </c>
      <c r="BZ64" s="96">
        <f>'Wniosek 2025 r.'!C458</f>
        <v>0</v>
      </c>
      <c r="CA64" s="96">
        <f>'Wniosek 2026 r.'!C458</f>
        <v>0</v>
      </c>
      <c r="CB64" s="96">
        <f>'Wniosek 2027 r.'!C458</f>
        <v>0</v>
      </c>
      <c r="CC64" s="96">
        <f>'Wniosek 2028 r.'!C458</f>
        <v>0</v>
      </c>
      <c r="CD64" s="96">
        <f>'Wniosek 2029 r.'!C458</f>
        <v>0</v>
      </c>
      <c r="CE64" s="96">
        <f>'Wniosek 2030 r.'!C458</f>
        <v>0</v>
      </c>
      <c r="CF64" s="96">
        <f>'Wniosek 2031 r.'!C458</f>
        <v>0</v>
      </c>
      <c r="CG64" s="96">
        <f>'Wniosek 2032 r.'!C458</f>
        <v>0</v>
      </c>
      <c r="CH64" s="96">
        <f>'Wniosek 2033 r.'!C458</f>
        <v>0</v>
      </c>
      <c r="CI64" s="96">
        <f>'Wniosek 2025 r.'!C573</f>
        <v>0</v>
      </c>
      <c r="CJ64" s="96">
        <f>'Wniosek 2026 r.'!C573</f>
        <v>0</v>
      </c>
      <c r="CK64" s="96">
        <f>'Wniosek 2027 r.'!C573</f>
        <v>0</v>
      </c>
      <c r="CL64" s="96">
        <f>'Wniosek 2028 r.'!C573</f>
        <v>0</v>
      </c>
      <c r="CM64" s="96">
        <f>'Wniosek 2029 r.'!C573</f>
        <v>0</v>
      </c>
      <c r="CN64" s="96">
        <f>'Wniosek 2030 r.'!C573</f>
        <v>0</v>
      </c>
      <c r="CO64" s="96">
        <f>'Wniosek 2031 r.'!C573</f>
        <v>0</v>
      </c>
      <c r="CP64" s="96">
        <f>'Wniosek 2032 r.'!C573</f>
        <v>0</v>
      </c>
      <c r="CQ64" s="96">
        <f>'Wniosek 2033 r.'!C573</f>
        <v>0</v>
      </c>
      <c r="CR64">
        <f>'Wniosek 2025 r.'!C688</f>
        <v>0</v>
      </c>
      <c r="CS64">
        <f>'Wniosek 2025 r.'!E688</f>
        <v>0</v>
      </c>
      <c r="CT64">
        <f>'Wniosek 2025 r.'!C803</f>
        <v>0</v>
      </c>
    </row>
    <row r="65" spans="1:98" x14ac:dyDescent="0.25">
      <c r="A65">
        <f>'Wniosek 2025 r.'!A103</f>
        <v>0</v>
      </c>
      <c r="B65">
        <f>'Wniosek 2025 r.'!B103</f>
        <v>0</v>
      </c>
      <c r="C65">
        <f>'Wniosek 2025 r.'!C103</f>
        <v>0</v>
      </c>
      <c r="D65">
        <f>'Wniosek 2025 r.'!D103</f>
        <v>0</v>
      </c>
      <c r="E65" s="79">
        <f>'Wniosek 2025 r.'!E103</f>
        <v>0</v>
      </c>
      <c r="F65">
        <f>'Wniosek 2025 r.'!F103</f>
        <v>0</v>
      </c>
      <c r="G65">
        <f>'Wniosek 2026 r.'!F103</f>
        <v>0</v>
      </c>
      <c r="H65">
        <f>'Wniosek 2027 r.'!F103</f>
        <v>0</v>
      </c>
      <c r="I65">
        <f>'Wniosek 2028 r.'!F103</f>
        <v>0</v>
      </c>
      <c r="J65">
        <f>'Wniosek 2029 r.'!F103</f>
        <v>0</v>
      </c>
      <c r="K65">
        <f>'Wniosek 2030 r.'!F103</f>
        <v>0</v>
      </c>
      <c r="L65">
        <f>'Wniosek 2031 r.'!F103</f>
        <v>0</v>
      </c>
      <c r="M65">
        <f>'Wniosek 2032 r.'!F103</f>
        <v>0</v>
      </c>
      <c r="N65">
        <f>'Wniosek 2033 r.'!F103</f>
        <v>0</v>
      </c>
      <c r="O65" s="79">
        <f>'Wniosek 2025 r.'!G103</f>
        <v>0</v>
      </c>
      <c r="P65" s="79" t="str">
        <f>'Wniosek 2026 r.'!G103</f>
        <v/>
      </c>
      <c r="Q65" s="79" t="str">
        <f>'Wniosek 2027 r.'!G103</f>
        <v/>
      </c>
      <c r="R65" s="79" t="str">
        <f>'Wniosek 2028 r.'!G103</f>
        <v/>
      </c>
      <c r="S65" s="79" t="str">
        <f>'Wniosek 2029 r.'!G103</f>
        <v/>
      </c>
      <c r="T65" s="79" t="str">
        <f>'Wniosek 2030 r.'!G103</f>
        <v/>
      </c>
      <c r="U65" s="79" t="str">
        <f>'Wniosek 2031 r.'!G103</f>
        <v/>
      </c>
      <c r="V65" s="79" t="str">
        <f>'Wniosek 2032 r.'!G103</f>
        <v/>
      </c>
      <c r="W65" s="79" t="str">
        <f>'Wniosek 2033 r.'!G103</f>
        <v/>
      </c>
      <c r="X65" s="190">
        <f>'Wniosek 2025 r.'!H103</f>
        <v>0</v>
      </c>
      <c r="Y65" s="190">
        <f>'Wniosek 2026 r.'!H103</f>
        <v>0</v>
      </c>
      <c r="Z65" s="190">
        <f>'Wniosek 2027 r.'!H103</f>
        <v>0</v>
      </c>
      <c r="AA65" s="190">
        <f>'Wniosek 2028 r.'!H103</f>
        <v>0</v>
      </c>
      <c r="AB65" s="190">
        <f>'Wniosek 2029 r.'!H103</f>
        <v>0</v>
      </c>
      <c r="AC65" s="190">
        <f>'Wniosek 2030 r.'!H103</f>
        <v>0</v>
      </c>
      <c r="AD65" s="190">
        <f>'Wniosek 2031 r.'!H103</f>
        <v>0</v>
      </c>
      <c r="AE65" s="190">
        <f>'Wniosek 2032 r.'!H103</f>
        <v>0</v>
      </c>
      <c r="AF65" s="190">
        <f>'Wniosek 2033 r.'!H103</f>
        <v>0</v>
      </c>
      <c r="AG65" s="3">
        <f>'Wniosek 2025 r.'!C228</f>
        <v>0</v>
      </c>
      <c r="AH65" s="3">
        <f>'Wniosek 2026 r.'!C228</f>
        <v>0</v>
      </c>
      <c r="AI65" s="3">
        <f>'Wniosek 2027 r.'!C228</f>
        <v>0</v>
      </c>
      <c r="AJ65" s="3">
        <f>'Wniosek 2028 r.'!C228</f>
        <v>0</v>
      </c>
      <c r="AK65" s="3">
        <f>'Wniosek 2029 r.'!C228</f>
        <v>0</v>
      </c>
      <c r="AL65" s="3">
        <f>'Wniosek 2030 r.'!C228</f>
        <v>0</v>
      </c>
      <c r="AM65" s="3">
        <f>'Wniosek 2031 r.'!C228</f>
        <v>0</v>
      </c>
      <c r="AN65" s="3">
        <f>'Wniosek 2032 r.'!C228</f>
        <v>0</v>
      </c>
      <c r="AO65" s="3">
        <f>'Wniosek 2033 r.'!C228</f>
        <v>0</v>
      </c>
      <c r="AP65" s="96">
        <f>'Wniosek 2025 r.'!C344</f>
        <v>0</v>
      </c>
      <c r="AQ65" s="96">
        <f>'Wniosek 2026 r.'!C344</f>
        <v>0</v>
      </c>
      <c r="AR65" s="96">
        <f>'Wniosek 2027 r.'!C344</f>
        <v>0</v>
      </c>
      <c r="AS65" s="96">
        <f>'Wniosek 2028 r.'!C344</f>
        <v>0</v>
      </c>
      <c r="AT65" s="96">
        <f>'Wniosek 2029 r.'!C344</f>
        <v>0</v>
      </c>
      <c r="AU65" s="96">
        <f>'Wniosek 2030 r.'!C344</f>
        <v>0</v>
      </c>
      <c r="AV65" s="96">
        <f>'Wniosek 2031 r.'!C344</f>
        <v>0</v>
      </c>
      <c r="AW65" s="96">
        <f>'Wniosek 2032 r.'!C344</f>
        <v>0</v>
      </c>
      <c r="AX65" s="96">
        <f>'Wniosek 2033 r.'!C344</f>
        <v>0</v>
      </c>
      <c r="AY65" s="96">
        <f>'Wniosek 2025 r.'!D344</f>
        <v>0</v>
      </c>
      <c r="AZ65" s="96">
        <f>'Wniosek 2026 r.'!D344</f>
        <v>0</v>
      </c>
      <c r="BA65" s="96">
        <f>'Wniosek 2027 r.'!D344</f>
        <v>0</v>
      </c>
      <c r="BB65" s="96">
        <f>'Wniosek 2028 r.'!D344</f>
        <v>0</v>
      </c>
      <c r="BC65" s="96">
        <f>'Wniosek 2029 r.'!D344</f>
        <v>0</v>
      </c>
      <c r="BD65" s="96">
        <f>'Wniosek 2030 r.'!D344</f>
        <v>0</v>
      </c>
      <c r="BE65" s="96">
        <f>'Wniosek 2031 r.'!D344</f>
        <v>0</v>
      </c>
      <c r="BF65" s="96">
        <f>'Wniosek 2032 r.'!D344</f>
        <v>0</v>
      </c>
      <c r="BG65" s="96">
        <f>'Wniosek 2033 r.'!D344</f>
        <v>0</v>
      </c>
      <c r="BH65" s="97">
        <f>'Wniosek 2025 r.'!F344</f>
        <v>0</v>
      </c>
      <c r="BI65" s="97">
        <f>'Wniosek 2026 r.'!F344</f>
        <v>0</v>
      </c>
      <c r="BJ65" s="97">
        <f>'Wniosek 2027 r.'!F344</f>
        <v>0</v>
      </c>
      <c r="BK65" s="97">
        <f>'Wniosek 2028 r.'!F344</f>
        <v>0</v>
      </c>
      <c r="BL65" s="97">
        <f>'Wniosek 2029 r.'!F344</f>
        <v>0</v>
      </c>
      <c r="BM65" s="97">
        <f>'Wniosek 2030 r.'!F344</f>
        <v>0</v>
      </c>
      <c r="BN65" s="97">
        <f>'Wniosek 2031 r.'!F344</f>
        <v>0</v>
      </c>
      <c r="BO65" s="97">
        <f>'Wniosek 2032 r.'!F344</f>
        <v>0</v>
      </c>
      <c r="BP65" s="97">
        <f>'Wniosek 2033 r.'!F344</f>
        <v>0</v>
      </c>
      <c r="BQ65" s="96">
        <f>'Wniosek 2025 r.'!H344</f>
        <v>0</v>
      </c>
      <c r="BR65" s="96">
        <f>'Wniosek 2026 r.'!H344</f>
        <v>0</v>
      </c>
      <c r="BS65" s="96">
        <f>'Wniosek 2027 r.'!H344</f>
        <v>0</v>
      </c>
      <c r="BT65" s="96">
        <f>'Wniosek 2028 r.'!H344</f>
        <v>0</v>
      </c>
      <c r="BU65" s="96">
        <f>'Wniosek 2029 r.'!H344</f>
        <v>0</v>
      </c>
      <c r="BV65" s="96">
        <f>'Wniosek 2030 r.'!H344</f>
        <v>0</v>
      </c>
      <c r="BW65" s="96">
        <f>'Wniosek 2031 r.'!H344</f>
        <v>0</v>
      </c>
      <c r="BX65" s="96">
        <f>'Wniosek 2032 r.'!H344</f>
        <v>0</v>
      </c>
      <c r="BY65" s="96">
        <f>'Wniosek 2033 r.'!H344</f>
        <v>0</v>
      </c>
      <c r="BZ65" s="96">
        <f>'Wniosek 2025 r.'!C459</f>
        <v>0</v>
      </c>
      <c r="CA65" s="96">
        <f>'Wniosek 2026 r.'!C459</f>
        <v>0</v>
      </c>
      <c r="CB65" s="96">
        <f>'Wniosek 2027 r.'!C459</f>
        <v>0</v>
      </c>
      <c r="CC65" s="96">
        <f>'Wniosek 2028 r.'!C459</f>
        <v>0</v>
      </c>
      <c r="CD65" s="96">
        <f>'Wniosek 2029 r.'!C459</f>
        <v>0</v>
      </c>
      <c r="CE65" s="96">
        <f>'Wniosek 2030 r.'!C459</f>
        <v>0</v>
      </c>
      <c r="CF65" s="96">
        <f>'Wniosek 2031 r.'!C459</f>
        <v>0</v>
      </c>
      <c r="CG65" s="96">
        <f>'Wniosek 2032 r.'!C459</f>
        <v>0</v>
      </c>
      <c r="CH65" s="96">
        <f>'Wniosek 2033 r.'!C459</f>
        <v>0</v>
      </c>
      <c r="CI65" s="96">
        <f>'Wniosek 2025 r.'!C574</f>
        <v>0</v>
      </c>
      <c r="CJ65" s="96">
        <f>'Wniosek 2026 r.'!C574</f>
        <v>0</v>
      </c>
      <c r="CK65" s="96">
        <f>'Wniosek 2027 r.'!C574</f>
        <v>0</v>
      </c>
      <c r="CL65" s="96">
        <f>'Wniosek 2028 r.'!C574</f>
        <v>0</v>
      </c>
      <c r="CM65" s="96">
        <f>'Wniosek 2029 r.'!C574</f>
        <v>0</v>
      </c>
      <c r="CN65" s="96">
        <f>'Wniosek 2030 r.'!C574</f>
        <v>0</v>
      </c>
      <c r="CO65" s="96">
        <f>'Wniosek 2031 r.'!C574</f>
        <v>0</v>
      </c>
      <c r="CP65" s="96">
        <f>'Wniosek 2032 r.'!C574</f>
        <v>0</v>
      </c>
      <c r="CQ65" s="96">
        <f>'Wniosek 2033 r.'!C574</f>
        <v>0</v>
      </c>
      <c r="CR65">
        <f>'Wniosek 2025 r.'!C689</f>
        <v>0</v>
      </c>
      <c r="CS65">
        <f>'Wniosek 2025 r.'!E689</f>
        <v>0</v>
      </c>
      <c r="CT65">
        <f>'Wniosek 2025 r.'!C804</f>
        <v>0</v>
      </c>
    </row>
    <row r="66" spans="1:98" x14ac:dyDescent="0.25">
      <c r="A66">
        <f>'Wniosek 2025 r.'!A104</f>
        <v>0</v>
      </c>
      <c r="B66">
        <f>'Wniosek 2025 r.'!B104</f>
        <v>0</v>
      </c>
      <c r="C66">
        <f>'Wniosek 2025 r.'!C104</f>
        <v>0</v>
      </c>
      <c r="D66">
        <f>'Wniosek 2025 r.'!D104</f>
        <v>0</v>
      </c>
      <c r="E66" s="79">
        <f>'Wniosek 2025 r.'!E104</f>
        <v>0</v>
      </c>
      <c r="F66">
        <f>'Wniosek 2025 r.'!F104</f>
        <v>0</v>
      </c>
      <c r="G66">
        <f>'Wniosek 2026 r.'!F104</f>
        <v>0</v>
      </c>
      <c r="H66">
        <f>'Wniosek 2027 r.'!F104</f>
        <v>0</v>
      </c>
      <c r="I66">
        <f>'Wniosek 2028 r.'!F104</f>
        <v>0</v>
      </c>
      <c r="J66">
        <f>'Wniosek 2029 r.'!F104</f>
        <v>0</v>
      </c>
      <c r="K66">
        <f>'Wniosek 2030 r.'!F104</f>
        <v>0</v>
      </c>
      <c r="L66">
        <f>'Wniosek 2031 r.'!F104</f>
        <v>0</v>
      </c>
      <c r="M66">
        <f>'Wniosek 2032 r.'!F104</f>
        <v>0</v>
      </c>
      <c r="N66">
        <f>'Wniosek 2033 r.'!F104</f>
        <v>0</v>
      </c>
      <c r="O66" s="79">
        <f>'Wniosek 2025 r.'!G104</f>
        <v>0</v>
      </c>
      <c r="P66" s="79" t="str">
        <f>'Wniosek 2026 r.'!G104</f>
        <v/>
      </c>
      <c r="Q66" s="79" t="str">
        <f>'Wniosek 2027 r.'!G104</f>
        <v/>
      </c>
      <c r="R66" s="79" t="str">
        <f>'Wniosek 2028 r.'!G104</f>
        <v/>
      </c>
      <c r="S66" s="79" t="str">
        <f>'Wniosek 2029 r.'!G104</f>
        <v/>
      </c>
      <c r="T66" s="79" t="str">
        <f>'Wniosek 2030 r.'!G104</f>
        <v/>
      </c>
      <c r="U66" s="79" t="str">
        <f>'Wniosek 2031 r.'!G104</f>
        <v/>
      </c>
      <c r="V66" s="79" t="str">
        <f>'Wniosek 2032 r.'!G104</f>
        <v/>
      </c>
      <c r="W66" s="79" t="str">
        <f>'Wniosek 2033 r.'!G104</f>
        <v/>
      </c>
      <c r="X66" s="190">
        <f>'Wniosek 2025 r.'!H104</f>
        <v>0</v>
      </c>
      <c r="Y66" s="190">
        <f>'Wniosek 2026 r.'!H104</f>
        <v>0</v>
      </c>
      <c r="Z66" s="190">
        <f>'Wniosek 2027 r.'!H104</f>
        <v>0</v>
      </c>
      <c r="AA66" s="190">
        <f>'Wniosek 2028 r.'!H104</f>
        <v>0</v>
      </c>
      <c r="AB66" s="190">
        <f>'Wniosek 2029 r.'!H104</f>
        <v>0</v>
      </c>
      <c r="AC66" s="190">
        <f>'Wniosek 2030 r.'!H104</f>
        <v>0</v>
      </c>
      <c r="AD66" s="190">
        <f>'Wniosek 2031 r.'!H104</f>
        <v>0</v>
      </c>
      <c r="AE66" s="190">
        <f>'Wniosek 2032 r.'!H104</f>
        <v>0</v>
      </c>
      <c r="AF66" s="190">
        <f>'Wniosek 2033 r.'!H104</f>
        <v>0</v>
      </c>
      <c r="AG66" s="3">
        <f>'Wniosek 2025 r.'!C229</f>
        <v>0</v>
      </c>
      <c r="AH66" s="3">
        <f>'Wniosek 2026 r.'!C229</f>
        <v>0</v>
      </c>
      <c r="AI66" s="3">
        <f>'Wniosek 2027 r.'!C229</f>
        <v>0</v>
      </c>
      <c r="AJ66" s="3">
        <f>'Wniosek 2028 r.'!C229</f>
        <v>0</v>
      </c>
      <c r="AK66" s="3">
        <f>'Wniosek 2029 r.'!C229</f>
        <v>0</v>
      </c>
      <c r="AL66" s="3">
        <f>'Wniosek 2030 r.'!C229</f>
        <v>0</v>
      </c>
      <c r="AM66" s="3">
        <f>'Wniosek 2031 r.'!C229</f>
        <v>0</v>
      </c>
      <c r="AN66" s="3">
        <f>'Wniosek 2032 r.'!C229</f>
        <v>0</v>
      </c>
      <c r="AO66" s="3">
        <f>'Wniosek 2033 r.'!C229</f>
        <v>0</v>
      </c>
      <c r="AP66" s="96">
        <f>'Wniosek 2025 r.'!C345</f>
        <v>0</v>
      </c>
      <c r="AQ66" s="96">
        <f>'Wniosek 2026 r.'!C345</f>
        <v>0</v>
      </c>
      <c r="AR66" s="96">
        <f>'Wniosek 2027 r.'!C345</f>
        <v>0</v>
      </c>
      <c r="AS66" s="96">
        <f>'Wniosek 2028 r.'!C345</f>
        <v>0</v>
      </c>
      <c r="AT66" s="96">
        <f>'Wniosek 2029 r.'!C345</f>
        <v>0</v>
      </c>
      <c r="AU66" s="96">
        <f>'Wniosek 2030 r.'!C345</f>
        <v>0</v>
      </c>
      <c r="AV66" s="96">
        <f>'Wniosek 2031 r.'!C345</f>
        <v>0</v>
      </c>
      <c r="AW66" s="96">
        <f>'Wniosek 2032 r.'!C345</f>
        <v>0</v>
      </c>
      <c r="AX66" s="96">
        <f>'Wniosek 2033 r.'!C345</f>
        <v>0</v>
      </c>
      <c r="AY66" s="96">
        <f>'Wniosek 2025 r.'!D345</f>
        <v>0</v>
      </c>
      <c r="AZ66" s="96">
        <f>'Wniosek 2026 r.'!D345</f>
        <v>0</v>
      </c>
      <c r="BA66" s="96">
        <f>'Wniosek 2027 r.'!D345</f>
        <v>0</v>
      </c>
      <c r="BB66" s="96">
        <f>'Wniosek 2028 r.'!D345</f>
        <v>0</v>
      </c>
      <c r="BC66" s="96">
        <f>'Wniosek 2029 r.'!D345</f>
        <v>0</v>
      </c>
      <c r="BD66" s="96">
        <f>'Wniosek 2030 r.'!D345</f>
        <v>0</v>
      </c>
      <c r="BE66" s="96">
        <f>'Wniosek 2031 r.'!D345</f>
        <v>0</v>
      </c>
      <c r="BF66" s="96">
        <f>'Wniosek 2032 r.'!D345</f>
        <v>0</v>
      </c>
      <c r="BG66" s="96">
        <f>'Wniosek 2033 r.'!D345</f>
        <v>0</v>
      </c>
      <c r="BH66" s="97">
        <f>'Wniosek 2025 r.'!F345</f>
        <v>0</v>
      </c>
      <c r="BI66" s="97">
        <f>'Wniosek 2026 r.'!F345</f>
        <v>0</v>
      </c>
      <c r="BJ66" s="97">
        <f>'Wniosek 2027 r.'!F345</f>
        <v>0</v>
      </c>
      <c r="BK66" s="97">
        <f>'Wniosek 2028 r.'!F345</f>
        <v>0</v>
      </c>
      <c r="BL66" s="97">
        <f>'Wniosek 2029 r.'!F345</f>
        <v>0</v>
      </c>
      <c r="BM66" s="97">
        <f>'Wniosek 2030 r.'!F345</f>
        <v>0</v>
      </c>
      <c r="BN66" s="97">
        <f>'Wniosek 2031 r.'!F345</f>
        <v>0</v>
      </c>
      <c r="BO66" s="97">
        <f>'Wniosek 2032 r.'!F345</f>
        <v>0</v>
      </c>
      <c r="BP66" s="97">
        <f>'Wniosek 2033 r.'!F345</f>
        <v>0</v>
      </c>
      <c r="BQ66" s="96">
        <f>'Wniosek 2025 r.'!H345</f>
        <v>0</v>
      </c>
      <c r="BR66" s="96">
        <f>'Wniosek 2026 r.'!H345</f>
        <v>0</v>
      </c>
      <c r="BS66" s="96">
        <f>'Wniosek 2027 r.'!H345</f>
        <v>0</v>
      </c>
      <c r="BT66" s="96">
        <f>'Wniosek 2028 r.'!H345</f>
        <v>0</v>
      </c>
      <c r="BU66" s="96">
        <f>'Wniosek 2029 r.'!H345</f>
        <v>0</v>
      </c>
      <c r="BV66" s="96">
        <f>'Wniosek 2030 r.'!H345</f>
        <v>0</v>
      </c>
      <c r="BW66" s="96">
        <f>'Wniosek 2031 r.'!H345</f>
        <v>0</v>
      </c>
      <c r="BX66" s="96">
        <f>'Wniosek 2032 r.'!H345</f>
        <v>0</v>
      </c>
      <c r="BY66" s="96">
        <f>'Wniosek 2033 r.'!H345</f>
        <v>0</v>
      </c>
      <c r="BZ66" s="96">
        <f>'Wniosek 2025 r.'!C460</f>
        <v>0</v>
      </c>
      <c r="CA66" s="96">
        <f>'Wniosek 2026 r.'!C460</f>
        <v>0</v>
      </c>
      <c r="CB66" s="96">
        <f>'Wniosek 2027 r.'!C460</f>
        <v>0</v>
      </c>
      <c r="CC66" s="96">
        <f>'Wniosek 2028 r.'!C460</f>
        <v>0</v>
      </c>
      <c r="CD66" s="96">
        <f>'Wniosek 2029 r.'!C460</f>
        <v>0</v>
      </c>
      <c r="CE66" s="96">
        <f>'Wniosek 2030 r.'!C460</f>
        <v>0</v>
      </c>
      <c r="CF66" s="96">
        <f>'Wniosek 2031 r.'!C460</f>
        <v>0</v>
      </c>
      <c r="CG66" s="96">
        <f>'Wniosek 2032 r.'!C460</f>
        <v>0</v>
      </c>
      <c r="CH66" s="96">
        <f>'Wniosek 2033 r.'!C460</f>
        <v>0</v>
      </c>
      <c r="CI66" s="96">
        <f>'Wniosek 2025 r.'!C575</f>
        <v>0</v>
      </c>
      <c r="CJ66" s="96">
        <f>'Wniosek 2026 r.'!C575</f>
        <v>0</v>
      </c>
      <c r="CK66" s="96">
        <f>'Wniosek 2027 r.'!C575</f>
        <v>0</v>
      </c>
      <c r="CL66" s="96">
        <f>'Wniosek 2028 r.'!C575</f>
        <v>0</v>
      </c>
      <c r="CM66" s="96">
        <f>'Wniosek 2029 r.'!C575</f>
        <v>0</v>
      </c>
      <c r="CN66" s="96">
        <f>'Wniosek 2030 r.'!C575</f>
        <v>0</v>
      </c>
      <c r="CO66" s="96">
        <f>'Wniosek 2031 r.'!C575</f>
        <v>0</v>
      </c>
      <c r="CP66" s="96">
        <f>'Wniosek 2032 r.'!C575</f>
        <v>0</v>
      </c>
      <c r="CQ66" s="96">
        <f>'Wniosek 2033 r.'!C575</f>
        <v>0</v>
      </c>
      <c r="CR66">
        <f>'Wniosek 2025 r.'!C690</f>
        <v>0</v>
      </c>
      <c r="CS66">
        <f>'Wniosek 2025 r.'!E690</f>
        <v>0</v>
      </c>
      <c r="CT66">
        <f>'Wniosek 2025 r.'!C805</f>
        <v>0</v>
      </c>
    </row>
    <row r="67" spans="1:98" x14ac:dyDescent="0.25">
      <c r="A67">
        <f>'Wniosek 2025 r.'!A105</f>
        <v>0</v>
      </c>
      <c r="B67">
        <f>'Wniosek 2025 r.'!B105</f>
        <v>0</v>
      </c>
      <c r="C67">
        <f>'Wniosek 2025 r.'!C105</f>
        <v>0</v>
      </c>
      <c r="D67">
        <f>'Wniosek 2025 r.'!D105</f>
        <v>0</v>
      </c>
      <c r="E67" s="79">
        <f>'Wniosek 2025 r.'!E105</f>
        <v>0</v>
      </c>
      <c r="F67">
        <f>'Wniosek 2025 r.'!F105</f>
        <v>0</v>
      </c>
      <c r="G67">
        <f>'Wniosek 2026 r.'!F105</f>
        <v>0</v>
      </c>
      <c r="H67">
        <f>'Wniosek 2027 r.'!F105</f>
        <v>0</v>
      </c>
      <c r="I67">
        <f>'Wniosek 2028 r.'!F105</f>
        <v>0</v>
      </c>
      <c r="J67">
        <f>'Wniosek 2029 r.'!F105</f>
        <v>0</v>
      </c>
      <c r="K67">
        <f>'Wniosek 2030 r.'!F105</f>
        <v>0</v>
      </c>
      <c r="L67">
        <f>'Wniosek 2031 r.'!F105</f>
        <v>0</v>
      </c>
      <c r="M67">
        <f>'Wniosek 2032 r.'!F105</f>
        <v>0</v>
      </c>
      <c r="N67">
        <f>'Wniosek 2033 r.'!F105</f>
        <v>0</v>
      </c>
      <c r="O67" s="79">
        <f>'Wniosek 2025 r.'!G105</f>
        <v>0</v>
      </c>
      <c r="P67" s="79" t="str">
        <f>'Wniosek 2026 r.'!G105</f>
        <v/>
      </c>
      <c r="Q67" s="79" t="str">
        <f>'Wniosek 2027 r.'!G105</f>
        <v/>
      </c>
      <c r="R67" s="79" t="str">
        <f>'Wniosek 2028 r.'!G105</f>
        <v/>
      </c>
      <c r="S67" s="79" t="str">
        <f>'Wniosek 2029 r.'!G105</f>
        <v/>
      </c>
      <c r="T67" s="79" t="str">
        <f>'Wniosek 2030 r.'!G105</f>
        <v/>
      </c>
      <c r="U67" s="79" t="str">
        <f>'Wniosek 2031 r.'!G105</f>
        <v/>
      </c>
      <c r="V67" s="79" t="str">
        <f>'Wniosek 2032 r.'!G105</f>
        <v/>
      </c>
      <c r="W67" s="79" t="str">
        <f>'Wniosek 2033 r.'!G105</f>
        <v/>
      </c>
      <c r="X67" s="190">
        <f>'Wniosek 2025 r.'!H105</f>
        <v>0</v>
      </c>
      <c r="Y67" s="190">
        <f>'Wniosek 2026 r.'!H105</f>
        <v>0</v>
      </c>
      <c r="Z67" s="190">
        <f>'Wniosek 2027 r.'!H105</f>
        <v>0</v>
      </c>
      <c r="AA67" s="190">
        <f>'Wniosek 2028 r.'!H105</f>
        <v>0</v>
      </c>
      <c r="AB67" s="190">
        <f>'Wniosek 2029 r.'!H105</f>
        <v>0</v>
      </c>
      <c r="AC67" s="190">
        <f>'Wniosek 2030 r.'!H105</f>
        <v>0</v>
      </c>
      <c r="AD67" s="190">
        <f>'Wniosek 2031 r.'!H105</f>
        <v>0</v>
      </c>
      <c r="AE67" s="190">
        <f>'Wniosek 2032 r.'!H105</f>
        <v>0</v>
      </c>
      <c r="AF67" s="190">
        <f>'Wniosek 2033 r.'!H105</f>
        <v>0</v>
      </c>
      <c r="AG67" s="3">
        <f>'Wniosek 2025 r.'!C230</f>
        <v>0</v>
      </c>
      <c r="AH67" s="3">
        <f>'Wniosek 2026 r.'!C230</f>
        <v>0</v>
      </c>
      <c r="AI67" s="3">
        <f>'Wniosek 2027 r.'!C230</f>
        <v>0</v>
      </c>
      <c r="AJ67" s="3">
        <f>'Wniosek 2028 r.'!C230</f>
        <v>0</v>
      </c>
      <c r="AK67" s="3">
        <f>'Wniosek 2029 r.'!C230</f>
        <v>0</v>
      </c>
      <c r="AL67" s="3">
        <f>'Wniosek 2030 r.'!C230</f>
        <v>0</v>
      </c>
      <c r="AM67" s="3">
        <f>'Wniosek 2031 r.'!C230</f>
        <v>0</v>
      </c>
      <c r="AN67" s="3">
        <f>'Wniosek 2032 r.'!C230</f>
        <v>0</v>
      </c>
      <c r="AO67" s="3">
        <f>'Wniosek 2033 r.'!C230</f>
        <v>0</v>
      </c>
      <c r="AP67" s="96">
        <f>'Wniosek 2025 r.'!C346</f>
        <v>0</v>
      </c>
      <c r="AQ67" s="96">
        <f>'Wniosek 2026 r.'!C346</f>
        <v>0</v>
      </c>
      <c r="AR67" s="96">
        <f>'Wniosek 2027 r.'!C346</f>
        <v>0</v>
      </c>
      <c r="AS67" s="96">
        <f>'Wniosek 2028 r.'!C346</f>
        <v>0</v>
      </c>
      <c r="AT67" s="96">
        <f>'Wniosek 2029 r.'!C346</f>
        <v>0</v>
      </c>
      <c r="AU67" s="96">
        <f>'Wniosek 2030 r.'!C346</f>
        <v>0</v>
      </c>
      <c r="AV67" s="96">
        <f>'Wniosek 2031 r.'!C346</f>
        <v>0</v>
      </c>
      <c r="AW67" s="96">
        <f>'Wniosek 2032 r.'!C346</f>
        <v>0</v>
      </c>
      <c r="AX67" s="96">
        <f>'Wniosek 2033 r.'!C346</f>
        <v>0</v>
      </c>
      <c r="AY67" s="96">
        <f>'Wniosek 2025 r.'!D346</f>
        <v>0</v>
      </c>
      <c r="AZ67" s="96">
        <f>'Wniosek 2026 r.'!D346</f>
        <v>0</v>
      </c>
      <c r="BA67" s="96">
        <f>'Wniosek 2027 r.'!D346</f>
        <v>0</v>
      </c>
      <c r="BB67" s="96">
        <f>'Wniosek 2028 r.'!D346</f>
        <v>0</v>
      </c>
      <c r="BC67" s="96">
        <f>'Wniosek 2029 r.'!D346</f>
        <v>0</v>
      </c>
      <c r="BD67" s="96">
        <f>'Wniosek 2030 r.'!D346</f>
        <v>0</v>
      </c>
      <c r="BE67" s="96">
        <f>'Wniosek 2031 r.'!D346</f>
        <v>0</v>
      </c>
      <c r="BF67" s="96">
        <f>'Wniosek 2032 r.'!D346</f>
        <v>0</v>
      </c>
      <c r="BG67" s="96">
        <f>'Wniosek 2033 r.'!D346</f>
        <v>0</v>
      </c>
      <c r="BH67" s="97">
        <f>'Wniosek 2025 r.'!F346</f>
        <v>0</v>
      </c>
      <c r="BI67" s="97">
        <f>'Wniosek 2026 r.'!F346</f>
        <v>0</v>
      </c>
      <c r="BJ67" s="97">
        <f>'Wniosek 2027 r.'!F346</f>
        <v>0</v>
      </c>
      <c r="BK67" s="97">
        <f>'Wniosek 2028 r.'!F346</f>
        <v>0</v>
      </c>
      <c r="BL67" s="97">
        <f>'Wniosek 2029 r.'!F346</f>
        <v>0</v>
      </c>
      <c r="BM67" s="97">
        <f>'Wniosek 2030 r.'!F346</f>
        <v>0</v>
      </c>
      <c r="BN67" s="97">
        <f>'Wniosek 2031 r.'!F346</f>
        <v>0</v>
      </c>
      <c r="BO67" s="97">
        <f>'Wniosek 2032 r.'!F346</f>
        <v>0</v>
      </c>
      <c r="BP67" s="97">
        <f>'Wniosek 2033 r.'!F346</f>
        <v>0</v>
      </c>
      <c r="BQ67" s="96">
        <f>'Wniosek 2025 r.'!H346</f>
        <v>0</v>
      </c>
      <c r="BR67" s="96">
        <f>'Wniosek 2026 r.'!H346</f>
        <v>0</v>
      </c>
      <c r="BS67" s="96">
        <f>'Wniosek 2027 r.'!H346</f>
        <v>0</v>
      </c>
      <c r="BT67" s="96">
        <f>'Wniosek 2028 r.'!H346</f>
        <v>0</v>
      </c>
      <c r="BU67" s="96">
        <f>'Wniosek 2029 r.'!H346</f>
        <v>0</v>
      </c>
      <c r="BV67" s="96">
        <f>'Wniosek 2030 r.'!H346</f>
        <v>0</v>
      </c>
      <c r="BW67" s="96">
        <f>'Wniosek 2031 r.'!H346</f>
        <v>0</v>
      </c>
      <c r="BX67" s="96">
        <f>'Wniosek 2032 r.'!H346</f>
        <v>0</v>
      </c>
      <c r="BY67" s="96">
        <f>'Wniosek 2033 r.'!H346</f>
        <v>0</v>
      </c>
      <c r="BZ67" s="96">
        <f>'Wniosek 2025 r.'!C461</f>
        <v>0</v>
      </c>
      <c r="CA67" s="96">
        <f>'Wniosek 2026 r.'!C461</f>
        <v>0</v>
      </c>
      <c r="CB67" s="96">
        <f>'Wniosek 2027 r.'!C461</f>
        <v>0</v>
      </c>
      <c r="CC67" s="96">
        <f>'Wniosek 2028 r.'!C461</f>
        <v>0</v>
      </c>
      <c r="CD67" s="96">
        <f>'Wniosek 2029 r.'!C461</f>
        <v>0</v>
      </c>
      <c r="CE67" s="96">
        <f>'Wniosek 2030 r.'!C461</f>
        <v>0</v>
      </c>
      <c r="CF67" s="96">
        <f>'Wniosek 2031 r.'!C461</f>
        <v>0</v>
      </c>
      <c r="CG67" s="96">
        <f>'Wniosek 2032 r.'!C461</f>
        <v>0</v>
      </c>
      <c r="CH67" s="96">
        <f>'Wniosek 2033 r.'!C461</f>
        <v>0</v>
      </c>
      <c r="CI67" s="96">
        <f>'Wniosek 2025 r.'!C576</f>
        <v>0</v>
      </c>
      <c r="CJ67" s="96">
        <f>'Wniosek 2026 r.'!C576</f>
        <v>0</v>
      </c>
      <c r="CK67" s="96">
        <f>'Wniosek 2027 r.'!C576</f>
        <v>0</v>
      </c>
      <c r="CL67" s="96">
        <f>'Wniosek 2028 r.'!C576</f>
        <v>0</v>
      </c>
      <c r="CM67" s="96">
        <f>'Wniosek 2029 r.'!C576</f>
        <v>0</v>
      </c>
      <c r="CN67" s="96">
        <f>'Wniosek 2030 r.'!C576</f>
        <v>0</v>
      </c>
      <c r="CO67" s="96">
        <f>'Wniosek 2031 r.'!C576</f>
        <v>0</v>
      </c>
      <c r="CP67" s="96">
        <f>'Wniosek 2032 r.'!C576</f>
        <v>0</v>
      </c>
      <c r="CQ67" s="96">
        <f>'Wniosek 2033 r.'!C576</f>
        <v>0</v>
      </c>
      <c r="CR67">
        <f>'Wniosek 2025 r.'!C691</f>
        <v>0</v>
      </c>
      <c r="CS67">
        <f>'Wniosek 2025 r.'!E691</f>
        <v>0</v>
      </c>
      <c r="CT67">
        <f>'Wniosek 2025 r.'!C806</f>
        <v>0</v>
      </c>
    </row>
    <row r="68" spans="1:98" x14ac:dyDescent="0.25">
      <c r="A68">
        <f>'Wniosek 2025 r.'!A106</f>
        <v>0</v>
      </c>
      <c r="B68">
        <f>'Wniosek 2025 r.'!B106</f>
        <v>0</v>
      </c>
      <c r="C68">
        <f>'Wniosek 2025 r.'!C106</f>
        <v>0</v>
      </c>
      <c r="D68">
        <f>'Wniosek 2025 r.'!D106</f>
        <v>0</v>
      </c>
      <c r="E68" s="79">
        <f>'Wniosek 2025 r.'!E106</f>
        <v>0</v>
      </c>
      <c r="F68">
        <f>'Wniosek 2025 r.'!F106</f>
        <v>0</v>
      </c>
      <c r="G68">
        <f>'Wniosek 2026 r.'!F106</f>
        <v>0</v>
      </c>
      <c r="H68">
        <f>'Wniosek 2027 r.'!F106</f>
        <v>0</v>
      </c>
      <c r="I68">
        <f>'Wniosek 2028 r.'!F106</f>
        <v>0</v>
      </c>
      <c r="J68">
        <f>'Wniosek 2029 r.'!F106</f>
        <v>0</v>
      </c>
      <c r="K68">
        <f>'Wniosek 2030 r.'!F106</f>
        <v>0</v>
      </c>
      <c r="L68">
        <f>'Wniosek 2031 r.'!F106</f>
        <v>0</v>
      </c>
      <c r="M68">
        <f>'Wniosek 2032 r.'!F106</f>
        <v>0</v>
      </c>
      <c r="N68">
        <f>'Wniosek 2033 r.'!F106</f>
        <v>0</v>
      </c>
      <c r="O68" s="79">
        <f>'Wniosek 2025 r.'!G106</f>
        <v>0</v>
      </c>
      <c r="P68" s="79" t="str">
        <f>'Wniosek 2026 r.'!G106</f>
        <v/>
      </c>
      <c r="Q68" s="79" t="str">
        <f>'Wniosek 2027 r.'!G106</f>
        <v/>
      </c>
      <c r="R68" s="79" t="str">
        <f>'Wniosek 2028 r.'!G106</f>
        <v/>
      </c>
      <c r="S68" s="79" t="str">
        <f>'Wniosek 2029 r.'!G106</f>
        <v/>
      </c>
      <c r="T68" s="79" t="str">
        <f>'Wniosek 2030 r.'!G106</f>
        <v/>
      </c>
      <c r="U68" s="79" t="str">
        <f>'Wniosek 2031 r.'!G106</f>
        <v/>
      </c>
      <c r="V68" s="79" t="str">
        <f>'Wniosek 2032 r.'!G106</f>
        <v/>
      </c>
      <c r="W68" s="79" t="str">
        <f>'Wniosek 2033 r.'!G106</f>
        <v/>
      </c>
      <c r="X68" s="190">
        <f>'Wniosek 2025 r.'!H106</f>
        <v>0</v>
      </c>
      <c r="Y68" s="190">
        <f>'Wniosek 2026 r.'!H106</f>
        <v>0</v>
      </c>
      <c r="Z68" s="190">
        <f>'Wniosek 2027 r.'!H106</f>
        <v>0</v>
      </c>
      <c r="AA68" s="190">
        <f>'Wniosek 2028 r.'!H106</f>
        <v>0</v>
      </c>
      <c r="AB68" s="190">
        <f>'Wniosek 2029 r.'!H106</f>
        <v>0</v>
      </c>
      <c r="AC68" s="190">
        <f>'Wniosek 2030 r.'!H106</f>
        <v>0</v>
      </c>
      <c r="AD68" s="190">
        <f>'Wniosek 2031 r.'!H106</f>
        <v>0</v>
      </c>
      <c r="AE68" s="190">
        <f>'Wniosek 2032 r.'!H106</f>
        <v>0</v>
      </c>
      <c r="AF68" s="190">
        <f>'Wniosek 2033 r.'!H106</f>
        <v>0</v>
      </c>
      <c r="AG68" s="3">
        <f>'Wniosek 2025 r.'!C231</f>
        <v>0</v>
      </c>
      <c r="AH68" s="3">
        <f>'Wniosek 2026 r.'!C231</f>
        <v>0</v>
      </c>
      <c r="AI68" s="3">
        <f>'Wniosek 2027 r.'!C231</f>
        <v>0</v>
      </c>
      <c r="AJ68" s="3">
        <f>'Wniosek 2028 r.'!C231</f>
        <v>0</v>
      </c>
      <c r="AK68" s="3">
        <f>'Wniosek 2029 r.'!C231</f>
        <v>0</v>
      </c>
      <c r="AL68" s="3">
        <f>'Wniosek 2030 r.'!C231</f>
        <v>0</v>
      </c>
      <c r="AM68" s="3">
        <f>'Wniosek 2031 r.'!C231</f>
        <v>0</v>
      </c>
      <c r="AN68" s="3">
        <f>'Wniosek 2032 r.'!C231</f>
        <v>0</v>
      </c>
      <c r="AO68" s="3">
        <f>'Wniosek 2033 r.'!C231</f>
        <v>0</v>
      </c>
      <c r="AP68" s="96">
        <f>'Wniosek 2025 r.'!C347</f>
        <v>0</v>
      </c>
      <c r="AQ68" s="96">
        <f>'Wniosek 2026 r.'!C347</f>
        <v>0</v>
      </c>
      <c r="AR68" s="96">
        <f>'Wniosek 2027 r.'!C347</f>
        <v>0</v>
      </c>
      <c r="AS68" s="96">
        <f>'Wniosek 2028 r.'!C347</f>
        <v>0</v>
      </c>
      <c r="AT68" s="96">
        <f>'Wniosek 2029 r.'!C347</f>
        <v>0</v>
      </c>
      <c r="AU68" s="96">
        <f>'Wniosek 2030 r.'!C347</f>
        <v>0</v>
      </c>
      <c r="AV68" s="96">
        <f>'Wniosek 2031 r.'!C347</f>
        <v>0</v>
      </c>
      <c r="AW68" s="96">
        <f>'Wniosek 2032 r.'!C347</f>
        <v>0</v>
      </c>
      <c r="AX68" s="96">
        <f>'Wniosek 2033 r.'!C347</f>
        <v>0</v>
      </c>
      <c r="AY68" s="96">
        <f>'Wniosek 2025 r.'!D347</f>
        <v>0</v>
      </c>
      <c r="AZ68" s="96">
        <f>'Wniosek 2026 r.'!D347</f>
        <v>0</v>
      </c>
      <c r="BA68" s="96">
        <f>'Wniosek 2027 r.'!D347</f>
        <v>0</v>
      </c>
      <c r="BB68" s="96">
        <f>'Wniosek 2028 r.'!D347</f>
        <v>0</v>
      </c>
      <c r="BC68" s="96">
        <f>'Wniosek 2029 r.'!D347</f>
        <v>0</v>
      </c>
      <c r="BD68" s="96">
        <f>'Wniosek 2030 r.'!D347</f>
        <v>0</v>
      </c>
      <c r="BE68" s="96">
        <f>'Wniosek 2031 r.'!D347</f>
        <v>0</v>
      </c>
      <c r="BF68" s="96">
        <f>'Wniosek 2032 r.'!D347</f>
        <v>0</v>
      </c>
      <c r="BG68" s="96">
        <f>'Wniosek 2033 r.'!D347</f>
        <v>0</v>
      </c>
      <c r="BH68" s="97">
        <f>'Wniosek 2025 r.'!F347</f>
        <v>0</v>
      </c>
      <c r="BI68" s="97">
        <f>'Wniosek 2026 r.'!F347</f>
        <v>0</v>
      </c>
      <c r="BJ68" s="97">
        <f>'Wniosek 2027 r.'!F347</f>
        <v>0</v>
      </c>
      <c r="BK68" s="97">
        <f>'Wniosek 2028 r.'!F347</f>
        <v>0</v>
      </c>
      <c r="BL68" s="97">
        <f>'Wniosek 2029 r.'!F347</f>
        <v>0</v>
      </c>
      <c r="BM68" s="97">
        <f>'Wniosek 2030 r.'!F347</f>
        <v>0</v>
      </c>
      <c r="BN68" s="97">
        <f>'Wniosek 2031 r.'!F347</f>
        <v>0</v>
      </c>
      <c r="BO68" s="97">
        <f>'Wniosek 2032 r.'!F347</f>
        <v>0</v>
      </c>
      <c r="BP68" s="97">
        <f>'Wniosek 2033 r.'!F347</f>
        <v>0</v>
      </c>
      <c r="BQ68" s="96">
        <f>'Wniosek 2025 r.'!H347</f>
        <v>0</v>
      </c>
      <c r="BR68" s="96">
        <f>'Wniosek 2026 r.'!H347</f>
        <v>0</v>
      </c>
      <c r="BS68" s="96">
        <f>'Wniosek 2027 r.'!H347</f>
        <v>0</v>
      </c>
      <c r="BT68" s="96">
        <f>'Wniosek 2028 r.'!H347</f>
        <v>0</v>
      </c>
      <c r="BU68" s="96">
        <f>'Wniosek 2029 r.'!H347</f>
        <v>0</v>
      </c>
      <c r="BV68" s="96">
        <f>'Wniosek 2030 r.'!H347</f>
        <v>0</v>
      </c>
      <c r="BW68" s="96">
        <f>'Wniosek 2031 r.'!H347</f>
        <v>0</v>
      </c>
      <c r="BX68" s="96">
        <f>'Wniosek 2032 r.'!H347</f>
        <v>0</v>
      </c>
      <c r="BY68" s="96">
        <f>'Wniosek 2033 r.'!H347</f>
        <v>0</v>
      </c>
      <c r="BZ68" s="96">
        <f>'Wniosek 2025 r.'!C462</f>
        <v>0</v>
      </c>
      <c r="CA68" s="96">
        <f>'Wniosek 2026 r.'!C462</f>
        <v>0</v>
      </c>
      <c r="CB68" s="96">
        <f>'Wniosek 2027 r.'!C462</f>
        <v>0</v>
      </c>
      <c r="CC68" s="96">
        <f>'Wniosek 2028 r.'!C462</f>
        <v>0</v>
      </c>
      <c r="CD68" s="96">
        <f>'Wniosek 2029 r.'!C462</f>
        <v>0</v>
      </c>
      <c r="CE68" s="96">
        <f>'Wniosek 2030 r.'!C462</f>
        <v>0</v>
      </c>
      <c r="CF68" s="96">
        <f>'Wniosek 2031 r.'!C462</f>
        <v>0</v>
      </c>
      <c r="CG68" s="96">
        <f>'Wniosek 2032 r.'!C462</f>
        <v>0</v>
      </c>
      <c r="CH68" s="96">
        <f>'Wniosek 2033 r.'!C462</f>
        <v>0</v>
      </c>
      <c r="CI68" s="96">
        <f>'Wniosek 2025 r.'!C577</f>
        <v>0</v>
      </c>
      <c r="CJ68" s="96">
        <f>'Wniosek 2026 r.'!C577</f>
        <v>0</v>
      </c>
      <c r="CK68" s="96">
        <f>'Wniosek 2027 r.'!C577</f>
        <v>0</v>
      </c>
      <c r="CL68" s="96">
        <f>'Wniosek 2028 r.'!C577</f>
        <v>0</v>
      </c>
      <c r="CM68" s="96">
        <f>'Wniosek 2029 r.'!C577</f>
        <v>0</v>
      </c>
      <c r="CN68" s="96">
        <f>'Wniosek 2030 r.'!C577</f>
        <v>0</v>
      </c>
      <c r="CO68" s="96">
        <f>'Wniosek 2031 r.'!C577</f>
        <v>0</v>
      </c>
      <c r="CP68" s="96">
        <f>'Wniosek 2032 r.'!C577</f>
        <v>0</v>
      </c>
      <c r="CQ68" s="96">
        <f>'Wniosek 2033 r.'!C577</f>
        <v>0</v>
      </c>
      <c r="CR68">
        <f>'Wniosek 2025 r.'!C692</f>
        <v>0</v>
      </c>
      <c r="CS68">
        <f>'Wniosek 2025 r.'!E692</f>
        <v>0</v>
      </c>
      <c r="CT68">
        <f>'Wniosek 2025 r.'!C807</f>
        <v>0</v>
      </c>
    </row>
    <row r="69" spans="1:98" x14ac:dyDescent="0.25">
      <c r="A69">
        <f>'Wniosek 2025 r.'!A107</f>
        <v>0</v>
      </c>
      <c r="B69">
        <f>'Wniosek 2025 r.'!B107</f>
        <v>0</v>
      </c>
      <c r="C69">
        <f>'Wniosek 2025 r.'!C107</f>
        <v>0</v>
      </c>
      <c r="D69">
        <f>'Wniosek 2025 r.'!D107</f>
        <v>0</v>
      </c>
      <c r="E69" s="79">
        <f>'Wniosek 2025 r.'!E107</f>
        <v>0</v>
      </c>
      <c r="F69">
        <f>'Wniosek 2025 r.'!F107</f>
        <v>0</v>
      </c>
      <c r="G69">
        <f>'Wniosek 2026 r.'!F107</f>
        <v>0</v>
      </c>
      <c r="H69">
        <f>'Wniosek 2027 r.'!F107</f>
        <v>0</v>
      </c>
      <c r="I69">
        <f>'Wniosek 2028 r.'!F107</f>
        <v>0</v>
      </c>
      <c r="J69">
        <f>'Wniosek 2029 r.'!F107</f>
        <v>0</v>
      </c>
      <c r="K69">
        <f>'Wniosek 2030 r.'!F107</f>
        <v>0</v>
      </c>
      <c r="L69">
        <f>'Wniosek 2031 r.'!F107</f>
        <v>0</v>
      </c>
      <c r="M69">
        <f>'Wniosek 2032 r.'!F107</f>
        <v>0</v>
      </c>
      <c r="N69">
        <f>'Wniosek 2033 r.'!F107</f>
        <v>0</v>
      </c>
      <c r="O69" s="79">
        <f>'Wniosek 2025 r.'!G107</f>
        <v>0</v>
      </c>
      <c r="P69" s="79" t="str">
        <f>'Wniosek 2026 r.'!G107</f>
        <v/>
      </c>
      <c r="Q69" s="79" t="str">
        <f>'Wniosek 2027 r.'!G107</f>
        <v/>
      </c>
      <c r="R69" s="79" t="str">
        <f>'Wniosek 2028 r.'!G107</f>
        <v/>
      </c>
      <c r="S69" s="79" t="str">
        <f>'Wniosek 2029 r.'!G107</f>
        <v/>
      </c>
      <c r="T69" s="79" t="str">
        <f>'Wniosek 2030 r.'!G107</f>
        <v/>
      </c>
      <c r="U69" s="79" t="str">
        <f>'Wniosek 2031 r.'!G107</f>
        <v/>
      </c>
      <c r="V69" s="79" t="str">
        <f>'Wniosek 2032 r.'!G107</f>
        <v/>
      </c>
      <c r="W69" s="79" t="str">
        <f>'Wniosek 2033 r.'!G107</f>
        <v/>
      </c>
      <c r="X69" s="190">
        <f>'Wniosek 2025 r.'!H107</f>
        <v>0</v>
      </c>
      <c r="Y69" s="190">
        <f>'Wniosek 2026 r.'!H107</f>
        <v>0</v>
      </c>
      <c r="Z69" s="190">
        <f>'Wniosek 2027 r.'!H107</f>
        <v>0</v>
      </c>
      <c r="AA69" s="190">
        <f>'Wniosek 2028 r.'!H107</f>
        <v>0</v>
      </c>
      <c r="AB69" s="190">
        <f>'Wniosek 2029 r.'!H107</f>
        <v>0</v>
      </c>
      <c r="AC69" s="190">
        <f>'Wniosek 2030 r.'!H107</f>
        <v>0</v>
      </c>
      <c r="AD69" s="190">
        <f>'Wniosek 2031 r.'!H107</f>
        <v>0</v>
      </c>
      <c r="AE69" s="190">
        <f>'Wniosek 2032 r.'!H107</f>
        <v>0</v>
      </c>
      <c r="AF69" s="190">
        <f>'Wniosek 2033 r.'!H107</f>
        <v>0</v>
      </c>
      <c r="AG69" s="3">
        <f>'Wniosek 2025 r.'!C232</f>
        <v>0</v>
      </c>
      <c r="AH69" s="3">
        <f>'Wniosek 2026 r.'!C232</f>
        <v>0</v>
      </c>
      <c r="AI69" s="3">
        <f>'Wniosek 2027 r.'!C232</f>
        <v>0</v>
      </c>
      <c r="AJ69" s="3">
        <f>'Wniosek 2028 r.'!C232</f>
        <v>0</v>
      </c>
      <c r="AK69" s="3">
        <f>'Wniosek 2029 r.'!C232</f>
        <v>0</v>
      </c>
      <c r="AL69" s="3">
        <f>'Wniosek 2030 r.'!C232</f>
        <v>0</v>
      </c>
      <c r="AM69" s="3">
        <f>'Wniosek 2031 r.'!C232</f>
        <v>0</v>
      </c>
      <c r="AN69" s="3">
        <f>'Wniosek 2032 r.'!C232</f>
        <v>0</v>
      </c>
      <c r="AO69" s="3">
        <f>'Wniosek 2033 r.'!C232</f>
        <v>0</v>
      </c>
      <c r="AP69" s="96">
        <f>'Wniosek 2025 r.'!C348</f>
        <v>0</v>
      </c>
      <c r="AQ69" s="96">
        <f>'Wniosek 2026 r.'!C348</f>
        <v>0</v>
      </c>
      <c r="AR69" s="96">
        <f>'Wniosek 2027 r.'!C348</f>
        <v>0</v>
      </c>
      <c r="AS69" s="96">
        <f>'Wniosek 2028 r.'!C348</f>
        <v>0</v>
      </c>
      <c r="AT69" s="96">
        <f>'Wniosek 2029 r.'!C348</f>
        <v>0</v>
      </c>
      <c r="AU69" s="96">
        <f>'Wniosek 2030 r.'!C348</f>
        <v>0</v>
      </c>
      <c r="AV69" s="96">
        <f>'Wniosek 2031 r.'!C348</f>
        <v>0</v>
      </c>
      <c r="AW69" s="96">
        <f>'Wniosek 2032 r.'!C348</f>
        <v>0</v>
      </c>
      <c r="AX69" s="96">
        <f>'Wniosek 2033 r.'!C348</f>
        <v>0</v>
      </c>
      <c r="AY69" s="96">
        <f>'Wniosek 2025 r.'!D348</f>
        <v>0</v>
      </c>
      <c r="AZ69" s="96">
        <f>'Wniosek 2026 r.'!D348</f>
        <v>0</v>
      </c>
      <c r="BA69" s="96">
        <f>'Wniosek 2027 r.'!D348</f>
        <v>0</v>
      </c>
      <c r="BB69" s="96">
        <f>'Wniosek 2028 r.'!D348</f>
        <v>0</v>
      </c>
      <c r="BC69" s="96">
        <f>'Wniosek 2029 r.'!D348</f>
        <v>0</v>
      </c>
      <c r="BD69" s="96">
        <f>'Wniosek 2030 r.'!D348</f>
        <v>0</v>
      </c>
      <c r="BE69" s="96">
        <f>'Wniosek 2031 r.'!D348</f>
        <v>0</v>
      </c>
      <c r="BF69" s="96">
        <f>'Wniosek 2032 r.'!D348</f>
        <v>0</v>
      </c>
      <c r="BG69" s="96">
        <f>'Wniosek 2033 r.'!D348</f>
        <v>0</v>
      </c>
      <c r="BH69" s="97">
        <f>'Wniosek 2025 r.'!F348</f>
        <v>0</v>
      </c>
      <c r="BI69" s="97">
        <f>'Wniosek 2026 r.'!F348</f>
        <v>0</v>
      </c>
      <c r="BJ69" s="97">
        <f>'Wniosek 2027 r.'!F348</f>
        <v>0</v>
      </c>
      <c r="BK69" s="97">
        <f>'Wniosek 2028 r.'!F348</f>
        <v>0</v>
      </c>
      <c r="BL69" s="97">
        <f>'Wniosek 2029 r.'!F348</f>
        <v>0</v>
      </c>
      <c r="BM69" s="97">
        <f>'Wniosek 2030 r.'!F348</f>
        <v>0</v>
      </c>
      <c r="BN69" s="97">
        <f>'Wniosek 2031 r.'!F348</f>
        <v>0</v>
      </c>
      <c r="BO69" s="97">
        <f>'Wniosek 2032 r.'!F348</f>
        <v>0</v>
      </c>
      <c r="BP69" s="97">
        <f>'Wniosek 2033 r.'!F348</f>
        <v>0</v>
      </c>
      <c r="BQ69" s="96">
        <f>'Wniosek 2025 r.'!H348</f>
        <v>0</v>
      </c>
      <c r="BR69" s="96">
        <f>'Wniosek 2026 r.'!H348</f>
        <v>0</v>
      </c>
      <c r="BS69" s="96">
        <f>'Wniosek 2027 r.'!H348</f>
        <v>0</v>
      </c>
      <c r="BT69" s="96">
        <f>'Wniosek 2028 r.'!H348</f>
        <v>0</v>
      </c>
      <c r="BU69" s="96">
        <f>'Wniosek 2029 r.'!H348</f>
        <v>0</v>
      </c>
      <c r="BV69" s="96">
        <f>'Wniosek 2030 r.'!H348</f>
        <v>0</v>
      </c>
      <c r="BW69" s="96">
        <f>'Wniosek 2031 r.'!H348</f>
        <v>0</v>
      </c>
      <c r="BX69" s="96">
        <f>'Wniosek 2032 r.'!H348</f>
        <v>0</v>
      </c>
      <c r="BY69" s="96">
        <f>'Wniosek 2033 r.'!H348</f>
        <v>0</v>
      </c>
      <c r="BZ69" s="96">
        <f>'Wniosek 2025 r.'!C463</f>
        <v>0</v>
      </c>
      <c r="CA69" s="96">
        <f>'Wniosek 2026 r.'!C463</f>
        <v>0</v>
      </c>
      <c r="CB69" s="96">
        <f>'Wniosek 2027 r.'!C463</f>
        <v>0</v>
      </c>
      <c r="CC69" s="96">
        <f>'Wniosek 2028 r.'!C463</f>
        <v>0</v>
      </c>
      <c r="CD69" s="96">
        <f>'Wniosek 2029 r.'!C463</f>
        <v>0</v>
      </c>
      <c r="CE69" s="96">
        <f>'Wniosek 2030 r.'!C463</f>
        <v>0</v>
      </c>
      <c r="CF69" s="96">
        <f>'Wniosek 2031 r.'!C463</f>
        <v>0</v>
      </c>
      <c r="CG69" s="96">
        <f>'Wniosek 2032 r.'!C463</f>
        <v>0</v>
      </c>
      <c r="CH69" s="96">
        <f>'Wniosek 2033 r.'!C463</f>
        <v>0</v>
      </c>
      <c r="CI69" s="96">
        <f>'Wniosek 2025 r.'!C578</f>
        <v>0</v>
      </c>
      <c r="CJ69" s="96">
        <f>'Wniosek 2026 r.'!C578</f>
        <v>0</v>
      </c>
      <c r="CK69" s="96">
        <f>'Wniosek 2027 r.'!C578</f>
        <v>0</v>
      </c>
      <c r="CL69" s="96">
        <f>'Wniosek 2028 r.'!C578</f>
        <v>0</v>
      </c>
      <c r="CM69" s="96">
        <f>'Wniosek 2029 r.'!C578</f>
        <v>0</v>
      </c>
      <c r="CN69" s="96">
        <f>'Wniosek 2030 r.'!C578</f>
        <v>0</v>
      </c>
      <c r="CO69" s="96">
        <f>'Wniosek 2031 r.'!C578</f>
        <v>0</v>
      </c>
      <c r="CP69" s="96">
        <f>'Wniosek 2032 r.'!C578</f>
        <v>0</v>
      </c>
      <c r="CQ69" s="96">
        <f>'Wniosek 2033 r.'!C578</f>
        <v>0</v>
      </c>
      <c r="CR69">
        <f>'Wniosek 2025 r.'!C693</f>
        <v>0</v>
      </c>
      <c r="CS69">
        <f>'Wniosek 2025 r.'!E693</f>
        <v>0</v>
      </c>
      <c r="CT69">
        <f>'Wniosek 2025 r.'!C808</f>
        <v>0</v>
      </c>
    </row>
    <row r="70" spans="1:98" x14ac:dyDescent="0.25">
      <c r="A70">
        <f>'Wniosek 2025 r.'!A108</f>
        <v>0</v>
      </c>
      <c r="B70">
        <f>'Wniosek 2025 r.'!B108</f>
        <v>0</v>
      </c>
      <c r="C70">
        <f>'Wniosek 2025 r.'!C108</f>
        <v>0</v>
      </c>
      <c r="D70">
        <f>'Wniosek 2025 r.'!D108</f>
        <v>0</v>
      </c>
      <c r="E70" s="79">
        <f>'Wniosek 2025 r.'!E108</f>
        <v>0</v>
      </c>
      <c r="F70">
        <f>'Wniosek 2025 r.'!F108</f>
        <v>0</v>
      </c>
      <c r="G70">
        <f>'Wniosek 2026 r.'!F108</f>
        <v>0</v>
      </c>
      <c r="H70">
        <f>'Wniosek 2027 r.'!F108</f>
        <v>0</v>
      </c>
      <c r="I70">
        <f>'Wniosek 2028 r.'!F108</f>
        <v>0</v>
      </c>
      <c r="J70">
        <f>'Wniosek 2029 r.'!F108</f>
        <v>0</v>
      </c>
      <c r="K70">
        <f>'Wniosek 2030 r.'!F108</f>
        <v>0</v>
      </c>
      <c r="L70">
        <f>'Wniosek 2031 r.'!F108</f>
        <v>0</v>
      </c>
      <c r="M70">
        <f>'Wniosek 2032 r.'!F108</f>
        <v>0</v>
      </c>
      <c r="N70">
        <f>'Wniosek 2033 r.'!F108</f>
        <v>0</v>
      </c>
      <c r="O70" s="79">
        <f>'Wniosek 2025 r.'!G108</f>
        <v>0</v>
      </c>
      <c r="P70" s="79" t="str">
        <f>'Wniosek 2026 r.'!G108</f>
        <v/>
      </c>
      <c r="Q70" s="79" t="str">
        <f>'Wniosek 2027 r.'!G108</f>
        <v/>
      </c>
      <c r="R70" s="79" t="str">
        <f>'Wniosek 2028 r.'!G108</f>
        <v/>
      </c>
      <c r="S70" s="79" t="str">
        <f>'Wniosek 2029 r.'!G108</f>
        <v/>
      </c>
      <c r="T70" s="79" t="str">
        <f>'Wniosek 2030 r.'!G108</f>
        <v/>
      </c>
      <c r="U70" s="79" t="str">
        <f>'Wniosek 2031 r.'!G108</f>
        <v/>
      </c>
      <c r="V70" s="79" t="str">
        <f>'Wniosek 2032 r.'!G108</f>
        <v/>
      </c>
      <c r="W70" s="79" t="str">
        <f>'Wniosek 2033 r.'!G108</f>
        <v/>
      </c>
      <c r="X70" s="190">
        <f>'Wniosek 2025 r.'!H108</f>
        <v>0</v>
      </c>
      <c r="Y70" s="190">
        <f>'Wniosek 2026 r.'!H108</f>
        <v>0</v>
      </c>
      <c r="Z70" s="190">
        <f>'Wniosek 2027 r.'!H108</f>
        <v>0</v>
      </c>
      <c r="AA70" s="190">
        <f>'Wniosek 2028 r.'!H108</f>
        <v>0</v>
      </c>
      <c r="AB70" s="190">
        <f>'Wniosek 2029 r.'!H108</f>
        <v>0</v>
      </c>
      <c r="AC70" s="190">
        <f>'Wniosek 2030 r.'!H108</f>
        <v>0</v>
      </c>
      <c r="AD70" s="190">
        <f>'Wniosek 2031 r.'!H108</f>
        <v>0</v>
      </c>
      <c r="AE70" s="190">
        <f>'Wniosek 2032 r.'!H108</f>
        <v>0</v>
      </c>
      <c r="AF70" s="190">
        <f>'Wniosek 2033 r.'!H108</f>
        <v>0</v>
      </c>
      <c r="AG70" s="3">
        <f>'Wniosek 2025 r.'!C233</f>
        <v>0</v>
      </c>
      <c r="AH70" s="3">
        <f>'Wniosek 2026 r.'!C233</f>
        <v>0</v>
      </c>
      <c r="AI70" s="3">
        <f>'Wniosek 2027 r.'!C233</f>
        <v>0</v>
      </c>
      <c r="AJ70" s="3">
        <f>'Wniosek 2028 r.'!C233</f>
        <v>0</v>
      </c>
      <c r="AK70" s="3">
        <f>'Wniosek 2029 r.'!C233</f>
        <v>0</v>
      </c>
      <c r="AL70" s="3">
        <f>'Wniosek 2030 r.'!C233</f>
        <v>0</v>
      </c>
      <c r="AM70" s="3">
        <f>'Wniosek 2031 r.'!C233</f>
        <v>0</v>
      </c>
      <c r="AN70" s="3">
        <f>'Wniosek 2032 r.'!C233</f>
        <v>0</v>
      </c>
      <c r="AO70" s="3">
        <f>'Wniosek 2033 r.'!C233</f>
        <v>0</v>
      </c>
      <c r="AP70" s="96">
        <f>'Wniosek 2025 r.'!C349</f>
        <v>0</v>
      </c>
      <c r="AQ70" s="96">
        <f>'Wniosek 2026 r.'!C349</f>
        <v>0</v>
      </c>
      <c r="AR70" s="96">
        <f>'Wniosek 2027 r.'!C349</f>
        <v>0</v>
      </c>
      <c r="AS70" s="96">
        <f>'Wniosek 2028 r.'!C349</f>
        <v>0</v>
      </c>
      <c r="AT70" s="96">
        <f>'Wniosek 2029 r.'!C349</f>
        <v>0</v>
      </c>
      <c r="AU70" s="96">
        <f>'Wniosek 2030 r.'!C349</f>
        <v>0</v>
      </c>
      <c r="AV70" s="96">
        <f>'Wniosek 2031 r.'!C349</f>
        <v>0</v>
      </c>
      <c r="AW70" s="96">
        <f>'Wniosek 2032 r.'!C349</f>
        <v>0</v>
      </c>
      <c r="AX70" s="96">
        <f>'Wniosek 2033 r.'!C349</f>
        <v>0</v>
      </c>
      <c r="AY70" s="96">
        <f>'Wniosek 2025 r.'!D349</f>
        <v>0</v>
      </c>
      <c r="AZ70" s="96">
        <f>'Wniosek 2026 r.'!D349</f>
        <v>0</v>
      </c>
      <c r="BA70" s="96">
        <f>'Wniosek 2027 r.'!D349</f>
        <v>0</v>
      </c>
      <c r="BB70" s="96">
        <f>'Wniosek 2028 r.'!D349</f>
        <v>0</v>
      </c>
      <c r="BC70" s="96">
        <f>'Wniosek 2029 r.'!D349</f>
        <v>0</v>
      </c>
      <c r="BD70" s="96">
        <f>'Wniosek 2030 r.'!D349</f>
        <v>0</v>
      </c>
      <c r="BE70" s="96">
        <f>'Wniosek 2031 r.'!D349</f>
        <v>0</v>
      </c>
      <c r="BF70" s="96">
        <f>'Wniosek 2032 r.'!D349</f>
        <v>0</v>
      </c>
      <c r="BG70" s="96">
        <f>'Wniosek 2033 r.'!D349</f>
        <v>0</v>
      </c>
      <c r="BH70" s="97">
        <f>'Wniosek 2025 r.'!F349</f>
        <v>0</v>
      </c>
      <c r="BI70" s="97">
        <f>'Wniosek 2026 r.'!F349</f>
        <v>0</v>
      </c>
      <c r="BJ70" s="97">
        <f>'Wniosek 2027 r.'!F349</f>
        <v>0</v>
      </c>
      <c r="BK70" s="97">
        <f>'Wniosek 2028 r.'!F349</f>
        <v>0</v>
      </c>
      <c r="BL70" s="97">
        <f>'Wniosek 2029 r.'!F349</f>
        <v>0</v>
      </c>
      <c r="BM70" s="97">
        <f>'Wniosek 2030 r.'!F349</f>
        <v>0</v>
      </c>
      <c r="BN70" s="97">
        <f>'Wniosek 2031 r.'!F349</f>
        <v>0</v>
      </c>
      <c r="BO70" s="97">
        <f>'Wniosek 2032 r.'!F349</f>
        <v>0</v>
      </c>
      <c r="BP70" s="97">
        <f>'Wniosek 2033 r.'!F349</f>
        <v>0</v>
      </c>
      <c r="BQ70" s="96">
        <f>'Wniosek 2025 r.'!H349</f>
        <v>0</v>
      </c>
      <c r="BR70" s="96">
        <f>'Wniosek 2026 r.'!H349</f>
        <v>0</v>
      </c>
      <c r="BS70" s="96">
        <f>'Wniosek 2027 r.'!H349</f>
        <v>0</v>
      </c>
      <c r="BT70" s="96">
        <f>'Wniosek 2028 r.'!H349</f>
        <v>0</v>
      </c>
      <c r="BU70" s="96">
        <f>'Wniosek 2029 r.'!H349</f>
        <v>0</v>
      </c>
      <c r="BV70" s="96">
        <f>'Wniosek 2030 r.'!H349</f>
        <v>0</v>
      </c>
      <c r="BW70" s="96">
        <f>'Wniosek 2031 r.'!H349</f>
        <v>0</v>
      </c>
      <c r="BX70" s="96">
        <f>'Wniosek 2032 r.'!H349</f>
        <v>0</v>
      </c>
      <c r="BY70" s="96">
        <f>'Wniosek 2033 r.'!H349</f>
        <v>0</v>
      </c>
      <c r="BZ70" s="96">
        <f>'Wniosek 2025 r.'!C464</f>
        <v>0</v>
      </c>
      <c r="CA70" s="96">
        <f>'Wniosek 2026 r.'!C464</f>
        <v>0</v>
      </c>
      <c r="CB70" s="96">
        <f>'Wniosek 2027 r.'!C464</f>
        <v>0</v>
      </c>
      <c r="CC70" s="96">
        <f>'Wniosek 2028 r.'!C464</f>
        <v>0</v>
      </c>
      <c r="CD70" s="96">
        <f>'Wniosek 2029 r.'!C464</f>
        <v>0</v>
      </c>
      <c r="CE70" s="96">
        <f>'Wniosek 2030 r.'!C464</f>
        <v>0</v>
      </c>
      <c r="CF70" s="96">
        <f>'Wniosek 2031 r.'!C464</f>
        <v>0</v>
      </c>
      <c r="CG70" s="96">
        <f>'Wniosek 2032 r.'!C464</f>
        <v>0</v>
      </c>
      <c r="CH70" s="96">
        <f>'Wniosek 2033 r.'!C464</f>
        <v>0</v>
      </c>
      <c r="CI70" s="96">
        <f>'Wniosek 2025 r.'!C579</f>
        <v>0</v>
      </c>
      <c r="CJ70" s="96">
        <f>'Wniosek 2026 r.'!C579</f>
        <v>0</v>
      </c>
      <c r="CK70" s="96">
        <f>'Wniosek 2027 r.'!C579</f>
        <v>0</v>
      </c>
      <c r="CL70" s="96">
        <f>'Wniosek 2028 r.'!C579</f>
        <v>0</v>
      </c>
      <c r="CM70" s="96">
        <f>'Wniosek 2029 r.'!C579</f>
        <v>0</v>
      </c>
      <c r="CN70" s="96">
        <f>'Wniosek 2030 r.'!C579</f>
        <v>0</v>
      </c>
      <c r="CO70" s="96">
        <f>'Wniosek 2031 r.'!C579</f>
        <v>0</v>
      </c>
      <c r="CP70" s="96">
        <f>'Wniosek 2032 r.'!C579</f>
        <v>0</v>
      </c>
      <c r="CQ70" s="96">
        <f>'Wniosek 2033 r.'!C579</f>
        <v>0</v>
      </c>
      <c r="CR70">
        <f>'Wniosek 2025 r.'!C694</f>
        <v>0</v>
      </c>
      <c r="CS70">
        <f>'Wniosek 2025 r.'!E694</f>
        <v>0</v>
      </c>
      <c r="CT70">
        <f>'Wniosek 2025 r.'!C809</f>
        <v>0</v>
      </c>
    </row>
    <row r="71" spans="1:98" x14ac:dyDescent="0.25">
      <c r="A71">
        <f>'Wniosek 2025 r.'!A109</f>
        <v>0</v>
      </c>
      <c r="B71">
        <f>'Wniosek 2025 r.'!B109</f>
        <v>0</v>
      </c>
      <c r="C71">
        <f>'Wniosek 2025 r.'!C109</f>
        <v>0</v>
      </c>
      <c r="D71">
        <f>'Wniosek 2025 r.'!D109</f>
        <v>0</v>
      </c>
      <c r="E71" s="79">
        <f>'Wniosek 2025 r.'!E109</f>
        <v>0</v>
      </c>
      <c r="F71">
        <f>'Wniosek 2025 r.'!F109</f>
        <v>0</v>
      </c>
      <c r="G71">
        <f>'Wniosek 2026 r.'!F109</f>
        <v>0</v>
      </c>
      <c r="H71">
        <f>'Wniosek 2027 r.'!F109</f>
        <v>0</v>
      </c>
      <c r="I71">
        <f>'Wniosek 2028 r.'!F109</f>
        <v>0</v>
      </c>
      <c r="J71">
        <f>'Wniosek 2029 r.'!F109</f>
        <v>0</v>
      </c>
      <c r="K71">
        <f>'Wniosek 2030 r.'!F109</f>
        <v>0</v>
      </c>
      <c r="L71">
        <f>'Wniosek 2031 r.'!F109</f>
        <v>0</v>
      </c>
      <c r="M71">
        <f>'Wniosek 2032 r.'!F109</f>
        <v>0</v>
      </c>
      <c r="N71">
        <f>'Wniosek 2033 r.'!F109</f>
        <v>0</v>
      </c>
      <c r="O71" s="79">
        <f>'Wniosek 2025 r.'!G109</f>
        <v>0</v>
      </c>
      <c r="P71" s="79" t="str">
        <f>'Wniosek 2026 r.'!G109</f>
        <v/>
      </c>
      <c r="Q71" s="79" t="str">
        <f>'Wniosek 2027 r.'!G109</f>
        <v/>
      </c>
      <c r="R71" s="79" t="str">
        <f>'Wniosek 2028 r.'!G109</f>
        <v/>
      </c>
      <c r="S71" s="79" t="str">
        <f>'Wniosek 2029 r.'!G109</f>
        <v/>
      </c>
      <c r="T71" s="79" t="str">
        <f>'Wniosek 2030 r.'!G109</f>
        <v/>
      </c>
      <c r="U71" s="79" t="str">
        <f>'Wniosek 2031 r.'!G109</f>
        <v/>
      </c>
      <c r="V71" s="79" t="str">
        <f>'Wniosek 2032 r.'!G109</f>
        <v/>
      </c>
      <c r="W71" s="79" t="str">
        <f>'Wniosek 2033 r.'!G109</f>
        <v/>
      </c>
      <c r="X71" s="190">
        <f>'Wniosek 2025 r.'!H109</f>
        <v>0</v>
      </c>
      <c r="Y71" s="190">
        <f>'Wniosek 2026 r.'!H109</f>
        <v>0</v>
      </c>
      <c r="Z71" s="190">
        <f>'Wniosek 2027 r.'!H109</f>
        <v>0</v>
      </c>
      <c r="AA71" s="190">
        <f>'Wniosek 2028 r.'!H109</f>
        <v>0</v>
      </c>
      <c r="AB71" s="190">
        <f>'Wniosek 2029 r.'!H109</f>
        <v>0</v>
      </c>
      <c r="AC71" s="190">
        <f>'Wniosek 2030 r.'!H109</f>
        <v>0</v>
      </c>
      <c r="AD71" s="190">
        <f>'Wniosek 2031 r.'!H109</f>
        <v>0</v>
      </c>
      <c r="AE71" s="190">
        <f>'Wniosek 2032 r.'!H109</f>
        <v>0</v>
      </c>
      <c r="AF71" s="190">
        <f>'Wniosek 2033 r.'!H109</f>
        <v>0</v>
      </c>
      <c r="AG71" s="3">
        <f>'Wniosek 2025 r.'!C234</f>
        <v>0</v>
      </c>
      <c r="AH71" s="3">
        <f>'Wniosek 2026 r.'!C234</f>
        <v>0</v>
      </c>
      <c r="AI71" s="3">
        <f>'Wniosek 2027 r.'!C234</f>
        <v>0</v>
      </c>
      <c r="AJ71" s="3">
        <f>'Wniosek 2028 r.'!C234</f>
        <v>0</v>
      </c>
      <c r="AK71" s="3">
        <f>'Wniosek 2029 r.'!C234</f>
        <v>0</v>
      </c>
      <c r="AL71" s="3">
        <f>'Wniosek 2030 r.'!C234</f>
        <v>0</v>
      </c>
      <c r="AM71" s="3">
        <f>'Wniosek 2031 r.'!C234</f>
        <v>0</v>
      </c>
      <c r="AN71" s="3">
        <f>'Wniosek 2032 r.'!C234</f>
        <v>0</v>
      </c>
      <c r="AO71" s="3">
        <f>'Wniosek 2033 r.'!C234</f>
        <v>0</v>
      </c>
      <c r="AP71" s="96">
        <f>'Wniosek 2025 r.'!C350</f>
        <v>0</v>
      </c>
      <c r="AQ71" s="96">
        <f>'Wniosek 2026 r.'!C350</f>
        <v>0</v>
      </c>
      <c r="AR71" s="96">
        <f>'Wniosek 2027 r.'!C350</f>
        <v>0</v>
      </c>
      <c r="AS71" s="96">
        <f>'Wniosek 2028 r.'!C350</f>
        <v>0</v>
      </c>
      <c r="AT71" s="96">
        <f>'Wniosek 2029 r.'!C350</f>
        <v>0</v>
      </c>
      <c r="AU71" s="96">
        <f>'Wniosek 2030 r.'!C350</f>
        <v>0</v>
      </c>
      <c r="AV71" s="96">
        <f>'Wniosek 2031 r.'!C350</f>
        <v>0</v>
      </c>
      <c r="AW71" s="96">
        <f>'Wniosek 2032 r.'!C350</f>
        <v>0</v>
      </c>
      <c r="AX71" s="96">
        <f>'Wniosek 2033 r.'!C350</f>
        <v>0</v>
      </c>
      <c r="AY71" s="96">
        <f>'Wniosek 2025 r.'!D350</f>
        <v>0</v>
      </c>
      <c r="AZ71" s="96">
        <f>'Wniosek 2026 r.'!D350</f>
        <v>0</v>
      </c>
      <c r="BA71" s="96">
        <f>'Wniosek 2027 r.'!D350</f>
        <v>0</v>
      </c>
      <c r="BB71" s="96">
        <f>'Wniosek 2028 r.'!D350</f>
        <v>0</v>
      </c>
      <c r="BC71" s="96">
        <f>'Wniosek 2029 r.'!D350</f>
        <v>0</v>
      </c>
      <c r="BD71" s="96">
        <f>'Wniosek 2030 r.'!D350</f>
        <v>0</v>
      </c>
      <c r="BE71" s="96">
        <f>'Wniosek 2031 r.'!D350</f>
        <v>0</v>
      </c>
      <c r="BF71" s="96">
        <f>'Wniosek 2032 r.'!D350</f>
        <v>0</v>
      </c>
      <c r="BG71" s="96">
        <f>'Wniosek 2033 r.'!D350</f>
        <v>0</v>
      </c>
      <c r="BH71" s="97">
        <f>'Wniosek 2025 r.'!F350</f>
        <v>0</v>
      </c>
      <c r="BI71" s="97">
        <f>'Wniosek 2026 r.'!F350</f>
        <v>0</v>
      </c>
      <c r="BJ71" s="97">
        <f>'Wniosek 2027 r.'!F350</f>
        <v>0</v>
      </c>
      <c r="BK71" s="97">
        <f>'Wniosek 2028 r.'!F350</f>
        <v>0</v>
      </c>
      <c r="BL71" s="97">
        <f>'Wniosek 2029 r.'!F350</f>
        <v>0</v>
      </c>
      <c r="BM71" s="97">
        <f>'Wniosek 2030 r.'!F350</f>
        <v>0</v>
      </c>
      <c r="BN71" s="97">
        <f>'Wniosek 2031 r.'!F350</f>
        <v>0</v>
      </c>
      <c r="BO71" s="97">
        <f>'Wniosek 2032 r.'!F350</f>
        <v>0</v>
      </c>
      <c r="BP71" s="97">
        <f>'Wniosek 2033 r.'!F350</f>
        <v>0</v>
      </c>
      <c r="BQ71" s="96">
        <f>'Wniosek 2025 r.'!H350</f>
        <v>0</v>
      </c>
      <c r="BR71" s="96">
        <f>'Wniosek 2026 r.'!H350</f>
        <v>0</v>
      </c>
      <c r="BS71" s="96">
        <f>'Wniosek 2027 r.'!H350</f>
        <v>0</v>
      </c>
      <c r="BT71" s="96">
        <f>'Wniosek 2028 r.'!H350</f>
        <v>0</v>
      </c>
      <c r="BU71" s="96">
        <f>'Wniosek 2029 r.'!H350</f>
        <v>0</v>
      </c>
      <c r="BV71" s="96">
        <f>'Wniosek 2030 r.'!H350</f>
        <v>0</v>
      </c>
      <c r="BW71" s="96">
        <f>'Wniosek 2031 r.'!H350</f>
        <v>0</v>
      </c>
      <c r="BX71" s="96">
        <f>'Wniosek 2032 r.'!H350</f>
        <v>0</v>
      </c>
      <c r="BY71" s="96">
        <f>'Wniosek 2033 r.'!H350</f>
        <v>0</v>
      </c>
      <c r="BZ71" s="96">
        <f>'Wniosek 2025 r.'!C465</f>
        <v>0</v>
      </c>
      <c r="CA71" s="96">
        <f>'Wniosek 2026 r.'!C465</f>
        <v>0</v>
      </c>
      <c r="CB71" s="96">
        <f>'Wniosek 2027 r.'!C465</f>
        <v>0</v>
      </c>
      <c r="CC71" s="96">
        <f>'Wniosek 2028 r.'!C465</f>
        <v>0</v>
      </c>
      <c r="CD71" s="96">
        <f>'Wniosek 2029 r.'!C465</f>
        <v>0</v>
      </c>
      <c r="CE71" s="96">
        <f>'Wniosek 2030 r.'!C465</f>
        <v>0</v>
      </c>
      <c r="CF71" s="96">
        <f>'Wniosek 2031 r.'!C465</f>
        <v>0</v>
      </c>
      <c r="CG71" s="96">
        <f>'Wniosek 2032 r.'!C465</f>
        <v>0</v>
      </c>
      <c r="CH71" s="96">
        <f>'Wniosek 2033 r.'!C465</f>
        <v>0</v>
      </c>
      <c r="CI71" s="96">
        <f>'Wniosek 2025 r.'!C580</f>
        <v>0</v>
      </c>
      <c r="CJ71" s="96">
        <f>'Wniosek 2026 r.'!C580</f>
        <v>0</v>
      </c>
      <c r="CK71" s="96">
        <f>'Wniosek 2027 r.'!C580</f>
        <v>0</v>
      </c>
      <c r="CL71" s="96">
        <f>'Wniosek 2028 r.'!C580</f>
        <v>0</v>
      </c>
      <c r="CM71" s="96">
        <f>'Wniosek 2029 r.'!C580</f>
        <v>0</v>
      </c>
      <c r="CN71" s="96">
        <f>'Wniosek 2030 r.'!C580</f>
        <v>0</v>
      </c>
      <c r="CO71" s="96">
        <f>'Wniosek 2031 r.'!C580</f>
        <v>0</v>
      </c>
      <c r="CP71" s="96">
        <f>'Wniosek 2032 r.'!C580</f>
        <v>0</v>
      </c>
      <c r="CQ71" s="96">
        <f>'Wniosek 2033 r.'!C580</f>
        <v>0</v>
      </c>
      <c r="CR71">
        <f>'Wniosek 2025 r.'!C695</f>
        <v>0</v>
      </c>
      <c r="CS71">
        <f>'Wniosek 2025 r.'!E695</f>
        <v>0</v>
      </c>
      <c r="CT71">
        <f>'Wniosek 2025 r.'!C810</f>
        <v>0</v>
      </c>
    </row>
    <row r="72" spans="1:98" x14ac:dyDescent="0.25">
      <c r="A72">
        <f>'Wniosek 2025 r.'!A110</f>
        <v>0</v>
      </c>
      <c r="B72">
        <f>'Wniosek 2025 r.'!B110</f>
        <v>0</v>
      </c>
      <c r="C72">
        <f>'Wniosek 2025 r.'!C110</f>
        <v>0</v>
      </c>
      <c r="D72">
        <f>'Wniosek 2025 r.'!D110</f>
        <v>0</v>
      </c>
      <c r="E72" s="79">
        <f>'Wniosek 2025 r.'!E110</f>
        <v>0</v>
      </c>
      <c r="F72">
        <f>'Wniosek 2025 r.'!F110</f>
        <v>0</v>
      </c>
      <c r="G72">
        <f>'Wniosek 2026 r.'!F110</f>
        <v>0</v>
      </c>
      <c r="H72">
        <f>'Wniosek 2027 r.'!F110</f>
        <v>0</v>
      </c>
      <c r="I72">
        <f>'Wniosek 2028 r.'!F110</f>
        <v>0</v>
      </c>
      <c r="J72">
        <f>'Wniosek 2029 r.'!F110</f>
        <v>0</v>
      </c>
      <c r="K72">
        <f>'Wniosek 2030 r.'!F110</f>
        <v>0</v>
      </c>
      <c r="L72">
        <f>'Wniosek 2031 r.'!F110</f>
        <v>0</v>
      </c>
      <c r="M72">
        <f>'Wniosek 2032 r.'!F110</f>
        <v>0</v>
      </c>
      <c r="N72">
        <f>'Wniosek 2033 r.'!F110</f>
        <v>0</v>
      </c>
      <c r="O72" s="79">
        <f>'Wniosek 2025 r.'!G110</f>
        <v>0</v>
      </c>
      <c r="P72" s="79" t="str">
        <f>'Wniosek 2026 r.'!G110</f>
        <v/>
      </c>
      <c r="Q72" s="79" t="str">
        <f>'Wniosek 2027 r.'!G110</f>
        <v/>
      </c>
      <c r="R72" s="79" t="str">
        <f>'Wniosek 2028 r.'!G110</f>
        <v/>
      </c>
      <c r="S72" s="79" t="str">
        <f>'Wniosek 2029 r.'!G110</f>
        <v/>
      </c>
      <c r="T72" s="79" t="str">
        <f>'Wniosek 2030 r.'!G110</f>
        <v/>
      </c>
      <c r="U72" s="79" t="str">
        <f>'Wniosek 2031 r.'!G110</f>
        <v/>
      </c>
      <c r="V72" s="79" t="str">
        <f>'Wniosek 2032 r.'!G110</f>
        <v/>
      </c>
      <c r="W72" s="79" t="str">
        <f>'Wniosek 2033 r.'!G110</f>
        <v/>
      </c>
      <c r="X72" s="190">
        <f>'Wniosek 2025 r.'!H110</f>
        <v>0</v>
      </c>
      <c r="Y72" s="190">
        <f>'Wniosek 2026 r.'!H110</f>
        <v>0</v>
      </c>
      <c r="Z72" s="190">
        <f>'Wniosek 2027 r.'!H110</f>
        <v>0</v>
      </c>
      <c r="AA72" s="190">
        <f>'Wniosek 2028 r.'!H110</f>
        <v>0</v>
      </c>
      <c r="AB72" s="190">
        <f>'Wniosek 2029 r.'!H110</f>
        <v>0</v>
      </c>
      <c r="AC72" s="190">
        <f>'Wniosek 2030 r.'!H110</f>
        <v>0</v>
      </c>
      <c r="AD72" s="190">
        <f>'Wniosek 2031 r.'!H110</f>
        <v>0</v>
      </c>
      <c r="AE72" s="190">
        <f>'Wniosek 2032 r.'!H110</f>
        <v>0</v>
      </c>
      <c r="AF72" s="190">
        <f>'Wniosek 2033 r.'!H110</f>
        <v>0</v>
      </c>
      <c r="AG72" s="3">
        <f>'Wniosek 2025 r.'!C235</f>
        <v>0</v>
      </c>
      <c r="AH72" s="3">
        <f>'Wniosek 2026 r.'!C235</f>
        <v>0</v>
      </c>
      <c r="AI72" s="3">
        <f>'Wniosek 2027 r.'!C235</f>
        <v>0</v>
      </c>
      <c r="AJ72" s="3">
        <f>'Wniosek 2028 r.'!C235</f>
        <v>0</v>
      </c>
      <c r="AK72" s="3">
        <f>'Wniosek 2029 r.'!C235</f>
        <v>0</v>
      </c>
      <c r="AL72" s="3">
        <f>'Wniosek 2030 r.'!C235</f>
        <v>0</v>
      </c>
      <c r="AM72" s="3">
        <f>'Wniosek 2031 r.'!C235</f>
        <v>0</v>
      </c>
      <c r="AN72" s="3">
        <f>'Wniosek 2032 r.'!C235</f>
        <v>0</v>
      </c>
      <c r="AO72" s="3">
        <f>'Wniosek 2033 r.'!C235</f>
        <v>0</v>
      </c>
      <c r="AP72" s="96">
        <f>'Wniosek 2025 r.'!C351</f>
        <v>0</v>
      </c>
      <c r="AQ72" s="96">
        <f>'Wniosek 2026 r.'!C351</f>
        <v>0</v>
      </c>
      <c r="AR72" s="96">
        <f>'Wniosek 2027 r.'!C351</f>
        <v>0</v>
      </c>
      <c r="AS72" s="96">
        <f>'Wniosek 2028 r.'!C351</f>
        <v>0</v>
      </c>
      <c r="AT72" s="96">
        <f>'Wniosek 2029 r.'!C351</f>
        <v>0</v>
      </c>
      <c r="AU72" s="96">
        <f>'Wniosek 2030 r.'!C351</f>
        <v>0</v>
      </c>
      <c r="AV72" s="96">
        <f>'Wniosek 2031 r.'!C351</f>
        <v>0</v>
      </c>
      <c r="AW72" s="96">
        <f>'Wniosek 2032 r.'!C351</f>
        <v>0</v>
      </c>
      <c r="AX72" s="96">
        <f>'Wniosek 2033 r.'!C351</f>
        <v>0</v>
      </c>
      <c r="AY72" s="96">
        <f>'Wniosek 2025 r.'!D351</f>
        <v>0</v>
      </c>
      <c r="AZ72" s="96">
        <f>'Wniosek 2026 r.'!D351</f>
        <v>0</v>
      </c>
      <c r="BA72" s="96">
        <f>'Wniosek 2027 r.'!D351</f>
        <v>0</v>
      </c>
      <c r="BB72" s="96">
        <f>'Wniosek 2028 r.'!D351</f>
        <v>0</v>
      </c>
      <c r="BC72" s="96">
        <f>'Wniosek 2029 r.'!D351</f>
        <v>0</v>
      </c>
      <c r="BD72" s="96">
        <f>'Wniosek 2030 r.'!D351</f>
        <v>0</v>
      </c>
      <c r="BE72" s="96">
        <f>'Wniosek 2031 r.'!D351</f>
        <v>0</v>
      </c>
      <c r="BF72" s="96">
        <f>'Wniosek 2032 r.'!D351</f>
        <v>0</v>
      </c>
      <c r="BG72" s="96">
        <f>'Wniosek 2033 r.'!D351</f>
        <v>0</v>
      </c>
      <c r="BH72" s="97">
        <f>'Wniosek 2025 r.'!F351</f>
        <v>0</v>
      </c>
      <c r="BI72" s="97">
        <f>'Wniosek 2026 r.'!F351</f>
        <v>0</v>
      </c>
      <c r="BJ72" s="97">
        <f>'Wniosek 2027 r.'!F351</f>
        <v>0</v>
      </c>
      <c r="BK72" s="97">
        <f>'Wniosek 2028 r.'!F351</f>
        <v>0</v>
      </c>
      <c r="BL72" s="97">
        <f>'Wniosek 2029 r.'!F351</f>
        <v>0</v>
      </c>
      <c r="BM72" s="97">
        <f>'Wniosek 2030 r.'!F351</f>
        <v>0</v>
      </c>
      <c r="BN72" s="97">
        <f>'Wniosek 2031 r.'!F351</f>
        <v>0</v>
      </c>
      <c r="BO72" s="97">
        <f>'Wniosek 2032 r.'!F351</f>
        <v>0</v>
      </c>
      <c r="BP72" s="97">
        <f>'Wniosek 2033 r.'!F351</f>
        <v>0</v>
      </c>
      <c r="BQ72" s="96">
        <f>'Wniosek 2025 r.'!H351</f>
        <v>0</v>
      </c>
      <c r="BR72" s="96">
        <f>'Wniosek 2026 r.'!H351</f>
        <v>0</v>
      </c>
      <c r="BS72" s="96">
        <f>'Wniosek 2027 r.'!H351</f>
        <v>0</v>
      </c>
      <c r="BT72" s="96">
        <f>'Wniosek 2028 r.'!H351</f>
        <v>0</v>
      </c>
      <c r="BU72" s="96">
        <f>'Wniosek 2029 r.'!H351</f>
        <v>0</v>
      </c>
      <c r="BV72" s="96">
        <f>'Wniosek 2030 r.'!H351</f>
        <v>0</v>
      </c>
      <c r="BW72" s="96">
        <f>'Wniosek 2031 r.'!H351</f>
        <v>0</v>
      </c>
      <c r="BX72" s="96">
        <f>'Wniosek 2032 r.'!H351</f>
        <v>0</v>
      </c>
      <c r="BY72" s="96">
        <f>'Wniosek 2033 r.'!H351</f>
        <v>0</v>
      </c>
      <c r="BZ72" s="96">
        <f>'Wniosek 2025 r.'!C466</f>
        <v>0</v>
      </c>
      <c r="CA72" s="96">
        <f>'Wniosek 2026 r.'!C466</f>
        <v>0</v>
      </c>
      <c r="CB72" s="96">
        <f>'Wniosek 2027 r.'!C466</f>
        <v>0</v>
      </c>
      <c r="CC72" s="96">
        <f>'Wniosek 2028 r.'!C466</f>
        <v>0</v>
      </c>
      <c r="CD72" s="96">
        <f>'Wniosek 2029 r.'!C466</f>
        <v>0</v>
      </c>
      <c r="CE72" s="96">
        <f>'Wniosek 2030 r.'!C466</f>
        <v>0</v>
      </c>
      <c r="CF72" s="96">
        <f>'Wniosek 2031 r.'!C466</f>
        <v>0</v>
      </c>
      <c r="CG72" s="96">
        <f>'Wniosek 2032 r.'!C466</f>
        <v>0</v>
      </c>
      <c r="CH72" s="96">
        <f>'Wniosek 2033 r.'!C466</f>
        <v>0</v>
      </c>
      <c r="CI72" s="96">
        <f>'Wniosek 2025 r.'!C581</f>
        <v>0</v>
      </c>
      <c r="CJ72" s="96">
        <f>'Wniosek 2026 r.'!C581</f>
        <v>0</v>
      </c>
      <c r="CK72" s="96">
        <f>'Wniosek 2027 r.'!C581</f>
        <v>0</v>
      </c>
      <c r="CL72" s="96">
        <f>'Wniosek 2028 r.'!C581</f>
        <v>0</v>
      </c>
      <c r="CM72" s="96">
        <f>'Wniosek 2029 r.'!C581</f>
        <v>0</v>
      </c>
      <c r="CN72" s="96">
        <f>'Wniosek 2030 r.'!C581</f>
        <v>0</v>
      </c>
      <c r="CO72" s="96">
        <f>'Wniosek 2031 r.'!C581</f>
        <v>0</v>
      </c>
      <c r="CP72" s="96">
        <f>'Wniosek 2032 r.'!C581</f>
        <v>0</v>
      </c>
      <c r="CQ72" s="96">
        <f>'Wniosek 2033 r.'!C581</f>
        <v>0</v>
      </c>
      <c r="CR72">
        <f>'Wniosek 2025 r.'!C696</f>
        <v>0</v>
      </c>
      <c r="CS72">
        <f>'Wniosek 2025 r.'!E696</f>
        <v>0</v>
      </c>
      <c r="CT72">
        <f>'Wniosek 2025 r.'!C811</f>
        <v>0</v>
      </c>
    </row>
    <row r="73" spans="1:98" x14ac:dyDescent="0.25">
      <c r="A73">
        <f>'Wniosek 2025 r.'!A111</f>
        <v>0</v>
      </c>
      <c r="B73">
        <f>'Wniosek 2025 r.'!B111</f>
        <v>0</v>
      </c>
      <c r="C73">
        <f>'Wniosek 2025 r.'!C111</f>
        <v>0</v>
      </c>
      <c r="D73">
        <f>'Wniosek 2025 r.'!D111</f>
        <v>0</v>
      </c>
      <c r="E73" s="79">
        <f>'Wniosek 2025 r.'!E111</f>
        <v>0</v>
      </c>
      <c r="F73">
        <f>'Wniosek 2025 r.'!F111</f>
        <v>0</v>
      </c>
      <c r="G73">
        <f>'Wniosek 2026 r.'!F111</f>
        <v>0</v>
      </c>
      <c r="H73">
        <f>'Wniosek 2027 r.'!F111</f>
        <v>0</v>
      </c>
      <c r="I73">
        <f>'Wniosek 2028 r.'!F111</f>
        <v>0</v>
      </c>
      <c r="J73">
        <f>'Wniosek 2029 r.'!F111</f>
        <v>0</v>
      </c>
      <c r="K73">
        <f>'Wniosek 2030 r.'!F111</f>
        <v>0</v>
      </c>
      <c r="L73">
        <f>'Wniosek 2031 r.'!F111</f>
        <v>0</v>
      </c>
      <c r="M73">
        <f>'Wniosek 2032 r.'!F111</f>
        <v>0</v>
      </c>
      <c r="N73">
        <f>'Wniosek 2033 r.'!F111</f>
        <v>0</v>
      </c>
      <c r="O73" s="79">
        <f>'Wniosek 2025 r.'!G111</f>
        <v>0</v>
      </c>
      <c r="P73" s="79" t="str">
        <f>'Wniosek 2026 r.'!G111</f>
        <v/>
      </c>
      <c r="Q73" s="79" t="str">
        <f>'Wniosek 2027 r.'!G111</f>
        <v/>
      </c>
      <c r="R73" s="79" t="str">
        <f>'Wniosek 2028 r.'!G111</f>
        <v/>
      </c>
      <c r="S73" s="79" t="str">
        <f>'Wniosek 2029 r.'!G111</f>
        <v/>
      </c>
      <c r="T73" s="79" t="str">
        <f>'Wniosek 2030 r.'!G111</f>
        <v/>
      </c>
      <c r="U73" s="79" t="str">
        <f>'Wniosek 2031 r.'!G111</f>
        <v/>
      </c>
      <c r="V73" s="79" t="str">
        <f>'Wniosek 2032 r.'!G111</f>
        <v/>
      </c>
      <c r="W73" s="79" t="str">
        <f>'Wniosek 2033 r.'!G111</f>
        <v/>
      </c>
      <c r="X73" s="190">
        <f>'Wniosek 2025 r.'!H111</f>
        <v>0</v>
      </c>
      <c r="Y73" s="190">
        <f>'Wniosek 2026 r.'!H111</f>
        <v>0</v>
      </c>
      <c r="Z73" s="190">
        <f>'Wniosek 2027 r.'!H111</f>
        <v>0</v>
      </c>
      <c r="AA73" s="190">
        <f>'Wniosek 2028 r.'!H111</f>
        <v>0</v>
      </c>
      <c r="AB73" s="190">
        <f>'Wniosek 2029 r.'!H111</f>
        <v>0</v>
      </c>
      <c r="AC73" s="190">
        <f>'Wniosek 2030 r.'!H111</f>
        <v>0</v>
      </c>
      <c r="AD73" s="190">
        <f>'Wniosek 2031 r.'!H111</f>
        <v>0</v>
      </c>
      <c r="AE73" s="190">
        <f>'Wniosek 2032 r.'!H111</f>
        <v>0</v>
      </c>
      <c r="AF73" s="190">
        <f>'Wniosek 2033 r.'!H111</f>
        <v>0</v>
      </c>
      <c r="AG73" s="3">
        <f>'Wniosek 2025 r.'!C236</f>
        <v>0</v>
      </c>
      <c r="AH73" s="3">
        <f>'Wniosek 2026 r.'!C236</f>
        <v>0</v>
      </c>
      <c r="AI73" s="3">
        <f>'Wniosek 2027 r.'!C236</f>
        <v>0</v>
      </c>
      <c r="AJ73" s="3">
        <f>'Wniosek 2028 r.'!C236</f>
        <v>0</v>
      </c>
      <c r="AK73" s="3">
        <f>'Wniosek 2029 r.'!C236</f>
        <v>0</v>
      </c>
      <c r="AL73" s="3">
        <f>'Wniosek 2030 r.'!C236</f>
        <v>0</v>
      </c>
      <c r="AM73" s="3">
        <f>'Wniosek 2031 r.'!C236</f>
        <v>0</v>
      </c>
      <c r="AN73" s="3">
        <f>'Wniosek 2032 r.'!C236</f>
        <v>0</v>
      </c>
      <c r="AO73" s="3">
        <f>'Wniosek 2033 r.'!C236</f>
        <v>0</v>
      </c>
      <c r="AP73" s="96">
        <f>'Wniosek 2025 r.'!C352</f>
        <v>0</v>
      </c>
      <c r="AQ73" s="96">
        <f>'Wniosek 2026 r.'!C352</f>
        <v>0</v>
      </c>
      <c r="AR73" s="96">
        <f>'Wniosek 2027 r.'!C352</f>
        <v>0</v>
      </c>
      <c r="AS73" s="96">
        <f>'Wniosek 2028 r.'!C352</f>
        <v>0</v>
      </c>
      <c r="AT73" s="96">
        <f>'Wniosek 2029 r.'!C352</f>
        <v>0</v>
      </c>
      <c r="AU73" s="96">
        <f>'Wniosek 2030 r.'!C352</f>
        <v>0</v>
      </c>
      <c r="AV73" s="96">
        <f>'Wniosek 2031 r.'!C352</f>
        <v>0</v>
      </c>
      <c r="AW73" s="96">
        <f>'Wniosek 2032 r.'!C352</f>
        <v>0</v>
      </c>
      <c r="AX73" s="96">
        <f>'Wniosek 2033 r.'!C352</f>
        <v>0</v>
      </c>
      <c r="AY73" s="96">
        <f>'Wniosek 2025 r.'!D352</f>
        <v>0</v>
      </c>
      <c r="AZ73" s="96">
        <f>'Wniosek 2026 r.'!D352</f>
        <v>0</v>
      </c>
      <c r="BA73" s="96">
        <f>'Wniosek 2027 r.'!D352</f>
        <v>0</v>
      </c>
      <c r="BB73" s="96">
        <f>'Wniosek 2028 r.'!D352</f>
        <v>0</v>
      </c>
      <c r="BC73" s="96">
        <f>'Wniosek 2029 r.'!D352</f>
        <v>0</v>
      </c>
      <c r="BD73" s="96">
        <f>'Wniosek 2030 r.'!D352</f>
        <v>0</v>
      </c>
      <c r="BE73" s="96">
        <f>'Wniosek 2031 r.'!D352</f>
        <v>0</v>
      </c>
      <c r="BF73" s="96">
        <f>'Wniosek 2032 r.'!D352</f>
        <v>0</v>
      </c>
      <c r="BG73" s="96">
        <f>'Wniosek 2033 r.'!D352</f>
        <v>0</v>
      </c>
      <c r="BH73" s="97">
        <f>'Wniosek 2025 r.'!F352</f>
        <v>0</v>
      </c>
      <c r="BI73" s="97">
        <f>'Wniosek 2026 r.'!F352</f>
        <v>0</v>
      </c>
      <c r="BJ73" s="97">
        <f>'Wniosek 2027 r.'!F352</f>
        <v>0</v>
      </c>
      <c r="BK73" s="97">
        <f>'Wniosek 2028 r.'!F352</f>
        <v>0</v>
      </c>
      <c r="BL73" s="97">
        <f>'Wniosek 2029 r.'!F352</f>
        <v>0</v>
      </c>
      <c r="BM73" s="97">
        <f>'Wniosek 2030 r.'!F352</f>
        <v>0</v>
      </c>
      <c r="BN73" s="97">
        <f>'Wniosek 2031 r.'!F352</f>
        <v>0</v>
      </c>
      <c r="BO73" s="97">
        <f>'Wniosek 2032 r.'!F352</f>
        <v>0</v>
      </c>
      <c r="BP73" s="97">
        <f>'Wniosek 2033 r.'!F352</f>
        <v>0</v>
      </c>
      <c r="BQ73" s="96">
        <f>'Wniosek 2025 r.'!H352</f>
        <v>0</v>
      </c>
      <c r="BR73" s="96">
        <f>'Wniosek 2026 r.'!H352</f>
        <v>0</v>
      </c>
      <c r="BS73" s="96">
        <f>'Wniosek 2027 r.'!H352</f>
        <v>0</v>
      </c>
      <c r="BT73" s="96">
        <f>'Wniosek 2028 r.'!H352</f>
        <v>0</v>
      </c>
      <c r="BU73" s="96">
        <f>'Wniosek 2029 r.'!H352</f>
        <v>0</v>
      </c>
      <c r="BV73" s="96">
        <f>'Wniosek 2030 r.'!H352</f>
        <v>0</v>
      </c>
      <c r="BW73" s="96">
        <f>'Wniosek 2031 r.'!H352</f>
        <v>0</v>
      </c>
      <c r="BX73" s="96">
        <f>'Wniosek 2032 r.'!H352</f>
        <v>0</v>
      </c>
      <c r="BY73" s="96">
        <f>'Wniosek 2033 r.'!H352</f>
        <v>0</v>
      </c>
      <c r="BZ73" s="96">
        <f>'Wniosek 2025 r.'!C467</f>
        <v>0</v>
      </c>
      <c r="CA73" s="96">
        <f>'Wniosek 2026 r.'!C467</f>
        <v>0</v>
      </c>
      <c r="CB73" s="96">
        <f>'Wniosek 2027 r.'!C467</f>
        <v>0</v>
      </c>
      <c r="CC73" s="96">
        <f>'Wniosek 2028 r.'!C467</f>
        <v>0</v>
      </c>
      <c r="CD73" s="96">
        <f>'Wniosek 2029 r.'!C467</f>
        <v>0</v>
      </c>
      <c r="CE73" s="96">
        <f>'Wniosek 2030 r.'!C467</f>
        <v>0</v>
      </c>
      <c r="CF73" s="96">
        <f>'Wniosek 2031 r.'!C467</f>
        <v>0</v>
      </c>
      <c r="CG73" s="96">
        <f>'Wniosek 2032 r.'!C467</f>
        <v>0</v>
      </c>
      <c r="CH73" s="96">
        <f>'Wniosek 2033 r.'!C467</f>
        <v>0</v>
      </c>
      <c r="CI73" s="96">
        <f>'Wniosek 2025 r.'!C582</f>
        <v>0</v>
      </c>
      <c r="CJ73" s="96">
        <f>'Wniosek 2026 r.'!C582</f>
        <v>0</v>
      </c>
      <c r="CK73" s="96">
        <f>'Wniosek 2027 r.'!C582</f>
        <v>0</v>
      </c>
      <c r="CL73" s="96">
        <f>'Wniosek 2028 r.'!C582</f>
        <v>0</v>
      </c>
      <c r="CM73" s="96">
        <f>'Wniosek 2029 r.'!C582</f>
        <v>0</v>
      </c>
      <c r="CN73" s="96">
        <f>'Wniosek 2030 r.'!C582</f>
        <v>0</v>
      </c>
      <c r="CO73" s="96">
        <f>'Wniosek 2031 r.'!C582</f>
        <v>0</v>
      </c>
      <c r="CP73" s="96">
        <f>'Wniosek 2032 r.'!C582</f>
        <v>0</v>
      </c>
      <c r="CQ73" s="96">
        <f>'Wniosek 2033 r.'!C582</f>
        <v>0</v>
      </c>
      <c r="CR73">
        <f>'Wniosek 2025 r.'!C697</f>
        <v>0</v>
      </c>
      <c r="CS73">
        <f>'Wniosek 2025 r.'!E697</f>
        <v>0</v>
      </c>
      <c r="CT73">
        <f>'Wniosek 2025 r.'!C812</f>
        <v>0</v>
      </c>
    </row>
    <row r="74" spans="1:98" x14ac:dyDescent="0.25">
      <c r="A74">
        <f>'Wniosek 2025 r.'!A112</f>
        <v>0</v>
      </c>
      <c r="B74">
        <f>'Wniosek 2025 r.'!B112</f>
        <v>0</v>
      </c>
      <c r="C74">
        <f>'Wniosek 2025 r.'!C112</f>
        <v>0</v>
      </c>
      <c r="D74">
        <f>'Wniosek 2025 r.'!D112</f>
        <v>0</v>
      </c>
      <c r="E74" s="79">
        <f>'Wniosek 2025 r.'!E112</f>
        <v>0</v>
      </c>
      <c r="F74">
        <f>'Wniosek 2025 r.'!F112</f>
        <v>0</v>
      </c>
      <c r="G74">
        <f>'Wniosek 2026 r.'!F112</f>
        <v>0</v>
      </c>
      <c r="H74">
        <f>'Wniosek 2027 r.'!F112</f>
        <v>0</v>
      </c>
      <c r="I74">
        <f>'Wniosek 2028 r.'!F112</f>
        <v>0</v>
      </c>
      <c r="J74">
        <f>'Wniosek 2029 r.'!F112</f>
        <v>0</v>
      </c>
      <c r="K74">
        <f>'Wniosek 2030 r.'!F112</f>
        <v>0</v>
      </c>
      <c r="L74">
        <f>'Wniosek 2031 r.'!F112</f>
        <v>0</v>
      </c>
      <c r="M74">
        <f>'Wniosek 2032 r.'!F112</f>
        <v>0</v>
      </c>
      <c r="N74">
        <f>'Wniosek 2033 r.'!F112</f>
        <v>0</v>
      </c>
      <c r="O74" s="79">
        <f>'Wniosek 2025 r.'!G112</f>
        <v>0</v>
      </c>
      <c r="P74" s="79" t="str">
        <f>'Wniosek 2026 r.'!G112</f>
        <v/>
      </c>
      <c r="Q74" s="79" t="str">
        <f>'Wniosek 2027 r.'!G112</f>
        <v/>
      </c>
      <c r="R74" s="79" t="str">
        <f>'Wniosek 2028 r.'!G112</f>
        <v/>
      </c>
      <c r="S74" s="79" t="str">
        <f>'Wniosek 2029 r.'!G112</f>
        <v/>
      </c>
      <c r="T74" s="79" t="str">
        <f>'Wniosek 2030 r.'!G112</f>
        <v/>
      </c>
      <c r="U74" s="79" t="str">
        <f>'Wniosek 2031 r.'!G112</f>
        <v/>
      </c>
      <c r="V74" s="79" t="str">
        <f>'Wniosek 2032 r.'!G112</f>
        <v/>
      </c>
      <c r="W74" s="79" t="str">
        <f>'Wniosek 2033 r.'!G112</f>
        <v/>
      </c>
      <c r="X74" s="190">
        <f>'Wniosek 2025 r.'!H112</f>
        <v>0</v>
      </c>
      <c r="Y74" s="190">
        <f>'Wniosek 2026 r.'!H112</f>
        <v>0</v>
      </c>
      <c r="Z74" s="190">
        <f>'Wniosek 2027 r.'!H112</f>
        <v>0</v>
      </c>
      <c r="AA74" s="190">
        <f>'Wniosek 2028 r.'!H112</f>
        <v>0</v>
      </c>
      <c r="AB74" s="190">
        <f>'Wniosek 2029 r.'!H112</f>
        <v>0</v>
      </c>
      <c r="AC74" s="190">
        <f>'Wniosek 2030 r.'!H112</f>
        <v>0</v>
      </c>
      <c r="AD74" s="190">
        <f>'Wniosek 2031 r.'!H112</f>
        <v>0</v>
      </c>
      <c r="AE74" s="190">
        <f>'Wniosek 2032 r.'!H112</f>
        <v>0</v>
      </c>
      <c r="AF74" s="190">
        <f>'Wniosek 2033 r.'!H112</f>
        <v>0</v>
      </c>
      <c r="AG74" s="3">
        <f>'Wniosek 2025 r.'!C237</f>
        <v>0</v>
      </c>
      <c r="AH74" s="3">
        <f>'Wniosek 2026 r.'!C237</f>
        <v>0</v>
      </c>
      <c r="AI74" s="3">
        <f>'Wniosek 2027 r.'!C237</f>
        <v>0</v>
      </c>
      <c r="AJ74" s="3">
        <f>'Wniosek 2028 r.'!C237</f>
        <v>0</v>
      </c>
      <c r="AK74" s="3">
        <f>'Wniosek 2029 r.'!C237</f>
        <v>0</v>
      </c>
      <c r="AL74" s="3">
        <f>'Wniosek 2030 r.'!C237</f>
        <v>0</v>
      </c>
      <c r="AM74" s="3">
        <f>'Wniosek 2031 r.'!C237</f>
        <v>0</v>
      </c>
      <c r="AN74" s="3">
        <f>'Wniosek 2032 r.'!C237</f>
        <v>0</v>
      </c>
      <c r="AO74" s="3">
        <f>'Wniosek 2033 r.'!C237</f>
        <v>0</v>
      </c>
      <c r="AP74" s="96">
        <f>'Wniosek 2025 r.'!C353</f>
        <v>0</v>
      </c>
      <c r="AQ74" s="96">
        <f>'Wniosek 2026 r.'!C353</f>
        <v>0</v>
      </c>
      <c r="AR74" s="96">
        <f>'Wniosek 2027 r.'!C353</f>
        <v>0</v>
      </c>
      <c r="AS74" s="96">
        <f>'Wniosek 2028 r.'!C353</f>
        <v>0</v>
      </c>
      <c r="AT74" s="96">
        <f>'Wniosek 2029 r.'!C353</f>
        <v>0</v>
      </c>
      <c r="AU74" s="96">
        <f>'Wniosek 2030 r.'!C353</f>
        <v>0</v>
      </c>
      <c r="AV74" s="96">
        <f>'Wniosek 2031 r.'!C353</f>
        <v>0</v>
      </c>
      <c r="AW74" s="96">
        <f>'Wniosek 2032 r.'!C353</f>
        <v>0</v>
      </c>
      <c r="AX74" s="96">
        <f>'Wniosek 2033 r.'!C353</f>
        <v>0</v>
      </c>
      <c r="AY74" s="96">
        <f>'Wniosek 2025 r.'!D353</f>
        <v>0</v>
      </c>
      <c r="AZ74" s="96">
        <f>'Wniosek 2026 r.'!D353</f>
        <v>0</v>
      </c>
      <c r="BA74" s="96">
        <f>'Wniosek 2027 r.'!D353</f>
        <v>0</v>
      </c>
      <c r="BB74" s="96">
        <f>'Wniosek 2028 r.'!D353</f>
        <v>0</v>
      </c>
      <c r="BC74" s="96">
        <f>'Wniosek 2029 r.'!D353</f>
        <v>0</v>
      </c>
      <c r="BD74" s="96">
        <f>'Wniosek 2030 r.'!D353</f>
        <v>0</v>
      </c>
      <c r="BE74" s="96">
        <f>'Wniosek 2031 r.'!D353</f>
        <v>0</v>
      </c>
      <c r="BF74" s="96">
        <f>'Wniosek 2032 r.'!D353</f>
        <v>0</v>
      </c>
      <c r="BG74" s="96">
        <f>'Wniosek 2033 r.'!D353</f>
        <v>0</v>
      </c>
      <c r="BH74" s="97">
        <f>'Wniosek 2025 r.'!F353</f>
        <v>0</v>
      </c>
      <c r="BI74" s="97">
        <f>'Wniosek 2026 r.'!F353</f>
        <v>0</v>
      </c>
      <c r="BJ74" s="97">
        <f>'Wniosek 2027 r.'!F353</f>
        <v>0</v>
      </c>
      <c r="BK74" s="97">
        <f>'Wniosek 2028 r.'!F353</f>
        <v>0</v>
      </c>
      <c r="BL74" s="97">
        <f>'Wniosek 2029 r.'!F353</f>
        <v>0</v>
      </c>
      <c r="BM74" s="97">
        <f>'Wniosek 2030 r.'!F353</f>
        <v>0</v>
      </c>
      <c r="BN74" s="97">
        <f>'Wniosek 2031 r.'!F353</f>
        <v>0</v>
      </c>
      <c r="BO74" s="97">
        <f>'Wniosek 2032 r.'!F353</f>
        <v>0</v>
      </c>
      <c r="BP74" s="97">
        <f>'Wniosek 2033 r.'!F353</f>
        <v>0</v>
      </c>
      <c r="BQ74" s="96">
        <f>'Wniosek 2025 r.'!H353</f>
        <v>0</v>
      </c>
      <c r="BR74" s="96">
        <f>'Wniosek 2026 r.'!H353</f>
        <v>0</v>
      </c>
      <c r="BS74" s="96">
        <f>'Wniosek 2027 r.'!H353</f>
        <v>0</v>
      </c>
      <c r="BT74" s="96">
        <f>'Wniosek 2028 r.'!H353</f>
        <v>0</v>
      </c>
      <c r="BU74" s="96">
        <f>'Wniosek 2029 r.'!H353</f>
        <v>0</v>
      </c>
      <c r="BV74" s="96">
        <f>'Wniosek 2030 r.'!H353</f>
        <v>0</v>
      </c>
      <c r="BW74" s="96">
        <f>'Wniosek 2031 r.'!H353</f>
        <v>0</v>
      </c>
      <c r="BX74" s="96">
        <f>'Wniosek 2032 r.'!H353</f>
        <v>0</v>
      </c>
      <c r="BY74" s="96">
        <f>'Wniosek 2033 r.'!H353</f>
        <v>0</v>
      </c>
      <c r="BZ74" s="96">
        <f>'Wniosek 2025 r.'!C468</f>
        <v>0</v>
      </c>
      <c r="CA74" s="96">
        <f>'Wniosek 2026 r.'!C468</f>
        <v>0</v>
      </c>
      <c r="CB74" s="96">
        <f>'Wniosek 2027 r.'!C468</f>
        <v>0</v>
      </c>
      <c r="CC74" s="96">
        <f>'Wniosek 2028 r.'!C468</f>
        <v>0</v>
      </c>
      <c r="CD74" s="96">
        <f>'Wniosek 2029 r.'!C468</f>
        <v>0</v>
      </c>
      <c r="CE74" s="96">
        <f>'Wniosek 2030 r.'!C468</f>
        <v>0</v>
      </c>
      <c r="CF74" s="96">
        <f>'Wniosek 2031 r.'!C468</f>
        <v>0</v>
      </c>
      <c r="CG74" s="96">
        <f>'Wniosek 2032 r.'!C468</f>
        <v>0</v>
      </c>
      <c r="CH74" s="96">
        <f>'Wniosek 2033 r.'!C468</f>
        <v>0</v>
      </c>
      <c r="CI74" s="96">
        <f>'Wniosek 2025 r.'!C583</f>
        <v>0</v>
      </c>
      <c r="CJ74" s="96">
        <f>'Wniosek 2026 r.'!C583</f>
        <v>0</v>
      </c>
      <c r="CK74" s="96">
        <f>'Wniosek 2027 r.'!C583</f>
        <v>0</v>
      </c>
      <c r="CL74" s="96">
        <f>'Wniosek 2028 r.'!C583</f>
        <v>0</v>
      </c>
      <c r="CM74" s="96">
        <f>'Wniosek 2029 r.'!C583</f>
        <v>0</v>
      </c>
      <c r="CN74" s="96">
        <f>'Wniosek 2030 r.'!C583</f>
        <v>0</v>
      </c>
      <c r="CO74" s="96">
        <f>'Wniosek 2031 r.'!C583</f>
        <v>0</v>
      </c>
      <c r="CP74" s="96">
        <f>'Wniosek 2032 r.'!C583</f>
        <v>0</v>
      </c>
      <c r="CQ74" s="96">
        <f>'Wniosek 2033 r.'!C583</f>
        <v>0</v>
      </c>
      <c r="CR74">
        <f>'Wniosek 2025 r.'!C698</f>
        <v>0</v>
      </c>
      <c r="CS74">
        <f>'Wniosek 2025 r.'!E698</f>
        <v>0</v>
      </c>
      <c r="CT74">
        <f>'Wniosek 2025 r.'!C813</f>
        <v>0</v>
      </c>
    </row>
    <row r="75" spans="1:98" x14ac:dyDescent="0.25">
      <c r="A75">
        <f>'Wniosek 2025 r.'!A113</f>
        <v>0</v>
      </c>
      <c r="B75">
        <f>'Wniosek 2025 r.'!B113</f>
        <v>0</v>
      </c>
      <c r="C75">
        <f>'Wniosek 2025 r.'!C113</f>
        <v>0</v>
      </c>
      <c r="D75">
        <f>'Wniosek 2025 r.'!D113</f>
        <v>0</v>
      </c>
      <c r="E75" s="79">
        <f>'Wniosek 2025 r.'!E113</f>
        <v>0</v>
      </c>
      <c r="F75">
        <f>'Wniosek 2025 r.'!F113</f>
        <v>0</v>
      </c>
      <c r="G75">
        <f>'Wniosek 2026 r.'!F113</f>
        <v>0</v>
      </c>
      <c r="H75">
        <f>'Wniosek 2027 r.'!F113</f>
        <v>0</v>
      </c>
      <c r="I75">
        <f>'Wniosek 2028 r.'!F113</f>
        <v>0</v>
      </c>
      <c r="J75">
        <f>'Wniosek 2029 r.'!F113</f>
        <v>0</v>
      </c>
      <c r="K75">
        <f>'Wniosek 2030 r.'!F113</f>
        <v>0</v>
      </c>
      <c r="L75">
        <f>'Wniosek 2031 r.'!F113</f>
        <v>0</v>
      </c>
      <c r="M75">
        <f>'Wniosek 2032 r.'!F113</f>
        <v>0</v>
      </c>
      <c r="N75">
        <f>'Wniosek 2033 r.'!F113</f>
        <v>0</v>
      </c>
      <c r="O75" s="79">
        <f>'Wniosek 2025 r.'!G113</f>
        <v>0</v>
      </c>
      <c r="P75" s="79" t="str">
        <f>'Wniosek 2026 r.'!G113</f>
        <v/>
      </c>
      <c r="Q75" s="79" t="str">
        <f>'Wniosek 2027 r.'!G113</f>
        <v/>
      </c>
      <c r="R75" s="79" t="str">
        <f>'Wniosek 2028 r.'!G113</f>
        <v/>
      </c>
      <c r="S75" s="79" t="str">
        <f>'Wniosek 2029 r.'!G113</f>
        <v/>
      </c>
      <c r="T75" s="79" t="str">
        <f>'Wniosek 2030 r.'!G113</f>
        <v/>
      </c>
      <c r="U75" s="79" t="str">
        <f>'Wniosek 2031 r.'!G113</f>
        <v/>
      </c>
      <c r="V75" s="79" t="str">
        <f>'Wniosek 2032 r.'!G113</f>
        <v/>
      </c>
      <c r="W75" s="79" t="str">
        <f>'Wniosek 2033 r.'!G113</f>
        <v/>
      </c>
      <c r="X75" s="190">
        <f>'Wniosek 2025 r.'!H113</f>
        <v>0</v>
      </c>
      <c r="Y75" s="190">
        <f>'Wniosek 2026 r.'!H113</f>
        <v>0</v>
      </c>
      <c r="Z75" s="190">
        <f>'Wniosek 2027 r.'!H113</f>
        <v>0</v>
      </c>
      <c r="AA75" s="190">
        <f>'Wniosek 2028 r.'!H113</f>
        <v>0</v>
      </c>
      <c r="AB75" s="190">
        <f>'Wniosek 2029 r.'!H113</f>
        <v>0</v>
      </c>
      <c r="AC75" s="190">
        <f>'Wniosek 2030 r.'!H113</f>
        <v>0</v>
      </c>
      <c r="AD75" s="190">
        <f>'Wniosek 2031 r.'!H113</f>
        <v>0</v>
      </c>
      <c r="AE75" s="190">
        <f>'Wniosek 2032 r.'!H113</f>
        <v>0</v>
      </c>
      <c r="AF75" s="190">
        <f>'Wniosek 2033 r.'!H113</f>
        <v>0</v>
      </c>
      <c r="AG75" s="3">
        <f>'Wniosek 2025 r.'!C238</f>
        <v>0</v>
      </c>
      <c r="AH75" s="3">
        <f>'Wniosek 2026 r.'!C238</f>
        <v>0</v>
      </c>
      <c r="AI75" s="3">
        <f>'Wniosek 2027 r.'!C238</f>
        <v>0</v>
      </c>
      <c r="AJ75" s="3">
        <f>'Wniosek 2028 r.'!C238</f>
        <v>0</v>
      </c>
      <c r="AK75" s="3">
        <f>'Wniosek 2029 r.'!C238</f>
        <v>0</v>
      </c>
      <c r="AL75" s="3">
        <f>'Wniosek 2030 r.'!C238</f>
        <v>0</v>
      </c>
      <c r="AM75" s="3">
        <f>'Wniosek 2031 r.'!C238</f>
        <v>0</v>
      </c>
      <c r="AN75" s="3">
        <f>'Wniosek 2032 r.'!C238</f>
        <v>0</v>
      </c>
      <c r="AO75" s="3">
        <f>'Wniosek 2033 r.'!C238</f>
        <v>0</v>
      </c>
      <c r="AP75" s="96">
        <f>'Wniosek 2025 r.'!C354</f>
        <v>0</v>
      </c>
      <c r="AQ75" s="96">
        <f>'Wniosek 2026 r.'!C354</f>
        <v>0</v>
      </c>
      <c r="AR75" s="96">
        <f>'Wniosek 2027 r.'!C354</f>
        <v>0</v>
      </c>
      <c r="AS75" s="96">
        <f>'Wniosek 2028 r.'!C354</f>
        <v>0</v>
      </c>
      <c r="AT75" s="96">
        <f>'Wniosek 2029 r.'!C354</f>
        <v>0</v>
      </c>
      <c r="AU75" s="96">
        <f>'Wniosek 2030 r.'!C354</f>
        <v>0</v>
      </c>
      <c r="AV75" s="96">
        <f>'Wniosek 2031 r.'!C354</f>
        <v>0</v>
      </c>
      <c r="AW75" s="96">
        <f>'Wniosek 2032 r.'!C354</f>
        <v>0</v>
      </c>
      <c r="AX75" s="96">
        <f>'Wniosek 2033 r.'!C354</f>
        <v>0</v>
      </c>
      <c r="AY75" s="96">
        <f>'Wniosek 2025 r.'!D354</f>
        <v>0</v>
      </c>
      <c r="AZ75" s="96">
        <f>'Wniosek 2026 r.'!D354</f>
        <v>0</v>
      </c>
      <c r="BA75" s="96">
        <f>'Wniosek 2027 r.'!D354</f>
        <v>0</v>
      </c>
      <c r="BB75" s="96">
        <f>'Wniosek 2028 r.'!D354</f>
        <v>0</v>
      </c>
      <c r="BC75" s="96">
        <f>'Wniosek 2029 r.'!D354</f>
        <v>0</v>
      </c>
      <c r="BD75" s="96">
        <f>'Wniosek 2030 r.'!D354</f>
        <v>0</v>
      </c>
      <c r="BE75" s="96">
        <f>'Wniosek 2031 r.'!D354</f>
        <v>0</v>
      </c>
      <c r="BF75" s="96">
        <f>'Wniosek 2032 r.'!D354</f>
        <v>0</v>
      </c>
      <c r="BG75" s="96">
        <f>'Wniosek 2033 r.'!D354</f>
        <v>0</v>
      </c>
      <c r="BH75" s="97">
        <f>'Wniosek 2025 r.'!F354</f>
        <v>0</v>
      </c>
      <c r="BI75" s="97">
        <f>'Wniosek 2026 r.'!F354</f>
        <v>0</v>
      </c>
      <c r="BJ75" s="97">
        <f>'Wniosek 2027 r.'!F354</f>
        <v>0</v>
      </c>
      <c r="BK75" s="97">
        <f>'Wniosek 2028 r.'!F354</f>
        <v>0</v>
      </c>
      <c r="BL75" s="97">
        <f>'Wniosek 2029 r.'!F354</f>
        <v>0</v>
      </c>
      <c r="BM75" s="97">
        <f>'Wniosek 2030 r.'!F354</f>
        <v>0</v>
      </c>
      <c r="BN75" s="97">
        <f>'Wniosek 2031 r.'!F354</f>
        <v>0</v>
      </c>
      <c r="BO75" s="97">
        <f>'Wniosek 2032 r.'!F354</f>
        <v>0</v>
      </c>
      <c r="BP75" s="97">
        <f>'Wniosek 2033 r.'!F354</f>
        <v>0</v>
      </c>
      <c r="BQ75" s="96">
        <f>'Wniosek 2025 r.'!H354</f>
        <v>0</v>
      </c>
      <c r="BR75" s="96">
        <f>'Wniosek 2026 r.'!H354</f>
        <v>0</v>
      </c>
      <c r="BS75" s="96">
        <f>'Wniosek 2027 r.'!H354</f>
        <v>0</v>
      </c>
      <c r="BT75" s="96">
        <f>'Wniosek 2028 r.'!H354</f>
        <v>0</v>
      </c>
      <c r="BU75" s="96">
        <f>'Wniosek 2029 r.'!H354</f>
        <v>0</v>
      </c>
      <c r="BV75" s="96">
        <f>'Wniosek 2030 r.'!H354</f>
        <v>0</v>
      </c>
      <c r="BW75" s="96">
        <f>'Wniosek 2031 r.'!H354</f>
        <v>0</v>
      </c>
      <c r="BX75" s="96">
        <f>'Wniosek 2032 r.'!H354</f>
        <v>0</v>
      </c>
      <c r="BY75" s="96">
        <f>'Wniosek 2033 r.'!H354</f>
        <v>0</v>
      </c>
      <c r="BZ75" s="96">
        <f>'Wniosek 2025 r.'!C469</f>
        <v>0</v>
      </c>
      <c r="CA75" s="96">
        <f>'Wniosek 2026 r.'!C469</f>
        <v>0</v>
      </c>
      <c r="CB75" s="96">
        <f>'Wniosek 2027 r.'!C469</f>
        <v>0</v>
      </c>
      <c r="CC75" s="96">
        <f>'Wniosek 2028 r.'!C469</f>
        <v>0</v>
      </c>
      <c r="CD75" s="96">
        <f>'Wniosek 2029 r.'!C469</f>
        <v>0</v>
      </c>
      <c r="CE75" s="96">
        <f>'Wniosek 2030 r.'!C469</f>
        <v>0</v>
      </c>
      <c r="CF75" s="96">
        <f>'Wniosek 2031 r.'!C469</f>
        <v>0</v>
      </c>
      <c r="CG75" s="96">
        <f>'Wniosek 2032 r.'!C469</f>
        <v>0</v>
      </c>
      <c r="CH75" s="96">
        <f>'Wniosek 2033 r.'!C469</f>
        <v>0</v>
      </c>
      <c r="CI75" s="96">
        <f>'Wniosek 2025 r.'!C584</f>
        <v>0</v>
      </c>
      <c r="CJ75" s="96">
        <f>'Wniosek 2026 r.'!C584</f>
        <v>0</v>
      </c>
      <c r="CK75" s="96">
        <f>'Wniosek 2027 r.'!C584</f>
        <v>0</v>
      </c>
      <c r="CL75" s="96">
        <f>'Wniosek 2028 r.'!C584</f>
        <v>0</v>
      </c>
      <c r="CM75" s="96">
        <f>'Wniosek 2029 r.'!C584</f>
        <v>0</v>
      </c>
      <c r="CN75" s="96">
        <f>'Wniosek 2030 r.'!C584</f>
        <v>0</v>
      </c>
      <c r="CO75" s="96">
        <f>'Wniosek 2031 r.'!C584</f>
        <v>0</v>
      </c>
      <c r="CP75" s="96">
        <f>'Wniosek 2032 r.'!C584</f>
        <v>0</v>
      </c>
      <c r="CQ75" s="96">
        <f>'Wniosek 2033 r.'!C584</f>
        <v>0</v>
      </c>
      <c r="CR75">
        <f>'Wniosek 2025 r.'!C699</f>
        <v>0</v>
      </c>
      <c r="CS75">
        <f>'Wniosek 2025 r.'!E699</f>
        <v>0</v>
      </c>
      <c r="CT75">
        <f>'Wniosek 2025 r.'!C814</f>
        <v>0</v>
      </c>
    </row>
    <row r="76" spans="1:98" x14ac:dyDescent="0.25">
      <c r="A76">
        <f>'Wniosek 2025 r.'!A114</f>
        <v>0</v>
      </c>
      <c r="B76">
        <f>'Wniosek 2025 r.'!B114</f>
        <v>0</v>
      </c>
      <c r="C76">
        <f>'Wniosek 2025 r.'!C114</f>
        <v>0</v>
      </c>
      <c r="D76">
        <f>'Wniosek 2025 r.'!D114</f>
        <v>0</v>
      </c>
      <c r="E76" s="79">
        <f>'Wniosek 2025 r.'!E114</f>
        <v>0</v>
      </c>
      <c r="F76">
        <f>'Wniosek 2025 r.'!F114</f>
        <v>0</v>
      </c>
      <c r="G76">
        <f>'Wniosek 2026 r.'!F114</f>
        <v>0</v>
      </c>
      <c r="H76">
        <f>'Wniosek 2027 r.'!F114</f>
        <v>0</v>
      </c>
      <c r="I76">
        <f>'Wniosek 2028 r.'!F114</f>
        <v>0</v>
      </c>
      <c r="J76">
        <f>'Wniosek 2029 r.'!F114</f>
        <v>0</v>
      </c>
      <c r="K76">
        <f>'Wniosek 2030 r.'!F114</f>
        <v>0</v>
      </c>
      <c r="L76">
        <f>'Wniosek 2031 r.'!F114</f>
        <v>0</v>
      </c>
      <c r="M76">
        <f>'Wniosek 2032 r.'!F114</f>
        <v>0</v>
      </c>
      <c r="N76">
        <f>'Wniosek 2033 r.'!F114</f>
        <v>0</v>
      </c>
      <c r="O76" s="79">
        <f>'Wniosek 2025 r.'!G114</f>
        <v>0</v>
      </c>
      <c r="P76" s="79" t="str">
        <f>'Wniosek 2026 r.'!G114</f>
        <v/>
      </c>
      <c r="Q76" s="79" t="str">
        <f>'Wniosek 2027 r.'!G114</f>
        <v/>
      </c>
      <c r="R76" s="79" t="str">
        <f>'Wniosek 2028 r.'!G114</f>
        <v/>
      </c>
      <c r="S76" s="79" t="str">
        <f>'Wniosek 2029 r.'!G114</f>
        <v/>
      </c>
      <c r="T76" s="79" t="str">
        <f>'Wniosek 2030 r.'!G114</f>
        <v/>
      </c>
      <c r="U76" s="79" t="str">
        <f>'Wniosek 2031 r.'!G114</f>
        <v/>
      </c>
      <c r="V76" s="79" t="str">
        <f>'Wniosek 2032 r.'!G114</f>
        <v/>
      </c>
      <c r="W76" s="79" t="str">
        <f>'Wniosek 2033 r.'!G114</f>
        <v/>
      </c>
      <c r="X76" s="190">
        <f>'Wniosek 2025 r.'!H114</f>
        <v>0</v>
      </c>
      <c r="Y76" s="190">
        <f>'Wniosek 2026 r.'!H114</f>
        <v>0</v>
      </c>
      <c r="Z76" s="190">
        <f>'Wniosek 2027 r.'!H114</f>
        <v>0</v>
      </c>
      <c r="AA76" s="190">
        <f>'Wniosek 2028 r.'!H114</f>
        <v>0</v>
      </c>
      <c r="AB76" s="190">
        <f>'Wniosek 2029 r.'!H114</f>
        <v>0</v>
      </c>
      <c r="AC76" s="190">
        <f>'Wniosek 2030 r.'!H114</f>
        <v>0</v>
      </c>
      <c r="AD76" s="190">
        <f>'Wniosek 2031 r.'!H114</f>
        <v>0</v>
      </c>
      <c r="AE76" s="190">
        <f>'Wniosek 2032 r.'!H114</f>
        <v>0</v>
      </c>
      <c r="AF76" s="190">
        <f>'Wniosek 2033 r.'!H114</f>
        <v>0</v>
      </c>
      <c r="AG76" s="3">
        <f>'Wniosek 2025 r.'!C239</f>
        <v>0</v>
      </c>
      <c r="AH76" s="3">
        <f>'Wniosek 2026 r.'!C239</f>
        <v>0</v>
      </c>
      <c r="AI76" s="3">
        <f>'Wniosek 2027 r.'!C239</f>
        <v>0</v>
      </c>
      <c r="AJ76" s="3">
        <f>'Wniosek 2028 r.'!C239</f>
        <v>0</v>
      </c>
      <c r="AK76" s="3">
        <f>'Wniosek 2029 r.'!C239</f>
        <v>0</v>
      </c>
      <c r="AL76" s="3">
        <f>'Wniosek 2030 r.'!C239</f>
        <v>0</v>
      </c>
      <c r="AM76" s="3">
        <f>'Wniosek 2031 r.'!C239</f>
        <v>0</v>
      </c>
      <c r="AN76" s="3">
        <f>'Wniosek 2032 r.'!C239</f>
        <v>0</v>
      </c>
      <c r="AO76" s="3">
        <f>'Wniosek 2033 r.'!C239</f>
        <v>0</v>
      </c>
      <c r="AP76" s="96">
        <f>'Wniosek 2025 r.'!C355</f>
        <v>0</v>
      </c>
      <c r="AQ76" s="96">
        <f>'Wniosek 2026 r.'!C355</f>
        <v>0</v>
      </c>
      <c r="AR76" s="96">
        <f>'Wniosek 2027 r.'!C355</f>
        <v>0</v>
      </c>
      <c r="AS76" s="96">
        <f>'Wniosek 2028 r.'!C355</f>
        <v>0</v>
      </c>
      <c r="AT76" s="96">
        <f>'Wniosek 2029 r.'!C355</f>
        <v>0</v>
      </c>
      <c r="AU76" s="96">
        <f>'Wniosek 2030 r.'!C355</f>
        <v>0</v>
      </c>
      <c r="AV76" s="96">
        <f>'Wniosek 2031 r.'!C355</f>
        <v>0</v>
      </c>
      <c r="AW76" s="96">
        <f>'Wniosek 2032 r.'!C355</f>
        <v>0</v>
      </c>
      <c r="AX76" s="96">
        <f>'Wniosek 2033 r.'!C355</f>
        <v>0</v>
      </c>
      <c r="AY76" s="96">
        <f>'Wniosek 2025 r.'!D355</f>
        <v>0</v>
      </c>
      <c r="AZ76" s="96">
        <f>'Wniosek 2026 r.'!D355</f>
        <v>0</v>
      </c>
      <c r="BA76" s="96">
        <f>'Wniosek 2027 r.'!D355</f>
        <v>0</v>
      </c>
      <c r="BB76" s="96">
        <f>'Wniosek 2028 r.'!D355</f>
        <v>0</v>
      </c>
      <c r="BC76" s="96">
        <f>'Wniosek 2029 r.'!D355</f>
        <v>0</v>
      </c>
      <c r="BD76" s="96">
        <f>'Wniosek 2030 r.'!D355</f>
        <v>0</v>
      </c>
      <c r="BE76" s="96">
        <f>'Wniosek 2031 r.'!D355</f>
        <v>0</v>
      </c>
      <c r="BF76" s="96">
        <f>'Wniosek 2032 r.'!D355</f>
        <v>0</v>
      </c>
      <c r="BG76" s="96">
        <f>'Wniosek 2033 r.'!D355</f>
        <v>0</v>
      </c>
      <c r="BH76" s="97">
        <f>'Wniosek 2025 r.'!F355</f>
        <v>0</v>
      </c>
      <c r="BI76" s="97">
        <f>'Wniosek 2026 r.'!F355</f>
        <v>0</v>
      </c>
      <c r="BJ76" s="97">
        <f>'Wniosek 2027 r.'!F355</f>
        <v>0</v>
      </c>
      <c r="BK76" s="97">
        <f>'Wniosek 2028 r.'!F355</f>
        <v>0</v>
      </c>
      <c r="BL76" s="97">
        <f>'Wniosek 2029 r.'!F355</f>
        <v>0</v>
      </c>
      <c r="BM76" s="97">
        <f>'Wniosek 2030 r.'!F355</f>
        <v>0</v>
      </c>
      <c r="BN76" s="97">
        <f>'Wniosek 2031 r.'!F355</f>
        <v>0</v>
      </c>
      <c r="BO76" s="97">
        <f>'Wniosek 2032 r.'!F355</f>
        <v>0</v>
      </c>
      <c r="BP76" s="97">
        <f>'Wniosek 2033 r.'!F355</f>
        <v>0</v>
      </c>
      <c r="BQ76" s="96">
        <f>'Wniosek 2025 r.'!H355</f>
        <v>0</v>
      </c>
      <c r="BR76" s="96">
        <f>'Wniosek 2026 r.'!H355</f>
        <v>0</v>
      </c>
      <c r="BS76" s="96">
        <f>'Wniosek 2027 r.'!H355</f>
        <v>0</v>
      </c>
      <c r="BT76" s="96">
        <f>'Wniosek 2028 r.'!H355</f>
        <v>0</v>
      </c>
      <c r="BU76" s="96">
        <f>'Wniosek 2029 r.'!H355</f>
        <v>0</v>
      </c>
      <c r="BV76" s="96">
        <f>'Wniosek 2030 r.'!H355</f>
        <v>0</v>
      </c>
      <c r="BW76" s="96">
        <f>'Wniosek 2031 r.'!H355</f>
        <v>0</v>
      </c>
      <c r="BX76" s="96">
        <f>'Wniosek 2032 r.'!H355</f>
        <v>0</v>
      </c>
      <c r="BY76" s="96">
        <f>'Wniosek 2033 r.'!H355</f>
        <v>0</v>
      </c>
      <c r="BZ76" s="96">
        <f>'Wniosek 2025 r.'!C470</f>
        <v>0</v>
      </c>
      <c r="CA76" s="96">
        <f>'Wniosek 2026 r.'!C470</f>
        <v>0</v>
      </c>
      <c r="CB76" s="96">
        <f>'Wniosek 2027 r.'!C470</f>
        <v>0</v>
      </c>
      <c r="CC76" s="96">
        <f>'Wniosek 2028 r.'!C470</f>
        <v>0</v>
      </c>
      <c r="CD76" s="96">
        <f>'Wniosek 2029 r.'!C470</f>
        <v>0</v>
      </c>
      <c r="CE76" s="96">
        <f>'Wniosek 2030 r.'!C470</f>
        <v>0</v>
      </c>
      <c r="CF76" s="96">
        <f>'Wniosek 2031 r.'!C470</f>
        <v>0</v>
      </c>
      <c r="CG76" s="96">
        <f>'Wniosek 2032 r.'!C470</f>
        <v>0</v>
      </c>
      <c r="CH76" s="96">
        <f>'Wniosek 2033 r.'!C470</f>
        <v>0</v>
      </c>
      <c r="CI76" s="96">
        <f>'Wniosek 2025 r.'!C585</f>
        <v>0</v>
      </c>
      <c r="CJ76" s="96">
        <f>'Wniosek 2026 r.'!C585</f>
        <v>0</v>
      </c>
      <c r="CK76" s="96">
        <f>'Wniosek 2027 r.'!C585</f>
        <v>0</v>
      </c>
      <c r="CL76" s="96">
        <f>'Wniosek 2028 r.'!C585</f>
        <v>0</v>
      </c>
      <c r="CM76" s="96">
        <f>'Wniosek 2029 r.'!C585</f>
        <v>0</v>
      </c>
      <c r="CN76" s="96">
        <f>'Wniosek 2030 r.'!C585</f>
        <v>0</v>
      </c>
      <c r="CO76" s="96">
        <f>'Wniosek 2031 r.'!C585</f>
        <v>0</v>
      </c>
      <c r="CP76" s="96">
        <f>'Wniosek 2032 r.'!C585</f>
        <v>0</v>
      </c>
      <c r="CQ76" s="96">
        <f>'Wniosek 2033 r.'!C585</f>
        <v>0</v>
      </c>
      <c r="CR76">
        <f>'Wniosek 2025 r.'!C700</f>
        <v>0</v>
      </c>
      <c r="CS76">
        <f>'Wniosek 2025 r.'!E700</f>
        <v>0</v>
      </c>
      <c r="CT76">
        <f>'Wniosek 2025 r.'!C815</f>
        <v>0</v>
      </c>
    </row>
    <row r="77" spans="1:98" x14ac:dyDescent="0.25">
      <c r="A77">
        <f>'Wniosek 2025 r.'!A115</f>
        <v>0</v>
      </c>
      <c r="B77">
        <f>'Wniosek 2025 r.'!B115</f>
        <v>0</v>
      </c>
      <c r="C77">
        <f>'Wniosek 2025 r.'!C115</f>
        <v>0</v>
      </c>
      <c r="D77">
        <f>'Wniosek 2025 r.'!D115</f>
        <v>0</v>
      </c>
      <c r="E77" s="79">
        <f>'Wniosek 2025 r.'!E115</f>
        <v>0</v>
      </c>
      <c r="F77">
        <f>'Wniosek 2025 r.'!F115</f>
        <v>0</v>
      </c>
      <c r="G77">
        <f>'Wniosek 2026 r.'!F115</f>
        <v>0</v>
      </c>
      <c r="H77">
        <f>'Wniosek 2027 r.'!F115</f>
        <v>0</v>
      </c>
      <c r="I77">
        <f>'Wniosek 2028 r.'!F115</f>
        <v>0</v>
      </c>
      <c r="J77">
        <f>'Wniosek 2029 r.'!F115</f>
        <v>0</v>
      </c>
      <c r="K77">
        <f>'Wniosek 2030 r.'!F115</f>
        <v>0</v>
      </c>
      <c r="L77">
        <f>'Wniosek 2031 r.'!F115</f>
        <v>0</v>
      </c>
      <c r="M77">
        <f>'Wniosek 2032 r.'!F115</f>
        <v>0</v>
      </c>
      <c r="N77">
        <f>'Wniosek 2033 r.'!F115</f>
        <v>0</v>
      </c>
      <c r="O77" s="79">
        <f>'Wniosek 2025 r.'!G115</f>
        <v>0</v>
      </c>
      <c r="P77" s="79" t="str">
        <f>'Wniosek 2026 r.'!G115</f>
        <v/>
      </c>
      <c r="Q77" s="79" t="str">
        <f>'Wniosek 2027 r.'!G115</f>
        <v/>
      </c>
      <c r="R77" s="79" t="str">
        <f>'Wniosek 2028 r.'!G115</f>
        <v/>
      </c>
      <c r="S77" s="79" t="str">
        <f>'Wniosek 2029 r.'!G115</f>
        <v/>
      </c>
      <c r="T77" s="79" t="str">
        <f>'Wniosek 2030 r.'!G115</f>
        <v/>
      </c>
      <c r="U77" s="79" t="str">
        <f>'Wniosek 2031 r.'!G115</f>
        <v/>
      </c>
      <c r="V77" s="79" t="str">
        <f>'Wniosek 2032 r.'!G115</f>
        <v/>
      </c>
      <c r="W77" s="79" t="str">
        <f>'Wniosek 2033 r.'!G115</f>
        <v/>
      </c>
      <c r="X77" s="190">
        <f>'Wniosek 2025 r.'!H115</f>
        <v>0</v>
      </c>
      <c r="Y77" s="190">
        <f>'Wniosek 2026 r.'!H115</f>
        <v>0</v>
      </c>
      <c r="Z77" s="190">
        <f>'Wniosek 2027 r.'!H115</f>
        <v>0</v>
      </c>
      <c r="AA77" s="190">
        <f>'Wniosek 2028 r.'!H115</f>
        <v>0</v>
      </c>
      <c r="AB77" s="190">
        <f>'Wniosek 2029 r.'!H115</f>
        <v>0</v>
      </c>
      <c r="AC77" s="190">
        <f>'Wniosek 2030 r.'!H115</f>
        <v>0</v>
      </c>
      <c r="AD77" s="190">
        <f>'Wniosek 2031 r.'!H115</f>
        <v>0</v>
      </c>
      <c r="AE77" s="190">
        <f>'Wniosek 2032 r.'!H115</f>
        <v>0</v>
      </c>
      <c r="AF77" s="190">
        <f>'Wniosek 2033 r.'!H115</f>
        <v>0</v>
      </c>
      <c r="AG77" s="3">
        <f>'Wniosek 2025 r.'!C240</f>
        <v>0</v>
      </c>
      <c r="AH77" s="3">
        <f>'Wniosek 2026 r.'!C240</f>
        <v>0</v>
      </c>
      <c r="AI77" s="3">
        <f>'Wniosek 2027 r.'!C240</f>
        <v>0</v>
      </c>
      <c r="AJ77" s="3">
        <f>'Wniosek 2028 r.'!C240</f>
        <v>0</v>
      </c>
      <c r="AK77" s="3">
        <f>'Wniosek 2029 r.'!C240</f>
        <v>0</v>
      </c>
      <c r="AL77" s="3">
        <f>'Wniosek 2030 r.'!C240</f>
        <v>0</v>
      </c>
      <c r="AM77" s="3">
        <f>'Wniosek 2031 r.'!C240</f>
        <v>0</v>
      </c>
      <c r="AN77" s="3">
        <f>'Wniosek 2032 r.'!C240</f>
        <v>0</v>
      </c>
      <c r="AO77" s="3">
        <f>'Wniosek 2033 r.'!C240</f>
        <v>0</v>
      </c>
      <c r="AP77" s="96">
        <f>'Wniosek 2025 r.'!C356</f>
        <v>0</v>
      </c>
      <c r="AQ77" s="96">
        <f>'Wniosek 2026 r.'!C356</f>
        <v>0</v>
      </c>
      <c r="AR77" s="96">
        <f>'Wniosek 2027 r.'!C356</f>
        <v>0</v>
      </c>
      <c r="AS77" s="96">
        <f>'Wniosek 2028 r.'!C356</f>
        <v>0</v>
      </c>
      <c r="AT77" s="96">
        <f>'Wniosek 2029 r.'!C356</f>
        <v>0</v>
      </c>
      <c r="AU77" s="96">
        <f>'Wniosek 2030 r.'!C356</f>
        <v>0</v>
      </c>
      <c r="AV77" s="96">
        <f>'Wniosek 2031 r.'!C356</f>
        <v>0</v>
      </c>
      <c r="AW77" s="96">
        <f>'Wniosek 2032 r.'!C356</f>
        <v>0</v>
      </c>
      <c r="AX77" s="96">
        <f>'Wniosek 2033 r.'!C356</f>
        <v>0</v>
      </c>
      <c r="AY77" s="96">
        <f>'Wniosek 2025 r.'!D356</f>
        <v>0</v>
      </c>
      <c r="AZ77" s="96">
        <f>'Wniosek 2026 r.'!D356</f>
        <v>0</v>
      </c>
      <c r="BA77" s="96">
        <f>'Wniosek 2027 r.'!D356</f>
        <v>0</v>
      </c>
      <c r="BB77" s="96">
        <f>'Wniosek 2028 r.'!D356</f>
        <v>0</v>
      </c>
      <c r="BC77" s="96">
        <f>'Wniosek 2029 r.'!D356</f>
        <v>0</v>
      </c>
      <c r="BD77" s="96">
        <f>'Wniosek 2030 r.'!D356</f>
        <v>0</v>
      </c>
      <c r="BE77" s="96">
        <f>'Wniosek 2031 r.'!D356</f>
        <v>0</v>
      </c>
      <c r="BF77" s="96">
        <f>'Wniosek 2032 r.'!D356</f>
        <v>0</v>
      </c>
      <c r="BG77" s="96">
        <f>'Wniosek 2033 r.'!D356</f>
        <v>0</v>
      </c>
      <c r="BH77" s="97">
        <f>'Wniosek 2025 r.'!F356</f>
        <v>0</v>
      </c>
      <c r="BI77" s="97">
        <f>'Wniosek 2026 r.'!F356</f>
        <v>0</v>
      </c>
      <c r="BJ77" s="97">
        <f>'Wniosek 2027 r.'!F356</f>
        <v>0</v>
      </c>
      <c r="BK77" s="97">
        <f>'Wniosek 2028 r.'!F356</f>
        <v>0</v>
      </c>
      <c r="BL77" s="97">
        <f>'Wniosek 2029 r.'!F356</f>
        <v>0</v>
      </c>
      <c r="BM77" s="97">
        <f>'Wniosek 2030 r.'!F356</f>
        <v>0</v>
      </c>
      <c r="BN77" s="97">
        <f>'Wniosek 2031 r.'!F356</f>
        <v>0</v>
      </c>
      <c r="BO77" s="97">
        <f>'Wniosek 2032 r.'!F356</f>
        <v>0</v>
      </c>
      <c r="BP77" s="97">
        <f>'Wniosek 2033 r.'!F356</f>
        <v>0</v>
      </c>
      <c r="BQ77" s="96">
        <f>'Wniosek 2025 r.'!H356</f>
        <v>0</v>
      </c>
      <c r="BR77" s="96">
        <f>'Wniosek 2026 r.'!H356</f>
        <v>0</v>
      </c>
      <c r="BS77" s="96">
        <f>'Wniosek 2027 r.'!H356</f>
        <v>0</v>
      </c>
      <c r="BT77" s="96">
        <f>'Wniosek 2028 r.'!H356</f>
        <v>0</v>
      </c>
      <c r="BU77" s="96">
        <f>'Wniosek 2029 r.'!H356</f>
        <v>0</v>
      </c>
      <c r="BV77" s="96">
        <f>'Wniosek 2030 r.'!H356</f>
        <v>0</v>
      </c>
      <c r="BW77" s="96">
        <f>'Wniosek 2031 r.'!H356</f>
        <v>0</v>
      </c>
      <c r="BX77" s="96">
        <f>'Wniosek 2032 r.'!H356</f>
        <v>0</v>
      </c>
      <c r="BY77" s="96">
        <f>'Wniosek 2033 r.'!H356</f>
        <v>0</v>
      </c>
      <c r="BZ77" s="96">
        <f>'Wniosek 2025 r.'!C471</f>
        <v>0</v>
      </c>
      <c r="CA77" s="96">
        <f>'Wniosek 2026 r.'!C471</f>
        <v>0</v>
      </c>
      <c r="CB77" s="96">
        <f>'Wniosek 2027 r.'!C471</f>
        <v>0</v>
      </c>
      <c r="CC77" s="96">
        <f>'Wniosek 2028 r.'!C471</f>
        <v>0</v>
      </c>
      <c r="CD77" s="96">
        <f>'Wniosek 2029 r.'!C471</f>
        <v>0</v>
      </c>
      <c r="CE77" s="96">
        <f>'Wniosek 2030 r.'!C471</f>
        <v>0</v>
      </c>
      <c r="CF77" s="96">
        <f>'Wniosek 2031 r.'!C471</f>
        <v>0</v>
      </c>
      <c r="CG77" s="96">
        <f>'Wniosek 2032 r.'!C471</f>
        <v>0</v>
      </c>
      <c r="CH77" s="96">
        <f>'Wniosek 2033 r.'!C471</f>
        <v>0</v>
      </c>
      <c r="CI77" s="96">
        <f>'Wniosek 2025 r.'!C586</f>
        <v>0</v>
      </c>
      <c r="CJ77" s="96">
        <f>'Wniosek 2026 r.'!C586</f>
        <v>0</v>
      </c>
      <c r="CK77" s="96">
        <f>'Wniosek 2027 r.'!C586</f>
        <v>0</v>
      </c>
      <c r="CL77" s="96">
        <f>'Wniosek 2028 r.'!C586</f>
        <v>0</v>
      </c>
      <c r="CM77" s="96">
        <f>'Wniosek 2029 r.'!C586</f>
        <v>0</v>
      </c>
      <c r="CN77" s="96">
        <f>'Wniosek 2030 r.'!C586</f>
        <v>0</v>
      </c>
      <c r="CO77" s="96">
        <f>'Wniosek 2031 r.'!C586</f>
        <v>0</v>
      </c>
      <c r="CP77" s="96">
        <f>'Wniosek 2032 r.'!C586</f>
        <v>0</v>
      </c>
      <c r="CQ77" s="96">
        <f>'Wniosek 2033 r.'!C586</f>
        <v>0</v>
      </c>
      <c r="CR77">
        <f>'Wniosek 2025 r.'!C701</f>
        <v>0</v>
      </c>
      <c r="CS77">
        <f>'Wniosek 2025 r.'!E701</f>
        <v>0</v>
      </c>
      <c r="CT77">
        <f>'Wniosek 2025 r.'!C816</f>
        <v>0</v>
      </c>
    </row>
    <row r="78" spans="1:98" x14ac:dyDescent="0.25">
      <c r="A78">
        <f>'Wniosek 2025 r.'!A116</f>
        <v>0</v>
      </c>
      <c r="B78">
        <f>'Wniosek 2025 r.'!B116</f>
        <v>0</v>
      </c>
      <c r="C78">
        <f>'Wniosek 2025 r.'!C116</f>
        <v>0</v>
      </c>
      <c r="D78">
        <f>'Wniosek 2025 r.'!D116</f>
        <v>0</v>
      </c>
      <c r="E78" s="79">
        <f>'Wniosek 2025 r.'!E116</f>
        <v>0</v>
      </c>
      <c r="F78">
        <f>'Wniosek 2025 r.'!F116</f>
        <v>0</v>
      </c>
      <c r="G78">
        <f>'Wniosek 2026 r.'!F116</f>
        <v>0</v>
      </c>
      <c r="H78">
        <f>'Wniosek 2027 r.'!F116</f>
        <v>0</v>
      </c>
      <c r="I78">
        <f>'Wniosek 2028 r.'!F116</f>
        <v>0</v>
      </c>
      <c r="J78">
        <f>'Wniosek 2029 r.'!F116</f>
        <v>0</v>
      </c>
      <c r="K78">
        <f>'Wniosek 2030 r.'!F116</f>
        <v>0</v>
      </c>
      <c r="L78">
        <f>'Wniosek 2031 r.'!F116</f>
        <v>0</v>
      </c>
      <c r="M78">
        <f>'Wniosek 2032 r.'!F116</f>
        <v>0</v>
      </c>
      <c r="N78">
        <f>'Wniosek 2033 r.'!F116</f>
        <v>0</v>
      </c>
      <c r="O78" s="79">
        <f>'Wniosek 2025 r.'!G116</f>
        <v>0</v>
      </c>
      <c r="P78" s="79" t="str">
        <f>'Wniosek 2026 r.'!G116</f>
        <v/>
      </c>
      <c r="Q78" s="79" t="str">
        <f>'Wniosek 2027 r.'!G116</f>
        <v/>
      </c>
      <c r="R78" s="79" t="str">
        <f>'Wniosek 2028 r.'!G116</f>
        <v/>
      </c>
      <c r="S78" s="79" t="str">
        <f>'Wniosek 2029 r.'!G116</f>
        <v/>
      </c>
      <c r="T78" s="79" t="str">
        <f>'Wniosek 2030 r.'!G116</f>
        <v/>
      </c>
      <c r="U78" s="79" t="str">
        <f>'Wniosek 2031 r.'!G116</f>
        <v/>
      </c>
      <c r="V78" s="79" t="str">
        <f>'Wniosek 2032 r.'!G116</f>
        <v/>
      </c>
      <c r="W78" s="79" t="str">
        <f>'Wniosek 2033 r.'!G116</f>
        <v/>
      </c>
      <c r="X78" s="190">
        <f>'Wniosek 2025 r.'!H116</f>
        <v>0</v>
      </c>
      <c r="Y78" s="190">
        <f>'Wniosek 2026 r.'!H116</f>
        <v>0</v>
      </c>
      <c r="Z78" s="190">
        <f>'Wniosek 2027 r.'!H116</f>
        <v>0</v>
      </c>
      <c r="AA78" s="190">
        <f>'Wniosek 2028 r.'!H116</f>
        <v>0</v>
      </c>
      <c r="AB78" s="190">
        <f>'Wniosek 2029 r.'!H116</f>
        <v>0</v>
      </c>
      <c r="AC78" s="190">
        <f>'Wniosek 2030 r.'!H116</f>
        <v>0</v>
      </c>
      <c r="AD78" s="190">
        <f>'Wniosek 2031 r.'!H116</f>
        <v>0</v>
      </c>
      <c r="AE78" s="190">
        <f>'Wniosek 2032 r.'!H116</f>
        <v>0</v>
      </c>
      <c r="AF78" s="190">
        <f>'Wniosek 2033 r.'!H116</f>
        <v>0</v>
      </c>
      <c r="AG78" s="3">
        <f>'Wniosek 2025 r.'!C241</f>
        <v>0</v>
      </c>
      <c r="AH78" s="3">
        <f>'Wniosek 2026 r.'!C241</f>
        <v>0</v>
      </c>
      <c r="AI78" s="3">
        <f>'Wniosek 2027 r.'!C241</f>
        <v>0</v>
      </c>
      <c r="AJ78" s="3">
        <f>'Wniosek 2028 r.'!C241</f>
        <v>0</v>
      </c>
      <c r="AK78" s="3">
        <f>'Wniosek 2029 r.'!C241</f>
        <v>0</v>
      </c>
      <c r="AL78" s="3">
        <f>'Wniosek 2030 r.'!C241</f>
        <v>0</v>
      </c>
      <c r="AM78" s="3">
        <f>'Wniosek 2031 r.'!C241</f>
        <v>0</v>
      </c>
      <c r="AN78" s="3">
        <f>'Wniosek 2032 r.'!C241</f>
        <v>0</v>
      </c>
      <c r="AO78" s="3">
        <f>'Wniosek 2033 r.'!C241</f>
        <v>0</v>
      </c>
      <c r="AP78" s="96">
        <f>'Wniosek 2025 r.'!C357</f>
        <v>0</v>
      </c>
      <c r="AQ78" s="96">
        <f>'Wniosek 2026 r.'!C357</f>
        <v>0</v>
      </c>
      <c r="AR78" s="96">
        <f>'Wniosek 2027 r.'!C357</f>
        <v>0</v>
      </c>
      <c r="AS78" s="96">
        <f>'Wniosek 2028 r.'!C357</f>
        <v>0</v>
      </c>
      <c r="AT78" s="96">
        <f>'Wniosek 2029 r.'!C357</f>
        <v>0</v>
      </c>
      <c r="AU78" s="96">
        <f>'Wniosek 2030 r.'!C357</f>
        <v>0</v>
      </c>
      <c r="AV78" s="96">
        <f>'Wniosek 2031 r.'!C357</f>
        <v>0</v>
      </c>
      <c r="AW78" s="96">
        <f>'Wniosek 2032 r.'!C357</f>
        <v>0</v>
      </c>
      <c r="AX78" s="96">
        <f>'Wniosek 2033 r.'!C357</f>
        <v>0</v>
      </c>
      <c r="AY78" s="96">
        <f>'Wniosek 2025 r.'!D357</f>
        <v>0</v>
      </c>
      <c r="AZ78" s="96">
        <f>'Wniosek 2026 r.'!D357</f>
        <v>0</v>
      </c>
      <c r="BA78" s="96">
        <f>'Wniosek 2027 r.'!D357</f>
        <v>0</v>
      </c>
      <c r="BB78" s="96">
        <f>'Wniosek 2028 r.'!D357</f>
        <v>0</v>
      </c>
      <c r="BC78" s="96">
        <f>'Wniosek 2029 r.'!D357</f>
        <v>0</v>
      </c>
      <c r="BD78" s="96">
        <f>'Wniosek 2030 r.'!D357</f>
        <v>0</v>
      </c>
      <c r="BE78" s="96">
        <f>'Wniosek 2031 r.'!D357</f>
        <v>0</v>
      </c>
      <c r="BF78" s="96">
        <f>'Wniosek 2032 r.'!D357</f>
        <v>0</v>
      </c>
      <c r="BG78" s="96">
        <f>'Wniosek 2033 r.'!D357</f>
        <v>0</v>
      </c>
      <c r="BH78" s="97">
        <f>'Wniosek 2025 r.'!F357</f>
        <v>0</v>
      </c>
      <c r="BI78" s="97">
        <f>'Wniosek 2026 r.'!F357</f>
        <v>0</v>
      </c>
      <c r="BJ78" s="97">
        <f>'Wniosek 2027 r.'!F357</f>
        <v>0</v>
      </c>
      <c r="BK78" s="97">
        <f>'Wniosek 2028 r.'!F357</f>
        <v>0</v>
      </c>
      <c r="BL78" s="97">
        <f>'Wniosek 2029 r.'!F357</f>
        <v>0</v>
      </c>
      <c r="BM78" s="97">
        <f>'Wniosek 2030 r.'!F357</f>
        <v>0</v>
      </c>
      <c r="BN78" s="97">
        <f>'Wniosek 2031 r.'!F357</f>
        <v>0</v>
      </c>
      <c r="BO78" s="97">
        <f>'Wniosek 2032 r.'!F357</f>
        <v>0</v>
      </c>
      <c r="BP78" s="97">
        <f>'Wniosek 2033 r.'!F357</f>
        <v>0</v>
      </c>
      <c r="BQ78" s="96">
        <f>'Wniosek 2025 r.'!H357</f>
        <v>0</v>
      </c>
      <c r="BR78" s="96">
        <f>'Wniosek 2026 r.'!H357</f>
        <v>0</v>
      </c>
      <c r="BS78" s="96">
        <f>'Wniosek 2027 r.'!H357</f>
        <v>0</v>
      </c>
      <c r="BT78" s="96">
        <f>'Wniosek 2028 r.'!H357</f>
        <v>0</v>
      </c>
      <c r="BU78" s="96">
        <f>'Wniosek 2029 r.'!H357</f>
        <v>0</v>
      </c>
      <c r="BV78" s="96">
        <f>'Wniosek 2030 r.'!H357</f>
        <v>0</v>
      </c>
      <c r="BW78" s="96">
        <f>'Wniosek 2031 r.'!H357</f>
        <v>0</v>
      </c>
      <c r="BX78" s="96">
        <f>'Wniosek 2032 r.'!H357</f>
        <v>0</v>
      </c>
      <c r="BY78" s="96">
        <f>'Wniosek 2033 r.'!H357</f>
        <v>0</v>
      </c>
      <c r="BZ78" s="96">
        <f>'Wniosek 2025 r.'!C472</f>
        <v>0</v>
      </c>
      <c r="CA78" s="96">
        <f>'Wniosek 2026 r.'!C472</f>
        <v>0</v>
      </c>
      <c r="CB78" s="96">
        <f>'Wniosek 2027 r.'!C472</f>
        <v>0</v>
      </c>
      <c r="CC78" s="96">
        <f>'Wniosek 2028 r.'!C472</f>
        <v>0</v>
      </c>
      <c r="CD78" s="96">
        <f>'Wniosek 2029 r.'!C472</f>
        <v>0</v>
      </c>
      <c r="CE78" s="96">
        <f>'Wniosek 2030 r.'!C472</f>
        <v>0</v>
      </c>
      <c r="CF78" s="96">
        <f>'Wniosek 2031 r.'!C472</f>
        <v>0</v>
      </c>
      <c r="CG78" s="96">
        <f>'Wniosek 2032 r.'!C472</f>
        <v>0</v>
      </c>
      <c r="CH78" s="96">
        <f>'Wniosek 2033 r.'!C472</f>
        <v>0</v>
      </c>
      <c r="CI78" s="96">
        <f>'Wniosek 2025 r.'!C587</f>
        <v>0</v>
      </c>
      <c r="CJ78" s="96">
        <f>'Wniosek 2026 r.'!C587</f>
        <v>0</v>
      </c>
      <c r="CK78" s="96">
        <f>'Wniosek 2027 r.'!C587</f>
        <v>0</v>
      </c>
      <c r="CL78" s="96">
        <f>'Wniosek 2028 r.'!C587</f>
        <v>0</v>
      </c>
      <c r="CM78" s="96">
        <f>'Wniosek 2029 r.'!C587</f>
        <v>0</v>
      </c>
      <c r="CN78" s="96">
        <f>'Wniosek 2030 r.'!C587</f>
        <v>0</v>
      </c>
      <c r="CO78" s="96">
        <f>'Wniosek 2031 r.'!C587</f>
        <v>0</v>
      </c>
      <c r="CP78" s="96">
        <f>'Wniosek 2032 r.'!C587</f>
        <v>0</v>
      </c>
      <c r="CQ78" s="96">
        <f>'Wniosek 2033 r.'!C587</f>
        <v>0</v>
      </c>
      <c r="CR78">
        <f>'Wniosek 2025 r.'!C702</f>
        <v>0</v>
      </c>
      <c r="CS78">
        <f>'Wniosek 2025 r.'!E702</f>
        <v>0</v>
      </c>
      <c r="CT78">
        <f>'Wniosek 2025 r.'!C817</f>
        <v>0</v>
      </c>
    </row>
    <row r="79" spans="1:98" x14ac:dyDescent="0.25">
      <c r="A79">
        <f>'Wniosek 2025 r.'!A117</f>
        <v>0</v>
      </c>
      <c r="B79">
        <f>'Wniosek 2025 r.'!B117</f>
        <v>0</v>
      </c>
      <c r="C79">
        <f>'Wniosek 2025 r.'!C117</f>
        <v>0</v>
      </c>
      <c r="D79">
        <f>'Wniosek 2025 r.'!D117</f>
        <v>0</v>
      </c>
      <c r="E79" s="79">
        <f>'Wniosek 2025 r.'!E117</f>
        <v>0</v>
      </c>
      <c r="F79">
        <f>'Wniosek 2025 r.'!F117</f>
        <v>0</v>
      </c>
      <c r="G79">
        <f>'Wniosek 2026 r.'!F117</f>
        <v>0</v>
      </c>
      <c r="H79">
        <f>'Wniosek 2027 r.'!F117</f>
        <v>0</v>
      </c>
      <c r="I79">
        <f>'Wniosek 2028 r.'!F117</f>
        <v>0</v>
      </c>
      <c r="J79">
        <f>'Wniosek 2029 r.'!F117</f>
        <v>0</v>
      </c>
      <c r="K79">
        <f>'Wniosek 2030 r.'!F117</f>
        <v>0</v>
      </c>
      <c r="L79">
        <f>'Wniosek 2031 r.'!F117</f>
        <v>0</v>
      </c>
      <c r="M79">
        <f>'Wniosek 2032 r.'!F117</f>
        <v>0</v>
      </c>
      <c r="N79">
        <f>'Wniosek 2033 r.'!F117</f>
        <v>0</v>
      </c>
      <c r="O79" s="79">
        <f>'Wniosek 2025 r.'!G117</f>
        <v>0</v>
      </c>
      <c r="P79" s="79" t="str">
        <f>'Wniosek 2026 r.'!G117</f>
        <v/>
      </c>
      <c r="Q79" s="79" t="str">
        <f>'Wniosek 2027 r.'!G117</f>
        <v/>
      </c>
      <c r="R79" s="79" t="str">
        <f>'Wniosek 2028 r.'!G117</f>
        <v/>
      </c>
      <c r="S79" s="79" t="str">
        <f>'Wniosek 2029 r.'!G117</f>
        <v/>
      </c>
      <c r="T79" s="79" t="str">
        <f>'Wniosek 2030 r.'!G117</f>
        <v/>
      </c>
      <c r="U79" s="79" t="str">
        <f>'Wniosek 2031 r.'!G117</f>
        <v/>
      </c>
      <c r="V79" s="79" t="str">
        <f>'Wniosek 2032 r.'!G117</f>
        <v/>
      </c>
      <c r="W79" s="79" t="str">
        <f>'Wniosek 2033 r.'!G117</f>
        <v/>
      </c>
      <c r="X79" s="190">
        <f>'Wniosek 2025 r.'!H117</f>
        <v>0</v>
      </c>
      <c r="Y79" s="190">
        <f>'Wniosek 2026 r.'!H117</f>
        <v>0</v>
      </c>
      <c r="Z79" s="190">
        <f>'Wniosek 2027 r.'!H117</f>
        <v>0</v>
      </c>
      <c r="AA79" s="190">
        <f>'Wniosek 2028 r.'!H117</f>
        <v>0</v>
      </c>
      <c r="AB79" s="190">
        <f>'Wniosek 2029 r.'!H117</f>
        <v>0</v>
      </c>
      <c r="AC79" s="190">
        <f>'Wniosek 2030 r.'!H117</f>
        <v>0</v>
      </c>
      <c r="AD79" s="190">
        <f>'Wniosek 2031 r.'!H117</f>
        <v>0</v>
      </c>
      <c r="AE79" s="190">
        <f>'Wniosek 2032 r.'!H117</f>
        <v>0</v>
      </c>
      <c r="AF79" s="190">
        <f>'Wniosek 2033 r.'!H117</f>
        <v>0</v>
      </c>
      <c r="AG79" s="3">
        <f>'Wniosek 2025 r.'!C242</f>
        <v>0</v>
      </c>
      <c r="AH79" s="3">
        <f>'Wniosek 2026 r.'!C242</f>
        <v>0</v>
      </c>
      <c r="AI79" s="3">
        <f>'Wniosek 2027 r.'!C242</f>
        <v>0</v>
      </c>
      <c r="AJ79" s="3">
        <f>'Wniosek 2028 r.'!C242</f>
        <v>0</v>
      </c>
      <c r="AK79" s="3">
        <f>'Wniosek 2029 r.'!C242</f>
        <v>0</v>
      </c>
      <c r="AL79" s="3">
        <f>'Wniosek 2030 r.'!C242</f>
        <v>0</v>
      </c>
      <c r="AM79" s="3">
        <f>'Wniosek 2031 r.'!C242</f>
        <v>0</v>
      </c>
      <c r="AN79" s="3">
        <f>'Wniosek 2032 r.'!C242</f>
        <v>0</v>
      </c>
      <c r="AO79" s="3">
        <f>'Wniosek 2033 r.'!C242</f>
        <v>0</v>
      </c>
      <c r="AP79" s="96">
        <f>'Wniosek 2025 r.'!C358</f>
        <v>0</v>
      </c>
      <c r="AQ79" s="96">
        <f>'Wniosek 2026 r.'!C358</f>
        <v>0</v>
      </c>
      <c r="AR79" s="96">
        <f>'Wniosek 2027 r.'!C358</f>
        <v>0</v>
      </c>
      <c r="AS79" s="96">
        <f>'Wniosek 2028 r.'!C358</f>
        <v>0</v>
      </c>
      <c r="AT79" s="96">
        <f>'Wniosek 2029 r.'!C358</f>
        <v>0</v>
      </c>
      <c r="AU79" s="96">
        <f>'Wniosek 2030 r.'!C358</f>
        <v>0</v>
      </c>
      <c r="AV79" s="96">
        <f>'Wniosek 2031 r.'!C358</f>
        <v>0</v>
      </c>
      <c r="AW79" s="96">
        <f>'Wniosek 2032 r.'!C358</f>
        <v>0</v>
      </c>
      <c r="AX79" s="96">
        <f>'Wniosek 2033 r.'!C358</f>
        <v>0</v>
      </c>
      <c r="AY79" s="96">
        <f>'Wniosek 2025 r.'!D358</f>
        <v>0</v>
      </c>
      <c r="AZ79" s="96">
        <f>'Wniosek 2026 r.'!D358</f>
        <v>0</v>
      </c>
      <c r="BA79" s="96">
        <f>'Wniosek 2027 r.'!D358</f>
        <v>0</v>
      </c>
      <c r="BB79" s="96">
        <f>'Wniosek 2028 r.'!D358</f>
        <v>0</v>
      </c>
      <c r="BC79" s="96">
        <f>'Wniosek 2029 r.'!D358</f>
        <v>0</v>
      </c>
      <c r="BD79" s="96">
        <f>'Wniosek 2030 r.'!D358</f>
        <v>0</v>
      </c>
      <c r="BE79" s="96">
        <f>'Wniosek 2031 r.'!D358</f>
        <v>0</v>
      </c>
      <c r="BF79" s="96">
        <f>'Wniosek 2032 r.'!D358</f>
        <v>0</v>
      </c>
      <c r="BG79" s="96">
        <f>'Wniosek 2033 r.'!D358</f>
        <v>0</v>
      </c>
      <c r="BH79" s="97">
        <f>'Wniosek 2025 r.'!F358</f>
        <v>0</v>
      </c>
      <c r="BI79" s="97">
        <f>'Wniosek 2026 r.'!F358</f>
        <v>0</v>
      </c>
      <c r="BJ79" s="97">
        <f>'Wniosek 2027 r.'!F358</f>
        <v>0</v>
      </c>
      <c r="BK79" s="97">
        <f>'Wniosek 2028 r.'!F358</f>
        <v>0</v>
      </c>
      <c r="BL79" s="97">
        <f>'Wniosek 2029 r.'!F358</f>
        <v>0</v>
      </c>
      <c r="BM79" s="97">
        <f>'Wniosek 2030 r.'!F358</f>
        <v>0</v>
      </c>
      <c r="BN79" s="97">
        <f>'Wniosek 2031 r.'!F358</f>
        <v>0</v>
      </c>
      <c r="BO79" s="97">
        <f>'Wniosek 2032 r.'!F358</f>
        <v>0</v>
      </c>
      <c r="BP79" s="97">
        <f>'Wniosek 2033 r.'!F358</f>
        <v>0</v>
      </c>
      <c r="BQ79" s="96">
        <f>'Wniosek 2025 r.'!H358</f>
        <v>0</v>
      </c>
      <c r="BR79" s="96">
        <f>'Wniosek 2026 r.'!H358</f>
        <v>0</v>
      </c>
      <c r="BS79" s="96">
        <f>'Wniosek 2027 r.'!H358</f>
        <v>0</v>
      </c>
      <c r="BT79" s="96">
        <f>'Wniosek 2028 r.'!H358</f>
        <v>0</v>
      </c>
      <c r="BU79" s="96">
        <f>'Wniosek 2029 r.'!H358</f>
        <v>0</v>
      </c>
      <c r="BV79" s="96">
        <f>'Wniosek 2030 r.'!H358</f>
        <v>0</v>
      </c>
      <c r="BW79" s="96">
        <f>'Wniosek 2031 r.'!H358</f>
        <v>0</v>
      </c>
      <c r="BX79" s="96">
        <f>'Wniosek 2032 r.'!H358</f>
        <v>0</v>
      </c>
      <c r="BY79" s="96">
        <f>'Wniosek 2033 r.'!H358</f>
        <v>0</v>
      </c>
      <c r="BZ79" s="96">
        <f>'Wniosek 2025 r.'!C473</f>
        <v>0</v>
      </c>
      <c r="CA79" s="96">
        <f>'Wniosek 2026 r.'!C473</f>
        <v>0</v>
      </c>
      <c r="CB79" s="96">
        <f>'Wniosek 2027 r.'!C473</f>
        <v>0</v>
      </c>
      <c r="CC79" s="96">
        <f>'Wniosek 2028 r.'!C473</f>
        <v>0</v>
      </c>
      <c r="CD79" s="96">
        <f>'Wniosek 2029 r.'!C473</f>
        <v>0</v>
      </c>
      <c r="CE79" s="96">
        <f>'Wniosek 2030 r.'!C473</f>
        <v>0</v>
      </c>
      <c r="CF79" s="96">
        <f>'Wniosek 2031 r.'!C473</f>
        <v>0</v>
      </c>
      <c r="CG79" s="96">
        <f>'Wniosek 2032 r.'!C473</f>
        <v>0</v>
      </c>
      <c r="CH79" s="96">
        <f>'Wniosek 2033 r.'!C473</f>
        <v>0</v>
      </c>
      <c r="CI79" s="96">
        <f>'Wniosek 2025 r.'!C588</f>
        <v>0</v>
      </c>
      <c r="CJ79" s="96">
        <f>'Wniosek 2026 r.'!C588</f>
        <v>0</v>
      </c>
      <c r="CK79" s="96">
        <f>'Wniosek 2027 r.'!C588</f>
        <v>0</v>
      </c>
      <c r="CL79" s="96">
        <f>'Wniosek 2028 r.'!C588</f>
        <v>0</v>
      </c>
      <c r="CM79" s="96">
        <f>'Wniosek 2029 r.'!C588</f>
        <v>0</v>
      </c>
      <c r="CN79" s="96">
        <f>'Wniosek 2030 r.'!C588</f>
        <v>0</v>
      </c>
      <c r="CO79" s="96">
        <f>'Wniosek 2031 r.'!C588</f>
        <v>0</v>
      </c>
      <c r="CP79" s="96">
        <f>'Wniosek 2032 r.'!C588</f>
        <v>0</v>
      </c>
      <c r="CQ79" s="96">
        <f>'Wniosek 2033 r.'!C588</f>
        <v>0</v>
      </c>
      <c r="CR79">
        <f>'Wniosek 2025 r.'!C703</f>
        <v>0</v>
      </c>
      <c r="CS79">
        <f>'Wniosek 2025 r.'!E703</f>
        <v>0</v>
      </c>
      <c r="CT79">
        <f>'Wniosek 2025 r.'!C818</f>
        <v>0</v>
      </c>
    </row>
    <row r="80" spans="1:98" x14ac:dyDescent="0.25">
      <c r="A80">
        <f>'Wniosek 2025 r.'!A118</f>
        <v>0</v>
      </c>
      <c r="B80">
        <f>'Wniosek 2025 r.'!B118</f>
        <v>0</v>
      </c>
      <c r="C80">
        <f>'Wniosek 2025 r.'!C118</f>
        <v>0</v>
      </c>
      <c r="D80">
        <f>'Wniosek 2025 r.'!D118</f>
        <v>0</v>
      </c>
      <c r="E80" s="79">
        <f>'Wniosek 2025 r.'!E118</f>
        <v>0</v>
      </c>
      <c r="F80">
        <f>'Wniosek 2025 r.'!F118</f>
        <v>0</v>
      </c>
      <c r="G80">
        <f>'Wniosek 2026 r.'!F118</f>
        <v>0</v>
      </c>
      <c r="H80">
        <f>'Wniosek 2027 r.'!F118</f>
        <v>0</v>
      </c>
      <c r="I80">
        <f>'Wniosek 2028 r.'!F118</f>
        <v>0</v>
      </c>
      <c r="J80">
        <f>'Wniosek 2029 r.'!F118</f>
        <v>0</v>
      </c>
      <c r="K80">
        <f>'Wniosek 2030 r.'!F118</f>
        <v>0</v>
      </c>
      <c r="L80">
        <f>'Wniosek 2031 r.'!F118</f>
        <v>0</v>
      </c>
      <c r="M80">
        <f>'Wniosek 2032 r.'!F118</f>
        <v>0</v>
      </c>
      <c r="N80">
        <f>'Wniosek 2033 r.'!F118</f>
        <v>0</v>
      </c>
      <c r="O80" s="79">
        <f>'Wniosek 2025 r.'!G118</f>
        <v>0</v>
      </c>
      <c r="P80" s="79" t="str">
        <f>'Wniosek 2026 r.'!G118</f>
        <v/>
      </c>
      <c r="Q80" s="79" t="str">
        <f>'Wniosek 2027 r.'!G118</f>
        <v/>
      </c>
      <c r="R80" s="79" t="str">
        <f>'Wniosek 2028 r.'!G118</f>
        <v/>
      </c>
      <c r="S80" s="79" t="str">
        <f>'Wniosek 2029 r.'!G118</f>
        <v/>
      </c>
      <c r="T80" s="79" t="str">
        <f>'Wniosek 2030 r.'!G118</f>
        <v/>
      </c>
      <c r="U80" s="79" t="str">
        <f>'Wniosek 2031 r.'!G118</f>
        <v/>
      </c>
      <c r="V80" s="79" t="str">
        <f>'Wniosek 2032 r.'!G118</f>
        <v/>
      </c>
      <c r="W80" s="79" t="str">
        <f>'Wniosek 2033 r.'!G118</f>
        <v/>
      </c>
      <c r="X80" s="190">
        <f>'Wniosek 2025 r.'!H118</f>
        <v>0</v>
      </c>
      <c r="Y80" s="190">
        <f>'Wniosek 2026 r.'!H118</f>
        <v>0</v>
      </c>
      <c r="Z80" s="190">
        <f>'Wniosek 2027 r.'!H118</f>
        <v>0</v>
      </c>
      <c r="AA80" s="190">
        <f>'Wniosek 2028 r.'!H118</f>
        <v>0</v>
      </c>
      <c r="AB80" s="190">
        <f>'Wniosek 2029 r.'!H118</f>
        <v>0</v>
      </c>
      <c r="AC80" s="190">
        <f>'Wniosek 2030 r.'!H118</f>
        <v>0</v>
      </c>
      <c r="AD80" s="190">
        <f>'Wniosek 2031 r.'!H118</f>
        <v>0</v>
      </c>
      <c r="AE80" s="190">
        <f>'Wniosek 2032 r.'!H118</f>
        <v>0</v>
      </c>
      <c r="AF80" s="190">
        <f>'Wniosek 2033 r.'!H118</f>
        <v>0</v>
      </c>
      <c r="AG80" s="3">
        <f>'Wniosek 2025 r.'!C243</f>
        <v>0</v>
      </c>
      <c r="AH80" s="3">
        <f>'Wniosek 2026 r.'!C243</f>
        <v>0</v>
      </c>
      <c r="AI80" s="3">
        <f>'Wniosek 2027 r.'!C243</f>
        <v>0</v>
      </c>
      <c r="AJ80" s="3">
        <f>'Wniosek 2028 r.'!C243</f>
        <v>0</v>
      </c>
      <c r="AK80" s="3">
        <f>'Wniosek 2029 r.'!C243</f>
        <v>0</v>
      </c>
      <c r="AL80" s="3">
        <f>'Wniosek 2030 r.'!C243</f>
        <v>0</v>
      </c>
      <c r="AM80" s="3">
        <f>'Wniosek 2031 r.'!C243</f>
        <v>0</v>
      </c>
      <c r="AN80" s="3">
        <f>'Wniosek 2032 r.'!C243</f>
        <v>0</v>
      </c>
      <c r="AO80" s="3">
        <f>'Wniosek 2033 r.'!C243</f>
        <v>0</v>
      </c>
      <c r="AP80" s="96">
        <f>'Wniosek 2025 r.'!C359</f>
        <v>0</v>
      </c>
      <c r="AQ80" s="96">
        <f>'Wniosek 2026 r.'!C359</f>
        <v>0</v>
      </c>
      <c r="AR80" s="96">
        <f>'Wniosek 2027 r.'!C359</f>
        <v>0</v>
      </c>
      <c r="AS80" s="96">
        <f>'Wniosek 2028 r.'!C359</f>
        <v>0</v>
      </c>
      <c r="AT80" s="96">
        <f>'Wniosek 2029 r.'!C359</f>
        <v>0</v>
      </c>
      <c r="AU80" s="96">
        <f>'Wniosek 2030 r.'!C359</f>
        <v>0</v>
      </c>
      <c r="AV80" s="96">
        <f>'Wniosek 2031 r.'!C359</f>
        <v>0</v>
      </c>
      <c r="AW80" s="96">
        <f>'Wniosek 2032 r.'!C359</f>
        <v>0</v>
      </c>
      <c r="AX80" s="96">
        <f>'Wniosek 2033 r.'!C359</f>
        <v>0</v>
      </c>
      <c r="AY80" s="96">
        <f>'Wniosek 2025 r.'!D359</f>
        <v>0</v>
      </c>
      <c r="AZ80" s="96">
        <f>'Wniosek 2026 r.'!D359</f>
        <v>0</v>
      </c>
      <c r="BA80" s="96">
        <f>'Wniosek 2027 r.'!D359</f>
        <v>0</v>
      </c>
      <c r="BB80" s="96">
        <f>'Wniosek 2028 r.'!D359</f>
        <v>0</v>
      </c>
      <c r="BC80" s="96">
        <f>'Wniosek 2029 r.'!D359</f>
        <v>0</v>
      </c>
      <c r="BD80" s="96">
        <f>'Wniosek 2030 r.'!D359</f>
        <v>0</v>
      </c>
      <c r="BE80" s="96">
        <f>'Wniosek 2031 r.'!D359</f>
        <v>0</v>
      </c>
      <c r="BF80" s="96">
        <f>'Wniosek 2032 r.'!D359</f>
        <v>0</v>
      </c>
      <c r="BG80" s="96">
        <f>'Wniosek 2033 r.'!D359</f>
        <v>0</v>
      </c>
      <c r="BH80" s="97">
        <f>'Wniosek 2025 r.'!F359</f>
        <v>0</v>
      </c>
      <c r="BI80" s="97">
        <f>'Wniosek 2026 r.'!F359</f>
        <v>0</v>
      </c>
      <c r="BJ80" s="97">
        <f>'Wniosek 2027 r.'!F359</f>
        <v>0</v>
      </c>
      <c r="BK80" s="97">
        <f>'Wniosek 2028 r.'!F359</f>
        <v>0</v>
      </c>
      <c r="BL80" s="97">
        <f>'Wniosek 2029 r.'!F359</f>
        <v>0</v>
      </c>
      <c r="BM80" s="97">
        <f>'Wniosek 2030 r.'!F359</f>
        <v>0</v>
      </c>
      <c r="BN80" s="97">
        <f>'Wniosek 2031 r.'!F359</f>
        <v>0</v>
      </c>
      <c r="BO80" s="97">
        <f>'Wniosek 2032 r.'!F359</f>
        <v>0</v>
      </c>
      <c r="BP80" s="97">
        <f>'Wniosek 2033 r.'!F359</f>
        <v>0</v>
      </c>
      <c r="BQ80" s="96">
        <f>'Wniosek 2025 r.'!H359</f>
        <v>0</v>
      </c>
      <c r="BR80" s="96">
        <f>'Wniosek 2026 r.'!H359</f>
        <v>0</v>
      </c>
      <c r="BS80" s="96">
        <f>'Wniosek 2027 r.'!H359</f>
        <v>0</v>
      </c>
      <c r="BT80" s="96">
        <f>'Wniosek 2028 r.'!H359</f>
        <v>0</v>
      </c>
      <c r="BU80" s="96">
        <f>'Wniosek 2029 r.'!H359</f>
        <v>0</v>
      </c>
      <c r="BV80" s="96">
        <f>'Wniosek 2030 r.'!H359</f>
        <v>0</v>
      </c>
      <c r="BW80" s="96">
        <f>'Wniosek 2031 r.'!H359</f>
        <v>0</v>
      </c>
      <c r="BX80" s="96">
        <f>'Wniosek 2032 r.'!H359</f>
        <v>0</v>
      </c>
      <c r="BY80" s="96">
        <f>'Wniosek 2033 r.'!H359</f>
        <v>0</v>
      </c>
      <c r="BZ80" s="96">
        <f>'Wniosek 2025 r.'!C474</f>
        <v>0</v>
      </c>
      <c r="CA80" s="96">
        <f>'Wniosek 2026 r.'!C474</f>
        <v>0</v>
      </c>
      <c r="CB80" s="96">
        <f>'Wniosek 2027 r.'!C474</f>
        <v>0</v>
      </c>
      <c r="CC80" s="96">
        <f>'Wniosek 2028 r.'!C474</f>
        <v>0</v>
      </c>
      <c r="CD80" s="96">
        <f>'Wniosek 2029 r.'!C474</f>
        <v>0</v>
      </c>
      <c r="CE80" s="96">
        <f>'Wniosek 2030 r.'!C474</f>
        <v>0</v>
      </c>
      <c r="CF80" s="96">
        <f>'Wniosek 2031 r.'!C474</f>
        <v>0</v>
      </c>
      <c r="CG80" s="96">
        <f>'Wniosek 2032 r.'!C474</f>
        <v>0</v>
      </c>
      <c r="CH80" s="96">
        <f>'Wniosek 2033 r.'!C474</f>
        <v>0</v>
      </c>
      <c r="CI80" s="96">
        <f>'Wniosek 2025 r.'!C589</f>
        <v>0</v>
      </c>
      <c r="CJ80" s="96">
        <f>'Wniosek 2026 r.'!C589</f>
        <v>0</v>
      </c>
      <c r="CK80" s="96">
        <f>'Wniosek 2027 r.'!C589</f>
        <v>0</v>
      </c>
      <c r="CL80" s="96">
        <f>'Wniosek 2028 r.'!C589</f>
        <v>0</v>
      </c>
      <c r="CM80" s="96">
        <f>'Wniosek 2029 r.'!C589</f>
        <v>0</v>
      </c>
      <c r="CN80" s="96">
        <f>'Wniosek 2030 r.'!C589</f>
        <v>0</v>
      </c>
      <c r="CO80" s="96">
        <f>'Wniosek 2031 r.'!C589</f>
        <v>0</v>
      </c>
      <c r="CP80" s="96">
        <f>'Wniosek 2032 r.'!C589</f>
        <v>0</v>
      </c>
      <c r="CQ80" s="96">
        <f>'Wniosek 2033 r.'!C589</f>
        <v>0</v>
      </c>
      <c r="CR80">
        <f>'Wniosek 2025 r.'!C704</f>
        <v>0</v>
      </c>
      <c r="CS80">
        <f>'Wniosek 2025 r.'!E704</f>
        <v>0</v>
      </c>
      <c r="CT80">
        <f>'Wniosek 2025 r.'!C819</f>
        <v>0</v>
      </c>
    </row>
    <row r="81" spans="1:98" x14ac:dyDescent="0.25">
      <c r="A81">
        <f>'Wniosek 2025 r.'!A119</f>
        <v>0</v>
      </c>
      <c r="B81">
        <f>'Wniosek 2025 r.'!B119</f>
        <v>0</v>
      </c>
      <c r="C81">
        <f>'Wniosek 2025 r.'!C119</f>
        <v>0</v>
      </c>
      <c r="D81">
        <f>'Wniosek 2025 r.'!D119</f>
        <v>0</v>
      </c>
      <c r="E81" s="79">
        <f>'Wniosek 2025 r.'!E119</f>
        <v>0</v>
      </c>
      <c r="F81">
        <f>'Wniosek 2025 r.'!F119</f>
        <v>0</v>
      </c>
      <c r="G81">
        <f>'Wniosek 2026 r.'!F119</f>
        <v>0</v>
      </c>
      <c r="H81">
        <f>'Wniosek 2027 r.'!F119</f>
        <v>0</v>
      </c>
      <c r="I81">
        <f>'Wniosek 2028 r.'!F119</f>
        <v>0</v>
      </c>
      <c r="J81">
        <f>'Wniosek 2029 r.'!F119</f>
        <v>0</v>
      </c>
      <c r="K81">
        <f>'Wniosek 2030 r.'!F119</f>
        <v>0</v>
      </c>
      <c r="L81">
        <f>'Wniosek 2031 r.'!F119</f>
        <v>0</v>
      </c>
      <c r="M81">
        <f>'Wniosek 2032 r.'!F119</f>
        <v>0</v>
      </c>
      <c r="N81">
        <f>'Wniosek 2033 r.'!F119</f>
        <v>0</v>
      </c>
      <c r="O81" s="79">
        <f>'Wniosek 2025 r.'!G119</f>
        <v>0</v>
      </c>
      <c r="P81" s="79" t="str">
        <f>'Wniosek 2026 r.'!G119</f>
        <v/>
      </c>
      <c r="Q81" s="79" t="str">
        <f>'Wniosek 2027 r.'!G119</f>
        <v/>
      </c>
      <c r="R81" s="79" t="str">
        <f>'Wniosek 2028 r.'!G119</f>
        <v/>
      </c>
      <c r="S81" s="79" t="str">
        <f>'Wniosek 2029 r.'!G119</f>
        <v/>
      </c>
      <c r="T81" s="79" t="str">
        <f>'Wniosek 2030 r.'!G119</f>
        <v/>
      </c>
      <c r="U81" s="79" t="str">
        <f>'Wniosek 2031 r.'!G119</f>
        <v/>
      </c>
      <c r="V81" s="79" t="str">
        <f>'Wniosek 2032 r.'!G119</f>
        <v/>
      </c>
      <c r="W81" s="79" t="str">
        <f>'Wniosek 2033 r.'!G119</f>
        <v/>
      </c>
      <c r="X81" s="190">
        <f>'Wniosek 2025 r.'!H119</f>
        <v>0</v>
      </c>
      <c r="Y81" s="190">
        <f>'Wniosek 2026 r.'!H119</f>
        <v>0</v>
      </c>
      <c r="Z81" s="190">
        <f>'Wniosek 2027 r.'!H119</f>
        <v>0</v>
      </c>
      <c r="AA81" s="190">
        <f>'Wniosek 2028 r.'!H119</f>
        <v>0</v>
      </c>
      <c r="AB81" s="190">
        <f>'Wniosek 2029 r.'!H119</f>
        <v>0</v>
      </c>
      <c r="AC81" s="190">
        <f>'Wniosek 2030 r.'!H119</f>
        <v>0</v>
      </c>
      <c r="AD81" s="190">
        <f>'Wniosek 2031 r.'!H119</f>
        <v>0</v>
      </c>
      <c r="AE81" s="190">
        <f>'Wniosek 2032 r.'!H119</f>
        <v>0</v>
      </c>
      <c r="AF81" s="190">
        <f>'Wniosek 2033 r.'!H119</f>
        <v>0</v>
      </c>
      <c r="AG81" s="3">
        <f>'Wniosek 2025 r.'!C244</f>
        <v>0</v>
      </c>
      <c r="AH81" s="3">
        <f>'Wniosek 2026 r.'!C244</f>
        <v>0</v>
      </c>
      <c r="AI81" s="3">
        <f>'Wniosek 2027 r.'!C244</f>
        <v>0</v>
      </c>
      <c r="AJ81" s="3">
        <f>'Wniosek 2028 r.'!C244</f>
        <v>0</v>
      </c>
      <c r="AK81" s="3">
        <f>'Wniosek 2029 r.'!C244</f>
        <v>0</v>
      </c>
      <c r="AL81" s="3">
        <f>'Wniosek 2030 r.'!C244</f>
        <v>0</v>
      </c>
      <c r="AM81" s="3">
        <f>'Wniosek 2031 r.'!C244</f>
        <v>0</v>
      </c>
      <c r="AN81" s="3">
        <f>'Wniosek 2032 r.'!C244</f>
        <v>0</v>
      </c>
      <c r="AO81" s="3">
        <f>'Wniosek 2033 r.'!C244</f>
        <v>0</v>
      </c>
      <c r="AP81" s="96">
        <f>'Wniosek 2025 r.'!C360</f>
        <v>0</v>
      </c>
      <c r="AQ81" s="96">
        <f>'Wniosek 2026 r.'!C360</f>
        <v>0</v>
      </c>
      <c r="AR81" s="96">
        <f>'Wniosek 2027 r.'!C360</f>
        <v>0</v>
      </c>
      <c r="AS81" s="96">
        <f>'Wniosek 2028 r.'!C360</f>
        <v>0</v>
      </c>
      <c r="AT81" s="96">
        <f>'Wniosek 2029 r.'!C360</f>
        <v>0</v>
      </c>
      <c r="AU81" s="96">
        <f>'Wniosek 2030 r.'!C360</f>
        <v>0</v>
      </c>
      <c r="AV81" s="96">
        <f>'Wniosek 2031 r.'!C360</f>
        <v>0</v>
      </c>
      <c r="AW81" s="96">
        <f>'Wniosek 2032 r.'!C360</f>
        <v>0</v>
      </c>
      <c r="AX81" s="96">
        <f>'Wniosek 2033 r.'!C360</f>
        <v>0</v>
      </c>
      <c r="AY81" s="96">
        <f>'Wniosek 2025 r.'!D360</f>
        <v>0</v>
      </c>
      <c r="AZ81" s="96">
        <f>'Wniosek 2026 r.'!D360</f>
        <v>0</v>
      </c>
      <c r="BA81" s="96">
        <f>'Wniosek 2027 r.'!D360</f>
        <v>0</v>
      </c>
      <c r="BB81" s="96">
        <f>'Wniosek 2028 r.'!D360</f>
        <v>0</v>
      </c>
      <c r="BC81" s="96">
        <f>'Wniosek 2029 r.'!D360</f>
        <v>0</v>
      </c>
      <c r="BD81" s="96">
        <f>'Wniosek 2030 r.'!D360</f>
        <v>0</v>
      </c>
      <c r="BE81" s="96">
        <f>'Wniosek 2031 r.'!D360</f>
        <v>0</v>
      </c>
      <c r="BF81" s="96">
        <f>'Wniosek 2032 r.'!D360</f>
        <v>0</v>
      </c>
      <c r="BG81" s="96">
        <f>'Wniosek 2033 r.'!D360</f>
        <v>0</v>
      </c>
      <c r="BH81" s="97">
        <f>'Wniosek 2025 r.'!F360</f>
        <v>0</v>
      </c>
      <c r="BI81" s="97">
        <f>'Wniosek 2026 r.'!F360</f>
        <v>0</v>
      </c>
      <c r="BJ81" s="97">
        <f>'Wniosek 2027 r.'!F360</f>
        <v>0</v>
      </c>
      <c r="BK81" s="97">
        <f>'Wniosek 2028 r.'!F360</f>
        <v>0</v>
      </c>
      <c r="BL81" s="97">
        <f>'Wniosek 2029 r.'!F360</f>
        <v>0</v>
      </c>
      <c r="BM81" s="97">
        <f>'Wniosek 2030 r.'!F360</f>
        <v>0</v>
      </c>
      <c r="BN81" s="97">
        <f>'Wniosek 2031 r.'!F360</f>
        <v>0</v>
      </c>
      <c r="BO81" s="97">
        <f>'Wniosek 2032 r.'!F360</f>
        <v>0</v>
      </c>
      <c r="BP81" s="97">
        <f>'Wniosek 2033 r.'!F360</f>
        <v>0</v>
      </c>
      <c r="BQ81" s="96">
        <f>'Wniosek 2025 r.'!H360</f>
        <v>0</v>
      </c>
      <c r="BR81" s="96">
        <f>'Wniosek 2026 r.'!H360</f>
        <v>0</v>
      </c>
      <c r="BS81" s="96">
        <f>'Wniosek 2027 r.'!H360</f>
        <v>0</v>
      </c>
      <c r="BT81" s="96">
        <f>'Wniosek 2028 r.'!H360</f>
        <v>0</v>
      </c>
      <c r="BU81" s="96">
        <f>'Wniosek 2029 r.'!H360</f>
        <v>0</v>
      </c>
      <c r="BV81" s="96">
        <f>'Wniosek 2030 r.'!H360</f>
        <v>0</v>
      </c>
      <c r="BW81" s="96">
        <f>'Wniosek 2031 r.'!H360</f>
        <v>0</v>
      </c>
      <c r="BX81" s="96">
        <f>'Wniosek 2032 r.'!H360</f>
        <v>0</v>
      </c>
      <c r="BY81" s="96">
        <f>'Wniosek 2033 r.'!H360</f>
        <v>0</v>
      </c>
      <c r="BZ81" s="96">
        <f>'Wniosek 2025 r.'!C475</f>
        <v>0</v>
      </c>
      <c r="CA81" s="96">
        <f>'Wniosek 2026 r.'!C475</f>
        <v>0</v>
      </c>
      <c r="CB81" s="96">
        <f>'Wniosek 2027 r.'!C475</f>
        <v>0</v>
      </c>
      <c r="CC81" s="96">
        <f>'Wniosek 2028 r.'!C475</f>
        <v>0</v>
      </c>
      <c r="CD81" s="96">
        <f>'Wniosek 2029 r.'!C475</f>
        <v>0</v>
      </c>
      <c r="CE81" s="96">
        <f>'Wniosek 2030 r.'!C475</f>
        <v>0</v>
      </c>
      <c r="CF81" s="96">
        <f>'Wniosek 2031 r.'!C475</f>
        <v>0</v>
      </c>
      <c r="CG81" s="96">
        <f>'Wniosek 2032 r.'!C475</f>
        <v>0</v>
      </c>
      <c r="CH81" s="96">
        <f>'Wniosek 2033 r.'!C475</f>
        <v>0</v>
      </c>
      <c r="CI81" s="96">
        <f>'Wniosek 2025 r.'!C590</f>
        <v>0</v>
      </c>
      <c r="CJ81" s="96">
        <f>'Wniosek 2026 r.'!C590</f>
        <v>0</v>
      </c>
      <c r="CK81" s="96">
        <f>'Wniosek 2027 r.'!C590</f>
        <v>0</v>
      </c>
      <c r="CL81" s="96">
        <f>'Wniosek 2028 r.'!C590</f>
        <v>0</v>
      </c>
      <c r="CM81" s="96">
        <f>'Wniosek 2029 r.'!C590</f>
        <v>0</v>
      </c>
      <c r="CN81" s="96">
        <f>'Wniosek 2030 r.'!C590</f>
        <v>0</v>
      </c>
      <c r="CO81" s="96">
        <f>'Wniosek 2031 r.'!C590</f>
        <v>0</v>
      </c>
      <c r="CP81" s="96">
        <f>'Wniosek 2032 r.'!C590</f>
        <v>0</v>
      </c>
      <c r="CQ81" s="96">
        <f>'Wniosek 2033 r.'!C590</f>
        <v>0</v>
      </c>
      <c r="CR81">
        <f>'Wniosek 2025 r.'!C705</f>
        <v>0</v>
      </c>
      <c r="CS81">
        <f>'Wniosek 2025 r.'!E705</f>
        <v>0</v>
      </c>
      <c r="CT81">
        <f>'Wniosek 2025 r.'!C820</f>
        <v>0</v>
      </c>
    </row>
    <row r="82" spans="1:98" x14ac:dyDescent="0.25">
      <c r="A82">
        <f>'Wniosek 2025 r.'!A120</f>
        <v>0</v>
      </c>
      <c r="B82">
        <f>'Wniosek 2025 r.'!B120</f>
        <v>0</v>
      </c>
      <c r="C82">
        <f>'Wniosek 2025 r.'!C120</f>
        <v>0</v>
      </c>
      <c r="D82">
        <f>'Wniosek 2025 r.'!D120</f>
        <v>0</v>
      </c>
      <c r="E82" s="79">
        <f>'Wniosek 2025 r.'!E120</f>
        <v>0</v>
      </c>
      <c r="F82">
        <f>'Wniosek 2025 r.'!F120</f>
        <v>0</v>
      </c>
      <c r="G82">
        <f>'Wniosek 2026 r.'!F120</f>
        <v>0</v>
      </c>
      <c r="H82">
        <f>'Wniosek 2027 r.'!F120</f>
        <v>0</v>
      </c>
      <c r="I82">
        <f>'Wniosek 2028 r.'!F120</f>
        <v>0</v>
      </c>
      <c r="J82">
        <f>'Wniosek 2029 r.'!F120</f>
        <v>0</v>
      </c>
      <c r="K82">
        <f>'Wniosek 2030 r.'!F120</f>
        <v>0</v>
      </c>
      <c r="L82">
        <f>'Wniosek 2031 r.'!F120</f>
        <v>0</v>
      </c>
      <c r="M82">
        <f>'Wniosek 2032 r.'!F120</f>
        <v>0</v>
      </c>
      <c r="N82">
        <f>'Wniosek 2033 r.'!F120</f>
        <v>0</v>
      </c>
      <c r="O82" s="79">
        <f>'Wniosek 2025 r.'!G120</f>
        <v>0</v>
      </c>
      <c r="P82" s="79" t="str">
        <f>'Wniosek 2026 r.'!G120</f>
        <v/>
      </c>
      <c r="Q82" s="79" t="str">
        <f>'Wniosek 2027 r.'!G120</f>
        <v/>
      </c>
      <c r="R82" s="79" t="str">
        <f>'Wniosek 2028 r.'!G120</f>
        <v/>
      </c>
      <c r="S82" s="79" t="str">
        <f>'Wniosek 2029 r.'!G120</f>
        <v/>
      </c>
      <c r="T82" s="79" t="str">
        <f>'Wniosek 2030 r.'!G120</f>
        <v/>
      </c>
      <c r="U82" s="79" t="str">
        <f>'Wniosek 2031 r.'!G120</f>
        <v/>
      </c>
      <c r="V82" s="79" t="str">
        <f>'Wniosek 2032 r.'!G120</f>
        <v/>
      </c>
      <c r="W82" s="79" t="str">
        <f>'Wniosek 2033 r.'!G120</f>
        <v/>
      </c>
      <c r="X82" s="190">
        <f>'Wniosek 2025 r.'!H120</f>
        <v>0</v>
      </c>
      <c r="Y82" s="190">
        <f>'Wniosek 2026 r.'!H120</f>
        <v>0</v>
      </c>
      <c r="Z82" s="190">
        <f>'Wniosek 2027 r.'!H120</f>
        <v>0</v>
      </c>
      <c r="AA82" s="190">
        <f>'Wniosek 2028 r.'!H120</f>
        <v>0</v>
      </c>
      <c r="AB82" s="190">
        <f>'Wniosek 2029 r.'!H120</f>
        <v>0</v>
      </c>
      <c r="AC82" s="190">
        <f>'Wniosek 2030 r.'!H120</f>
        <v>0</v>
      </c>
      <c r="AD82" s="190">
        <f>'Wniosek 2031 r.'!H120</f>
        <v>0</v>
      </c>
      <c r="AE82" s="190">
        <f>'Wniosek 2032 r.'!H120</f>
        <v>0</v>
      </c>
      <c r="AF82" s="190">
        <f>'Wniosek 2033 r.'!H120</f>
        <v>0</v>
      </c>
      <c r="AG82" s="3">
        <f>'Wniosek 2025 r.'!C245</f>
        <v>0</v>
      </c>
      <c r="AH82" s="3">
        <f>'Wniosek 2026 r.'!C245</f>
        <v>0</v>
      </c>
      <c r="AI82" s="3">
        <f>'Wniosek 2027 r.'!C245</f>
        <v>0</v>
      </c>
      <c r="AJ82" s="3">
        <f>'Wniosek 2028 r.'!C245</f>
        <v>0</v>
      </c>
      <c r="AK82" s="3">
        <f>'Wniosek 2029 r.'!C245</f>
        <v>0</v>
      </c>
      <c r="AL82" s="3">
        <f>'Wniosek 2030 r.'!C245</f>
        <v>0</v>
      </c>
      <c r="AM82" s="3">
        <f>'Wniosek 2031 r.'!C245</f>
        <v>0</v>
      </c>
      <c r="AN82" s="3">
        <f>'Wniosek 2032 r.'!C245</f>
        <v>0</v>
      </c>
      <c r="AO82" s="3">
        <f>'Wniosek 2033 r.'!C245</f>
        <v>0</v>
      </c>
      <c r="AP82" s="96">
        <f>'Wniosek 2025 r.'!C361</f>
        <v>0</v>
      </c>
      <c r="AQ82" s="96">
        <f>'Wniosek 2026 r.'!C361</f>
        <v>0</v>
      </c>
      <c r="AR82" s="96">
        <f>'Wniosek 2027 r.'!C361</f>
        <v>0</v>
      </c>
      <c r="AS82" s="96">
        <f>'Wniosek 2028 r.'!C361</f>
        <v>0</v>
      </c>
      <c r="AT82" s="96">
        <f>'Wniosek 2029 r.'!C361</f>
        <v>0</v>
      </c>
      <c r="AU82" s="96">
        <f>'Wniosek 2030 r.'!C361</f>
        <v>0</v>
      </c>
      <c r="AV82" s="96">
        <f>'Wniosek 2031 r.'!C361</f>
        <v>0</v>
      </c>
      <c r="AW82" s="96">
        <f>'Wniosek 2032 r.'!C361</f>
        <v>0</v>
      </c>
      <c r="AX82" s="96">
        <f>'Wniosek 2033 r.'!C361</f>
        <v>0</v>
      </c>
      <c r="AY82" s="96">
        <f>'Wniosek 2025 r.'!D361</f>
        <v>0</v>
      </c>
      <c r="AZ82" s="96">
        <f>'Wniosek 2026 r.'!D361</f>
        <v>0</v>
      </c>
      <c r="BA82" s="96">
        <f>'Wniosek 2027 r.'!D361</f>
        <v>0</v>
      </c>
      <c r="BB82" s="96">
        <f>'Wniosek 2028 r.'!D361</f>
        <v>0</v>
      </c>
      <c r="BC82" s="96">
        <f>'Wniosek 2029 r.'!D361</f>
        <v>0</v>
      </c>
      <c r="BD82" s="96">
        <f>'Wniosek 2030 r.'!D361</f>
        <v>0</v>
      </c>
      <c r="BE82" s="96">
        <f>'Wniosek 2031 r.'!D361</f>
        <v>0</v>
      </c>
      <c r="BF82" s="96">
        <f>'Wniosek 2032 r.'!D361</f>
        <v>0</v>
      </c>
      <c r="BG82" s="96">
        <f>'Wniosek 2033 r.'!D361</f>
        <v>0</v>
      </c>
      <c r="BH82" s="97">
        <f>'Wniosek 2025 r.'!F361</f>
        <v>0</v>
      </c>
      <c r="BI82" s="97">
        <f>'Wniosek 2026 r.'!F361</f>
        <v>0</v>
      </c>
      <c r="BJ82" s="97">
        <f>'Wniosek 2027 r.'!F361</f>
        <v>0</v>
      </c>
      <c r="BK82" s="97">
        <f>'Wniosek 2028 r.'!F361</f>
        <v>0</v>
      </c>
      <c r="BL82" s="97">
        <f>'Wniosek 2029 r.'!F361</f>
        <v>0</v>
      </c>
      <c r="BM82" s="97">
        <f>'Wniosek 2030 r.'!F361</f>
        <v>0</v>
      </c>
      <c r="BN82" s="97">
        <f>'Wniosek 2031 r.'!F361</f>
        <v>0</v>
      </c>
      <c r="BO82" s="97">
        <f>'Wniosek 2032 r.'!F361</f>
        <v>0</v>
      </c>
      <c r="BP82" s="97">
        <f>'Wniosek 2033 r.'!F361</f>
        <v>0</v>
      </c>
      <c r="BQ82" s="96">
        <f>'Wniosek 2025 r.'!H361</f>
        <v>0</v>
      </c>
      <c r="BR82" s="96">
        <f>'Wniosek 2026 r.'!H361</f>
        <v>0</v>
      </c>
      <c r="BS82" s="96">
        <f>'Wniosek 2027 r.'!H361</f>
        <v>0</v>
      </c>
      <c r="BT82" s="96">
        <f>'Wniosek 2028 r.'!H361</f>
        <v>0</v>
      </c>
      <c r="BU82" s="96">
        <f>'Wniosek 2029 r.'!H361</f>
        <v>0</v>
      </c>
      <c r="BV82" s="96">
        <f>'Wniosek 2030 r.'!H361</f>
        <v>0</v>
      </c>
      <c r="BW82" s="96">
        <f>'Wniosek 2031 r.'!H361</f>
        <v>0</v>
      </c>
      <c r="BX82" s="96">
        <f>'Wniosek 2032 r.'!H361</f>
        <v>0</v>
      </c>
      <c r="BY82" s="96">
        <f>'Wniosek 2033 r.'!H361</f>
        <v>0</v>
      </c>
      <c r="BZ82" s="96">
        <f>'Wniosek 2025 r.'!C476</f>
        <v>0</v>
      </c>
      <c r="CA82" s="96">
        <f>'Wniosek 2026 r.'!C476</f>
        <v>0</v>
      </c>
      <c r="CB82" s="96">
        <f>'Wniosek 2027 r.'!C476</f>
        <v>0</v>
      </c>
      <c r="CC82" s="96">
        <f>'Wniosek 2028 r.'!C476</f>
        <v>0</v>
      </c>
      <c r="CD82" s="96">
        <f>'Wniosek 2029 r.'!C476</f>
        <v>0</v>
      </c>
      <c r="CE82" s="96">
        <f>'Wniosek 2030 r.'!C476</f>
        <v>0</v>
      </c>
      <c r="CF82" s="96">
        <f>'Wniosek 2031 r.'!C476</f>
        <v>0</v>
      </c>
      <c r="CG82" s="96">
        <f>'Wniosek 2032 r.'!C476</f>
        <v>0</v>
      </c>
      <c r="CH82" s="96">
        <f>'Wniosek 2033 r.'!C476</f>
        <v>0</v>
      </c>
      <c r="CI82" s="96">
        <f>'Wniosek 2025 r.'!C591</f>
        <v>0</v>
      </c>
      <c r="CJ82" s="96">
        <f>'Wniosek 2026 r.'!C591</f>
        <v>0</v>
      </c>
      <c r="CK82" s="96">
        <f>'Wniosek 2027 r.'!C591</f>
        <v>0</v>
      </c>
      <c r="CL82" s="96">
        <f>'Wniosek 2028 r.'!C591</f>
        <v>0</v>
      </c>
      <c r="CM82" s="96">
        <f>'Wniosek 2029 r.'!C591</f>
        <v>0</v>
      </c>
      <c r="CN82" s="96">
        <f>'Wniosek 2030 r.'!C591</f>
        <v>0</v>
      </c>
      <c r="CO82" s="96">
        <f>'Wniosek 2031 r.'!C591</f>
        <v>0</v>
      </c>
      <c r="CP82" s="96">
        <f>'Wniosek 2032 r.'!C591</f>
        <v>0</v>
      </c>
      <c r="CQ82" s="96">
        <f>'Wniosek 2033 r.'!C591</f>
        <v>0</v>
      </c>
      <c r="CR82">
        <f>'Wniosek 2025 r.'!C706</f>
        <v>0</v>
      </c>
      <c r="CS82">
        <f>'Wniosek 2025 r.'!E706</f>
        <v>0</v>
      </c>
      <c r="CT82">
        <f>'Wniosek 2025 r.'!C821</f>
        <v>0</v>
      </c>
    </row>
    <row r="83" spans="1:98" x14ac:dyDescent="0.25">
      <c r="A83">
        <f>'Wniosek 2025 r.'!A121</f>
        <v>0</v>
      </c>
      <c r="B83">
        <f>'Wniosek 2025 r.'!B121</f>
        <v>0</v>
      </c>
      <c r="C83">
        <f>'Wniosek 2025 r.'!C121</f>
        <v>0</v>
      </c>
      <c r="D83">
        <f>'Wniosek 2025 r.'!D121</f>
        <v>0</v>
      </c>
      <c r="E83" s="79">
        <f>'Wniosek 2025 r.'!E121</f>
        <v>0</v>
      </c>
      <c r="F83">
        <f>'Wniosek 2025 r.'!F121</f>
        <v>0</v>
      </c>
      <c r="G83">
        <f>'Wniosek 2026 r.'!F121</f>
        <v>0</v>
      </c>
      <c r="H83">
        <f>'Wniosek 2027 r.'!F121</f>
        <v>0</v>
      </c>
      <c r="I83">
        <f>'Wniosek 2028 r.'!F121</f>
        <v>0</v>
      </c>
      <c r="J83">
        <f>'Wniosek 2029 r.'!F121</f>
        <v>0</v>
      </c>
      <c r="K83">
        <f>'Wniosek 2030 r.'!F121</f>
        <v>0</v>
      </c>
      <c r="L83">
        <f>'Wniosek 2031 r.'!F121</f>
        <v>0</v>
      </c>
      <c r="M83">
        <f>'Wniosek 2032 r.'!F121</f>
        <v>0</v>
      </c>
      <c r="N83">
        <f>'Wniosek 2033 r.'!F121</f>
        <v>0</v>
      </c>
      <c r="O83" s="79">
        <f>'Wniosek 2025 r.'!G121</f>
        <v>0</v>
      </c>
      <c r="P83" s="79" t="str">
        <f>'Wniosek 2026 r.'!G121</f>
        <v/>
      </c>
      <c r="Q83" s="79" t="str">
        <f>'Wniosek 2027 r.'!G121</f>
        <v/>
      </c>
      <c r="R83" s="79" t="str">
        <f>'Wniosek 2028 r.'!G121</f>
        <v/>
      </c>
      <c r="S83" s="79" t="str">
        <f>'Wniosek 2029 r.'!G121</f>
        <v/>
      </c>
      <c r="T83" s="79" t="str">
        <f>'Wniosek 2030 r.'!G121</f>
        <v/>
      </c>
      <c r="U83" s="79" t="str">
        <f>'Wniosek 2031 r.'!G121</f>
        <v/>
      </c>
      <c r="V83" s="79" t="str">
        <f>'Wniosek 2032 r.'!G121</f>
        <v/>
      </c>
      <c r="W83" s="79" t="str">
        <f>'Wniosek 2033 r.'!G121</f>
        <v/>
      </c>
      <c r="X83" s="190">
        <f>'Wniosek 2025 r.'!H121</f>
        <v>0</v>
      </c>
      <c r="Y83" s="190">
        <f>'Wniosek 2026 r.'!H121</f>
        <v>0</v>
      </c>
      <c r="Z83" s="190">
        <f>'Wniosek 2027 r.'!H121</f>
        <v>0</v>
      </c>
      <c r="AA83" s="190">
        <f>'Wniosek 2028 r.'!H121</f>
        <v>0</v>
      </c>
      <c r="AB83" s="190">
        <f>'Wniosek 2029 r.'!H121</f>
        <v>0</v>
      </c>
      <c r="AC83" s="190">
        <f>'Wniosek 2030 r.'!H121</f>
        <v>0</v>
      </c>
      <c r="AD83" s="190">
        <f>'Wniosek 2031 r.'!H121</f>
        <v>0</v>
      </c>
      <c r="AE83" s="190">
        <f>'Wniosek 2032 r.'!H121</f>
        <v>0</v>
      </c>
      <c r="AF83" s="190">
        <f>'Wniosek 2033 r.'!H121</f>
        <v>0</v>
      </c>
      <c r="AG83" s="3">
        <f>'Wniosek 2025 r.'!C246</f>
        <v>0</v>
      </c>
      <c r="AH83" s="3">
        <f>'Wniosek 2026 r.'!C246</f>
        <v>0</v>
      </c>
      <c r="AI83" s="3">
        <f>'Wniosek 2027 r.'!C246</f>
        <v>0</v>
      </c>
      <c r="AJ83" s="3">
        <f>'Wniosek 2028 r.'!C246</f>
        <v>0</v>
      </c>
      <c r="AK83" s="3">
        <f>'Wniosek 2029 r.'!C246</f>
        <v>0</v>
      </c>
      <c r="AL83" s="3">
        <f>'Wniosek 2030 r.'!C246</f>
        <v>0</v>
      </c>
      <c r="AM83" s="3">
        <f>'Wniosek 2031 r.'!C246</f>
        <v>0</v>
      </c>
      <c r="AN83" s="3">
        <f>'Wniosek 2032 r.'!C246</f>
        <v>0</v>
      </c>
      <c r="AO83" s="3">
        <f>'Wniosek 2033 r.'!C246</f>
        <v>0</v>
      </c>
      <c r="AP83" s="96">
        <f>'Wniosek 2025 r.'!C362</f>
        <v>0</v>
      </c>
      <c r="AQ83" s="96">
        <f>'Wniosek 2026 r.'!C362</f>
        <v>0</v>
      </c>
      <c r="AR83" s="96">
        <f>'Wniosek 2027 r.'!C362</f>
        <v>0</v>
      </c>
      <c r="AS83" s="96">
        <f>'Wniosek 2028 r.'!C362</f>
        <v>0</v>
      </c>
      <c r="AT83" s="96">
        <f>'Wniosek 2029 r.'!C362</f>
        <v>0</v>
      </c>
      <c r="AU83" s="96">
        <f>'Wniosek 2030 r.'!C362</f>
        <v>0</v>
      </c>
      <c r="AV83" s="96">
        <f>'Wniosek 2031 r.'!C362</f>
        <v>0</v>
      </c>
      <c r="AW83" s="96">
        <f>'Wniosek 2032 r.'!C362</f>
        <v>0</v>
      </c>
      <c r="AX83" s="96">
        <f>'Wniosek 2033 r.'!C362</f>
        <v>0</v>
      </c>
      <c r="AY83" s="96">
        <f>'Wniosek 2025 r.'!D362</f>
        <v>0</v>
      </c>
      <c r="AZ83" s="96">
        <f>'Wniosek 2026 r.'!D362</f>
        <v>0</v>
      </c>
      <c r="BA83" s="96">
        <f>'Wniosek 2027 r.'!D362</f>
        <v>0</v>
      </c>
      <c r="BB83" s="96">
        <f>'Wniosek 2028 r.'!D362</f>
        <v>0</v>
      </c>
      <c r="BC83" s="96">
        <f>'Wniosek 2029 r.'!D362</f>
        <v>0</v>
      </c>
      <c r="BD83" s="96">
        <f>'Wniosek 2030 r.'!D362</f>
        <v>0</v>
      </c>
      <c r="BE83" s="96">
        <f>'Wniosek 2031 r.'!D362</f>
        <v>0</v>
      </c>
      <c r="BF83" s="96">
        <f>'Wniosek 2032 r.'!D362</f>
        <v>0</v>
      </c>
      <c r="BG83" s="96">
        <f>'Wniosek 2033 r.'!D362</f>
        <v>0</v>
      </c>
      <c r="BH83" s="97">
        <f>'Wniosek 2025 r.'!F362</f>
        <v>0</v>
      </c>
      <c r="BI83" s="97">
        <f>'Wniosek 2026 r.'!F362</f>
        <v>0</v>
      </c>
      <c r="BJ83" s="97">
        <f>'Wniosek 2027 r.'!F362</f>
        <v>0</v>
      </c>
      <c r="BK83" s="97">
        <f>'Wniosek 2028 r.'!F362</f>
        <v>0</v>
      </c>
      <c r="BL83" s="97">
        <f>'Wniosek 2029 r.'!F362</f>
        <v>0</v>
      </c>
      <c r="BM83" s="97">
        <f>'Wniosek 2030 r.'!F362</f>
        <v>0</v>
      </c>
      <c r="BN83" s="97">
        <f>'Wniosek 2031 r.'!F362</f>
        <v>0</v>
      </c>
      <c r="BO83" s="97">
        <f>'Wniosek 2032 r.'!F362</f>
        <v>0</v>
      </c>
      <c r="BP83" s="97">
        <f>'Wniosek 2033 r.'!F362</f>
        <v>0</v>
      </c>
      <c r="BQ83" s="96">
        <f>'Wniosek 2025 r.'!H362</f>
        <v>0</v>
      </c>
      <c r="BR83" s="96">
        <f>'Wniosek 2026 r.'!H362</f>
        <v>0</v>
      </c>
      <c r="BS83" s="96">
        <f>'Wniosek 2027 r.'!H362</f>
        <v>0</v>
      </c>
      <c r="BT83" s="96">
        <f>'Wniosek 2028 r.'!H362</f>
        <v>0</v>
      </c>
      <c r="BU83" s="96">
        <f>'Wniosek 2029 r.'!H362</f>
        <v>0</v>
      </c>
      <c r="BV83" s="96">
        <f>'Wniosek 2030 r.'!H362</f>
        <v>0</v>
      </c>
      <c r="BW83" s="96">
        <f>'Wniosek 2031 r.'!H362</f>
        <v>0</v>
      </c>
      <c r="BX83" s="96">
        <f>'Wniosek 2032 r.'!H362</f>
        <v>0</v>
      </c>
      <c r="BY83" s="96">
        <f>'Wniosek 2033 r.'!H362</f>
        <v>0</v>
      </c>
      <c r="BZ83" s="96">
        <f>'Wniosek 2025 r.'!C477</f>
        <v>0</v>
      </c>
      <c r="CA83" s="96">
        <f>'Wniosek 2026 r.'!C477</f>
        <v>0</v>
      </c>
      <c r="CB83" s="96">
        <f>'Wniosek 2027 r.'!C477</f>
        <v>0</v>
      </c>
      <c r="CC83" s="96">
        <f>'Wniosek 2028 r.'!C477</f>
        <v>0</v>
      </c>
      <c r="CD83" s="96">
        <f>'Wniosek 2029 r.'!C477</f>
        <v>0</v>
      </c>
      <c r="CE83" s="96">
        <f>'Wniosek 2030 r.'!C477</f>
        <v>0</v>
      </c>
      <c r="CF83" s="96">
        <f>'Wniosek 2031 r.'!C477</f>
        <v>0</v>
      </c>
      <c r="CG83" s="96">
        <f>'Wniosek 2032 r.'!C477</f>
        <v>0</v>
      </c>
      <c r="CH83" s="96">
        <f>'Wniosek 2033 r.'!C477</f>
        <v>0</v>
      </c>
      <c r="CI83" s="96">
        <f>'Wniosek 2025 r.'!C592</f>
        <v>0</v>
      </c>
      <c r="CJ83" s="96">
        <f>'Wniosek 2026 r.'!C592</f>
        <v>0</v>
      </c>
      <c r="CK83" s="96">
        <f>'Wniosek 2027 r.'!C592</f>
        <v>0</v>
      </c>
      <c r="CL83" s="96">
        <f>'Wniosek 2028 r.'!C592</f>
        <v>0</v>
      </c>
      <c r="CM83" s="96">
        <f>'Wniosek 2029 r.'!C592</f>
        <v>0</v>
      </c>
      <c r="CN83" s="96">
        <f>'Wniosek 2030 r.'!C592</f>
        <v>0</v>
      </c>
      <c r="CO83" s="96">
        <f>'Wniosek 2031 r.'!C592</f>
        <v>0</v>
      </c>
      <c r="CP83" s="96">
        <f>'Wniosek 2032 r.'!C592</f>
        <v>0</v>
      </c>
      <c r="CQ83" s="96">
        <f>'Wniosek 2033 r.'!C592</f>
        <v>0</v>
      </c>
      <c r="CR83">
        <f>'Wniosek 2025 r.'!C707</f>
        <v>0</v>
      </c>
      <c r="CS83">
        <f>'Wniosek 2025 r.'!E707</f>
        <v>0</v>
      </c>
      <c r="CT83">
        <f>'Wniosek 2025 r.'!C822</f>
        <v>0</v>
      </c>
    </row>
    <row r="84" spans="1:98" x14ac:dyDescent="0.25">
      <c r="A84">
        <f>'Wniosek 2025 r.'!A122</f>
        <v>0</v>
      </c>
      <c r="B84">
        <f>'Wniosek 2025 r.'!B122</f>
        <v>0</v>
      </c>
      <c r="C84">
        <f>'Wniosek 2025 r.'!C122</f>
        <v>0</v>
      </c>
      <c r="D84">
        <f>'Wniosek 2025 r.'!D122</f>
        <v>0</v>
      </c>
      <c r="E84" s="79">
        <f>'Wniosek 2025 r.'!E122</f>
        <v>0</v>
      </c>
      <c r="F84">
        <f>'Wniosek 2025 r.'!F122</f>
        <v>0</v>
      </c>
      <c r="G84">
        <f>'Wniosek 2026 r.'!F122</f>
        <v>0</v>
      </c>
      <c r="H84">
        <f>'Wniosek 2027 r.'!F122</f>
        <v>0</v>
      </c>
      <c r="I84">
        <f>'Wniosek 2028 r.'!F122</f>
        <v>0</v>
      </c>
      <c r="J84">
        <f>'Wniosek 2029 r.'!F122</f>
        <v>0</v>
      </c>
      <c r="K84">
        <f>'Wniosek 2030 r.'!F122</f>
        <v>0</v>
      </c>
      <c r="L84">
        <f>'Wniosek 2031 r.'!F122</f>
        <v>0</v>
      </c>
      <c r="M84">
        <f>'Wniosek 2032 r.'!F122</f>
        <v>0</v>
      </c>
      <c r="N84">
        <f>'Wniosek 2033 r.'!F122</f>
        <v>0</v>
      </c>
      <c r="O84" s="79">
        <f>'Wniosek 2025 r.'!G122</f>
        <v>0</v>
      </c>
      <c r="P84" s="79" t="str">
        <f>'Wniosek 2026 r.'!G122</f>
        <v/>
      </c>
      <c r="Q84" s="79" t="str">
        <f>'Wniosek 2027 r.'!G122</f>
        <v/>
      </c>
      <c r="R84" s="79" t="str">
        <f>'Wniosek 2028 r.'!G122</f>
        <v/>
      </c>
      <c r="S84" s="79" t="str">
        <f>'Wniosek 2029 r.'!G122</f>
        <v/>
      </c>
      <c r="T84" s="79" t="str">
        <f>'Wniosek 2030 r.'!G122</f>
        <v/>
      </c>
      <c r="U84" s="79" t="str">
        <f>'Wniosek 2031 r.'!G122</f>
        <v/>
      </c>
      <c r="V84" s="79" t="str">
        <f>'Wniosek 2032 r.'!G122</f>
        <v/>
      </c>
      <c r="W84" s="79" t="str">
        <f>'Wniosek 2033 r.'!G122</f>
        <v/>
      </c>
      <c r="X84" s="190">
        <f>'Wniosek 2025 r.'!H122</f>
        <v>0</v>
      </c>
      <c r="Y84" s="190">
        <f>'Wniosek 2026 r.'!H122</f>
        <v>0</v>
      </c>
      <c r="Z84" s="190">
        <f>'Wniosek 2027 r.'!H122</f>
        <v>0</v>
      </c>
      <c r="AA84" s="190">
        <f>'Wniosek 2028 r.'!H122</f>
        <v>0</v>
      </c>
      <c r="AB84" s="190">
        <f>'Wniosek 2029 r.'!H122</f>
        <v>0</v>
      </c>
      <c r="AC84" s="190">
        <f>'Wniosek 2030 r.'!H122</f>
        <v>0</v>
      </c>
      <c r="AD84" s="190">
        <f>'Wniosek 2031 r.'!H122</f>
        <v>0</v>
      </c>
      <c r="AE84" s="190">
        <f>'Wniosek 2032 r.'!H122</f>
        <v>0</v>
      </c>
      <c r="AF84" s="190">
        <f>'Wniosek 2033 r.'!H122</f>
        <v>0</v>
      </c>
      <c r="AG84" s="3">
        <f>'Wniosek 2025 r.'!C247</f>
        <v>0</v>
      </c>
      <c r="AH84" s="3">
        <f>'Wniosek 2026 r.'!C247</f>
        <v>0</v>
      </c>
      <c r="AI84" s="3">
        <f>'Wniosek 2027 r.'!C247</f>
        <v>0</v>
      </c>
      <c r="AJ84" s="3">
        <f>'Wniosek 2028 r.'!C247</f>
        <v>0</v>
      </c>
      <c r="AK84" s="3">
        <f>'Wniosek 2029 r.'!C247</f>
        <v>0</v>
      </c>
      <c r="AL84" s="3">
        <f>'Wniosek 2030 r.'!C247</f>
        <v>0</v>
      </c>
      <c r="AM84" s="3">
        <f>'Wniosek 2031 r.'!C247</f>
        <v>0</v>
      </c>
      <c r="AN84" s="3">
        <f>'Wniosek 2032 r.'!C247</f>
        <v>0</v>
      </c>
      <c r="AO84" s="3">
        <f>'Wniosek 2033 r.'!C247</f>
        <v>0</v>
      </c>
      <c r="AP84" s="96">
        <f>'Wniosek 2025 r.'!C363</f>
        <v>0</v>
      </c>
      <c r="AQ84" s="96">
        <f>'Wniosek 2026 r.'!C363</f>
        <v>0</v>
      </c>
      <c r="AR84" s="96">
        <f>'Wniosek 2027 r.'!C363</f>
        <v>0</v>
      </c>
      <c r="AS84" s="96">
        <f>'Wniosek 2028 r.'!C363</f>
        <v>0</v>
      </c>
      <c r="AT84" s="96">
        <f>'Wniosek 2029 r.'!C363</f>
        <v>0</v>
      </c>
      <c r="AU84" s="96">
        <f>'Wniosek 2030 r.'!C363</f>
        <v>0</v>
      </c>
      <c r="AV84" s="96">
        <f>'Wniosek 2031 r.'!C363</f>
        <v>0</v>
      </c>
      <c r="AW84" s="96">
        <f>'Wniosek 2032 r.'!C363</f>
        <v>0</v>
      </c>
      <c r="AX84" s="96">
        <f>'Wniosek 2033 r.'!C363</f>
        <v>0</v>
      </c>
      <c r="AY84" s="96">
        <f>'Wniosek 2025 r.'!D363</f>
        <v>0</v>
      </c>
      <c r="AZ84" s="96">
        <f>'Wniosek 2026 r.'!D363</f>
        <v>0</v>
      </c>
      <c r="BA84" s="96">
        <f>'Wniosek 2027 r.'!D363</f>
        <v>0</v>
      </c>
      <c r="BB84" s="96">
        <f>'Wniosek 2028 r.'!D363</f>
        <v>0</v>
      </c>
      <c r="BC84" s="96">
        <f>'Wniosek 2029 r.'!D363</f>
        <v>0</v>
      </c>
      <c r="BD84" s="96">
        <f>'Wniosek 2030 r.'!D363</f>
        <v>0</v>
      </c>
      <c r="BE84" s="96">
        <f>'Wniosek 2031 r.'!D363</f>
        <v>0</v>
      </c>
      <c r="BF84" s="96">
        <f>'Wniosek 2032 r.'!D363</f>
        <v>0</v>
      </c>
      <c r="BG84" s="96">
        <f>'Wniosek 2033 r.'!D363</f>
        <v>0</v>
      </c>
      <c r="BH84" s="97">
        <f>'Wniosek 2025 r.'!F363</f>
        <v>0</v>
      </c>
      <c r="BI84" s="97">
        <f>'Wniosek 2026 r.'!F363</f>
        <v>0</v>
      </c>
      <c r="BJ84" s="97">
        <f>'Wniosek 2027 r.'!F363</f>
        <v>0</v>
      </c>
      <c r="BK84" s="97">
        <f>'Wniosek 2028 r.'!F363</f>
        <v>0</v>
      </c>
      <c r="BL84" s="97">
        <f>'Wniosek 2029 r.'!F363</f>
        <v>0</v>
      </c>
      <c r="BM84" s="97">
        <f>'Wniosek 2030 r.'!F363</f>
        <v>0</v>
      </c>
      <c r="BN84" s="97">
        <f>'Wniosek 2031 r.'!F363</f>
        <v>0</v>
      </c>
      <c r="BO84" s="97">
        <f>'Wniosek 2032 r.'!F363</f>
        <v>0</v>
      </c>
      <c r="BP84" s="97">
        <f>'Wniosek 2033 r.'!F363</f>
        <v>0</v>
      </c>
      <c r="BQ84" s="96">
        <f>'Wniosek 2025 r.'!H363</f>
        <v>0</v>
      </c>
      <c r="BR84" s="96">
        <f>'Wniosek 2026 r.'!H363</f>
        <v>0</v>
      </c>
      <c r="BS84" s="96">
        <f>'Wniosek 2027 r.'!H363</f>
        <v>0</v>
      </c>
      <c r="BT84" s="96">
        <f>'Wniosek 2028 r.'!H363</f>
        <v>0</v>
      </c>
      <c r="BU84" s="96">
        <f>'Wniosek 2029 r.'!H363</f>
        <v>0</v>
      </c>
      <c r="BV84" s="96">
        <f>'Wniosek 2030 r.'!H363</f>
        <v>0</v>
      </c>
      <c r="BW84" s="96">
        <f>'Wniosek 2031 r.'!H363</f>
        <v>0</v>
      </c>
      <c r="BX84" s="96">
        <f>'Wniosek 2032 r.'!H363</f>
        <v>0</v>
      </c>
      <c r="BY84" s="96">
        <f>'Wniosek 2033 r.'!H363</f>
        <v>0</v>
      </c>
      <c r="BZ84" s="96">
        <f>'Wniosek 2025 r.'!C478</f>
        <v>0</v>
      </c>
      <c r="CA84" s="96">
        <f>'Wniosek 2026 r.'!C478</f>
        <v>0</v>
      </c>
      <c r="CB84" s="96">
        <f>'Wniosek 2027 r.'!C478</f>
        <v>0</v>
      </c>
      <c r="CC84" s="96">
        <f>'Wniosek 2028 r.'!C478</f>
        <v>0</v>
      </c>
      <c r="CD84" s="96">
        <f>'Wniosek 2029 r.'!C478</f>
        <v>0</v>
      </c>
      <c r="CE84" s="96">
        <f>'Wniosek 2030 r.'!C478</f>
        <v>0</v>
      </c>
      <c r="CF84" s="96">
        <f>'Wniosek 2031 r.'!C478</f>
        <v>0</v>
      </c>
      <c r="CG84" s="96">
        <f>'Wniosek 2032 r.'!C478</f>
        <v>0</v>
      </c>
      <c r="CH84" s="96">
        <f>'Wniosek 2033 r.'!C478</f>
        <v>0</v>
      </c>
      <c r="CI84" s="96">
        <f>'Wniosek 2025 r.'!C593</f>
        <v>0</v>
      </c>
      <c r="CJ84" s="96">
        <f>'Wniosek 2026 r.'!C593</f>
        <v>0</v>
      </c>
      <c r="CK84" s="96">
        <f>'Wniosek 2027 r.'!C593</f>
        <v>0</v>
      </c>
      <c r="CL84" s="96">
        <f>'Wniosek 2028 r.'!C593</f>
        <v>0</v>
      </c>
      <c r="CM84" s="96">
        <f>'Wniosek 2029 r.'!C593</f>
        <v>0</v>
      </c>
      <c r="CN84" s="96">
        <f>'Wniosek 2030 r.'!C593</f>
        <v>0</v>
      </c>
      <c r="CO84" s="96">
        <f>'Wniosek 2031 r.'!C593</f>
        <v>0</v>
      </c>
      <c r="CP84" s="96">
        <f>'Wniosek 2032 r.'!C593</f>
        <v>0</v>
      </c>
      <c r="CQ84" s="96">
        <f>'Wniosek 2033 r.'!C593</f>
        <v>0</v>
      </c>
      <c r="CR84">
        <f>'Wniosek 2025 r.'!C708</f>
        <v>0</v>
      </c>
      <c r="CS84">
        <f>'Wniosek 2025 r.'!E708</f>
        <v>0</v>
      </c>
      <c r="CT84">
        <f>'Wniosek 2025 r.'!C823</f>
        <v>0</v>
      </c>
    </row>
    <row r="85" spans="1:98" x14ac:dyDescent="0.25">
      <c r="A85">
        <f>'Wniosek 2025 r.'!A123</f>
        <v>0</v>
      </c>
      <c r="B85">
        <f>'Wniosek 2025 r.'!B123</f>
        <v>0</v>
      </c>
      <c r="C85">
        <f>'Wniosek 2025 r.'!C123</f>
        <v>0</v>
      </c>
      <c r="D85">
        <f>'Wniosek 2025 r.'!D123</f>
        <v>0</v>
      </c>
      <c r="E85" s="79">
        <f>'Wniosek 2025 r.'!E123</f>
        <v>0</v>
      </c>
      <c r="F85">
        <f>'Wniosek 2025 r.'!F123</f>
        <v>0</v>
      </c>
      <c r="G85">
        <f>'Wniosek 2026 r.'!F123</f>
        <v>0</v>
      </c>
      <c r="H85">
        <f>'Wniosek 2027 r.'!F123</f>
        <v>0</v>
      </c>
      <c r="I85">
        <f>'Wniosek 2028 r.'!F123</f>
        <v>0</v>
      </c>
      <c r="J85">
        <f>'Wniosek 2029 r.'!F123</f>
        <v>0</v>
      </c>
      <c r="K85">
        <f>'Wniosek 2030 r.'!F123</f>
        <v>0</v>
      </c>
      <c r="L85">
        <f>'Wniosek 2031 r.'!F123</f>
        <v>0</v>
      </c>
      <c r="M85">
        <f>'Wniosek 2032 r.'!F123</f>
        <v>0</v>
      </c>
      <c r="N85">
        <f>'Wniosek 2033 r.'!F123</f>
        <v>0</v>
      </c>
      <c r="O85" s="79">
        <f>'Wniosek 2025 r.'!G123</f>
        <v>0</v>
      </c>
      <c r="P85" s="79" t="str">
        <f>'Wniosek 2026 r.'!G123</f>
        <v/>
      </c>
      <c r="Q85" s="79" t="str">
        <f>'Wniosek 2027 r.'!G123</f>
        <v/>
      </c>
      <c r="R85" s="79" t="str">
        <f>'Wniosek 2028 r.'!G123</f>
        <v/>
      </c>
      <c r="S85" s="79" t="str">
        <f>'Wniosek 2029 r.'!G123</f>
        <v/>
      </c>
      <c r="T85" s="79" t="str">
        <f>'Wniosek 2030 r.'!G123</f>
        <v/>
      </c>
      <c r="U85" s="79" t="str">
        <f>'Wniosek 2031 r.'!G123</f>
        <v/>
      </c>
      <c r="V85" s="79" t="str">
        <f>'Wniosek 2032 r.'!G123</f>
        <v/>
      </c>
      <c r="W85" s="79" t="str">
        <f>'Wniosek 2033 r.'!G123</f>
        <v/>
      </c>
      <c r="X85" s="190">
        <f>'Wniosek 2025 r.'!H123</f>
        <v>0</v>
      </c>
      <c r="Y85" s="190">
        <f>'Wniosek 2026 r.'!H123</f>
        <v>0</v>
      </c>
      <c r="Z85" s="190">
        <f>'Wniosek 2027 r.'!H123</f>
        <v>0</v>
      </c>
      <c r="AA85" s="190">
        <f>'Wniosek 2028 r.'!H123</f>
        <v>0</v>
      </c>
      <c r="AB85" s="190">
        <f>'Wniosek 2029 r.'!H123</f>
        <v>0</v>
      </c>
      <c r="AC85" s="190">
        <f>'Wniosek 2030 r.'!H123</f>
        <v>0</v>
      </c>
      <c r="AD85" s="190">
        <f>'Wniosek 2031 r.'!H123</f>
        <v>0</v>
      </c>
      <c r="AE85" s="190">
        <f>'Wniosek 2032 r.'!H123</f>
        <v>0</v>
      </c>
      <c r="AF85" s="190">
        <f>'Wniosek 2033 r.'!H123</f>
        <v>0</v>
      </c>
      <c r="AG85" s="3">
        <f>'Wniosek 2025 r.'!C248</f>
        <v>0</v>
      </c>
      <c r="AH85" s="3">
        <f>'Wniosek 2026 r.'!C248</f>
        <v>0</v>
      </c>
      <c r="AI85" s="3">
        <f>'Wniosek 2027 r.'!C248</f>
        <v>0</v>
      </c>
      <c r="AJ85" s="3">
        <f>'Wniosek 2028 r.'!C248</f>
        <v>0</v>
      </c>
      <c r="AK85" s="3">
        <f>'Wniosek 2029 r.'!C248</f>
        <v>0</v>
      </c>
      <c r="AL85" s="3">
        <f>'Wniosek 2030 r.'!C248</f>
        <v>0</v>
      </c>
      <c r="AM85" s="3">
        <f>'Wniosek 2031 r.'!C248</f>
        <v>0</v>
      </c>
      <c r="AN85" s="3">
        <f>'Wniosek 2032 r.'!C248</f>
        <v>0</v>
      </c>
      <c r="AO85" s="3">
        <f>'Wniosek 2033 r.'!C248</f>
        <v>0</v>
      </c>
      <c r="AP85" s="96">
        <f>'Wniosek 2025 r.'!C364</f>
        <v>0</v>
      </c>
      <c r="AQ85" s="96">
        <f>'Wniosek 2026 r.'!C364</f>
        <v>0</v>
      </c>
      <c r="AR85" s="96">
        <f>'Wniosek 2027 r.'!C364</f>
        <v>0</v>
      </c>
      <c r="AS85" s="96">
        <f>'Wniosek 2028 r.'!C364</f>
        <v>0</v>
      </c>
      <c r="AT85" s="96">
        <f>'Wniosek 2029 r.'!C364</f>
        <v>0</v>
      </c>
      <c r="AU85" s="96">
        <f>'Wniosek 2030 r.'!C364</f>
        <v>0</v>
      </c>
      <c r="AV85" s="96">
        <f>'Wniosek 2031 r.'!C364</f>
        <v>0</v>
      </c>
      <c r="AW85" s="96">
        <f>'Wniosek 2032 r.'!C364</f>
        <v>0</v>
      </c>
      <c r="AX85" s="96">
        <f>'Wniosek 2033 r.'!C364</f>
        <v>0</v>
      </c>
      <c r="AY85" s="96">
        <f>'Wniosek 2025 r.'!D364</f>
        <v>0</v>
      </c>
      <c r="AZ85" s="96">
        <f>'Wniosek 2026 r.'!D364</f>
        <v>0</v>
      </c>
      <c r="BA85" s="96">
        <f>'Wniosek 2027 r.'!D364</f>
        <v>0</v>
      </c>
      <c r="BB85" s="96">
        <f>'Wniosek 2028 r.'!D364</f>
        <v>0</v>
      </c>
      <c r="BC85" s="96">
        <f>'Wniosek 2029 r.'!D364</f>
        <v>0</v>
      </c>
      <c r="BD85" s="96">
        <f>'Wniosek 2030 r.'!D364</f>
        <v>0</v>
      </c>
      <c r="BE85" s="96">
        <f>'Wniosek 2031 r.'!D364</f>
        <v>0</v>
      </c>
      <c r="BF85" s="96">
        <f>'Wniosek 2032 r.'!D364</f>
        <v>0</v>
      </c>
      <c r="BG85" s="96">
        <f>'Wniosek 2033 r.'!D364</f>
        <v>0</v>
      </c>
      <c r="BH85" s="97">
        <f>'Wniosek 2025 r.'!F364</f>
        <v>0</v>
      </c>
      <c r="BI85" s="97">
        <f>'Wniosek 2026 r.'!F364</f>
        <v>0</v>
      </c>
      <c r="BJ85" s="97">
        <f>'Wniosek 2027 r.'!F364</f>
        <v>0</v>
      </c>
      <c r="BK85" s="97">
        <f>'Wniosek 2028 r.'!F364</f>
        <v>0</v>
      </c>
      <c r="BL85" s="97">
        <f>'Wniosek 2029 r.'!F364</f>
        <v>0</v>
      </c>
      <c r="BM85" s="97">
        <f>'Wniosek 2030 r.'!F364</f>
        <v>0</v>
      </c>
      <c r="BN85" s="97">
        <f>'Wniosek 2031 r.'!F364</f>
        <v>0</v>
      </c>
      <c r="BO85" s="97">
        <f>'Wniosek 2032 r.'!F364</f>
        <v>0</v>
      </c>
      <c r="BP85" s="97">
        <f>'Wniosek 2033 r.'!F364</f>
        <v>0</v>
      </c>
      <c r="BQ85" s="96">
        <f>'Wniosek 2025 r.'!H364</f>
        <v>0</v>
      </c>
      <c r="BR85" s="96">
        <f>'Wniosek 2026 r.'!H364</f>
        <v>0</v>
      </c>
      <c r="BS85" s="96">
        <f>'Wniosek 2027 r.'!H364</f>
        <v>0</v>
      </c>
      <c r="BT85" s="96">
        <f>'Wniosek 2028 r.'!H364</f>
        <v>0</v>
      </c>
      <c r="BU85" s="96">
        <f>'Wniosek 2029 r.'!H364</f>
        <v>0</v>
      </c>
      <c r="BV85" s="96">
        <f>'Wniosek 2030 r.'!H364</f>
        <v>0</v>
      </c>
      <c r="BW85" s="96">
        <f>'Wniosek 2031 r.'!H364</f>
        <v>0</v>
      </c>
      <c r="BX85" s="96">
        <f>'Wniosek 2032 r.'!H364</f>
        <v>0</v>
      </c>
      <c r="BY85" s="96">
        <f>'Wniosek 2033 r.'!H364</f>
        <v>0</v>
      </c>
      <c r="BZ85" s="96">
        <f>'Wniosek 2025 r.'!C479</f>
        <v>0</v>
      </c>
      <c r="CA85" s="96">
        <f>'Wniosek 2026 r.'!C479</f>
        <v>0</v>
      </c>
      <c r="CB85" s="96">
        <f>'Wniosek 2027 r.'!C479</f>
        <v>0</v>
      </c>
      <c r="CC85" s="96">
        <f>'Wniosek 2028 r.'!C479</f>
        <v>0</v>
      </c>
      <c r="CD85" s="96">
        <f>'Wniosek 2029 r.'!C479</f>
        <v>0</v>
      </c>
      <c r="CE85" s="96">
        <f>'Wniosek 2030 r.'!C479</f>
        <v>0</v>
      </c>
      <c r="CF85" s="96">
        <f>'Wniosek 2031 r.'!C479</f>
        <v>0</v>
      </c>
      <c r="CG85" s="96">
        <f>'Wniosek 2032 r.'!C479</f>
        <v>0</v>
      </c>
      <c r="CH85" s="96">
        <f>'Wniosek 2033 r.'!C479</f>
        <v>0</v>
      </c>
      <c r="CI85" s="96">
        <f>'Wniosek 2025 r.'!C594</f>
        <v>0</v>
      </c>
      <c r="CJ85" s="96">
        <f>'Wniosek 2026 r.'!C594</f>
        <v>0</v>
      </c>
      <c r="CK85" s="96">
        <f>'Wniosek 2027 r.'!C594</f>
        <v>0</v>
      </c>
      <c r="CL85" s="96">
        <f>'Wniosek 2028 r.'!C594</f>
        <v>0</v>
      </c>
      <c r="CM85" s="96">
        <f>'Wniosek 2029 r.'!C594</f>
        <v>0</v>
      </c>
      <c r="CN85" s="96">
        <f>'Wniosek 2030 r.'!C594</f>
        <v>0</v>
      </c>
      <c r="CO85" s="96">
        <f>'Wniosek 2031 r.'!C594</f>
        <v>0</v>
      </c>
      <c r="CP85" s="96">
        <f>'Wniosek 2032 r.'!C594</f>
        <v>0</v>
      </c>
      <c r="CQ85" s="96">
        <f>'Wniosek 2033 r.'!C594</f>
        <v>0</v>
      </c>
      <c r="CR85">
        <f>'Wniosek 2025 r.'!C709</f>
        <v>0</v>
      </c>
      <c r="CS85">
        <f>'Wniosek 2025 r.'!E709</f>
        <v>0</v>
      </c>
      <c r="CT85">
        <f>'Wniosek 2025 r.'!C824</f>
        <v>0</v>
      </c>
    </row>
    <row r="86" spans="1:98" x14ac:dyDescent="0.25">
      <c r="A86">
        <f>'Wniosek 2025 r.'!A124</f>
        <v>0</v>
      </c>
      <c r="B86">
        <f>'Wniosek 2025 r.'!B124</f>
        <v>0</v>
      </c>
      <c r="C86">
        <f>'Wniosek 2025 r.'!C124</f>
        <v>0</v>
      </c>
      <c r="D86">
        <f>'Wniosek 2025 r.'!D124</f>
        <v>0</v>
      </c>
      <c r="E86" s="79">
        <f>'Wniosek 2025 r.'!E124</f>
        <v>0</v>
      </c>
      <c r="F86">
        <f>'Wniosek 2025 r.'!F124</f>
        <v>0</v>
      </c>
      <c r="G86">
        <f>'Wniosek 2026 r.'!F124</f>
        <v>0</v>
      </c>
      <c r="H86">
        <f>'Wniosek 2027 r.'!F124</f>
        <v>0</v>
      </c>
      <c r="I86">
        <f>'Wniosek 2028 r.'!F124</f>
        <v>0</v>
      </c>
      <c r="J86">
        <f>'Wniosek 2029 r.'!F124</f>
        <v>0</v>
      </c>
      <c r="K86">
        <f>'Wniosek 2030 r.'!F124</f>
        <v>0</v>
      </c>
      <c r="L86">
        <f>'Wniosek 2031 r.'!F124</f>
        <v>0</v>
      </c>
      <c r="M86">
        <f>'Wniosek 2032 r.'!F124</f>
        <v>0</v>
      </c>
      <c r="N86">
        <f>'Wniosek 2033 r.'!F124</f>
        <v>0</v>
      </c>
      <c r="O86" s="79">
        <f>'Wniosek 2025 r.'!G124</f>
        <v>0</v>
      </c>
      <c r="P86" s="79" t="str">
        <f>'Wniosek 2026 r.'!G124</f>
        <v/>
      </c>
      <c r="Q86" s="79" t="str">
        <f>'Wniosek 2027 r.'!G124</f>
        <v/>
      </c>
      <c r="R86" s="79" t="str">
        <f>'Wniosek 2028 r.'!G124</f>
        <v/>
      </c>
      <c r="S86" s="79" t="str">
        <f>'Wniosek 2029 r.'!G124</f>
        <v/>
      </c>
      <c r="T86" s="79" t="str">
        <f>'Wniosek 2030 r.'!G124</f>
        <v/>
      </c>
      <c r="U86" s="79" t="str">
        <f>'Wniosek 2031 r.'!G124</f>
        <v/>
      </c>
      <c r="V86" s="79" t="str">
        <f>'Wniosek 2032 r.'!G124</f>
        <v/>
      </c>
      <c r="W86" s="79" t="str">
        <f>'Wniosek 2033 r.'!G124</f>
        <v/>
      </c>
      <c r="X86" s="190">
        <f>'Wniosek 2025 r.'!H124</f>
        <v>0</v>
      </c>
      <c r="Y86" s="190">
        <f>'Wniosek 2026 r.'!H124</f>
        <v>0</v>
      </c>
      <c r="Z86" s="190">
        <f>'Wniosek 2027 r.'!H124</f>
        <v>0</v>
      </c>
      <c r="AA86" s="190">
        <f>'Wniosek 2028 r.'!H124</f>
        <v>0</v>
      </c>
      <c r="AB86" s="190">
        <f>'Wniosek 2029 r.'!H124</f>
        <v>0</v>
      </c>
      <c r="AC86" s="190">
        <f>'Wniosek 2030 r.'!H124</f>
        <v>0</v>
      </c>
      <c r="AD86" s="190">
        <f>'Wniosek 2031 r.'!H124</f>
        <v>0</v>
      </c>
      <c r="AE86" s="190">
        <f>'Wniosek 2032 r.'!H124</f>
        <v>0</v>
      </c>
      <c r="AF86" s="190">
        <f>'Wniosek 2033 r.'!H124</f>
        <v>0</v>
      </c>
      <c r="AG86" s="3">
        <f>'Wniosek 2025 r.'!C249</f>
        <v>0</v>
      </c>
      <c r="AH86" s="3">
        <f>'Wniosek 2026 r.'!C249</f>
        <v>0</v>
      </c>
      <c r="AI86" s="3">
        <f>'Wniosek 2027 r.'!C249</f>
        <v>0</v>
      </c>
      <c r="AJ86" s="3">
        <f>'Wniosek 2028 r.'!C249</f>
        <v>0</v>
      </c>
      <c r="AK86" s="3">
        <f>'Wniosek 2029 r.'!C249</f>
        <v>0</v>
      </c>
      <c r="AL86" s="3">
        <f>'Wniosek 2030 r.'!C249</f>
        <v>0</v>
      </c>
      <c r="AM86" s="3">
        <f>'Wniosek 2031 r.'!C249</f>
        <v>0</v>
      </c>
      <c r="AN86" s="3">
        <f>'Wniosek 2032 r.'!C249</f>
        <v>0</v>
      </c>
      <c r="AO86" s="3">
        <f>'Wniosek 2033 r.'!C249</f>
        <v>0</v>
      </c>
      <c r="AP86" s="96">
        <f>'Wniosek 2025 r.'!C365</f>
        <v>0</v>
      </c>
      <c r="AQ86" s="96">
        <f>'Wniosek 2026 r.'!C365</f>
        <v>0</v>
      </c>
      <c r="AR86" s="96">
        <f>'Wniosek 2027 r.'!C365</f>
        <v>0</v>
      </c>
      <c r="AS86" s="96">
        <f>'Wniosek 2028 r.'!C365</f>
        <v>0</v>
      </c>
      <c r="AT86" s="96">
        <f>'Wniosek 2029 r.'!C365</f>
        <v>0</v>
      </c>
      <c r="AU86" s="96">
        <f>'Wniosek 2030 r.'!C365</f>
        <v>0</v>
      </c>
      <c r="AV86" s="96">
        <f>'Wniosek 2031 r.'!C365</f>
        <v>0</v>
      </c>
      <c r="AW86" s="96">
        <f>'Wniosek 2032 r.'!C365</f>
        <v>0</v>
      </c>
      <c r="AX86" s="96">
        <f>'Wniosek 2033 r.'!C365</f>
        <v>0</v>
      </c>
      <c r="AY86" s="96">
        <f>'Wniosek 2025 r.'!D365</f>
        <v>0</v>
      </c>
      <c r="AZ86" s="96">
        <f>'Wniosek 2026 r.'!D365</f>
        <v>0</v>
      </c>
      <c r="BA86" s="96">
        <f>'Wniosek 2027 r.'!D365</f>
        <v>0</v>
      </c>
      <c r="BB86" s="96">
        <f>'Wniosek 2028 r.'!D365</f>
        <v>0</v>
      </c>
      <c r="BC86" s="96">
        <f>'Wniosek 2029 r.'!D365</f>
        <v>0</v>
      </c>
      <c r="BD86" s="96">
        <f>'Wniosek 2030 r.'!D365</f>
        <v>0</v>
      </c>
      <c r="BE86" s="96">
        <f>'Wniosek 2031 r.'!D365</f>
        <v>0</v>
      </c>
      <c r="BF86" s="96">
        <f>'Wniosek 2032 r.'!D365</f>
        <v>0</v>
      </c>
      <c r="BG86" s="96">
        <f>'Wniosek 2033 r.'!D365</f>
        <v>0</v>
      </c>
      <c r="BH86" s="97">
        <f>'Wniosek 2025 r.'!F365</f>
        <v>0</v>
      </c>
      <c r="BI86" s="97">
        <f>'Wniosek 2026 r.'!F365</f>
        <v>0</v>
      </c>
      <c r="BJ86" s="97">
        <f>'Wniosek 2027 r.'!F365</f>
        <v>0</v>
      </c>
      <c r="BK86" s="97">
        <f>'Wniosek 2028 r.'!F365</f>
        <v>0</v>
      </c>
      <c r="BL86" s="97">
        <f>'Wniosek 2029 r.'!F365</f>
        <v>0</v>
      </c>
      <c r="BM86" s="97">
        <f>'Wniosek 2030 r.'!F365</f>
        <v>0</v>
      </c>
      <c r="BN86" s="97">
        <f>'Wniosek 2031 r.'!F365</f>
        <v>0</v>
      </c>
      <c r="BO86" s="97">
        <f>'Wniosek 2032 r.'!F365</f>
        <v>0</v>
      </c>
      <c r="BP86" s="97">
        <f>'Wniosek 2033 r.'!F365</f>
        <v>0</v>
      </c>
      <c r="BQ86" s="96">
        <f>'Wniosek 2025 r.'!H365</f>
        <v>0</v>
      </c>
      <c r="BR86" s="96">
        <f>'Wniosek 2026 r.'!H365</f>
        <v>0</v>
      </c>
      <c r="BS86" s="96">
        <f>'Wniosek 2027 r.'!H365</f>
        <v>0</v>
      </c>
      <c r="BT86" s="96">
        <f>'Wniosek 2028 r.'!H365</f>
        <v>0</v>
      </c>
      <c r="BU86" s="96">
        <f>'Wniosek 2029 r.'!H365</f>
        <v>0</v>
      </c>
      <c r="BV86" s="96">
        <f>'Wniosek 2030 r.'!H365</f>
        <v>0</v>
      </c>
      <c r="BW86" s="96">
        <f>'Wniosek 2031 r.'!H365</f>
        <v>0</v>
      </c>
      <c r="BX86" s="96">
        <f>'Wniosek 2032 r.'!H365</f>
        <v>0</v>
      </c>
      <c r="BY86" s="96">
        <f>'Wniosek 2033 r.'!H365</f>
        <v>0</v>
      </c>
      <c r="BZ86" s="96">
        <f>'Wniosek 2025 r.'!C480</f>
        <v>0</v>
      </c>
      <c r="CA86" s="96">
        <f>'Wniosek 2026 r.'!C480</f>
        <v>0</v>
      </c>
      <c r="CB86" s="96">
        <f>'Wniosek 2027 r.'!C480</f>
        <v>0</v>
      </c>
      <c r="CC86" s="96">
        <f>'Wniosek 2028 r.'!C480</f>
        <v>0</v>
      </c>
      <c r="CD86" s="96">
        <f>'Wniosek 2029 r.'!C480</f>
        <v>0</v>
      </c>
      <c r="CE86" s="96">
        <f>'Wniosek 2030 r.'!C480</f>
        <v>0</v>
      </c>
      <c r="CF86" s="96">
        <f>'Wniosek 2031 r.'!C480</f>
        <v>0</v>
      </c>
      <c r="CG86" s="96">
        <f>'Wniosek 2032 r.'!C480</f>
        <v>0</v>
      </c>
      <c r="CH86" s="96">
        <f>'Wniosek 2033 r.'!C480</f>
        <v>0</v>
      </c>
      <c r="CI86" s="96">
        <f>'Wniosek 2025 r.'!C595</f>
        <v>0</v>
      </c>
      <c r="CJ86" s="96">
        <f>'Wniosek 2026 r.'!C595</f>
        <v>0</v>
      </c>
      <c r="CK86" s="96">
        <f>'Wniosek 2027 r.'!C595</f>
        <v>0</v>
      </c>
      <c r="CL86" s="96">
        <f>'Wniosek 2028 r.'!C595</f>
        <v>0</v>
      </c>
      <c r="CM86" s="96">
        <f>'Wniosek 2029 r.'!C595</f>
        <v>0</v>
      </c>
      <c r="CN86" s="96">
        <f>'Wniosek 2030 r.'!C595</f>
        <v>0</v>
      </c>
      <c r="CO86" s="96">
        <f>'Wniosek 2031 r.'!C595</f>
        <v>0</v>
      </c>
      <c r="CP86" s="96">
        <f>'Wniosek 2032 r.'!C595</f>
        <v>0</v>
      </c>
      <c r="CQ86" s="96">
        <f>'Wniosek 2033 r.'!C595</f>
        <v>0</v>
      </c>
      <c r="CR86">
        <f>'Wniosek 2025 r.'!C710</f>
        <v>0</v>
      </c>
      <c r="CS86">
        <f>'Wniosek 2025 r.'!E710</f>
        <v>0</v>
      </c>
      <c r="CT86">
        <f>'Wniosek 2025 r.'!C825</f>
        <v>0</v>
      </c>
    </row>
    <row r="87" spans="1:98" x14ac:dyDescent="0.25">
      <c r="A87">
        <f>'Wniosek 2025 r.'!A125</f>
        <v>0</v>
      </c>
      <c r="B87">
        <f>'Wniosek 2025 r.'!B125</f>
        <v>0</v>
      </c>
      <c r="C87">
        <f>'Wniosek 2025 r.'!C125</f>
        <v>0</v>
      </c>
      <c r="D87">
        <f>'Wniosek 2025 r.'!D125</f>
        <v>0</v>
      </c>
      <c r="E87" s="79">
        <f>'Wniosek 2025 r.'!E125</f>
        <v>0</v>
      </c>
      <c r="F87">
        <f>'Wniosek 2025 r.'!F125</f>
        <v>0</v>
      </c>
      <c r="G87">
        <f>'Wniosek 2026 r.'!F125</f>
        <v>0</v>
      </c>
      <c r="H87">
        <f>'Wniosek 2027 r.'!F125</f>
        <v>0</v>
      </c>
      <c r="I87">
        <f>'Wniosek 2028 r.'!F125</f>
        <v>0</v>
      </c>
      <c r="J87">
        <f>'Wniosek 2029 r.'!F125</f>
        <v>0</v>
      </c>
      <c r="K87">
        <f>'Wniosek 2030 r.'!F125</f>
        <v>0</v>
      </c>
      <c r="L87">
        <f>'Wniosek 2031 r.'!F125</f>
        <v>0</v>
      </c>
      <c r="M87">
        <f>'Wniosek 2032 r.'!F125</f>
        <v>0</v>
      </c>
      <c r="N87">
        <f>'Wniosek 2033 r.'!F125</f>
        <v>0</v>
      </c>
      <c r="O87" s="79">
        <f>'Wniosek 2025 r.'!G125</f>
        <v>0</v>
      </c>
      <c r="P87" s="79" t="str">
        <f>'Wniosek 2026 r.'!G125</f>
        <v/>
      </c>
      <c r="Q87" s="79" t="str">
        <f>'Wniosek 2027 r.'!G125</f>
        <v/>
      </c>
      <c r="R87" s="79" t="str">
        <f>'Wniosek 2028 r.'!G125</f>
        <v/>
      </c>
      <c r="S87" s="79" t="str">
        <f>'Wniosek 2029 r.'!G125</f>
        <v/>
      </c>
      <c r="T87" s="79" t="str">
        <f>'Wniosek 2030 r.'!G125</f>
        <v/>
      </c>
      <c r="U87" s="79" t="str">
        <f>'Wniosek 2031 r.'!G125</f>
        <v/>
      </c>
      <c r="V87" s="79" t="str">
        <f>'Wniosek 2032 r.'!G125</f>
        <v/>
      </c>
      <c r="W87" s="79" t="str">
        <f>'Wniosek 2033 r.'!G125</f>
        <v/>
      </c>
      <c r="X87" s="190">
        <f>'Wniosek 2025 r.'!H125</f>
        <v>0</v>
      </c>
      <c r="Y87" s="190">
        <f>'Wniosek 2026 r.'!H125</f>
        <v>0</v>
      </c>
      <c r="Z87" s="190">
        <f>'Wniosek 2027 r.'!H125</f>
        <v>0</v>
      </c>
      <c r="AA87" s="190">
        <f>'Wniosek 2028 r.'!H125</f>
        <v>0</v>
      </c>
      <c r="AB87" s="190">
        <f>'Wniosek 2029 r.'!H125</f>
        <v>0</v>
      </c>
      <c r="AC87" s="190">
        <f>'Wniosek 2030 r.'!H125</f>
        <v>0</v>
      </c>
      <c r="AD87" s="190">
        <f>'Wniosek 2031 r.'!H125</f>
        <v>0</v>
      </c>
      <c r="AE87" s="190">
        <f>'Wniosek 2032 r.'!H125</f>
        <v>0</v>
      </c>
      <c r="AF87" s="190">
        <f>'Wniosek 2033 r.'!H125</f>
        <v>0</v>
      </c>
      <c r="AG87" s="3">
        <f>'Wniosek 2025 r.'!C250</f>
        <v>0</v>
      </c>
      <c r="AH87" s="3">
        <f>'Wniosek 2026 r.'!C250</f>
        <v>0</v>
      </c>
      <c r="AI87" s="3">
        <f>'Wniosek 2027 r.'!C250</f>
        <v>0</v>
      </c>
      <c r="AJ87" s="3">
        <f>'Wniosek 2028 r.'!C250</f>
        <v>0</v>
      </c>
      <c r="AK87" s="3">
        <f>'Wniosek 2029 r.'!C250</f>
        <v>0</v>
      </c>
      <c r="AL87" s="3">
        <f>'Wniosek 2030 r.'!C250</f>
        <v>0</v>
      </c>
      <c r="AM87" s="3">
        <f>'Wniosek 2031 r.'!C250</f>
        <v>0</v>
      </c>
      <c r="AN87" s="3">
        <f>'Wniosek 2032 r.'!C250</f>
        <v>0</v>
      </c>
      <c r="AO87" s="3">
        <f>'Wniosek 2033 r.'!C250</f>
        <v>0</v>
      </c>
      <c r="AP87" s="96">
        <f>'Wniosek 2025 r.'!C366</f>
        <v>0</v>
      </c>
      <c r="AQ87" s="96">
        <f>'Wniosek 2026 r.'!C366</f>
        <v>0</v>
      </c>
      <c r="AR87" s="96">
        <f>'Wniosek 2027 r.'!C366</f>
        <v>0</v>
      </c>
      <c r="AS87" s="96">
        <f>'Wniosek 2028 r.'!C366</f>
        <v>0</v>
      </c>
      <c r="AT87" s="96">
        <f>'Wniosek 2029 r.'!C366</f>
        <v>0</v>
      </c>
      <c r="AU87" s="96">
        <f>'Wniosek 2030 r.'!C366</f>
        <v>0</v>
      </c>
      <c r="AV87" s="96">
        <f>'Wniosek 2031 r.'!C366</f>
        <v>0</v>
      </c>
      <c r="AW87" s="96">
        <f>'Wniosek 2032 r.'!C366</f>
        <v>0</v>
      </c>
      <c r="AX87" s="96">
        <f>'Wniosek 2033 r.'!C366</f>
        <v>0</v>
      </c>
      <c r="AY87" s="96">
        <f>'Wniosek 2025 r.'!D366</f>
        <v>0</v>
      </c>
      <c r="AZ87" s="96">
        <f>'Wniosek 2026 r.'!D366</f>
        <v>0</v>
      </c>
      <c r="BA87" s="96">
        <f>'Wniosek 2027 r.'!D366</f>
        <v>0</v>
      </c>
      <c r="BB87" s="96">
        <f>'Wniosek 2028 r.'!D366</f>
        <v>0</v>
      </c>
      <c r="BC87" s="96">
        <f>'Wniosek 2029 r.'!D366</f>
        <v>0</v>
      </c>
      <c r="BD87" s="96">
        <f>'Wniosek 2030 r.'!D366</f>
        <v>0</v>
      </c>
      <c r="BE87" s="96">
        <f>'Wniosek 2031 r.'!D366</f>
        <v>0</v>
      </c>
      <c r="BF87" s="96">
        <f>'Wniosek 2032 r.'!D366</f>
        <v>0</v>
      </c>
      <c r="BG87" s="96">
        <f>'Wniosek 2033 r.'!D366</f>
        <v>0</v>
      </c>
      <c r="BH87" s="97">
        <f>'Wniosek 2025 r.'!F366</f>
        <v>0</v>
      </c>
      <c r="BI87" s="97">
        <f>'Wniosek 2026 r.'!F366</f>
        <v>0</v>
      </c>
      <c r="BJ87" s="97">
        <f>'Wniosek 2027 r.'!F366</f>
        <v>0</v>
      </c>
      <c r="BK87" s="97">
        <f>'Wniosek 2028 r.'!F366</f>
        <v>0</v>
      </c>
      <c r="BL87" s="97">
        <f>'Wniosek 2029 r.'!F366</f>
        <v>0</v>
      </c>
      <c r="BM87" s="97">
        <f>'Wniosek 2030 r.'!F366</f>
        <v>0</v>
      </c>
      <c r="BN87" s="97">
        <f>'Wniosek 2031 r.'!F366</f>
        <v>0</v>
      </c>
      <c r="BO87" s="97">
        <f>'Wniosek 2032 r.'!F366</f>
        <v>0</v>
      </c>
      <c r="BP87" s="97">
        <f>'Wniosek 2033 r.'!F366</f>
        <v>0</v>
      </c>
      <c r="BQ87" s="96">
        <f>'Wniosek 2025 r.'!H366</f>
        <v>0</v>
      </c>
      <c r="BR87" s="96">
        <f>'Wniosek 2026 r.'!H366</f>
        <v>0</v>
      </c>
      <c r="BS87" s="96">
        <f>'Wniosek 2027 r.'!H366</f>
        <v>0</v>
      </c>
      <c r="BT87" s="96">
        <f>'Wniosek 2028 r.'!H366</f>
        <v>0</v>
      </c>
      <c r="BU87" s="96">
        <f>'Wniosek 2029 r.'!H366</f>
        <v>0</v>
      </c>
      <c r="BV87" s="96">
        <f>'Wniosek 2030 r.'!H366</f>
        <v>0</v>
      </c>
      <c r="BW87" s="96">
        <f>'Wniosek 2031 r.'!H366</f>
        <v>0</v>
      </c>
      <c r="BX87" s="96">
        <f>'Wniosek 2032 r.'!H366</f>
        <v>0</v>
      </c>
      <c r="BY87" s="96">
        <f>'Wniosek 2033 r.'!H366</f>
        <v>0</v>
      </c>
      <c r="BZ87" s="96">
        <f>'Wniosek 2025 r.'!C481</f>
        <v>0</v>
      </c>
      <c r="CA87" s="96">
        <f>'Wniosek 2026 r.'!C481</f>
        <v>0</v>
      </c>
      <c r="CB87" s="96">
        <f>'Wniosek 2027 r.'!C481</f>
        <v>0</v>
      </c>
      <c r="CC87" s="96">
        <f>'Wniosek 2028 r.'!C481</f>
        <v>0</v>
      </c>
      <c r="CD87" s="96">
        <f>'Wniosek 2029 r.'!C481</f>
        <v>0</v>
      </c>
      <c r="CE87" s="96">
        <f>'Wniosek 2030 r.'!C481</f>
        <v>0</v>
      </c>
      <c r="CF87" s="96">
        <f>'Wniosek 2031 r.'!C481</f>
        <v>0</v>
      </c>
      <c r="CG87" s="96">
        <f>'Wniosek 2032 r.'!C481</f>
        <v>0</v>
      </c>
      <c r="CH87" s="96">
        <f>'Wniosek 2033 r.'!C481</f>
        <v>0</v>
      </c>
      <c r="CI87" s="96">
        <f>'Wniosek 2025 r.'!C596</f>
        <v>0</v>
      </c>
      <c r="CJ87" s="96">
        <f>'Wniosek 2026 r.'!C596</f>
        <v>0</v>
      </c>
      <c r="CK87" s="96">
        <f>'Wniosek 2027 r.'!C596</f>
        <v>0</v>
      </c>
      <c r="CL87" s="96">
        <f>'Wniosek 2028 r.'!C596</f>
        <v>0</v>
      </c>
      <c r="CM87" s="96">
        <f>'Wniosek 2029 r.'!C596</f>
        <v>0</v>
      </c>
      <c r="CN87" s="96">
        <f>'Wniosek 2030 r.'!C596</f>
        <v>0</v>
      </c>
      <c r="CO87" s="96">
        <f>'Wniosek 2031 r.'!C596</f>
        <v>0</v>
      </c>
      <c r="CP87" s="96">
        <f>'Wniosek 2032 r.'!C596</f>
        <v>0</v>
      </c>
      <c r="CQ87" s="96">
        <f>'Wniosek 2033 r.'!C596</f>
        <v>0</v>
      </c>
      <c r="CR87">
        <f>'Wniosek 2025 r.'!C711</f>
        <v>0</v>
      </c>
      <c r="CS87">
        <f>'Wniosek 2025 r.'!E711</f>
        <v>0</v>
      </c>
      <c r="CT87">
        <f>'Wniosek 2025 r.'!C826</f>
        <v>0</v>
      </c>
    </row>
    <row r="88" spans="1:98" x14ac:dyDescent="0.25">
      <c r="A88">
        <f>'Wniosek 2025 r.'!A126</f>
        <v>0</v>
      </c>
      <c r="B88">
        <f>'Wniosek 2025 r.'!B126</f>
        <v>0</v>
      </c>
      <c r="C88">
        <f>'Wniosek 2025 r.'!C126</f>
        <v>0</v>
      </c>
      <c r="D88">
        <f>'Wniosek 2025 r.'!D126</f>
        <v>0</v>
      </c>
      <c r="E88" s="79">
        <f>'Wniosek 2025 r.'!E126</f>
        <v>0</v>
      </c>
      <c r="F88">
        <f>'Wniosek 2025 r.'!F126</f>
        <v>0</v>
      </c>
      <c r="G88">
        <f>'Wniosek 2026 r.'!F126</f>
        <v>0</v>
      </c>
      <c r="H88">
        <f>'Wniosek 2027 r.'!F126</f>
        <v>0</v>
      </c>
      <c r="I88">
        <f>'Wniosek 2028 r.'!F126</f>
        <v>0</v>
      </c>
      <c r="J88">
        <f>'Wniosek 2029 r.'!F126</f>
        <v>0</v>
      </c>
      <c r="K88">
        <f>'Wniosek 2030 r.'!F126</f>
        <v>0</v>
      </c>
      <c r="L88">
        <f>'Wniosek 2031 r.'!F126</f>
        <v>0</v>
      </c>
      <c r="M88">
        <f>'Wniosek 2032 r.'!F126</f>
        <v>0</v>
      </c>
      <c r="N88">
        <f>'Wniosek 2033 r.'!F126</f>
        <v>0</v>
      </c>
      <c r="O88" s="79">
        <f>'Wniosek 2025 r.'!G126</f>
        <v>0</v>
      </c>
      <c r="P88" s="79" t="str">
        <f>'Wniosek 2026 r.'!G126</f>
        <v/>
      </c>
      <c r="Q88" s="79" t="str">
        <f>'Wniosek 2027 r.'!G126</f>
        <v/>
      </c>
      <c r="R88" s="79" t="str">
        <f>'Wniosek 2028 r.'!G126</f>
        <v/>
      </c>
      <c r="S88" s="79" t="str">
        <f>'Wniosek 2029 r.'!G126</f>
        <v/>
      </c>
      <c r="T88" s="79" t="str">
        <f>'Wniosek 2030 r.'!G126</f>
        <v/>
      </c>
      <c r="U88" s="79" t="str">
        <f>'Wniosek 2031 r.'!G126</f>
        <v/>
      </c>
      <c r="V88" s="79" t="str">
        <f>'Wniosek 2032 r.'!G126</f>
        <v/>
      </c>
      <c r="W88" s="79" t="str">
        <f>'Wniosek 2033 r.'!G126</f>
        <v/>
      </c>
      <c r="X88" s="190">
        <f>'Wniosek 2025 r.'!H126</f>
        <v>0</v>
      </c>
      <c r="Y88" s="190">
        <f>'Wniosek 2026 r.'!H126</f>
        <v>0</v>
      </c>
      <c r="Z88" s="190">
        <f>'Wniosek 2027 r.'!H126</f>
        <v>0</v>
      </c>
      <c r="AA88" s="190">
        <f>'Wniosek 2028 r.'!H126</f>
        <v>0</v>
      </c>
      <c r="AB88" s="190">
        <f>'Wniosek 2029 r.'!H126</f>
        <v>0</v>
      </c>
      <c r="AC88" s="190">
        <f>'Wniosek 2030 r.'!H126</f>
        <v>0</v>
      </c>
      <c r="AD88" s="190">
        <f>'Wniosek 2031 r.'!H126</f>
        <v>0</v>
      </c>
      <c r="AE88" s="190">
        <f>'Wniosek 2032 r.'!H126</f>
        <v>0</v>
      </c>
      <c r="AF88" s="190">
        <f>'Wniosek 2033 r.'!H126</f>
        <v>0</v>
      </c>
      <c r="AG88" s="3">
        <f>'Wniosek 2025 r.'!C251</f>
        <v>0</v>
      </c>
      <c r="AH88" s="3">
        <f>'Wniosek 2026 r.'!C251</f>
        <v>0</v>
      </c>
      <c r="AI88" s="3">
        <f>'Wniosek 2027 r.'!C251</f>
        <v>0</v>
      </c>
      <c r="AJ88" s="3">
        <f>'Wniosek 2028 r.'!C251</f>
        <v>0</v>
      </c>
      <c r="AK88" s="3">
        <f>'Wniosek 2029 r.'!C251</f>
        <v>0</v>
      </c>
      <c r="AL88" s="3">
        <f>'Wniosek 2030 r.'!C251</f>
        <v>0</v>
      </c>
      <c r="AM88" s="3">
        <f>'Wniosek 2031 r.'!C251</f>
        <v>0</v>
      </c>
      <c r="AN88" s="3">
        <f>'Wniosek 2032 r.'!C251</f>
        <v>0</v>
      </c>
      <c r="AO88" s="3">
        <f>'Wniosek 2033 r.'!C251</f>
        <v>0</v>
      </c>
      <c r="AP88" s="96">
        <f>'Wniosek 2025 r.'!C367</f>
        <v>0</v>
      </c>
      <c r="AQ88" s="96">
        <f>'Wniosek 2026 r.'!C367</f>
        <v>0</v>
      </c>
      <c r="AR88" s="96">
        <f>'Wniosek 2027 r.'!C367</f>
        <v>0</v>
      </c>
      <c r="AS88" s="96">
        <f>'Wniosek 2028 r.'!C367</f>
        <v>0</v>
      </c>
      <c r="AT88" s="96">
        <f>'Wniosek 2029 r.'!C367</f>
        <v>0</v>
      </c>
      <c r="AU88" s="96">
        <f>'Wniosek 2030 r.'!C367</f>
        <v>0</v>
      </c>
      <c r="AV88" s="96">
        <f>'Wniosek 2031 r.'!C367</f>
        <v>0</v>
      </c>
      <c r="AW88" s="96">
        <f>'Wniosek 2032 r.'!C367</f>
        <v>0</v>
      </c>
      <c r="AX88" s="96">
        <f>'Wniosek 2033 r.'!C367</f>
        <v>0</v>
      </c>
      <c r="AY88" s="96">
        <f>'Wniosek 2025 r.'!D367</f>
        <v>0</v>
      </c>
      <c r="AZ88" s="96">
        <f>'Wniosek 2026 r.'!D367</f>
        <v>0</v>
      </c>
      <c r="BA88" s="96">
        <f>'Wniosek 2027 r.'!D367</f>
        <v>0</v>
      </c>
      <c r="BB88" s="96">
        <f>'Wniosek 2028 r.'!D367</f>
        <v>0</v>
      </c>
      <c r="BC88" s="96">
        <f>'Wniosek 2029 r.'!D367</f>
        <v>0</v>
      </c>
      <c r="BD88" s="96">
        <f>'Wniosek 2030 r.'!D367</f>
        <v>0</v>
      </c>
      <c r="BE88" s="96">
        <f>'Wniosek 2031 r.'!D367</f>
        <v>0</v>
      </c>
      <c r="BF88" s="96">
        <f>'Wniosek 2032 r.'!D367</f>
        <v>0</v>
      </c>
      <c r="BG88" s="96">
        <f>'Wniosek 2033 r.'!D367</f>
        <v>0</v>
      </c>
      <c r="BH88" s="97">
        <f>'Wniosek 2025 r.'!F367</f>
        <v>0</v>
      </c>
      <c r="BI88" s="97">
        <f>'Wniosek 2026 r.'!F367</f>
        <v>0</v>
      </c>
      <c r="BJ88" s="97">
        <f>'Wniosek 2027 r.'!F367</f>
        <v>0</v>
      </c>
      <c r="BK88" s="97">
        <f>'Wniosek 2028 r.'!F367</f>
        <v>0</v>
      </c>
      <c r="BL88" s="97">
        <f>'Wniosek 2029 r.'!F367</f>
        <v>0</v>
      </c>
      <c r="BM88" s="97">
        <f>'Wniosek 2030 r.'!F367</f>
        <v>0</v>
      </c>
      <c r="BN88" s="97">
        <f>'Wniosek 2031 r.'!F367</f>
        <v>0</v>
      </c>
      <c r="BO88" s="97">
        <f>'Wniosek 2032 r.'!F367</f>
        <v>0</v>
      </c>
      <c r="BP88" s="97">
        <f>'Wniosek 2033 r.'!F367</f>
        <v>0</v>
      </c>
      <c r="BQ88" s="96">
        <f>'Wniosek 2025 r.'!H367</f>
        <v>0</v>
      </c>
      <c r="BR88" s="96">
        <f>'Wniosek 2026 r.'!H367</f>
        <v>0</v>
      </c>
      <c r="BS88" s="96">
        <f>'Wniosek 2027 r.'!H367</f>
        <v>0</v>
      </c>
      <c r="BT88" s="96">
        <f>'Wniosek 2028 r.'!H367</f>
        <v>0</v>
      </c>
      <c r="BU88" s="96">
        <f>'Wniosek 2029 r.'!H367</f>
        <v>0</v>
      </c>
      <c r="BV88" s="96">
        <f>'Wniosek 2030 r.'!H367</f>
        <v>0</v>
      </c>
      <c r="BW88" s="96">
        <f>'Wniosek 2031 r.'!H367</f>
        <v>0</v>
      </c>
      <c r="BX88" s="96">
        <f>'Wniosek 2032 r.'!H367</f>
        <v>0</v>
      </c>
      <c r="BY88" s="96">
        <f>'Wniosek 2033 r.'!H367</f>
        <v>0</v>
      </c>
      <c r="BZ88" s="96">
        <f>'Wniosek 2025 r.'!C482</f>
        <v>0</v>
      </c>
      <c r="CA88" s="96">
        <f>'Wniosek 2026 r.'!C482</f>
        <v>0</v>
      </c>
      <c r="CB88" s="96">
        <f>'Wniosek 2027 r.'!C482</f>
        <v>0</v>
      </c>
      <c r="CC88" s="96">
        <f>'Wniosek 2028 r.'!C482</f>
        <v>0</v>
      </c>
      <c r="CD88" s="96">
        <f>'Wniosek 2029 r.'!C482</f>
        <v>0</v>
      </c>
      <c r="CE88" s="96">
        <f>'Wniosek 2030 r.'!C482</f>
        <v>0</v>
      </c>
      <c r="CF88" s="96">
        <f>'Wniosek 2031 r.'!C482</f>
        <v>0</v>
      </c>
      <c r="CG88" s="96">
        <f>'Wniosek 2032 r.'!C482</f>
        <v>0</v>
      </c>
      <c r="CH88" s="96">
        <f>'Wniosek 2033 r.'!C482</f>
        <v>0</v>
      </c>
      <c r="CI88" s="96">
        <f>'Wniosek 2025 r.'!C597</f>
        <v>0</v>
      </c>
      <c r="CJ88" s="96">
        <f>'Wniosek 2026 r.'!C597</f>
        <v>0</v>
      </c>
      <c r="CK88" s="96">
        <f>'Wniosek 2027 r.'!C597</f>
        <v>0</v>
      </c>
      <c r="CL88" s="96">
        <f>'Wniosek 2028 r.'!C597</f>
        <v>0</v>
      </c>
      <c r="CM88" s="96">
        <f>'Wniosek 2029 r.'!C597</f>
        <v>0</v>
      </c>
      <c r="CN88" s="96">
        <f>'Wniosek 2030 r.'!C597</f>
        <v>0</v>
      </c>
      <c r="CO88" s="96">
        <f>'Wniosek 2031 r.'!C597</f>
        <v>0</v>
      </c>
      <c r="CP88" s="96">
        <f>'Wniosek 2032 r.'!C597</f>
        <v>0</v>
      </c>
      <c r="CQ88" s="96">
        <f>'Wniosek 2033 r.'!C597</f>
        <v>0</v>
      </c>
      <c r="CR88">
        <f>'Wniosek 2025 r.'!C712</f>
        <v>0</v>
      </c>
      <c r="CS88">
        <f>'Wniosek 2025 r.'!E712</f>
        <v>0</v>
      </c>
      <c r="CT88">
        <f>'Wniosek 2025 r.'!C827</f>
        <v>0</v>
      </c>
    </row>
    <row r="89" spans="1:98" x14ac:dyDescent="0.25">
      <c r="A89">
        <f>'Wniosek 2025 r.'!A127</f>
        <v>0</v>
      </c>
      <c r="B89">
        <f>'Wniosek 2025 r.'!B127</f>
        <v>0</v>
      </c>
      <c r="C89">
        <f>'Wniosek 2025 r.'!C127</f>
        <v>0</v>
      </c>
      <c r="D89">
        <f>'Wniosek 2025 r.'!D127</f>
        <v>0</v>
      </c>
      <c r="E89" s="79">
        <f>'Wniosek 2025 r.'!E127</f>
        <v>0</v>
      </c>
      <c r="F89">
        <f>'Wniosek 2025 r.'!F127</f>
        <v>0</v>
      </c>
      <c r="G89">
        <f>'Wniosek 2026 r.'!F127</f>
        <v>0</v>
      </c>
      <c r="H89">
        <f>'Wniosek 2027 r.'!F127</f>
        <v>0</v>
      </c>
      <c r="I89">
        <f>'Wniosek 2028 r.'!F127</f>
        <v>0</v>
      </c>
      <c r="J89">
        <f>'Wniosek 2029 r.'!F127</f>
        <v>0</v>
      </c>
      <c r="K89">
        <f>'Wniosek 2030 r.'!F127</f>
        <v>0</v>
      </c>
      <c r="L89">
        <f>'Wniosek 2031 r.'!F127</f>
        <v>0</v>
      </c>
      <c r="M89">
        <f>'Wniosek 2032 r.'!F127</f>
        <v>0</v>
      </c>
      <c r="N89">
        <f>'Wniosek 2033 r.'!F127</f>
        <v>0</v>
      </c>
      <c r="O89" s="79">
        <f>'Wniosek 2025 r.'!G127</f>
        <v>0</v>
      </c>
      <c r="P89" s="79" t="str">
        <f>'Wniosek 2026 r.'!G127</f>
        <v/>
      </c>
      <c r="Q89" s="79" t="str">
        <f>'Wniosek 2027 r.'!G127</f>
        <v/>
      </c>
      <c r="R89" s="79" t="str">
        <f>'Wniosek 2028 r.'!G127</f>
        <v/>
      </c>
      <c r="S89" s="79" t="str">
        <f>'Wniosek 2029 r.'!G127</f>
        <v/>
      </c>
      <c r="T89" s="79" t="str">
        <f>'Wniosek 2030 r.'!G127</f>
        <v/>
      </c>
      <c r="U89" s="79" t="str">
        <f>'Wniosek 2031 r.'!G127</f>
        <v/>
      </c>
      <c r="V89" s="79" t="str">
        <f>'Wniosek 2032 r.'!G127</f>
        <v/>
      </c>
      <c r="W89" s="79" t="str">
        <f>'Wniosek 2033 r.'!G127</f>
        <v/>
      </c>
      <c r="X89" s="190">
        <f>'Wniosek 2025 r.'!H127</f>
        <v>0</v>
      </c>
      <c r="Y89" s="190">
        <f>'Wniosek 2026 r.'!H127</f>
        <v>0</v>
      </c>
      <c r="Z89" s="190">
        <f>'Wniosek 2027 r.'!H127</f>
        <v>0</v>
      </c>
      <c r="AA89" s="190">
        <f>'Wniosek 2028 r.'!H127</f>
        <v>0</v>
      </c>
      <c r="AB89" s="190">
        <f>'Wniosek 2029 r.'!H127</f>
        <v>0</v>
      </c>
      <c r="AC89" s="190">
        <f>'Wniosek 2030 r.'!H127</f>
        <v>0</v>
      </c>
      <c r="AD89" s="190">
        <f>'Wniosek 2031 r.'!H127</f>
        <v>0</v>
      </c>
      <c r="AE89" s="190">
        <f>'Wniosek 2032 r.'!H127</f>
        <v>0</v>
      </c>
      <c r="AF89" s="190">
        <f>'Wniosek 2033 r.'!H127</f>
        <v>0</v>
      </c>
      <c r="AG89" s="3">
        <f>'Wniosek 2025 r.'!C252</f>
        <v>0</v>
      </c>
      <c r="AH89" s="3">
        <f>'Wniosek 2026 r.'!C252</f>
        <v>0</v>
      </c>
      <c r="AI89" s="3">
        <f>'Wniosek 2027 r.'!C252</f>
        <v>0</v>
      </c>
      <c r="AJ89" s="3">
        <f>'Wniosek 2028 r.'!C252</f>
        <v>0</v>
      </c>
      <c r="AK89" s="3">
        <f>'Wniosek 2029 r.'!C252</f>
        <v>0</v>
      </c>
      <c r="AL89" s="3">
        <f>'Wniosek 2030 r.'!C252</f>
        <v>0</v>
      </c>
      <c r="AM89" s="3">
        <f>'Wniosek 2031 r.'!C252</f>
        <v>0</v>
      </c>
      <c r="AN89" s="3">
        <f>'Wniosek 2032 r.'!C252</f>
        <v>0</v>
      </c>
      <c r="AO89" s="3">
        <f>'Wniosek 2033 r.'!C252</f>
        <v>0</v>
      </c>
      <c r="AP89" s="96">
        <f>'Wniosek 2025 r.'!C368</f>
        <v>0</v>
      </c>
      <c r="AQ89" s="96">
        <f>'Wniosek 2026 r.'!C368</f>
        <v>0</v>
      </c>
      <c r="AR89" s="96">
        <f>'Wniosek 2027 r.'!C368</f>
        <v>0</v>
      </c>
      <c r="AS89" s="96">
        <f>'Wniosek 2028 r.'!C368</f>
        <v>0</v>
      </c>
      <c r="AT89" s="96">
        <f>'Wniosek 2029 r.'!C368</f>
        <v>0</v>
      </c>
      <c r="AU89" s="96">
        <f>'Wniosek 2030 r.'!C368</f>
        <v>0</v>
      </c>
      <c r="AV89" s="96">
        <f>'Wniosek 2031 r.'!C368</f>
        <v>0</v>
      </c>
      <c r="AW89" s="96">
        <f>'Wniosek 2032 r.'!C368</f>
        <v>0</v>
      </c>
      <c r="AX89" s="96">
        <f>'Wniosek 2033 r.'!C368</f>
        <v>0</v>
      </c>
      <c r="AY89" s="96">
        <f>'Wniosek 2025 r.'!D368</f>
        <v>0</v>
      </c>
      <c r="AZ89" s="96">
        <f>'Wniosek 2026 r.'!D368</f>
        <v>0</v>
      </c>
      <c r="BA89" s="96">
        <f>'Wniosek 2027 r.'!D368</f>
        <v>0</v>
      </c>
      <c r="BB89" s="96">
        <f>'Wniosek 2028 r.'!D368</f>
        <v>0</v>
      </c>
      <c r="BC89" s="96">
        <f>'Wniosek 2029 r.'!D368</f>
        <v>0</v>
      </c>
      <c r="BD89" s="96">
        <f>'Wniosek 2030 r.'!D368</f>
        <v>0</v>
      </c>
      <c r="BE89" s="96">
        <f>'Wniosek 2031 r.'!D368</f>
        <v>0</v>
      </c>
      <c r="BF89" s="96">
        <f>'Wniosek 2032 r.'!D368</f>
        <v>0</v>
      </c>
      <c r="BG89" s="96">
        <f>'Wniosek 2033 r.'!D368</f>
        <v>0</v>
      </c>
      <c r="BH89" s="97">
        <f>'Wniosek 2025 r.'!F368</f>
        <v>0</v>
      </c>
      <c r="BI89" s="97">
        <f>'Wniosek 2026 r.'!F368</f>
        <v>0</v>
      </c>
      <c r="BJ89" s="97">
        <f>'Wniosek 2027 r.'!F368</f>
        <v>0</v>
      </c>
      <c r="BK89" s="97">
        <f>'Wniosek 2028 r.'!F368</f>
        <v>0</v>
      </c>
      <c r="BL89" s="97">
        <f>'Wniosek 2029 r.'!F368</f>
        <v>0</v>
      </c>
      <c r="BM89" s="97">
        <f>'Wniosek 2030 r.'!F368</f>
        <v>0</v>
      </c>
      <c r="BN89" s="97">
        <f>'Wniosek 2031 r.'!F368</f>
        <v>0</v>
      </c>
      <c r="BO89" s="97">
        <f>'Wniosek 2032 r.'!F368</f>
        <v>0</v>
      </c>
      <c r="BP89" s="97">
        <f>'Wniosek 2033 r.'!F368</f>
        <v>0</v>
      </c>
      <c r="BQ89" s="96">
        <f>'Wniosek 2025 r.'!H368</f>
        <v>0</v>
      </c>
      <c r="BR89" s="96">
        <f>'Wniosek 2026 r.'!H368</f>
        <v>0</v>
      </c>
      <c r="BS89" s="96">
        <f>'Wniosek 2027 r.'!H368</f>
        <v>0</v>
      </c>
      <c r="BT89" s="96">
        <f>'Wniosek 2028 r.'!H368</f>
        <v>0</v>
      </c>
      <c r="BU89" s="96">
        <f>'Wniosek 2029 r.'!H368</f>
        <v>0</v>
      </c>
      <c r="BV89" s="96">
        <f>'Wniosek 2030 r.'!H368</f>
        <v>0</v>
      </c>
      <c r="BW89" s="96">
        <f>'Wniosek 2031 r.'!H368</f>
        <v>0</v>
      </c>
      <c r="BX89" s="96">
        <f>'Wniosek 2032 r.'!H368</f>
        <v>0</v>
      </c>
      <c r="BY89" s="96">
        <f>'Wniosek 2033 r.'!H368</f>
        <v>0</v>
      </c>
      <c r="BZ89" s="96">
        <f>'Wniosek 2025 r.'!C483</f>
        <v>0</v>
      </c>
      <c r="CA89" s="96">
        <f>'Wniosek 2026 r.'!C483</f>
        <v>0</v>
      </c>
      <c r="CB89" s="96">
        <f>'Wniosek 2027 r.'!C483</f>
        <v>0</v>
      </c>
      <c r="CC89" s="96">
        <f>'Wniosek 2028 r.'!C483</f>
        <v>0</v>
      </c>
      <c r="CD89" s="96">
        <f>'Wniosek 2029 r.'!C483</f>
        <v>0</v>
      </c>
      <c r="CE89" s="96">
        <f>'Wniosek 2030 r.'!C483</f>
        <v>0</v>
      </c>
      <c r="CF89" s="96">
        <f>'Wniosek 2031 r.'!C483</f>
        <v>0</v>
      </c>
      <c r="CG89" s="96">
        <f>'Wniosek 2032 r.'!C483</f>
        <v>0</v>
      </c>
      <c r="CH89" s="96">
        <f>'Wniosek 2033 r.'!C483</f>
        <v>0</v>
      </c>
      <c r="CI89" s="96">
        <f>'Wniosek 2025 r.'!C598</f>
        <v>0</v>
      </c>
      <c r="CJ89" s="96">
        <f>'Wniosek 2026 r.'!C598</f>
        <v>0</v>
      </c>
      <c r="CK89" s="96">
        <f>'Wniosek 2027 r.'!C598</f>
        <v>0</v>
      </c>
      <c r="CL89" s="96">
        <f>'Wniosek 2028 r.'!C598</f>
        <v>0</v>
      </c>
      <c r="CM89" s="96">
        <f>'Wniosek 2029 r.'!C598</f>
        <v>0</v>
      </c>
      <c r="CN89" s="96">
        <f>'Wniosek 2030 r.'!C598</f>
        <v>0</v>
      </c>
      <c r="CO89" s="96">
        <f>'Wniosek 2031 r.'!C598</f>
        <v>0</v>
      </c>
      <c r="CP89" s="96">
        <f>'Wniosek 2032 r.'!C598</f>
        <v>0</v>
      </c>
      <c r="CQ89" s="96">
        <f>'Wniosek 2033 r.'!C598</f>
        <v>0</v>
      </c>
      <c r="CR89">
        <f>'Wniosek 2025 r.'!C713</f>
        <v>0</v>
      </c>
      <c r="CS89">
        <f>'Wniosek 2025 r.'!E713</f>
        <v>0</v>
      </c>
      <c r="CT89">
        <f>'Wniosek 2025 r.'!C828</f>
        <v>0</v>
      </c>
    </row>
    <row r="90" spans="1:98" x14ac:dyDescent="0.25">
      <c r="A90">
        <f>'Wniosek 2025 r.'!A128</f>
        <v>0</v>
      </c>
      <c r="B90">
        <f>'Wniosek 2025 r.'!B128</f>
        <v>0</v>
      </c>
      <c r="C90">
        <f>'Wniosek 2025 r.'!C128</f>
        <v>0</v>
      </c>
      <c r="D90">
        <f>'Wniosek 2025 r.'!D128</f>
        <v>0</v>
      </c>
      <c r="E90" s="79">
        <f>'Wniosek 2025 r.'!E128</f>
        <v>0</v>
      </c>
      <c r="F90">
        <f>'Wniosek 2025 r.'!F128</f>
        <v>0</v>
      </c>
      <c r="G90">
        <f>'Wniosek 2026 r.'!F128</f>
        <v>0</v>
      </c>
      <c r="H90">
        <f>'Wniosek 2027 r.'!F128</f>
        <v>0</v>
      </c>
      <c r="I90">
        <f>'Wniosek 2028 r.'!F128</f>
        <v>0</v>
      </c>
      <c r="J90">
        <f>'Wniosek 2029 r.'!F128</f>
        <v>0</v>
      </c>
      <c r="K90">
        <f>'Wniosek 2030 r.'!F128</f>
        <v>0</v>
      </c>
      <c r="L90">
        <f>'Wniosek 2031 r.'!F128</f>
        <v>0</v>
      </c>
      <c r="M90">
        <f>'Wniosek 2032 r.'!F128</f>
        <v>0</v>
      </c>
      <c r="N90">
        <f>'Wniosek 2033 r.'!F128</f>
        <v>0</v>
      </c>
      <c r="O90" s="79">
        <f>'Wniosek 2025 r.'!G128</f>
        <v>0</v>
      </c>
      <c r="P90" s="79" t="str">
        <f>'Wniosek 2026 r.'!G128</f>
        <v/>
      </c>
      <c r="Q90" s="79" t="str">
        <f>'Wniosek 2027 r.'!G128</f>
        <v/>
      </c>
      <c r="R90" s="79" t="str">
        <f>'Wniosek 2028 r.'!G128</f>
        <v/>
      </c>
      <c r="S90" s="79" t="str">
        <f>'Wniosek 2029 r.'!G128</f>
        <v/>
      </c>
      <c r="T90" s="79" t="str">
        <f>'Wniosek 2030 r.'!G128</f>
        <v/>
      </c>
      <c r="U90" s="79" t="str">
        <f>'Wniosek 2031 r.'!G128</f>
        <v/>
      </c>
      <c r="V90" s="79" t="str">
        <f>'Wniosek 2032 r.'!G128</f>
        <v/>
      </c>
      <c r="W90" s="79" t="str">
        <f>'Wniosek 2033 r.'!G128</f>
        <v/>
      </c>
      <c r="X90" s="190">
        <f>'Wniosek 2025 r.'!H128</f>
        <v>0</v>
      </c>
      <c r="Y90" s="190">
        <f>'Wniosek 2026 r.'!H128</f>
        <v>0</v>
      </c>
      <c r="Z90" s="190">
        <f>'Wniosek 2027 r.'!H128</f>
        <v>0</v>
      </c>
      <c r="AA90" s="190">
        <f>'Wniosek 2028 r.'!H128</f>
        <v>0</v>
      </c>
      <c r="AB90" s="190">
        <f>'Wniosek 2029 r.'!H128</f>
        <v>0</v>
      </c>
      <c r="AC90" s="190">
        <f>'Wniosek 2030 r.'!H128</f>
        <v>0</v>
      </c>
      <c r="AD90" s="190">
        <f>'Wniosek 2031 r.'!H128</f>
        <v>0</v>
      </c>
      <c r="AE90" s="190">
        <f>'Wniosek 2032 r.'!H128</f>
        <v>0</v>
      </c>
      <c r="AF90" s="190">
        <f>'Wniosek 2033 r.'!H128</f>
        <v>0</v>
      </c>
      <c r="AG90" s="3">
        <f>'Wniosek 2025 r.'!C253</f>
        <v>0</v>
      </c>
      <c r="AH90" s="3">
        <f>'Wniosek 2026 r.'!C253</f>
        <v>0</v>
      </c>
      <c r="AI90" s="3">
        <f>'Wniosek 2027 r.'!C253</f>
        <v>0</v>
      </c>
      <c r="AJ90" s="3">
        <f>'Wniosek 2028 r.'!C253</f>
        <v>0</v>
      </c>
      <c r="AK90" s="3">
        <f>'Wniosek 2029 r.'!C253</f>
        <v>0</v>
      </c>
      <c r="AL90" s="3">
        <f>'Wniosek 2030 r.'!C253</f>
        <v>0</v>
      </c>
      <c r="AM90" s="3">
        <f>'Wniosek 2031 r.'!C253</f>
        <v>0</v>
      </c>
      <c r="AN90" s="3">
        <f>'Wniosek 2032 r.'!C253</f>
        <v>0</v>
      </c>
      <c r="AO90" s="3">
        <f>'Wniosek 2033 r.'!C253</f>
        <v>0</v>
      </c>
      <c r="AP90" s="96">
        <f>'Wniosek 2025 r.'!C369</f>
        <v>0</v>
      </c>
      <c r="AQ90" s="96">
        <f>'Wniosek 2026 r.'!C369</f>
        <v>0</v>
      </c>
      <c r="AR90" s="96">
        <f>'Wniosek 2027 r.'!C369</f>
        <v>0</v>
      </c>
      <c r="AS90" s="96">
        <f>'Wniosek 2028 r.'!C369</f>
        <v>0</v>
      </c>
      <c r="AT90" s="96">
        <f>'Wniosek 2029 r.'!C369</f>
        <v>0</v>
      </c>
      <c r="AU90" s="96">
        <f>'Wniosek 2030 r.'!C369</f>
        <v>0</v>
      </c>
      <c r="AV90" s="96">
        <f>'Wniosek 2031 r.'!C369</f>
        <v>0</v>
      </c>
      <c r="AW90" s="96">
        <f>'Wniosek 2032 r.'!C369</f>
        <v>0</v>
      </c>
      <c r="AX90" s="96">
        <f>'Wniosek 2033 r.'!C369</f>
        <v>0</v>
      </c>
      <c r="AY90" s="96">
        <f>'Wniosek 2025 r.'!D369</f>
        <v>0</v>
      </c>
      <c r="AZ90" s="96">
        <f>'Wniosek 2026 r.'!D369</f>
        <v>0</v>
      </c>
      <c r="BA90" s="96">
        <f>'Wniosek 2027 r.'!D369</f>
        <v>0</v>
      </c>
      <c r="BB90" s="96">
        <f>'Wniosek 2028 r.'!D369</f>
        <v>0</v>
      </c>
      <c r="BC90" s="96">
        <f>'Wniosek 2029 r.'!D369</f>
        <v>0</v>
      </c>
      <c r="BD90" s="96">
        <f>'Wniosek 2030 r.'!D369</f>
        <v>0</v>
      </c>
      <c r="BE90" s="96">
        <f>'Wniosek 2031 r.'!D369</f>
        <v>0</v>
      </c>
      <c r="BF90" s="96">
        <f>'Wniosek 2032 r.'!D369</f>
        <v>0</v>
      </c>
      <c r="BG90" s="96">
        <f>'Wniosek 2033 r.'!D369</f>
        <v>0</v>
      </c>
      <c r="BH90" s="97">
        <f>'Wniosek 2025 r.'!F369</f>
        <v>0</v>
      </c>
      <c r="BI90" s="97">
        <f>'Wniosek 2026 r.'!F369</f>
        <v>0</v>
      </c>
      <c r="BJ90" s="97">
        <f>'Wniosek 2027 r.'!F369</f>
        <v>0</v>
      </c>
      <c r="BK90" s="97">
        <f>'Wniosek 2028 r.'!F369</f>
        <v>0</v>
      </c>
      <c r="BL90" s="97">
        <f>'Wniosek 2029 r.'!F369</f>
        <v>0</v>
      </c>
      <c r="BM90" s="97">
        <f>'Wniosek 2030 r.'!F369</f>
        <v>0</v>
      </c>
      <c r="BN90" s="97">
        <f>'Wniosek 2031 r.'!F369</f>
        <v>0</v>
      </c>
      <c r="BO90" s="97">
        <f>'Wniosek 2032 r.'!F369</f>
        <v>0</v>
      </c>
      <c r="BP90" s="97">
        <f>'Wniosek 2033 r.'!F369</f>
        <v>0</v>
      </c>
      <c r="BQ90" s="96">
        <f>'Wniosek 2025 r.'!H369</f>
        <v>0</v>
      </c>
      <c r="BR90" s="96">
        <f>'Wniosek 2026 r.'!H369</f>
        <v>0</v>
      </c>
      <c r="BS90" s="96">
        <f>'Wniosek 2027 r.'!H369</f>
        <v>0</v>
      </c>
      <c r="BT90" s="96">
        <f>'Wniosek 2028 r.'!H369</f>
        <v>0</v>
      </c>
      <c r="BU90" s="96">
        <f>'Wniosek 2029 r.'!H369</f>
        <v>0</v>
      </c>
      <c r="BV90" s="96">
        <f>'Wniosek 2030 r.'!H369</f>
        <v>0</v>
      </c>
      <c r="BW90" s="96">
        <f>'Wniosek 2031 r.'!H369</f>
        <v>0</v>
      </c>
      <c r="BX90" s="96">
        <f>'Wniosek 2032 r.'!H369</f>
        <v>0</v>
      </c>
      <c r="BY90" s="96">
        <f>'Wniosek 2033 r.'!H369</f>
        <v>0</v>
      </c>
      <c r="BZ90" s="96">
        <f>'Wniosek 2025 r.'!C484</f>
        <v>0</v>
      </c>
      <c r="CA90" s="96">
        <f>'Wniosek 2026 r.'!C484</f>
        <v>0</v>
      </c>
      <c r="CB90" s="96">
        <f>'Wniosek 2027 r.'!C484</f>
        <v>0</v>
      </c>
      <c r="CC90" s="96">
        <f>'Wniosek 2028 r.'!C484</f>
        <v>0</v>
      </c>
      <c r="CD90" s="96">
        <f>'Wniosek 2029 r.'!C484</f>
        <v>0</v>
      </c>
      <c r="CE90" s="96">
        <f>'Wniosek 2030 r.'!C484</f>
        <v>0</v>
      </c>
      <c r="CF90" s="96">
        <f>'Wniosek 2031 r.'!C484</f>
        <v>0</v>
      </c>
      <c r="CG90" s="96">
        <f>'Wniosek 2032 r.'!C484</f>
        <v>0</v>
      </c>
      <c r="CH90" s="96">
        <f>'Wniosek 2033 r.'!C484</f>
        <v>0</v>
      </c>
      <c r="CI90" s="96">
        <f>'Wniosek 2025 r.'!C599</f>
        <v>0</v>
      </c>
      <c r="CJ90" s="96">
        <f>'Wniosek 2026 r.'!C599</f>
        <v>0</v>
      </c>
      <c r="CK90" s="96">
        <f>'Wniosek 2027 r.'!C599</f>
        <v>0</v>
      </c>
      <c r="CL90" s="96">
        <f>'Wniosek 2028 r.'!C599</f>
        <v>0</v>
      </c>
      <c r="CM90" s="96">
        <f>'Wniosek 2029 r.'!C599</f>
        <v>0</v>
      </c>
      <c r="CN90" s="96">
        <f>'Wniosek 2030 r.'!C599</f>
        <v>0</v>
      </c>
      <c r="CO90" s="96">
        <f>'Wniosek 2031 r.'!C599</f>
        <v>0</v>
      </c>
      <c r="CP90" s="96">
        <f>'Wniosek 2032 r.'!C599</f>
        <v>0</v>
      </c>
      <c r="CQ90" s="96">
        <f>'Wniosek 2033 r.'!C599</f>
        <v>0</v>
      </c>
      <c r="CR90">
        <f>'Wniosek 2025 r.'!C714</f>
        <v>0</v>
      </c>
      <c r="CS90">
        <f>'Wniosek 2025 r.'!E714</f>
        <v>0</v>
      </c>
      <c r="CT90">
        <f>'Wniosek 2025 r.'!C829</f>
        <v>0</v>
      </c>
    </row>
    <row r="91" spans="1:98" x14ac:dyDescent="0.25">
      <c r="A91">
        <f>'Wniosek 2025 r.'!A129</f>
        <v>0</v>
      </c>
      <c r="B91">
        <f>'Wniosek 2025 r.'!B129</f>
        <v>0</v>
      </c>
      <c r="C91">
        <f>'Wniosek 2025 r.'!C129</f>
        <v>0</v>
      </c>
      <c r="D91">
        <f>'Wniosek 2025 r.'!D129</f>
        <v>0</v>
      </c>
      <c r="E91" s="79">
        <f>'Wniosek 2025 r.'!E129</f>
        <v>0</v>
      </c>
      <c r="F91">
        <f>'Wniosek 2025 r.'!F129</f>
        <v>0</v>
      </c>
      <c r="G91">
        <f>'Wniosek 2026 r.'!F129</f>
        <v>0</v>
      </c>
      <c r="H91">
        <f>'Wniosek 2027 r.'!F129</f>
        <v>0</v>
      </c>
      <c r="I91">
        <f>'Wniosek 2028 r.'!F129</f>
        <v>0</v>
      </c>
      <c r="J91">
        <f>'Wniosek 2029 r.'!F129</f>
        <v>0</v>
      </c>
      <c r="K91">
        <f>'Wniosek 2030 r.'!F129</f>
        <v>0</v>
      </c>
      <c r="L91">
        <f>'Wniosek 2031 r.'!F129</f>
        <v>0</v>
      </c>
      <c r="M91">
        <f>'Wniosek 2032 r.'!F129</f>
        <v>0</v>
      </c>
      <c r="N91">
        <f>'Wniosek 2033 r.'!F129</f>
        <v>0</v>
      </c>
      <c r="O91" s="79">
        <f>'Wniosek 2025 r.'!G129</f>
        <v>0</v>
      </c>
      <c r="P91" s="79" t="str">
        <f>'Wniosek 2026 r.'!G129</f>
        <v/>
      </c>
      <c r="Q91" s="79" t="str">
        <f>'Wniosek 2027 r.'!G129</f>
        <v/>
      </c>
      <c r="R91" s="79" t="str">
        <f>'Wniosek 2028 r.'!G129</f>
        <v/>
      </c>
      <c r="S91" s="79" t="str">
        <f>'Wniosek 2029 r.'!G129</f>
        <v/>
      </c>
      <c r="T91" s="79" t="str">
        <f>'Wniosek 2030 r.'!G129</f>
        <v/>
      </c>
      <c r="U91" s="79" t="str">
        <f>'Wniosek 2031 r.'!G129</f>
        <v/>
      </c>
      <c r="V91" s="79" t="str">
        <f>'Wniosek 2032 r.'!G129</f>
        <v/>
      </c>
      <c r="W91" s="79" t="str">
        <f>'Wniosek 2033 r.'!G129</f>
        <v/>
      </c>
      <c r="X91" s="190">
        <f>'Wniosek 2025 r.'!H129</f>
        <v>0</v>
      </c>
      <c r="Y91" s="190">
        <f>'Wniosek 2026 r.'!H129</f>
        <v>0</v>
      </c>
      <c r="Z91" s="190">
        <f>'Wniosek 2027 r.'!H129</f>
        <v>0</v>
      </c>
      <c r="AA91" s="190">
        <f>'Wniosek 2028 r.'!H129</f>
        <v>0</v>
      </c>
      <c r="AB91" s="190">
        <f>'Wniosek 2029 r.'!H129</f>
        <v>0</v>
      </c>
      <c r="AC91" s="190">
        <f>'Wniosek 2030 r.'!H129</f>
        <v>0</v>
      </c>
      <c r="AD91" s="190">
        <f>'Wniosek 2031 r.'!H129</f>
        <v>0</v>
      </c>
      <c r="AE91" s="190">
        <f>'Wniosek 2032 r.'!H129</f>
        <v>0</v>
      </c>
      <c r="AF91" s="190">
        <f>'Wniosek 2033 r.'!H129</f>
        <v>0</v>
      </c>
      <c r="AG91" s="3">
        <f>'Wniosek 2025 r.'!C254</f>
        <v>0</v>
      </c>
      <c r="AH91" s="3">
        <f>'Wniosek 2026 r.'!C254</f>
        <v>0</v>
      </c>
      <c r="AI91" s="3">
        <f>'Wniosek 2027 r.'!C254</f>
        <v>0</v>
      </c>
      <c r="AJ91" s="3">
        <f>'Wniosek 2028 r.'!C254</f>
        <v>0</v>
      </c>
      <c r="AK91" s="3">
        <f>'Wniosek 2029 r.'!C254</f>
        <v>0</v>
      </c>
      <c r="AL91" s="3">
        <f>'Wniosek 2030 r.'!C254</f>
        <v>0</v>
      </c>
      <c r="AM91" s="3">
        <f>'Wniosek 2031 r.'!C254</f>
        <v>0</v>
      </c>
      <c r="AN91" s="3">
        <f>'Wniosek 2032 r.'!C254</f>
        <v>0</v>
      </c>
      <c r="AO91" s="3">
        <f>'Wniosek 2033 r.'!C254</f>
        <v>0</v>
      </c>
      <c r="AP91" s="96">
        <f>'Wniosek 2025 r.'!C370</f>
        <v>0</v>
      </c>
      <c r="AQ91" s="96">
        <f>'Wniosek 2026 r.'!C370</f>
        <v>0</v>
      </c>
      <c r="AR91" s="96">
        <f>'Wniosek 2027 r.'!C370</f>
        <v>0</v>
      </c>
      <c r="AS91" s="96">
        <f>'Wniosek 2028 r.'!C370</f>
        <v>0</v>
      </c>
      <c r="AT91" s="96">
        <f>'Wniosek 2029 r.'!C370</f>
        <v>0</v>
      </c>
      <c r="AU91" s="96">
        <f>'Wniosek 2030 r.'!C370</f>
        <v>0</v>
      </c>
      <c r="AV91" s="96">
        <f>'Wniosek 2031 r.'!C370</f>
        <v>0</v>
      </c>
      <c r="AW91" s="96">
        <f>'Wniosek 2032 r.'!C370</f>
        <v>0</v>
      </c>
      <c r="AX91" s="96">
        <f>'Wniosek 2033 r.'!C370</f>
        <v>0</v>
      </c>
      <c r="AY91" s="96">
        <f>'Wniosek 2025 r.'!D370</f>
        <v>0</v>
      </c>
      <c r="AZ91" s="96">
        <f>'Wniosek 2026 r.'!D370</f>
        <v>0</v>
      </c>
      <c r="BA91" s="96">
        <f>'Wniosek 2027 r.'!D370</f>
        <v>0</v>
      </c>
      <c r="BB91" s="96">
        <f>'Wniosek 2028 r.'!D370</f>
        <v>0</v>
      </c>
      <c r="BC91" s="96">
        <f>'Wniosek 2029 r.'!D370</f>
        <v>0</v>
      </c>
      <c r="BD91" s="96">
        <f>'Wniosek 2030 r.'!D370</f>
        <v>0</v>
      </c>
      <c r="BE91" s="96">
        <f>'Wniosek 2031 r.'!D370</f>
        <v>0</v>
      </c>
      <c r="BF91" s="96">
        <f>'Wniosek 2032 r.'!D370</f>
        <v>0</v>
      </c>
      <c r="BG91" s="96">
        <f>'Wniosek 2033 r.'!D370</f>
        <v>0</v>
      </c>
      <c r="BH91" s="97">
        <f>'Wniosek 2025 r.'!F370</f>
        <v>0</v>
      </c>
      <c r="BI91" s="97">
        <f>'Wniosek 2026 r.'!F370</f>
        <v>0</v>
      </c>
      <c r="BJ91" s="97">
        <f>'Wniosek 2027 r.'!F370</f>
        <v>0</v>
      </c>
      <c r="BK91" s="97">
        <f>'Wniosek 2028 r.'!F370</f>
        <v>0</v>
      </c>
      <c r="BL91" s="97">
        <f>'Wniosek 2029 r.'!F370</f>
        <v>0</v>
      </c>
      <c r="BM91" s="97">
        <f>'Wniosek 2030 r.'!F370</f>
        <v>0</v>
      </c>
      <c r="BN91" s="97">
        <f>'Wniosek 2031 r.'!F370</f>
        <v>0</v>
      </c>
      <c r="BO91" s="97">
        <f>'Wniosek 2032 r.'!F370</f>
        <v>0</v>
      </c>
      <c r="BP91" s="97">
        <f>'Wniosek 2033 r.'!F370</f>
        <v>0</v>
      </c>
      <c r="BQ91" s="96">
        <f>'Wniosek 2025 r.'!H370</f>
        <v>0</v>
      </c>
      <c r="BR91" s="96">
        <f>'Wniosek 2026 r.'!H370</f>
        <v>0</v>
      </c>
      <c r="BS91" s="96">
        <f>'Wniosek 2027 r.'!H370</f>
        <v>0</v>
      </c>
      <c r="BT91" s="96">
        <f>'Wniosek 2028 r.'!H370</f>
        <v>0</v>
      </c>
      <c r="BU91" s="96">
        <f>'Wniosek 2029 r.'!H370</f>
        <v>0</v>
      </c>
      <c r="BV91" s="96">
        <f>'Wniosek 2030 r.'!H370</f>
        <v>0</v>
      </c>
      <c r="BW91" s="96">
        <f>'Wniosek 2031 r.'!H370</f>
        <v>0</v>
      </c>
      <c r="BX91" s="96">
        <f>'Wniosek 2032 r.'!H370</f>
        <v>0</v>
      </c>
      <c r="BY91" s="96">
        <f>'Wniosek 2033 r.'!H370</f>
        <v>0</v>
      </c>
      <c r="BZ91" s="96">
        <f>'Wniosek 2025 r.'!C485</f>
        <v>0</v>
      </c>
      <c r="CA91" s="96">
        <f>'Wniosek 2026 r.'!C485</f>
        <v>0</v>
      </c>
      <c r="CB91" s="96">
        <f>'Wniosek 2027 r.'!C485</f>
        <v>0</v>
      </c>
      <c r="CC91" s="96">
        <f>'Wniosek 2028 r.'!C485</f>
        <v>0</v>
      </c>
      <c r="CD91" s="96">
        <f>'Wniosek 2029 r.'!C485</f>
        <v>0</v>
      </c>
      <c r="CE91" s="96">
        <f>'Wniosek 2030 r.'!C485</f>
        <v>0</v>
      </c>
      <c r="CF91" s="96">
        <f>'Wniosek 2031 r.'!C485</f>
        <v>0</v>
      </c>
      <c r="CG91" s="96">
        <f>'Wniosek 2032 r.'!C485</f>
        <v>0</v>
      </c>
      <c r="CH91" s="96">
        <f>'Wniosek 2033 r.'!C485</f>
        <v>0</v>
      </c>
      <c r="CI91" s="96">
        <f>'Wniosek 2025 r.'!C600</f>
        <v>0</v>
      </c>
      <c r="CJ91" s="96">
        <f>'Wniosek 2026 r.'!C600</f>
        <v>0</v>
      </c>
      <c r="CK91" s="96">
        <f>'Wniosek 2027 r.'!C600</f>
        <v>0</v>
      </c>
      <c r="CL91" s="96">
        <f>'Wniosek 2028 r.'!C600</f>
        <v>0</v>
      </c>
      <c r="CM91" s="96">
        <f>'Wniosek 2029 r.'!C600</f>
        <v>0</v>
      </c>
      <c r="CN91" s="96">
        <f>'Wniosek 2030 r.'!C600</f>
        <v>0</v>
      </c>
      <c r="CO91" s="96">
        <f>'Wniosek 2031 r.'!C600</f>
        <v>0</v>
      </c>
      <c r="CP91" s="96">
        <f>'Wniosek 2032 r.'!C600</f>
        <v>0</v>
      </c>
      <c r="CQ91" s="96">
        <f>'Wniosek 2033 r.'!C600</f>
        <v>0</v>
      </c>
      <c r="CR91">
        <f>'Wniosek 2025 r.'!C715</f>
        <v>0</v>
      </c>
      <c r="CS91">
        <f>'Wniosek 2025 r.'!E715</f>
        <v>0</v>
      </c>
      <c r="CT91">
        <f>'Wniosek 2025 r.'!C830</f>
        <v>0</v>
      </c>
    </row>
    <row r="92" spans="1:98" x14ac:dyDescent="0.25">
      <c r="A92">
        <f>'Wniosek 2025 r.'!A130</f>
        <v>0</v>
      </c>
      <c r="B92">
        <f>'Wniosek 2025 r.'!B130</f>
        <v>0</v>
      </c>
      <c r="C92">
        <f>'Wniosek 2025 r.'!C130</f>
        <v>0</v>
      </c>
      <c r="D92">
        <f>'Wniosek 2025 r.'!D130</f>
        <v>0</v>
      </c>
      <c r="E92" s="79">
        <f>'Wniosek 2025 r.'!E130</f>
        <v>0</v>
      </c>
      <c r="F92">
        <f>'Wniosek 2025 r.'!F130</f>
        <v>0</v>
      </c>
      <c r="G92">
        <f>'Wniosek 2026 r.'!F130</f>
        <v>0</v>
      </c>
      <c r="H92">
        <f>'Wniosek 2027 r.'!F130</f>
        <v>0</v>
      </c>
      <c r="I92">
        <f>'Wniosek 2028 r.'!F130</f>
        <v>0</v>
      </c>
      <c r="J92">
        <f>'Wniosek 2029 r.'!F130</f>
        <v>0</v>
      </c>
      <c r="K92">
        <f>'Wniosek 2030 r.'!F130</f>
        <v>0</v>
      </c>
      <c r="L92">
        <f>'Wniosek 2031 r.'!F130</f>
        <v>0</v>
      </c>
      <c r="M92">
        <f>'Wniosek 2032 r.'!F130</f>
        <v>0</v>
      </c>
      <c r="N92">
        <f>'Wniosek 2033 r.'!F130</f>
        <v>0</v>
      </c>
      <c r="O92" s="79">
        <f>'Wniosek 2025 r.'!G130</f>
        <v>0</v>
      </c>
      <c r="P92" s="79" t="str">
        <f>'Wniosek 2026 r.'!G130</f>
        <v/>
      </c>
      <c r="Q92" s="79" t="str">
        <f>'Wniosek 2027 r.'!G130</f>
        <v/>
      </c>
      <c r="R92" s="79" t="str">
        <f>'Wniosek 2028 r.'!G130</f>
        <v/>
      </c>
      <c r="S92" s="79" t="str">
        <f>'Wniosek 2029 r.'!G130</f>
        <v/>
      </c>
      <c r="T92" s="79" t="str">
        <f>'Wniosek 2030 r.'!G130</f>
        <v/>
      </c>
      <c r="U92" s="79" t="str">
        <f>'Wniosek 2031 r.'!G130</f>
        <v/>
      </c>
      <c r="V92" s="79" t="str">
        <f>'Wniosek 2032 r.'!G130</f>
        <v/>
      </c>
      <c r="W92" s="79" t="str">
        <f>'Wniosek 2033 r.'!G130</f>
        <v/>
      </c>
      <c r="X92" s="190">
        <f>'Wniosek 2025 r.'!H130</f>
        <v>0</v>
      </c>
      <c r="Y92" s="190">
        <f>'Wniosek 2026 r.'!H130</f>
        <v>0</v>
      </c>
      <c r="Z92" s="190">
        <f>'Wniosek 2027 r.'!H130</f>
        <v>0</v>
      </c>
      <c r="AA92" s="190">
        <f>'Wniosek 2028 r.'!H130</f>
        <v>0</v>
      </c>
      <c r="AB92" s="190">
        <f>'Wniosek 2029 r.'!H130</f>
        <v>0</v>
      </c>
      <c r="AC92" s="190">
        <f>'Wniosek 2030 r.'!H130</f>
        <v>0</v>
      </c>
      <c r="AD92" s="190">
        <f>'Wniosek 2031 r.'!H130</f>
        <v>0</v>
      </c>
      <c r="AE92" s="190">
        <f>'Wniosek 2032 r.'!H130</f>
        <v>0</v>
      </c>
      <c r="AF92" s="190">
        <f>'Wniosek 2033 r.'!H130</f>
        <v>0</v>
      </c>
      <c r="AG92" s="3">
        <f>'Wniosek 2025 r.'!C255</f>
        <v>0</v>
      </c>
      <c r="AH92" s="3">
        <f>'Wniosek 2026 r.'!C255</f>
        <v>0</v>
      </c>
      <c r="AI92" s="3">
        <f>'Wniosek 2027 r.'!C255</f>
        <v>0</v>
      </c>
      <c r="AJ92" s="3">
        <f>'Wniosek 2028 r.'!C255</f>
        <v>0</v>
      </c>
      <c r="AK92" s="3">
        <f>'Wniosek 2029 r.'!C255</f>
        <v>0</v>
      </c>
      <c r="AL92" s="3">
        <f>'Wniosek 2030 r.'!C255</f>
        <v>0</v>
      </c>
      <c r="AM92" s="3">
        <f>'Wniosek 2031 r.'!C255</f>
        <v>0</v>
      </c>
      <c r="AN92" s="3">
        <f>'Wniosek 2032 r.'!C255</f>
        <v>0</v>
      </c>
      <c r="AO92" s="3">
        <f>'Wniosek 2033 r.'!C255</f>
        <v>0</v>
      </c>
      <c r="AP92" s="96">
        <f>'Wniosek 2025 r.'!C371</f>
        <v>0</v>
      </c>
      <c r="AQ92" s="96">
        <f>'Wniosek 2026 r.'!C371</f>
        <v>0</v>
      </c>
      <c r="AR92" s="96">
        <f>'Wniosek 2027 r.'!C371</f>
        <v>0</v>
      </c>
      <c r="AS92" s="96">
        <f>'Wniosek 2028 r.'!C371</f>
        <v>0</v>
      </c>
      <c r="AT92" s="96">
        <f>'Wniosek 2029 r.'!C371</f>
        <v>0</v>
      </c>
      <c r="AU92" s="96">
        <f>'Wniosek 2030 r.'!C371</f>
        <v>0</v>
      </c>
      <c r="AV92" s="96">
        <f>'Wniosek 2031 r.'!C371</f>
        <v>0</v>
      </c>
      <c r="AW92" s="96">
        <f>'Wniosek 2032 r.'!C371</f>
        <v>0</v>
      </c>
      <c r="AX92" s="96">
        <f>'Wniosek 2033 r.'!C371</f>
        <v>0</v>
      </c>
      <c r="AY92" s="96">
        <f>'Wniosek 2025 r.'!D371</f>
        <v>0</v>
      </c>
      <c r="AZ92" s="96">
        <f>'Wniosek 2026 r.'!D371</f>
        <v>0</v>
      </c>
      <c r="BA92" s="96">
        <f>'Wniosek 2027 r.'!D371</f>
        <v>0</v>
      </c>
      <c r="BB92" s="96">
        <f>'Wniosek 2028 r.'!D371</f>
        <v>0</v>
      </c>
      <c r="BC92" s="96">
        <f>'Wniosek 2029 r.'!D371</f>
        <v>0</v>
      </c>
      <c r="BD92" s="96">
        <f>'Wniosek 2030 r.'!D371</f>
        <v>0</v>
      </c>
      <c r="BE92" s="96">
        <f>'Wniosek 2031 r.'!D371</f>
        <v>0</v>
      </c>
      <c r="BF92" s="96">
        <f>'Wniosek 2032 r.'!D371</f>
        <v>0</v>
      </c>
      <c r="BG92" s="96">
        <f>'Wniosek 2033 r.'!D371</f>
        <v>0</v>
      </c>
      <c r="BH92" s="97">
        <f>'Wniosek 2025 r.'!F371</f>
        <v>0</v>
      </c>
      <c r="BI92" s="97">
        <f>'Wniosek 2026 r.'!F371</f>
        <v>0</v>
      </c>
      <c r="BJ92" s="97">
        <f>'Wniosek 2027 r.'!F371</f>
        <v>0</v>
      </c>
      <c r="BK92" s="97">
        <f>'Wniosek 2028 r.'!F371</f>
        <v>0</v>
      </c>
      <c r="BL92" s="97">
        <f>'Wniosek 2029 r.'!F371</f>
        <v>0</v>
      </c>
      <c r="BM92" s="97">
        <f>'Wniosek 2030 r.'!F371</f>
        <v>0</v>
      </c>
      <c r="BN92" s="97">
        <f>'Wniosek 2031 r.'!F371</f>
        <v>0</v>
      </c>
      <c r="BO92" s="97">
        <f>'Wniosek 2032 r.'!F371</f>
        <v>0</v>
      </c>
      <c r="BP92" s="97">
        <f>'Wniosek 2033 r.'!F371</f>
        <v>0</v>
      </c>
      <c r="BQ92" s="96">
        <f>'Wniosek 2025 r.'!H371</f>
        <v>0</v>
      </c>
      <c r="BR92" s="96">
        <f>'Wniosek 2026 r.'!H371</f>
        <v>0</v>
      </c>
      <c r="BS92" s="96">
        <f>'Wniosek 2027 r.'!H371</f>
        <v>0</v>
      </c>
      <c r="BT92" s="96">
        <f>'Wniosek 2028 r.'!H371</f>
        <v>0</v>
      </c>
      <c r="BU92" s="96">
        <f>'Wniosek 2029 r.'!H371</f>
        <v>0</v>
      </c>
      <c r="BV92" s="96">
        <f>'Wniosek 2030 r.'!H371</f>
        <v>0</v>
      </c>
      <c r="BW92" s="96">
        <f>'Wniosek 2031 r.'!H371</f>
        <v>0</v>
      </c>
      <c r="BX92" s="96">
        <f>'Wniosek 2032 r.'!H371</f>
        <v>0</v>
      </c>
      <c r="BY92" s="96">
        <f>'Wniosek 2033 r.'!H371</f>
        <v>0</v>
      </c>
      <c r="BZ92" s="96">
        <f>'Wniosek 2025 r.'!C486</f>
        <v>0</v>
      </c>
      <c r="CA92" s="96">
        <f>'Wniosek 2026 r.'!C486</f>
        <v>0</v>
      </c>
      <c r="CB92" s="96">
        <f>'Wniosek 2027 r.'!C486</f>
        <v>0</v>
      </c>
      <c r="CC92" s="96">
        <f>'Wniosek 2028 r.'!C486</f>
        <v>0</v>
      </c>
      <c r="CD92" s="96">
        <f>'Wniosek 2029 r.'!C486</f>
        <v>0</v>
      </c>
      <c r="CE92" s="96">
        <f>'Wniosek 2030 r.'!C486</f>
        <v>0</v>
      </c>
      <c r="CF92" s="96">
        <f>'Wniosek 2031 r.'!C486</f>
        <v>0</v>
      </c>
      <c r="CG92" s="96">
        <f>'Wniosek 2032 r.'!C486</f>
        <v>0</v>
      </c>
      <c r="CH92" s="96">
        <f>'Wniosek 2033 r.'!C486</f>
        <v>0</v>
      </c>
      <c r="CI92" s="96">
        <f>'Wniosek 2025 r.'!C601</f>
        <v>0</v>
      </c>
      <c r="CJ92" s="96">
        <f>'Wniosek 2026 r.'!C601</f>
        <v>0</v>
      </c>
      <c r="CK92" s="96">
        <f>'Wniosek 2027 r.'!C601</f>
        <v>0</v>
      </c>
      <c r="CL92" s="96">
        <f>'Wniosek 2028 r.'!C601</f>
        <v>0</v>
      </c>
      <c r="CM92" s="96">
        <f>'Wniosek 2029 r.'!C601</f>
        <v>0</v>
      </c>
      <c r="CN92" s="96">
        <f>'Wniosek 2030 r.'!C601</f>
        <v>0</v>
      </c>
      <c r="CO92" s="96">
        <f>'Wniosek 2031 r.'!C601</f>
        <v>0</v>
      </c>
      <c r="CP92" s="96">
        <f>'Wniosek 2032 r.'!C601</f>
        <v>0</v>
      </c>
      <c r="CQ92" s="96">
        <f>'Wniosek 2033 r.'!C601</f>
        <v>0</v>
      </c>
      <c r="CR92">
        <f>'Wniosek 2025 r.'!C716</f>
        <v>0</v>
      </c>
      <c r="CS92">
        <f>'Wniosek 2025 r.'!E716</f>
        <v>0</v>
      </c>
      <c r="CT92">
        <f>'Wniosek 2025 r.'!C831</f>
        <v>0</v>
      </c>
    </row>
    <row r="93" spans="1:98" x14ac:dyDescent="0.25">
      <c r="A93">
        <f>'Wniosek 2025 r.'!A131</f>
        <v>0</v>
      </c>
      <c r="B93">
        <f>'Wniosek 2025 r.'!B131</f>
        <v>0</v>
      </c>
      <c r="C93">
        <f>'Wniosek 2025 r.'!C131</f>
        <v>0</v>
      </c>
      <c r="D93">
        <f>'Wniosek 2025 r.'!D131</f>
        <v>0</v>
      </c>
      <c r="E93" s="79">
        <f>'Wniosek 2025 r.'!E131</f>
        <v>0</v>
      </c>
      <c r="F93">
        <f>'Wniosek 2025 r.'!F131</f>
        <v>0</v>
      </c>
      <c r="G93">
        <f>'Wniosek 2026 r.'!F131</f>
        <v>0</v>
      </c>
      <c r="H93">
        <f>'Wniosek 2027 r.'!F131</f>
        <v>0</v>
      </c>
      <c r="I93">
        <f>'Wniosek 2028 r.'!F131</f>
        <v>0</v>
      </c>
      <c r="J93">
        <f>'Wniosek 2029 r.'!F131</f>
        <v>0</v>
      </c>
      <c r="K93">
        <f>'Wniosek 2030 r.'!F131</f>
        <v>0</v>
      </c>
      <c r="L93">
        <f>'Wniosek 2031 r.'!F131</f>
        <v>0</v>
      </c>
      <c r="M93">
        <f>'Wniosek 2032 r.'!F131</f>
        <v>0</v>
      </c>
      <c r="N93">
        <f>'Wniosek 2033 r.'!F131</f>
        <v>0</v>
      </c>
      <c r="O93" s="79">
        <f>'Wniosek 2025 r.'!G131</f>
        <v>0</v>
      </c>
      <c r="P93" s="79" t="str">
        <f>'Wniosek 2026 r.'!G131</f>
        <v/>
      </c>
      <c r="Q93" s="79" t="str">
        <f>'Wniosek 2027 r.'!G131</f>
        <v/>
      </c>
      <c r="R93" s="79" t="str">
        <f>'Wniosek 2028 r.'!G131</f>
        <v/>
      </c>
      <c r="S93" s="79" t="str">
        <f>'Wniosek 2029 r.'!G131</f>
        <v/>
      </c>
      <c r="T93" s="79" t="str">
        <f>'Wniosek 2030 r.'!G131</f>
        <v/>
      </c>
      <c r="U93" s="79" t="str">
        <f>'Wniosek 2031 r.'!G131</f>
        <v/>
      </c>
      <c r="V93" s="79" t="str">
        <f>'Wniosek 2032 r.'!G131</f>
        <v/>
      </c>
      <c r="W93" s="79" t="str">
        <f>'Wniosek 2033 r.'!G131</f>
        <v/>
      </c>
      <c r="X93" s="190">
        <f>'Wniosek 2025 r.'!H131</f>
        <v>0</v>
      </c>
      <c r="Y93" s="190">
        <f>'Wniosek 2026 r.'!H131</f>
        <v>0</v>
      </c>
      <c r="Z93" s="190">
        <f>'Wniosek 2027 r.'!H131</f>
        <v>0</v>
      </c>
      <c r="AA93" s="190">
        <f>'Wniosek 2028 r.'!H131</f>
        <v>0</v>
      </c>
      <c r="AB93" s="190">
        <f>'Wniosek 2029 r.'!H131</f>
        <v>0</v>
      </c>
      <c r="AC93" s="190">
        <f>'Wniosek 2030 r.'!H131</f>
        <v>0</v>
      </c>
      <c r="AD93" s="190">
        <f>'Wniosek 2031 r.'!H131</f>
        <v>0</v>
      </c>
      <c r="AE93" s="190">
        <f>'Wniosek 2032 r.'!H131</f>
        <v>0</v>
      </c>
      <c r="AF93" s="190">
        <f>'Wniosek 2033 r.'!H131</f>
        <v>0</v>
      </c>
      <c r="AG93" s="3">
        <f>'Wniosek 2025 r.'!C256</f>
        <v>0</v>
      </c>
      <c r="AH93" s="3">
        <f>'Wniosek 2026 r.'!C256</f>
        <v>0</v>
      </c>
      <c r="AI93" s="3">
        <f>'Wniosek 2027 r.'!C256</f>
        <v>0</v>
      </c>
      <c r="AJ93" s="3">
        <f>'Wniosek 2028 r.'!C256</f>
        <v>0</v>
      </c>
      <c r="AK93" s="3">
        <f>'Wniosek 2029 r.'!C256</f>
        <v>0</v>
      </c>
      <c r="AL93" s="3">
        <f>'Wniosek 2030 r.'!C256</f>
        <v>0</v>
      </c>
      <c r="AM93" s="3">
        <f>'Wniosek 2031 r.'!C256</f>
        <v>0</v>
      </c>
      <c r="AN93" s="3">
        <f>'Wniosek 2032 r.'!C256</f>
        <v>0</v>
      </c>
      <c r="AO93" s="3">
        <f>'Wniosek 2033 r.'!C256</f>
        <v>0</v>
      </c>
      <c r="AP93" s="96">
        <f>'Wniosek 2025 r.'!C372</f>
        <v>0</v>
      </c>
      <c r="AQ93" s="96">
        <f>'Wniosek 2026 r.'!C372</f>
        <v>0</v>
      </c>
      <c r="AR93" s="96">
        <f>'Wniosek 2027 r.'!C372</f>
        <v>0</v>
      </c>
      <c r="AS93" s="96">
        <f>'Wniosek 2028 r.'!C372</f>
        <v>0</v>
      </c>
      <c r="AT93" s="96">
        <f>'Wniosek 2029 r.'!C372</f>
        <v>0</v>
      </c>
      <c r="AU93" s="96">
        <f>'Wniosek 2030 r.'!C372</f>
        <v>0</v>
      </c>
      <c r="AV93" s="96">
        <f>'Wniosek 2031 r.'!C372</f>
        <v>0</v>
      </c>
      <c r="AW93" s="96">
        <f>'Wniosek 2032 r.'!C372</f>
        <v>0</v>
      </c>
      <c r="AX93" s="96">
        <f>'Wniosek 2033 r.'!C372</f>
        <v>0</v>
      </c>
      <c r="AY93" s="96">
        <f>'Wniosek 2025 r.'!D372</f>
        <v>0</v>
      </c>
      <c r="AZ93" s="96">
        <f>'Wniosek 2026 r.'!D372</f>
        <v>0</v>
      </c>
      <c r="BA93" s="96">
        <f>'Wniosek 2027 r.'!D372</f>
        <v>0</v>
      </c>
      <c r="BB93" s="96">
        <f>'Wniosek 2028 r.'!D372</f>
        <v>0</v>
      </c>
      <c r="BC93" s="96">
        <f>'Wniosek 2029 r.'!D372</f>
        <v>0</v>
      </c>
      <c r="BD93" s="96">
        <f>'Wniosek 2030 r.'!D372</f>
        <v>0</v>
      </c>
      <c r="BE93" s="96">
        <f>'Wniosek 2031 r.'!D372</f>
        <v>0</v>
      </c>
      <c r="BF93" s="96">
        <f>'Wniosek 2032 r.'!D372</f>
        <v>0</v>
      </c>
      <c r="BG93" s="96">
        <f>'Wniosek 2033 r.'!D372</f>
        <v>0</v>
      </c>
      <c r="BH93" s="97">
        <f>'Wniosek 2025 r.'!F372</f>
        <v>0</v>
      </c>
      <c r="BI93" s="97">
        <f>'Wniosek 2026 r.'!F372</f>
        <v>0</v>
      </c>
      <c r="BJ93" s="97">
        <f>'Wniosek 2027 r.'!F372</f>
        <v>0</v>
      </c>
      <c r="BK93" s="97">
        <f>'Wniosek 2028 r.'!F372</f>
        <v>0</v>
      </c>
      <c r="BL93" s="97">
        <f>'Wniosek 2029 r.'!F372</f>
        <v>0</v>
      </c>
      <c r="BM93" s="97">
        <f>'Wniosek 2030 r.'!F372</f>
        <v>0</v>
      </c>
      <c r="BN93" s="97">
        <f>'Wniosek 2031 r.'!F372</f>
        <v>0</v>
      </c>
      <c r="BO93" s="97">
        <f>'Wniosek 2032 r.'!F372</f>
        <v>0</v>
      </c>
      <c r="BP93" s="97">
        <f>'Wniosek 2033 r.'!F372</f>
        <v>0</v>
      </c>
      <c r="BQ93" s="96">
        <f>'Wniosek 2025 r.'!H372</f>
        <v>0</v>
      </c>
      <c r="BR93" s="96">
        <f>'Wniosek 2026 r.'!H372</f>
        <v>0</v>
      </c>
      <c r="BS93" s="96">
        <f>'Wniosek 2027 r.'!H372</f>
        <v>0</v>
      </c>
      <c r="BT93" s="96">
        <f>'Wniosek 2028 r.'!H372</f>
        <v>0</v>
      </c>
      <c r="BU93" s="96">
        <f>'Wniosek 2029 r.'!H372</f>
        <v>0</v>
      </c>
      <c r="BV93" s="96">
        <f>'Wniosek 2030 r.'!H372</f>
        <v>0</v>
      </c>
      <c r="BW93" s="96">
        <f>'Wniosek 2031 r.'!H372</f>
        <v>0</v>
      </c>
      <c r="BX93" s="96">
        <f>'Wniosek 2032 r.'!H372</f>
        <v>0</v>
      </c>
      <c r="BY93" s="96">
        <f>'Wniosek 2033 r.'!H372</f>
        <v>0</v>
      </c>
      <c r="BZ93" s="96">
        <f>'Wniosek 2025 r.'!C487</f>
        <v>0</v>
      </c>
      <c r="CA93" s="96">
        <f>'Wniosek 2026 r.'!C487</f>
        <v>0</v>
      </c>
      <c r="CB93" s="96">
        <f>'Wniosek 2027 r.'!C487</f>
        <v>0</v>
      </c>
      <c r="CC93" s="96">
        <f>'Wniosek 2028 r.'!C487</f>
        <v>0</v>
      </c>
      <c r="CD93" s="96">
        <f>'Wniosek 2029 r.'!C487</f>
        <v>0</v>
      </c>
      <c r="CE93" s="96">
        <f>'Wniosek 2030 r.'!C487</f>
        <v>0</v>
      </c>
      <c r="CF93" s="96">
        <f>'Wniosek 2031 r.'!C487</f>
        <v>0</v>
      </c>
      <c r="CG93" s="96">
        <f>'Wniosek 2032 r.'!C487</f>
        <v>0</v>
      </c>
      <c r="CH93" s="96">
        <f>'Wniosek 2033 r.'!C487</f>
        <v>0</v>
      </c>
      <c r="CI93" s="96">
        <f>'Wniosek 2025 r.'!C602</f>
        <v>0</v>
      </c>
      <c r="CJ93" s="96">
        <f>'Wniosek 2026 r.'!C602</f>
        <v>0</v>
      </c>
      <c r="CK93" s="96">
        <f>'Wniosek 2027 r.'!C602</f>
        <v>0</v>
      </c>
      <c r="CL93" s="96">
        <f>'Wniosek 2028 r.'!C602</f>
        <v>0</v>
      </c>
      <c r="CM93" s="96">
        <f>'Wniosek 2029 r.'!C602</f>
        <v>0</v>
      </c>
      <c r="CN93" s="96">
        <f>'Wniosek 2030 r.'!C602</f>
        <v>0</v>
      </c>
      <c r="CO93" s="96">
        <f>'Wniosek 2031 r.'!C602</f>
        <v>0</v>
      </c>
      <c r="CP93" s="96">
        <f>'Wniosek 2032 r.'!C602</f>
        <v>0</v>
      </c>
      <c r="CQ93" s="96">
        <f>'Wniosek 2033 r.'!C602</f>
        <v>0</v>
      </c>
      <c r="CR93">
        <f>'Wniosek 2025 r.'!C717</f>
        <v>0</v>
      </c>
      <c r="CS93">
        <f>'Wniosek 2025 r.'!E717</f>
        <v>0</v>
      </c>
      <c r="CT93">
        <f>'Wniosek 2025 r.'!C832</f>
        <v>0</v>
      </c>
    </row>
    <row r="94" spans="1:98" x14ac:dyDescent="0.25">
      <c r="A94">
        <f>'Wniosek 2025 r.'!A132</f>
        <v>0</v>
      </c>
      <c r="B94">
        <f>'Wniosek 2025 r.'!B132</f>
        <v>0</v>
      </c>
      <c r="C94">
        <f>'Wniosek 2025 r.'!C132</f>
        <v>0</v>
      </c>
      <c r="D94">
        <f>'Wniosek 2025 r.'!D132</f>
        <v>0</v>
      </c>
      <c r="E94" s="79">
        <f>'Wniosek 2025 r.'!E132</f>
        <v>0</v>
      </c>
      <c r="F94">
        <f>'Wniosek 2025 r.'!F132</f>
        <v>0</v>
      </c>
      <c r="G94">
        <f>'Wniosek 2026 r.'!F132</f>
        <v>0</v>
      </c>
      <c r="H94">
        <f>'Wniosek 2027 r.'!F132</f>
        <v>0</v>
      </c>
      <c r="I94">
        <f>'Wniosek 2028 r.'!F132</f>
        <v>0</v>
      </c>
      <c r="J94">
        <f>'Wniosek 2029 r.'!F132</f>
        <v>0</v>
      </c>
      <c r="K94">
        <f>'Wniosek 2030 r.'!F132</f>
        <v>0</v>
      </c>
      <c r="L94">
        <f>'Wniosek 2031 r.'!F132</f>
        <v>0</v>
      </c>
      <c r="M94">
        <f>'Wniosek 2032 r.'!F132</f>
        <v>0</v>
      </c>
      <c r="N94">
        <f>'Wniosek 2033 r.'!F132</f>
        <v>0</v>
      </c>
      <c r="O94" s="79">
        <f>'Wniosek 2025 r.'!G132</f>
        <v>0</v>
      </c>
      <c r="P94" s="79" t="str">
        <f>'Wniosek 2026 r.'!G132</f>
        <v/>
      </c>
      <c r="Q94" s="79" t="str">
        <f>'Wniosek 2027 r.'!G132</f>
        <v/>
      </c>
      <c r="R94" s="79" t="str">
        <f>'Wniosek 2028 r.'!G132</f>
        <v/>
      </c>
      <c r="S94" s="79" t="str">
        <f>'Wniosek 2029 r.'!G132</f>
        <v/>
      </c>
      <c r="T94" s="79" t="str">
        <f>'Wniosek 2030 r.'!G132</f>
        <v/>
      </c>
      <c r="U94" s="79" t="str">
        <f>'Wniosek 2031 r.'!G132</f>
        <v/>
      </c>
      <c r="V94" s="79" t="str">
        <f>'Wniosek 2032 r.'!G132</f>
        <v/>
      </c>
      <c r="W94" s="79" t="str">
        <f>'Wniosek 2033 r.'!G132</f>
        <v/>
      </c>
      <c r="X94" s="190">
        <f>'Wniosek 2025 r.'!H132</f>
        <v>0</v>
      </c>
      <c r="Y94" s="190">
        <f>'Wniosek 2026 r.'!H132</f>
        <v>0</v>
      </c>
      <c r="Z94" s="190">
        <f>'Wniosek 2027 r.'!H132</f>
        <v>0</v>
      </c>
      <c r="AA94" s="190">
        <f>'Wniosek 2028 r.'!H132</f>
        <v>0</v>
      </c>
      <c r="AB94" s="190">
        <f>'Wniosek 2029 r.'!H132</f>
        <v>0</v>
      </c>
      <c r="AC94" s="190">
        <f>'Wniosek 2030 r.'!H132</f>
        <v>0</v>
      </c>
      <c r="AD94" s="190">
        <f>'Wniosek 2031 r.'!H132</f>
        <v>0</v>
      </c>
      <c r="AE94" s="190">
        <f>'Wniosek 2032 r.'!H132</f>
        <v>0</v>
      </c>
      <c r="AF94" s="190">
        <f>'Wniosek 2033 r.'!H132</f>
        <v>0</v>
      </c>
      <c r="AG94" s="3">
        <f>'Wniosek 2025 r.'!C257</f>
        <v>0</v>
      </c>
      <c r="AH94" s="3">
        <f>'Wniosek 2026 r.'!C257</f>
        <v>0</v>
      </c>
      <c r="AI94" s="3">
        <f>'Wniosek 2027 r.'!C257</f>
        <v>0</v>
      </c>
      <c r="AJ94" s="3">
        <f>'Wniosek 2028 r.'!C257</f>
        <v>0</v>
      </c>
      <c r="AK94" s="3">
        <f>'Wniosek 2029 r.'!C257</f>
        <v>0</v>
      </c>
      <c r="AL94" s="3">
        <f>'Wniosek 2030 r.'!C257</f>
        <v>0</v>
      </c>
      <c r="AM94" s="3">
        <f>'Wniosek 2031 r.'!C257</f>
        <v>0</v>
      </c>
      <c r="AN94" s="3">
        <f>'Wniosek 2032 r.'!C257</f>
        <v>0</v>
      </c>
      <c r="AO94" s="3">
        <f>'Wniosek 2033 r.'!C257</f>
        <v>0</v>
      </c>
      <c r="AP94" s="96">
        <f>'Wniosek 2025 r.'!C373</f>
        <v>0</v>
      </c>
      <c r="AQ94" s="96">
        <f>'Wniosek 2026 r.'!C373</f>
        <v>0</v>
      </c>
      <c r="AR94" s="96">
        <f>'Wniosek 2027 r.'!C373</f>
        <v>0</v>
      </c>
      <c r="AS94" s="96">
        <f>'Wniosek 2028 r.'!C373</f>
        <v>0</v>
      </c>
      <c r="AT94" s="96">
        <f>'Wniosek 2029 r.'!C373</f>
        <v>0</v>
      </c>
      <c r="AU94" s="96">
        <f>'Wniosek 2030 r.'!C373</f>
        <v>0</v>
      </c>
      <c r="AV94" s="96">
        <f>'Wniosek 2031 r.'!C373</f>
        <v>0</v>
      </c>
      <c r="AW94" s="96">
        <f>'Wniosek 2032 r.'!C373</f>
        <v>0</v>
      </c>
      <c r="AX94" s="96">
        <f>'Wniosek 2033 r.'!C373</f>
        <v>0</v>
      </c>
      <c r="AY94" s="96">
        <f>'Wniosek 2025 r.'!D373</f>
        <v>0</v>
      </c>
      <c r="AZ94" s="96">
        <f>'Wniosek 2026 r.'!D373</f>
        <v>0</v>
      </c>
      <c r="BA94" s="96">
        <f>'Wniosek 2027 r.'!D373</f>
        <v>0</v>
      </c>
      <c r="BB94" s="96">
        <f>'Wniosek 2028 r.'!D373</f>
        <v>0</v>
      </c>
      <c r="BC94" s="96">
        <f>'Wniosek 2029 r.'!D373</f>
        <v>0</v>
      </c>
      <c r="BD94" s="96">
        <f>'Wniosek 2030 r.'!D373</f>
        <v>0</v>
      </c>
      <c r="BE94" s="96">
        <f>'Wniosek 2031 r.'!D373</f>
        <v>0</v>
      </c>
      <c r="BF94" s="96">
        <f>'Wniosek 2032 r.'!D373</f>
        <v>0</v>
      </c>
      <c r="BG94" s="96">
        <f>'Wniosek 2033 r.'!D373</f>
        <v>0</v>
      </c>
      <c r="BH94" s="97">
        <f>'Wniosek 2025 r.'!F373</f>
        <v>0</v>
      </c>
      <c r="BI94" s="97">
        <f>'Wniosek 2026 r.'!F373</f>
        <v>0</v>
      </c>
      <c r="BJ94" s="97">
        <f>'Wniosek 2027 r.'!F373</f>
        <v>0</v>
      </c>
      <c r="BK94" s="97">
        <f>'Wniosek 2028 r.'!F373</f>
        <v>0</v>
      </c>
      <c r="BL94" s="97">
        <f>'Wniosek 2029 r.'!F373</f>
        <v>0</v>
      </c>
      <c r="BM94" s="97">
        <f>'Wniosek 2030 r.'!F373</f>
        <v>0</v>
      </c>
      <c r="BN94" s="97">
        <f>'Wniosek 2031 r.'!F373</f>
        <v>0</v>
      </c>
      <c r="BO94" s="97">
        <f>'Wniosek 2032 r.'!F373</f>
        <v>0</v>
      </c>
      <c r="BP94" s="97">
        <f>'Wniosek 2033 r.'!F373</f>
        <v>0</v>
      </c>
      <c r="BQ94" s="96">
        <f>'Wniosek 2025 r.'!H373</f>
        <v>0</v>
      </c>
      <c r="BR94" s="96">
        <f>'Wniosek 2026 r.'!H373</f>
        <v>0</v>
      </c>
      <c r="BS94" s="96">
        <f>'Wniosek 2027 r.'!H373</f>
        <v>0</v>
      </c>
      <c r="BT94" s="96">
        <f>'Wniosek 2028 r.'!H373</f>
        <v>0</v>
      </c>
      <c r="BU94" s="96">
        <f>'Wniosek 2029 r.'!H373</f>
        <v>0</v>
      </c>
      <c r="BV94" s="96">
        <f>'Wniosek 2030 r.'!H373</f>
        <v>0</v>
      </c>
      <c r="BW94" s="96">
        <f>'Wniosek 2031 r.'!H373</f>
        <v>0</v>
      </c>
      <c r="BX94" s="96">
        <f>'Wniosek 2032 r.'!H373</f>
        <v>0</v>
      </c>
      <c r="BY94" s="96">
        <f>'Wniosek 2033 r.'!H373</f>
        <v>0</v>
      </c>
      <c r="BZ94" s="96">
        <f>'Wniosek 2025 r.'!C488</f>
        <v>0</v>
      </c>
      <c r="CA94" s="96">
        <f>'Wniosek 2026 r.'!C488</f>
        <v>0</v>
      </c>
      <c r="CB94" s="96">
        <f>'Wniosek 2027 r.'!C488</f>
        <v>0</v>
      </c>
      <c r="CC94" s="96">
        <f>'Wniosek 2028 r.'!C488</f>
        <v>0</v>
      </c>
      <c r="CD94" s="96">
        <f>'Wniosek 2029 r.'!C488</f>
        <v>0</v>
      </c>
      <c r="CE94" s="96">
        <f>'Wniosek 2030 r.'!C488</f>
        <v>0</v>
      </c>
      <c r="CF94" s="96">
        <f>'Wniosek 2031 r.'!C488</f>
        <v>0</v>
      </c>
      <c r="CG94" s="96">
        <f>'Wniosek 2032 r.'!C488</f>
        <v>0</v>
      </c>
      <c r="CH94" s="96">
        <f>'Wniosek 2033 r.'!C488</f>
        <v>0</v>
      </c>
      <c r="CI94" s="96">
        <f>'Wniosek 2025 r.'!C603</f>
        <v>0</v>
      </c>
      <c r="CJ94" s="96">
        <f>'Wniosek 2026 r.'!C603</f>
        <v>0</v>
      </c>
      <c r="CK94" s="96">
        <f>'Wniosek 2027 r.'!C603</f>
        <v>0</v>
      </c>
      <c r="CL94" s="96">
        <f>'Wniosek 2028 r.'!C603</f>
        <v>0</v>
      </c>
      <c r="CM94" s="96">
        <f>'Wniosek 2029 r.'!C603</f>
        <v>0</v>
      </c>
      <c r="CN94" s="96">
        <f>'Wniosek 2030 r.'!C603</f>
        <v>0</v>
      </c>
      <c r="CO94" s="96">
        <f>'Wniosek 2031 r.'!C603</f>
        <v>0</v>
      </c>
      <c r="CP94" s="96">
        <f>'Wniosek 2032 r.'!C603</f>
        <v>0</v>
      </c>
      <c r="CQ94" s="96">
        <f>'Wniosek 2033 r.'!C603</f>
        <v>0</v>
      </c>
      <c r="CR94">
        <f>'Wniosek 2025 r.'!C718</f>
        <v>0</v>
      </c>
      <c r="CS94">
        <f>'Wniosek 2025 r.'!E718</f>
        <v>0</v>
      </c>
      <c r="CT94">
        <f>'Wniosek 2025 r.'!C833</f>
        <v>0</v>
      </c>
    </row>
    <row r="95" spans="1:98" x14ac:dyDescent="0.25">
      <c r="A95">
        <f>'Wniosek 2025 r.'!A133</f>
        <v>0</v>
      </c>
      <c r="B95">
        <f>'Wniosek 2025 r.'!B133</f>
        <v>0</v>
      </c>
      <c r="C95">
        <f>'Wniosek 2025 r.'!C133</f>
        <v>0</v>
      </c>
      <c r="D95">
        <f>'Wniosek 2025 r.'!D133</f>
        <v>0</v>
      </c>
      <c r="E95" s="79">
        <f>'Wniosek 2025 r.'!E133</f>
        <v>0</v>
      </c>
      <c r="F95">
        <f>'Wniosek 2025 r.'!F133</f>
        <v>0</v>
      </c>
      <c r="G95">
        <f>'Wniosek 2026 r.'!F133</f>
        <v>0</v>
      </c>
      <c r="H95">
        <f>'Wniosek 2027 r.'!F133</f>
        <v>0</v>
      </c>
      <c r="I95">
        <f>'Wniosek 2028 r.'!F133</f>
        <v>0</v>
      </c>
      <c r="J95">
        <f>'Wniosek 2029 r.'!F133</f>
        <v>0</v>
      </c>
      <c r="K95">
        <f>'Wniosek 2030 r.'!F133</f>
        <v>0</v>
      </c>
      <c r="L95">
        <f>'Wniosek 2031 r.'!F133</f>
        <v>0</v>
      </c>
      <c r="M95">
        <f>'Wniosek 2032 r.'!F133</f>
        <v>0</v>
      </c>
      <c r="N95">
        <f>'Wniosek 2033 r.'!F133</f>
        <v>0</v>
      </c>
      <c r="O95" s="79">
        <f>'Wniosek 2025 r.'!G133</f>
        <v>0</v>
      </c>
      <c r="P95" s="79" t="str">
        <f>'Wniosek 2026 r.'!G133</f>
        <v/>
      </c>
      <c r="Q95" s="79" t="str">
        <f>'Wniosek 2027 r.'!G133</f>
        <v/>
      </c>
      <c r="R95" s="79" t="str">
        <f>'Wniosek 2028 r.'!G133</f>
        <v/>
      </c>
      <c r="S95" s="79" t="str">
        <f>'Wniosek 2029 r.'!G133</f>
        <v/>
      </c>
      <c r="T95" s="79" t="str">
        <f>'Wniosek 2030 r.'!G133</f>
        <v/>
      </c>
      <c r="U95" s="79" t="str">
        <f>'Wniosek 2031 r.'!G133</f>
        <v/>
      </c>
      <c r="V95" s="79" t="str">
        <f>'Wniosek 2032 r.'!G133</f>
        <v/>
      </c>
      <c r="W95" s="79" t="str">
        <f>'Wniosek 2033 r.'!G133</f>
        <v/>
      </c>
      <c r="X95" s="190">
        <f>'Wniosek 2025 r.'!H133</f>
        <v>0</v>
      </c>
      <c r="Y95" s="190">
        <f>'Wniosek 2026 r.'!H133</f>
        <v>0</v>
      </c>
      <c r="Z95" s="190">
        <f>'Wniosek 2027 r.'!H133</f>
        <v>0</v>
      </c>
      <c r="AA95" s="190">
        <f>'Wniosek 2028 r.'!H133</f>
        <v>0</v>
      </c>
      <c r="AB95" s="190">
        <f>'Wniosek 2029 r.'!H133</f>
        <v>0</v>
      </c>
      <c r="AC95" s="190">
        <f>'Wniosek 2030 r.'!H133</f>
        <v>0</v>
      </c>
      <c r="AD95" s="190">
        <f>'Wniosek 2031 r.'!H133</f>
        <v>0</v>
      </c>
      <c r="AE95" s="190">
        <f>'Wniosek 2032 r.'!H133</f>
        <v>0</v>
      </c>
      <c r="AF95" s="190">
        <f>'Wniosek 2033 r.'!H133</f>
        <v>0</v>
      </c>
      <c r="AG95" s="3">
        <f>'Wniosek 2025 r.'!C258</f>
        <v>0</v>
      </c>
      <c r="AH95" s="3">
        <f>'Wniosek 2026 r.'!C258</f>
        <v>0</v>
      </c>
      <c r="AI95" s="3">
        <f>'Wniosek 2027 r.'!C258</f>
        <v>0</v>
      </c>
      <c r="AJ95" s="3">
        <f>'Wniosek 2028 r.'!C258</f>
        <v>0</v>
      </c>
      <c r="AK95" s="3">
        <f>'Wniosek 2029 r.'!C258</f>
        <v>0</v>
      </c>
      <c r="AL95" s="3">
        <f>'Wniosek 2030 r.'!C258</f>
        <v>0</v>
      </c>
      <c r="AM95" s="3">
        <f>'Wniosek 2031 r.'!C258</f>
        <v>0</v>
      </c>
      <c r="AN95" s="3">
        <f>'Wniosek 2032 r.'!C258</f>
        <v>0</v>
      </c>
      <c r="AO95" s="3">
        <f>'Wniosek 2033 r.'!C258</f>
        <v>0</v>
      </c>
      <c r="AP95" s="96">
        <f>'Wniosek 2025 r.'!C374</f>
        <v>0</v>
      </c>
      <c r="AQ95" s="96">
        <f>'Wniosek 2026 r.'!C374</f>
        <v>0</v>
      </c>
      <c r="AR95" s="96">
        <f>'Wniosek 2027 r.'!C374</f>
        <v>0</v>
      </c>
      <c r="AS95" s="96">
        <f>'Wniosek 2028 r.'!C374</f>
        <v>0</v>
      </c>
      <c r="AT95" s="96">
        <f>'Wniosek 2029 r.'!C374</f>
        <v>0</v>
      </c>
      <c r="AU95" s="96">
        <f>'Wniosek 2030 r.'!C374</f>
        <v>0</v>
      </c>
      <c r="AV95" s="96">
        <f>'Wniosek 2031 r.'!C374</f>
        <v>0</v>
      </c>
      <c r="AW95" s="96">
        <f>'Wniosek 2032 r.'!C374</f>
        <v>0</v>
      </c>
      <c r="AX95" s="96">
        <f>'Wniosek 2033 r.'!C374</f>
        <v>0</v>
      </c>
      <c r="AY95" s="96">
        <f>'Wniosek 2025 r.'!D374</f>
        <v>0</v>
      </c>
      <c r="AZ95" s="96">
        <f>'Wniosek 2026 r.'!D374</f>
        <v>0</v>
      </c>
      <c r="BA95" s="96">
        <f>'Wniosek 2027 r.'!D374</f>
        <v>0</v>
      </c>
      <c r="BB95" s="96">
        <f>'Wniosek 2028 r.'!D374</f>
        <v>0</v>
      </c>
      <c r="BC95" s="96">
        <f>'Wniosek 2029 r.'!D374</f>
        <v>0</v>
      </c>
      <c r="BD95" s="96">
        <f>'Wniosek 2030 r.'!D374</f>
        <v>0</v>
      </c>
      <c r="BE95" s="96">
        <f>'Wniosek 2031 r.'!D374</f>
        <v>0</v>
      </c>
      <c r="BF95" s="96">
        <f>'Wniosek 2032 r.'!D374</f>
        <v>0</v>
      </c>
      <c r="BG95" s="96">
        <f>'Wniosek 2033 r.'!D374</f>
        <v>0</v>
      </c>
      <c r="BH95" s="97">
        <f>'Wniosek 2025 r.'!F374</f>
        <v>0</v>
      </c>
      <c r="BI95" s="97">
        <f>'Wniosek 2026 r.'!F374</f>
        <v>0</v>
      </c>
      <c r="BJ95" s="97">
        <f>'Wniosek 2027 r.'!F374</f>
        <v>0</v>
      </c>
      <c r="BK95" s="97">
        <f>'Wniosek 2028 r.'!F374</f>
        <v>0</v>
      </c>
      <c r="BL95" s="97">
        <f>'Wniosek 2029 r.'!F374</f>
        <v>0</v>
      </c>
      <c r="BM95" s="97">
        <f>'Wniosek 2030 r.'!F374</f>
        <v>0</v>
      </c>
      <c r="BN95" s="97">
        <f>'Wniosek 2031 r.'!F374</f>
        <v>0</v>
      </c>
      <c r="BO95" s="97">
        <f>'Wniosek 2032 r.'!F374</f>
        <v>0</v>
      </c>
      <c r="BP95" s="97">
        <f>'Wniosek 2033 r.'!F374</f>
        <v>0</v>
      </c>
      <c r="BQ95" s="96">
        <f>'Wniosek 2025 r.'!H374</f>
        <v>0</v>
      </c>
      <c r="BR95" s="96">
        <f>'Wniosek 2026 r.'!H374</f>
        <v>0</v>
      </c>
      <c r="BS95" s="96">
        <f>'Wniosek 2027 r.'!H374</f>
        <v>0</v>
      </c>
      <c r="BT95" s="96">
        <f>'Wniosek 2028 r.'!H374</f>
        <v>0</v>
      </c>
      <c r="BU95" s="96">
        <f>'Wniosek 2029 r.'!H374</f>
        <v>0</v>
      </c>
      <c r="BV95" s="96">
        <f>'Wniosek 2030 r.'!H374</f>
        <v>0</v>
      </c>
      <c r="BW95" s="96">
        <f>'Wniosek 2031 r.'!H374</f>
        <v>0</v>
      </c>
      <c r="BX95" s="96">
        <f>'Wniosek 2032 r.'!H374</f>
        <v>0</v>
      </c>
      <c r="BY95" s="96">
        <f>'Wniosek 2033 r.'!H374</f>
        <v>0</v>
      </c>
      <c r="BZ95" s="96">
        <f>'Wniosek 2025 r.'!C489</f>
        <v>0</v>
      </c>
      <c r="CA95" s="96">
        <f>'Wniosek 2026 r.'!C489</f>
        <v>0</v>
      </c>
      <c r="CB95" s="96">
        <f>'Wniosek 2027 r.'!C489</f>
        <v>0</v>
      </c>
      <c r="CC95" s="96">
        <f>'Wniosek 2028 r.'!C489</f>
        <v>0</v>
      </c>
      <c r="CD95" s="96">
        <f>'Wniosek 2029 r.'!C489</f>
        <v>0</v>
      </c>
      <c r="CE95" s="96">
        <f>'Wniosek 2030 r.'!C489</f>
        <v>0</v>
      </c>
      <c r="CF95" s="96">
        <f>'Wniosek 2031 r.'!C489</f>
        <v>0</v>
      </c>
      <c r="CG95" s="96">
        <f>'Wniosek 2032 r.'!C489</f>
        <v>0</v>
      </c>
      <c r="CH95" s="96">
        <f>'Wniosek 2033 r.'!C489</f>
        <v>0</v>
      </c>
      <c r="CI95" s="96">
        <f>'Wniosek 2025 r.'!C604</f>
        <v>0</v>
      </c>
      <c r="CJ95" s="96">
        <f>'Wniosek 2026 r.'!C604</f>
        <v>0</v>
      </c>
      <c r="CK95" s="96">
        <f>'Wniosek 2027 r.'!C604</f>
        <v>0</v>
      </c>
      <c r="CL95" s="96">
        <f>'Wniosek 2028 r.'!C604</f>
        <v>0</v>
      </c>
      <c r="CM95" s="96">
        <f>'Wniosek 2029 r.'!C604</f>
        <v>0</v>
      </c>
      <c r="CN95" s="96">
        <f>'Wniosek 2030 r.'!C604</f>
        <v>0</v>
      </c>
      <c r="CO95" s="96">
        <f>'Wniosek 2031 r.'!C604</f>
        <v>0</v>
      </c>
      <c r="CP95" s="96">
        <f>'Wniosek 2032 r.'!C604</f>
        <v>0</v>
      </c>
      <c r="CQ95" s="96">
        <f>'Wniosek 2033 r.'!C604</f>
        <v>0</v>
      </c>
      <c r="CR95">
        <f>'Wniosek 2025 r.'!C719</f>
        <v>0</v>
      </c>
      <c r="CS95">
        <f>'Wniosek 2025 r.'!E719</f>
        <v>0</v>
      </c>
      <c r="CT95">
        <f>'Wniosek 2025 r.'!C834</f>
        <v>0</v>
      </c>
    </row>
    <row r="96" spans="1:98" x14ac:dyDescent="0.25">
      <c r="A96">
        <f>'Wniosek 2025 r.'!A134</f>
        <v>0</v>
      </c>
      <c r="B96">
        <f>'Wniosek 2025 r.'!B134</f>
        <v>0</v>
      </c>
      <c r="C96">
        <f>'Wniosek 2025 r.'!C134</f>
        <v>0</v>
      </c>
      <c r="D96">
        <f>'Wniosek 2025 r.'!D134</f>
        <v>0</v>
      </c>
      <c r="E96" s="79">
        <f>'Wniosek 2025 r.'!E134</f>
        <v>0</v>
      </c>
      <c r="F96">
        <f>'Wniosek 2025 r.'!F134</f>
        <v>0</v>
      </c>
      <c r="G96">
        <f>'Wniosek 2026 r.'!F134</f>
        <v>0</v>
      </c>
      <c r="H96">
        <f>'Wniosek 2027 r.'!F134</f>
        <v>0</v>
      </c>
      <c r="I96">
        <f>'Wniosek 2028 r.'!F134</f>
        <v>0</v>
      </c>
      <c r="J96">
        <f>'Wniosek 2029 r.'!F134</f>
        <v>0</v>
      </c>
      <c r="K96">
        <f>'Wniosek 2030 r.'!F134</f>
        <v>0</v>
      </c>
      <c r="L96">
        <f>'Wniosek 2031 r.'!F134</f>
        <v>0</v>
      </c>
      <c r="M96">
        <f>'Wniosek 2032 r.'!F134</f>
        <v>0</v>
      </c>
      <c r="N96">
        <f>'Wniosek 2033 r.'!F134</f>
        <v>0</v>
      </c>
      <c r="O96" s="79">
        <f>'Wniosek 2025 r.'!G134</f>
        <v>0</v>
      </c>
      <c r="P96" s="79" t="str">
        <f>'Wniosek 2026 r.'!G134</f>
        <v/>
      </c>
      <c r="Q96" s="79" t="str">
        <f>'Wniosek 2027 r.'!G134</f>
        <v/>
      </c>
      <c r="R96" s="79" t="str">
        <f>'Wniosek 2028 r.'!G134</f>
        <v/>
      </c>
      <c r="S96" s="79" t="str">
        <f>'Wniosek 2029 r.'!G134</f>
        <v/>
      </c>
      <c r="T96" s="79" t="str">
        <f>'Wniosek 2030 r.'!G134</f>
        <v/>
      </c>
      <c r="U96" s="79" t="str">
        <f>'Wniosek 2031 r.'!G134</f>
        <v/>
      </c>
      <c r="V96" s="79" t="str">
        <f>'Wniosek 2032 r.'!G134</f>
        <v/>
      </c>
      <c r="W96" s="79" t="str">
        <f>'Wniosek 2033 r.'!G134</f>
        <v/>
      </c>
      <c r="X96" s="190">
        <f>'Wniosek 2025 r.'!H134</f>
        <v>0</v>
      </c>
      <c r="Y96" s="190">
        <f>'Wniosek 2026 r.'!H134</f>
        <v>0</v>
      </c>
      <c r="Z96" s="190">
        <f>'Wniosek 2027 r.'!H134</f>
        <v>0</v>
      </c>
      <c r="AA96" s="190">
        <f>'Wniosek 2028 r.'!H134</f>
        <v>0</v>
      </c>
      <c r="AB96" s="190">
        <f>'Wniosek 2029 r.'!H134</f>
        <v>0</v>
      </c>
      <c r="AC96" s="190">
        <f>'Wniosek 2030 r.'!H134</f>
        <v>0</v>
      </c>
      <c r="AD96" s="190">
        <f>'Wniosek 2031 r.'!H134</f>
        <v>0</v>
      </c>
      <c r="AE96" s="190">
        <f>'Wniosek 2032 r.'!H134</f>
        <v>0</v>
      </c>
      <c r="AF96" s="190">
        <f>'Wniosek 2033 r.'!H134</f>
        <v>0</v>
      </c>
      <c r="AG96" s="3">
        <f>'Wniosek 2025 r.'!C259</f>
        <v>0</v>
      </c>
      <c r="AH96" s="3">
        <f>'Wniosek 2026 r.'!C259</f>
        <v>0</v>
      </c>
      <c r="AI96" s="3">
        <f>'Wniosek 2027 r.'!C259</f>
        <v>0</v>
      </c>
      <c r="AJ96" s="3">
        <f>'Wniosek 2028 r.'!C259</f>
        <v>0</v>
      </c>
      <c r="AK96" s="3">
        <f>'Wniosek 2029 r.'!C259</f>
        <v>0</v>
      </c>
      <c r="AL96" s="3">
        <f>'Wniosek 2030 r.'!C259</f>
        <v>0</v>
      </c>
      <c r="AM96" s="3">
        <f>'Wniosek 2031 r.'!C259</f>
        <v>0</v>
      </c>
      <c r="AN96" s="3">
        <f>'Wniosek 2032 r.'!C259</f>
        <v>0</v>
      </c>
      <c r="AO96" s="3">
        <f>'Wniosek 2033 r.'!C259</f>
        <v>0</v>
      </c>
      <c r="AP96" s="96">
        <f>'Wniosek 2025 r.'!C375</f>
        <v>0</v>
      </c>
      <c r="AQ96" s="96">
        <f>'Wniosek 2026 r.'!C375</f>
        <v>0</v>
      </c>
      <c r="AR96" s="96">
        <f>'Wniosek 2027 r.'!C375</f>
        <v>0</v>
      </c>
      <c r="AS96" s="96">
        <f>'Wniosek 2028 r.'!C375</f>
        <v>0</v>
      </c>
      <c r="AT96" s="96">
        <f>'Wniosek 2029 r.'!C375</f>
        <v>0</v>
      </c>
      <c r="AU96" s="96">
        <f>'Wniosek 2030 r.'!C375</f>
        <v>0</v>
      </c>
      <c r="AV96" s="96">
        <f>'Wniosek 2031 r.'!C375</f>
        <v>0</v>
      </c>
      <c r="AW96" s="96">
        <f>'Wniosek 2032 r.'!C375</f>
        <v>0</v>
      </c>
      <c r="AX96" s="96">
        <f>'Wniosek 2033 r.'!C375</f>
        <v>0</v>
      </c>
      <c r="AY96" s="96">
        <f>'Wniosek 2025 r.'!D375</f>
        <v>0</v>
      </c>
      <c r="AZ96" s="96">
        <f>'Wniosek 2026 r.'!D375</f>
        <v>0</v>
      </c>
      <c r="BA96" s="96">
        <f>'Wniosek 2027 r.'!D375</f>
        <v>0</v>
      </c>
      <c r="BB96" s="96">
        <f>'Wniosek 2028 r.'!D375</f>
        <v>0</v>
      </c>
      <c r="BC96" s="96">
        <f>'Wniosek 2029 r.'!D375</f>
        <v>0</v>
      </c>
      <c r="BD96" s="96">
        <f>'Wniosek 2030 r.'!D375</f>
        <v>0</v>
      </c>
      <c r="BE96" s="96">
        <f>'Wniosek 2031 r.'!D375</f>
        <v>0</v>
      </c>
      <c r="BF96" s="96">
        <f>'Wniosek 2032 r.'!D375</f>
        <v>0</v>
      </c>
      <c r="BG96" s="96">
        <f>'Wniosek 2033 r.'!D375</f>
        <v>0</v>
      </c>
      <c r="BH96" s="97">
        <f>'Wniosek 2025 r.'!F375</f>
        <v>0</v>
      </c>
      <c r="BI96" s="97">
        <f>'Wniosek 2026 r.'!F375</f>
        <v>0</v>
      </c>
      <c r="BJ96" s="97">
        <f>'Wniosek 2027 r.'!F375</f>
        <v>0</v>
      </c>
      <c r="BK96" s="97">
        <f>'Wniosek 2028 r.'!F375</f>
        <v>0</v>
      </c>
      <c r="BL96" s="97">
        <f>'Wniosek 2029 r.'!F375</f>
        <v>0</v>
      </c>
      <c r="BM96" s="97">
        <f>'Wniosek 2030 r.'!F375</f>
        <v>0</v>
      </c>
      <c r="BN96" s="97">
        <f>'Wniosek 2031 r.'!F375</f>
        <v>0</v>
      </c>
      <c r="BO96" s="97">
        <f>'Wniosek 2032 r.'!F375</f>
        <v>0</v>
      </c>
      <c r="BP96" s="97">
        <f>'Wniosek 2033 r.'!F375</f>
        <v>0</v>
      </c>
      <c r="BQ96" s="96">
        <f>'Wniosek 2025 r.'!H375</f>
        <v>0</v>
      </c>
      <c r="BR96" s="96">
        <f>'Wniosek 2026 r.'!H375</f>
        <v>0</v>
      </c>
      <c r="BS96" s="96">
        <f>'Wniosek 2027 r.'!H375</f>
        <v>0</v>
      </c>
      <c r="BT96" s="96">
        <f>'Wniosek 2028 r.'!H375</f>
        <v>0</v>
      </c>
      <c r="BU96" s="96">
        <f>'Wniosek 2029 r.'!H375</f>
        <v>0</v>
      </c>
      <c r="BV96" s="96">
        <f>'Wniosek 2030 r.'!H375</f>
        <v>0</v>
      </c>
      <c r="BW96" s="96">
        <f>'Wniosek 2031 r.'!H375</f>
        <v>0</v>
      </c>
      <c r="BX96" s="96">
        <f>'Wniosek 2032 r.'!H375</f>
        <v>0</v>
      </c>
      <c r="BY96" s="96">
        <f>'Wniosek 2033 r.'!H375</f>
        <v>0</v>
      </c>
      <c r="BZ96" s="96">
        <f>'Wniosek 2025 r.'!C490</f>
        <v>0</v>
      </c>
      <c r="CA96" s="96">
        <f>'Wniosek 2026 r.'!C490</f>
        <v>0</v>
      </c>
      <c r="CB96" s="96">
        <f>'Wniosek 2027 r.'!C490</f>
        <v>0</v>
      </c>
      <c r="CC96" s="96">
        <f>'Wniosek 2028 r.'!C490</f>
        <v>0</v>
      </c>
      <c r="CD96" s="96">
        <f>'Wniosek 2029 r.'!C490</f>
        <v>0</v>
      </c>
      <c r="CE96" s="96">
        <f>'Wniosek 2030 r.'!C490</f>
        <v>0</v>
      </c>
      <c r="CF96" s="96">
        <f>'Wniosek 2031 r.'!C490</f>
        <v>0</v>
      </c>
      <c r="CG96" s="96">
        <f>'Wniosek 2032 r.'!C490</f>
        <v>0</v>
      </c>
      <c r="CH96" s="96">
        <f>'Wniosek 2033 r.'!C490</f>
        <v>0</v>
      </c>
      <c r="CI96" s="96">
        <f>'Wniosek 2025 r.'!C605</f>
        <v>0</v>
      </c>
      <c r="CJ96" s="96">
        <f>'Wniosek 2026 r.'!C605</f>
        <v>0</v>
      </c>
      <c r="CK96" s="96">
        <f>'Wniosek 2027 r.'!C605</f>
        <v>0</v>
      </c>
      <c r="CL96" s="96">
        <f>'Wniosek 2028 r.'!C605</f>
        <v>0</v>
      </c>
      <c r="CM96" s="96">
        <f>'Wniosek 2029 r.'!C605</f>
        <v>0</v>
      </c>
      <c r="CN96" s="96">
        <f>'Wniosek 2030 r.'!C605</f>
        <v>0</v>
      </c>
      <c r="CO96" s="96">
        <f>'Wniosek 2031 r.'!C605</f>
        <v>0</v>
      </c>
      <c r="CP96" s="96">
        <f>'Wniosek 2032 r.'!C605</f>
        <v>0</v>
      </c>
      <c r="CQ96" s="96">
        <f>'Wniosek 2033 r.'!C605</f>
        <v>0</v>
      </c>
      <c r="CR96">
        <f>'Wniosek 2025 r.'!C720</f>
        <v>0</v>
      </c>
      <c r="CS96">
        <f>'Wniosek 2025 r.'!E720</f>
        <v>0</v>
      </c>
      <c r="CT96">
        <f>'Wniosek 2025 r.'!C835</f>
        <v>0</v>
      </c>
    </row>
    <row r="97" spans="1:98" x14ac:dyDescent="0.25">
      <c r="A97">
        <f>'Wniosek 2025 r.'!A135</f>
        <v>0</v>
      </c>
      <c r="B97">
        <f>'Wniosek 2025 r.'!B135</f>
        <v>0</v>
      </c>
      <c r="C97">
        <f>'Wniosek 2025 r.'!C135</f>
        <v>0</v>
      </c>
      <c r="D97">
        <f>'Wniosek 2025 r.'!D135</f>
        <v>0</v>
      </c>
      <c r="E97" s="79">
        <f>'Wniosek 2025 r.'!E135</f>
        <v>0</v>
      </c>
      <c r="F97">
        <f>'Wniosek 2025 r.'!F135</f>
        <v>0</v>
      </c>
      <c r="G97">
        <f>'Wniosek 2026 r.'!F135</f>
        <v>0</v>
      </c>
      <c r="H97">
        <f>'Wniosek 2027 r.'!F135</f>
        <v>0</v>
      </c>
      <c r="I97">
        <f>'Wniosek 2028 r.'!F135</f>
        <v>0</v>
      </c>
      <c r="J97">
        <f>'Wniosek 2029 r.'!F135</f>
        <v>0</v>
      </c>
      <c r="K97">
        <f>'Wniosek 2030 r.'!F135</f>
        <v>0</v>
      </c>
      <c r="L97">
        <f>'Wniosek 2031 r.'!F135</f>
        <v>0</v>
      </c>
      <c r="M97">
        <f>'Wniosek 2032 r.'!F135</f>
        <v>0</v>
      </c>
      <c r="N97">
        <f>'Wniosek 2033 r.'!F135</f>
        <v>0</v>
      </c>
      <c r="O97" s="79">
        <f>'Wniosek 2025 r.'!G135</f>
        <v>0</v>
      </c>
      <c r="P97" s="79" t="str">
        <f>'Wniosek 2026 r.'!G135</f>
        <v/>
      </c>
      <c r="Q97" s="79" t="str">
        <f>'Wniosek 2027 r.'!G135</f>
        <v/>
      </c>
      <c r="R97" s="79" t="str">
        <f>'Wniosek 2028 r.'!G135</f>
        <v/>
      </c>
      <c r="S97" s="79" t="str">
        <f>'Wniosek 2029 r.'!G135</f>
        <v/>
      </c>
      <c r="T97" s="79" t="str">
        <f>'Wniosek 2030 r.'!G135</f>
        <v/>
      </c>
      <c r="U97" s="79" t="str">
        <f>'Wniosek 2031 r.'!G135</f>
        <v/>
      </c>
      <c r="V97" s="79" t="str">
        <f>'Wniosek 2032 r.'!G135</f>
        <v/>
      </c>
      <c r="W97" s="79" t="str">
        <f>'Wniosek 2033 r.'!G135</f>
        <v/>
      </c>
      <c r="X97" s="190">
        <f>'Wniosek 2025 r.'!H135</f>
        <v>0</v>
      </c>
      <c r="Y97" s="190">
        <f>'Wniosek 2026 r.'!H135</f>
        <v>0</v>
      </c>
      <c r="Z97" s="190">
        <f>'Wniosek 2027 r.'!H135</f>
        <v>0</v>
      </c>
      <c r="AA97" s="190">
        <f>'Wniosek 2028 r.'!H135</f>
        <v>0</v>
      </c>
      <c r="AB97" s="190">
        <f>'Wniosek 2029 r.'!H135</f>
        <v>0</v>
      </c>
      <c r="AC97" s="190">
        <f>'Wniosek 2030 r.'!H135</f>
        <v>0</v>
      </c>
      <c r="AD97" s="190">
        <f>'Wniosek 2031 r.'!H135</f>
        <v>0</v>
      </c>
      <c r="AE97" s="190">
        <f>'Wniosek 2032 r.'!H135</f>
        <v>0</v>
      </c>
      <c r="AF97" s="190">
        <f>'Wniosek 2033 r.'!H135</f>
        <v>0</v>
      </c>
      <c r="AG97" s="3">
        <f>'Wniosek 2025 r.'!C260</f>
        <v>0</v>
      </c>
      <c r="AH97" s="3">
        <f>'Wniosek 2026 r.'!C260</f>
        <v>0</v>
      </c>
      <c r="AI97" s="3">
        <f>'Wniosek 2027 r.'!C260</f>
        <v>0</v>
      </c>
      <c r="AJ97" s="3">
        <f>'Wniosek 2028 r.'!C260</f>
        <v>0</v>
      </c>
      <c r="AK97" s="3">
        <f>'Wniosek 2029 r.'!C260</f>
        <v>0</v>
      </c>
      <c r="AL97" s="3">
        <f>'Wniosek 2030 r.'!C260</f>
        <v>0</v>
      </c>
      <c r="AM97" s="3">
        <f>'Wniosek 2031 r.'!C260</f>
        <v>0</v>
      </c>
      <c r="AN97" s="3">
        <f>'Wniosek 2032 r.'!C260</f>
        <v>0</v>
      </c>
      <c r="AO97" s="3">
        <f>'Wniosek 2033 r.'!C260</f>
        <v>0</v>
      </c>
      <c r="AP97" s="96">
        <f>'Wniosek 2025 r.'!C376</f>
        <v>0</v>
      </c>
      <c r="AQ97" s="96">
        <f>'Wniosek 2026 r.'!C376</f>
        <v>0</v>
      </c>
      <c r="AR97" s="96">
        <f>'Wniosek 2027 r.'!C376</f>
        <v>0</v>
      </c>
      <c r="AS97" s="96">
        <f>'Wniosek 2028 r.'!C376</f>
        <v>0</v>
      </c>
      <c r="AT97" s="96">
        <f>'Wniosek 2029 r.'!C376</f>
        <v>0</v>
      </c>
      <c r="AU97" s="96">
        <f>'Wniosek 2030 r.'!C376</f>
        <v>0</v>
      </c>
      <c r="AV97" s="96">
        <f>'Wniosek 2031 r.'!C376</f>
        <v>0</v>
      </c>
      <c r="AW97" s="96">
        <f>'Wniosek 2032 r.'!C376</f>
        <v>0</v>
      </c>
      <c r="AX97" s="96">
        <f>'Wniosek 2033 r.'!C376</f>
        <v>0</v>
      </c>
      <c r="AY97" s="96">
        <f>'Wniosek 2025 r.'!D376</f>
        <v>0</v>
      </c>
      <c r="AZ97" s="96">
        <f>'Wniosek 2026 r.'!D376</f>
        <v>0</v>
      </c>
      <c r="BA97" s="96">
        <f>'Wniosek 2027 r.'!D376</f>
        <v>0</v>
      </c>
      <c r="BB97" s="96">
        <f>'Wniosek 2028 r.'!D376</f>
        <v>0</v>
      </c>
      <c r="BC97" s="96">
        <f>'Wniosek 2029 r.'!D376</f>
        <v>0</v>
      </c>
      <c r="BD97" s="96">
        <f>'Wniosek 2030 r.'!D376</f>
        <v>0</v>
      </c>
      <c r="BE97" s="96">
        <f>'Wniosek 2031 r.'!D376</f>
        <v>0</v>
      </c>
      <c r="BF97" s="96">
        <f>'Wniosek 2032 r.'!D376</f>
        <v>0</v>
      </c>
      <c r="BG97" s="96">
        <f>'Wniosek 2033 r.'!D376</f>
        <v>0</v>
      </c>
      <c r="BH97" s="97">
        <f>'Wniosek 2025 r.'!F376</f>
        <v>0</v>
      </c>
      <c r="BI97" s="97">
        <f>'Wniosek 2026 r.'!F376</f>
        <v>0</v>
      </c>
      <c r="BJ97" s="97">
        <f>'Wniosek 2027 r.'!F376</f>
        <v>0</v>
      </c>
      <c r="BK97" s="97">
        <f>'Wniosek 2028 r.'!F376</f>
        <v>0</v>
      </c>
      <c r="BL97" s="97">
        <f>'Wniosek 2029 r.'!F376</f>
        <v>0</v>
      </c>
      <c r="BM97" s="97">
        <f>'Wniosek 2030 r.'!F376</f>
        <v>0</v>
      </c>
      <c r="BN97" s="97">
        <f>'Wniosek 2031 r.'!F376</f>
        <v>0</v>
      </c>
      <c r="BO97" s="97">
        <f>'Wniosek 2032 r.'!F376</f>
        <v>0</v>
      </c>
      <c r="BP97" s="97">
        <f>'Wniosek 2033 r.'!F376</f>
        <v>0</v>
      </c>
      <c r="BQ97" s="96">
        <f>'Wniosek 2025 r.'!H376</f>
        <v>0</v>
      </c>
      <c r="BR97" s="96">
        <f>'Wniosek 2026 r.'!H376</f>
        <v>0</v>
      </c>
      <c r="BS97" s="96">
        <f>'Wniosek 2027 r.'!H376</f>
        <v>0</v>
      </c>
      <c r="BT97" s="96">
        <f>'Wniosek 2028 r.'!H376</f>
        <v>0</v>
      </c>
      <c r="BU97" s="96">
        <f>'Wniosek 2029 r.'!H376</f>
        <v>0</v>
      </c>
      <c r="BV97" s="96">
        <f>'Wniosek 2030 r.'!H376</f>
        <v>0</v>
      </c>
      <c r="BW97" s="96">
        <f>'Wniosek 2031 r.'!H376</f>
        <v>0</v>
      </c>
      <c r="BX97" s="96">
        <f>'Wniosek 2032 r.'!H376</f>
        <v>0</v>
      </c>
      <c r="BY97" s="96">
        <f>'Wniosek 2033 r.'!H376</f>
        <v>0</v>
      </c>
      <c r="BZ97" s="96">
        <f>'Wniosek 2025 r.'!C491</f>
        <v>0</v>
      </c>
      <c r="CA97" s="96">
        <f>'Wniosek 2026 r.'!C491</f>
        <v>0</v>
      </c>
      <c r="CB97" s="96">
        <f>'Wniosek 2027 r.'!C491</f>
        <v>0</v>
      </c>
      <c r="CC97" s="96">
        <f>'Wniosek 2028 r.'!C491</f>
        <v>0</v>
      </c>
      <c r="CD97" s="96">
        <f>'Wniosek 2029 r.'!C491</f>
        <v>0</v>
      </c>
      <c r="CE97" s="96">
        <f>'Wniosek 2030 r.'!C491</f>
        <v>0</v>
      </c>
      <c r="CF97" s="96">
        <f>'Wniosek 2031 r.'!C491</f>
        <v>0</v>
      </c>
      <c r="CG97" s="96">
        <f>'Wniosek 2032 r.'!C491</f>
        <v>0</v>
      </c>
      <c r="CH97" s="96">
        <f>'Wniosek 2033 r.'!C491</f>
        <v>0</v>
      </c>
      <c r="CI97" s="96">
        <f>'Wniosek 2025 r.'!C606</f>
        <v>0</v>
      </c>
      <c r="CJ97" s="96">
        <f>'Wniosek 2026 r.'!C606</f>
        <v>0</v>
      </c>
      <c r="CK97" s="96">
        <f>'Wniosek 2027 r.'!C606</f>
        <v>0</v>
      </c>
      <c r="CL97" s="96">
        <f>'Wniosek 2028 r.'!C606</f>
        <v>0</v>
      </c>
      <c r="CM97" s="96">
        <f>'Wniosek 2029 r.'!C606</f>
        <v>0</v>
      </c>
      <c r="CN97" s="96">
        <f>'Wniosek 2030 r.'!C606</f>
        <v>0</v>
      </c>
      <c r="CO97" s="96">
        <f>'Wniosek 2031 r.'!C606</f>
        <v>0</v>
      </c>
      <c r="CP97" s="96">
        <f>'Wniosek 2032 r.'!C606</f>
        <v>0</v>
      </c>
      <c r="CQ97" s="96">
        <f>'Wniosek 2033 r.'!C606</f>
        <v>0</v>
      </c>
      <c r="CR97">
        <f>'Wniosek 2025 r.'!C721</f>
        <v>0</v>
      </c>
      <c r="CS97">
        <f>'Wniosek 2025 r.'!E721</f>
        <v>0</v>
      </c>
      <c r="CT97">
        <f>'Wniosek 2025 r.'!C836</f>
        <v>0</v>
      </c>
    </row>
    <row r="98" spans="1:98" x14ac:dyDescent="0.25">
      <c r="A98">
        <f>'Wniosek 2025 r.'!A136</f>
        <v>0</v>
      </c>
      <c r="B98">
        <f>'Wniosek 2025 r.'!B136</f>
        <v>0</v>
      </c>
      <c r="C98">
        <f>'Wniosek 2025 r.'!C136</f>
        <v>0</v>
      </c>
      <c r="D98">
        <f>'Wniosek 2025 r.'!D136</f>
        <v>0</v>
      </c>
      <c r="E98" s="79">
        <f>'Wniosek 2025 r.'!E136</f>
        <v>0</v>
      </c>
      <c r="F98">
        <f>'Wniosek 2025 r.'!F136</f>
        <v>0</v>
      </c>
      <c r="G98">
        <f>'Wniosek 2026 r.'!F136</f>
        <v>0</v>
      </c>
      <c r="H98">
        <f>'Wniosek 2027 r.'!F136</f>
        <v>0</v>
      </c>
      <c r="I98">
        <f>'Wniosek 2028 r.'!F136</f>
        <v>0</v>
      </c>
      <c r="J98">
        <f>'Wniosek 2029 r.'!F136</f>
        <v>0</v>
      </c>
      <c r="K98">
        <f>'Wniosek 2030 r.'!F136</f>
        <v>0</v>
      </c>
      <c r="L98">
        <f>'Wniosek 2031 r.'!F136</f>
        <v>0</v>
      </c>
      <c r="M98">
        <f>'Wniosek 2032 r.'!F136</f>
        <v>0</v>
      </c>
      <c r="N98">
        <f>'Wniosek 2033 r.'!F136</f>
        <v>0</v>
      </c>
      <c r="O98" s="79">
        <f>'Wniosek 2025 r.'!G136</f>
        <v>0</v>
      </c>
      <c r="P98" s="79" t="str">
        <f>'Wniosek 2026 r.'!G136</f>
        <v/>
      </c>
      <c r="Q98" s="79" t="str">
        <f>'Wniosek 2027 r.'!G136</f>
        <v/>
      </c>
      <c r="R98" s="79" t="str">
        <f>'Wniosek 2028 r.'!G136</f>
        <v/>
      </c>
      <c r="S98" s="79" t="str">
        <f>'Wniosek 2029 r.'!G136</f>
        <v/>
      </c>
      <c r="T98" s="79" t="str">
        <f>'Wniosek 2030 r.'!G136</f>
        <v/>
      </c>
      <c r="U98" s="79" t="str">
        <f>'Wniosek 2031 r.'!G136</f>
        <v/>
      </c>
      <c r="V98" s="79" t="str">
        <f>'Wniosek 2032 r.'!G136</f>
        <v/>
      </c>
      <c r="W98" s="79" t="str">
        <f>'Wniosek 2033 r.'!G136</f>
        <v/>
      </c>
      <c r="X98" s="190">
        <f>'Wniosek 2025 r.'!H136</f>
        <v>0</v>
      </c>
      <c r="Y98" s="190">
        <f>'Wniosek 2026 r.'!H136</f>
        <v>0</v>
      </c>
      <c r="Z98" s="190">
        <f>'Wniosek 2027 r.'!H136</f>
        <v>0</v>
      </c>
      <c r="AA98" s="190">
        <f>'Wniosek 2028 r.'!H136</f>
        <v>0</v>
      </c>
      <c r="AB98" s="190">
        <f>'Wniosek 2029 r.'!H136</f>
        <v>0</v>
      </c>
      <c r="AC98" s="190">
        <f>'Wniosek 2030 r.'!H136</f>
        <v>0</v>
      </c>
      <c r="AD98" s="190">
        <f>'Wniosek 2031 r.'!H136</f>
        <v>0</v>
      </c>
      <c r="AE98" s="190">
        <f>'Wniosek 2032 r.'!H136</f>
        <v>0</v>
      </c>
      <c r="AF98" s="190">
        <f>'Wniosek 2033 r.'!H136</f>
        <v>0</v>
      </c>
      <c r="AG98" s="3">
        <f>'Wniosek 2025 r.'!C261</f>
        <v>0</v>
      </c>
      <c r="AH98" s="3">
        <f>'Wniosek 2026 r.'!C261</f>
        <v>0</v>
      </c>
      <c r="AI98" s="3">
        <f>'Wniosek 2027 r.'!C261</f>
        <v>0</v>
      </c>
      <c r="AJ98" s="3">
        <f>'Wniosek 2028 r.'!C261</f>
        <v>0</v>
      </c>
      <c r="AK98" s="3">
        <f>'Wniosek 2029 r.'!C261</f>
        <v>0</v>
      </c>
      <c r="AL98" s="3">
        <f>'Wniosek 2030 r.'!C261</f>
        <v>0</v>
      </c>
      <c r="AM98" s="3">
        <f>'Wniosek 2031 r.'!C261</f>
        <v>0</v>
      </c>
      <c r="AN98" s="3">
        <f>'Wniosek 2032 r.'!C261</f>
        <v>0</v>
      </c>
      <c r="AO98" s="3">
        <f>'Wniosek 2033 r.'!C261</f>
        <v>0</v>
      </c>
      <c r="AP98" s="96">
        <f>'Wniosek 2025 r.'!C377</f>
        <v>0</v>
      </c>
      <c r="AQ98" s="96">
        <f>'Wniosek 2026 r.'!C377</f>
        <v>0</v>
      </c>
      <c r="AR98" s="96">
        <f>'Wniosek 2027 r.'!C377</f>
        <v>0</v>
      </c>
      <c r="AS98" s="96">
        <f>'Wniosek 2028 r.'!C377</f>
        <v>0</v>
      </c>
      <c r="AT98" s="96">
        <f>'Wniosek 2029 r.'!C377</f>
        <v>0</v>
      </c>
      <c r="AU98" s="96">
        <f>'Wniosek 2030 r.'!C377</f>
        <v>0</v>
      </c>
      <c r="AV98" s="96">
        <f>'Wniosek 2031 r.'!C377</f>
        <v>0</v>
      </c>
      <c r="AW98" s="96">
        <f>'Wniosek 2032 r.'!C377</f>
        <v>0</v>
      </c>
      <c r="AX98" s="96">
        <f>'Wniosek 2033 r.'!C377</f>
        <v>0</v>
      </c>
      <c r="AY98" s="96">
        <f>'Wniosek 2025 r.'!D377</f>
        <v>0</v>
      </c>
      <c r="AZ98" s="96">
        <f>'Wniosek 2026 r.'!D377</f>
        <v>0</v>
      </c>
      <c r="BA98" s="96">
        <f>'Wniosek 2027 r.'!D377</f>
        <v>0</v>
      </c>
      <c r="BB98" s="96">
        <f>'Wniosek 2028 r.'!D377</f>
        <v>0</v>
      </c>
      <c r="BC98" s="96">
        <f>'Wniosek 2029 r.'!D377</f>
        <v>0</v>
      </c>
      <c r="BD98" s="96">
        <f>'Wniosek 2030 r.'!D377</f>
        <v>0</v>
      </c>
      <c r="BE98" s="96">
        <f>'Wniosek 2031 r.'!D377</f>
        <v>0</v>
      </c>
      <c r="BF98" s="96">
        <f>'Wniosek 2032 r.'!D377</f>
        <v>0</v>
      </c>
      <c r="BG98" s="96">
        <f>'Wniosek 2033 r.'!D377</f>
        <v>0</v>
      </c>
      <c r="BH98" s="97">
        <f>'Wniosek 2025 r.'!F377</f>
        <v>0</v>
      </c>
      <c r="BI98" s="97">
        <f>'Wniosek 2026 r.'!F377</f>
        <v>0</v>
      </c>
      <c r="BJ98" s="97">
        <f>'Wniosek 2027 r.'!F377</f>
        <v>0</v>
      </c>
      <c r="BK98" s="97">
        <f>'Wniosek 2028 r.'!F377</f>
        <v>0</v>
      </c>
      <c r="BL98" s="97">
        <f>'Wniosek 2029 r.'!F377</f>
        <v>0</v>
      </c>
      <c r="BM98" s="97">
        <f>'Wniosek 2030 r.'!F377</f>
        <v>0</v>
      </c>
      <c r="BN98" s="97">
        <f>'Wniosek 2031 r.'!F377</f>
        <v>0</v>
      </c>
      <c r="BO98" s="97">
        <f>'Wniosek 2032 r.'!F377</f>
        <v>0</v>
      </c>
      <c r="BP98" s="97">
        <f>'Wniosek 2033 r.'!F377</f>
        <v>0</v>
      </c>
      <c r="BQ98" s="96">
        <f>'Wniosek 2025 r.'!H377</f>
        <v>0</v>
      </c>
      <c r="BR98" s="96">
        <f>'Wniosek 2026 r.'!H377</f>
        <v>0</v>
      </c>
      <c r="BS98" s="96">
        <f>'Wniosek 2027 r.'!H377</f>
        <v>0</v>
      </c>
      <c r="BT98" s="96">
        <f>'Wniosek 2028 r.'!H377</f>
        <v>0</v>
      </c>
      <c r="BU98" s="96">
        <f>'Wniosek 2029 r.'!H377</f>
        <v>0</v>
      </c>
      <c r="BV98" s="96">
        <f>'Wniosek 2030 r.'!H377</f>
        <v>0</v>
      </c>
      <c r="BW98" s="96">
        <f>'Wniosek 2031 r.'!H377</f>
        <v>0</v>
      </c>
      <c r="BX98" s="96">
        <f>'Wniosek 2032 r.'!H377</f>
        <v>0</v>
      </c>
      <c r="BY98" s="96">
        <f>'Wniosek 2033 r.'!H377</f>
        <v>0</v>
      </c>
      <c r="BZ98" s="96">
        <f>'Wniosek 2025 r.'!C492</f>
        <v>0</v>
      </c>
      <c r="CA98" s="96">
        <f>'Wniosek 2026 r.'!C492</f>
        <v>0</v>
      </c>
      <c r="CB98" s="96">
        <f>'Wniosek 2027 r.'!C492</f>
        <v>0</v>
      </c>
      <c r="CC98" s="96">
        <f>'Wniosek 2028 r.'!C492</f>
        <v>0</v>
      </c>
      <c r="CD98" s="96">
        <f>'Wniosek 2029 r.'!C492</f>
        <v>0</v>
      </c>
      <c r="CE98" s="96">
        <f>'Wniosek 2030 r.'!C492</f>
        <v>0</v>
      </c>
      <c r="CF98" s="96">
        <f>'Wniosek 2031 r.'!C492</f>
        <v>0</v>
      </c>
      <c r="CG98" s="96">
        <f>'Wniosek 2032 r.'!C492</f>
        <v>0</v>
      </c>
      <c r="CH98" s="96">
        <f>'Wniosek 2033 r.'!C492</f>
        <v>0</v>
      </c>
      <c r="CI98" s="96">
        <f>'Wniosek 2025 r.'!C607</f>
        <v>0</v>
      </c>
      <c r="CJ98" s="96">
        <f>'Wniosek 2026 r.'!C607</f>
        <v>0</v>
      </c>
      <c r="CK98" s="96">
        <f>'Wniosek 2027 r.'!C607</f>
        <v>0</v>
      </c>
      <c r="CL98" s="96">
        <f>'Wniosek 2028 r.'!C607</f>
        <v>0</v>
      </c>
      <c r="CM98" s="96">
        <f>'Wniosek 2029 r.'!C607</f>
        <v>0</v>
      </c>
      <c r="CN98" s="96">
        <f>'Wniosek 2030 r.'!C607</f>
        <v>0</v>
      </c>
      <c r="CO98" s="96">
        <f>'Wniosek 2031 r.'!C607</f>
        <v>0</v>
      </c>
      <c r="CP98" s="96">
        <f>'Wniosek 2032 r.'!C607</f>
        <v>0</v>
      </c>
      <c r="CQ98" s="96">
        <f>'Wniosek 2033 r.'!C607</f>
        <v>0</v>
      </c>
      <c r="CR98">
        <f>'Wniosek 2025 r.'!C722</f>
        <v>0</v>
      </c>
      <c r="CS98">
        <f>'Wniosek 2025 r.'!E722</f>
        <v>0</v>
      </c>
      <c r="CT98">
        <f>'Wniosek 2025 r.'!C837</f>
        <v>0</v>
      </c>
    </row>
    <row r="99" spans="1:98" x14ac:dyDescent="0.25">
      <c r="A99">
        <f>'Wniosek 2025 r.'!A137</f>
        <v>0</v>
      </c>
      <c r="B99">
        <f>'Wniosek 2025 r.'!B137</f>
        <v>0</v>
      </c>
      <c r="C99">
        <f>'Wniosek 2025 r.'!C137</f>
        <v>0</v>
      </c>
      <c r="D99">
        <f>'Wniosek 2025 r.'!D137</f>
        <v>0</v>
      </c>
      <c r="E99" s="79">
        <f>'Wniosek 2025 r.'!E137</f>
        <v>0</v>
      </c>
      <c r="F99">
        <f>'Wniosek 2025 r.'!F137</f>
        <v>0</v>
      </c>
      <c r="G99">
        <f>'Wniosek 2026 r.'!F137</f>
        <v>0</v>
      </c>
      <c r="H99">
        <f>'Wniosek 2027 r.'!F137</f>
        <v>0</v>
      </c>
      <c r="I99">
        <f>'Wniosek 2028 r.'!F137</f>
        <v>0</v>
      </c>
      <c r="J99">
        <f>'Wniosek 2029 r.'!F137</f>
        <v>0</v>
      </c>
      <c r="K99">
        <f>'Wniosek 2030 r.'!F137</f>
        <v>0</v>
      </c>
      <c r="L99">
        <f>'Wniosek 2031 r.'!F137</f>
        <v>0</v>
      </c>
      <c r="M99">
        <f>'Wniosek 2032 r.'!F137</f>
        <v>0</v>
      </c>
      <c r="N99">
        <f>'Wniosek 2033 r.'!F137</f>
        <v>0</v>
      </c>
      <c r="O99" s="79">
        <f>'Wniosek 2025 r.'!G137</f>
        <v>0</v>
      </c>
      <c r="P99" s="79" t="str">
        <f>'Wniosek 2026 r.'!G137</f>
        <v/>
      </c>
      <c r="Q99" s="79" t="str">
        <f>'Wniosek 2027 r.'!G137</f>
        <v/>
      </c>
      <c r="R99" s="79" t="str">
        <f>'Wniosek 2028 r.'!G137</f>
        <v/>
      </c>
      <c r="S99" s="79" t="str">
        <f>'Wniosek 2029 r.'!G137</f>
        <v/>
      </c>
      <c r="T99" s="79" t="str">
        <f>'Wniosek 2030 r.'!G137</f>
        <v/>
      </c>
      <c r="U99" s="79" t="str">
        <f>'Wniosek 2031 r.'!G137</f>
        <v/>
      </c>
      <c r="V99" s="79" t="str">
        <f>'Wniosek 2032 r.'!G137</f>
        <v/>
      </c>
      <c r="W99" s="79" t="str">
        <f>'Wniosek 2033 r.'!G137</f>
        <v/>
      </c>
      <c r="X99" s="190">
        <f>'Wniosek 2025 r.'!H137</f>
        <v>0</v>
      </c>
      <c r="Y99" s="190">
        <f>'Wniosek 2026 r.'!H137</f>
        <v>0</v>
      </c>
      <c r="Z99" s="190">
        <f>'Wniosek 2027 r.'!H137</f>
        <v>0</v>
      </c>
      <c r="AA99" s="190">
        <f>'Wniosek 2028 r.'!H137</f>
        <v>0</v>
      </c>
      <c r="AB99" s="190">
        <f>'Wniosek 2029 r.'!H137</f>
        <v>0</v>
      </c>
      <c r="AC99" s="190">
        <f>'Wniosek 2030 r.'!H137</f>
        <v>0</v>
      </c>
      <c r="AD99" s="190">
        <f>'Wniosek 2031 r.'!H137</f>
        <v>0</v>
      </c>
      <c r="AE99" s="190">
        <f>'Wniosek 2032 r.'!H137</f>
        <v>0</v>
      </c>
      <c r="AF99" s="190">
        <f>'Wniosek 2033 r.'!H137</f>
        <v>0</v>
      </c>
      <c r="AG99" s="3">
        <f>'Wniosek 2025 r.'!C262</f>
        <v>0</v>
      </c>
      <c r="AH99" s="3">
        <f>'Wniosek 2026 r.'!C262</f>
        <v>0</v>
      </c>
      <c r="AI99" s="3">
        <f>'Wniosek 2027 r.'!C262</f>
        <v>0</v>
      </c>
      <c r="AJ99" s="3">
        <f>'Wniosek 2028 r.'!C262</f>
        <v>0</v>
      </c>
      <c r="AK99" s="3">
        <f>'Wniosek 2029 r.'!C262</f>
        <v>0</v>
      </c>
      <c r="AL99" s="3">
        <f>'Wniosek 2030 r.'!C262</f>
        <v>0</v>
      </c>
      <c r="AM99" s="3">
        <f>'Wniosek 2031 r.'!C262</f>
        <v>0</v>
      </c>
      <c r="AN99" s="3">
        <f>'Wniosek 2032 r.'!C262</f>
        <v>0</v>
      </c>
      <c r="AO99" s="3">
        <f>'Wniosek 2033 r.'!C262</f>
        <v>0</v>
      </c>
      <c r="AP99" s="96">
        <f>'Wniosek 2025 r.'!C378</f>
        <v>0</v>
      </c>
      <c r="AQ99" s="96">
        <f>'Wniosek 2026 r.'!C378</f>
        <v>0</v>
      </c>
      <c r="AR99" s="96">
        <f>'Wniosek 2027 r.'!C378</f>
        <v>0</v>
      </c>
      <c r="AS99" s="96">
        <f>'Wniosek 2028 r.'!C378</f>
        <v>0</v>
      </c>
      <c r="AT99" s="96">
        <f>'Wniosek 2029 r.'!C378</f>
        <v>0</v>
      </c>
      <c r="AU99" s="96">
        <f>'Wniosek 2030 r.'!C378</f>
        <v>0</v>
      </c>
      <c r="AV99" s="96">
        <f>'Wniosek 2031 r.'!C378</f>
        <v>0</v>
      </c>
      <c r="AW99" s="96">
        <f>'Wniosek 2032 r.'!C378</f>
        <v>0</v>
      </c>
      <c r="AX99" s="96">
        <f>'Wniosek 2033 r.'!C378</f>
        <v>0</v>
      </c>
      <c r="AY99" s="96">
        <f>'Wniosek 2025 r.'!D378</f>
        <v>0</v>
      </c>
      <c r="AZ99" s="96">
        <f>'Wniosek 2026 r.'!D378</f>
        <v>0</v>
      </c>
      <c r="BA99" s="96">
        <f>'Wniosek 2027 r.'!D378</f>
        <v>0</v>
      </c>
      <c r="BB99" s="96">
        <f>'Wniosek 2028 r.'!D378</f>
        <v>0</v>
      </c>
      <c r="BC99" s="96">
        <f>'Wniosek 2029 r.'!D378</f>
        <v>0</v>
      </c>
      <c r="BD99" s="96">
        <f>'Wniosek 2030 r.'!D378</f>
        <v>0</v>
      </c>
      <c r="BE99" s="96">
        <f>'Wniosek 2031 r.'!D378</f>
        <v>0</v>
      </c>
      <c r="BF99" s="96">
        <f>'Wniosek 2032 r.'!D378</f>
        <v>0</v>
      </c>
      <c r="BG99" s="96">
        <f>'Wniosek 2033 r.'!D378</f>
        <v>0</v>
      </c>
      <c r="BH99" s="97">
        <f>'Wniosek 2025 r.'!F378</f>
        <v>0</v>
      </c>
      <c r="BI99" s="97">
        <f>'Wniosek 2026 r.'!F378</f>
        <v>0</v>
      </c>
      <c r="BJ99" s="97">
        <f>'Wniosek 2027 r.'!F378</f>
        <v>0</v>
      </c>
      <c r="BK99" s="97">
        <f>'Wniosek 2028 r.'!F378</f>
        <v>0</v>
      </c>
      <c r="BL99" s="97">
        <f>'Wniosek 2029 r.'!F378</f>
        <v>0</v>
      </c>
      <c r="BM99" s="97">
        <f>'Wniosek 2030 r.'!F378</f>
        <v>0</v>
      </c>
      <c r="BN99" s="97">
        <f>'Wniosek 2031 r.'!F378</f>
        <v>0</v>
      </c>
      <c r="BO99" s="97">
        <f>'Wniosek 2032 r.'!F378</f>
        <v>0</v>
      </c>
      <c r="BP99" s="97">
        <f>'Wniosek 2033 r.'!F378</f>
        <v>0</v>
      </c>
      <c r="BQ99" s="96">
        <f>'Wniosek 2025 r.'!H378</f>
        <v>0</v>
      </c>
      <c r="BR99" s="96">
        <f>'Wniosek 2026 r.'!H378</f>
        <v>0</v>
      </c>
      <c r="BS99" s="96">
        <f>'Wniosek 2027 r.'!H378</f>
        <v>0</v>
      </c>
      <c r="BT99" s="96">
        <f>'Wniosek 2028 r.'!H378</f>
        <v>0</v>
      </c>
      <c r="BU99" s="96">
        <f>'Wniosek 2029 r.'!H378</f>
        <v>0</v>
      </c>
      <c r="BV99" s="96">
        <f>'Wniosek 2030 r.'!H378</f>
        <v>0</v>
      </c>
      <c r="BW99" s="96">
        <f>'Wniosek 2031 r.'!H378</f>
        <v>0</v>
      </c>
      <c r="BX99" s="96">
        <f>'Wniosek 2032 r.'!H378</f>
        <v>0</v>
      </c>
      <c r="BY99" s="96">
        <f>'Wniosek 2033 r.'!H378</f>
        <v>0</v>
      </c>
      <c r="BZ99" s="96">
        <f>'Wniosek 2025 r.'!C493</f>
        <v>0</v>
      </c>
      <c r="CA99" s="96">
        <f>'Wniosek 2026 r.'!C493</f>
        <v>0</v>
      </c>
      <c r="CB99" s="96">
        <f>'Wniosek 2027 r.'!C493</f>
        <v>0</v>
      </c>
      <c r="CC99" s="96">
        <f>'Wniosek 2028 r.'!C493</f>
        <v>0</v>
      </c>
      <c r="CD99" s="96">
        <f>'Wniosek 2029 r.'!C493</f>
        <v>0</v>
      </c>
      <c r="CE99" s="96">
        <f>'Wniosek 2030 r.'!C493</f>
        <v>0</v>
      </c>
      <c r="CF99" s="96">
        <f>'Wniosek 2031 r.'!C493</f>
        <v>0</v>
      </c>
      <c r="CG99" s="96">
        <f>'Wniosek 2032 r.'!C493</f>
        <v>0</v>
      </c>
      <c r="CH99" s="96">
        <f>'Wniosek 2033 r.'!C493</f>
        <v>0</v>
      </c>
      <c r="CI99" s="96">
        <f>'Wniosek 2025 r.'!C608</f>
        <v>0</v>
      </c>
      <c r="CJ99" s="96">
        <f>'Wniosek 2026 r.'!C608</f>
        <v>0</v>
      </c>
      <c r="CK99" s="96">
        <f>'Wniosek 2027 r.'!C608</f>
        <v>0</v>
      </c>
      <c r="CL99" s="96">
        <f>'Wniosek 2028 r.'!C608</f>
        <v>0</v>
      </c>
      <c r="CM99" s="96">
        <f>'Wniosek 2029 r.'!C608</f>
        <v>0</v>
      </c>
      <c r="CN99" s="96">
        <f>'Wniosek 2030 r.'!C608</f>
        <v>0</v>
      </c>
      <c r="CO99" s="96">
        <f>'Wniosek 2031 r.'!C608</f>
        <v>0</v>
      </c>
      <c r="CP99" s="96">
        <f>'Wniosek 2032 r.'!C608</f>
        <v>0</v>
      </c>
      <c r="CQ99" s="96">
        <f>'Wniosek 2033 r.'!C608</f>
        <v>0</v>
      </c>
      <c r="CR99">
        <f>'Wniosek 2025 r.'!C723</f>
        <v>0</v>
      </c>
      <c r="CS99">
        <f>'Wniosek 2025 r.'!E723</f>
        <v>0</v>
      </c>
      <c r="CT99">
        <f>'Wniosek 2025 r.'!C838</f>
        <v>0</v>
      </c>
    </row>
    <row r="100" spans="1:98" x14ac:dyDescent="0.25">
      <c r="A100">
        <f>'Wniosek 2025 r.'!A138</f>
        <v>0</v>
      </c>
      <c r="B100">
        <f>'Wniosek 2025 r.'!B138</f>
        <v>0</v>
      </c>
      <c r="C100">
        <f>'Wniosek 2025 r.'!C138</f>
        <v>0</v>
      </c>
      <c r="D100">
        <f>'Wniosek 2025 r.'!D138</f>
        <v>0</v>
      </c>
      <c r="E100" s="79">
        <f>'Wniosek 2025 r.'!E138</f>
        <v>0</v>
      </c>
      <c r="F100">
        <f>'Wniosek 2025 r.'!F138</f>
        <v>0</v>
      </c>
      <c r="G100">
        <f>'Wniosek 2026 r.'!F138</f>
        <v>0</v>
      </c>
      <c r="H100">
        <f>'Wniosek 2027 r.'!F138</f>
        <v>0</v>
      </c>
      <c r="I100">
        <f>'Wniosek 2028 r.'!F138</f>
        <v>0</v>
      </c>
      <c r="J100">
        <f>'Wniosek 2029 r.'!F138</f>
        <v>0</v>
      </c>
      <c r="K100">
        <f>'Wniosek 2030 r.'!F138</f>
        <v>0</v>
      </c>
      <c r="L100">
        <f>'Wniosek 2031 r.'!F138</f>
        <v>0</v>
      </c>
      <c r="M100">
        <f>'Wniosek 2032 r.'!F138</f>
        <v>0</v>
      </c>
      <c r="N100">
        <f>'Wniosek 2033 r.'!F138</f>
        <v>0</v>
      </c>
      <c r="O100" s="79">
        <f>'Wniosek 2025 r.'!G138</f>
        <v>0</v>
      </c>
      <c r="P100" s="79" t="str">
        <f>'Wniosek 2026 r.'!G138</f>
        <v/>
      </c>
      <c r="Q100" s="79" t="str">
        <f>'Wniosek 2027 r.'!G138</f>
        <v/>
      </c>
      <c r="R100" s="79" t="str">
        <f>'Wniosek 2028 r.'!G138</f>
        <v/>
      </c>
      <c r="S100" s="79" t="str">
        <f>'Wniosek 2029 r.'!G138</f>
        <v/>
      </c>
      <c r="T100" s="79" t="str">
        <f>'Wniosek 2030 r.'!G138</f>
        <v/>
      </c>
      <c r="U100" s="79" t="str">
        <f>'Wniosek 2031 r.'!G138</f>
        <v/>
      </c>
      <c r="V100" s="79" t="str">
        <f>'Wniosek 2032 r.'!G138</f>
        <v/>
      </c>
      <c r="W100" s="79" t="str">
        <f>'Wniosek 2033 r.'!G138</f>
        <v/>
      </c>
      <c r="X100" s="190">
        <f>'Wniosek 2025 r.'!H138</f>
        <v>0</v>
      </c>
      <c r="Y100" s="190">
        <f>'Wniosek 2026 r.'!H138</f>
        <v>0</v>
      </c>
      <c r="Z100" s="190">
        <f>'Wniosek 2027 r.'!H138</f>
        <v>0</v>
      </c>
      <c r="AA100" s="190">
        <f>'Wniosek 2028 r.'!H138</f>
        <v>0</v>
      </c>
      <c r="AB100" s="190">
        <f>'Wniosek 2029 r.'!H138</f>
        <v>0</v>
      </c>
      <c r="AC100" s="190">
        <f>'Wniosek 2030 r.'!H138</f>
        <v>0</v>
      </c>
      <c r="AD100" s="190">
        <f>'Wniosek 2031 r.'!H138</f>
        <v>0</v>
      </c>
      <c r="AE100" s="190">
        <f>'Wniosek 2032 r.'!H138</f>
        <v>0</v>
      </c>
      <c r="AF100" s="190">
        <f>'Wniosek 2033 r.'!H138</f>
        <v>0</v>
      </c>
      <c r="AG100" s="3">
        <f>'Wniosek 2025 r.'!C263</f>
        <v>0</v>
      </c>
      <c r="AH100" s="3">
        <f>'Wniosek 2026 r.'!C263</f>
        <v>0</v>
      </c>
      <c r="AI100" s="3">
        <f>'Wniosek 2027 r.'!C263</f>
        <v>0</v>
      </c>
      <c r="AJ100" s="3">
        <f>'Wniosek 2028 r.'!C263</f>
        <v>0</v>
      </c>
      <c r="AK100" s="3">
        <f>'Wniosek 2029 r.'!C263</f>
        <v>0</v>
      </c>
      <c r="AL100" s="3">
        <f>'Wniosek 2030 r.'!C263</f>
        <v>0</v>
      </c>
      <c r="AM100" s="3">
        <f>'Wniosek 2031 r.'!C263</f>
        <v>0</v>
      </c>
      <c r="AN100" s="3">
        <f>'Wniosek 2032 r.'!C263</f>
        <v>0</v>
      </c>
      <c r="AO100" s="3">
        <f>'Wniosek 2033 r.'!C263</f>
        <v>0</v>
      </c>
      <c r="AP100" s="96">
        <f>'Wniosek 2025 r.'!C379</f>
        <v>0</v>
      </c>
      <c r="AQ100" s="96">
        <f>'Wniosek 2026 r.'!C379</f>
        <v>0</v>
      </c>
      <c r="AR100" s="96">
        <f>'Wniosek 2027 r.'!C379</f>
        <v>0</v>
      </c>
      <c r="AS100" s="96">
        <f>'Wniosek 2028 r.'!C379</f>
        <v>0</v>
      </c>
      <c r="AT100" s="96">
        <f>'Wniosek 2029 r.'!C379</f>
        <v>0</v>
      </c>
      <c r="AU100" s="96">
        <f>'Wniosek 2030 r.'!C379</f>
        <v>0</v>
      </c>
      <c r="AV100" s="96">
        <f>'Wniosek 2031 r.'!C379</f>
        <v>0</v>
      </c>
      <c r="AW100" s="96">
        <f>'Wniosek 2032 r.'!C379</f>
        <v>0</v>
      </c>
      <c r="AX100" s="96">
        <f>'Wniosek 2033 r.'!C379</f>
        <v>0</v>
      </c>
      <c r="AY100" s="96">
        <f>'Wniosek 2025 r.'!D379</f>
        <v>0</v>
      </c>
      <c r="AZ100" s="96">
        <f>'Wniosek 2026 r.'!D379</f>
        <v>0</v>
      </c>
      <c r="BA100" s="96">
        <f>'Wniosek 2027 r.'!D379</f>
        <v>0</v>
      </c>
      <c r="BB100" s="96">
        <f>'Wniosek 2028 r.'!D379</f>
        <v>0</v>
      </c>
      <c r="BC100" s="96">
        <f>'Wniosek 2029 r.'!D379</f>
        <v>0</v>
      </c>
      <c r="BD100" s="96">
        <f>'Wniosek 2030 r.'!D379</f>
        <v>0</v>
      </c>
      <c r="BE100" s="96">
        <f>'Wniosek 2031 r.'!D379</f>
        <v>0</v>
      </c>
      <c r="BF100" s="96">
        <f>'Wniosek 2032 r.'!D379</f>
        <v>0</v>
      </c>
      <c r="BG100" s="96">
        <f>'Wniosek 2033 r.'!D379</f>
        <v>0</v>
      </c>
      <c r="BH100" s="97">
        <f>'Wniosek 2025 r.'!F379</f>
        <v>0</v>
      </c>
      <c r="BI100" s="97">
        <f>'Wniosek 2026 r.'!F379</f>
        <v>0</v>
      </c>
      <c r="BJ100" s="97">
        <f>'Wniosek 2027 r.'!F379</f>
        <v>0</v>
      </c>
      <c r="BK100" s="97">
        <f>'Wniosek 2028 r.'!F379</f>
        <v>0</v>
      </c>
      <c r="BL100" s="97">
        <f>'Wniosek 2029 r.'!F379</f>
        <v>0</v>
      </c>
      <c r="BM100" s="97">
        <f>'Wniosek 2030 r.'!F379</f>
        <v>0</v>
      </c>
      <c r="BN100" s="97">
        <f>'Wniosek 2031 r.'!F379</f>
        <v>0</v>
      </c>
      <c r="BO100" s="97">
        <f>'Wniosek 2032 r.'!F379</f>
        <v>0</v>
      </c>
      <c r="BP100" s="97">
        <f>'Wniosek 2033 r.'!F379</f>
        <v>0</v>
      </c>
      <c r="BQ100" s="96">
        <f>'Wniosek 2025 r.'!H379</f>
        <v>0</v>
      </c>
      <c r="BR100" s="96">
        <f>'Wniosek 2026 r.'!H379</f>
        <v>0</v>
      </c>
      <c r="BS100" s="96">
        <f>'Wniosek 2027 r.'!H379</f>
        <v>0</v>
      </c>
      <c r="BT100" s="96">
        <f>'Wniosek 2028 r.'!H379</f>
        <v>0</v>
      </c>
      <c r="BU100" s="96">
        <f>'Wniosek 2029 r.'!H379</f>
        <v>0</v>
      </c>
      <c r="BV100" s="96">
        <f>'Wniosek 2030 r.'!H379</f>
        <v>0</v>
      </c>
      <c r="BW100" s="96">
        <f>'Wniosek 2031 r.'!H379</f>
        <v>0</v>
      </c>
      <c r="BX100" s="96">
        <f>'Wniosek 2032 r.'!H379</f>
        <v>0</v>
      </c>
      <c r="BY100" s="96">
        <f>'Wniosek 2033 r.'!H379</f>
        <v>0</v>
      </c>
      <c r="BZ100" s="96">
        <f>'Wniosek 2025 r.'!C494</f>
        <v>0</v>
      </c>
      <c r="CA100" s="96">
        <f>'Wniosek 2026 r.'!C494</f>
        <v>0</v>
      </c>
      <c r="CB100" s="96">
        <f>'Wniosek 2027 r.'!C494</f>
        <v>0</v>
      </c>
      <c r="CC100" s="96">
        <f>'Wniosek 2028 r.'!C494</f>
        <v>0</v>
      </c>
      <c r="CD100" s="96">
        <f>'Wniosek 2029 r.'!C494</f>
        <v>0</v>
      </c>
      <c r="CE100" s="96">
        <f>'Wniosek 2030 r.'!C494</f>
        <v>0</v>
      </c>
      <c r="CF100" s="96">
        <f>'Wniosek 2031 r.'!C494</f>
        <v>0</v>
      </c>
      <c r="CG100" s="96">
        <f>'Wniosek 2032 r.'!C494</f>
        <v>0</v>
      </c>
      <c r="CH100" s="96">
        <f>'Wniosek 2033 r.'!C494</f>
        <v>0</v>
      </c>
      <c r="CI100" s="96">
        <f>'Wniosek 2025 r.'!C609</f>
        <v>0</v>
      </c>
      <c r="CJ100" s="96">
        <f>'Wniosek 2026 r.'!C609</f>
        <v>0</v>
      </c>
      <c r="CK100" s="96">
        <f>'Wniosek 2027 r.'!C609</f>
        <v>0</v>
      </c>
      <c r="CL100" s="96">
        <f>'Wniosek 2028 r.'!C609</f>
        <v>0</v>
      </c>
      <c r="CM100" s="96">
        <f>'Wniosek 2029 r.'!C609</f>
        <v>0</v>
      </c>
      <c r="CN100" s="96">
        <f>'Wniosek 2030 r.'!C609</f>
        <v>0</v>
      </c>
      <c r="CO100" s="96">
        <f>'Wniosek 2031 r.'!C609</f>
        <v>0</v>
      </c>
      <c r="CP100" s="96">
        <f>'Wniosek 2032 r.'!C609</f>
        <v>0</v>
      </c>
      <c r="CQ100" s="96">
        <f>'Wniosek 2033 r.'!C609</f>
        <v>0</v>
      </c>
      <c r="CR100">
        <f>'Wniosek 2025 r.'!C724</f>
        <v>0</v>
      </c>
      <c r="CS100">
        <f>'Wniosek 2025 r.'!E724</f>
        <v>0</v>
      </c>
      <c r="CT100">
        <f>'Wniosek 2025 r.'!C839</f>
        <v>0</v>
      </c>
    </row>
    <row r="101" spans="1:98" x14ac:dyDescent="0.25">
      <c r="A101">
        <f>'Wniosek 2025 r.'!A139</f>
        <v>0</v>
      </c>
      <c r="B101">
        <f>'Wniosek 2025 r.'!B139</f>
        <v>0</v>
      </c>
      <c r="C101">
        <f>'Wniosek 2025 r.'!C139</f>
        <v>0</v>
      </c>
      <c r="D101">
        <f>'Wniosek 2025 r.'!D139</f>
        <v>0</v>
      </c>
      <c r="E101" s="79">
        <f>'Wniosek 2025 r.'!E139</f>
        <v>0</v>
      </c>
      <c r="F101">
        <f>'Wniosek 2025 r.'!F139</f>
        <v>0</v>
      </c>
      <c r="G101">
        <f>'Wniosek 2026 r.'!F139</f>
        <v>0</v>
      </c>
      <c r="H101">
        <f>'Wniosek 2027 r.'!F139</f>
        <v>0</v>
      </c>
      <c r="I101">
        <f>'Wniosek 2028 r.'!F139</f>
        <v>0</v>
      </c>
      <c r="J101">
        <f>'Wniosek 2029 r.'!F139</f>
        <v>0</v>
      </c>
      <c r="K101">
        <f>'Wniosek 2030 r.'!F139</f>
        <v>0</v>
      </c>
      <c r="L101">
        <f>'Wniosek 2031 r.'!F139</f>
        <v>0</v>
      </c>
      <c r="M101">
        <f>'Wniosek 2032 r.'!F139</f>
        <v>0</v>
      </c>
      <c r="N101">
        <f>'Wniosek 2033 r.'!F139</f>
        <v>0</v>
      </c>
      <c r="O101" s="79">
        <f>'Wniosek 2025 r.'!G139</f>
        <v>0</v>
      </c>
      <c r="P101" s="79" t="str">
        <f>'Wniosek 2026 r.'!G139</f>
        <v/>
      </c>
      <c r="Q101" s="79" t="str">
        <f>'Wniosek 2027 r.'!G139</f>
        <v/>
      </c>
      <c r="R101" s="79" t="str">
        <f>'Wniosek 2028 r.'!G139</f>
        <v/>
      </c>
      <c r="S101" s="79" t="str">
        <f>'Wniosek 2029 r.'!G139</f>
        <v/>
      </c>
      <c r="T101" s="79" t="str">
        <f>'Wniosek 2030 r.'!G139</f>
        <v/>
      </c>
      <c r="U101" s="79" t="str">
        <f>'Wniosek 2031 r.'!G139</f>
        <v/>
      </c>
      <c r="V101" s="79" t="str">
        <f>'Wniosek 2032 r.'!G139</f>
        <v/>
      </c>
      <c r="W101" s="79" t="str">
        <f>'Wniosek 2033 r.'!G139</f>
        <v/>
      </c>
      <c r="X101" s="190">
        <f>'Wniosek 2025 r.'!H139</f>
        <v>0</v>
      </c>
      <c r="Y101" s="190">
        <f>'Wniosek 2026 r.'!H139</f>
        <v>0</v>
      </c>
      <c r="Z101" s="190">
        <f>'Wniosek 2027 r.'!H139</f>
        <v>0</v>
      </c>
      <c r="AA101" s="190">
        <f>'Wniosek 2028 r.'!H139</f>
        <v>0</v>
      </c>
      <c r="AB101" s="190">
        <f>'Wniosek 2029 r.'!H139</f>
        <v>0</v>
      </c>
      <c r="AC101" s="190">
        <f>'Wniosek 2030 r.'!H139</f>
        <v>0</v>
      </c>
      <c r="AD101" s="190">
        <f>'Wniosek 2031 r.'!H139</f>
        <v>0</v>
      </c>
      <c r="AE101" s="190">
        <f>'Wniosek 2032 r.'!H139</f>
        <v>0</v>
      </c>
      <c r="AF101" s="190">
        <f>'Wniosek 2033 r.'!H139</f>
        <v>0</v>
      </c>
      <c r="AG101" s="3">
        <f>'Wniosek 2025 r.'!C264</f>
        <v>0</v>
      </c>
      <c r="AH101" s="3">
        <f>'Wniosek 2026 r.'!C264</f>
        <v>0</v>
      </c>
      <c r="AI101" s="3">
        <f>'Wniosek 2027 r.'!C264</f>
        <v>0</v>
      </c>
      <c r="AJ101" s="3">
        <f>'Wniosek 2028 r.'!C264</f>
        <v>0</v>
      </c>
      <c r="AK101" s="3">
        <f>'Wniosek 2029 r.'!C264</f>
        <v>0</v>
      </c>
      <c r="AL101" s="3">
        <f>'Wniosek 2030 r.'!C264</f>
        <v>0</v>
      </c>
      <c r="AM101" s="3">
        <f>'Wniosek 2031 r.'!C264</f>
        <v>0</v>
      </c>
      <c r="AN101" s="3">
        <f>'Wniosek 2032 r.'!C264</f>
        <v>0</v>
      </c>
      <c r="AO101" s="3">
        <f>'Wniosek 2033 r.'!C264</f>
        <v>0</v>
      </c>
      <c r="AP101" s="96">
        <f>'Wniosek 2025 r.'!C380</f>
        <v>0</v>
      </c>
      <c r="AQ101" s="96">
        <f>'Wniosek 2026 r.'!C380</f>
        <v>0</v>
      </c>
      <c r="AR101" s="96">
        <f>'Wniosek 2027 r.'!C380</f>
        <v>0</v>
      </c>
      <c r="AS101" s="96">
        <f>'Wniosek 2028 r.'!C380</f>
        <v>0</v>
      </c>
      <c r="AT101" s="96">
        <f>'Wniosek 2029 r.'!C380</f>
        <v>0</v>
      </c>
      <c r="AU101" s="96">
        <f>'Wniosek 2030 r.'!C380</f>
        <v>0</v>
      </c>
      <c r="AV101" s="96">
        <f>'Wniosek 2031 r.'!C380</f>
        <v>0</v>
      </c>
      <c r="AW101" s="96">
        <f>'Wniosek 2032 r.'!C380</f>
        <v>0</v>
      </c>
      <c r="AX101" s="96">
        <f>'Wniosek 2033 r.'!C380</f>
        <v>0</v>
      </c>
      <c r="AY101" s="96">
        <f>'Wniosek 2025 r.'!D380</f>
        <v>0</v>
      </c>
      <c r="AZ101" s="96">
        <f>'Wniosek 2026 r.'!D380</f>
        <v>0</v>
      </c>
      <c r="BA101" s="96">
        <f>'Wniosek 2027 r.'!D380</f>
        <v>0</v>
      </c>
      <c r="BB101" s="96">
        <f>'Wniosek 2028 r.'!D380</f>
        <v>0</v>
      </c>
      <c r="BC101" s="96">
        <f>'Wniosek 2029 r.'!D380</f>
        <v>0</v>
      </c>
      <c r="BD101" s="96">
        <f>'Wniosek 2030 r.'!D380</f>
        <v>0</v>
      </c>
      <c r="BE101" s="96">
        <f>'Wniosek 2031 r.'!D380</f>
        <v>0</v>
      </c>
      <c r="BF101" s="96">
        <f>'Wniosek 2032 r.'!D380</f>
        <v>0</v>
      </c>
      <c r="BG101" s="96">
        <f>'Wniosek 2033 r.'!D380</f>
        <v>0</v>
      </c>
      <c r="BH101" s="97">
        <f>'Wniosek 2025 r.'!F380</f>
        <v>0</v>
      </c>
      <c r="BI101" s="97">
        <f>'Wniosek 2026 r.'!F380</f>
        <v>0</v>
      </c>
      <c r="BJ101" s="97">
        <f>'Wniosek 2027 r.'!F380</f>
        <v>0</v>
      </c>
      <c r="BK101" s="97">
        <f>'Wniosek 2028 r.'!F380</f>
        <v>0</v>
      </c>
      <c r="BL101" s="97">
        <f>'Wniosek 2029 r.'!F380</f>
        <v>0</v>
      </c>
      <c r="BM101" s="97">
        <f>'Wniosek 2030 r.'!F380</f>
        <v>0</v>
      </c>
      <c r="BN101" s="97">
        <f>'Wniosek 2031 r.'!F380</f>
        <v>0</v>
      </c>
      <c r="BO101" s="97">
        <f>'Wniosek 2032 r.'!F380</f>
        <v>0</v>
      </c>
      <c r="BP101" s="97">
        <f>'Wniosek 2033 r.'!F380</f>
        <v>0</v>
      </c>
      <c r="BQ101" s="96">
        <f>'Wniosek 2025 r.'!H380</f>
        <v>0</v>
      </c>
      <c r="BR101" s="96">
        <f>'Wniosek 2026 r.'!H380</f>
        <v>0</v>
      </c>
      <c r="BS101" s="96">
        <f>'Wniosek 2027 r.'!H380</f>
        <v>0</v>
      </c>
      <c r="BT101" s="96">
        <f>'Wniosek 2028 r.'!H380</f>
        <v>0</v>
      </c>
      <c r="BU101" s="96">
        <f>'Wniosek 2029 r.'!H380</f>
        <v>0</v>
      </c>
      <c r="BV101" s="96">
        <f>'Wniosek 2030 r.'!H380</f>
        <v>0</v>
      </c>
      <c r="BW101" s="96">
        <f>'Wniosek 2031 r.'!H380</f>
        <v>0</v>
      </c>
      <c r="BX101" s="96">
        <f>'Wniosek 2032 r.'!H380</f>
        <v>0</v>
      </c>
      <c r="BY101" s="96">
        <f>'Wniosek 2033 r.'!H380</f>
        <v>0</v>
      </c>
      <c r="BZ101" s="96">
        <f>'Wniosek 2025 r.'!C495</f>
        <v>0</v>
      </c>
      <c r="CA101" s="96">
        <f>'Wniosek 2026 r.'!C495</f>
        <v>0</v>
      </c>
      <c r="CB101" s="96">
        <f>'Wniosek 2027 r.'!C495</f>
        <v>0</v>
      </c>
      <c r="CC101" s="96">
        <f>'Wniosek 2028 r.'!C495</f>
        <v>0</v>
      </c>
      <c r="CD101" s="96">
        <f>'Wniosek 2029 r.'!C495</f>
        <v>0</v>
      </c>
      <c r="CE101" s="96">
        <f>'Wniosek 2030 r.'!C495</f>
        <v>0</v>
      </c>
      <c r="CF101" s="96">
        <f>'Wniosek 2031 r.'!C495</f>
        <v>0</v>
      </c>
      <c r="CG101" s="96">
        <f>'Wniosek 2032 r.'!C495</f>
        <v>0</v>
      </c>
      <c r="CH101" s="96">
        <f>'Wniosek 2033 r.'!C495</f>
        <v>0</v>
      </c>
      <c r="CI101" s="96">
        <f>'Wniosek 2025 r.'!C610</f>
        <v>0</v>
      </c>
      <c r="CJ101" s="96">
        <f>'Wniosek 2026 r.'!C610</f>
        <v>0</v>
      </c>
      <c r="CK101" s="96">
        <f>'Wniosek 2027 r.'!C610</f>
        <v>0</v>
      </c>
      <c r="CL101" s="96">
        <f>'Wniosek 2028 r.'!C610</f>
        <v>0</v>
      </c>
      <c r="CM101" s="96">
        <f>'Wniosek 2029 r.'!C610</f>
        <v>0</v>
      </c>
      <c r="CN101" s="96">
        <f>'Wniosek 2030 r.'!C610</f>
        <v>0</v>
      </c>
      <c r="CO101" s="96">
        <f>'Wniosek 2031 r.'!C610</f>
        <v>0</v>
      </c>
      <c r="CP101" s="96">
        <f>'Wniosek 2032 r.'!C610</f>
        <v>0</v>
      </c>
      <c r="CQ101" s="96">
        <f>'Wniosek 2033 r.'!C610</f>
        <v>0</v>
      </c>
      <c r="CR101">
        <f>'Wniosek 2025 r.'!C725</f>
        <v>0</v>
      </c>
      <c r="CS101">
        <f>'Wniosek 2025 r.'!E725</f>
        <v>0</v>
      </c>
      <c r="CT101">
        <f>'Wniosek 2025 r.'!C840</f>
        <v>0</v>
      </c>
    </row>
    <row r="102" spans="1:98" x14ac:dyDescent="0.25">
      <c r="A102">
        <f>'Wniosek 2025 r.'!A140</f>
        <v>0</v>
      </c>
      <c r="B102">
        <f>'Wniosek 2025 r.'!B140</f>
        <v>0</v>
      </c>
      <c r="C102">
        <f>'Wniosek 2025 r.'!C140</f>
        <v>0</v>
      </c>
      <c r="D102">
        <f>'Wniosek 2025 r.'!D140</f>
        <v>0</v>
      </c>
      <c r="E102" s="79">
        <f>'Wniosek 2025 r.'!E140</f>
        <v>0</v>
      </c>
      <c r="F102">
        <f>'Wniosek 2025 r.'!F140</f>
        <v>0</v>
      </c>
      <c r="G102">
        <f>'Wniosek 2026 r.'!F140</f>
        <v>0</v>
      </c>
      <c r="H102">
        <f>'Wniosek 2027 r.'!F140</f>
        <v>0</v>
      </c>
      <c r="I102">
        <f>'Wniosek 2028 r.'!F140</f>
        <v>0</v>
      </c>
      <c r="J102">
        <f>'Wniosek 2029 r.'!F140</f>
        <v>0</v>
      </c>
      <c r="K102">
        <f>'Wniosek 2030 r.'!F140</f>
        <v>0</v>
      </c>
      <c r="L102">
        <f>'Wniosek 2031 r.'!F140</f>
        <v>0</v>
      </c>
      <c r="M102">
        <f>'Wniosek 2032 r.'!F140</f>
        <v>0</v>
      </c>
      <c r="N102">
        <f>'Wniosek 2033 r.'!F140</f>
        <v>0</v>
      </c>
      <c r="O102" s="79">
        <f>'Wniosek 2025 r.'!G140</f>
        <v>0</v>
      </c>
      <c r="P102" s="79" t="str">
        <f>'Wniosek 2026 r.'!G140</f>
        <v/>
      </c>
      <c r="Q102" s="79" t="str">
        <f>'Wniosek 2027 r.'!G140</f>
        <v/>
      </c>
      <c r="R102" s="79" t="str">
        <f>'Wniosek 2028 r.'!G140</f>
        <v/>
      </c>
      <c r="S102" s="79" t="str">
        <f>'Wniosek 2029 r.'!G140</f>
        <v/>
      </c>
      <c r="T102" s="79" t="str">
        <f>'Wniosek 2030 r.'!G140</f>
        <v/>
      </c>
      <c r="U102" s="79" t="str">
        <f>'Wniosek 2031 r.'!G140</f>
        <v/>
      </c>
      <c r="V102" s="79" t="str">
        <f>'Wniosek 2032 r.'!G140</f>
        <v/>
      </c>
      <c r="W102" s="79" t="str">
        <f>'Wniosek 2033 r.'!G140</f>
        <v/>
      </c>
      <c r="X102" s="190">
        <f>'Wniosek 2025 r.'!H140</f>
        <v>0</v>
      </c>
      <c r="Y102" s="190">
        <f>'Wniosek 2026 r.'!H140</f>
        <v>0</v>
      </c>
      <c r="Z102" s="190">
        <f>'Wniosek 2027 r.'!H140</f>
        <v>0</v>
      </c>
      <c r="AA102" s="190">
        <f>'Wniosek 2028 r.'!H140</f>
        <v>0</v>
      </c>
      <c r="AB102" s="190">
        <f>'Wniosek 2029 r.'!H140</f>
        <v>0</v>
      </c>
      <c r="AC102" s="190">
        <f>'Wniosek 2030 r.'!H140</f>
        <v>0</v>
      </c>
      <c r="AD102" s="190">
        <f>'Wniosek 2031 r.'!H140</f>
        <v>0</v>
      </c>
      <c r="AE102" s="190">
        <f>'Wniosek 2032 r.'!H140</f>
        <v>0</v>
      </c>
      <c r="AF102" s="190">
        <f>'Wniosek 2033 r.'!H140</f>
        <v>0</v>
      </c>
      <c r="AG102" s="3">
        <f>'Wniosek 2025 r.'!C265</f>
        <v>0</v>
      </c>
      <c r="AH102" s="3">
        <f>'Wniosek 2026 r.'!C265</f>
        <v>0</v>
      </c>
      <c r="AI102" s="3">
        <f>'Wniosek 2027 r.'!C265</f>
        <v>0</v>
      </c>
      <c r="AJ102" s="3">
        <f>'Wniosek 2028 r.'!C265</f>
        <v>0</v>
      </c>
      <c r="AK102" s="3">
        <f>'Wniosek 2029 r.'!C265</f>
        <v>0</v>
      </c>
      <c r="AL102" s="3">
        <f>'Wniosek 2030 r.'!C265</f>
        <v>0</v>
      </c>
      <c r="AM102" s="3">
        <f>'Wniosek 2031 r.'!C265</f>
        <v>0</v>
      </c>
      <c r="AN102" s="3">
        <f>'Wniosek 2032 r.'!C265</f>
        <v>0</v>
      </c>
      <c r="AO102" s="3">
        <f>'Wniosek 2033 r.'!C265</f>
        <v>0</v>
      </c>
      <c r="AP102" s="96">
        <f>'Wniosek 2025 r.'!C381</f>
        <v>0</v>
      </c>
      <c r="AQ102" s="96">
        <f>'Wniosek 2026 r.'!C381</f>
        <v>0</v>
      </c>
      <c r="AR102" s="96">
        <f>'Wniosek 2027 r.'!C381</f>
        <v>0</v>
      </c>
      <c r="AS102" s="96">
        <f>'Wniosek 2028 r.'!C381</f>
        <v>0</v>
      </c>
      <c r="AT102" s="96">
        <f>'Wniosek 2029 r.'!C381</f>
        <v>0</v>
      </c>
      <c r="AU102" s="96">
        <f>'Wniosek 2030 r.'!C381</f>
        <v>0</v>
      </c>
      <c r="AV102" s="96">
        <f>'Wniosek 2031 r.'!C381</f>
        <v>0</v>
      </c>
      <c r="AW102" s="96">
        <f>'Wniosek 2032 r.'!C381</f>
        <v>0</v>
      </c>
      <c r="AX102" s="96">
        <f>'Wniosek 2033 r.'!C381</f>
        <v>0</v>
      </c>
      <c r="AY102" s="96">
        <f>'Wniosek 2025 r.'!D381</f>
        <v>0</v>
      </c>
      <c r="AZ102" s="96">
        <f>'Wniosek 2026 r.'!D381</f>
        <v>0</v>
      </c>
      <c r="BA102" s="96">
        <f>'Wniosek 2027 r.'!D381</f>
        <v>0</v>
      </c>
      <c r="BB102" s="96">
        <f>'Wniosek 2028 r.'!D381</f>
        <v>0</v>
      </c>
      <c r="BC102" s="96">
        <f>'Wniosek 2029 r.'!D381</f>
        <v>0</v>
      </c>
      <c r="BD102" s="96">
        <f>'Wniosek 2030 r.'!D381</f>
        <v>0</v>
      </c>
      <c r="BE102" s="96">
        <f>'Wniosek 2031 r.'!D381</f>
        <v>0</v>
      </c>
      <c r="BF102" s="96">
        <f>'Wniosek 2032 r.'!D381</f>
        <v>0</v>
      </c>
      <c r="BG102" s="96">
        <f>'Wniosek 2033 r.'!D381</f>
        <v>0</v>
      </c>
      <c r="BH102" s="97">
        <f>'Wniosek 2025 r.'!F381</f>
        <v>0</v>
      </c>
      <c r="BI102" s="97">
        <f>'Wniosek 2026 r.'!F381</f>
        <v>0</v>
      </c>
      <c r="BJ102" s="97">
        <f>'Wniosek 2027 r.'!F381</f>
        <v>0</v>
      </c>
      <c r="BK102" s="97">
        <f>'Wniosek 2028 r.'!F381</f>
        <v>0</v>
      </c>
      <c r="BL102" s="97">
        <f>'Wniosek 2029 r.'!F381</f>
        <v>0</v>
      </c>
      <c r="BM102" s="97">
        <f>'Wniosek 2030 r.'!F381</f>
        <v>0</v>
      </c>
      <c r="BN102" s="97">
        <f>'Wniosek 2031 r.'!F381</f>
        <v>0</v>
      </c>
      <c r="BO102" s="97">
        <f>'Wniosek 2032 r.'!F381</f>
        <v>0</v>
      </c>
      <c r="BP102" s="97">
        <f>'Wniosek 2033 r.'!F381</f>
        <v>0</v>
      </c>
      <c r="BQ102" s="96">
        <f>'Wniosek 2025 r.'!H381</f>
        <v>0</v>
      </c>
      <c r="BR102" s="96">
        <f>'Wniosek 2026 r.'!H381</f>
        <v>0</v>
      </c>
      <c r="BS102" s="96">
        <f>'Wniosek 2027 r.'!H381</f>
        <v>0</v>
      </c>
      <c r="BT102" s="96">
        <f>'Wniosek 2028 r.'!H381</f>
        <v>0</v>
      </c>
      <c r="BU102" s="96">
        <f>'Wniosek 2029 r.'!H381</f>
        <v>0</v>
      </c>
      <c r="BV102" s="96">
        <f>'Wniosek 2030 r.'!H381</f>
        <v>0</v>
      </c>
      <c r="BW102" s="96">
        <f>'Wniosek 2031 r.'!H381</f>
        <v>0</v>
      </c>
      <c r="BX102" s="96">
        <f>'Wniosek 2032 r.'!H381</f>
        <v>0</v>
      </c>
      <c r="BY102" s="96">
        <f>'Wniosek 2033 r.'!H381</f>
        <v>0</v>
      </c>
      <c r="BZ102" s="96">
        <f>'Wniosek 2025 r.'!C496</f>
        <v>0</v>
      </c>
      <c r="CA102" s="96">
        <f>'Wniosek 2026 r.'!C496</f>
        <v>0</v>
      </c>
      <c r="CB102" s="96">
        <f>'Wniosek 2027 r.'!C496</f>
        <v>0</v>
      </c>
      <c r="CC102" s="96">
        <f>'Wniosek 2028 r.'!C496</f>
        <v>0</v>
      </c>
      <c r="CD102" s="96">
        <f>'Wniosek 2029 r.'!C496</f>
        <v>0</v>
      </c>
      <c r="CE102" s="96">
        <f>'Wniosek 2030 r.'!C496</f>
        <v>0</v>
      </c>
      <c r="CF102" s="96">
        <f>'Wniosek 2031 r.'!C496</f>
        <v>0</v>
      </c>
      <c r="CG102" s="96">
        <f>'Wniosek 2032 r.'!C496</f>
        <v>0</v>
      </c>
      <c r="CH102" s="96">
        <f>'Wniosek 2033 r.'!C496</f>
        <v>0</v>
      </c>
      <c r="CI102" s="96">
        <f>'Wniosek 2025 r.'!C611</f>
        <v>0</v>
      </c>
      <c r="CJ102" s="96">
        <f>'Wniosek 2026 r.'!C611</f>
        <v>0</v>
      </c>
      <c r="CK102" s="96">
        <f>'Wniosek 2027 r.'!C611</f>
        <v>0</v>
      </c>
      <c r="CL102" s="96">
        <f>'Wniosek 2028 r.'!C611</f>
        <v>0</v>
      </c>
      <c r="CM102" s="96">
        <f>'Wniosek 2029 r.'!C611</f>
        <v>0</v>
      </c>
      <c r="CN102" s="96">
        <f>'Wniosek 2030 r.'!C611</f>
        <v>0</v>
      </c>
      <c r="CO102" s="96">
        <f>'Wniosek 2031 r.'!C611</f>
        <v>0</v>
      </c>
      <c r="CP102" s="96">
        <f>'Wniosek 2032 r.'!C611</f>
        <v>0</v>
      </c>
      <c r="CQ102" s="96">
        <f>'Wniosek 2033 r.'!C611</f>
        <v>0</v>
      </c>
      <c r="CR102">
        <f>'Wniosek 2025 r.'!C726</f>
        <v>0</v>
      </c>
      <c r="CS102">
        <f>'Wniosek 2025 r.'!E726</f>
        <v>0</v>
      </c>
      <c r="CT102">
        <f>'Wniosek 2025 r.'!C841</f>
        <v>0</v>
      </c>
    </row>
    <row r="103" spans="1:98" x14ac:dyDescent="0.25">
      <c r="A103">
        <f>'Wniosek 2025 r.'!A141</f>
        <v>0</v>
      </c>
      <c r="B103">
        <f>'Wniosek 2025 r.'!B141</f>
        <v>0</v>
      </c>
      <c r="C103">
        <f>'Wniosek 2025 r.'!C141</f>
        <v>0</v>
      </c>
      <c r="D103">
        <f>'Wniosek 2025 r.'!D141</f>
        <v>0</v>
      </c>
      <c r="E103" s="79">
        <f>'Wniosek 2025 r.'!E141</f>
        <v>0</v>
      </c>
      <c r="F103">
        <f>'Wniosek 2025 r.'!F141</f>
        <v>0</v>
      </c>
      <c r="G103">
        <f>'Wniosek 2026 r.'!F141</f>
        <v>0</v>
      </c>
      <c r="H103">
        <f>'Wniosek 2027 r.'!F141</f>
        <v>0</v>
      </c>
      <c r="I103">
        <f>'Wniosek 2028 r.'!F141</f>
        <v>0</v>
      </c>
      <c r="J103">
        <f>'Wniosek 2029 r.'!F141</f>
        <v>0</v>
      </c>
      <c r="K103">
        <f>'Wniosek 2030 r.'!F141</f>
        <v>0</v>
      </c>
      <c r="L103">
        <f>'Wniosek 2031 r.'!F141</f>
        <v>0</v>
      </c>
      <c r="M103">
        <f>'Wniosek 2032 r.'!F141</f>
        <v>0</v>
      </c>
      <c r="N103">
        <f>'Wniosek 2033 r.'!F141</f>
        <v>0</v>
      </c>
      <c r="O103" s="79">
        <f>'Wniosek 2025 r.'!G141</f>
        <v>0</v>
      </c>
      <c r="P103" s="79" t="str">
        <f>'Wniosek 2026 r.'!G141</f>
        <v/>
      </c>
      <c r="Q103" s="79" t="str">
        <f>'Wniosek 2027 r.'!G141</f>
        <v/>
      </c>
      <c r="R103" s="79" t="str">
        <f>'Wniosek 2028 r.'!G141</f>
        <v/>
      </c>
      <c r="S103" s="79" t="str">
        <f>'Wniosek 2029 r.'!G141</f>
        <v/>
      </c>
      <c r="T103" s="79" t="str">
        <f>'Wniosek 2030 r.'!G141</f>
        <v/>
      </c>
      <c r="U103" s="79" t="str">
        <f>'Wniosek 2031 r.'!G141</f>
        <v/>
      </c>
      <c r="V103" s="79" t="str">
        <f>'Wniosek 2032 r.'!G141</f>
        <v/>
      </c>
      <c r="W103" s="79" t="str">
        <f>'Wniosek 2033 r.'!G141</f>
        <v/>
      </c>
      <c r="X103" s="190">
        <f>'Wniosek 2025 r.'!H141</f>
        <v>0</v>
      </c>
      <c r="Y103" s="190">
        <f>'Wniosek 2026 r.'!H141</f>
        <v>0</v>
      </c>
      <c r="Z103" s="190">
        <f>'Wniosek 2027 r.'!H141</f>
        <v>0</v>
      </c>
      <c r="AA103" s="190">
        <f>'Wniosek 2028 r.'!H141</f>
        <v>0</v>
      </c>
      <c r="AB103" s="190">
        <f>'Wniosek 2029 r.'!H141</f>
        <v>0</v>
      </c>
      <c r="AC103" s="190">
        <f>'Wniosek 2030 r.'!H141</f>
        <v>0</v>
      </c>
      <c r="AD103" s="190">
        <f>'Wniosek 2031 r.'!H141</f>
        <v>0</v>
      </c>
      <c r="AE103" s="190">
        <f>'Wniosek 2032 r.'!H141</f>
        <v>0</v>
      </c>
      <c r="AF103" s="190">
        <f>'Wniosek 2033 r.'!H141</f>
        <v>0</v>
      </c>
      <c r="AG103" s="3">
        <f>'Wniosek 2025 r.'!C266</f>
        <v>0</v>
      </c>
      <c r="AH103" s="3">
        <f>'Wniosek 2026 r.'!C266</f>
        <v>0</v>
      </c>
      <c r="AI103" s="3">
        <f>'Wniosek 2027 r.'!C266</f>
        <v>0</v>
      </c>
      <c r="AJ103" s="3">
        <f>'Wniosek 2028 r.'!C266</f>
        <v>0</v>
      </c>
      <c r="AK103" s="3">
        <f>'Wniosek 2029 r.'!C266</f>
        <v>0</v>
      </c>
      <c r="AL103" s="3">
        <f>'Wniosek 2030 r.'!C266</f>
        <v>0</v>
      </c>
      <c r="AM103" s="3">
        <f>'Wniosek 2031 r.'!C266</f>
        <v>0</v>
      </c>
      <c r="AN103" s="3">
        <f>'Wniosek 2032 r.'!C266</f>
        <v>0</v>
      </c>
      <c r="AO103" s="3">
        <f>'Wniosek 2033 r.'!C266</f>
        <v>0</v>
      </c>
      <c r="AP103" s="96">
        <f>'Wniosek 2025 r.'!C382</f>
        <v>0</v>
      </c>
      <c r="AQ103" s="96">
        <f>'Wniosek 2026 r.'!C382</f>
        <v>0</v>
      </c>
      <c r="AR103" s="96">
        <f>'Wniosek 2027 r.'!C382</f>
        <v>0</v>
      </c>
      <c r="AS103" s="96">
        <f>'Wniosek 2028 r.'!C382</f>
        <v>0</v>
      </c>
      <c r="AT103" s="96">
        <f>'Wniosek 2029 r.'!C382</f>
        <v>0</v>
      </c>
      <c r="AU103" s="96">
        <f>'Wniosek 2030 r.'!C382</f>
        <v>0</v>
      </c>
      <c r="AV103" s="96">
        <f>'Wniosek 2031 r.'!C382</f>
        <v>0</v>
      </c>
      <c r="AW103" s="96">
        <f>'Wniosek 2032 r.'!C382</f>
        <v>0</v>
      </c>
      <c r="AX103" s="96">
        <f>'Wniosek 2033 r.'!C382</f>
        <v>0</v>
      </c>
      <c r="AY103" s="96">
        <f>'Wniosek 2025 r.'!D382</f>
        <v>0</v>
      </c>
      <c r="AZ103" s="96">
        <f>'Wniosek 2026 r.'!D382</f>
        <v>0</v>
      </c>
      <c r="BA103" s="96">
        <f>'Wniosek 2027 r.'!D382</f>
        <v>0</v>
      </c>
      <c r="BB103" s="96">
        <f>'Wniosek 2028 r.'!D382</f>
        <v>0</v>
      </c>
      <c r="BC103" s="96">
        <f>'Wniosek 2029 r.'!D382</f>
        <v>0</v>
      </c>
      <c r="BD103" s="96">
        <f>'Wniosek 2030 r.'!D382</f>
        <v>0</v>
      </c>
      <c r="BE103" s="96">
        <f>'Wniosek 2031 r.'!D382</f>
        <v>0</v>
      </c>
      <c r="BF103" s="96">
        <f>'Wniosek 2032 r.'!D382</f>
        <v>0</v>
      </c>
      <c r="BG103" s="96">
        <f>'Wniosek 2033 r.'!D382</f>
        <v>0</v>
      </c>
      <c r="BH103" s="97">
        <f>'Wniosek 2025 r.'!F382</f>
        <v>0</v>
      </c>
      <c r="BI103" s="97">
        <f>'Wniosek 2026 r.'!F382</f>
        <v>0</v>
      </c>
      <c r="BJ103" s="97">
        <f>'Wniosek 2027 r.'!F382</f>
        <v>0</v>
      </c>
      <c r="BK103" s="97">
        <f>'Wniosek 2028 r.'!F382</f>
        <v>0</v>
      </c>
      <c r="BL103" s="97">
        <f>'Wniosek 2029 r.'!F382</f>
        <v>0</v>
      </c>
      <c r="BM103" s="97">
        <f>'Wniosek 2030 r.'!F382</f>
        <v>0</v>
      </c>
      <c r="BN103" s="97">
        <f>'Wniosek 2031 r.'!F382</f>
        <v>0</v>
      </c>
      <c r="BO103" s="97">
        <f>'Wniosek 2032 r.'!F382</f>
        <v>0</v>
      </c>
      <c r="BP103" s="97">
        <f>'Wniosek 2033 r.'!F382</f>
        <v>0</v>
      </c>
      <c r="BQ103" s="96">
        <f>'Wniosek 2025 r.'!H382</f>
        <v>0</v>
      </c>
      <c r="BR103" s="96">
        <f>'Wniosek 2026 r.'!H382</f>
        <v>0</v>
      </c>
      <c r="BS103" s="96">
        <f>'Wniosek 2027 r.'!H382</f>
        <v>0</v>
      </c>
      <c r="BT103" s="96">
        <f>'Wniosek 2028 r.'!H382</f>
        <v>0</v>
      </c>
      <c r="BU103" s="96">
        <f>'Wniosek 2029 r.'!H382</f>
        <v>0</v>
      </c>
      <c r="BV103" s="96">
        <f>'Wniosek 2030 r.'!H382</f>
        <v>0</v>
      </c>
      <c r="BW103" s="96">
        <f>'Wniosek 2031 r.'!H382</f>
        <v>0</v>
      </c>
      <c r="BX103" s="96">
        <f>'Wniosek 2032 r.'!H382</f>
        <v>0</v>
      </c>
      <c r="BY103" s="96">
        <f>'Wniosek 2033 r.'!H382</f>
        <v>0</v>
      </c>
      <c r="BZ103" s="96">
        <f>'Wniosek 2025 r.'!C497</f>
        <v>0</v>
      </c>
      <c r="CA103" s="96">
        <f>'Wniosek 2026 r.'!C497</f>
        <v>0</v>
      </c>
      <c r="CB103" s="96">
        <f>'Wniosek 2027 r.'!C497</f>
        <v>0</v>
      </c>
      <c r="CC103" s="96">
        <f>'Wniosek 2028 r.'!C497</f>
        <v>0</v>
      </c>
      <c r="CD103" s="96">
        <f>'Wniosek 2029 r.'!C497</f>
        <v>0</v>
      </c>
      <c r="CE103" s="96">
        <f>'Wniosek 2030 r.'!C497</f>
        <v>0</v>
      </c>
      <c r="CF103" s="96">
        <f>'Wniosek 2031 r.'!C497</f>
        <v>0</v>
      </c>
      <c r="CG103" s="96">
        <f>'Wniosek 2032 r.'!C497</f>
        <v>0</v>
      </c>
      <c r="CH103" s="96">
        <f>'Wniosek 2033 r.'!C497</f>
        <v>0</v>
      </c>
      <c r="CI103" s="96">
        <f>'Wniosek 2025 r.'!C612</f>
        <v>0</v>
      </c>
      <c r="CJ103" s="96">
        <f>'Wniosek 2026 r.'!C612</f>
        <v>0</v>
      </c>
      <c r="CK103" s="96">
        <f>'Wniosek 2027 r.'!C612</f>
        <v>0</v>
      </c>
      <c r="CL103" s="96">
        <f>'Wniosek 2028 r.'!C612</f>
        <v>0</v>
      </c>
      <c r="CM103" s="96">
        <f>'Wniosek 2029 r.'!C612</f>
        <v>0</v>
      </c>
      <c r="CN103" s="96">
        <f>'Wniosek 2030 r.'!C612</f>
        <v>0</v>
      </c>
      <c r="CO103" s="96">
        <f>'Wniosek 2031 r.'!C612</f>
        <v>0</v>
      </c>
      <c r="CP103" s="96">
        <f>'Wniosek 2032 r.'!C612</f>
        <v>0</v>
      </c>
      <c r="CQ103" s="96">
        <f>'Wniosek 2033 r.'!C612</f>
        <v>0</v>
      </c>
      <c r="CR103">
        <f>'Wniosek 2025 r.'!C727</f>
        <v>0</v>
      </c>
      <c r="CS103">
        <f>'Wniosek 2025 r.'!E727</f>
        <v>0</v>
      </c>
      <c r="CT103">
        <f>'Wniosek 2025 r.'!C842</f>
        <v>0</v>
      </c>
    </row>
    <row r="104" spans="1:98" x14ac:dyDescent="0.25">
      <c r="A104">
        <f>'Wniosek 2025 r.'!A142</f>
        <v>0</v>
      </c>
      <c r="B104">
        <f>'Wniosek 2025 r.'!B142</f>
        <v>0</v>
      </c>
      <c r="C104">
        <f>'Wniosek 2025 r.'!C142</f>
        <v>0</v>
      </c>
      <c r="D104">
        <f>'Wniosek 2025 r.'!D142</f>
        <v>0</v>
      </c>
      <c r="E104" s="79">
        <f>'Wniosek 2025 r.'!E142</f>
        <v>0</v>
      </c>
      <c r="F104">
        <f>'Wniosek 2025 r.'!F142</f>
        <v>0</v>
      </c>
      <c r="G104">
        <f>'Wniosek 2026 r.'!F142</f>
        <v>0</v>
      </c>
      <c r="H104">
        <f>'Wniosek 2027 r.'!F142</f>
        <v>0</v>
      </c>
      <c r="I104">
        <f>'Wniosek 2028 r.'!F142</f>
        <v>0</v>
      </c>
      <c r="J104">
        <f>'Wniosek 2029 r.'!F142</f>
        <v>0</v>
      </c>
      <c r="K104">
        <f>'Wniosek 2030 r.'!F142</f>
        <v>0</v>
      </c>
      <c r="L104">
        <f>'Wniosek 2031 r.'!F142</f>
        <v>0</v>
      </c>
      <c r="M104">
        <f>'Wniosek 2032 r.'!F142</f>
        <v>0</v>
      </c>
      <c r="N104">
        <f>'Wniosek 2033 r.'!F142</f>
        <v>0</v>
      </c>
      <c r="O104" s="79">
        <f>'Wniosek 2025 r.'!G142</f>
        <v>0</v>
      </c>
      <c r="P104" s="79" t="str">
        <f>'Wniosek 2026 r.'!G142</f>
        <v/>
      </c>
      <c r="Q104" s="79" t="str">
        <f>'Wniosek 2027 r.'!G142</f>
        <v/>
      </c>
      <c r="R104" s="79" t="str">
        <f>'Wniosek 2028 r.'!G142</f>
        <v/>
      </c>
      <c r="S104" s="79" t="str">
        <f>'Wniosek 2029 r.'!G142</f>
        <v/>
      </c>
      <c r="T104" s="79" t="str">
        <f>'Wniosek 2030 r.'!G142</f>
        <v/>
      </c>
      <c r="U104" s="79" t="str">
        <f>'Wniosek 2031 r.'!G142</f>
        <v/>
      </c>
      <c r="V104" s="79" t="str">
        <f>'Wniosek 2032 r.'!G142</f>
        <v/>
      </c>
      <c r="W104" s="79" t="str">
        <f>'Wniosek 2033 r.'!G142</f>
        <v/>
      </c>
      <c r="X104" s="190">
        <f>'Wniosek 2025 r.'!H142</f>
        <v>0</v>
      </c>
      <c r="Y104" s="190">
        <f>'Wniosek 2026 r.'!H142</f>
        <v>0</v>
      </c>
      <c r="Z104" s="190">
        <f>'Wniosek 2027 r.'!H142</f>
        <v>0</v>
      </c>
      <c r="AA104" s="190">
        <f>'Wniosek 2028 r.'!H142</f>
        <v>0</v>
      </c>
      <c r="AB104" s="190">
        <f>'Wniosek 2029 r.'!H142</f>
        <v>0</v>
      </c>
      <c r="AC104" s="190">
        <f>'Wniosek 2030 r.'!H142</f>
        <v>0</v>
      </c>
      <c r="AD104" s="190">
        <f>'Wniosek 2031 r.'!H142</f>
        <v>0</v>
      </c>
      <c r="AE104" s="190">
        <f>'Wniosek 2032 r.'!H142</f>
        <v>0</v>
      </c>
      <c r="AF104" s="190">
        <f>'Wniosek 2033 r.'!H142</f>
        <v>0</v>
      </c>
      <c r="AG104" s="3">
        <f>'Wniosek 2025 r.'!C267</f>
        <v>0</v>
      </c>
      <c r="AH104" s="3">
        <f>'Wniosek 2026 r.'!C267</f>
        <v>0</v>
      </c>
      <c r="AI104" s="3">
        <f>'Wniosek 2027 r.'!C267</f>
        <v>0</v>
      </c>
      <c r="AJ104" s="3">
        <f>'Wniosek 2028 r.'!C267</f>
        <v>0</v>
      </c>
      <c r="AK104" s="3">
        <f>'Wniosek 2029 r.'!C267</f>
        <v>0</v>
      </c>
      <c r="AL104" s="3">
        <f>'Wniosek 2030 r.'!C267</f>
        <v>0</v>
      </c>
      <c r="AM104" s="3">
        <f>'Wniosek 2031 r.'!C267</f>
        <v>0</v>
      </c>
      <c r="AN104" s="3">
        <f>'Wniosek 2032 r.'!C267</f>
        <v>0</v>
      </c>
      <c r="AO104" s="3">
        <f>'Wniosek 2033 r.'!C267</f>
        <v>0</v>
      </c>
      <c r="AP104" s="96">
        <f>'Wniosek 2025 r.'!C383</f>
        <v>0</v>
      </c>
      <c r="AQ104" s="96">
        <f>'Wniosek 2026 r.'!C383</f>
        <v>0</v>
      </c>
      <c r="AR104" s="96">
        <f>'Wniosek 2027 r.'!C383</f>
        <v>0</v>
      </c>
      <c r="AS104" s="96">
        <f>'Wniosek 2028 r.'!C383</f>
        <v>0</v>
      </c>
      <c r="AT104" s="96">
        <f>'Wniosek 2029 r.'!C383</f>
        <v>0</v>
      </c>
      <c r="AU104" s="96">
        <f>'Wniosek 2030 r.'!C383</f>
        <v>0</v>
      </c>
      <c r="AV104" s="96">
        <f>'Wniosek 2031 r.'!C383</f>
        <v>0</v>
      </c>
      <c r="AW104" s="96">
        <f>'Wniosek 2032 r.'!C383</f>
        <v>0</v>
      </c>
      <c r="AX104" s="96">
        <f>'Wniosek 2033 r.'!C383</f>
        <v>0</v>
      </c>
      <c r="AY104" s="96">
        <f>'Wniosek 2025 r.'!D383</f>
        <v>0</v>
      </c>
      <c r="AZ104" s="96">
        <f>'Wniosek 2026 r.'!D383</f>
        <v>0</v>
      </c>
      <c r="BA104" s="96">
        <f>'Wniosek 2027 r.'!D383</f>
        <v>0</v>
      </c>
      <c r="BB104" s="96">
        <f>'Wniosek 2028 r.'!D383</f>
        <v>0</v>
      </c>
      <c r="BC104" s="96">
        <f>'Wniosek 2029 r.'!D383</f>
        <v>0</v>
      </c>
      <c r="BD104" s="96">
        <f>'Wniosek 2030 r.'!D383</f>
        <v>0</v>
      </c>
      <c r="BE104" s="96">
        <f>'Wniosek 2031 r.'!D383</f>
        <v>0</v>
      </c>
      <c r="BF104" s="96">
        <f>'Wniosek 2032 r.'!D383</f>
        <v>0</v>
      </c>
      <c r="BG104" s="96">
        <f>'Wniosek 2033 r.'!D383</f>
        <v>0</v>
      </c>
      <c r="BH104" s="97">
        <f>'Wniosek 2025 r.'!F383</f>
        <v>0</v>
      </c>
      <c r="BI104" s="97">
        <f>'Wniosek 2026 r.'!F383</f>
        <v>0</v>
      </c>
      <c r="BJ104" s="97">
        <f>'Wniosek 2027 r.'!F383</f>
        <v>0</v>
      </c>
      <c r="BK104" s="97">
        <f>'Wniosek 2028 r.'!F383</f>
        <v>0</v>
      </c>
      <c r="BL104" s="97">
        <f>'Wniosek 2029 r.'!F383</f>
        <v>0</v>
      </c>
      <c r="BM104" s="97">
        <f>'Wniosek 2030 r.'!F383</f>
        <v>0</v>
      </c>
      <c r="BN104" s="97">
        <f>'Wniosek 2031 r.'!F383</f>
        <v>0</v>
      </c>
      <c r="BO104" s="97">
        <f>'Wniosek 2032 r.'!F383</f>
        <v>0</v>
      </c>
      <c r="BP104" s="97">
        <f>'Wniosek 2033 r.'!F383</f>
        <v>0</v>
      </c>
      <c r="BQ104" s="96">
        <f>'Wniosek 2025 r.'!H383</f>
        <v>0</v>
      </c>
      <c r="BR104" s="96">
        <f>'Wniosek 2026 r.'!H383</f>
        <v>0</v>
      </c>
      <c r="BS104" s="96">
        <f>'Wniosek 2027 r.'!H383</f>
        <v>0</v>
      </c>
      <c r="BT104" s="96">
        <f>'Wniosek 2028 r.'!H383</f>
        <v>0</v>
      </c>
      <c r="BU104" s="96">
        <f>'Wniosek 2029 r.'!H383</f>
        <v>0</v>
      </c>
      <c r="BV104" s="96">
        <f>'Wniosek 2030 r.'!H383</f>
        <v>0</v>
      </c>
      <c r="BW104" s="96">
        <f>'Wniosek 2031 r.'!H383</f>
        <v>0</v>
      </c>
      <c r="BX104" s="96">
        <f>'Wniosek 2032 r.'!H383</f>
        <v>0</v>
      </c>
      <c r="BY104" s="96">
        <f>'Wniosek 2033 r.'!H383</f>
        <v>0</v>
      </c>
      <c r="BZ104" s="96">
        <f>'Wniosek 2025 r.'!C498</f>
        <v>0</v>
      </c>
      <c r="CA104" s="96">
        <f>'Wniosek 2026 r.'!C498</f>
        <v>0</v>
      </c>
      <c r="CB104" s="96">
        <f>'Wniosek 2027 r.'!C498</f>
        <v>0</v>
      </c>
      <c r="CC104" s="96">
        <f>'Wniosek 2028 r.'!C498</f>
        <v>0</v>
      </c>
      <c r="CD104" s="96">
        <f>'Wniosek 2029 r.'!C498</f>
        <v>0</v>
      </c>
      <c r="CE104" s="96">
        <f>'Wniosek 2030 r.'!C498</f>
        <v>0</v>
      </c>
      <c r="CF104" s="96">
        <f>'Wniosek 2031 r.'!C498</f>
        <v>0</v>
      </c>
      <c r="CG104" s="96">
        <f>'Wniosek 2032 r.'!C498</f>
        <v>0</v>
      </c>
      <c r="CH104" s="96">
        <f>'Wniosek 2033 r.'!C498</f>
        <v>0</v>
      </c>
      <c r="CI104" s="96">
        <f>'Wniosek 2025 r.'!C613</f>
        <v>0</v>
      </c>
      <c r="CJ104" s="96">
        <f>'Wniosek 2026 r.'!C613</f>
        <v>0</v>
      </c>
      <c r="CK104" s="96">
        <f>'Wniosek 2027 r.'!C613</f>
        <v>0</v>
      </c>
      <c r="CL104" s="96">
        <f>'Wniosek 2028 r.'!C613</f>
        <v>0</v>
      </c>
      <c r="CM104" s="96">
        <f>'Wniosek 2029 r.'!C613</f>
        <v>0</v>
      </c>
      <c r="CN104" s="96">
        <f>'Wniosek 2030 r.'!C613</f>
        <v>0</v>
      </c>
      <c r="CO104" s="96">
        <f>'Wniosek 2031 r.'!C613</f>
        <v>0</v>
      </c>
      <c r="CP104" s="96">
        <f>'Wniosek 2032 r.'!C613</f>
        <v>0</v>
      </c>
      <c r="CQ104" s="96">
        <f>'Wniosek 2033 r.'!C613</f>
        <v>0</v>
      </c>
      <c r="CR104">
        <f>'Wniosek 2025 r.'!C728</f>
        <v>0</v>
      </c>
      <c r="CS104">
        <f>'Wniosek 2025 r.'!E728</f>
        <v>0</v>
      </c>
      <c r="CT104">
        <f>'Wniosek 2025 r.'!C843</f>
        <v>0</v>
      </c>
    </row>
    <row r="105" spans="1:98" x14ac:dyDescent="0.25">
      <c r="A105">
        <f>'Wniosek 2025 r.'!A143</f>
        <v>0</v>
      </c>
      <c r="B105">
        <f>'Wniosek 2025 r.'!B143</f>
        <v>0</v>
      </c>
      <c r="C105">
        <f>'Wniosek 2025 r.'!C143</f>
        <v>0</v>
      </c>
      <c r="D105">
        <f>'Wniosek 2025 r.'!D143</f>
        <v>0</v>
      </c>
      <c r="E105" s="79">
        <f>'Wniosek 2025 r.'!E143</f>
        <v>0</v>
      </c>
      <c r="F105">
        <f>'Wniosek 2025 r.'!F143</f>
        <v>0</v>
      </c>
      <c r="G105">
        <f>'Wniosek 2026 r.'!F143</f>
        <v>0</v>
      </c>
      <c r="H105">
        <f>'Wniosek 2027 r.'!F143</f>
        <v>0</v>
      </c>
      <c r="I105">
        <f>'Wniosek 2028 r.'!F143</f>
        <v>0</v>
      </c>
      <c r="J105">
        <f>'Wniosek 2029 r.'!F143</f>
        <v>0</v>
      </c>
      <c r="K105">
        <f>'Wniosek 2030 r.'!F143</f>
        <v>0</v>
      </c>
      <c r="L105">
        <f>'Wniosek 2031 r.'!F143</f>
        <v>0</v>
      </c>
      <c r="M105">
        <f>'Wniosek 2032 r.'!F143</f>
        <v>0</v>
      </c>
      <c r="N105">
        <f>'Wniosek 2033 r.'!F143</f>
        <v>0</v>
      </c>
      <c r="O105" s="79">
        <f>'Wniosek 2025 r.'!G143</f>
        <v>0</v>
      </c>
      <c r="P105" s="79" t="str">
        <f>'Wniosek 2026 r.'!G143</f>
        <v/>
      </c>
      <c r="Q105" s="79" t="str">
        <f>'Wniosek 2027 r.'!G143</f>
        <v/>
      </c>
      <c r="R105" s="79" t="str">
        <f>'Wniosek 2028 r.'!G143</f>
        <v/>
      </c>
      <c r="S105" s="79" t="str">
        <f>'Wniosek 2029 r.'!G143</f>
        <v/>
      </c>
      <c r="T105" s="79" t="str">
        <f>'Wniosek 2030 r.'!G143</f>
        <v/>
      </c>
      <c r="U105" s="79" t="str">
        <f>'Wniosek 2031 r.'!G143</f>
        <v/>
      </c>
      <c r="V105" s="79" t="str">
        <f>'Wniosek 2032 r.'!G143</f>
        <v/>
      </c>
      <c r="W105" s="79" t="str">
        <f>'Wniosek 2033 r.'!G143</f>
        <v/>
      </c>
      <c r="X105" s="190">
        <f>'Wniosek 2025 r.'!H143</f>
        <v>0</v>
      </c>
      <c r="Y105" s="190">
        <f>'Wniosek 2026 r.'!H143</f>
        <v>0</v>
      </c>
      <c r="Z105" s="190">
        <f>'Wniosek 2027 r.'!H143</f>
        <v>0</v>
      </c>
      <c r="AA105" s="190">
        <f>'Wniosek 2028 r.'!H143</f>
        <v>0</v>
      </c>
      <c r="AB105" s="190">
        <f>'Wniosek 2029 r.'!H143</f>
        <v>0</v>
      </c>
      <c r="AC105" s="190">
        <f>'Wniosek 2030 r.'!H143</f>
        <v>0</v>
      </c>
      <c r="AD105" s="190">
        <f>'Wniosek 2031 r.'!H143</f>
        <v>0</v>
      </c>
      <c r="AE105" s="190">
        <f>'Wniosek 2032 r.'!H143</f>
        <v>0</v>
      </c>
      <c r="AF105" s="190">
        <f>'Wniosek 2033 r.'!H143</f>
        <v>0</v>
      </c>
      <c r="AG105" s="3">
        <f>'Wniosek 2025 r.'!C268</f>
        <v>0</v>
      </c>
      <c r="AH105" s="3">
        <f>'Wniosek 2026 r.'!C268</f>
        <v>0</v>
      </c>
      <c r="AI105" s="3">
        <f>'Wniosek 2027 r.'!C268</f>
        <v>0</v>
      </c>
      <c r="AJ105" s="3">
        <f>'Wniosek 2028 r.'!C268</f>
        <v>0</v>
      </c>
      <c r="AK105" s="3">
        <f>'Wniosek 2029 r.'!C268</f>
        <v>0</v>
      </c>
      <c r="AL105" s="3">
        <f>'Wniosek 2030 r.'!C268</f>
        <v>0</v>
      </c>
      <c r="AM105" s="3">
        <f>'Wniosek 2031 r.'!C268</f>
        <v>0</v>
      </c>
      <c r="AN105" s="3">
        <f>'Wniosek 2032 r.'!C268</f>
        <v>0</v>
      </c>
      <c r="AO105" s="3">
        <f>'Wniosek 2033 r.'!C268</f>
        <v>0</v>
      </c>
      <c r="AP105" s="96">
        <f>'Wniosek 2025 r.'!C384</f>
        <v>0</v>
      </c>
      <c r="AQ105" s="96">
        <f>'Wniosek 2026 r.'!C384</f>
        <v>0</v>
      </c>
      <c r="AR105" s="96">
        <f>'Wniosek 2027 r.'!C384</f>
        <v>0</v>
      </c>
      <c r="AS105" s="96">
        <f>'Wniosek 2028 r.'!C384</f>
        <v>0</v>
      </c>
      <c r="AT105" s="96">
        <f>'Wniosek 2029 r.'!C384</f>
        <v>0</v>
      </c>
      <c r="AU105" s="96">
        <f>'Wniosek 2030 r.'!C384</f>
        <v>0</v>
      </c>
      <c r="AV105" s="96">
        <f>'Wniosek 2031 r.'!C384</f>
        <v>0</v>
      </c>
      <c r="AW105" s="96">
        <f>'Wniosek 2032 r.'!C384</f>
        <v>0</v>
      </c>
      <c r="AX105" s="96">
        <f>'Wniosek 2033 r.'!C384</f>
        <v>0</v>
      </c>
      <c r="AY105" s="96">
        <f>'Wniosek 2025 r.'!D384</f>
        <v>0</v>
      </c>
      <c r="AZ105" s="96">
        <f>'Wniosek 2026 r.'!D384</f>
        <v>0</v>
      </c>
      <c r="BA105" s="96">
        <f>'Wniosek 2027 r.'!D384</f>
        <v>0</v>
      </c>
      <c r="BB105" s="96">
        <f>'Wniosek 2028 r.'!D384</f>
        <v>0</v>
      </c>
      <c r="BC105" s="96">
        <f>'Wniosek 2029 r.'!D384</f>
        <v>0</v>
      </c>
      <c r="BD105" s="96">
        <f>'Wniosek 2030 r.'!D384</f>
        <v>0</v>
      </c>
      <c r="BE105" s="96">
        <f>'Wniosek 2031 r.'!D384</f>
        <v>0</v>
      </c>
      <c r="BF105" s="96">
        <f>'Wniosek 2032 r.'!D384</f>
        <v>0</v>
      </c>
      <c r="BG105" s="96">
        <f>'Wniosek 2033 r.'!D384</f>
        <v>0</v>
      </c>
      <c r="BH105" s="97">
        <f>'Wniosek 2025 r.'!F384</f>
        <v>0</v>
      </c>
      <c r="BI105" s="97">
        <f>'Wniosek 2026 r.'!F384</f>
        <v>0</v>
      </c>
      <c r="BJ105" s="97">
        <f>'Wniosek 2027 r.'!F384</f>
        <v>0</v>
      </c>
      <c r="BK105" s="97">
        <f>'Wniosek 2028 r.'!F384</f>
        <v>0</v>
      </c>
      <c r="BL105" s="97">
        <f>'Wniosek 2029 r.'!F384</f>
        <v>0</v>
      </c>
      <c r="BM105" s="97">
        <f>'Wniosek 2030 r.'!F384</f>
        <v>0</v>
      </c>
      <c r="BN105" s="97">
        <f>'Wniosek 2031 r.'!F384</f>
        <v>0</v>
      </c>
      <c r="BO105" s="97">
        <f>'Wniosek 2032 r.'!F384</f>
        <v>0</v>
      </c>
      <c r="BP105" s="97">
        <f>'Wniosek 2033 r.'!F384</f>
        <v>0</v>
      </c>
      <c r="BQ105" s="96">
        <f>'Wniosek 2025 r.'!H384</f>
        <v>0</v>
      </c>
      <c r="BR105" s="96">
        <f>'Wniosek 2026 r.'!H384</f>
        <v>0</v>
      </c>
      <c r="BS105" s="96">
        <f>'Wniosek 2027 r.'!H384</f>
        <v>0</v>
      </c>
      <c r="BT105" s="96">
        <f>'Wniosek 2028 r.'!H384</f>
        <v>0</v>
      </c>
      <c r="BU105" s="96">
        <f>'Wniosek 2029 r.'!H384</f>
        <v>0</v>
      </c>
      <c r="BV105" s="96">
        <f>'Wniosek 2030 r.'!H384</f>
        <v>0</v>
      </c>
      <c r="BW105" s="96">
        <f>'Wniosek 2031 r.'!H384</f>
        <v>0</v>
      </c>
      <c r="BX105" s="96">
        <f>'Wniosek 2032 r.'!H384</f>
        <v>0</v>
      </c>
      <c r="BY105" s="96">
        <f>'Wniosek 2033 r.'!H384</f>
        <v>0</v>
      </c>
      <c r="BZ105" s="96">
        <f>'Wniosek 2025 r.'!C499</f>
        <v>0</v>
      </c>
      <c r="CA105" s="96">
        <f>'Wniosek 2026 r.'!C499</f>
        <v>0</v>
      </c>
      <c r="CB105" s="96">
        <f>'Wniosek 2027 r.'!C499</f>
        <v>0</v>
      </c>
      <c r="CC105" s="96">
        <f>'Wniosek 2028 r.'!C499</f>
        <v>0</v>
      </c>
      <c r="CD105" s="96">
        <f>'Wniosek 2029 r.'!C499</f>
        <v>0</v>
      </c>
      <c r="CE105" s="96">
        <f>'Wniosek 2030 r.'!C499</f>
        <v>0</v>
      </c>
      <c r="CF105" s="96">
        <f>'Wniosek 2031 r.'!C499</f>
        <v>0</v>
      </c>
      <c r="CG105" s="96">
        <f>'Wniosek 2032 r.'!C499</f>
        <v>0</v>
      </c>
      <c r="CH105" s="96">
        <f>'Wniosek 2033 r.'!C499</f>
        <v>0</v>
      </c>
      <c r="CI105" s="96">
        <f>'Wniosek 2025 r.'!C614</f>
        <v>0</v>
      </c>
      <c r="CJ105" s="96">
        <f>'Wniosek 2026 r.'!C614</f>
        <v>0</v>
      </c>
      <c r="CK105" s="96">
        <f>'Wniosek 2027 r.'!C614</f>
        <v>0</v>
      </c>
      <c r="CL105" s="96">
        <f>'Wniosek 2028 r.'!C614</f>
        <v>0</v>
      </c>
      <c r="CM105" s="96">
        <f>'Wniosek 2029 r.'!C614</f>
        <v>0</v>
      </c>
      <c r="CN105" s="96">
        <f>'Wniosek 2030 r.'!C614</f>
        <v>0</v>
      </c>
      <c r="CO105" s="96">
        <f>'Wniosek 2031 r.'!C614</f>
        <v>0</v>
      </c>
      <c r="CP105" s="96">
        <f>'Wniosek 2032 r.'!C614</f>
        <v>0</v>
      </c>
      <c r="CQ105" s="96">
        <f>'Wniosek 2033 r.'!C614</f>
        <v>0</v>
      </c>
      <c r="CR105">
        <f>'Wniosek 2025 r.'!C729</f>
        <v>0</v>
      </c>
      <c r="CS105">
        <f>'Wniosek 2025 r.'!E729</f>
        <v>0</v>
      </c>
      <c r="CT105">
        <f>'Wniosek 2025 r.'!C844</f>
        <v>0</v>
      </c>
    </row>
    <row r="106" spans="1:98" x14ac:dyDescent="0.25">
      <c r="A106">
        <f>'Wniosek 2025 r.'!A144</f>
        <v>0</v>
      </c>
      <c r="B106">
        <f>'Wniosek 2025 r.'!B144</f>
        <v>0</v>
      </c>
      <c r="C106">
        <f>'Wniosek 2025 r.'!C144</f>
        <v>0</v>
      </c>
      <c r="D106">
        <f>'Wniosek 2025 r.'!D144</f>
        <v>0</v>
      </c>
      <c r="E106" s="79">
        <f>'Wniosek 2025 r.'!E144</f>
        <v>0</v>
      </c>
      <c r="F106">
        <f>'Wniosek 2025 r.'!F144</f>
        <v>0</v>
      </c>
      <c r="G106">
        <f>'Wniosek 2026 r.'!F144</f>
        <v>0</v>
      </c>
      <c r="H106">
        <f>'Wniosek 2027 r.'!F144</f>
        <v>0</v>
      </c>
      <c r="I106">
        <f>'Wniosek 2028 r.'!F144</f>
        <v>0</v>
      </c>
      <c r="J106">
        <f>'Wniosek 2029 r.'!F144</f>
        <v>0</v>
      </c>
      <c r="K106">
        <f>'Wniosek 2030 r.'!F144</f>
        <v>0</v>
      </c>
      <c r="L106">
        <f>'Wniosek 2031 r.'!F144</f>
        <v>0</v>
      </c>
      <c r="M106">
        <f>'Wniosek 2032 r.'!F144</f>
        <v>0</v>
      </c>
      <c r="N106">
        <f>'Wniosek 2033 r.'!F144</f>
        <v>0</v>
      </c>
      <c r="O106" s="79">
        <f>'Wniosek 2025 r.'!G144</f>
        <v>0</v>
      </c>
      <c r="P106" s="79" t="str">
        <f>'Wniosek 2026 r.'!G144</f>
        <v/>
      </c>
      <c r="Q106" s="79" t="str">
        <f>'Wniosek 2027 r.'!G144</f>
        <v/>
      </c>
      <c r="R106" s="79" t="str">
        <f>'Wniosek 2028 r.'!G144</f>
        <v/>
      </c>
      <c r="S106" s="79" t="str">
        <f>'Wniosek 2029 r.'!G144</f>
        <v/>
      </c>
      <c r="T106" s="79" t="str">
        <f>'Wniosek 2030 r.'!G144</f>
        <v/>
      </c>
      <c r="U106" s="79" t="str">
        <f>'Wniosek 2031 r.'!G144</f>
        <v/>
      </c>
      <c r="V106" s="79" t="str">
        <f>'Wniosek 2032 r.'!G144</f>
        <v/>
      </c>
      <c r="W106" s="79" t="str">
        <f>'Wniosek 2033 r.'!G144</f>
        <v/>
      </c>
      <c r="X106" s="190">
        <f>'Wniosek 2025 r.'!H144</f>
        <v>0</v>
      </c>
      <c r="Y106" s="190">
        <f>'Wniosek 2026 r.'!H144</f>
        <v>0</v>
      </c>
      <c r="Z106" s="190">
        <f>'Wniosek 2027 r.'!H144</f>
        <v>0</v>
      </c>
      <c r="AA106" s="190">
        <f>'Wniosek 2028 r.'!H144</f>
        <v>0</v>
      </c>
      <c r="AB106" s="190">
        <f>'Wniosek 2029 r.'!H144</f>
        <v>0</v>
      </c>
      <c r="AC106" s="190">
        <f>'Wniosek 2030 r.'!H144</f>
        <v>0</v>
      </c>
      <c r="AD106" s="190">
        <f>'Wniosek 2031 r.'!H144</f>
        <v>0</v>
      </c>
      <c r="AE106" s="190">
        <f>'Wniosek 2032 r.'!H144</f>
        <v>0</v>
      </c>
      <c r="AF106" s="190">
        <f>'Wniosek 2033 r.'!H144</f>
        <v>0</v>
      </c>
      <c r="AG106" s="3">
        <f>'Wniosek 2025 r.'!C269</f>
        <v>0</v>
      </c>
      <c r="AH106" s="3">
        <f>'Wniosek 2026 r.'!C269</f>
        <v>0</v>
      </c>
      <c r="AI106" s="3">
        <f>'Wniosek 2027 r.'!C269</f>
        <v>0</v>
      </c>
      <c r="AJ106" s="3">
        <f>'Wniosek 2028 r.'!C269</f>
        <v>0</v>
      </c>
      <c r="AK106" s="3">
        <f>'Wniosek 2029 r.'!C269</f>
        <v>0</v>
      </c>
      <c r="AL106" s="3">
        <f>'Wniosek 2030 r.'!C269</f>
        <v>0</v>
      </c>
      <c r="AM106" s="3">
        <f>'Wniosek 2031 r.'!C269</f>
        <v>0</v>
      </c>
      <c r="AN106" s="3">
        <f>'Wniosek 2032 r.'!C269</f>
        <v>0</v>
      </c>
      <c r="AO106" s="3">
        <f>'Wniosek 2033 r.'!C269</f>
        <v>0</v>
      </c>
      <c r="AP106" s="96">
        <f>'Wniosek 2025 r.'!C385</f>
        <v>0</v>
      </c>
      <c r="AQ106" s="96">
        <f>'Wniosek 2026 r.'!C385</f>
        <v>0</v>
      </c>
      <c r="AR106" s="96">
        <f>'Wniosek 2027 r.'!C385</f>
        <v>0</v>
      </c>
      <c r="AS106" s="96">
        <f>'Wniosek 2028 r.'!C385</f>
        <v>0</v>
      </c>
      <c r="AT106" s="96">
        <f>'Wniosek 2029 r.'!C385</f>
        <v>0</v>
      </c>
      <c r="AU106" s="96">
        <f>'Wniosek 2030 r.'!C385</f>
        <v>0</v>
      </c>
      <c r="AV106" s="96">
        <f>'Wniosek 2031 r.'!C385</f>
        <v>0</v>
      </c>
      <c r="AW106" s="96">
        <f>'Wniosek 2032 r.'!C385</f>
        <v>0</v>
      </c>
      <c r="AX106" s="96">
        <f>'Wniosek 2033 r.'!C385</f>
        <v>0</v>
      </c>
      <c r="AY106" s="96">
        <f>'Wniosek 2025 r.'!D385</f>
        <v>0</v>
      </c>
      <c r="AZ106" s="96">
        <f>'Wniosek 2026 r.'!D385</f>
        <v>0</v>
      </c>
      <c r="BA106" s="96">
        <f>'Wniosek 2027 r.'!D385</f>
        <v>0</v>
      </c>
      <c r="BB106" s="96">
        <f>'Wniosek 2028 r.'!D385</f>
        <v>0</v>
      </c>
      <c r="BC106" s="96">
        <f>'Wniosek 2029 r.'!D385</f>
        <v>0</v>
      </c>
      <c r="BD106" s="96">
        <f>'Wniosek 2030 r.'!D385</f>
        <v>0</v>
      </c>
      <c r="BE106" s="96">
        <f>'Wniosek 2031 r.'!D385</f>
        <v>0</v>
      </c>
      <c r="BF106" s="96">
        <f>'Wniosek 2032 r.'!D385</f>
        <v>0</v>
      </c>
      <c r="BG106" s="96">
        <f>'Wniosek 2033 r.'!D385</f>
        <v>0</v>
      </c>
      <c r="BH106" s="97">
        <f>'Wniosek 2025 r.'!F385</f>
        <v>0</v>
      </c>
      <c r="BI106" s="97">
        <f>'Wniosek 2026 r.'!F385</f>
        <v>0</v>
      </c>
      <c r="BJ106" s="97">
        <f>'Wniosek 2027 r.'!F385</f>
        <v>0</v>
      </c>
      <c r="BK106" s="97">
        <f>'Wniosek 2028 r.'!F385</f>
        <v>0</v>
      </c>
      <c r="BL106" s="97">
        <f>'Wniosek 2029 r.'!F385</f>
        <v>0</v>
      </c>
      <c r="BM106" s="97">
        <f>'Wniosek 2030 r.'!F385</f>
        <v>0</v>
      </c>
      <c r="BN106" s="97">
        <f>'Wniosek 2031 r.'!F385</f>
        <v>0</v>
      </c>
      <c r="BO106" s="97">
        <f>'Wniosek 2032 r.'!F385</f>
        <v>0</v>
      </c>
      <c r="BP106" s="97">
        <f>'Wniosek 2033 r.'!F385</f>
        <v>0</v>
      </c>
      <c r="BQ106" s="96">
        <f>'Wniosek 2025 r.'!H385</f>
        <v>0</v>
      </c>
      <c r="BR106" s="96">
        <f>'Wniosek 2026 r.'!H385</f>
        <v>0</v>
      </c>
      <c r="BS106" s="96">
        <f>'Wniosek 2027 r.'!H385</f>
        <v>0</v>
      </c>
      <c r="BT106" s="96">
        <f>'Wniosek 2028 r.'!H385</f>
        <v>0</v>
      </c>
      <c r="BU106" s="96">
        <f>'Wniosek 2029 r.'!H385</f>
        <v>0</v>
      </c>
      <c r="BV106" s="96">
        <f>'Wniosek 2030 r.'!H385</f>
        <v>0</v>
      </c>
      <c r="BW106" s="96">
        <f>'Wniosek 2031 r.'!H385</f>
        <v>0</v>
      </c>
      <c r="BX106" s="96">
        <f>'Wniosek 2032 r.'!H385</f>
        <v>0</v>
      </c>
      <c r="BY106" s="96">
        <f>'Wniosek 2033 r.'!H385</f>
        <v>0</v>
      </c>
      <c r="BZ106" s="96">
        <f>'Wniosek 2025 r.'!C500</f>
        <v>0</v>
      </c>
      <c r="CA106" s="96">
        <f>'Wniosek 2026 r.'!C500</f>
        <v>0</v>
      </c>
      <c r="CB106" s="96">
        <f>'Wniosek 2027 r.'!C500</f>
        <v>0</v>
      </c>
      <c r="CC106" s="96">
        <f>'Wniosek 2028 r.'!C500</f>
        <v>0</v>
      </c>
      <c r="CD106" s="96">
        <f>'Wniosek 2029 r.'!C500</f>
        <v>0</v>
      </c>
      <c r="CE106" s="96">
        <f>'Wniosek 2030 r.'!C500</f>
        <v>0</v>
      </c>
      <c r="CF106" s="96">
        <f>'Wniosek 2031 r.'!C500</f>
        <v>0</v>
      </c>
      <c r="CG106" s="96">
        <f>'Wniosek 2032 r.'!C500</f>
        <v>0</v>
      </c>
      <c r="CH106" s="96">
        <f>'Wniosek 2033 r.'!C500</f>
        <v>0</v>
      </c>
      <c r="CI106" s="96">
        <f>'Wniosek 2025 r.'!C615</f>
        <v>0</v>
      </c>
      <c r="CJ106" s="96">
        <f>'Wniosek 2026 r.'!C615</f>
        <v>0</v>
      </c>
      <c r="CK106" s="96">
        <f>'Wniosek 2027 r.'!C615</f>
        <v>0</v>
      </c>
      <c r="CL106" s="96">
        <f>'Wniosek 2028 r.'!C615</f>
        <v>0</v>
      </c>
      <c r="CM106" s="96">
        <f>'Wniosek 2029 r.'!C615</f>
        <v>0</v>
      </c>
      <c r="CN106" s="96">
        <f>'Wniosek 2030 r.'!C615</f>
        <v>0</v>
      </c>
      <c r="CO106" s="96">
        <f>'Wniosek 2031 r.'!C615</f>
        <v>0</v>
      </c>
      <c r="CP106" s="96">
        <f>'Wniosek 2032 r.'!C615</f>
        <v>0</v>
      </c>
      <c r="CQ106" s="96">
        <f>'Wniosek 2033 r.'!C615</f>
        <v>0</v>
      </c>
      <c r="CR106">
        <f>'Wniosek 2025 r.'!C730</f>
        <v>0</v>
      </c>
      <c r="CS106">
        <f>'Wniosek 2025 r.'!E730</f>
        <v>0</v>
      </c>
      <c r="CT106">
        <f>'Wniosek 2025 r.'!C845</f>
        <v>0</v>
      </c>
    </row>
    <row r="107" spans="1:98" x14ac:dyDescent="0.25">
      <c r="A107">
        <f>'Wniosek 2025 r.'!A145</f>
        <v>0</v>
      </c>
      <c r="B107">
        <f>'Wniosek 2025 r.'!B145</f>
        <v>0</v>
      </c>
      <c r="C107">
        <f>'Wniosek 2025 r.'!C145</f>
        <v>0</v>
      </c>
      <c r="D107">
        <f>'Wniosek 2025 r.'!D145</f>
        <v>0</v>
      </c>
      <c r="E107" s="79">
        <f>'Wniosek 2025 r.'!E145</f>
        <v>0</v>
      </c>
      <c r="F107">
        <f>'Wniosek 2025 r.'!F145</f>
        <v>0</v>
      </c>
      <c r="G107">
        <f>'Wniosek 2026 r.'!F145</f>
        <v>0</v>
      </c>
      <c r="H107">
        <f>'Wniosek 2027 r.'!F145</f>
        <v>0</v>
      </c>
      <c r="I107">
        <f>'Wniosek 2028 r.'!F145</f>
        <v>0</v>
      </c>
      <c r="J107">
        <f>'Wniosek 2029 r.'!F145</f>
        <v>0</v>
      </c>
      <c r="K107">
        <f>'Wniosek 2030 r.'!F145</f>
        <v>0</v>
      </c>
      <c r="L107">
        <f>'Wniosek 2031 r.'!F145</f>
        <v>0</v>
      </c>
      <c r="M107">
        <f>'Wniosek 2032 r.'!F145</f>
        <v>0</v>
      </c>
      <c r="N107">
        <f>'Wniosek 2033 r.'!F145</f>
        <v>0</v>
      </c>
      <c r="O107" s="79">
        <f>'Wniosek 2025 r.'!G145</f>
        <v>0</v>
      </c>
      <c r="P107" s="79" t="str">
        <f>'Wniosek 2026 r.'!G145</f>
        <v/>
      </c>
      <c r="Q107" s="79" t="str">
        <f>'Wniosek 2027 r.'!G145</f>
        <v/>
      </c>
      <c r="R107" s="79" t="str">
        <f>'Wniosek 2028 r.'!G145</f>
        <v/>
      </c>
      <c r="S107" s="79" t="str">
        <f>'Wniosek 2029 r.'!G145</f>
        <v/>
      </c>
      <c r="T107" s="79" t="str">
        <f>'Wniosek 2030 r.'!G145</f>
        <v/>
      </c>
      <c r="U107" s="79" t="str">
        <f>'Wniosek 2031 r.'!G145</f>
        <v/>
      </c>
      <c r="V107" s="79" t="str">
        <f>'Wniosek 2032 r.'!G145</f>
        <v/>
      </c>
      <c r="W107" s="79" t="str">
        <f>'Wniosek 2033 r.'!G145</f>
        <v/>
      </c>
      <c r="X107" s="190">
        <f>'Wniosek 2025 r.'!H145</f>
        <v>0</v>
      </c>
      <c r="Y107" s="190">
        <f>'Wniosek 2026 r.'!H145</f>
        <v>0</v>
      </c>
      <c r="Z107" s="190">
        <f>'Wniosek 2027 r.'!H145</f>
        <v>0</v>
      </c>
      <c r="AA107" s="190">
        <f>'Wniosek 2028 r.'!H145</f>
        <v>0</v>
      </c>
      <c r="AB107" s="190">
        <f>'Wniosek 2029 r.'!H145</f>
        <v>0</v>
      </c>
      <c r="AC107" s="190">
        <f>'Wniosek 2030 r.'!H145</f>
        <v>0</v>
      </c>
      <c r="AD107" s="190">
        <f>'Wniosek 2031 r.'!H145</f>
        <v>0</v>
      </c>
      <c r="AE107" s="190">
        <f>'Wniosek 2032 r.'!H145</f>
        <v>0</v>
      </c>
      <c r="AF107" s="190">
        <f>'Wniosek 2033 r.'!H145</f>
        <v>0</v>
      </c>
      <c r="AG107" s="3">
        <f>'Wniosek 2025 r.'!C270</f>
        <v>0</v>
      </c>
      <c r="AH107" s="3">
        <f>'Wniosek 2026 r.'!C270</f>
        <v>0</v>
      </c>
      <c r="AI107" s="3">
        <f>'Wniosek 2027 r.'!C270</f>
        <v>0</v>
      </c>
      <c r="AJ107" s="3">
        <f>'Wniosek 2028 r.'!C270</f>
        <v>0</v>
      </c>
      <c r="AK107" s="3">
        <f>'Wniosek 2029 r.'!C270</f>
        <v>0</v>
      </c>
      <c r="AL107" s="3">
        <f>'Wniosek 2030 r.'!C270</f>
        <v>0</v>
      </c>
      <c r="AM107" s="3">
        <f>'Wniosek 2031 r.'!C270</f>
        <v>0</v>
      </c>
      <c r="AN107" s="3">
        <f>'Wniosek 2032 r.'!C270</f>
        <v>0</v>
      </c>
      <c r="AO107" s="3">
        <f>'Wniosek 2033 r.'!C270</f>
        <v>0</v>
      </c>
      <c r="AP107" s="96">
        <f>'Wniosek 2025 r.'!C386</f>
        <v>0</v>
      </c>
      <c r="AQ107" s="96">
        <f>'Wniosek 2026 r.'!C386</f>
        <v>0</v>
      </c>
      <c r="AR107" s="96">
        <f>'Wniosek 2027 r.'!C386</f>
        <v>0</v>
      </c>
      <c r="AS107" s="96">
        <f>'Wniosek 2028 r.'!C386</f>
        <v>0</v>
      </c>
      <c r="AT107" s="96">
        <f>'Wniosek 2029 r.'!C386</f>
        <v>0</v>
      </c>
      <c r="AU107" s="96">
        <f>'Wniosek 2030 r.'!C386</f>
        <v>0</v>
      </c>
      <c r="AV107" s="96">
        <f>'Wniosek 2031 r.'!C386</f>
        <v>0</v>
      </c>
      <c r="AW107" s="96">
        <f>'Wniosek 2032 r.'!C386</f>
        <v>0</v>
      </c>
      <c r="AX107" s="96">
        <f>'Wniosek 2033 r.'!C386</f>
        <v>0</v>
      </c>
      <c r="AY107" s="96">
        <f>'Wniosek 2025 r.'!D386</f>
        <v>0</v>
      </c>
      <c r="AZ107" s="96">
        <f>'Wniosek 2026 r.'!D386</f>
        <v>0</v>
      </c>
      <c r="BA107" s="96">
        <f>'Wniosek 2027 r.'!D386</f>
        <v>0</v>
      </c>
      <c r="BB107" s="96">
        <f>'Wniosek 2028 r.'!D386</f>
        <v>0</v>
      </c>
      <c r="BC107" s="96">
        <f>'Wniosek 2029 r.'!D386</f>
        <v>0</v>
      </c>
      <c r="BD107" s="96">
        <f>'Wniosek 2030 r.'!D386</f>
        <v>0</v>
      </c>
      <c r="BE107" s="96">
        <f>'Wniosek 2031 r.'!D386</f>
        <v>0</v>
      </c>
      <c r="BF107" s="96">
        <f>'Wniosek 2032 r.'!D386</f>
        <v>0</v>
      </c>
      <c r="BG107" s="96">
        <f>'Wniosek 2033 r.'!D386</f>
        <v>0</v>
      </c>
      <c r="BH107" s="97">
        <f>'Wniosek 2025 r.'!F386</f>
        <v>0</v>
      </c>
      <c r="BI107" s="97">
        <f>'Wniosek 2026 r.'!F386</f>
        <v>0</v>
      </c>
      <c r="BJ107" s="97">
        <f>'Wniosek 2027 r.'!F386</f>
        <v>0</v>
      </c>
      <c r="BK107" s="97">
        <f>'Wniosek 2028 r.'!F386</f>
        <v>0</v>
      </c>
      <c r="BL107" s="97">
        <f>'Wniosek 2029 r.'!F386</f>
        <v>0</v>
      </c>
      <c r="BM107" s="97">
        <f>'Wniosek 2030 r.'!F386</f>
        <v>0</v>
      </c>
      <c r="BN107" s="97">
        <f>'Wniosek 2031 r.'!F386</f>
        <v>0</v>
      </c>
      <c r="BO107" s="97">
        <f>'Wniosek 2032 r.'!F386</f>
        <v>0</v>
      </c>
      <c r="BP107" s="97">
        <f>'Wniosek 2033 r.'!F386</f>
        <v>0</v>
      </c>
      <c r="BQ107" s="96">
        <f>'Wniosek 2025 r.'!H386</f>
        <v>0</v>
      </c>
      <c r="BR107" s="96">
        <f>'Wniosek 2026 r.'!H386</f>
        <v>0</v>
      </c>
      <c r="BS107" s="96">
        <f>'Wniosek 2027 r.'!H386</f>
        <v>0</v>
      </c>
      <c r="BT107" s="96">
        <f>'Wniosek 2028 r.'!H386</f>
        <v>0</v>
      </c>
      <c r="BU107" s="96">
        <f>'Wniosek 2029 r.'!H386</f>
        <v>0</v>
      </c>
      <c r="BV107" s="96">
        <f>'Wniosek 2030 r.'!H386</f>
        <v>0</v>
      </c>
      <c r="BW107" s="96">
        <f>'Wniosek 2031 r.'!H386</f>
        <v>0</v>
      </c>
      <c r="BX107" s="96">
        <f>'Wniosek 2032 r.'!H386</f>
        <v>0</v>
      </c>
      <c r="BY107" s="96">
        <f>'Wniosek 2033 r.'!H386</f>
        <v>0</v>
      </c>
      <c r="BZ107" s="96">
        <f>'Wniosek 2025 r.'!C501</f>
        <v>0</v>
      </c>
      <c r="CA107" s="96">
        <f>'Wniosek 2026 r.'!C501</f>
        <v>0</v>
      </c>
      <c r="CB107" s="96">
        <f>'Wniosek 2027 r.'!C501</f>
        <v>0</v>
      </c>
      <c r="CC107" s="96">
        <f>'Wniosek 2028 r.'!C501</f>
        <v>0</v>
      </c>
      <c r="CD107" s="96">
        <f>'Wniosek 2029 r.'!C501</f>
        <v>0</v>
      </c>
      <c r="CE107" s="96">
        <f>'Wniosek 2030 r.'!C501</f>
        <v>0</v>
      </c>
      <c r="CF107" s="96">
        <f>'Wniosek 2031 r.'!C501</f>
        <v>0</v>
      </c>
      <c r="CG107" s="96">
        <f>'Wniosek 2032 r.'!C501</f>
        <v>0</v>
      </c>
      <c r="CH107" s="96">
        <f>'Wniosek 2033 r.'!C501</f>
        <v>0</v>
      </c>
      <c r="CI107" s="96">
        <f>'Wniosek 2025 r.'!C616</f>
        <v>0</v>
      </c>
      <c r="CJ107" s="96">
        <f>'Wniosek 2026 r.'!C616</f>
        <v>0</v>
      </c>
      <c r="CK107" s="96">
        <f>'Wniosek 2027 r.'!C616</f>
        <v>0</v>
      </c>
      <c r="CL107" s="96">
        <f>'Wniosek 2028 r.'!C616</f>
        <v>0</v>
      </c>
      <c r="CM107" s="96">
        <f>'Wniosek 2029 r.'!C616</f>
        <v>0</v>
      </c>
      <c r="CN107" s="96">
        <f>'Wniosek 2030 r.'!C616</f>
        <v>0</v>
      </c>
      <c r="CO107" s="96">
        <f>'Wniosek 2031 r.'!C616</f>
        <v>0</v>
      </c>
      <c r="CP107" s="96">
        <f>'Wniosek 2032 r.'!C616</f>
        <v>0</v>
      </c>
      <c r="CQ107" s="96">
        <f>'Wniosek 2033 r.'!C616</f>
        <v>0</v>
      </c>
      <c r="CR107">
        <f>'Wniosek 2025 r.'!C731</f>
        <v>0</v>
      </c>
      <c r="CS107">
        <f>'Wniosek 2025 r.'!E731</f>
        <v>0</v>
      </c>
      <c r="CT107">
        <f>'Wniosek 2025 r.'!C846</f>
        <v>0</v>
      </c>
    </row>
    <row r="108" spans="1:98" x14ac:dyDescent="0.25">
      <c r="A108">
        <f>'Wniosek 2025 r.'!A146</f>
        <v>0</v>
      </c>
      <c r="B108">
        <f>'Wniosek 2025 r.'!B146</f>
        <v>0</v>
      </c>
      <c r="C108">
        <f>'Wniosek 2025 r.'!C146</f>
        <v>0</v>
      </c>
      <c r="D108">
        <f>'Wniosek 2025 r.'!D146</f>
        <v>0</v>
      </c>
      <c r="E108" s="79">
        <f>'Wniosek 2025 r.'!E146</f>
        <v>0</v>
      </c>
      <c r="F108">
        <f>'Wniosek 2025 r.'!F146</f>
        <v>0</v>
      </c>
      <c r="G108">
        <f>'Wniosek 2026 r.'!F146</f>
        <v>0</v>
      </c>
      <c r="H108">
        <f>'Wniosek 2027 r.'!F146</f>
        <v>0</v>
      </c>
      <c r="I108">
        <f>'Wniosek 2028 r.'!F146</f>
        <v>0</v>
      </c>
      <c r="J108">
        <f>'Wniosek 2029 r.'!F146</f>
        <v>0</v>
      </c>
      <c r="K108">
        <f>'Wniosek 2030 r.'!F146</f>
        <v>0</v>
      </c>
      <c r="L108">
        <f>'Wniosek 2031 r.'!F146</f>
        <v>0</v>
      </c>
      <c r="M108">
        <f>'Wniosek 2032 r.'!F146</f>
        <v>0</v>
      </c>
      <c r="N108">
        <f>'Wniosek 2033 r.'!F146</f>
        <v>0</v>
      </c>
      <c r="O108" s="79">
        <f>'Wniosek 2025 r.'!G146</f>
        <v>0</v>
      </c>
      <c r="P108" s="79" t="str">
        <f>'Wniosek 2026 r.'!G146</f>
        <v/>
      </c>
      <c r="Q108" s="79" t="str">
        <f>'Wniosek 2027 r.'!G146</f>
        <v/>
      </c>
      <c r="R108" s="79" t="str">
        <f>'Wniosek 2028 r.'!G146</f>
        <v/>
      </c>
      <c r="S108" s="79" t="str">
        <f>'Wniosek 2029 r.'!G146</f>
        <v/>
      </c>
      <c r="T108" s="79" t="str">
        <f>'Wniosek 2030 r.'!G146</f>
        <v/>
      </c>
      <c r="U108" s="79" t="str">
        <f>'Wniosek 2031 r.'!G146</f>
        <v/>
      </c>
      <c r="V108" s="79" t="str">
        <f>'Wniosek 2032 r.'!G146</f>
        <v/>
      </c>
      <c r="W108" s="79" t="str">
        <f>'Wniosek 2033 r.'!G146</f>
        <v/>
      </c>
      <c r="X108" s="190">
        <f>'Wniosek 2025 r.'!H146</f>
        <v>0</v>
      </c>
      <c r="Y108" s="190">
        <f>'Wniosek 2026 r.'!H146</f>
        <v>0</v>
      </c>
      <c r="Z108" s="190">
        <f>'Wniosek 2027 r.'!H146</f>
        <v>0</v>
      </c>
      <c r="AA108" s="190">
        <f>'Wniosek 2028 r.'!H146</f>
        <v>0</v>
      </c>
      <c r="AB108" s="190">
        <f>'Wniosek 2029 r.'!H146</f>
        <v>0</v>
      </c>
      <c r="AC108" s="190">
        <f>'Wniosek 2030 r.'!H146</f>
        <v>0</v>
      </c>
      <c r="AD108" s="190">
        <f>'Wniosek 2031 r.'!H146</f>
        <v>0</v>
      </c>
      <c r="AE108" s="190">
        <f>'Wniosek 2032 r.'!H146</f>
        <v>0</v>
      </c>
      <c r="AF108" s="190">
        <f>'Wniosek 2033 r.'!H146</f>
        <v>0</v>
      </c>
      <c r="AG108" s="3">
        <f>'Wniosek 2025 r.'!C271</f>
        <v>0</v>
      </c>
      <c r="AH108" s="3">
        <f>'Wniosek 2026 r.'!C271</f>
        <v>0</v>
      </c>
      <c r="AI108" s="3">
        <f>'Wniosek 2027 r.'!C271</f>
        <v>0</v>
      </c>
      <c r="AJ108" s="3">
        <f>'Wniosek 2028 r.'!C271</f>
        <v>0</v>
      </c>
      <c r="AK108" s="3">
        <f>'Wniosek 2029 r.'!C271</f>
        <v>0</v>
      </c>
      <c r="AL108" s="3">
        <f>'Wniosek 2030 r.'!C271</f>
        <v>0</v>
      </c>
      <c r="AM108" s="3">
        <f>'Wniosek 2031 r.'!C271</f>
        <v>0</v>
      </c>
      <c r="AN108" s="3">
        <f>'Wniosek 2032 r.'!C271</f>
        <v>0</v>
      </c>
      <c r="AO108" s="3">
        <f>'Wniosek 2033 r.'!C271</f>
        <v>0</v>
      </c>
      <c r="AP108" s="96">
        <f>'Wniosek 2025 r.'!C387</f>
        <v>0</v>
      </c>
      <c r="AQ108" s="96">
        <f>'Wniosek 2026 r.'!C387</f>
        <v>0</v>
      </c>
      <c r="AR108" s="96">
        <f>'Wniosek 2027 r.'!C387</f>
        <v>0</v>
      </c>
      <c r="AS108" s="96">
        <f>'Wniosek 2028 r.'!C387</f>
        <v>0</v>
      </c>
      <c r="AT108" s="96">
        <f>'Wniosek 2029 r.'!C387</f>
        <v>0</v>
      </c>
      <c r="AU108" s="96">
        <f>'Wniosek 2030 r.'!C387</f>
        <v>0</v>
      </c>
      <c r="AV108" s="96">
        <f>'Wniosek 2031 r.'!C387</f>
        <v>0</v>
      </c>
      <c r="AW108" s="96">
        <f>'Wniosek 2032 r.'!C387</f>
        <v>0</v>
      </c>
      <c r="AX108" s="96">
        <f>'Wniosek 2033 r.'!C387</f>
        <v>0</v>
      </c>
      <c r="AY108" s="96">
        <f>'Wniosek 2025 r.'!D387</f>
        <v>0</v>
      </c>
      <c r="AZ108" s="96">
        <f>'Wniosek 2026 r.'!D387</f>
        <v>0</v>
      </c>
      <c r="BA108" s="96">
        <f>'Wniosek 2027 r.'!D387</f>
        <v>0</v>
      </c>
      <c r="BB108" s="96">
        <f>'Wniosek 2028 r.'!D387</f>
        <v>0</v>
      </c>
      <c r="BC108" s="96">
        <f>'Wniosek 2029 r.'!D387</f>
        <v>0</v>
      </c>
      <c r="BD108" s="96">
        <f>'Wniosek 2030 r.'!D387</f>
        <v>0</v>
      </c>
      <c r="BE108" s="96">
        <f>'Wniosek 2031 r.'!D387</f>
        <v>0</v>
      </c>
      <c r="BF108" s="96">
        <f>'Wniosek 2032 r.'!D387</f>
        <v>0</v>
      </c>
      <c r="BG108" s="96">
        <f>'Wniosek 2033 r.'!D387</f>
        <v>0</v>
      </c>
      <c r="BH108" s="97">
        <f>'Wniosek 2025 r.'!F387</f>
        <v>0</v>
      </c>
      <c r="BI108" s="97">
        <f>'Wniosek 2026 r.'!F387</f>
        <v>0</v>
      </c>
      <c r="BJ108" s="97">
        <f>'Wniosek 2027 r.'!F387</f>
        <v>0</v>
      </c>
      <c r="BK108" s="97">
        <f>'Wniosek 2028 r.'!F387</f>
        <v>0</v>
      </c>
      <c r="BL108" s="97">
        <f>'Wniosek 2029 r.'!F387</f>
        <v>0</v>
      </c>
      <c r="BM108" s="97">
        <f>'Wniosek 2030 r.'!F387</f>
        <v>0</v>
      </c>
      <c r="BN108" s="97">
        <f>'Wniosek 2031 r.'!F387</f>
        <v>0</v>
      </c>
      <c r="BO108" s="97">
        <f>'Wniosek 2032 r.'!F387</f>
        <v>0</v>
      </c>
      <c r="BP108" s="97">
        <f>'Wniosek 2033 r.'!F387</f>
        <v>0</v>
      </c>
      <c r="BQ108" s="96">
        <f>'Wniosek 2025 r.'!H387</f>
        <v>0</v>
      </c>
      <c r="BR108" s="96">
        <f>'Wniosek 2026 r.'!H387</f>
        <v>0</v>
      </c>
      <c r="BS108" s="96">
        <f>'Wniosek 2027 r.'!H387</f>
        <v>0</v>
      </c>
      <c r="BT108" s="96">
        <f>'Wniosek 2028 r.'!H387</f>
        <v>0</v>
      </c>
      <c r="BU108" s="96">
        <f>'Wniosek 2029 r.'!H387</f>
        <v>0</v>
      </c>
      <c r="BV108" s="96">
        <f>'Wniosek 2030 r.'!H387</f>
        <v>0</v>
      </c>
      <c r="BW108" s="96">
        <f>'Wniosek 2031 r.'!H387</f>
        <v>0</v>
      </c>
      <c r="BX108" s="96">
        <f>'Wniosek 2032 r.'!H387</f>
        <v>0</v>
      </c>
      <c r="BY108" s="96">
        <f>'Wniosek 2033 r.'!H387</f>
        <v>0</v>
      </c>
      <c r="BZ108" s="96">
        <f>'Wniosek 2025 r.'!C502</f>
        <v>0</v>
      </c>
      <c r="CA108" s="96">
        <f>'Wniosek 2026 r.'!C502</f>
        <v>0</v>
      </c>
      <c r="CB108" s="96">
        <f>'Wniosek 2027 r.'!C502</f>
        <v>0</v>
      </c>
      <c r="CC108" s="96">
        <f>'Wniosek 2028 r.'!C502</f>
        <v>0</v>
      </c>
      <c r="CD108" s="96">
        <f>'Wniosek 2029 r.'!C502</f>
        <v>0</v>
      </c>
      <c r="CE108" s="96">
        <f>'Wniosek 2030 r.'!C502</f>
        <v>0</v>
      </c>
      <c r="CF108" s="96">
        <f>'Wniosek 2031 r.'!C502</f>
        <v>0</v>
      </c>
      <c r="CG108" s="96">
        <f>'Wniosek 2032 r.'!C502</f>
        <v>0</v>
      </c>
      <c r="CH108" s="96">
        <f>'Wniosek 2033 r.'!C502</f>
        <v>0</v>
      </c>
      <c r="CI108" s="96">
        <f>'Wniosek 2025 r.'!C617</f>
        <v>0</v>
      </c>
      <c r="CJ108" s="96">
        <f>'Wniosek 2026 r.'!C617</f>
        <v>0</v>
      </c>
      <c r="CK108" s="96">
        <f>'Wniosek 2027 r.'!C617</f>
        <v>0</v>
      </c>
      <c r="CL108" s="96">
        <f>'Wniosek 2028 r.'!C617</f>
        <v>0</v>
      </c>
      <c r="CM108" s="96">
        <f>'Wniosek 2029 r.'!C617</f>
        <v>0</v>
      </c>
      <c r="CN108" s="96">
        <f>'Wniosek 2030 r.'!C617</f>
        <v>0</v>
      </c>
      <c r="CO108" s="96">
        <f>'Wniosek 2031 r.'!C617</f>
        <v>0</v>
      </c>
      <c r="CP108" s="96">
        <f>'Wniosek 2032 r.'!C617</f>
        <v>0</v>
      </c>
      <c r="CQ108" s="96">
        <f>'Wniosek 2033 r.'!C617</f>
        <v>0</v>
      </c>
      <c r="CR108">
        <f>'Wniosek 2025 r.'!C732</f>
        <v>0</v>
      </c>
      <c r="CS108">
        <f>'Wniosek 2025 r.'!E732</f>
        <v>0</v>
      </c>
      <c r="CT108">
        <f>'Wniosek 2025 r.'!C847</f>
        <v>0</v>
      </c>
    </row>
    <row r="109" spans="1:98" x14ac:dyDescent="0.25">
      <c r="A109">
        <f>'Wniosek 2025 r.'!A147</f>
        <v>0</v>
      </c>
      <c r="B109">
        <f>'Wniosek 2025 r.'!B147</f>
        <v>0</v>
      </c>
      <c r="C109">
        <f>'Wniosek 2025 r.'!C147</f>
        <v>0</v>
      </c>
      <c r="D109">
        <f>'Wniosek 2025 r.'!D147</f>
        <v>0</v>
      </c>
      <c r="E109" s="79">
        <f>'Wniosek 2025 r.'!E147</f>
        <v>0</v>
      </c>
      <c r="F109">
        <f>'Wniosek 2025 r.'!F147</f>
        <v>0</v>
      </c>
      <c r="G109">
        <f>'Wniosek 2026 r.'!F147</f>
        <v>0</v>
      </c>
      <c r="H109">
        <f>'Wniosek 2027 r.'!F147</f>
        <v>0</v>
      </c>
      <c r="I109">
        <f>'Wniosek 2028 r.'!F147</f>
        <v>0</v>
      </c>
      <c r="J109">
        <f>'Wniosek 2029 r.'!F147</f>
        <v>0</v>
      </c>
      <c r="K109">
        <f>'Wniosek 2030 r.'!F147</f>
        <v>0</v>
      </c>
      <c r="L109">
        <f>'Wniosek 2031 r.'!F147</f>
        <v>0</v>
      </c>
      <c r="M109">
        <f>'Wniosek 2032 r.'!F147</f>
        <v>0</v>
      </c>
      <c r="N109">
        <f>'Wniosek 2033 r.'!F147</f>
        <v>0</v>
      </c>
      <c r="O109" s="79">
        <f>'Wniosek 2025 r.'!G147</f>
        <v>0</v>
      </c>
      <c r="P109" s="79" t="str">
        <f>'Wniosek 2026 r.'!G147</f>
        <v/>
      </c>
      <c r="Q109" s="79" t="str">
        <f>'Wniosek 2027 r.'!G147</f>
        <v/>
      </c>
      <c r="R109" s="79" t="str">
        <f>'Wniosek 2028 r.'!G147</f>
        <v/>
      </c>
      <c r="S109" s="79" t="str">
        <f>'Wniosek 2029 r.'!G147</f>
        <v/>
      </c>
      <c r="T109" s="79" t="str">
        <f>'Wniosek 2030 r.'!G147</f>
        <v/>
      </c>
      <c r="U109" s="79" t="str">
        <f>'Wniosek 2031 r.'!G147</f>
        <v/>
      </c>
      <c r="V109" s="79" t="str">
        <f>'Wniosek 2032 r.'!G147</f>
        <v/>
      </c>
      <c r="W109" s="79" t="str">
        <f>'Wniosek 2033 r.'!G147</f>
        <v/>
      </c>
      <c r="X109" s="190">
        <f>'Wniosek 2025 r.'!H147</f>
        <v>0</v>
      </c>
      <c r="Y109" s="190">
        <f>'Wniosek 2026 r.'!H147</f>
        <v>0</v>
      </c>
      <c r="Z109" s="190">
        <f>'Wniosek 2027 r.'!H147</f>
        <v>0</v>
      </c>
      <c r="AA109" s="190">
        <f>'Wniosek 2028 r.'!H147</f>
        <v>0</v>
      </c>
      <c r="AB109" s="190">
        <f>'Wniosek 2029 r.'!H147</f>
        <v>0</v>
      </c>
      <c r="AC109" s="190">
        <f>'Wniosek 2030 r.'!H147</f>
        <v>0</v>
      </c>
      <c r="AD109" s="190">
        <f>'Wniosek 2031 r.'!H147</f>
        <v>0</v>
      </c>
      <c r="AE109" s="190">
        <f>'Wniosek 2032 r.'!H147</f>
        <v>0</v>
      </c>
      <c r="AF109" s="190">
        <f>'Wniosek 2033 r.'!H147</f>
        <v>0</v>
      </c>
      <c r="AG109" s="3">
        <f>'Wniosek 2025 r.'!C272</f>
        <v>0</v>
      </c>
      <c r="AH109" s="3">
        <f>'Wniosek 2026 r.'!C272</f>
        <v>0</v>
      </c>
      <c r="AI109" s="3">
        <f>'Wniosek 2027 r.'!C272</f>
        <v>0</v>
      </c>
      <c r="AJ109" s="3">
        <f>'Wniosek 2028 r.'!C272</f>
        <v>0</v>
      </c>
      <c r="AK109" s="3">
        <f>'Wniosek 2029 r.'!C272</f>
        <v>0</v>
      </c>
      <c r="AL109" s="3">
        <f>'Wniosek 2030 r.'!C272</f>
        <v>0</v>
      </c>
      <c r="AM109" s="3">
        <f>'Wniosek 2031 r.'!C272</f>
        <v>0</v>
      </c>
      <c r="AN109" s="3">
        <f>'Wniosek 2032 r.'!C272</f>
        <v>0</v>
      </c>
      <c r="AO109" s="3">
        <f>'Wniosek 2033 r.'!C272</f>
        <v>0</v>
      </c>
      <c r="AP109" s="96">
        <f>'Wniosek 2025 r.'!C388</f>
        <v>0</v>
      </c>
      <c r="AQ109" s="96">
        <f>'Wniosek 2026 r.'!C388</f>
        <v>0</v>
      </c>
      <c r="AR109" s="96">
        <f>'Wniosek 2027 r.'!C388</f>
        <v>0</v>
      </c>
      <c r="AS109" s="96">
        <f>'Wniosek 2028 r.'!C388</f>
        <v>0</v>
      </c>
      <c r="AT109" s="96">
        <f>'Wniosek 2029 r.'!C388</f>
        <v>0</v>
      </c>
      <c r="AU109" s="96">
        <f>'Wniosek 2030 r.'!C388</f>
        <v>0</v>
      </c>
      <c r="AV109" s="96">
        <f>'Wniosek 2031 r.'!C388</f>
        <v>0</v>
      </c>
      <c r="AW109" s="96">
        <f>'Wniosek 2032 r.'!C388</f>
        <v>0</v>
      </c>
      <c r="AX109" s="96">
        <f>'Wniosek 2033 r.'!C388</f>
        <v>0</v>
      </c>
      <c r="AY109" s="96">
        <f>'Wniosek 2025 r.'!D388</f>
        <v>0</v>
      </c>
      <c r="AZ109" s="96">
        <f>'Wniosek 2026 r.'!D388</f>
        <v>0</v>
      </c>
      <c r="BA109" s="96">
        <f>'Wniosek 2027 r.'!D388</f>
        <v>0</v>
      </c>
      <c r="BB109" s="96">
        <f>'Wniosek 2028 r.'!D388</f>
        <v>0</v>
      </c>
      <c r="BC109" s="96">
        <f>'Wniosek 2029 r.'!D388</f>
        <v>0</v>
      </c>
      <c r="BD109" s="96">
        <f>'Wniosek 2030 r.'!D388</f>
        <v>0</v>
      </c>
      <c r="BE109" s="96">
        <f>'Wniosek 2031 r.'!D388</f>
        <v>0</v>
      </c>
      <c r="BF109" s="96">
        <f>'Wniosek 2032 r.'!D388</f>
        <v>0</v>
      </c>
      <c r="BG109" s="96">
        <f>'Wniosek 2033 r.'!D388</f>
        <v>0</v>
      </c>
      <c r="BH109" s="97">
        <f>'Wniosek 2025 r.'!F388</f>
        <v>0</v>
      </c>
      <c r="BI109" s="97">
        <f>'Wniosek 2026 r.'!F388</f>
        <v>0</v>
      </c>
      <c r="BJ109" s="97">
        <f>'Wniosek 2027 r.'!F388</f>
        <v>0</v>
      </c>
      <c r="BK109" s="97">
        <f>'Wniosek 2028 r.'!F388</f>
        <v>0</v>
      </c>
      <c r="BL109" s="97">
        <f>'Wniosek 2029 r.'!F388</f>
        <v>0</v>
      </c>
      <c r="BM109" s="97">
        <f>'Wniosek 2030 r.'!F388</f>
        <v>0</v>
      </c>
      <c r="BN109" s="97">
        <f>'Wniosek 2031 r.'!F388</f>
        <v>0</v>
      </c>
      <c r="BO109" s="97">
        <f>'Wniosek 2032 r.'!F388</f>
        <v>0</v>
      </c>
      <c r="BP109" s="97">
        <f>'Wniosek 2033 r.'!F388</f>
        <v>0</v>
      </c>
      <c r="BQ109" s="96">
        <f>'Wniosek 2025 r.'!H388</f>
        <v>0</v>
      </c>
      <c r="BR109" s="96">
        <f>'Wniosek 2026 r.'!H388</f>
        <v>0</v>
      </c>
      <c r="BS109" s="96">
        <f>'Wniosek 2027 r.'!H388</f>
        <v>0</v>
      </c>
      <c r="BT109" s="96">
        <f>'Wniosek 2028 r.'!H388</f>
        <v>0</v>
      </c>
      <c r="BU109" s="96">
        <f>'Wniosek 2029 r.'!H388</f>
        <v>0</v>
      </c>
      <c r="BV109" s="96">
        <f>'Wniosek 2030 r.'!H388</f>
        <v>0</v>
      </c>
      <c r="BW109" s="96">
        <f>'Wniosek 2031 r.'!H388</f>
        <v>0</v>
      </c>
      <c r="BX109" s="96">
        <f>'Wniosek 2032 r.'!H388</f>
        <v>0</v>
      </c>
      <c r="BY109" s="96">
        <f>'Wniosek 2033 r.'!H388</f>
        <v>0</v>
      </c>
      <c r="BZ109" s="96">
        <f>'Wniosek 2025 r.'!C503</f>
        <v>0</v>
      </c>
      <c r="CA109" s="96">
        <f>'Wniosek 2026 r.'!C503</f>
        <v>0</v>
      </c>
      <c r="CB109" s="96">
        <f>'Wniosek 2027 r.'!C503</f>
        <v>0</v>
      </c>
      <c r="CC109" s="96">
        <f>'Wniosek 2028 r.'!C503</f>
        <v>0</v>
      </c>
      <c r="CD109" s="96">
        <f>'Wniosek 2029 r.'!C503</f>
        <v>0</v>
      </c>
      <c r="CE109" s="96">
        <f>'Wniosek 2030 r.'!C503</f>
        <v>0</v>
      </c>
      <c r="CF109" s="96">
        <f>'Wniosek 2031 r.'!C503</f>
        <v>0</v>
      </c>
      <c r="CG109" s="96">
        <f>'Wniosek 2032 r.'!C503</f>
        <v>0</v>
      </c>
      <c r="CH109" s="96">
        <f>'Wniosek 2033 r.'!C503</f>
        <v>0</v>
      </c>
      <c r="CI109" s="96">
        <f>'Wniosek 2025 r.'!C618</f>
        <v>0</v>
      </c>
      <c r="CJ109" s="96">
        <f>'Wniosek 2026 r.'!C618</f>
        <v>0</v>
      </c>
      <c r="CK109" s="96">
        <f>'Wniosek 2027 r.'!C618</f>
        <v>0</v>
      </c>
      <c r="CL109" s="96">
        <f>'Wniosek 2028 r.'!C618</f>
        <v>0</v>
      </c>
      <c r="CM109" s="96">
        <f>'Wniosek 2029 r.'!C618</f>
        <v>0</v>
      </c>
      <c r="CN109" s="96">
        <f>'Wniosek 2030 r.'!C618</f>
        <v>0</v>
      </c>
      <c r="CO109" s="96">
        <f>'Wniosek 2031 r.'!C618</f>
        <v>0</v>
      </c>
      <c r="CP109" s="96">
        <f>'Wniosek 2032 r.'!C618</f>
        <v>0</v>
      </c>
      <c r="CQ109" s="96">
        <f>'Wniosek 2033 r.'!C618</f>
        <v>0</v>
      </c>
      <c r="CR109">
        <f>'Wniosek 2025 r.'!C733</f>
        <v>0</v>
      </c>
      <c r="CS109">
        <f>'Wniosek 2025 r.'!E733</f>
        <v>0</v>
      </c>
      <c r="CT109">
        <f>'Wniosek 2025 r.'!C848</f>
        <v>0</v>
      </c>
    </row>
    <row r="110" spans="1:98" x14ac:dyDescent="0.25">
      <c r="A110">
        <f>'Wniosek 2025 r.'!A148</f>
        <v>0</v>
      </c>
      <c r="B110">
        <f>'Wniosek 2025 r.'!B148</f>
        <v>0</v>
      </c>
      <c r="C110">
        <f>'Wniosek 2025 r.'!C148</f>
        <v>0</v>
      </c>
      <c r="D110">
        <f>'Wniosek 2025 r.'!D148</f>
        <v>0</v>
      </c>
      <c r="E110" s="79">
        <f>'Wniosek 2025 r.'!E148</f>
        <v>0</v>
      </c>
      <c r="F110">
        <f>'Wniosek 2025 r.'!F148</f>
        <v>0</v>
      </c>
      <c r="G110">
        <f>'Wniosek 2026 r.'!F148</f>
        <v>0</v>
      </c>
      <c r="H110">
        <f>'Wniosek 2027 r.'!F148</f>
        <v>0</v>
      </c>
      <c r="I110">
        <f>'Wniosek 2028 r.'!F148</f>
        <v>0</v>
      </c>
      <c r="J110">
        <f>'Wniosek 2029 r.'!F148</f>
        <v>0</v>
      </c>
      <c r="K110">
        <f>'Wniosek 2030 r.'!F148</f>
        <v>0</v>
      </c>
      <c r="L110">
        <f>'Wniosek 2031 r.'!F148</f>
        <v>0</v>
      </c>
      <c r="M110">
        <f>'Wniosek 2032 r.'!F148</f>
        <v>0</v>
      </c>
      <c r="N110">
        <f>'Wniosek 2033 r.'!F148</f>
        <v>0</v>
      </c>
      <c r="O110" s="79">
        <f>'Wniosek 2025 r.'!G148</f>
        <v>0</v>
      </c>
      <c r="P110" s="79" t="str">
        <f>'Wniosek 2026 r.'!G148</f>
        <v/>
      </c>
      <c r="Q110" s="79" t="str">
        <f>'Wniosek 2027 r.'!G148</f>
        <v/>
      </c>
      <c r="R110" s="79" t="str">
        <f>'Wniosek 2028 r.'!G148</f>
        <v/>
      </c>
      <c r="S110" s="79" t="str">
        <f>'Wniosek 2029 r.'!G148</f>
        <v/>
      </c>
      <c r="T110" s="79" t="str">
        <f>'Wniosek 2030 r.'!G148</f>
        <v/>
      </c>
      <c r="U110" s="79" t="str">
        <f>'Wniosek 2031 r.'!G148</f>
        <v/>
      </c>
      <c r="V110" s="79" t="str">
        <f>'Wniosek 2032 r.'!G148</f>
        <v/>
      </c>
      <c r="W110" s="79" t="str">
        <f>'Wniosek 2033 r.'!G148</f>
        <v/>
      </c>
      <c r="X110" s="190">
        <f>'Wniosek 2025 r.'!H148</f>
        <v>0</v>
      </c>
      <c r="Y110" s="190">
        <f>'Wniosek 2026 r.'!H148</f>
        <v>0</v>
      </c>
      <c r="Z110" s="190">
        <f>'Wniosek 2027 r.'!H148</f>
        <v>0</v>
      </c>
      <c r="AA110" s="190">
        <f>'Wniosek 2028 r.'!H148</f>
        <v>0</v>
      </c>
      <c r="AB110" s="190">
        <f>'Wniosek 2029 r.'!H148</f>
        <v>0</v>
      </c>
      <c r="AC110" s="190">
        <f>'Wniosek 2030 r.'!H148</f>
        <v>0</v>
      </c>
      <c r="AD110" s="190">
        <f>'Wniosek 2031 r.'!H148</f>
        <v>0</v>
      </c>
      <c r="AE110" s="190">
        <f>'Wniosek 2032 r.'!H148</f>
        <v>0</v>
      </c>
      <c r="AF110" s="190">
        <f>'Wniosek 2033 r.'!H148</f>
        <v>0</v>
      </c>
      <c r="AG110" s="3">
        <f>'Wniosek 2025 r.'!C273</f>
        <v>0</v>
      </c>
      <c r="AH110" s="3">
        <f>'Wniosek 2026 r.'!C273</f>
        <v>0</v>
      </c>
      <c r="AI110" s="3">
        <f>'Wniosek 2027 r.'!C273</f>
        <v>0</v>
      </c>
      <c r="AJ110" s="3">
        <f>'Wniosek 2028 r.'!C273</f>
        <v>0</v>
      </c>
      <c r="AK110" s="3">
        <f>'Wniosek 2029 r.'!C273</f>
        <v>0</v>
      </c>
      <c r="AL110" s="3">
        <f>'Wniosek 2030 r.'!C273</f>
        <v>0</v>
      </c>
      <c r="AM110" s="3">
        <f>'Wniosek 2031 r.'!C273</f>
        <v>0</v>
      </c>
      <c r="AN110" s="3">
        <f>'Wniosek 2032 r.'!C273</f>
        <v>0</v>
      </c>
      <c r="AO110" s="3">
        <f>'Wniosek 2033 r.'!C273</f>
        <v>0</v>
      </c>
      <c r="AP110" s="96">
        <f>'Wniosek 2025 r.'!C389</f>
        <v>0</v>
      </c>
      <c r="AQ110" s="96">
        <f>'Wniosek 2026 r.'!C389</f>
        <v>0</v>
      </c>
      <c r="AR110" s="96">
        <f>'Wniosek 2027 r.'!C389</f>
        <v>0</v>
      </c>
      <c r="AS110" s="96">
        <f>'Wniosek 2028 r.'!C389</f>
        <v>0</v>
      </c>
      <c r="AT110" s="96">
        <f>'Wniosek 2029 r.'!C389</f>
        <v>0</v>
      </c>
      <c r="AU110" s="96">
        <f>'Wniosek 2030 r.'!C389</f>
        <v>0</v>
      </c>
      <c r="AV110" s="96">
        <f>'Wniosek 2031 r.'!C389</f>
        <v>0</v>
      </c>
      <c r="AW110" s="96">
        <f>'Wniosek 2032 r.'!C389</f>
        <v>0</v>
      </c>
      <c r="AX110" s="96">
        <f>'Wniosek 2033 r.'!C389</f>
        <v>0</v>
      </c>
      <c r="AY110" s="96">
        <f>'Wniosek 2025 r.'!D389</f>
        <v>0</v>
      </c>
      <c r="AZ110" s="96">
        <f>'Wniosek 2026 r.'!D389</f>
        <v>0</v>
      </c>
      <c r="BA110" s="96">
        <f>'Wniosek 2027 r.'!D389</f>
        <v>0</v>
      </c>
      <c r="BB110" s="96">
        <f>'Wniosek 2028 r.'!D389</f>
        <v>0</v>
      </c>
      <c r="BC110" s="96">
        <f>'Wniosek 2029 r.'!D389</f>
        <v>0</v>
      </c>
      <c r="BD110" s="96">
        <f>'Wniosek 2030 r.'!D389</f>
        <v>0</v>
      </c>
      <c r="BE110" s="96">
        <f>'Wniosek 2031 r.'!D389</f>
        <v>0</v>
      </c>
      <c r="BF110" s="96">
        <f>'Wniosek 2032 r.'!D389</f>
        <v>0</v>
      </c>
      <c r="BG110" s="96">
        <f>'Wniosek 2033 r.'!D389</f>
        <v>0</v>
      </c>
      <c r="BH110" s="97">
        <f>'Wniosek 2025 r.'!F389</f>
        <v>0</v>
      </c>
      <c r="BI110" s="97">
        <f>'Wniosek 2026 r.'!F389</f>
        <v>0</v>
      </c>
      <c r="BJ110" s="97">
        <f>'Wniosek 2027 r.'!F389</f>
        <v>0</v>
      </c>
      <c r="BK110" s="97">
        <f>'Wniosek 2028 r.'!F389</f>
        <v>0</v>
      </c>
      <c r="BL110" s="97">
        <f>'Wniosek 2029 r.'!F389</f>
        <v>0</v>
      </c>
      <c r="BM110" s="97">
        <f>'Wniosek 2030 r.'!F389</f>
        <v>0</v>
      </c>
      <c r="BN110" s="97">
        <f>'Wniosek 2031 r.'!F389</f>
        <v>0</v>
      </c>
      <c r="BO110" s="97">
        <f>'Wniosek 2032 r.'!F389</f>
        <v>0</v>
      </c>
      <c r="BP110" s="97">
        <f>'Wniosek 2033 r.'!F389</f>
        <v>0</v>
      </c>
      <c r="BQ110" s="96">
        <f>'Wniosek 2025 r.'!H389</f>
        <v>0</v>
      </c>
      <c r="BR110" s="96">
        <f>'Wniosek 2026 r.'!H389</f>
        <v>0</v>
      </c>
      <c r="BS110" s="96">
        <f>'Wniosek 2027 r.'!H389</f>
        <v>0</v>
      </c>
      <c r="BT110" s="96">
        <f>'Wniosek 2028 r.'!H389</f>
        <v>0</v>
      </c>
      <c r="BU110" s="96">
        <f>'Wniosek 2029 r.'!H389</f>
        <v>0</v>
      </c>
      <c r="BV110" s="96">
        <f>'Wniosek 2030 r.'!H389</f>
        <v>0</v>
      </c>
      <c r="BW110" s="96">
        <f>'Wniosek 2031 r.'!H389</f>
        <v>0</v>
      </c>
      <c r="BX110" s="96">
        <f>'Wniosek 2032 r.'!H389</f>
        <v>0</v>
      </c>
      <c r="BY110" s="96">
        <f>'Wniosek 2033 r.'!H389</f>
        <v>0</v>
      </c>
      <c r="BZ110" s="96">
        <f>'Wniosek 2025 r.'!C504</f>
        <v>0</v>
      </c>
      <c r="CA110" s="96">
        <f>'Wniosek 2026 r.'!C504</f>
        <v>0</v>
      </c>
      <c r="CB110" s="96">
        <f>'Wniosek 2027 r.'!C504</f>
        <v>0</v>
      </c>
      <c r="CC110" s="96">
        <f>'Wniosek 2028 r.'!C504</f>
        <v>0</v>
      </c>
      <c r="CD110" s="96">
        <f>'Wniosek 2029 r.'!C504</f>
        <v>0</v>
      </c>
      <c r="CE110" s="96">
        <f>'Wniosek 2030 r.'!C504</f>
        <v>0</v>
      </c>
      <c r="CF110" s="96">
        <f>'Wniosek 2031 r.'!C504</f>
        <v>0</v>
      </c>
      <c r="CG110" s="96">
        <f>'Wniosek 2032 r.'!C504</f>
        <v>0</v>
      </c>
      <c r="CH110" s="96">
        <f>'Wniosek 2033 r.'!C504</f>
        <v>0</v>
      </c>
      <c r="CI110" s="96">
        <f>'Wniosek 2025 r.'!C619</f>
        <v>0</v>
      </c>
      <c r="CJ110" s="96">
        <f>'Wniosek 2026 r.'!C619</f>
        <v>0</v>
      </c>
      <c r="CK110" s="96">
        <f>'Wniosek 2027 r.'!C619</f>
        <v>0</v>
      </c>
      <c r="CL110" s="96">
        <f>'Wniosek 2028 r.'!C619</f>
        <v>0</v>
      </c>
      <c r="CM110" s="96">
        <f>'Wniosek 2029 r.'!C619</f>
        <v>0</v>
      </c>
      <c r="CN110" s="96">
        <f>'Wniosek 2030 r.'!C619</f>
        <v>0</v>
      </c>
      <c r="CO110" s="96">
        <f>'Wniosek 2031 r.'!C619</f>
        <v>0</v>
      </c>
      <c r="CP110" s="96">
        <f>'Wniosek 2032 r.'!C619</f>
        <v>0</v>
      </c>
      <c r="CQ110" s="96">
        <f>'Wniosek 2033 r.'!C619</f>
        <v>0</v>
      </c>
      <c r="CR110">
        <f>'Wniosek 2025 r.'!C734</f>
        <v>0</v>
      </c>
      <c r="CS110">
        <f>'Wniosek 2025 r.'!E734</f>
        <v>0</v>
      </c>
      <c r="CT110">
        <f>'Wniosek 2025 r.'!C849</f>
        <v>0</v>
      </c>
    </row>
    <row r="111" spans="1:98" x14ac:dyDescent="0.25">
      <c r="A111">
        <f>'Wniosek 2025 r.'!A149</f>
        <v>0</v>
      </c>
      <c r="B111">
        <f>'Wniosek 2025 r.'!B149</f>
        <v>0</v>
      </c>
      <c r="C111">
        <f>'Wniosek 2025 r.'!C149</f>
        <v>0</v>
      </c>
      <c r="D111">
        <f>'Wniosek 2025 r.'!D149</f>
        <v>0</v>
      </c>
      <c r="E111" s="79">
        <f>'Wniosek 2025 r.'!E149</f>
        <v>0</v>
      </c>
      <c r="F111">
        <f>'Wniosek 2025 r.'!F149</f>
        <v>0</v>
      </c>
      <c r="G111">
        <f>'Wniosek 2026 r.'!F149</f>
        <v>0</v>
      </c>
      <c r="H111">
        <f>'Wniosek 2027 r.'!F149</f>
        <v>0</v>
      </c>
      <c r="I111">
        <f>'Wniosek 2028 r.'!F149</f>
        <v>0</v>
      </c>
      <c r="J111">
        <f>'Wniosek 2029 r.'!F149</f>
        <v>0</v>
      </c>
      <c r="K111">
        <f>'Wniosek 2030 r.'!F149</f>
        <v>0</v>
      </c>
      <c r="L111">
        <f>'Wniosek 2031 r.'!F149</f>
        <v>0</v>
      </c>
      <c r="M111">
        <f>'Wniosek 2032 r.'!F149</f>
        <v>0</v>
      </c>
      <c r="N111">
        <f>'Wniosek 2033 r.'!F149</f>
        <v>0</v>
      </c>
      <c r="O111" s="79">
        <f>'Wniosek 2025 r.'!G149</f>
        <v>0</v>
      </c>
      <c r="P111" s="79" t="str">
        <f>'Wniosek 2026 r.'!G149</f>
        <v/>
      </c>
      <c r="Q111" s="79" t="str">
        <f>'Wniosek 2027 r.'!G149</f>
        <v/>
      </c>
      <c r="R111" s="79" t="str">
        <f>'Wniosek 2028 r.'!G149</f>
        <v/>
      </c>
      <c r="S111" s="79" t="str">
        <f>'Wniosek 2029 r.'!G149</f>
        <v/>
      </c>
      <c r="T111" s="79" t="str">
        <f>'Wniosek 2030 r.'!G149</f>
        <v/>
      </c>
      <c r="U111" s="79" t="str">
        <f>'Wniosek 2031 r.'!G149</f>
        <v/>
      </c>
      <c r="V111" s="79" t="str">
        <f>'Wniosek 2032 r.'!G149</f>
        <v/>
      </c>
      <c r="W111" s="79" t="str">
        <f>'Wniosek 2033 r.'!G149</f>
        <v/>
      </c>
      <c r="X111" s="190">
        <f>'Wniosek 2025 r.'!H149</f>
        <v>0</v>
      </c>
      <c r="Y111" s="190">
        <f>'Wniosek 2026 r.'!H149</f>
        <v>0</v>
      </c>
      <c r="Z111" s="190">
        <f>'Wniosek 2027 r.'!H149</f>
        <v>0</v>
      </c>
      <c r="AA111" s="190">
        <f>'Wniosek 2028 r.'!H149</f>
        <v>0</v>
      </c>
      <c r="AB111" s="190">
        <f>'Wniosek 2029 r.'!H149</f>
        <v>0</v>
      </c>
      <c r="AC111" s="190">
        <f>'Wniosek 2030 r.'!H149</f>
        <v>0</v>
      </c>
      <c r="AD111" s="190">
        <f>'Wniosek 2031 r.'!H149</f>
        <v>0</v>
      </c>
      <c r="AE111" s="190">
        <f>'Wniosek 2032 r.'!H149</f>
        <v>0</v>
      </c>
      <c r="AF111" s="190">
        <f>'Wniosek 2033 r.'!H149</f>
        <v>0</v>
      </c>
      <c r="AG111" s="3">
        <f>'Wniosek 2025 r.'!C274</f>
        <v>0</v>
      </c>
      <c r="AH111" s="3">
        <f>'Wniosek 2026 r.'!C274</f>
        <v>0</v>
      </c>
      <c r="AI111" s="3">
        <f>'Wniosek 2027 r.'!C274</f>
        <v>0</v>
      </c>
      <c r="AJ111" s="3">
        <f>'Wniosek 2028 r.'!C274</f>
        <v>0</v>
      </c>
      <c r="AK111" s="3">
        <f>'Wniosek 2029 r.'!C274</f>
        <v>0</v>
      </c>
      <c r="AL111" s="3">
        <f>'Wniosek 2030 r.'!C274</f>
        <v>0</v>
      </c>
      <c r="AM111" s="3">
        <f>'Wniosek 2031 r.'!C274</f>
        <v>0</v>
      </c>
      <c r="AN111" s="3">
        <f>'Wniosek 2032 r.'!C274</f>
        <v>0</v>
      </c>
      <c r="AO111" s="3">
        <f>'Wniosek 2033 r.'!C274</f>
        <v>0</v>
      </c>
      <c r="AP111" s="96">
        <f>'Wniosek 2025 r.'!C390</f>
        <v>0</v>
      </c>
      <c r="AQ111" s="96">
        <f>'Wniosek 2026 r.'!C390</f>
        <v>0</v>
      </c>
      <c r="AR111" s="96">
        <f>'Wniosek 2027 r.'!C390</f>
        <v>0</v>
      </c>
      <c r="AS111" s="96">
        <f>'Wniosek 2028 r.'!C390</f>
        <v>0</v>
      </c>
      <c r="AT111" s="96">
        <f>'Wniosek 2029 r.'!C390</f>
        <v>0</v>
      </c>
      <c r="AU111" s="96">
        <f>'Wniosek 2030 r.'!C390</f>
        <v>0</v>
      </c>
      <c r="AV111" s="96">
        <f>'Wniosek 2031 r.'!C390</f>
        <v>0</v>
      </c>
      <c r="AW111" s="96">
        <f>'Wniosek 2032 r.'!C390</f>
        <v>0</v>
      </c>
      <c r="AX111" s="96">
        <f>'Wniosek 2033 r.'!C390</f>
        <v>0</v>
      </c>
      <c r="AY111" s="96">
        <f>'Wniosek 2025 r.'!D390</f>
        <v>0</v>
      </c>
      <c r="AZ111" s="96">
        <f>'Wniosek 2026 r.'!D390</f>
        <v>0</v>
      </c>
      <c r="BA111" s="96">
        <f>'Wniosek 2027 r.'!D390</f>
        <v>0</v>
      </c>
      <c r="BB111" s="96">
        <f>'Wniosek 2028 r.'!D390</f>
        <v>0</v>
      </c>
      <c r="BC111" s="96">
        <f>'Wniosek 2029 r.'!D390</f>
        <v>0</v>
      </c>
      <c r="BD111" s="96">
        <f>'Wniosek 2030 r.'!D390</f>
        <v>0</v>
      </c>
      <c r="BE111" s="96">
        <f>'Wniosek 2031 r.'!D390</f>
        <v>0</v>
      </c>
      <c r="BF111" s="96">
        <f>'Wniosek 2032 r.'!D390</f>
        <v>0</v>
      </c>
      <c r="BG111" s="96">
        <f>'Wniosek 2033 r.'!D390</f>
        <v>0</v>
      </c>
      <c r="BH111" s="97">
        <f>'Wniosek 2025 r.'!F390</f>
        <v>0</v>
      </c>
      <c r="BI111" s="97">
        <f>'Wniosek 2026 r.'!F390</f>
        <v>0</v>
      </c>
      <c r="BJ111" s="97">
        <f>'Wniosek 2027 r.'!F390</f>
        <v>0</v>
      </c>
      <c r="BK111" s="97">
        <f>'Wniosek 2028 r.'!F390</f>
        <v>0</v>
      </c>
      <c r="BL111" s="97">
        <f>'Wniosek 2029 r.'!F390</f>
        <v>0</v>
      </c>
      <c r="BM111" s="97">
        <f>'Wniosek 2030 r.'!F390</f>
        <v>0</v>
      </c>
      <c r="BN111" s="97">
        <f>'Wniosek 2031 r.'!F390</f>
        <v>0</v>
      </c>
      <c r="BO111" s="97">
        <f>'Wniosek 2032 r.'!F390</f>
        <v>0</v>
      </c>
      <c r="BP111" s="97">
        <f>'Wniosek 2033 r.'!F390</f>
        <v>0</v>
      </c>
      <c r="BQ111" s="96">
        <f>'Wniosek 2025 r.'!H390</f>
        <v>0</v>
      </c>
      <c r="BR111" s="96">
        <f>'Wniosek 2026 r.'!H390</f>
        <v>0</v>
      </c>
      <c r="BS111" s="96">
        <f>'Wniosek 2027 r.'!H390</f>
        <v>0</v>
      </c>
      <c r="BT111" s="96">
        <f>'Wniosek 2028 r.'!H390</f>
        <v>0</v>
      </c>
      <c r="BU111" s="96">
        <f>'Wniosek 2029 r.'!H390</f>
        <v>0</v>
      </c>
      <c r="BV111" s="96">
        <f>'Wniosek 2030 r.'!H390</f>
        <v>0</v>
      </c>
      <c r="BW111" s="96">
        <f>'Wniosek 2031 r.'!H390</f>
        <v>0</v>
      </c>
      <c r="BX111" s="96">
        <f>'Wniosek 2032 r.'!H390</f>
        <v>0</v>
      </c>
      <c r="BY111" s="96">
        <f>'Wniosek 2033 r.'!H390</f>
        <v>0</v>
      </c>
      <c r="BZ111" s="96">
        <f>'Wniosek 2025 r.'!C505</f>
        <v>0</v>
      </c>
      <c r="CA111" s="96">
        <f>'Wniosek 2026 r.'!C505</f>
        <v>0</v>
      </c>
      <c r="CB111" s="96">
        <f>'Wniosek 2027 r.'!C505</f>
        <v>0</v>
      </c>
      <c r="CC111" s="96">
        <f>'Wniosek 2028 r.'!C505</f>
        <v>0</v>
      </c>
      <c r="CD111" s="96">
        <f>'Wniosek 2029 r.'!C505</f>
        <v>0</v>
      </c>
      <c r="CE111" s="96">
        <f>'Wniosek 2030 r.'!C505</f>
        <v>0</v>
      </c>
      <c r="CF111" s="96">
        <f>'Wniosek 2031 r.'!C505</f>
        <v>0</v>
      </c>
      <c r="CG111" s="96">
        <f>'Wniosek 2032 r.'!C505</f>
        <v>0</v>
      </c>
      <c r="CH111" s="96">
        <f>'Wniosek 2033 r.'!C505</f>
        <v>0</v>
      </c>
      <c r="CI111" s="96">
        <f>'Wniosek 2025 r.'!C620</f>
        <v>0</v>
      </c>
      <c r="CJ111" s="96">
        <f>'Wniosek 2026 r.'!C620</f>
        <v>0</v>
      </c>
      <c r="CK111" s="96">
        <f>'Wniosek 2027 r.'!C620</f>
        <v>0</v>
      </c>
      <c r="CL111" s="96">
        <f>'Wniosek 2028 r.'!C620</f>
        <v>0</v>
      </c>
      <c r="CM111" s="96">
        <f>'Wniosek 2029 r.'!C620</f>
        <v>0</v>
      </c>
      <c r="CN111" s="96">
        <f>'Wniosek 2030 r.'!C620</f>
        <v>0</v>
      </c>
      <c r="CO111" s="96">
        <f>'Wniosek 2031 r.'!C620</f>
        <v>0</v>
      </c>
      <c r="CP111" s="96">
        <f>'Wniosek 2032 r.'!C620</f>
        <v>0</v>
      </c>
      <c r="CQ111" s="96">
        <f>'Wniosek 2033 r.'!C620</f>
        <v>0</v>
      </c>
      <c r="CR111">
        <f>'Wniosek 2025 r.'!C735</f>
        <v>0</v>
      </c>
      <c r="CS111">
        <f>'Wniosek 2025 r.'!E735</f>
        <v>0</v>
      </c>
      <c r="CT111">
        <f>'Wniosek 2025 r.'!C850</f>
        <v>0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192F-6F2D-4DD8-AAF4-03DD4ACCCA7D}">
  <sheetPr codeName="Arkusz20"/>
  <dimension ref="A1:FU103"/>
  <sheetViews>
    <sheetView topLeftCell="EY1" workbookViewId="0">
      <selection activeCell="EY2" sqref="EY2"/>
    </sheetView>
  </sheetViews>
  <sheetFormatPr defaultRowHeight="15" x14ac:dyDescent="0.25"/>
  <cols>
    <col min="1" max="1" width="18.5703125" bestFit="1" customWidth="1"/>
    <col min="2" max="2" width="13.28515625" bestFit="1" customWidth="1"/>
    <col min="3" max="3" width="10" bestFit="1" customWidth="1"/>
    <col min="4" max="4" width="39.7109375" customWidth="1"/>
    <col min="5" max="5" width="39.85546875" customWidth="1"/>
    <col min="6" max="6" width="23.5703125" customWidth="1"/>
    <col min="7" max="7" width="42.42578125" customWidth="1"/>
    <col min="8" max="8" width="18.5703125" bestFit="1" customWidth="1"/>
    <col min="9" max="9" width="15.42578125" bestFit="1" customWidth="1"/>
    <col min="10" max="10" width="27.85546875" bestFit="1" customWidth="1"/>
    <col min="20" max="28" width="12.140625" bestFit="1" customWidth="1"/>
    <col min="30" max="38" width="17.42578125" bestFit="1" customWidth="1"/>
    <col min="39" max="39" width="174" customWidth="1"/>
    <col min="40" max="47" width="59.42578125" customWidth="1"/>
    <col min="48" max="48" width="48.140625" customWidth="1"/>
    <col min="49" max="49" width="45.140625" customWidth="1"/>
    <col min="50" max="55" width="20.5703125" bestFit="1" customWidth="1"/>
    <col min="56" max="145" width="21.7109375" bestFit="1" customWidth="1"/>
    <col min="146" max="147" width="22.7109375" bestFit="1" customWidth="1"/>
    <col min="148" max="156" width="22.7109375" customWidth="1"/>
    <col min="157" max="157" width="27.5703125" bestFit="1" customWidth="1"/>
    <col min="158" max="166" width="14" bestFit="1" customWidth="1"/>
    <col min="167" max="167" width="45.28515625" bestFit="1" customWidth="1"/>
    <col min="168" max="176" width="34.28515625" bestFit="1" customWidth="1"/>
  </cols>
  <sheetData>
    <row r="1" spans="1:177" x14ac:dyDescent="0.25">
      <c r="A1" t="s">
        <v>500</v>
      </c>
      <c r="B1" t="s">
        <v>9</v>
      </c>
      <c r="C1" t="s">
        <v>11</v>
      </c>
      <c r="D1" t="s">
        <v>501</v>
      </c>
      <c r="E1" t="s">
        <v>502</v>
      </c>
      <c r="F1" t="s">
        <v>503</v>
      </c>
      <c r="G1" t="s">
        <v>504</v>
      </c>
      <c r="H1" t="s">
        <v>505</v>
      </c>
      <c r="I1" t="s">
        <v>506</v>
      </c>
      <c r="J1" t="s">
        <v>1784</v>
      </c>
      <c r="K1" t="s">
        <v>1785</v>
      </c>
      <c r="L1" t="s">
        <v>1785</v>
      </c>
      <c r="M1" t="s">
        <v>1785</v>
      </c>
      <c r="N1" t="s">
        <v>1785</v>
      </c>
      <c r="O1" t="s">
        <v>1785</v>
      </c>
      <c r="P1" t="s">
        <v>1785</v>
      </c>
      <c r="Q1" t="s">
        <v>1785</v>
      </c>
      <c r="R1" t="s">
        <v>1785</v>
      </c>
      <c r="S1" t="s">
        <v>1785</v>
      </c>
      <c r="T1" t="s">
        <v>1795</v>
      </c>
      <c r="U1" t="s">
        <v>1796</v>
      </c>
      <c r="V1" t="s">
        <v>1797</v>
      </c>
      <c r="W1" t="s">
        <v>1798</v>
      </c>
      <c r="X1" t="s">
        <v>1799</v>
      </c>
      <c r="Y1" t="s">
        <v>1800</v>
      </c>
      <c r="Z1" t="s">
        <v>1801</v>
      </c>
      <c r="AA1" t="s">
        <v>1802</v>
      </c>
      <c r="AB1" t="s">
        <v>1803</v>
      </c>
      <c r="AC1" t="s">
        <v>1804</v>
      </c>
      <c r="AD1" t="s">
        <v>1805</v>
      </c>
      <c r="AE1" t="s">
        <v>1806</v>
      </c>
      <c r="AF1" t="s">
        <v>1807</v>
      </c>
      <c r="AG1" t="s">
        <v>1808</v>
      </c>
      <c r="AH1" t="s">
        <v>1809</v>
      </c>
      <c r="AI1" t="s">
        <v>1810</v>
      </c>
      <c r="AJ1" t="s">
        <v>1811</v>
      </c>
      <c r="AK1" t="s">
        <v>1812</v>
      </c>
      <c r="AL1" t="s">
        <v>1813</v>
      </c>
      <c r="AM1" t="s">
        <v>2469</v>
      </c>
      <c r="AN1" t="s">
        <v>2470</v>
      </c>
      <c r="AO1" t="s">
        <v>2471</v>
      </c>
      <c r="AP1" t="s">
        <v>2472</v>
      </c>
      <c r="AQ1" t="s">
        <v>2473</v>
      </c>
      <c r="AR1" t="s">
        <v>2474</v>
      </c>
      <c r="AS1" t="s">
        <v>2475</v>
      </c>
      <c r="AT1" t="s">
        <v>2476</v>
      </c>
      <c r="AU1" t="s">
        <v>2477</v>
      </c>
      <c r="AV1" t="s">
        <v>1814</v>
      </c>
      <c r="AW1" t="s">
        <v>1815</v>
      </c>
      <c r="AX1" t="s">
        <v>1816</v>
      </c>
      <c r="AY1" t="s">
        <v>1817</v>
      </c>
      <c r="AZ1" t="s">
        <v>1818</v>
      </c>
      <c r="BA1" t="s">
        <v>1819</v>
      </c>
      <c r="BB1" t="s">
        <v>1820</v>
      </c>
      <c r="BC1" t="s">
        <v>1821</v>
      </c>
      <c r="BD1" t="s">
        <v>1822</v>
      </c>
      <c r="BE1" t="s">
        <v>1823</v>
      </c>
      <c r="BF1" t="s">
        <v>1824</v>
      </c>
      <c r="BG1" t="s">
        <v>1825</v>
      </c>
      <c r="BH1" t="s">
        <v>1826</v>
      </c>
      <c r="BI1" t="s">
        <v>1827</v>
      </c>
      <c r="BJ1" t="s">
        <v>1828</v>
      </c>
      <c r="BK1" t="s">
        <v>1829</v>
      </c>
      <c r="BL1" t="s">
        <v>1830</v>
      </c>
      <c r="BM1" t="s">
        <v>1831</v>
      </c>
      <c r="BN1" t="s">
        <v>1832</v>
      </c>
      <c r="BO1" t="s">
        <v>1833</v>
      </c>
      <c r="BP1" t="s">
        <v>1834</v>
      </c>
      <c r="BQ1" t="s">
        <v>1835</v>
      </c>
      <c r="BR1" t="s">
        <v>1836</v>
      </c>
      <c r="BS1" t="s">
        <v>1837</v>
      </c>
      <c r="BT1" t="s">
        <v>1838</v>
      </c>
      <c r="BU1" t="s">
        <v>1839</v>
      </c>
      <c r="BV1" t="s">
        <v>1840</v>
      </c>
      <c r="BW1" t="s">
        <v>1841</v>
      </c>
      <c r="BX1" t="s">
        <v>1842</v>
      </c>
      <c r="BY1" t="s">
        <v>1843</v>
      </c>
      <c r="BZ1" t="s">
        <v>1844</v>
      </c>
      <c r="CA1" t="s">
        <v>1845</v>
      </c>
      <c r="CB1" t="s">
        <v>1846</v>
      </c>
      <c r="CC1" t="s">
        <v>1847</v>
      </c>
      <c r="CD1" t="s">
        <v>1848</v>
      </c>
      <c r="CE1" t="s">
        <v>1849</v>
      </c>
      <c r="CF1" t="s">
        <v>1850</v>
      </c>
      <c r="CG1" t="s">
        <v>1851</v>
      </c>
      <c r="CH1" t="s">
        <v>1852</v>
      </c>
      <c r="CI1" t="s">
        <v>1853</v>
      </c>
      <c r="CJ1" t="s">
        <v>1854</v>
      </c>
      <c r="CK1" t="s">
        <v>1855</v>
      </c>
      <c r="CL1" t="s">
        <v>1856</v>
      </c>
      <c r="CM1" t="s">
        <v>1857</v>
      </c>
      <c r="CN1" t="s">
        <v>1858</v>
      </c>
      <c r="CO1" t="s">
        <v>1859</v>
      </c>
      <c r="CP1" t="s">
        <v>1860</v>
      </c>
      <c r="CQ1" t="s">
        <v>1861</v>
      </c>
      <c r="CR1" t="s">
        <v>1862</v>
      </c>
      <c r="CS1" t="s">
        <v>1863</v>
      </c>
      <c r="CT1" t="s">
        <v>1864</v>
      </c>
      <c r="CU1" t="s">
        <v>1865</v>
      </c>
      <c r="CV1" t="s">
        <v>1866</v>
      </c>
      <c r="CW1" t="s">
        <v>1867</v>
      </c>
      <c r="CX1" t="s">
        <v>1868</v>
      </c>
      <c r="CY1" t="s">
        <v>1869</v>
      </c>
      <c r="CZ1" t="s">
        <v>1870</v>
      </c>
      <c r="DA1" t="s">
        <v>1871</v>
      </c>
      <c r="DB1" t="s">
        <v>1872</v>
      </c>
      <c r="DC1" t="s">
        <v>1873</v>
      </c>
      <c r="DD1" t="s">
        <v>1874</v>
      </c>
      <c r="DE1" t="s">
        <v>1875</v>
      </c>
      <c r="DF1" t="s">
        <v>1876</v>
      </c>
      <c r="DG1" t="s">
        <v>1877</v>
      </c>
      <c r="DH1" t="s">
        <v>1878</v>
      </c>
      <c r="DI1" t="s">
        <v>1879</v>
      </c>
      <c r="DJ1" t="s">
        <v>1880</v>
      </c>
      <c r="DK1" t="s">
        <v>1881</v>
      </c>
      <c r="DL1" t="s">
        <v>1882</v>
      </c>
      <c r="DM1" t="s">
        <v>1883</v>
      </c>
      <c r="DN1" t="s">
        <v>1884</v>
      </c>
      <c r="DO1" t="s">
        <v>1885</v>
      </c>
      <c r="DP1" t="s">
        <v>1886</v>
      </c>
      <c r="DQ1" t="s">
        <v>1887</v>
      </c>
      <c r="DR1" t="s">
        <v>1888</v>
      </c>
      <c r="DS1" t="s">
        <v>1889</v>
      </c>
      <c r="DT1" t="s">
        <v>1890</v>
      </c>
      <c r="DU1" t="s">
        <v>1891</v>
      </c>
      <c r="DV1" t="s">
        <v>1892</v>
      </c>
      <c r="DW1" t="s">
        <v>1893</v>
      </c>
      <c r="DX1" t="s">
        <v>1894</v>
      </c>
      <c r="DY1" t="s">
        <v>1895</v>
      </c>
      <c r="DZ1" t="s">
        <v>1896</v>
      </c>
      <c r="EA1" t="s">
        <v>1897</v>
      </c>
      <c r="EB1" t="s">
        <v>1898</v>
      </c>
      <c r="EC1" t="s">
        <v>1899</v>
      </c>
      <c r="ED1" t="s">
        <v>1900</v>
      </c>
      <c r="EE1" t="s">
        <v>1901</v>
      </c>
      <c r="EF1" t="s">
        <v>1902</v>
      </c>
      <c r="EG1" t="s">
        <v>1903</v>
      </c>
      <c r="EH1" t="s">
        <v>1904</v>
      </c>
      <c r="EI1" t="s">
        <v>1905</v>
      </c>
      <c r="EJ1" t="s">
        <v>1906</v>
      </c>
      <c r="EK1" t="s">
        <v>1907</v>
      </c>
      <c r="EL1" t="s">
        <v>1908</v>
      </c>
      <c r="EM1" t="s">
        <v>1909</v>
      </c>
      <c r="EN1" t="s">
        <v>1910</v>
      </c>
      <c r="EO1" t="s">
        <v>1911</v>
      </c>
      <c r="EP1" t="s">
        <v>1912</v>
      </c>
      <c r="EQ1" t="s">
        <v>1913</v>
      </c>
      <c r="ER1" t="s">
        <v>2478</v>
      </c>
      <c r="ES1" t="s">
        <v>2479</v>
      </c>
      <c r="ET1" t="s">
        <v>2480</v>
      </c>
      <c r="EU1" t="s">
        <v>2481</v>
      </c>
      <c r="EV1" t="s">
        <v>2482</v>
      </c>
      <c r="EW1" t="s">
        <v>2483</v>
      </c>
      <c r="EX1" t="s">
        <v>2484</v>
      </c>
      <c r="EY1" t="s">
        <v>2485</v>
      </c>
      <c r="EZ1" t="s">
        <v>2486</v>
      </c>
      <c r="FA1" t="s">
        <v>2487</v>
      </c>
      <c r="FB1" t="s">
        <v>1914</v>
      </c>
      <c r="FC1" t="s">
        <v>1915</v>
      </c>
      <c r="FD1" t="s">
        <v>1916</v>
      </c>
      <c r="FE1" t="s">
        <v>1917</v>
      </c>
      <c r="FF1" t="s">
        <v>1918</v>
      </c>
      <c r="FG1" t="s">
        <v>1919</v>
      </c>
      <c r="FH1" t="s">
        <v>1920</v>
      </c>
      <c r="FI1" t="s">
        <v>1921</v>
      </c>
      <c r="FJ1" t="s">
        <v>1922</v>
      </c>
      <c r="FK1" s="229" t="s">
        <v>1953</v>
      </c>
      <c r="FL1" s="224" t="s">
        <v>1954</v>
      </c>
      <c r="FM1" s="224" t="s">
        <v>1955</v>
      </c>
      <c r="FN1" s="224" t="s">
        <v>1956</v>
      </c>
      <c r="FO1" s="224" t="s">
        <v>1957</v>
      </c>
      <c r="FP1" s="224" t="s">
        <v>1958</v>
      </c>
      <c r="FQ1" s="224" t="s">
        <v>1959</v>
      </c>
      <c r="FR1" s="224" t="s">
        <v>1960</v>
      </c>
      <c r="FS1" s="224" t="s">
        <v>1961</v>
      </c>
      <c r="FT1" s="224" t="s">
        <v>1962</v>
      </c>
      <c r="FU1" s="224" t="s">
        <v>1967</v>
      </c>
    </row>
    <row r="2" spans="1:177" x14ac:dyDescent="0.25">
      <c r="A2" t="str">
        <f>'Wniosek 2025 r.'!C5</f>
        <v>Proszę wybrać nr NIP z listy rozwijanej</v>
      </c>
      <c r="B2" s="127">
        <f>'Wniosek 2025 r.'!C4</f>
        <v>0</v>
      </c>
      <c r="C2" s="95" t="str">
        <f>'Wniosek 2025 r.'!C6</f>
        <v>Proszę wybrać nr NIP z listy rozwijanej</v>
      </c>
      <c r="D2" t="str">
        <f>PROPER((_xlfn.CONCAT('Zał. nr 4 dane osób'!B25," ",'Zał. nr 4 dane osób'!C25," ",'Zał. nr 4 dane osób'!D25," ",'Zał. nr 4 dane osób'!E25:I25)))</f>
        <v xml:space="preserve">   </v>
      </c>
      <c r="E2" t="str">
        <f>PROPER((_xlfn.CONCAT('Zał. nr 4 dane osób'!B27," ",'Zał. nr 4 dane osób'!C27," ",'Zał. nr 4 dane osób'!D27, " ",'Zał. nr 4 dane osób'!E27:I27)))</f>
        <v xml:space="preserve">   </v>
      </c>
      <c r="F2" t="str">
        <f>PROPER((_xlfn.CONCAT('Zał. nr 4 dane osób'!B29," ",'Zał. nr 4 dane osób'!C29," ",'Zał. nr 4 dane osób'!D29," ",'Zał. nr 4 dane osób'!E29:I29)))</f>
        <v xml:space="preserve">   </v>
      </c>
      <c r="G2" t="str">
        <f>PROPER((_xlfn.CONCAT('Zał. nr 4 dane osób'!B34," ",'Zał. nr 4 dane osób'!C34," ",'Zał. nr 4 dane osób'!D34," ",'Zał. nr 4 dane osób'!E34:I34)))</f>
        <v xml:space="preserve">   </v>
      </c>
      <c r="H2" s="130">
        <f>'Wniosek 2025 r.'!G1</f>
        <v>0</v>
      </c>
      <c r="I2">
        <f>'Wniosek 2025 r.'!A884</f>
        <v>0</v>
      </c>
      <c r="J2" s="2" t="str">
        <f>MID('Wniosek 2025 r.'!F32,1,11)</f>
        <v/>
      </c>
      <c r="K2" t="s">
        <v>1786</v>
      </c>
      <c r="L2" t="s">
        <v>1787</v>
      </c>
      <c r="M2" t="s">
        <v>1788</v>
      </c>
      <c r="N2" t="s">
        <v>1789</v>
      </c>
      <c r="O2" t="s">
        <v>1790</v>
      </c>
      <c r="P2" t="s">
        <v>1791</v>
      </c>
      <c r="Q2" t="s">
        <v>1792</v>
      </c>
      <c r="R2" t="s">
        <v>1793</v>
      </c>
      <c r="S2" t="s">
        <v>1794</v>
      </c>
      <c r="T2" s="3">
        <f>'Wniosek 2025 r.'!E150</f>
        <v>0</v>
      </c>
      <c r="U2" s="3">
        <f>'Wniosek 2025 r.'!C275</f>
        <v>0</v>
      </c>
      <c r="V2" s="3">
        <f>'Wniosek 2026 r.'!C275</f>
        <v>0</v>
      </c>
      <c r="W2" s="3">
        <f>'Wniosek 2027 r.'!C275</f>
        <v>0</v>
      </c>
      <c r="X2" s="3">
        <f>'Wniosek 2028 r.'!C275</f>
        <v>0</v>
      </c>
      <c r="Y2" s="3">
        <f>'Wniosek 2029 r.'!C275</f>
        <v>0</v>
      </c>
      <c r="Z2" s="3">
        <f>'Wniosek 2030 r.'!C275</f>
        <v>0</v>
      </c>
      <c r="AA2" s="3">
        <f>'Wniosek 2031 r.'!C275</f>
        <v>0</v>
      </c>
      <c r="AB2" s="3">
        <f>'Wniosek 2032 r.'!C275</f>
        <v>0</v>
      </c>
      <c r="AC2" s="3">
        <f>'Wniosek 2033 r.'!C275</f>
        <v>0</v>
      </c>
      <c r="AD2" s="2">
        <f>'Wniosek 2025 r.'!G150</f>
        <v>0</v>
      </c>
      <c r="AE2" s="2">
        <f>'Wniosek 2026 r.'!G150</f>
        <v>0</v>
      </c>
      <c r="AF2" s="2">
        <f>'Wniosek 2027 r.'!G150</f>
        <v>0</v>
      </c>
      <c r="AG2" s="2">
        <f>'Wniosek 2028 r.'!G150</f>
        <v>0</v>
      </c>
      <c r="AH2" s="2">
        <f>'Wniosek 2029 r.'!G150</f>
        <v>0</v>
      </c>
      <c r="AI2" s="2">
        <f>'Wniosek 2030 r.'!G150</f>
        <v>0</v>
      </c>
      <c r="AJ2" s="2">
        <f>'Wniosek 2031 r.'!G150</f>
        <v>0</v>
      </c>
      <c r="AK2" s="2">
        <f>'Wniosek 2032 r.'!G150</f>
        <v>0</v>
      </c>
      <c r="AL2" s="2">
        <f>'Wniosek 2033 r.'!G150</f>
        <v>0</v>
      </c>
      <c r="AM2" s="229" t="str">
        <f>IF(U2=0,"","w "&amp;K2&amp;" "&amp;'Wniosek 2025 r.'!$F$31&amp;" "&amp;" linii komunikacyjnych o łącznej długości "&amp;$T$2&amp;" km, na których zostanie wykonana łączna praca eksploatacyjna "&amp;U2&amp;" wozokilometrów z częstotliwością połączeń: "&amp;AD2&amp;" rocznie,")</f>
        <v/>
      </c>
      <c r="AN2" s="229" t="str">
        <f>IF(V2=0,"","w "&amp;L2&amp;" "&amp;'Wniosek 2025 r.'!$F$31&amp;" "&amp;" linii komunikacyjnych o łącznej długości "&amp;$T$2&amp;" km, na których zostanie wykonana łączna praca eksploatacyjna "&amp;V2&amp;" wozokilometrów z częstotliwością połączeń: "&amp;AE2&amp;" rocznie,")</f>
        <v/>
      </c>
      <c r="AO2" s="229" t="str">
        <f>IF(W2=0,"","w "&amp;M2&amp;" "&amp;'Wniosek 2025 r.'!$F$31&amp;" "&amp;" linii komunikacyjnych o łącznej długości "&amp;$T$2&amp;" km, na których zostanie wykonana łączna praca eksploatacyjna "&amp;W2&amp;" wozokilometrów z częstotliwością połączeń: "&amp;AF2&amp;" rocznie,")</f>
        <v/>
      </c>
      <c r="AP2" s="229" t="str">
        <f>IF(X2=0,"","w "&amp;N2&amp;" "&amp;'Wniosek 2025 r.'!$F$31&amp;" "&amp;" linii komunikacyjnych o łącznej długości "&amp;$T$2&amp;" km, na których zostanie wykonana łączna praca eksploatacyjna "&amp;X2&amp;" wozokilometrów z częstotliwością połączeń: "&amp;AG2&amp;" rocznie,")</f>
        <v/>
      </c>
      <c r="AQ2" s="229" t="str">
        <f>IF(Y2=0,"","w "&amp;O2&amp;" "&amp;'Wniosek 2025 r.'!$F$31&amp;" "&amp;" linii komunikacyjnych o łącznej długości "&amp;$T$2&amp;" km, na których zostanie wykonana łączna praca eksploatacyjna "&amp;Y2&amp;" wozokilometrów z częstotliwością połączeń: "&amp;AH2&amp;" rocznie,")</f>
        <v/>
      </c>
      <c r="AR2" s="229" t="str">
        <f>IF(Z2=0,"","w "&amp;P2&amp;" "&amp;'Wniosek 2025 r.'!$F$31&amp;" "&amp;" linii komunikacyjnych o łącznej długości "&amp;$T$2&amp;" km, na których zostanie wykonana łączna praca eksploatacyjna "&amp;Z2&amp;" wozokilometrów z częstotliwością połączeń: "&amp;AI2&amp;" rocznie,")</f>
        <v/>
      </c>
      <c r="AS2" s="229" t="str">
        <f>IF(AA2=0,"","w "&amp;Q2&amp;" "&amp;'Wniosek 2025 r.'!$F$31&amp;" "&amp;" linii komunikacyjnych o łącznej długości "&amp;$T$2&amp;" km, na których zostanie wykonana łączna praca eksploatacyjna "&amp;AA2&amp;" wozokilometrów z częstotliwością połączeń: "&amp;AJ2&amp;" rocznie,")</f>
        <v/>
      </c>
      <c r="AT2" s="229" t="str">
        <f>IF(AB2=0,"","w "&amp;R2&amp;" "&amp;'Wniosek 2025 r.'!$F$31&amp;" "&amp;" linii komunikacyjnych o łącznej długości "&amp;$T$2&amp;" km, na których zostanie wykonana łączna praca eksploatacyjna "&amp;AB2&amp;" wozokilometrów z częstotliwością połączeń: "&amp;AK2&amp;" rocznie,")</f>
        <v/>
      </c>
      <c r="AU2" s="229" t="str">
        <f>IF(AC2=0,"","w "&amp;S2&amp;" "&amp;'Wniosek 2025 r.'!$F$31&amp;" "&amp;" linii komunikacyjnych o łącznej długości "&amp;$T$2&amp;" km, na których zostanie wykonana łączna praca eksploatacyjna "&amp;AC2&amp;" wozokilometrów z częstotliwością połączeń: "&amp;AL2&amp;" rocznie,")</f>
        <v/>
      </c>
      <c r="AV2" s="2" t="str">
        <f t="array" ref="AV2:FA2">TRANSPOSE('Bank danych'!O1:O110)</f>
        <v/>
      </c>
      <c r="AW2" s="2" t="str">
        <v/>
      </c>
      <c r="AX2" s="2" t="str">
        <v/>
      </c>
      <c r="AY2" s="2" t="str">
        <v/>
      </c>
      <c r="AZ2" s="2" t="str">
        <v/>
      </c>
      <c r="BA2" s="2" t="str">
        <v/>
      </c>
      <c r="BB2" s="2" t="str">
        <v/>
      </c>
      <c r="BC2" s="2" t="str">
        <v/>
      </c>
      <c r="BD2" s="2" t="str">
        <v/>
      </c>
      <c r="BE2" s="2" t="str">
        <v/>
      </c>
      <c r="BF2" s="2" t="str">
        <v/>
      </c>
      <c r="BG2" s="2" t="str">
        <v/>
      </c>
      <c r="BH2" s="2" t="str">
        <v/>
      </c>
      <c r="BI2" s="2" t="str">
        <v/>
      </c>
      <c r="BJ2" s="2" t="str">
        <v/>
      </c>
      <c r="BK2" s="2" t="str">
        <v/>
      </c>
      <c r="BL2" s="2" t="str">
        <v/>
      </c>
      <c r="BM2" s="2" t="str">
        <v/>
      </c>
      <c r="BN2" s="2" t="str">
        <v/>
      </c>
      <c r="BO2" s="2" t="str">
        <v/>
      </c>
      <c r="BP2" s="2" t="str">
        <v/>
      </c>
      <c r="BQ2" s="2" t="str">
        <v/>
      </c>
      <c r="BR2" s="2" t="str">
        <v/>
      </c>
      <c r="BS2" s="2" t="str">
        <v/>
      </c>
      <c r="BT2" s="2" t="str">
        <v/>
      </c>
      <c r="BU2" s="2" t="str">
        <v/>
      </c>
      <c r="BV2" s="2" t="str">
        <v/>
      </c>
      <c r="BW2" s="2" t="str">
        <v/>
      </c>
      <c r="BX2" s="2" t="str">
        <v/>
      </c>
      <c r="BY2" s="2" t="str">
        <v/>
      </c>
      <c r="BZ2" s="2" t="str">
        <v/>
      </c>
      <c r="CA2" s="2" t="str">
        <v/>
      </c>
      <c r="CB2" s="2" t="str">
        <v/>
      </c>
      <c r="CC2" s="2" t="str">
        <v/>
      </c>
      <c r="CD2" s="2" t="str">
        <v/>
      </c>
      <c r="CE2" s="2" t="str">
        <v/>
      </c>
      <c r="CF2" s="2" t="str">
        <v/>
      </c>
      <c r="CG2" s="2" t="str">
        <v/>
      </c>
      <c r="CH2" s="2" t="str">
        <v/>
      </c>
      <c r="CI2" s="2" t="str">
        <v/>
      </c>
      <c r="CJ2" s="2" t="str">
        <v/>
      </c>
      <c r="CK2" s="2" t="str">
        <v/>
      </c>
      <c r="CL2" s="2" t="str">
        <v/>
      </c>
      <c r="CM2" s="2" t="str">
        <v/>
      </c>
      <c r="CN2" s="2" t="str">
        <v/>
      </c>
      <c r="CO2" s="2" t="str">
        <v/>
      </c>
      <c r="CP2" s="2" t="str">
        <v/>
      </c>
      <c r="CQ2" s="2" t="str">
        <v/>
      </c>
      <c r="CR2" s="2" t="str">
        <v/>
      </c>
      <c r="CS2" s="2" t="str">
        <v/>
      </c>
      <c r="CT2" s="2" t="str">
        <v/>
      </c>
      <c r="CU2" s="2" t="str">
        <v/>
      </c>
      <c r="CV2" s="2" t="str">
        <v/>
      </c>
      <c r="CW2" s="2" t="str">
        <v/>
      </c>
      <c r="CX2" s="2" t="str">
        <v/>
      </c>
      <c r="CY2" s="2" t="str">
        <v/>
      </c>
      <c r="CZ2" s="2" t="str">
        <v/>
      </c>
      <c r="DA2" s="2" t="str">
        <v/>
      </c>
      <c r="DB2" s="2" t="str">
        <v/>
      </c>
      <c r="DC2" s="2" t="str">
        <v/>
      </c>
      <c r="DD2" s="2" t="str">
        <v/>
      </c>
      <c r="DE2" s="2" t="str">
        <v/>
      </c>
      <c r="DF2" s="2" t="str">
        <v/>
      </c>
      <c r="DG2" s="2" t="str">
        <v/>
      </c>
      <c r="DH2" s="2" t="str">
        <v/>
      </c>
      <c r="DI2" s="2" t="str">
        <v/>
      </c>
      <c r="DJ2" s="2" t="str">
        <v/>
      </c>
      <c r="DK2" s="2" t="str">
        <v/>
      </c>
      <c r="DL2" s="2" t="str">
        <v/>
      </c>
      <c r="DM2" s="2" t="str">
        <v/>
      </c>
      <c r="DN2" s="2" t="str">
        <v/>
      </c>
      <c r="DO2" s="2" t="str">
        <v/>
      </c>
      <c r="DP2" s="2" t="str">
        <v/>
      </c>
      <c r="DQ2" s="2" t="str">
        <v/>
      </c>
      <c r="DR2" s="2" t="str">
        <v/>
      </c>
      <c r="DS2" s="2" t="str">
        <v/>
      </c>
      <c r="DT2" s="2" t="str">
        <v/>
      </c>
      <c r="DU2" s="2" t="str">
        <v/>
      </c>
      <c r="DV2" s="2" t="str">
        <v/>
      </c>
      <c r="DW2" s="2" t="str">
        <v/>
      </c>
      <c r="DX2" s="2" t="str">
        <v/>
      </c>
      <c r="DY2" s="2" t="str">
        <v/>
      </c>
      <c r="DZ2" s="2" t="str">
        <v/>
      </c>
      <c r="EA2" s="2" t="str">
        <v/>
      </c>
      <c r="EB2" s="2" t="str">
        <v/>
      </c>
      <c r="EC2" s="2" t="str">
        <v/>
      </c>
      <c r="ED2" s="2" t="str">
        <v/>
      </c>
      <c r="EE2" s="2" t="str">
        <v/>
      </c>
      <c r="EF2" s="2" t="str">
        <v/>
      </c>
      <c r="EG2" s="2" t="str">
        <v/>
      </c>
      <c r="EH2" s="2" t="str">
        <v/>
      </c>
      <c r="EI2" s="2" t="str">
        <v/>
      </c>
      <c r="EJ2" s="2" t="str">
        <v/>
      </c>
      <c r="EK2" s="2" t="str">
        <v/>
      </c>
      <c r="EL2" s="2" t="str">
        <v/>
      </c>
      <c r="EM2" s="2" t="str">
        <v/>
      </c>
      <c r="EN2" s="2" t="str">
        <v/>
      </c>
      <c r="EO2" s="2" t="str">
        <v/>
      </c>
      <c r="EP2" s="2" t="str">
        <v/>
      </c>
      <c r="EQ2" s="2" t="str">
        <v/>
      </c>
      <c r="ER2" s="2" t="str">
        <v/>
      </c>
      <c r="ES2" s="2" t="str">
        <v/>
      </c>
      <c r="ET2" s="2" t="str">
        <v/>
      </c>
      <c r="EU2" s="2" t="str">
        <v/>
      </c>
      <c r="EV2" s="2" t="str">
        <v/>
      </c>
      <c r="EW2" s="2" t="str">
        <v/>
      </c>
      <c r="EX2" s="2" t="str">
        <v/>
      </c>
      <c r="EY2" s="2" t="str">
        <v/>
      </c>
      <c r="EZ2" s="2" t="str">
        <v/>
      </c>
      <c r="FA2" s="2" t="str">
        <v/>
      </c>
      <c r="FB2" s="96">
        <f>'Wniosek 2025 r.'!C621</f>
        <v>0</v>
      </c>
      <c r="FC2" s="96">
        <f>'Wniosek 2026 r.'!C621</f>
        <v>0</v>
      </c>
      <c r="FD2" s="96">
        <f>'Wniosek 2027 r.'!C621</f>
        <v>0</v>
      </c>
      <c r="FE2" s="96">
        <f>'Wniosek 2028 r.'!C621</f>
        <v>0</v>
      </c>
      <c r="FF2" s="96">
        <f>'Wniosek 2029 r.'!C621</f>
        <v>0</v>
      </c>
      <c r="FG2" s="96">
        <f>'Wniosek 2030 r.'!C621</f>
        <v>0</v>
      </c>
      <c r="FH2" s="96">
        <f>'Wniosek 2031 r.'!C621</f>
        <v>0</v>
      </c>
      <c r="FI2" s="96">
        <f>'Wniosek 2032 r.'!C621</f>
        <v>0</v>
      </c>
      <c r="FJ2" s="96">
        <f>'Wniosek 2033 r.'!C621</f>
        <v>0</v>
      </c>
      <c r="FK2" s="96">
        <f>SUM(FB2:FJ2)</f>
        <v>0</v>
      </c>
      <c r="FL2" t="str">
        <f>"w "&amp;K2&amp;" - "&amp;FB2&amp;" zł"&amp;" (słownie: "&amp;Slownie(FB2)&amp;");"</f>
        <v>w 2025 r. - 0 zł (słownie: zero groszy);</v>
      </c>
      <c r="FM2" t="str">
        <f t="shared" ref="FM2" si="0">"w "&amp;L2&amp;" - "&amp;FC2&amp;" zł"&amp;" (słownie: "&amp;Slownie(FC2)&amp;");"</f>
        <v>w 2026 r. - 0 zł (słownie: zero groszy);</v>
      </c>
      <c r="FN2" t="str">
        <f t="shared" ref="FN2" si="1">"w "&amp;M2&amp;" - "&amp;FD2&amp;" zł"&amp;" (słownie: "&amp;Slownie(FD2)&amp;");"</f>
        <v>w 2027 r. - 0 zł (słownie: zero groszy);</v>
      </c>
      <c r="FO2" t="str">
        <f t="shared" ref="FO2" si="2">"w "&amp;N2&amp;" - "&amp;FE2&amp;" zł"&amp;" (słownie: "&amp;Slownie(FE2)&amp;");"</f>
        <v>w 2028 r. - 0 zł (słownie: zero groszy);</v>
      </c>
      <c r="FP2" t="str">
        <f t="shared" ref="FP2" si="3">"w "&amp;O2&amp;" - "&amp;FF2&amp;" zł"&amp;" (słownie: "&amp;Slownie(FF2)&amp;");"</f>
        <v>w 2029 r. - 0 zł (słownie: zero groszy);</v>
      </c>
      <c r="FQ2" t="str">
        <f t="shared" ref="FQ2" si="4">"w "&amp;P2&amp;" - "&amp;FG2&amp;" zł"&amp;" (słownie: "&amp;Slownie(FG2)&amp;");"</f>
        <v>w 2030 r. - 0 zł (słownie: zero groszy);</v>
      </c>
      <c r="FR2" t="str">
        <f t="shared" ref="FR2" si="5">"w "&amp;Q2&amp;" - "&amp;FH2&amp;" zł"&amp;" (słownie: "&amp;Slownie(FH2)&amp;");"</f>
        <v>w 2031 r. - 0 zł (słownie: zero groszy);</v>
      </c>
      <c r="FS2" t="str">
        <f t="shared" ref="FS2" si="6">"w "&amp;R2&amp;" - "&amp;FI2&amp;" zł"&amp;" (słownie: "&amp;Slownie(FI2)&amp;");"</f>
        <v>w 2032 r. - 0 zł (słownie: zero groszy);</v>
      </c>
      <c r="FT2" t="str">
        <f t="shared" ref="FT2" si="7">"w "&amp;S2&amp;" - "&amp;FJ2&amp;" zł"&amp;" (słownie: "&amp;Slownie(FJ2)&amp;");"</f>
        <v>w 2033 r. - 0 zł (słownie: zero groszy);</v>
      </c>
      <c r="FU2">
        <f>'Wniosek 2025 r.'!F33</f>
        <v>0</v>
      </c>
    </row>
    <row r="3" spans="1:177" x14ac:dyDescent="0.25"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</row>
    <row r="4" spans="1:177" x14ac:dyDescent="0.25"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</row>
    <row r="5" spans="1:177" x14ac:dyDescent="0.25"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K5" s="248"/>
    </row>
    <row r="6" spans="1:177" x14ac:dyDescent="0.25"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</row>
    <row r="7" spans="1:177" x14ac:dyDescent="0.25"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</row>
    <row r="8" spans="1:177" x14ac:dyDescent="0.25"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</row>
    <row r="9" spans="1:177" x14ac:dyDescent="0.25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</row>
    <row r="10" spans="1:177" x14ac:dyDescent="0.25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</row>
    <row r="11" spans="1:177" x14ac:dyDescent="0.25"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</row>
    <row r="12" spans="1:177" x14ac:dyDescent="0.25"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</row>
    <row r="13" spans="1:177" x14ac:dyDescent="0.25"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</row>
    <row r="14" spans="1:177" x14ac:dyDescent="0.25"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</row>
    <row r="15" spans="1:177" x14ac:dyDescent="0.25"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</row>
    <row r="16" spans="1:177" x14ac:dyDescent="0.25"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</row>
    <row r="17" spans="48:157" x14ac:dyDescent="0.25"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</row>
    <row r="18" spans="48:157" x14ac:dyDescent="0.25"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</row>
    <row r="19" spans="48:157" x14ac:dyDescent="0.25"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</row>
    <row r="20" spans="48:157" x14ac:dyDescent="0.25"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</row>
    <row r="21" spans="48:157" x14ac:dyDescent="0.25"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</row>
    <row r="22" spans="48:157" x14ac:dyDescent="0.25"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</row>
    <row r="23" spans="48:157" x14ac:dyDescent="0.25"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</row>
    <row r="24" spans="48:157" x14ac:dyDescent="0.25"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</row>
    <row r="25" spans="48:157" x14ac:dyDescent="0.25"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</row>
    <row r="26" spans="48:157" x14ac:dyDescent="0.25"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</row>
    <row r="27" spans="48:157" x14ac:dyDescent="0.25"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</row>
    <row r="28" spans="48:157" x14ac:dyDescent="0.25"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</row>
    <row r="29" spans="48:157" x14ac:dyDescent="0.25"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</row>
    <row r="30" spans="48:157" x14ac:dyDescent="0.25"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</row>
    <row r="31" spans="48:157" x14ac:dyDescent="0.25"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</row>
    <row r="32" spans="48:157" x14ac:dyDescent="0.25"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</row>
    <row r="33" spans="48:157" x14ac:dyDescent="0.25"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</row>
    <row r="34" spans="48:157" x14ac:dyDescent="0.25"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</row>
    <row r="35" spans="48:157" x14ac:dyDescent="0.25"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</row>
    <row r="36" spans="48:157" x14ac:dyDescent="0.25"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</row>
    <row r="37" spans="48:157" x14ac:dyDescent="0.25"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</row>
    <row r="38" spans="48:157" x14ac:dyDescent="0.25"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</row>
    <row r="39" spans="48:157" x14ac:dyDescent="0.25"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</row>
    <row r="40" spans="48:157" x14ac:dyDescent="0.25"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</row>
    <row r="41" spans="48:157" x14ac:dyDescent="0.25"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</row>
    <row r="42" spans="48:157" x14ac:dyDescent="0.25"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</row>
    <row r="43" spans="48:157" x14ac:dyDescent="0.25"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</row>
    <row r="44" spans="48:157" x14ac:dyDescent="0.25"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</row>
    <row r="45" spans="48:157" x14ac:dyDescent="0.25"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</row>
    <row r="46" spans="48:157" x14ac:dyDescent="0.25"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</row>
    <row r="47" spans="48:157" x14ac:dyDescent="0.25"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</row>
    <row r="48" spans="48:157" x14ac:dyDescent="0.25"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</row>
    <row r="49" spans="48:157" x14ac:dyDescent="0.25"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</row>
    <row r="50" spans="48:157" x14ac:dyDescent="0.25"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</row>
    <row r="51" spans="48:157" x14ac:dyDescent="0.25"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</row>
    <row r="52" spans="48:157" x14ac:dyDescent="0.25"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</row>
    <row r="53" spans="48:157" x14ac:dyDescent="0.25"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</row>
    <row r="54" spans="48:157" x14ac:dyDescent="0.25"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</row>
    <row r="55" spans="48:157" x14ac:dyDescent="0.25"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</row>
    <row r="56" spans="48:157" x14ac:dyDescent="0.25"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</row>
    <row r="57" spans="48:157" x14ac:dyDescent="0.25"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</row>
    <row r="58" spans="48:157" x14ac:dyDescent="0.25"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</row>
    <row r="59" spans="48:157" x14ac:dyDescent="0.25"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</row>
    <row r="60" spans="48:157" x14ac:dyDescent="0.25"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</row>
    <row r="61" spans="48:157" x14ac:dyDescent="0.25"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</row>
    <row r="62" spans="48:157" x14ac:dyDescent="0.25"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</row>
    <row r="63" spans="48:157" x14ac:dyDescent="0.25"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</row>
    <row r="64" spans="48:157" x14ac:dyDescent="0.25"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</row>
    <row r="65" spans="48:157" x14ac:dyDescent="0.25"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</row>
    <row r="66" spans="48:157" x14ac:dyDescent="0.25"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</row>
    <row r="67" spans="48:157" x14ac:dyDescent="0.25"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</row>
    <row r="68" spans="48:157" x14ac:dyDescent="0.25"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</row>
    <row r="69" spans="48:157" x14ac:dyDescent="0.25"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</row>
    <row r="70" spans="48:157" x14ac:dyDescent="0.25"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</row>
    <row r="71" spans="48:157" x14ac:dyDescent="0.25"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</row>
    <row r="72" spans="48:157" x14ac:dyDescent="0.25"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</row>
    <row r="73" spans="48:157" x14ac:dyDescent="0.25"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</row>
    <row r="74" spans="48:157" x14ac:dyDescent="0.25"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</row>
    <row r="75" spans="48:157" x14ac:dyDescent="0.25"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</row>
    <row r="76" spans="48:157" x14ac:dyDescent="0.25"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</row>
    <row r="77" spans="48:157" x14ac:dyDescent="0.25"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</row>
    <row r="78" spans="48:157" x14ac:dyDescent="0.25"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</row>
    <row r="79" spans="48:157" x14ac:dyDescent="0.25"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</row>
    <row r="80" spans="48:157" x14ac:dyDescent="0.25"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</row>
    <row r="81" spans="48:157" x14ac:dyDescent="0.25"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</row>
    <row r="82" spans="48:157" x14ac:dyDescent="0.25"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</row>
    <row r="83" spans="48:157" x14ac:dyDescent="0.25"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</row>
    <row r="84" spans="48:157" x14ac:dyDescent="0.25"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</row>
    <row r="85" spans="48:157" x14ac:dyDescent="0.25"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</row>
    <row r="86" spans="48:157" x14ac:dyDescent="0.25"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</row>
    <row r="87" spans="48:157" x14ac:dyDescent="0.25"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</row>
    <row r="88" spans="48:157" x14ac:dyDescent="0.25"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</row>
    <row r="89" spans="48:157" x14ac:dyDescent="0.25"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</row>
    <row r="90" spans="48:157" x14ac:dyDescent="0.25"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</row>
    <row r="91" spans="48:157" x14ac:dyDescent="0.25"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</row>
    <row r="92" spans="48:157" x14ac:dyDescent="0.25"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</row>
    <row r="93" spans="48:157" x14ac:dyDescent="0.25"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</row>
    <row r="94" spans="48:157" x14ac:dyDescent="0.25"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</row>
    <row r="95" spans="48:157" x14ac:dyDescent="0.25"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</row>
    <row r="96" spans="48:157" x14ac:dyDescent="0.25"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</row>
    <row r="97" spans="48:157" x14ac:dyDescent="0.25"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</row>
    <row r="98" spans="48:157" x14ac:dyDescent="0.25"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</row>
    <row r="99" spans="48:157" x14ac:dyDescent="0.25"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</row>
    <row r="100" spans="48:157" x14ac:dyDescent="0.25"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</row>
    <row r="101" spans="48:157" x14ac:dyDescent="0.25">
      <c r="AV101" s="2"/>
    </row>
    <row r="102" spans="48:157" x14ac:dyDescent="0.25">
      <c r="AV102" s="2"/>
    </row>
    <row r="103" spans="48:157" x14ac:dyDescent="0.25">
      <c r="AV103" s="2" t="str">
        <f>IF('Wniosek 2025 r.'!E151="","","linia "&amp;'Wniosek 2025 r.'!B151&amp;" o długości "&amp;'Wniosek 2025 r.'!E151&amp;" km,")</f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64724-70DF-46D3-B3DB-F5E622CBC06E}">
  <sheetPr codeName="Arkusz19"/>
  <dimension ref="A1:G301"/>
  <sheetViews>
    <sheetView topLeftCell="A49" workbookViewId="0">
      <selection activeCell="F310" sqref="F310"/>
    </sheetView>
  </sheetViews>
  <sheetFormatPr defaultRowHeight="15" x14ac:dyDescent="0.25"/>
  <cols>
    <col min="2" max="2" width="48" customWidth="1"/>
    <col min="3" max="3" width="24.42578125" customWidth="1"/>
    <col min="4" max="4" width="15.7109375" customWidth="1"/>
    <col min="5" max="5" width="14" customWidth="1"/>
    <col min="6" max="6" width="21" customWidth="1"/>
  </cols>
  <sheetData>
    <row r="1" spans="1:7" x14ac:dyDescent="0.25">
      <c r="A1" t="s">
        <v>508</v>
      </c>
      <c r="B1" t="str">
        <f>'Zał. nr 5 jednostki'!B24</f>
        <v>Nazwa jednostki samorządu terytorialnego</v>
      </c>
      <c r="C1" t="str">
        <f>'Zał. nr 5 jednostki'!D24</f>
        <v>Kod Województwa</v>
      </c>
      <c r="D1" t="str">
        <f>'Zał. nr 5 jednostki'!E24</f>
        <v>Kod Powiatu</v>
      </c>
      <c r="E1" t="str">
        <f>'Zał. nr 5 jednostki'!G24</f>
        <v>Kod Gminy</v>
      </c>
      <c r="F1" t="str">
        <f>'Zał. nr 5 jednostki'!H24</f>
        <v>Rodzaj jednostki</v>
      </c>
      <c r="G1" t="s">
        <v>509</v>
      </c>
    </row>
    <row r="2" spans="1:7" s="95" customFormat="1" x14ac:dyDescent="0.25">
      <c r="A2" s="95">
        <f>'Zał. nr 5 jednostki'!A26</f>
        <v>0</v>
      </c>
      <c r="B2" s="95">
        <f>'Zał. nr 5 jednostki'!B26:C26</f>
        <v>0</v>
      </c>
      <c r="C2" s="95">
        <f>'Zał. nr 5 jednostki'!D26</f>
        <v>0</v>
      </c>
      <c r="D2" s="95">
        <f>'Zał. nr 5 jednostki'!E26</f>
        <v>0</v>
      </c>
      <c r="E2" s="95">
        <f>'Zał. nr 5 jednostki'!G26</f>
        <v>0</v>
      </c>
      <c r="F2" s="95">
        <f>'Zał. nr 5 jednostki'!H26</f>
        <v>0</v>
      </c>
      <c r="G2" s="95" t="str">
        <f>_xlfn.CONCAT(C2,D2,E2,F2)</f>
        <v>0000</v>
      </c>
    </row>
    <row r="3" spans="1:7" s="95" customFormat="1" x14ac:dyDescent="0.25">
      <c r="A3" s="95">
        <f>'Zał. nr 5 jednostki'!A27</f>
        <v>0</v>
      </c>
      <c r="B3" s="95">
        <f>'Zał. nr 5 jednostki'!B27:C27</f>
        <v>0</v>
      </c>
      <c r="C3" s="95">
        <f>'Zał. nr 5 jednostki'!D27</f>
        <v>0</v>
      </c>
      <c r="D3" s="95">
        <f>'Zał. nr 5 jednostki'!E27</f>
        <v>0</v>
      </c>
      <c r="E3" s="95">
        <f>'Zał. nr 5 jednostki'!G27</f>
        <v>0</v>
      </c>
      <c r="F3" s="95">
        <f>'Zał. nr 5 jednostki'!H27</f>
        <v>0</v>
      </c>
      <c r="G3" s="95" t="str">
        <f t="shared" ref="G3:G66" si="0">_xlfn.CONCAT(C3,D3,E3,F3)</f>
        <v>0000</v>
      </c>
    </row>
    <row r="4" spans="1:7" s="95" customFormat="1" x14ac:dyDescent="0.25">
      <c r="A4" s="95">
        <f>'Zał. nr 5 jednostki'!A28</f>
        <v>0</v>
      </c>
      <c r="B4" s="95">
        <f>'Zał. nr 5 jednostki'!B28:C28</f>
        <v>0</v>
      </c>
      <c r="C4" s="95">
        <f>'Zał. nr 5 jednostki'!D28</f>
        <v>0</v>
      </c>
      <c r="D4" s="95">
        <f>'Zał. nr 5 jednostki'!E28</f>
        <v>0</v>
      </c>
      <c r="E4" s="95">
        <f>'Zał. nr 5 jednostki'!G28</f>
        <v>0</v>
      </c>
      <c r="F4" s="95">
        <f>'Zał. nr 5 jednostki'!H28</f>
        <v>0</v>
      </c>
      <c r="G4" s="95" t="str">
        <f t="shared" si="0"/>
        <v>0000</v>
      </c>
    </row>
    <row r="5" spans="1:7" s="95" customFormat="1" x14ac:dyDescent="0.25">
      <c r="A5" s="95">
        <f>'Zał. nr 5 jednostki'!A29</f>
        <v>0</v>
      </c>
      <c r="B5" s="95">
        <f>'Zał. nr 5 jednostki'!B29:C29</f>
        <v>0</v>
      </c>
      <c r="C5" s="95">
        <f>'Zał. nr 5 jednostki'!D29</f>
        <v>0</v>
      </c>
      <c r="D5" s="95">
        <f>'Zał. nr 5 jednostki'!E29</f>
        <v>0</v>
      </c>
      <c r="E5" s="95">
        <f>'Zał. nr 5 jednostki'!G29</f>
        <v>0</v>
      </c>
      <c r="F5" s="95">
        <f>'Zał. nr 5 jednostki'!H29</f>
        <v>0</v>
      </c>
      <c r="G5" s="95" t="str">
        <f t="shared" si="0"/>
        <v>0000</v>
      </c>
    </row>
    <row r="6" spans="1:7" s="95" customFormat="1" x14ac:dyDescent="0.25">
      <c r="A6" s="95">
        <f>'Zał. nr 5 jednostki'!A30</f>
        <v>0</v>
      </c>
      <c r="B6" s="95">
        <f>'Zał. nr 5 jednostki'!B30:C30</f>
        <v>0</v>
      </c>
      <c r="C6" s="95">
        <f>'Zał. nr 5 jednostki'!D30</f>
        <v>0</v>
      </c>
      <c r="D6" s="95">
        <f>'Zał. nr 5 jednostki'!E30</f>
        <v>0</v>
      </c>
      <c r="E6" s="95">
        <f>'Zał. nr 5 jednostki'!G30</f>
        <v>0</v>
      </c>
      <c r="F6" s="95">
        <f>'Zał. nr 5 jednostki'!H30</f>
        <v>0</v>
      </c>
      <c r="G6" s="95" t="str">
        <f t="shared" si="0"/>
        <v>0000</v>
      </c>
    </row>
    <row r="7" spans="1:7" s="95" customFormat="1" x14ac:dyDescent="0.25">
      <c r="A7" s="95">
        <f>'Zał. nr 5 jednostki'!A31</f>
        <v>0</v>
      </c>
      <c r="B7" s="95">
        <f>'Zał. nr 5 jednostki'!B31:C31</f>
        <v>0</v>
      </c>
      <c r="C7" s="95">
        <f>'Zał. nr 5 jednostki'!D31</f>
        <v>0</v>
      </c>
      <c r="D7" s="95">
        <f>'Zał. nr 5 jednostki'!E31</f>
        <v>0</v>
      </c>
      <c r="E7" s="95">
        <f>'Zał. nr 5 jednostki'!G31</f>
        <v>0</v>
      </c>
      <c r="F7" s="95">
        <f>'Zał. nr 5 jednostki'!H31</f>
        <v>0</v>
      </c>
      <c r="G7" s="95" t="str">
        <f t="shared" si="0"/>
        <v>0000</v>
      </c>
    </row>
    <row r="8" spans="1:7" s="95" customFormat="1" x14ac:dyDescent="0.25">
      <c r="A8" s="95">
        <f>'Zał. nr 5 jednostki'!A32</f>
        <v>0</v>
      </c>
      <c r="B8" s="95">
        <f>'Zał. nr 5 jednostki'!B32:C32</f>
        <v>0</v>
      </c>
      <c r="C8" s="95">
        <f>'Zał. nr 5 jednostki'!D32</f>
        <v>0</v>
      </c>
      <c r="D8" s="95">
        <f>'Zał. nr 5 jednostki'!E32</f>
        <v>0</v>
      </c>
      <c r="E8" s="95">
        <f>'Zał. nr 5 jednostki'!G32</f>
        <v>0</v>
      </c>
      <c r="F8" s="95">
        <f>'Zał. nr 5 jednostki'!H32</f>
        <v>0</v>
      </c>
      <c r="G8" s="95" t="str">
        <f t="shared" si="0"/>
        <v>0000</v>
      </c>
    </row>
    <row r="9" spans="1:7" s="95" customFormat="1" x14ac:dyDescent="0.25">
      <c r="A9" s="95">
        <f>'Zał. nr 5 jednostki'!A33</f>
        <v>0</v>
      </c>
      <c r="B9" s="95">
        <f>'Zał. nr 5 jednostki'!B33:C33</f>
        <v>0</v>
      </c>
      <c r="C9" s="95">
        <f>'Zał. nr 5 jednostki'!D33</f>
        <v>0</v>
      </c>
      <c r="D9" s="95">
        <f>'Zał. nr 5 jednostki'!E33</f>
        <v>0</v>
      </c>
      <c r="E9" s="95">
        <f>'Zał. nr 5 jednostki'!G33</f>
        <v>0</v>
      </c>
      <c r="F9" s="95">
        <f>'Zał. nr 5 jednostki'!H33</f>
        <v>0</v>
      </c>
      <c r="G9" s="95" t="str">
        <f t="shared" si="0"/>
        <v>0000</v>
      </c>
    </row>
    <row r="10" spans="1:7" s="95" customFormat="1" x14ac:dyDescent="0.25">
      <c r="A10" s="95">
        <f>'Zał. nr 5 jednostki'!A34</f>
        <v>0</v>
      </c>
      <c r="B10" s="95">
        <f>'Zał. nr 5 jednostki'!B34:C34</f>
        <v>0</v>
      </c>
      <c r="C10" s="95">
        <f>'Zał. nr 5 jednostki'!D34</f>
        <v>0</v>
      </c>
      <c r="D10" s="95">
        <f>'Zał. nr 5 jednostki'!E34</f>
        <v>0</v>
      </c>
      <c r="E10" s="95">
        <f>'Zał. nr 5 jednostki'!G34</f>
        <v>0</v>
      </c>
      <c r="F10" s="95">
        <f>'Zał. nr 5 jednostki'!H34</f>
        <v>0</v>
      </c>
      <c r="G10" s="95" t="str">
        <f t="shared" si="0"/>
        <v>0000</v>
      </c>
    </row>
    <row r="11" spans="1:7" s="95" customFormat="1" x14ac:dyDescent="0.25">
      <c r="A11" s="95">
        <f>'Zał. nr 5 jednostki'!A35</f>
        <v>0</v>
      </c>
      <c r="B11" s="95">
        <f>'Zał. nr 5 jednostki'!B35:C35</f>
        <v>0</v>
      </c>
      <c r="C11" s="95">
        <f>'Zał. nr 5 jednostki'!D35</f>
        <v>0</v>
      </c>
      <c r="D11" s="95">
        <f>'Zał. nr 5 jednostki'!E35</f>
        <v>0</v>
      </c>
      <c r="E11" s="95">
        <f>'Zał. nr 5 jednostki'!G35</f>
        <v>0</v>
      </c>
      <c r="F11" s="95">
        <f>'Zał. nr 5 jednostki'!H35</f>
        <v>0</v>
      </c>
      <c r="G11" s="95" t="str">
        <f t="shared" si="0"/>
        <v>0000</v>
      </c>
    </row>
    <row r="12" spans="1:7" s="95" customFormat="1" x14ac:dyDescent="0.25">
      <c r="A12" s="95">
        <f>'Zał. nr 5 jednostki'!A36</f>
        <v>0</v>
      </c>
      <c r="B12" s="95">
        <f>'Zał. nr 5 jednostki'!B36:C36</f>
        <v>0</v>
      </c>
      <c r="C12" s="95">
        <f>'Zał. nr 5 jednostki'!D36</f>
        <v>0</v>
      </c>
      <c r="D12" s="95">
        <f>'Zał. nr 5 jednostki'!E36</f>
        <v>0</v>
      </c>
      <c r="E12" s="95">
        <f>'Zał. nr 5 jednostki'!G36</f>
        <v>0</v>
      </c>
      <c r="F12" s="95">
        <f>'Zał. nr 5 jednostki'!H36</f>
        <v>0</v>
      </c>
      <c r="G12" s="95" t="str">
        <f t="shared" si="0"/>
        <v>0000</v>
      </c>
    </row>
    <row r="13" spans="1:7" s="95" customFormat="1" x14ac:dyDescent="0.25">
      <c r="A13" s="95">
        <f>'Zał. nr 5 jednostki'!A37</f>
        <v>0</v>
      </c>
      <c r="B13" s="95">
        <f>'Zał. nr 5 jednostki'!B37:C37</f>
        <v>0</v>
      </c>
      <c r="C13" s="95">
        <f>'Zał. nr 5 jednostki'!D37</f>
        <v>0</v>
      </c>
      <c r="D13" s="95">
        <f>'Zał. nr 5 jednostki'!E37</f>
        <v>0</v>
      </c>
      <c r="E13" s="95">
        <f>'Zał. nr 5 jednostki'!G37</f>
        <v>0</v>
      </c>
      <c r="F13" s="95">
        <f>'Zał. nr 5 jednostki'!H37</f>
        <v>0</v>
      </c>
      <c r="G13" s="95" t="str">
        <f t="shared" si="0"/>
        <v>0000</v>
      </c>
    </row>
    <row r="14" spans="1:7" s="95" customFormat="1" x14ac:dyDescent="0.25">
      <c r="A14" s="95">
        <f>'Zał. nr 5 jednostki'!A38</f>
        <v>0</v>
      </c>
      <c r="B14" s="95">
        <f>'Zał. nr 5 jednostki'!B38:C38</f>
        <v>0</v>
      </c>
      <c r="C14" s="95">
        <f>'Zał. nr 5 jednostki'!D38</f>
        <v>0</v>
      </c>
      <c r="D14" s="95">
        <f>'Zał. nr 5 jednostki'!E38</f>
        <v>0</v>
      </c>
      <c r="E14" s="95">
        <f>'Zał. nr 5 jednostki'!G38</f>
        <v>0</v>
      </c>
      <c r="F14" s="95">
        <f>'Zał. nr 5 jednostki'!H38</f>
        <v>0</v>
      </c>
      <c r="G14" s="95" t="str">
        <f t="shared" si="0"/>
        <v>0000</v>
      </c>
    </row>
    <row r="15" spans="1:7" s="95" customFormat="1" x14ac:dyDescent="0.25">
      <c r="A15" s="95">
        <f>'Zał. nr 5 jednostki'!A39</f>
        <v>0</v>
      </c>
      <c r="B15" s="95">
        <f>'Zał. nr 5 jednostki'!B39:C39</f>
        <v>0</v>
      </c>
      <c r="C15" s="95">
        <f>'Zał. nr 5 jednostki'!D39</f>
        <v>0</v>
      </c>
      <c r="D15" s="95">
        <f>'Zał. nr 5 jednostki'!E39</f>
        <v>0</v>
      </c>
      <c r="E15" s="95">
        <f>'Zał. nr 5 jednostki'!G39</f>
        <v>0</v>
      </c>
      <c r="F15" s="95">
        <f>'Zał. nr 5 jednostki'!H39</f>
        <v>0</v>
      </c>
      <c r="G15" s="95" t="str">
        <f t="shared" si="0"/>
        <v>0000</v>
      </c>
    </row>
    <row r="16" spans="1:7" s="95" customFormat="1" x14ac:dyDescent="0.25">
      <c r="A16" s="95">
        <f>'Zał. nr 5 jednostki'!A40</f>
        <v>0</v>
      </c>
      <c r="B16" s="95">
        <f>'Zał. nr 5 jednostki'!B40:C40</f>
        <v>0</v>
      </c>
      <c r="C16" s="95">
        <f>'Zał. nr 5 jednostki'!D40</f>
        <v>0</v>
      </c>
      <c r="D16" s="95">
        <f>'Zał. nr 5 jednostki'!E40</f>
        <v>0</v>
      </c>
      <c r="E16" s="95">
        <f>'Zał. nr 5 jednostki'!G40</f>
        <v>0</v>
      </c>
      <c r="F16" s="95">
        <f>'Zał. nr 5 jednostki'!H40</f>
        <v>0</v>
      </c>
      <c r="G16" s="95" t="str">
        <f t="shared" si="0"/>
        <v>0000</v>
      </c>
    </row>
    <row r="17" spans="1:7" s="95" customFormat="1" x14ac:dyDescent="0.25">
      <c r="A17" s="95">
        <f>'Zał. nr 5 jednostki'!A41</f>
        <v>0</v>
      </c>
      <c r="B17" s="95">
        <f>'Zał. nr 5 jednostki'!B41:C41</f>
        <v>0</v>
      </c>
      <c r="C17" s="95">
        <f>'Zał. nr 5 jednostki'!D41</f>
        <v>0</v>
      </c>
      <c r="D17" s="95">
        <f>'Zał. nr 5 jednostki'!E41</f>
        <v>0</v>
      </c>
      <c r="E17" s="95">
        <f>'Zał. nr 5 jednostki'!G41</f>
        <v>0</v>
      </c>
      <c r="F17" s="95">
        <f>'Zał. nr 5 jednostki'!H41</f>
        <v>0</v>
      </c>
      <c r="G17" s="95" t="str">
        <f t="shared" si="0"/>
        <v>0000</v>
      </c>
    </row>
    <row r="18" spans="1:7" s="95" customFormat="1" x14ac:dyDescent="0.25">
      <c r="A18" s="95">
        <f>'Zał. nr 5 jednostki'!A42</f>
        <v>0</v>
      </c>
      <c r="B18" s="95">
        <f>'Zał. nr 5 jednostki'!B42:C42</f>
        <v>0</v>
      </c>
      <c r="C18" s="95">
        <f>'Zał. nr 5 jednostki'!D42</f>
        <v>0</v>
      </c>
      <c r="D18" s="95">
        <f>'Zał. nr 5 jednostki'!E42</f>
        <v>0</v>
      </c>
      <c r="E18" s="95">
        <f>'Zał. nr 5 jednostki'!G42</f>
        <v>0</v>
      </c>
      <c r="F18" s="95">
        <f>'Zał. nr 5 jednostki'!H42</f>
        <v>0</v>
      </c>
      <c r="G18" s="95" t="str">
        <f t="shared" si="0"/>
        <v>0000</v>
      </c>
    </row>
    <row r="19" spans="1:7" s="95" customFormat="1" x14ac:dyDescent="0.25">
      <c r="A19" s="95">
        <f>'Zał. nr 5 jednostki'!A43</f>
        <v>0</v>
      </c>
      <c r="B19" s="95">
        <f>'Zał. nr 5 jednostki'!B43:C43</f>
        <v>0</v>
      </c>
      <c r="C19" s="95">
        <f>'Zał. nr 5 jednostki'!D43</f>
        <v>0</v>
      </c>
      <c r="D19" s="95">
        <f>'Zał. nr 5 jednostki'!E43</f>
        <v>0</v>
      </c>
      <c r="E19" s="95">
        <f>'Zał. nr 5 jednostki'!G43</f>
        <v>0</v>
      </c>
      <c r="F19" s="95">
        <f>'Zał. nr 5 jednostki'!H43</f>
        <v>0</v>
      </c>
      <c r="G19" s="95" t="str">
        <f t="shared" si="0"/>
        <v>0000</v>
      </c>
    </row>
    <row r="20" spans="1:7" s="95" customFormat="1" x14ac:dyDescent="0.25">
      <c r="A20" s="95">
        <f>'Zał. nr 5 jednostki'!A44</f>
        <v>0</v>
      </c>
      <c r="B20" s="95">
        <f>'Zał. nr 5 jednostki'!B44:C44</f>
        <v>0</v>
      </c>
      <c r="C20" s="95">
        <f>'Zał. nr 5 jednostki'!D44</f>
        <v>0</v>
      </c>
      <c r="D20" s="95">
        <f>'Zał. nr 5 jednostki'!E44</f>
        <v>0</v>
      </c>
      <c r="E20" s="95">
        <f>'Zał. nr 5 jednostki'!G44</f>
        <v>0</v>
      </c>
      <c r="F20" s="95">
        <f>'Zał. nr 5 jednostki'!H44</f>
        <v>0</v>
      </c>
      <c r="G20" s="95" t="str">
        <f t="shared" si="0"/>
        <v>0000</v>
      </c>
    </row>
    <row r="21" spans="1:7" s="95" customFormat="1" x14ac:dyDescent="0.25">
      <c r="A21" s="95">
        <f>'Zał. nr 5 jednostki'!A45</f>
        <v>0</v>
      </c>
      <c r="B21" s="95">
        <f>'Zał. nr 5 jednostki'!B45:C45</f>
        <v>0</v>
      </c>
      <c r="C21" s="95">
        <f>'Zał. nr 5 jednostki'!D45</f>
        <v>0</v>
      </c>
      <c r="D21" s="95">
        <f>'Zał. nr 5 jednostki'!E45</f>
        <v>0</v>
      </c>
      <c r="E21" s="95">
        <f>'Zał. nr 5 jednostki'!G45</f>
        <v>0</v>
      </c>
      <c r="F21" s="95">
        <f>'Zał. nr 5 jednostki'!H45</f>
        <v>0</v>
      </c>
      <c r="G21" s="95" t="str">
        <f t="shared" si="0"/>
        <v>0000</v>
      </c>
    </row>
    <row r="22" spans="1:7" s="95" customFormat="1" x14ac:dyDescent="0.25">
      <c r="A22" s="95">
        <f>'Zał. nr 5 jednostki'!A46</f>
        <v>0</v>
      </c>
      <c r="B22" s="95">
        <f>'Zał. nr 5 jednostki'!B46:C46</f>
        <v>0</v>
      </c>
      <c r="C22" s="95">
        <f>'Zał. nr 5 jednostki'!D46</f>
        <v>0</v>
      </c>
      <c r="D22" s="95">
        <f>'Zał. nr 5 jednostki'!E46</f>
        <v>0</v>
      </c>
      <c r="E22" s="95">
        <f>'Zał. nr 5 jednostki'!G46</f>
        <v>0</v>
      </c>
      <c r="F22" s="95">
        <f>'Zał. nr 5 jednostki'!H46</f>
        <v>0</v>
      </c>
      <c r="G22" s="95" t="str">
        <f t="shared" si="0"/>
        <v>0000</v>
      </c>
    </row>
    <row r="23" spans="1:7" s="95" customFormat="1" x14ac:dyDescent="0.25">
      <c r="A23" s="95">
        <f>'Zał. nr 5 jednostki'!A47</f>
        <v>0</v>
      </c>
      <c r="B23" s="95">
        <f>'Zał. nr 5 jednostki'!B47:C47</f>
        <v>0</v>
      </c>
      <c r="C23" s="95">
        <f>'Zał. nr 5 jednostki'!D47</f>
        <v>0</v>
      </c>
      <c r="D23" s="95">
        <f>'Zał. nr 5 jednostki'!E47</f>
        <v>0</v>
      </c>
      <c r="E23" s="95">
        <f>'Zał. nr 5 jednostki'!G47</f>
        <v>0</v>
      </c>
      <c r="F23" s="95">
        <f>'Zał. nr 5 jednostki'!H47</f>
        <v>0</v>
      </c>
      <c r="G23" s="95" t="str">
        <f t="shared" si="0"/>
        <v>0000</v>
      </c>
    </row>
    <row r="24" spans="1:7" s="95" customFormat="1" x14ac:dyDescent="0.25">
      <c r="A24" s="95">
        <f>'Zał. nr 5 jednostki'!A48</f>
        <v>0</v>
      </c>
      <c r="B24" s="95">
        <f>'Zał. nr 5 jednostki'!B48:C48</f>
        <v>0</v>
      </c>
      <c r="C24" s="95">
        <f>'Zał. nr 5 jednostki'!D48</f>
        <v>0</v>
      </c>
      <c r="D24" s="95">
        <f>'Zał. nr 5 jednostki'!E48</f>
        <v>0</v>
      </c>
      <c r="E24" s="95">
        <f>'Zał. nr 5 jednostki'!G48</f>
        <v>0</v>
      </c>
      <c r="F24" s="95">
        <f>'Zał. nr 5 jednostki'!H48</f>
        <v>0</v>
      </c>
      <c r="G24" s="95" t="str">
        <f t="shared" si="0"/>
        <v>0000</v>
      </c>
    </row>
    <row r="25" spans="1:7" s="95" customFormat="1" x14ac:dyDescent="0.25">
      <c r="A25" s="95">
        <f>'Zał. nr 5 jednostki'!A49</f>
        <v>0</v>
      </c>
      <c r="B25" s="95">
        <f>'Zał. nr 5 jednostki'!B49:C49</f>
        <v>0</v>
      </c>
      <c r="C25" s="95">
        <f>'Zał. nr 5 jednostki'!D49</f>
        <v>0</v>
      </c>
      <c r="D25" s="95">
        <f>'Zał. nr 5 jednostki'!E49</f>
        <v>0</v>
      </c>
      <c r="E25" s="95">
        <f>'Zał. nr 5 jednostki'!G49</f>
        <v>0</v>
      </c>
      <c r="F25" s="95">
        <f>'Zał. nr 5 jednostki'!H49</f>
        <v>0</v>
      </c>
      <c r="G25" s="95" t="str">
        <f t="shared" si="0"/>
        <v>0000</v>
      </c>
    </row>
    <row r="26" spans="1:7" s="95" customFormat="1" x14ac:dyDescent="0.25">
      <c r="A26" s="95">
        <f>'Zał. nr 5 jednostki'!A50</f>
        <v>0</v>
      </c>
      <c r="B26" s="95">
        <f>'Zał. nr 5 jednostki'!B50:C50</f>
        <v>0</v>
      </c>
      <c r="C26" s="95">
        <f>'Zał. nr 5 jednostki'!D50</f>
        <v>0</v>
      </c>
      <c r="D26" s="95">
        <f>'Zał. nr 5 jednostki'!E50</f>
        <v>0</v>
      </c>
      <c r="E26" s="95">
        <f>'Zał. nr 5 jednostki'!G50</f>
        <v>0</v>
      </c>
      <c r="F26" s="95">
        <f>'Zał. nr 5 jednostki'!H50</f>
        <v>0</v>
      </c>
      <c r="G26" s="95" t="str">
        <f t="shared" si="0"/>
        <v>0000</v>
      </c>
    </row>
    <row r="27" spans="1:7" s="95" customFormat="1" x14ac:dyDescent="0.25">
      <c r="A27" s="95">
        <f>'Zał. nr 5 jednostki'!A51</f>
        <v>0</v>
      </c>
      <c r="B27" s="95">
        <f>'Zał. nr 5 jednostki'!B51:C51</f>
        <v>0</v>
      </c>
      <c r="C27" s="95">
        <f>'Zał. nr 5 jednostki'!D51</f>
        <v>0</v>
      </c>
      <c r="D27" s="95">
        <f>'Zał. nr 5 jednostki'!E51</f>
        <v>0</v>
      </c>
      <c r="E27" s="95">
        <f>'Zał. nr 5 jednostki'!G51</f>
        <v>0</v>
      </c>
      <c r="F27" s="95">
        <f>'Zał. nr 5 jednostki'!H51</f>
        <v>0</v>
      </c>
      <c r="G27" s="95" t="str">
        <f t="shared" si="0"/>
        <v>0000</v>
      </c>
    </row>
    <row r="28" spans="1:7" s="95" customFormat="1" x14ac:dyDescent="0.25">
      <c r="A28" s="95">
        <f>'Zał. nr 5 jednostki'!A52</f>
        <v>0</v>
      </c>
      <c r="B28" s="95">
        <f>'Zał. nr 5 jednostki'!B52:C52</f>
        <v>0</v>
      </c>
      <c r="C28" s="95">
        <f>'Zał. nr 5 jednostki'!D52</f>
        <v>0</v>
      </c>
      <c r="D28" s="95">
        <f>'Zał. nr 5 jednostki'!E52</f>
        <v>0</v>
      </c>
      <c r="E28" s="95">
        <f>'Zał. nr 5 jednostki'!G52</f>
        <v>0</v>
      </c>
      <c r="F28" s="95">
        <f>'Zał. nr 5 jednostki'!H52</f>
        <v>0</v>
      </c>
      <c r="G28" s="95" t="str">
        <f t="shared" si="0"/>
        <v>0000</v>
      </c>
    </row>
    <row r="29" spans="1:7" s="95" customFormat="1" x14ac:dyDescent="0.25">
      <c r="A29" s="95">
        <f>'Zał. nr 5 jednostki'!A53</f>
        <v>0</v>
      </c>
      <c r="B29" s="95">
        <f>'Zał. nr 5 jednostki'!B53:C53</f>
        <v>0</v>
      </c>
      <c r="C29" s="95">
        <f>'Zał. nr 5 jednostki'!D53</f>
        <v>0</v>
      </c>
      <c r="D29" s="95">
        <f>'Zał. nr 5 jednostki'!E53</f>
        <v>0</v>
      </c>
      <c r="E29" s="95">
        <f>'Zał. nr 5 jednostki'!G53</f>
        <v>0</v>
      </c>
      <c r="F29" s="95">
        <f>'Zał. nr 5 jednostki'!H53</f>
        <v>0</v>
      </c>
      <c r="G29" s="95" t="str">
        <f t="shared" si="0"/>
        <v>0000</v>
      </c>
    </row>
    <row r="30" spans="1:7" s="95" customFormat="1" x14ac:dyDescent="0.25">
      <c r="A30" s="95">
        <f>'Zał. nr 5 jednostki'!A54</f>
        <v>0</v>
      </c>
      <c r="B30" s="95">
        <f>'Zał. nr 5 jednostki'!B54:C54</f>
        <v>0</v>
      </c>
      <c r="C30" s="95">
        <f>'Zał. nr 5 jednostki'!D54</f>
        <v>0</v>
      </c>
      <c r="D30" s="95">
        <f>'Zał. nr 5 jednostki'!E54</f>
        <v>0</v>
      </c>
      <c r="E30" s="95">
        <f>'Zał. nr 5 jednostki'!G54</f>
        <v>0</v>
      </c>
      <c r="F30" s="95">
        <f>'Zał. nr 5 jednostki'!H54</f>
        <v>0</v>
      </c>
      <c r="G30" s="95" t="str">
        <f t="shared" si="0"/>
        <v>0000</v>
      </c>
    </row>
    <row r="31" spans="1:7" s="95" customFormat="1" x14ac:dyDescent="0.25">
      <c r="A31" s="95">
        <f>'Zał. nr 5 jednostki'!A55</f>
        <v>0</v>
      </c>
      <c r="B31" s="95">
        <f>'Zał. nr 5 jednostki'!B55:C55</f>
        <v>0</v>
      </c>
      <c r="C31" s="95">
        <f>'Zał. nr 5 jednostki'!D55</f>
        <v>0</v>
      </c>
      <c r="D31" s="95">
        <f>'Zał. nr 5 jednostki'!E55</f>
        <v>0</v>
      </c>
      <c r="E31" s="95">
        <f>'Zał. nr 5 jednostki'!G55</f>
        <v>0</v>
      </c>
      <c r="F31" s="95">
        <f>'Zał. nr 5 jednostki'!H55</f>
        <v>0</v>
      </c>
      <c r="G31" s="95" t="str">
        <f t="shared" si="0"/>
        <v>0000</v>
      </c>
    </row>
    <row r="32" spans="1:7" s="95" customFormat="1" x14ac:dyDescent="0.25">
      <c r="A32" s="95">
        <f>'Zał. nr 5 jednostki'!A56</f>
        <v>0</v>
      </c>
      <c r="B32" s="95">
        <f>'Zał. nr 5 jednostki'!B56:C56</f>
        <v>0</v>
      </c>
      <c r="C32" s="95">
        <f>'Zał. nr 5 jednostki'!D56</f>
        <v>0</v>
      </c>
      <c r="D32" s="95">
        <f>'Zał. nr 5 jednostki'!E56</f>
        <v>0</v>
      </c>
      <c r="E32" s="95">
        <f>'Zał. nr 5 jednostki'!G56</f>
        <v>0</v>
      </c>
      <c r="F32" s="95">
        <f>'Zał. nr 5 jednostki'!H56</f>
        <v>0</v>
      </c>
      <c r="G32" s="95" t="str">
        <f t="shared" si="0"/>
        <v>0000</v>
      </c>
    </row>
    <row r="33" spans="1:7" s="95" customFormat="1" x14ac:dyDescent="0.25">
      <c r="A33" s="95">
        <f>'Zał. nr 5 jednostki'!A57</f>
        <v>0</v>
      </c>
      <c r="B33" s="95">
        <f>'Zał. nr 5 jednostki'!B57:C57</f>
        <v>0</v>
      </c>
      <c r="C33" s="95">
        <f>'Zał. nr 5 jednostki'!D57</f>
        <v>0</v>
      </c>
      <c r="D33" s="95">
        <f>'Zał. nr 5 jednostki'!E57</f>
        <v>0</v>
      </c>
      <c r="E33" s="95">
        <f>'Zał. nr 5 jednostki'!G57</f>
        <v>0</v>
      </c>
      <c r="F33" s="95">
        <f>'Zał. nr 5 jednostki'!H57</f>
        <v>0</v>
      </c>
      <c r="G33" s="95" t="str">
        <f t="shared" si="0"/>
        <v>0000</v>
      </c>
    </row>
    <row r="34" spans="1:7" s="95" customFormat="1" x14ac:dyDescent="0.25">
      <c r="A34" s="95">
        <f>'Zał. nr 5 jednostki'!A58</f>
        <v>0</v>
      </c>
      <c r="B34" s="95">
        <f>'Zał. nr 5 jednostki'!B58:C58</f>
        <v>0</v>
      </c>
      <c r="C34" s="95">
        <f>'Zał. nr 5 jednostki'!D58</f>
        <v>0</v>
      </c>
      <c r="D34" s="95">
        <f>'Zał. nr 5 jednostki'!E58</f>
        <v>0</v>
      </c>
      <c r="E34" s="95">
        <f>'Zał. nr 5 jednostki'!G58</f>
        <v>0</v>
      </c>
      <c r="F34" s="95">
        <f>'Zał. nr 5 jednostki'!H58</f>
        <v>0</v>
      </c>
      <c r="G34" s="95" t="str">
        <f t="shared" si="0"/>
        <v>0000</v>
      </c>
    </row>
    <row r="35" spans="1:7" s="95" customFormat="1" x14ac:dyDescent="0.25">
      <c r="A35" s="95">
        <f>'Zał. nr 5 jednostki'!A59</f>
        <v>0</v>
      </c>
      <c r="B35" s="95">
        <f>'Zał. nr 5 jednostki'!B59:C59</f>
        <v>0</v>
      </c>
      <c r="C35" s="95">
        <f>'Zał. nr 5 jednostki'!D59</f>
        <v>0</v>
      </c>
      <c r="D35" s="95">
        <f>'Zał. nr 5 jednostki'!E59</f>
        <v>0</v>
      </c>
      <c r="E35" s="95">
        <f>'Zał. nr 5 jednostki'!G59</f>
        <v>0</v>
      </c>
      <c r="F35" s="95">
        <f>'Zał. nr 5 jednostki'!H59</f>
        <v>0</v>
      </c>
      <c r="G35" s="95" t="str">
        <f t="shared" si="0"/>
        <v>0000</v>
      </c>
    </row>
    <row r="36" spans="1:7" s="95" customFormat="1" x14ac:dyDescent="0.25">
      <c r="A36" s="95">
        <f>'Zał. nr 5 jednostki'!A60</f>
        <v>0</v>
      </c>
      <c r="B36" s="95">
        <f>'Zał. nr 5 jednostki'!B60:C60</f>
        <v>0</v>
      </c>
      <c r="C36" s="95">
        <f>'Zał. nr 5 jednostki'!D60</f>
        <v>0</v>
      </c>
      <c r="D36" s="95">
        <f>'Zał. nr 5 jednostki'!E60</f>
        <v>0</v>
      </c>
      <c r="E36" s="95">
        <f>'Zał. nr 5 jednostki'!G60</f>
        <v>0</v>
      </c>
      <c r="F36" s="95">
        <f>'Zał. nr 5 jednostki'!H60</f>
        <v>0</v>
      </c>
      <c r="G36" s="95" t="str">
        <f t="shared" si="0"/>
        <v>0000</v>
      </c>
    </row>
    <row r="37" spans="1:7" s="95" customFormat="1" x14ac:dyDescent="0.25">
      <c r="A37" s="95">
        <f>'Zał. nr 5 jednostki'!A61</f>
        <v>0</v>
      </c>
      <c r="B37" s="95">
        <f>'Zał. nr 5 jednostki'!B61:C61</f>
        <v>0</v>
      </c>
      <c r="C37" s="95">
        <f>'Zał. nr 5 jednostki'!D61</f>
        <v>0</v>
      </c>
      <c r="D37" s="95">
        <f>'Zał. nr 5 jednostki'!E61</f>
        <v>0</v>
      </c>
      <c r="E37" s="95">
        <f>'Zał. nr 5 jednostki'!G61</f>
        <v>0</v>
      </c>
      <c r="F37" s="95">
        <f>'Zał. nr 5 jednostki'!H61</f>
        <v>0</v>
      </c>
      <c r="G37" s="95" t="str">
        <f t="shared" si="0"/>
        <v>0000</v>
      </c>
    </row>
    <row r="38" spans="1:7" s="95" customFormat="1" x14ac:dyDescent="0.25">
      <c r="A38" s="95">
        <f>'Zał. nr 5 jednostki'!A62</f>
        <v>0</v>
      </c>
      <c r="B38" s="95">
        <f>'Zał. nr 5 jednostki'!B62:C62</f>
        <v>0</v>
      </c>
      <c r="C38" s="95">
        <f>'Zał. nr 5 jednostki'!D62</f>
        <v>0</v>
      </c>
      <c r="D38" s="95">
        <f>'Zał. nr 5 jednostki'!E62</f>
        <v>0</v>
      </c>
      <c r="E38" s="95">
        <f>'Zał. nr 5 jednostki'!G62</f>
        <v>0</v>
      </c>
      <c r="F38" s="95">
        <f>'Zał. nr 5 jednostki'!H62</f>
        <v>0</v>
      </c>
      <c r="G38" s="95" t="str">
        <f t="shared" si="0"/>
        <v>0000</v>
      </c>
    </row>
    <row r="39" spans="1:7" s="95" customFormat="1" x14ac:dyDescent="0.25">
      <c r="A39" s="95">
        <f>'Zał. nr 5 jednostki'!A63</f>
        <v>0</v>
      </c>
      <c r="B39" s="95">
        <f>'Zał. nr 5 jednostki'!B63:C63</f>
        <v>0</v>
      </c>
      <c r="C39" s="95">
        <f>'Zał. nr 5 jednostki'!D63</f>
        <v>0</v>
      </c>
      <c r="D39" s="95">
        <f>'Zał. nr 5 jednostki'!E63</f>
        <v>0</v>
      </c>
      <c r="E39" s="95">
        <f>'Zał. nr 5 jednostki'!G63</f>
        <v>0</v>
      </c>
      <c r="F39" s="95">
        <f>'Zał. nr 5 jednostki'!H63</f>
        <v>0</v>
      </c>
      <c r="G39" s="95" t="str">
        <f t="shared" si="0"/>
        <v>0000</v>
      </c>
    </row>
    <row r="40" spans="1:7" s="95" customFormat="1" x14ac:dyDescent="0.25">
      <c r="A40" s="95">
        <f>'Zał. nr 5 jednostki'!A64</f>
        <v>0</v>
      </c>
      <c r="B40" s="95">
        <f>'Zał. nr 5 jednostki'!B64:C64</f>
        <v>0</v>
      </c>
      <c r="C40" s="95">
        <f>'Zał. nr 5 jednostki'!D64</f>
        <v>0</v>
      </c>
      <c r="D40" s="95">
        <f>'Zał. nr 5 jednostki'!E64</f>
        <v>0</v>
      </c>
      <c r="E40" s="95">
        <f>'Zał. nr 5 jednostki'!G64</f>
        <v>0</v>
      </c>
      <c r="F40" s="95">
        <f>'Zał. nr 5 jednostki'!H64</f>
        <v>0</v>
      </c>
      <c r="G40" s="95" t="str">
        <f t="shared" si="0"/>
        <v>0000</v>
      </c>
    </row>
    <row r="41" spans="1:7" s="95" customFormat="1" x14ac:dyDescent="0.25">
      <c r="A41" s="95">
        <f>'Zał. nr 5 jednostki'!A65</f>
        <v>0</v>
      </c>
      <c r="B41" s="95">
        <f>'Zał. nr 5 jednostki'!B65:C65</f>
        <v>0</v>
      </c>
      <c r="C41" s="95">
        <f>'Zał. nr 5 jednostki'!D65</f>
        <v>0</v>
      </c>
      <c r="D41" s="95">
        <f>'Zał. nr 5 jednostki'!E65</f>
        <v>0</v>
      </c>
      <c r="E41" s="95">
        <f>'Zał. nr 5 jednostki'!G65</f>
        <v>0</v>
      </c>
      <c r="F41" s="95">
        <f>'Zał. nr 5 jednostki'!H65</f>
        <v>0</v>
      </c>
      <c r="G41" s="95" t="str">
        <f t="shared" si="0"/>
        <v>0000</v>
      </c>
    </row>
    <row r="42" spans="1:7" s="95" customFormat="1" x14ac:dyDescent="0.25">
      <c r="A42" s="95">
        <f>'Zał. nr 5 jednostki'!A66</f>
        <v>0</v>
      </c>
      <c r="B42" s="95">
        <f>'Zał. nr 5 jednostki'!B66:C66</f>
        <v>0</v>
      </c>
      <c r="C42" s="95">
        <f>'Zał. nr 5 jednostki'!D66</f>
        <v>0</v>
      </c>
      <c r="D42" s="95">
        <f>'Zał. nr 5 jednostki'!E66</f>
        <v>0</v>
      </c>
      <c r="E42" s="95">
        <f>'Zał. nr 5 jednostki'!G66</f>
        <v>0</v>
      </c>
      <c r="F42" s="95">
        <f>'Zał. nr 5 jednostki'!H66</f>
        <v>0</v>
      </c>
      <c r="G42" s="95" t="str">
        <f t="shared" si="0"/>
        <v>0000</v>
      </c>
    </row>
    <row r="43" spans="1:7" s="95" customFormat="1" x14ac:dyDescent="0.25">
      <c r="A43" s="95">
        <f>'Zał. nr 5 jednostki'!A67</f>
        <v>0</v>
      </c>
      <c r="B43" s="95">
        <f>'Zał. nr 5 jednostki'!B67:C67</f>
        <v>0</v>
      </c>
      <c r="C43" s="95">
        <f>'Zał. nr 5 jednostki'!D67</f>
        <v>0</v>
      </c>
      <c r="D43" s="95">
        <f>'Zał. nr 5 jednostki'!E67</f>
        <v>0</v>
      </c>
      <c r="E43" s="95">
        <f>'Zał. nr 5 jednostki'!G67</f>
        <v>0</v>
      </c>
      <c r="F43" s="95">
        <f>'Zał. nr 5 jednostki'!H67</f>
        <v>0</v>
      </c>
      <c r="G43" s="95" t="str">
        <f t="shared" si="0"/>
        <v>0000</v>
      </c>
    </row>
    <row r="44" spans="1:7" s="95" customFormat="1" x14ac:dyDescent="0.25">
      <c r="A44" s="95">
        <f>'Zał. nr 5 jednostki'!A68</f>
        <v>0</v>
      </c>
      <c r="B44" s="95">
        <f>'Zał. nr 5 jednostki'!B68:C68</f>
        <v>0</v>
      </c>
      <c r="C44" s="95">
        <f>'Zał. nr 5 jednostki'!D68</f>
        <v>0</v>
      </c>
      <c r="D44" s="95">
        <f>'Zał. nr 5 jednostki'!E68</f>
        <v>0</v>
      </c>
      <c r="E44" s="95">
        <f>'Zał. nr 5 jednostki'!G68</f>
        <v>0</v>
      </c>
      <c r="F44" s="95">
        <f>'Zał. nr 5 jednostki'!H68</f>
        <v>0</v>
      </c>
      <c r="G44" s="95" t="str">
        <f t="shared" si="0"/>
        <v>0000</v>
      </c>
    </row>
    <row r="45" spans="1:7" s="95" customFormat="1" x14ac:dyDescent="0.25">
      <c r="A45" s="95">
        <f>'Zał. nr 5 jednostki'!A69</f>
        <v>0</v>
      </c>
      <c r="B45" s="95">
        <f>'Zał. nr 5 jednostki'!B69:C69</f>
        <v>0</v>
      </c>
      <c r="C45" s="95">
        <f>'Zał. nr 5 jednostki'!D69</f>
        <v>0</v>
      </c>
      <c r="D45" s="95">
        <f>'Zał. nr 5 jednostki'!E69</f>
        <v>0</v>
      </c>
      <c r="E45" s="95">
        <f>'Zał. nr 5 jednostki'!G69</f>
        <v>0</v>
      </c>
      <c r="F45" s="95">
        <f>'Zał. nr 5 jednostki'!H69</f>
        <v>0</v>
      </c>
      <c r="G45" s="95" t="str">
        <f t="shared" si="0"/>
        <v>0000</v>
      </c>
    </row>
    <row r="46" spans="1:7" s="95" customFormat="1" x14ac:dyDescent="0.25">
      <c r="A46" s="95">
        <f>'Zał. nr 5 jednostki'!A70</f>
        <v>0</v>
      </c>
      <c r="B46" s="95">
        <f>'Zał. nr 5 jednostki'!B70:C70</f>
        <v>0</v>
      </c>
      <c r="C46" s="95">
        <f>'Zał. nr 5 jednostki'!D70</f>
        <v>0</v>
      </c>
      <c r="D46" s="95">
        <f>'Zał. nr 5 jednostki'!E70</f>
        <v>0</v>
      </c>
      <c r="E46" s="95">
        <f>'Zał. nr 5 jednostki'!G70</f>
        <v>0</v>
      </c>
      <c r="F46" s="95">
        <f>'Zał. nr 5 jednostki'!H70</f>
        <v>0</v>
      </c>
      <c r="G46" s="95" t="str">
        <f t="shared" si="0"/>
        <v>0000</v>
      </c>
    </row>
    <row r="47" spans="1:7" s="95" customFormat="1" x14ac:dyDescent="0.25">
      <c r="A47" s="95">
        <f>'Zał. nr 5 jednostki'!A71</f>
        <v>0</v>
      </c>
      <c r="B47" s="95">
        <f>'Zał. nr 5 jednostki'!B71:C71</f>
        <v>0</v>
      </c>
      <c r="C47" s="95">
        <f>'Zał. nr 5 jednostki'!D71</f>
        <v>0</v>
      </c>
      <c r="D47" s="95">
        <f>'Zał. nr 5 jednostki'!E71</f>
        <v>0</v>
      </c>
      <c r="E47" s="95">
        <f>'Zał. nr 5 jednostki'!G71</f>
        <v>0</v>
      </c>
      <c r="F47" s="95">
        <f>'Zał. nr 5 jednostki'!H71</f>
        <v>0</v>
      </c>
      <c r="G47" s="95" t="str">
        <f t="shared" si="0"/>
        <v>0000</v>
      </c>
    </row>
    <row r="48" spans="1:7" s="95" customFormat="1" x14ac:dyDescent="0.25">
      <c r="A48" s="95">
        <f>'Zał. nr 5 jednostki'!A72</f>
        <v>0</v>
      </c>
      <c r="B48" s="95">
        <f>'Zał. nr 5 jednostki'!B72:C72</f>
        <v>0</v>
      </c>
      <c r="C48" s="95">
        <f>'Zał. nr 5 jednostki'!D72</f>
        <v>0</v>
      </c>
      <c r="D48" s="95">
        <f>'Zał. nr 5 jednostki'!E72</f>
        <v>0</v>
      </c>
      <c r="E48" s="95">
        <f>'Zał. nr 5 jednostki'!G72</f>
        <v>0</v>
      </c>
      <c r="F48" s="95">
        <f>'Zał. nr 5 jednostki'!H72</f>
        <v>0</v>
      </c>
      <c r="G48" s="95" t="str">
        <f t="shared" si="0"/>
        <v>0000</v>
      </c>
    </row>
    <row r="49" spans="1:7" s="95" customFormat="1" x14ac:dyDescent="0.25">
      <c r="A49" s="95">
        <f>'Zał. nr 5 jednostki'!A73</f>
        <v>0</v>
      </c>
      <c r="B49" s="95">
        <f>'Zał. nr 5 jednostki'!B73:C73</f>
        <v>0</v>
      </c>
      <c r="C49" s="95">
        <f>'Zał. nr 5 jednostki'!D73</f>
        <v>0</v>
      </c>
      <c r="D49" s="95">
        <f>'Zał. nr 5 jednostki'!E73</f>
        <v>0</v>
      </c>
      <c r="E49" s="95">
        <f>'Zał. nr 5 jednostki'!G73</f>
        <v>0</v>
      </c>
      <c r="F49" s="95">
        <f>'Zał. nr 5 jednostki'!H73</f>
        <v>0</v>
      </c>
      <c r="G49" s="95" t="str">
        <f t="shared" si="0"/>
        <v>0000</v>
      </c>
    </row>
    <row r="50" spans="1:7" s="95" customFormat="1" x14ac:dyDescent="0.25">
      <c r="A50" s="95">
        <f>'Zał. nr 5 jednostki'!A74</f>
        <v>0</v>
      </c>
      <c r="B50" s="95">
        <f>'Zał. nr 5 jednostki'!B74:C74</f>
        <v>0</v>
      </c>
      <c r="C50" s="95">
        <f>'Zał. nr 5 jednostki'!D74</f>
        <v>0</v>
      </c>
      <c r="D50" s="95">
        <f>'Zał. nr 5 jednostki'!E74</f>
        <v>0</v>
      </c>
      <c r="E50" s="95">
        <f>'Zał. nr 5 jednostki'!G74</f>
        <v>0</v>
      </c>
      <c r="F50" s="95">
        <f>'Zał. nr 5 jednostki'!H74</f>
        <v>0</v>
      </c>
      <c r="G50" s="95" t="str">
        <f t="shared" si="0"/>
        <v>0000</v>
      </c>
    </row>
    <row r="51" spans="1:7" s="95" customFormat="1" x14ac:dyDescent="0.25">
      <c r="A51" s="95">
        <f>'Zał. nr 5 jednostki'!A75</f>
        <v>0</v>
      </c>
      <c r="B51" s="95">
        <f>'Zał. nr 5 jednostki'!B75:C75</f>
        <v>0</v>
      </c>
      <c r="C51" s="95">
        <f>'Zał. nr 5 jednostki'!D75</f>
        <v>0</v>
      </c>
      <c r="D51" s="95">
        <f>'Zał. nr 5 jednostki'!E75</f>
        <v>0</v>
      </c>
      <c r="E51" s="95">
        <f>'Zał. nr 5 jednostki'!G75</f>
        <v>0</v>
      </c>
      <c r="F51" s="95">
        <f>'Zał. nr 5 jednostki'!H75</f>
        <v>0</v>
      </c>
      <c r="G51" s="95" t="str">
        <f t="shared" si="0"/>
        <v>0000</v>
      </c>
    </row>
    <row r="52" spans="1:7" s="95" customFormat="1" x14ac:dyDescent="0.25">
      <c r="A52" s="95">
        <f>'Zał. nr 5 jednostki'!A76</f>
        <v>0</v>
      </c>
      <c r="B52" s="95">
        <f>'Zał. nr 5 jednostki'!B76:C76</f>
        <v>0</v>
      </c>
      <c r="C52" s="95">
        <f>'Zał. nr 5 jednostki'!D76</f>
        <v>0</v>
      </c>
      <c r="D52" s="95">
        <f>'Zał. nr 5 jednostki'!E76</f>
        <v>0</v>
      </c>
      <c r="E52" s="95">
        <f>'Zał. nr 5 jednostki'!G76</f>
        <v>0</v>
      </c>
      <c r="F52" s="95">
        <f>'Zał. nr 5 jednostki'!H76</f>
        <v>0</v>
      </c>
      <c r="G52" s="95" t="str">
        <f t="shared" si="0"/>
        <v>0000</v>
      </c>
    </row>
    <row r="53" spans="1:7" x14ac:dyDescent="0.25">
      <c r="A53" s="95">
        <f>'Zał. nr 5 jednostki'!A77</f>
        <v>0</v>
      </c>
      <c r="B53" s="95">
        <f>'Zał. nr 5 jednostki'!B77:C77</f>
        <v>0</v>
      </c>
      <c r="C53" s="95">
        <f>'Zał. nr 5 jednostki'!D77</f>
        <v>0</v>
      </c>
      <c r="D53" s="95">
        <f>'Zał. nr 5 jednostki'!E77</f>
        <v>0</v>
      </c>
      <c r="E53" s="95">
        <f>'Zał. nr 5 jednostki'!G77</f>
        <v>0</v>
      </c>
      <c r="F53" s="95">
        <f>'Zał. nr 5 jednostki'!H77</f>
        <v>0</v>
      </c>
      <c r="G53" s="95" t="str">
        <f t="shared" si="0"/>
        <v>0000</v>
      </c>
    </row>
    <row r="54" spans="1:7" x14ac:dyDescent="0.25">
      <c r="A54" s="95">
        <f>'Zał. nr 5 jednostki'!A78</f>
        <v>0</v>
      </c>
      <c r="B54" s="95">
        <f>'Zał. nr 5 jednostki'!B78:C78</f>
        <v>0</v>
      </c>
      <c r="C54" s="95">
        <f>'Zał. nr 5 jednostki'!D78</f>
        <v>0</v>
      </c>
      <c r="D54" s="95">
        <f>'Zał. nr 5 jednostki'!E78</f>
        <v>0</v>
      </c>
      <c r="E54" s="95">
        <f>'Zał. nr 5 jednostki'!G78</f>
        <v>0</v>
      </c>
      <c r="F54" s="95">
        <f>'Zał. nr 5 jednostki'!H78</f>
        <v>0</v>
      </c>
      <c r="G54" s="95" t="str">
        <f t="shared" si="0"/>
        <v>0000</v>
      </c>
    </row>
    <row r="55" spans="1:7" x14ac:dyDescent="0.25">
      <c r="A55" s="95">
        <f>'Zał. nr 5 jednostki'!A79</f>
        <v>0</v>
      </c>
      <c r="B55" s="95">
        <f>'Zał. nr 5 jednostki'!B79:C79</f>
        <v>0</v>
      </c>
      <c r="C55" s="95">
        <f>'Zał. nr 5 jednostki'!D79</f>
        <v>0</v>
      </c>
      <c r="D55" s="95">
        <f>'Zał. nr 5 jednostki'!E79</f>
        <v>0</v>
      </c>
      <c r="E55" s="95">
        <f>'Zał. nr 5 jednostki'!G79</f>
        <v>0</v>
      </c>
      <c r="F55" s="95">
        <f>'Zał. nr 5 jednostki'!H79</f>
        <v>0</v>
      </c>
      <c r="G55" s="95" t="str">
        <f t="shared" si="0"/>
        <v>0000</v>
      </c>
    </row>
    <row r="56" spans="1:7" x14ac:dyDescent="0.25">
      <c r="A56" s="95">
        <f>'Zał. nr 5 jednostki'!A80</f>
        <v>0</v>
      </c>
      <c r="B56" s="95">
        <f>'Zał. nr 5 jednostki'!B80:C80</f>
        <v>0</v>
      </c>
      <c r="C56" s="95">
        <f>'Zał. nr 5 jednostki'!D80</f>
        <v>0</v>
      </c>
      <c r="D56" s="95">
        <f>'Zał. nr 5 jednostki'!E80</f>
        <v>0</v>
      </c>
      <c r="E56" s="95">
        <f>'Zał. nr 5 jednostki'!G80</f>
        <v>0</v>
      </c>
      <c r="F56" s="95">
        <f>'Zał. nr 5 jednostki'!H80</f>
        <v>0</v>
      </c>
      <c r="G56" s="95" t="str">
        <f t="shared" si="0"/>
        <v>0000</v>
      </c>
    </row>
    <row r="57" spans="1:7" x14ac:dyDescent="0.25">
      <c r="A57" s="95">
        <f>'Zał. nr 5 jednostki'!A81</f>
        <v>0</v>
      </c>
      <c r="B57" s="95">
        <f>'Zał. nr 5 jednostki'!B81:C81</f>
        <v>0</v>
      </c>
      <c r="C57" s="95">
        <f>'Zał. nr 5 jednostki'!D81</f>
        <v>0</v>
      </c>
      <c r="D57" s="95">
        <f>'Zał. nr 5 jednostki'!E81</f>
        <v>0</v>
      </c>
      <c r="E57" s="95">
        <f>'Zał. nr 5 jednostki'!G81</f>
        <v>0</v>
      </c>
      <c r="F57" s="95">
        <f>'Zał. nr 5 jednostki'!H81</f>
        <v>0</v>
      </c>
      <c r="G57" s="95" t="str">
        <f t="shared" si="0"/>
        <v>0000</v>
      </c>
    </row>
    <row r="58" spans="1:7" x14ac:dyDescent="0.25">
      <c r="A58" s="95">
        <f>'Zał. nr 5 jednostki'!A82</f>
        <v>0</v>
      </c>
      <c r="B58" s="95">
        <f>'Zał. nr 5 jednostki'!B82:C82</f>
        <v>0</v>
      </c>
      <c r="C58" s="95">
        <f>'Zał. nr 5 jednostki'!D82</f>
        <v>0</v>
      </c>
      <c r="D58" s="95">
        <f>'Zał. nr 5 jednostki'!E82</f>
        <v>0</v>
      </c>
      <c r="E58" s="95">
        <f>'Zał. nr 5 jednostki'!G82</f>
        <v>0</v>
      </c>
      <c r="F58" s="95">
        <f>'Zał. nr 5 jednostki'!H82</f>
        <v>0</v>
      </c>
      <c r="G58" s="95" t="str">
        <f t="shared" si="0"/>
        <v>0000</v>
      </c>
    </row>
    <row r="59" spans="1:7" x14ac:dyDescent="0.25">
      <c r="A59" s="95">
        <f>'Zał. nr 5 jednostki'!A83</f>
        <v>0</v>
      </c>
      <c r="B59" s="95">
        <f>'Zał. nr 5 jednostki'!B83:C83</f>
        <v>0</v>
      </c>
      <c r="C59" s="95">
        <f>'Zał. nr 5 jednostki'!D83</f>
        <v>0</v>
      </c>
      <c r="D59" s="95">
        <f>'Zał. nr 5 jednostki'!E83</f>
        <v>0</v>
      </c>
      <c r="E59" s="95">
        <f>'Zał. nr 5 jednostki'!G83</f>
        <v>0</v>
      </c>
      <c r="F59" s="95">
        <f>'Zał. nr 5 jednostki'!H83</f>
        <v>0</v>
      </c>
      <c r="G59" s="95" t="str">
        <f t="shared" si="0"/>
        <v>0000</v>
      </c>
    </row>
    <row r="60" spans="1:7" x14ac:dyDescent="0.25">
      <c r="A60" s="95">
        <f>'Zał. nr 5 jednostki'!A84</f>
        <v>0</v>
      </c>
      <c r="B60" s="95">
        <f>'Zał. nr 5 jednostki'!B84:C84</f>
        <v>0</v>
      </c>
      <c r="C60" s="95">
        <f>'Zał. nr 5 jednostki'!D84</f>
        <v>0</v>
      </c>
      <c r="D60" s="95">
        <f>'Zał. nr 5 jednostki'!E84</f>
        <v>0</v>
      </c>
      <c r="E60" s="95">
        <f>'Zał. nr 5 jednostki'!G84</f>
        <v>0</v>
      </c>
      <c r="F60" s="95">
        <f>'Zał. nr 5 jednostki'!H84</f>
        <v>0</v>
      </c>
      <c r="G60" s="95" t="str">
        <f t="shared" si="0"/>
        <v>0000</v>
      </c>
    </row>
    <row r="61" spans="1:7" x14ac:dyDescent="0.25">
      <c r="A61" s="95">
        <f>'Zał. nr 5 jednostki'!A85</f>
        <v>0</v>
      </c>
      <c r="B61" s="95">
        <f>'Zał. nr 5 jednostki'!B85:C85</f>
        <v>0</v>
      </c>
      <c r="C61" s="95">
        <f>'Zał. nr 5 jednostki'!D85</f>
        <v>0</v>
      </c>
      <c r="D61" s="95">
        <f>'Zał. nr 5 jednostki'!E85</f>
        <v>0</v>
      </c>
      <c r="E61" s="95">
        <f>'Zał. nr 5 jednostki'!G85</f>
        <v>0</v>
      </c>
      <c r="F61" s="95">
        <f>'Zał. nr 5 jednostki'!H85</f>
        <v>0</v>
      </c>
      <c r="G61" s="95" t="str">
        <f t="shared" si="0"/>
        <v>0000</v>
      </c>
    </row>
    <row r="62" spans="1:7" x14ac:dyDescent="0.25">
      <c r="A62" s="95">
        <f>'Zał. nr 5 jednostki'!A86</f>
        <v>0</v>
      </c>
      <c r="B62" s="95">
        <f>'Zał. nr 5 jednostki'!B86:C86</f>
        <v>0</v>
      </c>
      <c r="C62" s="95">
        <f>'Zał. nr 5 jednostki'!D86</f>
        <v>0</v>
      </c>
      <c r="D62" s="95">
        <f>'Zał. nr 5 jednostki'!E86</f>
        <v>0</v>
      </c>
      <c r="E62" s="95">
        <f>'Zał. nr 5 jednostki'!G86</f>
        <v>0</v>
      </c>
      <c r="F62" s="95">
        <f>'Zał. nr 5 jednostki'!H86</f>
        <v>0</v>
      </c>
      <c r="G62" s="95" t="str">
        <f t="shared" si="0"/>
        <v>0000</v>
      </c>
    </row>
    <row r="63" spans="1:7" x14ac:dyDescent="0.25">
      <c r="A63" s="95">
        <f>'Zał. nr 5 jednostki'!A87</f>
        <v>0</v>
      </c>
      <c r="B63" s="95">
        <f>'Zał. nr 5 jednostki'!B87:C87</f>
        <v>0</v>
      </c>
      <c r="C63" s="95">
        <f>'Zał. nr 5 jednostki'!D87</f>
        <v>0</v>
      </c>
      <c r="D63" s="95">
        <f>'Zał. nr 5 jednostki'!E87</f>
        <v>0</v>
      </c>
      <c r="E63" s="95">
        <f>'Zał. nr 5 jednostki'!G87</f>
        <v>0</v>
      </c>
      <c r="F63" s="95">
        <f>'Zał. nr 5 jednostki'!H87</f>
        <v>0</v>
      </c>
      <c r="G63" s="95" t="str">
        <f t="shared" si="0"/>
        <v>0000</v>
      </c>
    </row>
    <row r="64" spans="1:7" x14ac:dyDescent="0.25">
      <c r="A64" s="95">
        <f>'Zał. nr 5 jednostki'!A88</f>
        <v>0</v>
      </c>
      <c r="B64" s="95">
        <f>'Zał. nr 5 jednostki'!B88:C88</f>
        <v>0</v>
      </c>
      <c r="C64" s="95">
        <f>'Zał. nr 5 jednostki'!D88</f>
        <v>0</v>
      </c>
      <c r="D64" s="95">
        <f>'Zał. nr 5 jednostki'!E88</f>
        <v>0</v>
      </c>
      <c r="E64" s="95">
        <f>'Zał. nr 5 jednostki'!G88</f>
        <v>0</v>
      </c>
      <c r="F64" s="95">
        <f>'Zał. nr 5 jednostki'!H88</f>
        <v>0</v>
      </c>
      <c r="G64" s="95" t="str">
        <f t="shared" si="0"/>
        <v>0000</v>
      </c>
    </row>
    <row r="65" spans="1:7" x14ac:dyDescent="0.25">
      <c r="A65" s="95">
        <f>'Zał. nr 5 jednostki'!A89</f>
        <v>0</v>
      </c>
      <c r="B65" s="95">
        <f>'Zał. nr 5 jednostki'!B89:C89</f>
        <v>0</v>
      </c>
      <c r="C65" s="95">
        <f>'Zał. nr 5 jednostki'!D89</f>
        <v>0</v>
      </c>
      <c r="D65" s="95">
        <f>'Zał. nr 5 jednostki'!E89</f>
        <v>0</v>
      </c>
      <c r="E65" s="95">
        <f>'Zał. nr 5 jednostki'!G89</f>
        <v>0</v>
      </c>
      <c r="F65" s="95">
        <f>'Zał. nr 5 jednostki'!H89</f>
        <v>0</v>
      </c>
      <c r="G65" s="95" t="str">
        <f t="shared" si="0"/>
        <v>0000</v>
      </c>
    </row>
    <row r="66" spans="1:7" x14ac:dyDescent="0.25">
      <c r="A66" s="95">
        <f>'Zał. nr 5 jednostki'!A90</f>
        <v>0</v>
      </c>
      <c r="B66" s="95">
        <f>'Zał. nr 5 jednostki'!B90:C90</f>
        <v>0</v>
      </c>
      <c r="C66" s="95">
        <f>'Zał. nr 5 jednostki'!D90</f>
        <v>0</v>
      </c>
      <c r="D66" s="95">
        <f>'Zał. nr 5 jednostki'!E90</f>
        <v>0</v>
      </c>
      <c r="E66" s="95">
        <f>'Zał. nr 5 jednostki'!G90</f>
        <v>0</v>
      </c>
      <c r="F66" s="95">
        <f>'Zał. nr 5 jednostki'!H90</f>
        <v>0</v>
      </c>
      <c r="G66" s="95" t="str">
        <f t="shared" si="0"/>
        <v>0000</v>
      </c>
    </row>
    <row r="67" spans="1:7" x14ac:dyDescent="0.25">
      <c r="A67" s="95">
        <f>'Zał. nr 5 jednostki'!A91</f>
        <v>0</v>
      </c>
      <c r="B67" s="95">
        <f>'Zał. nr 5 jednostki'!B91:C91</f>
        <v>0</v>
      </c>
      <c r="C67" s="95">
        <f>'Zał. nr 5 jednostki'!D91</f>
        <v>0</v>
      </c>
      <c r="D67" s="95">
        <f>'Zał. nr 5 jednostki'!E91</f>
        <v>0</v>
      </c>
      <c r="E67" s="95">
        <f>'Zał. nr 5 jednostki'!G91</f>
        <v>0</v>
      </c>
      <c r="F67" s="95">
        <f>'Zał. nr 5 jednostki'!H91</f>
        <v>0</v>
      </c>
      <c r="G67" s="95" t="str">
        <f t="shared" ref="G67:G130" si="1">_xlfn.CONCAT(C67,D67,E67,F67)</f>
        <v>0000</v>
      </c>
    </row>
    <row r="68" spans="1:7" x14ac:dyDescent="0.25">
      <c r="A68" s="95">
        <f>'Zał. nr 5 jednostki'!A92</f>
        <v>0</v>
      </c>
      <c r="B68" s="95">
        <f>'Zał. nr 5 jednostki'!B92:C92</f>
        <v>0</v>
      </c>
      <c r="C68" s="95">
        <f>'Zał. nr 5 jednostki'!D92</f>
        <v>0</v>
      </c>
      <c r="D68" s="95">
        <f>'Zał. nr 5 jednostki'!E92</f>
        <v>0</v>
      </c>
      <c r="E68" s="95">
        <f>'Zał. nr 5 jednostki'!G92</f>
        <v>0</v>
      </c>
      <c r="F68" s="95">
        <f>'Zał. nr 5 jednostki'!H92</f>
        <v>0</v>
      </c>
      <c r="G68" s="95" t="str">
        <f t="shared" si="1"/>
        <v>0000</v>
      </c>
    </row>
    <row r="69" spans="1:7" x14ac:dyDescent="0.25">
      <c r="A69" s="95">
        <f>'Zał. nr 5 jednostki'!A93</f>
        <v>0</v>
      </c>
      <c r="B69" s="95">
        <f>'Zał. nr 5 jednostki'!B93:C93</f>
        <v>0</v>
      </c>
      <c r="C69" s="95">
        <f>'Zał. nr 5 jednostki'!D93</f>
        <v>0</v>
      </c>
      <c r="D69" s="95">
        <f>'Zał. nr 5 jednostki'!E93</f>
        <v>0</v>
      </c>
      <c r="E69" s="95">
        <f>'Zał. nr 5 jednostki'!G93</f>
        <v>0</v>
      </c>
      <c r="F69" s="95">
        <f>'Zał. nr 5 jednostki'!H93</f>
        <v>0</v>
      </c>
      <c r="G69" s="95" t="str">
        <f t="shared" si="1"/>
        <v>0000</v>
      </c>
    </row>
    <row r="70" spans="1:7" x14ac:dyDescent="0.25">
      <c r="A70" s="95">
        <f>'Zał. nr 5 jednostki'!A94</f>
        <v>0</v>
      </c>
      <c r="B70" s="95">
        <f>'Zał. nr 5 jednostki'!B94:C94</f>
        <v>0</v>
      </c>
      <c r="C70" s="95">
        <f>'Zał. nr 5 jednostki'!D94</f>
        <v>0</v>
      </c>
      <c r="D70" s="95">
        <f>'Zał. nr 5 jednostki'!E94</f>
        <v>0</v>
      </c>
      <c r="E70" s="95">
        <f>'Zał. nr 5 jednostki'!G94</f>
        <v>0</v>
      </c>
      <c r="F70" s="95">
        <f>'Zał. nr 5 jednostki'!H94</f>
        <v>0</v>
      </c>
      <c r="G70" s="95" t="str">
        <f t="shared" si="1"/>
        <v>0000</v>
      </c>
    </row>
    <row r="71" spans="1:7" x14ac:dyDescent="0.25">
      <c r="A71" s="95">
        <f>'Zał. nr 5 jednostki'!A95</f>
        <v>0</v>
      </c>
      <c r="B71" s="95">
        <f>'Zał. nr 5 jednostki'!B95:C95</f>
        <v>0</v>
      </c>
      <c r="C71" s="95">
        <f>'Zał. nr 5 jednostki'!D95</f>
        <v>0</v>
      </c>
      <c r="D71" s="95">
        <f>'Zał. nr 5 jednostki'!E95</f>
        <v>0</v>
      </c>
      <c r="E71" s="95">
        <f>'Zał. nr 5 jednostki'!G95</f>
        <v>0</v>
      </c>
      <c r="F71" s="95">
        <f>'Zał. nr 5 jednostki'!H95</f>
        <v>0</v>
      </c>
      <c r="G71" s="95" t="str">
        <f t="shared" si="1"/>
        <v>0000</v>
      </c>
    </row>
    <row r="72" spans="1:7" x14ac:dyDescent="0.25">
      <c r="A72" s="95">
        <f>'Zał. nr 5 jednostki'!A96</f>
        <v>0</v>
      </c>
      <c r="B72" s="95">
        <f>'Zał. nr 5 jednostki'!B96:C96</f>
        <v>0</v>
      </c>
      <c r="C72" s="95">
        <f>'Zał. nr 5 jednostki'!D96</f>
        <v>0</v>
      </c>
      <c r="D72" s="95">
        <f>'Zał. nr 5 jednostki'!E96</f>
        <v>0</v>
      </c>
      <c r="E72" s="95">
        <f>'Zał. nr 5 jednostki'!G96</f>
        <v>0</v>
      </c>
      <c r="F72" s="95">
        <f>'Zał. nr 5 jednostki'!H96</f>
        <v>0</v>
      </c>
      <c r="G72" s="95" t="str">
        <f t="shared" si="1"/>
        <v>0000</v>
      </c>
    </row>
    <row r="73" spans="1:7" x14ac:dyDescent="0.25">
      <c r="A73" s="95">
        <f>'Zał. nr 5 jednostki'!A97</f>
        <v>0</v>
      </c>
      <c r="B73" s="95">
        <f>'Zał. nr 5 jednostki'!B97:C97</f>
        <v>0</v>
      </c>
      <c r="C73" s="95">
        <f>'Zał. nr 5 jednostki'!D97</f>
        <v>0</v>
      </c>
      <c r="D73" s="95">
        <f>'Zał. nr 5 jednostki'!E97</f>
        <v>0</v>
      </c>
      <c r="E73" s="95">
        <f>'Zał. nr 5 jednostki'!G97</f>
        <v>0</v>
      </c>
      <c r="F73" s="95">
        <f>'Zał. nr 5 jednostki'!H97</f>
        <v>0</v>
      </c>
      <c r="G73" s="95" t="str">
        <f t="shared" si="1"/>
        <v>0000</v>
      </c>
    </row>
    <row r="74" spans="1:7" x14ac:dyDescent="0.25">
      <c r="A74" s="95">
        <f>'Zał. nr 5 jednostki'!A98</f>
        <v>0</v>
      </c>
      <c r="B74" s="95">
        <f>'Zał. nr 5 jednostki'!B98:C98</f>
        <v>0</v>
      </c>
      <c r="C74" s="95">
        <f>'Zał. nr 5 jednostki'!D98</f>
        <v>0</v>
      </c>
      <c r="D74" s="95">
        <f>'Zał. nr 5 jednostki'!E98</f>
        <v>0</v>
      </c>
      <c r="E74" s="95">
        <f>'Zał. nr 5 jednostki'!G98</f>
        <v>0</v>
      </c>
      <c r="F74" s="95">
        <f>'Zał. nr 5 jednostki'!H98</f>
        <v>0</v>
      </c>
      <c r="G74" s="95" t="str">
        <f t="shared" si="1"/>
        <v>0000</v>
      </c>
    </row>
    <row r="75" spans="1:7" x14ac:dyDescent="0.25">
      <c r="A75" s="95">
        <f>'Zał. nr 5 jednostki'!A99</f>
        <v>0</v>
      </c>
      <c r="B75" s="95">
        <f>'Zał. nr 5 jednostki'!B99:C99</f>
        <v>0</v>
      </c>
      <c r="C75" s="95">
        <f>'Zał. nr 5 jednostki'!D99</f>
        <v>0</v>
      </c>
      <c r="D75" s="95">
        <f>'Zał. nr 5 jednostki'!E99</f>
        <v>0</v>
      </c>
      <c r="E75" s="95">
        <f>'Zał. nr 5 jednostki'!G99</f>
        <v>0</v>
      </c>
      <c r="F75" s="95">
        <f>'Zał. nr 5 jednostki'!H99</f>
        <v>0</v>
      </c>
      <c r="G75" s="95" t="str">
        <f t="shared" si="1"/>
        <v>0000</v>
      </c>
    </row>
    <row r="76" spans="1:7" x14ac:dyDescent="0.25">
      <c r="A76" s="95">
        <f>'Zał. nr 5 jednostki'!A100</f>
        <v>0</v>
      </c>
      <c r="B76" s="95">
        <f>'Zał. nr 5 jednostki'!B100:C100</f>
        <v>0</v>
      </c>
      <c r="C76" s="95">
        <f>'Zał. nr 5 jednostki'!D100</f>
        <v>0</v>
      </c>
      <c r="D76" s="95">
        <f>'Zał. nr 5 jednostki'!E100</f>
        <v>0</v>
      </c>
      <c r="E76" s="95">
        <f>'Zał. nr 5 jednostki'!G100</f>
        <v>0</v>
      </c>
      <c r="F76" s="95">
        <f>'Zał. nr 5 jednostki'!H100</f>
        <v>0</v>
      </c>
      <c r="G76" s="95" t="str">
        <f t="shared" si="1"/>
        <v>0000</v>
      </c>
    </row>
    <row r="77" spans="1:7" x14ac:dyDescent="0.25">
      <c r="A77" s="95">
        <f>'Zał. nr 5 jednostki'!A101</f>
        <v>0</v>
      </c>
      <c r="B77" s="95">
        <f>'Zał. nr 5 jednostki'!B101:C101</f>
        <v>0</v>
      </c>
      <c r="C77" s="95">
        <f>'Zał. nr 5 jednostki'!D101</f>
        <v>0</v>
      </c>
      <c r="D77" s="95">
        <f>'Zał. nr 5 jednostki'!E101</f>
        <v>0</v>
      </c>
      <c r="E77" s="95">
        <f>'Zał. nr 5 jednostki'!G101</f>
        <v>0</v>
      </c>
      <c r="F77" s="95">
        <f>'Zał. nr 5 jednostki'!H101</f>
        <v>0</v>
      </c>
      <c r="G77" s="95" t="str">
        <f t="shared" si="1"/>
        <v>0000</v>
      </c>
    </row>
    <row r="78" spans="1:7" x14ac:dyDescent="0.25">
      <c r="A78" s="95">
        <f>'Zał. nr 5 jednostki'!A102</f>
        <v>0</v>
      </c>
      <c r="B78" s="95">
        <f>'Zał. nr 5 jednostki'!B102:C102</f>
        <v>0</v>
      </c>
      <c r="C78" s="95">
        <f>'Zał. nr 5 jednostki'!D102</f>
        <v>0</v>
      </c>
      <c r="D78" s="95">
        <f>'Zał. nr 5 jednostki'!E102</f>
        <v>0</v>
      </c>
      <c r="E78" s="95">
        <f>'Zał. nr 5 jednostki'!G102</f>
        <v>0</v>
      </c>
      <c r="F78" s="95">
        <f>'Zał. nr 5 jednostki'!H102</f>
        <v>0</v>
      </c>
      <c r="G78" s="95" t="str">
        <f t="shared" si="1"/>
        <v>0000</v>
      </c>
    </row>
    <row r="79" spans="1:7" x14ac:dyDescent="0.25">
      <c r="A79" s="95">
        <f>'Zał. nr 5 jednostki'!A103</f>
        <v>0</v>
      </c>
      <c r="B79" s="95">
        <f>'Zał. nr 5 jednostki'!B103:C103</f>
        <v>0</v>
      </c>
      <c r="C79" s="95">
        <f>'Zał. nr 5 jednostki'!D103</f>
        <v>0</v>
      </c>
      <c r="D79" s="95">
        <f>'Zał. nr 5 jednostki'!E103</f>
        <v>0</v>
      </c>
      <c r="E79" s="95">
        <f>'Zał. nr 5 jednostki'!G103</f>
        <v>0</v>
      </c>
      <c r="F79" s="95">
        <f>'Zał. nr 5 jednostki'!H103</f>
        <v>0</v>
      </c>
      <c r="G79" s="95" t="str">
        <f t="shared" si="1"/>
        <v>0000</v>
      </c>
    </row>
    <row r="80" spans="1:7" x14ac:dyDescent="0.25">
      <c r="A80" s="95">
        <f>'Zał. nr 5 jednostki'!A104</f>
        <v>0</v>
      </c>
      <c r="B80" s="95">
        <f>'Zał. nr 5 jednostki'!B104:C104</f>
        <v>0</v>
      </c>
      <c r="C80" s="95">
        <f>'Zał. nr 5 jednostki'!D104</f>
        <v>0</v>
      </c>
      <c r="D80" s="95">
        <f>'Zał. nr 5 jednostki'!E104</f>
        <v>0</v>
      </c>
      <c r="E80" s="95">
        <f>'Zał. nr 5 jednostki'!G104</f>
        <v>0</v>
      </c>
      <c r="F80" s="95">
        <f>'Zał. nr 5 jednostki'!H104</f>
        <v>0</v>
      </c>
      <c r="G80" s="95" t="str">
        <f t="shared" si="1"/>
        <v>0000</v>
      </c>
    </row>
    <row r="81" spans="1:7" x14ac:dyDescent="0.25">
      <c r="A81" s="95">
        <f>'Zał. nr 5 jednostki'!A105</f>
        <v>0</v>
      </c>
      <c r="B81" s="95">
        <f>'Zał. nr 5 jednostki'!B105:C105</f>
        <v>0</v>
      </c>
      <c r="C81" s="95">
        <f>'Zał. nr 5 jednostki'!D105</f>
        <v>0</v>
      </c>
      <c r="D81" s="95">
        <f>'Zał. nr 5 jednostki'!E105</f>
        <v>0</v>
      </c>
      <c r="E81" s="95">
        <f>'Zał. nr 5 jednostki'!G105</f>
        <v>0</v>
      </c>
      <c r="F81" s="95">
        <f>'Zał. nr 5 jednostki'!H105</f>
        <v>0</v>
      </c>
      <c r="G81" s="95" t="str">
        <f t="shared" si="1"/>
        <v>0000</v>
      </c>
    </row>
    <row r="82" spans="1:7" x14ac:dyDescent="0.25">
      <c r="A82" s="95">
        <f>'Zał. nr 5 jednostki'!A106</f>
        <v>0</v>
      </c>
      <c r="B82" s="95">
        <f>'Zał. nr 5 jednostki'!B106:C106</f>
        <v>0</v>
      </c>
      <c r="C82" s="95">
        <f>'Zał. nr 5 jednostki'!D106</f>
        <v>0</v>
      </c>
      <c r="D82" s="95">
        <f>'Zał. nr 5 jednostki'!E106</f>
        <v>0</v>
      </c>
      <c r="E82" s="95">
        <f>'Zał. nr 5 jednostki'!G106</f>
        <v>0</v>
      </c>
      <c r="F82" s="95">
        <f>'Zał. nr 5 jednostki'!H106</f>
        <v>0</v>
      </c>
      <c r="G82" s="95" t="str">
        <f t="shared" si="1"/>
        <v>0000</v>
      </c>
    </row>
    <row r="83" spans="1:7" x14ac:dyDescent="0.25">
      <c r="A83" s="95">
        <f>'Zał. nr 5 jednostki'!A107</f>
        <v>0</v>
      </c>
      <c r="B83" s="95">
        <f>'Zał. nr 5 jednostki'!B107:C107</f>
        <v>0</v>
      </c>
      <c r="C83" s="95">
        <f>'Zał. nr 5 jednostki'!D107</f>
        <v>0</v>
      </c>
      <c r="D83" s="95">
        <f>'Zał. nr 5 jednostki'!E107</f>
        <v>0</v>
      </c>
      <c r="E83" s="95">
        <f>'Zał. nr 5 jednostki'!G107</f>
        <v>0</v>
      </c>
      <c r="F83" s="95">
        <f>'Zał. nr 5 jednostki'!H107</f>
        <v>0</v>
      </c>
      <c r="G83" s="95" t="str">
        <f t="shared" si="1"/>
        <v>0000</v>
      </c>
    </row>
    <row r="84" spans="1:7" x14ac:dyDescent="0.25">
      <c r="A84" s="95">
        <f>'Zał. nr 5 jednostki'!A108</f>
        <v>0</v>
      </c>
      <c r="B84" s="95">
        <f>'Zał. nr 5 jednostki'!B108:C108</f>
        <v>0</v>
      </c>
      <c r="C84" s="95">
        <f>'Zał. nr 5 jednostki'!D108</f>
        <v>0</v>
      </c>
      <c r="D84" s="95">
        <f>'Zał. nr 5 jednostki'!E108</f>
        <v>0</v>
      </c>
      <c r="E84" s="95">
        <f>'Zał. nr 5 jednostki'!G108</f>
        <v>0</v>
      </c>
      <c r="F84" s="95">
        <f>'Zał. nr 5 jednostki'!H108</f>
        <v>0</v>
      </c>
      <c r="G84" s="95" t="str">
        <f t="shared" si="1"/>
        <v>0000</v>
      </c>
    </row>
    <row r="85" spans="1:7" x14ac:dyDescent="0.25">
      <c r="A85" s="95">
        <f>'Zał. nr 5 jednostki'!A109</f>
        <v>0</v>
      </c>
      <c r="B85" s="95">
        <f>'Zał. nr 5 jednostki'!B109:C109</f>
        <v>0</v>
      </c>
      <c r="C85" s="95">
        <f>'Zał. nr 5 jednostki'!D109</f>
        <v>0</v>
      </c>
      <c r="D85" s="95">
        <f>'Zał. nr 5 jednostki'!E109</f>
        <v>0</v>
      </c>
      <c r="E85" s="95">
        <f>'Zał. nr 5 jednostki'!G109</f>
        <v>0</v>
      </c>
      <c r="F85" s="95">
        <f>'Zał. nr 5 jednostki'!H109</f>
        <v>0</v>
      </c>
      <c r="G85" s="95" t="str">
        <f t="shared" si="1"/>
        <v>0000</v>
      </c>
    </row>
    <row r="86" spans="1:7" x14ac:dyDescent="0.25">
      <c r="A86" s="95">
        <f>'Zał. nr 5 jednostki'!A110</f>
        <v>0</v>
      </c>
      <c r="B86" s="95">
        <f>'Zał. nr 5 jednostki'!B110:C110</f>
        <v>0</v>
      </c>
      <c r="C86" s="95">
        <f>'Zał. nr 5 jednostki'!D110</f>
        <v>0</v>
      </c>
      <c r="D86" s="95">
        <f>'Zał. nr 5 jednostki'!E110</f>
        <v>0</v>
      </c>
      <c r="E86" s="95">
        <f>'Zał. nr 5 jednostki'!G110</f>
        <v>0</v>
      </c>
      <c r="F86" s="95">
        <f>'Zał. nr 5 jednostki'!H110</f>
        <v>0</v>
      </c>
      <c r="G86" s="95" t="str">
        <f t="shared" si="1"/>
        <v>0000</v>
      </c>
    </row>
    <row r="87" spans="1:7" x14ac:dyDescent="0.25">
      <c r="A87" s="95">
        <f>'Zał. nr 5 jednostki'!A111</f>
        <v>0</v>
      </c>
      <c r="B87" s="95">
        <f>'Zał. nr 5 jednostki'!B111:C111</f>
        <v>0</v>
      </c>
      <c r="C87" s="95">
        <f>'Zał. nr 5 jednostki'!D111</f>
        <v>0</v>
      </c>
      <c r="D87" s="95">
        <f>'Zał. nr 5 jednostki'!E111</f>
        <v>0</v>
      </c>
      <c r="E87" s="95">
        <f>'Zał. nr 5 jednostki'!G111</f>
        <v>0</v>
      </c>
      <c r="F87" s="95">
        <f>'Zał. nr 5 jednostki'!H111</f>
        <v>0</v>
      </c>
      <c r="G87" s="95" t="str">
        <f t="shared" si="1"/>
        <v>0000</v>
      </c>
    </row>
    <row r="88" spans="1:7" x14ac:dyDescent="0.25">
      <c r="A88" s="95">
        <f>'Zał. nr 5 jednostki'!A112</f>
        <v>0</v>
      </c>
      <c r="B88" s="95">
        <f>'Zał. nr 5 jednostki'!B112:C112</f>
        <v>0</v>
      </c>
      <c r="C88" s="95">
        <f>'Zał. nr 5 jednostki'!D112</f>
        <v>0</v>
      </c>
      <c r="D88" s="95">
        <f>'Zał. nr 5 jednostki'!E112</f>
        <v>0</v>
      </c>
      <c r="E88" s="95">
        <f>'Zał. nr 5 jednostki'!G112</f>
        <v>0</v>
      </c>
      <c r="F88" s="95">
        <f>'Zał. nr 5 jednostki'!H112</f>
        <v>0</v>
      </c>
      <c r="G88" s="95" t="str">
        <f t="shared" si="1"/>
        <v>0000</v>
      </c>
    </row>
    <row r="89" spans="1:7" x14ac:dyDescent="0.25">
      <c r="A89" s="95">
        <f>'Zał. nr 5 jednostki'!A113</f>
        <v>0</v>
      </c>
      <c r="B89" s="95">
        <f>'Zał. nr 5 jednostki'!B113:C113</f>
        <v>0</v>
      </c>
      <c r="C89" s="95">
        <f>'Zał. nr 5 jednostki'!D113</f>
        <v>0</v>
      </c>
      <c r="D89" s="95">
        <f>'Zał. nr 5 jednostki'!E113</f>
        <v>0</v>
      </c>
      <c r="E89" s="95">
        <f>'Zał. nr 5 jednostki'!G113</f>
        <v>0</v>
      </c>
      <c r="F89" s="95">
        <f>'Zał. nr 5 jednostki'!H113</f>
        <v>0</v>
      </c>
      <c r="G89" s="95" t="str">
        <f t="shared" si="1"/>
        <v>0000</v>
      </c>
    </row>
    <row r="90" spans="1:7" x14ac:dyDescent="0.25">
      <c r="A90" s="95">
        <f>'Zał. nr 5 jednostki'!A114</f>
        <v>0</v>
      </c>
      <c r="B90" s="95">
        <f>'Zał. nr 5 jednostki'!B114:C114</f>
        <v>0</v>
      </c>
      <c r="C90" s="95">
        <f>'Zał. nr 5 jednostki'!D114</f>
        <v>0</v>
      </c>
      <c r="D90" s="95">
        <f>'Zał. nr 5 jednostki'!E114</f>
        <v>0</v>
      </c>
      <c r="E90" s="95">
        <f>'Zał. nr 5 jednostki'!G114</f>
        <v>0</v>
      </c>
      <c r="F90" s="95">
        <f>'Zał. nr 5 jednostki'!H114</f>
        <v>0</v>
      </c>
      <c r="G90" s="95" t="str">
        <f t="shared" si="1"/>
        <v>0000</v>
      </c>
    </row>
    <row r="91" spans="1:7" x14ac:dyDescent="0.25">
      <c r="A91" s="95">
        <f>'Zał. nr 5 jednostki'!A115</f>
        <v>0</v>
      </c>
      <c r="B91" s="95">
        <f>'Zał. nr 5 jednostki'!B115:C115</f>
        <v>0</v>
      </c>
      <c r="C91" s="95">
        <f>'Zał. nr 5 jednostki'!D115</f>
        <v>0</v>
      </c>
      <c r="D91" s="95">
        <f>'Zał. nr 5 jednostki'!E115</f>
        <v>0</v>
      </c>
      <c r="E91" s="95">
        <f>'Zał. nr 5 jednostki'!G115</f>
        <v>0</v>
      </c>
      <c r="F91" s="95">
        <f>'Zał. nr 5 jednostki'!H115</f>
        <v>0</v>
      </c>
      <c r="G91" s="95" t="str">
        <f t="shared" si="1"/>
        <v>0000</v>
      </c>
    </row>
    <row r="92" spans="1:7" x14ac:dyDescent="0.25">
      <c r="A92" s="95">
        <f>'Zał. nr 5 jednostki'!A116</f>
        <v>0</v>
      </c>
      <c r="B92" s="95">
        <f>'Zał. nr 5 jednostki'!B116:C116</f>
        <v>0</v>
      </c>
      <c r="C92" s="95">
        <f>'Zał. nr 5 jednostki'!D116</f>
        <v>0</v>
      </c>
      <c r="D92" s="95">
        <f>'Zał. nr 5 jednostki'!E116</f>
        <v>0</v>
      </c>
      <c r="E92" s="95">
        <f>'Zał. nr 5 jednostki'!G116</f>
        <v>0</v>
      </c>
      <c r="F92" s="95">
        <f>'Zał. nr 5 jednostki'!H116</f>
        <v>0</v>
      </c>
      <c r="G92" s="95" t="str">
        <f t="shared" si="1"/>
        <v>0000</v>
      </c>
    </row>
    <row r="93" spans="1:7" x14ac:dyDescent="0.25">
      <c r="A93" s="95">
        <f>'Zał. nr 5 jednostki'!A117</f>
        <v>0</v>
      </c>
      <c r="B93" s="95">
        <f>'Zał. nr 5 jednostki'!B117:C117</f>
        <v>0</v>
      </c>
      <c r="C93" s="95">
        <f>'Zał. nr 5 jednostki'!D117</f>
        <v>0</v>
      </c>
      <c r="D93" s="95">
        <f>'Zał. nr 5 jednostki'!E117</f>
        <v>0</v>
      </c>
      <c r="E93" s="95">
        <f>'Zał. nr 5 jednostki'!G117</f>
        <v>0</v>
      </c>
      <c r="F93" s="95">
        <f>'Zał. nr 5 jednostki'!H117</f>
        <v>0</v>
      </c>
      <c r="G93" s="95" t="str">
        <f t="shared" si="1"/>
        <v>0000</v>
      </c>
    </row>
    <row r="94" spans="1:7" x14ac:dyDescent="0.25">
      <c r="A94" s="95">
        <f>'Zał. nr 5 jednostki'!A118</f>
        <v>0</v>
      </c>
      <c r="B94" s="95">
        <f>'Zał. nr 5 jednostki'!B118:C118</f>
        <v>0</v>
      </c>
      <c r="C94" s="95">
        <f>'Zał. nr 5 jednostki'!D118</f>
        <v>0</v>
      </c>
      <c r="D94" s="95">
        <f>'Zał. nr 5 jednostki'!E118</f>
        <v>0</v>
      </c>
      <c r="E94" s="95">
        <f>'Zał. nr 5 jednostki'!G118</f>
        <v>0</v>
      </c>
      <c r="F94" s="95">
        <f>'Zał. nr 5 jednostki'!H118</f>
        <v>0</v>
      </c>
      <c r="G94" s="95" t="str">
        <f t="shared" si="1"/>
        <v>0000</v>
      </c>
    </row>
    <row r="95" spans="1:7" x14ac:dyDescent="0.25">
      <c r="A95" s="95">
        <f>'Zał. nr 5 jednostki'!A119</f>
        <v>0</v>
      </c>
      <c r="B95" s="95">
        <f>'Zał. nr 5 jednostki'!B119:C119</f>
        <v>0</v>
      </c>
      <c r="C95" s="95">
        <f>'Zał. nr 5 jednostki'!D119</f>
        <v>0</v>
      </c>
      <c r="D95" s="95">
        <f>'Zał. nr 5 jednostki'!E119</f>
        <v>0</v>
      </c>
      <c r="E95" s="95">
        <f>'Zał. nr 5 jednostki'!G119</f>
        <v>0</v>
      </c>
      <c r="F95" s="95">
        <f>'Zał. nr 5 jednostki'!H119</f>
        <v>0</v>
      </c>
      <c r="G95" s="95" t="str">
        <f t="shared" si="1"/>
        <v>0000</v>
      </c>
    </row>
    <row r="96" spans="1:7" x14ac:dyDescent="0.25">
      <c r="A96" s="95">
        <f>'Zał. nr 5 jednostki'!A120</f>
        <v>0</v>
      </c>
      <c r="B96" s="95">
        <f>'Zał. nr 5 jednostki'!B120:C120</f>
        <v>0</v>
      </c>
      <c r="C96" s="95">
        <f>'Zał. nr 5 jednostki'!D120</f>
        <v>0</v>
      </c>
      <c r="D96" s="95">
        <f>'Zał. nr 5 jednostki'!E120</f>
        <v>0</v>
      </c>
      <c r="E96" s="95">
        <f>'Zał. nr 5 jednostki'!G120</f>
        <v>0</v>
      </c>
      <c r="F96" s="95">
        <f>'Zał. nr 5 jednostki'!H120</f>
        <v>0</v>
      </c>
      <c r="G96" s="95" t="str">
        <f t="shared" si="1"/>
        <v>0000</v>
      </c>
    </row>
    <row r="97" spans="1:7" x14ac:dyDescent="0.25">
      <c r="A97" s="95">
        <f>'Zał. nr 5 jednostki'!A121</f>
        <v>0</v>
      </c>
      <c r="B97" s="95">
        <f>'Zał. nr 5 jednostki'!B121:C121</f>
        <v>0</v>
      </c>
      <c r="C97" s="95">
        <f>'Zał. nr 5 jednostki'!D121</f>
        <v>0</v>
      </c>
      <c r="D97" s="95">
        <f>'Zał. nr 5 jednostki'!E121</f>
        <v>0</v>
      </c>
      <c r="E97" s="95">
        <f>'Zał. nr 5 jednostki'!G121</f>
        <v>0</v>
      </c>
      <c r="F97" s="95">
        <f>'Zał. nr 5 jednostki'!H121</f>
        <v>0</v>
      </c>
      <c r="G97" s="95" t="str">
        <f t="shared" si="1"/>
        <v>0000</v>
      </c>
    </row>
    <row r="98" spans="1:7" x14ac:dyDescent="0.25">
      <c r="A98" s="95">
        <f>'Zał. nr 5 jednostki'!A122</f>
        <v>0</v>
      </c>
      <c r="B98" s="95">
        <f>'Zał. nr 5 jednostki'!B122:C122</f>
        <v>0</v>
      </c>
      <c r="C98" s="95">
        <f>'Zał. nr 5 jednostki'!D122</f>
        <v>0</v>
      </c>
      <c r="D98" s="95">
        <f>'Zał. nr 5 jednostki'!E122</f>
        <v>0</v>
      </c>
      <c r="E98" s="95">
        <f>'Zał. nr 5 jednostki'!G122</f>
        <v>0</v>
      </c>
      <c r="F98" s="95">
        <f>'Zał. nr 5 jednostki'!H122</f>
        <v>0</v>
      </c>
      <c r="G98" s="95" t="str">
        <f t="shared" si="1"/>
        <v>0000</v>
      </c>
    </row>
    <row r="99" spans="1:7" x14ac:dyDescent="0.25">
      <c r="A99" s="95">
        <f>'Zał. nr 5 jednostki'!A123</f>
        <v>0</v>
      </c>
      <c r="B99" s="95">
        <f>'Zał. nr 5 jednostki'!B123:C123</f>
        <v>0</v>
      </c>
      <c r="C99" s="95">
        <f>'Zał. nr 5 jednostki'!D123</f>
        <v>0</v>
      </c>
      <c r="D99" s="95">
        <f>'Zał. nr 5 jednostki'!E123</f>
        <v>0</v>
      </c>
      <c r="E99" s="95">
        <f>'Zał. nr 5 jednostki'!G123</f>
        <v>0</v>
      </c>
      <c r="F99" s="95">
        <f>'Zał. nr 5 jednostki'!H123</f>
        <v>0</v>
      </c>
      <c r="G99" s="95" t="str">
        <f t="shared" si="1"/>
        <v>0000</v>
      </c>
    </row>
    <row r="100" spans="1:7" x14ac:dyDescent="0.25">
      <c r="A100" s="95">
        <f>'Zał. nr 5 jednostki'!A124</f>
        <v>0</v>
      </c>
      <c r="B100" s="95">
        <f>'Zał. nr 5 jednostki'!B124:C124</f>
        <v>0</v>
      </c>
      <c r="C100" s="95">
        <f>'Zał. nr 5 jednostki'!D124</f>
        <v>0</v>
      </c>
      <c r="D100" s="95">
        <f>'Zał. nr 5 jednostki'!E124</f>
        <v>0</v>
      </c>
      <c r="E100" s="95">
        <f>'Zał. nr 5 jednostki'!G124</f>
        <v>0</v>
      </c>
      <c r="F100" s="95">
        <f>'Zał. nr 5 jednostki'!H124</f>
        <v>0</v>
      </c>
      <c r="G100" s="95" t="str">
        <f t="shared" si="1"/>
        <v>0000</v>
      </c>
    </row>
    <row r="101" spans="1:7" x14ac:dyDescent="0.25">
      <c r="A101" s="95">
        <f>'Zał. nr 5 jednostki'!A125</f>
        <v>0</v>
      </c>
      <c r="B101" s="95">
        <f>'Zał. nr 5 jednostki'!B125:C125</f>
        <v>0</v>
      </c>
      <c r="C101" s="95">
        <f>'Zał. nr 5 jednostki'!D125</f>
        <v>0</v>
      </c>
      <c r="D101" s="95">
        <f>'Zał. nr 5 jednostki'!E125</f>
        <v>0</v>
      </c>
      <c r="E101" s="95">
        <f>'Zał. nr 5 jednostki'!G125</f>
        <v>0</v>
      </c>
      <c r="F101" s="95">
        <f>'Zał. nr 5 jednostki'!H125</f>
        <v>0</v>
      </c>
      <c r="G101" s="95" t="str">
        <f t="shared" si="1"/>
        <v>0000</v>
      </c>
    </row>
    <row r="102" spans="1:7" x14ac:dyDescent="0.25">
      <c r="A102" s="95">
        <f>'Zał. nr 5 jednostki'!A126</f>
        <v>0</v>
      </c>
      <c r="B102" s="95">
        <f>'Zał. nr 5 jednostki'!B126:C126</f>
        <v>0</v>
      </c>
      <c r="C102" s="95">
        <f>'Zał. nr 5 jednostki'!D126</f>
        <v>0</v>
      </c>
      <c r="D102" s="95">
        <f>'Zał. nr 5 jednostki'!E126</f>
        <v>0</v>
      </c>
      <c r="E102" s="95">
        <f>'Zał. nr 5 jednostki'!G126</f>
        <v>0</v>
      </c>
      <c r="F102" s="95">
        <f>'Zał. nr 5 jednostki'!H126</f>
        <v>0</v>
      </c>
      <c r="G102" s="95" t="str">
        <f t="shared" si="1"/>
        <v>0000</v>
      </c>
    </row>
    <row r="103" spans="1:7" x14ac:dyDescent="0.25">
      <c r="A103" s="95">
        <f>'Zał. nr 5 jednostki'!A127</f>
        <v>0</v>
      </c>
      <c r="B103" s="95">
        <f>'Zał. nr 5 jednostki'!B127:C127</f>
        <v>0</v>
      </c>
      <c r="C103" s="95">
        <f>'Zał. nr 5 jednostki'!D127</f>
        <v>0</v>
      </c>
      <c r="D103" s="95">
        <f>'Zał. nr 5 jednostki'!E127</f>
        <v>0</v>
      </c>
      <c r="E103" s="95">
        <f>'Zał. nr 5 jednostki'!G127</f>
        <v>0</v>
      </c>
      <c r="F103" s="95">
        <f>'Zał. nr 5 jednostki'!H127</f>
        <v>0</v>
      </c>
      <c r="G103" s="95" t="str">
        <f t="shared" si="1"/>
        <v>0000</v>
      </c>
    </row>
    <row r="104" spans="1:7" x14ac:dyDescent="0.25">
      <c r="A104" s="95">
        <f>'Zał. nr 5 jednostki'!A128</f>
        <v>0</v>
      </c>
      <c r="B104" s="95">
        <f>'Zał. nr 5 jednostki'!B128:C128</f>
        <v>0</v>
      </c>
      <c r="C104" s="95">
        <f>'Zał. nr 5 jednostki'!D128</f>
        <v>0</v>
      </c>
      <c r="D104" s="95">
        <f>'Zał. nr 5 jednostki'!E128</f>
        <v>0</v>
      </c>
      <c r="E104" s="95">
        <f>'Zał. nr 5 jednostki'!G128</f>
        <v>0</v>
      </c>
      <c r="F104" s="95">
        <f>'Zał. nr 5 jednostki'!H128</f>
        <v>0</v>
      </c>
      <c r="G104" s="95" t="str">
        <f t="shared" si="1"/>
        <v>0000</v>
      </c>
    </row>
    <row r="105" spans="1:7" x14ac:dyDescent="0.25">
      <c r="A105" s="95">
        <f>'Zał. nr 5 jednostki'!A129</f>
        <v>0</v>
      </c>
      <c r="B105" s="95">
        <f>'Zał. nr 5 jednostki'!B129:C129</f>
        <v>0</v>
      </c>
      <c r="C105" s="95">
        <f>'Zał. nr 5 jednostki'!D129</f>
        <v>0</v>
      </c>
      <c r="D105" s="95">
        <f>'Zał. nr 5 jednostki'!E129</f>
        <v>0</v>
      </c>
      <c r="E105" s="95">
        <f>'Zał. nr 5 jednostki'!G129</f>
        <v>0</v>
      </c>
      <c r="F105" s="95">
        <f>'Zał. nr 5 jednostki'!H129</f>
        <v>0</v>
      </c>
      <c r="G105" s="95" t="str">
        <f t="shared" si="1"/>
        <v>0000</v>
      </c>
    </row>
    <row r="106" spans="1:7" x14ac:dyDescent="0.25">
      <c r="A106" s="95">
        <f>'Zał. nr 5 jednostki'!A130</f>
        <v>0</v>
      </c>
      <c r="B106" s="95">
        <f>'Zał. nr 5 jednostki'!B130:C130</f>
        <v>0</v>
      </c>
      <c r="C106" s="95">
        <f>'Zał. nr 5 jednostki'!D130</f>
        <v>0</v>
      </c>
      <c r="D106" s="95">
        <f>'Zał. nr 5 jednostki'!E130</f>
        <v>0</v>
      </c>
      <c r="E106" s="95">
        <f>'Zał. nr 5 jednostki'!G130</f>
        <v>0</v>
      </c>
      <c r="F106" s="95">
        <f>'Zał. nr 5 jednostki'!H130</f>
        <v>0</v>
      </c>
      <c r="G106" s="95" t="str">
        <f t="shared" si="1"/>
        <v>0000</v>
      </c>
    </row>
    <row r="107" spans="1:7" x14ac:dyDescent="0.25">
      <c r="A107" s="95">
        <f>'Zał. nr 5 jednostki'!A131</f>
        <v>0</v>
      </c>
      <c r="B107" s="95">
        <f>'Zał. nr 5 jednostki'!B131:C131</f>
        <v>0</v>
      </c>
      <c r="C107" s="95">
        <f>'Zał. nr 5 jednostki'!D131</f>
        <v>0</v>
      </c>
      <c r="D107" s="95">
        <f>'Zał. nr 5 jednostki'!E131</f>
        <v>0</v>
      </c>
      <c r="E107" s="95">
        <f>'Zał. nr 5 jednostki'!G131</f>
        <v>0</v>
      </c>
      <c r="F107" s="95">
        <f>'Zał. nr 5 jednostki'!H131</f>
        <v>0</v>
      </c>
      <c r="G107" s="95" t="str">
        <f t="shared" si="1"/>
        <v>0000</v>
      </c>
    </row>
    <row r="108" spans="1:7" x14ac:dyDescent="0.25">
      <c r="A108" s="95">
        <f>'Zał. nr 5 jednostki'!A132</f>
        <v>0</v>
      </c>
      <c r="B108" s="95">
        <f>'Zał. nr 5 jednostki'!B132:C132</f>
        <v>0</v>
      </c>
      <c r="C108" s="95">
        <f>'Zał. nr 5 jednostki'!D132</f>
        <v>0</v>
      </c>
      <c r="D108" s="95">
        <f>'Zał. nr 5 jednostki'!E132</f>
        <v>0</v>
      </c>
      <c r="E108" s="95">
        <f>'Zał. nr 5 jednostki'!G132</f>
        <v>0</v>
      </c>
      <c r="F108" s="95">
        <f>'Zał. nr 5 jednostki'!H132</f>
        <v>0</v>
      </c>
      <c r="G108" s="95" t="str">
        <f t="shared" si="1"/>
        <v>0000</v>
      </c>
    </row>
    <row r="109" spans="1:7" x14ac:dyDescent="0.25">
      <c r="A109" s="95">
        <f>'Zał. nr 5 jednostki'!A133</f>
        <v>0</v>
      </c>
      <c r="B109" s="95">
        <f>'Zał. nr 5 jednostki'!B133:C133</f>
        <v>0</v>
      </c>
      <c r="C109" s="95">
        <f>'Zał. nr 5 jednostki'!D133</f>
        <v>0</v>
      </c>
      <c r="D109" s="95">
        <f>'Zał. nr 5 jednostki'!E133</f>
        <v>0</v>
      </c>
      <c r="E109" s="95">
        <f>'Zał. nr 5 jednostki'!G133</f>
        <v>0</v>
      </c>
      <c r="F109" s="95">
        <f>'Zał. nr 5 jednostki'!H133</f>
        <v>0</v>
      </c>
      <c r="G109" s="95" t="str">
        <f t="shared" si="1"/>
        <v>0000</v>
      </c>
    </row>
    <row r="110" spans="1:7" x14ac:dyDescent="0.25">
      <c r="A110" s="95">
        <f>'Zał. nr 5 jednostki'!A134</f>
        <v>0</v>
      </c>
      <c r="B110" s="95">
        <f>'Zał. nr 5 jednostki'!B134:C134</f>
        <v>0</v>
      </c>
      <c r="C110" s="95">
        <f>'Zał. nr 5 jednostki'!D134</f>
        <v>0</v>
      </c>
      <c r="D110" s="95">
        <f>'Zał. nr 5 jednostki'!E134</f>
        <v>0</v>
      </c>
      <c r="E110" s="95">
        <f>'Zał. nr 5 jednostki'!G134</f>
        <v>0</v>
      </c>
      <c r="F110" s="95">
        <f>'Zał. nr 5 jednostki'!H134</f>
        <v>0</v>
      </c>
      <c r="G110" s="95" t="str">
        <f t="shared" si="1"/>
        <v>0000</v>
      </c>
    </row>
    <row r="111" spans="1:7" x14ac:dyDescent="0.25">
      <c r="A111" s="95">
        <f>'Zał. nr 5 jednostki'!A135</f>
        <v>0</v>
      </c>
      <c r="B111" s="95">
        <f>'Zał. nr 5 jednostki'!B135:C135</f>
        <v>0</v>
      </c>
      <c r="C111" s="95">
        <f>'Zał. nr 5 jednostki'!D135</f>
        <v>0</v>
      </c>
      <c r="D111" s="95">
        <f>'Zał. nr 5 jednostki'!E135</f>
        <v>0</v>
      </c>
      <c r="E111" s="95">
        <f>'Zał. nr 5 jednostki'!G135</f>
        <v>0</v>
      </c>
      <c r="F111" s="95">
        <f>'Zał. nr 5 jednostki'!H135</f>
        <v>0</v>
      </c>
      <c r="G111" s="95" t="str">
        <f t="shared" si="1"/>
        <v>0000</v>
      </c>
    </row>
    <row r="112" spans="1:7" x14ac:dyDescent="0.25">
      <c r="A112" s="95">
        <f>'Zał. nr 5 jednostki'!A136</f>
        <v>0</v>
      </c>
      <c r="B112" s="95">
        <f>'Zał. nr 5 jednostki'!B136:C136</f>
        <v>0</v>
      </c>
      <c r="C112" s="95">
        <f>'Zał. nr 5 jednostki'!D136</f>
        <v>0</v>
      </c>
      <c r="D112" s="95">
        <f>'Zał. nr 5 jednostki'!E136</f>
        <v>0</v>
      </c>
      <c r="E112" s="95">
        <f>'Zał. nr 5 jednostki'!G136</f>
        <v>0</v>
      </c>
      <c r="F112" s="95">
        <f>'Zał. nr 5 jednostki'!H136</f>
        <v>0</v>
      </c>
      <c r="G112" s="95" t="str">
        <f t="shared" si="1"/>
        <v>0000</v>
      </c>
    </row>
    <row r="113" spans="1:7" x14ac:dyDescent="0.25">
      <c r="A113" s="95">
        <f>'Zał. nr 5 jednostki'!A137</f>
        <v>0</v>
      </c>
      <c r="B113" s="95">
        <f>'Zał. nr 5 jednostki'!B137:C137</f>
        <v>0</v>
      </c>
      <c r="C113" s="95">
        <f>'Zał. nr 5 jednostki'!D137</f>
        <v>0</v>
      </c>
      <c r="D113" s="95">
        <f>'Zał. nr 5 jednostki'!E137</f>
        <v>0</v>
      </c>
      <c r="E113" s="95">
        <f>'Zał. nr 5 jednostki'!G137</f>
        <v>0</v>
      </c>
      <c r="F113" s="95">
        <f>'Zał. nr 5 jednostki'!H137</f>
        <v>0</v>
      </c>
      <c r="G113" s="95" t="str">
        <f t="shared" si="1"/>
        <v>0000</v>
      </c>
    </row>
    <row r="114" spans="1:7" x14ac:dyDescent="0.25">
      <c r="A114" s="95">
        <f>'Zał. nr 5 jednostki'!A138</f>
        <v>0</v>
      </c>
      <c r="B114" s="95">
        <f>'Zał. nr 5 jednostki'!B138:C138</f>
        <v>0</v>
      </c>
      <c r="C114" s="95">
        <f>'Zał. nr 5 jednostki'!D138</f>
        <v>0</v>
      </c>
      <c r="D114" s="95">
        <f>'Zał. nr 5 jednostki'!E138</f>
        <v>0</v>
      </c>
      <c r="E114" s="95">
        <f>'Zał. nr 5 jednostki'!G138</f>
        <v>0</v>
      </c>
      <c r="F114" s="95">
        <f>'Zał. nr 5 jednostki'!H138</f>
        <v>0</v>
      </c>
      <c r="G114" s="95" t="str">
        <f t="shared" si="1"/>
        <v>0000</v>
      </c>
    </row>
    <row r="115" spans="1:7" x14ac:dyDescent="0.25">
      <c r="A115" s="95">
        <f>'Zał. nr 5 jednostki'!A139</f>
        <v>0</v>
      </c>
      <c r="B115" s="95">
        <f>'Zał. nr 5 jednostki'!B139:C139</f>
        <v>0</v>
      </c>
      <c r="C115" s="95">
        <f>'Zał. nr 5 jednostki'!D139</f>
        <v>0</v>
      </c>
      <c r="D115" s="95">
        <f>'Zał. nr 5 jednostki'!E139</f>
        <v>0</v>
      </c>
      <c r="E115" s="95">
        <f>'Zał. nr 5 jednostki'!G139</f>
        <v>0</v>
      </c>
      <c r="F115" s="95">
        <f>'Zał. nr 5 jednostki'!H139</f>
        <v>0</v>
      </c>
      <c r="G115" s="95" t="str">
        <f t="shared" si="1"/>
        <v>0000</v>
      </c>
    </row>
    <row r="116" spans="1:7" x14ac:dyDescent="0.25">
      <c r="A116" s="95">
        <f>'Zał. nr 5 jednostki'!A140</f>
        <v>0</v>
      </c>
      <c r="B116" s="95">
        <f>'Zał. nr 5 jednostki'!B140:C140</f>
        <v>0</v>
      </c>
      <c r="C116" s="95">
        <f>'Zał. nr 5 jednostki'!D140</f>
        <v>0</v>
      </c>
      <c r="D116" s="95">
        <f>'Zał. nr 5 jednostki'!E140</f>
        <v>0</v>
      </c>
      <c r="E116" s="95">
        <f>'Zał. nr 5 jednostki'!G140</f>
        <v>0</v>
      </c>
      <c r="F116" s="95">
        <f>'Zał. nr 5 jednostki'!H140</f>
        <v>0</v>
      </c>
      <c r="G116" s="95" t="str">
        <f t="shared" si="1"/>
        <v>0000</v>
      </c>
    </row>
    <row r="117" spans="1:7" x14ac:dyDescent="0.25">
      <c r="A117" s="95">
        <f>'Zał. nr 5 jednostki'!A141</f>
        <v>0</v>
      </c>
      <c r="B117" s="95">
        <f>'Zał. nr 5 jednostki'!B141:C141</f>
        <v>0</v>
      </c>
      <c r="C117" s="95">
        <f>'Zał. nr 5 jednostki'!D141</f>
        <v>0</v>
      </c>
      <c r="D117" s="95">
        <f>'Zał. nr 5 jednostki'!E141</f>
        <v>0</v>
      </c>
      <c r="E117" s="95">
        <f>'Zał. nr 5 jednostki'!G141</f>
        <v>0</v>
      </c>
      <c r="F117" s="95">
        <f>'Zał. nr 5 jednostki'!H141</f>
        <v>0</v>
      </c>
      <c r="G117" s="95" t="str">
        <f t="shared" si="1"/>
        <v>0000</v>
      </c>
    </row>
    <row r="118" spans="1:7" x14ac:dyDescent="0.25">
      <c r="A118" s="95">
        <f>'Zał. nr 5 jednostki'!A142</f>
        <v>0</v>
      </c>
      <c r="B118" s="95">
        <f>'Zał. nr 5 jednostki'!B142:C142</f>
        <v>0</v>
      </c>
      <c r="C118" s="95">
        <f>'Zał. nr 5 jednostki'!D142</f>
        <v>0</v>
      </c>
      <c r="D118" s="95">
        <f>'Zał. nr 5 jednostki'!E142</f>
        <v>0</v>
      </c>
      <c r="E118" s="95">
        <f>'Zał. nr 5 jednostki'!G142</f>
        <v>0</v>
      </c>
      <c r="F118" s="95">
        <f>'Zał. nr 5 jednostki'!H142</f>
        <v>0</v>
      </c>
      <c r="G118" s="95" t="str">
        <f t="shared" si="1"/>
        <v>0000</v>
      </c>
    </row>
    <row r="119" spans="1:7" x14ac:dyDescent="0.25">
      <c r="A119" s="95">
        <f>'Zał. nr 5 jednostki'!A143</f>
        <v>0</v>
      </c>
      <c r="B119" s="95">
        <f>'Zał. nr 5 jednostki'!B143:C143</f>
        <v>0</v>
      </c>
      <c r="C119" s="95">
        <f>'Zał. nr 5 jednostki'!D143</f>
        <v>0</v>
      </c>
      <c r="D119" s="95">
        <f>'Zał. nr 5 jednostki'!E143</f>
        <v>0</v>
      </c>
      <c r="E119" s="95">
        <f>'Zał. nr 5 jednostki'!G143</f>
        <v>0</v>
      </c>
      <c r="F119" s="95">
        <f>'Zał. nr 5 jednostki'!H143</f>
        <v>0</v>
      </c>
      <c r="G119" s="95" t="str">
        <f t="shared" si="1"/>
        <v>0000</v>
      </c>
    </row>
    <row r="120" spans="1:7" x14ac:dyDescent="0.25">
      <c r="A120" s="95">
        <f>'Zał. nr 5 jednostki'!A144</f>
        <v>0</v>
      </c>
      <c r="B120" s="95">
        <f>'Zał. nr 5 jednostki'!B144:C144</f>
        <v>0</v>
      </c>
      <c r="C120" s="95">
        <f>'Zał. nr 5 jednostki'!D144</f>
        <v>0</v>
      </c>
      <c r="D120" s="95">
        <f>'Zał. nr 5 jednostki'!E144</f>
        <v>0</v>
      </c>
      <c r="E120" s="95">
        <f>'Zał. nr 5 jednostki'!G144</f>
        <v>0</v>
      </c>
      <c r="F120" s="95">
        <f>'Zał. nr 5 jednostki'!H144</f>
        <v>0</v>
      </c>
      <c r="G120" s="95" t="str">
        <f t="shared" si="1"/>
        <v>0000</v>
      </c>
    </row>
    <row r="121" spans="1:7" x14ac:dyDescent="0.25">
      <c r="A121" s="95">
        <f>'Zał. nr 5 jednostki'!A145</f>
        <v>0</v>
      </c>
      <c r="B121" s="95">
        <f>'Zał. nr 5 jednostki'!B145:C145</f>
        <v>0</v>
      </c>
      <c r="C121" s="95">
        <f>'Zał. nr 5 jednostki'!D145</f>
        <v>0</v>
      </c>
      <c r="D121" s="95">
        <f>'Zał. nr 5 jednostki'!E145</f>
        <v>0</v>
      </c>
      <c r="E121" s="95">
        <f>'Zał. nr 5 jednostki'!G145</f>
        <v>0</v>
      </c>
      <c r="F121" s="95">
        <f>'Zał. nr 5 jednostki'!H145</f>
        <v>0</v>
      </c>
      <c r="G121" s="95" t="str">
        <f t="shared" si="1"/>
        <v>0000</v>
      </c>
    </row>
    <row r="122" spans="1:7" x14ac:dyDescent="0.25">
      <c r="A122" s="95">
        <f>'Zał. nr 5 jednostki'!A146</f>
        <v>0</v>
      </c>
      <c r="B122" s="95">
        <f>'Zał. nr 5 jednostki'!B146:C146</f>
        <v>0</v>
      </c>
      <c r="C122" s="95">
        <f>'Zał. nr 5 jednostki'!D146</f>
        <v>0</v>
      </c>
      <c r="D122" s="95">
        <f>'Zał. nr 5 jednostki'!E146</f>
        <v>0</v>
      </c>
      <c r="E122" s="95">
        <f>'Zał. nr 5 jednostki'!G146</f>
        <v>0</v>
      </c>
      <c r="F122" s="95">
        <f>'Zał. nr 5 jednostki'!H146</f>
        <v>0</v>
      </c>
      <c r="G122" s="95" t="str">
        <f t="shared" si="1"/>
        <v>0000</v>
      </c>
    </row>
    <row r="123" spans="1:7" x14ac:dyDescent="0.25">
      <c r="A123" s="95">
        <f>'Zał. nr 5 jednostki'!A147</f>
        <v>0</v>
      </c>
      <c r="B123" s="95">
        <f>'Zał. nr 5 jednostki'!B147:C147</f>
        <v>0</v>
      </c>
      <c r="C123" s="95">
        <f>'Zał. nr 5 jednostki'!D147</f>
        <v>0</v>
      </c>
      <c r="D123" s="95">
        <f>'Zał. nr 5 jednostki'!E147</f>
        <v>0</v>
      </c>
      <c r="E123" s="95">
        <f>'Zał. nr 5 jednostki'!G147</f>
        <v>0</v>
      </c>
      <c r="F123" s="95">
        <f>'Zał. nr 5 jednostki'!H147</f>
        <v>0</v>
      </c>
      <c r="G123" s="95" t="str">
        <f t="shared" si="1"/>
        <v>0000</v>
      </c>
    </row>
    <row r="124" spans="1:7" x14ac:dyDescent="0.25">
      <c r="A124" s="95">
        <f>'Zał. nr 5 jednostki'!A148</f>
        <v>0</v>
      </c>
      <c r="B124" s="95">
        <f>'Zał. nr 5 jednostki'!B148:C148</f>
        <v>0</v>
      </c>
      <c r="C124" s="95">
        <f>'Zał. nr 5 jednostki'!D148</f>
        <v>0</v>
      </c>
      <c r="D124" s="95">
        <f>'Zał. nr 5 jednostki'!E148</f>
        <v>0</v>
      </c>
      <c r="E124" s="95">
        <f>'Zał. nr 5 jednostki'!G148</f>
        <v>0</v>
      </c>
      <c r="F124" s="95">
        <f>'Zał. nr 5 jednostki'!H148</f>
        <v>0</v>
      </c>
      <c r="G124" s="95" t="str">
        <f t="shared" si="1"/>
        <v>0000</v>
      </c>
    </row>
    <row r="125" spans="1:7" x14ac:dyDescent="0.25">
      <c r="A125" s="95">
        <f>'Zał. nr 5 jednostki'!A149</f>
        <v>0</v>
      </c>
      <c r="B125" s="95">
        <f>'Zał. nr 5 jednostki'!B149:C149</f>
        <v>0</v>
      </c>
      <c r="C125" s="95">
        <f>'Zał. nr 5 jednostki'!D149</f>
        <v>0</v>
      </c>
      <c r="D125" s="95">
        <f>'Zał. nr 5 jednostki'!E149</f>
        <v>0</v>
      </c>
      <c r="E125" s="95">
        <f>'Zał. nr 5 jednostki'!G149</f>
        <v>0</v>
      </c>
      <c r="F125" s="95">
        <f>'Zał. nr 5 jednostki'!H149</f>
        <v>0</v>
      </c>
      <c r="G125" s="95" t="str">
        <f t="shared" si="1"/>
        <v>0000</v>
      </c>
    </row>
    <row r="126" spans="1:7" x14ac:dyDescent="0.25">
      <c r="A126" s="95">
        <f>'Zał. nr 5 jednostki'!A150</f>
        <v>0</v>
      </c>
      <c r="B126" s="95">
        <f>'Zał. nr 5 jednostki'!B150:C150</f>
        <v>0</v>
      </c>
      <c r="C126" s="95">
        <f>'Zał. nr 5 jednostki'!D150</f>
        <v>0</v>
      </c>
      <c r="D126" s="95">
        <f>'Zał. nr 5 jednostki'!E150</f>
        <v>0</v>
      </c>
      <c r="E126" s="95">
        <f>'Zał. nr 5 jednostki'!G150</f>
        <v>0</v>
      </c>
      <c r="F126" s="95">
        <f>'Zał. nr 5 jednostki'!H150</f>
        <v>0</v>
      </c>
      <c r="G126" s="95" t="str">
        <f t="shared" si="1"/>
        <v>0000</v>
      </c>
    </row>
    <row r="127" spans="1:7" x14ac:dyDescent="0.25">
      <c r="A127" s="95">
        <f>'Zał. nr 5 jednostki'!A151</f>
        <v>0</v>
      </c>
      <c r="B127" s="95">
        <f>'Zał. nr 5 jednostki'!B151:C151</f>
        <v>0</v>
      </c>
      <c r="C127" s="95">
        <f>'Zał. nr 5 jednostki'!D151</f>
        <v>0</v>
      </c>
      <c r="D127" s="95">
        <f>'Zał. nr 5 jednostki'!E151</f>
        <v>0</v>
      </c>
      <c r="E127" s="95">
        <f>'Zał. nr 5 jednostki'!G151</f>
        <v>0</v>
      </c>
      <c r="F127" s="95">
        <f>'Zał. nr 5 jednostki'!H151</f>
        <v>0</v>
      </c>
      <c r="G127" s="95" t="str">
        <f t="shared" si="1"/>
        <v>0000</v>
      </c>
    </row>
    <row r="128" spans="1:7" x14ac:dyDescent="0.25">
      <c r="A128" s="95">
        <f>'Zał. nr 5 jednostki'!A152</f>
        <v>0</v>
      </c>
      <c r="B128" s="95">
        <f>'Zał. nr 5 jednostki'!B152:C152</f>
        <v>0</v>
      </c>
      <c r="C128" s="95">
        <f>'Zał. nr 5 jednostki'!D152</f>
        <v>0</v>
      </c>
      <c r="D128" s="95">
        <f>'Zał. nr 5 jednostki'!E152</f>
        <v>0</v>
      </c>
      <c r="E128" s="95">
        <f>'Zał. nr 5 jednostki'!G152</f>
        <v>0</v>
      </c>
      <c r="F128" s="95">
        <f>'Zał. nr 5 jednostki'!H152</f>
        <v>0</v>
      </c>
      <c r="G128" s="95" t="str">
        <f t="shared" si="1"/>
        <v>0000</v>
      </c>
    </row>
    <row r="129" spans="1:7" x14ac:dyDescent="0.25">
      <c r="A129" s="95">
        <f>'Zał. nr 5 jednostki'!A153</f>
        <v>0</v>
      </c>
      <c r="B129" s="95">
        <f>'Zał. nr 5 jednostki'!B153:C153</f>
        <v>0</v>
      </c>
      <c r="C129" s="95">
        <f>'Zał. nr 5 jednostki'!D153</f>
        <v>0</v>
      </c>
      <c r="D129" s="95">
        <f>'Zał. nr 5 jednostki'!E153</f>
        <v>0</v>
      </c>
      <c r="E129" s="95">
        <f>'Zał. nr 5 jednostki'!G153</f>
        <v>0</v>
      </c>
      <c r="F129" s="95">
        <f>'Zał. nr 5 jednostki'!H153</f>
        <v>0</v>
      </c>
      <c r="G129" s="95" t="str">
        <f t="shared" si="1"/>
        <v>0000</v>
      </c>
    </row>
    <row r="130" spans="1:7" x14ac:dyDescent="0.25">
      <c r="A130" s="95">
        <f>'Zał. nr 5 jednostki'!A154</f>
        <v>0</v>
      </c>
      <c r="B130" s="95">
        <f>'Zał. nr 5 jednostki'!B154:C154</f>
        <v>0</v>
      </c>
      <c r="C130" s="95">
        <f>'Zał. nr 5 jednostki'!D154</f>
        <v>0</v>
      </c>
      <c r="D130" s="95">
        <f>'Zał. nr 5 jednostki'!E154</f>
        <v>0</v>
      </c>
      <c r="E130" s="95">
        <f>'Zał. nr 5 jednostki'!G154</f>
        <v>0</v>
      </c>
      <c r="F130" s="95">
        <f>'Zał. nr 5 jednostki'!H154</f>
        <v>0</v>
      </c>
      <c r="G130" s="95" t="str">
        <f t="shared" si="1"/>
        <v>0000</v>
      </c>
    </row>
    <row r="131" spans="1:7" x14ac:dyDescent="0.25">
      <c r="A131" s="95">
        <f>'Zał. nr 5 jednostki'!A155</f>
        <v>0</v>
      </c>
      <c r="B131" s="95">
        <f>'Zał. nr 5 jednostki'!B155:C155</f>
        <v>0</v>
      </c>
      <c r="C131" s="95">
        <f>'Zał. nr 5 jednostki'!D155</f>
        <v>0</v>
      </c>
      <c r="D131" s="95">
        <f>'Zał. nr 5 jednostki'!E155</f>
        <v>0</v>
      </c>
      <c r="E131" s="95">
        <f>'Zał. nr 5 jednostki'!G155</f>
        <v>0</v>
      </c>
      <c r="F131" s="95">
        <f>'Zał. nr 5 jednostki'!H155</f>
        <v>0</v>
      </c>
      <c r="G131" s="95" t="str">
        <f t="shared" ref="G131:G194" si="2">_xlfn.CONCAT(C131,D131,E131,F131)</f>
        <v>0000</v>
      </c>
    </row>
    <row r="132" spans="1:7" x14ac:dyDescent="0.25">
      <c r="A132" s="95">
        <f>'Zał. nr 5 jednostki'!A156</f>
        <v>0</v>
      </c>
      <c r="B132" s="95">
        <f>'Zał. nr 5 jednostki'!B156:C156</f>
        <v>0</v>
      </c>
      <c r="C132" s="95">
        <f>'Zał. nr 5 jednostki'!D156</f>
        <v>0</v>
      </c>
      <c r="D132" s="95">
        <f>'Zał. nr 5 jednostki'!E156</f>
        <v>0</v>
      </c>
      <c r="E132" s="95">
        <f>'Zał. nr 5 jednostki'!G156</f>
        <v>0</v>
      </c>
      <c r="F132" s="95">
        <f>'Zał. nr 5 jednostki'!H156</f>
        <v>0</v>
      </c>
      <c r="G132" s="95" t="str">
        <f t="shared" si="2"/>
        <v>0000</v>
      </c>
    </row>
    <row r="133" spans="1:7" x14ac:dyDescent="0.25">
      <c r="A133" s="95">
        <f>'Zał. nr 5 jednostki'!A157</f>
        <v>0</v>
      </c>
      <c r="B133" s="95">
        <f>'Zał. nr 5 jednostki'!B157:C157</f>
        <v>0</v>
      </c>
      <c r="C133" s="95">
        <f>'Zał. nr 5 jednostki'!D157</f>
        <v>0</v>
      </c>
      <c r="D133" s="95">
        <f>'Zał. nr 5 jednostki'!E157</f>
        <v>0</v>
      </c>
      <c r="E133" s="95">
        <f>'Zał. nr 5 jednostki'!G157</f>
        <v>0</v>
      </c>
      <c r="F133" s="95">
        <f>'Zał. nr 5 jednostki'!H157</f>
        <v>0</v>
      </c>
      <c r="G133" s="95" t="str">
        <f t="shared" si="2"/>
        <v>0000</v>
      </c>
    </row>
    <row r="134" spans="1:7" x14ac:dyDescent="0.25">
      <c r="A134" s="95">
        <f>'Zał. nr 5 jednostki'!A158</f>
        <v>0</v>
      </c>
      <c r="B134" s="95">
        <f>'Zał. nr 5 jednostki'!B158:C158</f>
        <v>0</v>
      </c>
      <c r="C134" s="95">
        <f>'Zał. nr 5 jednostki'!D158</f>
        <v>0</v>
      </c>
      <c r="D134" s="95">
        <f>'Zał. nr 5 jednostki'!E158</f>
        <v>0</v>
      </c>
      <c r="E134" s="95">
        <f>'Zał. nr 5 jednostki'!G158</f>
        <v>0</v>
      </c>
      <c r="F134" s="95">
        <f>'Zał. nr 5 jednostki'!H158</f>
        <v>0</v>
      </c>
      <c r="G134" s="95" t="str">
        <f t="shared" si="2"/>
        <v>0000</v>
      </c>
    </row>
    <row r="135" spans="1:7" x14ac:dyDescent="0.25">
      <c r="A135" s="95">
        <f>'Zał. nr 5 jednostki'!A159</f>
        <v>0</v>
      </c>
      <c r="B135" s="95">
        <f>'Zał. nr 5 jednostki'!B159:C159</f>
        <v>0</v>
      </c>
      <c r="C135" s="95">
        <f>'Zał. nr 5 jednostki'!D159</f>
        <v>0</v>
      </c>
      <c r="D135" s="95">
        <f>'Zał. nr 5 jednostki'!E159</f>
        <v>0</v>
      </c>
      <c r="E135" s="95">
        <f>'Zał. nr 5 jednostki'!G159</f>
        <v>0</v>
      </c>
      <c r="F135" s="95">
        <f>'Zał. nr 5 jednostki'!H159</f>
        <v>0</v>
      </c>
      <c r="G135" s="95" t="str">
        <f t="shared" si="2"/>
        <v>0000</v>
      </c>
    </row>
    <row r="136" spans="1:7" x14ac:dyDescent="0.25">
      <c r="A136" s="95">
        <f>'Zał. nr 5 jednostki'!A160</f>
        <v>0</v>
      </c>
      <c r="B136" s="95">
        <f>'Zał. nr 5 jednostki'!B160:C160</f>
        <v>0</v>
      </c>
      <c r="C136" s="95">
        <f>'Zał. nr 5 jednostki'!D160</f>
        <v>0</v>
      </c>
      <c r="D136" s="95">
        <f>'Zał. nr 5 jednostki'!E160</f>
        <v>0</v>
      </c>
      <c r="E136" s="95">
        <f>'Zał. nr 5 jednostki'!G160</f>
        <v>0</v>
      </c>
      <c r="F136" s="95">
        <f>'Zał. nr 5 jednostki'!H160</f>
        <v>0</v>
      </c>
      <c r="G136" s="95" t="str">
        <f t="shared" si="2"/>
        <v>0000</v>
      </c>
    </row>
    <row r="137" spans="1:7" x14ac:dyDescent="0.25">
      <c r="A137" s="95">
        <f>'Zał. nr 5 jednostki'!A161</f>
        <v>0</v>
      </c>
      <c r="B137" s="95">
        <f>'Zał. nr 5 jednostki'!B161:C161</f>
        <v>0</v>
      </c>
      <c r="C137" s="95">
        <f>'Zał. nr 5 jednostki'!D161</f>
        <v>0</v>
      </c>
      <c r="D137" s="95">
        <f>'Zał. nr 5 jednostki'!E161</f>
        <v>0</v>
      </c>
      <c r="E137" s="95">
        <f>'Zał. nr 5 jednostki'!G161</f>
        <v>0</v>
      </c>
      <c r="F137" s="95">
        <f>'Zał. nr 5 jednostki'!H161</f>
        <v>0</v>
      </c>
      <c r="G137" s="95" t="str">
        <f t="shared" si="2"/>
        <v>0000</v>
      </c>
    </row>
    <row r="138" spans="1:7" x14ac:dyDescent="0.25">
      <c r="A138" s="95">
        <f>'Zał. nr 5 jednostki'!A162</f>
        <v>0</v>
      </c>
      <c r="B138" s="95">
        <f>'Zał. nr 5 jednostki'!B162:C162</f>
        <v>0</v>
      </c>
      <c r="C138" s="95">
        <f>'Zał. nr 5 jednostki'!D162</f>
        <v>0</v>
      </c>
      <c r="D138" s="95">
        <f>'Zał. nr 5 jednostki'!E162</f>
        <v>0</v>
      </c>
      <c r="E138" s="95">
        <f>'Zał. nr 5 jednostki'!G162</f>
        <v>0</v>
      </c>
      <c r="F138" s="95">
        <f>'Zał. nr 5 jednostki'!H162</f>
        <v>0</v>
      </c>
      <c r="G138" s="95" t="str">
        <f t="shared" si="2"/>
        <v>0000</v>
      </c>
    </row>
    <row r="139" spans="1:7" x14ac:dyDescent="0.25">
      <c r="A139" s="95">
        <f>'Zał. nr 5 jednostki'!A163</f>
        <v>0</v>
      </c>
      <c r="B139" s="95">
        <f>'Zał. nr 5 jednostki'!B163:C163</f>
        <v>0</v>
      </c>
      <c r="C139" s="95">
        <f>'Zał. nr 5 jednostki'!D163</f>
        <v>0</v>
      </c>
      <c r="D139" s="95">
        <f>'Zał. nr 5 jednostki'!E163</f>
        <v>0</v>
      </c>
      <c r="E139" s="95">
        <f>'Zał. nr 5 jednostki'!G163</f>
        <v>0</v>
      </c>
      <c r="F139" s="95">
        <f>'Zał. nr 5 jednostki'!H163</f>
        <v>0</v>
      </c>
      <c r="G139" s="95" t="str">
        <f t="shared" si="2"/>
        <v>0000</v>
      </c>
    </row>
    <row r="140" spans="1:7" x14ac:dyDescent="0.25">
      <c r="A140" s="95">
        <f>'Zał. nr 5 jednostki'!A164</f>
        <v>0</v>
      </c>
      <c r="B140" s="95">
        <f>'Zał. nr 5 jednostki'!B164:C164</f>
        <v>0</v>
      </c>
      <c r="C140" s="95">
        <f>'Zał. nr 5 jednostki'!D164</f>
        <v>0</v>
      </c>
      <c r="D140" s="95">
        <f>'Zał. nr 5 jednostki'!E164</f>
        <v>0</v>
      </c>
      <c r="E140" s="95">
        <f>'Zał. nr 5 jednostki'!G164</f>
        <v>0</v>
      </c>
      <c r="F140" s="95">
        <f>'Zał. nr 5 jednostki'!H164</f>
        <v>0</v>
      </c>
      <c r="G140" s="95" t="str">
        <f t="shared" si="2"/>
        <v>0000</v>
      </c>
    </row>
    <row r="141" spans="1:7" x14ac:dyDescent="0.25">
      <c r="A141" s="95">
        <f>'Zał. nr 5 jednostki'!A165</f>
        <v>0</v>
      </c>
      <c r="B141" s="95">
        <f>'Zał. nr 5 jednostki'!B165:C165</f>
        <v>0</v>
      </c>
      <c r="C141" s="95">
        <f>'Zał. nr 5 jednostki'!D165</f>
        <v>0</v>
      </c>
      <c r="D141" s="95">
        <f>'Zał. nr 5 jednostki'!E165</f>
        <v>0</v>
      </c>
      <c r="E141" s="95">
        <f>'Zał. nr 5 jednostki'!G165</f>
        <v>0</v>
      </c>
      <c r="F141" s="95">
        <f>'Zał. nr 5 jednostki'!H165</f>
        <v>0</v>
      </c>
      <c r="G141" s="95" t="str">
        <f t="shared" si="2"/>
        <v>0000</v>
      </c>
    </row>
    <row r="142" spans="1:7" x14ac:dyDescent="0.25">
      <c r="A142" s="95">
        <f>'Zał. nr 5 jednostki'!A166</f>
        <v>0</v>
      </c>
      <c r="B142" s="95">
        <f>'Zał. nr 5 jednostki'!B166:C166</f>
        <v>0</v>
      </c>
      <c r="C142" s="95">
        <f>'Zał. nr 5 jednostki'!D166</f>
        <v>0</v>
      </c>
      <c r="D142" s="95">
        <f>'Zał. nr 5 jednostki'!E166</f>
        <v>0</v>
      </c>
      <c r="E142" s="95">
        <f>'Zał. nr 5 jednostki'!G166</f>
        <v>0</v>
      </c>
      <c r="F142" s="95">
        <f>'Zał. nr 5 jednostki'!H166</f>
        <v>0</v>
      </c>
      <c r="G142" s="95" t="str">
        <f t="shared" si="2"/>
        <v>0000</v>
      </c>
    </row>
    <row r="143" spans="1:7" x14ac:dyDescent="0.25">
      <c r="A143" s="95">
        <f>'Zał. nr 5 jednostki'!A167</f>
        <v>0</v>
      </c>
      <c r="B143" s="95">
        <f>'Zał. nr 5 jednostki'!B167:C167</f>
        <v>0</v>
      </c>
      <c r="C143" s="95">
        <f>'Zał. nr 5 jednostki'!D167</f>
        <v>0</v>
      </c>
      <c r="D143" s="95">
        <f>'Zał. nr 5 jednostki'!E167</f>
        <v>0</v>
      </c>
      <c r="E143" s="95">
        <f>'Zał. nr 5 jednostki'!G167</f>
        <v>0</v>
      </c>
      <c r="F143" s="95">
        <f>'Zał. nr 5 jednostki'!H167</f>
        <v>0</v>
      </c>
      <c r="G143" s="95" t="str">
        <f t="shared" si="2"/>
        <v>0000</v>
      </c>
    </row>
    <row r="144" spans="1:7" x14ac:dyDescent="0.25">
      <c r="A144" s="95">
        <f>'Zał. nr 5 jednostki'!A168</f>
        <v>0</v>
      </c>
      <c r="B144" s="95">
        <f>'Zał. nr 5 jednostki'!B168:C168</f>
        <v>0</v>
      </c>
      <c r="C144" s="95">
        <f>'Zał. nr 5 jednostki'!D168</f>
        <v>0</v>
      </c>
      <c r="D144" s="95">
        <f>'Zał. nr 5 jednostki'!E168</f>
        <v>0</v>
      </c>
      <c r="E144" s="95">
        <f>'Zał. nr 5 jednostki'!G168</f>
        <v>0</v>
      </c>
      <c r="F144" s="95">
        <f>'Zał. nr 5 jednostki'!H168</f>
        <v>0</v>
      </c>
      <c r="G144" s="95" t="str">
        <f t="shared" si="2"/>
        <v>0000</v>
      </c>
    </row>
    <row r="145" spans="1:7" x14ac:dyDescent="0.25">
      <c r="A145" s="95">
        <f>'Zał. nr 5 jednostki'!A169</f>
        <v>0</v>
      </c>
      <c r="B145" s="95">
        <f>'Zał. nr 5 jednostki'!B169:C169</f>
        <v>0</v>
      </c>
      <c r="C145" s="95">
        <f>'Zał. nr 5 jednostki'!D169</f>
        <v>0</v>
      </c>
      <c r="D145" s="95">
        <f>'Zał. nr 5 jednostki'!E169</f>
        <v>0</v>
      </c>
      <c r="E145" s="95">
        <f>'Zał. nr 5 jednostki'!G169</f>
        <v>0</v>
      </c>
      <c r="F145" s="95">
        <f>'Zał. nr 5 jednostki'!H169</f>
        <v>0</v>
      </c>
      <c r="G145" s="95" t="str">
        <f t="shared" si="2"/>
        <v>0000</v>
      </c>
    </row>
    <row r="146" spans="1:7" x14ac:dyDescent="0.25">
      <c r="A146" s="95">
        <f>'Zał. nr 5 jednostki'!A170</f>
        <v>0</v>
      </c>
      <c r="B146" s="95">
        <f>'Zał. nr 5 jednostki'!B170:C170</f>
        <v>0</v>
      </c>
      <c r="C146" s="95">
        <f>'Zał. nr 5 jednostki'!D170</f>
        <v>0</v>
      </c>
      <c r="D146" s="95">
        <f>'Zał. nr 5 jednostki'!E170</f>
        <v>0</v>
      </c>
      <c r="E146" s="95">
        <f>'Zał. nr 5 jednostki'!G170</f>
        <v>0</v>
      </c>
      <c r="F146" s="95">
        <f>'Zał. nr 5 jednostki'!H170</f>
        <v>0</v>
      </c>
      <c r="G146" s="95" t="str">
        <f t="shared" si="2"/>
        <v>0000</v>
      </c>
    </row>
    <row r="147" spans="1:7" x14ac:dyDescent="0.25">
      <c r="A147" s="95">
        <f>'Zał. nr 5 jednostki'!A171</f>
        <v>0</v>
      </c>
      <c r="B147" s="95">
        <f>'Zał. nr 5 jednostki'!B171:C171</f>
        <v>0</v>
      </c>
      <c r="C147" s="95">
        <f>'Zał. nr 5 jednostki'!D171</f>
        <v>0</v>
      </c>
      <c r="D147" s="95">
        <f>'Zał. nr 5 jednostki'!E171</f>
        <v>0</v>
      </c>
      <c r="E147" s="95">
        <f>'Zał. nr 5 jednostki'!G171</f>
        <v>0</v>
      </c>
      <c r="F147" s="95">
        <f>'Zał. nr 5 jednostki'!H171</f>
        <v>0</v>
      </c>
      <c r="G147" s="95" t="str">
        <f t="shared" si="2"/>
        <v>0000</v>
      </c>
    </row>
    <row r="148" spans="1:7" x14ac:dyDescent="0.25">
      <c r="A148" s="95">
        <f>'Zał. nr 5 jednostki'!A172</f>
        <v>0</v>
      </c>
      <c r="B148" s="95">
        <f>'Zał. nr 5 jednostki'!B172:C172</f>
        <v>0</v>
      </c>
      <c r="C148" s="95">
        <f>'Zał. nr 5 jednostki'!D172</f>
        <v>0</v>
      </c>
      <c r="D148" s="95">
        <f>'Zał. nr 5 jednostki'!E172</f>
        <v>0</v>
      </c>
      <c r="E148" s="95">
        <f>'Zał. nr 5 jednostki'!G172</f>
        <v>0</v>
      </c>
      <c r="F148" s="95">
        <f>'Zał. nr 5 jednostki'!H172</f>
        <v>0</v>
      </c>
      <c r="G148" s="95" t="str">
        <f t="shared" si="2"/>
        <v>0000</v>
      </c>
    </row>
    <row r="149" spans="1:7" x14ac:dyDescent="0.25">
      <c r="A149" s="95">
        <f>'Zał. nr 5 jednostki'!A173</f>
        <v>0</v>
      </c>
      <c r="B149" s="95">
        <f>'Zał. nr 5 jednostki'!B173:C173</f>
        <v>0</v>
      </c>
      <c r="C149" s="95">
        <f>'Zał. nr 5 jednostki'!D173</f>
        <v>0</v>
      </c>
      <c r="D149" s="95">
        <f>'Zał. nr 5 jednostki'!E173</f>
        <v>0</v>
      </c>
      <c r="E149" s="95">
        <f>'Zał. nr 5 jednostki'!G173</f>
        <v>0</v>
      </c>
      <c r="F149" s="95">
        <f>'Zał. nr 5 jednostki'!H173</f>
        <v>0</v>
      </c>
      <c r="G149" s="95" t="str">
        <f t="shared" si="2"/>
        <v>0000</v>
      </c>
    </row>
    <row r="150" spans="1:7" x14ac:dyDescent="0.25">
      <c r="A150" s="95">
        <f>'Zał. nr 5 jednostki'!A174</f>
        <v>0</v>
      </c>
      <c r="B150" s="95">
        <f>'Zał. nr 5 jednostki'!B174:C174</f>
        <v>0</v>
      </c>
      <c r="C150" s="95">
        <f>'Zał. nr 5 jednostki'!D174</f>
        <v>0</v>
      </c>
      <c r="D150" s="95">
        <f>'Zał. nr 5 jednostki'!E174</f>
        <v>0</v>
      </c>
      <c r="E150" s="95">
        <f>'Zał. nr 5 jednostki'!G174</f>
        <v>0</v>
      </c>
      <c r="F150" s="95">
        <f>'Zał. nr 5 jednostki'!H174</f>
        <v>0</v>
      </c>
      <c r="G150" s="95" t="str">
        <f t="shared" si="2"/>
        <v>0000</v>
      </c>
    </row>
    <row r="151" spans="1:7" x14ac:dyDescent="0.25">
      <c r="A151" s="95">
        <f>'Zał. nr 5 jednostki'!A175</f>
        <v>0</v>
      </c>
      <c r="B151" s="95">
        <f>'Zał. nr 5 jednostki'!B175:C175</f>
        <v>0</v>
      </c>
      <c r="C151" s="95">
        <f>'Zał. nr 5 jednostki'!D175</f>
        <v>0</v>
      </c>
      <c r="D151" s="95">
        <f>'Zał. nr 5 jednostki'!E175</f>
        <v>0</v>
      </c>
      <c r="E151" s="95">
        <f>'Zał. nr 5 jednostki'!G175</f>
        <v>0</v>
      </c>
      <c r="F151" s="95">
        <f>'Zał. nr 5 jednostki'!H175</f>
        <v>0</v>
      </c>
      <c r="G151" s="95" t="str">
        <f t="shared" si="2"/>
        <v>0000</v>
      </c>
    </row>
    <row r="152" spans="1:7" x14ac:dyDescent="0.25">
      <c r="A152" s="95">
        <f>'Zał. nr 5 jednostki'!A176</f>
        <v>0</v>
      </c>
      <c r="B152" s="95">
        <f>'Zał. nr 5 jednostki'!B176:C176</f>
        <v>0</v>
      </c>
      <c r="C152" s="95">
        <f>'Zał. nr 5 jednostki'!D176</f>
        <v>0</v>
      </c>
      <c r="D152" s="95">
        <f>'Zał. nr 5 jednostki'!E176</f>
        <v>0</v>
      </c>
      <c r="E152" s="95">
        <f>'Zał. nr 5 jednostki'!G176</f>
        <v>0</v>
      </c>
      <c r="F152" s="95">
        <f>'Zał. nr 5 jednostki'!H176</f>
        <v>0</v>
      </c>
      <c r="G152" s="95" t="str">
        <f t="shared" si="2"/>
        <v>0000</v>
      </c>
    </row>
    <row r="153" spans="1:7" x14ac:dyDescent="0.25">
      <c r="A153" s="95">
        <f>'Zał. nr 5 jednostki'!A177</f>
        <v>0</v>
      </c>
      <c r="B153" s="95">
        <f>'Zał. nr 5 jednostki'!B177:C177</f>
        <v>0</v>
      </c>
      <c r="C153" s="95">
        <f>'Zał. nr 5 jednostki'!D177</f>
        <v>0</v>
      </c>
      <c r="D153" s="95">
        <f>'Zał. nr 5 jednostki'!E177</f>
        <v>0</v>
      </c>
      <c r="E153" s="95">
        <f>'Zał. nr 5 jednostki'!G177</f>
        <v>0</v>
      </c>
      <c r="F153" s="95">
        <f>'Zał. nr 5 jednostki'!H177</f>
        <v>0</v>
      </c>
      <c r="G153" s="95" t="str">
        <f t="shared" si="2"/>
        <v>0000</v>
      </c>
    </row>
    <row r="154" spans="1:7" x14ac:dyDescent="0.25">
      <c r="A154" s="95">
        <f>'Zał. nr 5 jednostki'!A178</f>
        <v>0</v>
      </c>
      <c r="B154" s="95">
        <f>'Zał. nr 5 jednostki'!B178:C178</f>
        <v>0</v>
      </c>
      <c r="C154" s="95">
        <f>'Zał. nr 5 jednostki'!D178</f>
        <v>0</v>
      </c>
      <c r="D154" s="95">
        <f>'Zał. nr 5 jednostki'!E178</f>
        <v>0</v>
      </c>
      <c r="E154" s="95">
        <f>'Zał. nr 5 jednostki'!G178</f>
        <v>0</v>
      </c>
      <c r="F154" s="95">
        <f>'Zał. nr 5 jednostki'!H178</f>
        <v>0</v>
      </c>
      <c r="G154" s="95" t="str">
        <f t="shared" si="2"/>
        <v>0000</v>
      </c>
    </row>
    <row r="155" spans="1:7" x14ac:dyDescent="0.25">
      <c r="A155" s="95">
        <f>'Zał. nr 5 jednostki'!A179</f>
        <v>0</v>
      </c>
      <c r="B155" s="95">
        <f>'Zał. nr 5 jednostki'!B179:C179</f>
        <v>0</v>
      </c>
      <c r="C155" s="95">
        <f>'Zał. nr 5 jednostki'!D179</f>
        <v>0</v>
      </c>
      <c r="D155" s="95">
        <f>'Zał. nr 5 jednostki'!E179</f>
        <v>0</v>
      </c>
      <c r="E155" s="95">
        <f>'Zał. nr 5 jednostki'!G179</f>
        <v>0</v>
      </c>
      <c r="F155" s="95">
        <f>'Zał. nr 5 jednostki'!H179</f>
        <v>0</v>
      </c>
      <c r="G155" s="95" t="str">
        <f t="shared" si="2"/>
        <v>0000</v>
      </c>
    </row>
    <row r="156" spans="1:7" x14ac:dyDescent="0.25">
      <c r="A156" s="95">
        <f>'Zał. nr 5 jednostki'!A180</f>
        <v>0</v>
      </c>
      <c r="B156" s="95">
        <f>'Zał. nr 5 jednostki'!B180:C180</f>
        <v>0</v>
      </c>
      <c r="C156" s="95">
        <f>'Zał. nr 5 jednostki'!D180</f>
        <v>0</v>
      </c>
      <c r="D156" s="95">
        <f>'Zał. nr 5 jednostki'!E180</f>
        <v>0</v>
      </c>
      <c r="E156" s="95">
        <f>'Zał. nr 5 jednostki'!G180</f>
        <v>0</v>
      </c>
      <c r="F156" s="95">
        <f>'Zał. nr 5 jednostki'!H180</f>
        <v>0</v>
      </c>
      <c r="G156" s="95" t="str">
        <f t="shared" si="2"/>
        <v>0000</v>
      </c>
    </row>
    <row r="157" spans="1:7" x14ac:dyDescent="0.25">
      <c r="A157" s="95">
        <f>'Zał. nr 5 jednostki'!A181</f>
        <v>0</v>
      </c>
      <c r="B157" s="95">
        <f>'Zał. nr 5 jednostki'!B181:C181</f>
        <v>0</v>
      </c>
      <c r="C157" s="95">
        <f>'Zał. nr 5 jednostki'!D181</f>
        <v>0</v>
      </c>
      <c r="D157" s="95">
        <f>'Zał. nr 5 jednostki'!E181</f>
        <v>0</v>
      </c>
      <c r="E157" s="95">
        <f>'Zał. nr 5 jednostki'!G181</f>
        <v>0</v>
      </c>
      <c r="F157" s="95">
        <f>'Zał. nr 5 jednostki'!H181</f>
        <v>0</v>
      </c>
      <c r="G157" s="95" t="str">
        <f t="shared" si="2"/>
        <v>0000</v>
      </c>
    </row>
    <row r="158" spans="1:7" x14ac:dyDescent="0.25">
      <c r="A158" s="95">
        <f>'Zał. nr 5 jednostki'!A182</f>
        <v>0</v>
      </c>
      <c r="B158" s="95">
        <f>'Zał. nr 5 jednostki'!B182:C182</f>
        <v>0</v>
      </c>
      <c r="C158" s="95">
        <f>'Zał. nr 5 jednostki'!D182</f>
        <v>0</v>
      </c>
      <c r="D158" s="95">
        <f>'Zał. nr 5 jednostki'!E182</f>
        <v>0</v>
      </c>
      <c r="E158" s="95">
        <f>'Zał. nr 5 jednostki'!G182</f>
        <v>0</v>
      </c>
      <c r="F158" s="95">
        <f>'Zał. nr 5 jednostki'!H182</f>
        <v>0</v>
      </c>
      <c r="G158" s="95" t="str">
        <f t="shared" si="2"/>
        <v>0000</v>
      </c>
    </row>
    <row r="159" spans="1:7" x14ac:dyDescent="0.25">
      <c r="A159" s="95">
        <f>'Zał. nr 5 jednostki'!A183</f>
        <v>0</v>
      </c>
      <c r="B159" s="95">
        <f>'Zał. nr 5 jednostki'!B183:C183</f>
        <v>0</v>
      </c>
      <c r="C159" s="95">
        <f>'Zał. nr 5 jednostki'!D183</f>
        <v>0</v>
      </c>
      <c r="D159" s="95">
        <f>'Zał. nr 5 jednostki'!E183</f>
        <v>0</v>
      </c>
      <c r="E159" s="95">
        <f>'Zał. nr 5 jednostki'!G183</f>
        <v>0</v>
      </c>
      <c r="F159" s="95">
        <f>'Zał. nr 5 jednostki'!H183</f>
        <v>0</v>
      </c>
      <c r="G159" s="95" t="str">
        <f t="shared" si="2"/>
        <v>0000</v>
      </c>
    </row>
    <row r="160" spans="1:7" x14ac:dyDescent="0.25">
      <c r="A160" s="95">
        <f>'Zał. nr 5 jednostki'!A184</f>
        <v>0</v>
      </c>
      <c r="B160" s="95">
        <f>'Zał. nr 5 jednostki'!B184:C184</f>
        <v>0</v>
      </c>
      <c r="C160" s="95">
        <f>'Zał. nr 5 jednostki'!D184</f>
        <v>0</v>
      </c>
      <c r="D160" s="95">
        <f>'Zał. nr 5 jednostki'!E184</f>
        <v>0</v>
      </c>
      <c r="E160" s="95">
        <f>'Zał. nr 5 jednostki'!G184</f>
        <v>0</v>
      </c>
      <c r="F160" s="95">
        <f>'Zał. nr 5 jednostki'!H184</f>
        <v>0</v>
      </c>
      <c r="G160" s="95" t="str">
        <f t="shared" si="2"/>
        <v>0000</v>
      </c>
    </row>
    <row r="161" spans="1:7" x14ac:dyDescent="0.25">
      <c r="A161" s="95">
        <f>'Zał. nr 5 jednostki'!A185</f>
        <v>0</v>
      </c>
      <c r="B161" s="95">
        <f>'Zał. nr 5 jednostki'!B185:C185</f>
        <v>0</v>
      </c>
      <c r="C161" s="95">
        <f>'Zał. nr 5 jednostki'!D185</f>
        <v>0</v>
      </c>
      <c r="D161" s="95">
        <f>'Zał. nr 5 jednostki'!E185</f>
        <v>0</v>
      </c>
      <c r="E161" s="95">
        <f>'Zał. nr 5 jednostki'!G185</f>
        <v>0</v>
      </c>
      <c r="F161" s="95">
        <f>'Zał. nr 5 jednostki'!H185</f>
        <v>0</v>
      </c>
      <c r="G161" s="95" t="str">
        <f t="shared" si="2"/>
        <v>0000</v>
      </c>
    </row>
    <row r="162" spans="1:7" x14ac:dyDescent="0.25">
      <c r="A162" s="95">
        <f>'Zał. nr 5 jednostki'!A186</f>
        <v>0</v>
      </c>
      <c r="B162" s="95">
        <f>'Zał. nr 5 jednostki'!B186:C186</f>
        <v>0</v>
      </c>
      <c r="C162" s="95">
        <f>'Zał. nr 5 jednostki'!D186</f>
        <v>0</v>
      </c>
      <c r="D162" s="95">
        <f>'Zał. nr 5 jednostki'!E186</f>
        <v>0</v>
      </c>
      <c r="E162" s="95">
        <f>'Zał. nr 5 jednostki'!G186</f>
        <v>0</v>
      </c>
      <c r="F162" s="95">
        <f>'Zał. nr 5 jednostki'!H186</f>
        <v>0</v>
      </c>
      <c r="G162" s="95" t="str">
        <f t="shared" si="2"/>
        <v>0000</v>
      </c>
    </row>
    <row r="163" spans="1:7" x14ac:dyDescent="0.25">
      <c r="A163" s="95">
        <f>'Zał. nr 5 jednostki'!A187</f>
        <v>0</v>
      </c>
      <c r="B163" s="95">
        <f>'Zał. nr 5 jednostki'!B187:C187</f>
        <v>0</v>
      </c>
      <c r="C163" s="95">
        <f>'Zał. nr 5 jednostki'!D187</f>
        <v>0</v>
      </c>
      <c r="D163" s="95">
        <f>'Zał. nr 5 jednostki'!E187</f>
        <v>0</v>
      </c>
      <c r="E163" s="95">
        <f>'Zał. nr 5 jednostki'!G187</f>
        <v>0</v>
      </c>
      <c r="F163" s="95">
        <f>'Zał. nr 5 jednostki'!H187</f>
        <v>0</v>
      </c>
      <c r="G163" s="95" t="str">
        <f t="shared" si="2"/>
        <v>0000</v>
      </c>
    </row>
    <row r="164" spans="1:7" x14ac:dyDescent="0.25">
      <c r="A164" s="95">
        <f>'Zał. nr 5 jednostki'!A188</f>
        <v>0</v>
      </c>
      <c r="B164" s="95">
        <f>'Zał. nr 5 jednostki'!B188:C188</f>
        <v>0</v>
      </c>
      <c r="C164" s="95">
        <f>'Zał. nr 5 jednostki'!D188</f>
        <v>0</v>
      </c>
      <c r="D164" s="95">
        <f>'Zał. nr 5 jednostki'!E188</f>
        <v>0</v>
      </c>
      <c r="E164" s="95">
        <f>'Zał. nr 5 jednostki'!G188</f>
        <v>0</v>
      </c>
      <c r="F164" s="95">
        <f>'Zał. nr 5 jednostki'!H188</f>
        <v>0</v>
      </c>
      <c r="G164" s="95" t="str">
        <f t="shared" si="2"/>
        <v>0000</v>
      </c>
    </row>
    <row r="165" spans="1:7" x14ac:dyDescent="0.25">
      <c r="A165" s="95">
        <f>'Zał. nr 5 jednostki'!A189</f>
        <v>0</v>
      </c>
      <c r="B165" s="95">
        <f>'Zał. nr 5 jednostki'!B189:C189</f>
        <v>0</v>
      </c>
      <c r="C165" s="95">
        <f>'Zał. nr 5 jednostki'!D189</f>
        <v>0</v>
      </c>
      <c r="D165" s="95">
        <f>'Zał. nr 5 jednostki'!E189</f>
        <v>0</v>
      </c>
      <c r="E165" s="95">
        <f>'Zał. nr 5 jednostki'!G189</f>
        <v>0</v>
      </c>
      <c r="F165" s="95">
        <f>'Zał. nr 5 jednostki'!H189</f>
        <v>0</v>
      </c>
      <c r="G165" s="95" t="str">
        <f t="shared" si="2"/>
        <v>0000</v>
      </c>
    </row>
    <row r="166" spans="1:7" x14ac:dyDescent="0.25">
      <c r="A166" s="95">
        <f>'Zał. nr 5 jednostki'!A190</f>
        <v>0</v>
      </c>
      <c r="B166" s="95">
        <f>'Zał. nr 5 jednostki'!B190:C190</f>
        <v>0</v>
      </c>
      <c r="C166" s="95">
        <f>'Zał. nr 5 jednostki'!D190</f>
        <v>0</v>
      </c>
      <c r="D166" s="95">
        <f>'Zał. nr 5 jednostki'!E190</f>
        <v>0</v>
      </c>
      <c r="E166" s="95">
        <f>'Zał. nr 5 jednostki'!G190</f>
        <v>0</v>
      </c>
      <c r="F166" s="95">
        <f>'Zał. nr 5 jednostki'!H190</f>
        <v>0</v>
      </c>
      <c r="G166" s="95" t="str">
        <f t="shared" si="2"/>
        <v>0000</v>
      </c>
    </row>
    <row r="167" spans="1:7" x14ac:dyDescent="0.25">
      <c r="A167" s="95">
        <f>'Zał. nr 5 jednostki'!A191</f>
        <v>0</v>
      </c>
      <c r="B167" s="95">
        <f>'Zał. nr 5 jednostki'!B191:C191</f>
        <v>0</v>
      </c>
      <c r="C167" s="95">
        <f>'Zał. nr 5 jednostki'!D191</f>
        <v>0</v>
      </c>
      <c r="D167" s="95">
        <f>'Zał. nr 5 jednostki'!E191</f>
        <v>0</v>
      </c>
      <c r="E167" s="95">
        <f>'Zał. nr 5 jednostki'!G191</f>
        <v>0</v>
      </c>
      <c r="F167" s="95">
        <f>'Zał. nr 5 jednostki'!H191</f>
        <v>0</v>
      </c>
      <c r="G167" s="95" t="str">
        <f t="shared" si="2"/>
        <v>0000</v>
      </c>
    </row>
    <row r="168" spans="1:7" x14ac:dyDescent="0.25">
      <c r="A168" s="95">
        <f>'Zał. nr 5 jednostki'!A192</f>
        <v>0</v>
      </c>
      <c r="B168" s="95">
        <f>'Zał. nr 5 jednostki'!B192:C192</f>
        <v>0</v>
      </c>
      <c r="C168" s="95">
        <f>'Zał. nr 5 jednostki'!D192</f>
        <v>0</v>
      </c>
      <c r="D168" s="95">
        <f>'Zał. nr 5 jednostki'!E192</f>
        <v>0</v>
      </c>
      <c r="E168" s="95">
        <f>'Zał. nr 5 jednostki'!G192</f>
        <v>0</v>
      </c>
      <c r="F168" s="95">
        <f>'Zał. nr 5 jednostki'!H192</f>
        <v>0</v>
      </c>
      <c r="G168" s="95" t="str">
        <f t="shared" si="2"/>
        <v>0000</v>
      </c>
    </row>
    <row r="169" spans="1:7" x14ac:dyDescent="0.25">
      <c r="A169" s="95">
        <f>'Zał. nr 5 jednostki'!A193</f>
        <v>0</v>
      </c>
      <c r="B169" s="95">
        <f>'Zał. nr 5 jednostki'!B193:C193</f>
        <v>0</v>
      </c>
      <c r="C169" s="95">
        <f>'Zał. nr 5 jednostki'!D193</f>
        <v>0</v>
      </c>
      <c r="D169" s="95">
        <f>'Zał. nr 5 jednostki'!E193</f>
        <v>0</v>
      </c>
      <c r="E169" s="95">
        <f>'Zał. nr 5 jednostki'!G193</f>
        <v>0</v>
      </c>
      <c r="F169" s="95">
        <f>'Zał. nr 5 jednostki'!H193</f>
        <v>0</v>
      </c>
      <c r="G169" s="95" t="str">
        <f t="shared" si="2"/>
        <v>0000</v>
      </c>
    </row>
    <row r="170" spans="1:7" x14ac:dyDescent="0.25">
      <c r="A170" s="95">
        <f>'Zał. nr 5 jednostki'!A194</f>
        <v>0</v>
      </c>
      <c r="B170" s="95">
        <f>'Zał. nr 5 jednostki'!B194:C194</f>
        <v>0</v>
      </c>
      <c r="C170" s="95">
        <f>'Zał. nr 5 jednostki'!D194</f>
        <v>0</v>
      </c>
      <c r="D170" s="95">
        <f>'Zał. nr 5 jednostki'!E194</f>
        <v>0</v>
      </c>
      <c r="E170" s="95">
        <f>'Zał. nr 5 jednostki'!G194</f>
        <v>0</v>
      </c>
      <c r="F170" s="95">
        <f>'Zał. nr 5 jednostki'!H194</f>
        <v>0</v>
      </c>
      <c r="G170" s="95" t="str">
        <f t="shared" si="2"/>
        <v>0000</v>
      </c>
    </row>
    <row r="171" spans="1:7" x14ac:dyDescent="0.25">
      <c r="A171" s="95">
        <f>'Zał. nr 5 jednostki'!A195</f>
        <v>0</v>
      </c>
      <c r="B171" s="95">
        <f>'Zał. nr 5 jednostki'!B195:C195</f>
        <v>0</v>
      </c>
      <c r="C171" s="95">
        <f>'Zał. nr 5 jednostki'!D195</f>
        <v>0</v>
      </c>
      <c r="D171" s="95">
        <f>'Zał. nr 5 jednostki'!E195</f>
        <v>0</v>
      </c>
      <c r="E171" s="95">
        <f>'Zał. nr 5 jednostki'!G195</f>
        <v>0</v>
      </c>
      <c r="F171" s="95">
        <f>'Zał. nr 5 jednostki'!H195</f>
        <v>0</v>
      </c>
      <c r="G171" s="95" t="str">
        <f t="shared" si="2"/>
        <v>0000</v>
      </c>
    </row>
    <row r="172" spans="1:7" x14ac:dyDescent="0.25">
      <c r="A172" s="95">
        <f>'Zał. nr 5 jednostki'!A196</f>
        <v>0</v>
      </c>
      <c r="B172" s="95">
        <f>'Zał. nr 5 jednostki'!B196:C196</f>
        <v>0</v>
      </c>
      <c r="C172" s="95">
        <f>'Zał. nr 5 jednostki'!D196</f>
        <v>0</v>
      </c>
      <c r="D172" s="95">
        <f>'Zał. nr 5 jednostki'!E196</f>
        <v>0</v>
      </c>
      <c r="E172" s="95">
        <f>'Zał. nr 5 jednostki'!G196</f>
        <v>0</v>
      </c>
      <c r="F172" s="95">
        <f>'Zał. nr 5 jednostki'!H196</f>
        <v>0</v>
      </c>
      <c r="G172" s="95" t="str">
        <f t="shared" si="2"/>
        <v>0000</v>
      </c>
    </row>
    <row r="173" spans="1:7" x14ac:dyDescent="0.25">
      <c r="A173" s="95">
        <f>'Zał. nr 5 jednostki'!A197</f>
        <v>0</v>
      </c>
      <c r="B173" s="95">
        <f>'Zał. nr 5 jednostki'!B197:C197</f>
        <v>0</v>
      </c>
      <c r="C173" s="95">
        <f>'Zał. nr 5 jednostki'!D197</f>
        <v>0</v>
      </c>
      <c r="D173" s="95">
        <f>'Zał. nr 5 jednostki'!E197</f>
        <v>0</v>
      </c>
      <c r="E173" s="95">
        <f>'Zał. nr 5 jednostki'!G197</f>
        <v>0</v>
      </c>
      <c r="F173" s="95">
        <f>'Zał. nr 5 jednostki'!H197</f>
        <v>0</v>
      </c>
      <c r="G173" s="95" t="str">
        <f t="shared" si="2"/>
        <v>0000</v>
      </c>
    </row>
    <row r="174" spans="1:7" x14ac:dyDescent="0.25">
      <c r="A174" s="95">
        <f>'Zał. nr 5 jednostki'!A198</f>
        <v>0</v>
      </c>
      <c r="B174" s="95">
        <f>'Zał. nr 5 jednostki'!B198:C198</f>
        <v>0</v>
      </c>
      <c r="C174" s="95">
        <f>'Zał. nr 5 jednostki'!D198</f>
        <v>0</v>
      </c>
      <c r="D174" s="95">
        <f>'Zał. nr 5 jednostki'!E198</f>
        <v>0</v>
      </c>
      <c r="E174" s="95">
        <f>'Zał. nr 5 jednostki'!G198</f>
        <v>0</v>
      </c>
      <c r="F174" s="95">
        <f>'Zał. nr 5 jednostki'!H198</f>
        <v>0</v>
      </c>
      <c r="G174" s="95" t="str">
        <f t="shared" si="2"/>
        <v>0000</v>
      </c>
    </row>
    <row r="175" spans="1:7" x14ac:dyDescent="0.25">
      <c r="A175" s="95">
        <f>'Zał. nr 5 jednostki'!A199</f>
        <v>0</v>
      </c>
      <c r="B175" s="95">
        <f>'Zał. nr 5 jednostki'!B199:C199</f>
        <v>0</v>
      </c>
      <c r="C175" s="95">
        <f>'Zał. nr 5 jednostki'!D199</f>
        <v>0</v>
      </c>
      <c r="D175" s="95">
        <f>'Zał. nr 5 jednostki'!E199</f>
        <v>0</v>
      </c>
      <c r="E175" s="95">
        <f>'Zał. nr 5 jednostki'!G199</f>
        <v>0</v>
      </c>
      <c r="F175" s="95">
        <f>'Zał. nr 5 jednostki'!H199</f>
        <v>0</v>
      </c>
      <c r="G175" s="95" t="str">
        <f t="shared" si="2"/>
        <v>0000</v>
      </c>
    </row>
    <row r="176" spans="1:7" x14ac:dyDescent="0.25">
      <c r="A176" s="95">
        <f>'Zał. nr 5 jednostki'!A200</f>
        <v>0</v>
      </c>
      <c r="B176" s="95">
        <f>'Zał. nr 5 jednostki'!B200:C200</f>
        <v>0</v>
      </c>
      <c r="C176" s="95">
        <f>'Zał. nr 5 jednostki'!D200</f>
        <v>0</v>
      </c>
      <c r="D176" s="95">
        <f>'Zał. nr 5 jednostki'!E200</f>
        <v>0</v>
      </c>
      <c r="E176" s="95">
        <f>'Zał. nr 5 jednostki'!G200</f>
        <v>0</v>
      </c>
      <c r="F176" s="95">
        <f>'Zał. nr 5 jednostki'!H200</f>
        <v>0</v>
      </c>
      <c r="G176" s="95" t="str">
        <f t="shared" si="2"/>
        <v>0000</v>
      </c>
    </row>
    <row r="177" spans="1:7" x14ac:dyDescent="0.25">
      <c r="A177" s="95">
        <f>'Zał. nr 5 jednostki'!A201</f>
        <v>0</v>
      </c>
      <c r="B177" s="95">
        <f>'Zał. nr 5 jednostki'!B201:C201</f>
        <v>0</v>
      </c>
      <c r="C177" s="95">
        <f>'Zał. nr 5 jednostki'!D201</f>
        <v>0</v>
      </c>
      <c r="D177" s="95">
        <f>'Zał. nr 5 jednostki'!E201</f>
        <v>0</v>
      </c>
      <c r="E177" s="95">
        <f>'Zał. nr 5 jednostki'!G201</f>
        <v>0</v>
      </c>
      <c r="F177" s="95">
        <f>'Zał. nr 5 jednostki'!H201</f>
        <v>0</v>
      </c>
      <c r="G177" s="95" t="str">
        <f t="shared" si="2"/>
        <v>0000</v>
      </c>
    </row>
    <row r="178" spans="1:7" x14ac:dyDescent="0.25">
      <c r="A178" s="95">
        <f>'Zał. nr 5 jednostki'!A202</f>
        <v>0</v>
      </c>
      <c r="B178" s="95">
        <f>'Zał. nr 5 jednostki'!B202:C202</f>
        <v>0</v>
      </c>
      <c r="C178" s="95">
        <f>'Zał. nr 5 jednostki'!D202</f>
        <v>0</v>
      </c>
      <c r="D178" s="95">
        <f>'Zał. nr 5 jednostki'!E202</f>
        <v>0</v>
      </c>
      <c r="E178" s="95">
        <f>'Zał. nr 5 jednostki'!G202</f>
        <v>0</v>
      </c>
      <c r="F178" s="95">
        <f>'Zał. nr 5 jednostki'!H202</f>
        <v>0</v>
      </c>
      <c r="G178" s="95" t="str">
        <f t="shared" si="2"/>
        <v>0000</v>
      </c>
    </row>
    <row r="179" spans="1:7" x14ac:dyDescent="0.25">
      <c r="A179" s="95">
        <f>'Zał. nr 5 jednostki'!A203</f>
        <v>0</v>
      </c>
      <c r="B179" s="95">
        <f>'Zał. nr 5 jednostki'!B203:C203</f>
        <v>0</v>
      </c>
      <c r="C179" s="95">
        <f>'Zał. nr 5 jednostki'!D203</f>
        <v>0</v>
      </c>
      <c r="D179" s="95">
        <f>'Zał. nr 5 jednostki'!E203</f>
        <v>0</v>
      </c>
      <c r="E179" s="95">
        <f>'Zał. nr 5 jednostki'!G203</f>
        <v>0</v>
      </c>
      <c r="F179" s="95">
        <f>'Zał. nr 5 jednostki'!H203</f>
        <v>0</v>
      </c>
      <c r="G179" s="95" t="str">
        <f t="shared" si="2"/>
        <v>0000</v>
      </c>
    </row>
    <row r="180" spans="1:7" x14ac:dyDescent="0.25">
      <c r="A180" s="95">
        <f>'Zał. nr 5 jednostki'!A204</f>
        <v>0</v>
      </c>
      <c r="B180" s="95">
        <f>'Zał. nr 5 jednostki'!B204:C204</f>
        <v>0</v>
      </c>
      <c r="C180" s="95">
        <f>'Zał. nr 5 jednostki'!D204</f>
        <v>0</v>
      </c>
      <c r="D180" s="95">
        <f>'Zał. nr 5 jednostki'!E204</f>
        <v>0</v>
      </c>
      <c r="E180" s="95">
        <f>'Zał. nr 5 jednostki'!G204</f>
        <v>0</v>
      </c>
      <c r="F180" s="95">
        <f>'Zał. nr 5 jednostki'!H204</f>
        <v>0</v>
      </c>
      <c r="G180" s="95" t="str">
        <f t="shared" si="2"/>
        <v>0000</v>
      </c>
    </row>
    <row r="181" spans="1:7" x14ac:dyDescent="0.25">
      <c r="A181" s="95">
        <f>'Zał. nr 5 jednostki'!A205</f>
        <v>0</v>
      </c>
      <c r="B181" s="95">
        <f>'Zał. nr 5 jednostki'!B205:C205</f>
        <v>0</v>
      </c>
      <c r="C181" s="95">
        <f>'Zał. nr 5 jednostki'!D205</f>
        <v>0</v>
      </c>
      <c r="D181" s="95">
        <f>'Zał. nr 5 jednostki'!E205</f>
        <v>0</v>
      </c>
      <c r="E181" s="95">
        <f>'Zał. nr 5 jednostki'!G205</f>
        <v>0</v>
      </c>
      <c r="F181" s="95">
        <f>'Zał. nr 5 jednostki'!H205</f>
        <v>0</v>
      </c>
      <c r="G181" s="95" t="str">
        <f t="shared" si="2"/>
        <v>0000</v>
      </c>
    </row>
    <row r="182" spans="1:7" x14ac:dyDescent="0.25">
      <c r="A182" s="95">
        <f>'Zał. nr 5 jednostki'!A206</f>
        <v>0</v>
      </c>
      <c r="B182" s="95">
        <f>'Zał. nr 5 jednostki'!B206:C206</f>
        <v>0</v>
      </c>
      <c r="C182" s="95">
        <f>'Zał. nr 5 jednostki'!D206</f>
        <v>0</v>
      </c>
      <c r="D182" s="95">
        <f>'Zał. nr 5 jednostki'!E206</f>
        <v>0</v>
      </c>
      <c r="E182" s="95">
        <f>'Zał. nr 5 jednostki'!G206</f>
        <v>0</v>
      </c>
      <c r="F182" s="95">
        <f>'Zał. nr 5 jednostki'!H206</f>
        <v>0</v>
      </c>
      <c r="G182" s="95" t="str">
        <f t="shared" si="2"/>
        <v>0000</v>
      </c>
    </row>
    <row r="183" spans="1:7" x14ac:dyDescent="0.25">
      <c r="A183" s="95">
        <f>'Zał. nr 5 jednostki'!A207</f>
        <v>0</v>
      </c>
      <c r="B183" s="95">
        <f>'Zał. nr 5 jednostki'!B207:C207</f>
        <v>0</v>
      </c>
      <c r="C183" s="95">
        <f>'Zał. nr 5 jednostki'!D207</f>
        <v>0</v>
      </c>
      <c r="D183" s="95">
        <f>'Zał. nr 5 jednostki'!E207</f>
        <v>0</v>
      </c>
      <c r="E183" s="95">
        <f>'Zał. nr 5 jednostki'!G207</f>
        <v>0</v>
      </c>
      <c r="F183" s="95">
        <f>'Zał. nr 5 jednostki'!H207</f>
        <v>0</v>
      </c>
      <c r="G183" s="95" t="str">
        <f t="shared" si="2"/>
        <v>0000</v>
      </c>
    </row>
    <row r="184" spans="1:7" x14ac:dyDescent="0.25">
      <c r="A184" s="95">
        <f>'Zał. nr 5 jednostki'!A208</f>
        <v>0</v>
      </c>
      <c r="B184" s="95">
        <f>'Zał. nr 5 jednostki'!B208:C208</f>
        <v>0</v>
      </c>
      <c r="C184" s="95">
        <f>'Zał. nr 5 jednostki'!D208</f>
        <v>0</v>
      </c>
      <c r="D184" s="95">
        <f>'Zał. nr 5 jednostki'!E208</f>
        <v>0</v>
      </c>
      <c r="E184" s="95">
        <f>'Zał. nr 5 jednostki'!G208</f>
        <v>0</v>
      </c>
      <c r="F184" s="95">
        <f>'Zał. nr 5 jednostki'!H208</f>
        <v>0</v>
      </c>
      <c r="G184" s="95" t="str">
        <f t="shared" si="2"/>
        <v>0000</v>
      </c>
    </row>
    <row r="185" spans="1:7" x14ac:dyDescent="0.25">
      <c r="A185" s="95">
        <f>'Zał. nr 5 jednostki'!A209</f>
        <v>0</v>
      </c>
      <c r="B185" s="95">
        <f>'Zał. nr 5 jednostki'!B209:C209</f>
        <v>0</v>
      </c>
      <c r="C185" s="95">
        <f>'Zał. nr 5 jednostki'!D209</f>
        <v>0</v>
      </c>
      <c r="D185" s="95">
        <f>'Zał. nr 5 jednostki'!E209</f>
        <v>0</v>
      </c>
      <c r="E185" s="95">
        <f>'Zał. nr 5 jednostki'!G209</f>
        <v>0</v>
      </c>
      <c r="F185" s="95">
        <f>'Zał. nr 5 jednostki'!H209</f>
        <v>0</v>
      </c>
      <c r="G185" s="95" t="str">
        <f t="shared" si="2"/>
        <v>0000</v>
      </c>
    </row>
    <row r="186" spans="1:7" x14ac:dyDescent="0.25">
      <c r="A186" s="95">
        <f>'Zał. nr 5 jednostki'!A210</f>
        <v>0</v>
      </c>
      <c r="B186" s="95">
        <f>'Zał. nr 5 jednostki'!B210:C210</f>
        <v>0</v>
      </c>
      <c r="C186" s="95">
        <f>'Zał. nr 5 jednostki'!D210</f>
        <v>0</v>
      </c>
      <c r="D186" s="95">
        <f>'Zał. nr 5 jednostki'!E210</f>
        <v>0</v>
      </c>
      <c r="E186" s="95">
        <f>'Zał. nr 5 jednostki'!G210</f>
        <v>0</v>
      </c>
      <c r="F186" s="95">
        <f>'Zał. nr 5 jednostki'!H210</f>
        <v>0</v>
      </c>
      <c r="G186" s="95" t="str">
        <f t="shared" si="2"/>
        <v>0000</v>
      </c>
    </row>
    <row r="187" spans="1:7" x14ac:dyDescent="0.25">
      <c r="A187" s="95">
        <f>'Zał. nr 5 jednostki'!A211</f>
        <v>0</v>
      </c>
      <c r="B187" s="95">
        <f>'Zał. nr 5 jednostki'!B211:C211</f>
        <v>0</v>
      </c>
      <c r="C187" s="95">
        <f>'Zał. nr 5 jednostki'!D211</f>
        <v>0</v>
      </c>
      <c r="D187" s="95">
        <f>'Zał. nr 5 jednostki'!E211</f>
        <v>0</v>
      </c>
      <c r="E187" s="95">
        <f>'Zał. nr 5 jednostki'!G211</f>
        <v>0</v>
      </c>
      <c r="F187" s="95">
        <f>'Zał. nr 5 jednostki'!H211</f>
        <v>0</v>
      </c>
      <c r="G187" s="95" t="str">
        <f t="shared" si="2"/>
        <v>0000</v>
      </c>
    </row>
    <row r="188" spans="1:7" x14ac:dyDescent="0.25">
      <c r="A188" s="95">
        <f>'Zał. nr 5 jednostki'!A212</f>
        <v>0</v>
      </c>
      <c r="B188" s="95">
        <f>'Zał. nr 5 jednostki'!B212:C212</f>
        <v>0</v>
      </c>
      <c r="C188" s="95">
        <f>'Zał. nr 5 jednostki'!D212</f>
        <v>0</v>
      </c>
      <c r="D188" s="95">
        <f>'Zał. nr 5 jednostki'!E212</f>
        <v>0</v>
      </c>
      <c r="E188" s="95">
        <f>'Zał. nr 5 jednostki'!G212</f>
        <v>0</v>
      </c>
      <c r="F188" s="95">
        <f>'Zał. nr 5 jednostki'!H212</f>
        <v>0</v>
      </c>
      <c r="G188" s="95" t="str">
        <f t="shared" si="2"/>
        <v>0000</v>
      </c>
    </row>
    <row r="189" spans="1:7" x14ac:dyDescent="0.25">
      <c r="A189" s="95">
        <f>'Zał. nr 5 jednostki'!A213</f>
        <v>0</v>
      </c>
      <c r="B189" s="95">
        <f>'Zał. nr 5 jednostki'!B213:C213</f>
        <v>0</v>
      </c>
      <c r="C189" s="95">
        <f>'Zał. nr 5 jednostki'!D213</f>
        <v>0</v>
      </c>
      <c r="D189" s="95">
        <f>'Zał. nr 5 jednostki'!E213</f>
        <v>0</v>
      </c>
      <c r="E189" s="95">
        <f>'Zał. nr 5 jednostki'!G213</f>
        <v>0</v>
      </c>
      <c r="F189" s="95">
        <f>'Zał. nr 5 jednostki'!H213</f>
        <v>0</v>
      </c>
      <c r="G189" s="95" t="str">
        <f t="shared" si="2"/>
        <v>0000</v>
      </c>
    </row>
    <row r="190" spans="1:7" x14ac:dyDescent="0.25">
      <c r="A190" s="95">
        <f>'Zał. nr 5 jednostki'!A214</f>
        <v>0</v>
      </c>
      <c r="B190" s="95">
        <f>'Zał. nr 5 jednostki'!B214:C214</f>
        <v>0</v>
      </c>
      <c r="C190" s="95">
        <f>'Zał. nr 5 jednostki'!D214</f>
        <v>0</v>
      </c>
      <c r="D190" s="95">
        <f>'Zał. nr 5 jednostki'!E214</f>
        <v>0</v>
      </c>
      <c r="E190" s="95">
        <f>'Zał. nr 5 jednostki'!G214</f>
        <v>0</v>
      </c>
      <c r="F190" s="95">
        <f>'Zał. nr 5 jednostki'!H214</f>
        <v>0</v>
      </c>
      <c r="G190" s="95" t="str">
        <f t="shared" si="2"/>
        <v>0000</v>
      </c>
    </row>
    <row r="191" spans="1:7" x14ac:dyDescent="0.25">
      <c r="A191" s="95">
        <f>'Zał. nr 5 jednostki'!A215</f>
        <v>0</v>
      </c>
      <c r="B191" s="95">
        <f>'Zał. nr 5 jednostki'!B215:C215</f>
        <v>0</v>
      </c>
      <c r="C191" s="95">
        <f>'Zał. nr 5 jednostki'!D215</f>
        <v>0</v>
      </c>
      <c r="D191" s="95">
        <f>'Zał. nr 5 jednostki'!E215</f>
        <v>0</v>
      </c>
      <c r="E191" s="95">
        <f>'Zał. nr 5 jednostki'!G215</f>
        <v>0</v>
      </c>
      <c r="F191" s="95">
        <f>'Zał. nr 5 jednostki'!H215</f>
        <v>0</v>
      </c>
      <c r="G191" s="95" t="str">
        <f t="shared" si="2"/>
        <v>0000</v>
      </c>
    </row>
    <row r="192" spans="1:7" x14ac:dyDescent="0.25">
      <c r="A192" s="95">
        <f>'Zał. nr 5 jednostki'!A216</f>
        <v>0</v>
      </c>
      <c r="B192" s="95">
        <f>'Zał. nr 5 jednostki'!B216:C216</f>
        <v>0</v>
      </c>
      <c r="C192" s="95">
        <f>'Zał. nr 5 jednostki'!D216</f>
        <v>0</v>
      </c>
      <c r="D192" s="95">
        <f>'Zał. nr 5 jednostki'!E216</f>
        <v>0</v>
      </c>
      <c r="E192" s="95">
        <f>'Zał. nr 5 jednostki'!G216</f>
        <v>0</v>
      </c>
      <c r="F192" s="95">
        <f>'Zał. nr 5 jednostki'!H216</f>
        <v>0</v>
      </c>
      <c r="G192" s="95" t="str">
        <f t="shared" si="2"/>
        <v>0000</v>
      </c>
    </row>
    <row r="193" spans="1:7" x14ac:dyDescent="0.25">
      <c r="A193" s="95">
        <f>'Zał. nr 5 jednostki'!A217</f>
        <v>0</v>
      </c>
      <c r="B193" s="95">
        <f>'Zał. nr 5 jednostki'!B217:C217</f>
        <v>0</v>
      </c>
      <c r="C193" s="95">
        <f>'Zał. nr 5 jednostki'!D217</f>
        <v>0</v>
      </c>
      <c r="D193" s="95">
        <f>'Zał. nr 5 jednostki'!E217</f>
        <v>0</v>
      </c>
      <c r="E193" s="95">
        <f>'Zał. nr 5 jednostki'!G217</f>
        <v>0</v>
      </c>
      <c r="F193" s="95">
        <f>'Zał. nr 5 jednostki'!H217</f>
        <v>0</v>
      </c>
      <c r="G193" s="95" t="str">
        <f t="shared" si="2"/>
        <v>0000</v>
      </c>
    </row>
    <row r="194" spans="1:7" x14ac:dyDescent="0.25">
      <c r="A194" s="95">
        <f>'Zał. nr 5 jednostki'!A218</f>
        <v>0</v>
      </c>
      <c r="B194" s="95">
        <f>'Zał. nr 5 jednostki'!B218:C218</f>
        <v>0</v>
      </c>
      <c r="C194" s="95">
        <f>'Zał. nr 5 jednostki'!D218</f>
        <v>0</v>
      </c>
      <c r="D194" s="95">
        <f>'Zał. nr 5 jednostki'!E218</f>
        <v>0</v>
      </c>
      <c r="E194" s="95">
        <f>'Zał. nr 5 jednostki'!G218</f>
        <v>0</v>
      </c>
      <c r="F194" s="95">
        <f>'Zał. nr 5 jednostki'!H218</f>
        <v>0</v>
      </c>
      <c r="G194" s="95" t="str">
        <f t="shared" si="2"/>
        <v>0000</v>
      </c>
    </row>
    <row r="195" spans="1:7" x14ac:dyDescent="0.25">
      <c r="A195" s="95">
        <f>'Zał. nr 5 jednostki'!A219</f>
        <v>0</v>
      </c>
      <c r="B195" s="95">
        <f>'Zał. nr 5 jednostki'!B219:C219</f>
        <v>0</v>
      </c>
      <c r="C195" s="95">
        <f>'Zał. nr 5 jednostki'!D219</f>
        <v>0</v>
      </c>
      <c r="D195" s="95">
        <f>'Zał. nr 5 jednostki'!E219</f>
        <v>0</v>
      </c>
      <c r="E195" s="95">
        <f>'Zał. nr 5 jednostki'!G219</f>
        <v>0</v>
      </c>
      <c r="F195" s="95">
        <f>'Zał. nr 5 jednostki'!H219</f>
        <v>0</v>
      </c>
      <c r="G195" s="95" t="str">
        <f t="shared" ref="G195:G258" si="3">_xlfn.CONCAT(C195,D195,E195,F195)</f>
        <v>0000</v>
      </c>
    </row>
    <row r="196" spans="1:7" x14ac:dyDescent="0.25">
      <c r="A196" s="95">
        <f>'Zał. nr 5 jednostki'!A220</f>
        <v>0</v>
      </c>
      <c r="B196" s="95">
        <f>'Zał. nr 5 jednostki'!B220:C220</f>
        <v>0</v>
      </c>
      <c r="C196" s="95">
        <f>'Zał. nr 5 jednostki'!D220</f>
        <v>0</v>
      </c>
      <c r="D196" s="95">
        <f>'Zał. nr 5 jednostki'!E220</f>
        <v>0</v>
      </c>
      <c r="E196" s="95">
        <f>'Zał. nr 5 jednostki'!G220</f>
        <v>0</v>
      </c>
      <c r="F196" s="95">
        <f>'Zał. nr 5 jednostki'!H220</f>
        <v>0</v>
      </c>
      <c r="G196" s="95" t="str">
        <f t="shared" si="3"/>
        <v>0000</v>
      </c>
    </row>
    <row r="197" spans="1:7" x14ac:dyDescent="0.25">
      <c r="A197" s="95">
        <f>'Zał. nr 5 jednostki'!A221</f>
        <v>0</v>
      </c>
      <c r="B197" s="95">
        <f>'Zał. nr 5 jednostki'!B221:C221</f>
        <v>0</v>
      </c>
      <c r="C197" s="95">
        <f>'Zał. nr 5 jednostki'!D221</f>
        <v>0</v>
      </c>
      <c r="D197" s="95">
        <f>'Zał. nr 5 jednostki'!E221</f>
        <v>0</v>
      </c>
      <c r="E197" s="95">
        <f>'Zał. nr 5 jednostki'!G221</f>
        <v>0</v>
      </c>
      <c r="F197" s="95">
        <f>'Zał. nr 5 jednostki'!H221</f>
        <v>0</v>
      </c>
      <c r="G197" s="95" t="str">
        <f t="shared" si="3"/>
        <v>0000</v>
      </c>
    </row>
    <row r="198" spans="1:7" x14ac:dyDescent="0.25">
      <c r="A198" s="95">
        <f>'Zał. nr 5 jednostki'!A222</f>
        <v>0</v>
      </c>
      <c r="B198" s="95">
        <f>'Zał. nr 5 jednostki'!B222:C222</f>
        <v>0</v>
      </c>
      <c r="C198" s="95">
        <f>'Zał. nr 5 jednostki'!D222</f>
        <v>0</v>
      </c>
      <c r="D198" s="95">
        <f>'Zał. nr 5 jednostki'!E222</f>
        <v>0</v>
      </c>
      <c r="E198" s="95">
        <f>'Zał. nr 5 jednostki'!G222</f>
        <v>0</v>
      </c>
      <c r="F198" s="95">
        <f>'Zał. nr 5 jednostki'!H222</f>
        <v>0</v>
      </c>
      <c r="G198" s="95" t="str">
        <f t="shared" si="3"/>
        <v>0000</v>
      </c>
    </row>
    <row r="199" spans="1:7" x14ac:dyDescent="0.25">
      <c r="A199" s="95">
        <f>'Zał. nr 5 jednostki'!A223</f>
        <v>0</v>
      </c>
      <c r="B199" s="95">
        <f>'Zał. nr 5 jednostki'!B223:C223</f>
        <v>0</v>
      </c>
      <c r="C199" s="95">
        <f>'Zał. nr 5 jednostki'!D223</f>
        <v>0</v>
      </c>
      <c r="D199" s="95">
        <f>'Zał. nr 5 jednostki'!E223</f>
        <v>0</v>
      </c>
      <c r="E199" s="95">
        <f>'Zał. nr 5 jednostki'!G223</f>
        <v>0</v>
      </c>
      <c r="F199" s="95">
        <f>'Zał. nr 5 jednostki'!H223</f>
        <v>0</v>
      </c>
      <c r="G199" s="95" t="str">
        <f t="shared" si="3"/>
        <v>0000</v>
      </c>
    </row>
    <row r="200" spans="1:7" x14ac:dyDescent="0.25">
      <c r="A200" s="95">
        <f>'Zał. nr 5 jednostki'!A224</f>
        <v>0</v>
      </c>
      <c r="B200" s="95">
        <f>'Zał. nr 5 jednostki'!B224:C224</f>
        <v>0</v>
      </c>
      <c r="C200" s="95">
        <f>'Zał. nr 5 jednostki'!D224</f>
        <v>0</v>
      </c>
      <c r="D200" s="95">
        <f>'Zał. nr 5 jednostki'!E224</f>
        <v>0</v>
      </c>
      <c r="E200" s="95">
        <f>'Zał. nr 5 jednostki'!G224</f>
        <v>0</v>
      </c>
      <c r="F200" s="95">
        <f>'Zał. nr 5 jednostki'!H224</f>
        <v>0</v>
      </c>
      <c r="G200" s="95" t="str">
        <f t="shared" si="3"/>
        <v>0000</v>
      </c>
    </row>
    <row r="201" spans="1:7" x14ac:dyDescent="0.25">
      <c r="A201" s="95">
        <f>'Zał. nr 5 jednostki'!A225</f>
        <v>0</v>
      </c>
      <c r="B201" s="95">
        <f>'Zał. nr 5 jednostki'!B225:C225</f>
        <v>0</v>
      </c>
      <c r="C201" s="95">
        <f>'Zał. nr 5 jednostki'!D225</f>
        <v>0</v>
      </c>
      <c r="D201" s="95">
        <f>'Zał. nr 5 jednostki'!E225</f>
        <v>0</v>
      </c>
      <c r="E201" s="95">
        <f>'Zał. nr 5 jednostki'!G225</f>
        <v>0</v>
      </c>
      <c r="F201" s="95">
        <f>'Zał. nr 5 jednostki'!H225</f>
        <v>0</v>
      </c>
      <c r="G201" s="95" t="str">
        <f t="shared" si="3"/>
        <v>0000</v>
      </c>
    </row>
    <row r="202" spans="1:7" x14ac:dyDescent="0.25">
      <c r="A202" s="95">
        <f>'Zał. nr 5 jednostki'!A226</f>
        <v>0</v>
      </c>
      <c r="B202" s="95">
        <f>'Zał. nr 5 jednostki'!B226:C226</f>
        <v>0</v>
      </c>
      <c r="C202" s="95">
        <f>'Zał. nr 5 jednostki'!D226</f>
        <v>0</v>
      </c>
      <c r="D202" s="95">
        <f>'Zał. nr 5 jednostki'!E226</f>
        <v>0</v>
      </c>
      <c r="E202" s="95">
        <f>'Zał. nr 5 jednostki'!G226</f>
        <v>0</v>
      </c>
      <c r="F202" s="95">
        <f>'Zał. nr 5 jednostki'!H226</f>
        <v>0</v>
      </c>
      <c r="G202" s="95" t="str">
        <f t="shared" si="3"/>
        <v>0000</v>
      </c>
    </row>
    <row r="203" spans="1:7" x14ac:dyDescent="0.25">
      <c r="A203" s="95">
        <f>'Zał. nr 5 jednostki'!A227</f>
        <v>0</v>
      </c>
      <c r="B203" s="95">
        <f>'Zał. nr 5 jednostki'!B227:C227</f>
        <v>0</v>
      </c>
      <c r="C203" s="95">
        <f>'Zał. nr 5 jednostki'!D227</f>
        <v>0</v>
      </c>
      <c r="D203" s="95">
        <f>'Zał. nr 5 jednostki'!E227</f>
        <v>0</v>
      </c>
      <c r="E203" s="95">
        <f>'Zał. nr 5 jednostki'!G227</f>
        <v>0</v>
      </c>
      <c r="F203" s="95">
        <f>'Zał. nr 5 jednostki'!H227</f>
        <v>0</v>
      </c>
      <c r="G203" s="95" t="str">
        <f t="shared" si="3"/>
        <v>0000</v>
      </c>
    </row>
    <row r="204" spans="1:7" x14ac:dyDescent="0.25">
      <c r="A204" s="95">
        <f>'Zał. nr 5 jednostki'!A228</f>
        <v>0</v>
      </c>
      <c r="B204" s="95">
        <f>'Zał. nr 5 jednostki'!B228:C228</f>
        <v>0</v>
      </c>
      <c r="C204" s="95">
        <f>'Zał. nr 5 jednostki'!D228</f>
        <v>0</v>
      </c>
      <c r="D204" s="95">
        <f>'Zał. nr 5 jednostki'!E228</f>
        <v>0</v>
      </c>
      <c r="E204" s="95">
        <f>'Zał. nr 5 jednostki'!G228</f>
        <v>0</v>
      </c>
      <c r="F204" s="95">
        <f>'Zał. nr 5 jednostki'!H228</f>
        <v>0</v>
      </c>
      <c r="G204" s="95" t="str">
        <f t="shared" si="3"/>
        <v>0000</v>
      </c>
    </row>
    <row r="205" spans="1:7" x14ac:dyDescent="0.25">
      <c r="A205" s="95">
        <f>'Zał. nr 5 jednostki'!A229</f>
        <v>0</v>
      </c>
      <c r="B205" s="95">
        <f>'Zał. nr 5 jednostki'!B229:C229</f>
        <v>0</v>
      </c>
      <c r="C205" s="95">
        <f>'Zał. nr 5 jednostki'!D229</f>
        <v>0</v>
      </c>
      <c r="D205" s="95">
        <f>'Zał. nr 5 jednostki'!E229</f>
        <v>0</v>
      </c>
      <c r="E205" s="95">
        <f>'Zał. nr 5 jednostki'!G229</f>
        <v>0</v>
      </c>
      <c r="F205" s="95">
        <f>'Zał. nr 5 jednostki'!H229</f>
        <v>0</v>
      </c>
      <c r="G205" s="95" t="str">
        <f t="shared" si="3"/>
        <v>0000</v>
      </c>
    </row>
    <row r="206" spans="1:7" x14ac:dyDescent="0.25">
      <c r="A206" s="95">
        <f>'Zał. nr 5 jednostki'!A230</f>
        <v>0</v>
      </c>
      <c r="B206" s="95">
        <f>'Zał. nr 5 jednostki'!B230:C230</f>
        <v>0</v>
      </c>
      <c r="C206" s="95">
        <f>'Zał. nr 5 jednostki'!D230</f>
        <v>0</v>
      </c>
      <c r="D206" s="95">
        <f>'Zał. nr 5 jednostki'!E230</f>
        <v>0</v>
      </c>
      <c r="E206" s="95">
        <f>'Zał. nr 5 jednostki'!G230</f>
        <v>0</v>
      </c>
      <c r="F206" s="95">
        <f>'Zał. nr 5 jednostki'!H230</f>
        <v>0</v>
      </c>
      <c r="G206" s="95" t="str">
        <f t="shared" si="3"/>
        <v>0000</v>
      </c>
    </row>
    <row r="207" spans="1:7" x14ac:dyDescent="0.25">
      <c r="A207" s="95">
        <f>'Zał. nr 5 jednostki'!A231</f>
        <v>0</v>
      </c>
      <c r="B207" s="95">
        <f>'Zał. nr 5 jednostki'!B231:C231</f>
        <v>0</v>
      </c>
      <c r="C207" s="95">
        <f>'Zał. nr 5 jednostki'!D231</f>
        <v>0</v>
      </c>
      <c r="D207" s="95">
        <f>'Zał. nr 5 jednostki'!E231</f>
        <v>0</v>
      </c>
      <c r="E207" s="95">
        <f>'Zał. nr 5 jednostki'!G231</f>
        <v>0</v>
      </c>
      <c r="F207" s="95">
        <f>'Zał. nr 5 jednostki'!H231</f>
        <v>0</v>
      </c>
      <c r="G207" s="95" t="str">
        <f t="shared" si="3"/>
        <v>0000</v>
      </c>
    </row>
    <row r="208" spans="1:7" x14ac:dyDescent="0.25">
      <c r="A208" s="95">
        <f>'Zał. nr 5 jednostki'!A232</f>
        <v>0</v>
      </c>
      <c r="B208" s="95">
        <f>'Zał. nr 5 jednostki'!B232:C232</f>
        <v>0</v>
      </c>
      <c r="C208" s="95">
        <f>'Zał. nr 5 jednostki'!D232</f>
        <v>0</v>
      </c>
      <c r="D208" s="95">
        <f>'Zał. nr 5 jednostki'!E232</f>
        <v>0</v>
      </c>
      <c r="E208" s="95">
        <f>'Zał. nr 5 jednostki'!G232</f>
        <v>0</v>
      </c>
      <c r="F208" s="95">
        <f>'Zał. nr 5 jednostki'!H232</f>
        <v>0</v>
      </c>
      <c r="G208" s="95" t="str">
        <f t="shared" si="3"/>
        <v>0000</v>
      </c>
    </row>
    <row r="209" spans="1:7" x14ac:dyDescent="0.25">
      <c r="A209" s="95">
        <f>'Zał. nr 5 jednostki'!A233</f>
        <v>0</v>
      </c>
      <c r="B209" s="95">
        <f>'Zał. nr 5 jednostki'!B233:C233</f>
        <v>0</v>
      </c>
      <c r="C209" s="95">
        <f>'Zał. nr 5 jednostki'!D233</f>
        <v>0</v>
      </c>
      <c r="D209" s="95">
        <f>'Zał. nr 5 jednostki'!E233</f>
        <v>0</v>
      </c>
      <c r="E209" s="95">
        <f>'Zał. nr 5 jednostki'!G233</f>
        <v>0</v>
      </c>
      <c r="F209" s="95">
        <f>'Zał. nr 5 jednostki'!H233</f>
        <v>0</v>
      </c>
      <c r="G209" s="95" t="str">
        <f t="shared" si="3"/>
        <v>0000</v>
      </c>
    </row>
    <row r="210" spans="1:7" x14ac:dyDescent="0.25">
      <c r="A210" s="95">
        <f>'Zał. nr 5 jednostki'!A234</f>
        <v>0</v>
      </c>
      <c r="B210" s="95">
        <f>'Zał. nr 5 jednostki'!B234:C234</f>
        <v>0</v>
      </c>
      <c r="C210" s="95">
        <f>'Zał. nr 5 jednostki'!D234</f>
        <v>0</v>
      </c>
      <c r="D210" s="95">
        <f>'Zał. nr 5 jednostki'!E234</f>
        <v>0</v>
      </c>
      <c r="E210" s="95">
        <f>'Zał. nr 5 jednostki'!G234</f>
        <v>0</v>
      </c>
      <c r="F210" s="95">
        <f>'Zał. nr 5 jednostki'!H234</f>
        <v>0</v>
      </c>
      <c r="G210" s="95" t="str">
        <f t="shared" si="3"/>
        <v>0000</v>
      </c>
    </row>
    <row r="211" spans="1:7" x14ac:dyDescent="0.25">
      <c r="A211" s="95">
        <f>'Zał. nr 5 jednostki'!A235</f>
        <v>0</v>
      </c>
      <c r="B211" s="95">
        <f>'Zał. nr 5 jednostki'!B235:C235</f>
        <v>0</v>
      </c>
      <c r="C211" s="95">
        <f>'Zał. nr 5 jednostki'!D235</f>
        <v>0</v>
      </c>
      <c r="D211" s="95">
        <f>'Zał. nr 5 jednostki'!E235</f>
        <v>0</v>
      </c>
      <c r="E211" s="95">
        <f>'Zał. nr 5 jednostki'!G235</f>
        <v>0</v>
      </c>
      <c r="F211" s="95">
        <f>'Zał. nr 5 jednostki'!H235</f>
        <v>0</v>
      </c>
      <c r="G211" s="95" t="str">
        <f t="shared" si="3"/>
        <v>0000</v>
      </c>
    </row>
    <row r="212" spans="1:7" x14ac:dyDescent="0.25">
      <c r="A212" s="95">
        <f>'Zał. nr 5 jednostki'!A236</f>
        <v>0</v>
      </c>
      <c r="B212" s="95">
        <f>'Zał. nr 5 jednostki'!B236:C236</f>
        <v>0</v>
      </c>
      <c r="C212" s="95">
        <f>'Zał. nr 5 jednostki'!D236</f>
        <v>0</v>
      </c>
      <c r="D212" s="95">
        <f>'Zał. nr 5 jednostki'!E236</f>
        <v>0</v>
      </c>
      <c r="E212" s="95">
        <f>'Zał. nr 5 jednostki'!G236</f>
        <v>0</v>
      </c>
      <c r="F212" s="95">
        <f>'Zał. nr 5 jednostki'!H236</f>
        <v>0</v>
      </c>
      <c r="G212" s="95" t="str">
        <f t="shared" si="3"/>
        <v>0000</v>
      </c>
    </row>
    <row r="213" spans="1:7" x14ac:dyDescent="0.25">
      <c r="A213" s="95">
        <f>'Zał. nr 5 jednostki'!A237</f>
        <v>0</v>
      </c>
      <c r="B213" s="95">
        <f>'Zał. nr 5 jednostki'!B237:C237</f>
        <v>0</v>
      </c>
      <c r="C213" s="95">
        <f>'Zał. nr 5 jednostki'!D237</f>
        <v>0</v>
      </c>
      <c r="D213" s="95">
        <f>'Zał. nr 5 jednostki'!E237</f>
        <v>0</v>
      </c>
      <c r="E213" s="95">
        <f>'Zał. nr 5 jednostki'!G237</f>
        <v>0</v>
      </c>
      <c r="F213" s="95">
        <f>'Zał. nr 5 jednostki'!H237</f>
        <v>0</v>
      </c>
      <c r="G213" s="95" t="str">
        <f t="shared" si="3"/>
        <v>0000</v>
      </c>
    </row>
    <row r="214" spans="1:7" x14ac:dyDescent="0.25">
      <c r="A214" s="95">
        <f>'Zał. nr 5 jednostki'!A238</f>
        <v>0</v>
      </c>
      <c r="B214" s="95">
        <f>'Zał. nr 5 jednostki'!B238:C238</f>
        <v>0</v>
      </c>
      <c r="C214" s="95">
        <f>'Zał. nr 5 jednostki'!D238</f>
        <v>0</v>
      </c>
      <c r="D214" s="95">
        <f>'Zał. nr 5 jednostki'!E238</f>
        <v>0</v>
      </c>
      <c r="E214" s="95">
        <f>'Zał. nr 5 jednostki'!G238</f>
        <v>0</v>
      </c>
      <c r="F214" s="95">
        <f>'Zał. nr 5 jednostki'!H238</f>
        <v>0</v>
      </c>
      <c r="G214" s="95" t="str">
        <f t="shared" si="3"/>
        <v>0000</v>
      </c>
    </row>
    <row r="215" spans="1:7" x14ac:dyDescent="0.25">
      <c r="A215" s="95">
        <f>'Zał. nr 5 jednostki'!A239</f>
        <v>0</v>
      </c>
      <c r="B215" s="95">
        <f>'Zał. nr 5 jednostki'!B239:C239</f>
        <v>0</v>
      </c>
      <c r="C215" s="95">
        <f>'Zał. nr 5 jednostki'!D239</f>
        <v>0</v>
      </c>
      <c r="D215" s="95">
        <f>'Zał. nr 5 jednostki'!E239</f>
        <v>0</v>
      </c>
      <c r="E215" s="95">
        <f>'Zał. nr 5 jednostki'!G239</f>
        <v>0</v>
      </c>
      <c r="F215" s="95">
        <f>'Zał. nr 5 jednostki'!H239</f>
        <v>0</v>
      </c>
      <c r="G215" s="95" t="str">
        <f t="shared" si="3"/>
        <v>0000</v>
      </c>
    </row>
    <row r="216" spans="1:7" x14ac:dyDescent="0.25">
      <c r="A216" s="95">
        <f>'Zał. nr 5 jednostki'!A240</f>
        <v>0</v>
      </c>
      <c r="B216" s="95">
        <f>'Zał. nr 5 jednostki'!B240:C240</f>
        <v>0</v>
      </c>
      <c r="C216" s="95">
        <f>'Zał. nr 5 jednostki'!D240</f>
        <v>0</v>
      </c>
      <c r="D216" s="95">
        <f>'Zał. nr 5 jednostki'!E240</f>
        <v>0</v>
      </c>
      <c r="E216" s="95">
        <f>'Zał. nr 5 jednostki'!G240</f>
        <v>0</v>
      </c>
      <c r="F216" s="95">
        <f>'Zał. nr 5 jednostki'!H240</f>
        <v>0</v>
      </c>
      <c r="G216" s="95" t="str">
        <f t="shared" si="3"/>
        <v>0000</v>
      </c>
    </row>
    <row r="217" spans="1:7" x14ac:dyDescent="0.25">
      <c r="A217" s="95">
        <f>'Zał. nr 5 jednostki'!A241</f>
        <v>0</v>
      </c>
      <c r="B217" s="95">
        <f>'Zał. nr 5 jednostki'!B241:C241</f>
        <v>0</v>
      </c>
      <c r="C217" s="95">
        <f>'Zał. nr 5 jednostki'!D241</f>
        <v>0</v>
      </c>
      <c r="D217" s="95">
        <f>'Zał. nr 5 jednostki'!E241</f>
        <v>0</v>
      </c>
      <c r="E217" s="95">
        <f>'Zał. nr 5 jednostki'!G241</f>
        <v>0</v>
      </c>
      <c r="F217" s="95">
        <f>'Zał. nr 5 jednostki'!H241</f>
        <v>0</v>
      </c>
      <c r="G217" s="95" t="str">
        <f t="shared" si="3"/>
        <v>0000</v>
      </c>
    </row>
    <row r="218" spans="1:7" x14ac:dyDescent="0.25">
      <c r="A218" s="95">
        <f>'Zał. nr 5 jednostki'!A242</f>
        <v>0</v>
      </c>
      <c r="B218" s="95">
        <f>'Zał. nr 5 jednostki'!B242:C242</f>
        <v>0</v>
      </c>
      <c r="C218" s="95">
        <f>'Zał. nr 5 jednostki'!D242</f>
        <v>0</v>
      </c>
      <c r="D218" s="95">
        <f>'Zał. nr 5 jednostki'!E242</f>
        <v>0</v>
      </c>
      <c r="E218" s="95">
        <f>'Zał. nr 5 jednostki'!G242</f>
        <v>0</v>
      </c>
      <c r="F218" s="95">
        <f>'Zał. nr 5 jednostki'!H242</f>
        <v>0</v>
      </c>
      <c r="G218" s="95" t="str">
        <f t="shared" si="3"/>
        <v>0000</v>
      </c>
    </row>
    <row r="219" spans="1:7" x14ac:dyDescent="0.25">
      <c r="A219" s="95">
        <f>'Zał. nr 5 jednostki'!A243</f>
        <v>0</v>
      </c>
      <c r="B219" s="95">
        <f>'Zał. nr 5 jednostki'!B243:C243</f>
        <v>0</v>
      </c>
      <c r="C219" s="95">
        <f>'Zał. nr 5 jednostki'!D243</f>
        <v>0</v>
      </c>
      <c r="D219" s="95">
        <f>'Zał. nr 5 jednostki'!E243</f>
        <v>0</v>
      </c>
      <c r="E219" s="95">
        <f>'Zał. nr 5 jednostki'!G243</f>
        <v>0</v>
      </c>
      <c r="F219" s="95">
        <f>'Zał. nr 5 jednostki'!H243</f>
        <v>0</v>
      </c>
      <c r="G219" s="95" t="str">
        <f t="shared" si="3"/>
        <v>0000</v>
      </c>
    </row>
    <row r="220" spans="1:7" x14ac:dyDescent="0.25">
      <c r="A220" s="95">
        <f>'Zał. nr 5 jednostki'!A244</f>
        <v>0</v>
      </c>
      <c r="B220" s="95">
        <f>'Zał. nr 5 jednostki'!B244:C244</f>
        <v>0</v>
      </c>
      <c r="C220" s="95">
        <f>'Zał. nr 5 jednostki'!D244</f>
        <v>0</v>
      </c>
      <c r="D220" s="95">
        <f>'Zał. nr 5 jednostki'!E244</f>
        <v>0</v>
      </c>
      <c r="E220" s="95">
        <f>'Zał. nr 5 jednostki'!G244</f>
        <v>0</v>
      </c>
      <c r="F220" s="95">
        <f>'Zał. nr 5 jednostki'!H244</f>
        <v>0</v>
      </c>
      <c r="G220" s="95" t="str">
        <f t="shared" si="3"/>
        <v>0000</v>
      </c>
    </row>
    <row r="221" spans="1:7" x14ac:dyDescent="0.25">
      <c r="A221" s="95">
        <f>'Zał. nr 5 jednostki'!A245</f>
        <v>0</v>
      </c>
      <c r="B221" s="95">
        <f>'Zał. nr 5 jednostki'!B245:C245</f>
        <v>0</v>
      </c>
      <c r="C221" s="95">
        <f>'Zał. nr 5 jednostki'!D245</f>
        <v>0</v>
      </c>
      <c r="D221" s="95">
        <f>'Zał. nr 5 jednostki'!E245</f>
        <v>0</v>
      </c>
      <c r="E221" s="95">
        <f>'Zał. nr 5 jednostki'!G245</f>
        <v>0</v>
      </c>
      <c r="F221" s="95">
        <f>'Zał. nr 5 jednostki'!H245</f>
        <v>0</v>
      </c>
      <c r="G221" s="95" t="str">
        <f t="shared" si="3"/>
        <v>0000</v>
      </c>
    </row>
    <row r="222" spans="1:7" x14ac:dyDescent="0.25">
      <c r="A222" s="95">
        <f>'Zał. nr 5 jednostki'!A246</f>
        <v>0</v>
      </c>
      <c r="B222" s="95">
        <f>'Zał. nr 5 jednostki'!B246:C246</f>
        <v>0</v>
      </c>
      <c r="C222" s="95">
        <f>'Zał. nr 5 jednostki'!D246</f>
        <v>0</v>
      </c>
      <c r="D222" s="95">
        <f>'Zał. nr 5 jednostki'!E246</f>
        <v>0</v>
      </c>
      <c r="E222" s="95">
        <f>'Zał. nr 5 jednostki'!G246</f>
        <v>0</v>
      </c>
      <c r="F222" s="95">
        <f>'Zał. nr 5 jednostki'!H246</f>
        <v>0</v>
      </c>
      <c r="G222" s="95" t="str">
        <f t="shared" si="3"/>
        <v>0000</v>
      </c>
    </row>
    <row r="223" spans="1:7" x14ac:dyDescent="0.25">
      <c r="A223" s="95">
        <f>'Zał. nr 5 jednostki'!A247</f>
        <v>0</v>
      </c>
      <c r="B223" s="95">
        <f>'Zał. nr 5 jednostki'!B247:C247</f>
        <v>0</v>
      </c>
      <c r="C223" s="95">
        <f>'Zał. nr 5 jednostki'!D247</f>
        <v>0</v>
      </c>
      <c r="D223" s="95">
        <f>'Zał. nr 5 jednostki'!E247</f>
        <v>0</v>
      </c>
      <c r="E223" s="95">
        <f>'Zał. nr 5 jednostki'!G247</f>
        <v>0</v>
      </c>
      <c r="F223" s="95">
        <f>'Zał. nr 5 jednostki'!H247</f>
        <v>0</v>
      </c>
      <c r="G223" s="95" t="str">
        <f t="shared" si="3"/>
        <v>0000</v>
      </c>
    </row>
    <row r="224" spans="1:7" x14ac:dyDescent="0.25">
      <c r="A224" s="95">
        <f>'Zał. nr 5 jednostki'!A248</f>
        <v>0</v>
      </c>
      <c r="B224" s="95">
        <f>'Zał. nr 5 jednostki'!B248:C248</f>
        <v>0</v>
      </c>
      <c r="C224" s="95">
        <f>'Zał. nr 5 jednostki'!D248</f>
        <v>0</v>
      </c>
      <c r="D224" s="95">
        <f>'Zał. nr 5 jednostki'!E248</f>
        <v>0</v>
      </c>
      <c r="E224" s="95">
        <f>'Zał. nr 5 jednostki'!G248</f>
        <v>0</v>
      </c>
      <c r="F224" s="95">
        <f>'Zał. nr 5 jednostki'!H248</f>
        <v>0</v>
      </c>
      <c r="G224" s="95" t="str">
        <f t="shared" si="3"/>
        <v>0000</v>
      </c>
    </row>
    <row r="225" spans="1:7" x14ac:dyDescent="0.25">
      <c r="A225" s="95">
        <f>'Zał. nr 5 jednostki'!A249</f>
        <v>0</v>
      </c>
      <c r="B225" s="95">
        <f>'Zał. nr 5 jednostki'!B249:C249</f>
        <v>0</v>
      </c>
      <c r="C225" s="95">
        <f>'Zał. nr 5 jednostki'!D249</f>
        <v>0</v>
      </c>
      <c r="D225" s="95">
        <f>'Zał. nr 5 jednostki'!E249</f>
        <v>0</v>
      </c>
      <c r="E225" s="95">
        <f>'Zał. nr 5 jednostki'!G249</f>
        <v>0</v>
      </c>
      <c r="F225" s="95">
        <f>'Zał. nr 5 jednostki'!H249</f>
        <v>0</v>
      </c>
      <c r="G225" s="95" t="str">
        <f t="shared" si="3"/>
        <v>0000</v>
      </c>
    </row>
    <row r="226" spans="1:7" x14ac:dyDescent="0.25">
      <c r="A226" s="95">
        <f>'Zał. nr 5 jednostki'!A250</f>
        <v>0</v>
      </c>
      <c r="B226" s="95">
        <f>'Zał. nr 5 jednostki'!B250:C250</f>
        <v>0</v>
      </c>
      <c r="C226" s="95">
        <f>'Zał. nr 5 jednostki'!D250</f>
        <v>0</v>
      </c>
      <c r="D226" s="95">
        <f>'Zał. nr 5 jednostki'!E250</f>
        <v>0</v>
      </c>
      <c r="E226" s="95">
        <f>'Zał. nr 5 jednostki'!G250</f>
        <v>0</v>
      </c>
      <c r="F226" s="95">
        <f>'Zał. nr 5 jednostki'!H250</f>
        <v>0</v>
      </c>
      <c r="G226" s="95" t="str">
        <f t="shared" si="3"/>
        <v>0000</v>
      </c>
    </row>
    <row r="227" spans="1:7" x14ac:dyDescent="0.25">
      <c r="A227" s="95">
        <f>'Zał. nr 5 jednostki'!A251</f>
        <v>0</v>
      </c>
      <c r="B227" s="95">
        <f>'Zał. nr 5 jednostki'!B251:C251</f>
        <v>0</v>
      </c>
      <c r="C227" s="95">
        <f>'Zał. nr 5 jednostki'!D251</f>
        <v>0</v>
      </c>
      <c r="D227" s="95">
        <f>'Zał. nr 5 jednostki'!E251</f>
        <v>0</v>
      </c>
      <c r="E227" s="95">
        <f>'Zał. nr 5 jednostki'!G251</f>
        <v>0</v>
      </c>
      <c r="F227" s="95">
        <f>'Zał. nr 5 jednostki'!H251</f>
        <v>0</v>
      </c>
      <c r="G227" s="95" t="str">
        <f t="shared" si="3"/>
        <v>0000</v>
      </c>
    </row>
    <row r="228" spans="1:7" x14ac:dyDescent="0.25">
      <c r="A228" s="95">
        <f>'Zał. nr 5 jednostki'!A252</f>
        <v>0</v>
      </c>
      <c r="B228" s="95">
        <f>'Zał. nr 5 jednostki'!B252:C252</f>
        <v>0</v>
      </c>
      <c r="C228" s="95">
        <f>'Zał. nr 5 jednostki'!D252</f>
        <v>0</v>
      </c>
      <c r="D228" s="95">
        <f>'Zał. nr 5 jednostki'!E252</f>
        <v>0</v>
      </c>
      <c r="E228" s="95">
        <f>'Zał. nr 5 jednostki'!G252</f>
        <v>0</v>
      </c>
      <c r="F228" s="95">
        <f>'Zał. nr 5 jednostki'!H252</f>
        <v>0</v>
      </c>
      <c r="G228" s="95" t="str">
        <f t="shared" si="3"/>
        <v>0000</v>
      </c>
    </row>
    <row r="229" spans="1:7" x14ac:dyDescent="0.25">
      <c r="A229" s="95">
        <f>'Zał. nr 5 jednostki'!A253</f>
        <v>0</v>
      </c>
      <c r="B229" s="95">
        <f>'Zał. nr 5 jednostki'!B253:C253</f>
        <v>0</v>
      </c>
      <c r="C229" s="95">
        <f>'Zał. nr 5 jednostki'!D253</f>
        <v>0</v>
      </c>
      <c r="D229" s="95">
        <f>'Zał. nr 5 jednostki'!E253</f>
        <v>0</v>
      </c>
      <c r="E229" s="95">
        <f>'Zał. nr 5 jednostki'!G253</f>
        <v>0</v>
      </c>
      <c r="F229" s="95">
        <f>'Zał. nr 5 jednostki'!H253</f>
        <v>0</v>
      </c>
      <c r="G229" s="95" t="str">
        <f t="shared" si="3"/>
        <v>0000</v>
      </c>
    </row>
    <row r="230" spans="1:7" x14ac:dyDescent="0.25">
      <c r="A230" s="95">
        <f>'Zał. nr 5 jednostki'!A254</f>
        <v>0</v>
      </c>
      <c r="B230" s="95">
        <f>'Zał. nr 5 jednostki'!B254:C254</f>
        <v>0</v>
      </c>
      <c r="C230" s="95">
        <f>'Zał. nr 5 jednostki'!D254</f>
        <v>0</v>
      </c>
      <c r="D230" s="95">
        <f>'Zał. nr 5 jednostki'!E254</f>
        <v>0</v>
      </c>
      <c r="E230" s="95">
        <f>'Zał. nr 5 jednostki'!G254</f>
        <v>0</v>
      </c>
      <c r="F230" s="95">
        <f>'Zał. nr 5 jednostki'!H254</f>
        <v>0</v>
      </c>
      <c r="G230" s="95" t="str">
        <f t="shared" si="3"/>
        <v>0000</v>
      </c>
    </row>
    <row r="231" spans="1:7" x14ac:dyDescent="0.25">
      <c r="A231" s="95">
        <f>'Zał. nr 5 jednostki'!A255</f>
        <v>0</v>
      </c>
      <c r="B231" s="95">
        <f>'Zał. nr 5 jednostki'!B255:C255</f>
        <v>0</v>
      </c>
      <c r="C231" s="95">
        <f>'Zał. nr 5 jednostki'!D255</f>
        <v>0</v>
      </c>
      <c r="D231" s="95">
        <f>'Zał. nr 5 jednostki'!E255</f>
        <v>0</v>
      </c>
      <c r="E231" s="95">
        <f>'Zał. nr 5 jednostki'!G255</f>
        <v>0</v>
      </c>
      <c r="F231" s="95">
        <f>'Zał. nr 5 jednostki'!H255</f>
        <v>0</v>
      </c>
      <c r="G231" s="95" t="str">
        <f t="shared" si="3"/>
        <v>0000</v>
      </c>
    </row>
    <row r="232" spans="1:7" x14ac:dyDescent="0.25">
      <c r="A232" s="95">
        <f>'Zał. nr 5 jednostki'!A256</f>
        <v>0</v>
      </c>
      <c r="B232" s="95">
        <f>'Zał. nr 5 jednostki'!B256:C256</f>
        <v>0</v>
      </c>
      <c r="C232" s="95">
        <f>'Zał. nr 5 jednostki'!D256</f>
        <v>0</v>
      </c>
      <c r="D232" s="95">
        <f>'Zał. nr 5 jednostki'!E256</f>
        <v>0</v>
      </c>
      <c r="E232" s="95">
        <f>'Zał. nr 5 jednostki'!G256</f>
        <v>0</v>
      </c>
      <c r="F232" s="95">
        <f>'Zał. nr 5 jednostki'!H256</f>
        <v>0</v>
      </c>
      <c r="G232" s="95" t="str">
        <f t="shared" si="3"/>
        <v>0000</v>
      </c>
    </row>
    <row r="233" spans="1:7" x14ac:dyDescent="0.25">
      <c r="A233" s="95">
        <f>'Zał. nr 5 jednostki'!A257</f>
        <v>0</v>
      </c>
      <c r="B233" s="95">
        <f>'Zał. nr 5 jednostki'!B257:C257</f>
        <v>0</v>
      </c>
      <c r="C233" s="95">
        <f>'Zał. nr 5 jednostki'!D257</f>
        <v>0</v>
      </c>
      <c r="D233" s="95">
        <f>'Zał. nr 5 jednostki'!E257</f>
        <v>0</v>
      </c>
      <c r="E233" s="95">
        <f>'Zał. nr 5 jednostki'!G257</f>
        <v>0</v>
      </c>
      <c r="F233" s="95">
        <f>'Zał. nr 5 jednostki'!H257</f>
        <v>0</v>
      </c>
      <c r="G233" s="95" t="str">
        <f t="shared" si="3"/>
        <v>0000</v>
      </c>
    </row>
    <row r="234" spans="1:7" x14ac:dyDescent="0.25">
      <c r="A234" s="95">
        <f>'Zał. nr 5 jednostki'!A258</f>
        <v>0</v>
      </c>
      <c r="B234" s="95">
        <f>'Zał. nr 5 jednostki'!B258:C258</f>
        <v>0</v>
      </c>
      <c r="C234" s="95">
        <f>'Zał. nr 5 jednostki'!D258</f>
        <v>0</v>
      </c>
      <c r="D234" s="95">
        <f>'Zał. nr 5 jednostki'!E258</f>
        <v>0</v>
      </c>
      <c r="E234" s="95">
        <f>'Zał. nr 5 jednostki'!G258</f>
        <v>0</v>
      </c>
      <c r="F234" s="95">
        <f>'Zał. nr 5 jednostki'!H258</f>
        <v>0</v>
      </c>
      <c r="G234" s="95" t="str">
        <f t="shared" si="3"/>
        <v>0000</v>
      </c>
    </row>
    <row r="235" spans="1:7" x14ac:dyDescent="0.25">
      <c r="A235" s="95">
        <f>'Zał. nr 5 jednostki'!A259</f>
        <v>0</v>
      </c>
      <c r="B235" s="95">
        <f>'Zał. nr 5 jednostki'!B259:C259</f>
        <v>0</v>
      </c>
      <c r="C235" s="95">
        <f>'Zał. nr 5 jednostki'!D259</f>
        <v>0</v>
      </c>
      <c r="D235" s="95">
        <f>'Zał. nr 5 jednostki'!E259</f>
        <v>0</v>
      </c>
      <c r="E235" s="95">
        <f>'Zał. nr 5 jednostki'!G259</f>
        <v>0</v>
      </c>
      <c r="F235" s="95">
        <f>'Zał. nr 5 jednostki'!H259</f>
        <v>0</v>
      </c>
      <c r="G235" s="95" t="str">
        <f t="shared" si="3"/>
        <v>0000</v>
      </c>
    </row>
    <row r="236" spans="1:7" x14ac:dyDescent="0.25">
      <c r="A236" s="95">
        <f>'Zał. nr 5 jednostki'!A260</f>
        <v>0</v>
      </c>
      <c r="B236" s="95">
        <f>'Zał. nr 5 jednostki'!B260:C260</f>
        <v>0</v>
      </c>
      <c r="C236" s="95">
        <f>'Zał. nr 5 jednostki'!D260</f>
        <v>0</v>
      </c>
      <c r="D236" s="95">
        <f>'Zał. nr 5 jednostki'!E260</f>
        <v>0</v>
      </c>
      <c r="E236" s="95">
        <f>'Zał. nr 5 jednostki'!G260</f>
        <v>0</v>
      </c>
      <c r="F236" s="95">
        <f>'Zał. nr 5 jednostki'!H260</f>
        <v>0</v>
      </c>
      <c r="G236" s="95" t="str">
        <f t="shared" si="3"/>
        <v>0000</v>
      </c>
    </row>
    <row r="237" spans="1:7" x14ac:dyDescent="0.25">
      <c r="A237" s="95">
        <f>'Zał. nr 5 jednostki'!A261</f>
        <v>0</v>
      </c>
      <c r="B237" s="95">
        <f>'Zał. nr 5 jednostki'!B261:C261</f>
        <v>0</v>
      </c>
      <c r="C237" s="95">
        <f>'Zał. nr 5 jednostki'!D261</f>
        <v>0</v>
      </c>
      <c r="D237" s="95">
        <f>'Zał. nr 5 jednostki'!E261</f>
        <v>0</v>
      </c>
      <c r="E237" s="95">
        <f>'Zał. nr 5 jednostki'!G261</f>
        <v>0</v>
      </c>
      <c r="F237" s="95">
        <f>'Zał. nr 5 jednostki'!H261</f>
        <v>0</v>
      </c>
      <c r="G237" s="95" t="str">
        <f t="shared" si="3"/>
        <v>0000</v>
      </c>
    </row>
    <row r="238" spans="1:7" x14ac:dyDescent="0.25">
      <c r="A238" s="95">
        <f>'Zał. nr 5 jednostki'!A262</f>
        <v>0</v>
      </c>
      <c r="B238" s="95">
        <f>'Zał. nr 5 jednostki'!B262:C262</f>
        <v>0</v>
      </c>
      <c r="C238" s="95">
        <f>'Zał. nr 5 jednostki'!D262</f>
        <v>0</v>
      </c>
      <c r="D238" s="95">
        <f>'Zał. nr 5 jednostki'!E262</f>
        <v>0</v>
      </c>
      <c r="E238" s="95">
        <f>'Zał. nr 5 jednostki'!G262</f>
        <v>0</v>
      </c>
      <c r="F238" s="95">
        <f>'Zał. nr 5 jednostki'!H262</f>
        <v>0</v>
      </c>
      <c r="G238" s="95" t="str">
        <f t="shared" si="3"/>
        <v>0000</v>
      </c>
    </row>
    <row r="239" spans="1:7" x14ac:dyDescent="0.25">
      <c r="A239" s="95">
        <f>'Zał. nr 5 jednostki'!A263</f>
        <v>0</v>
      </c>
      <c r="B239" s="95">
        <f>'Zał. nr 5 jednostki'!B263:C263</f>
        <v>0</v>
      </c>
      <c r="C239" s="95">
        <f>'Zał. nr 5 jednostki'!D263</f>
        <v>0</v>
      </c>
      <c r="D239" s="95">
        <f>'Zał. nr 5 jednostki'!E263</f>
        <v>0</v>
      </c>
      <c r="E239" s="95">
        <f>'Zał. nr 5 jednostki'!G263</f>
        <v>0</v>
      </c>
      <c r="F239" s="95">
        <f>'Zał. nr 5 jednostki'!H263</f>
        <v>0</v>
      </c>
      <c r="G239" s="95" t="str">
        <f t="shared" si="3"/>
        <v>0000</v>
      </c>
    </row>
    <row r="240" spans="1:7" x14ac:dyDescent="0.25">
      <c r="A240" s="95">
        <f>'Zał. nr 5 jednostki'!A264</f>
        <v>0</v>
      </c>
      <c r="B240" s="95">
        <f>'Zał. nr 5 jednostki'!B264:C264</f>
        <v>0</v>
      </c>
      <c r="C240" s="95">
        <f>'Zał. nr 5 jednostki'!D264</f>
        <v>0</v>
      </c>
      <c r="D240" s="95">
        <f>'Zał. nr 5 jednostki'!E264</f>
        <v>0</v>
      </c>
      <c r="E240" s="95">
        <f>'Zał. nr 5 jednostki'!G264</f>
        <v>0</v>
      </c>
      <c r="F240" s="95">
        <f>'Zał. nr 5 jednostki'!H264</f>
        <v>0</v>
      </c>
      <c r="G240" s="95" t="str">
        <f t="shared" si="3"/>
        <v>0000</v>
      </c>
    </row>
    <row r="241" spans="1:7" x14ac:dyDescent="0.25">
      <c r="A241" s="95">
        <f>'Zał. nr 5 jednostki'!A265</f>
        <v>0</v>
      </c>
      <c r="B241" s="95">
        <f>'Zał. nr 5 jednostki'!B265:C265</f>
        <v>0</v>
      </c>
      <c r="C241" s="95">
        <f>'Zał. nr 5 jednostki'!D265</f>
        <v>0</v>
      </c>
      <c r="D241" s="95">
        <f>'Zał. nr 5 jednostki'!E265</f>
        <v>0</v>
      </c>
      <c r="E241" s="95">
        <f>'Zał. nr 5 jednostki'!G265</f>
        <v>0</v>
      </c>
      <c r="F241" s="95">
        <f>'Zał. nr 5 jednostki'!H265</f>
        <v>0</v>
      </c>
      <c r="G241" s="95" t="str">
        <f t="shared" si="3"/>
        <v>0000</v>
      </c>
    </row>
    <row r="242" spans="1:7" x14ac:dyDescent="0.25">
      <c r="A242" s="95">
        <f>'Zał. nr 5 jednostki'!A266</f>
        <v>0</v>
      </c>
      <c r="B242" s="95">
        <f>'Zał. nr 5 jednostki'!B266:C266</f>
        <v>0</v>
      </c>
      <c r="C242" s="95">
        <f>'Zał. nr 5 jednostki'!D266</f>
        <v>0</v>
      </c>
      <c r="D242" s="95">
        <f>'Zał. nr 5 jednostki'!E266</f>
        <v>0</v>
      </c>
      <c r="E242" s="95">
        <f>'Zał. nr 5 jednostki'!G266</f>
        <v>0</v>
      </c>
      <c r="F242" s="95">
        <f>'Zał. nr 5 jednostki'!H266</f>
        <v>0</v>
      </c>
      <c r="G242" s="95" t="str">
        <f t="shared" si="3"/>
        <v>0000</v>
      </c>
    </row>
    <row r="243" spans="1:7" x14ac:dyDescent="0.25">
      <c r="A243" s="95">
        <f>'Zał. nr 5 jednostki'!A267</f>
        <v>0</v>
      </c>
      <c r="B243" s="95">
        <f>'Zał. nr 5 jednostki'!B267:C267</f>
        <v>0</v>
      </c>
      <c r="C243" s="95">
        <f>'Zał. nr 5 jednostki'!D267</f>
        <v>0</v>
      </c>
      <c r="D243" s="95">
        <f>'Zał. nr 5 jednostki'!E267</f>
        <v>0</v>
      </c>
      <c r="E243" s="95">
        <f>'Zał. nr 5 jednostki'!G267</f>
        <v>0</v>
      </c>
      <c r="F243" s="95">
        <f>'Zał. nr 5 jednostki'!H267</f>
        <v>0</v>
      </c>
      <c r="G243" s="95" t="str">
        <f t="shared" si="3"/>
        <v>0000</v>
      </c>
    </row>
    <row r="244" spans="1:7" x14ac:dyDescent="0.25">
      <c r="A244" s="95">
        <f>'Zał. nr 5 jednostki'!A268</f>
        <v>0</v>
      </c>
      <c r="B244" s="95">
        <f>'Zał. nr 5 jednostki'!B268:C268</f>
        <v>0</v>
      </c>
      <c r="C244" s="95">
        <f>'Zał. nr 5 jednostki'!D268</f>
        <v>0</v>
      </c>
      <c r="D244" s="95">
        <f>'Zał. nr 5 jednostki'!E268</f>
        <v>0</v>
      </c>
      <c r="E244" s="95">
        <f>'Zał. nr 5 jednostki'!G268</f>
        <v>0</v>
      </c>
      <c r="F244" s="95">
        <f>'Zał. nr 5 jednostki'!H268</f>
        <v>0</v>
      </c>
      <c r="G244" s="95" t="str">
        <f t="shared" si="3"/>
        <v>0000</v>
      </c>
    </row>
    <row r="245" spans="1:7" x14ac:dyDescent="0.25">
      <c r="A245" s="95">
        <f>'Zał. nr 5 jednostki'!A269</f>
        <v>0</v>
      </c>
      <c r="B245" s="95">
        <f>'Zał. nr 5 jednostki'!B269:C269</f>
        <v>0</v>
      </c>
      <c r="C245" s="95">
        <f>'Zał. nr 5 jednostki'!D269</f>
        <v>0</v>
      </c>
      <c r="D245" s="95">
        <f>'Zał. nr 5 jednostki'!E269</f>
        <v>0</v>
      </c>
      <c r="E245" s="95">
        <f>'Zał. nr 5 jednostki'!G269</f>
        <v>0</v>
      </c>
      <c r="F245" s="95">
        <f>'Zał. nr 5 jednostki'!H269</f>
        <v>0</v>
      </c>
      <c r="G245" s="95" t="str">
        <f t="shared" si="3"/>
        <v>0000</v>
      </c>
    </row>
    <row r="246" spans="1:7" x14ac:dyDescent="0.25">
      <c r="A246" s="95">
        <f>'Zał. nr 5 jednostki'!A270</f>
        <v>0</v>
      </c>
      <c r="B246" s="95">
        <f>'Zał. nr 5 jednostki'!B270:C270</f>
        <v>0</v>
      </c>
      <c r="C246" s="95">
        <f>'Zał. nr 5 jednostki'!D270</f>
        <v>0</v>
      </c>
      <c r="D246" s="95">
        <f>'Zał. nr 5 jednostki'!E270</f>
        <v>0</v>
      </c>
      <c r="E246" s="95">
        <f>'Zał. nr 5 jednostki'!G270</f>
        <v>0</v>
      </c>
      <c r="F246" s="95">
        <f>'Zał. nr 5 jednostki'!H270</f>
        <v>0</v>
      </c>
      <c r="G246" s="95" t="str">
        <f t="shared" si="3"/>
        <v>0000</v>
      </c>
    </row>
    <row r="247" spans="1:7" x14ac:dyDescent="0.25">
      <c r="A247" s="95">
        <f>'Zał. nr 5 jednostki'!A271</f>
        <v>0</v>
      </c>
      <c r="B247" s="95">
        <f>'Zał. nr 5 jednostki'!B271:C271</f>
        <v>0</v>
      </c>
      <c r="C247" s="95">
        <f>'Zał. nr 5 jednostki'!D271</f>
        <v>0</v>
      </c>
      <c r="D247" s="95">
        <f>'Zał. nr 5 jednostki'!E271</f>
        <v>0</v>
      </c>
      <c r="E247" s="95">
        <f>'Zał. nr 5 jednostki'!G271</f>
        <v>0</v>
      </c>
      <c r="F247" s="95">
        <f>'Zał. nr 5 jednostki'!H271</f>
        <v>0</v>
      </c>
      <c r="G247" s="95" t="str">
        <f t="shared" si="3"/>
        <v>0000</v>
      </c>
    </row>
    <row r="248" spans="1:7" x14ac:dyDescent="0.25">
      <c r="A248" s="95">
        <f>'Zał. nr 5 jednostki'!A272</f>
        <v>0</v>
      </c>
      <c r="B248" s="95">
        <f>'Zał. nr 5 jednostki'!B272:C272</f>
        <v>0</v>
      </c>
      <c r="C248" s="95">
        <f>'Zał. nr 5 jednostki'!D272</f>
        <v>0</v>
      </c>
      <c r="D248" s="95">
        <f>'Zał. nr 5 jednostki'!E272</f>
        <v>0</v>
      </c>
      <c r="E248" s="95">
        <f>'Zał. nr 5 jednostki'!G272</f>
        <v>0</v>
      </c>
      <c r="F248" s="95">
        <f>'Zał. nr 5 jednostki'!H272</f>
        <v>0</v>
      </c>
      <c r="G248" s="95" t="str">
        <f t="shared" si="3"/>
        <v>0000</v>
      </c>
    </row>
    <row r="249" spans="1:7" x14ac:dyDescent="0.25">
      <c r="A249" s="95">
        <f>'Zał. nr 5 jednostki'!A273</f>
        <v>0</v>
      </c>
      <c r="B249" s="95">
        <f>'Zał. nr 5 jednostki'!B273:C273</f>
        <v>0</v>
      </c>
      <c r="C249" s="95">
        <f>'Zał. nr 5 jednostki'!D273</f>
        <v>0</v>
      </c>
      <c r="D249" s="95">
        <f>'Zał. nr 5 jednostki'!E273</f>
        <v>0</v>
      </c>
      <c r="E249" s="95">
        <f>'Zał. nr 5 jednostki'!G273</f>
        <v>0</v>
      </c>
      <c r="F249" s="95">
        <f>'Zał. nr 5 jednostki'!H273</f>
        <v>0</v>
      </c>
      <c r="G249" s="95" t="str">
        <f t="shared" si="3"/>
        <v>0000</v>
      </c>
    </row>
    <row r="250" spans="1:7" x14ac:dyDescent="0.25">
      <c r="A250" s="95">
        <f>'Zał. nr 5 jednostki'!A274</f>
        <v>0</v>
      </c>
      <c r="B250" s="95">
        <f>'Zał. nr 5 jednostki'!B274:C274</f>
        <v>0</v>
      </c>
      <c r="C250" s="95">
        <f>'Zał. nr 5 jednostki'!D274</f>
        <v>0</v>
      </c>
      <c r="D250" s="95">
        <f>'Zał. nr 5 jednostki'!E274</f>
        <v>0</v>
      </c>
      <c r="E250" s="95">
        <f>'Zał. nr 5 jednostki'!G274</f>
        <v>0</v>
      </c>
      <c r="F250" s="95">
        <f>'Zał. nr 5 jednostki'!H274</f>
        <v>0</v>
      </c>
      <c r="G250" s="95" t="str">
        <f t="shared" si="3"/>
        <v>0000</v>
      </c>
    </row>
    <row r="251" spans="1:7" x14ac:dyDescent="0.25">
      <c r="A251" s="95">
        <f>'Zał. nr 5 jednostki'!A275</f>
        <v>0</v>
      </c>
      <c r="B251" s="95">
        <f>'Zał. nr 5 jednostki'!B275:C275</f>
        <v>0</v>
      </c>
      <c r="C251" s="95">
        <f>'Zał. nr 5 jednostki'!D275</f>
        <v>0</v>
      </c>
      <c r="D251" s="95">
        <f>'Zał. nr 5 jednostki'!E275</f>
        <v>0</v>
      </c>
      <c r="E251" s="95">
        <f>'Zał. nr 5 jednostki'!G275</f>
        <v>0</v>
      </c>
      <c r="F251" s="95">
        <f>'Zał. nr 5 jednostki'!H275</f>
        <v>0</v>
      </c>
      <c r="G251" s="95" t="str">
        <f t="shared" si="3"/>
        <v>0000</v>
      </c>
    </row>
    <row r="252" spans="1:7" x14ac:dyDescent="0.25">
      <c r="A252" s="95">
        <f>'Zał. nr 5 jednostki'!A276</f>
        <v>0</v>
      </c>
      <c r="B252" s="95">
        <f>'Zał. nr 5 jednostki'!B276:C276</f>
        <v>0</v>
      </c>
      <c r="C252" s="95">
        <f>'Zał. nr 5 jednostki'!D276</f>
        <v>0</v>
      </c>
      <c r="D252" s="95">
        <f>'Zał. nr 5 jednostki'!E276</f>
        <v>0</v>
      </c>
      <c r="E252" s="95">
        <f>'Zał. nr 5 jednostki'!G276</f>
        <v>0</v>
      </c>
      <c r="F252" s="95">
        <f>'Zał. nr 5 jednostki'!H276</f>
        <v>0</v>
      </c>
      <c r="G252" s="95" t="str">
        <f t="shared" si="3"/>
        <v>0000</v>
      </c>
    </row>
    <row r="253" spans="1:7" x14ac:dyDescent="0.25">
      <c r="A253" s="95">
        <f>'Zał. nr 5 jednostki'!A277</f>
        <v>0</v>
      </c>
      <c r="B253" s="95">
        <f>'Zał. nr 5 jednostki'!B277:C277</f>
        <v>0</v>
      </c>
      <c r="C253" s="95">
        <f>'Zał. nr 5 jednostki'!D277</f>
        <v>0</v>
      </c>
      <c r="D253" s="95">
        <f>'Zał. nr 5 jednostki'!E277</f>
        <v>0</v>
      </c>
      <c r="E253" s="95">
        <f>'Zał. nr 5 jednostki'!G277</f>
        <v>0</v>
      </c>
      <c r="F253" s="95">
        <f>'Zał. nr 5 jednostki'!H277</f>
        <v>0</v>
      </c>
      <c r="G253" s="95" t="str">
        <f t="shared" si="3"/>
        <v>0000</v>
      </c>
    </row>
    <row r="254" spans="1:7" x14ac:dyDescent="0.25">
      <c r="A254" s="95">
        <f>'Zał. nr 5 jednostki'!A278</f>
        <v>0</v>
      </c>
      <c r="B254" s="95">
        <f>'Zał. nr 5 jednostki'!B278:C278</f>
        <v>0</v>
      </c>
      <c r="C254" s="95">
        <f>'Zał. nr 5 jednostki'!D278</f>
        <v>0</v>
      </c>
      <c r="D254" s="95">
        <f>'Zał. nr 5 jednostki'!E278</f>
        <v>0</v>
      </c>
      <c r="E254" s="95">
        <f>'Zał. nr 5 jednostki'!G278</f>
        <v>0</v>
      </c>
      <c r="F254" s="95">
        <f>'Zał. nr 5 jednostki'!H278</f>
        <v>0</v>
      </c>
      <c r="G254" s="95" t="str">
        <f t="shared" si="3"/>
        <v>0000</v>
      </c>
    </row>
    <row r="255" spans="1:7" x14ac:dyDescent="0.25">
      <c r="A255" s="95">
        <f>'Zał. nr 5 jednostki'!A279</f>
        <v>0</v>
      </c>
      <c r="B255" s="95">
        <f>'Zał. nr 5 jednostki'!B279:C279</f>
        <v>0</v>
      </c>
      <c r="C255" s="95">
        <f>'Zał. nr 5 jednostki'!D279</f>
        <v>0</v>
      </c>
      <c r="D255" s="95">
        <f>'Zał. nr 5 jednostki'!E279</f>
        <v>0</v>
      </c>
      <c r="E255" s="95">
        <f>'Zał. nr 5 jednostki'!G279</f>
        <v>0</v>
      </c>
      <c r="F255" s="95">
        <f>'Zał. nr 5 jednostki'!H279</f>
        <v>0</v>
      </c>
      <c r="G255" s="95" t="str">
        <f t="shared" si="3"/>
        <v>0000</v>
      </c>
    </row>
    <row r="256" spans="1:7" x14ac:dyDescent="0.25">
      <c r="A256" s="95">
        <f>'Zał. nr 5 jednostki'!A280</f>
        <v>0</v>
      </c>
      <c r="B256" s="95">
        <f>'Zał. nr 5 jednostki'!B280:C280</f>
        <v>0</v>
      </c>
      <c r="C256" s="95">
        <f>'Zał. nr 5 jednostki'!D280</f>
        <v>0</v>
      </c>
      <c r="D256" s="95">
        <f>'Zał. nr 5 jednostki'!E280</f>
        <v>0</v>
      </c>
      <c r="E256" s="95">
        <f>'Zał. nr 5 jednostki'!G280</f>
        <v>0</v>
      </c>
      <c r="F256" s="95">
        <f>'Zał. nr 5 jednostki'!H280</f>
        <v>0</v>
      </c>
      <c r="G256" s="95" t="str">
        <f t="shared" si="3"/>
        <v>0000</v>
      </c>
    </row>
    <row r="257" spans="1:7" x14ac:dyDescent="0.25">
      <c r="A257" s="95">
        <f>'Zał. nr 5 jednostki'!A281</f>
        <v>0</v>
      </c>
      <c r="B257" s="95">
        <f>'Zał. nr 5 jednostki'!B281:C281</f>
        <v>0</v>
      </c>
      <c r="C257" s="95">
        <f>'Zał. nr 5 jednostki'!D281</f>
        <v>0</v>
      </c>
      <c r="D257" s="95">
        <f>'Zał. nr 5 jednostki'!E281</f>
        <v>0</v>
      </c>
      <c r="E257" s="95">
        <f>'Zał. nr 5 jednostki'!G281</f>
        <v>0</v>
      </c>
      <c r="F257" s="95">
        <f>'Zał. nr 5 jednostki'!H281</f>
        <v>0</v>
      </c>
      <c r="G257" s="95" t="str">
        <f t="shared" si="3"/>
        <v>0000</v>
      </c>
    </row>
    <row r="258" spans="1:7" x14ac:dyDescent="0.25">
      <c r="A258" s="95">
        <f>'Zał. nr 5 jednostki'!A282</f>
        <v>0</v>
      </c>
      <c r="B258" s="95">
        <f>'Zał. nr 5 jednostki'!B282:C282</f>
        <v>0</v>
      </c>
      <c r="C258" s="95">
        <f>'Zał. nr 5 jednostki'!D282</f>
        <v>0</v>
      </c>
      <c r="D258" s="95">
        <f>'Zał. nr 5 jednostki'!E282</f>
        <v>0</v>
      </c>
      <c r="E258" s="95">
        <f>'Zał. nr 5 jednostki'!G282</f>
        <v>0</v>
      </c>
      <c r="F258" s="95">
        <f>'Zał. nr 5 jednostki'!H282</f>
        <v>0</v>
      </c>
      <c r="G258" s="95" t="str">
        <f t="shared" si="3"/>
        <v>0000</v>
      </c>
    </row>
    <row r="259" spans="1:7" x14ac:dyDescent="0.25">
      <c r="A259" s="95">
        <f>'Zał. nr 5 jednostki'!A283</f>
        <v>0</v>
      </c>
      <c r="B259" s="95">
        <f>'Zał. nr 5 jednostki'!B283:C283</f>
        <v>0</v>
      </c>
      <c r="C259" s="95">
        <f>'Zał. nr 5 jednostki'!D283</f>
        <v>0</v>
      </c>
      <c r="D259" s="95">
        <f>'Zał. nr 5 jednostki'!E283</f>
        <v>0</v>
      </c>
      <c r="E259" s="95">
        <f>'Zał. nr 5 jednostki'!G283</f>
        <v>0</v>
      </c>
      <c r="F259" s="95">
        <f>'Zał. nr 5 jednostki'!H283</f>
        <v>0</v>
      </c>
      <c r="G259" s="95" t="str">
        <f t="shared" ref="G259:G301" si="4">_xlfn.CONCAT(C259,D259,E259,F259)</f>
        <v>0000</v>
      </c>
    </row>
    <row r="260" spans="1:7" x14ac:dyDescent="0.25">
      <c r="A260" s="95">
        <f>'Zał. nr 5 jednostki'!A284</f>
        <v>0</v>
      </c>
      <c r="B260" s="95">
        <f>'Zał. nr 5 jednostki'!B284:C284</f>
        <v>0</v>
      </c>
      <c r="C260" s="95">
        <f>'Zał. nr 5 jednostki'!D284</f>
        <v>0</v>
      </c>
      <c r="D260" s="95">
        <f>'Zał. nr 5 jednostki'!E284</f>
        <v>0</v>
      </c>
      <c r="E260" s="95">
        <f>'Zał. nr 5 jednostki'!G284</f>
        <v>0</v>
      </c>
      <c r="F260" s="95">
        <f>'Zał. nr 5 jednostki'!H284</f>
        <v>0</v>
      </c>
      <c r="G260" s="95" t="str">
        <f t="shared" si="4"/>
        <v>0000</v>
      </c>
    </row>
    <row r="261" spans="1:7" x14ac:dyDescent="0.25">
      <c r="A261" s="95">
        <f>'Zał. nr 5 jednostki'!A285</f>
        <v>0</v>
      </c>
      <c r="B261" s="95">
        <f>'Zał. nr 5 jednostki'!B285:C285</f>
        <v>0</v>
      </c>
      <c r="C261" s="95">
        <f>'Zał. nr 5 jednostki'!D285</f>
        <v>0</v>
      </c>
      <c r="D261" s="95">
        <f>'Zał. nr 5 jednostki'!E285</f>
        <v>0</v>
      </c>
      <c r="E261" s="95">
        <f>'Zał. nr 5 jednostki'!G285</f>
        <v>0</v>
      </c>
      <c r="F261" s="95">
        <f>'Zał. nr 5 jednostki'!H285</f>
        <v>0</v>
      </c>
      <c r="G261" s="95" t="str">
        <f t="shared" si="4"/>
        <v>0000</v>
      </c>
    </row>
    <row r="262" spans="1:7" x14ac:dyDescent="0.25">
      <c r="A262" s="95">
        <f>'Zał. nr 5 jednostki'!A286</f>
        <v>0</v>
      </c>
      <c r="B262" s="95">
        <f>'Zał. nr 5 jednostki'!B286:C286</f>
        <v>0</v>
      </c>
      <c r="C262" s="95">
        <f>'Zał. nr 5 jednostki'!D286</f>
        <v>0</v>
      </c>
      <c r="D262" s="95">
        <f>'Zał. nr 5 jednostki'!E286</f>
        <v>0</v>
      </c>
      <c r="E262" s="95">
        <f>'Zał. nr 5 jednostki'!G286</f>
        <v>0</v>
      </c>
      <c r="F262" s="95">
        <f>'Zał. nr 5 jednostki'!H286</f>
        <v>0</v>
      </c>
      <c r="G262" s="95" t="str">
        <f t="shared" si="4"/>
        <v>0000</v>
      </c>
    </row>
    <row r="263" spans="1:7" x14ac:dyDescent="0.25">
      <c r="A263" s="95">
        <f>'Zał. nr 5 jednostki'!A287</f>
        <v>0</v>
      </c>
      <c r="B263" s="95">
        <f>'Zał. nr 5 jednostki'!B287:C287</f>
        <v>0</v>
      </c>
      <c r="C263" s="95">
        <f>'Zał. nr 5 jednostki'!D287</f>
        <v>0</v>
      </c>
      <c r="D263" s="95">
        <f>'Zał. nr 5 jednostki'!E287</f>
        <v>0</v>
      </c>
      <c r="E263" s="95">
        <f>'Zał. nr 5 jednostki'!G287</f>
        <v>0</v>
      </c>
      <c r="F263" s="95">
        <f>'Zał. nr 5 jednostki'!H287</f>
        <v>0</v>
      </c>
      <c r="G263" s="95" t="str">
        <f t="shared" si="4"/>
        <v>0000</v>
      </c>
    </row>
    <row r="264" spans="1:7" x14ac:dyDescent="0.25">
      <c r="A264" s="95">
        <f>'Zał. nr 5 jednostki'!A288</f>
        <v>0</v>
      </c>
      <c r="B264" s="95">
        <f>'Zał. nr 5 jednostki'!B288:C288</f>
        <v>0</v>
      </c>
      <c r="C264" s="95">
        <f>'Zał. nr 5 jednostki'!D288</f>
        <v>0</v>
      </c>
      <c r="D264" s="95">
        <f>'Zał. nr 5 jednostki'!E288</f>
        <v>0</v>
      </c>
      <c r="E264" s="95">
        <f>'Zał. nr 5 jednostki'!G288</f>
        <v>0</v>
      </c>
      <c r="F264" s="95">
        <f>'Zał. nr 5 jednostki'!H288</f>
        <v>0</v>
      </c>
      <c r="G264" s="95" t="str">
        <f t="shared" si="4"/>
        <v>0000</v>
      </c>
    </row>
    <row r="265" spans="1:7" x14ac:dyDescent="0.25">
      <c r="A265" s="95">
        <f>'Zał. nr 5 jednostki'!A289</f>
        <v>0</v>
      </c>
      <c r="B265" s="95">
        <f>'Zał. nr 5 jednostki'!B289:C289</f>
        <v>0</v>
      </c>
      <c r="C265" s="95">
        <f>'Zał. nr 5 jednostki'!D289</f>
        <v>0</v>
      </c>
      <c r="D265" s="95">
        <f>'Zał. nr 5 jednostki'!E289</f>
        <v>0</v>
      </c>
      <c r="E265" s="95">
        <f>'Zał. nr 5 jednostki'!G289</f>
        <v>0</v>
      </c>
      <c r="F265" s="95">
        <f>'Zał. nr 5 jednostki'!H289</f>
        <v>0</v>
      </c>
      <c r="G265" s="95" t="str">
        <f t="shared" si="4"/>
        <v>0000</v>
      </c>
    </row>
    <row r="266" spans="1:7" x14ac:dyDescent="0.25">
      <c r="A266" s="95">
        <f>'Zał. nr 5 jednostki'!A290</f>
        <v>0</v>
      </c>
      <c r="B266" s="95">
        <f>'Zał. nr 5 jednostki'!B290:C290</f>
        <v>0</v>
      </c>
      <c r="C266" s="95">
        <f>'Zał. nr 5 jednostki'!D290</f>
        <v>0</v>
      </c>
      <c r="D266" s="95">
        <f>'Zał. nr 5 jednostki'!E290</f>
        <v>0</v>
      </c>
      <c r="E266" s="95">
        <f>'Zał. nr 5 jednostki'!G290</f>
        <v>0</v>
      </c>
      <c r="F266" s="95">
        <f>'Zał. nr 5 jednostki'!H290</f>
        <v>0</v>
      </c>
      <c r="G266" s="95" t="str">
        <f t="shared" si="4"/>
        <v>0000</v>
      </c>
    </row>
    <row r="267" spans="1:7" x14ac:dyDescent="0.25">
      <c r="A267" s="95">
        <f>'Zał. nr 5 jednostki'!A291</f>
        <v>0</v>
      </c>
      <c r="B267" s="95">
        <f>'Zał. nr 5 jednostki'!B291:C291</f>
        <v>0</v>
      </c>
      <c r="C267" s="95">
        <f>'Zał. nr 5 jednostki'!D291</f>
        <v>0</v>
      </c>
      <c r="D267" s="95">
        <f>'Zał. nr 5 jednostki'!E291</f>
        <v>0</v>
      </c>
      <c r="E267" s="95">
        <f>'Zał. nr 5 jednostki'!G291</f>
        <v>0</v>
      </c>
      <c r="F267" s="95">
        <f>'Zał. nr 5 jednostki'!H291</f>
        <v>0</v>
      </c>
      <c r="G267" s="95" t="str">
        <f t="shared" si="4"/>
        <v>0000</v>
      </c>
    </row>
    <row r="268" spans="1:7" x14ac:dyDescent="0.25">
      <c r="A268" s="95">
        <f>'Zał. nr 5 jednostki'!A292</f>
        <v>0</v>
      </c>
      <c r="B268" s="95">
        <f>'Zał. nr 5 jednostki'!B292:C292</f>
        <v>0</v>
      </c>
      <c r="C268" s="95">
        <f>'Zał. nr 5 jednostki'!D292</f>
        <v>0</v>
      </c>
      <c r="D268" s="95">
        <f>'Zał. nr 5 jednostki'!E292</f>
        <v>0</v>
      </c>
      <c r="E268" s="95">
        <f>'Zał. nr 5 jednostki'!G292</f>
        <v>0</v>
      </c>
      <c r="F268" s="95">
        <f>'Zał. nr 5 jednostki'!H292</f>
        <v>0</v>
      </c>
      <c r="G268" s="95" t="str">
        <f t="shared" si="4"/>
        <v>0000</v>
      </c>
    </row>
    <row r="269" spans="1:7" x14ac:dyDescent="0.25">
      <c r="A269" s="95">
        <f>'Zał. nr 5 jednostki'!A293</f>
        <v>0</v>
      </c>
      <c r="B269" s="95">
        <f>'Zał. nr 5 jednostki'!B293:C293</f>
        <v>0</v>
      </c>
      <c r="C269" s="95">
        <f>'Zał. nr 5 jednostki'!D293</f>
        <v>0</v>
      </c>
      <c r="D269" s="95">
        <f>'Zał. nr 5 jednostki'!E293</f>
        <v>0</v>
      </c>
      <c r="E269" s="95">
        <f>'Zał. nr 5 jednostki'!G293</f>
        <v>0</v>
      </c>
      <c r="F269" s="95">
        <f>'Zał. nr 5 jednostki'!H293</f>
        <v>0</v>
      </c>
      <c r="G269" s="95" t="str">
        <f t="shared" si="4"/>
        <v>0000</v>
      </c>
    </row>
    <row r="270" spans="1:7" x14ac:dyDescent="0.25">
      <c r="A270" s="95">
        <f>'Zał. nr 5 jednostki'!A294</f>
        <v>0</v>
      </c>
      <c r="B270" s="95">
        <f>'Zał. nr 5 jednostki'!B294:C294</f>
        <v>0</v>
      </c>
      <c r="C270" s="95">
        <f>'Zał. nr 5 jednostki'!D294</f>
        <v>0</v>
      </c>
      <c r="D270" s="95">
        <f>'Zał. nr 5 jednostki'!E294</f>
        <v>0</v>
      </c>
      <c r="E270" s="95">
        <f>'Zał. nr 5 jednostki'!G294</f>
        <v>0</v>
      </c>
      <c r="F270" s="95">
        <f>'Zał. nr 5 jednostki'!H294</f>
        <v>0</v>
      </c>
      <c r="G270" s="95" t="str">
        <f t="shared" si="4"/>
        <v>0000</v>
      </c>
    </row>
    <row r="271" spans="1:7" x14ac:dyDescent="0.25">
      <c r="A271" s="95">
        <f>'Zał. nr 5 jednostki'!A295</f>
        <v>0</v>
      </c>
      <c r="B271" s="95">
        <f>'Zał. nr 5 jednostki'!B295:C295</f>
        <v>0</v>
      </c>
      <c r="C271" s="95">
        <f>'Zał. nr 5 jednostki'!D295</f>
        <v>0</v>
      </c>
      <c r="D271" s="95">
        <f>'Zał. nr 5 jednostki'!E295</f>
        <v>0</v>
      </c>
      <c r="E271" s="95">
        <f>'Zał. nr 5 jednostki'!G295</f>
        <v>0</v>
      </c>
      <c r="F271" s="95">
        <f>'Zał. nr 5 jednostki'!H295</f>
        <v>0</v>
      </c>
      <c r="G271" s="95" t="str">
        <f t="shared" si="4"/>
        <v>0000</v>
      </c>
    </row>
    <row r="272" spans="1:7" x14ac:dyDescent="0.25">
      <c r="A272" s="95">
        <f>'Zał. nr 5 jednostki'!A296</f>
        <v>0</v>
      </c>
      <c r="B272" s="95">
        <f>'Zał. nr 5 jednostki'!B296:C296</f>
        <v>0</v>
      </c>
      <c r="C272" s="95">
        <f>'Zał. nr 5 jednostki'!D296</f>
        <v>0</v>
      </c>
      <c r="D272" s="95">
        <f>'Zał. nr 5 jednostki'!E296</f>
        <v>0</v>
      </c>
      <c r="E272" s="95">
        <f>'Zał. nr 5 jednostki'!G296</f>
        <v>0</v>
      </c>
      <c r="F272" s="95">
        <f>'Zał. nr 5 jednostki'!H296</f>
        <v>0</v>
      </c>
      <c r="G272" s="95" t="str">
        <f t="shared" si="4"/>
        <v>0000</v>
      </c>
    </row>
    <row r="273" spans="1:7" x14ac:dyDescent="0.25">
      <c r="A273" s="95">
        <f>'Zał. nr 5 jednostki'!A297</f>
        <v>0</v>
      </c>
      <c r="B273" s="95">
        <f>'Zał. nr 5 jednostki'!B297:C297</f>
        <v>0</v>
      </c>
      <c r="C273" s="95">
        <f>'Zał. nr 5 jednostki'!D297</f>
        <v>0</v>
      </c>
      <c r="D273" s="95">
        <f>'Zał. nr 5 jednostki'!E297</f>
        <v>0</v>
      </c>
      <c r="E273" s="95">
        <f>'Zał. nr 5 jednostki'!G297</f>
        <v>0</v>
      </c>
      <c r="F273" s="95">
        <f>'Zał. nr 5 jednostki'!H297</f>
        <v>0</v>
      </c>
      <c r="G273" s="95" t="str">
        <f t="shared" si="4"/>
        <v>0000</v>
      </c>
    </row>
    <row r="274" spans="1:7" x14ac:dyDescent="0.25">
      <c r="A274" s="95">
        <f>'Zał. nr 5 jednostki'!A298</f>
        <v>0</v>
      </c>
      <c r="B274" s="95">
        <f>'Zał. nr 5 jednostki'!B298:C298</f>
        <v>0</v>
      </c>
      <c r="C274" s="95">
        <f>'Zał. nr 5 jednostki'!D298</f>
        <v>0</v>
      </c>
      <c r="D274" s="95">
        <f>'Zał. nr 5 jednostki'!E298</f>
        <v>0</v>
      </c>
      <c r="E274" s="95">
        <f>'Zał. nr 5 jednostki'!G298</f>
        <v>0</v>
      </c>
      <c r="F274" s="95">
        <f>'Zał. nr 5 jednostki'!H298</f>
        <v>0</v>
      </c>
      <c r="G274" s="95" t="str">
        <f t="shared" si="4"/>
        <v>0000</v>
      </c>
    </row>
    <row r="275" spans="1:7" x14ac:dyDescent="0.25">
      <c r="A275" s="95">
        <f>'Zał. nr 5 jednostki'!A299</f>
        <v>0</v>
      </c>
      <c r="B275" s="95">
        <f>'Zał. nr 5 jednostki'!B299:C299</f>
        <v>0</v>
      </c>
      <c r="C275" s="95">
        <f>'Zał. nr 5 jednostki'!D299</f>
        <v>0</v>
      </c>
      <c r="D275" s="95">
        <f>'Zał. nr 5 jednostki'!E299</f>
        <v>0</v>
      </c>
      <c r="E275" s="95">
        <f>'Zał. nr 5 jednostki'!G299</f>
        <v>0</v>
      </c>
      <c r="F275" s="95">
        <f>'Zał. nr 5 jednostki'!H299</f>
        <v>0</v>
      </c>
      <c r="G275" s="95" t="str">
        <f t="shared" si="4"/>
        <v>0000</v>
      </c>
    </row>
    <row r="276" spans="1:7" x14ac:dyDescent="0.25">
      <c r="A276" s="95">
        <f>'Zał. nr 5 jednostki'!A300</f>
        <v>0</v>
      </c>
      <c r="B276" s="95">
        <f>'Zał. nr 5 jednostki'!B300:C300</f>
        <v>0</v>
      </c>
      <c r="C276" s="95">
        <f>'Zał. nr 5 jednostki'!D300</f>
        <v>0</v>
      </c>
      <c r="D276" s="95">
        <f>'Zał. nr 5 jednostki'!E300</f>
        <v>0</v>
      </c>
      <c r="E276" s="95">
        <f>'Zał. nr 5 jednostki'!G300</f>
        <v>0</v>
      </c>
      <c r="F276" s="95">
        <f>'Zał. nr 5 jednostki'!H300</f>
        <v>0</v>
      </c>
      <c r="G276" s="95" t="str">
        <f t="shared" si="4"/>
        <v>0000</v>
      </c>
    </row>
    <row r="277" spans="1:7" x14ac:dyDescent="0.25">
      <c r="A277" s="95">
        <f>'Zał. nr 5 jednostki'!A301</f>
        <v>0</v>
      </c>
      <c r="B277" s="95">
        <f>'Zał. nr 5 jednostki'!B301:C301</f>
        <v>0</v>
      </c>
      <c r="C277" s="95">
        <f>'Zał. nr 5 jednostki'!D301</f>
        <v>0</v>
      </c>
      <c r="D277" s="95">
        <f>'Zał. nr 5 jednostki'!E301</f>
        <v>0</v>
      </c>
      <c r="E277" s="95">
        <f>'Zał. nr 5 jednostki'!G301</f>
        <v>0</v>
      </c>
      <c r="F277" s="95">
        <f>'Zał. nr 5 jednostki'!H301</f>
        <v>0</v>
      </c>
      <c r="G277" s="95" t="str">
        <f t="shared" si="4"/>
        <v>0000</v>
      </c>
    </row>
    <row r="278" spans="1:7" x14ac:dyDescent="0.25">
      <c r="A278" s="95">
        <f>'Zał. nr 5 jednostki'!A302</f>
        <v>0</v>
      </c>
      <c r="B278" s="95">
        <f>'Zał. nr 5 jednostki'!B302:C302</f>
        <v>0</v>
      </c>
      <c r="C278" s="95">
        <f>'Zał. nr 5 jednostki'!D302</f>
        <v>0</v>
      </c>
      <c r="D278" s="95">
        <f>'Zał. nr 5 jednostki'!E302</f>
        <v>0</v>
      </c>
      <c r="E278" s="95">
        <f>'Zał. nr 5 jednostki'!G302</f>
        <v>0</v>
      </c>
      <c r="F278" s="95">
        <f>'Zał. nr 5 jednostki'!H302</f>
        <v>0</v>
      </c>
      <c r="G278" s="95" t="str">
        <f t="shared" si="4"/>
        <v>0000</v>
      </c>
    </row>
    <row r="279" spans="1:7" x14ac:dyDescent="0.25">
      <c r="A279" s="95">
        <f>'Zał. nr 5 jednostki'!A303</f>
        <v>0</v>
      </c>
      <c r="B279" s="95">
        <f>'Zał. nr 5 jednostki'!B303:C303</f>
        <v>0</v>
      </c>
      <c r="C279" s="95">
        <f>'Zał. nr 5 jednostki'!D303</f>
        <v>0</v>
      </c>
      <c r="D279" s="95">
        <f>'Zał. nr 5 jednostki'!E303</f>
        <v>0</v>
      </c>
      <c r="E279" s="95">
        <f>'Zał. nr 5 jednostki'!G303</f>
        <v>0</v>
      </c>
      <c r="F279" s="95">
        <f>'Zał. nr 5 jednostki'!H303</f>
        <v>0</v>
      </c>
      <c r="G279" s="95" t="str">
        <f t="shared" si="4"/>
        <v>0000</v>
      </c>
    </row>
    <row r="280" spans="1:7" x14ac:dyDescent="0.25">
      <c r="A280" s="95">
        <f>'Zał. nr 5 jednostki'!A304</f>
        <v>0</v>
      </c>
      <c r="B280" s="95">
        <f>'Zał. nr 5 jednostki'!B304:C304</f>
        <v>0</v>
      </c>
      <c r="C280" s="95">
        <f>'Zał. nr 5 jednostki'!D304</f>
        <v>0</v>
      </c>
      <c r="D280" s="95">
        <f>'Zał. nr 5 jednostki'!E304</f>
        <v>0</v>
      </c>
      <c r="E280" s="95">
        <f>'Zał. nr 5 jednostki'!G304</f>
        <v>0</v>
      </c>
      <c r="F280" s="95">
        <f>'Zał. nr 5 jednostki'!H304</f>
        <v>0</v>
      </c>
      <c r="G280" s="95" t="str">
        <f t="shared" si="4"/>
        <v>0000</v>
      </c>
    </row>
    <row r="281" spans="1:7" x14ac:dyDescent="0.25">
      <c r="A281" s="95">
        <f>'Zał. nr 5 jednostki'!A305</f>
        <v>0</v>
      </c>
      <c r="B281" s="95">
        <f>'Zał. nr 5 jednostki'!B305:C305</f>
        <v>0</v>
      </c>
      <c r="C281" s="95">
        <f>'Zał. nr 5 jednostki'!D305</f>
        <v>0</v>
      </c>
      <c r="D281" s="95">
        <f>'Zał. nr 5 jednostki'!E305</f>
        <v>0</v>
      </c>
      <c r="E281" s="95">
        <f>'Zał. nr 5 jednostki'!G305</f>
        <v>0</v>
      </c>
      <c r="F281" s="95">
        <f>'Zał. nr 5 jednostki'!H305</f>
        <v>0</v>
      </c>
      <c r="G281" s="95" t="str">
        <f t="shared" si="4"/>
        <v>0000</v>
      </c>
    </row>
    <row r="282" spans="1:7" x14ac:dyDescent="0.25">
      <c r="A282" s="95">
        <f>'Zał. nr 5 jednostki'!A306</f>
        <v>0</v>
      </c>
      <c r="B282" s="95">
        <f>'Zał. nr 5 jednostki'!B306:C306</f>
        <v>0</v>
      </c>
      <c r="C282" s="95">
        <f>'Zał. nr 5 jednostki'!D306</f>
        <v>0</v>
      </c>
      <c r="D282" s="95">
        <f>'Zał. nr 5 jednostki'!E306</f>
        <v>0</v>
      </c>
      <c r="E282" s="95">
        <f>'Zał. nr 5 jednostki'!G306</f>
        <v>0</v>
      </c>
      <c r="F282" s="95">
        <f>'Zał. nr 5 jednostki'!H306</f>
        <v>0</v>
      </c>
      <c r="G282" s="95" t="str">
        <f t="shared" si="4"/>
        <v>0000</v>
      </c>
    </row>
    <row r="283" spans="1:7" x14ac:dyDescent="0.25">
      <c r="A283" s="95">
        <f>'Zał. nr 5 jednostki'!A307</f>
        <v>0</v>
      </c>
      <c r="B283" s="95">
        <f>'Zał. nr 5 jednostki'!B307:C307</f>
        <v>0</v>
      </c>
      <c r="C283" s="95">
        <f>'Zał. nr 5 jednostki'!D307</f>
        <v>0</v>
      </c>
      <c r="D283" s="95">
        <f>'Zał. nr 5 jednostki'!E307</f>
        <v>0</v>
      </c>
      <c r="E283" s="95">
        <f>'Zał. nr 5 jednostki'!G307</f>
        <v>0</v>
      </c>
      <c r="F283" s="95">
        <f>'Zał. nr 5 jednostki'!H307</f>
        <v>0</v>
      </c>
      <c r="G283" s="95" t="str">
        <f t="shared" si="4"/>
        <v>0000</v>
      </c>
    </row>
    <row r="284" spans="1:7" x14ac:dyDescent="0.25">
      <c r="A284" s="95">
        <f>'Zał. nr 5 jednostki'!A308</f>
        <v>0</v>
      </c>
      <c r="B284" s="95">
        <f>'Zał. nr 5 jednostki'!B308:C308</f>
        <v>0</v>
      </c>
      <c r="C284" s="95">
        <f>'Zał. nr 5 jednostki'!D308</f>
        <v>0</v>
      </c>
      <c r="D284" s="95">
        <f>'Zał. nr 5 jednostki'!E308</f>
        <v>0</v>
      </c>
      <c r="E284" s="95">
        <f>'Zał. nr 5 jednostki'!G308</f>
        <v>0</v>
      </c>
      <c r="F284" s="95">
        <f>'Zał. nr 5 jednostki'!H308</f>
        <v>0</v>
      </c>
      <c r="G284" s="95" t="str">
        <f t="shared" si="4"/>
        <v>0000</v>
      </c>
    </row>
    <row r="285" spans="1:7" x14ac:dyDescent="0.25">
      <c r="A285" s="95">
        <f>'Zał. nr 5 jednostki'!A309</f>
        <v>0</v>
      </c>
      <c r="B285" s="95">
        <f>'Zał. nr 5 jednostki'!B309:C309</f>
        <v>0</v>
      </c>
      <c r="C285" s="95">
        <f>'Zał. nr 5 jednostki'!D309</f>
        <v>0</v>
      </c>
      <c r="D285" s="95">
        <f>'Zał. nr 5 jednostki'!E309</f>
        <v>0</v>
      </c>
      <c r="E285" s="95">
        <f>'Zał. nr 5 jednostki'!G309</f>
        <v>0</v>
      </c>
      <c r="F285" s="95">
        <f>'Zał. nr 5 jednostki'!H309</f>
        <v>0</v>
      </c>
      <c r="G285" s="95" t="str">
        <f t="shared" si="4"/>
        <v>0000</v>
      </c>
    </row>
    <row r="286" spans="1:7" x14ac:dyDescent="0.25">
      <c r="A286" s="95">
        <f>'Zał. nr 5 jednostki'!A310</f>
        <v>0</v>
      </c>
      <c r="B286" s="95">
        <f>'Zał. nr 5 jednostki'!B310:C310</f>
        <v>0</v>
      </c>
      <c r="C286" s="95">
        <f>'Zał. nr 5 jednostki'!D310</f>
        <v>0</v>
      </c>
      <c r="D286" s="95">
        <f>'Zał. nr 5 jednostki'!E310</f>
        <v>0</v>
      </c>
      <c r="E286" s="95">
        <f>'Zał. nr 5 jednostki'!G310</f>
        <v>0</v>
      </c>
      <c r="F286" s="95">
        <f>'Zał. nr 5 jednostki'!H310</f>
        <v>0</v>
      </c>
      <c r="G286" s="95" t="str">
        <f t="shared" si="4"/>
        <v>0000</v>
      </c>
    </row>
    <row r="287" spans="1:7" x14ac:dyDescent="0.25">
      <c r="A287" s="95">
        <f>'Zał. nr 5 jednostki'!A311</f>
        <v>0</v>
      </c>
      <c r="B287" s="95">
        <f>'Zał. nr 5 jednostki'!B311:C311</f>
        <v>0</v>
      </c>
      <c r="C287" s="95">
        <f>'Zał. nr 5 jednostki'!D311</f>
        <v>0</v>
      </c>
      <c r="D287" s="95">
        <f>'Zał. nr 5 jednostki'!E311</f>
        <v>0</v>
      </c>
      <c r="E287" s="95">
        <f>'Zał. nr 5 jednostki'!G311</f>
        <v>0</v>
      </c>
      <c r="F287" s="95">
        <f>'Zał. nr 5 jednostki'!H311</f>
        <v>0</v>
      </c>
      <c r="G287" s="95" t="str">
        <f t="shared" si="4"/>
        <v>0000</v>
      </c>
    </row>
    <row r="288" spans="1:7" x14ac:dyDescent="0.25">
      <c r="A288" s="95">
        <f>'Zał. nr 5 jednostki'!A312</f>
        <v>0</v>
      </c>
      <c r="B288" s="95">
        <f>'Zał. nr 5 jednostki'!B312:C312</f>
        <v>0</v>
      </c>
      <c r="C288" s="95">
        <f>'Zał. nr 5 jednostki'!D312</f>
        <v>0</v>
      </c>
      <c r="D288" s="95">
        <f>'Zał. nr 5 jednostki'!E312</f>
        <v>0</v>
      </c>
      <c r="E288" s="95">
        <f>'Zał. nr 5 jednostki'!G312</f>
        <v>0</v>
      </c>
      <c r="F288" s="95">
        <f>'Zał. nr 5 jednostki'!H312</f>
        <v>0</v>
      </c>
      <c r="G288" s="95" t="str">
        <f t="shared" si="4"/>
        <v>0000</v>
      </c>
    </row>
    <row r="289" spans="1:7" x14ac:dyDescent="0.25">
      <c r="A289" s="95">
        <f>'Zał. nr 5 jednostki'!A313</f>
        <v>0</v>
      </c>
      <c r="B289" s="95">
        <f>'Zał. nr 5 jednostki'!B313:C313</f>
        <v>0</v>
      </c>
      <c r="C289" s="95">
        <f>'Zał. nr 5 jednostki'!D313</f>
        <v>0</v>
      </c>
      <c r="D289" s="95">
        <f>'Zał. nr 5 jednostki'!E313</f>
        <v>0</v>
      </c>
      <c r="E289" s="95">
        <f>'Zał. nr 5 jednostki'!G313</f>
        <v>0</v>
      </c>
      <c r="F289" s="95">
        <f>'Zał. nr 5 jednostki'!H313</f>
        <v>0</v>
      </c>
      <c r="G289" s="95" t="str">
        <f t="shared" si="4"/>
        <v>0000</v>
      </c>
    </row>
    <row r="290" spans="1:7" x14ac:dyDescent="0.25">
      <c r="A290" s="95">
        <f>'Zał. nr 5 jednostki'!A314</f>
        <v>0</v>
      </c>
      <c r="B290" s="95">
        <f>'Zał. nr 5 jednostki'!B314:C314</f>
        <v>0</v>
      </c>
      <c r="C290" s="95">
        <f>'Zał. nr 5 jednostki'!D314</f>
        <v>0</v>
      </c>
      <c r="D290" s="95">
        <f>'Zał. nr 5 jednostki'!E314</f>
        <v>0</v>
      </c>
      <c r="E290" s="95">
        <f>'Zał. nr 5 jednostki'!G314</f>
        <v>0</v>
      </c>
      <c r="F290" s="95">
        <f>'Zał. nr 5 jednostki'!H314</f>
        <v>0</v>
      </c>
      <c r="G290" s="95" t="str">
        <f t="shared" si="4"/>
        <v>0000</v>
      </c>
    </row>
    <row r="291" spans="1:7" x14ac:dyDescent="0.25">
      <c r="A291" s="95">
        <f>'Zał. nr 5 jednostki'!A315</f>
        <v>0</v>
      </c>
      <c r="B291" s="95">
        <f>'Zał. nr 5 jednostki'!B315:C315</f>
        <v>0</v>
      </c>
      <c r="C291" s="95">
        <f>'Zał. nr 5 jednostki'!D315</f>
        <v>0</v>
      </c>
      <c r="D291" s="95">
        <f>'Zał. nr 5 jednostki'!E315</f>
        <v>0</v>
      </c>
      <c r="E291" s="95">
        <f>'Zał. nr 5 jednostki'!G315</f>
        <v>0</v>
      </c>
      <c r="F291" s="95">
        <f>'Zał. nr 5 jednostki'!H315</f>
        <v>0</v>
      </c>
      <c r="G291" s="95" t="str">
        <f t="shared" si="4"/>
        <v>0000</v>
      </c>
    </row>
    <row r="292" spans="1:7" x14ac:dyDescent="0.25">
      <c r="A292" s="95">
        <f>'Zał. nr 5 jednostki'!A316</f>
        <v>0</v>
      </c>
      <c r="B292" s="95">
        <f>'Zał. nr 5 jednostki'!B316:C316</f>
        <v>0</v>
      </c>
      <c r="C292" s="95">
        <f>'Zał. nr 5 jednostki'!D316</f>
        <v>0</v>
      </c>
      <c r="D292" s="95">
        <f>'Zał. nr 5 jednostki'!E316</f>
        <v>0</v>
      </c>
      <c r="E292" s="95">
        <f>'Zał. nr 5 jednostki'!G316</f>
        <v>0</v>
      </c>
      <c r="F292" s="95">
        <f>'Zał. nr 5 jednostki'!H316</f>
        <v>0</v>
      </c>
      <c r="G292" s="95" t="str">
        <f t="shared" si="4"/>
        <v>0000</v>
      </c>
    </row>
    <row r="293" spans="1:7" x14ac:dyDescent="0.25">
      <c r="A293" s="95">
        <f>'Zał. nr 5 jednostki'!A317</f>
        <v>0</v>
      </c>
      <c r="B293" s="95">
        <f>'Zał. nr 5 jednostki'!B317:C317</f>
        <v>0</v>
      </c>
      <c r="C293" s="95">
        <f>'Zał. nr 5 jednostki'!D317</f>
        <v>0</v>
      </c>
      <c r="D293" s="95">
        <f>'Zał. nr 5 jednostki'!E317</f>
        <v>0</v>
      </c>
      <c r="E293" s="95">
        <f>'Zał. nr 5 jednostki'!G317</f>
        <v>0</v>
      </c>
      <c r="F293" s="95">
        <f>'Zał. nr 5 jednostki'!H317</f>
        <v>0</v>
      </c>
      <c r="G293" s="95" t="str">
        <f t="shared" si="4"/>
        <v>0000</v>
      </c>
    </row>
    <row r="294" spans="1:7" x14ac:dyDescent="0.25">
      <c r="A294" s="95">
        <f>'Zał. nr 5 jednostki'!A318</f>
        <v>0</v>
      </c>
      <c r="B294" s="95">
        <f>'Zał. nr 5 jednostki'!B318:C318</f>
        <v>0</v>
      </c>
      <c r="C294" s="95">
        <f>'Zał. nr 5 jednostki'!D318</f>
        <v>0</v>
      </c>
      <c r="D294" s="95">
        <f>'Zał. nr 5 jednostki'!E318</f>
        <v>0</v>
      </c>
      <c r="E294" s="95">
        <f>'Zał. nr 5 jednostki'!G318</f>
        <v>0</v>
      </c>
      <c r="F294" s="95">
        <f>'Zał. nr 5 jednostki'!H318</f>
        <v>0</v>
      </c>
      <c r="G294" s="95" t="str">
        <f t="shared" si="4"/>
        <v>0000</v>
      </c>
    </row>
    <row r="295" spans="1:7" x14ac:dyDescent="0.25">
      <c r="A295" s="95">
        <f>'Zał. nr 5 jednostki'!A319</f>
        <v>0</v>
      </c>
      <c r="B295" s="95">
        <f>'Zał. nr 5 jednostki'!B319:C319</f>
        <v>0</v>
      </c>
      <c r="C295" s="95">
        <f>'Zał. nr 5 jednostki'!D319</f>
        <v>0</v>
      </c>
      <c r="D295" s="95">
        <f>'Zał. nr 5 jednostki'!E319</f>
        <v>0</v>
      </c>
      <c r="E295" s="95">
        <f>'Zał. nr 5 jednostki'!G319</f>
        <v>0</v>
      </c>
      <c r="F295" s="95">
        <f>'Zał. nr 5 jednostki'!H319</f>
        <v>0</v>
      </c>
      <c r="G295" s="95" t="str">
        <f t="shared" si="4"/>
        <v>0000</v>
      </c>
    </row>
    <row r="296" spans="1:7" x14ac:dyDescent="0.25">
      <c r="A296" s="95">
        <f>'Zał. nr 5 jednostki'!A320</f>
        <v>0</v>
      </c>
      <c r="B296" s="95">
        <f>'Zał. nr 5 jednostki'!B320:C320</f>
        <v>0</v>
      </c>
      <c r="C296" s="95">
        <f>'Zał. nr 5 jednostki'!D320</f>
        <v>0</v>
      </c>
      <c r="D296" s="95">
        <f>'Zał. nr 5 jednostki'!E320</f>
        <v>0</v>
      </c>
      <c r="E296" s="95">
        <f>'Zał. nr 5 jednostki'!G320</f>
        <v>0</v>
      </c>
      <c r="F296" s="95">
        <f>'Zał. nr 5 jednostki'!H320</f>
        <v>0</v>
      </c>
      <c r="G296" s="95" t="str">
        <f t="shared" si="4"/>
        <v>0000</v>
      </c>
    </row>
    <row r="297" spans="1:7" x14ac:dyDescent="0.25">
      <c r="A297" s="95">
        <f>'Zał. nr 5 jednostki'!A321</f>
        <v>0</v>
      </c>
      <c r="B297" s="95">
        <f>'Zał. nr 5 jednostki'!B321:C321</f>
        <v>0</v>
      </c>
      <c r="C297" s="95">
        <f>'Zał. nr 5 jednostki'!D321</f>
        <v>0</v>
      </c>
      <c r="D297" s="95">
        <f>'Zał. nr 5 jednostki'!E321</f>
        <v>0</v>
      </c>
      <c r="E297" s="95">
        <f>'Zał. nr 5 jednostki'!G321</f>
        <v>0</v>
      </c>
      <c r="F297" s="95">
        <f>'Zał. nr 5 jednostki'!H321</f>
        <v>0</v>
      </c>
      <c r="G297" s="95" t="str">
        <f t="shared" si="4"/>
        <v>0000</v>
      </c>
    </row>
    <row r="298" spans="1:7" x14ac:dyDescent="0.25">
      <c r="A298" s="95">
        <f>'Zał. nr 5 jednostki'!A322</f>
        <v>0</v>
      </c>
      <c r="B298" s="95">
        <f>'Zał. nr 5 jednostki'!B322:C322</f>
        <v>0</v>
      </c>
      <c r="C298" s="95">
        <f>'Zał. nr 5 jednostki'!D322</f>
        <v>0</v>
      </c>
      <c r="D298" s="95">
        <f>'Zał. nr 5 jednostki'!E322</f>
        <v>0</v>
      </c>
      <c r="E298" s="95">
        <f>'Zał. nr 5 jednostki'!G322</f>
        <v>0</v>
      </c>
      <c r="F298" s="95">
        <f>'Zał. nr 5 jednostki'!H322</f>
        <v>0</v>
      </c>
      <c r="G298" s="95" t="str">
        <f t="shared" si="4"/>
        <v>0000</v>
      </c>
    </row>
    <row r="299" spans="1:7" x14ac:dyDescent="0.25">
      <c r="A299" s="95">
        <f>'Zał. nr 5 jednostki'!A323</f>
        <v>0</v>
      </c>
      <c r="B299" s="95">
        <f>'Zał. nr 5 jednostki'!B323:C323</f>
        <v>0</v>
      </c>
      <c r="C299" s="95">
        <f>'Zał. nr 5 jednostki'!D323</f>
        <v>0</v>
      </c>
      <c r="D299" s="95">
        <f>'Zał. nr 5 jednostki'!E323</f>
        <v>0</v>
      </c>
      <c r="E299" s="95">
        <f>'Zał. nr 5 jednostki'!G323</f>
        <v>0</v>
      </c>
      <c r="F299" s="95">
        <f>'Zał. nr 5 jednostki'!H323</f>
        <v>0</v>
      </c>
      <c r="G299" s="95" t="str">
        <f t="shared" si="4"/>
        <v>0000</v>
      </c>
    </row>
    <row r="300" spans="1:7" x14ac:dyDescent="0.25">
      <c r="A300" s="95">
        <f>'Zał. nr 5 jednostki'!A324</f>
        <v>0</v>
      </c>
      <c r="B300" s="95">
        <f>'Zał. nr 5 jednostki'!B324:C324</f>
        <v>0</v>
      </c>
      <c r="C300" s="95">
        <f>'Zał. nr 5 jednostki'!D324</f>
        <v>0</v>
      </c>
      <c r="D300" s="95">
        <f>'Zał. nr 5 jednostki'!E324</f>
        <v>0</v>
      </c>
      <c r="E300" s="95">
        <f>'Zał. nr 5 jednostki'!G324</f>
        <v>0</v>
      </c>
      <c r="F300" s="95">
        <f>'Zał. nr 5 jednostki'!H324</f>
        <v>0</v>
      </c>
      <c r="G300" s="95" t="str">
        <f t="shared" si="4"/>
        <v>0000</v>
      </c>
    </row>
    <row r="301" spans="1:7" x14ac:dyDescent="0.25">
      <c r="A301" s="95">
        <f>'Zał. nr 5 jednostki'!A325</f>
        <v>0</v>
      </c>
      <c r="B301" s="95">
        <f>'Zał. nr 5 jednostki'!B325:C325</f>
        <v>0</v>
      </c>
      <c r="C301" s="95">
        <f>'Zał. nr 5 jednostki'!D325</f>
        <v>0</v>
      </c>
      <c r="D301" s="95">
        <f>'Zał. nr 5 jednostki'!E325</f>
        <v>0</v>
      </c>
      <c r="E301" s="95">
        <f>'Zał. nr 5 jednostki'!G325</f>
        <v>0</v>
      </c>
      <c r="F301" s="95">
        <f>'Zał. nr 5 jednostki'!H325</f>
        <v>0</v>
      </c>
      <c r="G301" s="95" t="str">
        <f t="shared" si="4"/>
        <v>0000</v>
      </c>
    </row>
  </sheetData>
  <autoFilter ref="A1:F52" xr:uid="{D9A52036-CDD1-43CE-96FD-460D5B19E87B}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"/>
  <dimension ref="A1:R227"/>
  <sheetViews>
    <sheetView topLeftCell="C178" zoomScale="70" zoomScaleNormal="70" workbookViewId="0">
      <selection activeCell="A178" sqref="A178:Q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>
        <f>'Wniosek 2025 r.'!A40</f>
        <v>0</v>
      </c>
      <c r="B3" s="60">
        <f>'Wniosek 2025 r.'!B40</f>
        <v>0</v>
      </c>
      <c r="C3" s="59">
        <f>'Wniosek 2025 r.'!E40</f>
        <v>0</v>
      </c>
      <c r="D3" s="58">
        <f>'Wniosek 2025 r.'!G40</f>
        <v>0</v>
      </c>
      <c r="E3" s="55">
        <f>'Wniosek 2025 r.'!C165</f>
        <v>0</v>
      </c>
      <c r="F3" s="55">
        <f>'Wniosek 2025 r.'!C396</f>
        <v>0</v>
      </c>
      <c r="G3" s="57">
        <f>'Wniosek 2025 r.'!C281</f>
        <v>0</v>
      </c>
      <c r="H3" s="56">
        <f>'Wniosek 2025 r.'!D281</f>
        <v>0</v>
      </c>
      <c r="I3" s="64">
        <f>'Wniosek 2025 r.'!F281</f>
        <v>0</v>
      </c>
      <c r="J3" s="55">
        <f>'Wniosek 2025 r.'!H281</f>
        <v>0</v>
      </c>
      <c r="K3" s="54">
        <f>'Wniosek 2025 r.'!C511</f>
        <v>0</v>
      </c>
      <c r="L3" s="53">
        <v>3</v>
      </c>
    </row>
    <row r="4" spans="1:13" s="52" customFormat="1" x14ac:dyDescent="0.25">
      <c r="A4" s="52">
        <f>'Wniosek 2025 r.'!A41</f>
        <v>0</v>
      </c>
      <c r="B4" s="60">
        <f>'Wniosek 2025 r.'!B41</f>
        <v>0</v>
      </c>
      <c r="C4" s="59">
        <f>'Wniosek 2025 r.'!E41</f>
        <v>0</v>
      </c>
      <c r="D4" s="58">
        <f>'Wniosek 2025 r.'!G41</f>
        <v>0</v>
      </c>
      <c r="E4" s="55">
        <f>'Wniosek 2025 r.'!C166</f>
        <v>0</v>
      </c>
      <c r="F4" s="55">
        <f>'Wniosek 2025 r.'!C397</f>
        <v>0</v>
      </c>
      <c r="G4" s="57">
        <f>'Wniosek 2025 r.'!C282</f>
        <v>0</v>
      </c>
      <c r="H4" s="56">
        <f>'Wniosek 2025 r.'!D282</f>
        <v>0</v>
      </c>
      <c r="I4" s="64">
        <f>'Wniosek 2025 r.'!F282</f>
        <v>0</v>
      </c>
      <c r="J4" s="55">
        <f>'Wniosek 2025 r.'!H282</f>
        <v>0</v>
      </c>
      <c r="K4" s="54">
        <f>'Wniosek 2025 r.'!C512</f>
        <v>0</v>
      </c>
      <c r="L4" s="53"/>
    </row>
    <row r="5" spans="1:13" s="52" customFormat="1" x14ac:dyDescent="0.25">
      <c r="A5" s="52">
        <f>'Wniosek 2025 r.'!A42</f>
        <v>0</v>
      </c>
      <c r="B5" s="60">
        <f>'Wniosek 2025 r.'!B42</f>
        <v>0</v>
      </c>
      <c r="C5" s="59">
        <f>'Wniosek 2025 r.'!E42</f>
        <v>0</v>
      </c>
      <c r="D5" s="58">
        <f>'Wniosek 2025 r.'!G42</f>
        <v>0</v>
      </c>
      <c r="E5" s="55">
        <f>'Wniosek 2025 r.'!C167</f>
        <v>0</v>
      </c>
      <c r="F5" s="55">
        <f>'Wniosek 2025 r.'!C398</f>
        <v>0</v>
      </c>
      <c r="G5" s="57">
        <f>'Wniosek 2025 r.'!C283</f>
        <v>0</v>
      </c>
      <c r="H5" s="56">
        <f>'Wniosek 2025 r.'!D283</f>
        <v>0</v>
      </c>
      <c r="I5" s="64">
        <f>'Wniosek 2025 r.'!F283</f>
        <v>0</v>
      </c>
      <c r="J5" s="55">
        <f>'Wniosek 2025 r.'!H283</f>
        <v>0</v>
      </c>
      <c r="K5" s="54">
        <f>'Wniosek 2025 r.'!C513</f>
        <v>0</v>
      </c>
      <c r="L5" s="53"/>
    </row>
    <row r="6" spans="1:13" s="52" customFormat="1" x14ac:dyDescent="0.25">
      <c r="A6" s="52">
        <f>'Wniosek 2025 r.'!A43</f>
        <v>0</v>
      </c>
      <c r="B6" s="60">
        <f>'Wniosek 2025 r.'!B43</f>
        <v>0</v>
      </c>
      <c r="C6" s="59">
        <f>'Wniosek 2025 r.'!E43</f>
        <v>0</v>
      </c>
      <c r="D6" s="58">
        <f>'Wniosek 2025 r.'!G43</f>
        <v>0</v>
      </c>
      <c r="E6" s="55">
        <f>'Wniosek 2025 r.'!C168</f>
        <v>0</v>
      </c>
      <c r="F6" s="55">
        <f>'Wniosek 2025 r.'!C399</f>
        <v>0</v>
      </c>
      <c r="G6" s="57">
        <f>'Wniosek 2025 r.'!C284</f>
        <v>0</v>
      </c>
      <c r="H6" s="56">
        <f>'Wniosek 2025 r.'!D284</f>
        <v>0</v>
      </c>
      <c r="I6" s="64">
        <f>'Wniosek 2025 r.'!F284</f>
        <v>0</v>
      </c>
      <c r="J6" s="55">
        <f>'Wniosek 2025 r.'!H284</f>
        <v>0</v>
      </c>
      <c r="K6" s="54">
        <f>'Wniosek 2025 r.'!C514</f>
        <v>0</v>
      </c>
      <c r="L6" s="53"/>
    </row>
    <row r="7" spans="1:13" s="52" customFormat="1" x14ac:dyDescent="0.25">
      <c r="A7" s="52">
        <f>'Wniosek 2025 r.'!A44</f>
        <v>0</v>
      </c>
      <c r="B7" s="60">
        <f>'Wniosek 2025 r.'!B44</f>
        <v>0</v>
      </c>
      <c r="C7" s="59">
        <f>'Wniosek 2025 r.'!E44</f>
        <v>0</v>
      </c>
      <c r="D7" s="58">
        <f>'Wniosek 2025 r.'!G44</f>
        <v>0</v>
      </c>
      <c r="E7" s="55">
        <f>'Wniosek 2025 r.'!C169</f>
        <v>0</v>
      </c>
      <c r="F7" s="55">
        <f>'Wniosek 2025 r.'!C400</f>
        <v>0</v>
      </c>
      <c r="G7" s="57">
        <f>'Wniosek 2025 r.'!C285</f>
        <v>0</v>
      </c>
      <c r="H7" s="56">
        <f>'Wniosek 2025 r.'!D285</f>
        <v>0</v>
      </c>
      <c r="I7" s="64">
        <f>'Wniosek 2025 r.'!F285</f>
        <v>0</v>
      </c>
      <c r="J7" s="55">
        <f>'Wniosek 2025 r.'!H285</f>
        <v>0</v>
      </c>
      <c r="K7" s="54">
        <f>'Wniosek 2025 r.'!C515</f>
        <v>0</v>
      </c>
      <c r="L7" s="53"/>
    </row>
    <row r="8" spans="1:13" s="52" customFormat="1" x14ac:dyDescent="0.25">
      <c r="A8" s="52">
        <f>'Wniosek 2025 r.'!A45</f>
        <v>0</v>
      </c>
      <c r="B8" s="60">
        <f>'Wniosek 2025 r.'!B45</f>
        <v>0</v>
      </c>
      <c r="C8" s="59">
        <f>'Wniosek 2025 r.'!E45</f>
        <v>0</v>
      </c>
      <c r="D8" s="58">
        <f>'Wniosek 2025 r.'!G45</f>
        <v>0</v>
      </c>
      <c r="E8" s="55">
        <f>'Wniosek 2025 r.'!C170</f>
        <v>0</v>
      </c>
      <c r="F8" s="55">
        <f>'Wniosek 2025 r.'!C401</f>
        <v>0</v>
      </c>
      <c r="G8" s="57">
        <f>'Wniosek 2025 r.'!C286</f>
        <v>0</v>
      </c>
      <c r="H8" s="56">
        <f>'Wniosek 2025 r.'!D286</f>
        <v>0</v>
      </c>
      <c r="I8" s="64">
        <f>'Wniosek 2025 r.'!F286</f>
        <v>0</v>
      </c>
      <c r="J8" s="55">
        <f>'Wniosek 2025 r.'!H286</f>
        <v>0</v>
      </c>
      <c r="K8" s="54">
        <f>'Wniosek 2025 r.'!C516</f>
        <v>0</v>
      </c>
      <c r="L8" s="53"/>
    </row>
    <row r="9" spans="1:13" s="52" customFormat="1" x14ac:dyDescent="0.25">
      <c r="A9" s="52">
        <f>'Wniosek 2025 r.'!A46</f>
        <v>0</v>
      </c>
      <c r="B9" s="60">
        <f>'Wniosek 2025 r.'!B46</f>
        <v>0</v>
      </c>
      <c r="C9" s="59">
        <f>'Wniosek 2025 r.'!E46</f>
        <v>0</v>
      </c>
      <c r="D9" s="58">
        <f>'Wniosek 2025 r.'!G46</f>
        <v>0</v>
      </c>
      <c r="E9" s="55">
        <f>'Wniosek 2025 r.'!C171</f>
        <v>0</v>
      </c>
      <c r="F9" s="55">
        <f>'Wniosek 2025 r.'!C402</f>
        <v>0</v>
      </c>
      <c r="G9" s="57">
        <f>'Wniosek 2025 r.'!C287</f>
        <v>0</v>
      </c>
      <c r="H9" s="56">
        <f>'Wniosek 2025 r.'!D287</f>
        <v>0</v>
      </c>
      <c r="I9" s="64">
        <f>'Wniosek 2025 r.'!F287</f>
        <v>0</v>
      </c>
      <c r="J9" s="55">
        <f>'Wniosek 2025 r.'!H287</f>
        <v>0</v>
      </c>
      <c r="K9" s="54">
        <f>'Wniosek 2025 r.'!C517</f>
        <v>0</v>
      </c>
      <c r="L9" s="53"/>
    </row>
    <row r="10" spans="1:13" s="52" customFormat="1" x14ac:dyDescent="0.25">
      <c r="A10" s="52">
        <f>'Wniosek 2025 r.'!A47</f>
        <v>0</v>
      </c>
      <c r="B10" s="60">
        <f>'Wniosek 2025 r.'!B47</f>
        <v>0</v>
      </c>
      <c r="C10" s="59">
        <f>'Wniosek 2025 r.'!E47</f>
        <v>0</v>
      </c>
      <c r="D10" s="58">
        <f>'Wniosek 2025 r.'!G47</f>
        <v>0</v>
      </c>
      <c r="E10" s="55">
        <f>'Wniosek 2025 r.'!C172</f>
        <v>0</v>
      </c>
      <c r="F10" s="55">
        <f>'Wniosek 2025 r.'!C403</f>
        <v>0</v>
      </c>
      <c r="G10" s="57">
        <f>'Wniosek 2025 r.'!C288</f>
        <v>0</v>
      </c>
      <c r="H10" s="56">
        <f>'Wniosek 2025 r.'!D288</f>
        <v>0</v>
      </c>
      <c r="I10" s="64">
        <f>'Wniosek 2025 r.'!F288</f>
        <v>0</v>
      </c>
      <c r="J10" s="55">
        <f>'Wniosek 2025 r.'!H288</f>
        <v>0</v>
      </c>
      <c r="K10" s="54">
        <f>'Wniosek 2025 r.'!C518</f>
        <v>0</v>
      </c>
      <c r="L10" s="53"/>
    </row>
    <row r="11" spans="1:13" s="52" customFormat="1" x14ac:dyDescent="0.25">
      <c r="A11" s="52">
        <f>'Wniosek 2025 r.'!A48</f>
        <v>0</v>
      </c>
      <c r="B11" s="60">
        <f>'Wniosek 2025 r.'!B48</f>
        <v>0</v>
      </c>
      <c r="C11" s="59">
        <f>'Wniosek 2025 r.'!E48</f>
        <v>0</v>
      </c>
      <c r="D11" s="58">
        <f>'Wniosek 2025 r.'!G48</f>
        <v>0</v>
      </c>
      <c r="E11" s="55">
        <f>'Wniosek 2025 r.'!C173</f>
        <v>0</v>
      </c>
      <c r="F11" s="55">
        <f>'Wniosek 2025 r.'!C404</f>
        <v>0</v>
      </c>
      <c r="G11" s="57">
        <f>'Wniosek 2025 r.'!C289</f>
        <v>0</v>
      </c>
      <c r="H11" s="56">
        <f>'Wniosek 2025 r.'!D289</f>
        <v>0</v>
      </c>
      <c r="I11" s="64">
        <f>'Wniosek 2025 r.'!F289</f>
        <v>0</v>
      </c>
      <c r="J11" s="55">
        <f>'Wniosek 2025 r.'!H289</f>
        <v>0</v>
      </c>
      <c r="K11" s="54">
        <f>'Wniosek 2025 r.'!C519</f>
        <v>0</v>
      </c>
      <c r="L11" s="53"/>
    </row>
    <row r="12" spans="1:13" s="52" customFormat="1" x14ac:dyDescent="0.25">
      <c r="A12" s="52">
        <f>'Wniosek 2025 r.'!A49</f>
        <v>0</v>
      </c>
      <c r="B12" s="60">
        <f>'Wniosek 2025 r.'!B49</f>
        <v>0</v>
      </c>
      <c r="C12" s="59">
        <f>'Wniosek 2025 r.'!E49</f>
        <v>0</v>
      </c>
      <c r="D12" s="58">
        <f>'Wniosek 2025 r.'!G49</f>
        <v>0</v>
      </c>
      <c r="E12" s="55">
        <f>'Wniosek 2025 r.'!C174</f>
        <v>0</v>
      </c>
      <c r="F12" s="55">
        <f>'Wniosek 2025 r.'!C405</f>
        <v>0</v>
      </c>
      <c r="G12" s="57">
        <f>'Wniosek 2025 r.'!C290</f>
        <v>0</v>
      </c>
      <c r="H12" s="56">
        <f>'Wniosek 2025 r.'!D290</f>
        <v>0</v>
      </c>
      <c r="I12" s="64">
        <f>'Wniosek 2025 r.'!F290</f>
        <v>0</v>
      </c>
      <c r="J12" s="55">
        <f>'Wniosek 2025 r.'!H290</f>
        <v>0</v>
      </c>
      <c r="K12" s="54">
        <f>'Wniosek 2025 r.'!C520</f>
        <v>0</v>
      </c>
      <c r="L12" s="53"/>
    </row>
    <row r="13" spans="1:13" s="52" customFormat="1" x14ac:dyDescent="0.25">
      <c r="A13" s="52">
        <f>'Wniosek 2025 r.'!A50</f>
        <v>0</v>
      </c>
      <c r="B13" s="60">
        <f>'Wniosek 2025 r.'!B50</f>
        <v>0</v>
      </c>
      <c r="C13" s="59">
        <f>'Wniosek 2025 r.'!E50</f>
        <v>0</v>
      </c>
      <c r="D13" s="58">
        <f>'Wniosek 2025 r.'!G50</f>
        <v>0</v>
      </c>
      <c r="E13" s="55">
        <f>'Wniosek 2025 r.'!C175</f>
        <v>0</v>
      </c>
      <c r="F13" s="55">
        <f>'Wniosek 2025 r.'!C406</f>
        <v>0</v>
      </c>
      <c r="G13" s="57">
        <f>'Wniosek 2025 r.'!C291</f>
        <v>0</v>
      </c>
      <c r="H13" s="56">
        <f>'Wniosek 2025 r.'!D291</f>
        <v>0</v>
      </c>
      <c r="I13" s="64">
        <f>'Wniosek 2025 r.'!F291</f>
        <v>0</v>
      </c>
      <c r="J13" s="55">
        <f>'Wniosek 2025 r.'!H291</f>
        <v>0</v>
      </c>
      <c r="K13" s="54">
        <f>'Wniosek 2025 r.'!C521</f>
        <v>0</v>
      </c>
      <c r="L13" s="53"/>
    </row>
    <row r="14" spans="1:13" s="52" customFormat="1" x14ac:dyDescent="0.25">
      <c r="A14" s="52">
        <f>'Wniosek 2025 r.'!A51</f>
        <v>0</v>
      </c>
      <c r="B14" s="60">
        <f>'Wniosek 2025 r.'!B51</f>
        <v>0</v>
      </c>
      <c r="C14" s="59">
        <f>'Wniosek 2025 r.'!E51</f>
        <v>0</v>
      </c>
      <c r="D14" s="58">
        <f>'Wniosek 2025 r.'!G51</f>
        <v>0</v>
      </c>
      <c r="E14" s="55">
        <f>'Wniosek 2025 r.'!C176</f>
        <v>0</v>
      </c>
      <c r="F14" s="55">
        <f>'Wniosek 2025 r.'!C407</f>
        <v>0</v>
      </c>
      <c r="G14" s="57">
        <f>'Wniosek 2025 r.'!C292</f>
        <v>0</v>
      </c>
      <c r="H14" s="56">
        <f>'Wniosek 2025 r.'!D292</f>
        <v>0</v>
      </c>
      <c r="I14" s="64">
        <f>'Wniosek 2025 r.'!F292</f>
        <v>0</v>
      </c>
      <c r="J14" s="55">
        <f>'Wniosek 2025 r.'!H292</f>
        <v>0</v>
      </c>
      <c r="K14" s="54">
        <f>'Wniosek 2025 r.'!C522</f>
        <v>0</v>
      </c>
      <c r="L14" s="53"/>
    </row>
    <row r="15" spans="1:13" s="52" customFormat="1" x14ac:dyDescent="0.25">
      <c r="A15" s="52">
        <f>'Wniosek 2025 r.'!A52</f>
        <v>0</v>
      </c>
      <c r="B15" s="60">
        <f>'Wniosek 2025 r.'!B52</f>
        <v>0</v>
      </c>
      <c r="C15" s="59">
        <f>'Wniosek 2025 r.'!E52</f>
        <v>0</v>
      </c>
      <c r="D15" s="58">
        <f>'Wniosek 2025 r.'!G52</f>
        <v>0</v>
      </c>
      <c r="E15" s="55">
        <f>'Wniosek 2025 r.'!C177</f>
        <v>0</v>
      </c>
      <c r="F15" s="55">
        <f>'Wniosek 2025 r.'!C408</f>
        <v>0</v>
      </c>
      <c r="G15" s="57">
        <f>'Wniosek 2025 r.'!C293</f>
        <v>0</v>
      </c>
      <c r="H15" s="56">
        <f>'Wniosek 2025 r.'!D293</f>
        <v>0</v>
      </c>
      <c r="I15" s="64">
        <f>'Wniosek 2025 r.'!F293</f>
        <v>0</v>
      </c>
      <c r="J15" s="55">
        <f>'Wniosek 2025 r.'!H293</f>
        <v>0</v>
      </c>
      <c r="K15" s="54">
        <f>'Wniosek 2025 r.'!C523</f>
        <v>0</v>
      </c>
      <c r="L15" s="53"/>
    </row>
    <row r="16" spans="1:13" s="52" customFormat="1" x14ac:dyDescent="0.25">
      <c r="A16" s="52">
        <f>'Wniosek 2025 r.'!A53</f>
        <v>0</v>
      </c>
      <c r="B16" s="60">
        <f>'Wniosek 2025 r.'!B53</f>
        <v>0</v>
      </c>
      <c r="C16" s="59">
        <f>'Wniosek 2025 r.'!E53</f>
        <v>0</v>
      </c>
      <c r="D16" s="58">
        <f>'Wniosek 2025 r.'!G53</f>
        <v>0</v>
      </c>
      <c r="E16" s="55">
        <f>'Wniosek 2025 r.'!C178</f>
        <v>0</v>
      </c>
      <c r="F16" s="55">
        <f>'Wniosek 2025 r.'!C409</f>
        <v>0</v>
      </c>
      <c r="G16" s="57">
        <f>'Wniosek 2025 r.'!C294</f>
        <v>0</v>
      </c>
      <c r="H16" s="56">
        <f>'Wniosek 2025 r.'!D294</f>
        <v>0</v>
      </c>
      <c r="I16" s="64">
        <f>'Wniosek 2025 r.'!F294</f>
        <v>0</v>
      </c>
      <c r="J16" s="55">
        <f>'Wniosek 2025 r.'!H294</f>
        <v>0</v>
      </c>
      <c r="K16" s="54">
        <f>'Wniosek 2025 r.'!C524</f>
        <v>0</v>
      </c>
      <c r="L16" s="53"/>
    </row>
    <row r="17" spans="1:12" s="52" customFormat="1" x14ac:dyDescent="0.25">
      <c r="A17" s="52">
        <f>'Wniosek 2025 r.'!A54</f>
        <v>0</v>
      </c>
      <c r="B17" s="60">
        <f>'Wniosek 2025 r.'!B54</f>
        <v>0</v>
      </c>
      <c r="C17" s="59">
        <f>'Wniosek 2025 r.'!E54</f>
        <v>0</v>
      </c>
      <c r="D17" s="58">
        <f>'Wniosek 2025 r.'!G54</f>
        <v>0</v>
      </c>
      <c r="E17" s="55">
        <f>'Wniosek 2025 r.'!C179</f>
        <v>0</v>
      </c>
      <c r="F17" s="55">
        <f>'Wniosek 2025 r.'!C410</f>
        <v>0</v>
      </c>
      <c r="G17" s="57">
        <f>'Wniosek 2025 r.'!C295</f>
        <v>0</v>
      </c>
      <c r="H17" s="56">
        <f>'Wniosek 2025 r.'!D295</f>
        <v>0</v>
      </c>
      <c r="I17" s="64">
        <f>'Wniosek 2025 r.'!F295</f>
        <v>0</v>
      </c>
      <c r="J17" s="55">
        <f>'Wniosek 2025 r.'!H295</f>
        <v>0</v>
      </c>
      <c r="K17" s="54">
        <f>'Wniosek 2025 r.'!C525</f>
        <v>0</v>
      </c>
      <c r="L17" s="53"/>
    </row>
    <row r="18" spans="1:12" s="52" customFormat="1" x14ac:dyDescent="0.25">
      <c r="A18" s="52">
        <f>'Wniosek 2025 r.'!A55</f>
        <v>0</v>
      </c>
      <c r="B18" s="60">
        <f>'Wniosek 2025 r.'!B55</f>
        <v>0</v>
      </c>
      <c r="C18" s="59">
        <f>'Wniosek 2025 r.'!E55</f>
        <v>0</v>
      </c>
      <c r="D18" s="58">
        <f>'Wniosek 2025 r.'!G55</f>
        <v>0</v>
      </c>
      <c r="E18" s="55">
        <f>'Wniosek 2025 r.'!C180</f>
        <v>0</v>
      </c>
      <c r="F18" s="55">
        <f>'Wniosek 2025 r.'!C411</f>
        <v>0</v>
      </c>
      <c r="G18" s="57">
        <f>'Wniosek 2025 r.'!C296</f>
        <v>0</v>
      </c>
      <c r="H18" s="56">
        <f>'Wniosek 2025 r.'!D296</f>
        <v>0</v>
      </c>
      <c r="I18" s="64">
        <f>'Wniosek 2025 r.'!F296</f>
        <v>0</v>
      </c>
      <c r="J18" s="55">
        <f>'Wniosek 2025 r.'!H296</f>
        <v>0</v>
      </c>
      <c r="K18" s="54">
        <f>'Wniosek 2025 r.'!C526</f>
        <v>0</v>
      </c>
      <c r="L18" s="53"/>
    </row>
    <row r="19" spans="1:12" s="52" customFormat="1" x14ac:dyDescent="0.25">
      <c r="A19" s="52">
        <f>'Wniosek 2025 r.'!A56</f>
        <v>0</v>
      </c>
      <c r="B19" s="60">
        <f>'Wniosek 2025 r.'!B56</f>
        <v>0</v>
      </c>
      <c r="C19" s="59">
        <f>'Wniosek 2025 r.'!E56</f>
        <v>0</v>
      </c>
      <c r="D19" s="58">
        <f>'Wniosek 2025 r.'!G56</f>
        <v>0</v>
      </c>
      <c r="E19" s="55">
        <f>'Wniosek 2025 r.'!C181</f>
        <v>0</v>
      </c>
      <c r="F19" s="55">
        <f>'Wniosek 2025 r.'!C412</f>
        <v>0</v>
      </c>
      <c r="G19" s="57">
        <f>'Wniosek 2025 r.'!C297</f>
        <v>0</v>
      </c>
      <c r="H19" s="56">
        <f>'Wniosek 2025 r.'!D297</f>
        <v>0</v>
      </c>
      <c r="I19" s="64">
        <f>'Wniosek 2025 r.'!F297</f>
        <v>0</v>
      </c>
      <c r="J19" s="55">
        <f>'Wniosek 2025 r.'!H297</f>
        <v>0</v>
      </c>
      <c r="K19" s="54">
        <f>'Wniosek 2025 r.'!C527</f>
        <v>0</v>
      </c>
      <c r="L19" s="53"/>
    </row>
    <row r="20" spans="1:12" s="52" customFormat="1" x14ac:dyDescent="0.25">
      <c r="A20" s="52">
        <f>'Wniosek 2025 r.'!A57</f>
        <v>0</v>
      </c>
      <c r="B20" s="60">
        <f>'Wniosek 2025 r.'!B57</f>
        <v>0</v>
      </c>
      <c r="C20" s="59">
        <f>'Wniosek 2025 r.'!E57</f>
        <v>0</v>
      </c>
      <c r="D20" s="58">
        <f>'Wniosek 2025 r.'!G57</f>
        <v>0</v>
      </c>
      <c r="E20" s="55">
        <f>'Wniosek 2025 r.'!C182</f>
        <v>0</v>
      </c>
      <c r="F20" s="55">
        <f>'Wniosek 2025 r.'!C413</f>
        <v>0</v>
      </c>
      <c r="G20" s="57">
        <f>'Wniosek 2025 r.'!C298</f>
        <v>0</v>
      </c>
      <c r="H20" s="56">
        <f>'Wniosek 2025 r.'!D298</f>
        <v>0</v>
      </c>
      <c r="I20" s="64">
        <f>'Wniosek 2025 r.'!F298</f>
        <v>0</v>
      </c>
      <c r="J20" s="55">
        <f>'Wniosek 2025 r.'!H298</f>
        <v>0</v>
      </c>
      <c r="K20" s="54">
        <f>'Wniosek 2025 r.'!C528</f>
        <v>0</v>
      </c>
      <c r="L20" s="53"/>
    </row>
    <row r="21" spans="1:12" s="52" customFormat="1" x14ac:dyDescent="0.25">
      <c r="A21" s="52">
        <f>'Wniosek 2025 r.'!A58</f>
        <v>0</v>
      </c>
      <c r="B21" s="60">
        <f>'Wniosek 2025 r.'!B58</f>
        <v>0</v>
      </c>
      <c r="C21" s="59">
        <f>'Wniosek 2025 r.'!E58</f>
        <v>0</v>
      </c>
      <c r="D21" s="58">
        <f>'Wniosek 2025 r.'!G58</f>
        <v>0</v>
      </c>
      <c r="E21" s="55">
        <f>'Wniosek 2025 r.'!C183</f>
        <v>0</v>
      </c>
      <c r="F21" s="55">
        <f>'Wniosek 2025 r.'!C414</f>
        <v>0</v>
      </c>
      <c r="G21" s="57">
        <f>'Wniosek 2025 r.'!C299</f>
        <v>0</v>
      </c>
      <c r="H21" s="56">
        <f>'Wniosek 2025 r.'!D299</f>
        <v>0</v>
      </c>
      <c r="I21" s="64">
        <f>'Wniosek 2025 r.'!F299</f>
        <v>0</v>
      </c>
      <c r="J21" s="55">
        <f>'Wniosek 2025 r.'!H299</f>
        <v>0</v>
      </c>
      <c r="K21" s="54">
        <f>'Wniosek 2025 r.'!C529</f>
        <v>0</v>
      </c>
      <c r="L21" s="53"/>
    </row>
    <row r="22" spans="1:12" s="52" customFormat="1" x14ac:dyDescent="0.25">
      <c r="A22" s="52">
        <f>'Wniosek 2025 r.'!A59</f>
        <v>0</v>
      </c>
      <c r="B22" s="60">
        <f>'Wniosek 2025 r.'!B59</f>
        <v>0</v>
      </c>
      <c r="C22" s="59">
        <f>'Wniosek 2025 r.'!E59</f>
        <v>0</v>
      </c>
      <c r="D22" s="58">
        <f>'Wniosek 2025 r.'!G59</f>
        <v>0</v>
      </c>
      <c r="E22" s="55">
        <f>'Wniosek 2025 r.'!C184</f>
        <v>0</v>
      </c>
      <c r="F22" s="55">
        <f>'Wniosek 2025 r.'!C415</f>
        <v>0</v>
      </c>
      <c r="G22" s="57">
        <f>'Wniosek 2025 r.'!C300</f>
        <v>0</v>
      </c>
      <c r="H22" s="56">
        <f>'Wniosek 2025 r.'!D300</f>
        <v>0</v>
      </c>
      <c r="I22" s="64">
        <f>'Wniosek 2025 r.'!F300</f>
        <v>0</v>
      </c>
      <c r="J22" s="55">
        <f>'Wniosek 2025 r.'!H300</f>
        <v>0</v>
      </c>
      <c r="K22" s="54">
        <f>'Wniosek 2025 r.'!C530</f>
        <v>0</v>
      </c>
      <c r="L22" s="53"/>
    </row>
    <row r="23" spans="1:12" s="52" customFormat="1" x14ac:dyDescent="0.25">
      <c r="A23" s="52">
        <f>'Wniosek 2025 r.'!A60</f>
        <v>0</v>
      </c>
      <c r="B23" s="60">
        <f>'Wniosek 2025 r.'!B60</f>
        <v>0</v>
      </c>
      <c r="C23" s="59">
        <f>'Wniosek 2025 r.'!E60</f>
        <v>0</v>
      </c>
      <c r="D23" s="58">
        <f>'Wniosek 2025 r.'!G60</f>
        <v>0</v>
      </c>
      <c r="E23" s="55">
        <f>'Wniosek 2025 r.'!C185</f>
        <v>0</v>
      </c>
      <c r="F23" s="55">
        <f>'Wniosek 2025 r.'!C416</f>
        <v>0</v>
      </c>
      <c r="G23" s="57">
        <f>'Wniosek 2025 r.'!C301</f>
        <v>0</v>
      </c>
      <c r="H23" s="56">
        <f>'Wniosek 2025 r.'!D301</f>
        <v>0</v>
      </c>
      <c r="I23" s="64">
        <f>'Wniosek 2025 r.'!F301</f>
        <v>0</v>
      </c>
      <c r="J23" s="55">
        <f>'Wniosek 2025 r.'!H301</f>
        <v>0</v>
      </c>
      <c r="K23" s="54">
        <f>'Wniosek 2025 r.'!C531</f>
        <v>0</v>
      </c>
      <c r="L23" s="53"/>
    </row>
    <row r="24" spans="1:12" s="52" customFormat="1" x14ac:dyDescent="0.25">
      <c r="A24" s="52">
        <f>'Wniosek 2025 r.'!A61</f>
        <v>0</v>
      </c>
      <c r="B24" s="60">
        <f>'Wniosek 2025 r.'!B61</f>
        <v>0</v>
      </c>
      <c r="C24" s="59">
        <f>'Wniosek 2025 r.'!E61</f>
        <v>0</v>
      </c>
      <c r="D24" s="58">
        <f>'Wniosek 2025 r.'!G61</f>
        <v>0</v>
      </c>
      <c r="E24" s="55">
        <f>'Wniosek 2025 r.'!C186</f>
        <v>0</v>
      </c>
      <c r="F24" s="55">
        <f>'Wniosek 2025 r.'!C417</f>
        <v>0</v>
      </c>
      <c r="G24" s="57">
        <f>'Wniosek 2025 r.'!C302</f>
        <v>0</v>
      </c>
      <c r="H24" s="56">
        <f>'Wniosek 2025 r.'!D302</f>
        <v>0</v>
      </c>
      <c r="I24" s="64">
        <f>'Wniosek 2025 r.'!F302</f>
        <v>0</v>
      </c>
      <c r="J24" s="55">
        <f>'Wniosek 2025 r.'!H302</f>
        <v>0</v>
      </c>
      <c r="K24" s="54">
        <f>'Wniosek 2025 r.'!C532</f>
        <v>0</v>
      </c>
      <c r="L24" s="53"/>
    </row>
    <row r="25" spans="1:12" s="52" customFormat="1" x14ac:dyDescent="0.25">
      <c r="A25" s="52">
        <f>'Wniosek 2025 r.'!A62</f>
        <v>0</v>
      </c>
      <c r="B25" s="60">
        <f>'Wniosek 2025 r.'!B62</f>
        <v>0</v>
      </c>
      <c r="C25" s="59">
        <f>'Wniosek 2025 r.'!E62</f>
        <v>0</v>
      </c>
      <c r="D25" s="58">
        <f>'Wniosek 2025 r.'!G62</f>
        <v>0</v>
      </c>
      <c r="E25" s="55">
        <f>'Wniosek 2025 r.'!C187</f>
        <v>0</v>
      </c>
      <c r="F25" s="55">
        <f>'Wniosek 2025 r.'!C418</f>
        <v>0</v>
      </c>
      <c r="G25" s="57">
        <f>'Wniosek 2025 r.'!C303</f>
        <v>0</v>
      </c>
      <c r="H25" s="56">
        <f>'Wniosek 2025 r.'!D303</f>
        <v>0</v>
      </c>
      <c r="I25" s="64">
        <f>'Wniosek 2025 r.'!F303</f>
        <v>0</v>
      </c>
      <c r="J25" s="55">
        <f>'Wniosek 2025 r.'!H303</f>
        <v>0</v>
      </c>
      <c r="K25" s="54">
        <f>'Wniosek 2025 r.'!C533</f>
        <v>0</v>
      </c>
      <c r="L25" s="53"/>
    </row>
    <row r="26" spans="1:12" s="52" customFormat="1" x14ac:dyDescent="0.25">
      <c r="A26" s="52">
        <f>'Wniosek 2025 r.'!A63</f>
        <v>0</v>
      </c>
      <c r="B26" s="60">
        <f>'Wniosek 2025 r.'!B63</f>
        <v>0</v>
      </c>
      <c r="C26" s="59">
        <f>'Wniosek 2025 r.'!E63</f>
        <v>0</v>
      </c>
      <c r="D26" s="58">
        <f>'Wniosek 2025 r.'!G63</f>
        <v>0</v>
      </c>
      <c r="E26" s="55">
        <f>'Wniosek 2025 r.'!C188</f>
        <v>0</v>
      </c>
      <c r="F26" s="55">
        <f>'Wniosek 2025 r.'!C419</f>
        <v>0</v>
      </c>
      <c r="G26" s="57">
        <f>'Wniosek 2025 r.'!C304</f>
        <v>0</v>
      </c>
      <c r="H26" s="56">
        <f>'Wniosek 2025 r.'!D304</f>
        <v>0</v>
      </c>
      <c r="I26" s="64">
        <f>'Wniosek 2025 r.'!F304</f>
        <v>0</v>
      </c>
      <c r="J26" s="55">
        <f>'Wniosek 2025 r.'!H304</f>
        <v>0</v>
      </c>
      <c r="K26" s="54">
        <f>'Wniosek 2025 r.'!C534</f>
        <v>0</v>
      </c>
      <c r="L26" s="53"/>
    </row>
    <row r="27" spans="1:12" s="52" customFormat="1" x14ac:dyDescent="0.25">
      <c r="A27" s="52">
        <f>'Wniosek 2025 r.'!A64</f>
        <v>0</v>
      </c>
      <c r="B27" s="60">
        <f>'Wniosek 2025 r.'!B64</f>
        <v>0</v>
      </c>
      <c r="C27" s="59">
        <f>'Wniosek 2025 r.'!E64</f>
        <v>0</v>
      </c>
      <c r="D27" s="58">
        <f>'Wniosek 2025 r.'!G64</f>
        <v>0</v>
      </c>
      <c r="E27" s="55">
        <f>'Wniosek 2025 r.'!C189</f>
        <v>0</v>
      </c>
      <c r="F27" s="55">
        <f>'Wniosek 2025 r.'!C420</f>
        <v>0</v>
      </c>
      <c r="G27" s="57">
        <f>'Wniosek 2025 r.'!C305</f>
        <v>0</v>
      </c>
      <c r="H27" s="56">
        <f>'Wniosek 2025 r.'!D305</f>
        <v>0</v>
      </c>
      <c r="I27" s="64">
        <f>'Wniosek 2025 r.'!F305</f>
        <v>0</v>
      </c>
      <c r="J27" s="55">
        <f>'Wniosek 2025 r.'!H305</f>
        <v>0</v>
      </c>
      <c r="K27" s="54">
        <f>'Wniosek 2025 r.'!C535</f>
        <v>0</v>
      </c>
      <c r="L27" s="53"/>
    </row>
    <row r="28" spans="1:12" s="52" customFormat="1" x14ac:dyDescent="0.25">
      <c r="A28" s="52">
        <f>'Wniosek 2025 r.'!A65</f>
        <v>0</v>
      </c>
      <c r="B28" s="60">
        <f>'Wniosek 2025 r.'!B65</f>
        <v>0</v>
      </c>
      <c r="C28" s="59">
        <f>'Wniosek 2025 r.'!E65</f>
        <v>0</v>
      </c>
      <c r="D28" s="58">
        <f>'Wniosek 2025 r.'!G65</f>
        <v>0</v>
      </c>
      <c r="E28" s="55">
        <f>'Wniosek 2025 r.'!C190</f>
        <v>0</v>
      </c>
      <c r="F28" s="55">
        <f>'Wniosek 2025 r.'!C421</f>
        <v>0</v>
      </c>
      <c r="G28" s="57">
        <f>'Wniosek 2025 r.'!C306</f>
        <v>0</v>
      </c>
      <c r="H28" s="56">
        <f>'Wniosek 2025 r.'!D306</f>
        <v>0</v>
      </c>
      <c r="I28" s="64">
        <f>'Wniosek 2025 r.'!F306</f>
        <v>0</v>
      </c>
      <c r="J28" s="55">
        <f>'Wniosek 2025 r.'!H306</f>
        <v>0</v>
      </c>
      <c r="K28" s="54">
        <f>'Wniosek 2025 r.'!C536</f>
        <v>0</v>
      </c>
      <c r="L28" s="53"/>
    </row>
    <row r="29" spans="1:12" s="52" customFormat="1" x14ac:dyDescent="0.25">
      <c r="A29" s="52">
        <f>'Wniosek 2025 r.'!A66</f>
        <v>0</v>
      </c>
      <c r="B29" s="60">
        <f>'Wniosek 2025 r.'!B66</f>
        <v>0</v>
      </c>
      <c r="C29" s="59">
        <f>'Wniosek 2025 r.'!E66</f>
        <v>0</v>
      </c>
      <c r="D29" s="58">
        <f>'Wniosek 2025 r.'!G66</f>
        <v>0</v>
      </c>
      <c r="E29" s="55">
        <f>'Wniosek 2025 r.'!C191</f>
        <v>0</v>
      </c>
      <c r="F29" s="55">
        <f>'Wniosek 2025 r.'!C422</f>
        <v>0</v>
      </c>
      <c r="G29" s="57">
        <f>'Wniosek 2025 r.'!C307</f>
        <v>0</v>
      </c>
      <c r="H29" s="56">
        <f>'Wniosek 2025 r.'!D307</f>
        <v>0</v>
      </c>
      <c r="I29" s="64">
        <f>'Wniosek 2025 r.'!F307</f>
        <v>0</v>
      </c>
      <c r="J29" s="55">
        <f>'Wniosek 2025 r.'!H307</f>
        <v>0</v>
      </c>
      <c r="K29" s="54">
        <f>'Wniosek 2025 r.'!C537</f>
        <v>0</v>
      </c>
      <c r="L29" s="53"/>
    </row>
    <row r="30" spans="1:12" s="52" customFormat="1" x14ac:dyDescent="0.25">
      <c r="A30" s="52">
        <f>'Wniosek 2025 r.'!A67</f>
        <v>0</v>
      </c>
      <c r="B30" s="60">
        <f>'Wniosek 2025 r.'!B67</f>
        <v>0</v>
      </c>
      <c r="C30" s="59">
        <f>'Wniosek 2025 r.'!E67</f>
        <v>0</v>
      </c>
      <c r="D30" s="58">
        <f>'Wniosek 2025 r.'!G67</f>
        <v>0</v>
      </c>
      <c r="E30" s="55">
        <f>'Wniosek 2025 r.'!C192</f>
        <v>0</v>
      </c>
      <c r="F30" s="55">
        <f>'Wniosek 2025 r.'!C423</f>
        <v>0</v>
      </c>
      <c r="G30" s="57">
        <f>'Wniosek 2025 r.'!C308</f>
        <v>0</v>
      </c>
      <c r="H30" s="56">
        <f>'Wniosek 2025 r.'!D308</f>
        <v>0</v>
      </c>
      <c r="I30" s="64">
        <f>'Wniosek 2025 r.'!F308</f>
        <v>0</v>
      </c>
      <c r="J30" s="55">
        <f>'Wniosek 2025 r.'!H308</f>
        <v>0</v>
      </c>
      <c r="K30" s="54">
        <f>'Wniosek 2025 r.'!C538</f>
        <v>0</v>
      </c>
      <c r="L30" s="53"/>
    </row>
    <row r="31" spans="1:12" s="52" customFormat="1" x14ac:dyDescent="0.25">
      <c r="A31" s="52">
        <f>'Wniosek 2025 r.'!A68</f>
        <v>0</v>
      </c>
      <c r="B31" s="60">
        <f>'Wniosek 2025 r.'!B68</f>
        <v>0</v>
      </c>
      <c r="C31" s="59">
        <f>'Wniosek 2025 r.'!E68</f>
        <v>0</v>
      </c>
      <c r="D31" s="58">
        <f>'Wniosek 2025 r.'!G68</f>
        <v>0</v>
      </c>
      <c r="E31" s="55">
        <f>'Wniosek 2025 r.'!C193</f>
        <v>0</v>
      </c>
      <c r="F31" s="55">
        <f>'Wniosek 2025 r.'!C424</f>
        <v>0</v>
      </c>
      <c r="G31" s="57">
        <f>'Wniosek 2025 r.'!C309</f>
        <v>0</v>
      </c>
      <c r="H31" s="56">
        <f>'Wniosek 2025 r.'!D309</f>
        <v>0</v>
      </c>
      <c r="I31" s="64">
        <f>'Wniosek 2025 r.'!F309</f>
        <v>0</v>
      </c>
      <c r="J31" s="55">
        <f>'Wniosek 2025 r.'!H309</f>
        <v>0</v>
      </c>
      <c r="K31" s="54">
        <f>'Wniosek 2025 r.'!C539</f>
        <v>0</v>
      </c>
      <c r="L31" s="53"/>
    </row>
    <row r="32" spans="1:12" s="52" customFormat="1" x14ac:dyDescent="0.25">
      <c r="A32" s="52">
        <f>'Wniosek 2025 r.'!A69</f>
        <v>0</v>
      </c>
      <c r="B32" s="60">
        <f>'Wniosek 2025 r.'!B69</f>
        <v>0</v>
      </c>
      <c r="C32" s="59">
        <f>'Wniosek 2025 r.'!E69</f>
        <v>0</v>
      </c>
      <c r="D32" s="58">
        <f>'Wniosek 2025 r.'!G69</f>
        <v>0</v>
      </c>
      <c r="E32" s="55">
        <f>'Wniosek 2025 r.'!C194</f>
        <v>0</v>
      </c>
      <c r="F32" s="55">
        <f>'Wniosek 2025 r.'!C425</f>
        <v>0</v>
      </c>
      <c r="G32" s="57">
        <f>'Wniosek 2025 r.'!C310</f>
        <v>0</v>
      </c>
      <c r="H32" s="56">
        <f>'Wniosek 2025 r.'!D310</f>
        <v>0</v>
      </c>
      <c r="I32" s="64">
        <f>'Wniosek 2025 r.'!F310</f>
        <v>0</v>
      </c>
      <c r="J32" s="55">
        <f>'Wniosek 2025 r.'!H310</f>
        <v>0</v>
      </c>
      <c r="K32" s="54">
        <f>'Wniosek 2025 r.'!C540</f>
        <v>0</v>
      </c>
      <c r="L32" s="53"/>
    </row>
    <row r="33" spans="1:12" s="52" customFormat="1" x14ac:dyDescent="0.25">
      <c r="A33" s="52">
        <f>'Wniosek 2025 r.'!A70</f>
        <v>0</v>
      </c>
      <c r="B33" s="60">
        <f>'Wniosek 2025 r.'!B70</f>
        <v>0</v>
      </c>
      <c r="C33" s="59">
        <f>'Wniosek 2025 r.'!E70</f>
        <v>0</v>
      </c>
      <c r="D33" s="58">
        <f>'Wniosek 2025 r.'!G70</f>
        <v>0</v>
      </c>
      <c r="E33" s="55">
        <f>'Wniosek 2025 r.'!C195</f>
        <v>0</v>
      </c>
      <c r="F33" s="55">
        <f>'Wniosek 2025 r.'!C426</f>
        <v>0</v>
      </c>
      <c r="G33" s="57">
        <f>'Wniosek 2025 r.'!C311</f>
        <v>0</v>
      </c>
      <c r="H33" s="56">
        <f>'Wniosek 2025 r.'!D311</f>
        <v>0</v>
      </c>
      <c r="I33" s="64">
        <f>'Wniosek 2025 r.'!F311</f>
        <v>0</v>
      </c>
      <c r="J33" s="55">
        <f>'Wniosek 2025 r.'!H311</f>
        <v>0</v>
      </c>
      <c r="K33" s="54">
        <f>'Wniosek 2025 r.'!C541</f>
        <v>0</v>
      </c>
      <c r="L33" s="53"/>
    </row>
    <row r="34" spans="1:12" s="52" customFormat="1" x14ac:dyDescent="0.25">
      <c r="A34" s="52">
        <f>'Wniosek 2025 r.'!A71</f>
        <v>0</v>
      </c>
      <c r="B34" s="60">
        <f>'Wniosek 2025 r.'!B71</f>
        <v>0</v>
      </c>
      <c r="C34" s="59">
        <f>'Wniosek 2025 r.'!E71</f>
        <v>0</v>
      </c>
      <c r="D34" s="58">
        <f>'Wniosek 2025 r.'!G71</f>
        <v>0</v>
      </c>
      <c r="E34" s="55">
        <f>'Wniosek 2025 r.'!C196</f>
        <v>0</v>
      </c>
      <c r="F34" s="55">
        <f>'Wniosek 2025 r.'!C427</f>
        <v>0</v>
      </c>
      <c r="G34" s="57">
        <f>'Wniosek 2025 r.'!C312</f>
        <v>0</v>
      </c>
      <c r="H34" s="56">
        <f>'Wniosek 2025 r.'!D312</f>
        <v>0</v>
      </c>
      <c r="I34" s="64">
        <f>'Wniosek 2025 r.'!F312</f>
        <v>0</v>
      </c>
      <c r="J34" s="55">
        <f>'Wniosek 2025 r.'!H312</f>
        <v>0</v>
      </c>
      <c r="K34" s="54">
        <f>'Wniosek 2025 r.'!C542</f>
        <v>0</v>
      </c>
      <c r="L34" s="53"/>
    </row>
    <row r="35" spans="1:12" s="52" customFormat="1" x14ac:dyDescent="0.25">
      <c r="A35" s="52">
        <f>'Wniosek 2025 r.'!A72</f>
        <v>0</v>
      </c>
      <c r="B35" s="60">
        <f>'Wniosek 2025 r.'!B72</f>
        <v>0</v>
      </c>
      <c r="C35" s="59">
        <f>'Wniosek 2025 r.'!E72</f>
        <v>0</v>
      </c>
      <c r="D35" s="58">
        <f>'Wniosek 2025 r.'!G72</f>
        <v>0</v>
      </c>
      <c r="E35" s="55">
        <f>'Wniosek 2025 r.'!C197</f>
        <v>0</v>
      </c>
      <c r="F35" s="55">
        <f>'Wniosek 2025 r.'!C428</f>
        <v>0</v>
      </c>
      <c r="G35" s="57">
        <f>'Wniosek 2025 r.'!C313</f>
        <v>0</v>
      </c>
      <c r="H35" s="56">
        <f>'Wniosek 2025 r.'!D313</f>
        <v>0</v>
      </c>
      <c r="I35" s="64">
        <f>'Wniosek 2025 r.'!F313</f>
        <v>0</v>
      </c>
      <c r="J35" s="55">
        <f>'Wniosek 2025 r.'!H313</f>
        <v>0</v>
      </c>
      <c r="K35" s="54">
        <f>'Wniosek 2025 r.'!C543</f>
        <v>0</v>
      </c>
      <c r="L35" s="53"/>
    </row>
    <row r="36" spans="1:12" s="52" customFormat="1" x14ac:dyDescent="0.25">
      <c r="A36" s="52">
        <f>'Wniosek 2025 r.'!A73</f>
        <v>0</v>
      </c>
      <c r="B36" s="60">
        <f>'Wniosek 2025 r.'!B73</f>
        <v>0</v>
      </c>
      <c r="C36" s="59">
        <f>'Wniosek 2025 r.'!E73</f>
        <v>0</v>
      </c>
      <c r="D36" s="58">
        <f>'Wniosek 2025 r.'!G73</f>
        <v>0</v>
      </c>
      <c r="E36" s="55">
        <f>'Wniosek 2025 r.'!C198</f>
        <v>0</v>
      </c>
      <c r="F36" s="55">
        <f>'Wniosek 2025 r.'!C429</f>
        <v>0</v>
      </c>
      <c r="G36" s="57">
        <f>'Wniosek 2025 r.'!C314</f>
        <v>0</v>
      </c>
      <c r="H36" s="56">
        <f>'Wniosek 2025 r.'!D314</f>
        <v>0</v>
      </c>
      <c r="I36" s="64">
        <f>'Wniosek 2025 r.'!F314</f>
        <v>0</v>
      </c>
      <c r="J36" s="55">
        <f>'Wniosek 2025 r.'!H314</f>
        <v>0</v>
      </c>
      <c r="K36" s="54">
        <f>'Wniosek 2025 r.'!C544</f>
        <v>0</v>
      </c>
      <c r="L36" s="53"/>
    </row>
    <row r="37" spans="1:12" s="52" customFormat="1" x14ac:dyDescent="0.25">
      <c r="A37" s="52">
        <f>'Wniosek 2025 r.'!A74</f>
        <v>0</v>
      </c>
      <c r="B37" s="60">
        <f>'Wniosek 2025 r.'!B74</f>
        <v>0</v>
      </c>
      <c r="C37" s="59">
        <f>'Wniosek 2025 r.'!E74</f>
        <v>0</v>
      </c>
      <c r="D37" s="58">
        <f>'Wniosek 2025 r.'!G74</f>
        <v>0</v>
      </c>
      <c r="E37" s="55">
        <f>'Wniosek 2025 r.'!C199</f>
        <v>0</v>
      </c>
      <c r="F37" s="55">
        <f>'Wniosek 2025 r.'!C430</f>
        <v>0</v>
      </c>
      <c r="G37" s="57">
        <f>'Wniosek 2025 r.'!C315</f>
        <v>0</v>
      </c>
      <c r="H37" s="56">
        <f>'Wniosek 2025 r.'!D315</f>
        <v>0</v>
      </c>
      <c r="I37" s="64">
        <f>'Wniosek 2025 r.'!F315</f>
        <v>0</v>
      </c>
      <c r="J37" s="55">
        <f>'Wniosek 2025 r.'!H315</f>
        <v>0</v>
      </c>
      <c r="K37" s="54">
        <f>'Wniosek 2025 r.'!C545</f>
        <v>0</v>
      </c>
      <c r="L37" s="53"/>
    </row>
    <row r="38" spans="1:12" s="52" customFormat="1" x14ac:dyDescent="0.25">
      <c r="A38" s="52">
        <f>'Wniosek 2025 r.'!A75</f>
        <v>0</v>
      </c>
      <c r="B38" s="60">
        <f>'Wniosek 2025 r.'!B75</f>
        <v>0</v>
      </c>
      <c r="C38" s="59">
        <f>'Wniosek 2025 r.'!E75</f>
        <v>0</v>
      </c>
      <c r="D38" s="58">
        <f>'Wniosek 2025 r.'!G75</f>
        <v>0</v>
      </c>
      <c r="E38" s="55">
        <f>'Wniosek 2025 r.'!C200</f>
        <v>0</v>
      </c>
      <c r="F38" s="55">
        <f>'Wniosek 2025 r.'!C431</f>
        <v>0</v>
      </c>
      <c r="G38" s="57">
        <f>'Wniosek 2025 r.'!C316</f>
        <v>0</v>
      </c>
      <c r="H38" s="56">
        <f>'Wniosek 2025 r.'!D316</f>
        <v>0</v>
      </c>
      <c r="I38" s="64">
        <f>'Wniosek 2025 r.'!F316</f>
        <v>0</v>
      </c>
      <c r="J38" s="55">
        <f>'Wniosek 2025 r.'!H316</f>
        <v>0</v>
      </c>
      <c r="K38" s="54">
        <f>'Wniosek 2025 r.'!C546</f>
        <v>0</v>
      </c>
      <c r="L38" s="53"/>
    </row>
    <row r="39" spans="1:12" s="52" customFormat="1" x14ac:dyDescent="0.25">
      <c r="A39" s="52">
        <f>'Wniosek 2025 r.'!A76</f>
        <v>0</v>
      </c>
      <c r="B39" s="60">
        <f>'Wniosek 2025 r.'!B76</f>
        <v>0</v>
      </c>
      <c r="C39" s="59">
        <f>'Wniosek 2025 r.'!E76</f>
        <v>0</v>
      </c>
      <c r="D39" s="58">
        <f>'Wniosek 2025 r.'!G76</f>
        <v>0</v>
      </c>
      <c r="E39" s="55">
        <f>'Wniosek 2025 r.'!C201</f>
        <v>0</v>
      </c>
      <c r="F39" s="55">
        <f>'Wniosek 2025 r.'!C432</f>
        <v>0</v>
      </c>
      <c r="G39" s="57">
        <f>'Wniosek 2025 r.'!C317</f>
        <v>0</v>
      </c>
      <c r="H39" s="56">
        <f>'Wniosek 2025 r.'!D317</f>
        <v>0</v>
      </c>
      <c r="I39" s="64">
        <f>'Wniosek 2025 r.'!F317</f>
        <v>0</v>
      </c>
      <c r="J39" s="55">
        <f>'Wniosek 2025 r.'!H317</f>
        <v>0</v>
      </c>
      <c r="K39" s="54">
        <f>'Wniosek 2025 r.'!C547</f>
        <v>0</v>
      </c>
      <c r="L39" s="53"/>
    </row>
    <row r="40" spans="1:12" s="52" customFormat="1" x14ac:dyDescent="0.25">
      <c r="A40" s="52">
        <f>'Wniosek 2025 r.'!A77</f>
        <v>0</v>
      </c>
      <c r="B40" s="60">
        <f>'Wniosek 2025 r.'!B77</f>
        <v>0</v>
      </c>
      <c r="C40" s="59">
        <f>'Wniosek 2025 r.'!E77</f>
        <v>0</v>
      </c>
      <c r="D40" s="58">
        <f>'Wniosek 2025 r.'!G77</f>
        <v>0</v>
      </c>
      <c r="E40" s="55">
        <f>'Wniosek 2025 r.'!C202</f>
        <v>0</v>
      </c>
      <c r="F40" s="55">
        <f>'Wniosek 2025 r.'!C433</f>
        <v>0</v>
      </c>
      <c r="G40" s="57">
        <f>'Wniosek 2025 r.'!C318</f>
        <v>0</v>
      </c>
      <c r="H40" s="56">
        <f>'Wniosek 2025 r.'!D318</f>
        <v>0</v>
      </c>
      <c r="I40" s="64">
        <f>'Wniosek 2025 r.'!F318</f>
        <v>0</v>
      </c>
      <c r="J40" s="55">
        <f>'Wniosek 2025 r.'!H318</f>
        <v>0</v>
      </c>
      <c r="K40" s="54">
        <f>'Wniosek 2025 r.'!C548</f>
        <v>0</v>
      </c>
      <c r="L40" s="53"/>
    </row>
    <row r="41" spans="1:12" s="52" customFormat="1" x14ac:dyDescent="0.25">
      <c r="A41" s="52">
        <f>'Wniosek 2025 r.'!A78</f>
        <v>0</v>
      </c>
      <c r="B41" s="60">
        <f>'Wniosek 2025 r.'!B78</f>
        <v>0</v>
      </c>
      <c r="C41" s="59">
        <f>'Wniosek 2025 r.'!E78</f>
        <v>0</v>
      </c>
      <c r="D41" s="58">
        <f>'Wniosek 2025 r.'!G78</f>
        <v>0</v>
      </c>
      <c r="E41" s="55">
        <f>'Wniosek 2025 r.'!C203</f>
        <v>0</v>
      </c>
      <c r="F41" s="55">
        <f>'Wniosek 2025 r.'!C434</f>
        <v>0</v>
      </c>
      <c r="G41" s="57">
        <f>'Wniosek 2025 r.'!C319</f>
        <v>0</v>
      </c>
      <c r="H41" s="56">
        <f>'Wniosek 2025 r.'!D319</f>
        <v>0</v>
      </c>
      <c r="I41" s="64">
        <f>'Wniosek 2025 r.'!F319</f>
        <v>0</v>
      </c>
      <c r="J41" s="55">
        <f>'Wniosek 2025 r.'!H319</f>
        <v>0</v>
      </c>
      <c r="K41" s="54">
        <f>'Wniosek 2025 r.'!C549</f>
        <v>0</v>
      </c>
      <c r="L41" s="53"/>
    </row>
    <row r="42" spans="1:12" s="52" customFormat="1" x14ac:dyDescent="0.25">
      <c r="A42" s="52">
        <f>'Wniosek 2025 r.'!A79</f>
        <v>0</v>
      </c>
      <c r="B42" s="60">
        <f>'Wniosek 2025 r.'!B79</f>
        <v>0</v>
      </c>
      <c r="C42" s="59">
        <f>'Wniosek 2025 r.'!E79</f>
        <v>0</v>
      </c>
      <c r="D42" s="58">
        <f>'Wniosek 2025 r.'!G79</f>
        <v>0</v>
      </c>
      <c r="E42" s="55">
        <f>'Wniosek 2025 r.'!C204</f>
        <v>0</v>
      </c>
      <c r="F42" s="55">
        <f>'Wniosek 2025 r.'!C435</f>
        <v>0</v>
      </c>
      <c r="G42" s="57">
        <f>'Wniosek 2025 r.'!C320</f>
        <v>0</v>
      </c>
      <c r="H42" s="56">
        <f>'Wniosek 2025 r.'!D320</f>
        <v>0</v>
      </c>
      <c r="I42" s="64">
        <f>'Wniosek 2025 r.'!F320</f>
        <v>0</v>
      </c>
      <c r="J42" s="55">
        <f>'Wniosek 2025 r.'!H320</f>
        <v>0</v>
      </c>
      <c r="K42" s="54">
        <f>'Wniosek 2025 r.'!C550</f>
        <v>0</v>
      </c>
      <c r="L42" s="53"/>
    </row>
    <row r="43" spans="1:12" s="52" customFormat="1" x14ac:dyDescent="0.25">
      <c r="A43" s="52">
        <f>'Wniosek 2025 r.'!A80</f>
        <v>0</v>
      </c>
      <c r="B43" s="60">
        <f>'Wniosek 2025 r.'!B80</f>
        <v>0</v>
      </c>
      <c r="C43" s="59">
        <f>'Wniosek 2025 r.'!E80</f>
        <v>0</v>
      </c>
      <c r="D43" s="58">
        <f>'Wniosek 2025 r.'!G80</f>
        <v>0</v>
      </c>
      <c r="E43" s="55">
        <f>'Wniosek 2025 r.'!C205</f>
        <v>0</v>
      </c>
      <c r="F43" s="55">
        <f>'Wniosek 2025 r.'!C436</f>
        <v>0</v>
      </c>
      <c r="G43" s="57">
        <f>'Wniosek 2025 r.'!C321</f>
        <v>0</v>
      </c>
      <c r="H43" s="56">
        <f>'Wniosek 2025 r.'!D321</f>
        <v>0</v>
      </c>
      <c r="I43" s="64">
        <f>'Wniosek 2025 r.'!F321</f>
        <v>0</v>
      </c>
      <c r="J43" s="55">
        <f>'Wniosek 2025 r.'!H321</f>
        <v>0</v>
      </c>
      <c r="K43" s="54">
        <f>'Wniosek 2025 r.'!C551</f>
        <v>0</v>
      </c>
      <c r="L43" s="53"/>
    </row>
    <row r="44" spans="1:12" s="52" customFormat="1" x14ac:dyDescent="0.25">
      <c r="A44" s="52">
        <f>'Wniosek 2025 r.'!A81</f>
        <v>0</v>
      </c>
      <c r="B44" s="60">
        <f>'Wniosek 2025 r.'!B81</f>
        <v>0</v>
      </c>
      <c r="C44" s="59">
        <f>'Wniosek 2025 r.'!E81</f>
        <v>0</v>
      </c>
      <c r="D44" s="58">
        <f>'Wniosek 2025 r.'!G81</f>
        <v>0</v>
      </c>
      <c r="E44" s="55">
        <f>'Wniosek 2025 r.'!C206</f>
        <v>0</v>
      </c>
      <c r="F44" s="55">
        <f>'Wniosek 2025 r.'!C437</f>
        <v>0</v>
      </c>
      <c r="G44" s="57">
        <f>'Wniosek 2025 r.'!C322</f>
        <v>0</v>
      </c>
      <c r="H44" s="56">
        <f>'Wniosek 2025 r.'!D322</f>
        <v>0</v>
      </c>
      <c r="I44" s="64">
        <f>'Wniosek 2025 r.'!F322</f>
        <v>0</v>
      </c>
      <c r="J44" s="55">
        <f>'Wniosek 2025 r.'!H322</f>
        <v>0</v>
      </c>
      <c r="K44" s="54">
        <f>'Wniosek 2025 r.'!C552</f>
        <v>0</v>
      </c>
      <c r="L44" s="53"/>
    </row>
    <row r="45" spans="1:12" s="52" customFormat="1" x14ac:dyDescent="0.25">
      <c r="A45" s="52">
        <f>'Wniosek 2025 r.'!A82</f>
        <v>0</v>
      </c>
      <c r="B45" s="60">
        <f>'Wniosek 2025 r.'!B82</f>
        <v>0</v>
      </c>
      <c r="C45" s="59">
        <f>'Wniosek 2025 r.'!E82</f>
        <v>0</v>
      </c>
      <c r="D45" s="58">
        <f>'Wniosek 2025 r.'!G82</f>
        <v>0</v>
      </c>
      <c r="E45" s="55">
        <f>'Wniosek 2025 r.'!C207</f>
        <v>0</v>
      </c>
      <c r="F45" s="55">
        <f>'Wniosek 2025 r.'!C438</f>
        <v>0</v>
      </c>
      <c r="G45" s="57">
        <f>'Wniosek 2025 r.'!C323</f>
        <v>0</v>
      </c>
      <c r="H45" s="56">
        <f>'Wniosek 2025 r.'!D323</f>
        <v>0</v>
      </c>
      <c r="I45" s="64">
        <f>'Wniosek 2025 r.'!F323</f>
        <v>0</v>
      </c>
      <c r="J45" s="55">
        <f>'Wniosek 2025 r.'!H323</f>
        <v>0</v>
      </c>
      <c r="K45" s="54">
        <f>'Wniosek 2025 r.'!C553</f>
        <v>0</v>
      </c>
      <c r="L45" s="53"/>
    </row>
    <row r="46" spans="1:12" s="52" customFormat="1" x14ac:dyDescent="0.25">
      <c r="A46" s="52">
        <f>'Wniosek 2025 r.'!A83</f>
        <v>0</v>
      </c>
      <c r="B46" s="60">
        <f>'Wniosek 2025 r.'!B83</f>
        <v>0</v>
      </c>
      <c r="C46" s="59">
        <f>'Wniosek 2025 r.'!E83</f>
        <v>0</v>
      </c>
      <c r="D46" s="58">
        <f>'Wniosek 2025 r.'!G83</f>
        <v>0</v>
      </c>
      <c r="E46" s="55">
        <f>'Wniosek 2025 r.'!C208</f>
        <v>0</v>
      </c>
      <c r="F46" s="55">
        <f>'Wniosek 2025 r.'!C439</f>
        <v>0</v>
      </c>
      <c r="G46" s="57">
        <f>'Wniosek 2025 r.'!C324</f>
        <v>0</v>
      </c>
      <c r="H46" s="56">
        <f>'Wniosek 2025 r.'!D324</f>
        <v>0</v>
      </c>
      <c r="I46" s="64">
        <f>'Wniosek 2025 r.'!F324</f>
        <v>0</v>
      </c>
      <c r="J46" s="55">
        <f>'Wniosek 2025 r.'!H324</f>
        <v>0</v>
      </c>
      <c r="K46" s="54">
        <f>'Wniosek 2025 r.'!C554</f>
        <v>0</v>
      </c>
      <c r="L46" s="53"/>
    </row>
    <row r="47" spans="1:12" s="52" customFormat="1" x14ac:dyDescent="0.25">
      <c r="A47" s="52">
        <f>'Wniosek 2025 r.'!A84</f>
        <v>0</v>
      </c>
      <c r="B47" s="60">
        <f>'Wniosek 2025 r.'!B84</f>
        <v>0</v>
      </c>
      <c r="C47" s="59">
        <f>'Wniosek 2025 r.'!E84</f>
        <v>0</v>
      </c>
      <c r="D47" s="58">
        <f>'Wniosek 2025 r.'!G84</f>
        <v>0</v>
      </c>
      <c r="E47" s="55">
        <f>'Wniosek 2025 r.'!C209</f>
        <v>0</v>
      </c>
      <c r="F47" s="55">
        <f>'Wniosek 2025 r.'!C440</f>
        <v>0</v>
      </c>
      <c r="G47" s="57">
        <f>'Wniosek 2025 r.'!C325</f>
        <v>0</v>
      </c>
      <c r="H47" s="56">
        <f>'Wniosek 2025 r.'!D325</f>
        <v>0</v>
      </c>
      <c r="I47" s="64">
        <f>'Wniosek 2025 r.'!F325</f>
        <v>0</v>
      </c>
      <c r="J47" s="55">
        <f>'Wniosek 2025 r.'!H325</f>
        <v>0</v>
      </c>
      <c r="K47" s="54">
        <f>'Wniosek 2025 r.'!C555</f>
        <v>0</v>
      </c>
      <c r="L47" s="53"/>
    </row>
    <row r="48" spans="1:12" s="52" customFormat="1" x14ac:dyDescent="0.25">
      <c r="A48" s="52">
        <f>'Wniosek 2025 r.'!A85</f>
        <v>0</v>
      </c>
      <c r="B48" s="60">
        <f>'Wniosek 2025 r.'!B85</f>
        <v>0</v>
      </c>
      <c r="C48" s="59">
        <f>'Wniosek 2025 r.'!E85</f>
        <v>0</v>
      </c>
      <c r="D48" s="58">
        <f>'Wniosek 2025 r.'!G85</f>
        <v>0</v>
      </c>
      <c r="E48" s="55">
        <f>'Wniosek 2025 r.'!C210</f>
        <v>0</v>
      </c>
      <c r="F48" s="55">
        <f>'Wniosek 2025 r.'!C441</f>
        <v>0</v>
      </c>
      <c r="G48" s="57">
        <f>'Wniosek 2025 r.'!C326</f>
        <v>0</v>
      </c>
      <c r="H48" s="56">
        <f>'Wniosek 2025 r.'!D326</f>
        <v>0</v>
      </c>
      <c r="I48" s="64">
        <f>'Wniosek 2025 r.'!F326</f>
        <v>0</v>
      </c>
      <c r="J48" s="55">
        <f>'Wniosek 2025 r.'!H326</f>
        <v>0</v>
      </c>
      <c r="K48" s="54">
        <f>'Wniosek 2025 r.'!C556</f>
        <v>0</v>
      </c>
      <c r="L48" s="53"/>
    </row>
    <row r="49" spans="1:12" s="52" customFormat="1" x14ac:dyDescent="0.25">
      <c r="A49" s="52">
        <f>'Wniosek 2025 r.'!A86</f>
        <v>0</v>
      </c>
      <c r="B49" s="60">
        <f>'Wniosek 2025 r.'!B86</f>
        <v>0</v>
      </c>
      <c r="C49" s="59">
        <f>'Wniosek 2025 r.'!E86</f>
        <v>0</v>
      </c>
      <c r="D49" s="58">
        <f>'Wniosek 2025 r.'!G86</f>
        <v>0</v>
      </c>
      <c r="E49" s="55">
        <f>'Wniosek 2025 r.'!C211</f>
        <v>0</v>
      </c>
      <c r="F49" s="55">
        <f>'Wniosek 2025 r.'!C442</f>
        <v>0</v>
      </c>
      <c r="G49" s="57">
        <f>'Wniosek 2025 r.'!C327</f>
        <v>0</v>
      </c>
      <c r="H49" s="56">
        <f>'Wniosek 2025 r.'!D327</f>
        <v>0</v>
      </c>
      <c r="I49" s="64">
        <f>'Wniosek 2025 r.'!F327</f>
        <v>0</v>
      </c>
      <c r="J49" s="55">
        <f>'Wniosek 2025 r.'!H327</f>
        <v>0</v>
      </c>
      <c r="K49" s="54">
        <f>'Wniosek 2025 r.'!C557</f>
        <v>0</v>
      </c>
      <c r="L49" s="53"/>
    </row>
    <row r="50" spans="1:12" s="52" customFormat="1" x14ac:dyDescent="0.25">
      <c r="A50" s="52">
        <f>'Wniosek 2025 r.'!A87</f>
        <v>0</v>
      </c>
      <c r="B50" s="60">
        <f>'Wniosek 2025 r.'!B87</f>
        <v>0</v>
      </c>
      <c r="C50" s="59">
        <f>'Wniosek 2025 r.'!E87</f>
        <v>0</v>
      </c>
      <c r="D50" s="58">
        <f>'Wniosek 2025 r.'!G87</f>
        <v>0</v>
      </c>
      <c r="E50" s="55">
        <f>'Wniosek 2025 r.'!C212</f>
        <v>0</v>
      </c>
      <c r="F50" s="55">
        <f>'Wniosek 2025 r.'!C443</f>
        <v>0</v>
      </c>
      <c r="G50" s="57">
        <f>'Wniosek 2025 r.'!C328</f>
        <v>0</v>
      </c>
      <c r="H50" s="56">
        <f>'Wniosek 2025 r.'!D328</f>
        <v>0</v>
      </c>
      <c r="I50" s="64">
        <f>'Wniosek 2025 r.'!F328</f>
        <v>0</v>
      </c>
      <c r="J50" s="55">
        <f>'Wniosek 2025 r.'!H328</f>
        <v>0</v>
      </c>
      <c r="K50" s="54">
        <f>'Wniosek 2025 r.'!C558</f>
        <v>0</v>
      </c>
      <c r="L50" s="53"/>
    </row>
    <row r="51" spans="1:12" s="52" customFormat="1" x14ac:dyDescent="0.25">
      <c r="A51" s="52">
        <f>'Wniosek 2025 r.'!A88</f>
        <v>0</v>
      </c>
      <c r="B51" s="60">
        <f>'Wniosek 2025 r.'!B88</f>
        <v>0</v>
      </c>
      <c r="C51" s="59">
        <f>'Wniosek 2025 r.'!E88</f>
        <v>0</v>
      </c>
      <c r="D51" s="58">
        <f>'Wniosek 2025 r.'!G88</f>
        <v>0</v>
      </c>
      <c r="E51" s="55">
        <f>'Wniosek 2025 r.'!C213</f>
        <v>0</v>
      </c>
      <c r="F51" s="55">
        <f>'Wniosek 2025 r.'!C444</f>
        <v>0</v>
      </c>
      <c r="G51" s="57">
        <f>'Wniosek 2025 r.'!C329</f>
        <v>0</v>
      </c>
      <c r="H51" s="56">
        <f>'Wniosek 2025 r.'!D329</f>
        <v>0</v>
      </c>
      <c r="I51" s="64">
        <f>'Wniosek 2025 r.'!F329</f>
        <v>0</v>
      </c>
      <c r="J51" s="55">
        <f>'Wniosek 2025 r.'!H329</f>
        <v>0</v>
      </c>
      <c r="K51" s="54">
        <f>'Wniosek 2025 r.'!C559</f>
        <v>0</v>
      </c>
      <c r="L51" s="53"/>
    </row>
    <row r="52" spans="1:12" s="52" customFormat="1" x14ac:dyDescent="0.25">
      <c r="A52" s="52">
        <f>'Wniosek 2025 r.'!A89</f>
        <v>0</v>
      </c>
      <c r="B52" s="60">
        <f>'Wniosek 2025 r.'!B89</f>
        <v>0</v>
      </c>
      <c r="C52" s="59">
        <f>'Wniosek 2025 r.'!E89</f>
        <v>0</v>
      </c>
      <c r="D52" s="58">
        <f>'Wniosek 2025 r.'!G89</f>
        <v>0</v>
      </c>
      <c r="E52" s="55">
        <f>'Wniosek 2025 r.'!C214</f>
        <v>0</v>
      </c>
      <c r="F52" s="55">
        <f>'Wniosek 2025 r.'!C445</f>
        <v>0</v>
      </c>
      <c r="G52" s="57">
        <f>'Wniosek 2025 r.'!C330</f>
        <v>0</v>
      </c>
      <c r="H52" s="56">
        <f>'Wniosek 2025 r.'!D330</f>
        <v>0</v>
      </c>
      <c r="I52" s="64">
        <f>'Wniosek 2025 r.'!F330</f>
        <v>0</v>
      </c>
      <c r="J52" s="55">
        <f>'Wniosek 2025 r.'!H330</f>
        <v>0</v>
      </c>
      <c r="K52" s="54">
        <f>'Wniosek 2025 r.'!C560</f>
        <v>0</v>
      </c>
      <c r="L52" s="53"/>
    </row>
    <row r="53" spans="1:12" s="52" customFormat="1" x14ac:dyDescent="0.25">
      <c r="A53" s="52">
        <f>'Wniosek 2025 r.'!A90</f>
        <v>0</v>
      </c>
      <c r="B53" s="60">
        <f>'Wniosek 2025 r.'!B90</f>
        <v>0</v>
      </c>
      <c r="C53" s="59">
        <f>'Wniosek 2025 r.'!E90</f>
        <v>0</v>
      </c>
      <c r="D53" s="58">
        <f>'Wniosek 2025 r.'!G90</f>
        <v>0</v>
      </c>
      <c r="E53" s="55">
        <f>'Wniosek 2025 r.'!C215</f>
        <v>0</v>
      </c>
      <c r="F53" s="55">
        <f>'Wniosek 2025 r.'!C446</f>
        <v>0</v>
      </c>
      <c r="G53" s="57">
        <f>'Wniosek 2025 r.'!C331</f>
        <v>0</v>
      </c>
      <c r="H53" s="56">
        <f>'Wniosek 2025 r.'!D331</f>
        <v>0</v>
      </c>
      <c r="I53" s="64">
        <f>'Wniosek 2025 r.'!F331</f>
        <v>0</v>
      </c>
      <c r="J53" s="55">
        <f>'Wniosek 2025 r.'!H331</f>
        <v>0</v>
      </c>
      <c r="K53" s="54">
        <f>'Wniosek 2025 r.'!C561</f>
        <v>0</v>
      </c>
      <c r="L53" s="53"/>
    </row>
    <row r="54" spans="1:12" s="52" customFormat="1" x14ac:dyDescent="0.25">
      <c r="A54" s="52">
        <f>'Wniosek 2025 r.'!A91</f>
        <v>0</v>
      </c>
      <c r="B54" s="60">
        <f>'Wniosek 2025 r.'!B91</f>
        <v>0</v>
      </c>
      <c r="C54" s="59">
        <f>'Wniosek 2025 r.'!E91</f>
        <v>0</v>
      </c>
      <c r="D54" s="58">
        <f>'Wniosek 2025 r.'!G91</f>
        <v>0</v>
      </c>
      <c r="E54" s="55">
        <f>'Wniosek 2025 r.'!C216</f>
        <v>0</v>
      </c>
      <c r="F54" s="55">
        <f>'Wniosek 2025 r.'!C447</f>
        <v>0</v>
      </c>
      <c r="G54" s="57">
        <f>'Wniosek 2025 r.'!C332</f>
        <v>0</v>
      </c>
      <c r="H54" s="56">
        <f>'Wniosek 2025 r.'!D332</f>
        <v>0</v>
      </c>
      <c r="I54" s="64">
        <f>'Wniosek 2025 r.'!F332</f>
        <v>0</v>
      </c>
      <c r="J54" s="55">
        <f>'Wniosek 2025 r.'!H332</f>
        <v>0</v>
      </c>
      <c r="K54" s="54">
        <f>'Wniosek 2025 r.'!C562</f>
        <v>0</v>
      </c>
      <c r="L54" s="53"/>
    </row>
    <row r="55" spans="1:12" s="52" customFormat="1" x14ac:dyDescent="0.25">
      <c r="A55" s="52">
        <f>'Wniosek 2025 r.'!A92</f>
        <v>0</v>
      </c>
      <c r="B55" s="60">
        <f>'Wniosek 2025 r.'!B92</f>
        <v>0</v>
      </c>
      <c r="C55" s="59">
        <f>'Wniosek 2025 r.'!E92</f>
        <v>0</v>
      </c>
      <c r="D55" s="58">
        <f>'Wniosek 2025 r.'!G92</f>
        <v>0</v>
      </c>
      <c r="E55" s="55">
        <f>'Wniosek 2025 r.'!C217</f>
        <v>0</v>
      </c>
      <c r="F55" s="55">
        <f>'Wniosek 2025 r.'!C448</f>
        <v>0</v>
      </c>
      <c r="G55" s="57">
        <f>'Wniosek 2025 r.'!C333</f>
        <v>0</v>
      </c>
      <c r="H55" s="56">
        <f>'Wniosek 2025 r.'!D333</f>
        <v>0</v>
      </c>
      <c r="I55" s="64">
        <f>'Wniosek 2025 r.'!F333</f>
        <v>0</v>
      </c>
      <c r="J55" s="55">
        <f>'Wniosek 2025 r.'!H333</f>
        <v>0</v>
      </c>
      <c r="K55" s="54">
        <f>'Wniosek 2025 r.'!C563</f>
        <v>0</v>
      </c>
      <c r="L55" s="53"/>
    </row>
    <row r="56" spans="1:12" s="52" customFormat="1" x14ac:dyDescent="0.25">
      <c r="A56" s="52">
        <f>'Wniosek 2025 r.'!A93</f>
        <v>0</v>
      </c>
      <c r="B56" s="60">
        <f>'Wniosek 2025 r.'!B93</f>
        <v>0</v>
      </c>
      <c r="C56" s="59">
        <f>'Wniosek 2025 r.'!E93</f>
        <v>0</v>
      </c>
      <c r="D56" s="58">
        <f>'Wniosek 2025 r.'!G93</f>
        <v>0</v>
      </c>
      <c r="E56" s="55">
        <f>'Wniosek 2025 r.'!C218</f>
        <v>0</v>
      </c>
      <c r="F56" s="55">
        <f>'Wniosek 2025 r.'!C449</f>
        <v>0</v>
      </c>
      <c r="G56" s="57">
        <f>'Wniosek 2025 r.'!C334</f>
        <v>0</v>
      </c>
      <c r="H56" s="56">
        <f>'Wniosek 2025 r.'!D334</f>
        <v>0</v>
      </c>
      <c r="I56" s="64">
        <f>'Wniosek 2025 r.'!F334</f>
        <v>0</v>
      </c>
      <c r="J56" s="55">
        <f>'Wniosek 2025 r.'!H334</f>
        <v>0</v>
      </c>
      <c r="K56" s="54">
        <f>'Wniosek 2025 r.'!C564</f>
        <v>0</v>
      </c>
      <c r="L56" s="53"/>
    </row>
    <row r="57" spans="1:12" s="52" customFormat="1" x14ac:dyDescent="0.25">
      <c r="A57" s="52">
        <f>'Wniosek 2025 r.'!A94</f>
        <v>0</v>
      </c>
      <c r="B57" s="60">
        <f>'Wniosek 2025 r.'!B94</f>
        <v>0</v>
      </c>
      <c r="C57" s="59">
        <f>'Wniosek 2025 r.'!E94</f>
        <v>0</v>
      </c>
      <c r="D57" s="58">
        <f>'Wniosek 2025 r.'!G94</f>
        <v>0</v>
      </c>
      <c r="E57" s="55">
        <f>'Wniosek 2025 r.'!C219</f>
        <v>0</v>
      </c>
      <c r="F57" s="55">
        <f>'Wniosek 2025 r.'!C450</f>
        <v>0</v>
      </c>
      <c r="G57" s="57">
        <f>'Wniosek 2025 r.'!C335</f>
        <v>0</v>
      </c>
      <c r="H57" s="56">
        <f>'Wniosek 2025 r.'!D335</f>
        <v>0</v>
      </c>
      <c r="I57" s="64">
        <f>'Wniosek 2025 r.'!F335</f>
        <v>0</v>
      </c>
      <c r="J57" s="55">
        <f>'Wniosek 2025 r.'!H335</f>
        <v>0</v>
      </c>
      <c r="K57" s="54">
        <f>'Wniosek 2025 r.'!C565</f>
        <v>0</v>
      </c>
      <c r="L57" s="53"/>
    </row>
    <row r="58" spans="1:12" s="52" customFormat="1" x14ac:dyDescent="0.25">
      <c r="A58" s="52">
        <f>'Wniosek 2025 r.'!A95</f>
        <v>0</v>
      </c>
      <c r="B58" s="60">
        <f>'Wniosek 2025 r.'!B95</f>
        <v>0</v>
      </c>
      <c r="C58" s="59">
        <f>'Wniosek 2025 r.'!E95</f>
        <v>0</v>
      </c>
      <c r="D58" s="58">
        <f>'Wniosek 2025 r.'!G95</f>
        <v>0</v>
      </c>
      <c r="E58" s="55">
        <f>'Wniosek 2025 r.'!C220</f>
        <v>0</v>
      </c>
      <c r="F58" s="55">
        <f>'Wniosek 2025 r.'!C451</f>
        <v>0</v>
      </c>
      <c r="G58" s="57">
        <f>'Wniosek 2025 r.'!C336</f>
        <v>0</v>
      </c>
      <c r="H58" s="56">
        <f>'Wniosek 2025 r.'!D336</f>
        <v>0</v>
      </c>
      <c r="I58" s="64">
        <f>'Wniosek 2025 r.'!F336</f>
        <v>0</v>
      </c>
      <c r="J58" s="55">
        <f>'Wniosek 2025 r.'!H336</f>
        <v>0</v>
      </c>
      <c r="K58" s="54">
        <f>'Wniosek 2025 r.'!C566</f>
        <v>0</v>
      </c>
      <c r="L58" s="53"/>
    </row>
    <row r="59" spans="1:12" s="52" customFormat="1" x14ac:dyDescent="0.25">
      <c r="A59" s="52">
        <f>'Wniosek 2025 r.'!A96</f>
        <v>0</v>
      </c>
      <c r="B59" s="60">
        <f>'Wniosek 2025 r.'!B96</f>
        <v>0</v>
      </c>
      <c r="C59" s="59">
        <f>'Wniosek 2025 r.'!E96</f>
        <v>0</v>
      </c>
      <c r="D59" s="58">
        <f>'Wniosek 2025 r.'!G96</f>
        <v>0</v>
      </c>
      <c r="E59" s="55">
        <f>'Wniosek 2025 r.'!C221</f>
        <v>0</v>
      </c>
      <c r="F59" s="55">
        <f>'Wniosek 2025 r.'!C452</f>
        <v>0</v>
      </c>
      <c r="G59" s="57">
        <f>'Wniosek 2025 r.'!C337</f>
        <v>0</v>
      </c>
      <c r="H59" s="56">
        <f>'Wniosek 2025 r.'!D337</f>
        <v>0</v>
      </c>
      <c r="I59" s="64">
        <f>'Wniosek 2025 r.'!F337</f>
        <v>0</v>
      </c>
      <c r="J59" s="55">
        <f>'Wniosek 2025 r.'!H337</f>
        <v>0</v>
      </c>
      <c r="K59" s="54">
        <f>'Wniosek 2025 r.'!C567</f>
        <v>0</v>
      </c>
      <c r="L59" s="53"/>
    </row>
    <row r="60" spans="1:12" s="52" customFormat="1" x14ac:dyDescent="0.25">
      <c r="A60" s="52">
        <f>'Wniosek 2025 r.'!A97</f>
        <v>0</v>
      </c>
      <c r="B60" s="60">
        <f>'Wniosek 2025 r.'!B97</f>
        <v>0</v>
      </c>
      <c r="C60" s="59">
        <f>'Wniosek 2025 r.'!E97</f>
        <v>0</v>
      </c>
      <c r="D60" s="58">
        <f>'Wniosek 2025 r.'!G97</f>
        <v>0</v>
      </c>
      <c r="E60" s="55">
        <f>'Wniosek 2025 r.'!C222</f>
        <v>0</v>
      </c>
      <c r="F60" s="55">
        <f>'Wniosek 2025 r.'!C453</f>
        <v>0</v>
      </c>
      <c r="G60" s="57">
        <f>'Wniosek 2025 r.'!C338</f>
        <v>0</v>
      </c>
      <c r="H60" s="56">
        <f>'Wniosek 2025 r.'!D338</f>
        <v>0</v>
      </c>
      <c r="I60" s="64">
        <f>'Wniosek 2025 r.'!F338</f>
        <v>0</v>
      </c>
      <c r="J60" s="55">
        <f>'Wniosek 2025 r.'!H338</f>
        <v>0</v>
      </c>
      <c r="K60" s="54">
        <f>'Wniosek 2025 r.'!C568</f>
        <v>0</v>
      </c>
      <c r="L60" s="53"/>
    </row>
    <row r="61" spans="1:12" s="52" customFormat="1" x14ac:dyDescent="0.25">
      <c r="A61" s="52">
        <f>'Wniosek 2025 r.'!A98</f>
        <v>0</v>
      </c>
      <c r="B61" s="60">
        <f>'Wniosek 2025 r.'!B98</f>
        <v>0</v>
      </c>
      <c r="C61" s="59">
        <f>'Wniosek 2025 r.'!E98</f>
        <v>0</v>
      </c>
      <c r="D61" s="58">
        <f>'Wniosek 2025 r.'!G98</f>
        <v>0</v>
      </c>
      <c r="E61" s="55">
        <f>'Wniosek 2025 r.'!C223</f>
        <v>0</v>
      </c>
      <c r="F61" s="55">
        <f>'Wniosek 2025 r.'!C454</f>
        <v>0</v>
      </c>
      <c r="G61" s="57">
        <f>'Wniosek 2025 r.'!C339</f>
        <v>0</v>
      </c>
      <c r="H61" s="56">
        <f>'Wniosek 2025 r.'!D339</f>
        <v>0</v>
      </c>
      <c r="I61" s="64">
        <f>'Wniosek 2025 r.'!F339</f>
        <v>0</v>
      </c>
      <c r="J61" s="55">
        <f>'Wniosek 2025 r.'!H339</f>
        <v>0</v>
      </c>
      <c r="K61" s="54">
        <f>'Wniosek 2025 r.'!C569</f>
        <v>0</v>
      </c>
      <c r="L61" s="53"/>
    </row>
    <row r="62" spans="1:12" s="52" customFormat="1" x14ac:dyDescent="0.25">
      <c r="A62" s="52">
        <f>'Wniosek 2025 r.'!A99</f>
        <v>0</v>
      </c>
      <c r="B62" s="60">
        <f>'Wniosek 2025 r.'!B99</f>
        <v>0</v>
      </c>
      <c r="C62" s="59">
        <f>'Wniosek 2025 r.'!E99</f>
        <v>0</v>
      </c>
      <c r="D62" s="58">
        <f>'Wniosek 2025 r.'!G99</f>
        <v>0</v>
      </c>
      <c r="E62" s="55">
        <f>'Wniosek 2025 r.'!C224</f>
        <v>0</v>
      </c>
      <c r="F62" s="55">
        <f>'Wniosek 2025 r.'!C455</f>
        <v>0</v>
      </c>
      <c r="G62" s="57">
        <f>'Wniosek 2025 r.'!C340</f>
        <v>0</v>
      </c>
      <c r="H62" s="56">
        <f>'Wniosek 2025 r.'!D340</f>
        <v>0</v>
      </c>
      <c r="I62" s="64">
        <f>'Wniosek 2025 r.'!F340</f>
        <v>0</v>
      </c>
      <c r="J62" s="55">
        <f>'Wniosek 2025 r.'!H340</f>
        <v>0</v>
      </c>
      <c r="K62" s="54">
        <f>'Wniosek 2025 r.'!C570</f>
        <v>0</v>
      </c>
      <c r="L62" s="53"/>
    </row>
    <row r="63" spans="1:12" s="52" customFormat="1" x14ac:dyDescent="0.25">
      <c r="A63" s="52">
        <f>'Wniosek 2025 r.'!A100</f>
        <v>0</v>
      </c>
      <c r="B63" s="60">
        <f>'Wniosek 2025 r.'!B100</f>
        <v>0</v>
      </c>
      <c r="C63" s="59">
        <f>'Wniosek 2025 r.'!E100</f>
        <v>0</v>
      </c>
      <c r="D63" s="58">
        <f>'Wniosek 2025 r.'!G100</f>
        <v>0</v>
      </c>
      <c r="E63" s="55">
        <f>'Wniosek 2025 r.'!C225</f>
        <v>0</v>
      </c>
      <c r="F63" s="55">
        <f>'Wniosek 2025 r.'!C456</f>
        <v>0</v>
      </c>
      <c r="G63" s="57">
        <f>'Wniosek 2025 r.'!C341</f>
        <v>0</v>
      </c>
      <c r="H63" s="56">
        <f>'Wniosek 2025 r.'!D341</f>
        <v>0</v>
      </c>
      <c r="I63" s="64">
        <f>'Wniosek 2025 r.'!F341</f>
        <v>0</v>
      </c>
      <c r="J63" s="55">
        <f>'Wniosek 2025 r.'!H341</f>
        <v>0</v>
      </c>
      <c r="K63" s="54">
        <f>'Wniosek 2025 r.'!C571</f>
        <v>0</v>
      </c>
      <c r="L63" s="53"/>
    </row>
    <row r="64" spans="1:12" s="52" customFormat="1" x14ac:dyDescent="0.25">
      <c r="A64" s="52">
        <f>'Wniosek 2025 r.'!A101</f>
        <v>0</v>
      </c>
      <c r="B64" s="60">
        <f>'Wniosek 2025 r.'!B101</f>
        <v>0</v>
      </c>
      <c r="C64" s="59">
        <f>'Wniosek 2025 r.'!E101</f>
        <v>0</v>
      </c>
      <c r="D64" s="58">
        <f>'Wniosek 2025 r.'!G101</f>
        <v>0</v>
      </c>
      <c r="E64" s="55">
        <f>'Wniosek 2025 r.'!C226</f>
        <v>0</v>
      </c>
      <c r="F64" s="55">
        <f>'Wniosek 2025 r.'!C457</f>
        <v>0</v>
      </c>
      <c r="G64" s="57">
        <f>'Wniosek 2025 r.'!C342</f>
        <v>0</v>
      </c>
      <c r="H64" s="56">
        <f>'Wniosek 2025 r.'!D342</f>
        <v>0</v>
      </c>
      <c r="I64" s="64">
        <f>'Wniosek 2025 r.'!F342</f>
        <v>0</v>
      </c>
      <c r="J64" s="55">
        <f>'Wniosek 2025 r.'!H342</f>
        <v>0</v>
      </c>
      <c r="K64" s="54">
        <f>'Wniosek 2025 r.'!C572</f>
        <v>0</v>
      </c>
      <c r="L64" s="53"/>
    </row>
    <row r="65" spans="1:12" s="52" customFormat="1" x14ac:dyDescent="0.25">
      <c r="A65" s="52">
        <f>'Wniosek 2025 r.'!A102</f>
        <v>0</v>
      </c>
      <c r="B65" s="60">
        <f>'Wniosek 2025 r.'!B102</f>
        <v>0</v>
      </c>
      <c r="C65" s="59">
        <f>'Wniosek 2025 r.'!E102</f>
        <v>0</v>
      </c>
      <c r="D65" s="58">
        <f>'Wniosek 2025 r.'!G102</f>
        <v>0</v>
      </c>
      <c r="E65" s="55">
        <f>'Wniosek 2025 r.'!C227</f>
        <v>0</v>
      </c>
      <c r="F65" s="55">
        <f>'Wniosek 2025 r.'!C458</f>
        <v>0</v>
      </c>
      <c r="G65" s="57">
        <f>'Wniosek 2025 r.'!C343</f>
        <v>0</v>
      </c>
      <c r="H65" s="56">
        <f>'Wniosek 2025 r.'!D343</f>
        <v>0</v>
      </c>
      <c r="I65" s="64">
        <f>'Wniosek 2025 r.'!F343</f>
        <v>0</v>
      </c>
      <c r="J65" s="55">
        <f>'Wniosek 2025 r.'!H343</f>
        <v>0</v>
      </c>
      <c r="K65" s="54">
        <f>'Wniosek 2025 r.'!C573</f>
        <v>0</v>
      </c>
      <c r="L65" s="53"/>
    </row>
    <row r="66" spans="1:12" s="52" customFormat="1" x14ac:dyDescent="0.25">
      <c r="A66" s="52">
        <f>'Wniosek 2025 r.'!A103</f>
        <v>0</v>
      </c>
      <c r="B66" s="60">
        <f>'Wniosek 2025 r.'!B103</f>
        <v>0</v>
      </c>
      <c r="C66" s="59">
        <f>'Wniosek 2025 r.'!E103</f>
        <v>0</v>
      </c>
      <c r="D66" s="58">
        <f>'Wniosek 2025 r.'!G103</f>
        <v>0</v>
      </c>
      <c r="E66" s="55">
        <f>'Wniosek 2025 r.'!C228</f>
        <v>0</v>
      </c>
      <c r="F66" s="55">
        <f>'Wniosek 2025 r.'!C459</f>
        <v>0</v>
      </c>
      <c r="G66" s="57">
        <f>'Wniosek 2025 r.'!C344</f>
        <v>0</v>
      </c>
      <c r="H66" s="56">
        <f>'Wniosek 2025 r.'!D344</f>
        <v>0</v>
      </c>
      <c r="I66" s="64">
        <f>'Wniosek 2025 r.'!F344</f>
        <v>0</v>
      </c>
      <c r="J66" s="55">
        <f>'Wniosek 2025 r.'!H344</f>
        <v>0</v>
      </c>
      <c r="K66" s="54">
        <f>'Wniosek 2025 r.'!C574</f>
        <v>0</v>
      </c>
      <c r="L66" s="53"/>
    </row>
    <row r="67" spans="1:12" s="52" customFormat="1" x14ac:dyDescent="0.25">
      <c r="A67" s="52">
        <f>'Wniosek 2025 r.'!A104</f>
        <v>0</v>
      </c>
      <c r="B67" s="60">
        <f>'Wniosek 2025 r.'!B104</f>
        <v>0</v>
      </c>
      <c r="C67" s="59">
        <f>'Wniosek 2025 r.'!E104</f>
        <v>0</v>
      </c>
      <c r="D67" s="58">
        <f>'Wniosek 2025 r.'!G104</f>
        <v>0</v>
      </c>
      <c r="E67" s="55">
        <f>'Wniosek 2025 r.'!C229</f>
        <v>0</v>
      </c>
      <c r="F67" s="55">
        <f>'Wniosek 2025 r.'!C460</f>
        <v>0</v>
      </c>
      <c r="G67" s="57">
        <f>'Wniosek 2025 r.'!C345</f>
        <v>0</v>
      </c>
      <c r="H67" s="56">
        <f>'Wniosek 2025 r.'!D345</f>
        <v>0</v>
      </c>
      <c r="I67" s="64">
        <f>'Wniosek 2025 r.'!F345</f>
        <v>0</v>
      </c>
      <c r="J67" s="55">
        <f>'Wniosek 2025 r.'!H345</f>
        <v>0</v>
      </c>
      <c r="K67" s="54">
        <f>'Wniosek 2025 r.'!C575</f>
        <v>0</v>
      </c>
      <c r="L67" s="53"/>
    </row>
    <row r="68" spans="1:12" s="52" customFormat="1" x14ac:dyDescent="0.25">
      <c r="A68" s="52">
        <f>'Wniosek 2025 r.'!A105</f>
        <v>0</v>
      </c>
      <c r="B68" s="60">
        <f>'Wniosek 2025 r.'!B105</f>
        <v>0</v>
      </c>
      <c r="C68" s="59">
        <f>'Wniosek 2025 r.'!E105</f>
        <v>0</v>
      </c>
      <c r="D68" s="58">
        <f>'Wniosek 2025 r.'!G105</f>
        <v>0</v>
      </c>
      <c r="E68" s="55">
        <f>'Wniosek 2025 r.'!C230</f>
        <v>0</v>
      </c>
      <c r="F68" s="55">
        <f>'Wniosek 2025 r.'!C461</f>
        <v>0</v>
      </c>
      <c r="G68" s="57">
        <f>'Wniosek 2025 r.'!C346</f>
        <v>0</v>
      </c>
      <c r="H68" s="56">
        <f>'Wniosek 2025 r.'!D346</f>
        <v>0</v>
      </c>
      <c r="I68" s="64">
        <f>'Wniosek 2025 r.'!F346</f>
        <v>0</v>
      </c>
      <c r="J68" s="55">
        <f>'Wniosek 2025 r.'!H346</f>
        <v>0</v>
      </c>
      <c r="K68" s="54">
        <f>'Wniosek 2025 r.'!C576</f>
        <v>0</v>
      </c>
      <c r="L68" s="53"/>
    </row>
    <row r="69" spans="1:12" s="52" customFormat="1" x14ac:dyDescent="0.25">
      <c r="A69" s="52">
        <f>'Wniosek 2025 r.'!A106</f>
        <v>0</v>
      </c>
      <c r="B69" s="60">
        <f>'Wniosek 2025 r.'!B106</f>
        <v>0</v>
      </c>
      <c r="C69" s="59">
        <f>'Wniosek 2025 r.'!E106</f>
        <v>0</v>
      </c>
      <c r="D69" s="58">
        <f>'Wniosek 2025 r.'!G106</f>
        <v>0</v>
      </c>
      <c r="E69" s="55">
        <f>'Wniosek 2025 r.'!C231</f>
        <v>0</v>
      </c>
      <c r="F69" s="55">
        <f>'Wniosek 2025 r.'!C462</f>
        <v>0</v>
      </c>
      <c r="G69" s="57">
        <f>'Wniosek 2025 r.'!C347</f>
        <v>0</v>
      </c>
      <c r="H69" s="56">
        <f>'Wniosek 2025 r.'!D347</f>
        <v>0</v>
      </c>
      <c r="I69" s="64">
        <f>'Wniosek 2025 r.'!F347</f>
        <v>0</v>
      </c>
      <c r="J69" s="55">
        <f>'Wniosek 2025 r.'!H347</f>
        <v>0</v>
      </c>
      <c r="K69" s="54">
        <f>'Wniosek 2025 r.'!C577</f>
        <v>0</v>
      </c>
      <c r="L69" s="53"/>
    </row>
    <row r="70" spans="1:12" s="52" customFormat="1" x14ac:dyDescent="0.25">
      <c r="A70" s="52">
        <f>'Wniosek 2025 r.'!A107</f>
        <v>0</v>
      </c>
      <c r="B70" s="60">
        <f>'Wniosek 2025 r.'!B107</f>
        <v>0</v>
      </c>
      <c r="C70" s="59">
        <f>'Wniosek 2025 r.'!E107</f>
        <v>0</v>
      </c>
      <c r="D70" s="58">
        <f>'Wniosek 2025 r.'!G107</f>
        <v>0</v>
      </c>
      <c r="E70" s="55">
        <f>'Wniosek 2025 r.'!C232</f>
        <v>0</v>
      </c>
      <c r="F70" s="55">
        <f>'Wniosek 2025 r.'!C463</f>
        <v>0</v>
      </c>
      <c r="G70" s="57">
        <f>'Wniosek 2025 r.'!C348</f>
        <v>0</v>
      </c>
      <c r="H70" s="56">
        <f>'Wniosek 2025 r.'!D348</f>
        <v>0</v>
      </c>
      <c r="I70" s="64">
        <f>'Wniosek 2025 r.'!F348</f>
        <v>0</v>
      </c>
      <c r="J70" s="55">
        <f>'Wniosek 2025 r.'!H348</f>
        <v>0</v>
      </c>
      <c r="K70" s="54">
        <f>'Wniosek 2025 r.'!C578</f>
        <v>0</v>
      </c>
      <c r="L70" s="53"/>
    </row>
    <row r="71" spans="1:12" s="52" customFormat="1" x14ac:dyDescent="0.25">
      <c r="A71" s="52">
        <f>'Wniosek 2025 r.'!A108</f>
        <v>0</v>
      </c>
      <c r="B71" s="60">
        <f>'Wniosek 2025 r.'!B108</f>
        <v>0</v>
      </c>
      <c r="C71" s="59">
        <f>'Wniosek 2025 r.'!E108</f>
        <v>0</v>
      </c>
      <c r="D71" s="58">
        <f>'Wniosek 2025 r.'!G108</f>
        <v>0</v>
      </c>
      <c r="E71" s="55">
        <f>'Wniosek 2025 r.'!C233</f>
        <v>0</v>
      </c>
      <c r="F71" s="55">
        <f>'Wniosek 2025 r.'!C464</f>
        <v>0</v>
      </c>
      <c r="G71" s="57">
        <f>'Wniosek 2025 r.'!C349</f>
        <v>0</v>
      </c>
      <c r="H71" s="56">
        <f>'Wniosek 2025 r.'!D349</f>
        <v>0</v>
      </c>
      <c r="I71" s="64">
        <f>'Wniosek 2025 r.'!F349</f>
        <v>0</v>
      </c>
      <c r="J71" s="55">
        <f>'Wniosek 2025 r.'!H349</f>
        <v>0</v>
      </c>
      <c r="K71" s="54">
        <f>'Wniosek 2025 r.'!C579</f>
        <v>0</v>
      </c>
      <c r="L71" s="53"/>
    </row>
    <row r="72" spans="1:12" s="52" customFormat="1" x14ac:dyDescent="0.25">
      <c r="A72" s="52">
        <f>'Wniosek 2025 r.'!A109</f>
        <v>0</v>
      </c>
      <c r="B72" s="60">
        <f>'Wniosek 2025 r.'!B109</f>
        <v>0</v>
      </c>
      <c r="C72" s="59">
        <f>'Wniosek 2025 r.'!E109</f>
        <v>0</v>
      </c>
      <c r="D72" s="58">
        <f>'Wniosek 2025 r.'!G109</f>
        <v>0</v>
      </c>
      <c r="E72" s="55">
        <f>'Wniosek 2025 r.'!C234</f>
        <v>0</v>
      </c>
      <c r="F72" s="55">
        <f>'Wniosek 2025 r.'!C465</f>
        <v>0</v>
      </c>
      <c r="G72" s="57">
        <f>'Wniosek 2025 r.'!C350</f>
        <v>0</v>
      </c>
      <c r="H72" s="56">
        <f>'Wniosek 2025 r.'!D350</f>
        <v>0</v>
      </c>
      <c r="I72" s="64">
        <f>'Wniosek 2025 r.'!F350</f>
        <v>0</v>
      </c>
      <c r="J72" s="55">
        <f>'Wniosek 2025 r.'!H350</f>
        <v>0</v>
      </c>
      <c r="K72" s="54">
        <f>'Wniosek 2025 r.'!C580</f>
        <v>0</v>
      </c>
      <c r="L72" s="53"/>
    </row>
    <row r="73" spans="1:12" s="52" customFormat="1" x14ac:dyDescent="0.25">
      <c r="A73" s="52">
        <f>'Wniosek 2025 r.'!A110</f>
        <v>0</v>
      </c>
      <c r="B73" s="60">
        <f>'Wniosek 2025 r.'!B110</f>
        <v>0</v>
      </c>
      <c r="C73" s="59">
        <f>'Wniosek 2025 r.'!E110</f>
        <v>0</v>
      </c>
      <c r="D73" s="58">
        <f>'Wniosek 2025 r.'!G110</f>
        <v>0</v>
      </c>
      <c r="E73" s="55">
        <f>'Wniosek 2025 r.'!C235</f>
        <v>0</v>
      </c>
      <c r="F73" s="55">
        <f>'Wniosek 2025 r.'!C466</f>
        <v>0</v>
      </c>
      <c r="G73" s="57">
        <f>'Wniosek 2025 r.'!C351</f>
        <v>0</v>
      </c>
      <c r="H73" s="56">
        <f>'Wniosek 2025 r.'!D351</f>
        <v>0</v>
      </c>
      <c r="I73" s="64">
        <f>'Wniosek 2025 r.'!F351</f>
        <v>0</v>
      </c>
      <c r="J73" s="55">
        <f>'Wniosek 2025 r.'!H351</f>
        <v>0</v>
      </c>
      <c r="K73" s="54">
        <f>'Wniosek 2025 r.'!C581</f>
        <v>0</v>
      </c>
      <c r="L73" s="53"/>
    </row>
    <row r="74" spans="1:12" s="52" customFormat="1" x14ac:dyDescent="0.25">
      <c r="A74" s="52">
        <f>'Wniosek 2025 r.'!A111</f>
        <v>0</v>
      </c>
      <c r="B74" s="60">
        <f>'Wniosek 2025 r.'!B111</f>
        <v>0</v>
      </c>
      <c r="C74" s="59">
        <f>'Wniosek 2025 r.'!E111</f>
        <v>0</v>
      </c>
      <c r="D74" s="58">
        <f>'Wniosek 2025 r.'!G111</f>
        <v>0</v>
      </c>
      <c r="E74" s="55">
        <f>'Wniosek 2025 r.'!C236</f>
        <v>0</v>
      </c>
      <c r="F74" s="55">
        <f>'Wniosek 2025 r.'!C467</f>
        <v>0</v>
      </c>
      <c r="G74" s="57">
        <f>'Wniosek 2025 r.'!C352</f>
        <v>0</v>
      </c>
      <c r="H74" s="56">
        <f>'Wniosek 2025 r.'!D352</f>
        <v>0</v>
      </c>
      <c r="I74" s="64">
        <f>'Wniosek 2025 r.'!F352</f>
        <v>0</v>
      </c>
      <c r="J74" s="55">
        <f>'Wniosek 2025 r.'!H352</f>
        <v>0</v>
      </c>
      <c r="K74" s="54">
        <f>'Wniosek 2025 r.'!C582</f>
        <v>0</v>
      </c>
      <c r="L74" s="53"/>
    </row>
    <row r="75" spans="1:12" s="52" customFormat="1" x14ac:dyDescent="0.25">
      <c r="A75" s="52">
        <f>'Wniosek 2025 r.'!A112</f>
        <v>0</v>
      </c>
      <c r="B75" s="60">
        <f>'Wniosek 2025 r.'!B112</f>
        <v>0</v>
      </c>
      <c r="C75" s="59">
        <f>'Wniosek 2025 r.'!E112</f>
        <v>0</v>
      </c>
      <c r="D75" s="58">
        <f>'Wniosek 2025 r.'!G112</f>
        <v>0</v>
      </c>
      <c r="E75" s="55">
        <f>'Wniosek 2025 r.'!C237</f>
        <v>0</v>
      </c>
      <c r="F75" s="55">
        <f>'Wniosek 2025 r.'!C468</f>
        <v>0</v>
      </c>
      <c r="G75" s="57">
        <f>'Wniosek 2025 r.'!C353</f>
        <v>0</v>
      </c>
      <c r="H75" s="56">
        <f>'Wniosek 2025 r.'!D353</f>
        <v>0</v>
      </c>
      <c r="I75" s="64">
        <f>'Wniosek 2025 r.'!F353</f>
        <v>0</v>
      </c>
      <c r="J75" s="55">
        <f>'Wniosek 2025 r.'!H353</f>
        <v>0</v>
      </c>
      <c r="K75" s="54">
        <f>'Wniosek 2025 r.'!C583</f>
        <v>0</v>
      </c>
      <c r="L75" s="53"/>
    </row>
    <row r="76" spans="1:12" s="52" customFormat="1" x14ac:dyDescent="0.25">
      <c r="A76" s="52">
        <f>'Wniosek 2025 r.'!A113</f>
        <v>0</v>
      </c>
      <c r="B76" s="60">
        <f>'Wniosek 2025 r.'!B113</f>
        <v>0</v>
      </c>
      <c r="C76" s="59">
        <f>'Wniosek 2025 r.'!E113</f>
        <v>0</v>
      </c>
      <c r="D76" s="58">
        <f>'Wniosek 2025 r.'!G113</f>
        <v>0</v>
      </c>
      <c r="E76" s="55">
        <f>'Wniosek 2025 r.'!C238</f>
        <v>0</v>
      </c>
      <c r="F76" s="55">
        <f>'Wniosek 2025 r.'!C469</f>
        <v>0</v>
      </c>
      <c r="G76" s="57">
        <f>'Wniosek 2025 r.'!C354</f>
        <v>0</v>
      </c>
      <c r="H76" s="56">
        <f>'Wniosek 2025 r.'!D354</f>
        <v>0</v>
      </c>
      <c r="I76" s="64">
        <f>'Wniosek 2025 r.'!F354</f>
        <v>0</v>
      </c>
      <c r="J76" s="55">
        <f>'Wniosek 2025 r.'!H354</f>
        <v>0</v>
      </c>
      <c r="K76" s="54">
        <f>'Wniosek 2025 r.'!C584</f>
        <v>0</v>
      </c>
      <c r="L76" s="53"/>
    </row>
    <row r="77" spans="1:12" s="52" customFormat="1" x14ac:dyDescent="0.25">
      <c r="A77" s="52">
        <f>'Wniosek 2025 r.'!A114</f>
        <v>0</v>
      </c>
      <c r="B77" s="60">
        <f>'Wniosek 2025 r.'!B114</f>
        <v>0</v>
      </c>
      <c r="C77" s="59">
        <f>'Wniosek 2025 r.'!E114</f>
        <v>0</v>
      </c>
      <c r="D77" s="58">
        <f>'Wniosek 2025 r.'!G114</f>
        <v>0</v>
      </c>
      <c r="E77" s="55">
        <f>'Wniosek 2025 r.'!C239</f>
        <v>0</v>
      </c>
      <c r="F77" s="55">
        <f>'Wniosek 2025 r.'!C470</f>
        <v>0</v>
      </c>
      <c r="G77" s="57">
        <f>'Wniosek 2025 r.'!C355</f>
        <v>0</v>
      </c>
      <c r="H77" s="56">
        <f>'Wniosek 2025 r.'!D355</f>
        <v>0</v>
      </c>
      <c r="I77" s="64">
        <f>'Wniosek 2025 r.'!F355</f>
        <v>0</v>
      </c>
      <c r="J77" s="55">
        <f>'Wniosek 2025 r.'!H355</f>
        <v>0</v>
      </c>
      <c r="K77" s="54">
        <f>'Wniosek 2025 r.'!C585</f>
        <v>0</v>
      </c>
      <c r="L77" s="53"/>
    </row>
    <row r="78" spans="1:12" s="52" customFormat="1" x14ac:dyDescent="0.25">
      <c r="A78" s="52">
        <f>'Wniosek 2025 r.'!A115</f>
        <v>0</v>
      </c>
      <c r="B78" s="60">
        <f>'Wniosek 2025 r.'!B115</f>
        <v>0</v>
      </c>
      <c r="C78" s="59">
        <f>'Wniosek 2025 r.'!E115</f>
        <v>0</v>
      </c>
      <c r="D78" s="58">
        <f>'Wniosek 2025 r.'!G115</f>
        <v>0</v>
      </c>
      <c r="E78" s="55">
        <f>'Wniosek 2025 r.'!C240</f>
        <v>0</v>
      </c>
      <c r="F78" s="55">
        <f>'Wniosek 2025 r.'!C471</f>
        <v>0</v>
      </c>
      <c r="G78" s="57">
        <f>'Wniosek 2025 r.'!C356</f>
        <v>0</v>
      </c>
      <c r="H78" s="56">
        <f>'Wniosek 2025 r.'!D356</f>
        <v>0</v>
      </c>
      <c r="I78" s="64">
        <f>'Wniosek 2025 r.'!F356</f>
        <v>0</v>
      </c>
      <c r="J78" s="55">
        <f>'Wniosek 2025 r.'!H356</f>
        <v>0</v>
      </c>
      <c r="K78" s="54">
        <f>'Wniosek 2025 r.'!C586</f>
        <v>0</v>
      </c>
      <c r="L78" s="53"/>
    </row>
    <row r="79" spans="1:12" s="52" customFormat="1" x14ac:dyDescent="0.25">
      <c r="A79" s="52">
        <f>'Wniosek 2025 r.'!A116</f>
        <v>0</v>
      </c>
      <c r="B79" s="60">
        <f>'Wniosek 2025 r.'!B116</f>
        <v>0</v>
      </c>
      <c r="C79" s="59">
        <f>'Wniosek 2025 r.'!E116</f>
        <v>0</v>
      </c>
      <c r="D79" s="58">
        <f>'Wniosek 2025 r.'!G116</f>
        <v>0</v>
      </c>
      <c r="E79" s="55">
        <f>'Wniosek 2025 r.'!C241</f>
        <v>0</v>
      </c>
      <c r="F79" s="55">
        <f>'Wniosek 2025 r.'!C472</f>
        <v>0</v>
      </c>
      <c r="G79" s="57">
        <f>'Wniosek 2025 r.'!C357</f>
        <v>0</v>
      </c>
      <c r="H79" s="56">
        <f>'Wniosek 2025 r.'!D357</f>
        <v>0</v>
      </c>
      <c r="I79" s="64">
        <f>'Wniosek 2025 r.'!F357</f>
        <v>0</v>
      </c>
      <c r="J79" s="55">
        <f>'Wniosek 2025 r.'!H357</f>
        <v>0</v>
      </c>
      <c r="K79" s="54">
        <f>'Wniosek 2025 r.'!C587</f>
        <v>0</v>
      </c>
      <c r="L79" s="53"/>
    </row>
    <row r="80" spans="1:12" s="52" customFormat="1" x14ac:dyDescent="0.25">
      <c r="A80" s="52">
        <f>'Wniosek 2025 r.'!A117</f>
        <v>0</v>
      </c>
      <c r="B80" s="60">
        <f>'Wniosek 2025 r.'!B117</f>
        <v>0</v>
      </c>
      <c r="C80" s="59">
        <f>'Wniosek 2025 r.'!E117</f>
        <v>0</v>
      </c>
      <c r="D80" s="58">
        <f>'Wniosek 2025 r.'!G117</f>
        <v>0</v>
      </c>
      <c r="E80" s="55">
        <f>'Wniosek 2025 r.'!C242</f>
        <v>0</v>
      </c>
      <c r="F80" s="55">
        <f>'Wniosek 2025 r.'!C473</f>
        <v>0</v>
      </c>
      <c r="G80" s="57">
        <f>'Wniosek 2025 r.'!C358</f>
        <v>0</v>
      </c>
      <c r="H80" s="56">
        <f>'Wniosek 2025 r.'!D358</f>
        <v>0</v>
      </c>
      <c r="I80" s="64">
        <f>'Wniosek 2025 r.'!F358</f>
        <v>0</v>
      </c>
      <c r="J80" s="55">
        <f>'Wniosek 2025 r.'!H358</f>
        <v>0</v>
      </c>
      <c r="K80" s="54">
        <f>'Wniosek 2025 r.'!C588</f>
        <v>0</v>
      </c>
      <c r="L80" s="53"/>
    </row>
    <row r="81" spans="1:12" s="52" customFormat="1" x14ac:dyDescent="0.25">
      <c r="A81" s="52">
        <f>'Wniosek 2025 r.'!A118</f>
        <v>0</v>
      </c>
      <c r="B81" s="60">
        <f>'Wniosek 2025 r.'!B118</f>
        <v>0</v>
      </c>
      <c r="C81" s="59">
        <f>'Wniosek 2025 r.'!E118</f>
        <v>0</v>
      </c>
      <c r="D81" s="58">
        <f>'Wniosek 2025 r.'!G118</f>
        <v>0</v>
      </c>
      <c r="E81" s="55">
        <f>'Wniosek 2025 r.'!C243</f>
        <v>0</v>
      </c>
      <c r="F81" s="55">
        <f>'Wniosek 2025 r.'!C474</f>
        <v>0</v>
      </c>
      <c r="G81" s="57">
        <f>'Wniosek 2025 r.'!C359</f>
        <v>0</v>
      </c>
      <c r="H81" s="56">
        <f>'Wniosek 2025 r.'!D359</f>
        <v>0</v>
      </c>
      <c r="I81" s="64">
        <f>'Wniosek 2025 r.'!F359</f>
        <v>0</v>
      </c>
      <c r="J81" s="55">
        <f>'Wniosek 2025 r.'!H359</f>
        <v>0</v>
      </c>
      <c r="K81" s="54">
        <f>'Wniosek 2025 r.'!C589</f>
        <v>0</v>
      </c>
      <c r="L81" s="53"/>
    </row>
    <row r="82" spans="1:12" s="52" customFormat="1" x14ac:dyDescent="0.25">
      <c r="A82" s="52">
        <f>'Wniosek 2025 r.'!A119</f>
        <v>0</v>
      </c>
      <c r="B82" s="60">
        <f>'Wniosek 2025 r.'!B119</f>
        <v>0</v>
      </c>
      <c r="C82" s="59">
        <f>'Wniosek 2025 r.'!E119</f>
        <v>0</v>
      </c>
      <c r="D82" s="58">
        <f>'Wniosek 2025 r.'!G119</f>
        <v>0</v>
      </c>
      <c r="E82" s="55">
        <f>'Wniosek 2025 r.'!C244</f>
        <v>0</v>
      </c>
      <c r="F82" s="55">
        <f>'Wniosek 2025 r.'!C475</f>
        <v>0</v>
      </c>
      <c r="G82" s="57">
        <f>'Wniosek 2025 r.'!C360</f>
        <v>0</v>
      </c>
      <c r="H82" s="56">
        <f>'Wniosek 2025 r.'!D360</f>
        <v>0</v>
      </c>
      <c r="I82" s="64">
        <f>'Wniosek 2025 r.'!F360</f>
        <v>0</v>
      </c>
      <c r="J82" s="55">
        <f>'Wniosek 2025 r.'!H360</f>
        <v>0</v>
      </c>
      <c r="K82" s="54">
        <f>'Wniosek 2025 r.'!C590</f>
        <v>0</v>
      </c>
      <c r="L82" s="53"/>
    </row>
    <row r="83" spans="1:12" s="52" customFormat="1" x14ac:dyDescent="0.25">
      <c r="A83" s="52">
        <f>'Wniosek 2025 r.'!A120</f>
        <v>0</v>
      </c>
      <c r="B83" s="60">
        <f>'Wniosek 2025 r.'!B120</f>
        <v>0</v>
      </c>
      <c r="C83" s="59">
        <f>'Wniosek 2025 r.'!E120</f>
        <v>0</v>
      </c>
      <c r="D83" s="58">
        <f>'Wniosek 2025 r.'!G120</f>
        <v>0</v>
      </c>
      <c r="E83" s="55">
        <f>'Wniosek 2025 r.'!C245</f>
        <v>0</v>
      </c>
      <c r="F83" s="55">
        <f>'Wniosek 2025 r.'!C476</f>
        <v>0</v>
      </c>
      <c r="G83" s="57">
        <f>'Wniosek 2025 r.'!C361</f>
        <v>0</v>
      </c>
      <c r="H83" s="56">
        <f>'Wniosek 2025 r.'!D361</f>
        <v>0</v>
      </c>
      <c r="I83" s="64">
        <f>'Wniosek 2025 r.'!F361</f>
        <v>0</v>
      </c>
      <c r="J83" s="55">
        <f>'Wniosek 2025 r.'!H361</f>
        <v>0</v>
      </c>
      <c r="K83" s="54">
        <f>'Wniosek 2025 r.'!C591</f>
        <v>0</v>
      </c>
      <c r="L83" s="53"/>
    </row>
    <row r="84" spans="1:12" s="52" customFormat="1" x14ac:dyDescent="0.25">
      <c r="A84" s="52">
        <f>'Wniosek 2025 r.'!A121</f>
        <v>0</v>
      </c>
      <c r="B84" s="60">
        <f>'Wniosek 2025 r.'!B121</f>
        <v>0</v>
      </c>
      <c r="C84" s="59">
        <f>'Wniosek 2025 r.'!E121</f>
        <v>0</v>
      </c>
      <c r="D84" s="58">
        <f>'Wniosek 2025 r.'!G121</f>
        <v>0</v>
      </c>
      <c r="E84" s="55">
        <f>'Wniosek 2025 r.'!C246</f>
        <v>0</v>
      </c>
      <c r="F84" s="55">
        <f>'Wniosek 2025 r.'!C477</f>
        <v>0</v>
      </c>
      <c r="G84" s="57">
        <f>'Wniosek 2025 r.'!C362</f>
        <v>0</v>
      </c>
      <c r="H84" s="56">
        <f>'Wniosek 2025 r.'!D362</f>
        <v>0</v>
      </c>
      <c r="I84" s="64">
        <f>'Wniosek 2025 r.'!F362</f>
        <v>0</v>
      </c>
      <c r="J84" s="55">
        <f>'Wniosek 2025 r.'!H362</f>
        <v>0</v>
      </c>
      <c r="K84" s="54">
        <f>'Wniosek 2025 r.'!C592</f>
        <v>0</v>
      </c>
      <c r="L84" s="53"/>
    </row>
    <row r="85" spans="1:12" s="52" customFormat="1" x14ac:dyDescent="0.25">
      <c r="A85" s="52">
        <f>'Wniosek 2025 r.'!A122</f>
        <v>0</v>
      </c>
      <c r="B85" s="60">
        <f>'Wniosek 2025 r.'!B122</f>
        <v>0</v>
      </c>
      <c r="C85" s="59">
        <f>'Wniosek 2025 r.'!E122</f>
        <v>0</v>
      </c>
      <c r="D85" s="58">
        <f>'Wniosek 2025 r.'!G122</f>
        <v>0</v>
      </c>
      <c r="E85" s="55">
        <f>'Wniosek 2025 r.'!C247</f>
        <v>0</v>
      </c>
      <c r="F85" s="55">
        <f>'Wniosek 2025 r.'!C478</f>
        <v>0</v>
      </c>
      <c r="G85" s="57">
        <f>'Wniosek 2025 r.'!C363</f>
        <v>0</v>
      </c>
      <c r="H85" s="56">
        <f>'Wniosek 2025 r.'!D363</f>
        <v>0</v>
      </c>
      <c r="I85" s="64">
        <f>'Wniosek 2025 r.'!F363</f>
        <v>0</v>
      </c>
      <c r="J85" s="55">
        <f>'Wniosek 2025 r.'!H363</f>
        <v>0</v>
      </c>
      <c r="K85" s="54">
        <f>'Wniosek 2025 r.'!C593</f>
        <v>0</v>
      </c>
      <c r="L85" s="53"/>
    </row>
    <row r="86" spans="1:12" s="52" customFormat="1" x14ac:dyDescent="0.25">
      <c r="A86" s="52">
        <f>'Wniosek 2025 r.'!A123</f>
        <v>0</v>
      </c>
      <c r="B86" s="60">
        <f>'Wniosek 2025 r.'!B123</f>
        <v>0</v>
      </c>
      <c r="C86" s="59">
        <f>'Wniosek 2025 r.'!E123</f>
        <v>0</v>
      </c>
      <c r="D86" s="58">
        <f>'Wniosek 2025 r.'!G123</f>
        <v>0</v>
      </c>
      <c r="E86" s="55">
        <f>'Wniosek 2025 r.'!C248</f>
        <v>0</v>
      </c>
      <c r="F86" s="55">
        <f>'Wniosek 2025 r.'!C479</f>
        <v>0</v>
      </c>
      <c r="G86" s="57">
        <f>'Wniosek 2025 r.'!C364</f>
        <v>0</v>
      </c>
      <c r="H86" s="56">
        <f>'Wniosek 2025 r.'!D364</f>
        <v>0</v>
      </c>
      <c r="I86" s="64">
        <f>'Wniosek 2025 r.'!F364</f>
        <v>0</v>
      </c>
      <c r="J86" s="55">
        <f>'Wniosek 2025 r.'!H364</f>
        <v>0</v>
      </c>
      <c r="K86" s="54">
        <f>'Wniosek 2025 r.'!C594</f>
        <v>0</v>
      </c>
      <c r="L86" s="53"/>
    </row>
    <row r="87" spans="1:12" s="52" customFormat="1" x14ac:dyDescent="0.25">
      <c r="A87" s="52">
        <f>'Wniosek 2025 r.'!A124</f>
        <v>0</v>
      </c>
      <c r="B87" s="60">
        <f>'Wniosek 2025 r.'!B124</f>
        <v>0</v>
      </c>
      <c r="C87" s="59">
        <f>'Wniosek 2025 r.'!E124</f>
        <v>0</v>
      </c>
      <c r="D87" s="58">
        <f>'Wniosek 2025 r.'!G124</f>
        <v>0</v>
      </c>
      <c r="E87" s="55">
        <f>'Wniosek 2025 r.'!C249</f>
        <v>0</v>
      </c>
      <c r="F87" s="55">
        <f>'Wniosek 2025 r.'!C480</f>
        <v>0</v>
      </c>
      <c r="G87" s="57">
        <f>'Wniosek 2025 r.'!C365</f>
        <v>0</v>
      </c>
      <c r="H87" s="56">
        <f>'Wniosek 2025 r.'!D365</f>
        <v>0</v>
      </c>
      <c r="I87" s="64">
        <f>'Wniosek 2025 r.'!F365</f>
        <v>0</v>
      </c>
      <c r="J87" s="55">
        <f>'Wniosek 2025 r.'!H365</f>
        <v>0</v>
      </c>
      <c r="K87" s="54">
        <f>'Wniosek 2025 r.'!C595</f>
        <v>0</v>
      </c>
      <c r="L87" s="53"/>
    </row>
    <row r="88" spans="1:12" s="52" customFormat="1" x14ac:dyDescent="0.25">
      <c r="A88" s="52">
        <f>'Wniosek 2025 r.'!A125</f>
        <v>0</v>
      </c>
      <c r="B88" s="60">
        <f>'Wniosek 2025 r.'!B125</f>
        <v>0</v>
      </c>
      <c r="C88" s="59">
        <f>'Wniosek 2025 r.'!E125</f>
        <v>0</v>
      </c>
      <c r="D88" s="58">
        <f>'Wniosek 2025 r.'!G125</f>
        <v>0</v>
      </c>
      <c r="E88" s="55">
        <f>'Wniosek 2025 r.'!C250</f>
        <v>0</v>
      </c>
      <c r="F88" s="55">
        <f>'Wniosek 2025 r.'!C481</f>
        <v>0</v>
      </c>
      <c r="G88" s="57">
        <f>'Wniosek 2025 r.'!C366</f>
        <v>0</v>
      </c>
      <c r="H88" s="56">
        <f>'Wniosek 2025 r.'!D366</f>
        <v>0</v>
      </c>
      <c r="I88" s="64">
        <f>'Wniosek 2025 r.'!F366</f>
        <v>0</v>
      </c>
      <c r="J88" s="55">
        <f>'Wniosek 2025 r.'!H366</f>
        <v>0</v>
      </c>
      <c r="K88" s="54">
        <f>'Wniosek 2025 r.'!C596</f>
        <v>0</v>
      </c>
      <c r="L88" s="53"/>
    </row>
    <row r="89" spans="1:12" s="52" customFormat="1" x14ac:dyDescent="0.25">
      <c r="A89" s="52">
        <f>'Wniosek 2025 r.'!A126</f>
        <v>0</v>
      </c>
      <c r="B89" s="60">
        <f>'Wniosek 2025 r.'!B126</f>
        <v>0</v>
      </c>
      <c r="C89" s="59">
        <f>'Wniosek 2025 r.'!E126</f>
        <v>0</v>
      </c>
      <c r="D89" s="58">
        <f>'Wniosek 2025 r.'!G126</f>
        <v>0</v>
      </c>
      <c r="E89" s="55">
        <f>'Wniosek 2025 r.'!C251</f>
        <v>0</v>
      </c>
      <c r="F89" s="55">
        <f>'Wniosek 2025 r.'!C482</f>
        <v>0</v>
      </c>
      <c r="G89" s="57">
        <f>'Wniosek 2025 r.'!C367</f>
        <v>0</v>
      </c>
      <c r="H89" s="56">
        <f>'Wniosek 2025 r.'!D367</f>
        <v>0</v>
      </c>
      <c r="I89" s="64">
        <f>'Wniosek 2025 r.'!F367</f>
        <v>0</v>
      </c>
      <c r="J89" s="55">
        <f>'Wniosek 2025 r.'!H367</f>
        <v>0</v>
      </c>
      <c r="K89" s="54">
        <f>'Wniosek 2025 r.'!C597</f>
        <v>0</v>
      </c>
      <c r="L89" s="53"/>
    </row>
    <row r="90" spans="1:12" s="52" customFormat="1" x14ac:dyDescent="0.25">
      <c r="A90" s="52">
        <f>'Wniosek 2025 r.'!A127</f>
        <v>0</v>
      </c>
      <c r="B90" s="60">
        <f>'Wniosek 2025 r.'!B127</f>
        <v>0</v>
      </c>
      <c r="C90" s="59">
        <f>'Wniosek 2025 r.'!E127</f>
        <v>0</v>
      </c>
      <c r="D90" s="58">
        <f>'Wniosek 2025 r.'!G127</f>
        <v>0</v>
      </c>
      <c r="E90" s="55">
        <f>'Wniosek 2025 r.'!C252</f>
        <v>0</v>
      </c>
      <c r="F90" s="55">
        <f>'Wniosek 2025 r.'!C483</f>
        <v>0</v>
      </c>
      <c r="G90" s="57">
        <f>'Wniosek 2025 r.'!C368</f>
        <v>0</v>
      </c>
      <c r="H90" s="56">
        <f>'Wniosek 2025 r.'!D368</f>
        <v>0</v>
      </c>
      <c r="I90" s="64">
        <f>'Wniosek 2025 r.'!F368</f>
        <v>0</v>
      </c>
      <c r="J90" s="55">
        <f>'Wniosek 2025 r.'!H368</f>
        <v>0</v>
      </c>
      <c r="K90" s="54">
        <f>'Wniosek 2025 r.'!C598</f>
        <v>0</v>
      </c>
      <c r="L90" s="53"/>
    </row>
    <row r="91" spans="1:12" s="52" customFormat="1" x14ac:dyDescent="0.25">
      <c r="A91" s="52">
        <f>'Wniosek 2025 r.'!A128</f>
        <v>0</v>
      </c>
      <c r="B91" s="60">
        <f>'Wniosek 2025 r.'!B128</f>
        <v>0</v>
      </c>
      <c r="C91" s="59">
        <f>'Wniosek 2025 r.'!E128</f>
        <v>0</v>
      </c>
      <c r="D91" s="58">
        <f>'Wniosek 2025 r.'!G128</f>
        <v>0</v>
      </c>
      <c r="E91" s="55">
        <f>'Wniosek 2025 r.'!C253</f>
        <v>0</v>
      </c>
      <c r="F91" s="55">
        <f>'Wniosek 2025 r.'!C484</f>
        <v>0</v>
      </c>
      <c r="G91" s="57">
        <f>'Wniosek 2025 r.'!C369</f>
        <v>0</v>
      </c>
      <c r="H91" s="56">
        <f>'Wniosek 2025 r.'!D369</f>
        <v>0</v>
      </c>
      <c r="I91" s="64">
        <f>'Wniosek 2025 r.'!F369</f>
        <v>0</v>
      </c>
      <c r="J91" s="55">
        <f>'Wniosek 2025 r.'!H369</f>
        <v>0</v>
      </c>
      <c r="K91" s="54">
        <f>'Wniosek 2025 r.'!C599</f>
        <v>0</v>
      </c>
      <c r="L91" s="53"/>
    </row>
    <row r="92" spans="1:12" s="52" customFormat="1" x14ac:dyDescent="0.25">
      <c r="A92" s="52">
        <f>'Wniosek 2025 r.'!A129</f>
        <v>0</v>
      </c>
      <c r="B92" s="60">
        <f>'Wniosek 2025 r.'!B129</f>
        <v>0</v>
      </c>
      <c r="C92" s="59">
        <f>'Wniosek 2025 r.'!E129</f>
        <v>0</v>
      </c>
      <c r="D92" s="58">
        <f>'Wniosek 2025 r.'!G129</f>
        <v>0</v>
      </c>
      <c r="E92" s="55">
        <f>'Wniosek 2025 r.'!C254</f>
        <v>0</v>
      </c>
      <c r="F92" s="55">
        <f>'Wniosek 2025 r.'!C485</f>
        <v>0</v>
      </c>
      <c r="G92" s="57">
        <f>'Wniosek 2025 r.'!C370</f>
        <v>0</v>
      </c>
      <c r="H92" s="56">
        <f>'Wniosek 2025 r.'!D370</f>
        <v>0</v>
      </c>
      <c r="I92" s="64">
        <f>'Wniosek 2025 r.'!F370</f>
        <v>0</v>
      </c>
      <c r="J92" s="55">
        <f>'Wniosek 2025 r.'!H370</f>
        <v>0</v>
      </c>
      <c r="K92" s="54">
        <f>'Wniosek 2025 r.'!C600</f>
        <v>0</v>
      </c>
      <c r="L92" s="53"/>
    </row>
    <row r="93" spans="1:12" s="52" customFormat="1" x14ac:dyDescent="0.25">
      <c r="A93" s="52">
        <f>'Wniosek 2025 r.'!A130</f>
        <v>0</v>
      </c>
      <c r="B93" s="60">
        <f>'Wniosek 2025 r.'!B130</f>
        <v>0</v>
      </c>
      <c r="C93" s="59">
        <f>'Wniosek 2025 r.'!E130</f>
        <v>0</v>
      </c>
      <c r="D93" s="58">
        <f>'Wniosek 2025 r.'!G130</f>
        <v>0</v>
      </c>
      <c r="E93" s="55">
        <f>'Wniosek 2025 r.'!C255</f>
        <v>0</v>
      </c>
      <c r="F93" s="55">
        <f>'Wniosek 2025 r.'!C486</f>
        <v>0</v>
      </c>
      <c r="G93" s="57">
        <f>'Wniosek 2025 r.'!C371</f>
        <v>0</v>
      </c>
      <c r="H93" s="56">
        <f>'Wniosek 2025 r.'!D371</f>
        <v>0</v>
      </c>
      <c r="I93" s="64">
        <f>'Wniosek 2025 r.'!F371</f>
        <v>0</v>
      </c>
      <c r="J93" s="55">
        <f>'Wniosek 2025 r.'!H371</f>
        <v>0</v>
      </c>
      <c r="K93" s="54">
        <f>'Wniosek 2025 r.'!C601</f>
        <v>0</v>
      </c>
      <c r="L93" s="53"/>
    </row>
    <row r="94" spans="1:12" s="52" customFormat="1" x14ac:dyDescent="0.25">
      <c r="A94" s="52">
        <f>'Wniosek 2025 r.'!A131</f>
        <v>0</v>
      </c>
      <c r="B94" s="60">
        <f>'Wniosek 2025 r.'!B131</f>
        <v>0</v>
      </c>
      <c r="C94" s="59">
        <f>'Wniosek 2025 r.'!E131</f>
        <v>0</v>
      </c>
      <c r="D94" s="58">
        <f>'Wniosek 2025 r.'!G131</f>
        <v>0</v>
      </c>
      <c r="E94" s="55">
        <f>'Wniosek 2025 r.'!C256</f>
        <v>0</v>
      </c>
      <c r="F94" s="55">
        <f>'Wniosek 2025 r.'!C487</f>
        <v>0</v>
      </c>
      <c r="G94" s="57">
        <f>'Wniosek 2025 r.'!C372</f>
        <v>0</v>
      </c>
      <c r="H94" s="56">
        <f>'Wniosek 2025 r.'!D372</f>
        <v>0</v>
      </c>
      <c r="I94" s="64">
        <f>'Wniosek 2025 r.'!F372</f>
        <v>0</v>
      </c>
      <c r="J94" s="55">
        <f>'Wniosek 2025 r.'!H372</f>
        <v>0</v>
      </c>
      <c r="K94" s="54">
        <f>'Wniosek 2025 r.'!C602</f>
        <v>0</v>
      </c>
      <c r="L94" s="53"/>
    </row>
    <row r="95" spans="1:12" s="52" customFormat="1" x14ac:dyDescent="0.25">
      <c r="A95" s="52">
        <f>'Wniosek 2025 r.'!A132</f>
        <v>0</v>
      </c>
      <c r="B95" s="60">
        <f>'Wniosek 2025 r.'!B132</f>
        <v>0</v>
      </c>
      <c r="C95" s="59">
        <f>'Wniosek 2025 r.'!E132</f>
        <v>0</v>
      </c>
      <c r="D95" s="58">
        <f>'Wniosek 2025 r.'!G132</f>
        <v>0</v>
      </c>
      <c r="E95" s="55">
        <f>'Wniosek 2025 r.'!C257</f>
        <v>0</v>
      </c>
      <c r="F95" s="55">
        <f>'Wniosek 2025 r.'!C488</f>
        <v>0</v>
      </c>
      <c r="G95" s="57">
        <f>'Wniosek 2025 r.'!C373</f>
        <v>0</v>
      </c>
      <c r="H95" s="56">
        <f>'Wniosek 2025 r.'!D373</f>
        <v>0</v>
      </c>
      <c r="I95" s="64">
        <f>'Wniosek 2025 r.'!F373</f>
        <v>0</v>
      </c>
      <c r="J95" s="55">
        <f>'Wniosek 2025 r.'!H373</f>
        <v>0</v>
      </c>
      <c r="K95" s="54">
        <f>'Wniosek 2025 r.'!C603</f>
        <v>0</v>
      </c>
      <c r="L95" s="53"/>
    </row>
    <row r="96" spans="1:12" s="52" customFormat="1" x14ac:dyDescent="0.25">
      <c r="A96" s="52">
        <f>'Wniosek 2025 r.'!A133</f>
        <v>0</v>
      </c>
      <c r="B96" s="60">
        <f>'Wniosek 2025 r.'!B133</f>
        <v>0</v>
      </c>
      <c r="C96" s="59">
        <f>'Wniosek 2025 r.'!E133</f>
        <v>0</v>
      </c>
      <c r="D96" s="58">
        <f>'Wniosek 2025 r.'!G133</f>
        <v>0</v>
      </c>
      <c r="E96" s="55">
        <f>'Wniosek 2025 r.'!C258</f>
        <v>0</v>
      </c>
      <c r="F96" s="55">
        <f>'Wniosek 2025 r.'!C489</f>
        <v>0</v>
      </c>
      <c r="G96" s="57">
        <f>'Wniosek 2025 r.'!C374</f>
        <v>0</v>
      </c>
      <c r="H96" s="56">
        <f>'Wniosek 2025 r.'!D374</f>
        <v>0</v>
      </c>
      <c r="I96" s="64">
        <f>'Wniosek 2025 r.'!F374</f>
        <v>0</v>
      </c>
      <c r="J96" s="55">
        <f>'Wniosek 2025 r.'!H374</f>
        <v>0</v>
      </c>
      <c r="K96" s="54">
        <f>'Wniosek 2025 r.'!C604</f>
        <v>0</v>
      </c>
      <c r="L96" s="53"/>
    </row>
    <row r="97" spans="1:12" s="52" customFormat="1" x14ac:dyDescent="0.25">
      <c r="A97" s="52">
        <f>'Wniosek 2025 r.'!A134</f>
        <v>0</v>
      </c>
      <c r="B97" s="60">
        <f>'Wniosek 2025 r.'!B134</f>
        <v>0</v>
      </c>
      <c r="C97" s="59">
        <f>'Wniosek 2025 r.'!E134</f>
        <v>0</v>
      </c>
      <c r="D97" s="58">
        <f>'Wniosek 2025 r.'!G134</f>
        <v>0</v>
      </c>
      <c r="E97" s="55">
        <f>'Wniosek 2025 r.'!C259</f>
        <v>0</v>
      </c>
      <c r="F97" s="55">
        <f>'Wniosek 2025 r.'!C490</f>
        <v>0</v>
      </c>
      <c r="G97" s="57">
        <f>'Wniosek 2025 r.'!C375</f>
        <v>0</v>
      </c>
      <c r="H97" s="56">
        <f>'Wniosek 2025 r.'!D375</f>
        <v>0</v>
      </c>
      <c r="I97" s="64">
        <f>'Wniosek 2025 r.'!F375</f>
        <v>0</v>
      </c>
      <c r="J97" s="55">
        <f>'Wniosek 2025 r.'!H375</f>
        <v>0</v>
      </c>
      <c r="K97" s="54">
        <f>'Wniosek 2025 r.'!C605</f>
        <v>0</v>
      </c>
      <c r="L97" s="53"/>
    </row>
    <row r="98" spans="1:12" s="52" customFormat="1" x14ac:dyDescent="0.25">
      <c r="A98" s="52">
        <f>'Wniosek 2025 r.'!A135</f>
        <v>0</v>
      </c>
      <c r="B98" s="60">
        <f>'Wniosek 2025 r.'!B135</f>
        <v>0</v>
      </c>
      <c r="C98" s="59">
        <f>'Wniosek 2025 r.'!E135</f>
        <v>0</v>
      </c>
      <c r="D98" s="58">
        <f>'Wniosek 2025 r.'!G135</f>
        <v>0</v>
      </c>
      <c r="E98" s="55">
        <f>'Wniosek 2025 r.'!C260</f>
        <v>0</v>
      </c>
      <c r="F98" s="55">
        <f>'Wniosek 2025 r.'!C491</f>
        <v>0</v>
      </c>
      <c r="G98" s="57">
        <f>'Wniosek 2025 r.'!C376</f>
        <v>0</v>
      </c>
      <c r="H98" s="56">
        <f>'Wniosek 2025 r.'!D376</f>
        <v>0</v>
      </c>
      <c r="I98" s="64">
        <f>'Wniosek 2025 r.'!F376</f>
        <v>0</v>
      </c>
      <c r="J98" s="55">
        <f>'Wniosek 2025 r.'!H376</f>
        <v>0</v>
      </c>
      <c r="K98" s="54">
        <f>'Wniosek 2025 r.'!C606</f>
        <v>0</v>
      </c>
      <c r="L98" s="53"/>
    </row>
    <row r="99" spans="1:12" s="52" customFormat="1" x14ac:dyDescent="0.25">
      <c r="A99" s="52">
        <f>'Wniosek 2025 r.'!A136</f>
        <v>0</v>
      </c>
      <c r="B99" s="60">
        <f>'Wniosek 2025 r.'!B136</f>
        <v>0</v>
      </c>
      <c r="C99" s="59">
        <f>'Wniosek 2025 r.'!E136</f>
        <v>0</v>
      </c>
      <c r="D99" s="58">
        <f>'Wniosek 2025 r.'!G136</f>
        <v>0</v>
      </c>
      <c r="E99" s="55">
        <f>'Wniosek 2025 r.'!C261</f>
        <v>0</v>
      </c>
      <c r="F99" s="55">
        <f>'Wniosek 2025 r.'!C492</f>
        <v>0</v>
      </c>
      <c r="G99" s="57">
        <f>'Wniosek 2025 r.'!C377</f>
        <v>0</v>
      </c>
      <c r="H99" s="56">
        <f>'Wniosek 2025 r.'!D377</f>
        <v>0</v>
      </c>
      <c r="I99" s="64">
        <f>'Wniosek 2025 r.'!F377</f>
        <v>0</v>
      </c>
      <c r="J99" s="55">
        <f>'Wniosek 2025 r.'!H377</f>
        <v>0</v>
      </c>
      <c r="K99" s="54">
        <f>'Wniosek 2025 r.'!C607</f>
        <v>0</v>
      </c>
      <c r="L99" s="53"/>
    </row>
    <row r="100" spans="1:12" s="52" customFormat="1" x14ac:dyDescent="0.25">
      <c r="A100" s="52">
        <f>'Wniosek 2025 r.'!A137</f>
        <v>0</v>
      </c>
      <c r="B100" s="60">
        <f>'Wniosek 2025 r.'!B137</f>
        <v>0</v>
      </c>
      <c r="C100" s="59">
        <f>'Wniosek 2025 r.'!E137</f>
        <v>0</v>
      </c>
      <c r="D100" s="58">
        <f>'Wniosek 2025 r.'!G137</f>
        <v>0</v>
      </c>
      <c r="E100" s="55">
        <f>'Wniosek 2025 r.'!C262</f>
        <v>0</v>
      </c>
      <c r="F100" s="55">
        <f>'Wniosek 2025 r.'!C493</f>
        <v>0</v>
      </c>
      <c r="G100" s="57">
        <f>'Wniosek 2025 r.'!C378</f>
        <v>0</v>
      </c>
      <c r="H100" s="56">
        <f>'Wniosek 2025 r.'!D378</f>
        <v>0</v>
      </c>
      <c r="I100" s="64">
        <f>'Wniosek 2025 r.'!F378</f>
        <v>0</v>
      </c>
      <c r="J100" s="55">
        <f>'Wniosek 2025 r.'!H378</f>
        <v>0</v>
      </c>
      <c r="K100" s="54">
        <f>'Wniosek 2025 r.'!C608</f>
        <v>0</v>
      </c>
      <c r="L100" s="53"/>
    </row>
    <row r="101" spans="1:12" s="52" customFormat="1" x14ac:dyDescent="0.25">
      <c r="A101" s="52">
        <f>'Wniosek 2025 r.'!A138</f>
        <v>0</v>
      </c>
      <c r="B101" s="60">
        <f>'Wniosek 2025 r.'!B138</f>
        <v>0</v>
      </c>
      <c r="C101" s="59">
        <f>'Wniosek 2025 r.'!E138</f>
        <v>0</v>
      </c>
      <c r="D101" s="58">
        <f>'Wniosek 2025 r.'!G138</f>
        <v>0</v>
      </c>
      <c r="E101" s="55">
        <f>'Wniosek 2025 r.'!C263</f>
        <v>0</v>
      </c>
      <c r="F101" s="55">
        <f>'Wniosek 2025 r.'!C494</f>
        <v>0</v>
      </c>
      <c r="G101" s="57">
        <f>'Wniosek 2025 r.'!C379</f>
        <v>0</v>
      </c>
      <c r="H101" s="56">
        <f>'Wniosek 2025 r.'!D379</f>
        <v>0</v>
      </c>
      <c r="I101" s="64">
        <f>'Wniosek 2025 r.'!F379</f>
        <v>0</v>
      </c>
      <c r="J101" s="55">
        <f>'Wniosek 2025 r.'!H379</f>
        <v>0</v>
      </c>
      <c r="K101" s="54">
        <f>'Wniosek 2025 r.'!C609</f>
        <v>0</v>
      </c>
      <c r="L101" s="53"/>
    </row>
    <row r="102" spans="1:12" s="52" customFormat="1" x14ac:dyDescent="0.25">
      <c r="A102" s="52">
        <f>'Wniosek 2025 r.'!A139</f>
        <v>0</v>
      </c>
      <c r="B102" s="60">
        <f>'Wniosek 2025 r.'!B139</f>
        <v>0</v>
      </c>
      <c r="C102" s="59">
        <f>'Wniosek 2025 r.'!E139</f>
        <v>0</v>
      </c>
      <c r="D102" s="58">
        <f>'Wniosek 2025 r.'!G139</f>
        <v>0</v>
      </c>
      <c r="E102" s="55">
        <f>'Wniosek 2025 r.'!C264</f>
        <v>0</v>
      </c>
      <c r="F102" s="55">
        <f>'Wniosek 2025 r.'!C495</f>
        <v>0</v>
      </c>
      <c r="G102" s="57">
        <f>'Wniosek 2025 r.'!C380</f>
        <v>0</v>
      </c>
      <c r="H102" s="56">
        <f>'Wniosek 2025 r.'!D380</f>
        <v>0</v>
      </c>
      <c r="I102" s="64">
        <f>'Wniosek 2025 r.'!F380</f>
        <v>0</v>
      </c>
      <c r="J102" s="55">
        <f>'Wniosek 2025 r.'!H380</f>
        <v>0</v>
      </c>
      <c r="K102" s="54">
        <f>'Wniosek 2025 r.'!C610</f>
        <v>0</v>
      </c>
      <c r="L102" s="53"/>
    </row>
    <row r="103" spans="1:12" s="52" customFormat="1" x14ac:dyDescent="0.25">
      <c r="A103" s="52">
        <f>'Wniosek 2025 r.'!A140</f>
        <v>0</v>
      </c>
      <c r="B103" s="60">
        <f>'Wniosek 2025 r.'!B140</f>
        <v>0</v>
      </c>
      <c r="C103" s="59">
        <f>'Wniosek 2025 r.'!E140</f>
        <v>0</v>
      </c>
      <c r="D103" s="58">
        <f>'Wniosek 2025 r.'!G140</f>
        <v>0</v>
      </c>
      <c r="E103" s="55">
        <f>'Wniosek 2025 r.'!C265</f>
        <v>0</v>
      </c>
      <c r="F103" s="55">
        <f>'Wniosek 2025 r.'!C496</f>
        <v>0</v>
      </c>
      <c r="G103" s="57">
        <f>'Wniosek 2025 r.'!C381</f>
        <v>0</v>
      </c>
      <c r="H103" s="56">
        <f>'Wniosek 2025 r.'!D381</f>
        <v>0</v>
      </c>
      <c r="I103" s="64">
        <f>'Wniosek 2025 r.'!F381</f>
        <v>0</v>
      </c>
      <c r="J103" s="55">
        <f>'Wniosek 2025 r.'!H381</f>
        <v>0</v>
      </c>
      <c r="K103" s="54">
        <f>'Wniosek 2025 r.'!C611</f>
        <v>0</v>
      </c>
      <c r="L103" s="53"/>
    </row>
    <row r="104" spans="1:12" s="52" customFormat="1" x14ac:dyDescent="0.25">
      <c r="A104" s="52">
        <f>'Wniosek 2025 r.'!A141</f>
        <v>0</v>
      </c>
      <c r="B104" s="60">
        <f>'Wniosek 2025 r.'!B141</f>
        <v>0</v>
      </c>
      <c r="C104" s="59">
        <f>'Wniosek 2025 r.'!E141</f>
        <v>0</v>
      </c>
      <c r="D104" s="58">
        <f>'Wniosek 2025 r.'!G141</f>
        <v>0</v>
      </c>
      <c r="E104" s="55">
        <f>'Wniosek 2025 r.'!C266</f>
        <v>0</v>
      </c>
      <c r="F104" s="55">
        <f>'Wniosek 2025 r.'!C497</f>
        <v>0</v>
      </c>
      <c r="G104" s="57">
        <f>'Wniosek 2025 r.'!C382</f>
        <v>0</v>
      </c>
      <c r="H104" s="56">
        <f>'Wniosek 2025 r.'!D382</f>
        <v>0</v>
      </c>
      <c r="I104" s="64">
        <f>'Wniosek 2025 r.'!F382</f>
        <v>0</v>
      </c>
      <c r="J104" s="55">
        <f>'Wniosek 2025 r.'!H382</f>
        <v>0</v>
      </c>
      <c r="K104" s="54">
        <f>'Wniosek 2025 r.'!C612</f>
        <v>0</v>
      </c>
      <c r="L104" s="53"/>
    </row>
    <row r="105" spans="1:12" s="52" customFormat="1" x14ac:dyDescent="0.25">
      <c r="A105" s="52">
        <f>'Wniosek 2025 r.'!A142</f>
        <v>0</v>
      </c>
      <c r="B105" s="60">
        <f>'Wniosek 2025 r.'!B142</f>
        <v>0</v>
      </c>
      <c r="C105" s="59">
        <f>'Wniosek 2025 r.'!E142</f>
        <v>0</v>
      </c>
      <c r="D105" s="58">
        <f>'Wniosek 2025 r.'!G142</f>
        <v>0</v>
      </c>
      <c r="E105" s="55">
        <f>'Wniosek 2025 r.'!C267</f>
        <v>0</v>
      </c>
      <c r="F105" s="55">
        <f>'Wniosek 2025 r.'!C498</f>
        <v>0</v>
      </c>
      <c r="G105" s="57">
        <f>'Wniosek 2025 r.'!C383</f>
        <v>0</v>
      </c>
      <c r="H105" s="56">
        <f>'Wniosek 2025 r.'!D383</f>
        <v>0</v>
      </c>
      <c r="I105" s="64">
        <f>'Wniosek 2025 r.'!F383</f>
        <v>0</v>
      </c>
      <c r="J105" s="55">
        <f>'Wniosek 2025 r.'!H383</f>
        <v>0</v>
      </c>
      <c r="K105" s="54">
        <f>'Wniosek 2025 r.'!C613</f>
        <v>0</v>
      </c>
      <c r="L105" s="53"/>
    </row>
    <row r="106" spans="1:12" s="52" customFormat="1" x14ac:dyDescent="0.25">
      <c r="A106" s="52">
        <f>'Wniosek 2025 r.'!A143</f>
        <v>0</v>
      </c>
      <c r="B106" s="60">
        <f>'Wniosek 2025 r.'!B143</f>
        <v>0</v>
      </c>
      <c r="C106" s="59">
        <f>'Wniosek 2025 r.'!E143</f>
        <v>0</v>
      </c>
      <c r="D106" s="58">
        <f>'Wniosek 2025 r.'!G143</f>
        <v>0</v>
      </c>
      <c r="E106" s="55">
        <f>'Wniosek 2025 r.'!C268</f>
        <v>0</v>
      </c>
      <c r="F106" s="55">
        <f>'Wniosek 2025 r.'!C499</f>
        <v>0</v>
      </c>
      <c r="G106" s="57">
        <f>'Wniosek 2025 r.'!C384</f>
        <v>0</v>
      </c>
      <c r="H106" s="56">
        <f>'Wniosek 2025 r.'!D384</f>
        <v>0</v>
      </c>
      <c r="I106" s="64">
        <f>'Wniosek 2025 r.'!F384</f>
        <v>0</v>
      </c>
      <c r="J106" s="55">
        <f>'Wniosek 2025 r.'!H384</f>
        <v>0</v>
      </c>
      <c r="K106" s="54">
        <f>'Wniosek 2025 r.'!C614</f>
        <v>0</v>
      </c>
      <c r="L106" s="53"/>
    </row>
    <row r="107" spans="1:12" s="52" customFormat="1" x14ac:dyDescent="0.25">
      <c r="A107" s="52">
        <f>'Wniosek 2025 r.'!A144</f>
        <v>0</v>
      </c>
      <c r="B107" s="60">
        <f>'Wniosek 2025 r.'!B144</f>
        <v>0</v>
      </c>
      <c r="C107" s="59">
        <f>'Wniosek 2025 r.'!E144</f>
        <v>0</v>
      </c>
      <c r="D107" s="58">
        <f>'Wniosek 2025 r.'!G144</f>
        <v>0</v>
      </c>
      <c r="E107" s="55">
        <f>'Wniosek 2025 r.'!C269</f>
        <v>0</v>
      </c>
      <c r="F107" s="55">
        <f>'Wniosek 2025 r.'!C500</f>
        <v>0</v>
      </c>
      <c r="G107" s="57">
        <f>'Wniosek 2025 r.'!C385</f>
        <v>0</v>
      </c>
      <c r="H107" s="56">
        <f>'Wniosek 2025 r.'!D385</f>
        <v>0</v>
      </c>
      <c r="I107" s="64">
        <f>'Wniosek 2025 r.'!F385</f>
        <v>0</v>
      </c>
      <c r="J107" s="55">
        <f>'Wniosek 2025 r.'!H385</f>
        <v>0</v>
      </c>
      <c r="K107" s="54">
        <f>'Wniosek 2025 r.'!C615</f>
        <v>0</v>
      </c>
      <c r="L107" s="53"/>
    </row>
    <row r="108" spans="1:12" s="52" customFormat="1" x14ac:dyDescent="0.25">
      <c r="A108" s="52">
        <f>'Wniosek 2025 r.'!A145</f>
        <v>0</v>
      </c>
      <c r="B108" s="60">
        <f>'Wniosek 2025 r.'!B145</f>
        <v>0</v>
      </c>
      <c r="C108" s="59">
        <f>'Wniosek 2025 r.'!E145</f>
        <v>0</v>
      </c>
      <c r="D108" s="58">
        <f>'Wniosek 2025 r.'!G145</f>
        <v>0</v>
      </c>
      <c r="E108" s="55">
        <f>'Wniosek 2025 r.'!C270</f>
        <v>0</v>
      </c>
      <c r="F108" s="55">
        <f>'Wniosek 2025 r.'!C501</f>
        <v>0</v>
      </c>
      <c r="G108" s="57">
        <f>'Wniosek 2025 r.'!C386</f>
        <v>0</v>
      </c>
      <c r="H108" s="56">
        <f>'Wniosek 2025 r.'!D386</f>
        <v>0</v>
      </c>
      <c r="I108" s="64">
        <f>'Wniosek 2025 r.'!F386</f>
        <v>0</v>
      </c>
      <c r="J108" s="55">
        <f>'Wniosek 2025 r.'!H386</f>
        <v>0</v>
      </c>
      <c r="K108" s="54">
        <f>'Wniosek 2025 r.'!C616</f>
        <v>0</v>
      </c>
      <c r="L108" s="53"/>
    </row>
    <row r="109" spans="1:12" s="52" customFormat="1" x14ac:dyDescent="0.25">
      <c r="A109" s="52">
        <f>'Wniosek 2025 r.'!A146</f>
        <v>0</v>
      </c>
      <c r="B109" s="60">
        <f>'Wniosek 2025 r.'!B146</f>
        <v>0</v>
      </c>
      <c r="C109" s="59">
        <f>'Wniosek 2025 r.'!E146</f>
        <v>0</v>
      </c>
      <c r="D109" s="58">
        <f>'Wniosek 2025 r.'!G146</f>
        <v>0</v>
      </c>
      <c r="E109" s="55">
        <f>'Wniosek 2025 r.'!C271</f>
        <v>0</v>
      </c>
      <c r="F109" s="55">
        <f>'Wniosek 2025 r.'!C502</f>
        <v>0</v>
      </c>
      <c r="G109" s="57">
        <f>'Wniosek 2025 r.'!C387</f>
        <v>0</v>
      </c>
      <c r="H109" s="56">
        <f>'Wniosek 2025 r.'!D387</f>
        <v>0</v>
      </c>
      <c r="I109" s="64">
        <f>'Wniosek 2025 r.'!F387</f>
        <v>0</v>
      </c>
      <c r="J109" s="55">
        <f>'Wniosek 2025 r.'!H387</f>
        <v>0</v>
      </c>
      <c r="K109" s="54">
        <f>'Wniosek 2025 r.'!C617</f>
        <v>0</v>
      </c>
      <c r="L109" s="53"/>
    </row>
    <row r="110" spans="1:12" s="52" customFormat="1" x14ac:dyDescent="0.25">
      <c r="A110" s="52">
        <f>'Wniosek 2025 r.'!A147</f>
        <v>0</v>
      </c>
      <c r="B110" s="60">
        <f>'Wniosek 2025 r.'!B147</f>
        <v>0</v>
      </c>
      <c r="C110" s="59">
        <f>'Wniosek 2025 r.'!E147</f>
        <v>0</v>
      </c>
      <c r="D110" s="58">
        <f>'Wniosek 2025 r.'!G147</f>
        <v>0</v>
      </c>
      <c r="E110" s="55">
        <f>'Wniosek 2025 r.'!C272</f>
        <v>0</v>
      </c>
      <c r="F110" s="55">
        <f>'Wniosek 2025 r.'!C503</f>
        <v>0</v>
      </c>
      <c r="G110" s="57">
        <f>'Wniosek 2025 r.'!C388</f>
        <v>0</v>
      </c>
      <c r="H110" s="56">
        <f>'Wniosek 2025 r.'!D388</f>
        <v>0</v>
      </c>
      <c r="I110" s="64">
        <f>'Wniosek 2025 r.'!F388</f>
        <v>0</v>
      </c>
      <c r="J110" s="55">
        <f>'Wniosek 2025 r.'!H388</f>
        <v>0</v>
      </c>
      <c r="K110" s="54">
        <f>'Wniosek 2025 r.'!C618</f>
        <v>0</v>
      </c>
      <c r="L110" s="53"/>
    </row>
    <row r="111" spans="1:12" s="52" customFormat="1" x14ac:dyDescent="0.25">
      <c r="A111" s="52">
        <f>'Wniosek 2025 r.'!A148</f>
        <v>0</v>
      </c>
      <c r="B111" s="60">
        <f>'Wniosek 2025 r.'!B148</f>
        <v>0</v>
      </c>
      <c r="C111" s="59">
        <f>'Wniosek 2025 r.'!E148</f>
        <v>0</v>
      </c>
      <c r="D111" s="58">
        <f>'Wniosek 2025 r.'!G148</f>
        <v>0</v>
      </c>
      <c r="E111" s="55">
        <f>'Wniosek 2025 r.'!C273</f>
        <v>0</v>
      </c>
      <c r="F111" s="55">
        <f>'Wniosek 2025 r.'!C504</f>
        <v>0</v>
      </c>
      <c r="G111" s="57">
        <f>'Wniosek 2025 r.'!C389</f>
        <v>0</v>
      </c>
      <c r="H111" s="56">
        <f>'Wniosek 2025 r.'!D389</f>
        <v>0</v>
      </c>
      <c r="I111" s="64">
        <f>'Wniosek 2025 r.'!F389</f>
        <v>0</v>
      </c>
      <c r="J111" s="55">
        <f>'Wniosek 2025 r.'!H389</f>
        <v>0</v>
      </c>
      <c r="K111" s="54">
        <f>'Wniosek 2025 r.'!C619</f>
        <v>0</v>
      </c>
      <c r="L111" s="53"/>
    </row>
    <row r="112" spans="1:12" s="52" customFormat="1" x14ac:dyDescent="0.25">
      <c r="A112" s="52">
        <f>'Wniosek 2025 r.'!A149</f>
        <v>0</v>
      </c>
      <c r="B112" s="60">
        <f>'Wniosek 2025 r.'!B149</f>
        <v>0</v>
      </c>
      <c r="C112" s="59">
        <f>'Wniosek 2025 r.'!E149</f>
        <v>0</v>
      </c>
      <c r="D112" s="58">
        <f>'Wniosek 2025 r.'!G149</f>
        <v>0</v>
      </c>
      <c r="E112" s="55">
        <f>'Wniosek 2025 r.'!C274</f>
        <v>0</v>
      </c>
      <c r="F112" s="55">
        <f>'Wniosek 2025 r.'!C505</f>
        <v>0</v>
      </c>
      <c r="G112" s="57">
        <f>'Wniosek 2025 r.'!C390</f>
        <v>0</v>
      </c>
      <c r="H112" s="56">
        <f>'Wniosek 2025 r.'!D390</f>
        <v>0</v>
      </c>
      <c r="I112" s="64">
        <f>'Wniosek 2025 r.'!F390</f>
        <v>0</v>
      </c>
      <c r="J112" s="55">
        <f>'Wniosek 2025 r.'!H390</f>
        <v>0</v>
      </c>
      <c r="K112" s="54">
        <f>'Wniosek 2025 r.'!C620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65">
        <f>SUM(K3:K112)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- 2025 r.'!M143=('Wniosek 2025 r.'!C506*(-1)),'Weryfikacja 2025 r.'!M1,'Weryfikacja 2025 r.'!M2)</f>
        <v>ok</v>
      </c>
    </row>
    <row r="117" spans="1:18" s="34" customFormat="1" x14ac:dyDescent="0.25">
      <c r="A117" s="34">
        <f t="shared" si="0"/>
        <v>0</v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D117*E3</f>
        <v>0</v>
      </c>
      <c r="G117" s="36">
        <f t="shared" ref="G117:G148" si="5">G3*E3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>
        <f t="shared" si="0"/>
        <v>0</v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78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78" si="14">C118*0.1</f>
        <v>0</v>
      </c>
      <c r="N118" s="34" t="str">
        <f t="shared" ref="N118:N178" si="15">IF(D118&gt;=M118,$M$1,$M$2)</f>
        <v>ok</v>
      </c>
      <c r="O118" s="34" t="str">
        <f t="shared" ref="O118:O178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>
        <f t="shared" si="0"/>
        <v>0</v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>
        <f t="shared" si="0"/>
        <v>0</v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>
        <f t="shared" si="0"/>
        <v>0</v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>
        <f t="shared" si="0"/>
        <v>0</v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>
        <f t="shared" si="0"/>
        <v>0</v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>
        <f t="shared" si="0"/>
        <v>0</v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>
        <f t="shared" si="0"/>
        <v>0</v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>
        <f t="shared" si="0"/>
        <v>0</v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>
        <f t="shared" si="0"/>
        <v>0</v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>
        <f t="shared" si="0"/>
        <v>0</v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>
        <f t="shared" si="0"/>
        <v>0</v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>
        <f t="shared" si="0"/>
        <v>0</v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>
        <f t="shared" si="0"/>
        <v>0</v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>
        <f t="shared" si="0"/>
        <v>0</v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>
        <f t="shared" si="0"/>
        <v>0</v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>
        <f t="shared" si="0"/>
        <v>0</v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>
        <f t="shared" si="0"/>
        <v>0</v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>
        <f t="shared" si="0"/>
        <v>0</v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>
        <f t="shared" si="0"/>
        <v>0</v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>
        <f t="shared" si="0"/>
        <v>0</v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>
        <f t="shared" si="0"/>
        <v>0</v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>
        <f t="shared" si="0"/>
        <v>0</v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>
        <f t="shared" si="0"/>
        <v>0</v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>
        <f t="shared" si="0"/>
        <v>0</v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>
        <f t="shared" si="0"/>
        <v>0</v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>
        <f t="shared" si="0"/>
        <v>0</v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>
        <f t="shared" si="0"/>
        <v>0</v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>
        <f t="shared" si="0"/>
        <v>0</v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>
        <f t="shared" si="0"/>
        <v>0</v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>
        <f t="shared" ref="A148:A178" si="17">A34</f>
        <v>0</v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>
        <f t="shared" si="17"/>
        <v>0</v>
      </c>
      <c r="B149" s="39">
        <f t="shared" ref="B149:B178" si="18">IFERROR(E35/C35,0)</f>
        <v>0</v>
      </c>
      <c r="C149" s="38">
        <f t="shared" ref="C149:C178" si="19">IFERROR(F35/E35,0)</f>
        <v>0</v>
      </c>
      <c r="D149" s="34">
        <f t="shared" ref="D149:D178" si="20">H35</f>
        <v>0</v>
      </c>
      <c r="E149" s="37">
        <f t="shared" si="13"/>
        <v>0</v>
      </c>
      <c r="F149" s="36">
        <f t="shared" ref="F149:F178" si="21">D149*E35</f>
        <v>0</v>
      </c>
      <c r="G149" s="36">
        <f t="shared" ref="G149:G178" si="22">G35*E35</f>
        <v>0</v>
      </c>
      <c r="H149" s="36">
        <f t="shared" ref="H149:H178" si="23">IFERROR(J149*E35,0)</f>
        <v>0</v>
      </c>
      <c r="I149" s="34">
        <f t="shared" ref="I149:I178" si="24">IFERROR(J149*E35,0)</f>
        <v>0</v>
      </c>
      <c r="J149" s="34">
        <f t="shared" ref="J149:J178" si="25">IFERROR(IF((F35-J35)/E35&gt;=$L$3,$L$3,(F35-J35)/E35),0)</f>
        <v>0</v>
      </c>
      <c r="K149" s="34">
        <f t="shared" ref="K149:K178" si="26">IFERROR(K35/E35,0)</f>
        <v>0</v>
      </c>
      <c r="L149" s="34">
        <f t="shared" ref="L149:L178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78" si="28">(H149+F149)-F35</f>
        <v>0</v>
      </c>
      <c r="Q149" s="35">
        <f t="shared" ref="Q149:Q178" si="29">F35-G149</f>
        <v>0</v>
      </c>
    </row>
    <row r="150" spans="1:17" x14ac:dyDescent="0.25">
      <c r="A150" s="34">
        <f t="shared" si="17"/>
        <v>0</v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>
        <f t="shared" si="17"/>
        <v>0</v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>
        <f t="shared" si="17"/>
        <v>0</v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>
        <f t="shared" si="17"/>
        <v>0</v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>
        <f t="shared" si="17"/>
        <v>0</v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>
        <f t="shared" si="17"/>
        <v>0</v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>
        <f t="shared" si="17"/>
        <v>0</v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>
        <f t="shared" si="17"/>
        <v>0</v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>
        <f t="shared" si="17"/>
        <v>0</v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>
        <f t="shared" si="17"/>
        <v>0</v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>
        <f t="shared" si="17"/>
        <v>0</v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>
        <f t="shared" si="17"/>
        <v>0</v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>
        <f t="shared" si="17"/>
        <v>0</v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>
        <f t="shared" si="17"/>
        <v>0</v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>
        <f t="shared" si="17"/>
        <v>0</v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>
        <f t="shared" si="17"/>
        <v>0</v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>
        <f t="shared" si="17"/>
        <v>0</v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>
        <f t="shared" si="17"/>
        <v>0</v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>
        <f t="shared" si="17"/>
        <v>0</v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>
        <f t="shared" si="17"/>
        <v>0</v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>
        <f t="shared" si="17"/>
        <v>0</v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>
        <f t="shared" si="17"/>
        <v>0</v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>
        <f t="shared" si="17"/>
        <v>0</v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>
        <f t="shared" si="17"/>
        <v>0</v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>
        <f t="shared" si="17"/>
        <v>0</v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>
        <f t="shared" si="17"/>
        <v>0</v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>
        <f t="shared" si="17"/>
        <v>0</v>
      </c>
      <c r="B176" s="39">
        <f t="shared" si="18"/>
        <v>0</v>
      </c>
      <c r="C176" s="38">
        <f t="shared" si="19"/>
        <v>0</v>
      </c>
      <c r="D176" s="34">
        <f t="shared" si="20"/>
        <v>0</v>
      </c>
      <c r="E176" s="37">
        <f t="shared" si="13"/>
        <v>0</v>
      </c>
      <c r="F176" s="36">
        <f t="shared" si="21"/>
        <v>0</v>
      </c>
      <c r="G176" s="36">
        <f t="shared" si="22"/>
        <v>0</v>
      </c>
      <c r="H176" s="36">
        <f t="shared" si="23"/>
        <v>0</v>
      </c>
      <c r="I176" s="34">
        <f t="shared" si="24"/>
        <v>0</v>
      </c>
      <c r="J176" s="34">
        <f t="shared" si="25"/>
        <v>0</v>
      </c>
      <c r="K176" s="34">
        <f t="shared" si="26"/>
        <v>0</v>
      </c>
      <c r="L176" s="34">
        <f t="shared" si="27"/>
        <v>0</v>
      </c>
      <c r="M176" s="34">
        <f t="shared" si="14"/>
        <v>0</v>
      </c>
      <c r="N176" s="34" t="str">
        <f t="shared" si="15"/>
        <v>ok</v>
      </c>
      <c r="O176" s="34" t="str">
        <f t="shared" si="16"/>
        <v>ok</v>
      </c>
      <c r="P176" s="35">
        <f t="shared" si="28"/>
        <v>0</v>
      </c>
      <c r="Q176" s="35">
        <f t="shared" si="29"/>
        <v>0</v>
      </c>
    </row>
    <row r="177" spans="1:17" x14ac:dyDescent="0.25">
      <c r="A177" s="34">
        <f t="shared" si="17"/>
        <v>0</v>
      </c>
      <c r="B177" s="39">
        <f t="shared" si="18"/>
        <v>0</v>
      </c>
      <c r="C177" s="38">
        <f t="shared" si="19"/>
        <v>0</v>
      </c>
      <c r="D177" s="34">
        <f t="shared" si="20"/>
        <v>0</v>
      </c>
      <c r="E177" s="37">
        <f t="shared" si="13"/>
        <v>0</v>
      </c>
      <c r="F177" s="36">
        <f t="shared" si="21"/>
        <v>0</v>
      </c>
      <c r="G177" s="36">
        <f t="shared" si="22"/>
        <v>0</v>
      </c>
      <c r="H177" s="36">
        <f t="shared" si="23"/>
        <v>0</v>
      </c>
      <c r="I177" s="34">
        <f t="shared" si="24"/>
        <v>0</v>
      </c>
      <c r="J177" s="34">
        <f t="shared" si="25"/>
        <v>0</v>
      </c>
      <c r="K177" s="34">
        <f t="shared" si="26"/>
        <v>0</v>
      </c>
      <c r="L177" s="34">
        <f t="shared" si="27"/>
        <v>0</v>
      </c>
      <c r="M177" s="34">
        <f t="shared" si="14"/>
        <v>0</v>
      </c>
      <c r="N177" s="34" t="str">
        <f t="shared" si="15"/>
        <v>ok</v>
      </c>
      <c r="O177" s="34" t="str">
        <f t="shared" si="16"/>
        <v>ok</v>
      </c>
      <c r="P177" s="35">
        <f t="shared" si="28"/>
        <v>0</v>
      </c>
      <c r="Q177" s="35">
        <f t="shared" si="29"/>
        <v>0</v>
      </c>
    </row>
    <row r="178" spans="1:17" x14ac:dyDescent="0.25">
      <c r="A178" s="34">
        <f t="shared" si="17"/>
        <v>0</v>
      </c>
      <c r="B178" s="39">
        <f t="shared" si="18"/>
        <v>0</v>
      </c>
      <c r="C178" s="38">
        <f t="shared" si="19"/>
        <v>0</v>
      </c>
      <c r="D178" s="34">
        <f t="shared" si="20"/>
        <v>0</v>
      </c>
      <c r="E178" s="37">
        <f t="shared" si="13"/>
        <v>0</v>
      </c>
      <c r="F178" s="36">
        <f t="shared" si="21"/>
        <v>0</v>
      </c>
      <c r="G178" s="36">
        <f t="shared" si="22"/>
        <v>0</v>
      </c>
      <c r="H178" s="36">
        <f t="shared" si="23"/>
        <v>0</v>
      </c>
      <c r="I178" s="34">
        <f t="shared" si="24"/>
        <v>0</v>
      </c>
      <c r="J178" s="34">
        <f t="shared" si="25"/>
        <v>0</v>
      </c>
      <c r="K178" s="34">
        <f t="shared" si="26"/>
        <v>0</v>
      </c>
      <c r="L178" s="34">
        <f t="shared" si="27"/>
        <v>0</v>
      </c>
      <c r="M178" s="34">
        <f t="shared" si="14"/>
        <v>0</v>
      </c>
      <c r="N178" s="34" t="str">
        <f t="shared" si="15"/>
        <v>ok</v>
      </c>
      <c r="O178" s="34" t="str">
        <f t="shared" si="16"/>
        <v>ok</v>
      </c>
      <c r="P178" s="35">
        <f t="shared" si="28"/>
        <v>0</v>
      </c>
      <c r="Q178" s="35">
        <f t="shared" si="29"/>
        <v>0</v>
      </c>
    </row>
    <row r="179" spans="1:17" x14ac:dyDescent="0.25">
      <c r="A179" s="34">
        <f t="shared" ref="A179:A226" si="30">A65</f>
        <v>0</v>
      </c>
      <c r="B179" s="39">
        <f t="shared" ref="B179:B226" si="31">IFERROR(E65/C65,0)</f>
        <v>0</v>
      </c>
      <c r="C179" s="38">
        <f t="shared" ref="C179:C226" si="32">IFERROR(F65/E65,0)</f>
        <v>0</v>
      </c>
      <c r="D179" s="34">
        <f t="shared" ref="D179:D226" si="33">H65</f>
        <v>0</v>
      </c>
      <c r="E179" s="37">
        <f t="shared" ref="E179:E226" si="34">IFERROR(D179/C179,0)</f>
        <v>0</v>
      </c>
      <c r="F179" s="36">
        <f t="shared" ref="F179:F226" si="35">D179*E65</f>
        <v>0</v>
      </c>
      <c r="G179" s="36">
        <f t="shared" ref="G179:G226" si="36">G65*E65</f>
        <v>0</v>
      </c>
      <c r="H179" s="36">
        <f t="shared" ref="H179:H226" si="37">IFERROR(J179*E65,0)</f>
        <v>0</v>
      </c>
      <c r="I179" s="34">
        <f t="shared" ref="I179:I226" si="38">IFERROR(J179*E65,0)</f>
        <v>0</v>
      </c>
      <c r="J179" s="34">
        <f t="shared" ref="J179:J226" si="39">IFERROR(IF((F65-J65)/E65&gt;=$L$3,$L$3,(F65-J65)/E65),0)</f>
        <v>0</v>
      </c>
      <c r="K179" s="34">
        <f t="shared" ref="K179:K226" si="40">IFERROR(K65/E65,0)</f>
        <v>0</v>
      </c>
      <c r="L179" s="34">
        <f t="shared" ref="L179:L226" si="41">F65*0.1</f>
        <v>0</v>
      </c>
      <c r="M179" s="34">
        <f t="shared" ref="M179:M226" si="42">C179*0.1</f>
        <v>0</v>
      </c>
      <c r="N179" s="34" t="str">
        <f t="shared" ref="N179:N226" si="43">IF(D179&gt;=M179,$M$1,$M$2)</f>
        <v>ok</v>
      </c>
      <c r="O179" s="34" t="str">
        <f t="shared" ref="O179:O226" si="44">IF(K179&lt;=$L$3,$M$1,$M$2)</f>
        <v>ok</v>
      </c>
      <c r="P179" s="35">
        <f t="shared" ref="P179:P226" si="45">(H179+F179)-F65</f>
        <v>0</v>
      </c>
      <c r="Q179" s="35">
        <f t="shared" ref="Q179:Q226" si="46">F65-G179</f>
        <v>0</v>
      </c>
    </row>
    <row r="180" spans="1:17" x14ac:dyDescent="0.25">
      <c r="A180" s="34">
        <f t="shared" si="30"/>
        <v>0</v>
      </c>
      <c r="B180" s="39">
        <f t="shared" si="31"/>
        <v>0</v>
      </c>
      <c r="C180" s="38">
        <f t="shared" si="32"/>
        <v>0</v>
      </c>
      <c r="D180" s="34">
        <f t="shared" si="33"/>
        <v>0</v>
      </c>
      <c r="E180" s="37">
        <f t="shared" si="34"/>
        <v>0</v>
      </c>
      <c r="F180" s="36">
        <f t="shared" si="35"/>
        <v>0</v>
      </c>
      <c r="G180" s="36">
        <f t="shared" si="36"/>
        <v>0</v>
      </c>
      <c r="H180" s="36">
        <f t="shared" si="37"/>
        <v>0</v>
      </c>
      <c r="I180" s="34">
        <f t="shared" si="38"/>
        <v>0</v>
      </c>
      <c r="J180" s="34">
        <f t="shared" si="39"/>
        <v>0</v>
      </c>
      <c r="K180" s="34">
        <f t="shared" si="40"/>
        <v>0</v>
      </c>
      <c r="L180" s="34">
        <f t="shared" si="41"/>
        <v>0</v>
      </c>
      <c r="M180" s="34">
        <f t="shared" si="42"/>
        <v>0</v>
      </c>
      <c r="N180" s="34" t="str">
        <f t="shared" si="43"/>
        <v>ok</v>
      </c>
      <c r="O180" s="34" t="str">
        <f t="shared" si="44"/>
        <v>ok</v>
      </c>
      <c r="P180" s="35">
        <f t="shared" si="45"/>
        <v>0</v>
      </c>
      <c r="Q180" s="35">
        <f t="shared" si="46"/>
        <v>0</v>
      </c>
    </row>
    <row r="181" spans="1:17" x14ac:dyDescent="0.25">
      <c r="A181" s="34">
        <f t="shared" si="30"/>
        <v>0</v>
      </c>
      <c r="B181" s="39">
        <f t="shared" si="31"/>
        <v>0</v>
      </c>
      <c r="C181" s="38">
        <f t="shared" si="32"/>
        <v>0</v>
      </c>
      <c r="D181" s="34">
        <f t="shared" si="33"/>
        <v>0</v>
      </c>
      <c r="E181" s="37">
        <f t="shared" si="34"/>
        <v>0</v>
      </c>
      <c r="F181" s="36">
        <f t="shared" si="35"/>
        <v>0</v>
      </c>
      <c r="G181" s="36">
        <f t="shared" si="36"/>
        <v>0</v>
      </c>
      <c r="H181" s="36">
        <f t="shared" si="37"/>
        <v>0</v>
      </c>
      <c r="I181" s="34">
        <f t="shared" si="38"/>
        <v>0</v>
      </c>
      <c r="J181" s="34">
        <f t="shared" si="39"/>
        <v>0</v>
      </c>
      <c r="K181" s="34">
        <f t="shared" si="40"/>
        <v>0</v>
      </c>
      <c r="L181" s="34">
        <f t="shared" si="41"/>
        <v>0</v>
      </c>
      <c r="M181" s="34">
        <f t="shared" si="42"/>
        <v>0</v>
      </c>
      <c r="N181" s="34" t="str">
        <f t="shared" si="43"/>
        <v>ok</v>
      </c>
      <c r="O181" s="34" t="str">
        <f t="shared" si="44"/>
        <v>ok</v>
      </c>
      <c r="P181" s="35">
        <f t="shared" si="45"/>
        <v>0</v>
      </c>
      <c r="Q181" s="35">
        <f t="shared" si="46"/>
        <v>0</v>
      </c>
    </row>
    <row r="182" spans="1:17" x14ac:dyDescent="0.25">
      <c r="A182" s="34">
        <f t="shared" si="30"/>
        <v>0</v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si="34"/>
        <v>0</v>
      </c>
      <c r="F182" s="36">
        <f t="shared" si="35"/>
        <v>0</v>
      </c>
      <c r="G182" s="36">
        <f t="shared" si="36"/>
        <v>0</v>
      </c>
      <c r="H182" s="36">
        <f t="shared" si="37"/>
        <v>0</v>
      </c>
      <c r="I182" s="34">
        <f t="shared" si="38"/>
        <v>0</v>
      </c>
      <c r="J182" s="34">
        <f t="shared" si="39"/>
        <v>0</v>
      </c>
      <c r="K182" s="34">
        <f t="shared" si="40"/>
        <v>0</v>
      </c>
      <c r="L182" s="34">
        <f t="shared" si="41"/>
        <v>0</v>
      </c>
      <c r="M182" s="34">
        <f t="shared" si="42"/>
        <v>0</v>
      </c>
      <c r="N182" s="34" t="str">
        <f t="shared" si="43"/>
        <v>ok</v>
      </c>
      <c r="O182" s="34" t="str">
        <f t="shared" si="44"/>
        <v>ok</v>
      </c>
      <c r="P182" s="35">
        <f t="shared" si="45"/>
        <v>0</v>
      </c>
      <c r="Q182" s="35">
        <f t="shared" si="46"/>
        <v>0</v>
      </c>
    </row>
    <row r="183" spans="1:17" x14ac:dyDescent="0.25">
      <c r="A183" s="34">
        <f t="shared" si="30"/>
        <v>0</v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34"/>
        <v>0</v>
      </c>
      <c r="F183" s="36">
        <f t="shared" si="35"/>
        <v>0</v>
      </c>
      <c r="G183" s="36">
        <f t="shared" si="36"/>
        <v>0</v>
      </c>
      <c r="H183" s="36">
        <f t="shared" si="37"/>
        <v>0</v>
      </c>
      <c r="I183" s="34">
        <f t="shared" si="38"/>
        <v>0</v>
      </c>
      <c r="J183" s="34">
        <f t="shared" si="39"/>
        <v>0</v>
      </c>
      <c r="K183" s="34">
        <f t="shared" si="40"/>
        <v>0</v>
      </c>
      <c r="L183" s="34">
        <f t="shared" si="41"/>
        <v>0</v>
      </c>
      <c r="M183" s="34">
        <f t="shared" si="42"/>
        <v>0</v>
      </c>
      <c r="N183" s="34" t="str">
        <f t="shared" si="43"/>
        <v>ok</v>
      </c>
      <c r="O183" s="34" t="str">
        <f t="shared" si="44"/>
        <v>ok</v>
      </c>
      <c r="P183" s="35">
        <f t="shared" si="45"/>
        <v>0</v>
      </c>
      <c r="Q183" s="35">
        <f t="shared" si="46"/>
        <v>0</v>
      </c>
    </row>
    <row r="184" spans="1:17" x14ac:dyDescent="0.25">
      <c r="A184" s="34">
        <f t="shared" si="30"/>
        <v>0</v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34"/>
        <v>0</v>
      </c>
      <c r="F184" s="36">
        <f t="shared" si="35"/>
        <v>0</v>
      </c>
      <c r="G184" s="36">
        <f t="shared" si="36"/>
        <v>0</v>
      </c>
      <c r="H184" s="36">
        <f t="shared" si="37"/>
        <v>0</v>
      </c>
      <c r="I184" s="34">
        <f t="shared" si="38"/>
        <v>0</v>
      </c>
      <c r="J184" s="34">
        <f t="shared" si="39"/>
        <v>0</v>
      </c>
      <c r="K184" s="34">
        <f t="shared" si="40"/>
        <v>0</v>
      </c>
      <c r="L184" s="34">
        <f t="shared" si="41"/>
        <v>0</v>
      </c>
      <c r="M184" s="34">
        <f t="shared" si="42"/>
        <v>0</v>
      </c>
      <c r="N184" s="34" t="str">
        <f t="shared" si="43"/>
        <v>ok</v>
      </c>
      <c r="O184" s="34" t="str">
        <f t="shared" si="44"/>
        <v>ok</v>
      </c>
      <c r="P184" s="35">
        <f t="shared" si="45"/>
        <v>0</v>
      </c>
      <c r="Q184" s="35">
        <f t="shared" si="46"/>
        <v>0</v>
      </c>
    </row>
    <row r="185" spans="1:17" x14ac:dyDescent="0.25">
      <c r="A185" s="34">
        <f t="shared" si="30"/>
        <v>0</v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34"/>
        <v>0</v>
      </c>
      <c r="F185" s="36">
        <f t="shared" si="35"/>
        <v>0</v>
      </c>
      <c r="G185" s="36">
        <f t="shared" si="36"/>
        <v>0</v>
      </c>
      <c r="H185" s="36">
        <f t="shared" si="37"/>
        <v>0</v>
      </c>
      <c r="I185" s="34">
        <f t="shared" si="38"/>
        <v>0</v>
      </c>
      <c r="J185" s="34">
        <f t="shared" si="39"/>
        <v>0</v>
      </c>
      <c r="K185" s="34">
        <f t="shared" si="40"/>
        <v>0</v>
      </c>
      <c r="L185" s="34">
        <f t="shared" si="41"/>
        <v>0</v>
      </c>
      <c r="M185" s="34">
        <f t="shared" si="42"/>
        <v>0</v>
      </c>
      <c r="N185" s="34" t="str">
        <f t="shared" si="43"/>
        <v>ok</v>
      </c>
      <c r="O185" s="34" t="str">
        <f t="shared" si="44"/>
        <v>ok</v>
      </c>
      <c r="P185" s="35">
        <f t="shared" si="45"/>
        <v>0</v>
      </c>
      <c r="Q185" s="35">
        <f t="shared" si="46"/>
        <v>0</v>
      </c>
    </row>
    <row r="186" spans="1:17" x14ac:dyDescent="0.25">
      <c r="A186" s="34">
        <f t="shared" si="30"/>
        <v>0</v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34"/>
        <v>0</v>
      </c>
      <c r="F186" s="36">
        <f t="shared" si="35"/>
        <v>0</v>
      </c>
      <c r="G186" s="36">
        <f t="shared" si="36"/>
        <v>0</v>
      </c>
      <c r="H186" s="36">
        <f t="shared" si="37"/>
        <v>0</v>
      </c>
      <c r="I186" s="34">
        <f t="shared" si="38"/>
        <v>0</v>
      </c>
      <c r="J186" s="34">
        <f t="shared" si="39"/>
        <v>0</v>
      </c>
      <c r="K186" s="34">
        <f t="shared" si="40"/>
        <v>0</v>
      </c>
      <c r="L186" s="34">
        <f t="shared" si="41"/>
        <v>0</v>
      </c>
      <c r="M186" s="34">
        <f t="shared" si="42"/>
        <v>0</v>
      </c>
      <c r="N186" s="34" t="str">
        <f t="shared" si="43"/>
        <v>ok</v>
      </c>
      <c r="O186" s="34" t="str">
        <f t="shared" si="44"/>
        <v>ok</v>
      </c>
      <c r="P186" s="35">
        <f t="shared" si="45"/>
        <v>0</v>
      </c>
      <c r="Q186" s="35">
        <f t="shared" si="46"/>
        <v>0</v>
      </c>
    </row>
    <row r="187" spans="1:17" x14ac:dyDescent="0.25">
      <c r="A187" s="34">
        <f t="shared" si="30"/>
        <v>0</v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34"/>
        <v>0</v>
      </c>
      <c r="F187" s="36">
        <f t="shared" si="35"/>
        <v>0</v>
      </c>
      <c r="G187" s="36">
        <f t="shared" si="36"/>
        <v>0</v>
      </c>
      <c r="H187" s="36">
        <f t="shared" si="37"/>
        <v>0</v>
      </c>
      <c r="I187" s="34">
        <f t="shared" si="38"/>
        <v>0</v>
      </c>
      <c r="J187" s="34">
        <f t="shared" si="39"/>
        <v>0</v>
      </c>
      <c r="K187" s="34">
        <f t="shared" si="40"/>
        <v>0</v>
      </c>
      <c r="L187" s="34">
        <f t="shared" si="41"/>
        <v>0</v>
      </c>
      <c r="M187" s="34">
        <f t="shared" si="42"/>
        <v>0</v>
      </c>
      <c r="N187" s="34" t="str">
        <f t="shared" si="43"/>
        <v>ok</v>
      </c>
      <c r="O187" s="34" t="str">
        <f t="shared" si="44"/>
        <v>ok</v>
      </c>
      <c r="P187" s="35">
        <f t="shared" si="45"/>
        <v>0</v>
      </c>
      <c r="Q187" s="35">
        <f t="shared" si="46"/>
        <v>0</v>
      </c>
    </row>
    <row r="188" spans="1:17" x14ac:dyDescent="0.25">
      <c r="A188" s="34">
        <f t="shared" si="30"/>
        <v>0</v>
      </c>
      <c r="B188" s="39">
        <f t="shared" si="31"/>
        <v>0</v>
      </c>
      <c r="C188" s="38">
        <f t="shared" si="32"/>
        <v>0</v>
      </c>
      <c r="D188" s="34">
        <f t="shared" si="33"/>
        <v>0</v>
      </c>
      <c r="E188" s="37">
        <f t="shared" si="34"/>
        <v>0</v>
      </c>
      <c r="F188" s="36">
        <f t="shared" si="35"/>
        <v>0</v>
      </c>
      <c r="G188" s="36">
        <f t="shared" si="36"/>
        <v>0</v>
      </c>
      <c r="H188" s="36">
        <f t="shared" si="37"/>
        <v>0</v>
      </c>
      <c r="I188" s="34">
        <f t="shared" si="38"/>
        <v>0</v>
      </c>
      <c r="J188" s="34">
        <f t="shared" si="39"/>
        <v>0</v>
      </c>
      <c r="K188" s="34">
        <f t="shared" si="40"/>
        <v>0</v>
      </c>
      <c r="L188" s="34">
        <f t="shared" si="41"/>
        <v>0</v>
      </c>
      <c r="M188" s="34">
        <f t="shared" si="42"/>
        <v>0</v>
      </c>
      <c r="N188" s="34" t="str">
        <f t="shared" si="43"/>
        <v>ok</v>
      </c>
      <c r="O188" s="34" t="str">
        <f t="shared" si="44"/>
        <v>ok</v>
      </c>
      <c r="P188" s="35">
        <f t="shared" si="45"/>
        <v>0</v>
      </c>
      <c r="Q188" s="35">
        <f t="shared" si="46"/>
        <v>0</v>
      </c>
    </row>
    <row r="189" spans="1:17" x14ac:dyDescent="0.25">
      <c r="A189" s="34">
        <f t="shared" si="30"/>
        <v>0</v>
      </c>
      <c r="B189" s="39">
        <f t="shared" si="31"/>
        <v>0</v>
      </c>
      <c r="C189" s="38">
        <f t="shared" si="32"/>
        <v>0</v>
      </c>
      <c r="D189" s="34">
        <f t="shared" si="33"/>
        <v>0</v>
      </c>
      <c r="E189" s="37">
        <f t="shared" si="34"/>
        <v>0</v>
      </c>
      <c r="F189" s="36">
        <f t="shared" si="35"/>
        <v>0</v>
      </c>
      <c r="G189" s="36">
        <f t="shared" si="36"/>
        <v>0</v>
      </c>
      <c r="H189" s="36">
        <f t="shared" si="37"/>
        <v>0</v>
      </c>
      <c r="I189" s="34">
        <f t="shared" si="38"/>
        <v>0</v>
      </c>
      <c r="J189" s="34">
        <f t="shared" si="39"/>
        <v>0</v>
      </c>
      <c r="K189" s="34">
        <f t="shared" si="40"/>
        <v>0</v>
      </c>
      <c r="L189" s="34">
        <f t="shared" si="41"/>
        <v>0</v>
      </c>
      <c r="M189" s="34">
        <f t="shared" si="42"/>
        <v>0</v>
      </c>
      <c r="N189" s="34" t="str">
        <f t="shared" si="43"/>
        <v>ok</v>
      </c>
      <c r="O189" s="34" t="str">
        <f t="shared" si="44"/>
        <v>ok</v>
      </c>
      <c r="P189" s="35">
        <f t="shared" si="45"/>
        <v>0</v>
      </c>
      <c r="Q189" s="35">
        <f t="shared" si="46"/>
        <v>0</v>
      </c>
    </row>
    <row r="190" spans="1:17" x14ac:dyDescent="0.25">
      <c r="A190" s="34">
        <f t="shared" si="30"/>
        <v>0</v>
      </c>
      <c r="B190" s="39">
        <f t="shared" si="31"/>
        <v>0</v>
      </c>
      <c r="C190" s="38">
        <f t="shared" si="32"/>
        <v>0</v>
      </c>
      <c r="D190" s="34">
        <f t="shared" si="33"/>
        <v>0</v>
      </c>
      <c r="E190" s="37">
        <f t="shared" si="34"/>
        <v>0</v>
      </c>
      <c r="F190" s="36">
        <f t="shared" si="35"/>
        <v>0</v>
      </c>
      <c r="G190" s="36">
        <f t="shared" si="36"/>
        <v>0</v>
      </c>
      <c r="H190" s="36">
        <f t="shared" si="37"/>
        <v>0</v>
      </c>
      <c r="I190" s="34">
        <f t="shared" si="38"/>
        <v>0</v>
      </c>
      <c r="J190" s="34">
        <f t="shared" si="39"/>
        <v>0</v>
      </c>
      <c r="K190" s="34">
        <f t="shared" si="40"/>
        <v>0</v>
      </c>
      <c r="L190" s="34">
        <f t="shared" si="41"/>
        <v>0</v>
      </c>
      <c r="M190" s="34">
        <f t="shared" si="42"/>
        <v>0</v>
      </c>
      <c r="N190" s="34" t="str">
        <f t="shared" si="43"/>
        <v>ok</v>
      </c>
      <c r="O190" s="34" t="str">
        <f t="shared" si="44"/>
        <v>ok</v>
      </c>
      <c r="P190" s="35">
        <f t="shared" si="45"/>
        <v>0</v>
      </c>
      <c r="Q190" s="35">
        <f t="shared" si="46"/>
        <v>0</v>
      </c>
    </row>
    <row r="191" spans="1:17" x14ac:dyDescent="0.25">
      <c r="A191" s="34">
        <f t="shared" si="30"/>
        <v>0</v>
      </c>
      <c r="B191" s="39">
        <f t="shared" si="31"/>
        <v>0</v>
      </c>
      <c r="C191" s="38">
        <f t="shared" si="32"/>
        <v>0</v>
      </c>
      <c r="D191" s="34">
        <f t="shared" si="33"/>
        <v>0</v>
      </c>
      <c r="E191" s="37">
        <f t="shared" si="34"/>
        <v>0</v>
      </c>
      <c r="F191" s="36">
        <f t="shared" si="35"/>
        <v>0</v>
      </c>
      <c r="G191" s="36">
        <f t="shared" si="36"/>
        <v>0</v>
      </c>
      <c r="H191" s="36">
        <f t="shared" si="37"/>
        <v>0</v>
      </c>
      <c r="I191" s="34">
        <f t="shared" si="38"/>
        <v>0</v>
      </c>
      <c r="J191" s="34">
        <f t="shared" si="39"/>
        <v>0</v>
      </c>
      <c r="K191" s="34">
        <f t="shared" si="40"/>
        <v>0</v>
      </c>
      <c r="L191" s="34">
        <f t="shared" si="41"/>
        <v>0</v>
      </c>
      <c r="M191" s="34">
        <f t="shared" si="42"/>
        <v>0</v>
      </c>
      <c r="N191" s="34" t="str">
        <f t="shared" si="43"/>
        <v>ok</v>
      </c>
      <c r="O191" s="34" t="str">
        <f t="shared" si="44"/>
        <v>ok</v>
      </c>
      <c r="P191" s="35">
        <f t="shared" si="45"/>
        <v>0</v>
      </c>
      <c r="Q191" s="35">
        <f t="shared" si="46"/>
        <v>0</v>
      </c>
    </row>
    <row r="192" spans="1:17" x14ac:dyDescent="0.25">
      <c r="A192" s="34">
        <f t="shared" si="30"/>
        <v>0</v>
      </c>
      <c r="B192" s="39">
        <f t="shared" si="31"/>
        <v>0</v>
      </c>
      <c r="C192" s="38">
        <f t="shared" si="32"/>
        <v>0</v>
      </c>
      <c r="D192" s="34">
        <f t="shared" si="33"/>
        <v>0</v>
      </c>
      <c r="E192" s="37">
        <f t="shared" si="34"/>
        <v>0</v>
      </c>
      <c r="F192" s="36">
        <f t="shared" si="35"/>
        <v>0</v>
      </c>
      <c r="G192" s="36">
        <f t="shared" si="36"/>
        <v>0</v>
      </c>
      <c r="H192" s="36">
        <f t="shared" si="37"/>
        <v>0</v>
      </c>
      <c r="I192" s="34">
        <f t="shared" si="38"/>
        <v>0</v>
      </c>
      <c r="J192" s="34">
        <f t="shared" si="39"/>
        <v>0</v>
      </c>
      <c r="K192" s="34">
        <f t="shared" si="40"/>
        <v>0</v>
      </c>
      <c r="L192" s="34">
        <f t="shared" si="41"/>
        <v>0</v>
      </c>
      <c r="M192" s="34">
        <f t="shared" si="42"/>
        <v>0</v>
      </c>
      <c r="N192" s="34" t="str">
        <f t="shared" si="43"/>
        <v>ok</v>
      </c>
      <c r="O192" s="34" t="str">
        <f t="shared" si="44"/>
        <v>ok</v>
      </c>
      <c r="P192" s="35">
        <f t="shared" si="45"/>
        <v>0</v>
      </c>
      <c r="Q192" s="35">
        <f t="shared" si="46"/>
        <v>0</v>
      </c>
    </row>
    <row r="193" spans="1:17" x14ac:dyDescent="0.25">
      <c r="A193" s="34">
        <f t="shared" si="30"/>
        <v>0</v>
      </c>
      <c r="B193" s="39">
        <f t="shared" si="31"/>
        <v>0</v>
      </c>
      <c r="C193" s="38">
        <f t="shared" si="32"/>
        <v>0</v>
      </c>
      <c r="D193" s="34">
        <f t="shared" si="33"/>
        <v>0</v>
      </c>
      <c r="E193" s="37">
        <f t="shared" si="34"/>
        <v>0</v>
      </c>
      <c r="F193" s="36">
        <f t="shared" si="35"/>
        <v>0</v>
      </c>
      <c r="G193" s="36">
        <f t="shared" si="36"/>
        <v>0</v>
      </c>
      <c r="H193" s="36">
        <f t="shared" si="37"/>
        <v>0</v>
      </c>
      <c r="I193" s="34">
        <f t="shared" si="38"/>
        <v>0</v>
      </c>
      <c r="J193" s="34">
        <f t="shared" si="39"/>
        <v>0</v>
      </c>
      <c r="K193" s="34">
        <f t="shared" si="40"/>
        <v>0</v>
      </c>
      <c r="L193" s="34">
        <f t="shared" si="41"/>
        <v>0</v>
      </c>
      <c r="M193" s="34">
        <f t="shared" si="42"/>
        <v>0</v>
      </c>
      <c r="N193" s="34" t="str">
        <f t="shared" si="43"/>
        <v>ok</v>
      </c>
      <c r="O193" s="34" t="str">
        <f t="shared" si="44"/>
        <v>ok</v>
      </c>
      <c r="P193" s="35">
        <f t="shared" si="45"/>
        <v>0</v>
      </c>
      <c r="Q193" s="35">
        <f t="shared" si="46"/>
        <v>0</v>
      </c>
    </row>
    <row r="194" spans="1:17" x14ac:dyDescent="0.25">
      <c r="A194" s="34">
        <f t="shared" si="30"/>
        <v>0</v>
      </c>
      <c r="B194" s="39">
        <f t="shared" si="31"/>
        <v>0</v>
      </c>
      <c r="C194" s="38">
        <f t="shared" si="32"/>
        <v>0</v>
      </c>
      <c r="D194" s="34">
        <f t="shared" si="33"/>
        <v>0</v>
      </c>
      <c r="E194" s="37">
        <f t="shared" si="34"/>
        <v>0</v>
      </c>
      <c r="F194" s="36">
        <f t="shared" si="35"/>
        <v>0</v>
      </c>
      <c r="G194" s="36">
        <f t="shared" si="36"/>
        <v>0</v>
      </c>
      <c r="H194" s="36">
        <f t="shared" si="37"/>
        <v>0</v>
      </c>
      <c r="I194" s="34">
        <f t="shared" si="38"/>
        <v>0</v>
      </c>
      <c r="J194" s="34">
        <f t="shared" si="39"/>
        <v>0</v>
      </c>
      <c r="K194" s="34">
        <f t="shared" si="40"/>
        <v>0</v>
      </c>
      <c r="L194" s="34">
        <f t="shared" si="41"/>
        <v>0</v>
      </c>
      <c r="M194" s="34">
        <f t="shared" si="42"/>
        <v>0</v>
      </c>
      <c r="N194" s="34" t="str">
        <f t="shared" si="43"/>
        <v>ok</v>
      </c>
      <c r="O194" s="34" t="str">
        <f t="shared" si="44"/>
        <v>ok</v>
      </c>
      <c r="P194" s="35">
        <f t="shared" si="45"/>
        <v>0</v>
      </c>
      <c r="Q194" s="35">
        <f t="shared" si="46"/>
        <v>0</v>
      </c>
    </row>
    <row r="195" spans="1:17" x14ac:dyDescent="0.25">
      <c r="A195" s="34">
        <f t="shared" si="30"/>
        <v>0</v>
      </c>
      <c r="B195" s="39">
        <f t="shared" si="31"/>
        <v>0</v>
      </c>
      <c r="C195" s="38">
        <f t="shared" si="32"/>
        <v>0</v>
      </c>
      <c r="D195" s="34">
        <f t="shared" si="33"/>
        <v>0</v>
      </c>
      <c r="E195" s="37">
        <f t="shared" si="34"/>
        <v>0</v>
      </c>
      <c r="F195" s="36">
        <f t="shared" si="35"/>
        <v>0</v>
      </c>
      <c r="G195" s="36">
        <f t="shared" si="36"/>
        <v>0</v>
      </c>
      <c r="H195" s="36">
        <f t="shared" si="37"/>
        <v>0</v>
      </c>
      <c r="I195" s="34">
        <f t="shared" si="38"/>
        <v>0</v>
      </c>
      <c r="J195" s="34">
        <f t="shared" si="39"/>
        <v>0</v>
      </c>
      <c r="K195" s="34">
        <f t="shared" si="40"/>
        <v>0</v>
      </c>
      <c r="L195" s="34">
        <f t="shared" si="41"/>
        <v>0</v>
      </c>
      <c r="M195" s="34">
        <f t="shared" si="42"/>
        <v>0</v>
      </c>
      <c r="N195" s="34" t="str">
        <f t="shared" si="43"/>
        <v>ok</v>
      </c>
      <c r="O195" s="34" t="str">
        <f t="shared" si="44"/>
        <v>ok</v>
      </c>
      <c r="P195" s="35">
        <f t="shared" si="45"/>
        <v>0</v>
      </c>
      <c r="Q195" s="35">
        <f t="shared" si="46"/>
        <v>0</v>
      </c>
    </row>
    <row r="196" spans="1:17" x14ac:dyDescent="0.25">
      <c r="A196" s="34">
        <f t="shared" si="30"/>
        <v>0</v>
      </c>
      <c r="B196" s="39">
        <f t="shared" si="31"/>
        <v>0</v>
      </c>
      <c r="C196" s="38">
        <f t="shared" si="32"/>
        <v>0</v>
      </c>
      <c r="D196" s="34">
        <f t="shared" si="33"/>
        <v>0</v>
      </c>
      <c r="E196" s="37">
        <f t="shared" si="34"/>
        <v>0</v>
      </c>
      <c r="F196" s="36">
        <f t="shared" si="35"/>
        <v>0</v>
      </c>
      <c r="G196" s="36">
        <f t="shared" si="36"/>
        <v>0</v>
      </c>
      <c r="H196" s="36">
        <f t="shared" si="37"/>
        <v>0</v>
      </c>
      <c r="I196" s="34">
        <f t="shared" si="38"/>
        <v>0</v>
      </c>
      <c r="J196" s="34">
        <f t="shared" si="39"/>
        <v>0</v>
      </c>
      <c r="K196" s="34">
        <f t="shared" si="40"/>
        <v>0</v>
      </c>
      <c r="L196" s="34">
        <f t="shared" si="41"/>
        <v>0</v>
      </c>
      <c r="M196" s="34">
        <f t="shared" si="42"/>
        <v>0</v>
      </c>
      <c r="N196" s="34" t="str">
        <f t="shared" si="43"/>
        <v>ok</v>
      </c>
      <c r="O196" s="34" t="str">
        <f t="shared" si="44"/>
        <v>ok</v>
      </c>
      <c r="P196" s="35">
        <f t="shared" si="45"/>
        <v>0</v>
      </c>
      <c r="Q196" s="35">
        <f t="shared" si="46"/>
        <v>0</v>
      </c>
    </row>
    <row r="197" spans="1:17" x14ac:dyDescent="0.25">
      <c r="A197" s="34">
        <f t="shared" si="30"/>
        <v>0</v>
      </c>
      <c r="B197" s="39">
        <f t="shared" si="31"/>
        <v>0</v>
      </c>
      <c r="C197" s="38">
        <f t="shared" si="32"/>
        <v>0</v>
      </c>
      <c r="D197" s="34">
        <f t="shared" si="33"/>
        <v>0</v>
      </c>
      <c r="E197" s="37">
        <f t="shared" si="34"/>
        <v>0</v>
      </c>
      <c r="F197" s="36">
        <f t="shared" si="35"/>
        <v>0</v>
      </c>
      <c r="G197" s="36">
        <f t="shared" si="36"/>
        <v>0</v>
      </c>
      <c r="H197" s="36">
        <f t="shared" si="37"/>
        <v>0</v>
      </c>
      <c r="I197" s="34">
        <f t="shared" si="38"/>
        <v>0</v>
      </c>
      <c r="J197" s="34">
        <f t="shared" si="39"/>
        <v>0</v>
      </c>
      <c r="K197" s="34">
        <f t="shared" si="40"/>
        <v>0</v>
      </c>
      <c r="L197" s="34">
        <f t="shared" si="41"/>
        <v>0</v>
      </c>
      <c r="M197" s="34">
        <f t="shared" si="42"/>
        <v>0</v>
      </c>
      <c r="N197" s="34" t="str">
        <f t="shared" si="43"/>
        <v>ok</v>
      </c>
      <c r="O197" s="34" t="str">
        <f t="shared" si="44"/>
        <v>ok</v>
      </c>
      <c r="P197" s="35">
        <f t="shared" si="45"/>
        <v>0</v>
      </c>
      <c r="Q197" s="35">
        <f t="shared" si="46"/>
        <v>0</v>
      </c>
    </row>
    <row r="198" spans="1:17" x14ac:dyDescent="0.25">
      <c r="A198" s="34">
        <f t="shared" si="30"/>
        <v>0</v>
      </c>
      <c r="B198" s="39">
        <f t="shared" si="31"/>
        <v>0</v>
      </c>
      <c r="C198" s="38">
        <f t="shared" si="32"/>
        <v>0</v>
      </c>
      <c r="D198" s="34">
        <f t="shared" si="33"/>
        <v>0</v>
      </c>
      <c r="E198" s="37">
        <f t="shared" si="34"/>
        <v>0</v>
      </c>
      <c r="F198" s="36">
        <f t="shared" si="35"/>
        <v>0</v>
      </c>
      <c r="G198" s="36">
        <f t="shared" si="36"/>
        <v>0</v>
      </c>
      <c r="H198" s="36">
        <f t="shared" si="37"/>
        <v>0</v>
      </c>
      <c r="I198" s="34">
        <f t="shared" si="38"/>
        <v>0</v>
      </c>
      <c r="J198" s="34">
        <f t="shared" si="39"/>
        <v>0</v>
      </c>
      <c r="K198" s="34">
        <f t="shared" si="40"/>
        <v>0</v>
      </c>
      <c r="L198" s="34">
        <f t="shared" si="41"/>
        <v>0</v>
      </c>
      <c r="M198" s="34">
        <f t="shared" si="42"/>
        <v>0</v>
      </c>
      <c r="N198" s="34" t="str">
        <f t="shared" si="43"/>
        <v>ok</v>
      </c>
      <c r="O198" s="34" t="str">
        <f t="shared" si="44"/>
        <v>ok</v>
      </c>
      <c r="P198" s="35">
        <f t="shared" si="45"/>
        <v>0</v>
      </c>
      <c r="Q198" s="35">
        <f t="shared" si="46"/>
        <v>0</v>
      </c>
    </row>
    <row r="199" spans="1:17" x14ac:dyDescent="0.25">
      <c r="A199" s="34">
        <f t="shared" si="30"/>
        <v>0</v>
      </c>
      <c r="B199" s="39">
        <f t="shared" si="31"/>
        <v>0</v>
      </c>
      <c r="C199" s="38">
        <f t="shared" si="32"/>
        <v>0</v>
      </c>
      <c r="D199" s="34">
        <f t="shared" si="33"/>
        <v>0</v>
      </c>
      <c r="E199" s="37">
        <f t="shared" si="34"/>
        <v>0</v>
      </c>
      <c r="F199" s="36">
        <f t="shared" si="35"/>
        <v>0</v>
      </c>
      <c r="G199" s="36">
        <f t="shared" si="36"/>
        <v>0</v>
      </c>
      <c r="H199" s="36">
        <f t="shared" si="37"/>
        <v>0</v>
      </c>
      <c r="I199" s="34">
        <f t="shared" si="38"/>
        <v>0</v>
      </c>
      <c r="J199" s="34">
        <f t="shared" si="39"/>
        <v>0</v>
      </c>
      <c r="K199" s="34">
        <f t="shared" si="40"/>
        <v>0</v>
      </c>
      <c r="L199" s="34">
        <f t="shared" si="41"/>
        <v>0</v>
      </c>
      <c r="M199" s="34">
        <f t="shared" si="42"/>
        <v>0</v>
      </c>
      <c r="N199" s="34" t="str">
        <f t="shared" si="43"/>
        <v>ok</v>
      </c>
      <c r="O199" s="34" t="str">
        <f t="shared" si="44"/>
        <v>ok</v>
      </c>
      <c r="P199" s="35">
        <f t="shared" si="45"/>
        <v>0</v>
      </c>
      <c r="Q199" s="35">
        <f t="shared" si="46"/>
        <v>0</v>
      </c>
    </row>
    <row r="200" spans="1:17" x14ac:dyDescent="0.25">
      <c r="A200" s="34">
        <f t="shared" si="30"/>
        <v>0</v>
      </c>
      <c r="B200" s="39">
        <f t="shared" si="31"/>
        <v>0</v>
      </c>
      <c r="C200" s="38">
        <f t="shared" si="32"/>
        <v>0</v>
      </c>
      <c r="D200" s="34">
        <f t="shared" si="33"/>
        <v>0</v>
      </c>
      <c r="E200" s="37">
        <f t="shared" si="34"/>
        <v>0</v>
      </c>
      <c r="F200" s="36">
        <f t="shared" si="35"/>
        <v>0</v>
      </c>
      <c r="G200" s="36">
        <f t="shared" si="36"/>
        <v>0</v>
      </c>
      <c r="H200" s="36">
        <f t="shared" si="37"/>
        <v>0</v>
      </c>
      <c r="I200" s="34">
        <f t="shared" si="38"/>
        <v>0</v>
      </c>
      <c r="J200" s="34">
        <f t="shared" si="39"/>
        <v>0</v>
      </c>
      <c r="K200" s="34">
        <f t="shared" si="40"/>
        <v>0</v>
      </c>
      <c r="L200" s="34">
        <f t="shared" si="41"/>
        <v>0</v>
      </c>
      <c r="M200" s="34">
        <f t="shared" si="42"/>
        <v>0</v>
      </c>
      <c r="N200" s="34" t="str">
        <f t="shared" si="43"/>
        <v>ok</v>
      </c>
      <c r="O200" s="34" t="str">
        <f t="shared" si="44"/>
        <v>ok</v>
      </c>
      <c r="P200" s="35">
        <f t="shared" si="45"/>
        <v>0</v>
      </c>
      <c r="Q200" s="35">
        <f t="shared" si="46"/>
        <v>0</v>
      </c>
    </row>
    <row r="201" spans="1:17" x14ac:dyDescent="0.25">
      <c r="A201" s="34">
        <f t="shared" si="30"/>
        <v>0</v>
      </c>
      <c r="B201" s="39">
        <f t="shared" si="31"/>
        <v>0</v>
      </c>
      <c r="C201" s="38">
        <f t="shared" si="32"/>
        <v>0</v>
      </c>
      <c r="D201" s="34">
        <f t="shared" si="33"/>
        <v>0</v>
      </c>
      <c r="E201" s="37">
        <f t="shared" si="34"/>
        <v>0</v>
      </c>
      <c r="F201" s="36">
        <f t="shared" si="35"/>
        <v>0</v>
      </c>
      <c r="G201" s="36">
        <f t="shared" si="36"/>
        <v>0</v>
      </c>
      <c r="H201" s="36">
        <f t="shared" si="37"/>
        <v>0</v>
      </c>
      <c r="I201" s="34">
        <f t="shared" si="38"/>
        <v>0</v>
      </c>
      <c r="J201" s="34">
        <f t="shared" si="39"/>
        <v>0</v>
      </c>
      <c r="K201" s="34">
        <f t="shared" si="40"/>
        <v>0</v>
      </c>
      <c r="L201" s="34">
        <f t="shared" si="41"/>
        <v>0</v>
      </c>
      <c r="M201" s="34">
        <f t="shared" si="42"/>
        <v>0</v>
      </c>
      <c r="N201" s="34" t="str">
        <f t="shared" si="43"/>
        <v>ok</v>
      </c>
      <c r="O201" s="34" t="str">
        <f t="shared" si="44"/>
        <v>ok</v>
      </c>
      <c r="P201" s="35">
        <f t="shared" si="45"/>
        <v>0</v>
      </c>
      <c r="Q201" s="35">
        <f t="shared" si="46"/>
        <v>0</v>
      </c>
    </row>
    <row r="202" spans="1:17" x14ac:dyDescent="0.25">
      <c r="A202" s="34">
        <f t="shared" si="30"/>
        <v>0</v>
      </c>
      <c r="B202" s="39">
        <f t="shared" si="31"/>
        <v>0</v>
      </c>
      <c r="C202" s="38">
        <f t="shared" si="32"/>
        <v>0</v>
      </c>
      <c r="D202" s="34">
        <f t="shared" si="33"/>
        <v>0</v>
      </c>
      <c r="E202" s="37">
        <f t="shared" si="34"/>
        <v>0</v>
      </c>
      <c r="F202" s="36">
        <f t="shared" si="35"/>
        <v>0</v>
      </c>
      <c r="G202" s="36">
        <f t="shared" si="36"/>
        <v>0</v>
      </c>
      <c r="H202" s="36">
        <f t="shared" si="37"/>
        <v>0</v>
      </c>
      <c r="I202" s="34">
        <f t="shared" si="38"/>
        <v>0</v>
      </c>
      <c r="J202" s="34">
        <f t="shared" si="39"/>
        <v>0</v>
      </c>
      <c r="K202" s="34">
        <f t="shared" si="40"/>
        <v>0</v>
      </c>
      <c r="L202" s="34">
        <f t="shared" si="41"/>
        <v>0</v>
      </c>
      <c r="M202" s="34">
        <f t="shared" si="42"/>
        <v>0</v>
      </c>
      <c r="N202" s="34" t="str">
        <f t="shared" si="43"/>
        <v>ok</v>
      </c>
      <c r="O202" s="34" t="str">
        <f t="shared" si="44"/>
        <v>ok</v>
      </c>
      <c r="P202" s="35">
        <f t="shared" si="45"/>
        <v>0</v>
      </c>
      <c r="Q202" s="35">
        <f t="shared" si="46"/>
        <v>0</v>
      </c>
    </row>
    <row r="203" spans="1:17" x14ac:dyDescent="0.25">
      <c r="A203" s="34">
        <f t="shared" si="30"/>
        <v>0</v>
      </c>
      <c r="B203" s="39">
        <f t="shared" si="31"/>
        <v>0</v>
      </c>
      <c r="C203" s="38">
        <f t="shared" si="32"/>
        <v>0</v>
      </c>
      <c r="D203" s="34">
        <f t="shared" si="33"/>
        <v>0</v>
      </c>
      <c r="E203" s="37">
        <f t="shared" si="34"/>
        <v>0</v>
      </c>
      <c r="F203" s="36">
        <f t="shared" si="35"/>
        <v>0</v>
      </c>
      <c r="G203" s="36">
        <f t="shared" si="36"/>
        <v>0</v>
      </c>
      <c r="H203" s="36">
        <f t="shared" si="37"/>
        <v>0</v>
      </c>
      <c r="I203" s="34">
        <f t="shared" si="38"/>
        <v>0</v>
      </c>
      <c r="J203" s="34">
        <f t="shared" si="39"/>
        <v>0</v>
      </c>
      <c r="K203" s="34">
        <f t="shared" si="40"/>
        <v>0</v>
      </c>
      <c r="L203" s="34">
        <f t="shared" si="41"/>
        <v>0</v>
      </c>
      <c r="M203" s="34">
        <f t="shared" si="42"/>
        <v>0</v>
      </c>
      <c r="N203" s="34" t="str">
        <f t="shared" si="43"/>
        <v>ok</v>
      </c>
      <c r="O203" s="34" t="str">
        <f t="shared" si="44"/>
        <v>ok</v>
      </c>
      <c r="P203" s="35">
        <f t="shared" si="45"/>
        <v>0</v>
      </c>
      <c r="Q203" s="35">
        <f t="shared" si="46"/>
        <v>0</v>
      </c>
    </row>
    <row r="204" spans="1:17" x14ac:dyDescent="0.25">
      <c r="A204" s="34">
        <f t="shared" si="30"/>
        <v>0</v>
      </c>
      <c r="B204" s="39">
        <f t="shared" si="31"/>
        <v>0</v>
      </c>
      <c r="C204" s="38">
        <f t="shared" si="32"/>
        <v>0</v>
      </c>
      <c r="D204" s="34">
        <f t="shared" si="33"/>
        <v>0</v>
      </c>
      <c r="E204" s="37">
        <f t="shared" si="34"/>
        <v>0</v>
      </c>
      <c r="F204" s="36">
        <f t="shared" si="35"/>
        <v>0</v>
      </c>
      <c r="G204" s="36">
        <f t="shared" si="36"/>
        <v>0</v>
      </c>
      <c r="H204" s="36">
        <f t="shared" si="37"/>
        <v>0</v>
      </c>
      <c r="I204" s="34">
        <f t="shared" si="38"/>
        <v>0</v>
      </c>
      <c r="J204" s="34">
        <f t="shared" si="39"/>
        <v>0</v>
      </c>
      <c r="K204" s="34">
        <f t="shared" si="40"/>
        <v>0</v>
      </c>
      <c r="L204" s="34">
        <f t="shared" si="41"/>
        <v>0</v>
      </c>
      <c r="M204" s="34">
        <f t="shared" si="42"/>
        <v>0</v>
      </c>
      <c r="N204" s="34" t="str">
        <f t="shared" si="43"/>
        <v>ok</v>
      </c>
      <c r="O204" s="34" t="str">
        <f t="shared" si="44"/>
        <v>ok</v>
      </c>
      <c r="P204" s="35">
        <f t="shared" si="45"/>
        <v>0</v>
      </c>
      <c r="Q204" s="35">
        <f t="shared" si="46"/>
        <v>0</v>
      </c>
    </row>
    <row r="205" spans="1:17" x14ac:dyDescent="0.25">
      <c r="A205" s="34">
        <f t="shared" si="30"/>
        <v>0</v>
      </c>
      <c r="B205" s="39">
        <f t="shared" si="31"/>
        <v>0</v>
      </c>
      <c r="C205" s="38">
        <f t="shared" si="32"/>
        <v>0</v>
      </c>
      <c r="D205" s="34">
        <f t="shared" si="33"/>
        <v>0</v>
      </c>
      <c r="E205" s="37">
        <f t="shared" si="34"/>
        <v>0</v>
      </c>
      <c r="F205" s="36">
        <f t="shared" si="35"/>
        <v>0</v>
      </c>
      <c r="G205" s="36">
        <f t="shared" si="36"/>
        <v>0</v>
      </c>
      <c r="H205" s="36">
        <f t="shared" si="37"/>
        <v>0</v>
      </c>
      <c r="I205" s="34">
        <f t="shared" si="38"/>
        <v>0</v>
      </c>
      <c r="J205" s="34">
        <f t="shared" si="39"/>
        <v>0</v>
      </c>
      <c r="K205" s="34">
        <f t="shared" si="40"/>
        <v>0</v>
      </c>
      <c r="L205" s="34">
        <f t="shared" si="41"/>
        <v>0</v>
      </c>
      <c r="M205" s="34">
        <f t="shared" si="42"/>
        <v>0</v>
      </c>
      <c r="N205" s="34" t="str">
        <f t="shared" si="43"/>
        <v>ok</v>
      </c>
      <c r="O205" s="34" t="str">
        <f t="shared" si="44"/>
        <v>ok</v>
      </c>
      <c r="P205" s="35">
        <f t="shared" si="45"/>
        <v>0</v>
      </c>
      <c r="Q205" s="35">
        <f t="shared" si="46"/>
        <v>0</v>
      </c>
    </row>
    <row r="206" spans="1:17" x14ac:dyDescent="0.25">
      <c r="A206" s="34">
        <f t="shared" si="30"/>
        <v>0</v>
      </c>
      <c r="B206" s="39">
        <f t="shared" si="31"/>
        <v>0</v>
      </c>
      <c r="C206" s="38">
        <f t="shared" si="32"/>
        <v>0</v>
      </c>
      <c r="D206" s="34">
        <f t="shared" si="33"/>
        <v>0</v>
      </c>
      <c r="E206" s="37">
        <f t="shared" si="34"/>
        <v>0</v>
      </c>
      <c r="F206" s="36">
        <f t="shared" si="35"/>
        <v>0</v>
      </c>
      <c r="G206" s="36">
        <f t="shared" si="36"/>
        <v>0</v>
      </c>
      <c r="H206" s="36">
        <f t="shared" si="37"/>
        <v>0</v>
      </c>
      <c r="I206" s="34">
        <f t="shared" si="38"/>
        <v>0</v>
      </c>
      <c r="J206" s="34">
        <f t="shared" si="39"/>
        <v>0</v>
      </c>
      <c r="K206" s="34">
        <f t="shared" si="40"/>
        <v>0</v>
      </c>
      <c r="L206" s="34">
        <f t="shared" si="41"/>
        <v>0</v>
      </c>
      <c r="M206" s="34">
        <f t="shared" si="42"/>
        <v>0</v>
      </c>
      <c r="N206" s="34" t="str">
        <f t="shared" si="43"/>
        <v>ok</v>
      </c>
      <c r="O206" s="34" t="str">
        <f t="shared" si="44"/>
        <v>ok</v>
      </c>
      <c r="P206" s="35">
        <f t="shared" si="45"/>
        <v>0</v>
      </c>
      <c r="Q206" s="35">
        <f t="shared" si="46"/>
        <v>0</v>
      </c>
    </row>
    <row r="207" spans="1:17" x14ac:dyDescent="0.25">
      <c r="A207" s="34">
        <f t="shared" si="30"/>
        <v>0</v>
      </c>
      <c r="B207" s="39">
        <f t="shared" si="31"/>
        <v>0</v>
      </c>
      <c r="C207" s="38">
        <f t="shared" si="32"/>
        <v>0</v>
      </c>
      <c r="D207" s="34">
        <f t="shared" si="33"/>
        <v>0</v>
      </c>
      <c r="E207" s="37">
        <f t="shared" si="34"/>
        <v>0</v>
      </c>
      <c r="F207" s="36">
        <f t="shared" si="35"/>
        <v>0</v>
      </c>
      <c r="G207" s="36">
        <f t="shared" si="36"/>
        <v>0</v>
      </c>
      <c r="H207" s="36">
        <f t="shared" si="37"/>
        <v>0</v>
      </c>
      <c r="I207" s="34">
        <f t="shared" si="38"/>
        <v>0</v>
      </c>
      <c r="J207" s="34">
        <f t="shared" si="39"/>
        <v>0</v>
      </c>
      <c r="K207" s="34">
        <f t="shared" si="40"/>
        <v>0</v>
      </c>
      <c r="L207" s="34">
        <f t="shared" si="41"/>
        <v>0</v>
      </c>
      <c r="M207" s="34">
        <f t="shared" si="42"/>
        <v>0</v>
      </c>
      <c r="N207" s="34" t="str">
        <f t="shared" si="43"/>
        <v>ok</v>
      </c>
      <c r="O207" s="34" t="str">
        <f t="shared" si="44"/>
        <v>ok</v>
      </c>
      <c r="P207" s="35">
        <f t="shared" si="45"/>
        <v>0</v>
      </c>
      <c r="Q207" s="35">
        <f t="shared" si="46"/>
        <v>0</v>
      </c>
    </row>
    <row r="208" spans="1:17" x14ac:dyDescent="0.25">
      <c r="A208" s="34">
        <f t="shared" si="30"/>
        <v>0</v>
      </c>
      <c r="B208" s="39">
        <f t="shared" si="31"/>
        <v>0</v>
      </c>
      <c r="C208" s="38">
        <f t="shared" si="32"/>
        <v>0</v>
      </c>
      <c r="D208" s="34">
        <f t="shared" si="33"/>
        <v>0</v>
      </c>
      <c r="E208" s="37">
        <f t="shared" si="34"/>
        <v>0</v>
      </c>
      <c r="F208" s="36">
        <f t="shared" si="35"/>
        <v>0</v>
      </c>
      <c r="G208" s="36">
        <f t="shared" si="36"/>
        <v>0</v>
      </c>
      <c r="H208" s="36">
        <f t="shared" si="37"/>
        <v>0</v>
      </c>
      <c r="I208" s="34">
        <f t="shared" si="38"/>
        <v>0</v>
      </c>
      <c r="J208" s="34">
        <f t="shared" si="39"/>
        <v>0</v>
      </c>
      <c r="K208" s="34">
        <f t="shared" si="40"/>
        <v>0</v>
      </c>
      <c r="L208" s="34">
        <f t="shared" si="41"/>
        <v>0</v>
      </c>
      <c r="M208" s="34">
        <f t="shared" si="42"/>
        <v>0</v>
      </c>
      <c r="N208" s="34" t="str">
        <f t="shared" si="43"/>
        <v>ok</v>
      </c>
      <c r="O208" s="34" t="str">
        <f t="shared" si="44"/>
        <v>ok</v>
      </c>
      <c r="P208" s="35">
        <f t="shared" si="45"/>
        <v>0</v>
      </c>
      <c r="Q208" s="35">
        <f t="shared" si="46"/>
        <v>0</v>
      </c>
    </row>
    <row r="209" spans="1:17" x14ac:dyDescent="0.25">
      <c r="A209" s="34">
        <f t="shared" si="30"/>
        <v>0</v>
      </c>
      <c r="B209" s="39">
        <f t="shared" si="31"/>
        <v>0</v>
      </c>
      <c r="C209" s="38">
        <f t="shared" si="32"/>
        <v>0</v>
      </c>
      <c r="D209" s="34">
        <f t="shared" si="33"/>
        <v>0</v>
      </c>
      <c r="E209" s="37">
        <f t="shared" si="34"/>
        <v>0</v>
      </c>
      <c r="F209" s="36">
        <f t="shared" si="35"/>
        <v>0</v>
      </c>
      <c r="G209" s="36">
        <f t="shared" si="36"/>
        <v>0</v>
      </c>
      <c r="H209" s="36">
        <f t="shared" si="37"/>
        <v>0</v>
      </c>
      <c r="I209" s="34">
        <f t="shared" si="38"/>
        <v>0</v>
      </c>
      <c r="J209" s="34">
        <f t="shared" si="39"/>
        <v>0</v>
      </c>
      <c r="K209" s="34">
        <f t="shared" si="40"/>
        <v>0</v>
      </c>
      <c r="L209" s="34">
        <f t="shared" si="41"/>
        <v>0</v>
      </c>
      <c r="M209" s="34">
        <f t="shared" si="42"/>
        <v>0</v>
      </c>
      <c r="N209" s="34" t="str">
        <f t="shared" si="43"/>
        <v>ok</v>
      </c>
      <c r="O209" s="34" t="str">
        <f t="shared" si="44"/>
        <v>ok</v>
      </c>
      <c r="P209" s="35">
        <f t="shared" si="45"/>
        <v>0</v>
      </c>
      <c r="Q209" s="35">
        <f t="shared" si="46"/>
        <v>0</v>
      </c>
    </row>
    <row r="210" spans="1:17" x14ac:dyDescent="0.25">
      <c r="A210" s="34">
        <f t="shared" si="30"/>
        <v>0</v>
      </c>
      <c r="B210" s="39">
        <f t="shared" si="31"/>
        <v>0</v>
      </c>
      <c r="C210" s="38">
        <f t="shared" si="32"/>
        <v>0</v>
      </c>
      <c r="D210" s="34">
        <f t="shared" si="33"/>
        <v>0</v>
      </c>
      <c r="E210" s="37">
        <f t="shared" si="34"/>
        <v>0</v>
      </c>
      <c r="F210" s="36">
        <f t="shared" si="35"/>
        <v>0</v>
      </c>
      <c r="G210" s="36">
        <f t="shared" si="36"/>
        <v>0</v>
      </c>
      <c r="H210" s="36">
        <f t="shared" si="37"/>
        <v>0</v>
      </c>
      <c r="I210" s="34">
        <f t="shared" si="38"/>
        <v>0</v>
      </c>
      <c r="J210" s="34">
        <f t="shared" si="39"/>
        <v>0</v>
      </c>
      <c r="K210" s="34">
        <f t="shared" si="40"/>
        <v>0</v>
      </c>
      <c r="L210" s="34">
        <f t="shared" si="41"/>
        <v>0</v>
      </c>
      <c r="M210" s="34">
        <f t="shared" si="42"/>
        <v>0</v>
      </c>
      <c r="N210" s="34" t="str">
        <f t="shared" si="43"/>
        <v>ok</v>
      </c>
      <c r="O210" s="34" t="str">
        <f t="shared" si="44"/>
        <v>ok</v>
      </c>
      <c r="P210" s="35">
        <f t="shared" si="45"/>
        <v>0</v>
      </c>
      <c r="Q210" s="35">
        <f t="shared" si="46"/>
        <v>0</v>
      </c>
    </row>
    <row r="211" spans="1:17" x14ac:dyDescent="0.25">
      <c r="A211" s="34">
        <f t="shared" si="30"/>
        <v>0</v>
      </c>
      <c r="B211" s="39">
        <f t="shared" si="31"/>
        <v>0</v>
      </c>
      <c r="C211" s="38">
        <f t="shared" si="32"/>
        <v>0</v>
      </c>
      <c r="D211" s="34">
        <f t="shared" si="33"/>
        <v>0</v>
      </c>
      <c r="E211" s="37">
        <f t="shared" si="34"/>
        <v>0</v>
      </c>
      <c r="F211" s="36">
        <f t="shared" si="35"/>
        <v>0</v>
      </c>
      <c r="G211" s="36">
        <f t="shared" si="36"/>
        <v>0</v>
      </c>
      <c r="H211" s="36">
        <f t="shared" si="37"/>
        <v>0</v>
      </c>
      <c r="I211" s="34">
        <f t="shared" si="38"/>
        <v>0</v>
      </c>
      <c r="J211" s="34">
        <f t="shared" si="39"/>
        <v>0</v>
      </c>
      <c r="K211" s="34">
        <f t="shared" si="40"/>
        <v>0</v>
      </c>
      <c r="L211" s="34">
        <f t="shared" si="41"/>
        <v>0</v>
      </c>
      <c r="M211" s="34">
        <f t="shared" si="42"/>
        <v>0</v>
      </c>
      <c r="N211" s="34" t="str">
        <f t="shared" si="43"/>
        <v>ok</v>
      </c>
      <c r="O211" s="34" t="str">
        <f t="shared" si="44"/>
        <v>ok</v>
      </c>
      <c r="P211" s="35">
        <f t="shared" si="45"/>
        <v>0</v>
      </c>
      <c r="Q211" s="35">
        <f t="shared" si="46"/>
        <v>0</v>
      </c>
    </row>
    <row r="212" spans="1:17" x14ac:dyDescent="0.25">
      <c r="A212" s="34">
        <f t="shared" si="30"/>
        <v>0</v>
      </c>
      <c r="B212" s="39">
        <f t="shared" si="31"/>
        <v>0</v>
      </c>
      <c r="C212" s="38">
        <f t="shared" si="32"/>
        <v>0</v>
      </c>
      <c r="D212" s="34">
        <f t="shared" si="33"/>
        <v>0</v>
      </c>
      <c r="E212" s="37">
        <f t="shared" si="34"/>
        <v>0</v>
      </c>
      <c r="F212" s="36">
        <f t="shared" si="35"/>
        <v>0</v>
      </c>
      <c r="G212" s="36">
        <f t="shared" si="36"/>
        <v>0</v>
      </c>
      <c r="H212" s="36">
        <f t="shared" si="37"/>
        <v>0</v>
      </c>
      <c r="I212" s="34">
        <f t="shared" si="38"/>
        <v>0</v>
      </c>
      <c r="J212" s="34">
        <f t="shared" si="39"/>
        <v>0</v>
      </c>
      <c r="K212" s="34">
        <f t="shared" si="40"/>
        <v>0</v>
      </c>
      <c r="L212" s="34">
        <f t="shared" si="41"/>
        <v>0</v>
      </c>
      <c r="M212" s="34">
        <f t="shared" si="42"/>
        <v>0</v>
      </c>
      <c r="N212" s="34" t="str">
        <f t="shared" si="43"/>
        <v>ok</v>
      </c>
      <c r="O212" s="34" t="str">
        <f t="shared" si="44"/>
        <v>ok</v>
      </c>
      <c r="P212" s="35">
        <f t="shared" si="45"/>
        <v>0</v>
      </c>
      <c r="Q212" s="35">
        <f t="shared" si="46"/>
        <v>0</v>
      </c>
    </row>
    <row r="213" spans="1:17" x14ac:dyDescent="0.25">
      <c r="A213" s="34">
        <f t="shared" si="30"/>
        <v>0</v>
      </c>
      <c r="B213" s="39">
        <f t="shared" si="31"/>
        <v>0</v>
      </c>
      <c r="C213" s="38">
        <f t="shared" si="32"/>
        <v>0</v>
      </c>
      <c r="D213" s="34">
        <f t="shared" si="33"/>
        <v>0</v>
      </c>
      <c r="E213" s="37">
        <f t="shared" si="34"/>
        <v>0</v>
      </c>
      <c r="F213" s="36">
        <f t="shared" si="35"/>
        <v>0</v>
      </c>
      <c r="G213" s="36">
        <f t="shared" si="36"/>
        <v>0</v>
      </c>
      <c r="H213" s="36">
        <f t="shared" si="37"/>
        <v>0</v>
      </c>
      <c r="I213" s="34">
        <f t="shared" si="38"/>
        <v>0</v>
      </c>
      <c r="J213" s="34">
        <f t="shared" si="39"/>
        <v>0</v>
      </c>
      <c r="K213" s="34">
        <f t="shared" si="40"/>
        <v>0</v>
      </c>
      <c r="L213" s="34">
        <f t="shared" si="41"/>
        <v>0</v>
      </c>
      <c r="M213" s="34">
        <f t="shared" si="42"/>
        <v>0</v>
      </c>
      <c r="N213" s="34" t="str">
        <f t="shared" si="43"/>
        <v>ok</v>
      </c>
      <c r="O213" s="34" t="str">
        <f t="shared" si="44"/>
        <v>ok</v>
      </c>
      <c r="P213" s="35">
        <f t="shared" si="45"/>
        <v>0</v>
      </c>
      <c r="Q213" s="35">
        <f t="shared" si="46"/>
        <v>0</v>
      </c>
    </row>
    <row r="214" spans="1:17" x14ac:dyDescent="0.25">
      <c r="A214" s="34">
        <f t="shared" si="30"/>
        <v>0</v>
      </c>
      <c r="B214" s="39">
        <f t="shared" si="31"/>
        <v>0</v>
      </c>
      <c r="C214" s="38">
        <f t="shared" si="32"/>
        <v>0</v>
      </c>
      <c r="D214" s="34">
        <f t="shared" si="33"/>
        <v>0</v>
      </c>
      <c r="E214" s="37">
        <f t="shared" si="34"/>
        <v>0</v>
      </c>
      <c r="F214" s="36">
        <f t="shared" si="35"/>
        <v>0</v>
      </c>
      <c r="G214" s="36">
        <f t="shared" si="36"/>
        <v>0</v>
      </c>
      <c r="H214" s="36">
        <f t="shared" si="37"/>
        <v>0</v>
      </c>
      <c r="I214" s="34">
        <f t="shared" si="38"/>
        <v>0</v>
      </c>
      <c r="J214" s="34">
        <f t="shared" si="39"/>
        <v>0</v>
      </c>
      <c r="K214" s="34">
        <f t="shared" si="40"/>
        <v>0</v>
      </c>
      <c r="L214" s="34">
        <f t="shared" si="41"/>
        <v>0</v>
      </c>
      <c r="M214" s="34">
        <f t="shared" si="42"/>
        <v>0</v>
      </c>
      <c r="N214" s="34" t="str">
        <f t="shared" si="43"/>
        <v>ok</v>
      </c>
      <c r="O214" s="34" t="str">
        <f t="shared" si="44"/>
        <v>ok</v>
      </c>
      <c r="P214" s="35">
        <f t="shared" si="45"/>
        <v>0</v>
      </c>
      <c r="Q214" s="35">
        <f t="shared" si="46"/>
        <v>0</v>
      </c>
    </row>
    <row r="215" spans="1:17" x14ac:dyDescent="0.25">
      <c r="A215" s="34">
        <f t="shared" si="30"/>
        <v>0</v>
      </c>
      <c r="B215" s="39">
        <f t="shared" si="31"/>
        <v>0</v>
      </c>
      <c r="C215" s="38">
        <f t="shared" si="32"/>
        <v>0</v>
      </c>
      <c r="D215" s="34">
        <f t="shared" si="33"/>
        <v>0</v>
      </c>
      <c r="E215" s="37">
        <f t="shared" si="34"/>
        <v>0</v>
      </c>
      <c r="F215" s="36">
        <f t="shared" si="35"/>
        <v>0</v>
      </c>
      <c r="G215" s="36">
        <f t="shared" si="36"/>
        <v>0</v>
      </c>
      <c r="H215" s="36">
        <f t="shared" si="37"/>
        <v>0</v>
      </c>
      <c r="I215" s="34">
        <f t="shared" si="38"/>
        <v>0</v>
      </c>
      <c r="J215" s="34">
        <f t="shared" si="39"/>
        <v>0</v>
      </c>
      <c r="K215" s="34">
        <f t="shared" si="40"/>
        <v>0</v>
      </c>
      <c r="L215" s="34">
        <f t="shared" si="41"/>
        <v>0</v>
      </c>
      <c r="M215" s="34">
        <f t="shared" si="42"/>
        <v>0</v>
      </c>
      <c r="N215" s="34" t="str">
        <f t="shared" si="43"/>
        <v>ok</v>
      </c>
      <c r="O215" s="34" t="str">
        <f t="shared" si="44"/>
        <v>ok</v>
      </c>
      <c r="P215" s="35">
        <f t="shared" si="45"/>
        <v>0</v>
      </c>
      <c r="Q215" s="35">
        <f t="shared" si="46"/>
        <v>0</v>
      </c>
    </row>
    <row r="216" spans="1:17" x14ac:dyDescent="0.25">
      <c r="A216" s="34">
        <f t="shared" si="30"/>
        <v>0</v>
      </c>
      <c r="B216" s="39">
        <f t="shared" si="31"/>
        <v>0</v>
      </c>
      <c r="C216" s="38">
        <f t="shared" si="32"/>
        <v>0</v>
      </c>
      <c r="D216" s="34">
        <f t="shared" si="33"/>
        <v>0</v>
      </c>
      <c r="E216" s="37">
        <f t="shared" si="34"/>
        <v>0</v>
      </c>
      <c r="F216" s="36">
        <f t="shared" si="35"/>
        <v>0</v>
      </c>
      <c r="G216" s="36">
        <f t="shared" si="36"/>
        <v>0</v>
      </c>
      <c r="H216" s="36">
        <f t="shared" si="37"/>
        <v>0</v>
      </c>
      <c r="I216" s="34">
        <f t="shared" si="38"/>
        <v>0</v>
      </c>
      <c r="J216" s="34">
        <f t="shared" si="39"/>
        <v>0</v>
      </c>
      <c r="K216" s="34">
        <f t="shared" si="40"/>
        <v>0</v>
      </c>
      <c r="L216" s="34">
        <f t="shared" si="41"/>
        <v>0</v>
      </c>
      <c r="M216" s="34">
        <f t="shared" si="42"/>
        <v>0</v>
      </c>
      <c r="N216" s="34" t="str">
        <f t="shared" si="43"/>
        <v>ok</v>
      </c>
      <c r="O216" s="34" t="str">
        <f t="shared" si="44"/>
        <v>ok</v>
      </c>
      <c r="P216" s="35">
        <f t="shared" si="45"/>
        <v>0</v>
      </c>
      <c r="Q216" s="35">
        <f t="shared" si="46"/>
        <v>0</v>
      </c>
    </row>
    <row r="217" spans="1:17" x14ac:dyDescent="0.25">
      <c r="A217" s="34">
        <f t="shared" si="30"/>
        <v>0</v>
      </c>
      <c r="B217" s="39">
        <f t="shared" si="31"/>
        <v>0</v>
      </c>
      <c r="C217" s="38">
        <f t="shared" si="32"/>
        <v>0</v>
      </c>
      <c r="D217" s="34">
        <f t="shared" si="33"/>
        <v>0</v>
      </c>
      <c r="E217" s="37">
        <f t="shared" si="34"/>
        <v>0</v>
      </c>
      <c r="F217" s="36">
        <f t="shared" si="35"/>
        <v>0</v>
      </c>
      <c r="G217" s="36">
        <f t="shared" si="36"/>
        <v>0</v>
      </c>
      <c r="H217" s="36">
        <f t="shared" si="37"/>
        <v>0</v>
      </c>
      <c r="I217" s="34">
        <f t="shared" si="38"/>
        <v>0</v>
      </c>
      <c r="J217" s="34">
        <f t="shared" si="39"/>
        <v>0</v>
      </c>
      <c r="K217" s="34">
        <f t="shared" si="40"/>
        <v>0</v>
      </c>
      <c r="L217" s="34">
        <f t="shared" si="41"/>
        <v>0</v>
      </c>
      <c r="M217" s="34">
        <f t="shared" si="42"/>
        <v>0</v>
      </c>
      <c r="N217" s="34" t="str">
        <f t="shared" si="43"/>
        <v>ok</v>
      </c>
      <c r="O217" s="34" t="str">
        <f t="shared" si="44"/>
        <v>ok</v>
      </c>
      <c r="P217" s="35">
        <f t="shared" si="45"/>
        <v>0</v>
      </c>
      <c r="Q217" s="35">
        <f t="shared" si="46"/>
        <v>0</v>
      </c>
    </row>
    <row r="218" spans="1:17" x14ac:dyDescent="0.25">
      <c r="A218" s="34">
        <f t="shared" si="30"/>
        <v>0</v>
      </c>
      <c r="B218" s="39">
        <f t="shared" si="31"/>
        <v>0</v>
      </c>
      <c r="C218" s="38">
        <f t="shared" si="32"/>
        <v>0</v>
      </c>
      <c r="D218" s="34">
        <f t="shared" si="33"/>
        <v>0</v>
      </c>
      <c r="E218" s="37">
        <f t="shared" si="34"/>
        <v>0</v>
      </c>
      <c r="F218" s="36">
        <f t="shared" si="35"/>
        <v>0</v>
      </c>
      <c r="G218" s="36">
        <f t="shared" si="36"/>
        <v>0</v>
      </c>
      <c r="H218" s="36">
        <f t="shared" si="37"/>
        <v>0</v>
      </c>
      <c r="I218" s="34">
        <f t="shared" si="38"/>
        <v>0</v>
      </c>
      <c r="J218" s="34">
        <f t="shared" si="39"/>
        <v>0</v>
      </c>
      <c r="K218" s="34">
        <f t="shared" si="40"/>
        <v>0</v>
      </c>
      <c r="L218" s="34">
        <f t="shared" si="41"/>
        <v>0</v>
      </c>
      <c r="M218" s="34">
        <f t="shared" si="42"/>
        <v>0</v>
      </c>
      <c r="N218" s="34" t="str">
        <f t="shared" si="43"/>
        <v>ok</v>
      </c>
      <c r="O218" s="34" t="str">
        <f t="shared" si="44"/>
        <v>ok</v>
      </c>
      <c r="P218" s="35">
        <f t="shared" si="45"/>
        <v>0</v>
      </c>
      <c r="Q218" s="35">
        <f t="shared" si="46"/>
        <v>0</v>
      </c>
    </row>
    <row r="219" spans="1:17" x14ac:dyDescent="0.25">
      <c r="A219" s="34">
        <f t="shared" si="30"/>
        <v>0</v>
      </c>
      <c r="B219" s="39">
        <f t="shared" si="31"/>
        <v>0</v>
      </c>
      <c r="C219" s="38">
        <f t="shared" si="32"/>
        <v>0</v>
      </c>
      <c r="D219" s="34">
        <f t="shared" si="33"/>
        <v>0</v>
      </c>
      <c r="E219" s="37">
        <f t="shared" si="34"/>
        <v>0</v>
      </c>
      <c r="F219" s="36">
        <f t="shared" si="35"/>
        <v>0</v>
      </c>
      <c r="G219" s="36">
        <f t="shared" si="36"/>
        <v>0</v>
      </c>
      <c r="H219" s="36">
        <f t="shared" si="37"/>
        <v>0</v>
      </c>
      <c r="I219" s="34">
        <f t="shared" si="38"/>
        <v>0</v>
      </c>
      <c r="J219" s="34">
        <f t="shared" si="39"/>
        <v>0</v>
      </c>
      <c r="K219" s="34">
        <f t="shared" si="40"/>
        <v>0</v>
      </c>
      <c r="L219" s="34">
        <f t="shared" si="41"/>
        <v>0</v>
      </c>
      <c r="M219" s="34">
        <f t="shared" si="42"/>
        <v>0</v>
      </c>
      <c r="N219" s="34" t="str">
        <f t="shared" si="43"/>
        <v>ok</v>
      </c>
      <c r="O219" s="34" t="str">
        <f t="shared" si="44"/>
        <v>ok</v>
      </c>
      <c r="P219" s="35">
        <f t="shared" si="45"/>
        <v>0</v>
      </c>
      <c r="Q219" s="35">
        <f t="shared" si="46"/>
        <v>0</v>
      </c>
    </row>
    <row r="220" spans="1:17" x14ac:dyDescent="0.25">
      <c r="A220" s="34">
        <f t="shared" si="30"/>
        <v>0</v>
      </c>
      <c r="B220" s="39">
        <f t="shared" si="31"/>
        <v>0</v>
      </c>
      <c r="C220" s="38">
        <f t="shared" si="32"/>
        <v>0</v>
      </c>
      <c r="D220" s="34">
        <f t="shared" si="33"/>
        <v>0</v>
      </c>
      <c r="E220" s="37">
        <f t="shared" si="34"/>
        <v>0</v>
      </c>
      <c r="F220" s="36">
        <f t="shared" si="35"/>
        <v>0</v>
      </c>
      <c r="G220" s="36">
        <f t="shared" si="36"/>
        <v>0</v>
      </c>
      <c r="H220" s="36">
        <f t="shared" si="37"/>
        <v>0</v>
      </c>
      <c r="I220" s="34">
        <f t="shared" si="38"/>
        <v>0</v>
      </c>
      <c r="J220" s="34">
        <f t="shared" si="39"/>
        <v>0</v>
      </c>
      <c r="K220" s="34">
        <f t="shared" si="40"/>
        <v>0</v>
      </c>
      <c r="L220" s="34">
        <f t="shared" si="41"/>
        <v>0</v>
      </c>
      <c r="M220" s="34">
        <f t="shared" si="42"/>
        <v>0</v>
      </c>
      <c r="N220" s="34" t="str">
        <f t="shared" si="43"/>
        <v>ok</v>
      </c>
      <c r="O220" s="34" t="str">
        <f t="shared" si="44"/>
        <v>ok</v>
      </c>
      <c r="P220" s="35">
        <f t="shared" si="45"/>
        <v>0</v>
      </c>
      <c r="Q220" s="35">
        <f t="shared" si="46"/>
        <v>0</v>
      </c>
    </row>
    <row r="221" spans="1:17" x14ac:dyDescent="0.25">
      <c r="A221" s="34">
        <f t="shared" si="30"/>
        <v>0</v>
      </c>
      <c r="B221" s="39">
        <f t="shared" si="31"/>
        <v>0</v>
      </c>
      <c r="C221" s="38">
        <f t="shared" si="32"/>
        <v>0</v>
      </c>
      <c r="D221" s="34">
        <f t="shared" si="33"/>
        <v>0</v>
      </c>
      <c r="E221" s="37">
        <f t="shared" si="34"/>
        <v>0</v>
      </c>
      <c r="F221" s="36">
        <f t="shared" si="35"/>
        <v>0</v>
      </c>
      <c r="G221" s="36">
        <f t="shared" si="36"/>
        <v>0</v>
      </c>
      <c r="H221" s="36">
        <f t="shared" si="37"/>
        <v>0</v>
      </c>
      <c r="I221" s="34">
        <f t="shared" si="38"/>
        <v>0</v>
      </c>
      <c r="J221" s="34">
        <f t="shared" si="39"/>
        <v>0</v>
      </c>
      <c r="K221" s="34">
        <f t="shared" si="40"/>
        <v>0</v>
      </c>
      <c r="L221" s="34">
        <f t="shared" si="41"/>
        <v>0</v>
      </c>
      <c r="M221" s="34">
        <f t="shared" si="42"/>
        <v>0</v>
      </c>
      <c r="N221" s="34" t="str">
        <f t="shared" si="43"/>
        <v>ok</v>
      </c>
      <c r="O221" s="34" t="str">
        <f t="shared" si="44"/>
        <v>ok</v>
      </c>
      <c r="P221" s="35">
        <f t="shared" si="45"/>
        <v>0</v>
      </c>
      <c r="Q221" s="35">
        <f t="shared" si="46"/>
        <v>0</v>
      </c>
    </row>
    <row r="222" spans="1:17" x14ac:dyDescent="0.25">
      <c r="A222" s="34">
        <f t="shared" si="30"/>
        <v>0</v>
      </c>
      <c r="B222" s="39">
        <f t="shared" si="31"/>
        <v>0</v>
      </c>
      <c r="C222" s="38">
        <f t="shared" si="32"/>
        <v>0</v>
      </c>
      <c r="D222" s="34">
        <f t="shared" si="33"/>
        <v>0</v>
      </c>
      <c r="E222" s="37">
        <f t="shared" si="34"/>
        <v>0</v>
      </c>
      <c r="F222" s="36">
        <f t="shared" si="35"/>
        <v>0</v>
      </c>
      <c r="G222" s="36">
        <f t="shared" si="36"/>
        <v>0</v>
      </c>
      <c r="H222" s="36">
        <f t="shared" si="37"/>
        <v>0</v>
      </c>
      <c r="I222" s="34">
        <f t="shared" si="38"/>
        <v>0</v>
      </c>
      <c r="J222" s="34">
        <f t="shared" si="39"/>
        <v>0</v>
      </c>
      <c r="K222" s="34">
        <f t="shared" si="40"/>
        <v>0</v>
      </c>
      <c r="L222" s="34">
        <f t="shared" si="41"/>
        <v>0</v>
      </c>
      <c r="M222" s="34">
        <f t="shared" si="42"/>
        <v>0</v>
      </c>
      <c r="N222" s="34" t="str">
        <f t="shared" si="43"/>
        <v>ok</v>
      </c>
      <c r="O222" s="34" t="str">
        <f t="shared" si="44"/>
        <v>ok</v>
      </c>
      <c r="P222" s="35">
        <f t="shared" si="45"/>
        <v>0</v>
      </c>
      <c r="Q222" s="35">
        <f t="shared" si="46"/>
        <v>0</v>
      </c>
    </row>
    <row r="223" spans="1:17" x14ac:dyDescent="0.25">
      <c r="A223" s="34">
        <f t="shared" si="30"/>
        <v>0</v>
      </c>
      <c r="B223" s="39">
        <f t="shared" si="31"/>
        <v>0</v>
      </c>
      <c r="C223" s="38">
        <f t="shared" si="32"/>
        <v>0</v>
      </c>
      <c r="D223" s="34">
        <f t="shared" si="33"/>
        <v>0</v>
      </c>
      <c r="E223" s="37">
        <f t="shared" si="34"/>
        <v>0</v>
      </c>
      <c r="F223" s="36">
        <f t="shared" si="35"/>
        <v>0</v>
      </c>
      <c r="G223" s="36">
        <f t="shared" si="36"/>
        <v>0</v>
      </c>
      <c r="H223" s="36">
        <f t="shared" si="37"/>
        <v>0</v>
      </c>
      <c r="I223" s="34">
        <f t="shared" si="38"/>
        <v>0</v>
      </c>
      <c r="J223" s="34">
        <f t="shared" si="39"/>
        <v>0</v>
      </c>
      <c r="K223" s="34">
        <f t="shared" si="40"/>
        <v>0</v>
      </c>
      <c r="L223" s="34">
        <f t="shared" si="41"/>
        <v>0</v>
      </c>
      <c r="M223" s="34">
        <f t="shared" si="42"/>
        <v>0</v>
      </c>
      <c r="N223" s="34" t="str">
        <f t="shared" si="43"/>
        <v>ok</v>
      </c>
      <c r="O223" s="34" t="str">
        <f t="shared" si="44"/>
        <v>ok</v>
      </c>
      <c r="P223" s="35">
        <f t="shared" si="45"/>
        <v>0</v>
      </c>
      <c r="Q223" s="35">
        <f t="shared" si="46"/>
        <v>0</v>
      </c>
    </row>
    <row r="224" spans="1:17" x14ac:dyDescent="0.25">
      <c r="A224" s="34">
        <f t="shared" si="30"/>
        <v>0</v>
      </c>
      <c r="B224" s="39">
        <f t="shared" si="31"/>
        <v>0</v>
      </c>
      <c r="C224" s="38">
        <f t="shared" si="32"/>
        <v>0</v>
      </c>
      <c r="D224" s="34">
        <f t="shared" si="33"/>
        <v>0</v>
      </c>
      <c r="E224" s="37">
        <f t="shared" si="34"/>
        <v>0</v>
      </c>
      <c r="F224" s="36">
        <f t="shared" si="35"/>
        <v>0</v>
      </c>
      <c r="G224" s="36">
        <f t="shared" si="36"/>
        <v>0</v>
      </c>
      <c r="H224" s="36">
        <f t="shared" si="37"/>
        <v>0</v>
      </c>
      <c r="I224" s="34">
        <f t="shared" si="38"/>
        <v>0</v>
      </c>
      <c r="J224" s="34">
        <f t="shared" si="39"/>
        <v>0</v>
      </c>
      <c r="K224" s="34">
        <f t="shared" si="40"/>
        <v>0</v>
      </c>
      <c r="L224" s="34">
        <f t="shared" si="41"/>
        <v>0</v>
      </c>
      <c r="M224" s="34">
        <f t="shared" si="42"/>
        <v>0</v>
      </c>
      <c r="N224" s="34" t="str">
        <f t="shared" si="43"/>
        <v>ok</v>
      </c>
      <c r="O224" s="34" t="str">
        <f t="shared" si="44"/>
        <v>ok</v>
      </c>
      <c r="P224" s="35">
        <f t="shared" si="45"/>
        <v>0</v>
      </c>
      <c r="Q224" s="35">
        <f t="shared" si="46"/>
        <v>0</v>
      </c>
    </row>
    <row r="225" spans="1:17" x14ac:dyDescent="0.25">
      <c r="A225" s="34">
        <f t="shared" si="30"/>
        <v>0</v>
      </c>
      <c r="B225" s="39">
        <f t="shared" si="31"/>
        <v>0</v>
      </c>
      <c r="C225" s="38">
        <f t="shared" si="32"/>
        <v>0</v>
      </c>
      <c r="D225" s="34">
        <f t="shared" si="33"/>
        <v>0</v>
      </c>
      <c r="E225" s="37">
        <f t="shared" si="34"/>
        <v>0</v>
      </c>
      <c r="F225" s="36">
        <f t="shared" si="35"/>
        <v>0</v>
      </c>
      <c r="G225" s="36">
        <f t="shared" si="36"/>
        <v>0</v>
      </c>
      <c r="H225" s="36">
        <f t="shared" si="37"/>
        <v>0</v>
      </c>
      <c r="I225" s="34">
        <f t="shared" si="38"/>
        <v>0</v>
      </c>
      <c r="J225" s="34">
        <f t="shared" si="39"/>
        <v>0</v>
      </c>
      <c r="K225" s="34">
        <f t="shared" si="40"/>
        <v>0</v>
      </c>
      <c r="L225" s="34">
        <f t="shared" si="41"/>
        <v>0</v>
      </c>
      <c r="M225" s="34">
        <f t="shared" si="42"/>
        <v>0</v>
      </c>
      <c r="N225" s="34" t="str">
        <f t="shared" si="43"/>
        <v>ok</v>
      </c>
      <c r="O225" s="34" t="str">
        <f t="shared" si="44"/>
        <v>ok</v>
      </c>
      <c r="P225" s="35">
        <f t="shared" si="45"/>
        <v>0</v>
      </c>
      <c r="Q225" s="35">
        <f t="shared" si="46"/>
        <v>0</v>
      </c>
    </row>
    <row r="226" spans="1:17" x14ac:dyDescent="0.25">
      <c r="A226" s="34">
        <f t="shared" si="30"/>
        <v>0</v>
      </c>
      <c r="B226" s="39">
        <f t="shared" si="31"/>
        <v>0</v>
      </c>
      <c r="C226" s="38">
        <f t="shared" si="32"/>
        <v>0</v>
      </c>
      <c r="D226" s="34">
        <f t="shared" si="33"/>
        <v>0</v>
      </c>
      <c r="E226" s="37">
        <f t="shared" si="34"/>
        <v>0</v>
      </c>
      <c r="F226" s="36">
        <f t="shared" si="35"/>
        <v>0</v>
      </c>
      <c r="G226" s="36">
        <f t="shared" si="36"/>
        <v>0</v>
      </c>
      <c r="H226" s="36">
        <f t="shared" si="37"/>
        <v>0</v>
      </c>
      <c r="I226" s="34">
        <f t="shared" si="38"/>
        <v>0</v>
      </c>
      <c r="J226" s="34">
        <f t="shared" si="39"/>
        <v>0</v>
      </c>
      <c r="K226" s="34">
        <f t="shared" si="40"/>
        <v>0</v>
      </c>
      <c r="L226" s="34">
        <f t="shared" si="41"/>
        <v>0</v>
      </c>
      <c r="M226" s="34">
        <f t="shared" si="42"/>
        <v>0</v>
      </c>
      <c r="N226" s="34" t="str">
        <f t="shared" si="43"/>
        <v>ok</v>
      </c>
      <c r="O226" s="34" t="str">
        <f t="shared" si="44"/>
        <v>ok</v>
      </c>
      <c r="P226" s="35">
        <f t="shared" si="45"/>
        <v>0</v>
      </c>
      <c r="Q226" s="35">
        <f t="shared" si="46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customSheetViews>
    <customSheetView guid="{5DC14A77-16D6-4520-B871-9564BEBFEF5B}" scale="50" showAutoFilter="1" state="hidden" topLeftCell="A163">
      <selection activeCell="A84" sqref="A84"/>
      <pageMargins left="0.7" right="0.7" top="0.75" bottom="0.75" header="0.3" footer="0.3"/>
      <pageSetup paperSize="9" orientation="portrait" r:id="rId1"/>
      <autoFilter ref="A2:A206" xr:uid="{00000000-0000-0000-0000-000000000000}"/>
    </customSheetView>
    <customSheetView guid="{BF86B75B-84B4-49F3-92D2-0066CB084A9F}" scale="50" showAutoFilter="1" state="hidden" topLeftCell="A163">
      <selection activeCell="A84" sqref="A84"/>
      <pageMargins left="0.7" right="0.7" top="0.75" bottom="0.75" header="0.3" footer="0.3"/>
      <pageSetup paperSize="9" orientation="portrait" r:id="rId2"/>
      <autoFilter ref="A2:A206" xr:uid="{00000000-0000-0000-0000-000000000000}"/>
    </customSheetView>
    <customSheetView guid="{9FD498FC-B327-427F-87F6-802EEF602208}" scale="50" showAutoFilter="1" state="hidden" topLeftCell="A163">
      <selection activeCell="A84" sqref="A84"/>
      <pageMargins left="0.7" right="0.7" top="0.75" bottom="0.75" header="0.3" footer="0.3"/>
      <pageSetup paperSize="9" orientation="portrait" r:id="rId3"/>
      <autoFilter ref="A2:A206" xr:uid="{00000000-0000-0000-0000-000000000000}"/>
    </customSheetView>
    <customSheetView guid="{71CB3E80-0B26-40AB-8B1B-6B70E3A72E53}" scale="50" showAutoFilter="1" state="hidden" topLeftCell="A163">
      <selection activeCell="A84" sqref="A84"/>
      <pageMargins left="0.7" right="0.7" top="0.75" bottom="0.75" header="0.3" footer="0.3"/>
      <pageSetup paperSize="9" orientation="portrait" r:id="rId4"/>
      <autoFilter ref="A2:A206" xr:uid="{00000000-0000-0000-0000-000000000000}"/>
    </customSheetView>
    <customSheetView guid="{6E98F40E-19C5-4A36-805C-D07CD5095344}" scale="50" showAutoFilter="1" state="hidden" topLeftCell="A163">
      <selection activeCell="A84" sqref="A84"/>
      <pageMargins left="0.7" right="0.7" top="0.75" bottom="0.75" header="0.3" footer="0.3"/>
      <pageSetup paperSize="9" orientation="portrait" r:id="rId5"/>
      <autoFilter ref="A2:A206" xr:uid="{00000000-0000-0000-0000-000000000000}"/>
    </customSheetView>
    <customSheetView guid="{9AED4F3F-7815-4752-A513-5489B082358C}" scale="50" showAutoFilter="1" state="hidden" topLeftCell="A163">
      <selection activeCell="A84" sqref="A84"/>
      <pageMargins left="0.7" right="0.7" top="0.75" bottom="0.75" header="0.3" footer="0.3"/>
      <pageSetup paperSize="9" orientation="portrait" r:id="rId6"/>
      <autoFilter ref="A2:A206" xr:uid="{00000000-0000-0000-0000-000000000000}"/>
    </customSheetView>
    <customSheetView guid="{6B175064-5CFB-4639-A70B-05F3D73AB369}" scale="50" showAutoFilter="1" state="hidden" topLeftCell="A163">
      <selection activeCell="A84" sqref="A84"/>
      <pageMargins left="0.7" right="0.7" top="0.75" bottom="0.75" header="0.3" footer="0.3"/>
      <pageSetup paperSize="9" orientation="portrait" r:id="rId7"/>
      <autoFilter ref="A2:A206" xr:uid="{00000000-0000-0000-0000-000000000000}"/>
    </customSheetView>
    <customSheetView guid="{0BEC6528-CD0F-490A-8738-70569CFDF0D8}" scale="50" showAutoFilter="1" state="hidden" topLeftCell="A163">
      <selection activeCell="A84" sqref="A84"/>
      <pageMargins left="0.7" right="0.7" top="0.75" bottom="0.75" header="0.3" footer="0.3"/>
      <pageSetup paperSize="9" orientation="portrait" r:id="rId8"/>
      <autoFilter ref="A2:A206" xr:uid="{00000000-0000-0000-0000-000000000000}"/>
    </customSheetView>
    <customSheetView guid="{F6C4B4B9-B1BD-451D-AD8C-EEAED8762CBF}" scale="50" showAutoFilter="1" state="hidden" topLeftCell="A163">
      <selection activeCell="A84" sqref="A84"/>
      <pageMargins left="0.7" right="0.7" top="0.75" bottom="0.75" header="0.3" footer="0.3"/>
      <pageSetup paperSize="9" orientation="portrait" r:id="rId9"/>
      <autoFilter ref="A2:A206" xr:uid="{00000000-0000-0000-0000-000000000000}"/>
    </customSheetView>
    <customSheetView guid="{253050EF-2941-4552-89DC-F7E8F4B2B26F}" scale="50" showAutoFilter="1" state="hidden" topLeftCell="A163">
      <selection activeCell="A84" sqref="A84"/>
      <pageMargins left="0.7" right="0.7" top="0.75" bottom="0.75" header="0.3" footer="0.3"/>
      <pageSetup paperSize="9" orientation="portrait" r:id="rId10"/>
      <autoFilter ref="A2:A206" xr:uid="{00000000-0000-0000-0000-000000000000}"/>
    </customSheetView>
    <customSheetView guid="{030CB057-90D9-4E48-92FD-E9961C091861}" scale="50" showAutoFilter="1" state="hidden" topLeftCell="A163">
      <selection activeCell="A84" sqref="A84"/>
      <pageMargins left="0.7" right="0.7" top="0.75" bottom="0.75" header="0.3" footer="0.3"/>
      <pageSetup paperSize="9" orientation="portrait" r:id="rId11"/>
      <autoFilter ref="A2:A206" xr:uid="{00000000-0000-0000-0000-000000000000}"/>
    </customSheetView>
    <customSheetView guid="{8292CCBE-DAE8-427C-8843-35C6C4F3D16E}" scale="50" showAutoFilter="1" state="hidden" topLeftCell="A163">
      <selection activeCell="A84" sqref="A84"/>
      <pageMargins left="0.7" right="0.7" top="0.75" bottom="0.75" header="0.3" footer="0.3"/>
      <pageSetup paperSize="9" orientation="portrait" r:id="rId12"/>
      <autoFilter ref="A2:A206" xr:uid="{00000000-0000-0000-0000-000000000000}"/>
    </customSheetView>
    <customSheetView guid="{4A523684-73DF-4468-867A-D50B8D751E0A}" scale="50" showAutoFilter="1" state="hidden" topLeftCell="A163">
      <selection activeCell="A84" sqref="A84"/>
      <pageMargins left="0.7" right="0.7" top="0.75" bottom="0.75" header="0.3" footer="0.3"/>
      <pageSetup paperSize="9" orientation="portrait" r:id="rId13"/>
      <autoFilter ref="A2:A206" xr:uid="{00000000-0000-0000-0000-000000000000}"/>
    </customSheetView>
    <customSheetView guid="{2D57D6EA-9F84-4F7C-B4D3-623D18B2C88A}" scale="50" showAutoFilter="1" state="hidden" topLeftCell="A163">
      <selection activeCell="A84" sqref="A84"/>
      <pageMargins left="0.7" right="0.7" top="0.75" bottom="0.75" header="0.3" footer="0.3"/>
      <pageSetup paperSize="9" orientation="portrait" r:id="rId14"/>
      <autoFilter ref="A2:A206" xr:uid="{00000000-0000-0000-0000-000000000000}"/>
    </customSheetView>
    <customSheetView guid="{AEA60DDA-3CD6-4B24-BD80-353108390837}" scale="50" showAutoFilter="1" state="hidden" topLeftCell="A163">
      <selection activeCell="A84" sqref="A84"/>
      <pageMargins left="0.7" right="0.7" top="0.75" bottom="0.75" header="0.3" footer="0.3"/>
      <pageSetup paperSize="9" orientation="portrait" r:id="rId15"/>
      <autoFilter ref="A2:A206" xr:uid="{00000000-0000-0000-0000-000000000000}"/>
    </customSheetView>
    <customSheetView guid="{AD95C122-286C-455C-B8AF-BF97B011C75B}" scale="50" showAutoFilter="1" state="hidden" topLeftCell="A163">
      <selection activeCell="A84" sqref="A84"/>
      <pageMargins left="0.7" right="0.7" top="0.75" bottom="0.75" header="0.3" footer="0.3"/>
      <pageSetup paperSize="9" orientation="portrait" r:id="rId16"/>
      <autoFilter ref="A2:A206" xr:uid="{00000000-0000-0000-0000-000000000000}"/>
    </customSheetView>
    <customSheetView guid="{7EA8FAEB-2A4F-4FAA-AEC1-6E12D848D210}" scale="50" showAutoFilter="1" state="hidden" topLeftCell="A163">
      <selection activeCell="A84" sqref="A84"/>
      <pageMargins left="0.7" right="0.7" top="0.75" bottom="0.75" header="0.3" footer="0.3"/>
      <pageSetup paperSize="9" orientation="portrait" r:id="rId17"/>
      <autoFilter ref="A2:A206" xr:uid="{00000000-0000-0000-0000-000000000000}"/>
    </customSheetView>
    <customSheetView guid="{D5115B6B-4720-4C7A-8ED4-61D6C932C214}" scale="50" showAutoFilter="1" state="hidden" topLeftCell="A163">
      <selection activeCell="A84" sqref="A84"/>
      <pageMargins left="0.7" right="0.7" top="0.75" bottom="0.75" header="0.3" footer="0.3"/>
      <pageSetup paperSize="9" orientation="portrait" r:id="rId18"/>
      <autoFilter ref="A2:A206" xr:uid="{00000000-0000-0000-0000-000000000000}"/>
    </customSheetView>
    <customSheetView guid="{F8C01A9A-D63B-41D0-B60A-C8A73AC13B02}" scale="50" showAutoFilter="1" state="hidden" topLeftCell="A163">
      <selection activeCell="A84" sqref="A84"/>
      <pageMargins left="0.7" right="0.7" top="0.75" bottom="0.75" header="0.3" footer="0.3"/>
      <pageSetup paperSize="9" orientation="portrait" r:id="rId19"/>
      <autoFilter ref="A2:A206" xr:uid="{00000000-0000-0000-0000-000000000000}"/>
    </customSheetView>
    <customSheetView guid="{E9EA9B42-5D97-44B0-9A4C-480E9F5CA39F}" scale="50" showAutoFilter="1" state="hidden" topLeftCell="A163">
      <selection activeCell="A84" sqref="A84"/>
      <pageMargins left="0.7" right="0.7" top="0.75" bottom="0.75" header="0.3" footer="0.3"/>
      <pageSetup paperSize="9" orientation="portrait" r:id="rId20"/>
      <autoFilter ref="A2:A206" xr:uid="{00000000-0000-0000-0000-000000000000}"/>
    </customSheetView>
    <customSheetView guid="{79749E88-7B25-4D18-834D-8627A1CB676E}" scale="50" showAutoFilter="1" state="hidden" topLeftCell="A163">
      <selection activeCell="A84" sqref="A84"/>
      <pageMargins left="0.7" right="0.7" top="0.75" bottom="0.75" header="0.3" footer="0.3"/>
      <pageSetup paperSize="9" orientation="portrait" r:id="rId21"/>
      <autoFilter ref="A2:A206" xr:uid="{00000000-0000-0000-0000-000000000000}"/>
    </customSheetView>
    <customSheetView guid="{DE517E39-77F1-4292-AD4B-4E04F6E4AE10}" scale="50" showAutoFilter="1" state="hidden" topLeftCell="A163">
      <selection activeCell="A84" sqref="A84"/>
      <pageMargins left="0.7" right="0.7" top="0.75" bottom="0.75" header="0.3" footer="0.3"/>
      <pageSetup paperSize="9" orientation="portrait" r:id="rId22"/>
      <autoFilter ref="A2:A206" xr:uid="{00000000-0000-0000-0000-000000000000}"/>
    </customSheetView>
    <customSheetView guid="{72ED6C74-2352-484F-B9DD-C31A3DE463BA}" scale="50" showAutoFilter="1" state="hidden" topLeftCell="A163">
      <selection activeCell="A84" sqref="A84"/>
      <pageMargins left="0.7" right="0.7" top="0.75" bottom="0.75" header="0.3" footer="0.3"/>
      <pageSetup paperSize="9" orientation="portrait" r:id="rId23"/>
      <autoFilter ref="A2:A206" xr:uid="{00000000-0000-0000-0000-000000000000}"/>
    </customSheetView>
    <customSheetView guid="{5C7356F7-1A05-484B-B0DE-AEB89AF3B9DB}" scale="50" showAutoFilter="1" state="hidden" topLeftCell="A163">
      <selection activeCell="A84" sqref="A84"/>
      <pageMargins left="0.7" right="0.7" top="0.75" bottom="0.75" header="0.3" footer="0.3"/>
      <pageSetup paperSize="9" orientation="portrait" r:id="rId24"/>
      <autoFilter ref="A2:A206" xr:uid="{00000000-0000-0000-0000-000000000000}"/>
    </customSheetView>
    <customSheetView guid="{F1446CD6-0618-48D4-99C5-68BD3350D3BB}" scale="50" showAutoFilter="1" state="hidden" topLeftCell="A163">
      <selection activeCell="A84" sqref="A84"/>
      <pageMargins left="0.7" right="0.7" top="0.75" bottom="0.75" header="0.3" footer="0.3"/>
      <pageSetup paperSize="9" orientation="portrait" r:id="rId25"/>
      <autoFilter ref="A2:A206" xr:uid="{00000000-0000-0000-0000-000000000000}"/>
    </customSheetView>
    <customSheetView guid="{8F88809B-7211-488F-AFD1-FD6766AE124A}" scale="50" showAutoFilter="1" state="hidden" topLeftCell="A163">
      <selection activeCell="A84" sqref="A84"/>
      <pageMargins left="0.7" right="0.7" top="0.75" bottom="0.75" header="0.3" footer="0.3"/>
      <pageSetup paperSize="9" orientation="portrait" r:id="rId26"/>
      <autoFilter ref="A2:A206" xr:uid="{00000000-0000-0000-0000-000000000000}"/>
    </customSheetView>
    <customSheetView guid="{22486A39-20A6-4729-BC7D-D738F0C81B37}" scale="50" showAutoFilter="1" state="hidden" topLeftCell="A163">
      <selection activeCell="A84" sqref="A84"/>
      <pageMargins left="0.7" right="0.7" top="0.75" bottom="0.75" header="0.3" footer="0.3"/>
      <pageSetup paperSize="9" orientation="portrait" r:id="rId27"/>
      <autoFilter ref="A2:A206" xr:uid="{00000000-0000-0000-0000-000000000000}"/>
    </customSheetView>
    <customSheetView guid="{426C8D92-57CB-4196-B0C8-1B8675E5FAA4}" scale="50" showAutoFilter="1" state="hidden" topLeftCell="A163">
      <selection activeCell="A84" sqref="A84"/>
      <pageMargins left="0.7" right="0.7" top="0.75" bottom="0.75" header="0.3" footer="0.3"/>
      <pageSetup paperSize="9" orientation="portrait" r:id="rId28"/>
      <autoFilter ref="A2:A206" xr:uid="{00000000-0000-0000-0000-000000000000}"/>
    </customSheetView>
    <customSheetView guid="{C86C788A-80AA-46FD-AD4B-E3D585728AC3}" scale="50" showAutoFilter="1" state="hidden" topLeftCell="A163">
      <selection activeCell="A84" sqref="A84"/>
      <pageMargins left="0.7" right="0.7" top="0.75" bottom="0.75" header="0.3" footer="0.3"/>
      <pageSetup paperSize="9" orientation="portrait" r:id="rId29"/>
      <autoFilter ref="A2:A206" xr:uid="{00000000-0000-0000-0000-000000000000}"/>
    </customSheetView>
    <customSheetView guid="{7E3CBC60-A420-45AD-9178-899394F2813B}" scale="50" showAutoFilter="1" state="hidden" topLeftCell="A163">
      <selection activeCell="A84" sqref="A84"/>
      <pageMargins left="0.7" right="0.7" top="0.75" bottom="0.75" header="0.3" footer="0.3"/>
      <pageSetup paperSize="9" orientation="portrait" r:id="rId30"/>
      <autoFilter ref="A2:A206" xr:uid="{00000000-0000-0000-0000-000000000000}"/>
    </customSheetView>
    <customSheetView guid="{7127955B-D25F-461A-ACCB-01A4DB42BE38}" scale="50" showAutoFilter="1" state="hidden" topLeftCell="A163">
      <selection activeCell="A84" sqref="A84"/>
      <pageMargins left="0.7" right="0.7" top="0.75" bottom="0.75" header="0.3" footer="0.3"/>
      <pageSetup paperSize="9" orientation="portrait" r:id="rId31"/>
      <autoFilter ref="A2:A206" xr:uid="{00000000-0000-0000-0000-000000000000}"/>
    </customSheetView>
    <customSheetView guid="{82DD485A-1284-4961-8403-C7CAFCF51F59}" scale="50" showAutoFilter="1" state="hidden" topLeftCell="A163">
      <selection activeCell="A84" sqref="A84"/>
      <pageMargins left="0.7" right="0.7" top="0.75" bottom="0.75" header="0.3" footer="0.3"/>
      <pageSetup paperSize="9" orientation="portrait" r:id="rId32"/>
      <autoFilter ref="A2:A206" xr:uid="{00000000-0000-0000-0000-000000000000}"/>
    </customSheetView>
    <customSheetView guid="{33883D57-3A77-49F5-BA9B-DB90048A843D}" scale="50" showAutoFilter="1" state="hidden" topLeftCell="A163">
      <selection activeCell="A84" sqref="A84"/>
      <pageMargins left="0.7" right="0.7" top="0.75" bottom="0.75" header="0.3" footer="0.3"/>
      <pageSetup paperSize="9" orientation="portrait" r:id="rId33"/>
      <autoFilter ref="A2:A206" xr:uid="{00000000-0000-0000-0000-000000000000}"/>
    </customSheetView>
    <customSheetView guid="{B2D1EAB6-C0A1-4235-9A77-087787767973}" scale="50" showAutoFilter="1" state="hidden" topLeftCell="A163">
      <selection activeCell="A84" sqref="A84"/>
      <pageMargins left="0.7" right="0.7" top="0.75" bottom="0.75" header="0.3" footer="0.3"/>
      <pageSetup paperSize="9" orientation="portrait" r:id="rId34"/>
      <autoFilter ref="A2:A206" xr:uid="{00000000-0000-0000-0000-000000000000}"/>
    </customSheetView>
    <customSheetView guid="{EAE05891-80CC-40D4-8406-A095FC6F4AA8}" scale="50" showAutoFilter="1" state="hidden" topLeftCell="A163">
      <selection activeCell="A84" sqref="A84"/>
      <pageMargins left="0.7" right="0.7" top="0.75" bottom="0.75" header="0.3" footer="0.3"/>
      <pageSetup paperSize="9" orientation="portrait" r:id="rId35"/>
      <autoFilter ref="A2:A206" xr:uid="{00000000-0000-0000-0000-000000000000}"/>
    </customSheetView>
    <customSheetView guid="{3F492A6C-C61B-4858-8F41-E706B2779416}" scale="50" showAutoFilter="1" state="hidden" topLeftCell="A163">
      <selection activeCell="A84" sqref="A84"/>
      <pageMargins left="0.7" right="0.7" top="0.75" bottom="0.75" header="0.3" footer="0.3"/>
      <pageSetup paperSize="9" orientation="portrait" r:id="rId36"/>
      <autoFilter ref="A2:A206" xr:uid="{00000000-0000-0000-0000-000000000000}"/>
    </customSheetView>
    <customSheetView guid="{7F4ECF5E-89CA-4ADA-B84A-A528D8CF05E0}" scale="50" showAutoFilter="1" state="hidden" topLeftCell="A163">
      <selection activeCell="A84" sqref="A84"/>
      <pageMargins left="0.7" right="0.7" top="0.75" bottom="0.75" header="0.3" footer="0.3"/>
      <pageSetup paperSize="9" orientation="portrait" r:id="rId37"/>
      <autoFilter ref="A2:A206" xr:uid="{00000000-0000-0000-0000-000000000000}"/>
    </customSheetView>
    <customSheetView guid="{0FADF817-0F46-4D8E-B9D9-4AC66F741274}" scale="50" showAutoFilter="1" state="hidden" topLeftCell="A163">
      <selection activeCell="A84" sqref="A84"/>
      <pageMargins left="0.7" right="0.7" top="0.75" bottom="0.75" header="0.3" footer="0.3"/>
      <pageSetup paperSize="9" orientation="portrait" r:id="rId38"/>
      <autoFilter ref="A2:A206" xr:uid="{00000000-0000-0000-0000-000000000000}"/>
    </customSheetView>
    <customSheetView guid="{E0E4B531-D834-4692-A918-F7B71220C64A}" scale="50" showAutoFilter="1" state="hidden" topLeftCell="A163">
      <selection activeCell="A84" sqref="A84"/>
      <pageMargins left="0.7" right="0.7" top="0.75" bottom="0.75" header="0.3" footer="0.3"/>
      <pageSetup paperSize="9" orientation="portrait" r:id="rId39"/>
      <autoFilter ref="A2:A206" xr:uid="{00000000-0000-0000-0000-000000000000}"/>
    </customSheetView>
    <customSheetView guid="{1B65A968-9BB7-44E5-85AE-9E286FA51A8E}" scale="50" showAutoFilter="1" state="hidden" topLeftCell="A163">
      <selection activeCell="A84" sqref="A84"/>
      <pageMargins left="0.7" right="0.7" top="0.75" bottom="0.75" header="0.3" footer="0.3"/>
      <pageSetup paperSize="9" orientation="portrait" r:id="rId40"/>
      <autoFilter ref="A2:A206" xr:uid="{00000000-0000-0000-0000-000000000000}"/>
    </customSheetView>
    <customSheetView guid="{114ED6F1-D55D-44E1-8CE9-7E32706B866B}" scale="50" showAutoFilter="1" state="hidden" topLeftCell="A163">
      <selection activeCell="A84" sqref="A84"/>
      <pageMargins left="0.7" right="0.7" top="0.75" bottom="0.75" header="0.3" footer="0.3"/>
      <pageSetup paperSize="9" orientation="portrait" r:id="rId41"/>
      <autoFilter ref="A2:A206" xr:uid="{00000000-0000-0000-0000-000000000000}"/>
    </customSheetView>
    <customSheetView guid="{BE2DEDA4-7DF8-4DB8-992A-37F98AA67409}" scale="50" showAutoFilter="1" state="hidden" topLeftCell="A163">
      <selection activeCell="A84" sqref="A84"/>
      <pageMargins left="0.7" right="0.7" top="0.75" bottom="0.75" header="0.3" footer="0.3"/>
      <pageSetup paperSize="9" orientation="portrait" r:id="rId42"/>
      <autoFilter ref="A2:A206" xr:uid="{00000000-0000-0000-0000-000000000000}"/>
    </customSheetView>
    <customSheetView guid="{6F5E8E94-5DB7-4989-89F7-65FE55B052DA}" scale="50" showAutoFilter="1" state="hidden" topLeftCell="A163">
      <selection activeCell="A84" sqref="A84"/>
      <pageMargins left="0.7" right="0.7" top="0.75" bottom="0.75" header="0.3" footer="0.3"/>
      <pageSetup paperSize="9" orientation="portrait" r:id="rId43"/>
      <autoFilter ref="A2:A206" xr:uid="{00000000-0000-0000-0000-000000000000}"/>
    </customSheetView>
    <customSheetView guid="{43027DBF-3BB5-481F-97E0-F5FAD1FCA90C}" scale="50" showAutoFilter="1" state="hidden" topLeftCell="A163">
      <selection activeCell="A84" sqref="A84"/>
      <pageMargins left="0.7" right="0.7" top="0.75" bottom="0.75" header="0.3" footer="0.3"/>
      <pageSetup paperSize="9" orientation="portrait" r:id="rId44"/>
      <autoFilter ref="A2:A206" xr:uid="{00000000-0000-0000-0000-000000000000}"/>
    </customSheetView>
    <customSheetView guid="{6193AE6D-0263-4046-ADE2-517522013548}" scale="50" showAutoFilter="1" state="hidden" topLeftCell="A163">
      <selection activeCell="A84" sqref="A84"/>
      <pageMargins left="0.7" right="0.7" top="0.75" bottom="0.75" header="0.3" footer="0.3"/>
      <pageSetup paperSize="9" orientation="portrait" r:id="rId45"/>
      <autoFilter ref="A2:A206" xr:uid="{00000000-0000-0000-0000-000000000000}"/>
    </customSheetView>
    <customSheetView guid="{60111713-C413-4022-BFEC-A21678BF96BD}" scale="50" showAutoFilter="1" state="hidden" topLeftCell="A163">
      <selection activeCell="A84" sqref="A84"/>
      <pageMargins left="0.7" right="0.7" top="0.75" bottom="0.75" header="0.3" footer="0.3"/>
      <pageSetup paperSize="9" orientation="portrait" r:id="rId46"/>
      <autoFilter ref="A2:A206" xr:uid="{00000000-0000-0000-0000-000000000000}"/>
    </customSheetView>
    <customSheetView guid="{179EF19A-1E7E-46C9-8C9A-E99AC0941C3B}" scale="50" showAutoFilter="1" state="hidden" topLeftCell="A163">
      <selection activeCell="A84" sqref="A84"/>
      <pageMargins left="0.7" right="0.7" top="0.75" bottom="0.75" header="0.3" footer="0.3"/>
      <pageSetup paperSize="9" orientation="portrait" r:id="rId47"/>
      <autoFilter ref="A2:A206" xr:uid="{00000000-0000-0000-0000-000000000000}"/>
    </customSheetView>
    <customSheetView guid="{AEB15A20-C227-48ED-9696-24A52944EC1E}" scale="50" showAutoFilter="1" state="hidden" topLeftCell="A163">
      <selection activeCell="A84" sqref="A84"/>
      <pageMargins left="0.7" right="0.7" top="0.75" bottom="0.75" header="0.3" footer="0.3"/>
      <pageSetup paperSize="9" orientation="portrait" r:id="rId48"/>
      <autoFilter ref="A2:A206" xr:uid="{00000000-0000-0000-0000-000000000000}"/>
    </customSheetView>
    <customSheetView guid="{46354850-0C29-4F5D-B402-4B1ED3CB8F9E}" scale="50" showAutoFilter="1" state="hidden" topLeftCell="A163">
      <selection activeCell="A84" sqref="A84"/>
      <pageMargins left="0.7" right="0.7" top="0.75" bottom="0.75" header="0.3" footer="0.3"/>
      <pageSetup paperSize="9" orientation="portrait" r:id="rId49"/>
      <autoFilter ref="A2:A206" xr:uid="{00000000-0000-0000-0000-000000000000}"/>
    </customSheetView>
    <customSheetView guid="{CB6C8B59-5BF7-4BEB-AB6F-0F649B5C22E7}" scale="50" showAutoFilter="1" state="hidden" topLeftCell="A163">
      <selection activeCell="A84" sqref="A84"/>
      <pageMargins left="0.7" right="0.7" top="0.75" bottom="0.75" header="0.3" footer="0.3"/>
      <pageSetup paperSize="9" orientation="portrait" r:id="rId50"/>
      <autoFilter ref="A2:A206" xr:uid="{00000000-0000-0000-0000-000000000000}"/>
    </customSheetView>
    <customSheetView guid="{66A68FEC-4EF7-45F2-8893-71492DB55D02}" scale="50" showAutoFilter="1" state="hidden" topLeftCell="A163">
      <selection activeCell="A84" sqref="A84"/>
      <pageMargins left="0.7" right="0.7" top="0.75" bottom="0.75" header="0.3" footer="0.3"/>
      <pageSetup paperSize="9" orientation="portrait" r:id="rId51"/>
      <autoFilter ref="A2:A206" xr:uid="{00000000-0000-0000-0000-000000000000}"/>
    </customSheetView>
    <customSheetView guid="{3AE6EE85-C9FD-4918-9DCC-A9E72055CC31}" scale="50" showAutoFilter="1" state="hidden" topLeftCell="A163">
      <selection activeCell="A84" sqref="A84"/>
      <pageMargins left="0.7" right="0.7" top="0.75" bottom="0.75" header="0.3" footer="0.3"/>
      <pageSetup paperSize="9" orientation="portrait" r:id="rId52"/>
      <autoFilter ref="A2:A206" xr:uid="{00000000-0000-0000-0000-000000000000}"/>
    </customSheetView>
    <customSheetView guid="{2C149D0B-E5B6-46C5-BCCE-CA1C2C06C035}" scale="50" showAutoFilter="1" state="hidden" topLeftCell="A163">
      <selection activeCell="A84" sqref="A84"/>
      <pageMargins left="0.7" right="0.7" top="0.75" bottom="0.75" header="0.3" footer="0.3"/>
      <pageSetup paperSize="9" orientation="portrait" r:id="rId53"/>
      <autoFilter ref="A2:A206" xr:uid="{00000000-0000-0000-0000-000000000000}"/>
    </customSheetView>
    <customSheetView guid="{CFB16B46-69B9-4D6E-8EA2-96AA21116268}" scale="50" showAutoFilter="1" state="hidden" topLeftCell="A163">
      <selection activeCell="A84" sqref="A84"/>
      <pageMargins left="0.7" right="0.7" top="0.75" bottom="0.75" header="0.3" footer="0.3"/>
      <pageSetup paperSize="9" orientation="portrait" r:id="rId54"/>
      <autoFilter ref="A2:A206" xr:uid="{00000000-0000-0000-0000-000000000000}"/>
    </customSheetView>
    <customSheetView guid="{5C8248A3-A690-495D-8D4E-364FA74DAD55}" scale="50" showAutoFilter="1" state="hidden" topLeftCell="A163">
      <selection activeCell="A84" sqref="A84"/>
      <pageMargins left="0.7" right="0.7" top="0.75" bottom="0.75" header="0.3" footer="0.3"/>
      <pageSetup paperSize="9" orientation="portrait" r:id="rId55"/>
      <autoFilter ref="A2:A206" xr:uid="{00000000-0000-0000-0000-000000000000}"/>
    </customSheetView>
    <customSheetView guid="{337FE6C2-AB3B-4DEE-AB9F-913EE728FA8C}" scale="50" showAutoFilter="1" state="hidden" topLeftCell="A163">
      <selection activeCell="A84" sqref="A84"/>
      <pageMargins left="0.7" right="0.7" top="0.75" bottom="0.75" header="0.3" footer="0.3"/>
      <pageSetup paperSize="9" orientation="portrait" r:id="rId56"/>
      <autoFilter ref="A2:A206" xr:uid="{00000000-0000-0000-0000-000000000000}"/>
    </customSheetView>
    <customSheetView guid="{C672F4EC-D752-4B76-9188-8CE56FB0C264}" scale="50" showAutoFilter="1" state="hidden" topLeftCell="A163">
      <selection activeCell="A84" sqref="A84"/>
      <pageMargins left="0.7" right="0.7" top="0.75" bottom="0.75" header="0.3" footer="0.3"/>
      <pageSetup paperSize="9" orientation="portrait" r:id="rId57"/>
      <autoFilter ref="A2:A206" xr:uid="{00000000-0000-0000-0000-000000000000}"/>
    </customSheetView>
    <customSheetView guid="{AEAF84AF-D10C-4D85-872B-A42538297874}" scale="50" showAutoFilter="1" state="hidden" topLeftCell="A163">
      <selection activeCell="A84" sqref="A84"/>
      <pageMargins left="0.7" right="0.7" top="0.75" bottom="0.75" header="0.3" footer="0.3"/>
      <pageSetup paperSize="9" orientation="portrait" r:id="rId58"/>
      <autoFilter ref="A2:A206" xr:uid="{00000000-0000-0000-0000-000000000000}"/>
    </customSheetView>
    <customSheetView guid="{6D78447F-4989-4364-8A3F-51338359AF70}" scale="50" showAutoFilter="1" state="hidden" topLeftCell="A163">
      <selection activeCell="A84" sqref="A84"/>
      <pageMargins left="0.7" right="0.7" top="0.75" bottom="0.75" header="0.3" footer="0.3"/>
      <pageSetup paperSize="9" orientation="portrait" r:id="rId59"/>
      <autoFilter ref="A2:A206" xr:uid="{00000000-0000-0000-0000-000000000000}"/>
    </customSheetView>
    <customSheetView guid="{4D74F80B-6E39-4A1C-A364-856898BF22C8}" scale="50" showAutoFilter="1" state="hidden" topLeftCell="A163">
      <selection activeCell="A84" sqref="A84"/>
      <pageMargins left="0.7" right="0.7" top="0.75" bottom="0.75" header="0.3" footer="0.3"/>
      <pageSetup paperSize="9" orientation="portrait" r:id="rId60"/>
      <autoFilter ref="A2:A206" xr:uid="{00000000-0000-0000-0000-000000000000}"/>
    </customSheetView>
    <customSheetView guid="{F322E9BE-538A-4018-B333-893292636155}" scale="50" showAutoFilter="1" state="hidden" topLeftCell="A163">
      <selection activeCell="A84" sqref="A84"/>
      <pageMargins left="0.7" right="0.7" top="0.75" bottom="0.75" header="0.3" footer="0.3"/>
      <pageSetup paperSize="9" orientation="portrait" r:id="rId61"/>
      <autoFilter ref="A2:A206" xr:uid="{00000000-0000-0000-0000-000000000000}"/>
    </customSheetView>
    <customSheetView guid="{2F9D9E0C-24B4-4A78-8F74-B0496B0947D1}" scale="50" showAutoFilter="1" state="hidden" topLeftCell="A163">
      <selection activeCell="A84" sqref="A84"/>
      <pageMargins left="0.7" right="0.7" top="0.75" bottom="0.75" header="0.3" footer="0.3"/>
      <pageSetup paperSize="9" orientation="portrait" r:id="rId62"/>
      <autoFilter ref="A2:A206" xr:uid="{00000000-0000-0000-0000-000000000000}"/>
    </customSheetView>
    <customSheetView guid="{D01DE937-D827-4A12-B908-4B3ABC4E7919}" scale="50" showAutoFilter="1" state="hidden" topLeftCell="A163">
      <selection activeCell="A84" sqref="A84"/>
      <pageMargins left="0.7" right="0.7" top="0.75" bottom="0.75" header="0.3" footer="0.3"/>
      <pageSetup paperSize="9" orientation="portrait" r:id="rId63"/>
      <autoFilter ref="A2:A206" xr:uid="{00000000-0000-0000-0000-000000000000}"/>
    </customSheetView>
    <customSheetView guid="{225FE727-AA70-41C7-BDDE-737BDAA6F9C7}" scale="50" showAutoFilter="1" state="hidden" topLeftCell="A163">
      <selection activeCell="A84" sqref="A84"/>
      <pageMargins left="0.7" right="0.7" top="0.75" bottom="0.75" header="0.3" footer="0.3"/>
      <pageSetup paperSize="9" orientation="portrait" r:id="rId64"/>
      <autoFilter ref="A2:A206" xr:uid="{00000000-0000-0000-0000-000000000000}"/>
    </customSheetView>
    <customSheetView guid="{4C549C48-1AA2-4D32-8AD9-E3C3FAA54E1F}" scale="50" showAutoFilter="1" state="hidden" topLeftCell="A163">
      <selection activeCell="A84" sqref="A84"/>
      <pageMargins left="0.7" right="0.7" top="0.75" bottom="0.75" header="0.3" footer="0.3"/>
      <pageSetup paperSize="9" orientation="portrait" r:id="rId65"/>
      <autoFilter ref="A2:A206" xr:uid="{00000000-0000-0000-0000-000000000000}"/>
    </customSheetView>
    <customSheetView guid="{ED2D79E9-A0CA-4453-852E-BD9E993AC122}" scale="50" showAutoFilter="1" state="hidden" topLeftCell="A163">
      <selection activeCell="A84" sqref="A84"/>
      <pageMargins left="0.7" right="0.7" top="0.75" bottom="0.75" header="0.3" footer="0.3"/>
      <pageSetup paperSize="9" orientation="portrait" r:id="rId66"/>
      <autoFilter ref="A2:A206" xr:uid="{00000000-0000-0000-0000-000000000000}"/>
    </customSheetView>
    <customSheetView guid="{FCB6CE83-47DE-497F-B411-98D0B11AD963}" scale="50" showAutoFilter="1" state="hidden" topLeftCell="A163">
      <selection activeCell="A84" sqref="A84"/>
      <pageMargins left="0.7" right="0.7" top="0.75" bottom="0.75" header="0.3" footer="0.3"/>
      <pageSetup paperSize="9" orientation="portrait" r:id="rId67"/>
      <autoFilter ref="A2:A206" xr:uid="{00000000-0000-0000-0000-000000000000}"/>
    </customSheetView>
    <customSheetView guid="{B1C3029C-F622-41AC-B85B-18F1E5A87AD5}" scale="50" showAutoFilter="1" state="hidden" topLeftCell="A163">
      <selection activeCell="A84" sqref="A84"/>
      <pageMargins left="0.7" right="0.7" top="0.75" bottom="0.75" header="0.3" footer="0.3"/>
      <pageSetup paperSize="9" orientation="portrait" r:id="rId68"/>
      <autoFilter ref="A2:A206" xr:uid="{00000000-0000-0000-0000-000000000000}"/>
    </customSheetView>
    <customSheetView guid="{85689511-8B6C-431A-893D-3936B4151DAA}" scale="50" showAutoFilter="1" state="hidden" topLeftCell="A163">
      <selection activeCell="A84" sqref="A84"/>
      <pageMargins left="0.7" right="0.7" top="0.75" bottom="0.75" header="0.3" footer="0.3"/>
      <pageSetup paperSize="9" orientation="portrait" r:id="rId69"/>
      <autoFilter ref="A2:A206" xr:uid="{00000000-0000-0000-0000-000000000000}"/>
    </customSheetView>
    <customSheetView guid="{31708D1B-A8FB-46A5-BE59-D9E60D719D1B}" scale="50" showAutoFilter="1" state="hidden" topLeftCell="A163">
      <selection activeCell="A84" sqref="A84"/>
      <pageMargins left="0.7" right="0.7" top="0.75" bottom="0.75" header="0.3" footer="0.3"/>
      <pageSetup paperSize="9" orientation="portrait" r:id="rId70"/>
      <autoFilter ref="A2:A206" xr:uid="{00000000-0000-0000-0000-000000000000}"/>
    </customSheetView>
    <customSheetView guid="{60DAEF94-773D-427D-B454-77ADECCEAC4F}" scale="50" showAutoFilter="1" state="hidden" topLeftCell="A163">
      <selection activeCell="A84" sqref="A84"/>
      <pageMargins left="0.7" right="0.7" top="0.75" bottom="0.75" header="0.3" footer="0.3"/>
      <pageSetup paperSize="9" orientation="portrait" r:id="rId71"/>
      <autoFilter ref="A2:A206" xr:uid="{00000000-0000-0000-0000-000000000000}"/>
    </customSheetView>
    <customSheetView guid="{81CE3090-24EA-4A79-9347-A59030F31DFF}" scale="50" showAutoFilter="1" state="hidden" topLeftCell="A163">
      <selection activeCell="A84" sqref="A84"/>
      <pageMargins left="0.7" right="0.7" top="0.75" bottom="0.75" header="0.3" footer="0.3"/>
      <pageSetup paperSize="9" orientation="portrait" r:id="rId72"/>
      <autoFilter ref="A2:A206" xr:uid="{00000000-0000-0000-0000-000000000000}"/>
    </customSheetView>
    <customSheetView guid="{DD13ED5A-7332-41AF-A84F-D8F420EB84B0}" scale="50" showAutoFilter="1" state="hidden" topLeftCell="A163">
      <selection activeCell="A84" sqref="A84"/>
      <pageMargins left="0.7" right="0.7" top="0.75" bottom="0.75" header="0.3" footer="0.3"/>
      <pageSetup paperSize="9" orientation="portrait" r:id="rId73"/>
      <autoFilter ref="A2:A206" xr:uid="{00000000-0000-0000-0000-000000000000}"/>
    </customSheetView>
    <customSheetView guid="{0FB9F8E0-23A7-40E5-BA14-EFAF6E726A5F}" scale="50" showAutoFilter="1" state="hidden" topLeftCell="A163">
      <selection activeCell="A84" sqref="A84"/>
      <pageMargins left="0.7" right="0.7" top="0.75" bottom="0.75" header="0.3" footer="0.3"/>
      <pageSetup paperSize="9" orientation="portrait" r:id="rId74"/>
      <autoFilter ref="A2:A206" xr:uid="{00000000-0000-0000-0000-000000000000}"/>
    </customSheetView>
    <customSheetView guid="{EE5E11F8-23F9-4340-AA17-C99A734504F8}" scale="50" showAutoFilter="1" state="hidden" topLeftCell="A163">
      <selection activeCell="A84" sqref="A84"/>
      <pageMargins left="0.7" right="0.7" top="0.75" bottom="0.75" header="0.3" footer="0.3"/>
      <pageSetup paperSize="9" orientation="portrait" r:id="rId75"/>
      <autoFilter ref="A2:A206" xr:uid="{00000000-0000-0000-0000-000000000000}"/>
    </customSheetView>
    <customSheetView guid="{02AB7045-FE33-49B9-B2E1-C953E794A815}" scale="50" showAutoFilter="1" state="hidden" topLeftCell="A163">
      <selection activeCell="A84" sqref="A84"/>
      <pageMargins left="0.7" right="0.7" top="0.75" bottom="0.75" header="0.3" footer="0.3"/>
      <pageSetup paperSize="9" orientation="portrait" r:id="rId76"/>
      <autoFilter ref="A2:A206" xr:uid="{00000000-0000-0000-0000-000000000000}"/>
    </customSheetView>
    <customSheetView guid="{F3AEA458-E2E7-493F-88F7-8ADBFD2F21E6}" scale="50" showAutoFilter="1" state="hidden" topLeftCell="A163">
      <selection activeCell="A84" sqref="A84"/>
      <pageMargins left="0.7" right="0.7" top="0.75" bottom="0.75" header="0.3" footer="0.3"/>
      <pageSetup paperSize="9" orientation="portrait" r:id="rId77"/>
      <autoFilter ref="A2:A206" xr:uid="{00000000-0000-0000-0000-000000000000}"/>
    </customSheetView>
    <customSheetView guid="{831B770D-9936-46F6-9284-8C8DFE75364B}" scale="50" showAutoFilter="1" state="hidden" topLeftCell="A163">
      <selection activeCell="A84" sqref="A84"/>
      <pageMargins left="0.7" right="0.7" top="0.75" bottom="0.75" header="0.3" footer="0.3"/>
      <pageSetup paperSize="9" orientation="portrait" r:id="rId78"/>
      <autoFilter ref="A2:A206" xr:uid="{00000000-0000-0000-0000-000000000000}"/>
    </customSheetView>
    <customSheetView guid="{58498BC9-0488-4997-A4C3-A6C41D1BF6E5}" scale="50" showAutoFilter="1" state="hidden" topLeftCell="A163">
      <selection activeCell="A84" sqref="A84"/>
      <pageMargins left="0.7" right="0.7" top="0.75" bottom="0.75" header="0.3" footer="0.3"/>
      <pageSetup paperSize="9" orientation="portrait" r:id="rId79"/>
      <autoFilter ref="A2:A206" xr:uid="{00000000-0000-0000-0000-000000000000}"/>
    </customSheetView>
    <customSheetView guid="{84731F90-2A1E-49EC-97F5-3D44899B6780}" scale="50" showAutoFilter="1" state="hidden" topLeftCell="A163">
      <selection activeCell="A84" sqref="A84"/>
      <pageMargins left="0.7" right="0.7" top="0.75" bottom="0.75" header="0.3" footer="0.3"/>
      <pageSetup paperSize="9" orientation="portrait" r:id="rId80"/>
      <autoFilter ref="A2:A206" xr:uid="{00000000-0000-0000-0000-000000000000}"/>
    </customSheetView>
    <customSheetView guid="{92C2C61E-9A58-4717-BBD2-9FB348318C22}" scale="50" showAutoFilter="1" state="hidden" topLeftCell="A163">
      <selection activeCell="A84" sqref="A84"/>
      <pageMargins left="0.7" right="0.7" top="0.75" bottom="0.75" header="0.3" footer="0.3"/>
      <pageSetup paperSize="9" orientation="portrait" r:id="rId81"/>
      <autoFilter ref="A2:A206" xr:uid="{00000000-0000-0000-0000-000000000000}"/>
    </customSheetView>
    <customSheetView guid="{7729C4F0-B4E3-4071-A92E-8F214C35F2B3}" scale="50" showAutoFilter="1" state="hidden" topLeftCell="A163">
      <selection activeCell="A84" sqref="A84"/>
      <pageMargins left="0.7" right="0.7" top="0.75" bottom="0.75" header="0.3" footer="0.3"/>
      <pageSetup paperSize="9" orientation="portrait" r:id="rId82"/>
      <autoFilter ref="A2:A206" xr:uid="{00000000-0000-0000-0000-000000000000}"/>
    </customSheetView>
    <customSheetView guid="{79E357B3-4057-4625-90A7-5034944E046E}" scale="50" showAutoFilter="1" state="hidden" topLeftCell="A163">
      <selection activeCell="A84" sqref="A84"/>
      <pageMargins left="0.7" right="0.7" top="0.75" bottom="0.75" header="0.3" footer="0.3"/>
      <pageSetup paperSize="9" orientation="portrait" r:id="rId83"/>
      <autoFilter ref="A2:A206" xr:uid="{00000000-0000-0000-0000-000000000000}"/>
    </customSheetView>
    <customSheetView guid="{8C7E4376-0697-41CA-9E72-392FEA4AE459}" scale="50" showAutoFilter="1" state="hidden" topLeftCell="A163">
      <selection activeCell="A84" sqref="A84"/>
      <pageMargins left="0.7" right="0.7" top="0.75" bottom="0.75" header="0.3" footer="0.3"/>
      <pageSetup paperSize="9" orientation="portrait" r:id="rId84"/>
      <autoFilter ref="A2:A206" xr:uid="{00000000-0000-0000-0000-000000000000}"/>
    </customSheetView>
    <customSheetView guid="{5DFDB050-C339-46E2-A81A-737BC734D453}" scale="50" showAutoFilter="1" state="hidden" topLeftCell="A163">
      <selection activeCell="A84" sqref="A84"/>
      <pageMargins left="0.7" right="0.7" top="0.75" bottom="0.75" header="0.3" footer="0.3"/>
      <pageSetup paperSize="9" orientation="portrait" r:id="rId85"/>
      <autoFilter ref="A2:A206" xr:uid="{00000000-0000-0000-0000-000000000000}"/>
    </customSheetView>
    <customSheetView guid="{E0EF92A7-07A1-4A97-95BB-130EF97C65DE}" scale="50" showAutoFilter="1" state="hidden" topLeftCell="A163">
      <selection activeCell="A84" sqref="A84"/>
      <pageMargins left="0.7" right="0.7" top="0.75" bottom="0.75" header="0.3" footer="0.3"/>
      <pageSetup paperSize="9" orientation="portrait" r:id="rId86"/>
      <autoFilter ref="A2:A206" xr:uid="{00000000-0000-0000-0000-000000000000}"/>
    </customSheetView>
    <customSheetView guid="{9AB2E4AE-ABFB-4E08-AA71-175B03408D94}" scale="50" showAutoFilter="1" state="hidden" topLeftCell="A163">
      <selection activeCell="A84" sqref="A84"/>
      <pageMargins left="0.7" right="0.7" top="0.75" bottom="0.75" header="0.3" footer="0.3"/>
      <pageSetup paperSize="9" orientation="portrait" r:id="rId87"/>
      <autoFilter ref="A2:A206" xr:uid="{00000000-0000-0000-0000-000000000000}"/>
    </customSheetView>
    <customSheetView guid="{EAEBD6C1-40A7-4970-AFB0-68B5B43C1157}" scale="50" showAutoFilter="1" state="hidden" topLeftCell="A163">
      <selection activeCell="A84" sqref="A84"/>
      <pageMargins left="0.7" right="0.7" top="0.75" bottom="0.75" header="0.3" footer="0.3"/>
      <pageSetup paperSize="9" orientation="portrait" r:id="rId88"/>
      <autoFilter ref="A2:A206" xr:uid="{00000000-0000-0000-0000-000000000000}"/>
    </customSheetView>
    <customSheetView guid="{CAFA2A20-BD7B-49A5-A5D9-6D3E52DDD716}" scale="50" showAutoFilter="1" state="hidden" topLeftCell="A163">
      <selection activeCell="A84" sqref="A84"/>
      <pageMargins left="0.7" right="0.7" top="0.75" bottom="0.75" header="0.3" footer="0.3"/>
      <pageSetup paperSize="9" orientation="portrait" r:id="rId89"/>
      <autoFilter ref="A2:A206" xr:uid="{00000000-0000-0000-0000-000000000000}"/>
    </customSheetView>
    <customSheetView guid="{FD24A3C1-438C-414B-88FC-64A7430F52EF}" scale="50" showAutoFilter="1" state="hidden" topLeftCell="A163">
      <selection activeCell="A84" sqref="A84"/>
      <pageMargins left="0.7" right="0.7" top="0.75" bottom="0.75" header="0.3" footer="0.3"/>
      <pageSetup paperSize="9" orientation="portrait" r:id="rId90"/>
      <autoFilter ref="A2:A206" xr:uid="{00000000-0000-0000-0000-000000000000}"/>
    </customSheetView>
    <customSheetView guid="{DA95FF18-58A7-4336-9941-F5B3732C3986}" scale="50" showAutoFilter="1" state="hidden" topLeftCell="A163">
      <selection activeCell="A84" sqref="A84"/>
      <pageMargins left="0.7" right="0.7" top="0.75" bottom="0.75" header="0.3" footer="0.3"/>
      <pageSetup paperSize="9" orientation="portrait" r:id="rId91"/>
      <autoFilter ref="A2:A206" xr:uid="{00000000-0000-0000-0000-000000000000}"/>
    </customSheetView>
    <customSheetView guid="{0E2E6156-5E9B-40C1-B051-F76D2C84B096}" scale="50" showAutoFilter="1" state="hidden" topLeftCell="A163">
      <selection activeCell="A84" sqref="A84"/>
      <pageMargins left="0.7" right="0.7" top="0.75" bottom="0.75" header="0.3" footer="0.3"/>
      <pageSetup paperSize="9" orientation="portrait" r:id="rId92"/>
      <autoFilter ref="A2:A206" xr:uid="{00000000-0000-0000-0000-000000000000}"/>
    </customSheetView>
    <customSheetView guid="{F0E801B3-F68E-48F3-9921-206C04B301EE}" scale="50" showAutoFilter="1" state="hidden" topLeftCell="A163">
      <selection activeCell="A84" sqref="A84"/>
      <pageMargins left="0.7" right="0.7" top="0.75" bottom="0.75" header="0.3" footer="0.3"/>
      <pageSetup paperSize="9" orientation="portrait" r:id="rId93"/>
      <autoFilter ref="A2:A206" xr:uid="{00000000-0000-0000-0000-000000000000}"/>
    </customSheetView>
    <customSheetView guid="{1291D6D6-F7B2-45AF-90FC-57B749068879}" scale="50" showAutoFilter="1" state="hidden" topLeftCell="A163">
      <selection activeCell="A84" sqref="A84"/>
      <pageMargins left="0.7" right="0.7" top="0.75" bottom="0.75" header="0.3" footer="0.3"/>
      <pageSetup paperSize="9" orientation="portrait" r:id="rId94"/>
      <autoFilter ref="A2:A206" xr:uid="{00000000-0000-0000-0000-000000000000}"/>
    </customSheetView>
    <customSheetView guid="{FB46FC47-08D5-4683-B816-CA4148EACD5E}" scale="50" showAutoFilter="1" state="hidden" topLeftCell="A163">
      <selection activeCell="A84" sqref="A84"/>
      <pageMargins left="0.7" right="0.7" top="0.75" bottom="0.75" header="0.3" footer="0.3"/>
      <pageSetup paperSize="9" orientation="portrait" r:id="rId95"/>
      <autoFilter ref="A2:A206" xr:uid="{00000000-0000-0000-0000-000000000000}"/>
    </customSheetView>
    <customSheetView guid="{93145E67-A1C0-4120-8FCA-3C2E0A7F72FC}" scale="50" showAutoFilter="1" state="hidden" topLeftCell="A163">
      <selection activeCell="A84" sqref="A84"/>
      <pageMargins left="0.7" right="0.7" top="0.75" bottom="0.75" header="0.3" footer="0.3"/>
      <pageSetup paperSize="9" orientation="portrait" r:id="rId96"/>
      <autoFilter ref="A2:A206" xr:uid="{00000000-0000-0000-0000-000000000000}"/>
    </customSheetView>
    <customSheetView guid="{CE90A9F1-888F-4CE3-981F-D2B6505F0ABD}" scale="50" showAutoFilter="1" state="hidden" topLeftCell="A163">
      <selection activeCell="A84" sqref="A84"/>
      <pageMargins left="0.7" right="0.7" top="0.75" bottom="0.75" header="0.3" footer="0.3"/>
      <pageSetup paperSize="9" orientation="portrait" r:id="rId97"/>
      <autoFilter ref="A2:A206" xr:uid="{00000000-0000-0000-0000-000000000000}"/>
    </customSheetView>
    <customSheetView guid="{15D5CDA9-1B20-4BD3-BF4D-02ACD6585F63}" scale="50" showAutoFilter="1" state="hidden" topLeftCell="A163">
      <selection activeCell="A84" sqref="A84"/>
      <pageMargins left="0.7" right="0.7" top="0.75" bottom="0.75" header="0.3" footer="0.3"/>
      <pageSetup paperSize="9" orientation="portrait" r:id="rId98"/>
      <autoFilter ref="A2:A206" xr:uid="{00000000-0000-0000-0000-000000000000}"/>
    </customSheetView>
    <customSheetView guid="{79F3C18F-09D6-4070-A77D-FED19325EA43}" scale="50" showAutoFilter="1" state="hidden" topLeftCell="A170">
      <selection activeCell="A84" sqref="A84"/>
      <pageMargins left="0.7" right="0.7" top="0.75" bottom="0.75" header="0.3" footer="0.3"/>
      <pageSetup paperSize="9" orientation="portrait" r:id="rId99"/>
      <autoFilter ref="A2:A206" xr:uid="{00000000-0000-0000-0000-000000000000}"/>
    </customSheetView>
    <customSheetView guid="{3D89F1DF-ED30-4B74-9BA4-CCA91197F95E}" scale="50" showAutoFilter="1" state="hidden" topLeftCell="A170">
      <selection activeCell="A84" sqref="A84"/>
      <pageMargins left="0.7" right="0.7" top="0.75" bottom="0.75" header="0.3" footer="0.3"/>
      <pageSetup paperSize="9" orientation="portrait" r:id="rId100"/>
      <autoFilter ref="A2:A206" xr:uid="{00000000-0000-0000-0000-000000000000}"/>
    </customSheetView>
  </customSheetViews>
  <mergeCells count="2">
    <mergeCell ref="B1:L1"/>
    <mergeCell ref="B115:Q115"/>
  </mergeCells>
  <conditionalFormatting sqref="N117:N226">
    <cfRule type="cellIs" dxfId="118" priority="12" operator="equal">
      <formula>$M$1</formula>
    </cfRule>
    <cfRule type="cellIs" dxfId="117" priority="13" operator="equal">
      <formula>$M$2</formula>
    </cfRule>
  </conditionalFormatting>
  <conditionalFormatting sqref="O117:O226">
    <cfRule type="cellIs" dxfId="116" priority="10" operator="equal">
      <formula>$M$1</formula>
    </cfRule>
    <cfRule type="cellIs" dxfId="115" priority="11" operator="equal">
      <formula>$M$2</formula>
    </cfRule>
  </conditionalFormatting>
  <conditionalFormatting sqref="P117:Q226">
    <cfRule type="cellIs" dxfId="114" priority="5" operator="lessThan">
      <formula>0</formula>
    </cfRule>
    <cfRule type="cellIs" dxfId="113" priority="6" operator="greaterThan">
      <formula>0</formula>
    </cfRule>
    <cfRule type="cellIs" dxfId="112" priority="7" operator="equal">
      <formula>0</formula>
    </cfRule>
    <cfRule type="cellIs" dxfId="111" priority="8" operator="lessThan">
      <formula>0</formula>
    </cfRule>
    <cfRule type="cellIs" dxfId="110" priority="9" operator="greaterThan">
      <formula>0</formula>
    </cfRule>
  </conditionalFormatting>
  <conditionalFormatting sqref="H117:I226">
    <cfRule type="cellIs" dxfId="109" priority="4" operator="lessThan">
      <formula>0</formula>
    </cfRule>
  </conditionalFormatting>
  <conditionalFormatting sqref="J117:J226">
    <cfRule type="cellIs" dxfId="108" priority="3" operator="lessThan">
      <formula>0</formula>
    </cfRule>
  </conditionalFormatting>
  <conditionalFormatting sqref="R116">
    <cfRule type="cellIs" dxfId="107" priority="1" operator="equal">
      <formula>$M$2</formula>
    </cfRule>
    <cfRule type="cellIs" dxfId="106" priority="2" operator="equal">
      <formula>$M$1</formula>
    </cfRule>
  </conditionalFormatting>
  <pageMargins left="0.7" right="0.7" top="0.75" bottom="0.75" header="0.3" footer="0.3"/>
  <pageSetup paperSize="9" orientation="portrait" r:id="rId10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47277-B47D-4109-A60D-5E16648B26D3}">
  <sheetPr codeName="Arkusz30"/>
  <dimension ref="A1:R227"/>
  <sheetViews>
    <sheetView topLeftCell="A182" zoomScale="70" zoomScaleNormal="70" workbookViewId="0">
      <selection activeCell="A218" sqref="A218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2026 r.'!A40</f>
        <v/>
      </c>
      <c r="B3" s="60" t="str">
        <f>'Wniosek 2026 r.'!B40</f>
        <v/>
      </c>
      <c r="C3" s="59" t="str">
        <f>'Wniosek 2026 r.'!E40</f>
        <v/>
      </c>
      <c r="D3" s="58" t="str">
        <f>'Wniosek 2026 r.'!G40</f>
        <v/>
      </c>
      <c r="E3" s="55">
        <f>'Wniosek 2026 r.'!C165</f>
        <v>0</v>
      </c>
      <c r="F3" s="55">
        <f>'Wniosek 2026 r.'!C396</f>
        <v>0</v>
      </c>
      <c r="G3" s="57">
        <f>'Wniosek 2026 r.'!C281</f>
        <v>0</v>
      </c>
      <c r="H3" s="56">
        <f>'Wniosek 2026 r.'!D281</f>
        <v>0</v>
      </c>
      <c r="I3" s="64">
        <f>'Wniosek 2026 r.'!F281</f>
        <v>0</v>
      </c>
      <c r="J3" s="55">
        <f>'Wniosek 2026 r.'!H281</f>
        <v>0</v>
      </c>
      <c r="K3" s="54">
        <f>IFERROR('Wniosek 2026 r.'!C511,0)</f>
        <v>0</v>
      </c>
      <c r="L3" s="53">
        <v>3</v>
      </c>
    </row>
    <row r="4" spans="1:13" s="52" customFormat="1" x14ac:dyDescent="0.25">
      <c r="A4" s="52" t="str">
        <f>'Wniosek 2026 r.'!A41</f>
        <v/>
      </c>
      <c r="B4" s="60" t="str">
        <f>'Wniosek 2026 r.'!B41</f>
        <v/>
      </c>
      <c r="C4" s="59" t="str">
        <f>'Wniosek 2026 r.'!E41</f>
        <v/>
      </c>
      <c r="D4" s="58" t="str">
        <f>'Wniosek 2026 r.'!G41</f>
        <v/>
      </c>
      <c r="E4" s="55">
        <f>'Wniosek 2026 r.'!C166</f>
        <v>0</v>
      </c>
      <c r="F4" s="55">
        <f>'Wniosek 2026 r.'!C397</f>
        <v>0</v>
      </c>
      <c r="G4" s="57">
        <f>'Wniosek 2026 r.'!C282</f>
        <v>0</v>
      </c>
      <c r="H4" s="56">
        <f>'Wniosek 2026 r.'!D282</f>
        <v>0</v>
      </c>
      <c r="I4" s="64">
        <f>'Wniosek 2026 r.'!F282</f>
        <v>0</v>
      </c>
      <c r="J4" s="55">
        <f>'Wniosek 2026 r.'!H282</f>
        <v>0</v>
      </c>
      <c r="K4" s="54">
        <f>IFERROR('Wniosek 2026 r.'!C512,0)</f>
        <v>0</v>
      </c>
      <c r="L4" s="53"/>
    </row>
    <row r="5" spans="1:13" s="52" customFormat="1" x14ac:dyDescent="0.25">
      <c r="A5" s="52" t="str">
        <f>'Wniosek 2026 r.'!A42</f>
        <v/>
      </c>
      <c r="B5" s="60" t="str">
        <f>'Wniosek 2026 r.'!B42</f>
        <v/>
      </c>
      <c r="C5" s="59" t="str">
        <f>'Wniosek 2026 r.'!E42</f>
        <v/>
      </c>
      <c r="D5" s="58" t="str">
        <f>'Wniosek 2026 r.'!G42</f>
        <v/>
      </c>
      <c r="E5" s="55">
        <f>'Wniosek 2026 r.'!C167</f>
        <v>0</v>
      </c>
      <c r="F5" s="55">
        <f>'Wniosek 2026 r.'!C398</f>
        <v>0</v>
      </c>
      <c r="G5" s="57">
        <f>'Wniosek 2026 r.'!C283</f>
        <v>0</v>
      </c>
      <c r="H5" s="56">
        <f>'Wniosek 2026 r.'!D283</f>
        <v>0</v>
      </c>
      <c r="I5" s="64">
        <f>'Wniosek 2026 r.'!F283</f>
        <v>0</v>
      </c>
      <c r="J5" s="55">
        <f>'Wniosek 2026 r.'!H283</f>
        <v>0</v>
      </c>
      <c r="K5" s="54">
        <f>IFERROR('Wniosek 2026 r.'!C513,0)</f>
        <v>0</v>
      </c>
      <c r="L5" s="53"/>
    </row>
    <row r="6" spans="1:13" s="52" customFormat="1" x14ac:dyDescent="0.25">
      <c r="A6" s="52" t="str">
        <f>'Wniosek 2026 r.'!A43</f>
        <v/>
      </c>
      <c r="B6" s="60" t="str">
        <f>'Wniosek 2026 r.'!B43</f>
        <v/>
      </c>
      <c r="C6" s="59" t="str">
        <f>'Wniosek 2026 r.'!E43</f>
        <v/>
      </c>
      <c r="D6" s="58" t="str">
        <f>'Wniosek 2026 r.'!G43</f>
        <v/>
      </c>
      <c r="E6" s="55">
        <f>'Wniosek 2026 r.'!C168</f>
        <v>0</v>
      </c>
      <c r="F6" s="55">
        <f>'Wniosek 2026 r.'!C399</f>
        <v>0</v>
      </c>
      <c r="G6" s="57">
        <f>'Wniosek 2026 r.'!C284</f>
        <v>0</v>
      </c>
      <c r="H6" s="56">
        <f>'Wniosek 2026 r.'!D284</f>
        <v>0</v>
      </c>
      <c r="I6" s="64">
        <f>'Wniosek 2026 r.'!F284</f>
        <v>0</v>
      </c>
      <c r="J6" s="55">
        <f>'Wniosek 2026 r.'!H284</f>
        <v>0</v>
      </c>
      <c r="K6" s="54">
        <f>IFERROR('Wniosek 2026 r.'!C514,0)</f>
        <v>0</v>
      </c>
      <c r="L6" s="53"/>
    </row>
    <row r="7" spans="1:13" s="52" customFormat="1" x14ac:dyDescent="0.25">
      <c r="A7" s="52" t="str">
        <f>'Wniosek 2026 r.'!A44</f>
        <v/>
      </c>
      <c r="B7" s="60" t="str">
        <f>'Wniosek 2026 r.'!B44</f>
        <v/>
      </c>
      <c r="C7" s="59" t="str">
        <f>'Wniosek 2026 r.'!E44</f>
        <v/>
      </c>
      <c r="D7" s="58" t="str">
        <f>'Wniosek 2026 r.'!G44</f>
        <v/>
      </c>
      <c r="E7" s="55">
        <f>'Wniosek 2026 r.'!C169</f>
        <v>0</v>
      </c>
      <c r="F7" s="55">
        <f>'Wniosek 2026 r.'!C400</f>
        <v>0</v>
      </c>
      <c r="G7" s="57">
        <f>'Wniosek 2026 r.'!C285</f>
        <v>0</v>
      </c>
      <c r="H7" s="56">
        <f>'Wniosek 2026 r.'!D285</f>
        <v>0</v>
      </c>
      <c r="I7" s="64">
        <f>'Wniosek 2026 r.'!F285</f>
        <v>0</v>
      </c>
      <c r="J7" s="55">
        <f>'Wniosek 2026 r.'!H285</f>
        <v>0</v>
      </c>
      <c r="K7" s="54">
        <f>IFERROR('Wniosek 2026 r.'!C515,0)</f>
        <v>0</v>
      </c>
      <c r="L7" s="53"/>
    </row>
    <row r="8" spans="1:13" s="52" customFormat="1" x14ac:dyDescent="0.25">
      <c r="A8" s="52" t="str">
        <f>'Wniosek 2026 r.'!A45</f>
        <v/>
      </c>
      <c r="B8" s="60" t="str">
        <f>'Wniosek 2026 r.'!B45</f>
        <v/>
      </c>
      <c r="C8" s="59" t="str">
        <f>'Wniosek 2026 r.'!E45</f>
        <v/>
      </c>
      <c r="D8" s="58" t="str">
        <f>'Wniosek 2026 r.'!G45</f>
        <v/>
      </c>
      <c r="E8" s="55">
        <f>'Wniosek 2026 r.'!C170</f>
        <v>0</v>
      </c>
      <c r="F8" s="55">
        <f>'Wniosek 2026 r.'!C401</f>
        <v>0</v>
      </c>
      <c r="G8" s="57">
        <f>'Wniosek 2026 r.'!C286</f>
        <v>0</v>
      </c>
      <c r="H8" s="56">
        <f>'Wniosek 2026 r.'!D286</f>
        <v>0</v>
      </c>
      <c r="I8" s="64">
        <f>'Wniosek 2026 r.'!F286</f>
        <v>0</v>
      </c>
      <c r="J8" s="55">
        <f>'Wniosek 2026 r.'!H286</f>
        <v>0</v>
      </c>
      <c r="K8" s="54">
        <f>IFERROR('Wniosek 2026 r.'!C516,0)</f>
        <v>0</v>
      </c>
      <c r="L8" s="53"/>
    </row>
    <row r="9" spans="1:13" s="52" customFormat="1" x14ac:dyDescent="0.25">
      <c r="A9" s="52" t="str">
        <f>'Wniosek 2026 r.'!A46</f>
        <v/>
      </c>
      <c r="B9" s="60" t="str">
        <f>'Wniosek 2026 r.'!B46</f>
        <v/>
      </c>
      <c r="C9" s="59" t="str">
        <f>'Wniosek 2026 r.'!E46</f>
        <v/>
      </c>
      <c r="D9" s="58" t="str">
        <f>'Wniosek 2026 r.'!G46</f>
        <v/>
      </c>
      <c r="E9" s="55">
        <f>'Wniosek 2026 r.'!C171</f>
        <v>0</v>
      </c>
      <c r="F9" s="55">
        <f>'Wniosek 2026 r.'!C402</f>
        <v>0</v>
      </c>
      <c r="G9" s="57">
        <f>'Wniosek 2026 r.'!C287</f>
        <v>0</v>
      </c>
      <c r="H9" s="56">
        <f>'Wniosek 2026 r.'!D287</f>
        <v>0</v>
      </c>
      <c r="I9" s="64">
        <f>'Wniosek 2026 r.'!F287</f>
        <v>0</v>
      </c>
      <c r="J9" s="55">
        <f>'Wniosek 2026 r.'!H287</f>
        <v>0</v>
      </c>
      <c r="K9" s="54">
        <f>IFERROR('Wniosek 2026 r.'!C517,0)</f>
        <v>0</v>
      </c>
      <c r="L9" s="53"/>
    </row>
    <row r="10" spans="1:13" s="52" customFormat="1" x14ac:dyDescent="0.25">
      <c r="A10" s="52" t="str">
        <f>'Wniosek 2026 r.'!A47</f>
        <v/>
      </c>
      <c r="B10" s="60" t="str">
        <f>'Wniosek 2026 r.'!B47</f>
        <v/>
      </c>
      <c r="C10" s="59" t="str">
        <f>'Wniosek 2026 r.'!E47</f>
        <v/>
      </c>
      <c r="D10" s="58" t="str">
        <f>'Wniosek 2026 r.'!G47</f>
        <v/>
      </c>
      <c r="E10" s="55">
        <f>'Wniosek 2026 r.'!C172</f>
        <v>0</v>
      </c>
      <c r="F10" s="55">
        <f>'Wniosek 2026 r.'!C403</f>
        <v>0</v>
      </c>
      <c r="G10" s="57">
        <f>'Wniosek 2026 r.'!C288</f>
        <v>0</v>
      </c>
      <c r="H10" s="56">
        <f>'Wniosek 2026 r.'!D288</f>
        <v>0</v>
      </c>
      <c r="I10" s="64">
        <f>'Wniosek 2026 r.'!F288</f>
        <v>0</v>
      </c>
      <c r="J10" s="55">
        <f>'Wniosek 2026 r.'!H288</f>
        <v>0</v>
      </c>
      <c r="K10" s="54">
        <f>IFERROR('Wniosek 2026 r.'!C518,0)</f>
        <v>0</v>
      </c>
      <c r="L10" s="53"/>
    </row>
    <row r="11" spans="1:13" s="52" customFormat="1" x14ac:dyDescent="0.25">
      <c r="A11" s="52" t="str">
        <f>'Wniosek 2026 r.'!A48</f>
        <v/>
      </c>
      <c r="B11" s="60" t="str">
        <f>'Wniosek 2026 r.'!B48</f>
        <v/>
      </c>
      <c r="C11" s="59" t="str">
        <f>'Wniosek 2026 r.'!E48</f>
        <v/>
      </c>
      <c r="D11" s="58" t="str">
        <f>'Wniosek 2026 r.'!G48</f>
        <v/>
      </c>
      <c r="E11" s="55">
        <f>'Wniosek 2026 r.'!C173</f>
        <v>0</v>
      </c>
      <c r="F11" s="55">
        <f>'Wniosek 2026 r.'!C404</f>
        <v>0</v>
      </c>
      <c r="G11" s="57">
        <f>'Wniosek 2026 r.'!C289</f>
        <v>0</v>
      </c>
      <c r="H11" s="56">
        <f>'Wniosek 2026 r.'!D289</f>
        <v>0</v>
      </c>
      <c r="I11" s="64">
        <f>'Wniosek 2026 r.'!F289</f>
        <v>0</v>
      </c>
      <c r="J11" s="55">
        <f>'Wniosek 2026 r.'!H289</f>
        <v>0</v>
      </c>
      <c r="K11" s="54">
        <f>IFERROR('Wniosek 2026 r.'!C519,0)</f>
        <v>0</v>
      </c>
      <c r="L11" s="53"/>
    </row>
    <row r="12" spans="1:13" s="52" customFormat="1" x14ac:dyDescent="0.25">
      <c r="A12" s="52" t="str">
        <f>'Wniosek 2026 r.'!A49</f>
        <v/>
      </c>
      <c r="B12" s="60" t="str">
        <f>'Wniosek 2026 r.'!B49</f>
        <v/>
      </c>
      <c r="C12" s="59" t="str">
        <f>'Wniosek 2026 r.'!E49</f>
        <v/>
      </c>
      <c r="D12" s="58" t="str">
        <f>'Wniosek 2026 r.'!G49</f>
        <v/>
      </c>
      <c r="E12" s="55">
        <f>'Wniosek 2026 r.'!C174</f>
        <v>0</v>
      </c>
      <c r="F12" s="55">
        <f>'Wniosek 2026 r.'!C405</f>
        <v>0</v>
      </c>
      <c r="G12" s="57">
        <f>'Wniosek 2026 r.'!C290</f>
        <v>0</v>
      </c>
      <c r="H12" s="56">
        <f>'Wniosek 2026 r.'!D290</f>
        <v>0</v>
      </c>
      <c r="I12" s="64">
        <f>'Wniosek 2026 r.'!F290</f>
        <v>0</v>
      </c>
      <c r="J12" s="55">
        <f>'Wniosek 2026 r.'!H290</f>
        <v>0</v>
      </c>
      <c r="K12" s="54">
        <f>IFERROR('Wniosek 2026 r.'!C520,0)</f>
        <v>0</v>
      </c>
      <c r="L12" s="53"/>
    </row>
    <row r="13" spans="1:13" s="52" customFormat="1" x14ac:dyDescent="0.25">
      <c r="A13" s="52" t="str">
        <f>'Wniosek 2026 r.'!A50</f>
        <v/>
      </c>
      <c r="B13" s="60" t="str">
        <f>'Wniosek 2026 r.'!B50</f>
        <v/>
      </c>
      <c r="C13" s="59" t="str">
        <f>'Wniosek 2026 r.'!E50</f>
        <v/>
      </c>
      <c r="D13" s="58" t="str">
        <f>'Wniosek 2026 r.'!G50</f>
        <v/>
      </c>
      <c r="E13" s="55">
        <f>'Wniosek 2026 r.'!C175</f>
        <v>0</v>
      </c>
      <c r="F13" s="55">
        <f>'Wniosek 2026 r.'!C406</f>
        <v>0</v>
      </c>
      <c r="G13" s="57">
        <f>'Wniosek 2026 r.'!C291</f>
        <v>0</v>
      </c>
      <c r="H13" s="56">
        <f>'Wniosek 2026 r.'!D291</f>
        <v>0</v>
      </c>
      <c r="I13" s="64">
        <f>'Wniosek 2026 r.'!F291</f>
        <v>0</v>
      </c>
      <c r="J13" s="55">
        <f>'Wniosek 2026 r.'!H291</f>
        <v>0</v>
      </c>
      <c r="K13" s="54">
        <f>IFERROR('Wniosek 2026 r.'!C521,0)</f>
        <v>0</v>
      </c>
      <c r="L13" s="53"/>
    </row>
    <row r="14" spans="1:13" s="52" customFormat="1" x14ac:dyDescent="0.25">
      <c r="A14" s="52" t="str">
        <f>'Wniosek 2026 r.'!A51</f>
        <v/>
      </c>
      <c r="B14" s="60" t="str">
        <f>'Wniosek 2026 r.'!B51</f>
        <v/>
      </c>
      <c r="C14" s="59" t="str">
        <f>'Wniosek 2026 r.'!E51</f>
        <v/>
      </c>
      <c r="D14" s="58" t="str">
        <f>'Wniosek 2026 r.'!G51</f>
        <v/>
      </c>
      <c r="E14" s="55">
        <f>'Wniosek 2026 r.'!C176</f>
        <v>0</v>
      </c>
      <c r="F14" s="55">
        <f>'Wniosek 2026 r.'!C407</f>
        <v>0</v>
      </c>
      <c r="G14" s="57">
        <f>'Wniosek 2026 r.'!C292</f>
        <v>0</v>
      </c>
      <c r="H14" s="56">
        <f>'Wniosek 2026 r.'!D292</f>
        <v>0</v>
      </c>
      <c r="I14" s="64">
        <f>'Wniosek 2026 r.'!F292</f>
        <v>0</v>
      </c>
      <c r="J14" s="55">
        <f>'Wniosek 2026 r.'!H292</f>
        <v>0</v>
      </c>
      <c r="K14" s="54">
        <f>IFERROR('Wniosek 2026 r.'!C522,0)</f>
        <v>0</v>
      </c>
      <c r="L14" s="53"/>
    </row>
    <row r="15" spans="1:13" s="52" customFormat="1" x14ac:dyDescent="0.25">
      <c r="A15" s="52" t="str">
        <f>'Wniosek 2026 r.'!A52</f>
        <v/>
      </c>
      <c r="B15" s="60" t="str">
        <f>'Wniosek 2026 r.'!B52</f>
        <v/>
      </c>
      <c r="C15" s="59" t="str">
        <f>'Wniosek 2026 r.'!E52</f>
        <v/>
      </c>
      <c r="D15" s="58" t="str">
        <f>'Wniosek 2026 r.'!G52</f>
        <v/>
      </c>
      <c r="E15" s="55">
        <f>'Wniosek 2026 r.'!C177</f>
        <v>0</v>
      </c>
      <c r="F15" s="55">
        <f>'Wniosek 2026 r.'!C408</f>
        <v>0</v>
      </c>
      <c r="G15" s="57">
        <f>'Wniosek 2026 r.'!C293</f>
        <v>0</v>
      </c>
      <c r="H15" s="56">
        <f>'Wniosek 2026 r.'!D293</f>
        <v>0</v>
      </c>
      <c r="I15" s="64">
        <f>'Wniosek 2026 r.'!F293</f>
        <v>0</v>
      </c>
      <c r="J15" s="55">
        <f>'Wniosek 2026 r.'!H293</f>
        <v>0</v>
      </c>
      <c r="K15" s="54">
        <f>IFERROR('Wniosek 2026 r.'!C523,0)</f>
        <v>0</v>
      </c>
      <c r="L15" s="53"/>
    </row>
    <row r="16" spans="1:13" s="52" customFormat="1" x14ac:dyDescent="0.25">
      <c r="A16" s="52" t="str">
        <f>'Wniosek 2026 r.'!A53</f>
        <v/>
      </c>
      <c r="B16" s="60" t="str">
        <f>'Wniosek 2026 r.'!B53</f>
        <v/>
      </c>
      <c r="C16" s="59" t="str">
        <f>'Wniosek 2026 r.'!E53</f>
        <v/>
      </c>
      <c r="D16" s="58" t="str">
        <f>'Wniosek 2026 r.'!G53</f>
        <v/>
      </c>
      <c r="E16" s="55">
        <f>'Wniosek 2026 r.'!C178</f>
        <v>0</v>
      </c>
      <c r="F16" s="55">
        <f>'Wniosek 2026 r.'!C409</f>
        <v>0</v>
      </c>
      <c r="G16" s="57">
        <f>'Wniosek 2026 r.'!C294</f>
        <v>0</v>
      </c>
      <c r="H16" s="56">
        <f>'Wniosek 2026 r.'!D294</f>
        <v>0</v>
      </c>
      <c r="I16" s="64">
        <f>'Wniosek 2026 r.'!F294</f>
        <v>0</v>
      </c>
      <c r="J16" s="55">
        <f>'Wniosek 2026 r.'!H294</f>
        <v>0</v>
      </c>
      <c r="K16" s="54">
        <f>IFERROR('Wniosek 2026 r.'!C524,0)</f>
        <v>0</v>
      </c>
      <c r="L16" s="53"/>
    </row>
    <row r="17" spans="1:12" s="52" customFormat="1" x14ac:dyDescent="0.25">
      <c r="A17" s="52" t="str">
        <f>'Wniosek 2026 r.'!A54</f>
        <v/>
      </c>
      <c r="B17" s="60" t="str">
        <f>'Wniosek 2026 r.'!B54</f>
        <v/>
      </c>
      <c r="C17" s="59" t="str">
        <f>'Wniosek 2026 r.'!E54</f>
        <v/>
      </c>
      <c r="D17" s="58" t="str">
        <f>'Wniosek 2026 r.'!G54</f>
        <v/>
      </c>
      <c r="E17" s="55">
        <f>'Wniosek 2026 r.'!C179</f>
        <v>0</v>
      </c>
      <c r="F17" s="55">
        <f>'Wniosek 2026 r.'!C410</f>
        <v>0</v>
      </c>
      <c r="G17" s="57">
        <f>'Wniosek 2026 r.'!C295</f>
        <v>0</v>
      </c>
      <c r="H17" s="56">
        <f>'Wniosek 2026 r.'!D295</f>
        <v>0</v>
      </c>
      <c r="I17" s="64">
        <f>'Wniosek 2026 r.'!F295</f>
        <v>0</v>
      </c>
      <c r="J17" s="55">
        <f>'Wniosek 2026 r.'!H295</f>
        <v>0</v>
      </c>
      <c r="K17" s="54">
        <f>IFERROR('Wniosek 2026 r.'!C525,0)</f>
        <v>0</v>
      </c>
      <c r="L17" s="53"/>
    </row>
    <row r="18" spans="1:12" s="52" customFormat="1" x14ac:dyDescent="0.25">
      <c r="A18" s="52" t="str">
        <f>'Wniosek 2026 r.'!A55</f>
        <v/>
      </c>
      <c r="B18" s="60" t="str">
        <f>'Wniosek 2026 r.'!B55</f>
        <v/>
      </c>
      <c r="C18" s="59" t="str">
        <f>'Wniosek 2026 r.'!E55</f>
        <v/>
      </c>
      <c r="D18" s="58" t="str">
        <f>'Wniosek 2026 r.'!G55</f>
        <v/>
      </c>
      <c r="E18" s="55">
        <f>'Wniosek 2026 r.'!C180</f>
        <v>0</v>
      </c>
      <c r="F18" s="55">
        <f>'Wniosek 2026 r.'!C411</f>
        <v>0</v>
      </c>
      <c r="G18" s="57">
        <f>'Wniosek 2026 r.'!C296</f>
        <v>0</v>
      </c>
      <c r="H18" s="56">
        <f>'Wniosek 2026 r.'!D296</f>
        <v>0</v>
      </c>
      <c r="I18" s="64">
        <f>'Wniosek 2026 r.'!F296</f>
        <v>0</v>
      </c>
      <c r="J18" s="55">
        <f>'Wniosek 2026 r.'!H296</f>
        <v>0</v>
      </c>
      <c r="K18" s="54">
        <f>IFERROR('Wniosek 2026 r.'!C526,0)</f>
        <v>0</v>
      </c>
      <c r="L18" s="53"/>
    </row>
    <row r="19" spans="1:12" s="52" customFormat="1" x14ac:dyDescent="0.25">
      <c r="A19" s="52" t="str">
        <f>'Wniosek 2026 r.'!A56</f>
        <v/>
      </c>
      <c r="B19" s="60" t="str">
        <f>'Wniosek 2026 r.'!B56</f>
        <v/>
      </c>
      <c r="C19" s="59" t="str">
        <f>'Wniosek 2026 r.'!E56</f>
        <v/>
      </c>
      <c r="D19" s="58" t="str">
        <f>'Wniosek 2026 r.'!G56</f>
        <v/>
      </c>
      <c r="E19" s="55">
        <f>'Wniosek 2026 r.'!C181</f>
        <v>0</v>
      </c>
      <c r="F19" s="55">
        <f>'Wniosek 2026 r.'!C412</f>
        <v>0</v>
      </c>
      <c r="G19" s="57">
        <f>'Wniosek 2026 r.'!C297</f>
        <v>0</v>
      </c>
      <c r="H19" s="56">
        <f>'Wniosek 2026 r.'!D297</f>
        <v>0</v>
      </c>
      <c r="I19" s="64">
        <f>'Wniosek 2026 r.'!F297</f>
        <v>0</v>
      </c>
      <c r="J19" s="55">
        <f>'Wniosek 2026 r.'!H297</f>
        <v>0</v>
      </c>
      <c r="K19" s="54">
        <f>IFERROR('Wniosek 2026 r.'!C527,0)</f>
        <v>0</v>
      </c>
      <c r="L19" s="53"/>
    </row>
    <row r="20" spans="1:12" s="52" customFormat="1" x14ac:dyDescent="0.25">
      <c r="A20" s="52" t="str">
        <f>'Wniosek 2026 r.'!A57</f>
        <v/>
      </c>
      <c r="B20" s="60" t="str">
        <f>'Wniosek 2026 r.'!B57</f>
        <v/>
      </c>
      <c r="C20" s="59" t="str">
        <f>'Wniosek 2026 r.'!E57</f>
        <v/>
      </c>
      <c r="D20" s="58" t="str">
        <f>'Wniosek 2026 r.'!G57</f>
        <v/>
      </c>
      <c r="E20" s="55">
        <f>'Wniosek 2026 r.'!C182</f>
        <v>0</v>
      </c>
      <c r="F20" s="55">
        <f>'Wniosek 2026 r.'!C413</f>
        <v>0</v>
      </c>
      <c r="G20" s="57">
        <f>'Wniosek 2026 r.'!C298</f>
        <v>0</v>
      </c>
      <c r="H20" s="56">
        <f>'Wniosek 2026 r.'!D298</f>
        <v>0</v>
      </c>
      <c r="I20" s="64">
        <f>'Wniosek 2026 r.'!F298</f>
        <v>0</v>
      </c>
      <c r="J20" s="55">
        <f>'Wniosek 2026 r.'!H298</f>
        <v>0</v>
      </c>
      <c r="K20" s="54">
        <f>IFERROR('Wniosek 2026 r.'!C528,0)</f>
        <v>0</v>
      </c>
      <c r="L20" s="53"/>
    </row>
    <row r="21" spans="1:12" s="52" customFormat="1" x14ac:dyDescent="0.25">
      <c r="A21" s="52" t="str">
        <f>'Wniosek 2026 r.'!A58</f>
        <v/>
      </c>
      <c r="B21" s="60" t="str">
        <f>'Wniosek 2026 r.'!B58</f>
        <v/>
      </c>
      <c r="C21" s="59" t="str">
        <f>'Wniosek 2026 r.'!E58</f>
        <v/>
      </c>
      <c r="D21" s="58" t="str">
        <f>'Wniosek 2026 r.'!G58</f>
        <v/>
      </c>
      <c r="E21" s="55">
        <f>'Wniosek 2026 r.'!C183</f>
        <v>0</v>
      </c>
      <c r="F21" s="55">
        <f>'Wniosek 2026 r.'!C414</f>
        <v>0</v>
      </c>
      <c r="G21" s="57">
        <f>'Wniosek 2026 r.'!C299</f>
        <v>0</v>
      </c>
      <c r="H21" s="56">
        <f>'Wniosek 2026 r.'!D299</f>
        <v>0</v>
      </c>
      <c r="I21" s="64">
        <f>'Wniosek 2026 r.'!F299</f>
        <v>0</v>
      </c>
      <c r="J21" s="55">
        <f>'Wniosek 2026 r.'!H299</f>
        <v>0</v>
      </c>
      <c r="K21" s="54">
        <f>IFERROR('Wniosek 2026 r.'!C529,0)</f>
        <v>0</v>
      </c>
      <c r="L21" s="53"/>
    </row>
    <row r="22" spans="1:12" s="52" customFormat="1" x14ac:dyDescent="0.25">
      <c r="A22" s="52" t="str">
        <f>'Wniosek 2026 r.'!A59</f>
        <v/>
      </c>
      <c r="B22" s="60" t="str">
        <f>'Wniosek 2026 r.'!B59</f>
        <v/>
      </c>
      <c r="C22" s="59" t="str">
        <f>'Wniosek 2026 r.'!E59</f>
        <v/>
      </c>
      <c r="D22" s="58" t="str">
        <f>'Wniosek 2026 r.'!G59</f>
        <v/>
      </c>
      <c r="E22" s="55">
        <f>'Wniosek 2026 r.'!C184</f>
        <v>0</v>
      </c>
      <c r="F22" s="55">
        <f>'Wniosek 2026 r.'!C415</f>
        <v>0</v>
      </c>
      <c r="G22" s="57">
        <f>'Wniosek 2026 r.'!C300</f>
        <v>0</v>
      </c>
      <c r="H22" s="56">
        <f>'Wniosek 2026 r.'!D300</f>
        <v>0</v>
      </c>
      <c r="I22" s="64">
        <f>'Wniosek 2026 r.'!F300</f>
        <v>0</v>
      </c>
      <c r="J22" s="55">
        <f>'Wniosek 2026 r.'!H300</f>
        <v>0</v>
      </c>
      <c r="K22" s="54">
        <f>IFERROR('Wniosek 2026 r.'!C530,0)</f>
        <v>0</v>
      </c>
      <c r="L22" s="53"/>
    </row>
    <row r="23" spans="1:12" s="52" customFormat="1" x14ac:dyDescent="0.25">
      <c r="A23" s="52" t="str">
        <f>'Wniosek 2026 r.'!A60</f>
        <v/>
      </c>
      <c r="B23" s="60" t="str">
        <f>'Wniosek 2026 r.'!B60</f>
        <v/>
      </c>
      <c r="C23" s="59" t="str">
        <f>'Wniosek 2026 r.'!E60</f>
        <v/>
      </c>
      <c r="D23" s="58" t="str">
        <f>'Wniosek 2026 r.'!G60</f>
        <v/>
      </c>
      <c r="E23" s="55">
        <f>'Wniosek 2026 r.'!C185</f>
        <v>0</v>
      </c>
      <c r="F23" s="55">
        <f>'Wniosek 2026 r.'!C416</f>
        <v>0</v>
      </c>
      <c r="G23" s="57">
        <f>'Wniosek 2026 r.'!C301</f>
        <v>0</v>
      </c>
      <c r="H23" s="56">
        <f>'Wniosek 2026 r.'!D301</f>
        <v>0</v>
      </c>
      <c r="I23" s="64">
        <f>'Wniosek 2026 r.'!F301</f>
        <v>0</v>
      </c>
      <c r="J23" s="55">
        <f>'Wniosek 2026 r.'!H301</f>
        <v>0</v>
      </c>
      <c r="K23" s="54">
        <f>IFERROR('Wniosek 2026 r.'!C531,0)</f>
        <v>0</v>
      </c>
      <c r="L23" s="53"/>
    </row>
    <row r="24" spans="1:12" s="52" customFormat="1" x14ac:dyDescent="0.25">
      <c r="A24" s="52" t="str">
        <f>'Wniosek 2026 r.'!A61</f>
        <v/>
      </c>
      <c r="B24" s="60" t="str">
        <f>'Wniosek 2026 r.'!B61</f>
        <v/>
      </c>
      <c r="C24" s="59" t="str">
        <f>'Wniosek 2026 r.'!E61</f>
        <v/>
      </c>
      <c r="D24" s="58" t="str">
        <f>'Wniosek 2026 r.'!G61</f>
        <v/>
      </c>
      <c r="E24" s="55">
        <f>'Wniosek 2026 r.'!C186</f>
        <v>0</v>
      </c>
      <c r="F24" s="55">
        <f>'Wniosek 2026 r.'!C417</f>
        <v>0</v>
      </c>
      <c r="G24" s="57">
        <f>'Wniosek 2026 r.'!C302</f>
        <v>0</v>
      </c>
      <c r="H24" s="56">
        <f>'Wniosek 2026 r.'!D302</f>
        <v>0</v>
      </c>
      <c r="I24" s="64">
        <f>'Wniosek 2026 r.'!F302</f>
        <v>0</v>
      </c>
      <c r="J24" s="55">
        <f>'Wniosek 2026 r.'!H302</f>
        <v>0</v>
      </c>
      <c r="K24" s="54">
        <f>IFERROR('Wniosek 2026 r.'!C532,0)</f>
        <v>0</v>
      </c>
      <c r="L24" s="53"/>
    </row>
    <row r="25" spans="1:12" s="52" customFormat="1" x14ac:dyDescent="0.25">
      <c r="A25" s="52" t="str">
        <f>'Wniosek 2026 r.'!A62</f>
        <v/>
      </c>
      <c r="B25" s="60" t="str">
        <f>'Wniosek 2026 r.'!B62</f>
        <v/>
      </c>
      <c r="C25" s="59" t="str">
        <f>'Wniosek 2026 r.'!E62</f>
        <v/>
      </c>
      <c r="D25" s="58" t="str">
        <f>'Wniosek 2026 r.'!G62</f>
        <v/>
      </c>
      <c r="E25" s="55">
        <f>'Wniosek 2026 r.'!C187</f>
        <v>0</v>
      </c>
      <c r="F25" s="55">
        <f>'Wniosek 2026 r.'!C418</f>
        <v>0</v>
      </c>
      <c r="G25" s="57">
        <f>'Wniosek 2026 r.'!C303</f>
        <v>0</v>
      </c>
      <c r="H25" s="56">
        <f>'Wniosek 2026 r.'!D303</f>
        <v>0</v>
      </c>
      <c r="I25" s="64">
        <f>'Wniosek 2026 r.'!F303</f>
        <v>0</v>
      </c>
      <c r="J25" s="55">
        <f>'Wniosek 2026 r.'!H303</f>
        <v>0</v>
      </c>
      <c r="K25" s="54">
        <f>IFERROR('Wniosek 2026 r.'!C533,0)</f>
        <v>0</v>
      </c>
      <c r="L25" s="53"/>
    </row>
    <row r="26" spans="1:12" s="52" customFormat="1" x14ac:dyDescent="0.25">
      <c r="A26" s="52" t="str">
        <f>'Wniosek 2026 r.'!A63</f>
        <v/>
      </c>
      <c r="B26" s="60" t="str">
        <f>'Wniosek 2026 r.'!B63</f>
        <v/>
      </c>
      <c r="C26" s="59" t="str">
        <f>'Wniosek 2026 r.'!E63</f>
        <v/>
      </c>
      <c r="D26" s="58" t="str">
        <f>'Wniosek 2026 r.'!G63</f>
        <v/>
      </c>
      <c r="E26" s="55">
        <f>'Wniosek 2026 r.'!C188</f>
        <v>0</v>
      </c>
      <c r="F26" s="55">
        <f>'Wniosek 2026 r.'!C419</f>
        <v>0</v>
      </c>
      <c r="G26" s="57">
        <f>'Wniosek 2026 r.'!C304</f>
        <v>0</v>
      </c>
      <c r="H26" s="56">
        <f>'Wniosek 2026 r.'!D304</f>
        <v>0</v>
      </c>
      <c r="I26" s="64">
        <f>'Wniosek 2026 r.'!F304</f>
        <v>0</v>
      </c>
      <c r="J26" s="55">
        <f>'Wniosek 2026 r.'!H304</f>
        <v>0</v>
      </c>
      <c r="K26" s="54">
        <f>IFERROR('Wniosek 2026 r.'!C534,0)</f>
        <v>0</v>
      </c>
      <c r="L26" s="53"/>
    </row>
    <row r="27" spans="1:12" s="52" customFormat="1" x14ac:dyDescent="0.25">
      <c r="A27" s="52" t="str">
        <f>'Wniosek 2026 r.'!A64</f>
        <v/>
      </c>
      <c r="B27" s="60" t="str">
        <f>'Wniosek 2026 r.'!B64</f>
        <v/>
      </c>
      <c r="C27" s="59" t="str">
        <f>'Wniosek 2026 r.'!E64</f>
        <v/>
      </c>
      <c r="D27" s="58" t="str">
        <f>'Wniosek 2026 r.'!G64</f>
        <v/>
      </c>
      <c r="E27" s="55">
        <f>'Wniosek 2026 r.'!C189</f>
        <v>0</v>
      </c>
      <c r="F27" s="55">
        <f>'Wniosek 2026 r.'!C420</f>
        <v>0</v>
      </c>
      <c r="G27" s="57">
        <f>'Wniosek 2026 r.'!C305</f>
        <v>0</v>
      </c>
      <c r="H27" s="56">
        <f>'Wniosek 2026 r.'!D305</f>
        <v>0</v>
      </c>
      <c r="I27" s="64">
        <f>'Wniosek 2026 r.'!F305</f>
        <v>0</v>
      </c>
      <c r="J27" s="55">
        <f>'Wniosek 2026 r.'!H305</f>
        <v>0</v>
      </c>
      <c r="K27" s="54">
        <f>IFERROR('Wniosek 2026 r.'!C535,0)</f>
        <v>0</v>
      </c>
      <c r="L27" s="53"/>
    </row>
    <row r="28" spans="1:12" s="52" customFormat="1" x14ac:dyDescent="0.25">
      <c r="A28" s="52" t="str">
        <f>'Wniosek 2026 r.'!A65</f>
        <v/>
      </c>
      <c r="B28" s="60" t="str">
        <f>'Wniosek 2026 r.'!B65</f>
        <v/>
      </c>
      <c r="C28" s="59" t="str">
        <f>'Wniosek 2026 r.'!E65</f>
        <v/>
      </c>
      <c r="D28" s="58" t="str">
        <f>'Wniosek 2026 r.'!G65</f>
        <v/>
      </c>
      <c r="E28" s="55">
        <f>'Wniosek 2026 r.'!C190</f>
        <v>0</v>
      </c>
      <c r="F28" s="55">
        <f>'Wniosek 2026 r.'!C421</f>
        <v>0</v>
      </c>
      <c r="G28" s="57">
        <f>'Wniosek 2026 r.'!C306</f>
        <v>0</v>
      </c>
      <c r="H28" s="56">
        <f>'Wniosek 2026 r.'!D306</f>
        <v>0</v>
      </c>
      <c r="I28" s="64">
        <f>'Wniosek 2026 r.'!F306</f>
        <v>0</v>
      </c>
      <c r="J28" s="55">
        <f>'Wniosek 2026 r.'!H306</f>
        <v>0</v>
      </c>
      <c r="K28" s="54">
        <f>IFERROR('Wniosek 2026 r.'!C536,0)</f>
        <v>0</v>
      </c>
      <c r="L28" s="53"/>
    </row>
    <row r="29" spans="1:12" s="52" customFormat="1" x14ac:dyDescent="0.25">
      <c r="A29" s="52" t="str">
        <f>'Wniosek 2026 r.'!A66</f>
        <v/>
      </c>
      <c r="B29" s="60" t="str">
        <f>'Wniosek 2026 r.'!B66</f>
        <v/>
      </c>
      <c r="C29" s="59" t="str">
        <f>'Wniosek 2026 r.'!E66</f>
        <v/>
      </c>
      <c r="D29" s="58" t="str">
        <f>'Wniosek 2026 r.'!G66</f>
        <v/>
      </c>
      <c r="E29" s="55">
        <f>'Wniosek 2026 r.'!C191</f>
        <v>0</v>
      </c>
      <c r="F29" s="55">
        <f>'Wniosek 2026 r.'!C422</f>
        <v>0</v>
      </c>
      <c r="G29" s="57">
        <f>'Wniosek 2026 r.'!C307</f>
        <v>0</v>
      </c>
      <c r="H29" s="56">
        <f>'Wniosek 2026 r.'!D307</f>
        <v>0</v>
      </c>
      <c r="I29" s="64">
        <f>'Wniosek 2026 r.'!F307</f>
        <v>0</v>
      </c>
      <c r="J29" s="55">
        <f>'Wniosek 2026 r.'!H307</f>
        <v>0</v>
      </c>
      <c r="K29" s="54">
        <f>IFERROR('Wniosek 2026 r.'!C537,0)</f>
        <v>0</v>
      </c>
      <c r="L29" s="53"/>
    </row>
    <row r="30" spans="1:12" s="52" customFormat="1" x14ac:dyDescent="0.25">
      <c r="A30" s="52" t="str">
        <f>'Wniosek 2026 r.'!A67</f>
        <v/>
      </c>
      <c r="B30" s="60" t="str">
        <f>'Wniosek 2026 r.'!B67</f>
        <v/>
      </c>
      <c r="C30" s="59" t="str">
        <f>'Wniosek 2026 r.'!E67</f>
        <v/>
      </c>
      <c r="D30" s="58" t="str">
        <f>'Wniosek 2026 r.'!G67</f>
        <v/>
      </c>
      <c r="E30" s="55">
        <f>'Wniosek 2026 r.'!C192</f>
        <v>0</v>
      </c>
      <c r="F30" s="55">
        <f>'Wniosek 2026 r.'!C423</f>
        <v>0</v>
      </c>
      <c r="G30" s="57">
        <f>'Wniosek 2026 r.'!C308</f>
        <v>0</v>
      </c>
      <c r="H30" s="56">
        <f>'Wniosek 2026 r.'!D308</f>
        <v>0</v>
      </c>
      <c r="I30" s="64">
        <f>'Wniosek 2026 r.'!F308</f>
        <v>0</v>
      </c>
      <c r="J30" s="55">
        <f>'Wniosek 2026 r.'!H308</f>
        <v>0</v>
      </c>
      <c r="K30" s="54">
        <f>IFERROR('Wniosek 2026 r.'!C538,0)</f>
        <v>0</v>
      </c>
      <c r="L30" s="53"/>
    </row>
    <row r="31" spans="1:12" s="52" customFormat="1" x14ac:dyDescent="0.25">
      <c r="A31" s="52" t="str">
        <f>'Wniosek 2026 r.'!A68</f>
        <v/>
      </c>
      <c r="B31" s="60" t="str">
        <f>'Wniosek 2026 r.'!B68</f>
        <v/>
      </c>
      <c r="C31" s="59" t="str">
        <f>'Wniosek 2026 r.'!E68</f>
        <v/>
      </c>
      <c r="D31" s="58" t="str">
        <f>'Wniosek 2026 r.'!G68</f>
        <v/>
      </c>
      <c r="E31" s="55">
        <f>'Wniosek 2026 r.'!C193</f>
        <v>0</v>
      </c>
      <c r="F31" s="55">
        <f>'Wniosek 2026 r.'!C424</f>
        <v>0</v>
      </c>
      <c r="G31" s="57">
        <f>'Wniosek 2026 r.'!C309</f>
        <v>0</v>
      </c>
      <c r="H31" s="56">
        <f>'Wniosek 2026 r.'!D309</f>
        <v>0</v>
      </c>
      <c r="I31" s="64">
        <f>'Wniosek 2026 r.'!F309</f>
        <v>0</v>
      </c>
      <c r="J31" s="55">
        <f>'Wniosek 2026 r.'!H309</f>
        <v>0</v>
      </c>
      <c r="K31" s="54">
        <f>IFERROR('Wniosek 2026 r.'!C539,0)</f>
        <v>0</v>
      </c>
      <c r="L31" s="53"/>
    </row>
    <row r="32" spans="1:12" s="52" customFormat="1" x14ac:dyDescent="0.25">
      <c r="A32" s="52" t="str">
        <f>'Wniosek 2026 r.'!A69</f>
        <v/>
      </c>
      <c r="B32" s="60" t="str">
        <f>'Wniosek 2026 r.'!B69</f>
        <v/>
      </c>
      <c r="C32" s="59" t="str">
        <f>'Wniosek 2026 r.'!E69</f>
        <v/>
      </c>
      <c r="D32" s="58" t="str">
        <f>'Wniosek 2026 r.'!G69</f>
        <v/>
      </c>
      <c r="E32" s="55">
        <f>'Wniosek 2026 r.'!C194</f>
        <v>0</v>
      </c>
      <c r="F32" s="55">
        <f>'Wniosek 2026 r.'!C425</f>
        <v>0</v>
      </c>
      <c r="G32" s="57">
        <f>'Wniosek 2026 r.'!C310</f>
        <v>0</v>
      </c>
      <c r="H32" s="56">
        <f>'Wniosek 2026 r.'!D310</f>
        <v>0</v>
      </c>
      <c r="I32" s="64">
        <f>'Wniosek 2026 r.'!F310</f>
        <v>0</v>
      </c>
      <c r="J32" s="55">
        <f>'Wniosek 2026 r.'!H310</f>
        <v>0</v>
      </c>
      <c r="K32" s="54">
        <f>IFERROR('Wniosek 2026 r.'!C540,0)</f>
        <v>0</v>
      </c>
      <c r="L32" s="53"/>
    </row>
    <row r="33" spans="1:12" s="52" customFormat="1" x14ac:dyDescent="0.25">
      <c r="A33" s="52" t="str">
        <f>'Wniosek 2026 r.'!A70</f>
        <v/>
      </c>
      <c r="B33" s="60" t="str">
        <f>'Wniosek 2026 r.'!B70</f>
        <v/>
      </c>
      <c r="C33" s="59" t="str">
        <f>'Wniosek 2026 r.'!E70</f>
        <v/>
      </c>
      <c r="D33" s="58" t="str">
        <f>'Wniosek 2026 r.'!G70</f>
        <v/>
      </c>
      <c r="E33" s="55">
        <f>'Wniosek 2026 r.'!C195</f>
        <v>0</v>
      </c>
      <c r="F33" s="55">
        <f>'Wniosek 2026 r.'!C426</f>
        <v>0</v>
      </c>
      <c r="G33" s="57">
        <f>'Wniosek 2026 r.'!C311</f>
        <v>0</v>
      </c>
      <c r="H33" s="56">
        <f>'Wniosek 2026 r.'!D311</f>
        <v>0</v>
      </c>
      <c r="I33" s="64">
        <f>'Wniosek 2026 r.'!F311</f>
        <v>0</v>
      </c>
      <c r="J33" s="55">
        <f>'Wniosek 2026 r.'!H311</f>
        <v>0</v>
      </c>
      <c r="K33" s="54">
        <f>IFERROR('Wniosek 2026 r.'!C541,0)</f>
        <v>0</v>
      </c>
      <c r="L33" s="53"/>
    </row>
    <row r="34" spans="1:12" s="52" customFormat="1" x14ac:dyDescent="0.25">
      <c r="A34" s="52" t="str">
        <f>'Wniosek 2026 r.'!A71</f>
        <v/>
      </c>
      <c r="B34" s="60" t="str">
        <f>'Wniosek 2026 r.'!B71</f>
        <v/>
      </c>
      <c r="C34" s="59" t="str">
        <f>'Wniosek 2026 r.'!E71</f>
        <v/>
      </c>
      <c r="D34" s="58" t="str">
        <f>'Wniosek 2026 r.'!G71</f>
        <v/>
      </c>
      <c r="E34" s="55">
        <f>'Wniosek 2026 r.'!C196</f>
        <v>0</v>
      </c>
      <c r="F34" s="55">
        <f>'Wniosek 2026 r.'!C427</f>
        <v>0</v>
      </c>
      <c r="G34" s="57">
        <f>'Wniosek 2026 r.'!C312</f>
        <v>0</v>
      </c>
      <c r="H34" s="56">
        <f>'Wniosek 2026 r.'!D312</f>
        <v>0</v>
      </c>
      <c r="I34" s="64">
        <f>'Wniosek 2026 r.'!F312</f>
        <v>0</v>
      </c>
      <c r="J34" s="55">
        <f>'Wniosek 2026 r.'!H312</f>
        <v>0</v>
      </c>
      <c r="K34" s="54">
        <f>IFERROR('Wniosek 2026 r.'!C542,0)</f>
        <v>0</v>
      </c>
      <c r="L34" s="53"/>
    </row>
    <row r="35" spans="1:12" s="52" customFormat="1" x14ac:dyDescent="0.25">
      <c r="A35" s="52" t="str">
        <f>'Wniosek 2026 r.'!A72</f>
        <v/>
      </c>
      <c r="B35" s="60" t="str">
        <f>'Wniosek 2026 r.'!B72</f>
        <v/>
      </c>
      <c r="C35" s="59" t="str">
        <f>'Wniosek 2026 r.'!E72</f>
        <v/>
      </c>
      <c r="D35" s="58" t="str">
        <f>'Wniosek 2026 r.'!G72</f>
        <v/>
      </c>
      <c r="E35" s="55">
        <f>'Wniosek 2026 r.'!C197</f>
        <v>0</v>
      </c>
      <c r="F35" s="55">
        <f>'Wniosek 2026 r.'!C428</f>
        <v>0</v>
      </c>
      <c r="G35" s="57">
        <f>'Wniosek 2026 r.'!C313</f>
        <v>0</v>
      </c>
      <c r="H35" s="56">
        <f>'Wniosek 2026 r.'!D313</f>
        <v>0</v>
      </c>
      <c r="I35" s="64">
        <f>'Wniosek 2026 r.'!F313</f>
        <v>0</v>
      </c>
      <c r="J35" s="55">
        <f>'Wniosek 2026 r.'!H313</f>
        <v>0</v>
      </c>
      <c r="K35" s="54">
        <f>IFERROR('Wniosek 2026 r.'!C543,0)</f>
        <v>0</v>
      </c>
      <c r="L35" s="53"/>
    </row>
    <row r="36" spans="1:12" s="52" customFormat="1" x14ac:dyDescent="0.25">
      <c r="A36" s="52" t="str">
        <f>'Wniosek 2026 r.'!A73</f>
        <v/>
      </c>
      <c r="B36" s="60" t="str">
        <f>'Wniosek 2026 r.'!B73</f>
        <v/>
      </c>
      <c r="C36" s="59" t="str">
        <f>'Wniosek 2026 r.'!E73</f>
        <v/>
      </c>
      <c r="D36" s="58" t="str">
        <f>'Wniosek 2026 r.'!G73</f>
        <v/>
      </c>
      <c r="E36" s="55">
        <f>'Wniosek 2026 r.'!C198</f>
        <v>0</v>
      </c>
      <c r="F36" s="55">
        <f>'Wniosek 2026 r.'!C429</f>
        <v>0</v>
      </c>
      <c r="G36" s="57">
        <f>'Wniosek 2026 r.'!C314</f>
        <v>0</v>
      </c>
      <c r="H36" s="56">
        <f>'Wniosek 2026 r.'!D314</f>
        <v>0</v>
      </c>
      <c r="I36" s="64">
        <f>'Wniosek 2026 r.'!F314</f>
        <v>0</v>
      </c>
      <c r="J36" s="55">
        <f>'Wniosek 2026 r.'!H314</f>
        <v>0</v>
      </c>
      <c r="K36" s="54">
        <f>IFERROR('Wniosek 2026 r.'!C544,0)</f>
        <v>0</v>
      </c>
      <c r="L36" s="53"/>
    </row>
    <row r="37" spans="1:12" s="52" customFormat="1" x14ac:dyDescent="0.25">
      <c r="A37" s="52" t="str">
        <f>'Wniosek 2026 r.'!A74</f>
        <v/>
      </c>
      <c r="B37" s="60" t="str">
        <f>'Wniosek 2026 r.'!B74</f>
        <v/>
      </c>
      <c r="C37" s="59" t="str">
        <f>'Wniosek 2026 r.'!E74</f>
        <v/>
      </c>
      <c r="D37" s="58" t="str">
        <f>'Wniosek 2026 r.'!G74</f>
        <v/>
      </c>
      <c r="E37" s="55">
        <f>'Wniosek 2026 r.'!C199</f>
        <v>0</v>
      </c>
      <c r="F37" s="55">
        <f>'Wniosek 2026 r.'!C430</f>
        <v>0</v>
      </c>
      <c r="G37" s="57">
        <f>'Wniosek 2026 r.'!C315</f>
        <v>0</v>
      </c>
      <c r="H37" s="56">
        <f>'Wniosek 2026 r.'!D315</f>
        <v>0</v>
      </c>
      <c r="I37" s="64">
        <f>'Wniosek 2026 r.'!F315</f>
        <v>0</v>
      </c>
      <c r="J37" s="55">
        <f>'Wniosek 2026 r.'!H315</f>
        <v>0</v>
      </c>
      <c r="K37" s="54">
        <f>IFERROR('Wniosek 2026 r.'!C545,0)</f>
        <v>0</v>
      </c>
      <c r="L37" s="53"/>
    </row>
    <row r="38" spans="1:12" s="52" customFormat="1" x14ac:dyDescent="0.25">
      <c r="A38" s="52" t="str">
        <f>'Wniosek 2026 r.'!A75</f>
        <v/>
      </c>
      <c r="B38" s="60" t="str">
        <f>'Wniosek 2026 r.'!B75</f>
        <v/>
      </c>
      <c r="C38" s="59" t="str">
        <f>'Wniosek 2026 r.'!E75</f>
        <v/>
      </c>
      <c r="D38" s="58" t="str">
        <f>'Wniosek 2026 r.'!G75</f>
        <v/>
      </c>
      <c r="E38" s="55">
        <f>'Wniosek 2026 r.'!C200</f>
        <v>0</v>
      </c>
      <c r="F38" s="55">
        <f>'Wniosek 2026 r.'!C431</f>
        <v>0</v>
      </c>
      <c r="G38" s="57">
        <f>'Wniosek 2026 r.'!C316</f>
        <v>0</v>
      </c>
      <c r="H38" s="56">
        <f>'Wniosek 2026 r.'!D316</f>
        <v>0</v>
      </c>
      <c r="I38" s="64">
        <f>'Wniosek 2026 r.'!F316</f>
        <v>0</v>
      </c>
      <c r="J38" s="55">
        <f>'Wniosek 2026 r.'!H316</f>
        <v>0</v>
      </c>
      <c r="K38" s="54">
        <f>IFERROR('Wniosek 2026 r.'!C546,0)</f>
        <v>0</v>
      </c>
      <c r="L38" s="53"/>
    </row>
    <row r="39" spans="1:12" s="52" customFormat="1" x14ac:dyDescent="0.25">
      <c r="A39" s="52" t="str">
        <f>'Wniosek 2026 r.'!A76</f>
        <v/>
      </c>
      <c r="B39" s="60" t="str">
        <f>'Wniosek 2026 r.'!B76</f>
        <v/>
      </c>
      <c r="C39" s="59" t="str">
        <f>'Wniosek 2026 r.'!E76</f>
        <v/>
      </c>
      <c r="D39" s="58" t="str">
        <f>'Wniosek 2026 r.'!G76</f>
        <v/>
      </c>
      <c r="E39" s="55">
        <f>'Wniosek 2026 r.'!C201</f>
        <v>0</v>
      </c>
      <c r="F39" s="55">
        <f>'Wniosek 2026 r.'!C432</f>
        <v>0</v>
      </c>
      <c r="G39" s="57">
        <f>'Wniosek 2026 r.'!C317</f>
        <v>0</v>
      </c>
      <c r="H39" s="56">
        <f>'Wniosek 2026 r.'!D317</f>
        <v>0</v>
      </c>
      <c r="I39" s="64">
        <f>'Wniosek 2026 r.'!F317</f>
        <v>0</v>
      </c>
      <c r="J39" s="55">
        <f>'Wniosek 2026 r.'!H317</f>
        <v>0</v>
      </c>
      <c r="K39" s="54">
        <f>IFERROR('Wniosek 2026 r.'!C547,0)</f>
        <v>0</v>
      </c>
      <c r="L39" s="53"/>
    </row>
    <row r="40" spans="1:12" s="52" customFormat="1" x14ac:dyDescent="0.25">
      <c r="A40" s="52" t="str">
        <f>'Wniosek 2026 r.'!A77</f>
        <v/>
      </c>
      <c r="B40" s="60" t="str">
        <f>'Wniosek 2026 r.'!B77</f>
        <v/>
      </c>
      <c r="C40" s="59" t="str">
        <f>'Wniosek 2026 r.'!E77</f>
        <v/>
      </c>
      <c r="D40" s="58" t="str">
        <f>'Wniosek 2026 r.'!G77</f>
        <v/>
      </c>
      <c r="E40" s="55">
        <f>'Wniosek 2026 r.'!C202</f>
        <v>0</v>
      </c>
      <c r="F40" s="55">
        <f>'Wniosek 2026 r.'!C433</f>
        <v>0</v>
      </c>
      <c r="G40" s="57">
        <f>'Wniosek 2026 r.'!C318</f>
        <v>0</v>
      </c>
      <c r="H40" s="56">
        <f>'Wniosek 2026 r.'!D318</f>
        <v>0</v>
      </c>
      <c r="I40" s="64">
        <f>'Wniosek 2026 r.'!F318</f>
        <v>0</v>
      </c>
      <c r="J40" s="55">
        <f>'Wniosek 2026 r.'!H318</f>
        <v>0</v>
      </c>
      <c r="K40" s="54">
        <f>IFERROR('Wniosek 2026 r.'!C548,0)</f>
        <v>0</v>
      </c>
      <c r="L40" s="53"/>
    </row>
    <row r="41" spans="1:12" s="52" customFormat="1" x14ac:dyDescent="0.25">
      <c r="A41" s="52" t="str">
        <f>'Wniosek 2026 r.'!A78</f>
        <v/>
      </c>
      <c r="B41" s="60" t="str">
        <f>'Wniosek 2026 r.'!B78</f>
        <v/>
      </c>
      <c r="C41" s="59" t="str">
        <f>'Wniosek 2026 r.'!E78</f>
        <v/>
      </c>
      <c r="D41" s="58" t="str">
        <f>'Wniosek 2026 r.'!G78</f>
        <v/>
      </c>
      <c r="E41" s="55">
        <f>'Wniosek 2026 r.'!C203</f>
        <v>0</v>
      </c>
      <c r="F41" s="55">
        <f>'Wniosek 2026 r.'!C434</f>
        <v>0</v>
      </c>
      <c r="G41" s="57">
        <f>'Wniosek 2026 r.'!C319</f>
        <v>0</v>
      </c>
      <c r="H41" s="56">
        <f>'Wniosek 2026 r.'!D319</f>
        <v>0</v>
      </c>
      <c r="I41" s="64">
        <f>'Wniosek 2026 r.'!F319</f>
        <v>0</v>
      </c>
      <c r="J41" s="55">
        <f>'Wniosek 2026 r.'!H319</f>
        <v>0</v>
      </c>
      <c r="K41" s="54">
        <f>IFERROR('Wniosek 2026 r.'!C549,0)</f>
        <v>0</v>
      </c>
      <c r="L41" s="53"/>
    </row>
    <row r="42" spans="1:12" s="52" customFormat="1" x14ac:dyDescent="0.25">
      <c r="A42" s="52" t="str">
        <f>'Wniosek 2026 r.'!A79</f>
        <v/>
      </c>
      <c r="B42" s="60" t="str">
        <f>'Wniosek 2026 r.'!B79</f>
        <v/>
      </c>
      <c r="C42" s="59" t="str">
        <f>'Wniosek 2026 r.'!E79</f>
        <v/>
      </c>
      <c r="D42" s="58" t="str">
        <f>'Wniosek 2026 r.'!G79</f>
        <v/>
      </c>
      <c r="E42" s="55">
        <f>'Wniosek 2026 r.'!C204</f>
        <v>0</v>
      </c>
      <c r="F42" s="55">
        <f>'Wniosek 2026 r.'!C435</f>
        <v>0</v>
      </c>
      <c r="G42" s="57">
        <f>'Wniosek 2026 r.'!C320</f>
        <v>0</v>
      </c>
      <c r="H42" s="56">
        <f>'Wniosek 2026 r.'!D320</f>
        <v>0</v>
      </c>
      <c r="I42" s="64">
        <f>'Wniosek 2026 r.'!F320</f>
        <v>0</v>
      </c>
      <c r="J42" s="55">
        <f>'Wniosek 2026 r.'!H320</f>
        <v>0</v>
      </c>
      <c r="K42" s="54">
        <f>IFERROR('Wniosek 2026 r.'!C550,0)</f>
        <v>0</v>
      </c>
      <c r="L42" s="53"/>
    </row>
    <row r="43" spans="1:12" s="52" customFormat="1" x14ac:dyDescent="0.25">
      <c r="A43" s="52" t="str">
        <f>'Wniosek 2026 r.'!A80</f>
        <v/>
      </c>
      <c r="B43" s="60" t="str">
        <f>'Wniosek 2026 r.'!B80</f>
        <v/>
      </c>
      <c r="C43" s="59" t="str">
        <f>'Wniosek 2026 r.'!E80</f>
        <v/>
      </c>
      <c r="D43" s="58" t="str">
        <f>'Wniosek 2026 r.'!G80</f>
        <v/>
      </c>
      <c r="E43" s="55">
        <f>'Wniosek 2026 r.'!C205</f>
        <v>0</v>
      </c>
      <c r="F43" s="55">
        <f>'Wniosek 2026 r.'!C436</f>
        <v>0</v>
      </c>
      <c r="G43" s="57">
        <f>'Wniosek 2026 r.'!C321</f>
        <v>0</v>
      </c>
      <c r="H43" s="56">
        <f>'Wniosek 2026 r.'!D321</f>
        <v>0</v>
      </c>
      <c r="I43" s="64">
        <f>'Wniosek 2026 r.'!F321</f>
        <v>0</v>
      </c>
      <c r="J43" s="55">
        <f>'Wniosek 2026 r.'!H321</f>
        <v>0</v>
      </c>
      <c r="K43" s="54">
        <f>IFERROR('Wniosek 2026 r.'!C551,0)</f>
        <v>0</v>
      </c>
      <c r="L43" s="53"/>
    </row>
    <row r="44" spans="1:12" s="52" customFormat="1" x14ac:dyDescent="0.25">
      <c r="A44" s="52" t="str">
        <f>'Wniosek 2026 r.'!A81</f>
        <v/>
      </c>
      <c r="B44" s="60" t="str">
        <f>'Wniosek 2026 r.'!B81</f>
        <v/>
      </c>
      <c r="C44" s="59" t="str">
        <f>'Wniosek 2026 r.'!E81</f>
        <v/>
      </c>
      <c r="D44" s="58" t="str">
        <f>'Wniosek 2026 r.'!G81</f>
        <v/>
      </c>
      <c r="E44" s="55">
        <f>'Wniosek 2026 r.'!C206</f>
        <v>0</v>
      </c>
      <c r="F44" s="55">
        <f>'Wniosek 2026 r.'!C437</f>
        <v>0</v>
      </c>
      <c r="G44" s="57">
        <f>'Wniosek 2026 r.'!C322</f>
        <v>0</v>
      </c>
      <c r="H44" s="56">
        <f>'Wniosek 2026 r.'!D322</f>
        <v>0</v>
      </c>
      <c r="I44" s="64">
        <f>'Wniosek 2026 r.'!F322</f>
        <v>0</v>
      </c>
      <c r="J44" s="55">
        <f>'Wniosek 2026 r.'!H322</f>
        <v>0</v>
      </c>
      <c r="K44" s="54">
        <f>IFERROR('Wniosek 2026 r.'!C552,0)</f>
        <v>0</v>
      </c>
      <c r="L44" s="53"/>
    </row>
    <row r="45" spans="1:12" s="52" customFormat="1" x14ac:dyDescent="0.25">
      <c r="A45" s="52" t="str">
        <f>'Wniosek 2026 r.'!A82</f>
        <v/>
      </c>
      <c r="B45" s="60" t="str">
        <f>'Wniosek 2026 r.'!B82</f>
        <v/>
      </c>
      <c r="C45" s="59" t="str">
        <f>'Wniosek 2026 r.'!E82</f>
        <v/>
      </c>
      <c r="D45" s="58" t="str">
        <f>'Wniosek 2026 r.'!G82</f>
        <v/>
      </c>
      <c r="E45" s="55">
        <f>'Wniosek 2026 r.'!C207</f>
        <v>0</v>
      </c>
      <c r="F45" s="55">
        <f>'Wniosek 2026 r.'!C438</f>
        <v>0</v>
      </c>
      <c r="G45" s="57">
        <f>'Wniosek 2026 r.'!C323</f>
        <v>0</v>
      </c>
      <c r="H45" s="56">
        <f>'Wniosek 2026 r.'!D323</f>
        <v>0</v>
      </c>
      <c r="I45" s="64">
        <f>'Wniosek 2026 r.'!F323</f>
        <v>0</v>
      </c>
      <c r="J45" s="55">
        <f>'Wniosek 2026 r.'!H323</f>
        <v>0</v>
      </c>
      <c r="K45" s="54">
        <f>IFERROR('Wniosek 2026 r.'!C553,0)</f>
        <v>0</v>
      </c>
      <c r="L45" s="53"/>
    </row>
    <row r="46" spans="1:12" s="52" customFormat="1" x14ac:dyDescent="0.25">
      <c r="A46" s="52" t="str">
        <f>'Wniosek 2026 r.'!A83</f>
        <v/>
      </c>
      <c r="B46" s="60" t="str">
        <f>'Wniosek 2026 r.'!B83</f>
        <v/>
      </c>
      <c r="C46" s="59" t="str">
        <f>'Wniosek 2026 r.'!E83</f>
        <v/>
      </c>
      <c r="D46" s="58" t="str">
        <f>'Wniosek 2026 r.'!G83</f>
        <v/>
      </c>
      <c r="E46" s="55">
        <f>'Wniosek 2026 r.'!C208</f>
        <v>0</v>
      </c>
      <c r="F46" s="55">
        <f>'Wniosek 2026 r.'!C439</f>
        <v>0</v>
      </c>
      <c r="G46" s="57">
        <f>'Wniosek 2026 r.'!C324</f>
        <v>0</v>
      </c>
      <c r="H46" s="56">
        <f>'Wniosek 2026 r.'!D324</f>
        <v>0</v>
      </c>
      <c r="I46" s="64">
        <f>'Wniosek 2026 r.'!F324</f>
        <v>0</v>
      </c>
      <c r="J46" s="55">
        <f>'Wniosek 2026 r.'!H324</f>
        <v>0</v>
      </c>
      <c r="K46" s="54">
        <f>IFERROR('Wniosek 2026 r.'!C554,0)</f>
        <v>0</v>
      </c>
      <c r="L46" s="53"/>
    </row>
    <row r="47" spans="1:12" s="52" customFormat="1" x14ac:dyDescent="0.25">
      <c r="A47" s="52" t="str">
        <f>'Wniosek 2026 r.'!A84</f>
        <v/>
      </c>
      <c r="B47" s="60" t="str">
        <f>'Wniosek 2026 r.'!B84</f>
        <v/>
      </c>
      <c r="C47" s="59" t="str">
        <f>'Wniosek 2026 r.'!E84</f>
        <v/>
      </c>
      <c r="D47" s="58" t="str">
        <f>'Wniosek 2026 r.'!G84</f>
        <v/>
      </c>
      <c r="E47" s="55">
        <f>'Wniosek 2026 r.'!C209</f>
        <v>0</v>
      </c>
      <c r="F47" s="55">
        <f>'Wniosek 2026 r.'!C440</f>
        <v>0</v>
      </c>
      <c r="G47" s="57">
        <f>'Wniosek 2026 r.'!C325</f>
        <v>0</v>
      </c>
      <c r="H47" s="56">
        <f>'Wniosek 2026 r.'!D325</f>
        <v>0</v>
      </c>
      <c r="I47" s="64">
        <f>'Wniosek 2026 r.'!F325</f>
        <v>0</v>
      </c>
      <c r="J47" s="55">
        <f>'Wniosek 2026 r.'!H325</f>
        <v>0</v>
      </c>
      <c r="K47" s="54">
        <f>IFERROR('Wniosek 2026 r.'!C555,0)</f>
        <v>0</v>
      </c>
      <c r="L47" s="53"/>
    </row>
    <row r="48" spans="1:12" s="52" customFormat="1" x14ac:dyDescent="0.25">
      <c r="A48" s="52" t="str">
        <f>'Wniosek 2026 r.'!A85</f>
        <v/>
      </c>
      <c r="B48" s="60" t="str">
        <f>'Wniosek 2026 r.'!B85</f>
        <v/>
      </c>
      <c r="C48" s="59" t="str">
        <f>'Wniosek 2026 r.'!E85</f>
        <v/>
      </c>
      <c r="D48" s="58" t="str">
        <f>'Wniosek 2026 r.'!G85</f>
        <v/>
      </c>
      <c r="E48" s="55">
        <f>'Wniosek 2026 r.'!C210</f>
        <v>0</v>
      </c>
      <c r="F48" s="55">
        <f>'Wniosek 2026 r.'!C441</f>
        <v>0</v>
      </c>
      <c r="G48" s="57">
        <f>'Wniosek 2026 r.'!C326</f>
        <v>0</v>
      </c>
      <c r="H48" s="56">
        <f>'Wniosek 2026 r.'!D326</f>
        <v>0</v>
      </c>
      <c r="I48" s="64">
        <f>'Wniosek 2026 r.'!F326</f>
        <v>0</v>
      </c>
      <c r="J48" s="55">
        <f>'Wniosek 2026 r.'!H326</f>
        <v>0</v>
      </c>
      <c r="K48" s="54">
        <f>IFERROR('Wniosek 2026 r.'!C556,0)</f>
        <v>0</v>
      </c>
      <c r="L48" s="53"/>
    </row>
    <row r="49" spans="1:12" s="52" customFormat="1" x14ac:dyDescent="0.25">
      <c r="A49" s="52" t="str">
        <f>'Wniosek 2026 r.'!A86</f>
        <v/>
      </c>
      <c r="B49" s="60" t="str">
        <f>'Wniosek 2026 r.'!B86</f>
        <v/>
      </c>
      <c r="C49" s="59" t="str">
        <f>'Wniosek 2026 r.'!E86</f>
        <v/>
      </c>
      <c r="D49" s="58" t="str">
        <f>'Wniosek 2026 r.'!G86</f>
        <v/>
      </c>
      <c r="E49" s="55">
        <f>'Wniosek 2026 r.'!C211</f>
        <v>0</v>
      </c>
      <c r="F49" s="55">
        <f>'Wniosek 2026 r.'!C442</f>
        <v>0</v>
      </c>
      <c r="G49" s="57">
        <f>'Wniosek 2026 r.'!C327</f>
        <v>0</v>
      </c>
      <c r="H49" s="56">
        <f>'Wniosek 2026 r.'!D327</f>
        <v>0</v>
      </c>
      <c r="I49" s="64">
        <f>'Wniosek 2026 r.'!F327</f>
        <v>0</v>
      </c>
      <c r="J49" s="55">
        <f>'Wniosek 2026 r.'!H327</f>
        <v>0</v>
      </c>
      <c r="K49" s="54">
        <f>IFERROR('Wniosek 2026 r.'!C557,0)</f>
        <v>0</v>
      </c>
      <c r="L49" s="53"/>
    </row>
    <row r="50" spans="1:12" s="52" customFormat="1" x14ac:dyDescent="0.25">
      <c r="A50" s="52" t="str">
        <f>'Wniosek 2026 r.'!A87</f>
        <v/>
      </c>
      <c r="B50" s="60" t="str">
        <f>'Wniosek 2026 r.'!B87</f>
        <v/>
      </c>
      <c r="C50" s="59" t="str">
        <f>'Wniosek 2026 r.'!E87</f>
        <v/>
      </c>
      <c r="D50" s="58" t="str">
        <f>'Wniosek 2026 r.'!G87</f>
        <v/>
      </c>
      <c r="E50" s="55">
        <f>'Wniosek 2026 r.'!C212</f>
        <v>0</v>
      </c>
      <c r="F50" s="55">
        <f>'Wniosek 2026 r.'!C443</f>
        <v>0</v>
      </c>
      <c r="G50" s="57">
        <f>'Wniosek 2026 r.'!C328</f>
        <v>0</v>
      </c>
      <c r="H50" s="56">
        <f>'Wniosek 2026 r.'!D328</f>
        <v>0</v>
      </c>
      <c r="I50" s="64">
        <f>'Wniosek 2026 r.'!F328</f>
        <v>0</v>
      </c>
      <c r="J50" s="55">
        <f>'Wniosek 2026 r.'!H328</f>
        <v>0</v>
      </c>
      <c r="K50" s="54">
        <f>IFERROR('Wniosek 2026 r.'!C558,0)</f>
        <v>0</v>
      </c>
      <c r="L50" s="53"/>
    </row>
    <row r="51" spans="1:12" s="52" customFormat="1" x14ac:dyDescent="0.25">
      <c r="A51" s="52" t="str">
        <f>'Wniosek 2026 r.'!A88</f>
        <v/>
      </c>
      <c r="B51" s="60" t="str">
        <f>'Wniosek 2026 r.'!B88</f>
        <v/>
      </c>
      <c r="C51" s="59" t="str">
        <f>'Wniosek 2026 r.'!E88</f>
        <v/>
      </c>
      <c r="D51" s="58" t="str">
        <f>'Wniosek 2026 r.'!G88</f>
        <v/>
      </c>
      <c r="E51" s="55">
        <f>'Wniosek 2026 r.'!C213</f>
        <v>0</v>
      </c>
      <c r="F51" s="55">
        <f>'Wniosek 2026 r.'!C444</f>
        <v>0</v>
      </c>
      <c r="G51" s="57">
        <f>'Wniosek 2026 r.'!C329</f>
        <v>0</v>
      </c>
      <c r="H51" s="56">
        <f>'Wniosek 2026 r.'!D329</f>
        <v>0</v>
      </c>
      <c r="I51" s="64">
        <f>'Wniosek 2026 r.'!F329</f>
        <v>0</v>
      </c>
      <c r="J51" s="55">
        <f>'Wniosek 2026 r.'!H329</f>
        <v>0</v>
      </c>
      <c r="K51" s="54">
        <f>IFERROR('Wniosek 2026 r.'!C559,0)</f>
        <v>0</v>
      </c>
      <c r="L51" s="53"/>
    </row>
    <row r="52" spans="1:12" s="52" customFormat="1" x14ac:dyDescent="0.25">
      <c r="A52" s="52" t="str">
        <f>'Wniosek 2026 r.'!A89</f>
        <v/>
      </c>
      <c r="B52" s="60" t="str">
        <f>'Wniosek 2026 r.'!B89</f>
        <v/>
      </c>
      <c r="C52" s="59" t="str">
        <f>'Wniosek 2026 r.'!E89</f>
        <v/>
      </c>
      <c r="D52" s="58" t="str">
        <f>'Wniosek 2026 r.'!G89</f>
        <v/>
      </c>
      <c r="E52" s="55">
        <f>'Wniosek 2026 r.'!C214</f>
        <v>0</v>
      </c>
      <c r="F52" s="55">
        <f>'Wniosek 2026 r.'!C445</f>
        <v>0</v>
      </c>
      <c r="G52" s="57">
        <f>'Wniosek 2026 r.'!C330</f>
        <v>0</v>
      </c>
      <c r="H52" s="56">
        <f>'Wniosek 2026 r.'!D330</f>
        <v>0</v>
      </c>
      <c r="I52" s="64">
        <f>'Wniosek 2026 r.'!F330</f>
        <v>0</v>
      </c>
      <c r="J52" s="55">
        <f>'Wniosek 2026 r.'!H330</f>
        <v>0</v>
      </c>
      <c r="K52" s="54">
        <f>IFERROR('Wniosek 2026 r.'!C560,0)</f>
        <v>0</v>
      </c>
      <c r="L52" s="53"/>
    </row>
    <row r="53" spans="1:12" s="52" customFormat="1" x14ac:dyDescent="0.25">
      <c r="A53" s="52" t="str">
        <f>'Wniosek 2026 r.'!A90</f>
        <v/>
      </c>
      <c r="B53" s="60" t="str">
        <f>'Wniosek 2026 r.'!B90</f>
        <v/>
      </c>
      <c r="C53" s="59" t="str">
        <f>'Wniosek 2026 r.'!E90</f>
        <v/>
      </c>
      <c r="D53" s="58" t="str">
        <f>'Wniosek 2026 r.'!G90</f>
        <v/>
      </c>
      <c r="E53" s="55">
        <f>'Wniosek 2026 r.'!C215</f>
        <v>0</v>
      </c>
      <c r="F53" s="55">
        <f>'Wniosek 2026 r.'!C446</f>
        <v>0</v>
      </c>
      <c r="G53" s="57">
        <f>'Wniosek 2026 r.'!C331</f>
        <v>0</v>
      </c>
      <c r="H53" s="56">
        <f>'Wniosek 2026 r.'!D331</f>
        <v>0</v>
      </c>
      <c r="I53" s="64">
        <f>'Wniosek 2026 r.'!F331</f>
        <v>0</v>
      </c>
      <c r="J53" s="55">
        <f>'Wniosek 2026 r.'!H331</f>
        <v>0</v>
      </c>
      <c r="K53" s="54">
        <f>IFERROR('Wniosek 2026 r.'!C561,0)</f>
        <v>0</v>
      </c>
      <c r="L53" s="53"/>
    </row>
    <row r="54" spans="1:12" s="52" customFormat="1" x14ac:dyDescent="0.25">
      <c r="A54" s="52" t="str">
        <f>'Wniosek 2026 r.'!A91</f>
        <v/>
      </c>
      <c r="B54" s="60" t="str">
        <f>'Wniosek 2026 r.'!B91</f>
        <v/>
      </c>
      <c r="C54" s="59" t="str">
        <f>'Wniosek 2026 r.'!E91</f>
        <v/>
      </c>
      <c r="D54" s="58" t="str">
        <f>'Wniosek 2026 r.'!G91</f>
        <v/>
      </c>
      <c r="E54" s="55">
        <f>'Wniosek 2026 r.'!C216</f>
        <v>0</v>
      </c>
      <c r="F54" s="55">
        <f>'Wniosek 2026 r.'!C447</f>
        <v>0</v>
      </c>
      <c r="G54" s="57">
        <f>'Wniosek 2026 r.'!C332</f>
        <v>0</v>
      </c>
      <c r="H54" s="56">
        <f>'Wniosek 2026 r.'!D332</f>
        <v>0</v>
      </c>
      <c r="I54" s="64">
        <f>'Wniosek 2026 r.'!F332</f>
        <v>0</v>
      </c>
      <c r="J54" s="55">
        <f>'Wniosek 2026 r.'!H332</f>
        <v>0</v>
      </c>
      <c r="K54" s="54">
        <f>IFERROR('Wniosek 2026 r.'!C562,0)</f>
        <v>0</v>
      </c>
      <c r="L54" s="53"/>
    </row>
    <row r="55" spans="1:12" s="52" customFormat="1" x14ac:dyDescent="0.25">
      <c r="A55" s="52" t="str">
        <f>'Wniosek 2026 r.'!A92</f>
        <v/>
      </c>
      <c r="B55" s="60" t="str">
        <f>'Wniosek 2026 r.'!B92</f>
        <v/>
      </c>
      <c r="C55" s="59" t="str">
        <f>'Wniosek 2026 r.'!E92</f>
        <v/>
      </c>
      <c r="D55" s="58" t="str">
        <f>'Wniosek 2026 r.'!G92</f>
        <v/>
      </c>
      <c r="E55" s="55">
        <f>'Wniosek 2026 r.'!C217</f>
        <v>0</v>
      </c>
      <c r="F55" s="55">
        <f>'Wniosek 2026 r.'!C448</f>
        <v>0</v>
      </c>
      <c r="G55" s="57">
        <f>'Wniosek 2026 r.'!C333</f>
        <v>0</v>
      </c>
      <c r="H55" s="56">
        <f>'Wniosek 2026 r.'!D333</f>
        <v>0</v>
      </c>
      <c r="I55" s="64">
        <f>'Wniosek 2026 r.'!F333</f>
        <v>0</v>
      </c>
      <c r="J55" s="55">
        <f>'Wniosek 2026 r.'!H333</f>
        <v>0</v>
      </c>
      <c r="K55" s="54">
        <f>IFERROR('Wniosek 2026 r.'!C563,0)</f>
        <v>0</v>
      </c>
      <c r="L55" s="53"/>
    </row>
    <row r="56" spans="1:12" s="52" customFormat="1" x14ac:dyDescent="0.25">
      <c r="A56" s="52" t="str">
        <f>'Wniosek 2026 r.'!A93</f>
        <v/>
      </c>
      <c r="B56" s="60" t="str">
        <f>'Wniosek 2026 r.'!B93</f>
        <v/>
      </c>
      <c r="C56" s="59" t="str">
        <f>'Wniosek 2026 r.'!E93</f>
        <v/>
      </c>
      <c r="D56" s="58" t="str">
        <f>'Wniosek 2026 r.'!G93</f>
        <v/>
      </c>
      <c r="E56" s="55">
        <f>'Wniosek 2026 r.'!C218</f>
        <v>0</v>
      </c>
      <c r="F56" s="55">
        <f>'Wniosek 2026 r.'!C449</f>
        <v>0</v>
      </c>
      <c r="G56" s="57">
        <f>'Wniosek 2026 r.'!C334</f>
        <v>0</v>
      </c>
      <c r="H56" s="56">
        <f>'Wniosek 2026 r.'!D334</f>
        <v>0</v>
      </c>
      <c r="I56" s="64">
        <f>'Wniosek 2026 r.'!F334</f>
        <v>0</v>
      </c>
      <c r="J56" s="55">
        <f>'Wniosek 2026 r.'!H334</f>
        <v>0</v>
      </c>
      <c r="K56" s="54">
        <f>IFERROR('Wniosek 2026 r.'!C564,0)</f>
        <v>0</v>
      </c>
      <c r="L56" s="53"/>
    </row>
    <row r="57" spans="1:12" s="52" customFormat="1" x14ac:dyDescent="0.25">
      <c r="A57" s="52" t="str">
        <f>'Wniosek 2026 r.'!A94</f>
        <v/>
      </c>
      <c r="B57" s="60" t="str">
        <f>'Wniosek 2026 r.'!B94</f>
        <v/>
      </c>
      <c r="C57" s="59" t="str">
        <f>'Wniosek 2026 r.'!E94</f>
        <v/>
      </c>
      <c r="D57" s="58" t="str">
        <f>'Wniosek 2026 r.'!G94</f>
        <v/>
      </c>
      <c r="E57" s="55">
        <f>'Wniosek 2026 r.'!C219</f>
        <v>0</v>
      </c>
      <c r="F57" s="55">
        <f>'Wniosek 2026 r.'!C450</f>
        <v>0</v>
      </c>
      <c r="G57" s="57">
        <f>'Wniosek 2026 r.'!C335</f>
        <v>0</v>
      </c>
      <c r="H57" s="56">
        <f>'Wniosek 2026 r.'!D335</f>
        <v>0</v>
      </c>
      <c r="I57" s="64">
        <f>'Wniosek 2026 r.'!F335</f>
        <v>0</v>
      </c>
      <c r="J57" s="55">
        <f>'Wniosek 2026 r.'!H335</f>
        <v>0</v>
      </c>
      <c r="K57" s="54">
        <f>IFERROR('Wniosek 2026 r.'!C565,0)</f>
        <v>0</v>
      </c>
      <c r="L57" s="53"/>
    </row>
    <row r="58" spans="1:12" s="52" customFormat="1" x14ac:dyDescent="0.25">
      <c r="A58" s="52" t="str">
        <f>'Wniosek 2026 r.'!A95</f>
        <v/>
      </c>
      <c r="B58" s="60" t="str">
        <f>'Wniosek 2026 r.'!B95</f>
        <v/>
      </c>
      <c r="C58" s="59" t="str">
        <f>'Wniosek 2026 r.'!E95</f>
        <v/>
      </c>
      <c r="D58" s="58" t="str">
        <f>'Wniosek 2026 r.'!G95</f>
        <v/>
      </c>
      <c r="E58" s="55">
        <f>'Wniosek 2026 r.'!C220</f>
        <v>0</v>
      </c>
      <c r="F58" s="55">
        <f>'Wniosek 2026 r.'!C451</f>
        <v>0</v>
      </c>
      <c r="G58" s="57">
        <f>'Wniosek 2026 r.'!C336</f>
        <v>0</v>
      </c>
      <c r="H58" s="56">
        <f>'Wniosek 2026 r.'!D336</f>
        <v>0</v>
      </c>
      <c r="I58" s="64">
        <f>'Wniosek 2026 r.'!F336</f>
        <v>0</v>
      </c>
      <c r="J58" s="55">
        <f>'Wniosek 2026 r.'!H336</f>
        <v>0</v>
      </c>
      <c r="K58" s="54">
        <f>IFERROR('Wniosek 2026 r.'!C566,0)</f>
        <v>0</v>
      </c>
      <c r="L58" s="53"/>
    </row>
    <row r="59" spans="1:12" s="52" customFormat="1" x14ac:dyDescent="0.25">
      <c r="A59" s="52" t="str">
        <f>'Wniosek 2026 r.'!A96</f>
        <v/>
      </c>
      <c r="B59" s="60" t="str">
        <f>'Wniosek 2026 r.'!B96</f>
        <v/>
      </c>
      <c r="C59" s="59" t="str">
        <f>'Wniosek 2026 r.'!E96</f>
        <v/>
      </c>
      <c r="D59" s="58" t="str">
        <f>'Wniosek 2026 r.'!G96</f>
        <v/>
      </c>
      <c r="E59" s="55">
        <f>'Wniosek 2026 r.'!C221</f>
        <v>0</v>
      </c>
      <c r="F59" s="55">
        <f>'Wniosek 2026 r.'!C452</f>
        <v>0</v>
      </c>
      <c r="G59" s="57">
        <f>'Wniosek 2026 r.'!C337</f>
        <v>0</v>
      </c>
      <c r="H59" s="56">
        <f>'Wniosek 2026 r.'!D337</f>
        <v>0</v>
      </c>
      <c r="I59" s="64">
        <f>'Wniosek 2026 r.'!F337</f>
        <v>0</v>
      </c>
      <c r="J59" s="55">
        <f>'Wniosek 2026 r.'!H337</f>
        <v>0</v>
      </c>
      <c r="K59" s="54">
        <f>IFERROR('Wniosek 2026 r.'!C567,0)</f>
        <v>0</v>
      </c>
      <c r="L59" s="53"/>
    </row>
    <row r="60" spans="1:12" s="52" customFormat="1" x14ac:dyDescent="0.25">
      <c r="A60" s="52" t="str">
        <f>'Wniosek 2026 r.'!A97</f>
        <v/>
      </c>
      <c r="B60" s="60" t="str">
        <f>'Wniosek 2026 r.'!B97</f>
        <v/>
      </c>
      <c r="C60" s="59" t="str">
        <f>'Wniosek 2026 r.'!E97</f>
        <v/>
      </c>
      <c r="D60" s="58" t="str">
        <f>'Wniosek 2026 r.'!G97</f>
        <v/>
      </c>
      <c r="E60" s="55">
        <f>'Wniosek 2026 r.'!C222</f>
        <v>0</v>
      </c>
      <c r="F60" s="55">
        <f>'Wniosek 2026 r.'!C453</f>
        <v>0</v>
      </c>
      <c r="G60" s="57">
        <f>'Wniosek 2026 r.'!C338</f>
        <v>0</v>
      </c>
      <c r="H60" s="56">
        <f>'Wniosek 2026 r.'!D338</f>
        <v>0</v>
      </c>
      <c r="I60" s="64">
        <f>'Wniosek 2026 r.'!F338</f>
        <v>0</v>
      </c>
      <c r="J60" s="55">
        <f>'Wniosek 2026 r.'!H338</f>
        <v>0</v>
      </c>
      <c r="K60" s="54">
        <f>IFERROR('Wniosek 2026 r.'!C568,0)</f>
        <v>0</v>
      </c>
      <c r="L60" s="53"/>
    </row>
    <row r="61" spans="1:12" s="52" customFormat="1" x14ac:dyDescent="0.25">
      <c r="A61" s="52" t="str">
        <f>'Wniosek 2026 r.'!A98</f>
        <v/>
      </c>
      <c r="B61" s="60" t="str">
        <f>'Wniosek 2026 r.'!B98</f>
        <v/>
      </c>
      <c r="C61" s="59" t="str">
        <f>'Wniosek 2026 r.'!E98</f>
        <v/>
      </c>
      <c r="D61" s="58" t="str">
        <f>'Wniosek 2026 r.'!G98</f>
        <v/>
      </c>
      <c r="E61" s="55">
        <f>'Wniosek 2026 r.'!C223</f>
        <v>0</v>
      </c>
      <c r="F61" s="55">
        <f>'Wniosek 2026 r.'!C454</f>
        <v>0</v>
      </c>
      <c r="G61" s="57">
        <f>'Wniosek 2026 r.'!C339</f>
        <v>0</v>
      </c>
      <c r="H61" s="56">
        <f>'Wniosek 2026 r.'!D339</f>
        <v>0</v>
      </c>
      <c r="I61" s="64">
        <f>'Wniosek 2026 r.'!F339</f>
        <v>0</v>
      </c>
      <c r="J61" s="55">
        <f>'Wniosek 2026 r.'!H339</f>
        <v>0</v>
      </c>
      <c r="K61" s="54">
        <f>IFERROR('Wniosek 2026 r.'!C569,0)</f>
        <v>0</v>
      </c>
      <c r="L61" s="53"/>
    </row>
    <row r="62" spans="1:12" s="52" customFormat="1" x14ac:dyDescent="0.25">
      <c r="A62" s="52" t="str">
        <f>'Wniosek 2026 r.'!A99</f>
        <v/>
      </c>
      <c r="B62" s="60" t="str">
        <f>'Wniosek 2026 r.'!B99</f>
        <v/>
      </c>
      <c r="C62" s="59" t="str">
        <f>'Wniosek 2026 r.'!E99</f>
        <v/>
      </c>
      <c r="D62" s="58" t="str">
        <f>'Wniosek 2026 r.'!G99</f>
        <v/>
      </c>
      <c r="E62" s="55">
        <f>'Wniosek 2026 r.'!C224</f>
        <v>0</v>
      </c>
      <c r="F62" s="55">
        <f>'Wniosek 2026 r.'!C455</f>
        <v>0</v>
      </c>
      <c r="G62" s="57">
        <f>'Wniosek 2026 r.'!C340</f>
        <v>0</v>
      </c>
      <c r="H62" s="56">
        <f>'Wniosek 2026 r.'!D340</f>
        <v>0</v>
      </c>
      <c r="I62" s="64">
        <f>'Wniosek 2026 r.'!F340</f>
        <v>0</v>
      </c>
      <c r="J62" s="55">
        <f>'Wniosek 2026 r.'!H340</f>
        <v>0</v>
      </c>
      <c r="K62" s="54">
        <f>IFERROR('Wniosek 2026 r.'!C570,0)</f>
        <v>0</v>
      </c>
      <c r="L62" s="53"/>
    </row>
    <row r="63" spans="1:12" s="52" customFormat="1" x14ac:dyDescent="0.25">
      <c r="A63" s="52" t="str">
        <f>'Wniosek 2026 r.'!A100</f>
        <v/>
      </c>
      <c r="B63" s="60" t="str">
        <f>'Wniosek 2026 r.'!B100</f>
        <v/>
      </c>
      <c r="C63" s="59" t="str">
        <f>'Wniosek 2026 r.'!E100</f>
        <v/>
      </c>
      <c r="D63" s="58" t="str">
        <f>'Wniosek 2026 r.'!G100</f>
        <v/>
      </c>
      <c r="E63" s="55">
        <f>'Wniosek 2026 r.'!C225</f>
        <v>0</v>
      </c>
      <c r="F63" s="55">
        <f>'Wniosek 2026 r.'!C456</f>
        <v>0</v>
      </c>
      <c r="G63" s="57">
        <f>'Wniosek 2026 r.'!C341</f>
        <v>0</v>
      </c>
      <c r="H63" s="56">
        <f>'Wniosek 2026 r.'!D341</f>
        <v>0</v>
      </c>
      <c r="I63" s="64">
        <f>'Wniosek 2026 r.'!F341</f>
        <v>0</v>
      </c>
      <c r="J63" s="55">
        <f>'Wniosek 2026 r.'!H341</f>
        <v>0</v>
      </c>
      <c r="K63" s="54">
        <f>IFERROR('Wniosek 2026 r.'!C571,0)</f>
        <v>0</v>
      </c>
      <c r="L63" s="53"/>
    </row>
    <row r="64" spans="1:12" s="52" customFormat="1" x14ac:dyDescent="0.25">
      <c r="A64" s="52" t="str">
        <f>'Wniosek 2026 r.'!A101</f>
        <v/>
      </c>
      <c r="B64" s="60" t="str">
        <f>'Wniosek 2026 r.'!B101</f>
        <v/>
      </c>
      <c r="C64" s="59" t="str">
        <f>'Wniosek 2026 r.'!E101</f>
        <v/>
      </c>
      <c r="D64" s="58" t="str">
        <f>'Wniosek 2026 r.'!G101</f>
        <v/>
      </c>
      <c r="E64" s="55">
        <f>'Wniosek 2026 r.'!C226</f>
        <v>0</v>
      </c>
      <c r="F64" s="55">
        <f>'Wniosek 2026 r.'!C457</f>
        <v>0</v>
      </c>
      <c r="G64" s="57">
        <f>'Wniosek 2026 r.'!C342</f>
        <v>0</v>
      </c>
      <c r="H64" s="56">
        <f>'Wniosek 2026 r.'!D342</f>
        <v>0</v>
      </c>
      <c r="I64" s="64">
        <f>'Wniosek 2026 r.'!F342</f>
        <v>0</v>
      </c>
      <c r="J64" s="55">
        <f>'Wniosek 2026 r.'!H342</f>
        <v>0</v>
      </c>
      <c r="K64" s="54">
        <f>IFERROR('Wniosek 2026 r.'!C572,0)</f>
        <v>0</v>
      </c>
      <c r="L64" s="53"/>
    </row>
    <row r="65" spans="1:12" s="52" customFormat="1" x14ac:dyDescent="0.25">
      <c r="A65" s="52" t="str">
        <f>'Wniosek 2026 r.'!A102</f>
        <v/>
      </c>
      <c r="B65" s="60" t="str">
        <f>'Wniosek 2026 r.'!B102</f>
        <v/>
      </c>
      <c r="C65" s="59" t="str">
        <f>'Wniosek 2026 r.'!E102</f>
        <v/>
      </c>
      <c r="D65" s="58" t="str">
        <f>'Wniosek 2026 r.'!G102</f>
        <v/>
      </c>
      <c r="E65" s="55">
        <f>'Wniosek 2026 r.'!C227</f>
        <v>0</v>
      </c>
      <c r="F65" s="55">
        <f>'Wniosek 2026 r.'!C458</f>
        <v>0</v>
      </c>
      <c r="G65" s="57">
        <f>'Wniosek 2026 r.'!C343</f>
        <v>0</v>
      </c>
      <c r="H65" s="56">
        <f>'Wniosek 2026 r.'!D343</f>
        <v>0</v>
      </c>
      <c r="I65" s="64">
        <f>'Wniosek 2026 r.'!F343</f>
        <v>0</v>
      </c>
      <c r="J65" s="55">
        <f>'Wniosek 2026 r.'!H343</f>
        <v>0</v>
      </c>
      <c r="K65" s="54">
        <f>IFERROR('Wniosek 2026 r.'!C573,0)</f>
        <v>0</v>
      </c>
      <c r="L65" s="53"/>
    </row>
    <row r="66" spans="1:12" s="52" customFormat="1" x14ac:dyDescent="0.25">
      <c r="A66" s="52" t="str">
        <f>'Wniosek 2026 r.'!A103</f>
        <v/>
      </c>
      <c r="B66" s="60" t="str">
        <f>'Wniosek 2026 r.'!B103</f>
        <v/>
      </c>
      <c r="C66" s="59" t="str">
        <f>'Wniosek 2026 r.'!E103</f>
        <v/>
      </c>
      <c r="D66" s="58" t="str">
        <f>'Wniosek 2026 r.'!G103</f>
        <v/>
      </c>
      <c r="E66" s="55">
        <f>'Wniosek 2026 r.'!C228</f>
        <v>0</v>
      </c>
      <c r="F66" s="55">
        <f>'Wniosek 2026 r.'!C459</f>
        <v>0</v>
      </c>
      <c r="G66" s="57">
        <f>'Wniosek 2026 r.'!C344</f>
        <v>0</v>
      </c>
      <c r="H66" s="56">
        <f>'Wniosek 2026 r.'!D344</f>
        <v>0</v>
      </c>
      <c r="I66" s="64">
        <f>'Wniosek 2026 r.'!F344</f>
        <v>0</v>
      </c>
      <c r="J66" s="55">
        <f>'Wniosek 2026 r.'!H344</f>
        <v>0</v>
      </c>
      <c r="K66" s="54">
        <f>IFERROR('Wniosek 2026 r.'!C574,0)</f>
        <v>0</v>
      </c>
      <c r="L66" s="53"/>
    </row>
    <row r="67" spans="1:12" s="52" customFormat="1" x14ac:dyDescent="0.25">
      <c r="A67" s="52" t="str">
        <f>'Wniosek 2026 r.'!A104</f>
        <v/>
      </c>
      <c r="B67" s="60" t="str">
        <f>'Wniosek 2026 r.'!B104</f>
        <v/>
      </c>
      <c r="C67" s="59" t="str">
        <f>'Wniosek 2026 r.'!E104</f>
        <v/>
      </c>
      <c r="D67" s="58" t="str">
        <f>'Wniosek 2026 r.'!G104</f>
        <v/>
      </c>
      <c r="E67" s="55">
        <f>'Wniosek 2026 r.'!C229</f>
        <v>0</v>
      </c>
      <c r="F67" s="55">
        <f>'Wniosek 2026 r.'!C460</f>
        <v>0</v>
      </c>
      <c r="G67" s="57">
        <f>'Wniosek 2026 r.'!C345</f>
        <v>0</v>
      </c>
      <c r="H67" s="56">
        <f>'Wniosek 2026 r.'!D345</f>
        <v>0</v>
      </c>
      <c r="I67" s="64">
        <f>'Wniosek 2026 r.'!F345</f>
        <v>0</v>
      </c>
      <c r="J67" s="55">
        <f>'Wniosek 2026 r.'!H345</f>
        <v>0</v>
      </c>
      <c r="K67" s="54">
        <f>IFERROR('Wniosek 2026 r.'!C575,0)</f>
        <v>0</v>
      </c>
      <c r="L67" s="53"/>
    </row>
    <row r="68" spans="1:12" s="52" customFormat="1" x14ac:dyDescent="0.25">
      <c r="A68" s="52" t="str">
        <f>'Wniosek 2026 r.'!A105</f>
        <v/>
      </c>
      <c r="B68" s="60" t="str">
        <f>'Wniosek 2026 r.'!B105</f>
        <v/>
      </c>
      <c r="C68" s="59" t="str">
        <f>'Wniosek 2026 r.'!E105</f>
        <v/>
      </c>
      <c r="D68" s="58" t="str">
        <f>'Wniosek 2026 r.'!G105</f>
        <v/>
      </c>
      <c r="E68" s="55">
        <f>'Wniosek 2026 r.'!C230</f>
        <v>0</v>
      </c>
      <c r="F68" s="55">
        <f>'Wniosek 2026 r.'!C461</f>
        <v>0</v>
      </c>
      <c r="G68" s="57">
        <f>'Wniosek 2026 r.'!C346</f>
        <v>0</v>
      </c>
      <c r="H68" s="56">
        <f>'Wniosek 2026 r.'!D346</f>
        <v>0</v>
      </c>
      <c r="I68" s="64">
        <f>'Wniosek 2026 r.'!F346</f>
        <v>0</v>
      </c>
      <c r="J68" s="55">
        <f>'Wniosek 2026 r.'!H346</f>
        <v>0</v>
      </c>
      <c r="K68" s="54">
        <f>IFERROR('Wniosek 2026 r.'!C576,0)</f>
        <v>0</v>
      </c>
      <c r="L68" s="53"/>
    </row>
    <row r="69" spans="1:12" s="52" customFormat="1" x14ac:dyDescent="0.25">
      <c r="A69" s="52" t="str">
        <f>'Wniosek 2026 r.'!A106</f>
        <v/>
      </c>
      <c r="B69" s="60" t="str">
        <f>'Wniosek 2026 r.'!B106</f>
        <v/>
      </c>
      <c r="C69" s="59" t="str">
        <f>'Wniosek 2026 r.'!E106</f>
        <v/>
      </c>
      <c r="D69" s="58" t="str">
        <f>'Wniosek 2026 r.'!G106</f>
        <v/>
      </c>
      <c r="E69" s="55">
        <f>'Wniosek 2026 r.'!C231</f>
        <v>0</v>
      </c>
      <c r="F69" s="55">
        <f>'Wniosek 2026 r.'!C462</f>
        <v>0</v>
      </c>
      <c r="G69" s="57">
        <f>'Wniosek 2026 r.'!C347</f>
        <v>0</v>
      </c>
      <c r="H69" s="56">
        <f>'Wniosek 2026 r.'!D347</f>
        <v>0</v>
      </c>
      <c r="I69" s="64">
        <f>'Wniosek 2026 r.'!F347</f>
        <v>0</v>
      </c>
      <c r="J69" s="55">
        <f>'Wniosek 2026 r.'!H347</f>
        <v>0</v>
      </c>
      <c r="K69" s="54">
        <f>IFERROR('Wniosek 2026 r.'!C577,0)</f>
        <v>0</v>
      </c>
      <c r="L69" s="53"/>
    </row>
    <row r="70" spans="1:12" s="52" customFormat="1" x14ac:dyDescent="0.25">
      <c r="A70" s="52" t="str">
        <f>'Wniosek 2026 r.'!A107</f>
        <v/>
      </c>
      <c r="B70" s="60" t="str">
        <f>'Wniosek 2026 r.'!B107</f>
        <v/>
      </c>
      <c r="C70" s="59" t="str">
        <f>'Wniosek 2026 r.'!E107</f>
        <v/>
      </c>
      <c r="D70" s="58" t="str">
        <f>'Wniosek 2026 r.'!G107</f>
        <v/>
      </c>
      <c r="E70" s="55">
        <f>'Wniosek 2026 r.'!C232</f>
        <v>0</v>
      </c>
      <c r="F70" s="55">
        <f>'Wniosek 2026 r.'!C463</f>
        <v>0</v>
      </c>
      <c r="G70" s="57">
        <f>'Wniosek 2026 r.'!C348</f>
        <v>0</v>
      </c>
      <c r="H70" s="56">
        <f>'Wniosek 2026 r.'!D348</f>
        <v>0</v>
      </c>
      <c r="I70" s="64">
        <f>'Wniosek 2026 r.'!F348</f>
        <v>0</v>
      </c>
      <c r="J70" s="55">
        <f>'Wniosek 2026 r.'!H348</f>
        <v>0</v>
      </c>
      <c r="K70" s="54">
        <f>IFERROR('Wniosek 2026 r.'!C578,0)</f>
        <v>0</v>
      </c>
      <c r="L70" s="53"/>
    </row>
    <row r="71" spans="1:12" s="52" customFormat="1" x14ac:dyDescent="0.25">
      <c r="A71" s="52" t="str">
        <f>'Wniosek 2026 r.'!A108</f>
        <v/>
      </c>
      <c r="B71" s="60" t="str">
        <f>'Wniosek 2026 r.'!B108</f>
        <v/>
      </c>
      <c r="C71" s="59" t="str">
        <f>'Wniosek 2026 r.'!E108</f>
        <v/>
      </c>
      <c r="D71" s="58" t="str">
        <f>'Wniosek 2026 r.'!G108</f>
        <v/>
      </c>
      <c r="E71" s="55">
        <f>'Wniosek 2026 r.'!C233</f>
        <v>0</v>
      </c>
      <c r="F71" s="55">
        <f>'Wniosek 2026 r.'!C464</f>
        <v>0</v>
      </c>
      <c r="G71" s="57">
        <f>'Wniosek 2026 r.'!C349</f>
        <v>0</v>
      </c>
      <c r="H71" s="56">
        <f>'Wniosek 2026 r.'!D349</f>
        <v>0</v>
      </c>
      <c r="I71" s="64">
        <f>'Wniosek 2026 r.'!F349</f>
        <v>0</v>
      </c>
      <c r="J71" s="55">
        <f>'Wniosek 2026 r.'!H349</f>
        <v>0</v>
      </c>
      <c r="K71" s="54">
        <f>IFERROR('Wniosek 2026 r.'!C579,0)</f>
        <v>0</v>
      </c>
      <c r="L71" s="53"/>
    </row>
    <row r="72" spans="1:12" s="52" customFormat="1" x14ac:dyDescent="0.25">
      <c r="A72" s="52" t="str">
        <f>'Wniosek 2026 r.'!A109</f>
        <v/>
      </c>
      <c r="B72" s="60" t="str">
        <f>'Wniosek 2026 r.'!B109</f>
        <v/>
      </c>
      <c r="C72" s="59" t="str">
        <f>'Wniosek 2026 r.'!E109</f>
        <v/>
      </c>
      <c r="D72" s="58" t="str">
        <f>'Wniosek 2026 r.'!G109</f>
        <v/>
      </c>
      <c r="E72" s="55">
        <f>'Wniosek 2026 r.'!C234</f>
        <v>0</v>
      </c>
      <c r="F72" s="55">
        <f>'Wniosek 2026 r.'!C465</f>
        <v>0</v>
      </c>
      <c r="G72" s="57">
        <f>'Wniosek 2026 r.'!C350</f>
        <v>0</v>
      </c>
      <c r="H72" s="56">
        <f>'Wniosek 2026 r.'!D350</f>
        <v>0</v>
      </c>
      <c r="I72" s="64">
        <f>'Wniosek 2026 r.'!F350</f>
        <v>0</v>
      </c>
      <c r="J72" s="55">
        <f>'Wniosek 2026 r.'!H350</f>
        <v>0</v>
      </c>
      <c r="K72" s="54">
        <f>IFERROR('Wniosek 2026 r.'!C580,0)</f>
        <v>0</v>
      </c>
      <c r="L72" s="53"/>
    </row>
    <row r="73" spans="1:12" s="52" customFormat="1" x14ac:dyDescent="0.25">
      <c r="A73" s="52" t="str">
        <f>'Wniosek 2026 r.'!A110</f>
        <v/>
      </c>
      <c r="B73" s="60" t="str">
        <f>'Wniosek 2026 r.'!B110</f>
        <v/>
      </c>
      <c r="C73" s="59" t="str">
        <f>'Wniosek 2026 r.'!E110</f>
        <v/>
      </c>
      <c r="D73" s="58" t="str">
        <f>'Wniosek 2026 r.'!G110</f>
        <v/>
      </c>
      <c r="E73" s="55">
        <f>'Wniosek 2026 r.'!C235</f>
        <v>0</v>
      </c>
      <c r="F73" s="55">
        <f>'Wniosek 2026 r.'!C466</f>
        <v>0</v>
      </c>
      <c r="G73" s="57">
        <f>'Wniosek 2026 r.'!C351</f>
        <v>0</v>
      </c>
      <c r="H73" s="56">
        <f>'Wniosek 2026 r.'!D351</f>
        <v>0</v>
      </c>
      <c r="I73" s="64">
        <f>'Wniosek 2026 r.'!F351</f>
        <v>0</v>
      </c>
      <c r="J73" s="55">
        <f>'Wniosek 2026 r.'!H351</f>
        <v>0</v>
      </c>
      <c r="K73" s="54">
        <f>IFERROR('Wniosek 2026 r.'!C581,0)</f>
        <v>0</v>
      </c>
      <c r="L73" s="53"/>
    </row>
    <row r="74" spans="1:12" s="52" customFormat="1" x14ac:dyDescent="0.25">
      <c r="A74" s="52" t="str">
        <f>'Wniosek 2026 r.'!A111</f>
        <v/>
      </c>
      <c r="B74" s="60" t="str">
        <f>'Wniosek 2026 r.'!B111</f>
        <v/>
      </c>
      <c r="C74" s="59" t="str">
        <f>'Wniosek 2026 r.'!E111</f>
        <v/>
      </c>
      <c r="D74" s="58" t="str">
        <f>'Wniosek 2026 r.'!G111</f>
        <v/>
      </c>
      <c r="E74" s="55">
        <f>'Wniosek 2026 r.'!C236</f>
        <v>0</v>
      </c>
      <c r="F74" s="55">
        <f>'Wniosek 2026 r.'!C467</f>
        <v>0</v>
      </c>
      <c r="G74" s="57">
        <f>'Wniosek 2026 r.'!C352</f>
        <v>0</v>
      </c>
      <c r="H74" s="56">
        <f>'Wniosek 2026 r.'!D352</f>
        <v>0</v>
      </c>
      <c r="I74" s="64">
        <f>'Wniosek 2026 r.'!F352</f>
        <v>0</v>
      </c>
      <c r="J74" s="55">
        <f>'Wniosek 2026 r.'!H352</f>
        <v>0</v>
      </c>
      <c r="K74" s="54">
        <f>IFERROR('Wniosek 2026 r.'!C582,0)</f>
        <v>0</v>
      </c>
      <c r="L74" s="53"/>
    </row>
    <row r="75" spans="1:12" s="52" customFormat="1" x14ac:dyDescent="0.25">
      <c r="A75" s="52" t="str">
        <f>'Wniosek 2026 r.'!A112</f>
        <v/>
      </c>
      <c r="B75" s="60" t="str">
        <f>'Wniosek 2026 r.'!B112</f>
        <v/>
      </c>
      <c r="C75" s="59" t="str">
        <f>'Wniosek 2026 r.'!E112</f>
        <v/>
      </c>
      <c r="D75" s="58" t="str">
        <f>'Wniosek 2026 r.'!G112</f>
        <v/>
      </c>
      <c r="E75" s="55">
        <f>'Wniosek 2026 r.'!C237</f>
        <v>0</v>
      </c>
      <c r="F75" s="55">
        <f>'Wniosek 2026 r.'!C468</f>
        <v>0</v>
      </c>
      <c r="G75" s="57">
        <f>'Wniosek 2026 r.'!C353</f>
        <v>0</v>
      </c>
      <c r="H75" s="56">
        <f>'Wniosek 2026 r.'!D353</f>
        <v>0</v>
      </c>
      <c r="I75" s="64">
        <f>'Wniosek 2026 r.'!F353</f>
        <v>0</v>
      </c>
      <c r="J75" s="55">
        <f>'Wniosek 2026 r.'!H353</f>
        <v>0</v>
      </c>
      <c r="K75" s="54">
        <f>IFERROR('Wniosek 2026 r.'!C583,0)</f>
        <v>0</v>
      </c>
      <c r="L75" s="53"/>
    </row>
    <row r="76" spans="1:12" s="52" customFormat="1" x14ac:dyDescent="0.25">
      <c r="A76" s="52" t="str">
        <f>'Wniosek 2026 r.'!A113</f>
        <v/>
      </c>
      <c r="B76" s="60" t="str">
        <f>'Wniosek 2026 r.'!B113</f>
        <v/>
      </c>
      <c r="C76" s="59" t="str">
        <f>'Wniosek 2026 r.'!E113</f>
        <v/>
      </c>
      <c r="D76" s="58" t="str">
        <f>'Wniosek 2026 r.'!G113</f>
        <v/>
      </c>
      <c r="E76" s="55">
        <f>'Wniosek 2026 r.'!C238</f>
        <v>0</v>
      </c>
      <c r="F76" s="55">
        <f>'Wniosek 2026 r.'!C469</f>
        <v>0</v>
      </c>
      <c r="G76" s="57">
        <f>'Wniosek 2026 r.'!C354</f>
        <v>0</v>
      </c>
      <c r="H76" s="56">
        <f>'Wniosek 2026 r.'!D354</f>
        <v>0</v>
      </c>
      <c r="I76" s="64">
        <f>'Wniosek 2026 r.'!F354</f>
        <v>0</v>
      </c>
      <c r="J76" s="55">
        <f>'Wniosek 2026 r.'!H354</f>
        <v>0</v>
      </c>
      <c r="K76" s="54">
        <f>IFERROR('Wniosek 2026 r.'!C584,0)</f>
        <v>0</v>
      </c>
      <c r="L76" s="53"/>
    </row>
    <row r="77" spans="1:12" s="52" customFormat="1" x14ac:dyDescent="0.25">
      <c r="A77" s="52" t="str">
        <f>'Wniosek 2026 r.'!A114</f>
        <v/>
      </c>
      <c r="B77" s="60" t="str">
        <f>'Wniosek 2026 r.'!B114</f>
        <v/>
      </c>
      <c r="C77" s="59" t="str">
        <f>'Wniosek 2026 r.'!E114</f>
        <v/>
      </c>
      <c r="D77" s="58" t="str">
        <f>'Wniosek 2026 r.'!G114</f>
        <v/>
      </c>
      <c r="E77" s="55">
        <f>'Wniosek 2026 r.'!C239</f>
        <v>0</v>
      </c>
      <c r="F77" s="55">
        <f>'Wniosek 2026 r.'!C470</f>
        <v>0</v>
      </c>
      <c r="G77" s="57">
        <f>'Wniosek 2026 r.'!C355</f>
        <v>0</v>
      </c>
      <c r="H77" s="56">
        <f>'Wniosek 2026 r.'!D355</f>
        <v>0</v>
      </c>
      <c r="I77" s="64">
        <f>'Wniosek 2026 r.'!F355</f>
        <v>0</v>
      </c>
      <c r="J77" s="55">
        <f>'Wniosek 2026 r.'!H355</f>
        <v>0</v>
      </c>
      <c r="K77" s="54">
        <f>IFERROR('Wniosek 2026 r.'!C585,0)</f>
        <v>0</v>
      </c>
      <c r="L77" s="53"/>
    </row>
    <row r="78" spans="1:12" s="52" customFormat="1" x14ac:dyDescent="0.25">
      <c r="A78" s="52" t="str">
        <f>'Wniosek 2026 r.'!A115</f>
        <v/>
      </c>
      <c r="B78" s="60" t="str">
        <f>'Wniosek 2026 r.'!B115</f>
        <v/>
      </c>
      <c r="C78" s="59" t="str">
        <f>'Wniosek 2026 r.'!E115</f>
        <v/>
      </c>
      <c r="D78" s="58" t="str">
        <f>'Wniosek 2026 r.'!G115</f>
        <v/>
      </c>
      <c r="E78" s="55">
        <f>'Wniosek 2026 r.'!C240</f>
        <v>0</v>
      </c>
      <c r="F78" s="55">
        <f>'Wniosek 2026 r.'!C471</f>
        <v>0</v>
      </c>
      <c r="G78" s="57">
        <f>'Wniosek 2026 r.'!C356</f>
        <v>0</v>
      </c>
      <c r="H78" s="56">
        <f>'Wniosek 2026 r.'!D356</f>
        <v>0</v>
      </c>
      <c r="I78" s="64">
        <f>'Wniosek 2026 r.'!F356</f>
        <v>0</v>
      </c>
      <c r="J78" s="55">
        <f>'Wniosek 2026 r.'!H356</f>
        <v>0</v>
      </c>
      <c r="K78" s="54">
        <f>IFERROR('Wniosek 2026 r.'!C586,0)</f>
        <v>0</v>
      </c>
      <c r="L78" s="53"/>
    </row>
    <row r="79" spans="1:12" s="52" customFormat="1" x14ac:dyDescent="0.25">
      <c r="A79" s="52" t="str">
        <f>'Wniosek 2026 r.'!A116</f>
        <v/>
      </c>
      <c r="B79" s="60" t="str">
        <f>'Wniosek 2026 r.'!B116</f>
        <v/>
      </c>
      <c r="C79" s="59" t="str">
        <f>'Wniosek 2026 r.'!E116</f>
        <v/>
      </c>
      <c r="D79" s="58" t="str">
        <f>'Wniosek 2026 r.'!G116</f>
        <v/>
      </c>
      <c r="E79" s="55">
        <f>'Wniosek 2026 r.'!C241</f>
        <v>0</v>
      </c>
      <c r="F79" s="55">
        <f>'Wniosek 2026 r.'!C472</f>
        <v>0</v>
      </c>
      <c r="G79" s="57">
        <f>'Wniosek 2026 r.'!C357</f>
        <v>0</v>
      </c>
      <c r="H79" s="56">
        <f>'Wniosek 2026 r.'!D357</f>
        <v>0</v>
      </c>
      <c r="I79" s="64">
        <f>'Wniosek 2026 r.'!F357</f>
        <v>0</v>
      </c>
      <c r="J79" s="55">
        <f>'Wniosek 2026 r.'!H357</f>
        <v>0</v>
      </c>
      <c r="K79" s="54">
        <f>IFERROR('Wniosek 2026 r.'!C587,0)</f>
        <v>0</v>
      </c>
      <c r="L79" s="53"/>
    </row>
    <row r="80" spans="1:12" s="52" customFormat="1" x14ac:dyDescent="0.25">
      <c r="A80" s="52" t="str">
        <f>'Wniosek 2026 r.'!A117</f>
        <v/>
      </c>
      <c r="B80" s="60" t="str">
        <f>'Wniosek 2026 r.'!B117</f>
        <v/>
      </c>
      <c r="C80" s="59" t="str">
        <f>'Wniosek 2026 r.'!E117</f>
        <v/>
      </c>
      <c r="D80" s="58" t="str">
        <f>'Wniosek 2026 r.'!G117</f>
        <v/>
      </c>
      <c r="E80" s="55">
        <f>'Wniosek 2026 r.'!C242</f>
        <v>0</v>
      </c>
      <c r="F80" s="55">
        <f>'Wniosek 2026 r.'!C473</f>
        <v>0</v>
      </c>
      <c r="G80" s="57">
        <f>'Wniosek 2026 r.'!C358</f>
        <v>0</v>
      </c>
      <c r="H80" s="56">
        <f>'Wniosek 2026 r.'!D358</f>
        <v>0</v>
      </c>
      <c r="I80" s="64">
        <f>'Wniosek 2026 r.'!F358</f>
        <v>0</v>
      </c>
      <c r="J80" s="55">
        <f>'Wniosek 2026 r.'!H358</f>
        <v>0</v>
      </c>
      <c r="K80" s="54">
        <f>IFERROR('Wniosek 2026 r.'!C588,0)</f>
        <v>0</v>
      </c>
      <c r="L80" s="53"/>
    </row>
    <row r="81" spans="1:12" s="52" customFormat="1" x14ac:dyDescent="0.25">
      <c r="A81" s="52" t="str">
        <f>'Wniosek 2026 r.'!A118</f>
        <v/>
      </c>
      <c r="B81" s="60" t="str">
        <f>'Wniosek 2026 r.'!B118</f>
        <v/>
      </c>
      <c r="C81" s="59" t="str">
        <f>'Wniosek 2026 r.'!E118</f>
        <v/>
      </c>
      <c r="D81" s="58" t="str">
        <f>'Wniosek 2026 r.'!G118</f>
        <v/>
      </c>
      <c r="E81" s="55">
        <f>'Wniosek 2026 r.'!C243</f>
        <v>0</v>
      </c>
      <c r="F81" s="55">
        <f>'Wniosek 2026 r.'!C474</f>
        <v>0</v>
      </c>
      <c r="G81" s="57">
        <f>'Wniosek 2026 r.'!C359</f>
        <v>0</v>
      </c>
      <c r="H81" s="56">
        <f>'Wniosek 2026 r.'!D359</f>
        <v>0</v>
      </c>
      <c r="I81" s="64">
        <f>'Wniosek 2026 r.'!F359</f>
        <v>0</v>
      </c>
      <c r="J81" s="55">
        <f>'Wniosek 2026 r.'!H359</f>
        <v>0</v>
      </c>
      <c r="K81" s="54">
        <f>IFERROR('Wniosek 2026 r.'!C589,0)</f>
        <v>0</v>
      </c>
      <c r="L81" s="53"/>
    </row>
    <row r="82" spans="1:12" s="52" customFormat="1" x14ac:dyDescent="0.25">
      <c r="A82" s="52" t="str">
        <f>'Wniosek 2026 r.'!A119</f>
        <v/>
      </c>
      <c r="B82" s="60" t="str">
        <f>'Wniosek 2026 r.'!B119</f>
        <v/>
      </c>
      <c r="C82" s="59" t="str">
        <f>'Wniosek 2026 r.'!E119</f>
        <v/>
      </c>
      <c r="D82" s="58" t="str">
        <f>'Wniosek 2026 r.'!G119</f>
        <v/>
      </c>
      <c r="E82" s="55">
        <f>'Wniosek 2026 r.'!C244</f>
        <v>0</v>
      </c>
      <c r="F82" s="55">
        <f>'Wniosek 2026 r.'!C475</f>
        <v>0</v>
      </c>
      <c r="G82" s="57">
        <f>'Wniosek 2026 r.'!C360</f>
        <v>0</v>
      </c>
      <c r="H82" s="56">
        <f>'Wniosek 2026 r.'!D360</f>
        <v>0</v>
      </c>
      <c r="I82" s="64">
        <f>'Wniosek 2026 r.'!F360</f>
        <v>0</v>
      </c>
      <c r="J82" s="55">
        <f>'Wniosek 2026 r.'!H360</f>
        <v>0</v>
      </c>
      <c r="K82" s="54">
        <f>IFERROR('Wniosek 2026 r.'!C590,0)</f>
        <v>0</v>
      </c>
      <c r="L82" s="53"/>
    </row>
    <row r="83" spans="1:12" s="52" customFormat="1" x14ac:dyDescent="0.25">
      <c r="A83" s="52" t="str">
        <f>'Wniosek 2026 r.'!A120</f>
        <v/>
      </c>
      <c r="B83" s="60" t="str">
        <f>'Wniosek 2026 r.'!B120</f>
        <v/>
      </c>
      <c r="C83" s="59" t="str">
        <f>'Wniosek 2026 r.'!E120</f>
        <v/>
      </c>
      <c r="D83" s="58" t="str">
        <f>'Wniosek 2026 r.'!G120</f>
        <v/>
      </c>
      <c r="E83" s="55">
        <f>'Wniosek 2026 r.'!C245</f>
        <v>0</v>
      </c>
      <c r="F83" s="55">
        <f>'Wniosek 2026 r.'!C476</f>
        <v>0</v>
      </c>
      <c r="G83" s="57">
        <f>'Wniosek 2026 r.'!C361</f>
        <v>0</v>
      </c>
      <c r="H83" s="56">
        <f>'Wniosek 2026 r.'!D361</f>
        <v>0</v>
      </c>
      <c r="I83" s="64">
        <f>'Wniosek 2026 r.'!F361</f>
        <v>0</v>
      </c>
      <c r="J83" s="55">
        <f>'Wniosek 2026 r.'!H361</f>
        <v>0</v>
      </c>
      <c r="K83" s="54">
        <f>IFERROR('Wniosek 2026 r.'!C591,0)</f>
        <v>0</v>
      </c>
      <c r="L83" s="53"/>
    </row>
    <row r="84" spans="1:12" s="52" customFormat="1" x14ac:dyDescent="0.25">
      <c r="A84" s="52" t="str">
        <f>'Wniosek 2026 r.'!A121</f>
        <v/>
      </c>
      <c r="B84" s="60" t="str">
        <f>'Wniosek 2026 r.'!B121</f>
        <v/>
      </c>
      <c r="C84" s="59" t="str">
        <f>'Wniosek 2026 r.'!E121</f>
        <v/>
      </c>
      <c r="D84" s="58" t="str">
        <f>'Wniosek 2026 r.'!G121</f>
        <v/>
      </c>
      <c r="E84" s="55">
        <f>'Wniosek 2026 r.'!C246</f>
        <v>0</v>
      </c>
      <c r="F84" s="55">
        <f>'Wniosek 2026 r.'!C477</f>
        <v>0</v>
      </c>
      <c r="G84" s="57">
        <f>'Wniosek 2026 r.'!C362</f>
        <v>0</v>
      </c>
      <c r="H84" s="56">
        <f>'Wniosek 2026 r.'!D362</f>
        <v>0</v>
      </c>
      <c r="I84" s="64">
        <f>'Wniosek 2026 r.'!F362</f>
        <v>0</v>
      </c>
      <c r="J84" s="55">
        <f>'Wniosek 2026 r.'!H362</f>
        <v>0</v>
      </c>
      <c r="K84" s="54">
        <f>IFERROR('Wniosek 2026 r.'!C592,0)</f>
        <v>0</v>
      </c>
      <c r="L84" s="53"/>
    </row>
    <row r="85" spans="1:12" s="52" customFormat="1" x14ac:dyDescent="0.25">
      <c r="A85" s="52" t="str">
        <f>'Wniosek 2026 r.'!A122</f>
        <v/>
      </c>
      <c r="B85" s="60" t="str">
        <f>'Wniosek 2026 r.'!B122</f>
        <v/>
      </c>
      <c r="C85" s="59" t="str">
        <f>'Wniosek 2026 r.'!E122</f>
        <v/>
      </c>
      <c r="D85" s="58" t="str">
        <f>'Wniosek 2026 r.'!G122</f>
        <v/>
      </c>
      <c r="E85" s="55">
        <f>'Wniosek 2026 r.'!C247</f>
        <v>0</v>
      </c>
      <c r="F85" s="55">
        <f>'Wniosek 2026 r.'!C478</f>
        <v>0</v>
      </c>
      <c r="G85" s="57">
        <f>'Wniosek 2026 r.'!C363</f>
        <v>0</v>
      </c>
      <c r="H85" s="56">
        <f>'Wniosek 2026 r.'!D363</f>
        <v>0</v>
      </c>
      <c r="I85" s="64">
        <f>'Wniosek 2026 r.'!F363</f>
        <v>0</v>
      </c>
      <c r="J85" s="55">
        <f>'Wniosek 2026 r.'!H363</f>
        <v>0</v>
      </c>
      <c r="K85" s="54">
        <f>IFERROR('Wniosek 2026 r.'!C593,0)</f>
        <v>0</v>
      </c>
      <c r="L85" s="53"/>
    </row>
    <row r="86" spans="1:12" s="52" customFormat="1" x14ac:dyDescent="0.25">
      <c r="A86" s="52" t="str">
        <f>'Wniosek 2026 r.'!A123</f>
        <v/>
      </c>
      <c r="B86" s="60" t="str">
        <f>'Wniosek 2026 r.'!B123</f>
        <v/>
      </c>
      <c r="C86" s="59" t="str">
        <f>'Wniosek 2026 r.'!E123</f>
        <v/>
      </c>
      <c r="D86" s="58" t="str">
        <f>'Wniosek 2026 r.'!G123</f>
        <v/>
      </c>
      <c r="E86" s="55">
        <f>'Wniosek 2026 r.'!C248</f>
        <v>0</v>
      </c>
      <c r="F86" s="55">
        <f>'Wniosek 2026 r.'!C479</f>
        <v>0</v>
      </c>
      <c r="G86" s="57">
        <f>'Wniosek 2026 r.'!C364</f>
        <v>0</v>
      </c>
      <c r="H86" s="56">
        <f>'Wniosek 2026 r.'!D364</f>
        <v>0</v>
      </c>
      <c r="I86" s="64">
        <f>'Wniosek 2026 r.'!F364</f>
        <v>0</v>
      </c>
      <c r="J86" s="55">
        <f>'Wniosek 2026 r.'!H364</f>
        <v>0</v>
      </c>
      <c r="K86" s="54">
        <f>IFERROR('Wniosek 2026 r.'!C594,0)</f>
        <v>0</v>
      </c>
      <c r="L86" s="53"/>
    </row>
    <row r="87" spans="1:12" s="52" customFormat="1" x14ac:dyDescent="0.25">
      <c r="A87" s="52" t="str">
        <f>'Wniosek 2026 r.'!A124</f>
        <v/>
      </c>
      <c r="B87" s="60" t="str">
        <f>'Wniosek 2026 r.'!B124</f>
        <v/>
      </c>
      <c r="C87" s="59" t="str">
        <f>'Wniosek 2026 r.'!E124</f>
        <v/>
      </c>
      <c r="D87" s="58" t="str">
        <f>'Wniosek 2026 r.'!G124</f>
        <v/>
      </c>
      <c r="E87" s="55">
        <f>'Wniosek 2026 r.'!C249</f>
        <v>0</v>
      </c>
      <c r="F87" s="55">
        <f>'Wniosek 2026 r.'!C480</f>
        <v>0</v>
      </c>
      <c r="G87" s="57">
        <f>'Wniosek 2026 r.'!C365</f>
        <v>0</v>
      </c>
      <c r="H87" s="56">
        <f>'Wniosek 2026 r.'!D365</f>
        <v>0</v>
      </c>
      <c r="I87" s="64">
        <f>'Wniosek 2026 r.'!F365</f>
        <v>0</v>
      </c>
      <c r="J87" s="55">
        <f>'Wniosek 2026 r.'!H365</f>
        <v>0</v>
      </c>
      <c r="K87" s="54">
        <f>IFERROR('Wniosek 2026 r.'!C595,0)</f>
        <v>0</v>
      </c>
      <c r="L87" s="53"/>
    </row>
    <row r="88" spans="1:12" s="52" customFormat="1" x14ac:dyDescent="0.25">
      <c r="A88" s="52" t="str">
        <f>'Wniosek 2026 r.'!A125</f>
        <v/>
      </c>
      <c r="B88" s="60" t="str">
        <f>'Wniosek 2026 r.'!B125</f>
        <v/>
      </c>
      <c r="C88" s="59" t="str">
        <f>'Wniosek 2026 r.'!E125</f>
        <v/>
      </c>
      <c r="D88" s="58" t="str">
        <f>'Wniosek 2026 r.'!G125</f>
        <v/>
      </c>
      <c r="E88" s="55">
        <f>'Wniosek 2026 r.'!C250</f>
        <v>0</v>
      </c>
      <c r="F88" s="55">
        <f>'Wniosek 2026 r.'!C481</f>
        <v>0</v>
      </c>
      <c r="G88" s="57">
        <f>'Wniosek 2026 r.'!C366</f>
        <v>0</v>
      </c>
      <c r="H88" s="56">
        <f>'Wniosek 2026 r.'!D366</f>
        <v>0</v>
      </c>
      <c r="I88" s="64">
        <f>'Wniosek 2026 r.'!F366</f>
        <v>0</v>
      </c>
      <c r="J88" s="55">
        <f>'Wniosek 2026 r.'!H366</f>
        <v>0</v>
      </c>
      <c r="K88" s="54">
        <f>IFERROR('Wniosek 2026 r.'!C596,0)</f>
        <v>0</v>
      </c>
      <c r="L88" s="53"/>
    </row>
    <row r="89" spans="1:12" s="52" customFormat="1" x14ac:dyDescent="0.25">
      <c r="A89" s="52" t="str">
        <f>'Wniosek 2026 r.'!A126</f>
        <v/>
      </c>
      <c r="B89" s="60" t="str">
        <f>'Wniosek 2026 r.'!B126</f>
        <v/>
      </c>
      <c r="C89" s="59" t="str">
        <f>'Wniosek 2026 r.'!E126</f>
        <v/>
      </c>
      <c r="D89" s="58" t="str">
        <f>'Wniosek 2026 r.'!G126</f>
        <v/>
      </c>
      <c r="E89" s="55">
        <f>'Wniosek 2026 r.'!C251</f>
        <v>0</v>
      </c>
      <c r="F89" s="55">
        <f>'Wniosek 2026 r.'!C482</f>
        <v>0</v>
      </c>
      <c r="G89" s="57">
        <f>'Wniosek 2026 r.'!C367</f>
        <v>0</v>
      </c>
      <c r="H89" s="56">
        <f>'Wniosek 2026 r.'!D367</f>
        <v>0</v>
      </c>
      <c r="I89" s="64">
        <f>'Wniosek 2026 r.'!F367</f>
        <v>0</v>
      </c>
      <c r="J89" s="55">
        <f>'Wniosek 2026 r.'!H367</f>
        <v>0</v>
      </c>
      <c r="K89" s="54">
        <f>IFERROR('Wniosek 2026 r.'!C597,0)</f>
        <v>0</v>
      </c>
      <c r="L89" s="53"/>
    </row>
    <row r="90" spans="1:12" s="52" customFormat="1" x14ac:dyDescent="0.25">
      <c r="A90" s="52" t="str">
        <f>'Wniosek 2026 r.'!A127</f>
        <v/>
      </c>
      <c r="B90" s="60" t="str">
        <f>'Wniosek 2026 r.'!B127</f>
        <v/>
      </c>
      <c r="C90" s="59" t="str">
        <f>'Wniosek 2026 r.'!E127</f>
        <v/>
      </c>
      <c r="D90" s="58" t="str">
        <f>'Wniosek 2026 r.'!G127</f>
        <v/>
      </c>
      <c r="E90" s="55">
        <f>'Wniosek 2026 r.'!C252</f>
        <v>0</v>
      </c>
      <c r="F90" s="55">
        <f>'Wniosek 2026 r.'!C483</f>
        <v>0</v>
      </c>
      <c r="G90" s="57">
        <f>'Wniosek 2026 r.'!C368</f>
        <v>0</v>
      </c>
      <c r="H90" s="56">
        <f>'Wniosek 2026 r.'!D368</f>
        <v>0</v>
      </c>
      <c r="I90" s="64">
        <f>'Wniosek 2026 r.'!F368</f>
        <v>0</v>
      </c>
      <c r="J90" s="55">
        <f>'Wniosek 2026 r.'!H368</f>
        <v>0</v>
      </c>
      <c r="K90" s="54">
        <f>IFERROR('Wniosek 2026 r.'!C598,0)</f>
        <v>0</v>
      </c>
      <c r="L90" s="53"/>
    </row>
    <row r="91" spans="1:12" s="52" customFormat="1" x14ac:dyDescent="0.25">
      <c r="A91" s="52" t="str">
        <f>'Wniosek 2026 r.'!A128</f>
        <v/>
      </c>
      <c r="B91" s="60" t="str">
        <f>'Wniosek 2026 r.'!B128</f>
        <v/>
      </c>
      <c r="C91" s="59" t="str">
        <f>'Wniosek 2026 r.'!E128</f>
        <v/>
      </c>
      <c r="D91" s="58" t="str">
        <f>'Wniosek 2026 r.'!G128</f>
        <v/>
      </c>
      <c r="E91" s="55">
        <f>'Wniosek 2026 r.'!C253</f>
        <v>0</v>
      </c>
      <c r="F91" s="55">
        <f>'Wniosek 2026 r.'!C484</f>
        <v>0</v>
      </c>
      <c r="G91" s="57">
        <f>'Wniosek 2026 r.'!C369</f>
        <v>0</v>
      </c>
      <c r="H91" s="56">
        <f>'Wniosek 2026 r.'!D369</f>
        <v>0</v>
      </c>
      <c r="I91" s="64">
        <f>'Wniosek 2026 r.'!F369</f>
        <v>0</v>
      </c>
      <c r="J91" s="55">
        <f>'Wniosek 2026 r.'!H369</f>
        <v>0</v>
      </c>
      <c r="K91" s="54">
        <f>IFERROR('Wniosek 2026 r.'!C599,0)</f>
        <v>0</v>
      </c>
      <c r="L91" s="53"/>
    </row>
    <row r="92" spans="1:12" s="52" customFormat="1" x14ac:dyDescent="0.25">
      <c r="A92" s="52" t="str">
        <f>'Wniosek 2026 r.'!A129</f>
        <v/>
      </c>
      <c r="B92" s="60" t="str">
        <f>'Wniosek 2026 r.'!B129</f>
        <v/>
      </c>
      <c r="C92" s="59" t="str">
        <f>'Wniosek 2026 r.'!E129</f>
        <v/>
      </c>
      <c r="D92" s="58" t="str">
        <f>'Wniosek 2026 r.'!G129</f>
        <v/>
      </c>
      <c r="E92" s="55">
        <f>'Wniosek 2026 r.'!C254</f>
        <v>0</v>
      </c>
      <c r="F92" s="55">
        <f>'Wniosek 2026 r.'!C485</f>
        <v>0</v>
      </c>
      <c r="G92" s="57">
        <f>'Wniosek 2026 r.'!C370</f>
        <v>0</v>
      </c>
      <c r="H92" s="56">
        <f>'Wniosek 2026 r.'!D370</f>
        <v>0</v>
      </c>
      <c r="I92" s="64">
        <f>'Wniosek 2026 r.'!F370</f>
        <v>0</v>
      </c>
      <c r="J92" s="55">
        <f>'Wniosek 2026 r.'!H370</f>
        <v>0</v>
      </c>
      <c r="K92" s="54">
        <f>IFERROR('Wniosek 2026 r.'!C600,0)</f>
        <v>0</v>
      </c>
      <c r="L92" s="53"/>
    </row>
    <row r="93" spans="1:12" s="52" customFormat="1" x14ac:dyDescent="0.25">
      <c r="A93" s="52" t="str">
        <f>'Wniosek 2026 r.'!A130</f>
        <v/>
      </c>
      <c r="B93" s="60" t="str">
        <f>'Wniosek 2026 r.'!B130</f>
        <v/>
      </c>
      <c r="C93" s="59" t="str">
        <f>'Wniosek 2026 r.'!E130</f>
        <v/>
      </c>
      <c r="D93" s="58" t="str">
        <f>'Wniosek 2026 r.'!G130</f>
        <v/>
      </c>
      <c r="E93" s="55">
        <f>'Wniosek 2026 r.'!C255</f>
        <v>0</v>
      </c>
      <c r="F93" s="55">
        <f>'Wniosek 2026 r.'!C486</f>
        <v>0</v>
      </c>
      <c r="G93" s="57">
        <f>'Wniosek 2026 r.'!C371</f>
        <v>0</v>
      </c>
      <c r="H93" s="56">
        <f>'Wniosek 2026 r.'!D371</f>
        <v>0</v>
      </c>
      <c r="I93" s="64">
        <f>'Wniosek 2026 r.'!F371</f>
        <v>0</v>
      </c>
      <c r="J93" s="55">
        <f>'Wniosek 2026 r.'!H371</f>
        <v>0</v>
      </c>
      <c r="K93" s="54">
        <f>IFERROR('Wniosek 2026 r.'!C601,0)</f>
        <v>0</v>
      </c>
      <c r="L93" s="53"/>
    </row>
    <row r="94" spans="1:12" s="52" customFormat="1" x14ac:dyDescent="0.25">
      <c r="A94" s="52" t="str">
        <f>'Wniosek 2026 r.'!A131</f>
        <v/>
      </c>
      <c r="B94" s="60" t="str">
        <f>'Wniosek 2026 r.'!B131</f>
        <v/>
      </c>
      <c r="C94" s="59" t="str">
        <f>'Wniosek 2026 r.'!E131</f>
        <v/>
      </c>
      <c r="D94" s="58" t="str">
        <f>'Wniosek 2026 r.'!G131</f>
        <v/>
      </c>
      <c r="E94" s="55">
        <f>'Wniosek 2026 r.'!C256</f>
        <v>0</v>
      </c>
      <c r="F94" s="55">
        <f>'Wniosek 2026 r.'!C487</f>
        <v>0</v>
      </c>
      <c r="G94" s="57">
        <f>'Wniosek 2026 r.'!C372</f>
        <v>0</v>
      </c>
      <c r="H94" s="56">
        <f>'Wniosek 2026 r.'!D372</f>
        <v>0</v>
      </c>
      <c r="I94" s="64">
        <f>'Wniosek 2026 r.'!F372</f>
        <v>0</v>
      </c>
      <c r="J94" s="55">
        <f>'Wniosek 2026 r.'!H372</f>
        <v>0</v>
      </c>
      <c r="K94" s="54">
        <f>IFERROR('Wniosek 2026 r.'!C602,0)</f>
        <v>0</v>
      </c>
      <c r="L94" s="53"/>
    </row>
    <row r="95" spans="1:12" s="52" customFormat="1" x14ac:dyDescent="0.25">
      <c r="A95" s="52" t="str">
        <f>'Wniosek 2026 r.'!A132</f>
        <v/>
      </c>
      <c r="B95" s="60" t="str">
        <f>'Wniosek 2026 r.'!B132</f>
        <v/>
      </c>
      <c r="C95" s="59" t="str">
        <f>'Wniosek 2026 r.'!E132</f>
        <v/>
      </c>
      <c r="D95" s="58" t="str">
        <f>'Wniosek 2026 r.'!G132</f>
        <v/>
      </c>
      <c r="E95" s="55">
        <f>'Wniosek 2026 r.'!C257</f>
        <v>0</v>
      </c>
      <c r="F95" s="55">
        <f>'Wniosek 2026 r.'!C488</f>
        <v>0</v>
      </c>
      <c r="G95" s="57">
        <f>'Wniosek 2026 r.'!C373</f>
        <v>0</v>
      </c>
      <c r="H95" s="56">
        <f>'Wniosek 2026 r.'!D373</f>
        <v>0</v>
      </c>
      <c r="I95" s="64">
        <f>'Wniosek 2026 r.'!F373</f>
        <v>0</v>
      </c>
      <c r="J95" s="55">
        <f>'Wniosek 2026 r.'!H373</f>
        <v>0</v>
      </c>
      <c r="K95" s="54">
        <f>IFERROR('Wniosek 2026 r.'!C603,0)</f>
        <v>0</v>
      </c>
      <c r="L95" s="53"/>
    </row>
    <row r="96" spans="1:12" s="52" customFormat="1" x14ac:dyDescent="0.25">
      <c r="A96" s="52" t="str">
        <f>'Wniosek 2026 r.'!A133</f>
        <v/>
      </c>
      <c r="B96" s="60" t="str">
        <f>'Wniosek 2026 r.'!B133</f>
        <v/>
      </c>
      <c r="C96" s="59" t="str">
        <f>'Wniosek 2026 r.'!E133</f>
        <v/>
      </c>
      <c r="D96" s="58" t="str">
        <f>'Wniosek 2026 r.'!G133</f>
        <v/>
      </c>
      <c r="E96" s="55">
        <f>'Wniosek 2026 r.'!C258</f>
        <v>0</v>
      </c>
      <c r="F96" s="55">
        <f>'Wniosek 2026 r.'!C489</f>
        <v>0</v>
      </c>
      <c r="G96" s="57">
        <f>'Wniosek 2026 r.'!C374</f>
        <v>0</v>
      </c>
      <c r="H96" s="56">
        <f>'Wniosek 2026 r.'!D374</f>
        <v>0</v>
      </c>
      <c r="I96" s="64">
        <f>'Wniosek 2026 r.'!F374</f>
        <v>0</v>
      </c>
      <c r="J96" s="55">
        <f>'Wniosek 2026 r.'!H374</f>
        <v>0</v>
      </c>
      <c r="K96" s="54">
        <f>IFERROR('Wniosek 2026 r.'!C604,0)</f>
        <v>0</v>
      </c>
      <c r="L96" s="53"/>
    </row>
    <row r="97" spans="1:12" s="52" customFormat="1" x14ac:dyDescent="0.25">
      <c r="A97" s="52" t="str">
        <f>'Wniosek 2026 r.'!A134</f>
        <v/>
      </c>
      <c r="B97" s="60" t="str">
        <f>'Wniosek 2026 r.'!B134</f>
        <v/>
      </c>
      <c r="C97" s="59" t="str">
        <f>'Wniosek 2026 r.'!E134</f>
        <v/>
      </c>
      <c r="D97" s="58" t="str">
        <f>'Wniosek 2026 r.'!G134</f>
        <v/>
      </c>
      <c r="E97" s="55">
        <f>'Wniosek 2026 r.'!C259</f>
        <v>0</v>
      </c>
      <c r="F97" s="55">
        <f>'Wniosek 2026 r.'!C490</f>
        <v>0</v>
      </c>
      <c r="G97" s="57">
        <f>'Wniosek 2026 r.'!C375</f>
        <v>0</v>
      </c>
      <c r="H97" s="56">
        <f>'Wniosek 2026 r.'!D375</f>
        <v>0</v>
      </c>
      <c r="I97" s="64">
        <f>'Wniosek 2026 r.'!F375</f>
        <v>0</v>
      </c>
      <c r="J97" s="55">
        <f>'Wniosek 2026 r.'!H375</f>
        <v>0</v>
      </c>
      <c r="K97" s="54">
        <f>IFERROR('Wniosek 2026 r.'!C605,0)</f>
        <v>0</v>
      </c>
      <c r="L97" s="53"/>
    </row>
    <row r="98" spans="1:12" s="52" customFormat="1" x14ac:dyDescent="0.25">
      <c r="A98" s="52" t="str">
        <f>'Wniosek 2026 r.'!A135</f>
        <v/>
      </c>
      <c r="B98" s="60" t="str">
        <f>'Wniosek 2026 r.'!B135</f>
        <v/>
      </c>
      <c r="C98" s="59" t="str">
        <f>'Wniosek 2026 r.'!E135</f>
        <v/>
      </c>
      <c r="D98" s="58" t="str">
        <f>'Wniosek 2026 r.'!G135</f>
        <v/>
      </c>
      <c r="E98" s="55">
        <f>'Wniosek 2026 r.'!C260</f>
        <v>0</v>
      </c>
      <c r="F98" s="55">
        <f>'Wniosek 2026 r.'!C491</f>
        <v>0</v>
      </c>
      <c r="G98" s="57">
        <f>'Wniosek 2026 r.'!C376</f>
        <v>0</v>
      </c>
      <c r="H98" s="56">
        <f>'Wniosek 2026 r.'!D376</f>
        <v>0</v>
      </c>
      <c r="I98" s="64">
        <f>'Wniosek 2026 r.'!F376</f>
        <v>0</v>
      </c>
      <c r="J98" s="55">
        <f>'Wniosek 2026 r.'!H376</f>
        <v>0</v>
      </c>
      <c r="K98" s="54">
        <f>IFERROR('Wniosek 2026 r.'!C606,0)</f>
        <v>0</v>
      </c>
      <c r="L98" s="53"/>
    </row>
    <row r="99" spans="1:12" s="52" customFormat="1" x14ac:dyDescent="0.25">
      <c r="A99" s="52" t="str">
        <f>'Wniosek 2026 r.'!A136</f>
        <v/>
      </c>
      <c r="B99" s="60" t="str">
        <f>'Wniosek 2026 r.'!B136</f>
        <v/>
      </c>
      <c r="C99" s="59" t="str">
        <f>'Wniosek 2026 r.'!E136</f>
        <v/>
      </c>
      <c r="D99" s="58" t="str">
        <f>'Wniosek 2026 r.'!G136</f>
        <v/>
      </c>
      <c r="E99" s="55">
        <f>'Wniosek 2026 r.'!C261</f>
        <v>0</v>
      </c>
      <c r="F99" s="55">
        <f>'Wniosek 2026 r.'!C492</f>
        <v>0</v>
      </c>
      <c r="G99" s="57">
        <f>'Wniosek 2026 r.'!C377</f>
        <v>0</v>
      </c>
      <c r="H99" s="56">
        <f>'Wniosek 2026 r.'!D377</f>
        <v>0</v>
      </c>
      <c r="I99" s="64">
        <f>'Wniosek 2026 r.'!F377</f>
        <v>0</v>
      </c>
      <c r="J99" s="55">
        <f>'Wniosek 2026 r.'!H377</f>
        <v>0</v>
      </c>
      <c r="K99" s="54">
        <f>IFERROR('Wniosek 2026 r.'!C607,0)</f>
        <v>0</v>
      </c>
      <c r="L99" s="53"/>
    </row>
    <row r="100" spans="1:12" s="52" customFormat="1" x14ac:dyDescent="0.25">
      <c r="A100" s="52" t="str">
        <f>'Wniosek 2026 r.'!A137</f>
        <v/>
      </c>
      <c r="B100" s="60" t="str">
        <f>'Wniosek 2026 r.'!B137</f>
        <v/>
      </c>
      <c r="C100" s="59" t="str">
        <f>'Wniosek 2026 r.'!E137</f>
        <v/>
      </c>
      <c r="D100" s="58" t="str">
        <f>'Wniosek 2026 r.'!G137</f>
        <v/>
      </c>
      <c r="E100" s="55">
        <f>'Wniosek 2026 r.'!C262</f>
        <v>0</v>
      </c>
      <c r="F100" s="55">
        <f>'Wniosek 2026 r.'!C493</f>
        <v>0</v>
      </c>
      <c r="G100" s="57">
        <f>'Wniosek 2026 r.'!C378</f>
        <v>0</v>
      </c>
      <c r="H100" s="56">
        <f>'Wniosek 2026 r.'!D378</f>
        <v>0</v>
      </c>
      <c r="I100" s="64">
        <f>'Wniosek 2026 r.'!F378</f>
        <v>0</v>
      </c>
      <c r="J100" s="55">
        <f>'Wniosek 2026 r.'!H378</f>
        <v>0</v>
      </c>
      <c r="K100" s="54">
        <f>IFERROR('Wniosek 2026 r.'!C608,0)</f>
        <v>0</v>
      </c>
      <c r="L100" s="53"/>
    </row>
    <row r="101" spans="1:12" s="52" customFormat="1" x14ac:dyDescent="0.25">
      <c r="A101" s="52" t="str">
        <f>'Wniosek 2026 r.'!A138</f>
        <v/>
      </c>
      <c r="B101" s="60" t="str">
        <f>'Wniosek 2026 r.'!B138</f>
        <v/>
      </c>
      <c r="C101" s="59" t="str">
        <f>'Wniosek 2026 r.'!E138</f>
        <v/>
      </c>
      <c r="D101" s="58" t="str">
        <f>'Wniosek 2026 r.'!G138</f>
        <v/>
      </c>
      <c r="E101" s="55">
        <f>'Wniosek 2026 r.'!C263</f>
        <v>0</v>
      </c>
      <c r="F101" s="55">
        <f>'Wniosek 2026 r.'!C494</f>
        <v>0</v>
      </c>
      <c r="G101" s="57">
        <f>'Wniosek 2026 r.'!C379</f>
        <v>0</v>
      </c>
      <c r="H101" s="56">
        <f>'Wniosek 2026 r.'!D379</f>
        <v>0</v>
      </c>
      <c r="I101" s="64">
        <f>'Wniosek 2026 r.'!F379</f>
        <v>0</v>
      </c>
      <c r="J101" s="55">
        <f>'Wniosek 2026 r.'!H379</f>
        <v>0</v>
      </c>
      <c r="K101" s="54">
        <f>IFERROR('Wniosek 2026 r.'!C609,0)</f>
        <v>0</v>
      </c>
      <c r="L101" s="53"/>
    </row>
    <row r="102" spans="1:12" s="52" customFormat="1" x14ac:dyDescent="0.25">
      <c r="A102" s="52" t="str">
        <f>'Wniosek 2026 r.'!A139</f>
        <v/>
      </c>
      <c r="B102" s="60" t="str">
        <f>'Wniosek 2026 r.'!B139</f>
        <v/>
      </c>
      <c r="C102" s="59" t="str">
        <f>'Wniosek 2026 r.'!E139</f>
        <v/>
      </c>
      <c r="D102" s="58" t="str">
        <f>'Wniosek 2026 r.'!G139</f>
        <v/>
      </c>
      <c r="E102" s="55">
        <f>'Wniosek 2026 r.'!C264</f>
        <v>0</v>
      </c>
      <c r="F102" s="55">
        <f>'Wniosek 2026 r.'!C495</f>
        <v>0</v>
      </c>
      <c r="G102" s="57">
        <f>'Wniosek 2026 r.'!C380</f>
        <v>0</v>
      </c>
      <c r="H102" s="56">
        <f>'Wniosek 2026 r.'!D380</f>
        <v>0</v>
      </c>
      <c r="I102" s="64">
        <f>'Wniosek 2026 r.'!F380</f>
        <v>0</v>
      </c>
      <c r="J102" s="55">
        <f>'Wniosek 2026 r.'!H380</f>
        <v>0</v>
      </c>
      <c r="K102" s="54">
        <f>IFERROR('Wniosek 2026 r.'!C610,0)</f>
        <v>0</v>
      </c>
      <c r="L102" s="53"/>
    </row>
    <row r="103" spans="1:12" s="52" customFormat="1" x14ac:dyDescent="0.25">
      <c r="A103" s="52" t="str">
        <f>'Wniosek 2026 r.'!A140</f>
        <v/>
      </c>
      <c r="B103" s="60" t="str">
        <f>'Wniosek 2026 r.'!B140</f>
        <v/>
      </c>
      <c r="C103" s="59" t="str">
        <f>'Wniosek 2026 r.'!E140</f>
        <v/>
      </c>
      <c r="D103" s="58" t="str">
        <f>'Wniosek 2026 r.'!G140</f>
        <v/>
      </c>
      <c r="E103" s="55">
        <f>'Wniosek 2026 r.'!C265</f>
        <v>0</v>
      </c>
      <c r="F103" s="55">
        <f>'Wniosek 2026 r.'!C496</f>
        <v>0</v>
      </c>
      <c r="G103" s="57">
        <f>'Wniosek 2026 r.'!C381</f>
        <v>0</v>
      </c>
      <c r="H103" s="56">
        <f>'Wniosek 2026 r.'!D381</f>
        <v>0</v>
      </c>
      <c r="I103" s="64">
        <f>'Wniosek 2026 r.'!F381</f>
        <v>0</v>
      </c>
      <c r="J103" s="55">
        <f>'Wniosek 2026 r.'!H381</f>
        <v>0</v>
      </c>
      <c r="K103" s="54">
        <f>IFERROR('Wniosek 2026 r.'!C611,0)</f>
        <v>0</v>
      </c>
      <c r="L103" s="53"/>
    </row>
    <row r="104" spans="1:12" s="52" customFormat="1" x14ac:dyDescent="0.25">
      <c r="A104" s="52" t="str">
        <f>'Wniosek 2026 r.'!A141</f>
        <v/>
      </c>
      <c r="B104" s="60" t="str">
        <f>'Wniosek 2026 r.'!B141</f>
        <v/>
      </c>
      <c r="C104" s="59" t="str">
        <f>'Wniosek 2026 r.'!E141</f>
        <v/>
      </c>
      <c r="D104" s="58" t="str">
        <f>'Wniosek 2026 r.'!G141</f>
        <v/>
      </c>
      <c r="E104" s="55">
        <f>'Wniosek 2026 r.'!C266</f>
        <v>0</v>
      </c>
      <c r="F104" s="55">
        <f>'Wniosek 2026 r.'!C497</f>
        <v>0</v>
      </c>
      <c r="G104" s="57">
        <f>'Wniosek 2026 r.'!C382</f>
        <v>0</v>
      </c>
      <c r="H104" s="56">
        <f>'Wniosek 2026 r.'!D382</f>
        <v>0</v>
      </c>
      <c r="I104" s="64">
        <f>'Wniosek 2026 r.'!F382</f>
        <v>0</v>
      </c>
      <c r="J104" s="55">
        <f>'Wniosek 2026 r.'!H382</f>
        <v>0</v>
      </c>
      <c r="K104" s="54">
        <f>IFERROR('Wniosek 2026 r.'!C612,0)</f>
        <v>0</v>
      </c>
      <c r="L104" s="53"/>
    </row>
    <row r="105" spans="1:12" s="52" customFormat="1" x14ac:dyDescent="0.25">
      <c r="A105" s="52" t="str">
        <f>'Wniosek 2026 r.'!A142</f>
        <v/>
      </c>
      <c r="B105" s="60" t="str">
        <f>'Wniosek 2026 r.'!B142</f>
        <v/>
      </c>
      <c r="C105" s="59" t="str">
        <f>'Wniosek 2026 r.'!E142</f>
        <v/>
      </c>
      <c r="D105" s="58" t="str">
        <f>'Wniosek 2026 r.'!G142</f>
        <v/>
      </c>
      <c r="E105" s="55">
        <f>'Wniosek 2026 r.'!C267</f>
        <v>0</v>
      </c>
      <c r="F105" s="55">
        <f>'Wniosek 2026 r.'!C498</f>
        <v>0</v>
      </c>
      <c r="G105" s="57">
        <f>'Wniosek 2026 r.'!C383</f>
        <v>0</v>
      </c>
      <c r="H105" s="56">
        <f>'Wniosek 2026 r.'!D383</f>
        <v>0</v>
      </c>
      <c r="I105" s="64">
        <f>'Wniosek 2026 r.'!F383</f>
        <v>0</v>
      </c>
      <c r="J105" s="55">
        <f>'Wniosek 2026 r.'!H383</f>
        <v>0</v>
      </c>
      <c r="K105" s="54">
        <f>IFERROR('Wniosek 2026 r.'!C613,0)</f>
        <v>0</v>
      </c>
      <c r="L105" s="53"/>
    </row>
    <row r="106" spans="1:12" s="52" customFormat="1" x14ac:dyDescent="0.25">
      <c r="A106" s="52" t="str">
        <f>'Wniosek 2026 r.'!A143</f>
        <v/>
      </c>
      <c r="B106" s="60" t="str">
        <f>'Wniosek 2026 r.'!B143</f>
        <v/>
      </c>
      <c r="C106" s="59" t="str">
        <f>'Wniosek 2026 r.'!E143</f>
        <v/>
      </c>
      <c r="D106" s="58" t="str">
        <f>'Wniosek 2026 r.'!G143</f>
        <v/>
      </c>
      <c r="E106" s="55">
        <f>'Wniosek 2026 r.'!C268</f>
        <v>0</v>
      </c>
      <c r="F106" s="55">
        <f>'Wniosek 2026 r.'!C499</f>
        <v>0</v>
      </c>
      <c r="G106" s="57">
        <f>'Wniosek 2026 r.'!C384</f>
        <v>0</v>
      </c>
      <c r="H106" s="56">
        <f>'Wniosek 2026 r.'!D384</f>
        <v>0</v>
      </c>
      <c r="I106" s="64">
        <f>'Wniosek 2026 r.'!F384</f>
        <v>0</v>
      </c>
      <c r="J106" s="55">
        <f>'Wniosek 2026 r.'!H384</f>
        <v>0</v>
      </c>
      <c r="K106" s="54">
        <f>IFERROR('Wniosek 2026 r.'!C614,0)</f>
        <v>0</v>
      </c>
      <c r="L106" s="53"/>
    </row>
    <row r="107" spans="1:12" s="52" customFormat="1" x14ac:dyDescent="0.25">
      <c r="A107" s="52" t="str">
        <f>'Wniosek 2026 r.'!A144</f>
        <v/>
      </c>
      <c r="B107" s="60" t="str">
        <f>'Wniosek 2026 r.'!B144</f>
        <v/>
      </c>
      <c r="C107" s="59" t="str">
        <f>'Wniosek 2026 r.'!E144</f>
        <v/>
      </c>
      <c r="D107" s="58" t="str">
        <f>'Wniosek 2026 r.'!G144</f>
        <v/>
      </c>
      <c r="E107" s="55">
        <f>'Wniosek 2026 r.'!C269</f>
        <v>0</v>
      </c>
      <c r="F107" s="55">
        <f>'Wniosek 2026 r.'!C500</f>
        <v>0</v>
      </c>
      <c r="G107" s="57">
        <f>'Wniosek 2026 r.'!C385</f>
        <v>0</v>
      </c>
      <c r="H107" s="56">
        <f>'Wniosek 2026 r.'!D385</f>
        <v>0</v>
      </c>
      <c r="I107" s="64">
        <f>'Wniosek 2026 r.'!F385</f>
        <v>0</v>
      </c>
      <c r="J107" s="55">
        <f>'Wniosek 2026 r.'!H385</f>
        <v>0</v>
      </c>
      <c r="K107" s="54">
        <f>IFERROR('Wniosek 2026 r.'!C615,0)</f>
        <v>0</v>
      </c>
      <c r="L107" s="53"/>
    </row>
    <row r="108" spans="1:12" s="52" customFormat="1" x14ac:dyDescent="0.25">
      <c r="A108" s="52" t="str">
        <f>'Wniosek 2026 r.'!A145</f>
        <v/>
      </c>
      <c r="B108" s="60" t="str">
        <f>'Wniosek 2026 r.'!B145</f>
        <v/>
      </c>
      <c r="C108" s="59" t="str">
        <f>'Wniosek 2026 r.'!E145</f>
        <v/>
      </c>
      <c r="D108" s="58" t="str">
        <f>'Wniosek 2026 r.'!G145</f>
        <v/>
      </c>
      <c r="E108" s="55">
        <f>'Wniosek 2026 r.'!C270</f>
        <v>0</v>
      </c>
      <c r="F108" s="55">
        <f>'Wniosek 2026 r.'!C501</f>
        <v>0</v>
      </c>
      <c r="G108" s="57">
        <f>'Wniosek 2026 r.'!C386</f>
        <v>0</v>
      </c>
      <c r="H108" s="56">
        <f>'Wniosek 2026 r.'!D386</f>
        <v>0</v>
      </c>
      <c r="I108" s="64">
        <f>'Wniosek 2026 r.'!F386</f>
        <v>0</v>
      </c>
      <c r="J108" s="55">
        <f>'Wniosek 2026 r.'!H386</f>
        <v>0</v>
      </c>
      <c r="K108" s="54">
        <f>IFERROR('Wniosek 2026 r.'!C616,0)</f>
        <v>0</v>
      </c>
      <c r="L108" s="53"/>
    </row>
    <row r="109" spans="1:12" s="52" customFormat="1" x14ac:dyDescent="0.25">
      <c r="A109" s="52" t="str">
        <f>'Wniosek 2026 r.'!A146</f>
        <v/>
      </c>
      <c r="B109" s="60" t="str">
        <f>'Wniosek 2026 r.'!B146</f>
        <v/>
      </c>
      <c r="C109" s="59" t="str">
        <f>'Wniosek 2026 r.'!E146</f>
        <v/>
      </c>
      <c r="D109" s="58" t="str">
        <f>'Wniosek 2026 r.'!G146</f>
        <v/>
      </c>
      <c r="E109" s="55">
        <f>'Wniosek 2026 r.'!C271</f>
        <v>0</v>
      </c>
      <c r="F109" s="55">
        <f>'Wniosek 2026 r.'!C502</f>
        <v>0</v>
      </c>
      <c r="G109" s="57">
        <f>'Wniosek 2026 r.'!C387</f>
        <v>0</v>
      </c>
      <c r="H109" s="56">
        <f>'Wniosek 2026 r.'!D387</f>
        <v>0</v>
      </c>
      <c r="I109" s="64">
        <f>'Wniosek 2026 r.'!F387</f>
        <v>0</v>
      </c>
      <c r="J109" s="55">
        <f>'Wniosek 2026 r.'!H387</f>
        <v>0</v>
      </c>
      <c r="K109" s="54">
        <f>IFERROR('Wniosek 2026 r.'!C617,0)</f>
        <v>0</v>
      </c>
      <c r="L109" s="53"/>
    </row>
    <row r="110" spans="1:12" s="52" customFormat="1" x14ac:dyDescent="0.25">
      <c r="A110" s="52" t="str">
        <f>'Wniosek 2026 r.'!A147</f>
        <v/>
      </c>
      <c r="B110" s="60" t="str">
        <f>'Wniosek 2026 r.'!B147</f>
        <v/>
      </c>
      <c r="C110" s="59" t="str">
        <f>'Wniosek 2026 r.'!E147</f>
        <v/>
      </c>
      <c r="D110" s="58" t="str">
        <f>'Wniosek 2026 r.'!G147</f>
        <v/>
      </c>
      <c r="E110" s="55">
        <f>'Wniosek 2026 r.'!C272</f>
        <v>0</v>
      </c>
      <c r="F110" s="55">
        <f>'Wniosek 2026 r.'!C503</f>
        <v>0</v>
      </c>
      <c r="G110" s="57">
        <f>'Wniosek 2026 r.'!C388</f>
        <v>0</v>
      </c>
      <c r="H110" s="56">
        <f>'Wniosek 2026 r.'!D388</f>
        <v>0</v>
      </c>
      <c r="I110" s="64">
        <f>'Wniosek 2026 r.'!F388</f>
        <v>0</v>
      </c>
      <c r="J110" s="55">
        <f>'Wniosek 2026 r.'!H388</f>
        <v>0</v>
      </c>
      <c r="K110" s="54">
        <f>IFERROR('Wniosek 2026 r.'!C618,0)</f>
        <v>0</v>
      </c>
      <c r="L110" s="53"/>
    </row>
    <row r="111" spans="1:12" s="52" customFormat="1" x14ac:dyDescent="0.25">
      <c r="A111" s="52" t="str">
        <f>'Wniosek 2026 r.'!A148</f>
        <v/>
      </c>
      <c r="B111" s="60" t="str">
        <f>'Wniosek 2026 r.'!B148</f>
        <v/>
      </c>
      <c r="C111" s="59" t="str">
        <f>'Wniosek 2026 r.'!E148</f>
        <v/>
      </c>
      <c r="D111" s="58" t="str">
        <f>'Wniosek 2026 r.'!G148</f>
        <v/>
      </c>
      <c r="E111" s="55">
        <f>'Wniosek 2026 r.'!C273</f>
        <v>0</v>
      </c>
      <c r="F111" s="55">
        <f>'Wniosek 2026 r.'!C504</f>
        <v>0</v>
      </c>
      <c r="G111" s="57">
        <f>'Wniosek 2026 r.'!C389</f>
        <v>0</v>
      </c>
      <c r="H111" s="56">
        <f>'Wniosek 2026 r.'!D389</f>
        <v>0</v>
      </c>
      <c r="I111" s="64">
        <f>'Wniosek 2026 r.'!F389</f>
        <v>0</v>
      </c>
      <c r="J111" s="55">
        <f>'Wniosek 2026 r.'!H389</f>
        <v>0</v>
      </c>
      <c r="K111" s="54">
        <f>IFERROR('Wniosek 2026 r.'!C619,0)</f>
        <v>0</v>
      </c>
      <c r="L111" s="53"/>
    </row>
    <row r="112" spans="1:12" s="52" customFormat="1" x14ac:dyDescent="0.25">
      <c r="A112" s="52" t="str">
        <f>'Wniosek 2026 r.'!A149</f>
        <v/>
      </c>
      <c r="B112" s="60" t="str">
        <f>'Wniosek 2026 r.'!B149</f>
        <v/>
      </c>
      <c r="C112" s="59" t="str">
        <f>'Wniosek 2026 r.'!E149</f>
        <v/>
      </c>
      <c r="D112" s="58" t="str">
        <f>'Wniosek 2026 r.'!G149</f>
        <v/>
      </c>
      <c r="E112" s="55">
        <f>'Wniosek 2026 r.'!C274</f>
        <v>0</v>
      </c>
      <c r="F112" s="55">
        <f>'Wniosek 2026 r.'!C505</f>
        <v>0</v>
      </c>
      <c r="G112" s="57">
        <f>'Wniosek 2026 r.'!C390</f>
        <v>0</v>
      </c>
      <c r="H112" s="56">
        <f>'Wniosek 2026 r.'!D390</f>
        <v>0</v>
      </c>
      <c r="I112" s="64">
        <f>'Wniosek 2026 r.'!F390</f>
        <v>0</v>
      </c>
      <c r="J112" s="55">
        <f>'Wniosek 2026 r.'!H390</f>
        <v>0</v>
      </c>
      <c r="K112" s="54">
        <f>IFERROR('Wniosek 2026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2026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- 2026 r.'!M143=('Wniosek 2026 r.'!C506*(-1)),'Weryfikacja 2026 r.'!M1,'Weryfikacja 2026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81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81" si="14">C118*0.1</f>
        <v>0</v>
      </c>
      <c r="N118" s="34" t="str">
        <f t="shared" ref="N118:N181" si="15">IF(D118&gt;=M118,$M$1,$M$2)</f>
        <v>ok</v>
      </c>
      <c r="O118" s="34" t="str">
        <f t="shared" ref="O118:O181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9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80" si="18">IFERROR(E35/C35,0)</f>
        <v>0</v>
      </c>
      <c r="C149" s="38">
        <f t="shared" ref="C149:C180" si="19">IFERROR(F35/E35,0)</f>
        <v>0</v>
      </c>
      <c r="D149" s="34">
        <f t="shared" ref="D149:D180" si="20">H35</f>
        <v>0</v>
      </c>
      <c r="E149" s="37">
        <f t="shared" si="13"/>
        <v>0</v>
      </c>
      <c r="F149" s="36">
        <f t="shared" ref="F149:F180" si="21">IFERROR(D149*E35,0)</f>
        <v>0</v>
      </c>
      <c r="G149" s="36">
        <f t="shared" ref="G149:G180" si="22">IFERROR(G35*E35,0)</f>
        <v>0</v>
      </c>
      <c r="H149" s="36">
        <f t="shared" ref="H149:H180" si="23">IFERROR(J149*E35,0)</f>
        <v>0</v>
      </c>
      <c r="I149" s="34">
        <f t="shared" ref="I149:I180" si="24">IFERROR(J149*E35,0)</f>
        <v>0</v>
      </c>
      <c r="J149" s="34">
        <f t="shared" ref="J149:J180" si="25">IFERROR(IF((F35-J35)/E35&gt;=$L$3,$L$3,(F35-J35)/E35),0)</f>
        <v>0</v>
      </c>
      <c r="K149" s="34">
        <f t="shared" ref="K149:K180" si="26">IFERROR(K35/E35,0)</f>
        <v>0</v>
      </c>
      <c r="L149" s="34">
        <f t="shared" ref="L149:L180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80" si="28">(H149+F149)-F35</f>
        <v>0</v>
      </c>
      <c r="Q149" s="35">
        <f t="shared" ref="Q149:Q180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si="17"/>
        <v/>
      </c>
      <c r="B176" s="39">
        <f t="shared" si="18"/>
        <v>0</v>
      </c>
      <c r="C176" s="38">
        <f t="shared" si="19"/>
        <v>0</v>
      </c>
      <c r="D176" s="34">
        <f t="shared" si="20"/>
        <v>0</v>
      </c>
      <c r="E176" s="37">
        <f t="shared" si="13"/>
        <v>0</v>
      </c>
      <c r="F176" s="36">
        <f t="shared" si="21"/>
        <v>0</v>
      </c>
      <c r="G176" s="36">
        <f t="shared" si="22"/>
        <v>0</v>
      </c>
      <c r="H176" s="36">
        <f t="shared" si="23"/>
        <v>0</v>
      </c>
      <c r="I176" s="34">
        <f t="shared" si="24"/>
        <v>0</v>
      </c>
      <c r="J176" s="34">
        <f t="shared" si="25"/>
        <v>0</v>
      </c>
      <c r="K176" s="34">
        <f t="shared" si="26"/>
        <v>0</v>
      </c>
      <c r="L176" s="34">
        <f t="shared" si="27"/>
        <v>0</v>
      </c>
      <c r="M176" s="34">
        <f t="shared" si="14"/>
        <v>0</v>
      </c>
      <c r="N176" s="34" t="str">
        <f t="shared" si="15"/>
        <v>ok</v>
      </c>
      <c r="O176" s="34" t="str">
        <f t="shared" si="16"/>
        <v>ok</v>
      </c>
      <c r="P176" s="35">
        <f t="shared" si="28"/>
        <v>0</v>
      </c>
      <c r="Q176" s="35">
        <f t="shared" si="29"/>
        <v>0</v>
      </c>
    </row>
    <row r="177" spans="1:17" x14ac:dyDescent="0.25">
      <c r="A177" s="34" t="str">
        <f t="shared" si="17"/>
        <v/>
      </c>
      <c r="B177" s="39">
        <f t="shared" si="18"/>
        <v>0</v>
      </c>
      <c r="C177" s="38">
        <f t="shared" si="19"/>
        <v>0</v>
      </c>
      <c r="D177" s="34">
        <f t="shared" si="20"/>
        <v>0</v>
      </c>
      <c r="E177" s="37">
        <f t="shared" si="13"/>
        <v>0</v>
      </c>
      <c r="F177" s="36">
        <f t="shared" si="21"/>
        <v>0</v>
      </c>
      <c r="G177" s="36">
        <f t="shared" si="22"/>
        <v>0</v>
      </c>
      <c r="H177" s="36">
        <f t="shared" si="23"/>
        <v>0</v>
      </c>
      <c r="I177" s="34">
        <f t="shared" si="24"/>
        <v>0</v>
      </c>
      <c r="J177" s="34">
        <f t="shared" si="25"/>
        <v>0</v>
      </c>
      <c r="K177" s="34">
        <f t="shared" si="26"/>
        <v>0</v>
      </c>
      <c r="L177" s="34">
        <f t="shared" si="27"/>
        <v>0</v>
      </c>
      <c r="M177" s="34">
        <f t="shared" si="14"/>
        <v>0</v>
      </c>
      <c r="N177" s="34" t="str">
        <f t="shared" si="15"/>
        <v>ok</v>
      </c>
      <c r="O177" s="34" t="str">
        <f t="shared" si="16"/>
        <v>ok</v>
      </c>
      <c r="P177" s="35">
        <f t="shared" si="28"/>
        <v>0</v>
      </c>
      <c r="Q177" s="35">
        <f t="shared" si="29"/>
        <v>0</v>
      </c>
    </row>
    <row r="178" spans="1:17" x14ac:dyDescent="0.25">
      <c r="A178" s="34" t="str">
        <f t="shared" si="17"/>
        <v/>
      </c>
      <c r="B178" s="39">
        <f t="shared" si="18"/>
        <v>0</v>
      </c>
      <c r="C178" s="38">
        <f t="shared" si="19"/>
        <v>0</v>
      </c>
      <c r="D178" s="34">
        <f t="shared" si="20"/>
        <v>0</v>
      </c>
      <c r="E178" s="37">
        <f t="shared" si="13"/>
        <v>0</v>
      </c>
      <c r="F178" s="36">
        <f t="shared" si="21"/>
        <v>0</v>
      </c>
      <c r="G178" s="36">
        <f t="shared" si="22"/>
        <v>0</v>
      </c>
      <c r="H178" s="36">
        <f t="shared" si="23"/>
        <v>0</v>
      </c>
      <c r="I178" s="34">
        <f t="shared" si="24"/>
        <v>0</v>
      </c>
      <c r="J178" s="34">
        <f t="shared" si="25"/>
        <v>0</v>
      </c>
      <c r="K178" s="34">
        <f t="shared" si="26"/>
        <v>0</v>
      </c>
      <c r="L178" s="34">
        <f t="shared" si="27"/>
        <v>0</v>
      </c>
      <c r="M178" s="34">
        <f t="shared" si="14"/>
        <v>0</v>
      </c>
      <c r="N178" s="34" t="str">
        <f t="shared" si="15"/>
        <v>ok</v>
      </c>
      <c r="O178" s="34" t="str">
        <f t="shared" si="16"/>
        <v>ok</v>
      </c>
      <c r="P178" s="35">
        <f t="shared" si="28"/>
        <v>0</v>
      </c>
      <c r="Q178" s="35">
        <f t="shared" si="29"/>
        <v>0</v>
      </c>
    </row>
    <row r="179" spans="1:17" x14ac:dyDescent="0.25">
      <c r="A179" s="34" t="str">
        <f t="shared" si="17"/>
        <v/>
      </c>
      <c r="B179" s="39">
        <f t="shared" si="18"/>
        <v>0</v>
      </c>
      <c r="C179" s="38">
        <f t="shared" si="19"/>
        <v>0</v>
      </c>
      <c r="D179" s="34">
        <f t="shared" si="20"/>
        <v>0</v>
      </c>
      <c r="E179" s="37">
        <f t="shared" si="13"/>
        <v>0</v>
      </c>
      <c r="F179" s="36">
        <f t="shared" si="21"/>
        <v>0</v>
      </c>
      <c r="G179" s="36">
        <f t="shared" si="22"/>
        <v>0</v>
      </c>
      <c r="H179" s="36">
        <f t="shared" si="23"/>
        <v>0</v>
      </c>
      <c r="I179" s="34">
        <f t="shared" si="24"/>
        <v>0</v>
      </c>
      <c r="J179" s="34">
        <f t="shared" si="25"/>
        <v>0</v>
      </c>
      <c r="K179" s="34">
        <f t="shared" si="26"/>
        <v>0</v>
      </c>
      <c r="L179" s="34">
        <f t="shared" si="27"/>
        <v>0</v>
      </c>
      <c r="M179" s="34">
        <f t="shared" si="14"/>
        <v>0</v>
      </c>
      <c r="N179" s="34" t="str">
        <f t="shared" si="15"/>
        <v>ok</v>
      </c>
      <c r="O179" s="34" t="str">
        <f t="shared" si="16"/>
        <v>ok</v>
      </c>
      <c r="P179" s="35">
        <f t="shared" si="28"/>
        <v>0</v>
      </c>
      <c r="Q179" s="35">
        <f t="shared" si="29"/>
        <v>0</v>
      </c>
    </row>
    <row r="180" spans="1:17" x14ac:dyDescent="0.25">
      <c r="A180" s="34" t="str">
        <f t="shared" ref="A180:A182" si="30">A66</f>
        <v/>
      </c>
      <c r="B180" s="39">
        <f t="shared" si="18"/>
        <v>0</v>
      </c>
      <c r="C180" s="38">
        <f t="shared" si="19"/>
        <v>0</v>
      </c>
      <c r="D180" s="34">
        <f t="shared" si="20"/>
        <v>0</v>
      </c>
      <c r="E180" s="37">
        <f t="shared" si="13"/>
        <v>0</v>
      </c>
      <c r="F180" s="36">
        <f t="shared" si="21"/>
        <v>0</v>
      </c>
      <c r="G180" s="36">
        <f t="shared" si="22"/>
        <v>0</v>
      </c>
      <c r="H180" s="36">
        <f t="shared" si="23"/>
        <v>0</v>
      </c>
      <c r="I180" s="34">
        <f t="shared" si="24"/>
        <v>0</v>
      </c>
      <c r="J180" s="34">
        <f t="shared" si="25"/>
        <v>0</v>
      </c>
      <c r="K180" s="34">
        <f t="shared" si="26"/>
        <v>0</v>
      </c>
      <c r="L180" s="34">
        <f t="shared" si="27"/>
        <v>0</v>
      </c>
      <c r="M180" s="34">
        <f t="shared" si="14"/>
        <v>0</v>
      </c>
      <c r="N180" s="34" t="str">
        <f t="shared" si="15"/>
        <v>ok</v>
      </c>
      <c r="O180" s="34" t="str">
        <f t="shared" si="16"/>
        <v>ok</v>
      </c>
      <c r="P180" s="35">
        <f t="shared" si="28"/>
        <v>0</v>
      </c>
      <c r="Q180" s="35">
        <f t="shared" si="29"/>
        <v>0</v>
      </c>
    </row>
    <row r="181" spans="1:17" x14ac:dyDescent="0.25">
      <c r="A181" s="34" t="str">
        <f t="shared" si="30"/>
        <v/>
      </c>
      <c r="B181" s="39">
        <f t="shared" ref="B181:B182" si="31">IFERROR(E67/C67,0)</f>
        <v>0</v>
      </c>
      <c r="C181" s="38">
        <f t="shared" ref="C181:C182" si="32">IFERROR(F67/E67,0)</f>
        <v>0</v>
      </c>
      <c r="D181" s="34">
        <f t="shared" ref="D181:D182" si="33">H67</f>
        <v>0</v>
      </c>
      <c r="E181" s="37">
        <f t="shared" si="13"/>
        <v>0</v>
      </c>
      <c r="F181" s="36">
        <f t="shared" ref="F181:F182" si="34">IFERROR(D181*E67,0)</f>
        <v>0</v>
      </c>
      <c r="G181" s="36">
        <f t="shared" ref="G181:G182" si="35">IFERROR(G67*E67,0)</f>
        <v>0</v>
      </c>
      <c r="H181" s="36">
        <f t="shared" ref="H181:H182" si="36">IFERROR(J181*E67,0)</f>
        <v>0</v>
      </c>
      <c r="I181" s="34">
        <f t="shared" ref="I181:I182" si="37">IFERROR(J181*E67,0)</f>
        <v>0</v>
      </c>
      <c r="J181" s="34">
        <f t="shared" ref="J181:J182" si="38">IFERROR(IF((F67-J67)/E67&gt;=$L$3,$L$3,(F67-J67)/E67),0)</f>
        <v>0</v>
      </c>
      <c r="K181" s="34">
        <f t="shared" ref="K181:K182" si="39">IFERROR(K67/E67,0)</f>
        <v>0</v>
      </c>
      <c r="L181" s="34">
        <f t="shared" ref="L181:L182" si="40">F67*0.1</f>
        <v>0</v>
      </c>
      <c r="M181" s="34">
        <f t="shared" si="14"/>
        <v>0</v>
      </c>
      <c r="N181" s="34" t="str">
        <f t="shared" si="15"/>
        <v>ok</v>
      </c>
      <c r="O181" s="34" t="str">
        <f t="shared" si="16"/>
        <v>ok</v>
      </c>
      <c r="P181" s="35">
        <f t="shared" ref="P181:P182" si="41">(H181+F181)-F67</f>
        <v>0</v>
      </c>
      <c r="Q181" s="35">
        <f t="shared" ref="Q181:Q182" si="42">F67-G181</f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ref="E182" si="43">IFERROR(D182/C182,0)</f>
        <v>0</v>
      </c>
      <c r="F182" s="36">
        <f t="shared" si="34"/>
        <v>0</v>
      </c>
      <c r="G182" s="36">
        <f t="shared" si="35"/>
        <v>0</v>
      </c>
      <c r="H182" s="36">
        <f t="shared" si="36"/>
        <v>0</v>
      </c>
      <c r="I182" s="34">
        <f t="shared" si="37"/>
        <v>0</v>
      </c>
      <c r="J182" s="34">
        <f t="shared" si="38"/>
        <v>0</v>
      </c>
      <c r="K182" s="34">
        <f t="shared" si="39"/>
        <v>0</v>
      </c>
      <c r="L182" s="34">
        <f t="shared" si="40"/>
        <v>0</v>
      </c>
      <c r="M182" s="34">
        <f t="shared" ref="M182" si="44">C182*0.1</f>
        <v>0</v>
      </c>
      <c r="N182" s="34" t="str">
        <f t="shared" ref="N182" si="45">IF(D182&gt;=M182,$M$1,$M$2)</f>
        <v>ok</v>
      </c>
      <c r="O182" s="34" t="str">
        <f t="shared" ref="O182" si="46">IF(K182&lt;=$L$3,$M$1,$M$2)</f>
        <v>ok</v>
      </c>
      <c r="P182" s="35">
        <f t="shared" si="41"/>
        <v>0</v>
      </c>
      <c r="Q182" s="35">
        <f t="shared" si="42"/>
        <v>0</v>
      </c>
    </row>
    <row r="183" spans="1:17" x14ac:dyDescent="0.25">
      <c r="A183" s="34" t="str">
        <f t="shared" ref="A183:A226" si="47">A69</f>
        <v/>
      </c>
      <c r="B183" s="39">
        <f t="shared" ref="B183:B226" si="48">IFERROR(E69/C69,0)</f>
        <v>0</v>
      </c>
      <c r="C183" s="38">
        <f t="shared" ref="C183:C226" si="49">IFERROR(F69/E69,0)</f>
        <v>0</v>
      </c>
      <c r="D183" s="34">
        <f t="shared" ref="D183:D226" si="50">H69</f>
        <v>0</v>
      </c>
      <c r="E183" s="37">
        <f t="shared" ref="E183:E226" si="51">IFERROR(D183/C183,0)</f>
        <v>0</v>
      </c>
      <c r="F183" s="36">
        <f t="shared" ref="F183:F226" si="52">IFERROR(D183*E69,0)</f>
        <v>0</v>
      </c>
      <c r="G183" s="36">
        <f t="shared" ref="G183:G226" si="53">IFERROR(G69*E69,0)</f>
        <v>0</v>
      </c>
      <c r="H183" s="36">
        <f t="shared" ref="H183:H226" si="54">IFERROR(J183*E69,0)</f>
        <v>0</v>
      </c>
      <c r="I183" s="34">
        <f t="shared" ref="I183:I226" si="55">IFERROR(J183*E69,0)</f>
        <v>0</v>
      </c>
      <c r="J183" s="34">
        <f t="shared" ref="J183:J226" si="56">IFERROR(IF((F69-J69)/E69&gt;=$L$3,$L$3,(F69-J69)/E69),0)</f>
        <v>0</v>
      </c>
      <c r="K183" s="34">
        <f t="shared" ref="K183:K226" si="57">IFERROR(K69/E69,0)</f>
        <v>0</v>
      </c>
      <c r="L183" s="34">
        <f t="shared" ref="L183:L226" si="58">F69*0.1</f>
        <v>0</v>
      </c>
      <c r="M183" s="34">
        <f t="shared" ref="M183:M226" si="59">C183*0.1</f>
        <v>0</v>
      </c>
      <c r="N183" s="34" t="str">
        <f t="shared" ref="N183:N226" si="60">IF(D183&gt;=M183,$M$1,$M$2)</f>
        <v>ok</v>
      </c>
      <c r="O183" s="34" t="str">
        <f t="shared" ref="O183:O226" si="61">IF(K183&lt;=$L$3,$M$1,$M$2)</f>
        <v>ok</v>
      </c>
      <c r="P183" s="35">
        <f t="shared" ref="P183:P226" si="62">(H183+F183)-F69</f>
        <v>0</v>
      </c>
      <c r="Q183" s="35">
        <f t="shared" ref="Q183:Q226" si="63">F69-G183</f>
        <v>0</v>
      </c>
    </row>
    <row r="184" spans="1:17" x14ac:dyDescent="0.25">
      <c r="A184" s="34" t="str">
        <f t="shared" si="47"/>
        <v/>
      </c>
      <c r="B184" s="39">
        <f t="shared" si="48"/>
        <v>0</v>
      </c>
      <c r="C184" s="38">
        <f t="shared" si="49"/>
        <v>0</v>
      </c>
      <c r="D184" s="34">
        <f t="shared" si="50"/>
        <v>0</v>
      </c>
      <c r="E184" s="37">
        <f t="shared" si="51"/>
        <v>0</v>
      </c>
      <c r="F184" s="36">
        <f t="shared" si="52"/>
        <v>0</v>
      </c>
      <c r="G184" s="36">
        <f t="shared" si="53"/>
        <v>0</v>
      </c>
      <c r="H184" s="36">
        <f t="shared" si="54"/>
        <v>0</v>
      </c>
      <c r="I184" s="34">
        <f t="shared" si="55"/>
        <v>0</v>
      </c>
      <c r="J184" s="34">
        <f t="shared" si="56"/>
        <v>0</v>
      </c>
      <c r="K184" s="34">
        <f t="shared" si="57"/>
        <v>0</v>
      </c>
      <c r="L184" s="34">
        <f t="shared" si="58"/>
        <v>0</v>
      </c>
      <c r="M184" s="34">
        <f t="shared" si="59"/>
        <v>0</v>
      </c>
      <c r="N184" s="34" t="str">
        <f t="shared" si="60"/>
        <v>ok</v>
      </c>
      <c r="O184" s="34" t="str">
        <f t="shared" si="61"/>
        <v>ok</v>
      </c>
      <c r="P184" s="35">
        <f t="shared" si="62"/>
        <v>0</v>
      </c>
      <c r="Q184" s="35">
        <f t="shared" si="63"/>
        <v>0</v>
      </c>
    </row>
    <row r="185" spans="1:17" x14ac:dyDescent="0.25">
      <c r="A185" s="34" t="str">
        <f t="shared" si="47"/>
        <v/>
      </c>
      <c r="B185" s="39">
        <f t="shared" si="48"/>
        <v>0</v>
      </c>
      <c r="C185" s="38">
        <f t="shared" si="49"/>
        <v>0</v>
      </c>
      <c r="D185" s="34">
        <f t="shared" si="50"/>
        <v>0</v>
      </c>
      <c r="E185" s="37">
        <f t="shared" si="51"/>
        <v>0</v>
      </c>
      <c r="F185" s="36">
        <f t="shared" si="52"/>
        <v>0</v>
      </c>
      <c r="G185" s="36">
        <f t="shared" si="53"/>
        <v>0</v>
      </c>
      <c r="H185" s="36">
        <f t="shared" si="54"/>
        <v>0</v>
      </c>
      <c r="I185" s="34">
        <f t="shared" si="55"/>
        <v>0</v>
      </c>
      <c r="J185" s="34">
        <f t="shared" si="56"/>
        <v>0</v>
      </c>
      <c r="K185" s="34">
        <f t="shared" si="57"/>
        <v>0</v>
      </c>
      <c r="L185" s="34">
        <f t="shared" si="58"/>
        <v>0</v>
      </c>
      <c r="M185" s="34">
        <f t="shared" si="59"/>
        <v>0</v>
      </c>
      <c r="N185" s="34" t="str">
        <f t="shared" si="60"/>
        <v>ok</v>
      </c>
      <c r="O185" s="34" t="str">
        <f t="shared" si="61"/>
        <v>ok</v>
      </c>
      <c r="P185" s="35">
        <f t="shared" si="62"/>
        <v>0</v>
      </c>
      <c r="Q185" s="35">
        <f t="shared" si="63"/>
        <v>0</v>
      </c>
    </row>
    <row r="186" spans="1:17" x14ac:dyDescent="0.25">
      <c r="A186" s="34" t="str">
        <f t="shared" si="47"/>
        <v/>
      </c>
      <c r="B186" s="39">
        <f t="shared" si="48"/>
        <v>0</v>
      </c>
      <c r="C186" s="38">
        <f t="shared" si="49"/>
        <v>0</v>
      </c>
      <c r="D186" s="34">
        <f t="shared" si="50"/>
        <v>0</v>
      </c>
      <c r="E186" s="37">
        <f t="shared" si="51"/>
        <v>0</v>
      </c>
      <c r="F186" s="36">
        <f t="shared" si="52"/>
        <v>0</v>
      </c>
      <c r="G186" s="36">
        <f t="shared" si="53"/>
        <v>0</v>
      </c>
      <c r="H186" s="36">
        <f t="shared" si="54"/>
        <v>0</v>
      </c>
      <c r="I186" s="34">
        <f t="shared" si="55"/>
        <v>0</v>
      </c>
      <c r="J186" s="34">
        <f t="shared" si="56"/>
        <v>0</v>
      </c>
      <c r="K186" s="34">
        <f t="shared" si="57"/>
        <v>0</v>
      </c>
      <c r="L186" s="34">
        <f t="shared" si="58"/>
        <v>0</v>
      </c>
      <c r="M186" s="34">
        <f t="shared" si="59"/>
        <v>0</v>
      </c>
      <c r="N186" s="34" t="str">
        <f t="shared" si="60"/>
        <v>ok</v>
      </c>
      <c r="O186" s="34" t="str">
        <f t="shared" si="61"/>
        <v>ok</v>
      </c>
      <c r="P186" s="35">
        <f t="shared" si="62"/>
        <v>0</v>
      </c>
      <c r="Q186" s="35">
        <f t="shared" si="63"/>
        <v>0</v>
      </c>
    </row>
    <row r="187" spans="1:17" x14ac:dyDescent="0.25">
      <c r="A187" s="34" t="str">
        <f t="shared" si="47"/>
        <v/>
      </c>
      <c r="B187" s="39">
        <f t="shared" si="48"/>
        <v>0</v>
      </c>
      <c r="C187" s="38">
        <f t="shared" si="49"/>
        <v>0</v>
      </c>
      <c r="D187" s="34">
        <f t="shared" si="50"/>
        <v>0</v>
      </c>
      <c r="E187" s="37">
        <f t="shared" si="51"/>
        <v>0</v>
      </c>
      <c r="F187" s="36">
        <f t="shared" si="52"/>
        <v>0</v>
      </c>
      <c r="G187" s="36">
        <f t="shared" si="53"/>
        <v>0</v>
      </c>
      <c r="H187" s="36">
        <f t="shared" si="54"/>
        <v>0</v>
      </c>
      <c r="I187" s="34">
        <f t="shared" si="55"/>
        <v>0</v>
      </c>
      <c r="J187" s="34">
        <f t="shared" si="56"/>
        <v>0</v>
      </c>
      <c r="K187" s="34">
        <f t="shared" si="57"/>
        <v>0</v>
      </c>
      <c r="L187" s="34">
        <f t="shared" si="58"/>
        <v>0</v>
      </c>
      <c r="M187" s="34">
        <f t="shared" si="59"/>
        <v>0</v>
      </c>
      <c r="N187" s="34" t="str">
        <f t="shared" si="60"/>
        <v>ok</v>
      </c>
      <c r="O187" s="34" t="str">
        <f t="shared" si="61"/>
        <v>ok</v>
      </c>
      <c r="P187" s="35">
        <f t="shared" si="62"/>
        <v>0</v>
      </c>
      <c r="Q187" s="35">
        <f t="shared" si="63"/>
        <v>0</v>
      </c>
    </row>
    <row r="188" spans="1:17" x14ac:dyDescent="0.25">
      <c r="A188" s="34" t="str">
        <f t="shared" si="47"/>
        <v/>
      </c>
      <c r="B188" s="39">
        <f t="shared" si="48"/>
        <v>0</v>
      </c>
      <c r="C188" s="38">
        <f t="shared" si="49"/>
        <v>0</v>
      </c>
      <c r="D188" s="34">
        <f t="shared" si="50"/>
        <v>0</v>
      </c>
      <c r="E188" s="37">
        <f t="shared" si="51"/>
        <v>0</v>
      </c>
      <c r="F188" s="36">
        <f t="shared" si="52"/>
        <v>0</v>
      </c>
      <c r="G188" s="36">
        <f t="shared" si="53"/>
        <v>0</v>
      </c>
      <c r="H188" s="36">
        <f t="shared" si="54"/>
        <v>0</v>
      </c>
      <c r="I188" s="34">
        <f t="shared" si="55"/>
        <v>0</v>
      </c>
      <c r="J188" s="34">
        <f t="shared" si="56"/>
        <v>0</v>
      </c>
      <c r="K188" s="34">
        <f t="shared" si="57"/>
        <v>0</v>
      </c>
      <c r="L188" s="34">
        <f t="shared" si="58"/>
        <v>0</v>
      </c>
      <c r="M188" s="34">
        <f t="shared" si="59"/>
        <v>0</v>
      </c>
      <c r="N188" s="34" t="str">
        <f t="shared" si="60"/>
        <v>ok</v>
      </c>
      <c r="O188" s="34" t="str">
        <f t="shared" si="61"/>
        <v>ok</v>
      </c>
      <c r="P188" s="35">
        <f t="shared" si="62"/>
        <v>0</v>
      </c>
      <c r="Q188" s="35">
        <f t="shared" si="63"/>
        <v>0</v>
      </c>
    </row>
    <row r="189" spans="1:17" x14ac:dyDescent="0.25">
      <c r="A189" s="34" t="str">
        <f t="shared" si="47"/>
        <v/>
      </c>
      <c r="B189" s="39">
        <f t="shared" si="48"/>
        <v>0</v>
      </c>
      <c r="C189" s="38">
        <f t="shared" si="49"/>
        <v>0</v>
      </c>
      <c r="D189" s="34">
        <f t="shared" si="50"/>
        <v>0</v>
      </c>
      <c r="E189" s="37">
        <f t="shared" si="51"/>
        <v>0</v>
      </c>
      <c r="F189" s="36">
        <f t="shared" si="52"/>
        <v>0</v>
      </c>
      <c r="G189" s="36">
        <f t="shared" si="53"/>
        <v>0</v>
      </c>
      <c r="H189" s="36">
        <f t="shared" si="54"/>
        <v>0</v>
      </c>
      <c r="I189" s="34">
        <f t="shared" si="55"/>
        <v>0</v>
      </c>
      <c r="J189" s="34">
        <f t="shared" si="56"/>
        <v>0</v>
      </c>
      <c r="K189" s="34">
        <f t="shared" si="57"/>
        <v>0</v>
      </c>
      <c r="L189" s="34">
        <f t="shared" si="58"/>
        <v>0</v>
      </c>
      <c r="M189" s="34">
        <f t="shared" si="59"/>
        <v>0</v>
      </c>
      <c r="N189" s="34" t="str">
        <f t="shared" si="60"/>
        <v>ok</v>
      </c>
      <c r="O189" s="34" t="str">
        <f t="shared" si="61"/>
        <v>ok</v>
      </c>
      <c r="P189" s="35">
        <f t="shared" si="62"/>
        <v>0</v>
      </c>
      <c r="Q189" s="35">
        <f t="shared" si="63"/>
        <v>0</v>
      </c>
    </row>
    <row r="190" spans="1:17" x14ac:dyDescent="0.25">
      <c r="A190" s="34" t="str">
        <f t="shared" si="47"/>
        <v/>
      </c>
      <c r="B190" s="39">
        <f t="shared" si="48"/>
        <v>0</v>
      </c>
      <c r="C190" s="38">
        <f t="shared" si="49"/>
        <v>0</v>
      </c>
      <c r="D190" s="34">
        <f t="shared" si="50"/>
        <v>0</v>
      </c>
      <c r="E190" s="37">
        <f t="shared" si="51"/>
        <v>0</v>
      </c>
      <c r="F190" s="36">
        <f t="shared" si="52"/>
        <v>0</v>
      </c>
      <c r="G190" s="36">
        <f t="shared" si="53"/>
        <v>0</v>
      </c>
      <c r="H190" s="36">
        <f t="shared" si="54"/>
        <v>0</v>
      </c>
      <c r="I190" s="34">
        <f t="shared" si="55"/>
        <v>0</v>
      </c>
      <c r="J190" s="34">
        <f t="shared" si="56"/>
        <v>0</v>
      </c>
      <c r="K190" s="34">
        <f t="shared" si="57"/>
        <v>0</v>
      </c>
      <c r="L190" s="34">
        <f t="shared" si="58"/>
        <v>0</v>
      </c>
      <c r="M190" s="34">
        <f t="shared" si="59"/>
        <v>0</v>
      </c>
      <c r="N190" s="34" t="str">
        <f t="shared" si="60"/>
        <v>ok</v>
      </c>
      <c r="O190" s="34" t="str">
        <f t="shared" si="61"/>
        <v>ok</v>
      </c>
      <c r="P190" s="35">
        <f t="shared" si="62"/>
        <v>0</v>
      </c>
      <c r="Q190" s="35">
        <f t="shared" si="63"/>
        <v>0</v>
      </c>
    </row>
    <row r="191" spans="1:17" x14ac:dyDescent="0.25">
      <c r="A191" s="34" t="str">
        <f t="shared" si="47"/>
        <v/>
      </c>
      <c r="B191" s="39">
        <f t="shared" si="48"/>
        <v>0</v>
      </c>
      <c r="C191" s="38">
        <f t="shared" si="49"/>
        <v>0</v>
      </c>
      <c r="D191" s="34">
        <f t="shared" si="50"/>
        <v>0</v>
      </c>
      <c r="E191" s="37">
        <f t="shared" si="51"/>
        <v>0</v>
      </c>
      <c r="F191" s="36">
        <f t="shared" si="52"/>
        <v>0</v>
      </c>
      <c r="G191" s="36">
        <f t="shared" si="53"/>
        <v>0</v>
      </c>
      <c r="H191" s="36">
        <f t="shared" si="54"/>
        <v>0</v>
      </c>
      <c r="I191" s="34">
        <f t="shared" si="55"/>
        <v>0</v>
      </c>
      <c r="J191" s="34">
        <f t="shared" si="56"/>
        <v>0</v>
      </c>
      <c r="K191" s="34">
        <f t="shared" si="57"/>
        <v>0</v>
      </c>
      <c r="L191" s="34">
        <f t="shared" si="58"/>
        <v>0</v>
      </c>
      <c r="M191" s="34">
        <f t="shared" si="59"/>
        <v>0</v>
      </c>
      <c r="N191" s="34" t="str">
        <f t="shared" si="60"/>
        <v>ok</v>
      </c>
      <c r="O191" s="34" t="str">
        <f t="shared" si="61"/>
        <v>ok</v>
      </c>
      <c r="P191" s="35">
        <f t="shared" si="62"/>
        <v>0</v>
      </c>
      <c r="Q191" s="35">
        <f t="shared" si="63"/>
        <v>0</v>
      </c>
    </row>
    <row r="192" spans="1:17" x14ac:dyDescent="0.25">
      <c r="A192" s="34" t="str">
        <f t="shared" si="47"/>
        <v/>
      </c>
      <c r="B192" s="39">
        <f t="shared" si="48"/>
        <v>0</v>
      </c>
      <c r="C192" s="38">
        <f t="shared" si="49"/>
        <v>0</v>
      </c>
      <c r="D192" s="34">
        <f t="shared" si="50"/>
        <v>0</v>
      </c>
      <c r="E192" s="37">
        <f t="shared" si="51"/>
        <v>0</v>
      </c>
      <c r="F192" s="36">
        <f t="shared" si="52"/>
        <v>0</v>
      </c>
      <c r="G192" s="36">
        <f t="shared" si="53"/>
        <v>0</v>
      </c>
      <c r="H192" s="36">
        <f t="shared" si="54"/>
        <v>0</v>
      </c>
      <c r="I192" s="34">
        <f t="shared" si="55"/>
        <v>0</v>
      </c>
      <c r="J192" s="34">
        <f t="shared" si="56"/>
        <v>0</v>
      </c>
      <c r="K192" s="34">
        <f t="shared" si="57"/>
        <v>0</v>
      </c>
      <c r="L192" s="34">
        <f t="shared" si="58"/>
        <v>0</v>
      </c>
      <c r="M192" s="34">
        <f t="shared" si="59"/>
        <v>0</v>
      </c>
      <c r="N192" s="34" t="str">
        <f t="shared" si="60"/>
        <v>ok</v>
      </c>
      <c r="O192" s="34" t="str">
        <f t="shared" si="61"/>
        <v>ok</v>
      </c>
      <c r="P192" s="35">
        <f t="shared" si="62"/>
        <v>0</v>
      </c>
      <c r="Q192" s="35">
        <f t="shared" si="63"/>
        <v>0</v>
      </c>
    </row>
    <row r="193" spans="1:17" x14ac:dyDescent="0.25">
      <c r="A193" s="34" t="str">
        <f t="shared" si="47"/>
        <v/>
      </c>
      <c r="B193" s="39">
        <f t="shared" si="48"/>
        <v>0</v>
      </c>
      <c r="C193" s="38">
        <f t="shared" si="49"/>
        <v>0</v>
      </c>
      <c r="D193" s="34">
        <f t="shared" si="50"/>
        <v>0</v>
      </c>
      <c r="E193" s="37">
        <f t="shared" si="51"/>
        <v>0</v>
      </c>
      <c r="F193" s="36">
        <f t="shared" si="52"/>
        <v>0</v>
      </c>
      <c r="G193" s="36">
        <f t="shared" si="53"/>
        <v>0</v>
      </c>
      <c r="H193" s="36">
        <f t="shared" si="54"/>
        <v>0</v>
      </c>
      <c r="I193" s="34">
        <f t="shared" si="55"/>
        <v>0</v>
      </c>
      <c r="J193" s="34">
        <f t="shared" si="56"/>
        <v>0</v>
      </c>
      <c r="K193" s="34">
        <f t="shared" si="57"/>
        <v>0</v>
      </c>
      <c r="L193" s="34">
        <f t="shared" si="58"/>
        <v>0</v>
      </c>
      <c r="M193" s="34">
        <f t="shared" si="59"/>
        <v>0</v>
      </c>
      <c r="N193" s="34" t="str">
        <f t="shared" si="60"/>
        <v>ok</v>
      </c>
      <c r="O193" s="34" t="str">
        <f t="shared" si="61"/>
        <v>ok</v>
      </c>
      <c r="P193" s="35">
        <f t="shared" si="62"/>
        <v>0</v>
      </c>
      <c r="Q193" s="35">
        <f t="shared" si="63"/>
        <v>0</v>
      </c>
    </row>
    <row r="194" spans="1:17" x14ac:dyDescent="0.25">
      <c r="A194" s="34" t="str">
        <f t="shared" si="47"/>
        <v/>
      </c>
      <c r="B194" s="39">
        <f t="shared" si="48"/>
        <v>0</v>
      </c>
      <c r="C194" s="38">
        <f t="shared" si="49"/>
        <v>0</v>
      </c>
      <c r="D194" s="34">
        <f t="shared" si="50"/>
        <v>0</v>
      </c>
      <c r="E194" s="37">
        <f t="shared" si="51"/>
        <v>0</v>
      </c>
      <c r="F194" s="36">
        <f t="shared" si="52"/>
        <v>0</v>
      </c>
      <c r="G194" s="36">
        <f t="shared" si="53"/>
        <v>0</v>
      </c>
      <c r="H194" s="36">
        <f t="shared" si="54"/>
        <v>0</v>
      </c>
      <c r="I194" s="34">
        <f t="shared" si="55"/>
        <v>0</v>
      </c>
      <c r="J194" s="34">
        <f t="shared" si="56"/>
        <v>0</v>
      </c>
      <c r="K194" s="34">
        <f t="shared" si="57"/>
        <v>0</v>
      </c>
      <c r="L194" s="34">
        <f t="shared" si="58"/>
        <v>0</v>
      </c>
      <c r="M194" s="34">
        <f t="shared" si="59"/>
        <v>0</v>
      </c>
      <c r="N194" s="34" t="str">
        <f t="shared" si="60"/>
        <v>ok</v>
      </c>
      <c r="O194" s="34" t="str">
        <f t="shared" si="61"/>
        <v>ok</v>
      </c>
      <c r="P194" s="35">
        <f t="shared" si="62"/>
        <v>0</v>
      </c>
      <c r="Q194" s="35">
        <f t="shared" si="63"/>
        <v>0</v>
      </c>
    </row>
    <row r="195" spans="1:17" x14ac:dyDescent="0.25">
      <c r="A195" s="34" t="str">
        <f t="shared" si="47"/>
        <v/>
      </c>
      <c r="B195" s="39">
        <f t="shared" si="48"/>
        <v>0</v>
      </c>
      <c r="C195" s="38">
        <f t="shared" si="49"/>
        <v>0</v>
      </c>
      <c r="D195" s="34">
        <f t="shared" si="50"/>
        <v>0</v>
      </c>
      <c r="E195" s="37">
        <f t="shared" si="51"/>
        <v>0</v>
      </c>
      <c r="F195" s="36">
        <f t="shared" si="52"/>
        <v>0</v>
      </c>
      <c r="G195" s="36">
        <f t="shared" si="53"/>
        <v>0</v>
      </c>
      <c r="H195" s="36">
        <f t="shared" si="54"/>
        <v>0</v>
      </c>
      <c r="I195" s="34">
        <f t="shared" si="55"/>
        <v>0</v>
      </c>
      <c r="J195" s="34">
        <f t="shared" si="56"/>
        <v>0</v>
      </c>
      <c r="K195" s="34">
        <f t="shared" si="57"/>
        <v>0</v>
      </c>
      <c r="L195" s="34">
        <f t="shared" si="58"/>
        <v>0</v>
      </c>
      <c r="M195" s="34">
        <f t="shared" si="59"/>
        <v>0</v>
      </c>
      <c r="N195" s="34" t="str">
        <f t="shared" si="60"/>
        <v>ok</v>
      </c>
      <c r="O195" s="34" t="str">
        <f t="shared" si="61"/>
        <v>ok</v>
      </c>
      <c r="P195" s="35">
        <f t="shared" si="62"/>
        <v>0</v>
      </c>
      <c r="Q195" s="35">
        <f t="shared" si="63"/>
        <v>0</v>
      </c>
    </row>
    <row r="196" spans="1:17" x14ac:dyDescent="0.25">
      <c r="A196" s="34" t="str">
        <f t="shared" si="47"/>
        <v/>
      </c>
      <c r="B196" s="39">
        <f t="shared" si="48"/>
        <v>0</v>
      </c>
      <c r="C196" s="38">
        <f t="shared" si="49"/>
        <v>0</v>
      </c>
      <c r="D196" s="34">
        <f t="shared" si="50"/>
        <v>0</v>
      </c>
      <c r="E196" s="37">
        <f t="shared" si="51"/>
        <v>0</v>
      </c>
      <c r="F196" s="36">
        <f t="shared" si="52"/>
        <v>0</v>
      </c>
      <c r="G196" s="36">
        <f t="shared" si="53"/>
        <v>0</v>
      </c>
      <c r="H196" s="36">
        <f t="shared" si="54"/>
        <v>0</v>
      </c>
      <c r="I196" s="34">
        <f t="shared" si="55"/>
        <v>0</v>
      </c>
      <c r="J196" s="34">
        <f t="shared" si="56"/>
        <v>0</v>
      </c>
      <c r="K196" s="34">
        <f t="shared" si="57"/>
        <v>0</v>
      </c>
      <c r="L196" s="34">
        <f t="shared" si="58"/>
        <v>0</v>
      </c>
      <c r="M196" s="34">
        <f t="shared" si="59"/>
        <v>0</v>
      </c>
      <c r="N196" s="34" t="str">
        <f t="shared" si="60"/>
        <v>ok</v>
      </c>
      <c r="O196" s="34" t="str">
        <f t="shared" si="61"/>
        <v>ok</v>
      </c>
      <c r="P196" s="35">
        <f t="shared" si="62"/>
        <v>0</v>
      </c>
      <c r="Q196" s="35">
        <f t="shared" si="63"/>
        <v>0</v>
      </c>
    </row>
    <row r="197" spans="1:17" x14ac:dyDescent="0.25">
      <c r="A197" s="34" t="str">
        <f t="shared" si="47"/>
        <v/>
      </c>
      <c r="B197" s="39">
        <f t="shared" si="48"/>
        <v>0</v>
      </c>
      <c r="C197" s="38">
        <f t="shared" si="49"/>
        <v>0</v>
      </c>
      <c r="D197" s="34">
        <f t="shared" si="50"/>
        <v>0</v>
      </c>
      <c r="E197" s="37">
        <f t="shared" si="51"/>
        <v>0</v>
      </c>
      <c r="F197" s="36">
        <f t="shared" si="52"/>
        <v>0</v>
      </c>
      <c r="G197" s="36">
        <f t="shared" si="53"/>
        <v>0</v>
      </c>
      <c r="H197" s="36">
        <f t="shared" si="54"/>
        <v>0</v>
      </c>
      <c r="I197" s="34">
        <f t="shared" si="55"/>
        <v>0</v>
      </c>
      <c r="J197" s="34">
        <f t="shared" si="56"/>
        <v>0</v>
      </c>
      <c r="K197" s="34">
        <f t="shared" si="57"/>
        <v>0</v>
      </c>
      <c r="L197" s="34">
        <f t="shared" si="58"/>
        <v>0</v>
      </c>
      <c r="M197" s="34">
        <f t="shared" si="59"/>
        <v>0</v>
      </c>
      <c r="N197" s="34" t="str">
        <f t="shared" si="60"/>
        <v>ok</v>
      </c>
      <c r="O197" s="34" t="str">
        <f t="shared" si="61"/>
        <v>ok</v>
      </c>
      <c r="P197" s="35">
        <f t="shared" si="62"/>
        <v>0</v>
      </c>
      <c r="Q197" s="35">
        <f t="shared" si="63"/>
        <v>0</v>
      </c>
    </row>
    <row r="198" spans="1:17" x14ac:dyDescent="0.25">
      <c r="A198" s="34" t="str">
        <f t="shared" si="47"/>
        <v/>
      </c>
      <c r="B198" s="39">
        <f t="shared" si="48"/>
        <v>0</v>
      </c>
      <c r="C198" s="38">
        <f t="shared" si="49"/>
        <v>0</v>
      </c>
      <c r="D198" s="34">
        <f t="shared" si="50"/>
        <v>0</v>
      </c>
      <c r="E198" s="37">
        <f t="shared" si="51"/>
        <v>0</v>
      </c>
      <c r="F198" s="36">
        <f t="shared" si="52"/>
        <v>0</v>
      </c>
      <c r="G198" s="36">
        <f t="shared" si="53"/>
        <v>0</v>
      </c>
      <c r="H198" s="36">
        <f t="shared" si="54"/>
        <v>0</v>
      </c>
      <c r="I198" s="34">
        <f t="shared" si="55"/>
        <v>0</v>
      </c>
      <c r="J198" s="34">
        <f t="shared" si="56"/>
        <v>0</v>
      </c>
      <c r="K198" s="34">
        <f t="shared" si="57"/>
        <v>0</v>
      </c>
      <c r="L198" s="34">
        <f t="shared" si="58"/>
        <v>0</v>
      </c>
      <c r="M198" s="34">
        <f t="shared" si="59"/>
        <v>0</v>
      </c>
      <c r="N198" s="34" t="str">
        <f t="shared" si="60"/>
        <v>ok</v>
      </c>
      <c r="O198" s="34" t="str">
        <f t="shared" si="61"/>
        <v>ok</v>
      </c>
      <c r="P198" s="35">
        <f t="shared" si="62"/>
        <v>0</v>
      </c>
      <c r="Q198" s="35">
        <f t="shared" si="63"/>
        <v>0</v>
      </c>
    </row>
    <row r="199" spans="1:17" x14ac:dyDescent="0.25">
      <c r="A199" s="34" t="str">
        <f t="shared" si="47"/>
        <v/>
      </c>
      <c r="B199" s="39">
        <f t="shared" si="48"/>
        <v>0</v>
      </c>
      <c r="C199" s="38">
        <f t="shared" si="49"/>
        <v>0</v>
      </c>
      <c r="D199" s="34">
        <f t="shared" si="50"/>
        <v>0</v>
      </c>
      <c r="E199" s="37">
        <f t="shared" si="51"/>
        <v>0</v>
      </c>
      <c r="F199" s="36">
        <f t="shared" si="52"/>
        <v>0</v>
      </c>
      <c r="G199" s="36">
        <f t="shared" si="53"/>
        <v>0</v>
      </c>
      <c r="H199" s="36">
        <f t="shared" si="54"/>
        <v>0</v>
      </c>
      <c r="I199" s="34">
        <f t="shared" si="55"/>
        <v>0</v>
      </c>
      <c r="J199" s="34">
        <f t="shared" si="56"/>
        <v>0</v>
      </c>
      <c r="K199" s="34">
        <f t="shared" si="57"/>
        <v>0</v>
      </c>
      <c r="L199" s="34">
        <f t="shared" si="58"/>
        <v>0</v>
      </c>
      <c r="M199" s="34">
        <f t="shared" si="59"/>
        <v>0</v>
      </c>
      <c r="N199" s="34" t="str">
        <f t="shared" si="60"/>
        <v>ok</v>
      </c>
      <c r="O199" s="34" t="str">
        <f t="shared" si="61"/>
        <v>ok</v>
      </c>
      <c r="P199" s="35">
        <f t="shared" si="62"/>
        <v>0</v>
      </c>
      <c r="Q199" s="35">
        <f t="shared" si="63"/>
        <v>0</v>
      </c>
    </row>
    <row r="200" spans="1:17" x14ac:dyDescent="0.25">
      <c r="A200" s="34" t="str">
        <f t="shared" si="47"/>
        <v/>
      </c>
      <c r="B200" s="39">
        <f t="shared" si="48"/>
        <v>0</v>
      </c>
      <c r="C200" s="38">
        <f t="shared" si="49"/>
        <v>0</v>
      </c>
      <c r="D200" s="34">
        <f t="shared" si="50"/>
        <v>0</v>
      </c>
      <c r="E200" s="37">
        <f t="shared" si="51"/>
        <v>0</v>
      </c>
      <c r="F200" s="36">
        <f t="shared" si="52"/>
        <v>0</v>
      </c>
      <c r="G200" s="36">
        <f t="shared" si="53"/>
        <v>0</v>
      </c>
      <c r="H200" s="36">
        <f t="shared" si="54"/>
        <v>0</v>
      </c>
      <c r="I200" s="34">
        <f t="shared" si="55"/>
        <v>0</v>
      </c>
      <c r="J200" s="34">
        <f t="shared" si="56"/>
        <v>0</v>
      </c>
      <c r="K200" s="34">
        <f t="shared" si="57"/>
        <v>0</v>
      </c>
      <c r="L200" s="34">
        <f t="shared" si="58"/>
        <v>0</v>
      </c>
      <c r="M200" s="34">
        <f t="shared" si="59"/>
        <v>0</v>
      </c>
      <c r="N200" s="34" t="str">
        <f t="shared" si="60"/>
        <v>ok</v>
      </c>
      <c r="O200" s="34" t="str">
        <f t="shared" si="61"/>
        <v>ok</v>
      </c>
      <c r="P200" s="35">
        <f t="shared" si="62"/>
        <v>0</v>
      </c>
      <c r="Q200" s="35">
        <f t="shared" si="63"/>
        <v>0</v>
      </c>
    </row>
    <row r="201" spans="1:17" x14ac:dyDescent="0.25">
      <c r="A201" s="34" t="str">
        <f t="shared" si="47"/>
        <v/>
      </c>
      <c r="B201" s="39">
        <f t="shared" si="48"/>
        <v>0</v>
      </c>
      <c r="C201" s="38">
        <f t="shared" si="49"/>
        <v>0</v>
      </c>
      <c r="D201" s="34">
        <f t="shared" si="50"/>
        <v>0</v>
      </c>
      <c r="E201" s="37">
        <f t="shared" si="51"/>
        <v>0</v>
      </c>
      <c r="F201" s="36">
        <f t="shared" si="52"/>
        <v>0</v>
      </c>
      <c r="G201" s="36">
        <f t="shared" si="53"/>
        <v>0</v>
      </c>
      <c r="H201" s="36">
        <f t="shared" si="54"/>
        <v>0</v>
      </c>
      <c r="I201" s="34">
        <f t="shared" si="55"/>
        <v>0</v>
      </c>
      <c r="J201" s="34">
        <f t="shared" si="56"/>
        <v>0</v>
      </c>
      <c r="K201" s="34">
        <f t="shared" si="57"/>
        <v>0</v>
      </c>
      <c r="L201" s="34">
        <f t="shared" si="58"/>
        <v>0</v>
      </c>
      <c r="M201" s="34">
        <f t="shared" si="59"/>
        <v>0</v>
      </c>
      <c r="N201" s="34" t="str">
        <f t="shared" si="60"/>
        <v>ok</v>
      </c>
      <c r="O201" s="34" t="str">
        <f t="shared" si="61"/>
        <v>ok</v>
      </c>
      <c r="P201" s="35">
        <f t="shared" si="62"/>
        <v>0</v>
      </c>
      <c r="Q201" s="35">
        <f t="shared" si="63"/>
        <v>0</v>
      </c>
    </row>
    <row r="202" spans="1:17" x14ac:dyDescent="0.25">
      <c r="A202" s="34" t="str">
        <f t="shared" si="47"/>
        <v/>
      </c>
      <c r="B202" s="39">
        <f t="shared" si="48"/>
        <v>0</v>
      </c>
      <c r="C202" s="38">
        <f t="shared" si="49"/>
        <v>0</v>
      </c>
      <c r="D202" s="34">
        <f t="shared" si="50"/>
        <v>0</v>
      </c>
      <c r="E202" s="37">
        <f t="shared" si="51"/>
        <v>0</v>
      </c>
      <c r="F202" s="36">
        <f t="shared" si="52"/>
        <v>0</v>
      </c>
      <c r="G202" s="36">
        <f t="shared" si="53"/>
        <v>0</v>
      </c>
      <c r="H202" s="36">
        <f t="shared" si="54"/>
        <v>0</v>
      </c>
      <c r="I202" s="34">
        <f t="shared" si="55"/>
        <v>0</v>
      </c>
      <c r="J202" s="34">
        <f t="shared" si="56"/>
        <v>0</v>
      </c>
      <c r="K202" s="34">
        <f t="shared" si="57"/>
        <v>0</v>
      </c>
      <c r="L202" s="34">
        <f t="shared" si="58"/>
        <v>0</v>
      </c>
      <c r="M202" s="34">
        <f t="shared" si="59"/>
        <v>0</v>
      </c>
      <c r="N202" s="34" t="str">
        <f t="shared" si="60"/>
        <v>ok</v>
      </c>
      <c r="O202" s="34" t="str">
        <f t="shared" si="61"/>
        <v>ok</v>
      </c>
      <c r="P202" s="35">
        <f t="shared" si="62"/>
        <v>0</v>
      </c>
      <c r="Q202" s="35">
        <f t="shared" si="63"/>
        <v>0</v>
      </c>
    </row>
    <row r="203" spans="1:17" x14ac:dyDescent="0.25">
      <c r="A203" s="34" t="str">
        <f t="shared" si="47"/>
        <v/>
      </c>
      <c r="B203" s="39">
        <f t="shared" si="48"/>
        <v>0</v>
      </c>
      <c r="C203" s="38">
        <f t="shared" si="49"/>
        <v>0</v>
      </c>
      <c r="D203" s="34">
        <f t="shared" si="50"/>
        <v>0</v>
      </c>
      <c r="E203" s="37">
        <f t="shared" si="51"/>
        <v>0</v>
      </c>
      <c r="F203" s="36">
        <f t="shared" si="52"/>
        <v>0</v>
      </c>
      <c r="G203" s="36">
        <f t="shared" si="53"/>
        <v>0</v>
      </c>
      <c r="H203" s="36">
        <f t="shared" si="54"/>
        <v>0</v>
      </c>
      <c r="I203" s="34">
        <f t="shared" si="55"/>
        <v>0</v>
      </c>
      <c r="J203" s="34">
        <f t="shared" si="56"/>
        <v>0</v>
      </c>
      <c r="K203" s="34">
        <f t="shared" si="57"/>
        <v>0</v>
      </c>
      <c r="L203" s="34">
        <f t="shared" si="58"/>
        <v>0</v>
      </c>
      <c r="M203" s="34">
        <f t="shared" si="59"/>
        <v>0</v>
      </c>
      <c r="N203" s="34" t="str">
        <f t="shared" si="60"/>
        <v>ok</v>
      </c>
      <c r="O203" s="34" t="str">
        <f t="shared" si="61"/>
        <v>ok</v>
      </c>
      <c r="P203" s="35">
        <f t="shared" si="62"/>
        <v>0</v>
      </c>
      <c r="Q203" s="35">
        <f t="shared" si="63"/>
        <v>0</v>
      </c>
    </row>
    <row r="204" spans="1:17" x14ac:dyDescent="0.25">
      <c r="A204" s="34" t="str">
        <f t="shared" si="47"/>
        <v/>
      </c>
      <c r="B204" s="39">
        <f t="shared" si="48"/>
        <v>0</v>
      </c>
      <c r="C204" s="38">
        <f t="shared" si="49"/>
        <v>0</v>
      </c>
      <c r="D204" s="34">
        <f t="shared" si="50"/>
        <v>0</v>
      </c>
      <c r="E204" s="37">
        <f t="shared" si="51"/>
        <v>0</v>
      </c>
      <c r="F204" s="36">
        <f t="shared" si="52"/>
        <v>0</v>
      </c>
      <c r="G204" s="36">
        <f t="shared" si="53"/>
        <v>0</v>
      </c>
      <c r="H204" s="36">
        <f t="shared" si="54"/>
        <v>0</v>
      </c>
      <c r="I204" s="34">
        <f t="shared" si="55"/>
        <v>0</v>
      </c>
      <c r="J204" s="34">
        <f t="shared" si="56"/>
        <v>0</v>
      </c>
      <c r="K204" s="34">
        <f t="shared" si="57"/>
        <v>0</v>
      </c>
      <c r="L204" s="34">
        <f t="shared" si="58"/>
        <v>0</v>
      </c>
      <c r="M204" s="34">
        <f t="shared" si="59"/>
        <v>0</v>
      </c>
      <c r="N204" s="34" t="str">
        <f t="shared" si="60"/>
        <v>ok</v>
      </c>
      <c r="O204" s="34" t="str">
        <f t="shared" si="61"/>
        <v>ok</v>
      </c>
      <c r="P204" s="35">
        <f t="shared" si="62"/>
        <v>0</v>
      </c>
      <c r="Q204" s="35">
        <f t="shared" si="63"/>
        <v>0</v>
      </c>
    </row>
    <row r="205" spans="1:17" x14ac:dyDescent="0.25">
      <c r="A205" s="34" t="str">
        <f t="shared" si="47"/>
        <v/>
      </c>
      <c r="B205" s="39">
        <f t="shared" si="48"/>
        <v>0</v>
      </c>
      <c r="C205" s="38">
        <f t="shared" si="49"/>
        <v>0</v>
      </c>
      <c r="D205" s="34">
        <f t="shared" si="50"/>
        <v>0</v>
      </c>
      <c r="E205" s="37">
        <f t="shared" si="51"/>
        <v>0</v>
      </c>
      <c r="F205" s="36">
        <f t="shared" si="52"/>
        <v>0</v>
      </c>
      <c r="G205" s="36">
        <f t="shared" si="53"/>
        <v>0</v>
      </c>
      <c r="H205" s="36">
        <f t="shared" si="54"/>
        <v>0</v>
      </c>
      <c r="I205" s="34">
        <f t="shared" si="55"/>
        <v>0</v>
      </c>
      <c r="J205" s="34">
        <f t="shared" si="56"/>
        <v>0</v>
      </c>
      <c r="K205" s="34">
        <f t="shared" si="57"/>
        <v>0</v>
      </c>
      <c r="L205" s="34">
        <f t="shared" si="58"/>
        <v>0</v>
      </c>
      <c r="M205" s="34">
        <f t="shared" si="59"/>
        <v>0</v>
      </c>
      <c r="N205" s="34" t="str">
        <f t="shared" si="60"/>
        <v>ok</v>
      </c>
      <c r="O205" s="34" t="str">
        <f t="shared" si="61"/>
        <v>ok</v>
      </c>
      <c r="P205" s="35">
        <f t="shared" si="62"/>
        <v>0</v>
      </c>
      <c r="Q205" s="35">
        <f t="shared" si="63"/>
        <v>0</v>
      </c>
    </row>
    <row r="206" spans="1:17" x14ac:dyDescent="0.25">
      <c r="A206" s="34" t="str">
        <f t="shared" si="47"/>
        <v/>
      </c>
      <c r="B206" s="39">
        <f t="shared" si="48"/>
        <v>0</v>
      </c>
      <c r="C206" s="38">
        <f t="shared" si="49"/>
        <v>0</v>
      </c>
      <c r="D206" s="34">
        <f t="shared" si="50"/>
        <v>0</v>
      </c>
      <c r="E206" s="37">
        <f t="shared" si="51"/>
        <v>0</v>
      </c>
      <c r="F206" s="36">
        <f t="shared" si="52"/>
        <v>0</v>
      </c>
      <c r="G206" s="36">
        <f t="shared" si="53"/>
        <v>0</v>
      </c>
      <c r="H206" s="36">
        <f t="shared" si="54"/>
        <v>0</v>
      </c>
      <c r="I206" s="34">
        <f t="shared" si="55"/>
        <v>0</v>
      </c>
      <c r="J206" s="34">
        <f t="shared" si="56"/>
        <v>0</v>
      </c>
      <c r="K206" s="34">
        <f t="shared" si="57"/>
        <v>0</v>
      </c>
      <c r="L206" s="34">
        <f t="shared" si="58"/>
        <v>0</v>
      </c>
      <c r="M206" s="34">
        <f t="shared" si="59"/>
        <v>0</v>
      </c>
      <c r="N206" s="34" t="str">
        <f t="shared" si="60"/>
        <v>ok</v>
      </c>
      <c r="O206" s="34" t="str">
        <f t="shared" si="61"/>
        <v>ok</v>
      </c>
      <c r="P206" s="35">
        <f t="shared" si="62"/>
        <v>0</v>
      </c>
      <c r="Q206" s="35">
        <f t="shared" si="63"/>
        <v>0</v>
      </c>
    </row>
    <row r="207" spans="1:17" x14ac:dyDescent="0.25">
      <c r="A207" s="34" t="str">
        <f t="shared" si="47"/>
        <v/>
      </c>
      <c r="B207" s="39">
        <f t="shared" si="48"/>
        <v>0</v>
      </c>
      <c r="C207" s="38">
        <f t="shared" si="49"/>
        <v>0</v>
      </c>
      <c r="D207" s="34">
        <f t="shared" si="50"/>
        <v>0</v>
      </c>
      <c r="E207" s="37">
        <f t="shared" si="51"/>
        <v>0</v>
      </c>
      <c r="F207" s="36">
        <f t="shared" si="52"/>
        <v>0</v>
      </c>
      <c r="G207" s="36">
        <f t="shared" si="53"/>
        <v>0</v>
      </c>
      <c r="H207" s="36">
        <f t="shared" si="54"/>
        <v>0</v>
      </c>
      <c r="I207" s="34">
        <f t="shared" si="55"/>
        <v>0</v>
      </c>
      <c r="J207" s="34">
        <f t="shared" si="56"/>
        <v>0</v>
      </c>
      <c r="K207" s="34">
        <f t="shared" si="57"/>
        <v>0</v>
      </c>
      <c r="L207" s="34">
        <f t="shared" si="58"/>
        <v>0</v>
      </c>
      <c r="M207" s="34">
        <f t="shared" si="59"/>
        <v>0</v>
      </c>
      <c r="N207" s="34" t="str">
        <f t="shared" si="60"/>
        <v>ok</v>
      </c>
      <c r="O207" s="34" t="str">
        <f t="shared" si="61"/>
        <v>ok</v>
      </c>
      <c r="P207" s="35">
        <f t="shared" si="62"/>
        <v>0</v>
      </c>
      <c r="Q207" s="35">
        <f t="shared" si="63"/>
        <v>0</v>
      </c>
    </row>
    <row r="208" spans="1:17" x14ac:dyDescent="0.25">
      <c r="A208" s="34" t="str">
        <f t="shared" si="47"/>
        <v/>
      </c>
      <c r="B208" s="39">
        <f t="shared" si="48"/>
        <v>0</v>
      </c>
      <c r="C208" s="38">
        <f t="shared" si="49"/>
        <v>0</v>
      </c>
      <c r="D208" s="34">
        <f t="shared" si="50"/>
        <v>0</v>
      </c>
      <c r="E208" s="37">
        <f t="shared" si="51"/>
        <v>0</v>
      </c>
      <c r="F208" s="36">
        <f t="shared" si="52"/>
        <v>0</v>
      </c>
      <c r="G208" s="36">
        <f t="shared" si="53"/>
        <v>0</v>
      </c>
      <c r="H208" s="36">
        <f t="shared" si="54"/>
        <v>0</v>
      </c>
      <c r="I208" s="34">
        <f t="shared" si="55"/>
        <v>0</v>
      </c>
      <c r="J208" s="34">
        <f t="shared" si="56"/>
        <v>0</v>
      </c>
      <c r="K208" s="34">
        <f t="shared" si="57"/>
        <v>0</v>
      </c>
      <c r="L208" s="34">
        <f t="shared" si="58"/>
        <v>0</v>
      </c>
      <c r="M208" s="34">
        <f t="shared" si="59"/>
        <v>0</v>
      </c>
      <c r="N208" s="34" t="str">
        <f t="shared" si="60"/>
        <v>ok</v>
      </c>
      <c r="O208" s="34" t="str">
        <f t="shared" si="61"/>
        <v>ok</v>
      </c>
      <c r="P208" s="35">
        <f t="shared" si="62"/>
        <v>0</v>
      </c>
      <c r="Q208" s="35">
        <f t="shared" si="63"/>
        <v>0</v>
      </c>
    </row>
    <row r="209" spans="1:17" x14ac:dyDescent="0.25">
      <c r="A209" s="34" t="str">
        <f t="shared" si="47"/>
        <v/>
      </c>
      <c r="B209" s="39">
        <f t="shared" si="48"/>
        <v>0</v>
      </c>
      <c r="C209" s="38">
        <f t="shared" si="49"/>
        <v>0</v>
      </c>
      <c r="D209" s="34">
        <f t="shared" si="50"/>
        <v>0</v>
      </c>
      <c r="E209" s="37">
        <f t="shared" si="51"/>
        <v>0</v>
      </c>
      <c r="F209" s="36">
        <f t="shared" si="52"/>
        <v>0</v>
      </c>
      <c r="G209" s="36">
        <f t="shared" si="53"/>
        <v>0</v>
      </c>
      <c r="H209" s="36">
        <f t="shared" si="54"/>
        <v>0</v>
      </c>
      <c r="I209" s="34">
        <f t="shared" si="55"/>
        <v>0</v>
      </c>
      <c r="J209" s="34">
        <f t="shared" si="56"/>
        <v>0</v>
      </c>
      <c r="K209" s="34">
        <f t="shared" si="57"/>
        <v>0</v>
      </c>
      <c r="L209" s="34">
        <f t="shared" si="58"/>
        <v>0</v>
      </c>
      <c r="M209" s="34">
        <f t="shared" si="59"/>
        <v>0</v>
      </c>
      <c r="N209" s="34" t="str">
        <f t="shared" si="60"/>
        <v>ok</v>
      </c>
      <c r="O209" s="34" t="str">
        <f t="shared" si="61"/>
        <v>ok</v>
      </c>
      <c r="P209" s="35">
        <f t="shared" si="62"/>
        <v>0</v>
      </c>
      <c r="Q209" s="35">
        <f t="shared" si="63"/>
        <v>0</v>
      </c>
    </row>
    <row r="210" spans="1:17" x14ac:dyDescent="0.25">
      <c r="A210" s="34" t="str">
        <f t="shared" si="47"/>
        <v/>
      </c>
      <c r="B210" s="39">
        <f t="shared" si="48"/>
        <v>0</v>
      </c>
      <c r="C210" s="38">
        <f t="shared" si="49"/>
        <v>0</v>
      </c>
      <c r="D210" s="34">
        <f t="shared" si="50"/>
        <v>0</v>
      </c>
      <c r="E210" s="37">
        <f t="shared" si="51"/>
        <v>0</v>
      </c>
      <c r="F210" s="36">
        <f t="shared" si="52"/>
        <v>0</v>
      </c>
      <c r="G210" s="36">
        <f t="shared" si="53"/>
        <v>0</v>
      </c>
      <c r="H210" s="36">
        <f t="shared" si="54"/>
        <v>0</v>
      </c>
      <c r="I210" s="34">
        <f t="shared" si="55"/>
        <v>0</v>
      </c>
      <c r="J210" s="34">
        <f t="shared" si="56"/>
        <v>0</v>
      </c>
      <c r="K210" s="34">
        <f t="shared" si="57"/>
        <v>0</v>
      </c>
      <c r="L210" s="34">
        <f t="shared" si="58"/>
        <v>0</v>
      </c>
      <c r="M210" s="34">
        <f t="shared" si="59"/>
        <v>0</v>
      </c>
      <c r="N210" s="34" t="str">
        <f t="shared" si="60"/>
        <v>ok</v>
      </c>
      <c r="O210" s="34" t="str">
        <f t="shared" si="61"/>
        <v>ok</v>
      </c>
      <c r="P210" s="35">
        <f t="shared" si="62"/>
        <v>0</v>
      </c>
      <c r="Q210" s="35">
        <f t="shared" si="63"/>
        <v>0</v>
      </c>
    </row>
    <row r="211" spans="1:17" x14ac:dyDescent="0.25">
      <c r="A211" s="34" t="str">
        <f t="shared" si="47"/>
        <v/>
      </c>
      <c r="B211" s="39">
        <f t="shared" si="48"/>
        <v>0</v>
      </c>
      <c r="C211" s="38">
        <f t="shared" si="49"/>
        <v>0</v>
      </c>
      <c r="D211" s="34">
        <f t="shared" si="50"/>
        <v>0</v>
      </c>
      <c r="E211" s="37">
        <f t="shared" si="51"/>
        <v>0</v>
      </c>
      <c r="F211" s="36">
        <f t="shared" si="52"/>
        <v>0</v>
      </c>
      <c r="G211" s="36">
        <f t="shared" si="53"/>
        <v>0</v>
      </c>
      <c r="H211" s="36">
        <f t="shared" si="54"/>
        <v>0</v>
      </c>
      <c r="I211" s="34">
        <f t="shared" si="55"/>
        <v>0</v>
      </c>
      <c r="J211" s="34">
        <f t="shared" si="56"/>
        <v>0</v>
      </c>
      <c r="K211" s="34">
        <f t="shared" si="57"/>
        <v>0</v>
      </c>
      <c r="L211" s="34">
        <f t="shared" si="58"/>
        <v>0</v>
      </c>
      <c r="M211" s="34">
        <f t="shared" si="59"/>
        <v>0</v>
      </c>
      <c r="N211" s="34" t="str">
        <f t="shared" si="60"/>
        <v>ok</v>
      </c>
      <c r="O211" s="34" t="str">
        <f t="shared" si="61"/>
        <v>ok</v>
      </c>
      <c r="P211" s="35">
        <f t="shared" si="62"/>
        <v>0</v>
      </c>
      <c r="Q211" s="35">
        <f t="shared" si="63"/>
        <v>0</v>
      </c>
    </row>
    <row r="212" spans="1:17" x14ac:dyDescent="0.25">
      <c r="A212" s="34" t="str">
        <f t="shared" si="47"/>
        <v/>
      </c>
      <c r="B212" s="39">
        <f t="shared" si="48"/>
        <v>0</v>
      </c>
      <c r="C212" s="38">
        <f t="shared" si="49"/>
        <v>0</v>
      </c>
      <c r="D212" s="34">
        <f t="shared" si="50"/>
        <v>0</v>
      </c>
      <c r="E212" s="37">
        <f t="shared" si="51"/>
        <v>0</v>
      </c>
      <c r="F212" s="36">
        <f t="shared" si="52"/>
        <v>0</v>
      </c>
      <c r="G212" s="36">
        <f t="shared" si="53"/>
        <v>0</v>
      </c>
      <c r="H212" s="36">
        <f t="shared" si="54"/>
        <v>0</v>
      </c>
      <c r="I212" s="34">
        <f t="shared" si="55"/>
        <v>0</v>
      </c>
      <c r="J212" s="34">
        <f t="shared" si="56"/>
        <v>0</v>
      </c>
      <c r="K212" s="34">
        <f t="shared" si="57"/>
        <v>0</v>
      </c>
      <c r="L212" s="34">
        <f t="shared" si="58"/>
        <v>0</v>
      </c>
      <c r="M212" s="34">
        <f t="shared" si="59"/>
        <v>0</v>
      </c>
      <c r="N212" s="34" t="str">
        <f t="shared" si="60"/>
        <v>ok</v>
      </c>
      <c r="O212" s="34" t="str">
        <f t="shared" si="61"/>
        <v>ok</v>
      </c>
      <c r="P212" s="35">
        <f t="shared" si="62"/>
        <v>0</v>
      </c>
      <c r="Q212" s="35">
        <f t="shared" si="63"/>
        <v>0</v>
      </c>
    </row>
    <row r="213" spans="1:17" x14ac:dyDescent="0.25">
      <c r="A213" s="34" t="str">
        <f t="shared" si="47"/>
        <v/>
      </c>
      <c r="B213" s="39">
        <f t="shared" si="48"/>
        <v>0</v>
      </c>
      <c r="C213" s="38">
        <f t="shared" si="49"/>
        <v>0</v>
      </c>
      <c r="D213" s="34">
        <f t="shared" si="50"/>
        <v>0</v>
      </c>
      <c r="E213" s="37">
        <f t="shared" si="51"/>
        <v>0</v>
      </c>
      <c r="F213" s="36">
        <f t="shared" si="52"/>
        <v>0</v>
      </c>
      <c r="G213" s="36">
        <f t="shared" si="53"/>
        <v>0</v>
      </c>
      <c r="H213" s="36">
        <f t="shared" si="54"/>
        <v>0</v>
      </c>
      <c r="I213" s="34">
        <f t="shared" si="55"/>
        <v>0</v>
      </c>
      <c r="J213" s="34">
        <f t="shared" si="56"/>
        <v>0</v>
      </c>
      <c r="K213" s="34">
        <f t="shared" si="57"/>
        <v>0</v>
      </c>
      <c r="L213" s="34">
        <f t="shared" si="58"/>
        <v>0</v>
      </c>
      <c r="M213" s="34">
        <f t="shared" si="59"/>
        <v>0</v>
      </c>
      <c r="N213" s="34" t="str">
        <f t="shared" si="60"/>
        <v>ok</v>
      </c>
      <c r="O213" s="34" t="str">
        <f t="shared" si="61"/>
        <v>ok</v>
      </c>
      <c r="P213" s="35">
        <f t="shared" si="62"/>
        <v>0</v>
      </c>
      <c r="Q213" s="35">
        <f t="shared" si="63"/>
        <v>0</v>
      </c>
    </row>
    <row r="214" spans="1:17" x14ac:dyDescent="0.25">
      <c r="A214" s="34" t="str">
        <f t="shared" si="47"/>
        <v/>
      </c>
      <c r="B214" s="39">
        <f t="shared" si="48"/>
        <v>0</v>
      </c>
      <c r="C214" s="38">
        <f t="shared" si="49"/>
        <v>0</v>
      </c>
      <c r="D214" s="34">
        <f t="shared" si="50"/>
        <v>0</v>
      </c>
      <c r="E214" s="37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4">
        <f t="shared" si="55"/>
        <v>0</v>
      </c>
      <c r="J214" s="34">
        <f t="shared" si="56"/>
        <v>0</v>
      </c>
      <c r="K214" s="34">
        <f t="shared" si="57"/>
        <v>0</v>
      </c>
      <c r="L214" s="34">
        <f t="shared" si="58"/>
        <v>0</v>
      </c>
      <c r="M214" s="34">
        <f t="shared" si="59"/>
        <v>0</v>
      </c>
      <c r="N214" s="34" t="str">
        <f t="shared" si="60"/>
        <v>ok</v>
      </c>
      <c r="O214" s="34" t="str">
        <f t="shared" si="61"/>
        <v>ok</v>
      </c>
      <c r="P214" s="35">
        <f t="shared" si="62"/>
        <v>0</v>
      </c>
      <c r="Q214" s="35">
        <f t="shared" si="63"/>
        <v>0</v>
      </c>
    </row>
    <row r="215" spans="1:17" x14ac:dyDescent="0.25">
      <c r="A215" s="34" t="str">
        <f t="shared" si="47"/>
        <v/>
      </c>
      <c r="B215" s="39">
        <f t="shared" si="48"/>
        <v>0</v>
      </c>
      <c r="C215" s="38">
        <f t="shared" si="49"/>
        <v>0</v>
      </c>
      <c r="D215" s="34">
        <f t="shared" si="50"/>
        <v>0</v>
      </c>
      <c r="E215" s="37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4">
        <f t="shared" si="55"/>
        <v>0</v>
      </c>
      <c r="J215" s="34">
        <f t="shared" si="56"/>
        <v>0</v>
      </c>
      <c r="K215" s="34">
        <f t="shared" si="57"/>
        <v>0</v>
      </c>
      <c r="L215" s="34">
        <f t="shared" si="58"/>
        <v>0</v>
      </c>
      <c r="M215" s="34">
        <f t="shared" si="59"/>
        <v>0</v>
      </c>
      <c r="N215" s="34" t="str">
        <f t="shared" si="60"/>
        <v>ok</v>
      </c>
      <c r="O215" s="34" t="str">
        <f t="shared" si="61"/>
        <v>ok</v>
      </c>
      <c r="P215" s="35">
        <f t="shared" si="62"/>
        <v>0</v>
      </c>
      <c r="Q215" s="35">
        <f t="shared" si="63"/>
        <v>0</v>
      </c>
    </row>
    <row r="216" spans="1:17" x14ac:dyDescent="0.25">
      <c r="A216" s="34" t="str">
        <f t="shared" si="47"/>
        <v/>
      </c>
      <c r="B216" s="39">
        <f t="shared" si="48"/>
        <v>0</v>
      </c>
      <c r="C216" s="38">
        <f t="shared" si="49"/>
        <v>0</v>
      </c>
      <c r="D216" s="34">
        <f t="shared" si="50"/>
        <v>0</v>
      </c>
      <c r="E216" s="37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4">
        <f t="shared" si="55"/>
        <v>0</v>
      </c>
      <c r="J216" s="34">
        <f t="shared" si="56"/>
        <v>0</v>
      </c>
      <c r="K216" s="34">
        <f t="shared" si="57"/>
        <v>0</v>
      </c>
      <c r="L216" s="34">
        <f t="shared" si="58"/>
        <v>0</v>
      </c>
      <c r="M216" s="34">
        <f t="shared" si="59"/>
        <v>0</v>
      </c>
      <c r="N216" s="34" t="str">
        <f t="shared" si="60"/>
        <v>ok</v>
      </c>
      <c r="O216" s="34" t="str">
        <f t="shared" si="61"/>
        <v>ok</v>
      </c>
      <c r="P216" s="35">
        <f t="shared" si="62"/>
        <v>0</v>
      </c>
      <c r="Q216" s="35">
        <f t="shared" si="63"/>
        <v>0</v>
      </c>
    </row>
    <row r="217" spans="1:17" x14ac:dyDescent="0.25">
      <c r="A217" s="34" t="str">
        <f t="shared" si="47"/>
        <v/>
      </c>
      <c r="B217" s="39">
        <f t="shared" si="48"/>
        <v>0</v>
      </c>
      <c r="C217" s="38">
        <f t="shared" si="49"/>
        <v>0</v>
      </c>
      <c r="D217" s="34">
        <f t="shared" si="50"/>
        <v>0</v>
      </c>
      <c r="E217" s="37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4">
        <f t="shared" si="55"/>
        <v>0</v>
      </c>
      <c r="J217" s="34">
        <f t="shared" si="56"/>
        <v>0</v>
      </c>
      <c r="K217" s="34">
        <f t="shared" si="57"/>
        <v>0</v>
      </c>
      <c r="L217" s="34">
        <f t="shared" si="58"/>
        <v>0</v>
      </c>
      <c r="M217" s="34">
        <f t="shared" si="59"/>
        <v>0</v>
      </c>
      <c r="N217" s="34" t="str">
        <f t="shared" si="60"/>
        <v>ok</v>
      </c>
      <c r="O217" s="34" t="str">
        <f t="shared" si="61"/>
        <v>ok</v>
      </c>
      <c r="P217" s="35">
        <f t="shared" si="62"/>
        <v>0</v>
      </c>
      <c r="Q217" s="35">
        <f t="shared" si="63"/>
        <v>0</v>
      </c>
    </row>
    <row r="218" spans="1:17" x14ac:dyDescent="0.25">
      <c r="A218" s="34" t="str">
        <f t="shared" si="47"/>
        <v/>
      </c>
      <c r="B218" s="39">
        <f t="shared" si="48"/>
        <v>0</v>
      </c>
      <c r="C218" s="38">
        <f t="shared" si="49"/>
        <v>0</v>
      </c>
      <c r="D218" s="34">
        <f t="shared" si="50"/>
        <v>0</v>
      </c>
      <c r="E218" s="37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4">
        <f t="shared" si="55"/>
        <v>0</v>
      </c>
      <c r="J218" s="34">
        <f t="shared" si="56"/>
        <v>0</v>
      </c>
      <c r="K218" s="34">
        <f t="shared" si="57"/>
        <v>0</v>
      </c>
      <c r="L218" s="34">
        <f t="shared" si="58"/>
        <v>0</v>
      </c>
      <c r="M218" s="34">
        <f t="shared" si="59"/>
        <v>0</v>
      </c>
      <c r="N218" s="34" t="str">
        <f t="shared" si="60"/>
        <v>ok</v>
      </c>
      <c r="O218" s="34" t="str">
        <f t="shared" si="61"/>
        <v>ok</v>
      </c>
      <c r="P218" s="35">
        <f t="shared" si="62"/>
        <v>0</v>
      </c>
      <c r="Q218" s="35">
        <f t="shared" si="63"/>
        <v>0</v>
      </c>
    </row>
    <row r="219" spans="1:17" x14ac:dyDescent="0.25">
      <c r="A219" s="34" t="str">
        <f t="shared" si="47"/>
        <v/>
      </c>
      <c r="B219" s="39">
        <f t="shared" si="48"/>
        <v>0</v>
      </c>
      <c r="C219" s="38">
        <f t="shared" si="49"/>
        <v>0</v>
      </c>
      <c r="D219" s="34">
        <f t="shared" si="50"/>
        <v>0</v>
      </c>
      <c r="E219" s="37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4">
        <f t="shared" si="55"/>
        <v>0</v>
      </c>
      <c r="J219" s="34">
        <f t="shared" si="56"/>
        <v>0</v>
      </c>
      <c r="K219" s="34">
        <f t="shared" si="57"/>
        <v>0</v>
      </c>
      <c r="L219" s="34">
        <f t="shared" si="58"/>
        <v>0</v>
      </c>
      <c r="M219" s="34">
        <f t="shared" si="59"/>
        <v>0</v>
      </c>
      <c r="N219" s="34" t="str">
        <f t="shared" si="60"/>
        <v>ok</v>
      </c>
      <c r="O219" s="34" t="str">
        <f t="shared" si="61"/>
        <v>ok</v>
      </c>
      <c r="P219" s="35">
        <f t="shared" si="62"/>
        <v>0</v>
      </c>
      <c r="Q219" s="35">
        <f t="shared" si="63"/>
        <v>0</v>
      </c>
    </row>
    <row r="220" spans="1:17" x14ac:dyDescent="0.25">
      <c r="A220" s="34" t="str">
        <f t="shared" si="47"/>
        <v/>
      </c>
      <c r="B220" s="39">
        <f t="shared" si="48"/>
        <v>0</v>
      </c>
      <c r="C220" s="38">
        <f t="shared" si="49"/>
        <v>0</v>
      </c>
      <c r="D220" s="34">
        <f t="shared" si="50"/>
        <v>0</v>
      </c>
      <c r="E220" s="37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4">
        <f t="shared" si="55"/>
        <v>0</v>
      </c>
      <c r="J220" s="34">
        <f t="shared" si="56"/>
        <v>0</v>
      </c>
      <c r="K220" s="34">
        <f t="shared" si="57"/>
        <v>0</v>
      </c>
      <c r="L220" s="34">
        <f t="shared" si="58"/>
        <v>0</v>
      </c>
      <c r="M220" s="34">
        <f t="shared" si="59"/>
        <v>0</v>
      </c>
      <c r="N220" s="34" t="str">
        <f t="shared" si="60"/>
        <v>ok</v>
      </c>
      <c r="O220" s="34" t="str">
        <f t="shared" si="61"/>
        <v>ok</v>
      </c>
      <c r="P220" s="35">
        <f t="shared" si="62"/>
        <v>0</v>
      </c>
      <c r="Q220" s="35">
        <f t="shared" si="63"/>
        <v>0</v>
      </c>
    </row>
    <row r="221" spans="1:17" x14ac:dyDescent="0.25">
      <c r="A221" s="34" t="str">
        <f t="shared" si="47"/>
        <v/>
      </c>
      <c r="B221" s="39">
        <f t="shared" si="48"/>
        <v>0</v>
      </c>
      <c r="C221" s="38">
        <f t="shared" si="49"/>
        <v>0</v>
      </c>
      <c r="D221" s="34">
        <f t="shared" si="50"/>
        <v>0</v>
      </c>
      <c r="E221" s="37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4">
        <f t="shared" si="55"/>
        <v>0</v>
      </c>
      <c r="J221" s="34">
        <f t="shared" si="56"/>
        <v>0</v>
      </c>
      <c r="K221" s="34">
        <f t="shared" si="57"/>
        <v>0</v>
      </c>
      <c r="L221" s="34">
        <f t="shared" si="58"/>
        <v>0</v>
      </c>
      <c r="M221" s="34">
        <f t="shared" si="59"/>
        <v>0</v>
      </c>
      <c r="N221" s="34" t="str">
        <f t="shared" si="60"/>
        <v>ok</v>
      </c>
      <c r="O221" s="34" t="str">
        <f t="shared" si="61"/>
        <v>ok</v>
      </c>
      <c r="P221" s="35">
        <f t="shared" si="62"/>
        <v>0</v>
      </c>
      <c r="Q221" s="35">
        <f t="shared" si="63"/>
        <v>0</v>
      </c>
    </row>
    <row r="222" spans="1:17" x14ac:dyDescent="0.25">
      <c r="A222" s="34" t="str">
        <f t="shared" si="47"/>
        <v/>
      </c>
      <c r="B222" s="39">
        <f t="shared" si="48"/>
        <v>0</v>
      </c>
      <c r="C222" s="38">
        <f t="shared" si="49"/>
        <v>0</v>
      </c>
      <c r="D222" s="34">
        <f t="shared" si="50"/>
        <v>0</v>
      </c>
      <c r="E222" s="37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4">
        <f t="shared" si="55"/>
        <v>0</v>
      </c>
      <c r="J222" s="34">
        <f t="shared" si="56"/>
        <v>0</v>
      </c>
      <c r="K222" s="34">
        <f t="shared" si="57"/>
        <v>0</v>
      </c>
      <c r="L222" s="34">
        <f t="shared" si="58"/>
        <v>0</v>
      </c>
      <c r="M222" s="34">
        <f t="shared" si="59"/>
        <v>0</v>
      </c>
      <c r="N222" s="34" t="str">
        <f t="shared" si="60"/>
        <v>ok</v>
      </c>
      <c r="O222" s="34" t="str">
        <f t="shared" si="61"/>
        <v>ok</v>
      </c>
      <c r="P222" s="35">
        <f t="shared" si="62"/>
        <v>0</v>
      </c>
      <c r="Q222" s="35">
        <f t="shared" si="63"/>
        <v>0</v>
      </c>
    </row>
    <row r="223" spans="1:17" x14ac:dyDescent="0.25">
      <c r="A223" s="34" t="str">
        <f t="shared" si="47"/>
        <v/>
      </c>
      <c r="B223" s="39">
        <f t="shared" si="48"/>
        <v>0</v>
      </c>
      <c r="C223" s="38">
        <f t="shared" si="49"/>
        <v>0</v>
      </c>
      <c r="D223" s="34">
        <f t="shared" si="50"/>
        <v>0</v>
      </c>
      <c r="E223" s="37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4">
        <f t="shared" si="55"/>
        <v>0</v>
      </c>
      <c r="J223" s="34">
        <f t="shared" si="56"/>
        <v>0</v>
      </c>
      <c r="K223" s="34">
        <f t="shared" si="57"/>
        <v>0</v>
      </c>
      <c r="L223" s="34">
        <f t="shared" si="58"/>
        <v>0</v>
      </c>
      <c r="M223" s="34">
        <f t="shared" si="59"/>
        <v>0</v>
      </c>
      <c r="N223" s="34" t="str">
        <f t="shared" si="60"/>
        <v>ok</v>
      </c>
      <c r="O223" s="34" t="str">
        <f t="shared" si="61"/>
        <v>ok</v>
      </c>
      <c r="P223" s="35">
        <f t="shared" si="62"/>
        <v>0</v>
      </c>
      <c r="Q223" s="35">
        <f t="shared" si="63"/>
        <v>0</v>
      </c>
    </row>
    <row r="224" spans="1:17" x14ac:dyDescent="0.25">
      <c r="A224" s="34" t="str">
        <f t="shared" si="47"/>
        <v/>
      </c>
      <c r="B224" s="39">
        <f t="shared" si="48"/>
        <v>0</v>
      </c>
      <c r="C224" s="38">
        <f t="shared" si="49"/>
        <v>0</v>
      </c>
      <c r="D224" s="34">
        <f t="shared" si="50"/>
        <v>0</v>
      </c>
      <c r="E224" s="37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4">
        <f t="shared" si="55"/>
        <v>0</v>
      </c>
      <c r="J224" s="34">
        <f t="shared" si="56"/>
        <v>0</v>
      </c>
      <c r="K224" s="34">
        <f t="shared" si="57"/>
        <v>0</v>
      </c>
      <c r="L224" s="34">
        <f t="shared" si="58"/>
        <v>0</v>
      </c>
      <c r="M224" s="34">
        <f t="shared" si="59"/>
        <v>0</v>
      </c>
      <c r="N224" s="34" t="str">
        <f t="shared" si="60"/>
        <v>ok</v>
      </c>
      <c r="O224" s="34" t="str">
        <f t="shared" si="61"/>
        <v>ok</v>
      </c>
      <c r="P224" s="35">
        <f t="shared" si="62"/>
        <v>0</v>
      </c>
      <c r="Q224" s="35">
        <f t="shared" si="63"/>
        <v>0</v>
      </c>
    </row>
    <row r="225" spans="1:17" x14ac:dyDescent="0.25">
      <c r="A225" s="34" t="str">
        <f t="shared" si="47"/>
        <v/>
      </c>
      <c r="B225" s="39">
        <f t="shared" si="48"/>
        <v>0</v>
      </c>
      <c r="C225" s="38">
        <f t="shared" si="49"/>
        <v>0</v>
      </c>
      <c r="D225" s="34">
        <f t="shared" si="50"/>
        <v>0</v>
      </c>
      <c r="E225" s="37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4">
        <f t="shared" si="55"/>
        <v>0</v>
      </c>
      <c r="J225" s="34">
        <f t="shared" si="56"/>
        <v>0</v>
      </c>
      <c r="K225" s="34">
        <f t="shared" si="57"/>
        <v>0</v>
      </c>
      <c r="L225" s="34">
        <f t="shared" si="58"/>
        <v>0</v>
      </c>
      <c r="M225" s="34">
        <f t="shared" si="59"/>
        <v>0</v>
      </c>
      <c r="N225" s="34" t="str">
        <f t="shared" si="60"/>
        <v>ok</v>
      </c>
      <c r="O225" s="34" t="str">
        <f t="shared" si="61"/>
        <v>ok</v>
      </c>
      <c r="P225" s="35">
        <f t="shared" si="62"/>
        <v>0</v>
      </c>
      <c r="Q225" s="35">
        <f t="shared" si="63"/>
        <v>0</v>
      </c>
    </row>
    <row r="226" spans="1:17" x14ac:dyDescent="0.25">
      <c r="A226" s="34" t="str">
        <f t="shared" si="47"/>
        <v/>
      </c>
      <c r="B226" s="39">
        <f t="shared" si="48"/>
        <v>0</v>
      </c>
      <c r="C226" s="38">
        <f t="shared" si="49"/>
        <v>0</v>
      </c>
      <c r="D226" s="34">
        <f t="shared" si="50"/>
        <v>0</v>
      </c>
      <c r="E226" s="37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4">
        <f t="shared" si="55"/>
        <v>0</v>
      </c>
      <c r="J226" s="34">
        <f t="shared" si="56"/>
        <v>0</v>
      </c>
      <c r="K226" s="34">
        <f t="shared" si="57"/>
        <v>0</v>
      </c>
      <c r="L226" s="34">
        <f t="shared" si="58"/>
        <v>0</v>
      </c>
      <c r="M226" s="34">
        <f t="shared" si="59"/>
        <v>0</v>
      </c>
      <c r="N226" s="34" t="str">
        <f t="shared" si="60"/>
        <v>ok</v>
      </c>
      <c r="O226" s="34" t="str">
        <f t="shared" si="61"/>
        <v>ok</v>
      </c>
      <c r="P226" s="35">
        <f t="shared" si="62"/>
        <v>0</v>
      </c>
      <c r="Q226" s="35">
        <f t="shared" si="63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>
        <f>SUM(P117:P226)</f>
        <v>0</v>
      </c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105" priority="12" operator="equal">
      <formula>$M$1</formula>
    </cfRule>
    <cfRule type="cellIs" dxfId="104" priority="13" operator="equal">
      <formula>$M$2</formula>
    </cfRule>
  </conditionalFormatting>
  <conditionalFormatting sqref="O117:O226">
    <cfRule type="cellIs" dxfId="103" priority="10" operator="equal">
      <formula>$M$1</formula>
    </cfRule>
    <cfRule type="cellIs" dxfId="102" priority="11" operator="equal">
      <formula>$M$2</formula>
    </cfRule>
  </conditionalFormatting>
  <conditionalFormatting sqref="P117:Q226">
    <cfRule type="cellIs" dxfId="101" priority="5" operator="lessThan">
      <formula>0</formula>
    </cfRule>
    <cfRule type="cellIs" dxfId="100" priority="6" operator="greaterThan">
      <formula>0</formula>
    </cfRule>
    <cfRule type="cellIs" dxfId="99" priority="7" operator="equal">
      <formula>0</formula>
    </cfRule>
    <cfRule type="cellIs" dxfId="98" priority="8" operator="lessThan">
      <formula>0</formula>
    </cfRule>
    <cfRule type="cellIs" dxfId="97" priority="9" operator="greaterThan">
      <formula>0</formula>
    </cfRule>
  </conditionalFormatting>
  <conditionalFormatting sqref="H117:I226">
    <cfRule type="cellIs" dxfId="96" priority="4" operator="lessThan">
      <formula>0</formula>
    </cfRule>
  </conditionalFormatting>
  <conditionalFormatting sqref="J117:J226">
    <cfRule type="cellIs" dxfId="95" priority="3" operator="lessThan">
      <formula>0</formula>
    </cfRule>
  </conditionalFormatting>
  <conditionalFormatting sqref="R116">
    <cfRule type="cellIs" dxfId="94" priority="1" operator="equal">
      <formula>$M$2</formula>
    </cfRule>
    <cfRule type="cellIs" dxfId="93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1F8F5-2CFC-4111-B7D8-FF66A34F27FC}">
  <sheetPr codeName="Arkusz24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C177" sqref="C177:D177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305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0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80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80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80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80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80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80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80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80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80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5"/>
      <c r="G20" s="205"/>
      <c r="H20" s="205"/>
      <c r="I20" s="29"/>
    </row>
    <row r="21" spans="1:14" ht="15" customHeight="1" x14ac:dyDescent="0.25">
      <c r="A21" s="514" t="s">
        <v>2463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525" t="s">
        <v>36</v>
      </c>
      <c r="B23" s="525"/>
      <c r="C23" s="525"/>
      <c r="D23" s="525"/>
      <c r="E23" s="525"/>
      <c r="F23" s="525"/>
      <c r="G23" s="525"/>
      <c r="H23" s="525"/>
      <c r="I23" s="525"/>
    </row>
    <row r="24" spans="1:14" ht="28.5" customHeight="1" x14ac:dyDescent="0.25">
      <c r="A24" s="204" t="s">
        <v>0</v>
      </c>
      <c r="B24" s="416" t="s">
        <v>23</v>
      </c>
      <c r="C24" s="356"/>
      <c r="D24" s="356"/>
      <c r="E24" s="357"/>
      <c r="F24" s="506" t="str">
        <f>IF($F$30="","",'Wniosek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198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r.'!J32&lt;4,"",'Wniosek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00"/>
      <c r="B36" s="201"/>
      <c r="C36" s="201"/>
      <c r="D36" s="201"/>
      <c r="E36" s="201"/>
      <c r="F36" s="201"/>
      <c r="G36" s="201"/>
      <c r="H36" s="201"/>
      <c r="I36" s="201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204" t="s">
        <v>39</v>
      </c>
      <c r="B38" s="202" t="s">
        <v>26</v>
      </c>
      <c r="C38" s="202" t="s">
        <v>41</v>
      </c>
      <c r="D38" s="202" t="s">
        <v>27</v>
      </c>
      <c r="E38" s="202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04"/>
      <c r="B39" s="204">
        <v>1</v>
      </c>
      <c r="C39" s="204">
        <v>2</v>
      </c>
      <c r="D39" s="204">
        <v>3</v>
      </c>
      <c r="E39" s="204">
        <v>4</v>
      </c>
      <c r="F39" s="204">
        <v>5</v>
      </c>
      <c r="G39" s="204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58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58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58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58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58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58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58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58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58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58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58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58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58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58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58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58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58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58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58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58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58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58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58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58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58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58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58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58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58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58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58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58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58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58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58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58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58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58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58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58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58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58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58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58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58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58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58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58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58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58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58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58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58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58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58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58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58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58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58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58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58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58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58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58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58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58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58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58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58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58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58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58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58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58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58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58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58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58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58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58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58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58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58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58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58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58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58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58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58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58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58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58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58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58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58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58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58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58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58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58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58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58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58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58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58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58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58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58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58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58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4">
        <f>SUM(F40:F149)</f>
        <v>0</v>
      </c>
      <c r="G150" s="304">
        <f>SUM(G40:G149)</f>
        <v>0</v>
      </c>
      <c r="H150" s="458"/>
      <c r="I150" s="459"/>
    </row>
    <row r="151" spans="1:9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89.25" hidden="1" customHeight="1" x14ac:dyDescent="0.25">
      <c r="A161" s="265"/>
      <c r="B161" s="265"/>
      <c r="C161" s="265"/>
      <c r="D161" s="265"/>
      <c r="E161" s="265"/>
      <c r="F161" s="265"/>
      <c r="G161" s="265"/>
      <c r="H161" s="265"/>
      <c r="I161" s="265"/>
    </row>
    <row r="162" spans="1:9" hidden="1" x14ac:dyDescent="0.25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 x14ac:dyDescent="0.25">
      <c r="A163" s="363" t="s">
        <v>1616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x14ac:dyDescent="0.25">
      <c r="A164" s="199" t="s">
        <v>39</v>
      </c>
      <c r="B164" s="19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4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6"/>
        <v/>
      </c>
      <c r="B254" s="179" t="str">
        <f t="shared" si="6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B264" si="7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ref="A265:B274" si="8">A140</f>
        <v/>
      </c>
      <c r="B265" s="179" t="str">
        <f t="shared" si="8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8"/>
        <v/>
      </c>
      <c r="B266" s="179" t="str">
        <f t="shared" si="8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8"/>
        <v/>
      </c>
      <c r="B267" s="179" t="str">
        <f t="shared" si="8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8"/>
        <v/>
      </c>
      <c r="B268" s="179" t="str">
        <f t="shared" si="8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8"/>
        <v/>
      </c>
      <c r="B269" s="179" t="str">
        <f t="shared" si="8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8"/>
        <v/>
      </c>
      <c r="B270" s="179" t="str">
        <f t="shared" si="8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8"/>
        <v/>
      </c>
      <c r="B271" s="179" t="str">
        <f t="shared" si="8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8"/>
        <v/>
      </c>
      <c r="B272" s="179" t="str">
        <f t="shared" si="8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8"/>
        <v/>
      </c>
      <c r="B273" s="179" t="str">
        <f t="shared" si="8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8"/>
        <v/>
      </c>
      <c r="B274" s="179" t="str">
        <f t="shared" si="8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375" t="s">
        <v>1617</v>
      </c>
      <c r="B278" s="375"/>
      <c r="C278" s="375"/>
      <c r="D278" s="375"/>
      <c r="E278" s="375"/>
      <c r="F278" s="375"/>
      <c r="G278" s="375"/>
      <c r="H278" s="375"/>
      <c r="I278" s="375"/>
    </row>
    <row r="279" spans="1:9" ht="60" customHeight="1" x14ac:dyDescent="0.25">
      <c r="A279" s="204" t="s">
        <v>39</v>
      </c>
      <c r="B279" s="204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199">
        <v>1</v>
      </c>
      <c r="C280" s="19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9">A40</f>
        <v/>
      </c>
      <c r="B281" s="179" t="str">
        <f t="shared" si="9"/>
        <v/>
      </c>
      <c r="C281" s="226">
        <f t="shared" ref="C281:C312" si="10">IFERROR(C396/C165,0)</f>
        <v>0</v>
      </c>
      <c r="D281" s="516">
        <f t="shared" ref="D281:D312" si="11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9"/>
        <v/>
      </c>
      <c r="B282" s="179" t="str">
        <f t="shared" si="9"/>
        <v/>
      </c>
      <c r="C282" s="226">
        <f t="shared" si="10"/>
        <v>0</v>
      </c>
      <c r="D282" s="516">
        <f t="shared" si="11"/>
        <v>0</v>
      </c>
      <c r="E282" s="517"/>
      <c r="F282" s="518">
        <f t="shared" ref="F282:F345" si="12">IFERROR(D282/C282,0)</f>
        <v>0</v>
      </c>
      <c r="G282" s="519"/>
      <c r="H282" s="370"/>
      <c r="I282" s="370"/>
    </row>
    <row r="283" spans="1:9" hidden="1" x14ac:dyDescent="0.25">
      <c r="A283" s="145" t="str">
        <f t="shared" si="9"/>
        <v/>
      </c>
      <c r="B283" s="179" t="str">
        <f t="shared" si="9"/>
        <v/>
      </c>
      <c r="C283" s="226">
        <f t="shared" si="10"/>
        <v>0</v>
      </c>
      <c r="D283" s="516">
        <f t="shared" si="11"/>
        <v>0</v>
      </c>
      <c r="E283" s="517"/>
      <c r="F283" s="518">
        <f t="shared" si="12"/>
        <v>0</v>
      </c>
      <c r="G283" s="519"/>
      <c r="H283" s="370"/>
      <c r="I283" s="370"/>
    </row>
    <row r="284" spans="1:9" hidden="1" x14ac:dyDescent="0.25">
      <c r="A284" s="145" t="str">
        <f t="shared" si="9"/>
        <v/>
      </c>
      <c r="B284" s="179" t="str">
        <f t="shared" si="9"/>
        <v/>
      </c>
      <c r="C284" s="226">
        <f t="shared" si="10"/>
        <v>0</v>
      </c>
      <c r="D284" s="516">
        <f t="shared" si="11"/>
        <v>0</v>
      </c>
      <c r="E284" s="517"/>
      <c r="F284" s="518">
        <f t="shared" si="12"/>
        <v>0</v>
      </c>
      <c r="G284" s="519"/>
      <c r="H284" s="370"/>
      <c r="I284" s="370"/>
    </row>
    <row r="285" spans="1:9" hidden="1" x14ac:dyDescent="0.25">
      <c r="A285" s="145" t="str">
        <f t="shared" si="9"/>
        <v/>
      </c>
      <c r="B285" s="179" t="str">
        <f t="shared" si="9"/>
        <v/>
      </c>
      <c r="C285" s="226">
        <f t="shared" si="10"/>
        <v>0</v>
      </c>
      <c r="D285" s="516">
        <f t="shared" si="11"/>
        <v>0</v>
      </c>
      <c r="E285" s="517"/>
      <c r="F285" s="518">
        <f t="shared" si="12"/>
        <v>0</v>
      </c>
      <c r="G285" s="519"/>
      <c r="H285" s="370"/>
      <c r="I285" s="370"/>
    </row>
    <row r="286" spans="1:9" hidden="1" x14ac:dyDescent="0.25">
      <c r="A286" s="145" t="str">
        <f t="shared" si="9"/>
        <v/>
      </c>
      <c r="B286" s="179" t="str">
        <f t="shared" si="9"/>
        <v/>
      </c>
      <c r="C286" s="226">
        <f t="shared" si="10"/>
        <v>0</v>
      </c>
      <c r="D286" s="516">
        <f t="shared" si="11"/>
        <v>0</v>
      </c>
      <c r="E286" s="517"/>
      <c r="F286" s="518">
        <f t="shared" si="12"/>
        <v>0</v>
      </c>
      <c r="G286" s="519"/>
      <c r="H286" s="370"/>
      <c r="I286" s="370"/>
    </row>
    <row r="287" spans="1:9" hidden="1" x14ac:dyDescent="0.25">
      <c r="A287" s="145" t="str">
        <f t="shared" si="9"/>
        <v/>
      </c>
      <c r="B287" s="179" t="str">
        <f t="shared" si="9"/>
        <v/>
      </c>
      <c r="C287" s="226">
        <f t="shared" si="10"/>
        <v>0</v>
      </c>
      <c r="D287" s="516">
        <f t="shared" si="11"/>
        <v>0</v>
      </c>
      <c r="E287" s="517"/>
      <c r="F287" s="518">
        <f t="shared" si="12"/>
        <v>0</v>
      </c>
      <c r="G287" s="519"/>
      <c r="H287" s="370"/>
      <c r="I287" s="370"/>
    </row>
    <row r="288" spans="1:9" hidden="1" x14ac:dyDescent="0.25">
      <c r="A288" s="145" t="str">
        <f t="shared" si="9"/>
        <v/>
      </c>
      <c r="B288" s="179" t="str">
        <f t="shared" si="9"/>
        <v/>
      </c>
      <c r="C288" s="226">
        <f t="shared" si="10"/>
        <v>0</v>
      </c>
      <c r="D288" s="516">
        <f t="shared" si="11"/>
        <v>0</v>
      </c>
      <c r="E288" s="517"/>
      <c r="F288" s="518">
        <f t="shared" si="12"/>
        <v>0</v>
      </c>
      <c r="G288" s="519"/>
      <c r="H288" s="370"/>
      <c r="I288" s="370"/>
    </row>
    <row r="289" spans="1:9" hidden="1" x14ac:dyDescent="0.25">
      <c r="A289" s="145" t="str">
        <f t="shared" si="9"/>
        <v/>
      </c>
      <c r="B289" s="179" t="str">
        <f t="shared" si="9"/>
        <v/>
      </c>
      <c r="C289" s="226">
        <f t="shared" si="10"/>
        <v>0</v>
      </c>
      <c r="D289" s="516">
        <f t="shared" si="11"/>
        <v>0</v>
      </c>
      <c r="E289" s="517"/>
      <c r="F289" s="518">
        <f t="shared" si="12"/>
        <v>0</v>
      </c>
      <c r="G289" s="519"/>
      <c r="H289" s="370"/>
      <c r="I289" s="370"/>
    </row>
    <row r="290" spans="1:9" hidden="1" x14ac:dyDescent="0.25">
      <c r="A290" s="145" t="str">
        <f t="shared" si="9"/>
        <v/>
      </c>
      <c r="B290" s="179" t="str">
        <f t="shared" si="9"/>
        <v/>
      </c>
      <c r="C290" s="226">
        <f t="shared" si="10"/>
        <v>0</v>
      </c>
      <c r="D290" s="516">
        <f t="shared" si="11"/>
        <v>0</v>
      </c>
      <c r="E290" s="517"/>
      <c r="F290" s="518">
        <f t="shared" si="12"/>
        <v>0</v>
      </c>
      <c r="G290" s="519"/>
      <c r="H290" s="370"/>
      <c r="I290" s="370"/>
    </row>
    <row r="291" spans="1:9" hidden="1" x14ac:dyDescent="0.25">
      <c r="A291" s="145" t="str">
        <f t="shared" si="9"/>
        <v/>
      </c>
      <c r="B291" s="179" t="str">
        <f t="shared" si="9"/>
        <v/>
      </c>
      <c r="C291" s="226">
        <f t="shared" si="10"/>
        <v>0</v>
      </c>
      <c r="D291" s="516">
        <f t="shared" si="11"/>
        <v>0</v>
      </c>
      <c r="E291" s="517"/>
      <c r="F291" s="518">
        <f t="shared" si="12"/>
        <v>0</v>
      </c>
      <c r="G291" s="519"/>
      <c r="H291" s="370"/>
      <c r="I291" s="370"/>
    </row>
    <row r="292" spans="1:9" hidden="1" x14ac:dyDescent="0.25">
      <c r="A292" s="145" t="str">
        <f t="shared" si="9"/>
        <v/>
      </c>
      <c r="B292" s="179" t="str">
        <f t="shared" si="9"/>
        <v/>
      </c>
      <c r="C292" s="226">
        <f t="shared" si="10"/>
        <v>0</v>
      </c>
      <c r="D292" s="516">
        <f t="shared" si="11"/>
        <v>0</v>
      </c>
      <c r="E292" s="517"/>
      <c r="F292" s="518">
        <f t="shared" si="12"/>
        <v>0</v>
      </c>
      <c r="G292" s="519"/>
      <c r="H292" s="370"/>
      <c r="I292" s="370"/>
    </row>
    <row r="293" spans="1:9" hidden="1" x14ac:dyDescent="0.25">
      <c r="A293" s="145" t="str">
        <f t="shared" si="9"/>
        <v/>
      </c>
      <c r="B293" s="179" t="str">
        <f t="shared" si="9"/>
        <v/>
      </c>
      <c r="C293" s="226">
        <f t="shared" si="10"/>
        <v>0</v>
      </c>
      <c r="D293" s="516">
        <f t="shared" si="11"/>
        <v>0</v>
      </c>
      <c r="E293" s="517"/>
      <c r="F293" s="518">
        <f t="shared" si="12"/>
        <v>0</v>
      </c>
      <c r="G293" s="519"/>
      <c r="H293" s="370"/>
      <c r="I293" s="370"/>
    </row>
    <row r="294" spans="1:9" hidden="1" x14ac:dyDescent="0.25">
      <c r="A294" s="145" t="str">
        <f t="shared" si="9"/>
        <v/>
      </c>
      <c r="B294" s="179" t="str">
        <f t="shared" si="9"/>
        <v/>
      </c>
      <c r="C294" s="226">
        <f t="shared" si="10"/>
        <v>0</v>
      </c>
      <c r="D294" s="516">
        <f t="shared" si="11"/>
        <v>0</v>
      </c>
      <c r="E294" s="517"/>
      <c r="F294" s="518">
        <f t="shared" si="12"/>
        <v>0</v>
      </c>
      <c r="G294" s="519"/>
      <c r="H294" s="370"/>
      <c r="I294" s="370"/>
    </row>
    <row r="295" spans="1:9" hidden="1" x14ac:dyDescent="0.25">
      <c r="A295" s="145" t="str">
        <f t="shared" si="9"/>
        <v/>
      </c>
      <c r="B295" s="179" t="str">
        <f t="shared" si="9"/>
        <v/>
      </c>
      <c r="C295" s="226">
        <f t="shared" si="10"/>
        <v>0</v>
      </c>
      <c r="D295" s="516">
        <f t="shared" si="11"/>
        <v>0</v>
      </c>
      <c r="E295" s="517"/>
      <c r="F295" s="518">
        <f t="shared" si="12"/>
        <v>0</v>
      </c>
      <c r="G295" s="519"/>
      <c r="H295" s="370"/>
      <c r="I295" s="370"/>
    </row>
    <row r="296" spans="1:9" hidden="1" x14ac:dyDescent="0.25">
      <c r="A296" s="145" t="str">
        <f t="shared" si="9"/>
        <v/>
      </c>
      <c r="B296" s="179" t="str">
        <f t="shared" si="9"/>
        <v/>
      </c>
      <c r="C296" s="226">
        <f t="shared" si="10"/>
        <v>0</v>
      </c>
      <c r="D296" s="516">
        <f t="shared" si="11"/>
        <v>0</v>
      </c>
      <c r="E296" s="517"/>
      <c r="F296" s="518">
        <f t="shared" si="12"/>
        <v>0</v>
      </c>
      <c r="G296" s="519"/>
      <c r="H296" s="370"/>
      <c r="I296" s="370"/>
    </row>
    <row r="297" spans="1:9" hidden="1" x14ac:dyDescent="0.25">
      <c r="A297" s="145" t="str">
        <f t="shared" si="9"/>
        <v/>
      </c>
      <c r="B297" s="179" t="str">
        <f t="shared" si="9"/>
        <v/>
      </c>
      <c r="C297" s="226">
        <f t="shared" si="10"/>
        <v>0</v>
      </c>
      <c r="D297" s="516">
        <f t="shared" si="11"/>
        <v>0</v>
      </c>
      <c r="E297" s="517"/>
      <c r="F297" s="518">
        <f t="shared" si="12"/>
        <v>0</v>
      </c>
      <c r="G297" s="519"/>
      <c r="H297" s="370"/>
      <c r="I297" s="370"/>
    </row>
    <row r="298" spans="1:9" hidden="1" x14ac:dyDescent="0.25">
      <c r="A298" s="145" t="str">
        <f t="shared" si="9"/>
        <v/>
      </c>
      <c r="B298" s="179" t="str">
        <f t="shared" si="9"/>
        <v/>
      </c>
      <c r="C298" s="226">
        <f t="shared" si="10"/>
        <v>0</v>
      </c>
      <c r="D298" s="516">
        <f t="shared" si="11"/>
        <v>0</v>
      </c>
      <c r="E298" s="517"/>
      <c r="F298" s="518">
        <f t="shared" si="12"/>
        <v>0</v>
      </c>
      <c r="G298" s="519"/>
      <c r="H298" s="370"/>
      <c r="I298" s="370"/>
    </row>
    <row r="299" spans="1:9" hidden="1" x14ac:dyDescent="0.25">
      <c r="A299" s="145" t="str">
        <f t="shared" si="9"/>
        <v/>
      </c>
      <c r="B299" s="179" t="str">
        <f t="shared" si="9"/>
        <v/>
      </c>
      <c r="C299" s="226">
        <f t="shared" si="10"/>
        <v>0</v>
      </c>
      <c r="D299" s="516">
        <f t="shared" si="11"/>
        <v>0</v>
      </c>
      <c r="E299" s="517"/>
      <c r="F299" s="518">
        <f t="shared" si="12"/>
        <v>0</v>
      </c>
      <c r="G299" s="519"/>
      <c r="H299" s="370"/>
      <c r="I299" s="370"/>
    </row>
    <row r="300" spans="1:9" hidden="1" x14ac:dyDescent="0.25">
      <c r="A300" s="145" t="str">
        <f t="shared" si="9"/>
        <v/>
      </c>
      <c r="B300" s="179" t="str">
        <f t="shared" si="9"/>
        <v/>
      </c>
      <c r="C300" s="226">
        <f t="shared" si="10"/>
        <v>0</v>
      </c>
      <c r="D300" s="516">
        <f t="shared" si="11"/>
        <v>0</v>
      </c>
      <c r="E300" s="517"/>
      <c r="F300" s="518">
        <f t="shared" si="12"/>
        <v>0</v>
      </c>
      <c r="G300" s="519"/>
      <c r="H300" s="370"/>
      <c r="I300" s="370"/>
    </row>
    <row r="301" spans="1:9" hidden="1" x14ac:dyDescent="0.25">
      <c r="A301" s="145" t="str">
        <f t="shared" ref="A301:B320" si="13">A60</f>
        <v/>
      </c>
      <c r="B301" s="179" t="str">
        <f t="shared" si="13"/>
        <v/>
      </c>
      <c r="C301" s="226">
        <f t="shared" si="10"/>
        <v>0</v>
      </c>
      <c r="D301" s="516">
        <f t="shared" si="11"/>
        <v>0</v>
      </c>
      <c r="E301" s="517"/>
      <c r="F301" s="518">
        <f t="shared" si="12"/>
        <v>0</v>
      </c>
      <c r="G301" s="519"/>
      <c r="H301" s="370"/>
      <c r="I301" s="370"/>
    </row>
    <row r="302" spans="1:9" hidden="1" x14ac:dyDescent="0.25">
      <c r="A302" s="145" t="str">
        <f t="shared" si="13"/>
        <v/>
      </c>
      <c r="B302" s="179" t="str">
        <f t="shared" si="13"/>
        <v/>
      </c>
      <c r="C302" s="226">
        <f t="shared" si="10"/>
        <v>0</v>
      </c>
      <c r="D302" s="516">
        <f t="shared" si="11"/>
        <v>0</v>
      </c>
      <c r="E302" s="517"/>
      <c r="F302" s="518">
        <f t="shared" si="12"/>
        <v>0</v>
      </c>
      <c r="G302" s="519"/>
      <c r="H302" s="370"/>
      <c r="I302" s="370"/>
    </row>
    <row r="303" spans="1:9" hidden="1" x14ac:dyDescent="0.25">
      <c r="A303" s="145" t="str">
        <f t="shared" si="13"/>
        <v/>
      </c>
      <c r="B303" s="179" t="str">
        <f t="shared" si="13"/>
        <v/>
      </c>
      <c r="C303" s="226">
        <f t="shared" si="10"/>
        <v>0</v>
      </c>
      <c r="D303" s="516">
        <f t="shared" si="11"/>
        <v>0</v>
      </c>
      <c r="E303" s="517"/>
      <c r="F303" s="518">
        <f t="shared" si="12"/>
        <v>0</v>
      </c>
      <c r="G303" s="519"/>
      <c r="H303" s="370"/>
      <c r="I303" s="370"/>
    </row>
    <row r="304" spans="1:9" hidden="1" x14ac:dyDescent="0.25">
      <c r="A304" s="145" t="str">
        <f t="shared" si="13"/>
        <v/>
      </c>
      <c r="B304" s="179" t="str">
        <f t="shared" si="13"/>
        <v/>
      </c>
      <c r="C304" s="226">
        <f t="shared" si="10"/>
        <v>0</v>
      </c>
      <c r="D304" s="516">
        <f t="shared" si="11"/>
        <v>0</v>
      </c>
      <c r="E304" s="517"/>
      <c r="F304" s="518">
        <f t="shared" si="12"/>
        <v>0</v>
      </c>
      <c r="G304" s="519"/>
      <c r="H304" s="370"/>
      <c r="I304" s="370"/>
    </row>
    <row r="305" spans="1:9" hidden="1" x14ac:dyDescent="0.25">
      <c r="A305" s="145" t="str">
        <f t="shared" si="13"/>
        <v/>
      </c>
      <c r="B305" s="179" t="str">
        <f t="shared" si="13"/>
        <v/>
      </c>
      <c r="C305" s="226">
        <f t="shared" si="10"/>
        <v>0</v>
      </c>
      <c r="D305" s="516">
        <f t="shared" si="11"/>
        <v>0</v>
      </c>
      <c r="E305" s="517"/>
      <c r="F305" s="518">
        <f t="shared" si="12"/>
        <v>0</v>
      </c>
      <c r="G305" s="519"/>
      <c r="H305" s="370"/>
      <c r="I305" s="370"/>
    </row>
    <row r="306" spans="1:9" hidden="1" x14ac:dyDescent="0.25">
      <c r="A306" s="145" t="str">
        <f t="shared" si="13"/>
        <v/>
      </c>
      <c r="B306" s="179" t="str">
        <f t="shared" si="13"/>
        <v/>
      </c>
      <c r="C306" s="226">
        <f t="shared" si="10"/>
        <v>0</v>
      </c>
      <c r="D306" s="516">
        <f t="shared" si="11"/>
        <v>0</v>
      </c>
      <c r="E306" s="517"/>
      <c r="F306" s="518">
        <f t="shared" si="12"/>
        <v>0</v>
      </c>
      <c r="G306" s="519"/>
      <c r="H306" s="370"/>
      <c r="I306" s="370"/>
    </row>
    <row r="307" spans="1:9" hidden="1" x14ac:dyDescent="0.25">
      <c r="A307" s="145" t="str">
        <f t="shared" si="13"/>
        <v/>
      </c>
      <c r="B307" s="179" t="str">
        <f t="shared" si="13"/>
        <v/>
      </c>
      <c r="C307" s="226">
        <f t="shared" si="10"/>
        <v>0</v>
      </c>
      <c r="D307" s="516">
        <f t="shared" si="11"/>
        <v>0</v>
      </c>
      <c r="E307" s="517"/>
      <c r="F307" s="518">
        <f t="shared" si="12"/>
        <v>0</v>
      </c>
      <c r="G307" s="519"/>
      <c r="H307" s="370"/>
      <c r="I307" s="370"/>
    </row>
    <row r="308" spans="1:9" hidden="1" x14ac:dyDescent="0.25">
      <c r="A308" s="145" t="str">
        <f t="shared" si="13"/>
        <v/>
      </c>
      <c r="B308" s="179" t="str">
        <f t="shared" si="13"/>
        <v/>
      </c>
      <c r="C308" s="226">
        <f t="shared" si="10"/>
        <v>0</v>
      </c>
      <c r="D308" s="516">
        <f t="shared" si="11"/>
        <v>0</v>
      </c>
      <c r="E308" s="517"/>
      <c r="F308" s="518">
        <f t="shared" si="12"/>
        <v>0</v>
      </c>
      <c r="G308" s="519"/>
      <c r="H308" s="370"/>
      <c r="I308" s="370"/>
    </row>
    <row r="309" spans="1:9" hidden="1" x14ac:dyDescent="0.25">
      <c r="A309" s="145" t="str">
        <f t="shared" si="13"/>
        <v/>
      </c>
      <c r="B309" s="179" t="str">
        <f t="shared" si="13"/>
        <v/>
      </c>
      <c r="C309" s="226">
        <f t="shared" si="10"/>
        <v>0</v>
      </c>
      <c r="D309" s="516">
        <f t="shared" si="11"/>
        <v>0</v>
      </c>
      <c r="E309" s="517"/>
      <c r="F309" s="518">
        <f t="shared" si="12"/>
        <v>0</v>
      </c>
      <c r="G309" s="519"/>
      <c r="H309" s="370"/>
      <c r="I309" s="370"/>
    </row>
    <row r="310" spans="1:9" hidden="1" x14ac:dyDescent="0.25">
      <c r="A310" s="145" t="str">
        <f t="shared" si="13"/>
        <v/>
      </c>
      <c r="B310" s="179" t="str">
        <f t="shared" si="13"/>
        <v/>
      </c>
      <c r="C310" s="226">
        <f t="shared" si="10"/>
        <v>0</v>
      </c>
      <c r="D310" s="516">
        <f t="shared" si="11"/>
        <v>0</v>
      </c>
      <c r="E310" s="517"/>
      <c r="F310" s="518">
        <f t="shared" si="12"/>
        <v>0</v>
      </c>
      <c r="G310" s="519"/>
      <c r="H310" s="370"/>
      <c r="I310" s="370"/>
    </row>
    <row r="311" spans="1:9" hidden="1" x14ac:dyDescent="0.25">
      <c r="A311" s="145" t="str">
        <f t="shared" si="13"/>
        <v/>
      </c>
      <c r="B311" s="179" t="str">
        <f t="shared" si="13"/>
        <v/>
      </c>
      <c r="C311" s="226">
        <f t="shared" si="10"/>
        <v>0</v>
      </c>
      <c r="D311" s="516">
        <f t="shared" si="11"/>
        <v>0</v>
      </c>
      <c r="E311" s="517"/>
      <c r="F311" s="518">
        <f t="shared" si="12"/>
        <v>0</v>
      </c>
      <c r="G311" s="519"/>
      <c r="H311" s="370"/>
      <c r="I311" s="370"/>
    </row>
    <row r="312" spans="1:9" hidden="1" x14ac:dyDescent="0.25">
      <c r="A312" s="145" t="str">
        <f t="shared" si="13"/>
        <v/>
      </c>
      <c r="B312" s="179" t="str">
        <f t="shared" si="13"/>
        <v/>
      </c>
      <c r="C312" s="226">
        <f t="shared" si="10"/>
        <v>0</v>
      </c>
      <c r="D312" s="516">
        <f t="shared" si="11"/>
        <v>0</v>
      </c>
      <c r="E312" s="517"/>
      <c r="F312" s="518">
        <f t="shared" si="12"/>
        <v>0</v>
      </c>
      <c r="G312" s="519"/>
      <c r="H312" s="370"/>
      <c r="I312" s="370"/>
    </row>
    <row r="313" spans="1:9" hidden="1" x14ac:dyDescent="0.25">
      <c r="A313" s="145" t="str">
        <f t="shared" si="13"/>
        <v/>
      </c>
      <c r="B313" s="179" t="str">
        <f t="shared" si="13"/>
        <v/>
      </c>
      <c r="C313" s="226">
        <f t="shared" ref="C313:C344" si="14">IFERROR(C428/C197,0)</f>
        <v>0</v>
      </c>
      <c r="D313" s="516">
        <f t="shared" ref="D313:D344" si="15">IFERROR(H313/C197,0)</f>
        <v>0</v>
      </c>
      <c r="E313" s="517"/>
      <c r="F313" s="518">
        <f t="shared" si="12"/>
        <v>0</v>
      </c>
      <c r="G313" s="519"/>
      <c r="H313" s="370"/>
      <c r="I313" s="370"/>
    </row>
    <row r="314" spans="1:9" hidden="1" x14ac:dyDescent="0.25">
      <c r="A314" s="145" t="str">
        <f t="shared" si="13"/>
        <v/>
      </c>
      <c r="B314" s="179" t="str">
        <f t="shared" si="13"/>
        <v/>
      </c>
      <c r="C314" s="226">
        <f t="shared" si="14"/>
        <v>0</v>
      </c>
      <c r="D314" s="516">
        <f t="shared" si="15"/>
        <v>0</v>
      </c>
      <c r="E314" s="517"/>
      <c r="F314" s="518">
        <f t="shared" si="12"/>
        <v>0</v>
      </c>
      <c r="G314" s="519"/>
      <c r="H314" s="370"/>
      <c r="I314" s="370"/>
    </row>
    <row r="315" spans="1:9" hidden="1" x14ac:dyDescent="0.25">
      <c r="A315" s="145" t="str">
        <f t="shared" si="13"/>
        <v/>
      </c>
      <c r="B315" s="179" t="str">
        <f t="shared" si="13"/>
        <v/>
      </c>
      <c r="C315" s="226">
        <f t="shared" si="14"/>
        <v>0</v>
      </c>
      <c r="D315" s="516">
        <f t="shared" si="15"/>
        <v>0</v>
      </c>
      <c r="E315" s="517"/>
      <c r="F315" s="518">
        <f t="shared" si="12"/>
        <v>0</v>
      </c>
      <c r="G315" s="519"/>
      <c r="H315" s="370"/>
      <c r="I315" s="370"/>
    </row>
    <row r="316" spans="1:9" hidden="1" x14ac:dyDescent="0.25">
      <c r="A316" s="145" t="str">
        <f t="shared" si="13"/>
        <v/>
      </c>
      <c r="B316" s="179" t="str">
        <f t="shared" si="13"/>
        <v/>
      </c>
      <c r="C316" s="226">
        <f t="shared" si="14"/>
        <v>0</v>
      </c>
      <c r="D316" s="516">
        <f t="shared" si="15"/>
        <v>0</v>
      </c>
      <c r="E316" s="517"/>
      <c r="F316" s="518">
        <f t="shared" si="12"/>
        <v>0</v>
      </c>
      <c r="G316" s="519"/>
      <c r="H316" s="370"/>
      <c r="I316" s="370"/>
    </row>
    <row r="317" spans="1:9" hidden="1" x14ac:dyDescent="0.25">
      <c r="A317" s="145" t="str">
        <f t="shared" si="13"/>
        <v/>
      </c>
      <c r="B317" s="179" t="str">
        <f t="shared" si="13"/>
        <v/>
      </c>
      <c r="C317" s="226">
        <f t="shared" si="14"/>
        <v>0</v>
      </c>
      <c r="D317" s="516">
        <f t="shared" si="15"/>
        <v>0</v>
      </c>
      <c r="E317" s="517"/>
      <c r="F317" s="518">
        <f t="shared" si="12"/>
        <v>0</v>
      </c>
      <c r="G317" s="519"/>
      <c r="H317" s="370"/>
      <c r="I317" s="370"/>
    </row>
    <row r="318" spans="1:9" hidden="1" x14ac:dyDescent="0.25">
      <c r="A318" s="145" t="str">
        <f t="shared" si="13"/>
        <v/>
      </c>
      <c r="B318" s="179" t="str">
        <f t="shared" si="13"/>
        <v/>
      </c>
      <c r="C318" s="226">
        <f t="shared" si="14"/>
        <v>0</v>
      </c>
      <c r="D318" s="516">
        <f t="shared" si="15"/>
        <v>0</v>
      </c>
      <c r="E318" s="517"/>
      <c r="F318" s="518">
        <f t="shared" si="12"/>
        <v>0</v>
      </c>
      <c r="G318" s="519"/>
      <c r="H318" s="370"/>
      <c r="I318" s="370"/>
    </row>
    <row r="319" spans="1:9" hidden="1" x14ac:dyDescent="0.25">
      <c r="A319" s="145" t="str">
        <f t="shared" si="13"/>
        <v/>
      </c>
      <c r="B319" s="179" t="str">
        <f t="shared" si="13"/>
        <v/>
      </c>
      <c r="C319" s="226">
        <f t="shared" si="14"/>
        <v>0</v>
      </c>
      <c r="D319" s="516">
        <f t="shared" si="15"/>
        <v>0</v>
      </c>
      <c r="E319" s="517"/>
      <c r="F319" s="518">
        <f t="shared" si="12"/>
        <v>0</v>
      </c>
      <c r="G319" s="519"/>
      <c r="H319" s="370"/>
      <c r="I319" s="370"/>
    </row>
    <row r="320" spans="1:9" hidden="1" x14ac:dyDescent="0.25">
      <c r="A320" s="145" t="str">
        <f t="shared" si="13"/>
        <v/>
      </c>
      <c r="B320" s="179" t="str">
        <f t="shared" si="13"/>
        <v/>
      </c>
      <c r="C320" s="226">
        <f t="shared" si="14"/>
        <v>0</v>
      </c>
      <c r="D320" s="516">
        <f t="shared" si="15"/>
        <v>0</v>
      </c>
      <c r="E320" s="517"/>
      <c r="F320" s="518">
        <f t="shared" si="12"/>
        <v>0</v>
      </c>
      <c r="G320" s="519"/>
      <c r="H320" s="370"/>
      <c r="I320" s="370"/>
    </row>
    <row r="321" spans="1:9" hidden="1" x14ac:dyDescent="0.25">
      <c r="A321" s="145" t="str">
        <f t="shared" ref="A321:B340" si="16">A80</f>
        <v/>
      </c>
      <c r="B321" s="179" t="str">
        <f t="shared" si="16"/>
        <v/>
      </c>
      <c r="C321" s="226">
        <f t="shared" si="14"/>
        <v>0</v>
      </c>
      <c r="D321" s="516">
        <f t="shared" si="15"/>
        <v>0</v>
      </c>
      <c r="E321" s="517"/>
      <c r="F321" s="518">
        <f t="shared" si="12"/>
        <v>0</v>
      </c>
      <c r="G321" s="519"/>
      <c r="H321" s="370"/>
      <c r="I321" s="370"/>
    </row>
    <row r="322" spans="1:9" hidden="1" x14ac:dyDescent="0.25">
      <c r="A322" s="145" t="str">
        <f t="shared" si="16"/>
        <v/>
      </c>
      <c r="B322" s="179" t="str">
        <f t="shared" si="16"/>
        <v/>
      </c>
      <c r="C322" s="226">
        <f t="shared" si="14"/>
        <v>0</v>
      </c>
      <c r="D322" s="516">
        <f t="shared" si="15"/>
        <v>0</v>
      </c>
      <c r="E322" s="517"/>
      <c r="F322" s="518">
        <f t="shared" si="12"/>
        <v>0</v>
      </c>
      <c r="G322" s="519"/>
      <c r="H322" s="370"/>
      <c r="I322" s="370"/>
    </row>
    <row r="323" spans="1:9" hidden="1" x14ac:dyDescent="0.25">
      <c r="A323" s="145" t="str">
        <f t="shared" si="16"/>
        <v/>
      </c>
      <c r="B323" s="179" t="str">
        <f t="shared" si="16"/>
        <v/>
      </c>
      <c r="C323" s="226">
        <f t="shared" si="14"/>
        <v>0</v>
      </c>
      <c r="D323" s="516">
        <f t="shared" si="15"/>
        <v>0</v>
      </c>
      <c r="E323" s="517"/>
      <c r="F323" s="518">
        <f t="shared" si="12"/>
        <v>0</v>
      </c>
      <c r="G323" s="519"/>
      <c r="H323" s="370"/>
      <c r="I323" s="370"/>
    </row>
    <row r="324" spans="1:9" hidden="1" x14ac:dyDescent="0.25">
      <c r="A324" s="145" t="str">
        <f t="shared" si="16"/>
        <v/>
      </c>
      <c r="B324" s="179" t="str">
        <f t="shared" si="16"/>
        <v/>
      </c>
      <c r="C324" s="226">
        <f t="shared" si="14"/>
        <v>0</v>
      </c>
      <c r="D324" s="516">
        <f t="shared" si="15"/>
        <v>0</v>
      </c>
      <c r="E324" s="517"/>
      <c r="F324" s="518">
        <f t="shared" si="12"/>
        <v>0</v>
      </c>
      <c r="G324" s="519"/>
      <c r="H324" s="370"/>
      <c r="I324" s="370"/>
    </row>
    <row r="325" spans="1:9" hidden="1" x14ac:dyDescent="0.25">
      <c r="A325" s="145" t="str">
        <f t="shared" si="16"/>
        <v/>
      </c>
      <c r="B325" s="179" t="str">
        <f t="shared" si="16"/>
        <v/>
      </c>
      <c r="C325" s="226">
        <f t="shared" si="14"/>
        <v>0</v>
      </c>
      <c r="D325" s="516">
        <f t="shared" si="15"/>
        <v>0</v>
      </c>
      <c r="E325" s="517"/>
      <c r="F325" s="518">
        <f t="shared" si="12"/>
        <v>0</v>
      </c>
      <c r="G325" s="519"/>
      <c r="H325" s="370"/>
      <c r="I325" s="370"/>
    </row>
    <row r="326" spans="1:9" hidden="1" x14ac:dyDescent="0.25">
      <c r="A326" s="145" t="str">
        <f t="shared" si="16"/>
        <v/>
      </c>
      <c r="B326" s="179" t="str">
        <f t="shared" si="16"/>
        <v/>
      </c>
      <c r="C326" s="226">
        <f t="shared" si="14"/>
        <v>0</v>
      </c>
      <c r="D326" s="516">
        <f t="shared" si="15"/>
        <v>0</v>
      </c>
      <c r="E326" s="517"/>
      <c r="F326" s="518">
        <f t="shared" si="12"/>
        <v>0</v>
      </c>
      <c r="G326" s="519"/>
      <c r="H326" s="370"/>
      <c r="I326" s="370"/>
    </row>
    <row r="327" spans="1:9" hidden="1" x14ac:dyDescent="0.25">
      <c r="A327" s="145" t="str">
        <f t="shared" si="16"/>
        <v/>
      </c>
      <c r="B327" s="179" t="str">
        <f t="shared" si="16"/>
        <v/>
      </c>
      <c r="C327" s="226">
        <f t="shared" si="14"/>
        <v>0</v>
      </c>
      <c r="D327" s="516">
        <f t="shared" si="15"/>
        <v>0</v>
      </c>
      <c r="E327" s="517"/>
      <c r="F327" s="518">
        <f t="shared" si="12"/>
        <v>0</v>
      </c>
      <c r="G327" s="519"/>
      <c r="H327" s="370"/>
      <c r="I327" s="370"/>
    </row>
    <row r="328" spans="1:9" hidden="1" x14ac:dyDescent="0.25">
      <c r="A328" s="145" t="str">
        <f t="shared" si="16"/>
        <v/>
      </c>
      <c r="B328" s="179" t="str">
        <f t="shared" si="16"/>
        <v/>
      </c>
      <c r="C328" s="226">
        <f t="shared" si="14"/>
        <v>0</v>
      </c>
      <c r="D328" s="516">
        <f t="shared" si="15"/>
        <v>0</v>
      </c>
      <c r="E328" s="517"/>
      <c r="F328" s="518">
        <f t="shared" si="12"/>
        <v>0</v>
      </c>
      <c r="G328" s="519"/>
      <c r="H328" s="370"/>
      <c r="I328" s="370"/>
    </row>
    <row r="329" spans="1:9" hidden="1" x14ac:dyDescent="0.25">
      <c r="A329" s="145" t="str">
        <f t="shared" si="16"/>
        <v/>
      </c>
      <c r="B329" s="179" t="str">
        <f t="shared" si="16"/>
        <v/>
      </c>
      <c r="C329" s="226">
        <f t="shared" si="14"/>
        <v>0</v>
      </c>
      <c r="D329" s="516">
        <f t="shared" si="15"/>
        <v>0</v>
      </c>
      <c r="E329" s="517"/>
      <c r="F329" s="518">
        <f t="shared" si="12"/>
        <v>0</v>
      </c>
      <c r="G329" s="519"/>
      <c r="H329" s="370"/>
      <c r="I329" s="370"/>
    </row>
    <row r="330" spans="1:9" hidden="1" x14ac:dyDescent="0.25">
      <c r="A330" s="145" t="str">
        <f t="shared" si="16"/>
        <v/>
      </c>
      <c r="B330" s="179" t="str">
        <f t="shared" si="16"/>
        <v/>
      </c>
      <c r="C330" s="226">
        <f t="shared" si="14"/>
        <v>0</v>
      </c>
      <c r="D330" s="516">
        <f t="shared" si="15"/>
        <v>0</v>
      </c>
      <c r="E330" s="517"/>
      <c r="F330" s="518">
        <f t="shared" si="12"/>
        <v>0</v>
      </c>
      <c r="G330" s="519"/>
      <c r="H330" s="370"/>
      <c r="I330" s="370"/>
    </row>
    <row r="331" spans="1:9" hidden="1" x14ac:dyDescent="0.25">
      <c r="A331" s="145" t="str">
        <f t="shared" si="16"/>
        <v/>
      </c>
      <c r="B331" s="179" t="str">
        <f t="shared" si="16"/>
        <v/>
      </c>
      <c r="C331" s="226">
        <f t="shared" si="14"/>
        <v>0</v>
      </c>
      <c r="D331" s="516">
        <f t="shared" si="15"/>
        <v>0</v>
      </c>
      <c r="E331" s="517"/>
      <c r="F331" s="518">
        <f t="shared" si="12"/>
        <v>0</v>
      </c>
      <c r="G331" s="519"/>
      <c r="H331" s="370"/>
      <c r="I331" s="370"/>
    </row>
    <row r="332" spans="1:9" hidden="1" x14ac:dyDescent="0.25">
      <c r="A332" s="145" t="str">
        <f t="shared" si="16"/>
        <v/>
      </c>
      <c r="B332" s="179" t="str">
        <f t="shared" si="16"/>
        <v/>
      </c>
      <c r="C332" s="226">
        <f t="shared" si="14"/>
        <v>0</v>
      </c>
      <c r="D332" s="516">
        <f t="shared" si="15"/>
        <v>0</v>
      </c>
      <c r="E332" s="517"/>
      <c r="F332" s="518">
        <f t="shared" si="12"/>
        <v>0</v>
      </c>
      <c r="G332" s="519"/>
      <c r="H332" s="370"/>
      <c r="I332" s="370"/>
    </row>
    <row r="333" spans="1:9" hidden="1" x14ac:dyDescent="0.25">
      <c r="A333" s="145" t="str">
        <f t="shared" si="16"/>
        <v/>
      </c>
      <c r="B333" s="179" t="str">
        <f t="shared" si="16"/>
        <v/>
      </c>
      <c r="C333" s="226">
        <f t="shared" si="14"/>
        <v>0</v>
      </c>
      <c r="D333" s="516">
        <f t="shared" si="15"/>
        <v>0</v>
      </c>
      <c r="E333" s="517"/>
      <c r="F333" s="518">
        <f t="shared" si="12"/>
        <v>0</v>
      </c>
      <c r="G333" s="519"/>
      <c r="H333" s="370"/>
      <c r="I333" s="370"/>
    </row>
    <row r="334" spans="1:9" hidden="1" x14ac:dyDescent="0.25">
      <c r="A334" s="145" t="str">
        <f t="shared" si="16"/>
        <v/>
      </c>
      <c r="B334" s="179" t="str">
        <f t="shared" si="16"/>
        <v/>
      </c>
      <c r="C334" s="226">
        <f t="shared" si="14"/>
        <v>0</v>
      </c>
      <c r="D334" s="516">
        <f t="shared" si="15"/>
        <v>0</v>
      </c>
      <c r="E334" s="517"/>
      <c r="F334" s="518">
        <f t="shared" si="12"/>
        <v>0</v>
      </c>
      <c r="G334" s="519"/>
      <c r="H334" s="370"/>
      <c r="I334" s="370"/>
    </row>
    <row r="335" spans="1:9" hidden="1" x14ac:dyDescent="0.25">
      <c r="A335" s="145" t="str">
        <f t="shared" si="16"/>
        <v/>
      </c>
      <c r="B335" s="179" t="str">
        <f t="shared" si="16"/>
        <v/>
      </c>
      <c r="C335" s="226">
        <f t="shared" si="14"/>
        <v>0</v>
      </c>
      <c r="D335" s="516">
        <f t="shared" si="15"/>
        <v>0</v>
      </c>
      <c r="E335" s="517"/>
      <c r="F335" s="518">
        <f t="shared" si="12"/>
        <v>0</v>
      </c>
      <c r="G335" s="519"/>
      <c r="H335" s="370"/>
      <c r="I335" s="370"/>
    </row>
    <row r="336" spans="1:9" hidden="1" x14ac:dyDescent="0.25">
      <c r="A336" s="145" t="str">
        <f t="shared" si="16"/>
        <v/>
      </c>
      <c r="B336" s="179" t="str">
        <f t="shared" si="16"/>
        <v/>
      </c>
      <c r="C336" s="226">
        <f t="shared" si="14"/>
        <v>0</v>
      </c>
      <c r="D336" s="516">
        <f t="shared" si="15"/>
        <v>0</v>
      </c>
      <c r="E336" s="517"/>
      <c r="F336" s="518">
        <f t="shared" si="12"/>
        <v>0</v>
      </c>
      <c r="G336" s="519"/>
      <c r="H336" s="370"/>
      <c r="I336" s="370"/>
    </row>
    <row r="337" spans="1:9" hidden="1" x14ac:dyDescent="0.25">
      <c r="A337" s="145" t="str">
        <f t="shared" si="16"/>
        <v/>
      </c>
      <c r="B337" s="179" t="str">
        <f t="shared" si="16"/>
        <v/>
      </c>
      <c r="C337" s="226">
        <f t="shared" si="14"/>
        <v>0</v>
      </c>
      <c r="D337" s="516">
        <f t="shared" si="15"/>
        <v>0</v>
      </c>
      <c r="E337" s="517"/>
      <c r="F337" s="518">
        <f t="shared" si="12"/>
        <v>0</v>
      </c>
      <c r="G337" s="519"/>
      <c r="H337" s="370"/>
      <c r="I337" s="370"/>
    </row>
    <row r="338" spans="1:9" hidden="1" x14ac:dyDescent="0.25">
      <c r="A338" s="145" t="str">
        <f t="shared" si="16"/>
        <v/>
      </c>
      <c r="B338" s="179" t="str">
        <f t="shared" si="16"/>
        <v/>
      </c>
      <c r="C338" s="226">
        <f t="shared" si="14"/>
        <v>0</v>
      </c>
      <c r="D338" s="516">
        <f t="shared" si="15"/>
        <v>0</v>
      </c>
      <c r="E338" s="517"/>
      <c r="F338" s="518">
        <f t="shared" si="12"/>
        <v>0</v>
      </c>
      <c r="G338" s="519"/>
      <c r="H338" s="370"/>
      <c r="I338" s="370"/>
    </row>
    <row r="339" spans="1:9" hidden="1" x14ac:dyDescent="0.25">
      <c r="A339" s="145" t="str">
        <f t="shared" si="16"/>
        <v/>
      </c>
      <c r="B339" s="179" t="str">
        <f t="shared" si="16"/>
        <v/>
      </c>
      <c r="C339" s="226">
        <f t="shared" si="14"/>
        <v>0</v>
      </c>
      <c r="D339" s="516">
        <f t="shared" si="15"/>
        <v>0</v>
      </c>
      <c r="E339" s="517"/>
      <c r="F339" s="518">
        <f t="shared" si="12"/>
        <v>0</v>
      </c>
      <c r="G339" s="519"/>
      <c r="H339" s="370"/>
      <c r="I339" s="370"/>
    </row>
    <row r="340" spans="1:9" hidden="1" x14ac:dyDescent="0.25">
      <c r="A340" s="145" t="str">
        <f t="shared" si="16"/>
        <v/>
      </c>
      <c r="B340" s="179" t="str">
        <f t="shared" si="16"/>
        <v/>
      </c>
      <c r="C340" s="226">
        <f t="shared" si="14"/>
        <v>0</v>
      </c>
      <c r="D340" s="516">
        <f t="shared" si="15"/>
        <v>0</v>
      </c>
      <c r="E340" s="517"/>
      <c r="F340" s="518">
        <f t="shared" si="12"/>
        <v>0</v>
      </c>
      <c r="G340" s="519"/>
      <c r="H340" s="370"/>
      <c r="I340" s="370"/>
    </row>
    <row r="341" spans="1:9" hidden="1" x14ac:dyDescent="0.25">
      <c r="A341" s="145" t="str">
        <f t="shared" ref="A341:B360" si="17">A100</f>
        <v/>
      </c>
      <c r="B341" s="179" t="str">
        <f t="shared" si="17"/>
        <v/>
      </c>
      <c r="C341" s="226">
        <f t="shared" si="14"/>
        <v>0</v>
      </c>
      <c r="D341" s="516">
        <f t="shared" si="15"/>
        <v>0</v>
      </c>
      <c r="E341" s="517"/>
      <c r="F341" s="518">
        <f t="shared" si="12"/>
        <v>0</v>
      </c>
      <c r="G341" s="519"/>
      <c r="H341" s="370"/>
      <c r="I341" s="370"/>
    </row>
    <row r="342" spans="1:9" hidden="1" x14ac:dyDescent="0.25">
      <c r="A342" s="145" t="str">
        <f t="shared" si="17"/>
        <v/>
      </c>
      <c r="B342" s="179" t="str">
        <f t="shared" si="17"/>
        <v/>
      </c>
      <c r="C342" s="226">
        <f t="shared" si="14"/>
        <v>0</v>
      </c>
      <c r="D342" s="516">
        <f t="shared" si="15"/>
        <v>0</v>
      </c>
      <c r="E342" s="517"/>
      <c r="F342" s="518">
        <f t="shared" si="12"/>
        <v>0</v>
      </c>
      <c r="G342" s="519"/>
      <c r="H342" s="370"/>
      <c r="I342" s="370"/>
    </row>
    <row r="343" spans="1:9" hidden="1" x14ac:dyDescent="0.25">
      <c r="A343" s="145" t="str">
        <f t="shared" si="17"/>
        <v/>
      </c>
      <c r="B343" s="179" t="str">
        <f t="shared" si="17"/>
        <v/>
      </c>
      <c r="C343" s="226">
        <f t="shared" si="14"/>
        <v>0</v>
      </c>
      <c r="D343" s="516">
        <f t="shared" si="15"/>
        <v>0</v>
      </c>
      <c r="E343" s="517"/>
      <c r="F343" s="518">
        <f t="shared" si="12"/>
        <v>0</v>
      </c>
      <c r="G343" s="519"/>
      <c r="H343" s="370"/>
      <c r="I343" s="370"/>
    </row>
    <row r="344" spans="1:9" hidden="1" x14ac:dyDescent="0.25">
      <c r="A344" s="145" t="str">
        <f t="shared" si="17"/>
        <v/>
      </c>
      <c r="B344" s="179" t="str">
        <f t="shared" si="17"/>
        <v/>
      </c>
      <c r="C344" s="226">
        <f t="shared" si="14"/>
        <v>0</v>
      </c>
      <c r="D344" s="516">
        <f t="shared" si="15"/>
        <v>0</v>
      </c>
      <c r="E344" s="517"/>
      <c r="F344" s="518">
        <f t="shared" si="12"/>
        <v>0</v>
      </c>
      <c r="G344" s="519"/>
      <c r="H344" s="370"/>
      <c r="I344" s="370"/>
    </row>
    <row r="345" spans="1:9" hidden="1" x14ac:dyDescent="0.25">
      <c r="A345" s="145" t="str">
        <f t="shared" si="17"/>
        <v/>
      </c>
      <c r="B345" s="179" t="str">
        <f t="shared" si="17"/>
        <v/>
      </c>
      <c r="C345" s="226">
        <f t="shared" ref="C345:C370" si="18">IFERROR(C460/C229,0)</f>
        <v>0</v>
      </c>
      <c r="D345" s="516">
        <f t="shared" ref="D345:D370" si="19">IFERROR(H345/C229,0)</f>
        <v>0</v>
      </c>
      <c r="E345" s="517"/>
      <c r="F345" s="518">
        <f t="shared" si="12"/>
        <v>0</v>
      </c>
      <c r="G345" s="519"/>
      <c r="H345" s="370"/>
      <c r="I345" s="370"/>
    </row>
    <row r="346" spans="1:9" hidden="1" x14ac:dyDescent="0.25">
      <c r="A346" s="145" t="str">
        <f t="shared" si="17"/>
        <v/>
      </c>
      <c r="B346" s="179" t="str">
        <f t="shared" si="17"/>
        <v/>
      </c>
      <c r="C346" s="226">
        <f t="shared" si="18"/>
        <v>0</v>
      </c>
      <c r="D346" s="516">
        <f t="shared" si="19"/>
        <v>0</v>
      </c>
      <c r="E346" s="517"/>
      <c r="F346" s="518">
        <f t="shared" ref="F346:F370" si="20">IFERROR(D346/C346,0)</f>
        <v>0</v>
      </c>
      <c r="G346" s="519"/>
      <c r="H346" s="370"/>
      <c r="I346" s="370"/>
    </row>
    <row r="347" spans="1:9" hidden="1" x14ac:dyDescent="0.25">
      <c r="A347" s="145" t="str">
        <f t="shared" si="17"/>
        <v/>
      </c>
      <c r="B347" s="179" t="str">
        <f t="shared" si="17"/>
        <v/>
      </c>
      <c r="C347" s="226">
        <f t="shared" si="18"/>
        <v>0</v>
      </c>
      <c r="D347" s="516">
        <f t="shared" si="19"/>
        <v>0</v>
      </c>
      <c r="E347" s="517"/>
      <c r="F347" s="518">
        <f t="shared" si="20"/>
        <v>0</v>
      </c>
      <c r="G347" s="519"/>
      <c r="H347" s="370"/>
      <c r="I347" s="370"/>
    </row>
    <row r="348" spans="1:9" hidden="1" x14ac:dyDescent="0.25">
      <c r="A348" s="145" t="str">
        <f t="shared" si="17"/>
        <v/>
      </c>
      <c r="B348" s="179" t="str">
        <f t="shared" si="17"/>
        <v/>
      </c>
      <c r="C348" s="226">
        <f t="shared" si="18"/>
        <v>0</v>
      </c>
      <c r="D348" s="516">
        <f t="shared" si="19"/>
        <v>0</v>
      </c>
      <c r="E348" s="517"/>
      <c r="F348" s="518">
        <f t="shared" si="20"/>
        <v>0</v>
      </c>
      <c r="G348" s="519"/>
      <c r="H348" s="370"/>
      <c r="I348" s="370"/>
    </row>
    <row r="349" spans="1:9" hidden="1" x14ac:dyDescent="0.25">
      <c r="A349" s="145" t="str">
        <f t="shared" si="17"/>
        <v/>
      </c>
      <c r="B349" s="179" t="str">
        <f t="shared" si="17"/>
        <v/>
      </c>
      <c r="C349" s="226">
        <f t="shared" si="18"/>
        <v>0</v>
      </c>
      <c r="D349" s="516">
        <f t="shared" si="19"/>
        <v>0</v>
      </c>
      <c r="E349" s="517"/>
      <c r="F349" s="518">
        <f t="shared" si="20"/>
        <v>0</v>
      </c>
      <c r="G349" s="519"/>
      <c r="H349" s="370"/>
      <c r="I349" s="370"/>
    </row>
    <row r="350" spans="1:9" hidden="1" x14ac:dyDescent="0.25">
      <c r="A350" s="145" t="str">
        <f t="shared" si="17"/>
        <v/>
      </c>
      <c r="B350" s="179" t="str">
        <f t="shared" si="17"/>
        <v/>
      </c>
      <c r="C350" s="226">
        <f t="shared" si="18"/>
        <v>0</v>
      </c>
      <c r="D350" s="516">
        <f t="shared" si="19"/>
        <v>0</v>
      </c>
      <c r="E350" s="517"/>
      <c r="F350" s="518">
        <f t="shared" si="20"/>
        <v>0</v>
      </c>
      <c r="G350" s="519"/>
      <c r="H350" s="370"/>
      <c r="I350" s="370"/>
    </row>
    <row r="351" spans="1:9" hidden="1" x14ac:dyDescent="0.25">
      <c r="A351" s="145" t="str">
        <f t="shared" si="17"/>
        <v/>
      </c>
      <c r="B351" s="179" t="str">
        <f t="shared" si="17"/>
        <v/>
      </c>
      <c r="C351" s="226">
        <f t="shared" si="18"/>
        <v>0</v>
      </c>
      <c r="D351" s="516">
        <f t="shared" si="19"/>
        <v>0</v>
      </c>
      <c r="E351" s="517"/>
      <c r="F351" s="518">
        <f t="shared" si="20"/>
        <v>0</v>
      </c>
      <c r="G351" s="519"/>
      <c r="H351" s="370"/>
      <c r="I351" s="370"/>
    </row>
    <row r="352" spans="1:9" hidden="1" x14ac:dyDescent="0.25">
      <c r="A352" s="145" t="str">
        <f t="shared" si="17"/>
        <v/>
      </c>
      <c r="B352" s="179" t="str">
        <f t="shared" si="17"/>
        <v/>
      </c>
      <c r="C352" s="226">
        <f t="shared" si="18"/>
        <v>0</v>
      </c>
      <c r="D352" s="516">
        <f t="shared" si="19"/>
        <v>0</v>
      </c>
      <c r="E352" s="517"/>
      <c r="F352" s="518">
        <f t="shared" si="20"/>
        <v>0</v>
      </c>
      <c r="G352" s="519"/>
      <c r="H352" s="370"/>
      <c r="I352" s="370"/>
    </row>
    <row r="353" spans="1:9" hidden="1" x14ac:dyDescent="0.25">
      <c r="A353" s="145" t="str">
        <f t="shared" si="17"/>
        <v/>
      </c>
      <c r="B353" s="179" t="str">
        <f t="shared" si="17"/>
        <v/>
      </c>
      <c r="C353" s="226">
        <f t="shared" si="18"/>
        <v>0</v>
      </c>
      <c r="D353" s="516">
        <f t="shared" si="19"/>
        <v>0</v>
      </c>
      <c r="E353" s="517"/>
      <c r="F353" s="518">
        <f t="shared" si="20"/>
        <v>0</v>
      </c>
      <c r="G353" s="519"/>
      <c r="H353" s="370"/>
      <c r="I353" s="370"/>
    </row>
    <row r="354" spans="1:9" hidden="1" x14ac:dyDescent="0.25">
      <c r="A354" s="145" t="str">
        <f t="shared" si="17"/>
        <v/>
      </c>
      <c r="B354" s="179" t="str">
        <f t="shared" si="17"/>
        <v/>
      </c>
      <c r="C354" s="226">
        <f t="shared" si="18"/>
        <v>0</v>
      </c>
      <c r="D354" s="516">
        <f t="shared" si="19"/>
        <v>0</v>
      </c>
      <c r="E354" s="517"/>
      <c r="F354" s="518">
        <f t="shared" si="20"/>
        <v>0</v>
      </c>
      <c r="G354" s="519"/>
      <c r="H354" s="370"/>
      <c r="I354" s="370"/>
    </row>
    <row r="355" spans="1:9" hidden="1" x14ac:dyDescent="0.25">
      <c r="A355" s="145" t="str">
        <f t="shared" si="17"/>
        <v/>
      </c>
      <c r="B355" s="179" t="str">
        <f t="shared" si="17"/>
        <v/>
      </c>
      <c r="C355" s="226">
        <f t="shared" si="18"/>
        <v>0</v>
      </c>
      <c r="D355" s="516">
        <f t="shared" si="19"/>
        <v>0</v>
      </c>
      <c r="E355" s="517"/>
      <c r="F355" s="518">
        <f t="shared" si="20"/>
        <v>0</v>
      </c>
      <c r="G355" s="519"/>
      <c r="H355" s="370"/>
      <c r="I355" s="370"/>
    </row>
    <row r="356" spans="1:9" hidden="1" x14ac:dyDescent="0.25">
      <c r="A356" s="145" t="str">
        <f t="shared" si="17"/>
        <v/>
      </c>
      <c r="B356" s="179" t="str">
        <f t="shared" si="17"/>
        <v/>
      </c>
      <c r="C356" s="226">
        <f t="shared" si="18"/>
        <v>0</v>
      </c>
      <c r="D356" s="516">
        <f t="shared" si="19"/>
        <v>0</v>
      </c>
      <c r="E356" s="517"/>
      <c r="F356" s="518">
        <f t="shared" si="20"/>
        <v>0</v>
      </c>
      <c r="G356" s="519"/>
      <c r="H356" s="370"/>
      <c r="I356" s="370"/>
    </row>
    <row r="357" spans="1:9" hidden="1" x14ac:dyDescent="0.25">
      <c r="A357" s="145" t="str">
        <f t="shared" si="17"/>
        <v/>
      </c>
      <c r="B357" s="179" t="str">
        <f t="shared" si="17"/>
        <v/>
      </c>
      <c r="C357" s="226">
        <f t="shared" si="18"/>
        <v>0</v>
      </c>
      <c r="D357" s="516">
        <f t="shared" si="19"/>
        <v>0</v>
      </c>
      <c r="E357" s="517"/>
      <c r="F357" s="518">
        <f t="shared" si="20"/>
        <v>0</v>
      </c>
      <c r="G357" s="519"/>
      <c r="H357" s="370"/>
      <c r="I357" s="370"/>
    </row>
    <row r="358" spans="1:9" hidden="1" x14ac:dyDescent="0.25">
      <c r="A358" s="145" t="str">
        <f t="shared" si="17"/>
        <v/>
      </c>
      <c r="B358" s="179" t="str">
        <f t="shared" si="17"/>
        <v/>
      </c>
      <c r="C358" s="226">
        <f t="shared" si="18"/>
        <v>0</v>
      </c>
      <c r="D358" s="516">
        <f t="shared" si="19"/>
        <v>0</v>
      </c>
      <c r="E358" s="517"/>
      <c r="F358" s="518">
        <f t="shared" si="20"/>
        <v>0</v>
      </c>
      <c r="G358" s="519"/>
      <c r="H358" s="370"/>
      <c r="I358" s="370"/>
    </row>
    <row r="359" spans="1:9" hidden="1" x14ac:dyDescent="0.25">
      <c r="A359" s="145" t="str">
        <f t="shared" si="17"/>
        <v/>
      </c>
      <c r="B359" s="179" t="str">
        <f t="shared" si="17"/>
        <v/>
      </c>
      <c r="C359" s="226">
        <f t="shared" si="18"/>
        <v>0</v>
      </c>
      <c r="D359" s="516">
        <f t="shared" si="19"/>
        <v>0</v>
      </c>
      <c r="E359" s="517"/>
      <c r="F359" s="518">
        <f t="shared" si="20"/>
        <v>0</v>
      </c>
      <c r="G359" s="519"/>
      <c r="H359" s="370"/>
      <c r="I359" s="370"/>
    </row>
    <row r="360" spans="1:9" hidden="1" x14ac:dyDescent="0.25">
      <c r="A360" s="145" t="str">
        <f t="shared" si="17"/>
        <v/>
      </c>
      <c r="B360" s="179" t="str">
        <f t="shared" si="17"/>
        <v/>
      </c>
      <c r="C360" s="226">
        <f t="shared" si="18"/>
        <v>0</v>
      </c>
      <c r="D360" s="516">
        <f t="shared" si="19"/>
        <v>0</v>
      </c>
      <c r="E360" s="517"/>
      <c r="F360" s="518">
        <f t="shared" si="20"/>
        <v>0</v>
      </c>
      <c r="G360" s="519"/>
      <c r="H360" s="370"/>
      <c r="I360" s="370"/>
    </row>
    <row r="361" spans="1:9" hidden="1" x14ac:dyDescent="0.25">
      <c r="A361" s="145" t="str">
        <f t="shared" ref="A361:B370" si="21">A120</f>
        <v/>
      </c>
      <c r="B361" s="179" t="str">
        <f t="shared" si="21"/>
        <v/>
      </c>
      <c r="C361" s="226">
        <f t="shared" si="18"/>
        <v>0</v>
      </c>
      <c r="D361" s="516">
        <f t="shared" si="19"/>
        <v>0</v>
      </c>
      <c r="E361" s="517"/>
      <c r="F361" s="518">
        <f t="shared" si="20"/>
        <v>0</v>
      </c>
      <c r="G361" s="519"/>
      <c r="H361" s="370"/>
      <c r="I361" s="370"/>
    </row>
    <row r="362" spans="1:9" hidden="1" x14ac:dyDescent="0.25">
      <c r="A362" s="145" t="str">
        <f t="shared" si="21"/>
        <v/>
      </c>
      <c r="B362" s="179" t="str">
        <f t="shared" si="21"/>
        <v/>
      </c>
      <c r="C362" s="226">
        <f t="shared" si="18"/>
        <v>0</v>
      </c>
      <c r="D362" s="516">
        <f t="shared" si="19"/>
        <v>0</v>
      </c>
      <c r="E362" s="517"/>
      <c r="F362" s="518">
        <f t="shared" si="20"/>
        <v>0</v>
      </c>
      <c r="G362" s="519"/>
      <c r="H362" s="370"/>
      <c r="I362" s="370"/>
    </row>
    <row r="363" spans="1:9" hidden="1" x14ac:dyDescent="0.25">
      <c r="A363" s="145" t="str">
        <f t="shared" si="21"/>
        <v/>
      </c>
      <c r="B363" s="179" t="str">
        <f t="shared" si="21"/>
        <v/>
      </c>
      <c r="C363" s="226">
        <f t="shared" si="18"/>
        <v>0</v>
      </c>
      <c r="D363" s="516">
        <f t="shared" si="19"/>
        <v>0</v>
      </c>
      <c r="E363" s="517"/>
      <c r="F363" s="518">
        <f t="shared" si="20"/>
        <v>0</v>
      </c>
      <c r="G363" s="519"/>
      <c r="H363" s="370"/>
      <c r="I363" s="370"/>
    </row>
    <row r="364" spans="1:9" hidden="1" x14ac:dyDescent="0.25">
      <c r="A364" s="145" t="str">
        <f t="shared" si="21"/>
        <v/>
      </c>
      <c r="B364" s="179" t="str">
        <f t="shared" si="21"/>
        <v/>
      </c>
      <c r="C364" s="226">
        <f t="shared" si="18"/>
        <v>0</v>
      </c>
      <c r="D364" s="516">
        <f t="shared" si="19"/>
        <v>0</v>
      </c>
      <c r="E364" s="517"/>
      <c r="F364" s="518">
        <f t="shared" si="20"/>
        <v>0</v>
      </c>
      <c r="G364" s="519"/>
      <c r="H364" s="370"/>
      <c r="I364" s="370"/>
    </row>
    <row r="365" spans="1:9" hidden="1" x14ac:dyDescent="0.25">
      <c r="A365" s="145" t="str">
        <f t="shared" si="21"/>
        <v/>
      </c>
      <c r="B365" s="179" t="str">
        <f t="shared" si="21"/>
        <v/>
      </c>
      <c r="C365" s="226">
        <f t="shared" si="18"/>
        <v>0</v>
      </c>
      <c r="D365" s="516">
        <f t="shared" si="19"/>
        <v>0</v>
      </c>
      <c r="E365" s="517"/>
      <c r="F365" s="518">
        <f t="shared" si="20"/>
        <v>0</v>
      </c>
      <c r="G365" s="519"/>
      <c r="H365" s="370"/>
      <c r="I365" s="370"/>
    </row>
    <row r="366" spans="1:9" hidden="1" x14ac:dyDescent="0.25">
      <c r="A366" s="145" t="str">
        <f t="shared" si="21"/>
        <v/>
      </c>
      <c r="B366" s="179" t="str">
        <f t="shared" si="21"/>
        <v/>
      </c>
      <c r="C366" s="226">
        <f t="shared" si="18"/>
        <v>0</v>
      </c>
      <c r="D366" s="516">
        <f t="shared" si="19"/>
        <v>0</v>
      </c>
      <c r="E366" s="517"/>
      <c r="F366" s="518">
        <f t="shared" si="20"/>
        <v>0</v>
      </c>
      <c r="G366" s="519"/>
      <c r="H366" s="370"/>
      <c r="I366" s="370"/>
    </row>
    <row r="367" spans="1:9" hidden="1" x14ac:dyDescent="0.25">
      <c r="A367" s="145" t="str">
        <f t="shared" si="21"/>
        <v/>
      </c>
      <c r="B367" s="179" t="str">
        <f t="shared" si="21"/>
        <v/>
      </c>
      <c r="C367" s="226">
        <f t="shared" si="18"/>
        <v>0</v>
      </c>
      <c r="D367" s="516">
        <f t="shared" si="19"/>
        <v>0</v>
      </c>
      <c r="E367" s="517"/>
      <c r="F367" s="518">
        <f t="shared" si="20"/>
        <v>0</v>
      </c>
      <c r="G367" s="519"/>
      <c r="H367" s="370"/>
      <c r="I367" s="370"/>
    </row>
    <row r="368" spans="1:9" hidden="1" x14ac:dyDescent="0.25">
      <c r="A368" s="145" t="str">
        <f t="shared" si="21"/>
        <v/>
      </c>
      <c r="B368" s="179" t="str">
        <f t="shared" si="21"/>
        <v/>
      </c>
      <c r="C368" s="226">
        <f t="shared" si="18"/>
        <v>0</v>
      </c>
      <c r="D368" s="516">
        <f t="shared" si="19"/>
        <v>0</v>
      </c>
      <c r="E368" s="517"/>
      <c r="F368" s="518">
        <f t="shared" si="20"/>
        <v>0</v>
      </c>
      <c r="G368" s="519"/>
      <c r="H368" s="370"/>
      <c r="I368" s="370"/>
    </row>
    <row r="369" spans="1:9" hidden="1" x14ac:dyDescent="0.25">
      <c r="A369" s="145" t="str">
        <f t="shared" si="21"/>
        <v/>
      </c>
      <c r="B369" s="179" t="str">
        <f t="shared" si="21"/>
        <v/>
      </c>
      <c r="C369" s="226">
        <f t="shared" si="18"/>
        <v>0</v>
      </c>
      <c r="D369" s="516">
        <f t="shared" si="19"/>
        <v>0</v>
      </c>
      <c r="E369" s="517"/>
      <c r="F369" s="518">
        <f t="shared" si="20"/>
        <v>0</v>
      </c>
      <c r="G369" s="519"/>
      <c r="H369" s="370"/>
      <c r="I369" s="370"/>
    </row>
    <row r="370" spans="1:9" hidden="1" x14ac:dyDescent="0.25">
      <c r="A370" s="145" t="str">
        <f t="shared" si="21"/>
        <v/>
      </c>
      <c r="B370" s="179" t="str">
        <f t="shared" si="21"/>
        <v/>
      </c>
      <c r="C370" s="226">
        <f t="shared" si="18"/>
        <v>0</v>
      </c>
      <c r="D370" s="516">
        <f t="shared" si="19"/>
        <v>0</v>
      </c>
      <c r="E370" s="517"/>
      <c r="F370" s="518">
        <f t="shared" si="20"/>
        <v>0</v>
      </c>
      <c r="G370" s="519"/>
      <c r="H370" s="370"/>
      <c r="I370" s="370"/>
    </row>
    <row r="371" spans="1:9" hidden="1" x14ac:dyDescent="0.25">
      <c r="A371" s="145" t="str">
        <f t="shared" ref="A371:B380" si="22">A130</f>
        <v/>
      </c>
      <c r="B371" s="179" t="str">
        <f t="shared" si="22"/>
        <v/>
      </c>
      <c r="C371" s="226">
        <f t="shared" ref="C371:C390" si="23">IFERROR(C496/C255,0)</f>
        <v>0</v>
      </c>
      <c r="D371" s="516">
        <f t="shared" ref="D371:D390" si="24">IFERROR(H371/C255,0)</f>
        <v>0</v>
      </c>
      <c r="E371" s="517"/>
      <c r="F371" s="518">
        <f t="shared" ref="F371:F390" si="25">IFERROR(D371/C371,0)</f>
        <v>0</v>
      </c>
      <c r="G371" s="519"/>
      <c r="H371" s="370"/>
      <c r="I371" s="370"/>
    </row>
    <row r="372" spans="1:9" hidden="1" x14ac:dyDescent="0.25">
      <c r="A372" s="145" t="str">
        <f t="shared" si="22"/>
        <v/>
      </c>
      <c r="B372" s="179" t="str">
        <f t="shared" si="22"/>
        <v/>
      </c>
      <c r="C372" s="226">
        <f t="shared" si="23"/>
        <v>0</v>
      </c>
      <c r="D372" s="516">
        <f t="shared" si="24"/>
        <v>0</v>
      </c>
      <c r="E372" s="517"/>
      <c r="F372" s="518">
        <f t="shared" si="25"/>
        <v>0</v>
      </c>
      <c r="G372" s="519"/>
      <c r="H372" s="370"/>
      <c r="I372" s="370"/>
    </row>
    <row r="373" spans="1:9" hidden="1" x14ac:dyDescent="0.25">
      <c r="A373" s="145" t="str">
        <f t="shared" si="22"/>
        <v/>
      </c>
      <c r="B373" s="179" t="str">
        <f t="shared" si="22"/>
        <v/>
      </c>
      <c r="C373" s="226">
        <f t="shared" si="23"/>
        <v>0</v>
      </c>
      <c r="D373" s="516">
        <f t="shared" si="24"/>
        <v>0</v>
      </c>
      <c r="E373" s="517"/>
      <c r="F373" s="518">
        <f t="shared" si="25"/>
        <v>0</v>
      </c>
      <c r="G373" s="519"/>
      <c r="H373" s="370"/>
      <c r="I373" s="370"/>
    </row>
    <row r="374" spans="1:9" hidden="1" x14ac:dyDescent="0.25">
      <c r="A374" s="145" t="str">
        <f t="shared" si="22"/>
        <v/>
      </c>
      <c r="B374" s="179" t="str">
        <f t="shared" si="22"/>
        <v/>
      </c>
      <c r="C374" s="226">
        <f t="shared" si="23"/>
        <v>0</v>
      </c>
      <c r="D374" s="516">
        <f t="shared" si="24"/>
        <v>0</v>
      </c>
      <c r="E374" s="517"/>
      <c r="F374" s="518">
        <f t="shared" si="25"/>
        <v>0</v>
      </c>
      <c r="G374" s="519"/>
      <c r="H374" s="370"/>
      <c r="I374" s="370"/>
    </row>
    <row r="375" spans="1:9" hidden="1" x14ac:dyDescent="0.25">
      <c r="A375" s="145" t="str">
        <f t="shared" si="22"/>
        <v/>
      </c>
      <c r="B375" s="179" t="str">
        <f t="shared" si="22"/>
        <v/>
      </c>
      <c r="C375" s="226">
        <f t="shared" si="23"/>
        <v>0</v>
      </c>
      <c r="D375" s="516">
        <f t="shared" si="24"/>
        <v>0</v>
      </c>
      <c r="E375" s="517"/>
      <c r="F375" s="518">
        <f t="shared" si="25"/>
        <v>0</v>
      </c>
      <c r="G375" s="519"/>
      <c r="H375" s="370"/>
      <c r="I375" s="370"/>
    </row>
    <row r="376" spans="1:9" hidden="1" x14ac:dyDescent="0.25">
      <c r="A376" s="145" t="str">
        <f t="shared" si="22"/>
        <v/>
      </c>
      <c r="B376" s="179" t="str">
        <f t="shared" si="22"/>
        <v/>
      </c>
      <c r="C376" s="226">
        <f t="shared" si="23"/>
        <v>0</v>
      </c>
      <c r="D376" s="516">
        <f t="shared" si="24"/>
        <v>0</v>
      </c>
      <c r="E376" s="517"/>
      <c r="F376" s="518">
        <f t="shared" si="25"/>
        <v>0</v>
      </c>
      <c r="G376" s="519"/>
      <c r="H376" s="370"/>
      <c r="I376" s="370"/>
    </row>
    <row r="377" spans="1:9" hidden="1" x14ac:dyDescent="0.25">
      <c r="A377" s="145" t="str">
        <f t="shared" si="22"/>
        <v/>
      </c>
      <c r="B377" s="179" t="str">
        <f t="shared" si="22"/>
        <v/>
      </c>
      <c r="C377" s="226">
        <f t="shared" si="23"/>
        <v>0</v>
      </c>
      <c r="D377" s="516">
        <f t="shared" si="24"/>
        <v>0</v>
      </c>
      <c r="E377" s="517"/>
      <c r="F377" s="518">
        <f t="shared" si="25"/>
        <v>0</v>
      </c>
      <c r="G377" s="519"/>
      <c r="H377" s="370"/>
      <c r="I377" s="370"/>
    </row>
    <row r="378" spans="1:9" hidden="1" x14ac:dyDescent="0.25">
      <c r="A378" s="145" t="str">
        <f t="shared" si="22"/>
        <v/>
      </c>
      <c r="B378" s="179" t="str">
        <f t="shared" si="22"/>
        <v/>
      </c>
      <c r="C378" s="226">
        <f t="shared" si="23"/>
        <v>0</v>
      </c>
      <c r="D378" s="516">
        <f t="shared" si="24"/>
        <v>0</v>
      </c>
      <c r="E378" s="517"/>
      <c r="F378" s="518">
        <f t="shared" si="25"/>
        <v>0</v>
      </c>
      <c r="G378" s="519"/>
      <c r="H378" s="370"/>
      <c r="I378" s="370"/>
    </row>
    <row r="379" spans="1:9" hidden="1" x14ac:dyDescent="0.25">
      <c r="A379" s="145" t="str">
        <f t="shared" si="22"/>
        <v/>
      </c>
      <c r="B379" s="179" t="str">
        <f t="shared" si="22"/>
        <v/>
      </c>
      <c r="C379" s="226">
        <f t="shared" si="23"/>
        <v>0</v>
      </c>
      <c r="D379" s="516">
        <f t="shared" si="24"/>
        <v>0</v>
      </c>
      <c r="E379" s="517"/>
      <c r="F379" s="518">
        <f t="shared" si="25"/>
        <v>0</v>
      </c>
      <c r="G379" s="519"/>
      <c r="H379" s="370"/>
      <c r="I379" s="370"/>
    </row>
    <row r="380" spans="1:9" hidden="1" x14ac:dyDescent="0.25">
      <c r="A380" s="145" t="str">
        <f t="shared" si="22"/>
        <v/>
      </c>
      <c r="B380" s="179" t="str">
        <f t="shared" si="22"/>
        <v/>
      </c>
      <c r="C380" s="226">
        <f t="shared" si="23"/>
        <v>0</v>
      </c>
      <c r="D380" s="516">
        <f t="shared" si="24"/>
        <v>0</v>
      </c>
      <c r="E380" s="517"/>
      <c r="F380" s="518">
        <f t="shared" si="25"/>
        <v>0</v>
      </c>
      <c r="G380" s="519"/>
      <c r="H380" s="370"/>
      <c r="I380" s="370"/>
    </row>
    <row r="381" spans="1:9" hidden="1" x14ac:dyDescent="0.25">
      <c r="A381" s="145" t="str">
        <f t="shared" ref="A381:B390" si="26">A140</f>
        <v/>
      </c>
      <c r="B381" s="179" t="str">
        <f t="shared" si="26"/>
        <v/>
      </c>
      <c r="C381" s="226">
        <f t="shared" si="23"/>
        <v>0</v>
      </c>
      <c r="D381" s="516">
        <f t="shared" si="24"/>
        <v>0</v>
      </c>
      <c r="E381" s="517"/>
      <c r="F381" s="518">
        <f t="shared" si="25"/>
        <v>0</v>
      </c>
      <c r="G381" s="519"/>
      <c r="H381" s="370"/>
      <c r="I381" s="370"/>
    </row>
    <row r="382" spans="1:9" hidden="1" x14ac:dyDescent="0.25">
      <c r="A382" s="145" t="str">
        <f t="shared" si="26"/>
        <v/>
      </c>
      <c r="B382" s="179" t="str">
        <f t="shared" si="26"/>
        <v/>
      </c>
      <c r="C382" s="226">
        <f t="shared" si="23"/>
        <v>0</v>
      </c>
      <c r="D382" s="516">
        <f t="shared" si="24"/>
        <v>0</v>
      </c>
      <c r="E382" s="517"/>
      <c r="F382" s="518">
        <f t="shared" si="25"/>
        <v>0</v>
      </c>
      <c r="G382" s="519"/>
      <c r="H382" s="370"/>
      <c r="I382" s="370"/>
    </row>
    <row r="383" spans="1:9" hidden="1" x14ac:dyDescent="0.25">
      <c r="A383" s="145" t="str">
        <f t="shared" si="26"/>
        <v/>
      </c>
      <c r="B383" s="179" t="str">
        <f t="shared" si="26"/>
        <v/>
      </c>
      <c r="C383" s="226">
        <f t="shared" si="23"/>
        <v>0</v>
      </c>
      <c r="D383" s="516">
        <f t="shared" si="24"/>
        <v>0</v>
      </c>
      <c r="E383" s="517"/>
      <c r="F383" s="518">
        <f t="shared" si="25"/>
        <v>0</v>
      </c>
      <c r="G383" s="519"/>
      <c r="H383" s="370"/>
      <c r="I383" s="370"/>
    </row>
    <row r="384" spans="1:9" hidden="1" x14ac:dyDescent="0.25">
      <c r="A384" s="145" t="str">
        <f t="shared" si="26"/>
        <v/>
      </c>
      <c r="B384" s="179" t="str">
        <f t="shared" si="26"/>
        <v/>
      </c>
      <c r="C384" s="226">
        <f t="shared" si="23"/>
        <v>0</v>
      </c>
      <c r="D384" s="516">
        <f t="shared" si="24"/>
        <v>0</v>
      </c>
      <c r="E384" s="517"/>
      <c r="F384" s="518">
        <f t="shared" si="25"/>
        <v>0</v>
      </c>
      <c r="G384" s="519"/>
      <c r="H384" s="370"/>
      <c r="I384" s="370"/>
    </row>
    <row r="385" spans="1:9" hidden="1" x14ac:dyDescent="0.25">
      <c r="A385" s="145" t="str">
        <f t="shared" si="26"/>
        <v/>
      </c>
      <c r="B385" s="179" t="str">
        <f t="shared" si="26"/>
        <v/>
      </c>
      <c r="C385" s="226">
        <f t="shared" si="23"/>
        <v>0</v>
      </c>
      <c r="D385" s="516">
        <f t="shared" si="24"/>
        <v>0</v>
      </c>
      <c r="E385" s="517"/>
      <c r="F385" s="518">
        <f t="shared" si="25"/>
        <v>0</v>
      </c>
      <c r="G385" s="519"/>
      <c r="H385" s="370"/>
      <c r="I385" s="370"/>
    </row>
    <row r="386" spans="1:9" hidden="1" x14ac:dyDescent="0.25">
      <c r="A386" s="145" t="str">
        <f t="shared" si="26"/>
        <v/>
      </c>
      <c r="B386" s="179" t="str">
        <f t="shared" si="26"/>
        <v/>
      </c>
      <c r="C386" s="226">
        <f t="shared" si="23"/>
        <v>0</v>
      </c>
      <c r="D386" s="516">
        <f t="shared" si="24"/>
        <v>0</v>
      </c>
      <c r="E386" s="517"/>
      <c r="F386" s="518">
        <f t="shared" si="25"/>
        <v>0</v>
      </c>
      <c r="G386" s="519"/>
      <c r="H386" s="370"/>
      <c r="I386" s="370"/>
    </row>
    <row r="387" spans="1:9" hidden="1" x14ac:dyDescent="0.25">
      <c r="A387" s="145" t="str">
        <f t="shared" si="26"/>
        <v/>
      </c>
      <c r="B387" s="179" t="str">
        <f t="shared" si="26"/>
        <v/>
      </c>
      <c r="C387" s="226">
        <f t="shared" si="23"/>
        <v>0</v>
      </c>
      <c r="D387" s="516">
        <f t="shared" si="24"/>
        <v>0</v>
      </c>
      <c r="E387" s="517"/>
      <c r="F387" s="518">
        <f t="shared" si="25"/>
        <v>0</v>
      </c>
      <c r="G387" s="519"/>
      <c r="H387" s="370"/>
      <c r="I387" s="370"/>
    </row>
    <row r="388" spans="1:9" hidden="1" x14ac:dyDescent="0.25">
      <c r="A388" s="145" t="str">
        <f t="shared" si="26"/>
        <v/>
      </c>
      <c r="B388" s="179" t="str">
        <f t="shared" si="26"/>
        <v/>
      </c>
      <c r="C388" s="226">
        <f t="shared" si="23"/>
        <v>0</v>
      </c>
      <c r="D388" s="516">
        <f t="shared" si="24"/>
        <v>0</v>
      </c>
      <c r="E388" s="517"/>
      <c r="F388" s="518">
        <f t="shared" si="25"/>
        <v>0</v>
      </c>
      <c r="G388" s="519"/>
      <c r="H388" s="370"/>
      <c r="I388" s="370"/>
    </row>
    <row r="389" spans="1:9" hidden="1" x14ac:dyDescent="0.25">
      <c r="A389" s="145" t="str">
        <f t="shared" si="26"/>
        <v/>
      </c>
      <c r="B389" s="179" t="str">
        <f t="shared" si="26"/>
        <v/>
      </c>
      <c r="C389" s="226">
        <f t="shared" si="23"/>
        <v>0</v>
      </c>
      <c r="D389" s="516">
        <f t="shared" si="24"/>
        <v>0</v>
      </c>
      <c r="E389" s="517"/>
      <c r="F389" s="518">
        <f t="shared" si="25"/>
        <v>0</v>
      </c>
      <c r="G389" s="519"/>
      <c r="H389" s="370"/>
      <c r="I389" s="370"/>
    </row>
    <row r="390" spans="1:9" hidden="1" x14ac:dyDescent="0.25">
      <c r="A390" s="145" t="str">
        <f t="shared" si="26"/>
        <v/>
      </c>
      <c r="B390" s="179" t="str">
        <f t="shared" si="26"/>
        <v/>
      </c>
      <c r="C390" s="226">
        <f t="shared" si="23"/>
        <v>0</v>
      </c>
      <c r="D390" s="516">
        <f t="shared" si="24"/>
        <v>0</v>
      </c>
      <c r="E390" s="517"/>
      <c r="F390" s="518">
        <f t="shared" si="25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1618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204" t="s">
        <v>39</v>
      </c>
      <c r="B395" s="204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27">A40</f>
        <v/>
      </c>
      <c r="B396" s="179" t="str">
        <f t="shared" si="27"/>
        <v/>
      </c>
      <c r="C396" s="520">
        <f>IF('Zał. nr 2 kalkulacja - 2028 r.'!N26&lt;0,('Zał. nr 2 kalkulacja - 2028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27"/>
        <v/>
      </c>
      <c r="B397" s="179" t="str">
        <f t="shared" si="27"/>
        <v/>
      </c>
      <c r="C397" s="520">
        <f>IF('Zał. nr 2 kalkulacja - 2028 r.'!N27&lt;0,('Zał. nr 2 kalkulacja - 2028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27"/>
        <v/>
      </c>
      <c r="B398" s="179" t="str">
        <f t="shared" si="27"/>
        <v/>
      </c>
      <c r="C398" s="520">
        <f>IF('Zał. nr 2 kalkulacja - 2028 r.'!N28&lt;0,('Zał. nr 2 kalkulacja - 2028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27"/>
        <v/>
      </c>
      <c r="B399" s="179" t="str">
        <f t="shared" si="27"/>
        <v/>
      </c>
      <c r="C399" s="520">
        <f>IF('Zał. nr 2 kalkulacja - 2028 r.'!N29&lt;0,('Zał. nr 2 kalkulacja - 2028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27"/>
        <v/>
      </c>
      <c r="B400" s="179" t="str">
        <f t="shared" si="27"/>
        <v/>
      </c>
      <c r="C400" s="520">
        <f>IF('Zał. nr 2 kalkulacja - 2028 r.'!N30&lt;0,('Zał. nr 2 kalkulacja - 2028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27"/>
        <v/>
      </c>
      <c r="B401" s="179" t="str">
        <f t="shared" si="27"/>
        <v/>
      </c>
      <c r="C401" s="520">
        <f>IF('Zał. nr 2 kalkulacja - 2028 r.'!N31&lt;0,('Zał. nr 2 kalkulacja - 2028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27"/>
        <v/>
      </c>
      <c r="B402" s="179" t="str">
        <f t="shared" si="27"/>
        <v/>
      </c>
      <c r="C402" s="520">
        <f>IF('Zał. nr 2 kalkulacja - 2028 r.'!N32&lt;0,('Zał. nr 2 kalkulacja - 2028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27"/>
        <v/>
      </c>
      <c r="B403" s="179" t="str">
        <f t="shared" si="27"/>
        <v/>
      </c>
      <c r="C403" s="520">
        <f>IF('Zał. nr 2 kalkulacja - 2028 r.'!N33&lt;0,('Zał. nr 2 kalkulacja - 2028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27"/>
        <v/>
      </c>
      <c r="B404" s="179" t="str">
        <f t="shared" si="27"/>
        <v/>
      </c>
      <c r="C404" s="520">
        <f>IF('Zał. nr 2 kalkulacja - 2028 r.'!N34&lt;0,('Zał. nr 2 kalkulacja - 2028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27"/>
        <v/>
      </c>
      <c r="B405" s="179" t="str">
        <f t="shared" si="27"/>
        <v/>
      </c>
      <c r="C405" s="520">
        <f>IF('Zał. nr 2 kalkulacja - 2028 r.'!N35&lt;0,('Zał. nr 2 kalkulacja - 2028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27"/>
        <v/>
      </c>
      <c r="B406" s="179" t="str">
        <f t="shared" si="27"/>
        <v/>
      </c>
      <c r="C406" s="520">
        <f>IF('Zał. nr 2 kalkulacja - 2028 r.'!N36&lt;0,('Zał. nr 2 kalkulacja - 2028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27"/>
        <v/>
      </c>
      <c r="B407" s="179" t="str">
        <f t="shared" si="27"/>
        <v/>
      </c>
      <c r="C407" s="520">
        <f>IF('Zał. nr 2 kalkulacja - 2028 r.'!N37&lt;0,('Zał. nr 2 kalkulacja - 2028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27"/>
        <v/>
      </c>
      <c r="B408" s="179" t="str">
        <f t="shared" si="27"/>
        <v/>
      </c>
      <c r="C408" s="520">
        <f>IF('Zał. nr 2 kalkulacja - 2028 r.'!N38&lt;0,('Zał. nr 2 kalkulacja - 2028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27"/>
        <v/>
      </c>
      <c r="B409" s="179" t="str">
        <f t="shared" si="27"/>
        <v/>
      </c>
      <c r="C409" s="520">
        <f>IF('Zał. nr 2 kalkulacja - 2028 r.'!N39&lt;0,('Zał. nr 2 kalkulacja - 2028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27"/>
        <v/>
      </c>
      <c r="B410" s="179" t="str">
        <f t="shared" si="27"/>
        <v/>
      </c>
      <c r="C410" s="520">
        <f>IF('Zał. nr 2 kalkulacja - 2028 r.'!N40&lt;0,('Zał. nr 2 kalkulacja - 2028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27"/>
        <v/>
      </c>
      <c r="B411" s="179" t="str">
        <f t="shared" si="27"/>
        <v/>
      </c>
      <c r="C411" s="520">
        <f>IF('Zał. nr 2 kalkulacja - 2028 r.'!N41&lt;0,('Zał. nr 2 kalkulacja - 2028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27"/>
        <v/>
      </c>
      <c r="B412" s="179" t="str">
        <f t="shared" si="27"/>
        <v/>
      </c>
      <c r="C412" s="520">
        <f>IF('Zał. nr 2 kalkulacja - 2028 r.'!N42&lt;0,('Zał. nr 2 kalkulacja - 2028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27"/>
        <v/>
      </c>
      <c r="B413" s="179" t="str">
        <f t="shared" si="27"/>
        <v/>
      </c>
      <c r="C413" s="520">
        <f>IF('Zał. nr 2 kalkulacja - 2028 r.'!N43&lt;0,('Zał. nr 2 kalkulacja - 2028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27"/>
        <v/>
      </c>
      <c r="B414" s="179" t="str">
        <f t="shared" si="27"/>
        <v/>
      </c>
      <c r="C414" s="520">
        <f>IF('Zał. nr 2 kalkulacja - 2028 r.'!N44&lt;0,('Zał. nr 2 kalkulacja - 2028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27"/>
        <v/>
      </c>
      <c r="B415" s="179" t="str">
        <f t="shared" si="27"/>
        <v/>
      </c>
      <c r="C415" s="520">
        <f>IF('Zał. nr 2 kalkulacja - 2028 r.'!N45&lt;0,('Zał. nr 2 kalkulacja - 2028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28">A60</f>
        <v/>
      </c>
      <c r="B416" s="179" t="str">
        <f t="shared" si="28"/>
        <v/>
      </c>
      <c r="C416" s="520">
        <f>IF('Zał. nr 2 kalkulacja - 2028 r.'!N46&lt;0,('Zał. nr 2 kalkulacja - 2028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28"/>
        <v/>
      </c>
      <c r="B417" s="179" t="str">
        <f t="shared" si="28"/>
        <v/>
      </c>
      <c r="C417" s="520">
        <f>IF('Zał. nr 2 kalkulacja - 2028 r.'!N47&lt;0,('Zał. nr 2 kalkulacja - 2028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28"/>
        <v/>
      </c>
      <c r="B418" s="179" t="str">
        <f t="shared" si="28"/>
        <v/>
      </c>
      <c r="C418" s="520">
        <f>IF('Zał. nr 2 kalkulacja - 2028 r.'!N48&lt;0,('Zał. nr 2 kalkulacja - 2028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28"/>
        <v/>
      </c>
      <c r="B419" s="179" t="str">
        <f t="shared" si="28"/>
        <v/>
      </c>
      <c r="C419" s="520">
        <f>IF('Zał. nr 2 kalkulacja - 2028 r.'!N49&lt;0,('Zał. nr 2 kalkulacja - 2028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28"/>
        <v/>
      </c>
      <c r="B420" s="179" t="str">
        <f t="shared" si="28"/>
        <v/>
      </c>
      <c r="C420" s="520">
        <f>IF('Zał. nr 2 kalkulacja - 2028 r.'!N50&lt;0,('Zał. nr 2 kalkulacja - 2028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28"/>
        <v/>
      </c>
      <c r="B421" s="179" t="str">
        <f t="shared" si="28"/>
        <v/>
      </c>
      <c r="C421" s="520">
        <f>IF('Zał. nr 2 kalkulacja - 2028 r.'!N51&lt;0,('Zał. nr 2 kalkulacja - 2028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28"/>
        <v/>
      </c>
      <c r="B422" s="179" t="str">
        <f t="shared" si="28"/>
        <v/>
      </c>
      <c r="C422" s="520">
        <f>IF('Zał. nr 2 kalkulacja - 2028 r.'!N52&lt;0,('Zał. nr 2 kalkulacja - 2028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28"/>
        <v/>
      </c>
      <c r="B423" s="179" t="str">
        <f t="shared" si="28"/>
        <v/>
      </c>
      <c r="C423" s="520">
        <f>IF('Zał. nr 2 kalkulacja - 2028 r.'!N53&lt;0,('Zał. nr 2 kalkulacja - 2028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28"/>
        <v/>
      </c>
      <c r="B424" s="179" t="str">
        <f t="shared" si="28"/>
        <v/>
      </c>
      <c r="C424" s="520">
        <f>IF('Zał. nr 2 kalkulacja - 2028 r.'!N54&lt;0,('Zał. nr 2 kalkulacja - 2028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28"/>
        <v/>
      </c>
      <c r="B425" s="179" t="str">
        <f t="shared" si="28"/>
        <v/>
      </c>
      <c r="C425" s="520">
        <f>IF('Zał. nr 2 kalkulacja - 2028 r.'!N55&lt;0,('Zał. nr 2 kalkulacja - 2028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28"/>
        <v/>
      </c>
      <c r="B426" s="179" t="str">
        <f t="shared" si="28"/>
        <v/>
      </c>
      <c r="C426" s="520">
        <f>IF('Zał. nr 2 kalkulacja - 2028 r.'!N56&lt;0,('Zał. nr 2 kalkulacja - 2028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28"/>
        <v/>
      </c>
      <c r="B427" s="179" t="str">
        <f t="shared" si="28"/>
        <v/>
      </c>
      <c r="C427" s="520">
        <f>IF('Zał. nr 2 kalkulacja - 2028 r.'!N57&lt;0,('Zał. nr 2 kalkulacja - 2028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28"/>
        <v/>
      </c>
      <c r="B428" s="179" t="str">
        <f t="shared" si="28"/>
        <v/>
      </c>
      <c r="C428" s="520">
        <f>IF('Zał. nr 2 kalkulacja - 2028 r.'!N58&lt;0,('Zał. nr 2 kalkulacja - 2028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28"/>
        <v/>
      </c>
      <c r="B429" s="179" t="str">
        <f t="shared" si="28"/>
        <v/>
      </c>
      <c r="C429" s="520">
        <f>IF('Zał. nr 2 kalkulacja - 2028 r.'!N59&lt;0,('Zał. nr 2 kalkulacja - 2028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28"/>
        <v/>
      </c>
      <c r="B430" s="179" t="str">
        <f t="shared" si="28"/>
        <v/>
      </c>
      <c r="C430" s="520">
        <f>IF('Zał. nr 2 kalkulacja - 2028 r.'!N60&lt;0,('Zał. nr 2 kalkulacja - 2028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28"/>
        <v/>
      </c>
      <c r="B431" s="179" t="str">
        <f t="shared" si="28"/>
        <v/>
      </c>
      <c r="C431" s="520">
        <f>IF('Zał. nr 2 kalkulacja - 2028 r.'!N61&lt;0,('Zał. nr 2 kalkulacja - 2028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28"/>
        <v/>
      </c>
      <c r="B432" s="179" t="str">
        <f t="shared" si="28"/>
        <v/>
      </c>
      <c r="C432" s="520">
        <f>IF('Zał. nr 2 kalkulacja - 2028 r.'!N62&lt;0,('Zał. nr 2 kalkulacja - 2028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28"/>
        <v/>
      </c>
      <c r="B433" s="179" t="str">
        <f t="shared" si="28"/>
        <v/>
      </c>
      <c r="C433" s="520">
        <f>IF('Zał. nr 2 kalkulacja - 2028 r.'!N63&lt;0,('Zał. nr 2 kalkulacja - 2028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28"/>
        <v/>
      </c>
      <c r="B434" s="179" t="str">
        <f t="shared" si="28"/>
        <v/>
      </c>
      <c r="C434" s="520">
        <f>IF('Zał. nr 2 kalkulacja - 2028 r.'!N64&lt;0,('Zał. nr 2 kalkulacja - 2028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28"/>
        <v/>
      </c>
      <c r="B435" s="179" t="str">
        <f t="shared" si="28"/>
        <v/>
      </c>
      <c r="C435" s="520">
        <f>IF('Zał. nr 2 kalkulacja - 2028 r.'!N65&lt;0,('Zał. nr 2 kalkulacja - 2028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29">A80</f>
        <v/>
      </c>
      <c r="B436" s="179" t="str">
        <f t="shared" si="29"/>
        <v/>
      </c>
      <c r="C436" s="520">
        <f>IF('Zał. nr 2 kalkulacja - 2028 r.'!N66&lt;0,('Zał. nr 2 kalkulacja - 2028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29"/>
        <v/>
      </c>
      <c r="B437" s="179" t="str">
        <f t="shared" si="29"/>
        <v/>
      </c>
      <c r="C437" s="520">
        <f>IF('Zał. nr 2 kalkulacja - 2028 r.'!N67&lt;0,('Zał. nr 2 kalkulacja - 2028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29"/>
        <v/>
      </c>
      <c r="B438" s="179" t="str">
        <f t="shared" si="29"/>
        <v/>
      </c>
      <c r="C438" s="520">
        <f>IF('Zał. nr 2 kalkulacja - 2028 r.'!N68&lt;0,('Zał. nr 2 kalkulacja - 2028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29"/>
        <v/>
      </c>
      <c r="B439" s="179" t="str">
        <f t="shared" si="29"/>
        <v/>
      </c>
      <c r="C439" s="520">
        <f>IF('Zał. nr 2 kalkulacja - 2028 r.'!N69&lt;0,('Zał. nr 2 kalkulacja - 2028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29"/>
        <v/>
      </c>
      <c r="B440" s="179" t="str">
        <f t="shared" si="29"/>
        <v/>
      </c>
      <c r="C440" s="520">
        <f>IF('Zał. nr 2 kalkulacja - 2028 r.'!N70&lt;0,('Zał. nr 2 kalkulacja - 2028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29"/>
        <v/>
      </c>
      <c r="B441" s="179" t="str">
        <f t="shared" si="29"/>
        <v/>
      </c>
      <c r="C441" s="520">
        <f>IF('Zał. nr 2 kalkulacja - 2028 r.'!N71&lt;0,('Zał. nr 2 kalkulacja - 2028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29"/>
        <v/>
      </c>
      <c r="B442" s="179" t="str">
        <f t="shared" si="29"/>
        <v/>
      </c>
      <c r="C442" s="520">
        <f>IF('Zał. nr 2 kalkulacja - 2028 r.'!N72&lt;0,('Zał. nr 2 kalkulacja - 2028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29"/>
        <v/>
      </c>
      <c r="B443" s="179" t="str">
        <f t="shared" si="29"/>
        <v/>
      </c>
      <c r="C443" s="520">
        <f>IF('Zał. nr 2 kalkulacja - 2028 r.'!N73&lt;0,('Zał. nr 2 kalkulacja - 2028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29"/>
        <v/>
      </c>
      <c r="B444" s="179" t="str">
        <f t="shared" si="29"/>
        <v/>
      </c>
      <c r="C444" s="520">
        <f>IF('Zał. nr 2 kalkulacja - 2028 r.'!N74&lt;0,('Zał. nr 2 kalkulacja - 2028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29"/>
        <v/>
      </c>
      <c r="B445" s="179" t="str">
        <f t="shared" si="29"/>
        <v/>
      </c>
      <c r="C445" s="520">
        <f>IF('Zał. nr 2 kalkulacja - 2028 r.'!N75&lt;0,('Zał. nr 2 kalkulacja - 2028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29"/>
        <v/>
      </c>
      <c r="B446" s="179" t="str">
        <f t="shared" si="29"/>
        <v/>
      </c>
      <c r="C446" s="520">
        <f>IF('Zał. nr 2 kalkulacja - 2028 r.'!N76&lt;0,('Zał. nr 2 kalkulacja - 2028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29"/>
        <v/>
      </c>
      <c r="B447" s="179" t="str">
        <f t="shared" si="29"/>
        <v/>
      </c>
      <c r="C447" s="520">
        <f>IF('Zał. nr 2 kalkulacja - 2028 r.'!N77&lt;0,('Zał. nr 2 kalkulacja - 2028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29"/>
        <v/>
      </c>
      <c r="B448" s="179" t="str">
        <f t="shared" si="29"/>
        <v/>
      </c>
      <c r="C448" s="520">
        <f>IF('Zał. nr 2 kalkulacja - 2028 r.'!N78&lt;0,('Zał. nr 2 kalkulacja - 2028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29"/>
        <v/>
      </c>
      <c r="B449" s="179" t="str">
        <f t="shared" si="29"/>
        <v/>
      </c>
      <c r="C449" s="520">
        <f>IF('Zał. nr 2 kalkulacja - 2028 r.'!N79&lt;0,('Zał. nr 2 kalkulacja - 2028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29"/>
        <v/>
      </c>
      <c r="B450" s="179" t="str">
        <f t="shared" si="29"/>
        <v/>
      </c>
      <c r="C450" s="520">
        <f>IF('Zał. nr 2 kalkulacja - 2028 r.'!N80&lt;0,('Zał. nr 2 kalkulacja - 2028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29"/>
        <v/>
      </c>
      <c r="B451" s="179" t="str">
        <f t="shared" si="29"/>
        <v/>
      </c>
      <c r="C451" s="520">
        <f>IF('Zał. nr 2 kalkulacja - 2028 r.'!N81&lt;0,('Zał. nr 2 kalkulacja - 2028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29"/>
        <v/>
      </c>
      <c r="B452" s="179" t="str">
        <f t="shared" si="29"/>
        <v/>
      </c>
      <c r="C452" s="520">
        <f>IF('Zał. nr 2 kalkulacja - 2028 r.'!N82&lt;0,('Zał. nr 2 kalkulacja - 2028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29"/>
        <v/>
      </c>
      <c r="B453" s="179" t="str">
        <f t="shared" si="29"/>
        <v/>
      </c>
      <c r="C453" s="520">
        <f>IF('Zał. nr 2 kalkulacja - 2028 r.'!N83&lt;0,('Zał. nr 2 kalkulacja - 2028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29"/>
        <v/>
      </c>
      <c r="B454" s="179" t="str">
        <f t="shared" si="29"/>
        <v/>
      </c>
      <c r="C454" s="520">
        <f>IF('Zał. nr 2 kalkulacja - 2028 r.'!N84&lt;0,('Zał. nr 2 kalkulacja - 2028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29"/>
        <v/>
      </c>
      <c r="B455" s="179" t="str">
        <f t="shared" si="29"/>
        <v/>
      </c>
      <c r="C455" s="520">
        <f>IF('Zał. nr 2 kalkulacja - 2028 r.'!N85&lt;0,('Zał. nr 2 kalkulacja - 2028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0">A100</f>
        <v/>
      </c>
      <c r="B456" s="179" t="str">
        <f t="shared" si="30"/>
        <v/>
      </c>
      <c r="C456" s="520">
        <f>IF('Zał. nr 2 kalkulacja - 2028 r.'!N86&lt;0,('Zał. nr 2 kalkulacja - 2028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0"/>
        <v/>
      </c>
      <c r="B457" s="179" t="str">
        <f t="shared" si="30"/>
        <v/>
      </c>
      <c r="C457" s="520">
        <f>IF('Zał. nr 2 kalkulacja - 2028 r.'!N87&lt;0,('Zał. nr 2 kalkulacja - 2028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0"/>
        <v/>
      </c>
      <c r="B458" s="179" t="str">
        <f t="shared" si="30"/>
        <v/>
      </c>
      <c r="C458" s="520">
        <f>IF('Zał. nr 2 kalkulacja - 2028 r.'!N88&lt;0,('Zał. nr 2 kalkulacja - 2028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0"/>
        <v/>
      </c>
      <c r="B459" s="179" t="str">
        <f t="shared" si="30"/>
        <v/>
      </c>
      <c r="C459" s="520">
        <f>IF('Zał. nr 2 kalkulacja - 2028 r.'!N89&lt;0,('Zał. nr 2 kalkulacja - 2028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0"/>
        <v/>
      </c>
      <c r="B460" s="179" t="str">
        <f t="shared" si="30"/>
        <v/>
      </c>
      <c r="C460" s="520">
        <f>IF('Zał. nr 2 kalkulacja - 2028 r.'!N90&lt;0,('Zał. nr 2 kalkulacja - 2028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0"/>
        <v/>
      </c>
      <c r="B461" s="179" t="str">
        <f t="shared" si="30"/>
        <v/>
      </c>
      <c r="C461" s="520">
        <f>IF('Zał. nr 2 kalkulacja - 2028 r.'!N91&lt;0,('Zał. nr 2 kalkulacja - 2028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0"/>
        <v/>
      </c>
      <c r="B462" s="179" t="str">
        <f t="shared" si="30"/>
        <v/>
      </c>
      <c r="C462" s="520">
        <f>IF('Zał. nr 2 kalkulacja - 2028 r.'!N92&lt;0,('Zał. nr 2 kalkulacja - 2028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0"/>
        <v/>
      </c>
      <c r="B463" s="179" t="str">
        <f t="shared" si="30"/>
        <v/>
      </c>
      <c r="C463" s="520">
        <f>IF('Zał. nr 2 kalkulacja - 2028 r.'!N93&lt;0,('Zał. nr 2 kalkulacja - 2028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0"/>
        <v/>
      </c>
      <c r="B464" s="179" t="str">
        <f t="shared" si="30"/>
        <v/>
      </c>
      <c r="C464" s="520">
        <f>IF('Zał. nr 2 kalkulacja - 2028 r.'!N94&lt;0,('Zał. nr 2 kalkulacja - 2028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0"/>
        <v/>
      </c>
      <c r="B465" s="179" t="str">
        <f t="shared" si="30"/>
        <v/>
      </c>
      <c r="C465" s="520">
        <f>IF('Zał. nr 2 kalkulacja - 2028 r.'!N95&lt;0,('Zał. nr 2 kalkulacja - 2028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0"/>
        <v/>
      </c>
      <c r="B466" s="179" t="str">
        <f t="shared" si="30"/>
        <v/>
      </c>
      <c r="C466" s="520">
        <f>IF('Zał. nr 2 kalkulacja - 2028 r.'!N96&lt;0,('Zał. nr 2 kalkulacja - 2028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0"/>
        <v/>
      </c>
      <c r="B467" s="179" t="str">
        <f t="shared" si="30"/>
        <v/>
      </c>
      <c r="C467" s="520">
        <f>IF('Zał. nr 2 kalkulacja - 2028 r.'!N97&lt;0,('Zał. nr 2 kalkulacja - 2028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0"/>
        <v/>
      </c>
      <c r="B468" s="179" t="str">
        <f t="shared" si="30"/>
        <v/>
      </c>
      <c r="C468" s="520">
        <f>IF('Zał. nr 2 kalkulacja - 2028 r.'!N98&lt;0,('Zał. nr 2 kalkulacja - 2028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0"/>
        <v/>
      </c>
      <c r="B469" s="179" t="str">
        <f t="shared" si="30"/>
        <v/>
      </c>
      <c r="C469" s="520">
        <f>IF('Zał. nr 2 kalkulacja - 2028 r.'!N99&lt;0,('Zał. nr 2 kalkulacja - 2028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0"/>
        <v/>
      </c>
      <c r="B470" s="179" t="str">
        <f t="shared" si="30"/>
        <v/>
      </c>
      <c r="C470" s="520">
        <f>IF('Zał. nr 2 kalkulacja - 2028 r.'!N100&lt;0,('Zał. nr 2 kalkulacja - 2028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0"/>
        <v/>
      </c>
      <c r="B471" s="179" t="str">
        <f t="shared" si="30"/>
        <v/>
      </c>
      <c r="C471" s="520">
        <f>IF('Zał. nr 2 kalkulacja - 2028 r.'!N101&lt;0,('Zał. nr 2 kalkulacja - 2028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0"/>
        <v/>
      </c>
      <c r="B472" s="179" t="str">
        <f t="shared" si="30"/>
        <v/>
      </c>
      <c r="C472" s="520">
        <f>IF('Zał. nr 2 kalkulacja - 2028 r.'!N102&lt;0,('Zał. nr 2 kalkulacja - 2028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0"/>
        <v/>
      </c>
      <c r="B473" s="179" t="str">
        <f t="shared" si="30"/>
        <v/>
      </c>
      <c r="C473" s="520">
        <f>IF('Zał. nr 2 kalkulacja - 2028 r.'!N103&lt;0,('Zał. nr 2 kalkulacja - 2028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0"/>
        <v/>
      </c>
      <c r="B474" s="179" t="str">
        <f t="shared" si="30"/>
        <v/>
      </c>
      <c r="C474" s="520">
        <f>IF('Zał. nr 2 kalkulacja - 2028 r.'!N104&lt;0,('Zał. nr 2 kalkulacja - 2028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0"/>
        <v/>
      </c>
      <c r="B475" s="179" t="str">
        <f t="shared" si="30"/>
        <v/>
      </c>
      <c r="C475" s="520">
        <f>IF('Zał. nr 2 kalkulacja - 2028 r.'!N105&lt;0,('Zał. nr 2 kalkulacja - 2028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2" si="31">A120</f>
        <v/>
      </c>
      <c r="B476" s="179" t="str">
        <f t="shared" si="31"/>
        <v/>
      </c>
      <c r="C476" s="520">
        <f>IF('Zał. nr 2 kalkulacja - 2028 r.'!N106&lt;0,('Zał. nr 2 kalkulacja - 2028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1"/>
        <v/>
      </c>
      <c r="B477" s="179" t="str">
        <f t="shared" si="31"/>
        <v/>
      </c>
      <c r="C477" s="520">
        <f>IF('Zał. nr 2 kalkulacja - 2028 r.'!N107&lt;0,('Zał. nr 2 kalkulacja - 2028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1"/>
        <v/>
      </c>
      <c r="B478" s="179" t="str">
        <f t="shared" si="31"/>
        <v/>
      </c>
      <c r="C478" s="520">
        <f>IF('Zał. nr 2 kalkulacja - 2028 r.'!N108&lt;0,('Zał. nr 2 kalkulacja - 2028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1"/>
        <v/>
      </c>
      <c r="B479" s="179" t="str">
        <f t="shared" si="31"/>
        <v/>
      </c>
      <c r="C479" s="520">
        <f>IF('Zał. nr 2 kalkulacja - 2028 r.'!N109&lt;0,('Zał. nr 2 kalkulacja - 2028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31"/>
        <v/>
      </c>
      <c r="B480" s="179" t="str">
        <f t="shared" si="31"/>
        <v/>
      </c>
      <c r="C480" s="520">
        <f>IF('Zał. nr 2 kalkulacja - 2028 r.'!N110&lt;0,('Zał. nr 2 kalkulacja - 2028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1"/>
        <v/>
      </c>
      <c r="B481" s="179" t="str">
        <f t="shared" si="31"/>
        <v/>
      </c>
      <c r="C481" s="520">
        <f>IF('Zał. nr 2 kalkulacja - 2028 r.'!N111&lt;0,('Zał. nr 2 kalkulacja - 2028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1"/>
        <v/>
      </c>
      <c r="B482" s="179" t="str">
        <f t="shared" si="31"/>
        <v/>
      </c>
      <c r="C482" s="520">
        <f>IF('Zał. nr 2 kalkulacja - 2028 r.'!N112&lt;0,('Zał. nr 2 kalkulacja - 2028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>A127</f>
        <v/>
      </c>
      <c r="B483" s="179" t="str">
        <f t="shared" ref="B483:B505" si="32">B127</f>
        <v/>
      </c>
      <c r="C483" s="520">
        <f>IF('Zał. nr 2 kalkulacja - 2028 r.'!N113&lt;0,('Zał. nr 2 kalkulacja - 2028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>A128</f>
        <v/>
      </c>
      <c r="B484" s="179" t="str">
        <f t="shared" si="32"/>
        <v/>
      </c>
      <c r="C484" s="520">
        <f>IF('Zał. nr 2 kalkulacja - 2028 r.'!N114&lt;0,('Zał. nr 2 kalkulacja - 2028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>A129</f>
        <v/>
      </c>
      <c r="B485" s="179" t="str">
        <f t="shared" si="32"/>
        <v/>
      </c>
      <c r="C485" s="520">
        <f>IF('Zał. nr 2 kalkulacja - 2028 r.'!N115&lt;0,('Zał. nr 2 kalkulacja - 2028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A495" si="33">A130</f>
        <v/>
      </c>
      <c r="B486" s="179" t="str">
        <f t="shared" si="32"/>
        <v/>
      </c>
      <c r="C486" s="520">
        <f>IF('Zał. nr 2 kalkulacja - 2028 r.'!N126&lt;0,('Zał. nr 2 kalkulacja - 2028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3"/>
        <v/>
      </c>
      <c r="B487" s="179" t="str">
        <f t="shared" si="32"/>
        <v/>
      </c>
      <c r="C487" s="520">
        <f>IF('Zał. nr 2 kalkulacja - 2028 r.'!N127&lt;0,('Zał. nr 2 kalkulacja - 2028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3"/>
        <v/>
      </c>
      <c r="B488" s="179" t="str">
        <f t="shared" si="32"/>
        <v/>
      </c>
      <c r="C488" s="520">
        <f>IF('Zał. nr 2 kalkulacja - 2028 r.'!N128&lt;0,('Zał. nr 2 kalkulacja - 2028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3"/>
        <v/>
      </c>
      <c r="B489" s="179" t="str">
        <f t="shared" si="32"/>
        <v/>
      </c>
      <c r="C489" s="520">
        <f>IF('Zał. nr 2 kalkulacja - 2028 r.'!N129&lt;0,('Zał. nr 2 kalkulacja - 2028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3"/>
        <v/>
      </c>
      <c r="B490" s="179" t="str">
        <f t="shared" si="32"/>
        <v/>
      </c>
      <c r="C490" s="520">
        <f>IF('Zał. nr 2 kalkulacja - 2028 r.'!N130&lt;0,('Zał. nr 2 kalkulacja - 2028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3"/>
        <v/>
      </c>
      <c r="B491" s="179" t="str">
        <f t="shared" si="32"/>
        <v/>
      </c>
      <c r="C491" s="520">
        <f>IF('Zał. nr 2 kalkulacja - 2028 r.'!N131&lt;0,('Zał. nr 2 kalkulacja - 2028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3"/>
        <v/>
      </c>
      <c r="B492" s="179" t="str">
        <f t="shared" si="32"/>
        <v/>
      </c>
      <c r="C492" s="520">
        <f>IF('Zał. nr 2 kalkulacja - 2028 r.'!N132&lt;0,('Zał. nr 2 kalkulacja - 2028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3"/>
        <v/>
      </c>
      <c r="B493" s="179" t="str">
        <f t="shared" si="32"/>
        <v/>
      </c>
      <c r="C493" s="520">
        <f>IF('Zał. nr 2 kalkulacja - 2028 r.'!N133&lt;0,('Zał. nr 2 kalkulacja - 2028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3"/>
        <v/>
      </c>
      <c r="B494" s="179" t="str">
        <f t="shared" si="32"/>
        <v/>
      </c>
      <c r="C494" s="520">
        <f>IF('Zał. nr 2 kalkulacja - 2028 r.'!N134&lt;0,('Zał. nr 2 kalkulacja - 2028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3"/>
        <v/>
      </c>
      <c r="B495" s="179" t="str">
        <f t="shared" si="32"/>
        <v/>
      </c>
      <c r="C495" s="520">
        <f>IF('Zał. nr 2 kalkulacja - 2028 r.'!N135&lt;0,('Zał. nr 2 kalkulacja - 2028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 t="shared" ref="A496:A504" si="34">A140</f>
        <v/>
      </c>
      <c r="B496" s="179" t="str">
        <f t="shared" si="32"/>
        <v/>
      </c>
      <c r="C496" s="520">
        <f>IF('Zał. nr 2 kalkulacja - 2028 r.'!N136&lt;0,('Zał. nr 2 kalkulacja - 2028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si="34"/>
        <v/>
      </c>
      <c r="B497" s="179" t="str">
        <f t="shared" si="32"/>
        <v/>
      </c>
      <c r="C497" s="520">
        <f>IF('Zał. nr 2 kalkulacja - 2028 r.'!N137&lt;0,('Zał. nr 2 kalkulacja - 2028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4"/>
        <v/>
      </c>
      <c r="B498" s="179" t="str">
        <f t="shared" si="32"/>
        <v/>
      </c>
      <c r="C498" s="520">
        <f>IF('Zał. nr 2 kalkulacja - 2028 r.'!N138&lt;0,('Zał. nr 2 kalkulacja - 2028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4"/>
        <v/>
      </c>
      <c r="B499" s="179" t="str">
        <f t="shared" si="32"/>
        <v/>
      </c>
      <c r="C499" s="520">
        <f>IF('Zał. nr 2 kalkulacja - 2028 r.'!N139&lt;0,('Zał. nr 2 kalkulacja - 2028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4"/>
        <v/>
      </c>
      <c r="B500" s="179" t="str">
        <f t="shared" si="32"/>
        <v/>
      </c>
      <c r="C500" s="520">
        <f>IF('Zał. nr 2 kalkulacja - 2028 r.'!N140&lt;0,('Zał. nr 2 kalkulacja - 2028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4"/>
        <v/>
      </c>
      <c r="B501" s="179" t="str">
        <f t="shared" si="32"/>
        <v/>
      </c>
      <c r="C501" s="520">
        <f>IF('Zał. nr 2 kalkulacja - 2028 r.'!N141&lt;0,('Zał. nr 2 kalkulacja - 2028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4"/>
        <v/>
      </c>
      <c r="B502" s="179" t="str">
        <f t="shared" si="32"/>
        <v/>
      </c>
      <c r="C502" s="520">
        <f>IF('Zał. nr 2 kalkulacja - 2028 r.'!N142&lt;0,('Zał. nr 2 kalkulacja - 2028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4"/>
        <v/>
      </c>
      <c r="B503" s="179" t="str">
        <f t="shared" si="32"/>
        <v/>
      </c>
      <c r="C503" s="520">
        <f>IF('Zał. nr 2 kalkulacja - 2028 r.'!N143&lt;0,('Zał. nr 2 kalkulacja - 2028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4"/>
        <v/>
      </c>
      <c r="B504" s="179" t="str">
        <f t="shared" si="32"/>
        <v/>
      </c>
      <c r="C504" s="520">
        <f>IF('Zał. nr 2 kalkulacja - 2028 r.'!N144&lt;0,('Zał. nr 2 kalkulacja - 2028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 t="shared" si="32"/>
        <v/>
      </c>
      <c r="C505" s="520">
        <f>IF('Zał. nr 2 kalkulacja - 2028 r.'!N145&lt;0,('Zał. nr 2 kalkulacja - 2028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ht="19.5" customHeight="1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x14ac:dyDescent="0.25">
      <c r="A509" s="363" t="s">
        <v>1619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x14ac:dyDescent="0.25">
      <c r="A510" s="199" t="s">
        <v>39</v>
      </c>
      <c r="B510" s="19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35">A40</f>
        <v/>
      </c>
      <c r="B511" s="179" t="str">
        <f t="shared" si="35"/>
        <v/>
      </c>
      <c r="C511" s="520">
        <f>IFERROR('Weryfikacja 2028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35"/>
        <v/>
      </c>
      <c r="B512" s="179" t="str">
        <f t="shared" si="35"/>
        <v/>
      </c>
      <c r="C512" s="520">
        <f>IFERROR('Weryfikacja 2028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35"/>
        <v/>
      </c>
      <c r="B513" s="179" t="str">
        <f t="shared" si="35"/>
        <v/>
      </c>
      <c r="C513" s="520">
        <f>IFERROR('Weryfikacja 2028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35"/>
        <v/>
      </c>
      <c r="B514" s="179" t="str">
        <f t="shared" si="35"/>
        <v/>
      </c>
      <c r="C514" s="520">
        <f>IFERROR('Weryfikacja 2028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35"/>
        <v/>
      </c>
      <c r="B515" s="179" t="str">
        <f t="shared" si="35"/>
        <v/>
      </c>
      <c r="C515" s="520">
        <f>IFERROR('Weryfikacja 2028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35"/>
        <v/>
      </c>
      <c r="B516" s="179" t="str">
        <f t="shared" si="35"/>
        <v/>
      </c>
      <c r="C516" s="520">
        <f>IFERROR('Weryfikacja 2028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35"/>
        <v/>
      </c>
      <c r="B517" s="179" t="str">
        <f t="shared" si="35"/>
        <v/>
      </c>
      <c r="C517" s="520">
        <f>IFERROR('Weryfikacja 2028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35"/>
        <v/>
      </c>
      <c r="B518" s="179" t="str">
        <f t="shared" si="35"/>
        <v/>
      </c>
      <c r="C518" s="520">
        <f>IFERROR('Weryfikacja 2028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35"/>
        <v/>
      </c>
      <c r="B519" s="179" t="str">
        <f t="shared" si="35"/>
        <v/>
      </c>
      <c r="C519" s="520">
        <f>IFERROR('Weryfikacja 2028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35"/>
        <v/>
      </c>
      <c r="B520" s="179" t="str">
        <f t="shared" si="35"/>
        <v/>
      </c>
      <c r="C520" s="520">
        <f>IFERROR('Weryfikacja 2028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35"/>
        <v/>
      </c>
      <c r="B521" s="179" t="str">
        <f t="shared" si="35"/>
        <v/>
      </c>
      <c r="C521" s="520">
        <f>IFERROR('Weryfikacja 2028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35"/>
        <v/>
      </c>
      <c r="B522" s="179" t="str">
        <f t="shared" si="35"/>
        <v/>
      </c>
      <c r="C522" s="520">
        <f>IFERROR('Weryfikacja 2028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35"/>
        <v/>
      </c>
      <c r="B523" s="179" t="str">
        <f t="shared" si="35"/>
        <v/>
      </c>
      <c r="C523" s="520">
        <f>IFERROR('Weryfikacja 2028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35"/>
        <v/>
      </c>
      <c r="B524" s="179" t="str">
        <f t="shared" si="35"/>
        <v/>
      </c>
      <c r="C524" s="520">
        <f>IFERROR('Weryfikacja 2028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35"/>
        <v/>
      </c>
      <c r="B525" s="179" t="str">
        <f t="shared" si="35"/>
        <v/>
      </c>
      <c r="C525" s="520">
        <f>IFERROR('Weryfikacja 2028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35"/>
        <v/>
      </c>
      <c r="B526" s="179" t="str">
        <f t="shared" si="35"/>
        <v/>
      </c>
      <c r="C526" s="520">
        <f>IFERROR('Weryfikacja 2028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35"/>
        <v/>
      </c>
      <c r="B527" s="179" t="str">
        <f t="shared" si="35"/>
        <v/>
      </c>
      <c r="C527" s="520">
        <f>IFERROR('Weryfikacja 2028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35"/>
        <v/>
      </c>
      <c r="B528" s="179" t="str">
        <f t="shared" si="35"/>
        <v/>
      </c>
      <c r="C528" s="520">
        <f>IFERROR('Weryfikacja 2028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35"/>
        <v/>
      </c>
      <c r="B529" s="179" t="str">
        <f t="shared" si="35"/>
        <v/>
      </c>
      <c r="C529" s="520">
        <f>IFERROR('Weryfikacja 2028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35"/>
        <v/>
      </c>
      <c r="B530" s="179" t="str">
        <f t="shared" si="35"/>
        <v/>
      </c>
      <c r="C530" s="520">
        <f>IFERROR('Weryfikacja 2028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36">A60</f>
        <v/>
      </c>
      <c r="B531" s="179" t="str">
        <f t="shared" si="36"/>
        <v/>
      </c>
      <c r="C531" s="520">
        <f>IFERROR('Weryfikacja 2028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36"/>
        <v/>
      </c>
      <c r="B532" s="179" t="str">
        <f t="shared" si="36"/>
        <v/>
      </c>
      <c r="C532" s="520">
        <f>IFERROR('Weryfikacja 2028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36"/>
        <v/>
      </c>
      <c r="B533" s="179" t="str">
        <f t="shared" si="36"/>
        <v/>
      </c>
      <c r="C533" s="520">
        <f>IFERROR('Weryfikacja 2028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36"/>
        <v/>
      </c>
      <c r="B534" s="179" t="str">
        <f t="shared" si="36"/>
        <v/>
      </c>
      <c r="C534" s="520">
        <f>IFERROR('Weryfikacja 2028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36"/>
        <v/>
      </c>
      <c r="B535" s="179" t="str">
        <f t="shared" si="36"/>
        <v/>
      </c>
      <c r="C535" s="520">
        <f>IFERROR('Weryfikacja 2028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36"/>
        <v/>
      </c>
      <c r="B536" s="179" t="str">
        <f t="shared" si="36"/>
        <v/>
      </c>
      <c r="C536" s="520">
        <f>IFERROR('Weryfikacja 2028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36"/>
        <v/>
      </c>
      <c r="B537" s="179" t="str">
        <f t="shared" si="36"/>
        <v/>
      </c>
      <c r="C537" s="520">
        <f>IFERROR('Weryfikacja 2028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36"/>
        <v/>
      </c>
      <c r="B538" s="179" t="str">
        <f t="shared" si="36"/>
        <v/>
      </c>
      <c r="C538" s="520">
        <f>IFERROR('Weryfikacja 2028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36"/>
        <v/>
      </c>
      <c r="B539" s="179" t="str">
        <f t="shared" si="36"/>
        <v/>
      </c>
      <c r="C539" s="520">
        <f>IFERROR('Weryfikacja 2028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36"/>
        <v/>
      </c>
      <c r="B540" s="179" t="str">
        <f t="shared" si="36"/>
        <v/>
      </c>
      <c r="C540" s="520">
        <f>IFERROR('Weryfikacja 2028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36"/>
        <v/>
      </c>
      <c r="B541" s="179" t="str">
        <f t="shared" si="36"/>
        <v/>
      </c>
      <c r="C541" s="520">
        <f>IFERROR('Weryfikacja 2028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36"/>
        <v/>
      </c>
      <c r="B542" s="179" t="str">
        <f t="shared" si="36"/>
        <v/>
      </c>
      <c r="C542" s="520">
        <f>IFERROR('Weryfikacja 2028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36"/>
        <v/>
      </c>
      <c r="B543" s="179" t="str">
        <f t="shared" si="36"/>
        <v/>
      </c>
      <c r="C543" s="520">
        <f>IFERROR('Weryfikacja 2028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36"/>
        <v/>
      </c>
      <c r="B544" s="179" t="str">
        <f t="shared" si="36"/>
        <v/>
      </c>
      <c r="C544" s="520">
        <f>IFERROR('Weryfikacja 2028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36"/>
        <v/>
      </c>
      <c r="B545" s="179" t="str">
        <f t="shared" si="36"/>
        <v/>
      </c>
      <c r="C545" s="520">
        <f>IFERROR('Weryfikacja 2028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36"/>
        <v/>
      </c>
      <c r="B546" s="179" t="str">
        <f t="shared" si="36"/>
        <v/>
      </c>
      <c r="C546" s="520">
        <f>IFERROR('Weryfikacja 2028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36"/>
        <v/>
      </c>
      <c r="B547" s="179" t="str">
        <f t="shared" si="36"/>
        <v/>
      </c>
      <c r="C547" s="520">
        <f>IFERROR('Weryfikacja 2028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36"/>
        <v/>
      </c>
      <c r="B548" s="179" t="str">
        <f t="shared" si="36"/>
        <v/>
      </c>
      <c r="C548" s="520">
        <f>IFERROR('Weryfikacja 2028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36"/>
        <v/>
      </c>
      <c r="B549" s="179" t="str">
        <f t="shared" si="36"/>
        <v/>
      </c>
      <c r="C549" s="520">
        <f>IFERROR('Weryfikacja 2028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36"/>
        <v/>
      </c>
      <c r="B550" s="179" t="str">
        <f t="shared" si="36"/>
        <v/>
      </c>
      <c r="C550" s="520">
        <f>IFERROR('Weryfikacja 2028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37">A80</f>
        <v/>
      </c>
      <c r="B551" s="179" t="str">
        <f t="shared" si="37"/>
        <v/>
      </c>
      <c r="C551" s="520">
        <f>IFERROR('Weryfikacja 2028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37"/>
        <v/>
      </c>
      <c r="B552" s="179" t="str">
        <f t="shared" si="37"/>
        <v/>
      </c>
      <c r="C552" s="520">
        <f>IFERROR('Weryfikacja 2028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37"/>
        <v/>
      </c>
      <c r="B553" s="179" t="str">
        <f t="shared" si="37"/>
        <v/>
      </c>
      <c r="C553" s="520">
        <f>IFERROR('Weryfikacja 2028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37"/>
        <v/>
      </c>
      <c r="B554" s="179" t="str">
        <f t="shared" si="37"/>
        <v/>
      </c>
      <c r="C554" s="520">
        <f>IFERROR('Weryfikacja 2028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37"/>
        <v/>
      </c>
      <c r="B555" s="179" t="str">
        <f t="shared" si="37"/>
        <v/>
      </c>
      <c r="C555" s="520">
        <f>IFERROR('Weryfikacja 2028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37"/>
        <v/>
      </c>
      <c r="B556" s="179" t="str">
        <f t="shared" si="37"/>
        <v/>
      </c>
      <c r="C556" s="520">
        <f>IFERROR('Weryfikacja 2028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37"/>
        <v/>
      </c>
      <c r="B557" s="179" t="str">
        <f t="shared" si="37"/>
        <v/>
      </c>
      <c r="C557" s="520">
        <f>IFERROR('Weryfikacja 2028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37"/>
        <v/>
      </c>
      <c r="B558" s="179" t="str">
        <f t="shared" si="37"/>
        <v/>
      </c>
      <c r="C558" s="520">
        <f>IFERROR('Weryfikacja 2028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37"/>
        <v/>
      </c>
      <c r="B559" s="179" t="str">
        <f t="shared" si="37"/>
        <v/>
      </c>
      <c r="C559" s="520">
        <f>IFERROR('Weryfikacja 2028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37"/>
        <v/>
      </c>
      <c r="B560" s="179" t="str">
        <f t="shared" si="37"/>
        <v/>
      </c>
      <c r="C560" s="520">
        <f>IFERROR('Weryfikacja 2028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37"/>
        <v/>
      </c>
      <c r="B561" s="179" t="str">
        <f t="shared" si="37"/>
        <v/>
      </c>
      <c r="C561" s="520">
        <f>IFERROR('Weryfikacja 2028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37"/>
        <v/>
      </c>
      <c r="B562" s="179" t="str">
        <f t="shared" si="37"/>
        <v/>
      </c>
      <c r="C562" s="520">
        <f>IFERROR('Weryfikacja 2028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37"/>
        <v/>
      </c>
      <c r="B563" s="179" t="str">
        <f t="shared" si="37"/>
        <v/>
      </c>
      <c r="C563" s="520">
        <f>IFERROR('Weryfikacja 2028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37"/>
        <v/>
      </c>
      <c r="B564" s="179" t="str">
        <f t="shared" si="37"/>
        <v/>
      </c>
      <c r="C564" s="520">
        <f>IFERROR('Weryfikacja 2028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37"/>
        <v/>
      </c>
      <c r="B565" s="179" t="str">
        <f t="shared" si="37"/>
        <v/>
      </c>
      <c r="C565" s="520">
        <f>IFERROR('Weryfikacja 2028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37"/>
        <v/>
      </c>
      <c r="B566" s="179" t="str">
        <f t="shared" si="37"/>
        <v/>
      </c>
      <c r="C566" s="520">
        <f>IFERROR('Weryfikacja 2028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37"/>
        <v/>
      </c>
      <c r="B567" s="179" t="str">
        <f t="shared" si="37"/>
        <v/>
      </c>
      <c r="C567" s="520">
        <f>IFERROR('Weryfikacja 2028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37"/>
        <v/>
      </c>
      <c r="B568" s="179" t="str">
        <f t="shared" si="37"/>
        <v/>
      </c>
      <c r="C568" s="520">
        <f>IFERROR('Weryfikacja 2028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37"/>
        <v/>
      </c>
      <c r="B569" s="179" t="str">
        <f t="shared" si="37"/>
        <v/>
      </c>
      <c r="C569" s="520">
        <f>IFERROR('Weryfikacja 2028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37"/>
        <v/>
      </c>
      <c r="B570" s="179" t="str">
        <f t="shared" si="37"/>
        <v/>
      </c>
      <c r="C570" s="520">
        <f>IFERROR('Weryfikacja 2028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38">A100</f>
        <v/>
      </c>
      <c r="B571" s="179" t="str">
        <f t="shared" si="38"/>
        <v/>
      </c>
      <c r="C571" s="520">
        <f>IFERROR('Weryfikacja 2028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38"/>
        <v/>
      </c>
      <c r="B572" s="179" t="str">
        <f t="shared" si="38"/>
        <v/>
      </c>
      <c r="C572" s="520">
        <f>IFERROR('Weryfikacja 2028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38"/>
        <v/>
      </c>
      <c r="B573" s="179" t="str">
        <f t="shared" si="38"/>
        <v/>
      </c>
      <c r="C573" s="520">
        <f>IFERROR('Weryfikacja 2028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38"/>
        <v/>
      </c>
      <c r="B574" s="179" t="str">
        <f t="shared" si="38"/>
        <v/>
      </c>
      <c r="C574" s="520">
        <f>IFERROR('Weryfikacja 2028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38"/>
        <v/>
      </c>
      <c r="B575" s="179" t="str">
        <f t="shared" si="38"/>
        <v/>
      </c>
      <c r="C575" s="520">
        <f>IFERROR('Weryfikacja 2028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38"/>
        <v/>
      </c>
      <c r="B576" s="179" t="str">
        <f t="shared" si="38"/>
        <v/>
      </c>
      <c r="C576" s="520">
        <f>IFERROR('Weryfikacja 2028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38"/>
        <v/>
      </c>
      <c r="B577" s="179" t="str">
        <f t="shared" si="38"/>
        <v/>
      </c>
      <c r="C577" s="520">
        <f>IFERROR('Weryfikacja 2028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38"/>
        <v/>
      </c>
      <c r="B578" s="179" t="str">
        <f t="shared" si="38"/>
        <v/>
      </c>
      <c r="C578" s="520">
        <f>IFERROR('Weryfikacja 2028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38"/>
        <v/>
      </c>
      <c r="B579" s="179" t="str">
        <f t="shared" si="38"/>
        <v/>
      </c>
      <c r="C579" s="520">
        <f>IFERROR('Weryfikacja 2028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38"/>
        <v/>
      </c>
      <c r="B580" s="179" t="str">
        <f t="shared" si="38"/>
        <v/>
      </c>
      <c r="C580" s="520">
        <f>IFERROR('Weryfikacja 2028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38"/>
        <v/>
      </c>
      <c r="B581" s="179" t="str">
        <f t="shared" si="38"/>
        <v/>
      </c>
      <c r="C581" s="520">
        <f>IFERROR('Weryfikacja 2028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38"/>
        <v/>
      </c>
      <c r="B582" s="179" t="str">
        <f t="shared" si="38"/>
        <v/>
      </c>
      <c r="C582" s="520">
        <f>IFERROR('Weryfikacja 2028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38"/>
        <v/>
      </c>
      <c r="B583" s="179" t="str">
        <f t="shared" si="38"/>
        <v/>
      </c>
      <c r="C583" s="520">
        <f>IFERROR('Weryfikacja 2028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38"/>
        <v/>
      </c>
      <c r="B584" s="179" t="str">
        <f t="shared" si="38"/>
        <v/>
      </c>
      <c r="C584" s="520">
        <f>IFERROR('Weryfikacja 2028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38"/>
        <v/>
      </c>
      <c r="B585" s="179" t="str">
        <f t="shared" si="38"/>
        <v/>
      </c>
      <c r="C585" s="520">
        <f>IFERROR('Weryfikacja 2028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38"/>
        <v/>
      </c>
      <c r="B586" s="179" t="str">
        <f t="shared" si="38"/>
        <v/>
      </c>
      <c r="C586" s="520">
        <f>IFERROR('Weryfikacja 2028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38"/>
        <v/>
      </c>
      <c r="B587" s="179" t="str">
        <f t="shared" si="38"/>
        <v/>
      </c>
      <c r="C587" s="520">
        <f>IFERROR('Weryfikacja 2028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38"/>
        <v/>
      </c>
      <c r="B588" s="179" t="str">
        <f t="shared" si="38"/>
        <v/>
      </c>
      <c r="C588" s="520">
        <f>IFERROR('Weryfikacja 2028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38"/>
        <v/>
      </c>
      <c r="B589" s="179" t="str">
        <f t="shared" si="38"/>
        <v/>
      </c>
      <c r="C589" s="520">
        <f>IFERROR('Weryfikacja 2028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38"/>
        <v/>
      </c>
      <c r="B590" s="179" t="str">
        <f t="shared" si="38"/>
        <v/>
      </c>
      <c r="C590" s="520">
        <f>IFERROR('Weryfikacja 2028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600" si="39">A120</f>
        <v/>
      </c>
      <c r="B591" s="179" t="str">
        <f t="shared" si="39"/>
        <v/>
      </c>
      <c r="C591" s="520">
        <f>IFERROR('Weryfikacja 2028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39"/>
        <v/>
      </c>
      <c r="B592" s="179" t="str">
        <f t="shared" si="39"/>
        <v/>
      </c>
      <c r="C592" s="520">
        <f>IFERROR('Weryfikacja 2028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39"/>
        <v/>
      </c>
      <c r="B593" s="179" t="str">
        <f t="shared" si="39"/>
        <v/>
      </c>
      <c r="C593" s="520">
        <f>IFERROR('Weryfikacja 2028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39"/>
        <v/>
      </c>
      <c r="B594" s="179" t="str">
        <f t="shared" si="39"/>
        <v/>
      </c>
      <c r="C594" s="520">
        <f>IFERROR('Weryfikacja 2028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39"/>
        <v/>
      </c>
      <c r="B595" s="179" t="str">
        <f t="shared" si="39"/>
        <v/>
      </c>
      <c r="C595" s="520">
        <f>IFERROR('Weryfikacja 2028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39"/>
        <v/>
      </c>
      <c r="B596" s="179" t="str">
        <f t="shared" si="39"/>
        <v/>
      </c>
      <c r="C596" s="520">
        <f>IFERROR('Weryfikacja 2028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39"/>
        <v/>
      </c>
      <c r="B597" s="179" t="str">
        <f t="shared" si="39"/>
        <v/>
      </c>
      <c r="C597" s="520">
        <f>IFERROR('Weryfikacja 2028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 t="shared" si="39"/>
        <v/>
      </c>
      <c r="B598" s="179" t="str">
        <f t="shared" si="39"/>
        <v/>
      </c>
      <c r="C598" s="520">
        <f>IFERROR('Weryfikacja 2028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 t="shared" si="39"/>
        <v/>
      </c>
      <c r="B599" s="179" t="str">
        <f t="shared" si="39"/>
        <v/>
      </c>
      <c r="C599" s="520">
        <f>IFERROR('Weryfikacja 2028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 t="shared" si="39"/>
        <v/>
      </c>
      <c r="B600" s="179" t="str">
        <f t="shared" si="39"/>
        <v/>
      </c>
      <c r="C600" s="520">
        <f>IFERROR('Weryfikacja 2028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B610" si="40">A130</f>
        <v/>
      </c>
      <c r="B601" s="179" t="str">
        <f t="shared" si="40"/>
        <v/>
      </c>
      <c r="C601" s="520">
        <f>IFERROR('Weryfikacja 2028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40"/>
        <v/>
      </c>
      <c r="B602" s="179" t="str">
        <f t="shared" si="40"/>
        <v/>
      </c>
      <c r="C602" s="520">
        <f>IFERROR('Weryfikacja 2028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40"/>
        <v/>
      </c>
      <c r="B603" s="179" t="str">
        <f t="shared" si="40"/>
        <v/>
      </c>
      <c r="C603" s="520">
        <f>IFERROR('Weryfikacja 2028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40"/>
        <v/>
      </c>
      <c r="B604" s="179" t="str">
        <f t="shared" si="40"/>
        <v/>
      </c>
      <c r="C604" s="520">
        <f>IFERROR('Weryfikacja 2028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40"/>
        <v/>
      </c>
      <c r="B605" s="179" t="str">
        <f t="shared" si="40"/>
        <v/>
      </c>
      <c r="C605" s="520">
        <f>IFERROR('Weryfikacja 2028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40"/>
        <v/>
      </c>
      <c r="B606" s="179" t="str">
        <f t="shared" si="40"/>
        <v/>
      </c>
      <c r="C606" s="520">
        <f>IFERROR('Weryfikacja 2028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40"/>
        <v/>
      </c>
      <c r="B607" s="179" t="str">
        <f t="shared" si="40"/>
        <v/>
      </c>
      <c r="C607" s="520">
        <f>IFERROR('Weryfikacja 2028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40"/>
        <v/>
      </c>
      <c r="B608" s="179" t="str">
        <f t="shared" si="40"/>
        <v/>
      </c>
      <c r="C608" s="520">
        <f>IFERROR('Weryfikacja 2028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40"/>
        <v/>
      </c>
      <c r="B609" s="179" t="str">
        <f t="shared" si="40"/>
        <v/>
      </c>
      <c r="C609" s="520">
        <f>IFERROR('Weryfikacja 2028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40"/>
        <v/>
      </c>
      <c r="B610" s="179" t="str">
        <f t="shared" si="40"/>
        <v/>
      </c>
      <c r="C610" s="520">
        <f>IFERROR('Weryfikacja 2028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A620" si="41">A140</f>
        <v/>
      </c>
      <c r="B611" s="179" t="str">
        <f t="shared" ref="B611:B620" si="42">B140</f>
        <v/>
      </c>
      <c r="C611" s="520">
        <f>IFERROR('Weryfikacja 2028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41"/>
        <v/>
      </c>
      <c r="B612" s="179" t="str">
        <f t="shared" si="42"/>
        <v/>
      </c>
      <c r="C612" s="520">
        <f>IFERROR('Weryfikacja 2028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41"/>
        <v/>
      </c>
      <c r="B613" s="179" t="str">
        <f t="shared" si="42"/>
        <v/>
      </c>
      <c r="C613" s="520">
        <f>IFERROR('Weryfikacja 2028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41"/>
        <v/>
      </c>
      <c r="B614" s="179" t="str">
        <f t="shared" si="42"/>
        <v/>
      </c>
      <c r="C614" s="520">
        <f>IFERROR('Weryfikacja 2028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41"/>
        <v/>
      </c>
      <c r="B615" s="179" t="str">
        <f t="shared" si="42"/>
        <v/>
      </c>
      <c r="C615" s="520">
        <f>IFERROR('Weryfikacja 2028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41"/>
        <v/>
      </c>
      <c r="B616" s="179" t="str">
        <f t="shared" si="42"/>
        <v/>
      </c>
      <c r="C616" s="520">
        <f>IFERROR('Weryfikacja 2028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41"/>
        <v/>
      </c>
      <c r="B617" s="179" t="str">
        <f t="shared" si="42"/>
        <v/>
      </c>
      <c r="C617" s="520">
        <f>IFERROR('Weryfikacja 2028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41"/>
        <v/>
      </c>
      <c r="B618" s="179" t="str">
        <f t="shared" si="42"/>
        <v/>
      </c>
      <c r="C618" s="520">
        <f>IFERROR('Weryfikacja 2028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41"/>
        <v/>
      </c>
      <c r="B619" s="179" t="str">
        <f t="shared" si="42"/>
        <v/>
      </c>
      <c r="C619" s="520">
        <f>IFERROR('Weryfikacja 2028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41"/>
        <v/>
      </c>
      <c r="B620" s="179" t="str">
        <f t="shared" si="42"/>
        <v/>
      </c>
      <c r="C620" s="520">
        <f>IFERROR('Weryfikacja 2028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202" t="s">
        <v>39</v>
      </c>
      <c r="B625" s="202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03" t="str">
        <f t="shared" ref="A626:B645" si="43">A40</f>
        <v/>
      </c>
      <c r="B626" s="180" t="str">
        <f t="shared" si="43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03" t="str">
        <f t="shared" si="43"/>
        <v/>
      </c>
      <c r="B627" s="180" t="str">
        <f t="shared" si="43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03" t="str">
        <f t="shared" si="43"/>
        <v/>
      </c>
      <c r="B628" s="180" t="str">
        <f t="shared" si="43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03" t="str">
        <f t="shared" si="43"/>
        <v/>
      </c>
      <c r="B629" s="180" t="str">
        <f t="shared" si="43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03" t="str">
        <f t="shared" si="43"/>
        <v/>
      </c>
      <c r="B630" s="180" t="str">
        <f t="shared" si="43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03" t="str">
        <f t="shared" si="43"/>
        <v/>
      </c>
      <c r="B631" s="180" t="str">
        <f t="shared" si="43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03" t="str">
        <f t="shared" si="43"/>
        <v/>
      </c>
      <c r="B632" s="180" t="str">
        <f t="shared" si="43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03" t="str">
        <f t="shared" si="43"/>
        <v/>
      </c>
      <c r="B633" s="180" t="str">
        <f t="shared" si="43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03" t="str">
        <f t="shared" si="43"/>
        <v/>
      </c>
      <c r="B634" s="180" t="str">
        <f t="shared" si="43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03" t="str">
        <f t="shared" si="43"/>
        <v/>
      </c>
      <c r="B635" s="180" t="str">
        <f t="shared" si="43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03" t="str">
        <f t="shared" si="43"/>
        <v/>
      </c>
      <c r="B636" s="180" t="str">
        <f t="shared" si="43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03" t="str">
        <f t="shared" si="43"/>
        <v/>
      </c>
      <c r="B637" s="180" t="str">
        <f t="shared" si="43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03" t="str">
        <f t="shared" si="43"/>
        <v/>
      </c>
      <c r="B638" s="180" t="str">
        <f t="shared" si="43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03" t="str">
        <f t="shared" si="43"/>
        <v/>
      </c>
      <c r="B639" s="180" t="str">
        <f t="shared" si="43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03" t="str">
        <f t="shared" si="43"/>
        <v/>
      </c>
      <c r="B640" s="180" t="str">
        <f t="shared" si="43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03" t="str">
        <f t="shared" si="43"/>
        <v/>
      </c>
      <c r="B641" s="180" t="str">
        <f t="shared" si="43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03" t="str">
        <f t="shared" si="43"/>
        <v/>
      </c>
      <c r="B642" s="180" t="str">
        <f t="shared" si="43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03" t="str">
        <f t="shared" si="43"/>
        <v/>
      </c>
      <c r="B643" s="180" t="str">
        <f t="shared" si="43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03" t="str">
        <f t="shared" si="43"/>
        <v/>
      </c>
      <c r="B644" s="180" t="str">
        <f t="shared" si="43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03" t="str">
        <f t="shared" si="43"/>
        <v/>
      </c>
      <c r="B645" s="180" t="str">
        <f t="shared" si="43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03" t="str">
        <f t="shared" ref="A646:B665" si="44">A60</f>
        <v/>
      </c>
      <c r="B646" s="180" t="str">
        <f t="shared" si="44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03" t="str">
        <f t="shared" si="44"/>
        <v/>
      </c>
      <c r="B647" s="180" t="str">
        <f t="shared" si="44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03" t="str">
        <f t="shared" si="44"/>
        <v/>
      </c>
      <c r="B648" s="180" t="str">
        <f t="shared" si="44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03" t="str">
        <f t="shared" si="44"/>
        <v/>
      </c>
      <c r="B649" s="180" t="str">
        <f t="shared" si="44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03" t="str">
        <f t="shared" si="44"/>
        <v/>
      </c>
      <c r="B650" s="180" t="str">
        <f t="shared" si="44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03" t="str">
        <f t="shared" si="44"/>
        <v/>
      </c>
      <c r="B651" s="180" t="str">
        <f t="shared" si="44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03" t="str">
        <f t="shared" si="44"/>
        <v/>
      </c>
      <c r="B652" s="180" t="str">
        <f t="shared" si="44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03" t="str">
        <f t="shared" si="44"/>
        <v/>
      </c>
      <c r="B653" s="180" t="str">
        <f t="shared" si="44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03" t="str">
        <f t="shared" si="44"/>
        <v/>
      </c>
      <c r="B654" s="180" t="str">
        <f t="shared" si="44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03" t="str">
        <f t="shared" si="44"/>
        <v/>
      </c>
      <c r="B655" s="180" t="str">
        <f t="shared" si="44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03" t="str">
        <f t="shared" si="44"/>
        <v/>
      </c>
      <c r="B656" s="180" t="str">
        <f t="shared" si="44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03" t="str">
        <f t="shared" si="44"/>
        <v/>
      </c>
      <c r="B657" s="180" t="str">
        <f t="shared" si="44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03" t="str">
        <f t="shared" si="44"/>
        <v/>
      </c>
      <c r="B658" s="180" t="str">
        <f t="shared" si="44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03" t="str">
        <f t="shared" si="44"/>
        <v/>
      </c>
      <c r="B659" s="180" t="str">
        <f t="shared" si="44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03" t="str">
        <f t="shared" si="44"/>
        <v/>
      </c>
      <c r="B660" s="180" t="str">
        <f t="shared" si="44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03" t="str">
        <f t="shared" si="44"/>
        <v/>
      </c>
      <c r="B661" s="180" t="str">
        <f t="shared" si="44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03" t="str">
        <f t="shared" si="44"/>
        <v/>
      </c>
      <c r="B662" s="180" t="str">
        <f t="shared" si="44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03" t="str">
        <f t="shared" si="44"/>
        <v/>
      </c>
      <c r="B663" s="180" t="str">
        <f t="shared" si="44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03" t="str">
        <f t="shared" si="44"/>
        <v/>
      </c>
      <c r="B664" s="180" t="str">
        <f t="shared" si="44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03" t="str">
        <f t="shared" si="44"/>
        <v/>
      </c>
      <c r="B665" s="180" t="str">
        <f t="shared" si="44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03" t="str">
        <f t="shared" ref="A666:B685" si="45">A80</f>
        <v/>
      </c>
      <c r="B666" s="180" t="str">
        <f t="shared" si="45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03" t="str">
        <f t="shared" si="45"/>
        <v/>
      </c>
      <c r="B667" s="180" t="str">
        <f t="shared" si="45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03" t="str">
        <f t="shared" si="45"/>
        <v/>
      </c>
      <c r="B668" s="180" t="str">
        <f t="shared" si="45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03" t="str">
        <f t="shared" si="45"/>
        <v/>
      </c>
      <c r="B669" s="180" t="str">
        <f t="shared" si="45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03" t="str">
        <f t="shared" si="45"/>
        <v/>
      </c>
      <c r="B670" s="180" t="str">
        <f t="shared" si="45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03" t="str">
        <f t="shared" si="45"/>
        <v/>
      </c>
      <c r="B671" s="180" t="str">
        <f t="shared" si="45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03" t="str">
        <f t="shared" si="45"/>
        <v/>
      </c>
      <c r="B672" s="180" t="str">
        <f t="shared" si="45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03" t="str">
        <f t="shared" si="45"/>
        <v/>
      </c>
      <c r="B673" s="180" t="str">
        <f t="shared" si="45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03" t="str">
        <f t="shared" si="45"/>
        <v/>
      </c>
      <c r="B674" s="180" t="str">
        <f t="shared" si="45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03" t="str">
        <f t="shared" si="45"/>
        <v/>
      </c>
      <c r="B675" s="180" t="str">
        <f t="shared" si="45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03" t="str">
        <f t="shared" si="45"/>
        <v/>
      </c>
      <c r="B676" s="180" t="str">
        <f t="shared" si="45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03" t="str">
        <f t="shared" si="45"/>
        <v/>
      </c>
      <c r="B677" s="180" t="str">
        <f t="shared" si="45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03" t="str">
        <f t="shared" si="45"/>
        <v/>
      </c>
      <c r="B678" s="180" t="str">
        <f t="shared" si="45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03" t="str">
        <f t="shared" si="45"/>
        <v/>
      </c>
      <c r="B679" s="180" t="str">
        <f t="shared" si="45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03" t="str">
        <f t="shared" si="45"/>
        <v/>
      </c>
      <c r="B680" s="180" t="str">
        <f t="shared" si="45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03" t="str">
        <f t="shared" si="45"/>
        <v/>
      </c>
      <c r="B681" s="180" t="str">
        <f t="shared" si="45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03" t="str">
        <f t="shared" si="45"/>
        <v/>
      </c>
      <c r="B682" s="180" t="str">
        <f t="shared" si="45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03" t="str">
        <f t="shared" si="45"/>
        <v/>
      </c>
      <c r="B683" s="180" t="str">
        <f t="shared" si="45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03" t="str">
        <f t="shared" si="45"/>
        <v/>
      </c>
      <c r="B684" s="180" t="str">
        <f t="shared" si="45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03" t="str">
        <f t="shared" si="45"/>
        <v/>
      </c>
      <c r="B685" s="180" t="str">
        <f t="shared" si="45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03" t="str">
        <f t="shared" ref="A686:B705" si="46">A100</f>
        <v/>
      </c>
      <c r="B686" s="180" t="str">
        <f t="shared" si="46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03" t="str">
        <f t="shared" si="46"/>
        <v/>
      </c>
      <c r="B687" s="180" t="str">
        <f t="shared" si="46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03" t="str">
        <f t="shared" si="46"/>
        <v/>
      </c>
      <c r="B688" s="180" t="str">
        <f t="shared" si="46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03" t="str">
        <f t="shared" si="46"/>
        <v/>
      </c>
      <c r="B689" s="180" t="str">
        <f t="shared" si="46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03" t="str">
        <f t="shared" si="46"/>
        <v/>
      </c>
      <c r="B690" s="180" t="str">
        <f t="shared" si="46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03" t="str">
        <f t="shared" si="46"/>
        <v/>
      </c>
      <c r="B691" s="180" t="str">
        <f t="shared" si="46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03" t="str">
        <f t="shared" si="46"/>
        <v/>
      </c>
      <c r="B692" s="180" t="str">
        <f t="shared" si="46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03" t="str">
        <f t="shared" si="46"/>
        <v/>
      </c>
      <c r="B693" s="180" t="str">
        <f t="shared" si="46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03" t="str">
        <f t="shared" si="46"/>
        <v/>
      </c>
      <c r="B694" s="180" t="str">
        <f t="shared" si="46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03" t="str">
        <f t="shared" si="46"/>
        <v/>
      </c>
      <c r="B695" s="180" t="str">
        <f t="shared" si="46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03" t="str">
        <f t="shared" si="46"/>
        <v/>
      </c>
      <c r="B696" s="180" t="str">
        <f t="shared" si="46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03" t="str">
        <f t="shared" si="46"/>
        <v/>
      </c>
      <c r="B697" s="180" t="str">
        <f t="shared" si="46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03" t="str">
        <f t="shared" si="46"/>
        <v/>
      </c>
      <c r="B698" s="180" t="str">
        <f t="shared" si="46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03" t="str">
        <f t="shared" si="46"/>
        <v/>
      </c>
      <c r="B699" s="180" t="str">
        <f t="shared" si="46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03" t="str">
        <f t="shared" si="46"/>
        <v/>
      </c>
      <c r="B700" s="180" t="str">
        <f t="shared" si="46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03" t="str">
        <f t="shared" si="46"/>
        <v/>
      </c>
      <c r="B701" s="180" t="str">
        <f t="shared" si="46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03" t="str">
        <f t="shared" si="46"/>
        <v/>
      </c>
      <c r="B702" s="180" t="str">
        <f t="shared" si="46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03" t="str">
        <f t="shared" si="46"/>
        <v/>
      </c>
      <c r="B703" s="180" t="str">
        <f t="shared" si="46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03" t="str">
        <f t="shared" si="46"/>
        <v/>
      </c>
      <c r="B704" s="180" t="str">
        <f t="shared" si="46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03" t="str">
        <f t="shared" si="46"/>
        <v/>
      </c>
      <c r="B705" s="180" t="str">
        <f t="shared" si="46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03" t="str">
        <f t="shared" ref="A706:B715" si="47">A120</f>
        <v/>
      </c>
      <c r="B706" s="180" t="str">
        <f t="shared" si="47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03" t="str">
        <f t="shared" si="47"/>
        <v/>
      </c>
      <c r="B707" s="180" t="str">
        <f t="shared" si="47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03" t="str">
        <f t="shared" si="47"/>
        <v/>
      </c>
      <c r="B708" s="180" t="str">
        <f t="shared" si="47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03" t="str">
        <f t="shared" si="47"/>
        <v/>
      </c>
      <c r="B709" s="180" t="str">
        <f t="shared" si="47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03" t="str">
        <f t="shared" si="47"/>
        <v/>
      </c>
      <c r="B710" s="180" t="str">
        <f t="shared" si="47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03" t="str">
        <f t="shared" si="47"/>
        <v/>
      </c>
      <c r="B711" s="180" t="str">
        <f t="shared" si="47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03" t="str">
        <f t="shared" si="47"/>
        <v/>
      </c>
      <c r="B712" s="180" t="str">
        <f t="shared" si="47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03" t="str">
        <f t="shared" si="47"/>
        <v/>
      </c>
      <c r="B713" s="180" t="str">
        <f t="shared" si="47"/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03" t="str">
        <f t="shared" si="47"/>
        <v/>
      </c>
      <c r="B714" s="180" t="str">
        <f t="shared" si="47"/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03" t="str">
        <f t="shared" si="47"/>
        <v/>
      </c>
      <c r="B715" s="180" t="str">
        <f t="shared" si="47"/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B725" si="48">A130</f>
        <v/>
      </c>
      <c r="B716" s="180" t="str">
        <f t="shared" si="48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48"/>
        <v/>
      </c>
      <c r="B717" s="180" t="str">
        <f t="shared" si="48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48"/>
        <v/>
      </c>
      <c r="B718" s="180" t="str">
        <f t="shared" si="48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48"/>
        <v/>
      </c>
      <c r="B719" s="180" t="str">
        <f t="shared" si="48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48"/>
        <v/>
      </c>
      <c r="B720" s="180" t="str">
        <f t="shared" si="48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48"/>
        <v/>
      </c>
      <c r="B721" s="180" t="str">
        <f t="shared" si="48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48"/>
        <v/>
      </c>
      <c r="B722" s="180" t="str">
        <f t="shared" si="48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48"/>
        <v/>
      </c>
      <c r="B723" s="180" t="str">
        <f t="shared" si="48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48"/>
        <v/>
      </c>
      <c r="B724" s="180" t="str">
        <f t="shared" si="48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48"/>
        <v/>
      </c>
      <c r="B725" s="180" t="str">
        <f t="shared" si="48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03" t="str">
        <f t="shared" ref="A726:B735" si="49">A140</f>
        <v/>
      </c>
      <c r="B726" s="180" t="str">
        <f t="shared" si="49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03" t="str">
        <f t="shared" si="49"/>
        <v/>
      </c>
      <c r="B727" s="180" t="str">
        <f t="shared" si="49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03" t="str">
        <f t="shared" si="49"/>
        <v/>
      </c>
      <c r="B728" s="180" t="str">
        <f t="shared" si="49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03" t="str">
        <f t="shared" si="49"/>
        <v/>
      </c>
      <c r="B729" s="180" t="str">
        <f t="shared" si="49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03" t="str">
        <f t="shared" si="49"/>
        <v/>
      </c>
      <c r="B730" s="180" t="str">
        <f t="shared" si="49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03" t="str">
        <f t="shared" si="49"/>
        <v/>
      </c>
      <c r="B731" s="180" t="str">
        <f t="shared" si="49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03" t="str">
        <f t="shared" si="49"/>
        <v/>
      </c>
      <c r="B732" s="180" t="str">
        <f t="shared" si="49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03" t="str">
        <f t="shared" si="49"/>
        <v/>
      </c>
      <c r="B733" s="180" t="str">
        <f t="shared" si="49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03" t="str">
        <f t="shared" si="49"/>
        <v/>
      </c>
      <c r="B734" s="180" t="str">
        <f t="shared" si="49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03" t="str">
        <f t="shared" si="49"/>
        <v/>
      </c>
      <c r="B735" s="180" t="str">
        <f t="shared" si="49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526" t="s">
        <v>1979</v>
      </c>
      <c r="B739" s="526"/>
      <c r="C739" s="526"/>
      <c r="D739" s="526"/>
      <c r="E739" s="526"/>
      <c r="F739" s="526"/>
      <c r="G739" s="526"/>
      <c r="H739" s="526"/>
      <c r="I739" s="526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 t="shared" ref="A741:A772" si="50">A40</f>
        <v/>
      </c>
      <c r="B741" s="180" t="str">
        <f t="shared" ref="B741:B772" si="51">B626</f>
        <v/>
      </c>
      <c r="C741" s="277" t="str">
        <f>IF(OR($F$30="",'Wniosek 2025 r.'!C741=0,'Wniosek 2025 r.'!C741=""),"",'Wniosek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485" t="str">
        <f>IF(OR($F$30="",'Wniosek 2025 r.'!G741="",'Wniosek 2025 r.'!G741=0),"",'Wniosek 2025 r.'!G741)</f>
        <v/>
      </c>
      <c r="H741" s="485"/>
      <c r="I741" s="485"/>
    </row>
    <row r="742" spans="1:9" hidden="1" x14ac:dyDescent="0.25">
      <c r="A742" s="273" t="str">
        <f t="shared" si="50"/>
        <v/>
      </c>
      <c r="B742" s="180" t="str">
        <f t="shared" si="51"/>
        <v/>
      </c>
      <c r="C742" s="277" t="str">
        <f>IF(OR($F$30="",'Wniosek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485" t="str">
        <f>IF(OR($F$30="",'Wniosek 2025 r.'!G742="",'Wniosek 2025 r.'!G742=0),"",'Wniosek 2025 r.'!G742)</f>
        <v/>
      </c>
      <c r="H742" s="485"/>
      <c r="I742" s="485"/>
    </row>
    <row r="743" spans="1:9" hidden="1" x14ac:dyDescent="0.25">
      <c r="A743" s="273" t="str">
        <f t="shared" si="50"/>
        <v/>
      </c>
      <c r="B743" s="180" t="str">
        <f t="shared" si="51"/>
        <v/>
      </c>
      <c r="C743" s="277" t="str">
        <f>IF(OR($F$30="",'Wniosek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485" t="str">
        <f>IF(OR($F$30="",'Wniosek 2025 r.'!G743="",'Wniosek 2025 r.'!G743=0),"",'Wniosek 2025 r.'!G743)</f>
        <v/>
      </c>
      <c r="H743" s="485"/>
      <c r="I743" s="485"/>
    </row>
    <row r="744" spans="1:9" hidden="1" x14ac:dyDescent="0.25">
      <c r="A744" s="273" t="str">
        <f t="shared" si="50"/>
        <v/>
      </c>
      <c r="B744" s="180" t="str">
        <f t="shared" si="51"/>
        <v/>
      </c>
      <c r="C744" s="277" t="str">
        <f>IF(OR($F$30="",'Wniosek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485" t="str">
        <f>IF(OR($F$30="",'Wniosek 2025 r.'!G744="",'Wniosek 2025 r.'!G744=0),"",'Wniosek 2025 r.'!G744)</f>
        <v/>
      </c>
      <c r="H744" s="485"/>
      <c r="I744" s="485"/>
    </row>
    <row r="745" spans="1:9" hidden="1" x14ac:dyDescent="0.25">
      <c r="A745" s="273" t="str">
        <f t="shared" si="50"/>
        <v/>
      </c>
      <c r="B745" s="180" t="str">
        <f t="shared" si="51"/>
        <v/>
      </c>
      <c r="C745" s="277" t="str">
        <f>IF(OR($F$30="",'Wniosek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485" t="str">
        <f>IF(OR($F$30="",'Wniosek 2025 r.'!G745="",'Wniosek 2025 r.'!G745=0),"",'Wniosek 2025 r.'!G745)</f>
        <v/>
      </c>
      <c r="H745" s="485"/>
      <c r="I745" s="485"/>
    </row>
    <row r="746" spans="1:9" hidden="1" x14ac:dyDescent="0.25">
      <c r="A746" s="273" t="str">
        <f t="shared" si="50"/>
        <v/>
      </c>
      <c r="B746" s="180" t="str">
        <f t="shared" si="51"/>
        <v/>
      </c>
      <c r="C746" s="277" t="str">
        <f>IF(OR($F$30="",'Wniosek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485" t="str">
        <f>IF(OR($F$30="",'Wniosek 2025 r.'!G746="",'Wniosek 2025 r.'!G746=0),"",'Wniosek 2025 r.'!G746)</f>
        <v/>
      </c>
      <c r="H746" s="485"/>
      <c r="I746" s="485"/>
    </row>
    <row r="747" spans="1:9" hidden="1" x14ac:dyDescent="0.25">
      <c r="A747" s="273" t="str">
        <f t="shared" si="50"/>
        <v/>
      </c>
      <c r="B747" s="180" t="str">
        <f t="shared" si="51"/>
        <v/>
      </c>
      <c r="C747" s="277" t="str">
        <f>IF(OR($F$30="",'Wniosek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485" t="str">
        <f>IF(OR($F$30="",'Wniosek 2025 r.'!G747="",'Wniosek 2025 r.'!G747=0),"",'Wniosek 2025 r.'!G747)</f>
        <v/>
      </c>
      <c r="H747" s="485"/>
      <c r="I747" s="485"/>
    </row>
    <row r="748" spans="1:9" hidden="1" x14ac:dyDescent="0.25">
      <c r="A748" s="273" t="str">
        <f t="shared" si="50"/>
        <v/>
      </c>
      <c r="B748" s="180" t="str">
        <f t="shared" si="51"/>
        <v/>
      </c>
      <c r="C748" s="277" t="str">
        <f>IF(OR($F$30="",'Wniosek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485" t="str">
        <f>IF(OR($F$30="",'Wniosek 2025 r.'!G748="",'Wniosek 2025 r.'!G748=0),"",'Wniosek 2025 r.'!G748)</f>
        <v/>
      </c>
      <c r="H748" s="485"/>
      <c r="I748" s="485"/>
    </row>
    <row r="749" spans="1:9" hidden="1" x14ac:dyDescent="0.25">
      <c r="A749" s="273" t="str">
        <f t="shared" si="50"/>
        <v/>
      </c>
      <c r="B749" s="180" t="str">
        <f t="shared" si="51"/>
        <v/>
      </c>
      <c r="C749" s="277" t="str">
        <f>IF(OR($F$30="",'Wniosek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485" t="str">
        <f>IF(OR($F$30="",'Wniosek 2025 r.'!G749="",'Wniosek 2025 r.'!G749=0),"",'Wniosek 2025 r.'!G749)</f>
        <v/>
      </c>
      <c r="H749" s="485"/>
      <c r="I749" s="485"/>
    </row>
    <row r="750" spans="1:9" hidden="1" x14ac:dyDescent="0.25">
      <c r="A750" s="273" t="str">
        <f t="shared" si="50"/>
        <v/>
      </c>
      <c r="B750" s="180" t="str">
        <f t="shared" si="51"/>
        <v/>
      </c>
      <c r="C750" s="277" t="str">
        <f>IF(OR($F$30="",'Wniosek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485" t="str">
        <f>IF(OR($F$30="",'Wniosek 2025 r.'!G750="",'Wniosek 2025 r.'!G750=0),"",'Wniosek 2025 r.'!G750)</f>
        <v/>
      </c>
      <c r="H750" s="485"/>
      <c r="I750" s="485"/>
    </row>
    <row r="751" spans="1:9" hidden="1" x14ac:dyDescent="0.25">
      <c r="A751" s="273" t="str">
        <f t="shared" si="50"/>
        <v/>
      </c>
      <c r="B751" s="180" t="str">
        <f t="shared" si="51"/>
        <v/>
      </c>
      <c r="C751" s="277" t="str">
        <f>IF(OR($F$30="",'Wniosek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485" t="str">
        <f>IF(OR($F$30="",'Wniosek 2025 r.'!G751="",'Wniosek 2025 r.'!G751=0),"",'Wniosek 2025 r.'!G751)</f>
        <v/>
      </c>
      <c r="H751" s="485"/>
      <c r="I751" s="485"/>
    </row>
    <row r="752" spans="1:9" hidden="1" x14ac:dyDescent="0.25">
      <c r="A752" s="273" t="str">
        <f t="shared" si="50"/>
        <v/>
      </c>
      <c r="B752" s="180" t="str">
        <f t="shared" si="51"/>
        <v/>
      </c>
      <c r="C752" s="277" t="str">
        <f>IF(OR($F$30="",'Wniosek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485" t="str">
        <f>IF(OR($F$30="",'Wniosek 2025 r.'!G752="",'Wniosek 2025 r.'!G752=0),"",'Wniosek 2025 r.'!G752)</f>
        <v/>
      </c>
      <c r="H752" s="485"/>
      <c r="I752" s="485"/>
    </row>
    <row r="753" spans="1:9" hidden="1" x14ac:dyDescent="0.25">
      <c r="A753" s="273" t="str">
        <f t="shared" si="50"/>
        <v/>
      </c>
      <c r="B753" s="180" t="str">
        <f t="shared" si="51"/>
        <v/>
      </c>
      <c r="C753" s="277" t="str">
        <f>IF(OR($F$30="",'Wniosek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485" t="str">
        <f>IF(OR($F$30="",'Wniosek 2025 r.'!G753="",'Wniosek 2025 r.'!G753=0),"",'Wniosek 2025 r.'!G753)</f>
        <v/>
      </c>
      <c r="H753" s="485"/>
      <c r="I753" s="485"/>
    </row>
    <row r="754" spans="1:9" hidden="1" x14ac:dyDescent="0.25">
      <c r="A754" s="273" t="str">
        <f t="shared" si="50"/>
        <v/>
      </c>
      <c r="B754" s="180" t="str">
        <f t="shared" si="51"/>
        <v/>
      </c>
      <c r="C754" s="277" t="str">
        <f>IF(OR($F$30="",'Wniosek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485" t="str">
        <f>IF(OR($F$30="",'Wniosek 2025 r.'!G754="",'Wniosek 2025 r.'!G754=0),"",'Wniosek 2025 r.'!G754)</f>
        <v/>
      </c>
      <c r="H754" s="485"/>
      <c r="I754" s="485"/>
    </row>
    <row r="755" spans="1:9" hidden="1" x14ac:dyDescent="0.25">
      <c r="A755" s="273" t="str">
        <f t="shared" si="50"/>
        <v/>
      </c>
      <c r="B755" s="180" t="str">
        <f t="shared" si="51"/>
        <v/>
      </c>
      <c r="C755" s="277" t="str">
        <f>IF(OR($F$30="",'Wniosek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485" t="str">
        <f>IF(OR($F$30="",'Wniosek 2025 r.'!G755="",'Wniosek 2025 r.'!G755=0),"",'Wniosek 2025 r.'!G755)</f>
        <v/>
      </c>
      <c r="H755" s="485"/>
      <c r="I755" s="485"/>
    </row>
    <row r="756" spans="1:9" hidden="1" x14ac:dyDescent="0.25">
      <c r="A756" s="273" t="str">
        <f t="shared" si="50"/>
        <v/>
      </c>
      <c r="B756" s="180" t="str">
        <f t="shared" si="51"/>
        <v/>
      </c>
      <c r="C756" s="277" t="str">
        <f>IF(OR($F$30="",'Wniosek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485" t="str">
        <f>IF(OR($F$30="",'Wniosek 2025 r.'!G756="",'Wniosek 2025 r.'!G756=0),"",'Wniosek 2025 r.'!G756)</f>
        <v/>
      </c>
      <c r="H756" s="485"/>
      <c r="I756" s="485"/>
    </row>
    <row r="757" spans="1:9" hidden="1" x14ac:dyDescent="0.25">
      <c r="A757" s="273" t="str">
        <f t="shared" si="50"/>
        <v/>
      </c>
      <c r="B757" s="180" t="str">
        <f t="shared" si="51"/>
        <v/>
      </c>
      <c r="C757" s="277" t="str">
        <f>IF(OR($F$30="",'Wniosek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485" t="str">
        <f>IF(OR($F$30="",'Wniosek 2025 r.'!G757="",'Wniosek 2025 r.'!G757=0),"",'Wniosek 2025 r.'!G757)</f>
        <v/>
      </c>
      <c r="H757" s="485"/>
      <c r="I757" s="485"/>
    </row>
    <row r="758" spans="1:9" hidden="1" x14ac:dyDescent="0.25">
      <c r="A758" s="273" t="str">
        <f t="shared" si="50"/>
        <v/>
      </c>
      <c r="B758" s="180" t="str">
        <f t="shared" si="51"/>
        <v/>
      </c>
      <c r="C758" s="277" t="str">
        <f>IF(OR($F$30="",'Wniosek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485" t="str">
        <f>IF(OR($F$30="",'Wniosek 2025 r.'!G758="",'Wniosek 2025 r.'!G758=0),"",'Wniosek 2025 r.'!G758)</f>
        <v/>
      </c>
      <c r="H758" s="485"/>
      <c r="I758" s="485"/>
    </row>
    <row r="759" spans="1:9" hidden="1" x14ac:dyDescent="0.25">
      <c r="A759" s="273" t="str">
        <f t="shared" si="50"/>
        <v/>
      </c>
      <c r="B759" s="180" t="str">
        <f t="shared" si="51"/>
        <v/>
      </c>
      <c r="C759" s="277" t="str">
        <f>IF(OR($F$30="",'Wniosek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485" t="str">
        <f>IF(OR($F$30="",'Wniosek 2025 r.'!G759="",'Wniosek 2025 r.'!G759=0),"",'Wniosek 2025 r.'!G759)</f>
        <v/>
      </c>
      <c r="H759" s="485"/>
      <c r="I759" s="485"/>
    </row>
    <row r="760" spans="1:9" hidden="1" x14ac:dyDescent="0.25">
      <c r="A760" s="273" t="str">
        <f t="shared" si="50"/>
        <v/>
      </c>
      <c r="B760" s="180" t="str">
        <f t="shared" si="51"/>
        <v/>
      </c>
      <c r="C760" s="277" t="str">
        <f>IF(OR($F$30="",'Wniosek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485" t="str">
        <f>IF(OR($F$30="",'Wniosek 2025 r.'!G760="",'Wniosek 2025 r.'!G760=0),"",'Wniosek 2025 r.'!G760)</f>
        <v/>
      </c>
      <c r="H760" s="485"/>
      <c r="I760" s="485"/>
    </row>
    <row r="761" spans="1:9" hidden="1" x14ac:dyDescent="0.25">
      <c r="A761" s="273" t="str">
        <f t="shared" si="50"/>
        <v/>
      </c>
      <c r="B761" s="180" t="str">
        <f t="shared" si="51"/>
        <v/>
      </c>
      <c r="C761" s="277" t="str">
        <f>IF(OR($F$30="",'Wniosek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485" t="str">
        <f>IF(OR($F$30="",'Wniosek 2025 r.'!G761="",'Wniosek 2025 r.'!G761=0),"",'Wniosek 2025 r.'!G761)</f>
        <v/>
      </c>
      <c r="H761" s="485"/>
      <c r="I761" s="485"/>
    </row>
    <row r="762" spans="1:9" hidden="1" x14ac:dyDescent="0.25">
      <c r="A762" s="273" t="str">
        <f t="shared" si="50"/>
        <v/>
      </c>
      <c r="B762" s="180" t="str">
        <f t="shared" si="51"/>
        <v/>
      </c>
      <c r="C762" s="277" t="str">
        <f>IF(OR($F$30="",'Wniosek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485" t="str">
        <f>IF(OR($F$30="",'Wniosek 2025 r.'!G762="",'Wniosek 2025 r.'!G762=0),"",'Wniosek 2025 r.'!G762)</f>
        <v/>
      </c>
      <c r="H762" s="485"/>
      <c r="I762" s="485"/>
    </row>
    <row r="763" spans="1:9" hidden="1" x14ac:dyDescent="0.25">
      <c r="A763" s="273" t="str">
        <f t="shared" si="50"/>
        <v/>
      </c>
      <c r="B763" s="180" t="str">
        <f t="shared" si="51"/>
        <v/>
      </c>
      <c r="C763" s="277" t="str">
        <f>IF(OR($F$30="",'Wniosek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485" t="str">
        <f>IF(OR($F$30="",'Wniosek 2025 r.'!G763="",'Wniosek 2025 r.'!G763=0),"",'Wniosek 2025 r.'!G763)</f>
        <v/>
      </c>
      <c r="H763" s="485"/>
      <c r="I763" s="485"/>
    </row>
    <row r="764" spans="1:9" hidden="1" x14ac:dyDescent="0.25">
      <c r="A764" s="273" t="str">
        <f t="shared" si="50"/>
        <v/>
      </c>
      <c r="B764" s="180" t="str">
        <f t="shared" si="51"/>
        <v/>
      </c>
      <c r="C764" s="277" t="str">
        <f>IF(OR($F$30="",'Wniosek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485" t="str">
        <f>IF(OR($F$30="",'Wniosek 2025 r.'!G764="",'Wniosek 2025 r.'!G764=0),"",'Wniosek 2025 r.'!G764)</f>
        <v/>
      </c>
      <c r="H764" s="485"/>
      <c r="I764" s="485"/>
    </row>
    <row r="765" spans="1:9" hidden="1" x14ac:dyDescent="0.25">
      <c r="A765" s="273" t="str">
        <f t="shared" si="50"/>
        <v/>
      </c>
      <c r="B765" s="180" t="str">
        <f t="shared" si="51"/>
        <v/>
      </c>
      <c r="C765" s="277" t="str">
        <f>IF(OR($F$30="",'Wniosek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485" t="str">
        <f>IF(OR($F$30="",'Wniosek 2025 r.'!G765="",'Wniosek 2025 r.'!G765=0),"",'Wniosek 2025 r.'!G765)</f>
        <v/>
      </c>
      <c r="H765" s="485"/>
      <c r="I765" s="485"/>
    </row>
    <row r="766" spans="1:9" hidden="1" x14ac:dyDescent="0.25">
      <c r="A766" s="273" t="str">
        <f t="shared" si="50"/>
        <v/>
      </c>
      <c r="B766" s="180" t="str">
        <f t="shared" si="51"/>
        <v/>
      </c>
      <c r="C766" s="277" t="str">
        <f>IF(OR($F$30="",'Wniosek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485" t="str">
        <f>IF(OR($F$30="",'Wniosek 2025 r.'!G766="",'Wniosek 2025 r.'!G766=0),"",'Wniosek 2025 r.'!G766)</f>
        <v/>
      </c>
      <c r="H766" s="485"/>
      <c r="I766" s="485"/>
    </row>
    <row r="767" spans="1:9" hidden="1" x14ac:dyDescent="0.25">
      <c r="A767" s="273" t="str">
        <f t="shared" si="50"/>
        <v/>
      </c>
      <c r="B767" s="180" t="str">
        <f t="shared" si="51"/>
        <v/>
      </c>
      <c r="C767" s="277" t="str">
        <f>IF(OR($F$30="",'Wniosek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485" t="str">
        <f>IF(OR($F$30="",'Wniosek 2025 r.'!G767="",'Wniosek 2025 r.'!G767=0),"",'Wniosek 2025 r.'!G767)</f>
        <v/>
      </c>
      <c r="H767" s="485"/>
      <c r="I767" s="485"/>
    </row>
    <row r="768" spans="1:9" hidden="1" x14ac:dyDescent="0.25">
      <c r="A768" s="273" t="str">
        <f t="shared" si="50"/>
        <v/>
      </c>
      <c r="B768" s="180" t="str">
        <f t="shared" si="51"/>
        <v/>
      </c>
      <c r="C768" s="277" t="str">
        <f>IF(OR($F$30="",'Wniosek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485" t="str">
        <f>IF(OR($F$30="",'Wniosek 2025 r.'!G768="",'Wniosek 2025 r.'!G768=0),"",'Wniosek 2025 r.'!G768)</f>
        <v/>
      </c>
      <c r="H768" s="485"/>
      <c r="I768" s="485"/>
    </row>
    <row r="769" spans="1:9" hidden="1" x14ac:dyDescent="0.25">
      <c r="A769" s="273" t="str">
        <f t="shared" si="50"/>
        <v/>
      </c>
      <c r="B769" s="180" t="str">
        <f t="shared" si="51"/>
        <v/>
      </c>
      <c r="C769" s="277" t="str">
        <f>IF(OR($F$30="",'Wniosek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485" t="str">
        <f>IF(OR($F$30="",'Wniosek 2025 r.'!G769="",'Wniosek 2025 r.'!G769=0),"",'Wniosek 2025 r.'!G769)</f>
        <v/>
      </c>
      <c r="H769" s="485"/>
      <c r="I769" s="485"/>
    </row>
    <row r="770" spans="1:9" hidden="1" x14ac:dyDescent="0.25">
      <c r="A770" s="273" t="str">
        <f t="shared" si="50"/>
        <v/>
      </c>
      <c r="B770" s="180" t="str">
        <f t="shared" si="51"/>
        <v/>
      </c>
      <c r="C770" s="277" t="str">
        <f>IF(OR($F$30="",'Wniosek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485" t="str">
        <f>IF(OR($F$30="",'Wniosek 2025 r.'!G770="",'Wniosek 2025 r.'!G770=0),"",'Wniosek 2025 r.'!G770)</f>
        <v/>
      </c>
      <c r="H770" s="485"/>
      <c r="I770" s="485"/>
    </row>
    <row r="771" spans="1:9" hidden="1" x14ac:dyDescent="0.25">
      <c r="A771" s="273" t="str">
        <f t="shared" si="50"/>
        <v/>
      </c>
      <c r="B771" s="180" t="str">
        <f t="shared" si="51"/>
        <v/>
      </c>
      <c r="C771" s="277" t="str">
        <f>IF(OR($F$30="",'Wniosek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485" t="str">
        <f>IF(OR($F$30="",'Wniosek 2025 r.'!G771="",'Wniosek 2025 r.'!G771=0),"",'Wniosek 2025 r.'!G771)</f>
        <v/>
      </c>
      <c r="H771" s="485"/>
      <c r="I771" s="485"/>
    </row>
    <row r="772" spans="1:9" hidden="1" x14ac:dyDescent="0.25">
      <c r="A772" s="273" t="str">
        <f t="shared" si="50"/>
        <v/>
      </c>
      <c r="B772" s="180" t="str">
        <f t="shared" si="51"/>
        <v/>
      </c>
      <c r="C772" s="277" t="str">
        <f>IF(OR($F$30="",'Wniosek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485" t="str">
        <f>IF(OR($F$30="",'Wniosek 2025 r.'!G772="",'Wniosek 2025 r.'!G772=0),"",'Wniosek 2025 r.'!G772)</f>
        <v/>
      </c>
      <c r="H772" s="485"/>
      <c r="I772" s="485"/>
    </row>
    <row r="773" spans="1:9" hidden="1" x14ac:dyDescent="0.25">
      <c r="A773" s="273" t="str">
        <f t="shared" ref="A773:A804" si="52">A72</f>
        <v/>
      </c>
      <c r="B773" s="180" t="str">
        <f t="shared" ref="B773:B804" si="53">B658</f>
        <v/>
      </c>
      <c r="C773" s="277" t="str">
        <f>IF(OR($F$30="",'Wniosek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485" t="str">
        <f>IF(OR($F$30="",'Wniosek 2025 r.'!G773="",'Wniosek 2025 r.'!G773=0),"",'Wniosek 2025 r.'!G773)</f>
        <v/>
      </c>
      <c r="H773" s="485"/>
      <c r="I773" s="485"/>
    </row>
    <row r="774" spans="1:9" hidden="1" x14ac:dyDescent="0.25">
      <c r="A774" s="273" t="str">
        <f t="shared" si="52"/>
        <v/>
      </c>
      <c r="B774" s="180" t="str">
        <f t="shared" si="53"/>
        <v/>
      </c>
      <c r="C774" s="277" t="str">
        <f>IF(OR($F$30="",'Wniosek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485" t="str">
        <f>IF(OR($F$30="",'Wniosek 2025 r.'!G774="",'Wniosek 2025 r.'!G774=0),"",'Wniosek 2025 r.'!G774)</f>
        <v/>
      </c>
      <c r="H774" s="485"/>
      <c r="I774" s="485"/>
    </row>
    <row r="775" spans="1:9" hidden="1" x14ac:dyDescent="0.25">
      <c r="A775" s="273" t="str">
        <f t="shared" si="52"/>
        <v/>
      </c>
      <c r="B775" s="180" t="str">
        <f t="shared" si="53"/>
        <v/>
      </c>
      <c r="C775" s="277" t="str">
        <f>IF(OR($F$30="",'Wniosek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485" t="str">
        <f>IF(OR($F$30="",'Wniosek 2025 r.'!G775="",'Wniosek 2025 r.'!G775=0),"",'Wniosek 2025 r.'!G775)</f>
        <v/>
      </c>
      <c r="H775" s="485"/>
      <c r="I775" s="485"/>
    </row>
    <row r="776" spans="1:9" hidden="1" x14ac:dyDescent="0.25">
      <c r="A776" s="273" t="str">
        <f t="shared" si="52"/>
        <v/>
      </c>
      <c r="B776" s="180" t="str">
        <f t="shared" si="53"/>
        <v/>
      </c>
      <c r="C776" s="277" t="str">
        <f>IF(OR($F$30="",'Wniosek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485" t="str">
        <f>IF(OR($F$30="",'Wniosek 2025 r.'!G776="",'Wniosek 2025 r.'!G776=0),"",'Wniosek 2025 r.'!G776)</f>
        <v/>
      </c>
      <c r="H776" s="485"/>
      <c r="I776" s="485"/>
    </row>
    <row r="777" spans="1:9" hidden="1" x14ac:dyDescent="0.25">
      <c r="A777" s="273" t="str">
        <f t="shared" si="52"/>
        <v/>
      </c>
      <c r="B777" s="180" t="str">
        <f t="shared" si="53"/>
        <v/>
      </c>
      <c r="C777" s="277" t="str">
        <f>IF(OR($F$30="",'Wniosek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485" t="str">
        <f>IF(OR($F$30="",'Wniosek 2025 r.'!G777="",'Wniosek 2025 r.'!G777=0),"",'Wniosek 2025 r.'!G777)</f>
        <v/>
      </c>
      <c r="H777" s="485"/>
      <c r="I777" s="485"/>
    </row>
    <row r="778" spans="1:9" hidden="1" x14ac:dyDescent="0.25">
      <c r="A778" s="273" t="str">
        <f t="shared" si="52"/>
        <v/>
      </c>
      <c r="B778" s="180" t="str">
        <f t="shared" si="53"/>
        <v/>
      </c>
      <c r="C778" s="277" t="str">
        <f>IF(OR($F$30="",'Wniosek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485" t="str">
        <f>IF(OR($F$30="",'Wniosek 2025 r.'!G778="",'Wniosek 2025 r.'!G778=0),"",'Wniosek 2025 r.'!G778)</f>
        <v/>
      </c>
      <c r="H778" s="485"/>
      <c r="I778" s="485"/>
    </row>
    <row r="779" spans="1:9" hidden="1" x14ac:dyDescent="0.25">
      <c r="A779" s="273" t="str">
        <f t="shared" si="52"/>
        <v/>
      </c>
      <c r="B779" s="180" t="str">
        <f t="shared" si="53"/>
        <v/>
      </c>
      <c r="C779" s="277" t="str">
        <f>IF(OR($F$30="",'Wniosek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485" t="str">
        <f>IF(OR($F$30="",'Wniosek 2025 r.'!G779="",'Wniosek 2025 r.'!G779=0),"",'Wniosek 2025 r.'!G779)</f>
        <v/>
      </c>
      <c r="H779" s="485"/>
      <c r="I779" s="485"/>
    </row>
    <row r="780" spans="1:9" hidden="1" x14ac:dyDescent="0.25">
      <c r="A780" s="273" t="str">
        <f t="shared" si="52"/>
        <v/>
      </c>
      <c r="B780" s="180" t="str">
        <f t="shared" si="53"/>
        <v/>
      </c>
      <c r="C780" s="277" t="str">
        <f>IF(OR($F$30="",'Wniosek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485" t="str">
        <f>IF(OR($F$30="",'Wniosek 2025 r.'!G780="",'Wniosek 2025 r.'!G780=0),"",'Wniosek 2025 r.'!G780)</f>
        <v/>
      </c>
      <c r="H780" s="485"/>
      <c r="I780" s="485"/>
    </row>
    <row r="781" spans="1:9" hidden="1" x14ac:dyDescent="0.25">
      <c r="A781" s="273" t="str">
        <f t="shared" si="52"/>
        <v/>
      </c>
      <c r="B781" s="180" t="str">
        <f t="shared" si="53"/>
        <v/>
      </c>
      <c r="C781" s="277" t="str">
        <f>IF(OR($F$30="",'Wniosek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485" t="str">
        <f>IF(OR($F$30="",'Wniosek 2025 r.'!G781="",'Wniosek 2025 r.'!G781=0),"",'Wniosek 2025 r.'!G781)</f>
        <v/>
      </c>
      <c r="H781" s="485"/>
      <c r="I781" s="485"/>
    </row>
    <row r="782" spans="1:9" hidden="1" x14ac:dyDescent="0.25">
      <c r="A782" s="273" t="str">
        <f t="shared" si="52"/>
        <v/>
      </c>
      <c r="B782" s="180" t="str">
        <f t="shared" si="53"/>
        <v/>
      </c>
      <c r="C782" s="277" t="str">
        <f>IF(OR($F$30="",'Wniosek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485" t="str">
        <f>IF(OR($F$30="",'Wniosek 2025 r.'!G782="",'Wniosek 2025 r.'!G782=0),"",'Wniosek 2025 r.'!G782)</f>
        <v/>
      </c>
      <c r="H782" s="485"/>
      <c r="I782" s="485"/>
    </row>
    <row r="783" spans="1:9" hidden="1" x14ac:dyDescent="0.25">
      <c r="A783" s="273" t="str">
        <f t="shared" si="52"/>
        <v/>
      </c>
      <c r="B783" s="180" t="str">
        <f t="shared" si="53"/>
        <v/>
      </c>
      <c r="C783" s="277" t="str">
        <f>IF(OR($F$30="",'Wniosek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485" t="str">
        <f>IF(OR($F$30="",'Wniosek 2025 r.'!G783="",'Wniosek 2025 r.'!G783=0),"",'Wniosek 2025 r.'!G783)</f>
        <v/>
      </c>
      <c r="H783" s="485"/>
      <c r="I783" s="485"/>
    </row>
    <row r="784" spans="1:9" hidden="1" x14ac:dyDescent="0.25">
      <c r="A784" s="273" t="str">
        <f t="shared" si="52"/>
        <v/>
      </c>
      <c r="B784" s="180" t="str">
        <f t="shared" si="53"/>
        <v/>
      </c>
      <c r="C784" s="277" t="str">
        <f>IF(OR($F$30="",'Wniosek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485" t="str">
        <f>IF(OR($F$30="",'Wniosek 2025 r.'!G784="",'Wniosek 2025 r.'!G784=0),"",'Wniosek 2025 r.'!G784)</f>
        <v/>
      </c>
      <c r="H784" s="485"/>
      <c r="I784" s="485"/>
    </row>
    <row r="785" spans="1:9" hidden="1" x14ac:dyDescent="0.25">
      <c r="A785" s="273" t="str">
        <f t="shared" si="52"/>
        <v/>
      </c>
      <c r="B785" s="180" t="str">
        <f t="shared" si="53"/>
        <v/>
      </c>
      <c r="C785" s="277" t="str">
        <f>IF(OR($F$30="",'Wniosek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485" t="str">
        <f>IF(OR($F$30="",'Wniosek 2025 r.'!G785="",'Wniosek 2025 r.'!G785=0),"",'Wniosek 2025 r.'!G785)</f>
        <v/>
      </c>
      <c r="H785" s="485"/>
      <c r="I785" s="485"/>
    </row>
    <row r="786" spans="1:9" hidden="1" x14ac:dyDescent="0.25">
      <c r="A786" s="273" t="str">
        <f t="shared" si="52"/>
        <v/>
      </c>
      <c r="B786" s="180" t="str">
        <f t="shared" si="53"/>
        <v/>
      </c>
      <c r="C786" s="277" t="str">
        <f>IF(OR($F$30="",'Wniosek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485" t="str">
        <f>IF(OR($F$30="",'Wniosek 2025 r.'!G786="",'Wniosek 2025 r.'!G786=0),"",'Wniosek 2025 r.'!G786)</f>
        <v/>
      </c>
      <c r="H786" s="485"/>
      <c r="I786" s="485"/>
    </row>
    <row r="787" spans="1:9" hidden="1" x14ac:dyDescent="0.25">
      <c r="A787" s="273" t="str">
        <f t="shared" si="52"/>
        <v/>
      </c>
      <c r="B787" s="180" t="str">
        <f t="shared" si="53"/>
        <v/>
      </c>
      <c r="C787" s="277" t="str">
        <f>IF(OR($F$30="",'Wniosek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485" t="str">
        <f>IF(OR($F$30="",'Wniosek 2025 r.'!G787="",'Wniosek 2025 r.'!G787=0),"",'Wniosek 2025 r.'!G787)</f>
        <v/>
      </c>
      <c r="H787" s="485"/>
      <c r="I787" s="485"/>
    </row>
    <row r="788" spans="1:9" hidden="1" x14ac:dyDescent="0.25">
      <c r="A788" s="273" t="str">
        <f t="shared" si="52"/>
        <v/>
      </c>
      <c r="B788" s="180" t="str">
        <f t="shared" si="53"/>
        <v/>
      </c>
      <c r="C788" s="277" t="str">
        <f>IF(OR($F$30="",'Wniosek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485" t="str">
        <f>IF(OR($F$30="",'Wniosek 2025 r.'!G788="",'Wniosek 2025 r.'!G788=0),"",'Wniosek 2025 r.'!G788)</f>
        <v/>
      </c>
      <c r="H788" s="485"/>
      <c r="I788" s="485"/>
    </row>
    <row r="789" spans="1:9" hidden="1" x14ac:dyDescent="0.25">
      <c r="A789" s="273" t="str">
        <f t="shared" si="52"/>
        <v/>
      </c>
      <c r="B789" s="180" t="str">
        <f t="shared" si="53"/>
        <v/>
      </c>
      <c r="C789" s="277" t="str">
        <f>IF(OR($F$30="",'Wniosek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485" t="str">
        <f>IF(OR($F$30="",'Wniosek 2025 r.'!G789="",'Wniosek 2025 r.'!G789=0),"",'Wniosek 2025 r.'!G789)</f>
        <v/>
      </c>
      <c r="H789" s="485"/>
      <c r="I789" s="485"/>
    </row>
    <row r="790" spans="1:9" hidden="1" x14ac:dyDescent="0.25">
      <c r="A790" s="273" t="str">
        <f t="shared" si="52"/>
        <v/>
      </c>
      <c r="B790" s="180" t="str">
        <f t="shared" si="53"/>
        <v/>
      </c>
      <c r="C790" s="277" t="str">
        <f>IF(OR($F$30="",'Wniosek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485" t="str">
        <f>IF(OR($F$30="",'Wniosek 2025 r.'!G790="",'Wniosek 2025 r.'!G790=0),"",'Wniosek 2025 r.'!G790)</f>
        <v/>
      </c>
      <c r="H790" s="485"/>
      <c r="I790" s="485"/>
    </row>
    <row r="791" spans="1:9" hidden="1" x14ac:dyDescent="0.25">
      <c r="A791" s="273" t="str">
        <f t="shared" si="52"/>
        <v/>
      </c>
      <c r="B791" s="180" t="str">
        <f t="shared" si="53"/>
        <v/>
      </c>
      <c r="C791" s="277" t="str">
        <f>IF(OR($F$30="",'Wniosek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485" t="str">
        <f>IF(OR($F$30="",'Wniosek 2025 r.'!G791="",'Wniosek 2025 r.'!G791=0),"",'Wniosek 2025 r.'!G791)</f>
        <v/>
      </c>
      <c r="H791" s="485"/>
      <c r="I791" s="485"/>
    </row>
    <row r="792" spans="1:9" hidden="1" x14ac:dyDescent="0.25">
      <c r="A792" s="273" t="str">
        <f t="shared" si="52"/>
        <v/>
      </c>
      <c r="B792" s="180" t="str">
        <f t="shared" si="53"/>
        <v/>
      </c>
      <c r="C792" s="277" t="str">
        <f>IF(OR($F$30="",'Wniosek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485" t="str">
        <f>IF(OR($F$30="",'Wniosek 2025 r.'!G792="",'Wniosek 2025 r.'!G792=0),"",'Wniosek 2025 r.'!G792)</f>
        <v/>
      </c>
      <c r="H792" s="485"/>
      <c r="I792" s="485"/>
    </row>
    <row r="793" spans="1:9" hidden="1" x14ac:dyDescent="0.25">
      <c r="A793" s="273" t="str">
        <f t="shared" si="52"/>
        <v/>
      </c>
      <c r="B793" s="180" t="str">
        <f t="shared" si="53"/>
        <v/>
      </c>
      <c r="C793" s="277" t="str">
        <f>IF(OR($F$30="",'Wniosek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485" t="str">
        <f>IF(OR($F$30="",'Wniosek 2025 r.'!G793="",'Wniosek 2025 r.'!G793=0),"",'Wniosek 2025 r.'!G793)</f>
        <v/>
      </c>
      <c r="H793" s="485"/>
      <c r="I793" s="485"/>
    </row>
    <row r="794" spans="1:9" hidden="1" x14ac:dyDescent="0.25">
      <c r="A794" s="273" t="str">
        <f t="shared" si="52"/>
        <v/>
      </c>
      <c r="B794" s="180" t="str">
        <f t="shared" si="53"/>
        <v/>
      </c>
      <c r="C794" s="277" t="str">
        <f>IF(OR($F$30="",'Wniosek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485" t="str">
        <f>IF(OR($F$30="",'Wniosek 2025 r.'!G794="",'Wniosek 2025 r.'!G794=0),"",'Wniosek 2025 r.'!G794)</f>
        <v/>
      </c>
      <c r="H794" s="485"/>
      <c r="I794" s="485"/>
    </row>
    <row r="795" spans="1:9" hidden="1" x14ac:dyDescent="0.25">
      <c r="A795" s="273" t="str">
        <f t="shared" si="52"/>
        <v/>
      </c>
      <c r="B795" s="180" t="str">
        <f t="shared" si="53"/>
        <v/>
      </c>
      <c r="C795" s="277" t="str">
        <f>IF(OR($F$30="",'Wniosek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485" t="str">
        <f>IF(OR($F$30="",'Wniosek 2025 r.'!G795="",'Wniosek 2025 r.'!G795=0),"",'Wniosek 2025 r.'!G795)</f>
        <v/>
      </c>
      <c r="H795" s="485"/>
      <c r="I795" s="485"/>
    </row>
    <row r="796" spans="1:9" hidden="1" x14ac:dyDescent="0.25">
      <c r="A796" s="273" t="str">
        <f t="shared" si="52"/>
        <v/>
      </c>
      <c r="B796" s="180" t="str">
        <f t="shared" si="53"/>
        <v/>
      </c>
      <c r="C796" s="277" t="str">
        <f>IF(OR($F$30="",'Wniosek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485" t="str">
        <f>IF(OR($F$30="",'Wniosek 2025 r.'!G796="",'Wniosek 2025 r.'!G796=0),"",'Wniosek 2025 r.'!G796)</f>
        <v/>
      </c>
      <c r="H796" s="485"/>
      <c r="I796" s="485"/>
    </row>
    <row r="797" spans="1:9" hidden="1" x14ac:dyDescent="0.25">
      <c r="A797" s="273" t="str">
        <f t="shared" si="52"/>
        <v/>
      </c>
      <c r="B797" s="180" t="str">
        <f t="shared" si="53"/>
        <v/>
      </c>
      <c r="C797" s="277" t="str">
        <f>IF(OR($F$30="",'Wniosek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485" t="str">
        <f>IF(OR($F$30="",'Wniosek 2025 r.'!G797="",'Wniosek 2025 r.'!G797=0),"",'Wniosek 2025 r.'!G797)</f>
        <v/>
      </c>
      <c r="H797" s="485"/>
      <c r="I797" s="485"/>
    </row>
    <row r="798" spans="1:9" hidden="1" x14ac:dyDescent="0.25">
      <c r="A798" s="273" t="str">
        <f t="shared" si="52"/>
        <v/>
      </c>
      <c r="B798" s="180" t="str">
        <f t="shared" si="53"/>
        <v/>
      </c>
      <c r="C798" s="277" t="str">
        <f>IF(OR($F$30="",'Wniosek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485" t="str">
        <f>IF(OR($F$30="",'Wniosek 2025 r.'!G798="",'Wniosek 2025 r.'!G798=0),"",'Wniosek 2025 r.'!G798)</f>
        <v/>
      </c>
      <c r="H798" s="485"/>
      <c r="I798" s="485"/>
    </row>
    <row r="799" spans="1:9" hidden="1" x14ac:dyDescent="0.25">
      <c r="A799" s="273" t="str">
        <f t="shared" si="52"/>
        <v/>
      </c>
      <c r="B799" s="180" t="str">
        <f t="shared" si="53"/>
        <v/>
      </c>
      <c r="C799" s="277" t="str">
        <f>IF(OR($F$30="",'Wniosek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485" t="str">
        <f>IF(OR($F$30="",'Wniosek 2025 r.'!G799="",'Wniosek 2025 r.'!G799=0),"",'Wniosek 2025 r.'!G799)</f>
        <v/>
      </c>
      <c r="H799" s="485"/>
      <c r="I799" s="485"/>
    </row>
    <row r="800" spans="1:9" hidden="1" x14ac:dyDescent="0.25">
      <c r="A800" s="273" t="str">
        <f t="shared" si="52"/>
        <v/>
      </c>
      <c r="B800" s="180" t="str">
        <f t="shared" si="53"/>
        <v/>
      </c>
      <c r="C800" s="277" t="str">
        <f>IF(OR($F$30="",'Wniosek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485" t="str">
        <f>IF(OR($F$30="",'Wniosek 2025 r.'!G800="",'Wniosek 2025 r.'!G800=0),"",'Wniosek 2025 r.'!G800)</f>
        <v/>
      </c>
      <c r="H800" s="485"/>
      <c r="I800" s="485"/>
    </row>
    <row r="801" spans="1:9" hidden="1" x14ac:dyDescent="0.25">
      <c r="A801" s="273" t="str">
        <f t="shared" si="52"/>
        <v/>
      </c>
      <c r="B801" s="180" t="str">
        <f t="shared" si="53"/>
        <v/>
      </c>
      <c r="C801" s="277" t="str">
        <f>IF(OR($F$30="",'Wniosek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485" t="str">
        <f>IF(OR($F$30="",'Wniosek 2025 r.'!G801="",'Wniosek 2025 r.'!G801=0),"",'Wniosek 2025 r.'!G801)</f>
        <v/>
      </c>
      <c r="H801" s="485"/>
      <c r="I801" s="485"/>
    </row>
    <row r="802" spans="1:9" hidden="1" x14ac:dyDescent="0.25">
      <c r="A802" s="273" t="str">
        <f t="shared" si="52"/>
        <v/>
      </c>
      <c r="B802" s="180" t="str">
        <f t="shared" si="53"/>
        <v/>
      </c>
      <c r="C802" s="277" t="str">
        <f>IF(OR($F$30="",'Wniosek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485" t="str">
        <f>IF(OR($F$30="",'Wniosek 2025 r.'!G802="",'Wniosek 2025 r.'!G802=0),"",'Wniosek 2025 r.'!G802)</f>
        <v/>
      </c>
      <c r="H802" s="485"/>
      <c r="I802" s="485"/>
    </row>
    <row r="803" spans="1:9" hidden="1" x14ac:dyDescent="0.25">
      <c r="A803" s="273" t="str">
        <f t="shared" si="52"/>
        <v/>
      </c>
      <c r="B803" s="180" t="str">
        <f t="shared" si="53"/>
        <v/>
      </c>
      <c r="C803" s="277" t="str">
        <f>IF(OR($F$30="",'Wniosek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485" t="str">
        <f>IF(OR($F$30="",'Wniosek 2025 r.'!G803="",'Wniosek 2025 r.'!G803=0),"",'Wniosek 2025 r.'!G803)</f>
        <v/>
      </c>
      <c r="H803" s="485"/>
      <c r="I803" s="485"/>
    </row>
    <row r="804" spans="1:9" hidden="1" x14ac:dyDescent="0.25">
      <c r="A804" s="273" t="str">
        <f t="shared" si="52"/>
        <v/>
      </c>
      <c r="B804" s="180" t="str">
        <f t="shared" si="53"/>
        <v/>
      </c>
      <c r="C804" s="277" t="str">
        <f>IF(OR($F$30="",'Wniosek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485" t="str">
        <f>IF(OR($F$30="",'Wniosek 2025 r.'!G804="",'Wniosek 2025 r.'!G804=0),"",'Wniosek 2025 r.'!G804)</f>
        <v/>
      </c>
      <c r="H804" s="485"/>
      <c r="I804" s="485"/>
    </row>
    <row r="805" spans="1:9" hidden="1" x14ac:dyDescent="0.25">
      <c r="A805" s="273" t="str">
        <f t="shared" ref="A805:A830" si="54">A104</f>
        <v/>
      </c>
      <c r="B805" s="180" t="str">
        <f t="shared" ref="B805:B830" si="55">B690</f>
        <v/>
      </c>
      <c r="C805" s="277" t="str">
        <f>IF(OR($F$30="",'Wniosek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485" t="str">
        <f>IF(OR($F$30="",'Wniosek 2025 r.'!G805="",'Wniosek 2025 r.'!G805=0),"",'Wniosek 2025 r.'!G805)</f>
        <v/>
      </c>
      <c r="H805" s="485"/>
      <c r="I805" s="485"/>
    </row>
    <row r="806" spans="1:9" hidden="1" x14ac:dyDescent="0.25">
      <c r="A806" s="273" t="str">
        <f t="shared" si="54"/>
        <v/>
      </c>
      <c r="B806" s="180" t="str">
        <f t="shared" si="55"/>
        <v/>
      </c>
      <c r="C806" s="277" t="str">
        <f>IF(OR($F$30="",'Wniosek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485" t="str">
        <f>IF(OR($F$30="",'Wniosek 2025 r.'!G806="",'Wniosek 2025 r.'!G806=0),"",'Wniosek 2025 r.'!G806)</f>
        <v/>
      </c>
      <c r="H806" s="485"/>
      <c r="I806" s="485"/>
    </row>
    <row r="807" spans="1:9" hidden="1" x14ac:dyDescent="0.25">
      <c r="A807" s="273" t="str">
        <f t="shared" si="54"/>
        <v/>
      </c>
      <c r="B807" s="180" t="str">
        <f t="shared" si="55"/>
        <v/>
      </c>
      <c r="C807" s="277" t="str">
        <f>IF(OR($F$30="",'Wniosek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485" t="str">
        <f>IF(OR($F$30="",'Wniosek 2025 r.'!G807="",'Wniosek 2025 r.'!G807=0),"",'Wniosek 2025 r.'!G807)</f>
        <v/>
      </c>
      <c r="H807" s="485"/>
      <c r="I807" s="485"/>
    </row>
    <row r="808" spans="1:9" hidden="1" x14ac:dyDescent="0.25">
      <c r="A808" s="273" t="str">
        <f t="shared" si="54"/>
        <v/>
      </c>
      <c r="B808" s="180" t="str">
        <f t="shared" si="55"/>
        <v/>
      </c>
      <c r="C808" s="277" t="str">
        <f>IF(OR($F$30="",'Wniosek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485" t="str">
        <f>IF(OR($F$30="",'Wniosek 2025 r.'!G808="",'Wniosek 2025 r.'!G808=0),"",'Wniosek 2025 r.'!G808)</f>
        <v/>
      </c>
      <c r="H808" s="485"/>
      <c r="I808" s="485"/>
    </row>
    <row r="809" spans="1:9" hidden="1" x14ac:dyDescent="0.25">
      <c r="A809" s="273" t="str">
        <f t="shared" si="54"/>
        <v/>
      </c>
      <c r="B809" s="180" t="str">
        <f t="shared" si="55"/>
        <v/>
      </c>
      <c r="C809" s="277" t="str">
        <f>IF(OR($F$30="",'Wniosek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485" t="str">
        <f>IF(OR($F$30="",'Wniosek 2025 r.'!G809="",'Wniosek 2025 r.'!G809=0),"",'Wniosek 2025 r.'!G809)</f>
        <v/>
      </c>
      <c r="H809" s="485"/>
      <c r="I809" s="485"/>
    </row>
    <row r="810" spans="1:9" hidden="1" x14ac:dyDescent="0.25">
      <c r="A810" s="273" t="str">
        <f t="shared" si="54"/>
        <v/>
      </c>
      <c r="B810" s="180" t="str">
        <f t="shared" si="55"/>
        <v/>
      </c>
      <c r="C810" s="277" t="str">
        <f>IF(OR($F$30="",'Wniosek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485" t="str">
        <f>IF(OR($F$30="",'Wniosek 2025 r.'!G810="",'Wniosek 2025 r.'!G810=0),"",'Wniosek 2025 r.'!G810)</f>
        <v/>
      </c>
      <c r="H810" s="485"/>
      <c r="I810" s="485"/>
    </row>
    <row r="811" spans="1:9" hidden="1" x14ac:dyDescent="0.25">
      <c r="A811" s="273" t="str">
        <f t="shared" si="54"/>
        <v/>
      </c>
      <c r="B811" s="180" t="str">
        <f t="shared" si="55"/>
        <v/>
      </c>
      <c r="C811" s="277" t="str">
        <f>IF(OR($F$30="",'Wniosek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485" t="str">
        <f>IF(OR($F$30="",'Wniosek 2025 r.'!G811="",'Wniosek 2025 r.'!G811=0),"",'Wniosek 2025 r.'!G811)</f>
        <v/>
      </c>
      <c r="H811" s="485"/>
      <c r="I811" s="485"/>
    </row>
    <row r="812" spans="1:9" hidden="1" x14ac:dyDescent="0.25">
      <c r="A812" s="273" t="str">
        <f t="shared" si="54"/>
        <v/>
      </c>
      <c r="B812" s="180" t="str">
        <f t="shared" si="55"/>
        <v/>
      </c>
      <c r="C812" s="277" t="str">
        <f>IF(OR($F$30="",'Wniosek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485" t="str">
        <f>IF(OR($F$30="",'Wniosek 2025 r.'!G812="",'Wniosek 2025 r.'!G812=0),"",'Wniosek 2025 r.'!G812)</f>
        <v/>
      </c>
      <c r="H812" s="485"/>
      <c r="I812" s="485"/>
    </row>
    <row r="813" spans="1:9" hidden="1" x14ac:dyDescent="0.25">
      <c r="A813" s="273" t="str">
        <f t="shared" si="54"/>
        <v/>
      </c>
      <c r="B813" s="180" t="str">
        <f t="shared" si="55"/>
        <v/>
      </c>
      <c r="C813" s="277" t="str">
        <f>IF(OR($F$30="",'Wniosek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485" t="str">
        <f>IF(OR($F$30="",'Wniosek 2025 r.'!G813="",'Wniosek 2025 r.'!G813=0),"",'Wniosek 2025 r.'!G813)</f>
        <v/>
      </c>
      <c r="H813" s="485"/>
      <c r="I813" s="485"/>
    </row>
    <row r="814" spans="1:9" hidden="1" x14ac:dyDescent="0.25">
      <c r="A814" s="273" t="str">
        <f t="shared" si="54"/>
        <v/>
      </c>
      <c r="B814" s="180" t="str">
        <f t="shared" si="55"/>
        <v/>
      </c>
      <c r="C814" s="277" t="str">
        <f>IF(OR($F$30="",'Wniosek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485" t="str">
        <f>IF(OR($F$30="",'Wniosek 2025 r.'!G814="",'Wniosek 2025 r.'!G814=0),"",'Wniosek 2025 r.'!G814)</f>
        <v/>
      </c>
      <c r="H814" s="485"/>
      <c r="I814" s="485"/>
    </row>
    <row r="815" spans="1:9" hidden="1" x14ac:dyDescent="0.25">
      <c r="A815" s="273" t="str">
        <f t="shared" si="54"/>
        <v/>
      </c>
      <c r="B815" s="180" t="str">
        <f t="shared" si="55"/>
        <v/>
      </c>
      <c r="C815" s="277" t="str">
        <f>IF(OR($F$30="",'Wniosek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485" t="str">
        <f>IF(OR($F$30="",'Wniosek 2025 r.'!G815="",'Wniosek 2025 r.'!G815=0),"",'Wniosek 2025 r.'!G815)</f>
        <v/>
      </c>
      <c r="H815" s="485"/>
      <c r="I815" s="485"/>
    </row>
    <row r="816" spans="1:9" hidden="1" x14ac:dyDescent="0.25">
      <c r="A816" s="273" t="str">
        <f t="shared" si="54"/>
        <v/>
      </c>
      <c r="B816" s="180" t="str">
        <f t="shared" si="55"/>
        <v/>
      </c>
      <c r="C816" s="277" t="str">
        <f>IF(OR($F$30="",'Wniosek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485" t="str">
        <f>IF(OR($F$30="",'Wniosek 2025 r.'!G816="",'Wniosek 2025 r.'!G816=0),"",'Wniosek 2025 r.'!G816)</f>
        <v/>
      </c>
      <c r="H816" s="485"/>
      <c r="I816" s="485"/>
    </row>
    <row r="817" spans="1:9" hidden="1" x14ac:dyDescent="0.25">
      <c r="A817" s="273" t="str">
        <f t="shared" si="54"/>
        <v/>
      </c>
      <c r="B817" s="180" t="str">
        <f t="shared" si="55"/>
        <v/>
      </c>
      <c r="C817" s="277" t="str">
        <f>IF(OR($F$30="",'Wniosek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485" t="str">
        <f>IF(OR($F$30="",'Wniosek 2025 r.'!G817="",'Wniosek 2025 r.'!G817=0),"",'Wniosek 2025 r.'!G817)</f>
        <v/>
      </c>
      <c r="H817" s="485"/>
      <c r="I817" s="485"/>
    </row>
    <row r="818" spans="1:9" hidden="1" x14ac:dyDescent="0.25">
      <c r="A818" s="273" t="str">
        <f t="shared" si="54"/>
        <v/>
      </c>
      <c r="B818" s="180" t="str">
        <f t="shared" si="55"/>
        <v/>
      </c>
      <c r="C818" s="277" t="str">
        <f>IF(OR($F$30="",'Wniosek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485" t="str">
        <f>IF(OR($F$30="",'Wniosek 2025 r.'!G818="",'Wniosek 2025 r.'!G818=0),"",'Wniosek 2025 r.'!G818)</f>
        <v/>
      </c>
      <c r="H818" s="485"/>
      <c r="I818" s="485"/>
    </row>
    <row r="819" spans="1:9" hidden="1" x14ac:dyDescent="0.25">
      <c r="A819" s="273" t="str">
        <f t="shared" si="54"/>
        <v/>
      </c>
      <c r="B819" s="180" t="str">
        <f t="shared" si="55"/>
        <v/>
      </c>
      <c r="C819" s="277" t="str">
        <f>IF(OR($F$30="",'Wniosek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485" t="str">
        <f>IF(OR($F$30="",'Wniosek 2025 r.'!G819="",'Wniosek 2025 r.'!G819=0),"",'Wniosek 2025 r.'!G819)</f>
        <v/>
      </c>
      <c r="H819" s="485"/>
      <c r="I819" s="485"/>
    </row>
    <row r="820" spans="1:9" hidden="1" x14ac:dyDescent="0.25">
      <c r="A820" s="273" t="str">
        <f t="shared" si="54"/>
        <v/>
      </c>
      <c r="B820" s="180" t="str">
        <f t="shared" si="55"/>
        <v/>
      </c>
      <c r="C820" s="277" t="str">
        <f>IF(OR($F$30="",'Wniosek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485" t="str">
        <f>IF(OR($F$30="",'Wniosek 2025 r.'!G820="",'Wniosek 2025 r.'!G820=0),"",'Wniosek 2025 r.'!G820)</f>
        <v/>
      </c>
      <c r="H820" s="485"/>
      <c r="I820" s="485"/>
    </row>
    <row r="821" spans="1:9" hidden="1" x14ac:dyDescent="0.25">
      <c r="A821" s="273" t="str">
        <f t="shared" si="54"/>
        <v/>
      </c>
      <c r="B821" s="180" t="str">
        <f t="shared" si="55"/>
        <v/>
      </c>
      <c r="C821" s="277" t="str">
        <f>IF(OR($F$30="",'Wniosek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485" t="str">
        <f>IF(OR($F$30="",'Wniosek 2025 r.'!G821="",'Wniosek 2025 r.'!G821=0),"",'Wniosek 2025 r.'!G821)</f>
        <v/>
      </c>
      <c r="H821" s="485"/>
      <c r="I821" s="485"/>
    </row>
    <row r="822" spans="1:9" hidden="1" x14ac:dyDescent="0.25">
      <c r="A822" s="273" t="str">
        <f t="shared" si="54"/>
        <v/>
      </c>
      <c r="B822" s="180" t="str">
        <f t="shared" si="55"/>
        <v/>
      </c>
      <c r="C822" s="277" t="str">
        <f>IF(OR($F$30="",'Wniosek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485" t="str">
        <f>IF(OR($F$30="",'Wniosek 2025 r.'!G822="",'Wniosek 2025 r.'!G822=0),"",'Wniosek 2025 r.'!G822)</f>
        <v/>
      </c>
      <c r="H822" s="485"/>
      <c r="I822" s="485"/>
    </row>
    <row r="823" spans="1:9" hidden="1" x14ac:dyDescent="0.25">
      <c r="A823" s="273" t="str">
        <f t="shared" si="54"/>
        <v/>
      </c>
      <c r="B823" s="180" t="str">
        <f t="shared" si="55"/>
        <v/>
      </c>
      <c r="C823" s="277" t="str">
        <f>IF(OR($F$30="",'Wniosek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485" t="str">
        <f>IF(OR($F$30="",'Wniosek 2025 r.'!G823="",'Wniosek 2025 r.'!G823=0),"",'Wniosek 2025 r.'!G823)</f>
        <v/>
      </c>
      <c r="H823" s="485"/>
      <c r="I823" s="485"/>
    </row>
    <row r="824" spans="1:9" hidden="1" x14ac:dyDescent="0.25">
      <c r="A824" s="273" t="str">
        <f t="shared" si="54"/>
        <v/>
      </c>
      <c r="B824" s="180" t="str">
        <f t="shared" si="55"/>
        <v/>
      </c>
      <c r="C824" s="277" t="str">
        <f>IF(OR($F$30="",'Wniosek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485" t="str">
        <f>IF(OR($F$30="",'Wniosek 2025 r.'!G824="",'Wniosek 2025 r.'!G824=0),"",'Wniosek 2025 r.'!G824)</f>
        <v/>
      </c>
      <c r="H824" s="485"/>
      <c r="I824" s="485"/>
    </row>
    <row r="825" spans="1:9" hidden="1" x14ac:dyDescent="0.25">
      <c r="A825" s="273" t="str">
        <f t="shared" si="54"/>
        <v/>
      </c>
      <c r="B825" s="180" t="str">
        <f t="shared" si="55"/>
        <v/>
      </c>
      <c r="C825" s="277" t="str">
        <f>IF(OR($F$30="",'Wniosek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485" t="str">
        <f>IF(OR($F$30="",'Wniosek 2025 r.'!G825="",'Wniosek 2025 r.'!G825=0),"",'Wniosek 2025 r.'!G825)</f>
        <v/>
      </c>
      <c r="H825" s="485"/>
      <c r="I825" s="485"/>
    </row>
    <row r="826" spans="1:9" hidden="1" x14ac:dyDescent="0.25">
      <c r="A826" s="273" t="str">
        <f t="shared" si="54"/>
        <v/>
      </c>
      <c r="B826" s="180" t="str">
        <f t="shared" si="55"/>
        <v/>
      </c>
      <c r="C826" s="277" t="str">
        <f>IF(OR($F$30="",'Wniosek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485" t="str">
        <f>IF(OR($F$30="",'Wniosek 2025 r.'!G826="",'Wniosek 2025 r.'!G826=0),"",'Wniosek 2025 r.'!G826)</f>
        <v/>
      </c>
      <c r="H826" s="485"/>
      <c r="I826" s="485"/>
    </row>
    <row r="827" spans="1:9" hidden="1" x14ac:dyDescent="0.25">
      <c r="A827" s="273" t="str">
        <f t="shared" si="54"/>
        <v/>
      </c>
      <c r="B827" s="180" t="str">
        <f t="shared" si="55"/>
        <v/>
      </c>
      <c r="C827" s="277" t="str">
        <f>IF(OR($F$30="",'Wniosek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485" t="str">
        <f>IF(OR($F$30="",'Wniosek 2025 r.'!G827="",'Wniosek 2025 r.'!G827=0),"",'Wniosek 2025 r.'!G827)</f>
        <v/>
      </c>
      <c r="H827" s="485"/>
      <c r="I827" s="485"/>
    </row>
    <row r="828" spans="1:9" hidden="1" x14ac:dyDescent="0.25">
      <c r="A828" s="273" t="str">
        <f t="shared" si="54"/>
        <v/>
      </c>
      <c r="B828" s="180" t="str">
        <f t="shared" si="55"/>
        <v/>
      </c>
      <c r="C828" s="277" t="str">
        <f>IF(OR($F$30="",'Wniosek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485" t="str">
        <f>IF(OR($F$30="",'Wniosek 2025 r.'!G828="",'Wniosek 2025 r.'!G828=0),"",'Wniosek 2025 r.'!G828)</f>
        <v/>
      </c>
      <c r="H828" s="485"/>
      <c r="I828" s="485"/>
    </row>
    <row r="829" spans="1:9" hidden="1" x14ac:dyDescent="0.25">
      <c r="A829" s="273" t="str">
        <f t="shared" si="54"/>
        <v/>
      </c>
      <c r="B829" s="180" t="str">
        <f t="shared" si="55"/>
        <v/>
      </c>
      <c r="C829" s="277" t="str">
        <f>IF(OR($F$30="",'Wniosek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485" t="str">
        <f>IF(OR($F$30="",'Wniosek 2025 r.'!G829="",'Wniosek 2025 r.'!G829=0),"",'Wniosek 2025 r.'!G829)</f>
        <v/>
      </c>
      <c r="H829" s="485"/>
      <c r="I829" s="485"/>
    </row>
    <row r="830" spans="1:9" hidden="1" x14ac:dyDescent="0.25">
      <c r="A830" s="273" t="str">
        <f t="shared" si="54"/>
        <v/>
      </c>
      <c r="B830" s="180" t="str">
        <f t="shared" si="55"/>
        <v/>
      </c>
      <c r="C830" s="277" t="str">
        <f>IF(OR($F$30="",'Wniosek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485" t="str">
        <f>IF(OR($F$30="",'Wniosek 2025 r.'!G830="",'Wniosek 2025 r.'!G830=0),"",'Wniosek 2025 r.'!G830)</f>
        <v/>
      </c>
      <c r="H830" s="485"/>
      <c r="I830" s="485"/>
    </row>
    <row r="831" spans="1:9" hidden="1" x14ac:dyDescent="0.25">
      <c r="A831" s="273" t="str">
        <f t="shared" ref="A831:A840" si="56">A130</f>
        <v/>
      </c>
      <c r="B831" s="180" t="str">
        <f t="shared" ref="B831:B840" si="57">B716</f>
        <v/>
      </c>
      <c r="C831" s="277" t="str">
        <f>IF(OR($F$30="",'Wniosek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485" t="str">
        <f>IF(OR($F$30="",'Wniosek 2025 r.'!G831="",'Wniosek 2025 r.'!G831=0),"",'Wniosek 2025 r.'!G831)</f>
        <v/>
      </c>
      <c r="H831" s="485"/>
      <c r="I831" s="485"/>
    </row>
    <row r="832" spans="1:9" hidden="1" x14ac:dyDescent="0.25">
      <c r="A832" s="273" t="str">
        <f t="shared" si="56"/>
        <v/>
      </c>
      <c r="B832" s="180" t="str">
        <f t="shared" si="57"/>
        <v/>
      </c>
      <c r="C832" s="277" t="str">
        <f>IF(OR($F$30="",'Wniosek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485" t="str">
        <f>IF(OR($F$30="",'Wniosek 2025 r.'!G832="",'Wniosek 2025 r.'!G832=0),"",'Wniosek 2025 r.'!G832)</f>
        <v/>
      </c>
      <c r="H832" s="485"/>
      <c r="I832" s="485"/>
    </row>
    <row r="833" spans="1:9" hidden="1" x14ac:dyDescent="0.25">
      <c r="A833" s="273" t="str">
        <f t="shared" si="56"/>
        <v/>
      </c>
      <c r="B833" s="180" t="str">
        <f t="shared" si="57"/>
        <v/>
      </c>
      <c r="C833" s="277" t="str">
        <f>IF(OR($F$30="",'Wniosek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485" t="str">
        <f>IF(OR($F$30="",'Wniosek 2025 r.'!G833="",'Wniosek 2025 r.'!G833=0),"",'Wniosek 2025 r.'!G833)</f>
        <v/>
      </c>
      <c r="H833" s="485"/>
      <c r="I833" s="485"/>
    </row>
    <row r="834" spans="1:9" hidden="1" x14ac:dyDescent="0.25">
      <c r="A834" s="273" t="str">
        <f t="shared" si="56"/>
        <v/>
      </c>
      <c r="B834" s="180" t="str">
        <f t="shared" si="57"/>
        <v/>
      </c>
      <c r="C834" s="277" t="str">
        <f>IF(OR($F$30="",'Wniosek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485" t="str">
        <f>IF(OR($F$30="",'Wniosek 2025 r.'!G834="",'Wniosek 2025 r.'!G834=0),"",'Wniosek 2025 r.'!G834)</f>
        <v/>
      </c>
      <c r="H834" s="485"/>
      <c r="I834" s="485"/>
    </row>
    <row r="835" spans="1:9" hidden="1" x14ac:dyDescent="0.25">
      <c r="A835" s="273" t="str">
        <f t="shared" si="56"/>
        <v/>
      </c>
      <c r="B835" s="180" t="str">
        <f t="shared" si="57"/>
        <v/>
      </c>
      <c r="C835" s="277" t="str">
        <f>IF(OR($F$30="",'Wniosek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485" t="str">
        <f>IF(OR($F$30="",'Wniosek 2025 r.'!G835="",'Wniosek 2025 r.'!G835=0),"",'Wniosek 2025 r.'!G835)</f>
        <v/>
      </c>
      <c r="H835" s="485"/>
      <c r="I835" s="485"/>
    </row>
    <row r="836" spans="1:9" hidden="1" x14ac:dyDescent="0.25">
      <c r="A836" s="273" t="str">
        <f t="shared" si="56"/>
        <v/>
      </c>
      <c r="B836" s="180" t="str">
        <f t="shared" si="57"/>
        <v/>
      </c>
      <c r="C836" s="277" t="str">
        <f>IF(OR($F$30="",'Wniosek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485" t="str">
        <f>IF(OR($F$30="",'Wniosek 2025 r.'!G836="",'Wniosek 2025 r.'!G836=0),"",'Wniosek 2025 r.'!G836)</f>
        <v/>
      </c>
      <c r="H836" s="485"/>
      <c r="I836" s="485"/>
    </row>
    <row r="837" spans="1:9" hidden="1" x14ac:dyDescent="0.25">
      <c r="A837" s="273" t="str">
        <f t="shared" si="56"/>
        <v/>
      </c>
      <c r="B837" s="180" t="str">
        <f t="shared" si="57"/>
        <v/>
      </c>
      <c r="C837" s="277" t="str">
        <f>IF(OR($F$30="",'Wniosek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485" t="str">
        <f>IF(OR($F$30="",'Wniosek 2025 r.'!G837="",'Wniosek 2025 r.'!G837=0),"",'Wniosek 2025 r.'!G837)</f>
        <v/>
      </c>
      <c r="H837" s="485"/>
      <c r="I837" s="485"/>
    </row>
    <row r="838" spans="1:9" hidden="1" x14ac:dyDescent="0.25">
      <c r="A838" s="273" t="str">
        <f t="shared" si="56"/>
        <v/>
      </c>
      <c r="B838" s="180" t="str">
        <f t="shared" si="57"/>
        <v/>
      </c>
      <c r="C838" s="277" t="str">
        <f>IF(OR($F$30="",'Wniosek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485" t="str">
        <f>IF(OR($F$30="",'Wniosek 2025 r.'!G838="",'Wniosek 2025 r.'!G838=0),"",'Wniosek 2025 r.'!G838)</f>
        <v/>
      </c>
      <c r="H838" s="485"/>
      <c r="I838" s="485"/>
    </row>
    <row r="839" spans="1:9" hidden="1" x14ac:dyDescent="0.25">
      <c r="A839" s="273" t="str">
        <f t="shared" si="56"/>
        <v/>
      </c>
      <c r="B839" s="180" t="str">
        <f t="shared" si="57"/>
        <v/>
      </c>
      <c r="C839" s="277" t="str">
        <f>IF(OR($F$30="",'Wniosek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485" t="str">
        <f>IF(OR($F$30="",'Wniosek 2025 r.'!G839="",'Wniosek 2025 r.'!G839=0),"",'Wniosek 2025 r.'!G839)</f>
        <v/>
      </c>
      <c r="H839" s="485"/>
      <c r="I839" s="485"/>
    </row>
    <row r="840" spans="1:9" hidden="1" x14ac:dyDescent="0.25">
      <c r="A840" s="273" t="str">
        <f t="shared" si="56"/>
        <v/>
      </c>
      <c r="B840" s="180" t="str">
        <f t="shared" si="57"/>
        <v/>
      </c>
      <c r="C840" s="277" t="str">
        <f>IF(OR($F$30="",'Wniosek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485" t="str">
        <f>IF(OR($F$30="",'Wniosek 2025 r.'!G840="",'Wniosek 2025 r.'!G840=0),"",'Wniosek 2025 r.'!G840)</f>
        <v/>
      </c>
      <c r="H840" s="485"/>
      <c r="I840" s="485"/>
    </row>
    <row r="841" spans="1:9" hidden="1" x14ac:dyDescent="0.25">
      <c r="A841" s="273" t="str">
        <f t="shared" ref="A841:A846" si="58">A140</f>
        <v/>
      </c>
      <c r="B841" s="180" t="str">
        <f t="shared" ref="B841:B850" si="59">B726</f>
        <v/>
      </c>
      <c r="C841" s="277" t="str">
        <f>IF(OR($F$30="",'Wniosek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485" t="str">
        <f>IF(OR($F$30="",'Wniosek 2025 r.'!G841="",'Wniosek 2025 r.'!G841=0),"",'Wniosek 2025 r.'!G841)</f>
        <v/>
      </c>
      <c r="H841" s="485"/>
      <c r="I841" s="485"/>
    </row>
    <row r="842" spans="1:9" hidden="1" x14ac:dyDescent="0.25">
      <c r="A842" s="273" t="str">
        <f t="shared" si="58"/>
        <v/>
      </c>
      <c r="B842" s="180" t="str">
        <f t="shared" si="59"/>
        <v/>
      </c>
      <c r="C842" s="277" t="str">
        <f>IF(OR($F$30="",'Wniosek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485" t="str">
        <f>IF(OR($F$30="",'Wniosek 2025 r.'!G842="",'Wniosek 2025 r.'!G842=0),"",'Wniosek 2025 r.'!G842)</f>
        <v/>
      </c>
      <c r="H842" s="485"/>
      <c r="I842" s="485"/>
    </row>
    <row r="843" spans="1:9" hidden="1" x14ac:dyDescent="0.25">
      <c r="A843" s="273" t="str">
        <f t="shared" si="58"/>
        <v/>
      </c>
      <c r="B843" s="180" t="str">
        <f t="shared" si="59"/>
        <v/>
      </c>
      <c r="C843" s="277" t="str">
        <f>IF(OR($F$30="",'Wniosek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485" t="str">
        <f>IF(OR($F$30="",'Wniosek 2025 r.'!G843="",'Wniosek 2025 r.'!G843=0),"",'Wniosek 2025 r.'!G843)</f>
        <v/>
      </c>
      <c r="H843" s="485"/>
      <c r="I843" s="485"/>
    </row>
    <row r="844" spans="1:9" hidden="1" x14ac:dyDescent="0.25">
      <c r="A844" s="273" t="str">
        <f t="shared" si="58"/>
        <v/>
      </c>
      <c r="B844" s="180" t="str">
        <f t="shared" si="59"/>
        <v/>
      </c>
      <c r="C844" s="277" t="str">
        <f>IF(OR($F$30="",'Wniosek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485" t="str">
        <f>IF(OR($F$30="",'Wniosek 2025 r.'!G844="",'Wniosek 2025 r.'!G844=0),"",'Wniosek 2025 r.'!G844)</f>
        <v/>
      </c>
      <c r="H844" s="485"/>
      <c r="I844" s="485"/>
    </row>
    <row r="845" spans="1:9" hidden="1" x14ac:dyDescent="0.25">
      <c r="A845" s="273" t="str">
        <f t="shared" si="58"/>
        <v/>
      </c>
      <c r="B845" s="180" t="str">
        <f t="shared" si="59"/>
        <v/>
      </c>
      <c r="C845" s="277" t="str">
        <f>IF(OR($F$30="",'Wniosek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485" t="str">
        <f>IF(OR($F$30="",'Wniosek 2025 r.'!G845="",'Wniosek 2025 r.'!G845=0),"",'Wniosek 2025 r.'!G845)</f>
        <v/>
      </c>
      <c r="H845" s="485"/>
      <c r="I845" s="485"/>
    </row>
    <row r="846" spans="1:9" hidden="1" x14ac:dyDescent="0.25">
      <c r="A846" s="273" t="str">
        <f t="shared" si="58"/>
        <v/>
      </c>
      <c r="B846" s="180" t="str">
        <f t="shared" si="59"/>
        <v/>
      </c>
      <c r="C846" s="277" t="str">
        <f>IF(OR($F$30="",'Wniosek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485" t="str">
        <f>IF(OR($F$30="",'Wniosek 2025 r.'!G846="",'Wniosek 2025 r.'!G846=0),"",'Wniosek 2025 r.'!G846)</f>
        <v/>
      </c>
      <c r="H846" s="485"/>
      <c r="I846" s="485"/>
    </row>
    <row r="847" spans="1:9" hidden="1" x14ac:dyDescent="0.25">
      <c r="A847" s="273" t="str">
        <f t="shared" ref="A847:A850" si="60">A146</f>
        <v/>
      </c>
      <c r="B847" s="180" t="str">
        <f t="shared" si="59"/>
        <v/>
      </c>
      <c r="C847" s="277" t="str">
        <f>IF(OR($F$30="",'Wniosek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485" t="str">
        <f>IF(OR($F$30="",'Wniosek 2025 r.'!G847="",'Wniosek 2025 r.'!G847=0),"",'Wniosek 2025 r.'!G847)</f>
        <v/>
      </c>
      <c r="H847" s="485"/>
      <c r="I847" s="485"/>
    </row>
    <row r="848" spans="1:9" hidden="1" x14ac:dyDescent="0.25">
      <c r="A848" s="273" t="str">
        <f t="shared" si="60"/>
        <v/>
      </c>
      <c r="B848" s="180" t="str">
        <f t="shared" si="59"/>
        <v/>
      </c>
      <c r="C848" s="277" t="str">
        <f>IF(OR($F$30="",'Wniosek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485" t="str">
        <f>IF(OR($F$30="",'Wniosek 2025 r.'!G848="",'Wniosek 2025 r.'!G848=0),"",'Wniosek 2025 r.'!G848)</f>
        <v/>
      </c>
      <c r="H848" s="485"/>
      <c r="I848" s="485"/>
    </row>
    <row r="849" spans="1:10" hidden="1" x14ac:dyDescent="0.25">
      <c r="A849" s="273" t="str">
        <f t="shared" si="60"/>
        <v/>
      </c>
      <c r="B849" s="180" t="str">
        <f t="shared" si="59"/>
        <v/>
      </c>
      <c r="C849" s="277" t="str">
        <f>IF(OR($F$30="",'Wniosek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485" t="str">
        <f>IF(OR($F$30="",'Wniosek 2025 r.'!G849="",'Wniosek 2025 r.'!G849=0),"",'Wniosek 2025 r.'!G849)</f>
        <v/>
      </c>
      <c r="H849" s="485"/>
      <c r="I849" s="485"/>
    </row>
    <row r="850" spans="1:10" hidden="1" x14ac:dyDescent="0.25">
      <c r="A850" s="273" t="str">
        <f t="shared" si="60"/>
        <v/>
      </c>
      <c r="B850" s="180" t="str">
        <f t="shared" si="59"/>
        <v/>
      </c>
      <c r="C850" s="277" t="str">
        <f>IF(OR($F$30="",'Wniosek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ht="16.5" customHeight="1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ht="21.75" customHeight="1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527" t="s">
        <v>2457</v>
      </c>
      <c r="E855" s="527"/>
      <c r="F855" s="527"/>
      <c r="G855" s="527"/>
      <c r="H855" s="52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528" t="s">
        <v>2458</v>
      </c>
      <c r="E858" s="528"/>
      <c r="F858" s="528"/>
      <c r="G858" s="528"/>
      <c r="H858" s="528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HDR+Xbxrka6pUaHD1DfpKohJE4XbUS/4LQeXRa71WTbsN6lrgu1X9hWpL+/zKGz6U9lSxSO9wcT+YJWYMHKHfQ==" saltValue="gJ8ZqM0GuaBLD7nh3qT8qQ==" spinCount="100000" sheet="1" formatColumns="0" formatRows="0" selectLockedCells="1"/>
  <mergeCells count="1278">
    <mergeCell ref="E720:G720"/>
    <mergeCell ref="E721:G721"/>
    <mergeCell ref="E722:G722"/>
    <mergeCell ref="E723:G723"/>
    <mergeCell ref="E724:G724"/>
    <mergeCell ref="E725:G725"/>
    <mergeCell ref="D831:F831"/>
    <mergeCell ref="D832:F832"/>
    <mergeCell ref="D833:F833"/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D828:F828"/>
    <mergeCell ref="G828:I828"/>
    <mergeCell ref="D829:F829"/>
    <mergeCell ref="G829:I829"/>
    <mergeCell ref="D819:F819"/>
    <mergeCell ref="G819:I819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C486:D486"/>
    <mergeCell ref="C487:D487"/>
    <mergeCell ref="C488:D488"/>
    <mergeCell ref="C489:D489"/>
    <mergeCell ref="C490:D490"/>
    <mergeCell ref="C491:D491"/>
    <mergeCell ref="C492:D492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C735:D735"/>
    <mergeCell ref="E735:G735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C707:D707"/>
    <mergeCell ref="E707:G707"/>
    <mergeCell ref="C708:D708"/>
    <mergeCell ref="E708:G708"/>
    <mergeCell ref="C709:D709"/>
    <mergeCell ref="E709:G709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580:D580"/>
    <mergeCell ref="C581:D581"/>
    <mergeCell ref="C582:D582"/>
    <mergeCell ref="C583:D583"/>
    <mergeCell ref="C584:D584"/>
    <mergeCell ref="C585:D585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93:D493"/>
    <mergeCell ref="C494:D494"/>
    <mergeCell ref="C495:D495"/>
    <mergeCell ref="C463:D463"/>
    <mergeCell ref="C464:D464"/>
    <mergeCell ref="C465:D465"/>
    <mergeCell ref="C466:D466"/>
    <mergeCell ref="C467:D467"/>
    <mergeCell ref="C468:D468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D389:E389"/>
    <mergeCell ref="F389:G389"/>
    <mergeCell ref="H389:I389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69:E369"/>
    <mergeCell ref="F369:G369"/>
    <mergeCell ref="H369:I369"/>
    <mergeCell ref="D370:E370"/>
    <mergeCell ref="F370:G370"/>
    <mergeCell ref="H370:I370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20:I120"/>
    <mergeCell ref="H121:I121"/>
    <mergeCell ref="H122:I122"/>
    <mergeCell ref="H123:I123"/>
    <mergeCell ref="H124:I124"/>
    <mergeCell ref="H125:I125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96:I96"/>
    <mergeCell ref="H84:I84"/>
    <mergeCell ref="H85:I85"/>
    <mergeCell ref="H86:I86"/>
    <mergeCell ref="H87:I87"/>
    <mergeCell ref="H88:I88"/>
    <mergeCell ref="H89:I8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</mergeCells>
  <conditionalFormatting sqref="F281:G390">
    <cfRule type="cellIs" dxfId="315" priority="12" operator="lessThan">
      <formula>0.1</formula>
    </cfRule>
  </conditionalFormatting>
  <conditionalFormatting sqref="C165:D274">
    <cfRule type="containsBlanks" dxfId="314" priority="7">
      <formula>LEN(TRIM(C165))=0</formula>
    </cfRule>
  </conditionalFormatting>
  <conditionalFormatting sqref="F40:F149">
    <cfRule type="containsBlanks" dxfId="313" priority="5">
      <formula>LEN(TRIM(F40))=0</formula>
    </cfRule>
  </conditionalFormatting>
  <conditionalFormatting sqref="H40:H129 H140:H149">
    <cfRule type="containsBlanks" dxfId="312" priority="6">
      <formula>LEN(TRIM(H40))=0</formula>
    </cfRule>
  </conditionalFormatting>
  <conditionalFormatting sqref="H281:I390">
    <cfRule type="containsBlanks" dxfId="311" priority="4">
      <formula>LEN(TRIM(H281))=0</formula>
    </cfRule>
  </conditionalFormatting>
  <conditionalFormatting sqref="D857">
    <cfRule type="containsBlanks" dxfId="310" priority="2">
      <formula>LEN(TRIM(D857))=0</formula>
    </cfRule>
  </conditionalFormatting>
  <conditionalFormatting sqref="D853">
    <cfRule type="containsBlanks" dxfId="309" priority="3">
      <formula>LEN(TRIM(D853))=0</formula>
    </cfRule>
  </conditionalFormatting>
  <conditionalFormatting sqref="H130:H139">
    <cfRule type="containsBlanks" dxfId="308" priority="1">
      <formula>LEN(TRIM(H130))=0</formula>
    </cfRule>
  </conditionalFormatting>
  <dataValidations count="9">
    <dataValidation allowBlank="1" showInputMessage="1" showErrorMessage="1" promptTitle="Deficyt" prompt="Wartości deficytu uzupłnią się automatycznie po wypełnieniu załącznika nr 2 - kalkulacji." sqref="C396:D506" xr:uid="{57A83211-1D48-4FD3-8E2C-0303E51852F1}"/>
    <dataValidation allowBlank="1" showInputMessage="1" showErrorMessage="1" promptTitle="Kwota dopłaty" prompt="Arkusz automatycznie wskazuje maksymalne wartości kwoty dopłaty na podstawie wskazanego deficytu oraz wkładu własnego." sqref="C511:D620" xr:uid="{D1546E8E-E3C9-473D-AA45-D838EB894204}"/>
    <dataValidation allowBlank="1" showInputMessage="1" showErrorMessage="1" promptTitle="Kwota dopłaty" prompt="Arkusz automatycznie sugeruje maksymalne wartości, kwotę dopłaty można jednak edytować w miarę własnych potrzeb." sqref="C510:D510 C621:D621" xr:uid="{50D06C70-98B5-4C21-9C3F-4726EAEE5269}"/>
    <dataValidation allowBlank="1" showInputMessage="1" showErrorMessage="1" errorTitle="Błędna data" error="Proszę podać poprawną datę." sqref="G1" xr:uid="{CF3346E2-E597-4EDA-8DBA-D4676D42474A}"/>
    <dataValidation operator="greaterThan" allowBlank="1" showInputMessage="1" showErrorMessage="1" sqref="E150:G150" xr:uid="{FF0C4368-32D5-4E70-96A2-E817EAD7E9D5}"/>
    <dataValidation allowBlank="1" showErrorMessage="1" promptTitle="Organizator PTZ" prompt="Proszę wybrać z katologu organizatorów PTZ " sqref="F24:I24" xr:uid="{5259652A-9A5C-4912-9D08-94A76396F69B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81C4DAAF-F174-4039-A9F0-DF0DC2646ACB}">
      <formula1>46754</formula1>
      <formula2>47118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4A13B171-BD08-494D-8841-5C2B197E4250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C73805FD-4C66-4F7F-A24F-38B4FA5B6DAB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7C9BC-FF07-41FB-B224-C5B2816FE33F}">
  <sheetPr codeName="Arkusz31"/>
  <dimension ref="A1:R227"/>
  <sheetViews>
    <sheetView topLeftCell="A181" zoomScale="70" zoomScaleNormal="70" workbookViewId="0">
      <selection activeCell="P226" sqref="P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2027 r.'!A40</f>
        <v/>
      </c>
      <c r="B3" s="60" t="str">
        <f>'Wniosek 2027 r.'!B40</f>
        <v/>
      </c>
      <c r="C3" s="58" t="str">
        <f>'Wniosek 2027 r.'!E40</f>
        <v/>
      </c>
      <c r="D3" s="58" t="str">
        <f>'Wniosek 2027 r.'!G40</f>
        <v/>
      </c>
      <c r="E3" s="55">
        <f>'Wniosek 2027 r.'!C165</f>
        <v>0</v>
      </c>
      <c r="F3" s="55">
        <f>'Wniosek 2027 r.'!C396</f>
        <v>0</v>
      </c>
      <c r="G3" s="57">
        <f>'Wniosek 2027 r.'!C281</f>
        <v>0</v>
      </c>
      <c r="H3" s="56">
        <f>'Wniosek 2027 r.'!D281</f>
        <v>0</v>
      </c>
      <c r="I3" s="64">
        <f>'Wniosek 2027 r.'!F281</f>
        <v>0</v>
      </c>
      <c r="J3" s="55">
        <f>'Wniosek 2027 r.'!H281</f>
        <v>0</v>
      </c>
      <c r="K3" s="54">
        <f>IFERROR('Wniosek 2027 r.'!C511,0)</f>
        <v>0</v>
      </c>
      <c r="L3" s="53">
        <v>3</v>
      </c>
    </row>
    <row r="4" spans="1:13" s="52" customFormat="1" x14ac:dyDescent="0.25">
      <c r="A4" s="52" t="str">
        <f>'Wniosek 2027 r.'!A41</f>
        <v/>
      </c>
      <c r="B4" s="60" t="str">
        <f>'Wniosek 2027 r.'!B41</f>
        <v/>
      </c>
      <c r="C4" s="58" t="str">
        <f>'Wniosek 2027 r.'!E41</f>
        <v/>
      </c>
      <c r="D4" s="58" t="str">
        <f>'Wniosek 2027 r.'!G41</f>
        <v/>
      </c>
      <c r="E4" s="55">
        <f>'Wniosek 2027 r.'!C166</f>
        <v>0</v>
      </c>
      <c r="F4" s="55">
        <f>'Wniosek 2027 r.'!C397</f>
        <v>0</v>
      </c>
      <c r="G4" s="57">
        <f>'Wniosek 2027 r.'!C282</f>
        <v>0</v>
      </c>
      <c r="H4" s="56">
        <f>'Wniosek 2027 r.'!D282</f>
        <v>0</v>
      </c>
      <c r="I4" s="64">
        <f>'Wniosek 2027 r.'!F282</f>
        <v>0</v>
      </c>
      <c r="J4" s="55">
        <f>'Wniosek 2027 r.'!H282</f>
        <v>0</v>
      </c>
      <c r="K4" s="54">
        <f>IFERROR('Wniosek 2027 r.'!C512,0)</f>
        <v>0</v>
      </c>
      <c r="L4" s="53"/>
    </row>
    <row r="5" spans="1:13" s="52" customFormat="1" x14ac:dyDescent="0.25">
      <c r="A5" s="52" t="str">
        <f>'Wniosek 2027 r.'!A42</f>
        <v/>
      </c>
      <c r="B5" s="60" t="str">
        <f>'Wniosek 2027 r.'!B42</f>
        <v/>
      </c>
      <c r="C5" s="58" t="str">
        <f>'Wniosek 2027 r.'!E42</f>
        <v/>
      </c>
      <c r="D5" s="58" t="str">
        <f>'Wniosek 2027 r.'!G42</f>
        <v/>
      </c>
      <c r="E5" s="55">
        <f>'Wniosek 2027 r.'!C167</f>
        <v>0</v>
      </c>
      <c r="F5" s="55">
        <f>'Wniosek 2027 r.'!C398</f>
        <v>0</v>
      </c>
      <c r="G5" s="57">
        <f>'Wniosek 2027 r.'!C283</f>
        <v>0</v>
      </c>
      <c r="H5" s="56">
        <f>'Wniosek 2027 r.'!D283</f>
        <v>0</v>
      </c>
      <c r="I5" s="64">
        <f>'Wniosek 2027 r.'!F283</f>
        <v>0</v>
      </c>
      <c r="J5" s="55">
        <f>'Wniosek 2027 r.'!H283</f>
        <v>0</v>
      </c>
      <c r="K5" s="54">
        <f>IFERROR('Wniosek 2027 r.'!C513,0)</f>
        <v>0</v>
      </c>
      <c r="L5" s="53"/>
    </row>
    <row r="6" spans="1:13" s="52" customFormat="1" x14ac:dyDescent="0.25">
      <c r="A6" s="52" t="str">
        <f>'Wniosek 2027 r.'!A43</f>
        <v/>
      </c>
      <c r="B6" s="60" t="str">
        <f>'Wniosek 2027 r.'!B43</f>
        <v/>
      </c>
      <c r="C6" s="58" t="str">
        <f>'Wniosek 2027 r.'!E43</f>
        <v/>
      </c>
      <c r="D6" s="58" t="str">
        <f>'Wniosek 2027 r.'!G43</f>
        <v/>
      </c>
      <c r="E6" s="55">
        <f>'Wniosek 2027 r.'!C168</f>
        <v>0</v>
      </c>
      <c r="F6" s="55">
        <f>'Wniosek 2027 r.'!C399</f>
        <v>0</v>
      </c>
      <c r="G6" s="57">
        <f>'Wniosek 2027 r.'!C284</f>
        <v>0</v>
      </c>
      <c r="H6" s="56">
        <f>'Wniosek 2027 r.'!D284</f>
        <v>0</v>
      </c>
      <c r="I6" s="64">
        <f>'Wniosek 2027 r.'!F284</f>
        <v>0</v>
      </c>
      <c r="J6" s="55">
        <f>'Wniosek 2027 r.'!H284</f>
        <v>0</v>
      </c>
      <c r="K6" s="54">
        <f>IFERROR('Wniosek 2027 r.'!C514,0)</f>
        <v>0</v>
      </c>
      <c r="L6" s="53"/>
    </row>
    <row r="7" spans="1:13" s="52" customFormat="1" x14ac:dyDescent="0.25">
      <c r="A7" s="52" t="str">
        <f>'Wniosek 2027 r.'!A44</f>
        <v/>
      </c>
      <c r="B7" s="60" t="str">
        <f>'Wniosek 2027 r.'!B44</f>
        <v/>
      </c>
      <c r="C7" s="58" t="str">
        <f>'Wniosek 2027 r.'!E44</f>
        <v/>
      </c>
      <c r="D7" s="58" t="str">
        <f>'Wniosek 2027 r.'!G44</f>
        <v/>
      </c>
      <c r="E7" s="55">
        <f>'Wniosek 2027 r.'!C169</f>
        <v>0</v>
      </c>
      <c r="F7" s="55">
        <f>'Wniosek 2027 r.'!C400</f>
        <v>0</v>
      </c>
      <c r="G7" s="57">
        <f>'Wniosek 2027 r.'!C285</f>
        <v>0</v>
      </c>
      <c r="H7" s="56">
        <f>'Wniosek 2027 r.'!D285</f>
        <v>0</v>
      </c>
      <c r="I7" s="64">
        <f>'Wniosek 2027 r.'!F285</f>
        <v>0</v>
      </c>
      <c r="J7" s="55">
        <f>'Wniosek 2027 r.'!H285</f>
        <v>0</v>
      </c>
      <c r="K7" s="54">
        <f>IFERROR('Wniosek 2027 r.'!C515,0)</f>
        <v>0</v>
      </c>
      <c r="L7" s="53"/>
    </row>
    <row r="8" spans="1:13" s="52" customFormat="1" x14ac:dyDescent="0.25">
      <c r="A8" s="52" t="str">
        <f>'Wniosek 2027 r.'!A45</f>
        <v/>
      </c>
      <c r="B8" s="60" t="str">
        <f>'Wniosek 2027 r.'!B45</f>
        <v/>
      </c>
      <c r="C8" s="58" t="str">
        <f>'Wniosek 2027 r.'!E45</f>
        <v/>
      </c>
      <c r="D8" s="58" t="str">
        <f>'Wniosek 2027 r.'!G45</f>
        <v/>
      </c>
      <c r="E8" s="55">
        <f>'Wniosek 2027 r.'!C170</f>
        <v>0</v>
      </c>
      <c r="F8" s="55">
        <f>'Wniosek 2027 r.'!C401</f>
        <v>0</v>
      </c>
      <c r="G8" s="57">
        <f>'Wniosek 2027 r.'!C286</f>
        <v>0</v>
      </c>
      <c r="H8" s="56">
        <f>'Wniosek 2027 r.'!D286</f>
        <v>0</v>
      </c>
      <c r="I8" s="64">
        <f>'Wniosek 2027 r.'!F286</f>
        <v>0</v>
      </c>
      <c r="J8" s="55">
        <f>'Wniosek 2027 r.'!H286</f>
        <v>0</v>
      </c>
      <c r="K8" s="54">
        <f>IFERROR('Wniosek 2027 r.'!C516,0)</f>
        <v>0</v>
      </c>
      <c r="L8" s="53"/>
    </row>
    <row r="9" spans="1:13" s="52" customFormat="1" x14ac:dyDescent="0.25">
      <c r="A9" s="52" t="str">
        <f>'Wniosek 2027 r.'!A46</f>
        <v/>
      </c>
      <c r="B9" s="60" t="str">
        <f>'Wniosek 2027 r.'!B46</f>
        <v/>
      </c>
      <c r="C9" s="58" t="str">
        <f>'Wniosek 2027 r.'!E46</f>
        <v/>
      </c>
      <c r="D9" s="58" t="str">
        <f>'Wniosek 2027 r.'!G46</f>
        <v/>
      </c>
      <c r="E9" s="55">
        <f>'Wniosek 2027 r.'!C171</f>
        <v>0</v>
      </c>
      <c r="F9" s="55">
        <f>'Wniosek 2027 r.'!C402</f>
        <v>0</v>
      </c>
      <c r="G9" s="57">
        <f>'Wniosek 2027 r.'!C287</f>
        <v>0</v>
      </c>
      <c r="H9" s="56">
        <f>'Wniosek 2027 r.'!D287</f>
        <v>0</v>
      </c>
      <c r="I9" s="64">
        <f>'Wniosek 2027 r.'!F287</f>
        <v>0</v>
      </c>
      <c r="J9" s="55">
        <f>'Wniosek 2027 r.'!H287</f>
        <v>0</v>
      </c>
      <c r="K9" s="54">
        <f>IFERROR('Wniosek 2027 r.'!C517,0)</f>
        <v>0</v>
      </c>
      <c r="L9" s="53"/>
    </row>
    <row r="10" spans="1:13" s="52" customFormat="1" x14ac:dyDescent="0.25">
      <c r="A10" s="52" t="str">
        <f>'Wniosek 2027 r.'!A47</f>
        <v/>
      </c>
      <c r="B10" s="60" t="str">
        <f>'Wniosek 2027 r.'!B47</f>
        <v/>
      </c>
      <c r="C10" s="58" t="str">
        <f>'Wniosek 2027 r.'!E47</f>
        <v/>
      </c>
      <c r="D10" s="58" t="str">
        <f>'Wniosek 2027 r.'!G47</f>
        <v/>
      </c>
      <c r="E10" s="55">
        <f>'Wniosek 2027 r.'!C172</f>
        <v>0</v>
      </c>
      <c r="F10" s="55">
        <f>'Wniosek 2027 r.'!C403</f>
        <v>0</v>
      </c>
      <c r="G10" s="57">
        <f>'Wniosek 2027 r.'!C288</f>
        <v>0</v>
      </c>
      <c r="H10" s="56">
        <f>'Wniosek 2027 r.'!D288</f>
        <v>0</v>
      </c>
      <c r="I10" s="64">
        <f>'Wniosek 2027 r.'!F288</f>
        <v>0</v>
      </c>
      <c r="J10" s="55">
        <f>'Wniosek 2027 r.'!H288</f>
        <v>0</v>
      </c>
      <c r="K10" s="54">
        <f>IFERROR('Wniosek 2027 r.'!C518,0)</f>
        <v>0</v>
      </c>
      <c r="L10" s="53"/>
    </row>
    <row r="11" spans="1:13" s="52" customFormat="1" x14ac:dyDescent="0.25">
      <c r="A11" s="52" t="str">
        <f>'Wniosek 2027 r.'!A48</f>
        <v/>
      </c>
      <c r="B11" s="60" t="str">
        <f>'Wniosek 2027 r.'!B48</f>
        <v/>
      </c>
      <c r="C11" s="58" t="str">
        <f>'Wniosek 2027 r.'!E48</f>
        <v/>
      </c>
      <c r="D11" s="58" t="str">
        <f>'Wniosek 2027 r.'!G48</f>
        <v/>
      </c>
      <c r="E11" s="55">
        <f>'Wniosek 2027 r.'!C173</f>
        <v>0</v>
      </c>
      <c r="F11" s="55">
        <f>'Wniosek 2027 r.'!C404</f>
        <v>0</v>
      </c>
      <c r="G11" s="57">
        <f>'Wniosek 2027 r.'!C289</f>
        <v>0</v>
      </c>
      <c r="H11" s="56">
        <f>'Wniosek 2027 r.'!D289</f>
        <v>0</v>
      </c>
      <c r="I11" s="64">
        <f>'Wniosek 2027 r.'!F289</f>
        <v>0</v>
      </c>
      <c r="J11" s="55">
        <f>'Wniosek 2027 r.'!H289</f>
        <v>0</v>
      </c>
      <c r="K11" s="54">
        <f>IFERROR('Wniosek 2027 r.'!C519,0)</f>
        <v>0</v>
      </c>
      <c r="L11" s="53"/>
    </row>
    <row r="12" spans="1:13" s="52" customFormat="1" x14ac:dyDescent="0.25">
      <c r="A12" s="52" t="str">
        <f>'Wniosek 2027 r.'!A49</f>
        <v/>
      </c>
      <c r="B12" s="60" t="str">
        <f>'Wniosek 2027 r.'!B49</f>
        <v/>
      </c>
      <c r="C12" s="58" t="str">
        <f>'Wniosek 2027 r.'!E49</f>
        <v/>
      </c>
      <c r="D12" s="58" t="str">
        <f>'Wniosek 2027 r.'!G49</f>
        <v/>
      </c>
      <c r="E12" s="55">
        <f>'Wniosek 2027 r.'!C174</f>
        <v>0</v>
      </c>
      <c r="F12" s="55">
        <f>'Wniosek 2027 r.'!C405</f>
        <v>0</v>
      </c>
      <c r="G12" s="57">
        <f>'Wniosek 2027 r.'!C290</f>
        <v>0</v>
      </c>
      <c r="H12" s="56">
        <f>'Wniosek 2027 r.'!D290</f>
        <v>0</v>
      </c>
      <c r="I12" s="64">
        <f>'Wniosek 2027 r.'!F290</f>
        <v>0</v>
      </c>
      <c r="J12" s="55">
        <f>'Wniosek 2027 r.'!H290</f>
        <v>0</v>
      </c>
      <c r="K12" s="54">
        <f>IFERROR('Wniosek 2027 r.'!C520,0)</f>
        <v>0</v>
      </c>
      <c r="L12" s="53"/>
    </row>
    <row r="13" spans="1:13" s="52" customFormat="1" x14ac:dyDescent="0.25">
      <c r="A13" s="52" t="str">
        <f>'Wniosek 2027 r.'!A50</f>
        <v/>
      </c>
      <c r="B13" s="60" t="str">
        <f>'Wniosek 2027 r.'!B50</f>
        <v/>
      </c>
      <c r="C13" s="58" t="str">
        <f>'Wniosek 2027 r.'!E50</f>
        <v/>
      </c>
      <c r="D13" s="58" t="str">
        <f>'Wniosek 2027 r.'!G50</f>
        <v/>
      </c>
      <c r="E13" s="55">
        <f>'Wniosek 2027 r.'!C175</f>
        <v>0</v>
      </c>
      <c r="F13" s="55">
        <f>'Wniosek 2027 r.'!C406</f>
        <v>0</v>
      </c>
      <c r="G13" s="57">
        <f>'Wniosek 2027 r.'!C291</f>
        <v>0</v>
      </c>
      <c r="H13" s="56">
        <f>'Wniosek 2027 r.'!D291</f>
        <v>0</v>
      </c>
      <c r="I13" s="64">
        <f>'Wniosek 2027 r.'!F291</f>
        <v>0</v>
      </c>
      <c r="J13" s="55">
        <f>'Wniosek 2027 r.'!H291</f>
        <v>0</v>
      </c>
      <c r="K13" s="54">
        <f>IFERROR('Wniosek 2027 r.'!C521,0)</f>
        <v>0</v>
      </c>
      <c r="L13" s="53"/>
    </row>
    <row r="14" spans="1:13" s="52" customFormat="1" x14ac:dyDescent="0.25">
      <c r="A14" s="52" t="str">
        <f>'Wniosek 2027 r.'!A51</f>
        <v/>
      </c>
      <c r="B14" s="60" t="str">
        <f>'Wniosek 2027 r.'!B51</f>
        <v/>
      </c>
      <c r="C14" s="58" t="str">
        <f>'Wniosek 2027 r.'!E51</f>
        <v/>
      </c>
      <c r="D14" s="58" t="str">
        <f>'Wniosek 2027 r.'!G51</f>
        <v/>
      </c>
      <c r="E14" s="55">
        <f>'Wniosek 2027 r.'!C176</f>
        <v>0</v>
      </c>
      <c r="F14" s="55">
        <f>'Wniosek 2027 r.'!C407</f>
        <v>0</v>
      </c>
      <c r="G14" s="57">
        <f>'Wniosek 2027 r.'!C292</f>
        <v>0</v>
      </c>
      <c r="H14" s="56">
        <f>'Wniosek 2027 r.'!D292</f>
        <v>0</v>
      </c>
      <c r="I14" s="64">
        <f>'Wniosek 2027 r.'!F292</f>
        <v>0</v>
      </c>
      <c r="J14" s="55">
        <f>'Wniosek 2027 r.'!H292</f>
        <v>0</v>
      </c>
      <c r="K14" s="54">
        <f>IFERROR('Wniosek 2027 r.'!C522,0)</f>
        <v>0</v>
      </c>
      <c r="L14" s="53"/>
    </row>
    <row r="15" spans="1:13" s="52" customFormat="1" x14ac:dyDescent="0.25">
      <c r="A15" s="52" t="str">
        <f>'Wniosek 2027 r.'!A52</f>
        <v/>
      </c>
      <c r="B15" s="60" t="str">
        <f>'Wniosek 2027 r.'!B52</f>
        <v/>
      </c>
      <c r="C15" s="58" t="str">
        <f>'Wniosek 2027 r.'!E52</f>
        <v/>
      </c>
      <c r="D15" s="58" t="str">
        <f>'Wniosek 2027 r.'!G52</f>
        <v/>
      </c>
      <c r="E15" s="55">
        <f>'Wniosek 2027 r.'!C177</f>
        <v>0</v>
      </c>
      <c r="F15" s="55">
        <f>'Wniosek 2027 r.'!C408</f>
        <v>0</v>
      </c>
      <c r="G15" s="57">
        <f>'Wniosek 2027 r.'!C293</f>
        <v>0</v>
      </c>
      <c r="H15" s="56">
        <f>'Wniosek 2027 r.'!D293</f>
        <v>0</v>
      </c>
      <c r="I15" s="64">
        <f>'Wniosek 2027 r.'!F293</f>
        <v>0</v>
      </c>
      <c r="J15" s="55">
        <f>'Wniosek 2027 r.'!H293</f>
        <v>0</v>
      </c>
      <c r="K15" s="54">
        <f>IFERROR('Wniosek 2027 r.'!C523,0)</f>
        <v>0</v>
      </c>
      <c r="L15" s="53"/>
    </row>
    <row r="16" spans="1:13" s="52" customFormat="1" x14ac:dyDescent="0.25">
      <c r="A16" s="52" t="str">
        <f>'Wniosek 2027 r.'!A53</f>
        <v/>
      </c>
      <c r="B16" s="60" t="str">
        <f>'Wniosek 2027 r.'!B53</f>
        <v/>
      </c>
      <c r="C16" s="58" t="str">
        <f>'Wniosek 2027 r.'!E53</f>
        <v/>
      </c>
      <c r="D16" s="58" t="str">
        <f>'Wniosek 2027 r.'!G53</f>
        <v/>
      </c>
      <c r="E16" s="55">
        <f>'Wniosek 2027 r.'!C178</f>
        <v>0</v>
      </c>
      <c r="F16" s="55">
        <f>'Wniosek 2027 r.'!C409</f>
        <v>0</v>
      </c>
      <c r="G16" s="57">
        <f>'Wniosek 2027 r.'!C294</f>
        <v>0</v>
      </c>
      <c r="H16" s="56">
        <f>'Wniosek 2027 r.'!D294</f>
        <v>0</v>
      </c>
      <c r="I16" s="64">
        <f>'Wniosek 2027 r.'!F294</f>
        <v>0</v>
      </c>
      <c r="J16" s="55">
        <f>'Wniosek 2027 r.'!H294</f>
        <v>0</v>
      </c>
      <c r="K16" s="54">
        <f>IFERROR('Wniosek 2027 r.'!C524,0)</f>
        <v>0</v>
      </c>
      <c r="L16" s="53"/>
    </row>
    <row r="17" spans="1:12" s="52" customFormat="1" x14ac:dyDescent="0.25">
      <c r="A17" s="52" t="str">
        <f>'Wniosek 2027 r.'!A54</f>
        <v/>
      </c>
      <c r="B17" s="60" t="str">
        <f>'Wniosek 2027 r.'!B54</f>
        <v/>
      </c>
      <c r="C17" s="58" t="str">
        <f>'Wniosek 2027 r.'!E54</f>
        <v/>
      </c>
      <c r="D17" s="58" t="str">
        <f>'Wniosek 2027 r.'!G54</f>
        <v/>
      </c>
      <c r="E17" s="55">
        <f>'Wniosek 2027 r.'!C179</f>
        <v>0</v>
      </c>
      <c r="F17" s="55">
        <f>'Wniosek 2027 r.'!C410</f>
        <v>0</v>
      </c>
      <c r="G17" s="57">
        <f>'Wniosek 2027 r.'!C295</f>
        <v>0</v>
      </c>
      <c r="H17" s="56">
        <f>'Wniosek 2027 r.'!D295</f>
        <v>0</v>
      </c>
      <c r="I17" s="64">
        <f>'Wniosek 2027 r.'!F295</f>
        <v>0</v>
      </c>
      <c r="J17" s="55">
        <f>'Wniosek 2027 r.'!H295</f>
        <v>0</v>
      </c>
      <c r="K17" s="54">
        <f>IFERROR('Wniosek 2027 r.'!C525,0)</f>
        <v>0</v>
      </c>
      <c r="L17" s="53"/>
    </row>
    <row r="18" spans="1:12" s="52" customFormat="1" x14ac:dyDescent="0.25">
      <c r="A18" s="52" t="str">
        <f>'Wniosek 2027 r.'!A55</f>
        <v/>
      </c>
      <c r="B18" s="60" t="str">
        <f>'Wniosek 2027 r.'!B55</f>
        <v/>
      </c>
      <c r="C18" s="58" t="str">
        <f>'Wniosek 2027 r.'!E55</f>
        <v/>
      </c>
      <c r="D18" s="58" t="str">
        <f>'Wniosek 2027 r.'!G55</f>
        <v/>
      </c>
      <c r="E18" s="55">
        <f>'Wniosek 2027 r.'!C180</f>
        <v>0</v>
      </c>
      <c r="F18" s="55">
        <f>'Wniosek 2027 r.'!C411</f>
        <v>0</v>
      </c>
      <c r="G18" s="57">
        <f>'Wniosek 2027 r.'!C296</f>
        <v>0</v>
      </c>
      <c r="H18" s="56">
        <f>'Wniosek 2027 r.'!D296</f>
        <v>0</v>
      </c>
      <c r="I18" s="64">
        <f>'Wniosek 2027 r.'!F296</f>
        <v>0</v>
      </c>
      <c r="J18" s="55">
        <f>'Wniosek 2027 r.'!H296</f>
        <v>0</v>
      </c>
      <c r="K18" s="54">
        <f>IFERROR('Wniosek 2027 r.'!C526,0)</f>
        <v>0</v>
      </c>
      <c r="L18" s="53"/>
    </row>
    <row r="19" spans="1:12" s="52" customFormat="1" x14ac:dyDescent="0.25">
      <c r="A19" s="52" t="str">
        <f>'Wniosek 2027 r.'!A56</f>
        <v/>
      </c>
      <c r="B19" s="60" t="str">
        <f>'Wniosek 2027 r.'!B56</f>
        <v/>
      </c>
      <c r="C19" s="58" t="str">
        <f>'Wniosek 2027 r.'!E56</f>
        <v/>
      </c>
      <c r="D19" s="58" t="str">
        <f>'Wniosek 2027 r.'!G56</f>
        <v/>
      </c>
      <c r="E19" s="55">
        <f>'Wniosek 2027 r.'!C181</f>
        <v>0</v>
      </c>
      <c r="F19" s="55">
        <f>'Wniosek 2027 r.'!C412</f>
        <v>0</v>
      </c>
      <c r="G19" s="57">
        <f>'Wniosek 2027 r.'!C297</f>
        <v>0</v>
      </c>
      <c r="H19" s="56">
        <f>'Wniosek 2027 r.'!D297</f>
        <v>0</v>
      </c>
      <c r="I19" s="64">
        <f>'Wniosek 2027 r.'!F297</f>
        <v>0</v>
      </c>
      <c r="J19" s="55">
        <f>'Wniosek 2027 r.'!H297</f>
        <v>0</v>
      </c>
      <c r="K19" s="54">
        <f>IFERROR('Wniosek 2027 r.'!C527,0)</f>
        <v>0</v>
      </c>
      <c r="L19" s="53"/>
    </row>
    <row r="20" spans="1:12" s="52" customFormat="1" x14ac:dyDescent="0.25">
      <c r="A20" s="52" t="str">
        <f>'Wniosek 2027 r.'!A57</f>
        <v/>
      </c>
      <c r="B20" s="60" t="str">
        <f>'Wniosek 2027 r.'!B57</f>
        <v/>
      </c>
      <c r="C20" s="58" t="str">
        <f>'Wniosek 2027 r.'!E57</f>
        <v/>
      </c>
      <c r="D20" s="58" t="str">
        <f>'Wniosek 2027 r.'!G57</f>
        <v/>
      </c>
      <c r="E20" s="55">
        <f>'Wniosek 2027 r.'!C182</f>
        <v>0</v>
      </c>
      <c r="F20" s="55">
        <f>'Wniosek 2027 r.'!C413</f>
        <v>0</v>
      </c>
      <c r="G20" s="57">
        <f>'Wniosek 2027 r.'!C298</f>
        <v>0</v>
      </c>
      <c r="H20" s="56">
        <f>'Wniosek 2027 r.'!D298</f>
        <v>0</v>
      </c>
      <c r="I20" s="64">
        <f>'Wniosek 2027 r.'!F298</f>
        <v>0</v>
      </c>
      <c r="J20" s="55">
        <f>'Wniosek 2027 r.'!H298</f>
        <v>0</v>
      </c>
      <c r="K20" s="54">
        <f>IFERROR('Wniosek 2027 r.'!C528,0)</f>
        <v>0</v>
      </c>
      <c r="L20" s="53"/>
    </row>
    <row r="21" spans="1:12" s="52" customFormat="1" x14ac:dyDescent="0.25">
      <c r="A21" s="52" t="str">
        <f>'Wniosek 2027 r.'!A58</f>
        <v/>
      </c>
      <c r="B21" s="60" t="str">
        <f>'Wniosek 2027 r.'!B58</f>
        <v/>
      </c>
      <c r="C21" s="58" t="str">
        <f>'Wniosek 2027 r.'!E58</f>
        <v/>
      </c>
      <c r="D21" s="58" t="str">
        <f>'Wniosek 2027 r.'!G58</f>
        <v/>
      </c>
      <c r="E21" s="55">
        <f>'Wniosek 2027 r.'!C183</f>
        <v>0</v>
      </c>
      <c r="F21" s="55">
        <f>'Wniosek 2027 r.'!C414</f>
        <v>0</v>
      </c>
      <c r="G21" s="57">
        <f>'Wniosek 2027 r.'!C299</f>
        <v>0</v>
      </c>
      <c r="H21" s="56">
        <f>'Wniosek 2027 r.'!D299</f>
        <v>0</v>
      </c>
      <c r="I21" s="64">
        <f>'Wniosek 2027 r.'!F299</f>
        <v>0</v>
      </c>
      <c r="J21" s="55">
        <f>'Wniosek 2027 r.'!H299</f>
        <v>0</v>
      </c>
      <c r="K21" s="54">
        <f>IFERROR('Wniosek 2027 r.'!C529,0)</f>
        <v>0</v>
      </c>
      <c r="L21" s="53"/>
    </row>
    <row r="22" spans="1:12" s="52" customFormat="1" x14ac:dyDescent="0.25">
      <c r="A22" s="52" t="str">
        <f>'Wniosek 2027 r.'!A59</f>
        <v/>
      </c>
      <c r="B22" s="60" t="str">
        <f>'Wniosek 2027 r.'!B59</f>
        <v/>
      </c>
      <c r="C22" s="58" t="str">
        <f>'Wniosek 2027 r.'!E59</f>
        <v/>
      </c>
      <c r="D22" s="58" t="str">
        <f>'Wniosek 2027 r.'!G59</f>
        <v/>
      </c>
      <c r="E22" s="55">
        <f>'Wniosek 2027 r.'!C184</f>
        <v>0</v>
      </c>
      <c r="F22" s="55">
        <f>'Wniosek 2027 r.'!C415</f>
        <v>0</v>
      </c>
      <c r="G22" s="57">
        <f>'Wniosek 2027 r.'!C300</f>
        <v>0</v>
      </c>
      <c r="H22" s="56">
        <f>'Wniosek 2027 r.'!D300</f>
        <v>0</v>
      </c>
      <c r="I22" s="64">
        <f>'Wniosek 2027 r.'!F300</f>
        <v>0</v>
      </c>
      <c r="J22" s="55">
        <f>'Wniosek 2027 r.'!H300</f>
        <v>0</v>
      </c>
      <c r="K22" s="54">
        <f>IFERROR('Wniosek 2027 r.'!C530,0)</f>
        <v>0</v>
      </c>
      <c r="L22" s="53"/>
    </row>
    <row r="23" spans="1:12" s="52" customFormat="1" x14ac:dyDescent="0.25">
      <c r="A23" s="52" t="str">
        <f>'Wniosek 2027 r.'!A60</f>
        <v/>
      </c>
      <c r="B23" s="60" t="str">
        <f>'Wniosek 2027 r.'!B60</f>
        <v/>
      </c>
      <c r="C23" s="58" t="str">
        <f>'Wniosek 2027 r.'!E60</f>
        <v/>
      </c>
      <c r="D23" s="58" t="str">
        <f>'Wniosek 2027 r.'!G60</f>
        <v/>
      </c>
      <c r="E23" s="55">
        <f>'Wniosek 2027 r.'!C185</f>
        <v>0</v>
      </c>
      <c r="F23" s="55">
        <f>'Wniosek 2027 r.'!C416</f>
        <v>0</v>
      </c>
      <c r="G23" s="57">
        <f>'Wniosek 2027 r.'!C301</f>
        <v>0</v>
      </c>
      <c r="H23" s="56">
        <f>'Wniosek 2027 r.'!D301</f>
        <v>0</v>
      </c>
      <c r="I23" s="64">
        <f>'Wniosek 2027 r.'!F301</f>
        <v>0</v>
      </c>
      <c r="J23" s="55">
        <f>'Wniosek 2027 r.'!H301</f>
        <v>0</v>
      </c>
      <c r="K23" s="54">
        <f>IFERROR('Wniosek 2027 r.'!C531,0)</f>
        <v>0</v>
      </c>
      <c r="L23" s="53"/>
    </row>
    <row r="24" spans="1:12" s="52" customFormat="1" x14ac:dyDescent="0.25">
      <c r="A24" s="52" t="str">
        <f>'Wniosek 2027 r.'!A61</f>
        <v/>
      </c>
      <c r="B24" s="60" t="str">
        <f>'Wniosek 2027 r.'!B61</f>
        <v/>
      </c>
      <c r="C24" s="58" t="str">
        <f>'Wniosek 2027 r.'!E61</f>
        <v/>
      </c>
      <c r="D24" s="58" t="str">
        <f>'Wniosek 2027 r.'!G61</f>
        <v/>
      </c>
      <c r="E24" s="55">
        <f>'Wniosek 2027 r.'!C186</f>
        <v>0</v>
      </c>
      <c r="F24" s="55">
        <f>'Wniosek 2027 r.'!C417</f>
        <v>0</v>
      </c>
      <c r="G24" s="57">
        <f>'Wniosek 2027 r.'!C302</f>
        <v>0</v>
      </c>
      <c r="H24" s="56">
        <f>'Wniosek 2027 r.'!D302</f>
        <v>0</v>
      </c>
      <c r="I24" s="64">
        <f>'Wniosek 2027 r.'!F302</f>
        <v>0</v>
      </c>
      <c r="J24" s="55">
        <f>'Wniosek 2027 r.'!H302</f>
        <v>0</v>
      </c>
      <c r="K24" s="54">
        <f>IFERROR('Wniosek 2027 r.'!C532,0)</f>
        <v>0</v>
      </c>
      <c r="L24" s="53"/>
    </row>
    <row r="25" spans="1:12" s="52" customFormat="1" x14ac:dyDescent="0.25">
      <c r="A25" s="52" t="str">
        <f>'Wniosek 2027 r.'!A62</f>
        <v/>
      </c>
      <c r="B25" s="60" t="str">
        <f>'Wniosek 2027 r.'!B62</f>
        <v/>
      </c>
      <c r="C25" s="58" t="str">
        <f>'Wniosek 2027 r.'!E62</f>
        <v/>
      </c>
      <c r="D25" s="58" t="str">
        <f>'Wniosek 2027 r.'!G62</f>
        <v/>
      </c>
      <c r="E25" s="55">
        <f>'Wniosek 2027 r.'!C187</f>
        <v>0</v>
      </c>
      <c r="F25" s="55">
        <f>'Wniosek 2027 r.'!C418</f>
        <v>0</v>
      </c>
      <c r="G25" s="57">
        <f>'Wniosek 2027 r.'!C303</f>
        <v>0</v>
      </c>
      <c r="H25" s="56">
        <f>'Wniosek 2027 r.'!D303</f>
        <v>0</v>
      </c>
      <c r="I25" s="64">
        <f>'Wniosek 2027 r.'!F303</f>
        <v>0</v>
      </c>
      <c r="J25" s="55">
        <f>'Wniosek 2027 r.'!H303</f>
        <v>0</v>
      </c>
      <c r="K25" s="54">
        <f>IFERROR('Wniosek 2027 r.'!C533,0)</f>
        <v>0</v>
      </c>
      <c r="L25" s="53"/>
    </row>
    <row r="26" spans="1:12" s="52" customFormat="1" x14ac:dyDescent="0.25">
      <c r="A26" s="52" t="str">
        <f>'Wniosek 2027 r.'!A63</f>
        <v/>
      </c>
      <c r="B26" s="60" t="str">
        <f>'Wniosek 2027 r.'!B63</f>
        <v/>
      </c>
      <c r="C26" s="58" t="str">
        <f>'Wniosek 2027 r.'!E63</f>
        <v/>
      </c>
      <c r="D26" s="58" t="str">
        <f>'Wniosek 2027 r.'!G63</f>
        <v/>
      </c>
      <c r="E26" s="55">
        <f>'Wniosek 2027 r.'!C188</f>
        <v>0</v>
      </c>
      <c r="F26" s="55">
        <f>'Wniosek 2027 r.'!C419</f>
        <v>0</v>
      </c>
      <c r="G26" s="57">
        <f>'Wniosek 2027 r.'!C304</f>
        <v>0</v>
      </c>
      <c r="H26" s="56">
        <f>'Wniosek 2027 r.'!D304</f>
        <v>0</v>
      </c>
      <c r="I26" s="64">
        <f>'Wniosek 2027 r.'!F304</f>
        <v>0</v>
      </c>
      <c r="J26" s="55">
        <f>'Wniosek 2027 r.'!H304</f>
        <v>0</v>
      </c>
      <c r="K26" s="54">
        <f>IFERROR('Wniosek 2027 r.'!C534,0)</f>
        <v>0</v>
      </c>
      <c r="L26" s="53"/>
    </row>
    <row r="27" spans="1:12" s="52" customFormat="1" x14ac:dyDescent="0.25">
      <c r="A27" s="52" t="str">
        <f>'Wniosek 2027 r.'!A64</f>
        <v/>
      </c>
      <c r="B27" s="60" t="str">
        <f>'Wniosek 2027 r.'!B64</f>
        <v/>
      </c>
      <c r="C27" s="58" t="str">
        <f>'Wniosek 2027 r.'!E64</f>
        <v/>
      </c>
      <c r="D27" s="58" t="str">
        <f>'Wniosek 2027 r.'!G64</f>
        <v/>
      </c>
      <c r="E27" s="55">
        <f>'Wniosek 2027 r.'!C189</f>
        <v>0</v>
      </c>
      <c r="F27" s="55">
        <f>'Wniosek 2027 r.'!C420</f>
        <v>0</v>
      </c>
      <c r="G27" s="57">
        <f>'Wniosek 2027 r.'!C305</f>
        <v>0</v>
      </c>
      <c r="H27" s="56">
        <f>'Wniosek 2027 r.'!D305</f>
        <v>0</v>
      </c>
      <c r="I27" s="64">
        <f>'Wniosek 2027 r.'!F305</f>
        <v>0</v>
      </c>
      <c r="J27" s="55">
        <f>'Wniosek 2027 r.'!H305</f>
        <v>0</v>
      </c>
      <c r="K27" s="54">
        <f>IFERROR('Wniosek 2027 r.'!C535,0)</f>
        <v>0</v>
      </c>
      <c r="L27" s="53"/>
    </row>
    <row r="28" spans="1:12" s="52" customFormat="1" x14ac:dyDescent="0.25">
      <c r="A28" s="52" t="str">
        <f>'Wniosek 2027 r.'!A65</f>
        <v/>
      </c>
      <c r="B28" s="60" t="str">
        <f>'Wniosek 2027 r.'!B65</f>
        <v/>
      </c>
      <c r="C28" s="58" t="str">
        <f>'Wniosek 2027 r.'!E65</f>
        <v/>
      </c>
      <c r="D28" s="58" t="str">
        <f>'Wniosek 2027 r.'!G65</f>
        <v/>
      </c>
      <c r="E28" s="55">
        <f>'Wniosek 2027 r.'!C190</f>
        <v>0</v>
      </c>
      <c r="F28" s="55">
        <f>'Wniosek 2027 r.'!C421</f>
        <v>0</v>
      </c>
      <c r="G28" s="57">
        <f>'Wniosek 2027 r.'!C306</f>
        <v>0</v>
      </c>
      <c r="H28" s="56">
        <f>'Wniosek 2027 r.'!D306</f>
        <v>0</v>
      </c>
      <c r="I28" s="64">
        <f>'Wniosek 2027 r.'!F306</f>
        <v>0</v>
      </c>
      <c r="J28" s="55">
        <f>'Wniosek 2027 r.'!H306</f>
        <v>0</v>
      </c>
      <c r="K28" s="54">
        <f>IFERROR('Wniosek 2027 r.'!C536,0)</f>
        <v>0</v>
      </c>
      <c r="L28" s="53"/>
    </row>
    <row r="29" spans="1:12" s="52" customFormat="1" x14ac:dyDescent="0.25">
      <c r="A29" s="52" t="str">
        <f>'Wniosek 2027 r.'!A66</f>
        <v/>
      </c>
      <c r="B29" s="60" t="str">
        <f>'Wniosek 2027 r.'!B66</f>
        <v/>
      </c>
      <c r="C29" s="58" t="str">
        <f>'Wniosek 2027 r.'!E66</f>
        <v/>
      </c>
      <c r="D29" s="58" t="str">
        <f>'Wniosek 2027 r.'!G66</f>
        <v/>
      </c>
      <c r="E29" s="55">
        <f>'Wniosek 2027 r.'!C191</f>
        <v>0</v>
      </c>
      <c r="F29" s="55">
        <f>'Wniosek 2027 r.'!C422</f>
        <v>0</v>
      </c>
      <c r="G29" s="57">
        <f>'Wniosek 2027 r.'!C307</f>
        <v>0</v>
      </c>
      <c r="H29" s="56">
        <f>'Wniosek 2027 r.'!D307</f>
        <v>0</v>
      </c>
      <c r="I29" s="64">
        <f>'Wniosek 2027 r.'!F307</f>
        <v>0</v>
      </c>
      <c r="J29" s="55">
        <f>'Wniosek 2027 r.'!H307</f>
        <v>0</v>
      </c>
      <c r="K29" s="54">
        <f>IFERROR('Wniosek 2027 r.'!C537,0)</f>
        <v>0</v>
      </c>
      <c r="L29" s="53"/>
    </row>
    <row r="30" spans="1:12" s="52" customFormat="1" x14ac:dyDescent="0.25">
      <c r="A30" s="52" t="str">
        <f>'Wniosek 2027 r.'!A67</f>
        <v/>
      </c>
      <c r="B30" s="60" t="str">
        <f>'Wniosek 2027 r.'!B67</f>
        <v/>
      </c>
      <c r="C30" s="58" t="str">
        <f>'Wniosek 2027 r.'!E67</f>
        <v/>
      </c>
      <c r="D30" s="58" t="str">
        <f>'Wniosek 2027 r.'!G67</f>
        <v/>
      </c>
      <c r="E30" s="55">
        <f>'Wniosek 2027 r.'!C192</f>
        <v>0</v>
      </c>
      <c r="F30" s="55">
        <f>'Wniosek 2027 r.'!C423</f>
        <v>0</v>
      </c>
      <c r="G30" s="57">
        <f>'Wniosek 2027 r.'!C308</f>
        <v>0</v>
      </c>
      <c r="H30" s="56">
        <f>'Wniosek 2027 r.'!D308</f>
        <v>0</v>
      </c>
      <c r="I30" s="64">
        <f>'Wniosek 2027 r.'!F308</f>
        <v>0</v>
      </c>
      <c r="J30" s="55">
        <f>'Wniosek 2027 r.'!H308</f>
        <v>0</v>
      </c>
      <c r="K30" s="54">
        <f>IFERROR('Wniosek 2027 r.'!C538,0)</f>
        <v>0</v>
      </c>
      <c r="L30" s="53"/>
    </row>
    <row r="31" spans="1:12" s="52" customFormat="1" x14ac:dyDescent="0.25">
      <c r="A31" s="52" t="str">
        <f>'Wniosek 2027 r.'!A68</f>
        <v/>
      </c>
      <c r="B31" s="60" t="str">
        <f>'Wniosek 2027 r.'!B68</f>
        <v/>
      </c>
      <c r="C31" s="58" t="str">
        <f>'Wniosek 2027 r.'!E68</f>
        <v/>
      </c>
      <c r="D31" s="58" t="str">
        <f>'Wniosek 2027 r.'!G68</f>
        <v/>
      </c>
      <c r="E31" s="55">
        <f>'Wniosek 2027 r.'!C193</f>
        <v>0</v>
      </c>
      <c r="F31" s="55">
        <f>'Wniosek 2027 r.'!C424</f>
        <v>0</v>
      </c>
      <c r="G31" s="57">
        <f>'Wniosek 2027 r.'!C309</f>
        <v>0</v>
      </c>
      <c r="H31" s="56">
        <f>'Wniosek 2027 r.'!D309</f>
        <v>0</v>
      </c>
      <c r="I31" s="64">
        <f>'Wniosek 2027 r.'!F309</f>
        <v>0</v>
      </c>
      <c r="J31" s="55">
        <f>'Wniosek 2027 r.'!H309</f>
        <v>0</v>
      </c>
      <c r="K31" s="54">
        <f>IFERROR('Wniosek 2027 r.'!C539,0)</f>
        <v>0</v>
      </c>
      <c r="L31" s="53"/>
    </row>
    <row r="32" spans="1:12" s="52" customFormat="1" x14ac:dyDescent="0.25">
      <c r="A32" s="52" t="str">
        <f>'Wniosek 2027 r.'!A69</f>
        <v/>
      </c>
      <c r="B32" s="60" t="str">
        <f>'Wniosek 2027 r.'!B69</f>
        <v/>
      </c>
      <c r="C32" s="58" t="str">
        <f>'Wniosek 2027 r.'!E69</f>
        <v/>
      </c>
      <c r="D32" s="58" t="str">
        <f>'Wniosek 2027 r.'!G69</f>
        <v/>
      </c>
      <c r="E32" s="55">
        <f>'Wniosek 2027 r.'!C194</f>
        <v>0</v>
      </c>
      <c r="F32" s="55">
        <f>'Wniosek 2027 r.'!C425</f>
        <v>0</v>
      </c>
      <c r="G32" s="57">
        <f>'Wniosek 2027 r.'!C310</f>
        <v>0</v>
      </c>
      <c r="H32" s="56">
        <f>'Wniosek 2027 r.'!D310</f>
        <v>0</v>
      </c>
      <c r="I32" s="64">
        <f>'Wniosek 2027 r.'!F310</f>
        <v>0</v>
      </c>
      <c r="J32" s="55">
        <f>'Wniosek 2027 r.'!H310</f>
        <v>0</v>
      </c>
      <c r="K32" s="54">
        <f>IFERROR('Wniosek 2027 r.'!C540,0)</f>
        <v>0</v>
      </c>
      <c r="L32" s="53"/>
    </row>
    <row r="33" spans="1:12" s="52" customFormat="1" x14ac:dyDescent="0.25">
      <c r="A33" s="52" t="str">
        <f>'Wniosek 2027 r.'!A70</f>
        <v/>
      </c>
      <c r="B33" s="60" t="str">
        <f>'Wniosek 2027 r.'!B70</f>
        <v/>
      </c>
      <c r="C33" s="58" t="str">
        <f>'Wniosek 2027 r.'!E70</f>
        <v/>
      </c>
      <c r="D33" s="58" t="str">
        <f>'Wniosek 2027 r.'!G70</f>
        <v/>
      </c>
      <c r="E33" s="55">
        <f>'Wniosek 2027 r.'!C195</f>
        <v>0</v>
      </c>
      <c r="F33" s="55">
        <f>'Wniosek 2027 r.'!C426</f>
        <v>0</v>
      </c>
      <c r="G33" s="57">
        <f>'Wniosek 2027 r.'!C311</f>
        <v>0</v>
      </c>
      <c r="H33" s="56">
        <f>'Wniosek 2027 r.'!D311</f>
        <v>0</v>
      </c>
      <c r="I33" s="64">
        <f>'Wniosek 2027 r.'!F311</f>
        <v>0</v>
      </c>
      <c r="J33" s="55">
        <f>'Wniosek 2027 r.'!H311</f>
        <v>0</v>
      </c>
      <c r="K33" s="54">
        <f>IFERROR('Wniosek 2027 r.'!C541,0)</f>
        <v>0</v>
      </c>
      <c r="L33" s="53"/>
    </row>
    <row r="34" spans="1:12" s="52" customFormat="1" x14ac:dyDescent="0.25">
      <c r="A34" s="52" t="str">
        <f>'Wniosek 2027 r.'!A71</f>
        <v/>
      </c>
      <c r="B34" s="60" t="str">
        <f>'Wniosek 2027 r.'!B71</f>
        <v/>
      </c>
      <c r="C34" s="58" t="str">
        <f>'Wniosek 2027 r.'!E71</f>
        <v/>
      </c>
      <c r="D34" s="58" t="str">
        <f>'Wniosek 2027 r.'!G71</f>
        <v/>
      </c>
      <c r="E34" s="55">
        <f>'Wniosek 2027 r.'!C196</f>
        <v>0</v>
      </c>
      <c r="F34" s="55">
        <f>'Wniosek 2027 r.'!C427</f>
        <v>0</v>
      </c>
      <c r="G34" s="57">
        <f>'Wniosek 2027 r.'!C312</f>
        <v>0</v>
      </c>
      <c r="H34" s="56">
        <f>'Wniosek 2027 r.'!D312</f>
        <v>0</v>
      </c>
      <c r="I34" s="64">
        <f>'Wniosek 2027 r.'!F312</f>
        <v>0</v>
      </c>
      <c r="J34" s="55">
        <f>'Wniosek 2027 r.'!H312</f>
        <v>0</v>
      </c>
      <c r="K34" s="54">
        <f>IFERROR('Wniosek 2027 r.'!C542,0)</f>
        <v>0</v>
      </c>
      <c r="L34" s="53"/>
    </row>
    <row r="35" spans="1:12" s="52" customFormat="1" x14ac:dyDescent="0.25">
      <c r="A35" s="52" t="str">
        <f>'Wniosek 2027 r.'!A72</f>
        <v/>
      </c>
      <c r="B35" s="60" t="str">
        <f>'Wniosek 2027 r.'!B72</f>
        <v/>
      </c>
      <c r="C35" s="58" t="str">
        <f>'Wniosek 2027 r.'!E72</f>
        <v/>
      </c>
      <c r="D35" s="58" t="str">
        <f>'Wniosek 2027 r.'!G72</f>
        <v/>
      </c>
      <c r="E35" s="55">
        <f>'Wniosek 2027 r.'!C197</f>
        <v>0</v>
      </c>
      <c r="F35" s="55">
        <f>'Wniosek 2027 r.'!C428</f>
        <v>0</v>
      </c>
      <c r="G35" s="57">
        <f>'Wniosek 2027 r.'!C313</f>
        <v>0</v>
      </c>
      <c r="H35" s="56">
        <f>'Wniosek 2027 r.'!D313</f>
        <v>0</v>
      </c>
      <c r="I35" s="64">
        <f>'Wniosek 2027 r.'!F313</f>
        <v>0</v>
      </c>
      <c r="J35" s="55">
        <f>'Wniosek 2027 r.'!H313</f>
        <v>0</v>
      </c>
      <c r="K35" s="54">
        <f>IFERROR('Wniosek 2027 r.'!C543,0)</f>
        <v>0</v>
      </c>
      <c r="L35" s="53"/>
    </row>
    <row r="36" spans="1:12" s="52" customFormat="1" x14ac:dyDescent="0.25">
      <c r="A36" s="52" t="str">
        <f>'Wniosek 2027 r.'!A73</f>
        <v/>
      </c>
      <c r="B36" s="60" t="str">
        <f>'Wniosek 2027 r.'!B73</f>
        <v/>
      </c>
      <c r="C36" s="58" t="str">
        <f>'Wniosek 2027 r.'!E73</f>
        <v/>
      </c>
      <c r="D36" s="58" t="str">
        <f>'Wniosek 2027 r.'!G73</f>
        <v/>
      </c>
      <c r="E36" s="55">
        <f>'Wniosek 2027 r.'!C198</f>
        <v>0</v>
      </c>
      <c r="F36" s="55">
        <f>'Wniosek 2027 r.'!C429</f>
        <v>0</v>
      </c>
      <c r="G36" s="57">
        <f>'Wniosek 2027 r.'!C314</f>
        <v>0</v>
      </c>
      <c r="H36" s="56">
        <f>'Wniosek 2027 r.'!D314</f>
        <v>0</v>
      </c>
      <c r="I36" s="64">
        <f>'Wniosek 2027 r.'!F314</f>
        <v>0</v>
      </c>
      <c r="J36" s="55">
        <f>'Wniosek 2027 r.'!H314</f>
        <v>0</v>
      </c>
      <c r="K36" s="54">
        <f>IFERROR('Wniosek 2027 r.'!C544,0)</f>
        <v>0</v>
      </c>
      <c r="L36" s="53"/>
    </row>
    <row r="37" spans="1:12" s="52" customFormat="1" x14ac:dyDescent="0.25">
      <c r="A37" s="52" t="str">
        <f>'Wniosek 2027 r.'!A74</f>
        <v/>
      </c>
      <c r="B37" s="60" t="str">
        <f>'Wniosek 2027 r.'!B74</f>
        <v/>
      </c>
      <c r="C37" s="58" t="str">
        <f>'Wniosek 2027 r.'!E74</f>
        <v/>
      </c>
      <c r="D37" s="58" t="str">
        <f>'Wniosek 2027 r.'!G74</f>
        <v/>
      </c>
      <c r="E37" s="55">
        <f>'Wniosek 2027 r.'!C199</f>
        <v>0</v>
      </c>
      <c r="F37" s="55">
        <f>'Wniosek 2027 r.'!C430</f>
        <v>0</v>
      </c>
      <c r="G37" s="57">
        <f>'Wniosek 2027 r.'!C315</f>
        <v>0</v>
      </c>
      <c r="H37" s="56">
        <f>'Wniosek 2027 r.'!D315</f>
        <v>0</v>
      </c>
      <c r="I37" s="64">
        <f>'Wniosek 2027 r.'!F315</f>
        <v>0</v>
      </c>
      <c r="J37" s="55">
        <f>'Wniosek 2027 r.'!H315</f>
        <v>0</v>
      </c>
      <c r="K37" s="54">
        <f>IFERROR('Wniosek 2027 r.'!C545,0)</f>
        <v>0</v>
      </c>
      <c r="L37" s="53"/>
    </row>
    <row r="38" spans="1:12" s="52" customFormat="1" x14ac:dyDescent="0.25">
      <c r="A38" s="52" t="str">
        <f>'Wniosek 2027 r.'!A75</f>
        <v/>
      </c>
      <c r="B38" s="60" t="str">
        <f>'Wniosek 2027 r.'!B75</f>
        <v/>
      </c>
      <c r="C38" s="58" t="str">
        <f>'Wniosek 2027 r.'!E75</f>
        <v/>
      </c>
      <c r="D38" s="58" t="str">
        <f>'Wniosek 2027 r.'!G75</f>
        <v/>
      </c>
      <c r="E38" s="55">
        <f>'Wniosek 2027 r.'!C200</f>
        <v>0</v>
      </c>
      <c r="F38" s="55">
        <f>'Wniosek 2027 r.'!C431</f>
        <v>0</v>
      </c>
      <c r="G38" s="57">
        <f>'Wniosek 2027 r.'!C316</f>
        <v>0</v>
      </c>
      <c r="H38" s="56">
        <f>'Wniosek 2027 r.'!D316</f>
        <v>0</v>
      </c>
      <c r="I38" s="64">
        <f>'Wniosek 2027 r.'!F316</f>
        <v>0</v>
      </c>
      <c r="J38" s="55">
        <f>'Wniosek 2027 r.'!H316</f>
        <v>0</v>
      </c>
      <c r="K38" s="54">
        <f>IFERROR('Wniosek 2027 r.'!C546,0)</f>
        <v>0</v>
      </c>
      <c r="L38" s="53"/>
    </row>
    <row r="39" spans="1:12" s="52" customFormat="1" x14ac:dyDescent="0.25">
      <c r="A39" s="52" t="str">
        <f>'Wniosek 2027 r.'!A76</f>
        <v/>
      </c>
      <c r="B39" s="60" t="str">
        <f>'Wniosek 2027 r.'!B76</f>
        <v/>
      </c>
      <c r="C39" s="58" t="str">
        <f>'Wniosek 2027 r.'!E76</f>
        <v/>
      </c>
      <c r="D39" s="58" t="str">
        <f>'Wniosek 2027 r.'!G76</f>
        <v/>
      </c>
      <c r="E39" s="55">
        <f>'Wniosek 2027 r.'!C201</f>
        <v>0</v>
      </c>
      <c r="F39" s="55">
        <f>'Wniosek 2027 r.'!C432</f>
        <v>0</v>
      </c>
      <c r="G39" s="57">
        <f>'Wniosek 2027 r.'!C317</f>
        <v>0</v>
      </c>
      <c r="H39" s="56">
        <f>'Wniosek 2027 r.'!D317</f>
        <v>0</v>
      </c>
      <c r="I39" s="64">
        <f>'Wniosek 2027 r.'!F317</f>
        <v>0</v>
      </c>
      <c r="J39" s="55">
        <f>'Wniosek 2027 r.'!H317</f>
        <v>0</v>
      </c>
      <c r="K39" s="54">
        <f>IFERROR('Wniosek 2027 r.'!C547,0)</f>
        <v>0</v>
      </c>
      <c r="L39" s="53"/>
    </row>
    <row r="40" spans="1:12" s="52" customFormat="1" x14ac:dyDescent="0.25">
      <c r="A40" s="52" t="str">
        <f>'Wniosek 2027 r.'!A77</f>
        <v/>
      </c>
      <c r="B40" s="60" t="str">
        <f>'Wniosek 2027 r.'!B77</f>
        <v/>
      </c>
      <c r="C40" s="58" t="str">
        <f>'Wniosek 2027 r.'!E77</f>
        <v/>
      </c>
      <c r="D40" s="58" t="str">
        <f>'Wniosek 2027 r.'!G77</f>
        <v/>
      </c>
      <c r="E40" s="55">
        <f>'Wniosek 2027 r.'!C202</f>
        <v>0</v>
      </c>
      <c r="F40" s="55">
        <f>'Wniosek 2027 r.'!C433</f>
        <v>0</v>
      </c>
      <c r="G40" s="57">
        <f>'Wniosek 2027 r.'!C318</f>
        <v>0</v>
      </c>
      <c r="H40" s="56">
        <f>'Wniosek 2027 r.'!D318</f>
        <v>0</v>
      </c>
      <c r="I40" s="64">
        <f>'Wniosek 2027 r.'!F318</f>
        <v>0</v>
      </c>
      <c r="J40" s="55">
        <f>'Wniosek 2027 r.'!H318</f>
        <v>0</v>
      </c>
      <c r="K40" s="54">
        <f>IFERROR('Wniosek 2027 r.'!C548,0)</f>
        <v>0</v>
      </c>
      <c r="L40" s="53"/>
    </row>
    <row r="41" spans="1:12" s="52" customFormat="1" x14ac:dyDescent="0.25">
      <c r="A41" s="52" t="str">
        <f>'Wniosek 2027 r.'!A78</f>
        <v/>
      </c>
      <c r="B41" s="60" t="str">
        <f>'Wniosek 2027 r.'!B78</f>
        <v/>
      </c>
      <c r="C41" s="58" t="str">
        <f>'Wniosek 2027 r.'!E78</f>
        <v/>
      </c>
      <c r="D41" s="58" t="str">
        <f>'Wniosek 2027 r.'!G78</f>
        <v/>
      </c>
      <c r="E41" s="55">
        <f>'Wniosek 2027 r.'!C203</f>
        <v>0</v>
      </c>
      <c r="F41" s="55">
        <f>'Wniosek 2027 r.'!C434</f>
        <v>0</v>
      </c>
      <c r="G41" s="57">
        <f>'Wniosek 2027 r.'!C319</f>
        <v>0</v>
      </c>
      <c r="H41" s="56">
        <f>'Wniosek 2027 r.'!D319</f>
        <v>0</v>
      </c>
      <c r="I41" s="64">
        <f>'Wniosek 2027 r.'!F319</f>
        <v>0</v>
      </c>
      <c r="J41" s="55">
        <f>'Wniosek 2027 r.'!H319</f>
        <v>0</v>
      </c>
      <c r="K41" s="54">
        <f>IFERROR('Wniosek 2027 r.'!C549,0)</f>
        <v>0</v>
      </c>
      <c r="L41" s="53"/>
    </row>
    <row r="42" spans="1:12" s="52" customFormat="1" x14ac:dyDescent="0.25">
      <c r="A42" s="52" t="str">
        <f>'Wniosek 2027 r.'!A79</f>
        <v/>
      </c>
      <c r="B42" s="60" t="str">
        <f>'Wniosek 2027 r.'!B79</f>
        <v/>
      </c>
      <c r="C42" s="58" t="str">
        <f>'Wniosek 2027 r.'!E79</f>
        <v/>
      </c>
      <c r="D42" s="58" t="str">
        <f>'Wniosek 2027 r.'!G79</f>
        <v/>
      </c>
      <c r="E42" s="55">
        <f>'Wniosek 2027 r.'!C204</f>
        <v>0</v>
      </c>
      <c r="F42" s="55">
        <f>'Wniosek 2027 r.'!C435</f>
        <v>0</v>
      </c>
      <c r="G42" s="57">
        <f>'Wniosek 2027 r.'!C320</f>
        <v>0</v>
      </c>
      <c r="H42" s="56">
        <f>'Wniosek 2027 r.'!D320</f>
        <v>0</v>
      </c>
      <c r="I42" s="64">
        <f>'Wniosek 2027 r.'!F320</f>
        <v>0</v>
      </c>
      <c r="J42" s="55">
        <f>'Wniosek 2027 r.'!H320</f>
        <v>0</v>
      </c>
      <c r="K42" s="54">
        <f>IFERROR('Wniosek 2027 r.'!C550,0)</f>
        <v>0</v>
      </c>
      <c r="L42" s="53"/>
    </row>
    <row r="43" spans="1:12" s="52" customFormat="1" x14ac:dyDescent="0.25">
      <c r="A43" s="52" t="str">
        <f>'Wniosek 2027 r.'!A80</f>
        <v/>
      </c>
      <c r="B43" s="60" t="str">
        <f>'Wniosek 2027 r.'!B80</f>
        <v/>
      </c>
      <c r="C43" s="58" t="str">
        <f>'Wniosek 2027 r.'!E80</f>
        <v/>
      </c>
      <c r="D43" s="58" t="str">
        <f>'Wniosek 2027 r.'!G80</f>
        <v/>
      </c>
      <c r="E43" s="55">
        <f>'Wniosek 2027 r.'!C205</f>
        <v>0</v>
      </c>
      <c r="F43" s="55">
        <f>'Wniosek 2027 r.'!C436</f>
        <v>0</v>
      </c>
      <c r="G43" s="57">
        <f>'Wniosek 2027 r.'!C321</f>
        <v>0</v>
      </c>
      <c r="H43" s="56">
        <f>'Wniosek 2027 r.'!D321</f>
        <v>0</v>
      </c>
      <c r="I43" s="64">
        <f>'Wniosek 2027 r.'!F321</f>
        <v>0</v>
      </c>
      <c r="J43" s="55">
        <f>'Wniosek 2027 r.'!H321</f>
        <v>0</v>
      </c>
      <c r="K43" s="54">
        <f>IFERROR('Wniosek 2027 r.'!C551,0)</f>
        <v>0</v>
      </c>
      <c r="L43" s="53"/>
    </row>
    <row r="44" spans="1:12" s="52" customFormat="1" x14ac:dyDescent="0.25">
      <c r="A44" s="52" t="str">
        <f>'Wniosek 2027 r.'!A81</f>
        <v/>
      </c>
      <c r="B44" s="60" t="str">
        <f>'Wniosek 2027 r.'!B81</f>
        <v/>
      </c>
      <c r="C44" s="58" t="str">
        <f>'Wniosek 2027 r.'!E81</f>
        <v/>
      </c>
      <c r="D44" s="58" t="str">
        <f>'Wniosek 2027 r.'!G81</f>
        <v/>
      </c>
      <c r="E44" s="55">
        <f>'Wniosek 2027 r.'!C206</f>
        <v>0</v>
      </c>
      <c r="F44" s="55">
        <f>'Wniosek 2027 r.'!C437</f>
        <v>0</v>
      </c>
      <c r="G44" s="57">
        <f>'Wniosek 2027 r.'!C322</f>
        <v>0</v>
      </c>
      <c r="H44" s="56">
        <f>'Wniosek 2027 r.'!D322</f>
        <v>0</v>
      </c>
      <c r="I44" s="64">
        <f>'Wniosek 2027 r.'!F322</f>
        <v>0</v>
      </c>
      <c r="J44" s="55">
        <f>'Wniosek 2027 r.'!H322</f>
        <v>0</v>
      </c>
      <c r="K44" s="54">
        <f>IFERROR('Wniosek 2027 r.'!C552,0)</f>
        <v>0</v>
      </c>
      <c r="L44" s="53"/>
    </row>
    <row r="45" spans="1:12" s="52" customFormat="1" x14ac:dyDescent="0.25">
      <c r="A45" s="52" t="str">
        <f>'Wniosek 2027 r.'!A82</f>
        <v/>
      </c>
      <c r="B45" s="60" t="str">
        <f>'Wniosek 2027 r.'!B82</f>
        <v/>
      </c>
      <c r="C45" s="58" t="str">
        <f>'Wniosek 2027 r.'!E82</f>
        <v/>
      </c>
      <c r="D45" s="58" t="str">
        <f>'Wniosek 2027 r.'!G82</f>
        <v/>
      </c>
      <c r="E45" s="55">
        <f>'Wniosek 2027 r.'!C207</f>
        <v>0</v>
      </c>
      <c r="F45" s="55">
        <f>'Wniosek 2027 r.'!C438</f>
        <v>0</v>
      </c>
      <c r="G45" s="57">
        <f>'Wniosek 2027 r.'!C323</f>
        <v>0</v>
      </c>
      <c r="H45" s="56">
        <f>'Wniosek 2027 r.'!D323</f>
        <v>0</v>
      </c>
      <c r="I45" s="64">
        <f>'Wniosek 2027 r.'!F323</f>
        <v>0</v>
      </c>
      <c r="J45" s="55">
        <f>'Wniosek 2027 r.'!H323</f>
        <v>0</v>
      </c>
      <c r="K45" s="54">
        <f>IFERROR('Wniosek 2027 r.'!C553,0)</f>
        <v>0</v>
      </c>
      <c r="L45" s="53"/>
    </row>
    <row r="46" spans="1:12" s="52" customFormat="1" x14ac:dyDescent="0.25">
      <c r="A46" s="52" t="str">
        <f>'Wniosek 2027 r.'!A83</f>
        <v/>
      </c>
      <c r="B46" s="60" t="str">
        <f>'Wniosek 2027 r.'!B83</f>
        <v/>
      </c>
      <c r="C46" s="58" t="str">
        <f>'Wniosek 2027 r.'!E83</f>
        <v/>
      </c>
      <c r="D46" s="58" t="str">
        <f>'Wniosek 2027 r.'!G83</f>
        <v/>
      </c>
      <c r="E46" s="55">
        <f>'Wniosek 2027 r.'!C208</f>
        <v>0</v>
      </c>
      <c r="F46" s="55">
        <f>'Wniosek 2027 r.'!C439</f>
        <v>0</v>
      </c>
      <c r="G46" s="57">
        <f>'Wniosek 2027 r.'!C324</f>
        <v>0</v>
      </c>
      <c r="H46" s="56">
        <f>'Wniosek 2027 r.'!D324</f>
        <v>0</v>
      </c>
      <c r="I46" s="64">
        <f>'Wniosek 2027 r.'!F324</f>
        <v>0</v>
      </c>
      <c r="J46" s="55">
        <f>'Wniosek 2027 r.'!H324</f>
        <v>0</v>
      </c>
      <c r="K46" s="54">
        <f>IFERROR('Wniosek 2027 r.'!C554,0)</f>
        <v>0</v>
      </c>
      <c r="L46" s="53"/>
    </row>
    <row r="47" spans="1:12" s="52" customFormat="1" x14ac:dyDescent="0.25">
      <c r="A47" s="52" t="str">
        <f>'Wniosek 2027 r.'!A84</f>
        <v/>
      </c>
      <c r="B47" s="60" t="str">
        <f>'Wniosek 2027 r.'!B84</f>
        <v/>
      </c>
      <c r="C47" s="58" t="str">
        <f>'Wniosek 2027 r.'!E84</f>
        <v/>
      </c>
      <c r="D47" s="58" t="str">
        <f>'Wniosek 2027 r.'!G84</f>
        <v/>
      </c>
      <c r="E47" s="55">
        <f>'Wniosek 2027 r.'!C209</f>
        <v>0</v>
      </c>
      <c r="F47" s="55">
        <f>'Wniosek 2027 r.'!C440</f>
        <v>0</v>
      </c>
      <c r="G47" s="57">
        <f>'Wniosek 2027 r.'!C325</f>
        <v>0</v>
      </c>
      <c r="H47" s="56">
        <f>'Wniosek 2027 r.'!D325</f>
        <v>0</v>
      </c>
      <c r="I47" s="64">
        <f>'Wniosek 2027 r.'!F325</f>
        <v>0</v>
      </c>
      <c r="J47" s="55">
        <f>'Wniosek 2027 r.'!H325</f>
        <v>0</v>
      </c>
      <c r="K47" s="54">
        <f>IFERROR('Wniosek 2027 r.'!C555,0)</f>
        <v>0</v>
      </c>
      <c r="L47" s="53"/>
    </row>
    <row r="48" spans="1:12" s="52" customFormat="1" x14ac:dyDescent="0.25">
      <c r="A48" s="52" t="str">
        <f>'Wniosek 2027 r.'!A85</f>
        <v/>
      </c>
      <c r="B48" s="60" t="str">
        <f>'Wniosek 2027 r.'!B85</f>
        <v/>
      </c>
      <c r="C48" s="58" t="str">
        <f>'Wniosek 2027 r.'!E85</f>
        <v/>
      </c>
      <c r="D48" s="58" t="str">
        <f>'Wniosek 2027 r.'!G85</f>
        <v/>
      </c>
      <c r="E48" s="55">
        <f>'Wniosek 2027 r.'!C210</f>
        <v>0</v>
      </c>
      <c r="F48" s="55">
        <f>'Wniosek 2027 r.'!C441</f>
        <v>0</v>
      </c>
      <c r="G48" s="57">
        <f>'Wniosek 2027 r.'!C326</f>
        <v>0</v>
      </c>
      <c r="H48" s="56">
        <f>'Wniosek 2027 r.'!D326</f>
        <v>0</v>
      </c>
      <c r="I48" s="64">
        <f>'Wniosek 2027 r.'!F326</f>
        <v>0</v>
      </c>
      <c r="J48" s="55">
        <f>'Wniosek 2027 r.'!H326</f>
        <v>0</v>
      </c>
      <c r="K48" s="54">
        <f>IFERROR('Wniosek 2027 r.'!C556,0)</f>
        <v>0</v>
      </c>
      <c r="L48" s="53"/>
    </row>
    <row r="49" spans="1:12" s="52" customFormat="1" x14ac:dyDescent="0.25">
      <c r="A49" s="52" t="str">
        <f>'Wniosek 2027 r.'!A86</f>
        <v/>
      </c>
      <c r="B49" s="60" t="str">
        <f>'Wniosek 2027 r.'!B86</f>
        <v/>
      </c>
      <c r="C49" s="58" t="str">
        <f>'Wniosek 2027 r.'!E86</f>
        <v/>
      </c>
      <c r="D49" s="58" t="str">
        <f>'Wniosek 2027 r.'!G86</f>
        <v/>
      </c>
      <c r="E49" s="55">
        <f>'Wniosek 2027 r.'!C211</f>
        <v>0</v>
      </c>
      <c r="F49" s="55">
        <f>'Wniosek 2027 r.'!C442</f>
        <v>0</v>
      </c>
      <c r="G49" s="57">
        <f>'Wniosek 2027 r.'!C327</f>
        <v>0</v>
      </c>
      <c r="H49" s="56">
        <f>'Wniosek 2027 r.'!D327</f>
        <v>0</v>
      </c>
      <c r="I49" s="64">
        <f>'Wniosek 2027 r.'!F327</f>
        <v>0</v>
      </c>
      <c r="J49" s="55">
        <f>'Wniosek 2027 r.'!H327</f>
        <v>0</v>
      </c>
      <c r="K49" s="54">
        <f>IFERROR('Wniosek 2027 r.'!C557,0)</f>
        <v>0</v>
      </c>
      <c r="L49" s="53"/>
    </row>
    <row r="50" spans="1:12" s="52" customFormat="1" x14ac:dyDescent="0.25">
      <c r="A50" s="52" t="str">
        <f>'Wniosek 2027 r.'!A87</f>
        <v/>
      </c>
      <c r="B50" s="60" t="str">
        <f>'Wniosek 2027 r.'!B87</f>
        <v/>
      </c>
      <c r="C50" s="58" t="str">
        <f>'Wniosek 2027 r.'!E87</f>
        <v/>
      </c>
      <c r="D50" s="58" t="str">
        <f>'Wniosek 2027 r.'!G87</f>
        <v/>
      </c>
      <c r="E50" s="55">
        <f>'Wniosek 2027 r.'!C212</f>
        <v>0</v>
      </c>
      <c r="F50" s="55">
        <f>'Wniosek 2027 r.'!C443</f>
        <v>0</v>
      </c>
      <c r="G50" s="57">
        <f>'Wniosek 2027 r.'!C328</f>
        <v>0</v>
      </c>
      <c r="H50" s="56">
        <f>'Wniosek 2027 r.'!D328</f>
        <v>0</v>
      </c>
      <c r="I50" s="64">
        <f>'Wniosek 2027 r.'!F328</f>
        <v>0</v>
      </c>
      <c r="J50" s="55">
        <f>'Wniosek 2027 r.'!H328</f>
        <v>0</v>
      </c>
      <c r="K50" s="54">
        <f>IFERROR('Wniosek 2027 r.'!C558,0)</f>
        <v>0</v>
      </c>
      <c r="L50" s="53"/>
    </row>
    <row r="51" spans="1:12" s="52" customFormat="1" x14ac:dyDescent="0.25">
      <c r="A51" s="52" t="str">
        <f>'Wniosek 2027 r.'!A88</f>
        <v/>
      </c>
      <c r="B51" s="60" t="str">
        <f>'Wniosek 2027 r.'!B88</f>
        <v/>
      </c>
      <c r="C51" s="58" t="str">
        <f>'Wniosek 2027 r.'!E88</f>
        <v/>
      </c>
      <c r="D51" s="58" t="str">
        <f>'Wniosek 2027 r.'!G88</f>
        <v/>
      </c>
      <c r="E51" s="55">
        <f>'Wniosek 2027 r.'!C213</f>
        <v>0</v>
      </c>
      <c r="F51" s="55">
        <f>'Wniosek 2027 r.'!C444</f>
        <v>0</v>
      </c>
      <c r="G51" s="57">
        <f>'Wniosek 2027 r.'!C329</f>
        <v>0</v>
      </c>
      <c r="H51" s="56">
        <f>'Wniosek 2027 r.'!D329</f>
        <v>0</v>
      </c>
      <c r="I51" s="64">
        <f>'Wniosek 2027 r.'!F329</f>
        <v>0</v>
      </c>
      <c r="J51" s="55">
        <f>'Wniosek 2027 r.'!H329</f>
        <v>0</v>
      </c>
      <c r="K51" s="54">
        <f>IFERROR('Wniosek 2027 r.'!C559,0)</f>
        <v>0</v>
      </c>
      <c r="L51" s="53"/>
    </row>
    <row r="52" spans="1:12" s="52" customFormat="1" x14ac:dyDescent="0.25">
      <c r="A52" s="52" t="str">
        <f>'Wniosek 2027 r.'!A89</f>
        <v/>
      </c>
      <c r="B52" s="60" t="str">
        <f>'Wniosek 2027 r.'!B89</f>
        <v/>
      </c>
      <c r="C52" s="58" t="str">
        <f>'Wniosek 2027 r.'!E89</f>
        <v/>
      </c>
      <c r="D52" s="58" t="str">
        <f>'Wniosek 2027 r.'!G89</f>
        <v/>
      </c>
      <c r="E52" s="55">
        <f>'Wniosek 2027 r.'!C214</f>
        <v>0</v>
      </c>
      <c r="F52" s="55">
        <f>'Wniosek 2027 r.'!C445</f>
        <v>0</v>
      </c>
      <c r="G52" s="57">
        <f>'Wniosek 2027 r.'!C330</f>
        <v>0</v>
      </c>
      <c r="H52" s="56">
        <f>'Wniosek 2027 r.'!D330</f>
        <v>0</v>
      </c>
      <c r="I52" s="64">
        <f>'Wniosek 2027 r.'!F330</f>
        <v>0</v>
      </c>
      <c r="J52" s="55">
        <f>'Wniosek 2027 r.'!H330</f>
        <v>0</v>
      </c>
      <c r="K52" s="54">
        <f>IFERROR('Wniosek 2027 r.'!C560,0)</f>
        <v>0</v>
      </c>
      <c r="L52" s="53"/>
    </row>
    <row r="53" spans="1:12" s="52" customFormat="1" x14ac:dyDescent="0.25">
      <c r="A53" s="52" t="str">
        <f>'Wniosek 2027 r.'!A90</f>
        <v/>
      </c>
      <c r="B53" s="60" t="str">
        <f>'Wniosek 2027 r.'!B90</f>
        <v/>
      </c>
      <c r="C53" s="58" t="str">
        <f>'Wniosek 2027 r.'!E90</f>
        <v/>
      </c>
      <c r="D53" s="58" t="str">
        <f>'Wniosek 2027 r.'!G90</f>
        <v/>
      </c>
      <c r="E53" s="55">
        <f>'Wniosek 2027 r.'!C215</f>
        <v>0</v>
      </c>
      <c r="F53" s="55">
        <f>'Wniosek 2027 r.'!C446</f>
        <v>0</v>
      </c>
      <c r="G53" s="57">
        <f>'Wniosek 2027 r.'!C331</f>
        <v>0</v>
      </c>
      <c r="H53" s="56">
        <f>'Wniosek 2027 r.'!D331</f>
        <v>0</v>
      </c>
      <c r="I53" s="64">
        <f>'Wniosek 2027 r.'!F331</f>
        <v>0</v>
      </c>
      <c r="J53" s="55">
        <f>'Wniosek 2027 r.'!H331</f>
        <v>0</v>
      </c>
      <c r="K53" s="54">
        <f>IFERROR('Wniosek 2027 r.'!C561,0)</f>
        <v>0</v>
      </c>
      <c r="L53" s="53"/>
    </row>
    <row r="54" spans="1:12" s="52" customFormat="1" x14ac:dyDescent="0.25">
      <c r="A54" s="52" t="str">
        <f>'Wniosek 2027 r.'!A91</f>
        <v/>
      </c>
      <c r="B54" s="60" t="str">
        <f>'Wniosek 2027 r.'!B91</f>
        <v/>
      </c>
      <c r="C54" s="58" t="str">
        <f>'Wniosek 2027 r.'!E91</f>
        <v/>
      </c>
      <c r="D54" s="58" t="str">
        <f>'Wniosek 2027 r.'!G91</f>
        <v/>
      </c>
      <c r="E54" s="55">
        <f>'Wniosek 2027 r.'!C216</f>
        <v>0</v>
      </c>
      <c r="F54" s="55">
        <f>'Wniosek 2027 r.'!C447</f>
        <v>0</v>
      </c>
      <c r="G54" s="57">
        <f>'Wniosek 2027 r.'!C332</f>
        <v>0</v>
      </c>
      <c r="H54" s="56">
        <f>'Wniosek 2027 r.'!D332</f>
        <v>0</v>
      </c>
      <c r="I54" s="64">
        <f>'Wniosek 2027 r.'!F332</f>
        <v>0</v>
      </c>
      <c r="J54" s="55">
        <f>'Wniosek 2027 r.'!H332</f>
        <v>0</v>
      </c>
      <c r="K54" s="54">
        <f>IFERROR('Wniosek 2027 r.'!C562,0)</f>
        <v>0</v>
      </c>
      <c r="L54" s="53"/>
    </row>
    <row r="55" spans="1:12" s="52" customFormat="1" x14ac:dyDescent="0.25">
      <c r="A55" s="52" t="str">
        <f>'Wniosek 2027 r.'!A92</f>
        <v/>
      </c>
      <c r="B55" s="60" t="str">
        <f>'Wniosek 2027 r.'!B92</f>
        <v/>
      </c>
      <c r="C55" s="58" t="str">
        <f>'Wniosek 2027 r.'!E92</f>
        <v/>
      </c>
      <c r="D55" s="58" t="str">
        <f>'Wniosek 2027 r.'!G92</f>
        <v/>
      </c>
      <c r="E55" s="55">
        <f>'Wniosek 2027 r.'!C217</f>
        <v>0</v>
      </c>
      <c r="F55" s="55">
        <f>'Wniosek 2027 r.'!C448</f>
        <v>0</v>
      </c>
      <c r="G55" s="57">
        <f>'Wniosek 2027 r.'!C333</f>
        <v>0</v>
      </c>
      <c r="H55" s="56">
        <f>'Wniosek 2027 r.'!D333</f>
        <v>0</v>
      </c>
      <c r="I55" s="64">
        <f>'Wniosek 2027 r.'!F333</f>
        <v>0</v>
      </c>
      <c r="J55" s="55">
        <f>'Wniosek 2027 r.'!H333</f>
        <v>0</v>
      </c>
      <c r="K55" s="54">
        <f>IFERROR('Wniosek 2027 r.'!C563,0)</f>
        <v>0</v>
      </c>
      <c r="L55" s="53"/>
    </row>
    <row r="56" spans="1:12" s="52" customFormat="1" x14ac:dyDescent="0.25">
      <c r="A56" s="52" t="str">
        <f>'Wniosek 2027 r.'!A93</f>
        <v/>
      </c>
      <c r="B56" s="60" t="str">
        <f>'Wniosek 2027 r.'!B93</f>
        <v/>
      </c>
      <c r="C56" s="58" t="str">
        <f>'Wniosek 2027 r.'!E93</f>
        <v/>
      </c>
      <c r="D56" s="58" t="str">
        <f>'Wniosek 2027 r.'!G93</f>
        <v/>
      </c>
      <c r="E56" s="55">
        <f>'Wniosek 2027 r.'!C218</f>
        <v>0</v>
      </c>
      <c r="F56" s="55">
        <f>'Wniosek 2027 r.'!C449</f>
        <v>0</v>
      </c>
      <c r="G56" s="57">
        <f>'Wniosek 2027 r.'!C334</f>
        <v>0</v>
      </c>
      <c r="H56" s="56">
        <f>'Wniosek 2027 r.'!D334</f>
        <v>0</v>
      </c>
      <c r="I56" s="64">
        <f>'Wniosek 2027 r.'!F334</f>
        <v>0</v>
      </c>
      <c r="J56" s="55">
        <f>'Wniosek 2027 r.'!H334</f>
        <v>0</v>
      </c>
      <c r="K56" s="54">
        <f>IFERROR('Wniosek 2027 r.'!C564,0)</f>
        <v>0</v>
      </c>
      <c r="L56" s="53"/>
    </row>
    <row r="57" spans="1:12" s="52" customFormat="1" x14ac:dyDescent="0.25">
      <c r="A57" s="52" t="str">
        <f>'Wniosek 2027 r.'!A94</f>
        <v/>
      </c>
      <c r="B57" s="60" t="str">
        <f>'Wniosek 2027 r.'!B94</f>
        <v/>
      </c>
      <c r="C57" s="58" t="str">
        <f>'Wniosek 2027 r.'!E94</f>
        <v/>
      </c>
      <c r="D57" s="58" t="str">
        <f>'Wniosek 2027 r.'!G94</f>
        <v/>
      </c>
      <c r="E57" s="55">
        <f>'Wniosek 2027 r.'!C219</f>
        <v>0</v>
      </c>
      <c r="F57" s="55">
        <f>'Wniosek 2027 r.'!C450</f>
        <v>0</v>
      </c>
      <c r="G57" s="57">
        <f>'Wniosek 2027 r.'!C335</f>
        <v>0</v>
      </c>
      <c r="H57" s="56">
        <f>'Wniosek 2027 r.'!D335</f>
        <v>0</v>
      </c>
      <c r="I57" s="64">
        <f>'Wniosek 2027 r.'!F335</f>
        <v>0</v>
      </c>
      <c r="J57" s="55">
        <f>'Wniosek 2027 r.'!H335</f>
        <v>0</v>
      </c>
      <c r="K57" s="54">
        <f>IFERROR('Wniosek 2027 r.'!C565,0)</f>
        <v>0</v>
      </c>
      <c r="L57" s="53"/>
    </row>
    <row r="58" spans="1:12" s="52" customFormat="1" x14ac:dyDescent="0.25">
      <c r="A58" s="52" t="str">
        <f>'Wniosek 2027 r.'!A95</f>
        <v/>
      </c>
      <c r="B58" s="60" t="str">
        <f>'Wniosek 2027 r.'!B95</f>
        <v/>
      </c>
      <c r="C58" s="58" t="str">
        <f>'Wniosek 2027 r.'!E95</f>
        <v/>
      </c>
      <c r="D58" s="58" t="str">
        <f>'Wniosek 2027 r.'!G95</f>
        <v/>
      </c>
      <c r="E58" s="55">
        <f>'Wniosek 2027 r.'!C220</f>
        <v>0</v>
      </c>
      <c r="F58" s="55">
        <f>'Wniosek 2027 r.'!C451</f>
        <v>0</v>
      </c>
      <c r="G58" s="57">
        <f>'Wniosek 2027 r.'!C336</f>
        <v>0</v>
      </c>
      <c r="H58" s="56">
        <f>'Wniosek 2027 r.'!D336</f>
        <v>0</v>
      </c>
      <c r="I58" s="64">
        <f>'Wniosek 2027 r.'!F336</f>
        <v>0</v>
      </c>
      <c r="J58" s="55">
        <f>'Wniosek 2027 r.'!H336</f>
        <v>0</v>
      </c>
      <c r="K58" s="54">
        <f>IFERROR('Wniosek 2027 r.'!C566,0)</f>
        <v>0</v>
      </c>
      <c r="L58" s="53"/>
    </row>
    <row r="59" spans="1:12" s="52" customFormat="1" x14ac:dyDescent="0.25">
      <c r="A59" s="52" t="str">
        <f>'Wniosek 2027 r.'!A96</f>
        <v/>
      </c>
      <c r="B59" s="60" t="str">
        <f>'Wniosek 2027 r.'!B96</f>
        <v/>
      </c>
      <c r="C59" s="58" t="str">
        <f>'Wniosek 2027 r.'!E96</f>
        <v/>
      </c>
      <c r="D59" s="58" t="str">
        <f>'Wniosek 2027 r.'!G96</f>
        <v/>
      </c>
      <c r="E59" s="55">
        <f>'Wniosek 2027 r.'!C221</f>
        <v>0</v>
      </c>
      <c r="F59" s="55">
        <f>'Wniosek 2027 r.'!C452</f>
        <v>0</v>
      </c>
      <c r="G59" s="57">
        <f>'Wniosek 2027 r.'!C337</f>
        <v>0</v>
      </c>
      <c r="H59" s="56">
        <f>'Wniosek 2027 r.'!D337</f>
        <v>0</v>
      </c>
      <c r="I59" s="64">
        <f>'Wniosek 2027 r.'!F337</f>
        <v>0</v>
      </c>
      <c r="J59" s="55">
        <f>'Wniosek 2027 r.'!H337</f>
        <v>0</v>
      </c>
      <c r="K59" s="54">
        <f>IFERROR('Wniosek 2027 r.'!C567,0)</f>
        <v>0</v>
      </c>
      <c r="L59" s="53"/>
    </row>
    <row r="60" spans="1:12" s="52" customFormat="1" x14ac:dyDescent="0.25">
      <c r="A60" s="52" t="str">
        <f>'Wniosek 2027 r.'!A97</f>
        <v/>
      </c>
      <c r="B60" s="60" t="str">
        <f>'Wniosek 2027 r.'!B97</f>
        <v/>
      </c>
      <c r="C60" s="58" t="str">
        <f>'Wniosek 2027 r.'!E97</f>
        <v/>
      </c>
      <c r="D60" s="58" t="str">
        <f>'Wniosek 2027 r.'!G97</f>
        <v/>
      </c>
      <c r="E60" s="55">
        <f>'Wniosek 2027 r.'!C222</f>
        <v>0</v>
      </c>
      <c r="F60" s="55">
        <f>'Wniosek 2027 r.'!C453</f>
        <v>0</v>
      </c>
      <c r="G60" s="57">
        <f>'Wniosek 2027 r.'!C338</f>
        <v>0</v>
      </c>
      <c r="H60" s="56">
        <f>'Wniosek 2027 r.'!D338</f>
        <v>0</v>
      </c>
      <c r="I60" s="64">
        <f>'Wniosek 2027 r.'!F338</f>
        <v>0</v>
      </c>
      <c r="J60" s="55">
        <f>'Wniosek 2027 r.'!H338</f>
        <v>0</v>
      </c>
      <c r="K60" s="54">
        <f>IFERROR('Wniosek 2027 r.'!C568,0)</f>
        <v>0</v>
      </c>
      <c r="L60" s="53"/>
    </row>
    <row r="61" spans="1:12" s="52" customFormat="1" x14ac:dyDescent="0.25">
      <c r="A61" s="52" t="str">
        <f>'Wniosek 2027 r.'!A98</f>
        <v/>
      </c>
      <c r="B61" s="60" t="str">
        <f>'Wniosek 2027 r.'!B98</f>
        <v/>
      </c>
      <c r="C61" s="58" t="str">
        <f>'Wniosek 2027 r.'!E98</f>
        <v/>
      </c>
      <c r="D61" s="58" t="str">
        <f>'Wniosek 2027 r.'!G98</f>
        <v/>
      </c>
      <c r="E61" s="55">
        <f>'Wniosek 2027 r.'!C223</f>
        <v>0</v>
      </c>
      <c r="F61" s="55">
        <f>'Wniosek 2027 r.'!C454</f>
        <v>0</v>
      </c>
      <c r="G61" s="57">
        <f>'Wniosek 2027 r.'!C339</f>
        <v>0</v>
      </c>
      <c r="H61" s="56">
        <f>'Wniosek 2027 r.'!D339</f>
        <v>0</v>
      </c>
      <c r="I61" s="64">
        <f>'Wniosek 2027 r.'!F339</f>
        <v>0</v>
      </c>
      <c r="J61" s="55">
        <f>'Wniosek 2027 r.'!H339</f>
        <v>0</v>
      </c>
      <c r="K61" s="54">
        <f>IFERROR('Wniosek 2027 r.'!C569,0)</f>
        <v>0</v>
      </c>
      <c r="L61" s="53"/>
    </row>
    <row r="62" spans="1:12" s="52" customFormat="1" x14ac:dyDescent="0.25">
      <c r="A62" s="52" t="str">
        <f>'Wniosek 2027 r.'!A99</f>
        <v/>
      </c>
      <c r="B62" s="60" t="str">
        <f>'Wniosek 2027 r.'!B99</f>
        <v/>
      </c>
      <c r="C62" s="58" t="str">
        <f>'Wniosek 2027 r.'!E99</f>
        <v/>
      </c>
      <c r="D62" s="58" t="str">
        <f>'Wniosek 2027 r.'!G99</f>
        <v/>
      </c>
      <c r="E62" s="55">
        <f>'Wniosek 2027 r.'!C224</f>
        <v>0</v>
      </c>
      <c r="F62" s="55">
        <f>'Wniosek 2027 r.'!C455</f>
        <v>0</v>
      </c>
      <c r="G62" s="57">
        <f>'Wniosek 2027 r.'!C340</f>
        <v>0</v>
      </c>
      <c r="H62" s="56">
        <f>'Wniosek 2027 r.'!D340</f>
        <v>0</v>
      </c>
      <c r="I62" s="64">
        <f>'Wniosek 2027 r.'!F340</f>
        <v>0</v>
      </c>
      <c r="J62" s="55">
        <f>'Wniosek 2027 r.'!H340</f>
        <v>0</v>
      </c>
      <c r="K62" s="54">
        <f>IFERROR('Wniosek 2027 r.'!C570,0)</f>
        <v>0</v>
      </c>
      <c r="L62" s="53"/>
    </row>
    <row r="63" spans="1:12" s="52" customFormat="1" x14ac:dyDescent="0.25">
      <c r="A63" s="52" t="str">
        <f>'Wniosek 2027 r.'!A100</f>
        <v/>
      </c>
      <c r="B63" s="60" t="str">
        <f>'Wniosek 2027 r.'!B100</f>
        <v/>
      </c>
      <c r="C63" s="58" t="str">
        <f>'Wniosek 2027 r.'!E100</f>
        <v/>
      </c>
      <c r="D63" s="58" t="str">
        <f>'Wniosek 2027 r.'!G100</f>
        <v/>
      </c>
      <c r="E63" s="55">
        <f>'Wniosek 2027 r.'!C225</f>
        <v>0</v>
      </c>
      <c r="F63" s="55">
        <f>'Wniosek 2027 r.'!C456</f>
        <v>0</v>
      </c>
      <c r="G63" s="57">
        <f>'Wniosek 2027 r.'!C341</f>
        <v>0</v>
      </c>
      <c r="H63" s="56">
        <f>'Wniosek 2027 r.'!D341</f>
        <v>0</v>
      </c>
      <c r="I63" s="64">
        <f>'Wniosek 2027 r.'!F341</f>
        <v>0</v>
      </c>
      <c r="J63" s="55">
        <f>'Wniosek 2027 r.'!H341</f>
        <v>0</v>
      </c>
      <c r="K63" s="54">
        <f>IFERROR('Wniosek 2027 r.'!C571,0)</f>
        <v>0</v>
      </c>
      <c r="L63" s="53"/>
    </row>
    <row r="64" spans="1:12" s="52" customFormat="1" x14ac:dyDescent="0.25">
      <c r="A64" s="52" t="str">
        <f>'Wniosek 2027 r.'!A101</f>
        <v/>
      </c>
      <c r="B64" s="60" t="str">
        <f>'Wniosek 2027 r.'!B101</f>
        <v/>
      </c>
      <c r="C64" s="58" t="str">
        <f>'Wniosek 2027 r.'!E101</f>
        <v/>
      </c>
      <c r="D64" s="58" t="str">
        <f>'Wniosek 2027 r.'!G101</f>
        <v/>
      </c>
      <c r="E64" s="55">
        <f>'Wniosek 2027 r.'!C226</f>
        <v>0</v>
      </c>
      <c r="F64" s="55">
        <f>'Wniosek 2027 r.'!C457</f>
        <v>0</v>
      </c>
      <c r="G64" s="57">
        <f>'Wniosek 2027 r.'!C342</f>
        <v>0</v>
      </c>
      <c r="H64" s="56">
        <f>'Wniosek 2027 r.'!D342</f>
        <v>0</v>
      </c>
      <c r="I64" s="64">
        <f>'Wniosek 2027 r.'!F342</f>
        <v>0</v>
      </c>
      <c r="J64" s="55">
        <f>'Wniosek 2027 r.'!H342</f>
        <v>0</v>
      </c>
      <c r="K64" s="54">
        <f>IFERROR('Wniosek 2027 r.'!C572,0)</f>
        <v>0</v>
      </c>
      <c r="L64" s="53"/>
    </row>
    <row r="65" spans="1:12" s="52" customFormat="1" x14ac:dyDescent="0.25">
      <c r="A65" s="52" t="str">
        <f>'Wniosek 2027 r.'!A102</f>
        <v/>
      </c>
      <c r="B65" s="60" t="str">
        <f>'Wniosek 2027 r.'!B102</f>
        <v/>
      </c>
      <c r="C65" s="58" t="str">
        <f>'Wniosek 2027 r.'!E102</f>
        <v/>
      </c>
      <c r="D65" s="58" t="str">
        <f>'Wniosek 2027 r.'!G102</f>
        <v/>
      </c>
      <c r="E65" s="55">
        <f>'Wniosek 2027 r.'!C227</f>
        <v>0</v>
      </c>
      <c r="F65" s="55">
        <f>'Wniosek 2027 r.'!C458</f>
        <v>0</v>
      </c>
      <c r="G65" s="57">
        <f>'Wniosek 2027 r.'!C343</f>
        <v>0</v>
      </c>
      <c r="H65" s="56">
        <f>'Wniosek 2027 r.'!D343</f>
        <v>0</v>
      </c>
      <c r="I65" s="64">
        <f>'Wniosek 2027 r.'!F343</f>
        <v>0</v>
      </c>
      <c r="J65" s="55">
        <f>'Wniosek 2027 r.'!H343</f>
        <v>0</v>
      </c>
      <c r="K65" s="54">
        <f>IFERROR('Wniosek 2027 r.'!C573,0)</f>
        <v>0</v>
      </c>
      <c r="L65" s="53"/>
    </row>
    <row r="66" spans="1:12" s="52" customFormat="1" x14ac:dyDescent="0.25">
      <c r="A66" s="52" t="str">
        <f>'Wniosek 2027 r.'!A103</f>
        <v/>
      </c>
      <c r="B66" s="60" t="str">
        <f>'Wniosek 2027 r.'!B103</f>
        <v/>
      </c>
      <c r="C66" s="58" t="str">
        <f>'Wniosek 2027 r.'!E103</f>
        <v/>
      </c>
      <c r="D66" s="58" t="str">
        <f>'Wniosek 2027 r.'!G103</f>
        <v/>
      </c>
      <c r="E66" s="55">
        <f>'Wniosek 2027 r.'!C228</f>
        <v>0</v>
      </c>
      <c r="F66" s="55">
        <f>'Wniosek 2027 r.'!C459</f>
        <v>0</v>
      </c>
      <c r="G66" s="57">
        <f>'Wniosek 2027 r.'!C344</f>
        <v>0</v>
      </c>
      <c r="H66" s="56">
        <f>'Wniosek 2027 r.'!D344</f>
        <v>0</v>
      </c>
      <c r="I66" s="64">
        <f>'Wniosek 2027 r.'!F344</f>
        <v>0</v>
      </c>
      <c r="J66" s="55">
        <f>'Wniosek 2027 r.'!H344</f>
        <v>0</v>
      </c>
      <c r="K66" s="54">
        <f>IFERROR('Wniosek 2027 r.'!C574,0)</f>
        <v>0</v>
      </c>
      <c r="L66" s="53"/>
    </row>
    <row r="67" spans="1:12" s="52" customFormat="1" x14ac:dyDescent="0.25">
      <c r="A67" s="52" t="str">
        <f>'Wniosek 2027 r.'!A104</f>
        <v/>
      </c>
      <c r="B67" s="60" t="str">
        <f>'Wniosek 2027 r.'!B104</f>
        <v/>
      </c>
      <c r="C67" s="58" t="str">
        <f>'Wniosek 2027 r.'!E104</f>
        <v/>
      </c>
      <c r="D67" s="58" t="str">
        <f>'Wniosek 2027 r.'!G104</f>
        <v/>
      </c>
      <c r="E67" s="55">
        <f>'Wniosek 2027 r.'!C229</f>
        <v>0</v>
      </c>
      <c r="F67" s="55">
        <f>'Wniosek 2027 r.'!C460</f>
        <v>0</v>
      </c>
      <c r="G67" s="57">
        <f>'Wniosek 2027 r.'!C345</f>
        <v>0</v>
      </c>
      <c r="H67" s="56">
        <f>'Wniosek 2027 r.'!D345</f>
        <v>0</v>
      </c>
      <c r="I67" s="64">
        <f>'Wniosek 2027 r.'!F345</f>
        <v>0</v>
      </c>
      <c r="J67" s="55">
        <f>'Wniosek 2027 r.'!H345</f>
        <v>0</v>
      </c>
      <c r="K67" s="54">
        <f>IFERROR('Wniosek 2027 r.'!C575,0)</f>
        <v>0</v>
      </c>
      <c r="L67" s="53"/>
    </row>
    <row r="68" spans="1:12" s="52" customFormat="1" x14ac:dyDescent="0.25">
      <c r="A68" s="52" t="str">
        <f>'Wniosek 2027 r.'!A105</f>
        <v/>
      </c>
      <c r="B68" s="60" t="str">
        <f>'Wniosek 2027 r.'!B105</f>
        <v/>
      </c>
      <c r="C68" s="58" t="str">
        <f>'Wniosek 2027 r.'!E105</f>
        <v/>
      </c>
      <c r="D68" s="58" t="str">
        <f>'Wniosek 2027 r.'!G105</f>
        <v/>
      </c>
      <c r="E68" s="55">
        <f>'Wniosek 2027 r.'!C230</f>
        <v>0</v>
      </c>
      <c r="F68" s="55">
        <f>'Wniosek 2027 r.'!C461</f>
        <v>0</v>
      </c>
      <c r="G68" s="57">
        <f>'Wniosek 2027 r.'!C346</f>
        <v>0</v>
      </c>
      <c r="H68" s="56">
        <f>'Wniosek 2027 r.'!D346</f>
        <v>0</v>
      </c>
      <c r="I68" s="64">
        <f>'Wniosek 2027 r.'!F346</f>
        <v>0</v>
      </c>
      <c r="J68" s="55">
        <f>'Wniosek 2027 r.'!H346</f>
        <v>0</v>
      </c>
      <c r="K68" s="54">
        <f>IFERROR('Wniosek 2027 r.'!C576,0)</f>
        <v>0</v>
      </c>
      <c r="L68" s="53"/>
    </row>
    <row r="69" spans="1:12" s="52" customFormat="1" x14ac:dyDescent="0.25">
      <c r="A69" s="52" t="str">
        <f>'Wniosek 2027 r.'!A106</f>
        <v/>
      </c>
      <c r="B69" s="60" t="str">
        <f>'Wniosek 2027 r.'!B106</f>
        <v/>
      </c>
      <c r="C69" s="58" t="str">
        <f>'Wniosek 2027 r.'!E106</f>
        <v/>
      </c>
      <c r="D69" s="58" t="str">
        <f>'Wniosek 2027 r.'!G106</f>
        <v/>
      </c>
      <c r="E69" s="55">
        <f>'Wniosek 2027 r.'!C231</f>
        <v>0</v>
      </c>
      <c r="F69" s="55">
        <f>'Wniosek 2027 r.'!C462</f>
        <v>0</v>
      </c>
      <c r="G69" s="57">
        <f>'Wniosek 2027 r.'!C347</f>
        <v>0</v>
      </c>
      <c r="H69" s="56">
        <f>'Wniosek 2027 r.'!D347</f>
        <v>0</v>
      </c>
      <c r="I69" s="64">
        <f>'Wniosek 2027 r.'!F347</f>
        <v>0</v>
      </c>
      <c r="J69" s="55">
        <f>'Wniosek 2027 r.'!H347</f>
        <v>0</v>
      </c>
      <c r="K69" s="54">
        <f>IFERROR('Wniosek 2027 r.'!C577,0)</f>
        <v>0</v>
      </c>
      <c r="L69" s="53"/>
    </row>
    <row r="70" spans="1:12" s="52" customFormat="1" x14ac:dyDescent="0.25">
      <c r="A70" s="52" t="str">
        <f>'Wniosek 2027 r.'!A107</f>
        <v/>
      </c>
      <c r="B70" s="60" t="str">
        <f>'Wniosek 2027 r.'!B107</f>
        <v/>
      </c>
      <c r="C70" s="58" t="str">
        <f>'Wniosek 2027 r.'!E107</f>
        <v/>
      </c>
      <c r="D70" s="58" t="str">
        <f>'Wniosek 2027 r.'!G107</f>
        <v/>
      </c>
      <c r="E70" s="55">
        <f>'Wniosek 2027 r.'!C232</f>
        <v>0</v>
      </c>
      <c r="F70" s="55">
        <f>'Wniosek 2027 r.'!C463</f>
        <v>0</v>
      </c>
      <c r="G70" s="57">
        <f>'Wniosek 2027 r.'!C348</f>
        <v>0</v>
      </c>
      <c r="H70" s="56">
        <f>'Wniosek 2027 r.'!D348</f>
        <v>0</v>
      </c>
      <c r="I70" s="64">
        <f>'Wniosek 2027 r.'!F348</f>
        <v>0</v>
      </c>
      <c r="J70" s="55">
        <f>'Wniosek 2027 r.'!H348</f>
        <v>0</v>
      </c>
      <c r="K70" s="54">
        <f>IFERROR('Wniosek 2027 r.'!C578,0)</f>
        <v>0</v>
      </c>
      <c r="L70" s="53"/>
    </row>
    <row r="71" spans="1:12" s="52" customFormat="1" x14ac:dyDescent="0.25">
      <c r="A71" s="52" t="str">
        <f>'Wniosek 2027 r.'!A108</f>
        <v/>
      </c>
      <c r="B71" s="60" t="str">
        <f>'Wniosek 2027 r.'!B108</f>
        <v/>
      </c>
      <c r="C71" s="58" t="str">
        <f>'Wniosek 2027 r.'!E108</f>
        <v/>
      </c>
      <c r="D71" s="58" t="str">
        <f>'Wniosek 2027 r.'!G108</f>
        <v/>
      </c>
      <c r="E71" s="55">
        <f>'Wniosek 2027 r.'!C233</f>
        <v>0</v>
      </c>
      <c r="F71" s="55">
        <f>'Wniosek 2027 r.'!C464</f>
        <v>0</v>
      </c>
      <c r="G71" s="57">
        <f>'Wniosek 2027 r.'!C349</f>
        <v>0</v>
      </c>
      <c r="H71" s="56">
        <f>'Wniosek 2027 r.'!D349</f>
        <v>0</v>
      </c>
      <c r="I71" s="64">
        <f>'Wniosek 2027 r.'!F349</f>
        <v>0</v>
      </c>
      <c r="J71" s="55">
        <f>'Wniosek 2027 r.'!H349</f>
        <v>0</v>
      </c>
      <c r="K71" s="54">
        <f>IFERROR('Wniosek 2027 r.'!C579,0)</f>
        <v>0</v>
      </c>
      <c r="L71" s="53"/>
    </row>
    <row r="72" spans="1:12" s="52" customFormat="1" x14ac:dyDescent="0.25">
      <c r="A72" s="52" t="str">
        <f>'Wniosek 2027 r.'!A109</f>
        <v/>
      </c>
      <c r="B72" s="60" t="str">
        <f>'Wniosek 2027 r.'!B109</f>
        <v/>
      </c>
      <c r="C72" s="58" t="str">
        <f>'Wniosek 2027 r.'!E109</f>
        <v/>
      </c>
      <c r="D72" s="58" t="str">
        <f>'Wniosek 2027 r.'!G109</f>
        <v/>
      </c>
      <c r="E72" s="55">
        <f>'Wniosek 2027 r.'!C234</f>
        <v>0</v>
      </c>
      <c r="F72" s="55">
        <f>'Wniosek 2027 r.'!C465</f>
        <v>0</v>
      </c>
      <c r="G72" s="57">
        <f>'Wniosek 2027 r.'!C350</f>
        <v>0</v>
      </c>
      <c r="H72" s="56">
        <f>'Wniosek 2027 r.'!D350</f>
        <v>0</v>
      </c>
      <c r="I72" s="64">
        <f>'Wniosek 2027 r.'!F350</f>
        <v>0</v>
      </c>
      <c r="J72" s="55">
        <f>'Wniosek 2027 r.'!H350</f>
        <v>0</v>
      </c>
      <c r="K72" s="54">
        <f>IFERROR('Wniosek 2027 r.'!C580,0)</f>
        <v>0</v>
      </c>
      <c r="L72" s="53"/>
    </row>
    <row r="73" spans="1:12" s="52" customFormat="1" x14ac:dyDescent="0.25">
      <c r="A73" s="52" t="str">
        <f>'Wniosek 2027 r.'!A110</f>
        <v/>
      </c>
      <c r="B73" s="60" t="str">
        <f>'Wniosek 2027 r.'!B110</f>
        <v/>
      </c>
      <c r="C73" s="58" t="str">
        <f>'Wniosek 2027 r.'!E110</f>
        <v/>
      </c>
      <c r="D73" s="58" t="str">
        <f>'Wniosek 2027 r.'!G110</f>
        <v/>
      </c>
      <c r="E73" s="55">
        <f>'Wniosek 2027 r.'!C235</f>
        <v>0</v>
      </c>
      <c r="F73" s="55">
        <f>'Wniosek 2027 r.'!C466</f>
        <v>0</v>
      </c>
      <c r="G73" s="57">
        <f>'Wniosek 2027 r.'!C351</f>
        <v>0</v>
      </c>
      <c r="H73" s="56">
        <f>'Wniosek 2027 r.'!D351</f>
        <v>0</v>
      </c>
      <c r="I73" s="64">
        <f>'Wniosek 2027 r.'!F351</f>
        <v>0</v>
      </c>
      <c r="J73" s="55">
        <f>'Wniosek 2027 r.'!H351</f>
        <v>0</v>
      </c>
      <c r="K73" s="54">
        <f>IFERROR('Wniosek 2027 r.'!C581,0)</f>
        <v>0</v>
      </c>
      <c r="L73" s="53"/>
    </row>
    <row r="74" spans="1:12" s="52" customFormat="1" x14ac:dyDescent="0.25">
      <c r="A74" s="52" t="str">
        <f>'Wniosek 2027 r.'!A111</f>
        <v/>
      </c>
      <c r="B74" s="60" t="str">
        <f>'Wniosek 2027 r.'!B111</f>
        <v/>
      </c>
      <c r="C74" s="58" t="str">
        <f>'Wniosek 2027 r.'!E111</f>
        <v/>
      </c>
      <c r="D74" s="58" t="str">
        <f>'Wniosek 2027 r.'!G111</f>
        <v/>
      </c>
      <c r="E74" s="55">
        <f>'Wniosek 2027 r.'!C236</f>
        <v>0</v>
      </c>
      <c r="F74" s="55">
        <f>'Wniosek 2027 r.'!C467</f>
        <v>0</v>
      </c>
      <c r="G74" s="57">
        <f>'Wniosek 2027 r.'!C352</f>
        <v>0</v>
      </c>
      <c r="H74" s="56">
        <f>'Wniosek 2027 r.'!D352</f>
        <v>0</v>
      </c>
      <c r="I74" s="64">
        <f>'Wniosek 2027 r.'!F352</f>
        <v>0</v>
      </c>
      <c r="J74" s="55">
        <f>'Wniosek 2027 r.'!H352</f>
        <v>0</v>
      </c>
      <c r="K74" s="54">
        <f>IFERROR('Wniosek 2027 r.'!C582,0)</f>
        <v>0</v>
      </c>
      <c r="L74" s="53"/>
    </row>
    <row r="75" spans="1:12" s="52" customFormat="1" x14ac:dyDescent="0.25">
      <c r="A75" s="52" t="str">
        <f>'Wniosek 2027 r.'!A112</f>
        <v/>
      </c>
      <c r="B75" s="60" t="str">
        <f>'Wniosek 2027 r.'!B112</f>
        <v/>
      </c>
      <c r="C75" s="58" t="str">
        <f>'Wniosek 2027 r.'!E112</f>
        <v/>
      </c>
      <c r="D75" s="58" t="str">
        <f>'Wniosek 2027 r.'!G112</f>
        <v/>
      </c>
      <c r="E75" s="55">
        <f>'Wniosek 2027 r.'!C237</f>
        <v>0</v>
      </c>
      <c r="F75" s="55">
        <f>'Wniosek 2027 r.'!C468</f>
        <v>0</v>
      </c>
      <c r="G75" s="57">
        <f>'Wniosek 2027 r.'!C353</f>
        <v>0</v>
      </c>
      <c r="H75" s="56">
        <f>'Wniosek 2027 r.'!D353</f>
        <v>0</v>
      </c>
      <c r="I75" s="64">
        <f>'Wniosek 2027 r.'!F353</f>
        <v>0</v>
      </c>
      <c r="J75" s="55">
        <f>'Wniosek 2027 r.'!H353</f>
        <v>0</v>
      </c>
      <c r="K75" s="54">
        <f>IFERROR('Wniosek 2027 r.'!C583,0)</f>
        <v>0</v>
      </c>
      <c r="L75" s="53"/>
    </row>
    <row r="76" spans="1:12" s="52" customFormat="1" x14ac:dyDescent="0.25">
      <c r="A76" s="52" t="str">
        <f>'Wniosek 2027 r.'!A113</f>
        <v/>
      </c>
      <c r="B76" s="60" t="str">
        <f>'Wniosek 2027 r.'!B113</f>
        <v/>
      </c>
      <c r="C76" s="58" t="str">
        <f>'Wniosek 2027 r.'!E113</f>
        <v/>
      </c>
      <c r="D76" s="58" t="str">
        <f>'Wniosek 2027 r.'!G113</f>
        <v/>
      </c>
      <c r="E76" s="55">
        <f>'Wniosek 2027 r.'!C238</f>
        <v>0</v>
      </c>
      <c r="F76" s="55">
        <f>'Wniosek 2027 r.'!C469</f>
        <v>0</v>
      </c>
      <c r="G76" s="57">
        <f>'Wniosek 2027 r.'!C354</f>
        <v>0</v>
      </c>
      <c r="H76" s="56">
        <f>'Wniosek 2027 r.'!D354</f>
        <v>0</v>
      </c>
      <c r="I76" s="64">
        <f>'Wniosek 2027 r.'!F354</f>
        <v>0</v>
      </c>
      <c r="J76" s="55">
        <f>'Wniosek 2027 r.'!H354</f>
        <v>0</v>
      </c>
      <c r="K76" s="54">
        <f>IFERROR('Wniosek 2027 r.'!C584,0)</f>
        <v>0</v>
      </c>
      <c r="L76" s="53"/>
    </row>
    <row r="77" spans="1:12" s="52" customFormat="1" x14ac:dyDescent="0.25">
      <c r="A77" s="52" t="str">
        <f>'Wniosek 2027 r.'!A114</f>
        <v/>
      </c>
      <c r="B77" s="60" t="str">
        <f>'Wniosek 2027 r.'!B114</f>
        <v/>
      </c>
      <c r="C77" s="58" t="str">
        <f>'Wniosek 2027 r.'!E114</f>
        <v/>
      </c>
      <c r="D77" s="58" t="str">
        <f>'Wniosek 2027 r.'!G114</f>
        <v/>
      </c>
      <c r="E77" s="55">
        <f>'Wniosek 2027 r.'!C239</f>
        <v>0</v>
      </c>
      <c r="F77" s="55">
        <f>'Wniosek 2027 r.'!C470</f>
        <v>0</v>
      </c>
      <c r="G77" s="57">
        <f>'Wniosek 2027 r.'!C355</f>
        <v>0</v>
      </c>
      <c r="H77" s="56">
        <f>'Wniosek 2027 r.'!D355</f>
        <v>0</v>
      </c>
      <c r="I77" s="64">
        <f>'Wniosek 2027 r.'!F355</f>
        <v>0</v>
      </c>
      <c r="J77" s="55">
        <f>'Wniosek 2027 r.'!H355</f>
        <v>0</v>
      </c>
      <c r="K77" s="54">
        <f>IFERROR('Wniosek 2027 r.'!C585,0)</f>
        <v>0</v>
      </c>
      <c r="L77" s="53"/>
    </row>
    <row r="78" spans="1:12" s="52" customFormat="1" x14ac:dyDescent="0.25">
      <c r="A78" s="52" t="str">
        <f>'Wniosek 2027 r.'!A115</f>
        <v/>
      </c>
      <c r="B78" s="60" t="str">
        <f>'Wniosek 2027 r.'!B115</f>
        <v/>
      </c>
      <c r="C78" s="58" t="str">
        <f>'Wniosek 2027 r.'!E115</f>
        <v/>
      </c>
      <c r="D78" s="58" t="str">
        <f>'Wniosek 2027 r.'!G115</f>
        <v/>
      </c>
      <c r="E78" s="55">
        <f>'Wniosek 2027 r.'!C240</f>
        <v>0</v>
      </c>
      <c r="F78" s="55">
        <f>'Wniosek 2027 r.'!C471</f>
        <v>0</v>
      </c>
      <c r="G78" s="57">
        <f>'Wniosek 2027 r.'!C356</f>
        <v>0</v>
      </c>
      <c r="H78" s="56">
        <f>'Wniosek 2027 r.'!D356</f>
        <v>0</v>
      </c>
      <c r="I78" s="64">
        <f>'Wniosek 2027 r.'!F356</f>
        <v>0</v>
      </c>
      <c r="J78" s="55">
        <f>'Wniosek 2027 r.'!H356</f>
        <v>0</v>
      </c>
      <c r="K78" s="54">
        <f>IFERROR('Wniosek 2027 r.'!C586,0)</f>
        <v>0</v>
      </c>
      <c r="L78" s="53"/>
    </row>
    <row r="79" spans="1:12" s="52" customFormat="1" x14ac:dyDescent="0.25">
      <c r="A79" s="52" t="str">
        <f>'Wniosek 2027 r.'!A116</f>
        <v/>
      </c>
      <c r="B79" s="60" t="str">
        <f>'Wniosek 2027 r.'!B116</f>
        <v/>
      </c>
      <c r="C79" s="58" t="str">
        <f>'Wniosek 2027 r.'!E116</f>
        <v/>
      </c>
      <c r="D79" s="58" t="str">
        <f>'Wniosek 2027 r.'!G116</f>
        <v/>
      </c>
      <c r="E79" s="55">
        <f>'Wniosek 2027 r.'!C241</f>
        <v>0</v>
      </c>
      <c r="F79" s="55">
        <f>'Wniosek 2027 r.'!C472</f>
        <v>0</v>
      </c>
      <c r="G79" s="57">
        <f>'Wniosek 2027 r.'!C357</f>
        <v>0</v>
      </c>
      <c r="H79" s="56">
        <f>'Wniosek 2027 r.'!D357</f>
        <v>0</v>
      </c>
      <c r="I79" s="64">
        <f>'Wniosek 2027 r.'!F357</f>
        <v>0</v>
      </c>
      <c r="J79" s="55">
        <f>'Wniosek 2027 r.'!H357</f>
        <v>0</v>
      </c>
      <c r="K79" s="54">
        <f>IFERROR('Wniosek 2027 r.'!C587,0)</f>
        <v>0</v>
      </c>
      <c r="L79" s="53"/>
    </row>
    <row r="80" spans="1:12" s="52" customFormat="1" x14ac:dyDescent="0.25">
      <c r="A80" s="52" t="str">
        <f>'Wniosek 2027 r.'!A117</f>
        <v/>
      </c>
      <c r="B80" s="60" t="str">
        <f>'Wniosek 2027 r.'!B117</f>
        <v/>
      </c>
      <c r="C80" s="58" t="str">
        <f>'Wniosek 2027 r.'!E117</f>
        <v/>
      </c>
      <c r="D80" s="58" t="str">
        <f>'Wniosek 2027 r.'!G117</f>
        <v/>
      </c>
      <c r="E80" s="55">
        <f>'Wniosek 2027 r.'!C242</f>
        <v>0</v>
      </c>
      <c r="F80" s="55">
        <f>'Wniosek 2027 r.'!C473</f>
        <v>0</v>
      </c>
      <c r="G80" s="57">
        <f>'Wniosek 2027 r.'!C358</f>
        <v>0</v>
      </c>
      <c r="H80" s="56">
        <f>'Wniosek 2027 r.'!D358</f>
        <v>0</v>
      </c>
      <c r="I80" s="64">
        <f>'Wniosek 2027 r.'!F358</f>
        <v>0</v>
      </c>
      <c r="J80" s="55">
        <f>'Wniosek 2027 r.'!H358</f>
        <v>0</v>
      </c>
      <c r="K80" s="54">
        <f>IFERROR('Wniosek 2027 r.'!C588,0)</f>
        <v>0</v>
      </c>
      <c r="L80" s="53"/>
    </row>
    <row r="81" spans="1:12" s="52" customFormat="1" x14ac:dyDescent="0.25">
      <c r="A81" s="52" t="str">
        <f>'Wniosek 2027 r.'!A118</f>
        <v/>
      </c>
      <c r="B81" s="60" t="str">
        <f>'Wniosek 2027 r.'!B118</f>
        <v/>
      </c>
      <c r="C81" s="58" t="str">
        <f>'Wniosek 2027 r.'!E118</f>
        <v/>
      </c>
      <c r="D81" s="58" t="str">
        <f>'Wniosek 2027 r.'!G118</f>
        <v/>
      </c>
      <c r="E81" s="55">
        <f>'Wniosek 2027 r.'!C243</f>
        <v>0</v>
      </c>
      <c r="F81" s="55">
        <f>'Wniosek 2027 r.'!C474</f>
        <v>0</v>
      </c>
      <c r="G81" s="57">
        <f>'Wniosek 2027 r.'!C359</f>
        <v>0</v>
      </c>
      <c r="H81" s="56">
        <f>'Wniosek 2027 r.'!D359</f>
        <v>0</v>
      </c>
      <c r="I81" s="64">
        <f>'Wniosek 2027 r.'!F359</f>
        <v>0</v>
      </c>
      <c r="J81" s="55">
        <f>'Wniosek 2027 r.'!H359</f>
        <v>0</v>
      </c>
      <c r="K81" s="54">
        <f>IFERROR('Wniosek 2027 r.'!C589,0)</f>
        <v>0</v>
      </c>
      <c r="L81" s="53"/>
    </row>
    <row r="82" spans="1:12" s="52" customFormat="1" x14ac:dyDescent="0.25">
      <c r="A82" s="52" t="str">
        <f>'Wniosek 2027 r.'!A119</f>
        <v/>
      </c>
      <c r="B82" s="60" t="str">
        <f>'Wniosek 2027 r.'!B119</f>
        <v/>
      </c>
      <c r="C82" s="58" t="str">
        <f>'Wniosek 2027 r.'!E119</f>
        <v/>
      </c>
      <c r="D82" s="58" t="str">
        <f>'Wniosek 2027 r.'!G119</f>
        <v/>
      </c>
      <c r="E82" s="55">
        <f>'Wniosek 2027 r.'!C244</f>
        <v>0</v>
      </c>
      <c r="F82" s="55">
        <f>'Wniosek 2027 r.'!C475</f>
        <v>0</v>
      </c>
      <c r="G82" s="57">
        <f>'Wniosek 2027 r.'!C360</f>
        <v>0</v>
      </c>
      <c r="H82" s="56">
        <f>'Wniosek 2027 r.'!D360</f>
        <v>0</v>
      </c>
      <c r="I82" s="64">
        <f>'Wniosek 2027 r.'!F360</f>
        <v>0</v>
      </c>
      <c r="J82" s="55">
        <f>'Wniosek 2027 r.'!H360</f>
        <v>0</v>
      </c>
      <c r="K82" s="54">
        <f>IFERROR('Wniosek 2027 r.'!C590,0)</f>
        <v>0</v>
      </c>
      <c r="L82" s="53"/>
    </row>
    <row r="83" spans="1:12" s="52" customFormat="1" x14ac:dyDescent="0.25">
      <c r="A83" s="52" t="str">
        <f>'Wniosek 2027 r.'!A120</f>
        <v/>
      </c>
      <c r="B83" s="60" t="str">
        <f>'Wniosek 2027 r.'!B120</f>
        <v/>
      </c>
      <c r="C83" s="58" t="str">
        <f>'Wniosek 2027 r.'!E120</f>
        <v/>
      </c>
      <c r="D83" s="58" t="str">
        <f>'Wniosek 2027 r.'!G120</f>
        <v/>
      </c>
      <c r="E83" s="55">
        <f>'Wniosek 2027 r.'!C245</f>
        <v>0</v>
      </c>
      <c r="F83" s="55">
        <f>'Wniosek 2027 r.'!C476</f>
        <v>0</v>
      </c>
      <c r="G83" s="57">
        <f>'Wniosek 2027 r.'!C361</f>
        <v>0</v>
      </c>
      <c r="H83" s="56">
        <f>'Wniosek 2027 r.'!D361</f>
        <v>0</v>
      </c>
      <c r="I83" s="64">
        <f>'Wniosek 2027 r.'!F361</f>
        <v>0</v>
      </c>
      <c r="J83" s="55">
        <f>'Wniosek 2027 r.'!H361</f>
        <v>0</v>
      </c>
      <c r="K83" s="54">
        <f>IFERROR('Wniosek 2027 r.'!C591,0)</f>
        <v>0</v>
      </c>
      <c r="L83" s="53"/>
    </row>
    <row r="84" spans="1:12" s="52" customFormat="1" x14ac:dyDescent="0.25">
      <c r="A84" s="52" t="str">
        <f>'Wniosek 2027 r.'!A121</f>
        <v/>
      </c>
      <c r="B84" s="60" t="str">
        <f>'Wniosek 2027 r.'!B121</f>
        <v/>
      </c>
      <c r="C84" s="58" t="str">
        <f>'Wniosek 2027 r.'!E121</f>
        <v/>
      </c>
      <c r="D84" s="58" t="str">
        <f>'Wniosek 2027 r.'!G121</f>
        <v/>
      </c>
      <c r="E84" s="55">
        <f>'Wniosek 2027 r.'!C246</f>
        <v>0</v>
      </c>
      <c r="F84" s="55">
        <f>'Wniosek 2027 r.'!C477</f>
        <v>0</v>
      </c>
      <c r="G84" s="57">
        <f>'Wniosek 2027 r.'!C362</f>
        <v>0</v>
      </c>
      <c r="H84" s="56">
        <f>'Wniosek 2027 r.'!D362</f>
        <v>0</v>
      </c>
      <c r="I84" s="64">
        <f>'Wniosek 2027 r.'!F362</f>
        <v>0</v>
      </c>
      <c r="J84" s="55">
        <f>'Wniosek 2027 r.'!H362</f>
        <v>0</v>
      </c>
      <c r="K84" s="54">
        <f>IFERROR('Wniosek 2027 r.'!C592,0)</f>
        <v>0</v>
      </c>
      <c r="L84" s="53"/>
    </row>
    <row r="85" spans="1:12" s="52" customFormat="1" x14ac:dyDescent="0.25">
      <c r="A85" s="52" t="str">
        <f>'Wniosek 2027 r.'!A122</f>
        <v/>
      </c>
      <c r="B85" s="60" t="str">
        <f>'Wniosek 2027 r.'!B122</f>
        <v/>
      </c>
      <c r="C85" s="58" t="str">
        <f>'Wniosek 2027 r.'!E122</f>
        <v/>
      </c>
      <c r="D85" s="58" t="str">
        <f>'Wniosek 2027 r.'!G122</f>
        <v/>
      </c>
      <c r="E85" s="55">
        <f>'Wniosek 2027 r.'!C247</f>
        <v>0</v>
      </c>
      <c r="F85" s="55">
        <f>'Wniosek 2027 r.'!C478</f>
        <v>0</v>
      </c>
      <c r="G85" s="57">
        <f>'Wniosek 2027 r.'!C363</f>
        <v>0</v>
      </c>
      <c r="H85" s="56">
        <f>'Wniosek 2027 r.'!D363</f>
        <v>0</v>
      </c>
      <c r="I85" s="64">
        <f>'Wniosek 2027 r.'!F363</f>
        <v>0</v>
      </c>
      <c r="J85" s="55">
        <f>'Wniosek 2027 r.'!H363</f>
        <v>0</v>
      </c>
      <c r="K85" s="54">
        <f>IFERROR('Wniosek 2027 r.'!C593,0)</f>
        <v>0</v>
      </c>
      <c r="L85" s="53"/>
    </row>
    <row r="86" spans="1:12" s="52" customFormat="1" x14ac:dyDescent="0.25">
      <c r="A86" s="52" t="str">
        <f>'Wniosek 2027 r.'!A123</f>
        <v/>
      </c>
      <c r="B86" s="60" t="str">
        <f>'Wniosek 2027 r.'!B123</f>
        <v/>
      </c>
      <c r="C86" s="58" t="str">
        <f>'Wniosek 2027 r.'!E123</f>
        <v/>
      </c>
      <c r="D86" s="58" t="str">
        <f>'Wniosek 2027 r.'!G123</f>
        <v/>
      </c>
      <c r="E86" s="55">
        <f>'Wniosek 2027 r.'!C248</f>
        <v>0</v>
      </c>
      <c r="F86" s="55">
        <f>'Wniosek 2027 r.'!C479</f>
        <v>0</v>
      </c>
      <c r="G86" s="57">
        <f>'Wniosek 2027 r.'!C364</f>
        <v>0</v>
      </c>
      <c r="H86" s="56">
        <f>'Wniosek 2027 r.'!D364</f>
        <v>0</v>
      </c>
      <c r="I86" s="64">
        <f>'Wniosek 2027 r.'!F364</f>
        <v>0</v>
      </c>
      <c r="J86" s="55">
        <f>'Wniosek 2027 r.'!H364</f>
        <v>0</v>
      </c>
      <c r="K86" s="54">
        <f>IFERROR('Wniosek 2027 r.'!C594,0)</f>
        <v>0</v>
      </c>
      <c r="L86" s="53"/>
    </row>
    <row r="87" spans="1:12" s="52" customFormat="1" x14ac:dyDescent="0.25">
      <c r="A87" s="52" t="str">
        <f>'Wniosek 2027 r.'!A124</f>
        <v/>
      </c>
      <c r="B87" s="60" t="str">
        <f>'Wniosek 2027 r.'!B124</f>
        <v/>
      </c>
      <c r="C87" s="58" t="str">
        <f>'Wniosek 2027 r.'!E124</f>
        <v/>
      </c>
      <c r="D87" s="58" t="str">
        <f>'Wniosek 2027 r.'!G124</f>
        <v/>
      </c>
      <c r="E87" s="55">
        <f>'Wniosek 2027 r.'!C249</f>
        <v>0</v>
      </c>
      <c r="F87" s="55">
        <f>'Wniosek 2027 r.'!C480</f>
        <v>0</v>
      </c>
      <c r="G87" s="57">
        <f>'Wniosek 2027 r.'!C365</f>
        <v>0</v>
      </c>
      <c r="H87" s="56">
        <f>'Wniosek 2027 r.'!D365</f>
        <v>0</v>
      </c>
      <c r="I87" s="64">
        <f>'Wniosek 2027 r.'!F365</f>
        <v>0</v>
      </c>
      <c r="J87" s="55">
        <f>'Wniosek 2027 r.'!H365</f>
        <v>0</v>
      </c>
      <c r="K87" s="54">
        <f>IFERROR('Wniosek 2027 r.'!C595,0)</f>
        <v>0</v>
      </c>
      <c r="L87" s="53"/>
    </row>
    <row r="88" spans="1:12" s="52" customFormat="1" x14ac:dyDescent="0.25">
      <c r="A88" s="52" t="str">
        <f>'Wniosek 2027 r.'!A125</f>
        <v/>
      </c>
      <c r="B88" s="60" t="str">
        <f>'Wniosek 2027 r.'!B125</f>
        <v/>
      </c>
      <c r="C88" s="58" t="str">
        <f>'Wniosek 2027 r.'!E125</f>
        <v/>
      </c>
      <c r="D88" s="58" t="str">
        <f>'Wniosek 2027 r.'!G125</f>
        <v/>
      </c>
      <c r="E88" s="55">
        <f>'Wniosek 2027 r.'!C250</f>
        <v>0</v>
      </c>
      <c r="F88" s="55">
        <f>'Wniosek 2027 r.'!C481</f>
        <v>0</v>
      </c>
      <c r="G88" s="57">
        <f>'Wniosek 2027 r.'!C366</f>
        <v>0</v>
      </c>
      <c r="H88" s="56">
        <f>'Wniosek 2027 r.'!D366</f>
        <v>0</v>
      </c>
      <c r="I88" s="64">
        <f>'Wniosek 2027 r.'!F366</f>
        <v>0</v>
      </c>
      <c r="J88" s="55">
        <f>'Wniosek 2027 r.'!H366</f>
        <v>0</v>
      </c>
      <c r="K88" s="54">
        <f>IFERROR('Wniosek 2027 r.'!C596,0)</f>
        <v>0</v>
      </c>
      <c r="L88" s="53"/>
    </row>
    <row r="89" spans="1:12" s="52" customFormat="1" x14ac:dyDescent="0.25">
      <c r="A89" s="52" t="str">
        <f>'Wniosek 2027 r.'!A126</f>
        <v/>
      </c>
      <c r="B89" s="60" t="str">
        <f>'Wniosek 2027 r.'!B126</f>
        <v/>
      </c>
      <c r="C89" s="58" t="str">
        <f>'Wniosek 2027 r.'!E126</f>
        <v/>
      </c>
      <c r="D89" s="58" t="str">
        <f>'Wniosek 2027 r.'!G126</f>
        <v/>
      </c>
      <c r="E89" s="55">
        <f>'Wniosek 2027 r.'!C251</f>
        <v>0</v>
      </c>
      <c r="F89" s="55">
        <f>'Wniosek 2027 r.'!C482</f>
        <v>0</v>
      </c>
      <c r="G89" s="57">
        <f>'Wniosek 2027 r.'!C367</f>
        <v>0</v>
      </c>
      <c r="H89" s="56">
        <f>'Wniosek 2027 r.'!D367</f>
        <v>0</v>
      </c>
      <c r="I89" s="64">
        <f>'Wniosek 2027 r.'!F367</f>
        <v>0</v>
      </c>
      <c r="J89" s="55">
        <f>'Wniosek 2027 r.'!H367</f>
        <v>0</v>
      </c>
      <c r="K89" s="54">
        <f>IFERROR('Wniosek 2027 r.'!C597,0)</f>
        <v>0</v>
      </c>
      <c r="L89" s="53"/>
    </row>
    <row r="90" spans="1:12" s="52" customFormat="1" x14ac:dyDescent="0.25">
      <c r="A90" s="52" t="str">
        <f>'Wniosek 2027 r.'!A127</f>
        <v/>
      </c>
      <c r="B90" s="60" t="str">
        <f>'Wniosek 2027 r.'!B127</f>
        <v/>
      </c>
      <c r="C90" s="58" t="str">
        <f>'Wniosek 2027 r.'!E127</f>
        <v/>
      </c>
      <c r="D90" s="58" t="str">
        <f>'Wniosek 2027 r.'!G127</f>
        <v/>
      </c>
      <c r="E90" s="55">
        <f>'Wniosek 2027 r.'!C252</f>
        <v>0</v>
      </c>
      <c r="F90" s="55">
        <f>'Wniosek 2027 r.'!C483</f>
        <v>0</v>
      </c>
      <c r="G90" s="57">
        <f>'Wniosek 2027 r.'!C368</f>
        <v>0</v>
      </c>
      <c r="H90" s="56">
        <f>'Wniosek 2027 r.'!D368</f>
        <v>0</v>
      </c>
      <c r="I90" s="64">
        <f>'Wniosek 2027 r.'!F368</f>
        <v>0</v>
      </c>
      <c r="J90" s="55">
        <f>'Wniosek 2027 r.'!H368</f>
        <v>0</v>
      </c>
      <c r="K90" s="54">
        <f>IFERROR('Wniosek 2027 r.'!C598,0)</f>
        <v>0</v>
      </c>
      <c r="L90" s="53"/>
    </row>
    <row r="91" spans="1:12" s="52" customFormat="1" x14ac:dyDescent="0.25">
      <c r="A91" s="52" t="str">
        <f>'Wniosek 2027 r.'!A128</f>
        <v/>
      </c>
      <c r="B91" s="60" t="str">
        <f>'Wniosek 2027 r.'!B128</f>
        <v/>
      </c>
      <c r="C91" s="58" t="str">
        <f>'Wniosek 2027 r.'!E128</f>
        <v/>
      </c>
      <c r="D91" s="58" t="str">
        <f>'Wniosek 2027 r.'!G128</f>
        <v/>
      </c>
      <c r="E91" s="55">
        <f>'Wniosek 2027 r.'!C253</f>
        <v>0</v>
      </c>
      <c r="F91" s="55">
        <f>'Wniosek 2027 r.'!C484</f>
        <v>0</v>
      </c>
      <c r="G91" s="57">
        <f>'Wniosek 2027 r.'!C369</f>
        <v>0</v>
      </c>
      <c r="H91" s="56">
        <f>'Wniosek 2027 r.'!D369</f>
        <v>0</v>
      </c>
      <c r="I91" s="64">
        <f>'Wniosek 2027 r.'!F369</f>
        <v>0</v>
      </c>
      <c r="J91" s="55">
        <f>'Wniosek 2027 r.'!H369</f>
        <v>0</v>
      </c>
      <c r="K91" s="54">
        <f>IFERROR('Wniosek 2027 r.'!C599,0)</f>
        <v>0</v>
      </c>
      <c r="L91" s="53"/>
    </row>
    <row r="92" spans="1:12" s="52" customFormat="1" x14ac:dyDescent="0.25">
      <c r="A92" s="52" t="str">
        <f>'Wniosek 2027 r.'!A129</f>
        <v/>
      </c>
      <c r="B92" s="60" t="str">
        <f>'Wniosek 2027 r.'!B129</f>
        <v/>
      </c>
      <c r="C92" s="58" t="str">
        <f>'Wniosek 2027 r.'!E129</f>
        <v/>
      </c>
      <c r="D92" s="58" t="str">
        <f>'Wniosek 2027 r.'!G129</f>
        <v/>
      </c>
      <c r="E92" s="55">
        <f>'Wniosek 2027 r.'!C254</f>
        <v>0</v>
      </c>
      <c r="F92" s="55">
        <f>'Wniosek 2027 r.'!C485</f>
        <v>0</v>
      </c>
      <c r="G92" s="57">
        <f>'Wniosek 2027 r.'!C370</f>
        <v>0</v>
      </c>
      <c r="H92" s="56">
        <f>'Wniosek 2027 r.'!D370</f>
        <v>0</v>
      </c>
      <c r="I92" s="64">
        <f>'Wniosek 2027 r.'!F370</f>
        <v>0</v>
      </c>
      <c r="J92" s="55">
        <f>'Wniosek 2027 r.'!H370</f>
        <v>0</v>
      </c>
      <c r="K92" s="54">
        <f>IFERROR('Wniosek 2027 r.'!C600,0)</f>
        <v>0</v>
      </c>
      <c r="L92" s="53"/>
    </row>
    <row r="93" spans="1:12" s="52" customFormat="1" x14ac:dyDescent="0.25">
      <c r="A93" s="52" t="str">
        <f>'Wniosek 2027 r.'!A130</f>
        <v/>
      </c>
      <c r="B93" s="60" t="str">
        <f>'Wniosek 2027 r.'!B130</f>
        <v/>
      </c>
      <c r="C93" s="58" t="str">
        <f>'Wniosek 2027 r.'!E130</f>
        <v/>
      </c>
      <c r="D93" s="58" t="str">
        <f>'Wniosek 2027 r.'!G130</f>
        <v/>
      </c>
      <c r="E93" s="55">
        <f>'Wniosek 2027 r.'!C255</f>
        <v>0</v>
      </c>
      <c r="F93" s="55">
        <f>'Wniosek 2027 r.'!C486</f>
        <v>0</v>
      </c>
      <c r="G93" s="57">
        <f>'Wniosek 2027 r.'!C371</f>
        <v>0</v>
      </c>
      <c r="H93" s="56">
        <f>'Wniosek 2027 r.'!D371</f>
        <v>0</v>
      </c>
      <c r="I93" s="64">
        <f>'Wniosek 2027 r.'!F371</f>
        <v>0</v>
      </c>
      <c r="J93" s="55">
        <f>'Wniosek 2027 r.'!H371</f>
        <v>0</v>
      </c>
      <c r="K93" s="54">
        <f>IFERROR('Wniosek 2027 r.'!C601,0)</f>
        <v>0</v>
      </c>
      <c r="L93" s="53"/>
    </row>
    <row r="94" spans="1:12" s="52" customFormat="1" x14ac:dyDescent="0.25">
      <c r="A94" s="52" t="str">
        <f>'Wniosek 2027 r.'!A131</f>
        <v/>
      </c>
      <c r="B94" s="60" t="str">
        <f>'Wniosek 2027 r.'!B131</f>
        <v/>
      </c>
      <c r="C94" s="58" t="str">
        <f>'Wniosek 2027 r.'!E131</f>
        <v/>
      </c>
      <c r="D94" s="58" t="str">
        <f>'Wniosek 2027 r.'!G131</f>
        <v/>
      </c>
      <c r="E94" s="55">
        <f>'Wniosek 2027 r.'!C256</f>
        <v>0</v>
      </c>
      <c r="F94" s="55">
        <f>'Wniosek 2027 r.'!C487</f>
        <v>0</v>
      </c>
      <c r="G94" s="57">
        <f>'Wniosek 2027 r.'!C372</f>
        <v>0</v>
      </c>
      <c r="H94" s="56">
        <f>'Wniosek 2027 r.'!D372</f>
        <v>0</v>
      </c>
      <c r="I94" s="64">
        <f>'Wniosek 2027 r.'!F372</f>
        <v>0</v>
      </c>
      <c r="J94" s="55">
        <f>'Wniosek 2027 r.'!H372</f>
        <v>0</v>
      </c>
      <c r="K94" s="54">
        <f>IFERROR('Wniosek 2027 r.'!C602,0)</f>
        <v>0</v>
      </c>
      <c r="L94" s="53"/>
    </row>
    <row r="95" spans="1:12" s="52" customFormat="1" x14ac:dyDescent="0.25">
      <c r="A95" s="52" t="str">
        <f>'Wniosek 2027 r.'!A132</f>
        <v/>
      </c>
      <c r="B95" s="60" t="str">
        <f>'Wniosek 2027 r.'!B132</f>
        <v/>
      </c>
      <c r="C95" s="58" t="str">
        <f>'Wniosek 2027 r.'!E132</f>
        <v/>
      </c>
      <c r="D95" s="58" t="str">
        <f>'Wniosek 2027 r.'!G132</f>
        <v/>
      </c>
      <c r="E95" s="55">
        <f>'Wniosek 2027 r.'!C257</f>
        <v>0</v>
      </c>
      <c r="F95" s="55">
        <f>'Wniosek 2027 r.'!C488</f>
        <v>0</v>
      </c>
      <c r="G95" s="57">
        <f>'Wniosek 2027 r.'!C373</f>
        <v>0</v>
      </c>
      <c r="H95" s="56">
        <f>'Wniosek 2027 r.'!D373</f>
        <v>0</v>
      </c>
      <c r="I95" s="64">
        <f>'Wniosek 2027 r.'!F373</f>
        <v>0</v>
      </c>
      <c r="J95" s="55">
        <f>'Wniosek 2027 r.'!H373</f>
        <v>0</v>
      </c>
      <c r="K95" s="54">
        <f>IFERROR('Wniosek 2027 r.'!C603,0)</f>
        <v>0</v>
      </c>
      <c r="L95" s="53"/>
    </row>
    <row r="96" spans="1:12" s="52" customFormat="1" x14ac:dyDescent="0.25">
      <c r="A96" s="52" t="str">
        <f>'Wniosek 2027 r.'!A133</f>
        <v/>
      </c>
      <c r="B96" s="60" t="str">
        <f>'Wniosek 2027 r.'!B133</f>
        <v/>
      </c>
      <c r="C96" s="58" t="str">
        <f>'Wniosek 2027 r.'!E133</f>
        <v/>
      </c>
      <c r="D96" s="58" t="str">
        <f>'Wniosek 2027 r.'!G133</f>
        <v/>
      </c>
      <c r="E96" s="55">
        <f>'Wniosek 2027 r.'!C258</f>
        <v>0</v>
      </c>
      <c r="F96" s="55">
        <f>'Wniosek 2027 r.'!C489</f>
        <v>0</v>
      </c>
      <c r="G96" s="57">
        <f>'Wniosek 2027 r.'!C374</f>
        <v>0</v>
      </c>
      <c r="H96" s="56">
        <f>'Wniosek 2027 r.'!D374</f>
        <v>0</v>
      </c>
      <c r="I96" s="64">
        <f>'Wniosek 2027 r.'!F374</f>
        <v>0</v>
      </c>
      <c r="J96" s="55">
        <f>'Wniosek 2027 r.'!H374</f>
        <v>0</v>
      </c>
      <c r="K96" s="54">
        <f>IFERROR('Wniosek 2027 r.'!C604,0)</f>
        <v>0</v>
      </c>
      <c r="L96" s="53"/>
    </row>
    <row r="97" spans="1:12" s="52" customFormat="1" x14ac:dyDescent="0.25">
      <c r="A97" s="52" t="str">
        <f>'Wniosek 2027 r.'!A134</f>
        <v/>
      </c>
      <c r="B97" s="60" t="str">
        <f>'Wniosek 2027 r.'!B134</f>
        <v/>
      </c>
      <c r="C97" s="58" t="str">
        <f>'Wniosek 2027 r.'!E134</f>
        <v/>
      </c>
      <c r="D97" s="58" t="str">
        <f>'Wniosek 2027 r.'!G134</f>
        <v/>
      </c>
      <c r="E97" s="55">
        <f>'Wniosek 2027 r.'!C259</f>
        <v>0</v>
      </c>
      <c r="F97" s="55">
        <f>'Wniosek 2027 r.'!C490</f>
        <v>0</v>
      </c>
      <c r="G97" s="57">
        <f>'Wniosek 2027 r.'!C375</f>
        <v>0</v>
      </c>
      <c r="H97" s="56">
        <f>'Wniosek 2027 r.'!D375</f>
        <v>0</v>
      </c>
      <c r="I97" s="64">
        <f>'Wniosek 2027 r.'!F375</f>
        <v>0</v>
      </c>
      <c r="J97" s="55">
        <f>'Wniosek 2027 r.'!H375</f>
        <v>0</v>
      </c>
      <c r="K97" s="54">
        <f>IFERROR('Wniosek 2027 r.'!C605,0)</f>
        <v>0</v>
      </c>
      <c r="L97" s="53"/>
    </row>
    <row r="98" spans="1:12" s="52" customFormat="1" x14ac:dyDescent="0.25">
      <c r="A98" s="52" t="str">
        <f>'Wniosek 2027 r.'!A135</f>
        <v/>
      </c>
      <c r="B98" s="60" t="str">
        <f>'Wniosek 2027 r.'!B135</f>
        <v/>
      </c>
      <c r="C98" s="58" t="str">
        <f>'Wniosek 2027 r.'!E135</f>
        <v/>
      </c>
      <c r="D98" s="58" t="str">
        <f>'Wniosek 2027 r.'!G135</f>
        <v/>
      </c>
      <c r="E98" s="55">
        <f>'Wniosek 2027 r.'!C260</f>
        <v>0</v>
      </c>
      <c r="F98" s="55">
        <f>'Wniosek 2027 r.'!C491</f>
        <v>0</v>
      </c>
      <c r="G98" s="57">
        <f>'Wniosek 2027 r.'!C376</f>
        <v>0</v>
      </c>
      <c r="H98" s="56">
        <f>'Wniosek 2027 r.'!D376</f>
        <v>0</v>
      </c>
      <c r="I98" s="64">
        <f>'Wniosek 2027 r.'!F376</f>
        <v>0</v>
      </c>
      <c r="J98" s="55">
        <f>'Wniosek 2027 r.'!H376</f>
        <v>0</v>
      </c>
      <c r="K98" s="54">
        <f>IFERROR('Wniosek 2027 r.'!C606,0)</f>
        <v>0</v>
      </c>
      <c r="L98" s="53"/>
    </row>
    <row r="99" spans="1:12" s="52" customFormat="1" x14ac:dyDescent="0.25">
      <c r="A99" s="52" t="str">
        <f>'Wniosek 2027 r.'!A136</f>
        <v/>
      </c>
      <c r="B99" s="60" t="str">
        <f>'Wniosek 2027 r.'!B136</f>
        <v/>
      </c>
      <c r="C99" s="58" t="str">
        <f>'Wniosek 2027 r.'!E136</f>
        <v/>
      </c>
      <c r="D99" s="58" t="str">
        <f>'Wniosek 2027 r.'!G136</f>
        <v/>
      </c>
      <c r="E99" s="55">
        <f>'Wniosek 2027 r.'!C261</f>
        <v>0</v>
      </c>
      <c r="F99" s="55">
        <f>'Wniosek 2027 r.'!C492</f>
        <v>0</v>
      </c>
      <c r="G99" s="57">
        <f>'Wniosek 2027 r.'!C377</f>
        <v>0</v>
      </c>
      <c r="H99" s="56">
        <f>'Wniosek 2027 r.'!D377</f>
        <v>0</v>
      </c>
      <c r="I99" s="64">
        <f>'Wniosek 2027 r.'!F377</f>
        <v>0</v>
      </c>
      <c r="J99" s="55">
        <f>'Wniosek 2027 r.'!H377</f>
        <v>0</v>
      </c>
      <c r="K99" s="54">
        <f>IFERROR('Wniosek 2027 r.'!C607,0)</f>
        <v>0</v>
      </c>
      <c r="L99" s="53"/>
    </row>
    <row r="100" spans="1:12" s="52" customFormat="1" x14ac:dyDescent="0.25">
      <c r="A100" s="52" t="str">
        <f>'Wniosek 2027 r.'!A137</f>
        <v/>
      </c>
      <c r="B100" s="60" t="str">
        <f>'Wniosek 2027 r.'!B137</f>
        <v/>
      </c>
      <c r="C100" s="58" t="str">
        <f>'Wniosek 2027 r.'!E137</f>
        <v/>
      </c>
      <c r="D100" s="58" t="str">
        <f>'Wniosek 2027 r.'!G137</f>
        <v/>
      </c>
      <c r="E100" s="55">
        <f>'Wniosek 2027 r.'!C262</f>
        <v>0</v>
      </c>
      <c r="F100" s="55">
        <f>'Wniosek 2027 r.'!C493</f>
        <v>0</v>
      </c>
      <c r="G100" s="57">
        <f>'Wniosek 2027 r.'!C378</f>
        <v>0</v>
      </c>
      <c r="H100" s="56">
        <f>'Wniosek 2027 r.'!D378</f>
        <v>0</v>
      </c>
      <c r="I100" s="64">
        <f>'Wniosek 2027 r.'!F378</f>
        <v>0</v>
      </c>
      <c r="J100" s="55">
        <f>'Wniosek 2027 r.'!H378</f>
        <v>0</v>
      </c>
      <c r="K100" s="54">
        <f>IFERROR('Wniosek 2027 r.'!C608,0)</f>
        <v>0</v>
      </c>
      <c r="L100" s="53"/>
    </row>
    <row r="101" spans="1:12" s="52" customFormat="1" x14ac:dyDescent="0.25">
      <c r="A101" s="52" t="str">
        <f>'Wniosek 2027 r.'!A138</f>
        <v/>
      </c>
      <c r="B101" s="60" t="str">
        <f>'Wniosek 2027 r.'!B138</f>
        <v/>
      </c>
      <c r="C101" s="58" t="str">
        <f>'Wniosek 2027 r.'!E138</f>
        <v/>
      </c>
      <c r="D101" s="58" t="str">
        <f>'Wniosek 2027 r.'!G138</f>
        <v/>
      </c>
      <c r="E101" s="55">
        <f>'Wniosek 2027 r.'!C263</f>
        <v>0</v>
      </c>
      <c r="F101" s="55">
        <f>'Wniosek 2027 r.'!C494</f>
        <v>0</v>
      </c>
      <c r="G101" s="57">
        <f>'Wniosek 2027 r.'!C379</f>
        <v>0</v>
      </c>
      <c r="H101" s="56">
        <f>'Wniosek 2027 r.'!D379</f>
        <v>0</v>
      </c>
      <c r="I101" s="64">
        <f>'Wniosek 2027 r.'!F379</f>
        <v>0</v>
      </c>
      <c r="J101" s="55">
        <f>'Wniosek 2027 r.'!H379</f>
        <v>0</v>
      </c>
      <c r="K101" s="54">
        <f>IFERROR('Wniosek 2027 r.'!C609,0)</f>
        <v>0</v>
      </c>
      <c r="L101" s="53"/>
    </row>
    <row r="102" spans="1:12" s="52" customFormat="1" x14ac:dyDescent="0.25">
      <c r="A102" s="52" t="str">
        <f>'Wniosek 2027 r.'!A139</f>
        <v/>
      </c>
      <c r="B102" s="60" t="str">
        <f>'Wniosek 2027 r.'!B139</f>
        <v/>
      </c>
      <c r="C102" s="58" t="str">
        <f>'Wniosek 2027 r.'!E139</f>
        <v/>
      </c>
      <c r="D102" s="58" t="str">
        <f>'Wniosek 2027 r.'!G139</f>
        <v/>
      </c>
      <c r="E102" s="55">
        <f>'Wniosek 2027 r.'!C264</f>
        <v>0</v>
      </c>
      <c r="F102" s="55">
        <f>'Wniosek 2027 r.'!C495</f>
        <v>0</v>
      </c>
      <c r="G102" s="57">
        <f>'Wniosek 2027 r.'!C380</f>
        <v>0</v>
      </c>
      <c r="H102" s="56">
        <f>'Wniosek 2027 r.'!D380</f>
        <v>0</v>
      </c>
      <c r="I102" s="64">
        <f>'Wniosek 2027 r.'!F380</f>
        <v>0</v>
      </c>
      <c r="J102" s="55">
        <f>'Wniosek 2027 r.'!H380</f>
        <v>0</v>
      </c>
      <c r="K102" s="54">
        <f>IFERROR('Wniosek 2027 r.'!C610,0)</f>
        <v>0</v>
      </c>
      <c r="L102" s="53"/>
    </row>
    <row r="103" spans="1:12" s="52" customFormat="1" x14ac:dyDescent="0.25">
      <c r="A103" s="52" t="str">
        <f>'Wniosek 2027 r.'!A140</f>
        <v/>
      </c>
      <c r="B103" s="60" t="str">
        <f>'Wniosek 2027 r.'!B140</f>
        <v/>
      </c>
      <c r="C103" s="58" t="str">
        <f>'Wniosek 2027 r.'!E140</f>
        <v/>
      </c>
      <c r="D103" s="58" t="str">
        <f>'Wniosek 2027 r.'!G140</f>
        <v/>
      </c>
      <c r="E103" s="55">
        <f>'Wniosek 2027 r.'!C265</f>
        <v>0</v>
      </c>
      <c r="F103" s="55">
        <f>'Wniosek 2027 r.'!C496</f>
        <v>0</v>
      </c>
      <c r="G103" s="57">
        <f>'Wniosek 2027 r.'!C381</f>
        <v>0</v>
      </c>
      <c r="H103" s="56">
        <f>'Wniosek 2027 r.'!D381</f>
        <v>0</v>
      </c>
      <c r="I103" s="64">
        <f>'Wniosek 2027 r.'!F381</f>
        <v>0</v>
      </c>
      <c r="J103" s="55">
        <f>'Wniosek 2027 r.'!H381</f>
        <v>0</v>
      </c>
      <c r="K103" s="54">
        <f>IFERROR('Wniosek 2027 r.'!C611,0)</f>
        <v>0</v>
      </c>
      <c r="L103" s="53"/>
    </row>
    <row r="104" spans="1:12" s="52" customFormat="1" x14ac:dyDescent="0.25">
      <c r="A104" s="52" t="str">
        <f>'Wniosek 2027 r.'!A141</f>
        <v/>
      </c>
      <c r="B104" s="60" t="str">
        <f>'Wniosek 2027 r.'!B141</f>
        <v/>
      </c>
      <c r="C104" s="58" t="str">
        <f>'Wniosek 2027 r.'!E141</f>
        <v/>
      </c>
      <c r="D104" s="58" t="str">
        <f>'Wniosek 2027 r.'!G141</f>
        <v/>
      </c>
      <c r="E104" s="55">
        <f>'Wniosek 2027 r.'!C266</f>
        <v>0</v>
      </c>
      <c r="F104" s="55">
        <f>'Wniosek 2027 r.'!C497</f>
        <v>0</v>
      </c>
      <c r="G104" s="57">
        <f>'Wniosek 2027 r.'!C382</f>
        <v>0</v>
      </c>
      <c r="H104" s="56">
        <f>'Wniosek 2027 r.'!D382</f>
        <v>0</v>
      </c>
      <c r="I104" s="64">
        <f>'Wniosek 2027 r.'!F382</f>
        <v>0</v>
      </c>
      <c r="J104" s="55">
        <f>'Wniosek 2027 r.'!H382</f>
        <v>0</v>
      </c>
      <c r="K104" s="54">
        <f>IFERROR('Wniosek 2027 r.'!C612,0)</f>
        <v>0</v>
      </c>
      <c r="L104" s="53"/>
    </row>
    <row r="105" spans="1:12" s="52" customFormat="1" x14ac:dyDescent="0.25">
      <c r="A105" s="52" t="str">
        <f>'Wniosek 2027 r.'!A142</f>
        <v/>
      </c>
      <c r="B105" s="60" t="str">
        <f>'Wniosek 2027 r.'!B142</f>
        <v/>
      </c>
      <c r="C105" s="58" t="str">
        <f>'Wniosek 2027 r.'!E142</f>
        <v/>
      </c>
      <c r="D105" s="58" t="str">
        <f>'Wniosek 2027 r.'!G142</f>
        <v/>
      </c>
      <c r="E105" s="55">
        <f>'Wniosek 2027 r.'!C267</f>
        <v>0</v>
      </c>
      <c r="F105" s="55">
        <f>'Wniosek 2027 r.'!C498</f>
        <v>0</v>
      </c>
      <c r="G105" s="57">
        <f>'Wniosek 2027 r.'!C383</f>
        <v>0</v>
      </c>
      <c r="H105" s="56">
        <f>'Wniosek 2027 r.'!D383</f>
        <v>0</v>
      </c>
      <c r="I105" s="64">
        <f>'Wniosek 2027 r.'!F383</f>
        <v>0</v>
      </c>
      <c r="J105" s="55">
        <f>'Wniosek 2027 r.'!H383</f>
        <v>0</v>
      </c>
      <c r="K105" s="54">
        <f>IFERROR('Wniosek 2027 r.'!C613,0)</f>
        <v>0</v>
      </c>
      <c r="L105" s="53"/>
    </row>
    <row r="106" spans="1:12" s="52" customFormat="1" x14ac:dyDescent="0.25">
      <c r="A106" s="52" t="str">
        <f>'Wniosek 2027 r.'!A143</f>
        <v/>
      </c>
      <c r="B106" s="60" t="str">
        <f>'Wniosek 2027 r.'!B143</f>
        <v/>
      </c>
      <c r="C106" s="58" t="str">
        <f>'Wniosek 2027 r.'!E143</f>
        <v/>
      </c>
      <c r="D106" s="58" t="str">
        <f>'Wniosek 2027 r.'!G143</f>
        <v/>
      </c>
      <c r="E106" s="55">
        <f>'Wniosek 2027 r.'!C268</f>
        <v>0</v>
      </c>
      <c r="F106" s="55">
        <f>'Wniosek 2027 r.'!C499</f>
        <v>0</v>
      </c>
      <c r="G106" s="57">
        <f>'Wniosek 2027 r.'!C384</f>
        <v>0</v>
      </c>
      <c r="H106" s="56">
        <f>'Wniosek 2027 r.'!D384</f>
        <v>0</v>
      </c>
      <c r="I106" s="64">
        <f>'Wniosek 2027 r.'!F384</f>
        <v>0</v>
      </c>
      <c r="J106" s="55">
        <f>'Wniosek 2027 r.'!H384</f>
        <v>0</v>
      </c>
      <c r="K106" s="54">
        <f>IFERROR('Wniosek 2027 r.'!C614,0)</f>
        <v>0</v>
      </c>
      <c r="L106" s="53"/>
    </row>
    <row r="107" spans="1:12" s="52" customFormat="1" x14ac:dyDescent="0.25">
      <c r="A107" s="52" t="str">
        <f>'Wniosek 2027 r.'!A144</f>
        <v/>
      </c>
      <c r="B107" s="60" t="str">
        <f>'Wniosek 2027 r.'!B144</f>
        <v/>
      </c>
      <c r="C107" s="58" t="str">
        <f>'Wniosek 2027 r.'!E144</f>
        <v/>
      </c>
      <c r="D107" s="58" t="str">
        <f>'Wniosek 2027 r.'!G144</f>
        <v/>
      </c>
      <c r="E107" s="55">
        <f>'Wniosek 2027 r.'!C269</f>
        <v>0</v>
      </c>
      <c r="F107" s="55">
        <f>'Wniosek 2027 r.'!C500</f>
        <v>0</v>
      </c>
      <c r="G107" s="57">
        <f>'Wniosek 2027 r.'!C385</f>
        <v>0</v>
      </c>
      <c r="H107" s="56">
        <f>'Wniosek 2027 r.'!D385</f>
        <v>0</v>
      </c>
      <c r="I107" s="64">
        <f>'Wniosek 2027 r.'!F385</f>
        <v>0</v>
      </c>
      <c r="J107" s="55">
        <f>'Wniosek 2027 r.'!H385</f>
        <v>0</v>
      </c>
      <c r="K107" s="54">
        <f>IFERROR('Wniosek 2027 r.'!C615,0)</f>
        <v>0</v>
      </c>
      <c r="L107" s="53"/>
    </row>
    <row r="108" spans="1:12" s="52" customFormat="1" x14ac:dyDescent="0.25">
      <c r="A108" s="52" t="str">
        <f>'Wniosek 2027 r.'!A145</f>
        <v/>
      </c>
      <c r="B108" s="60" t="str">
        <f>'Wniosek 2027 r.'!B145</f>
        <v/>
      </c>
      <c r="C108" s="58" t="str">
        <f>'Wniosek 2027 r.'!E145</f>
        <v/>
      </c>
      <c r="D108" s="58" t="str">
        <f>'Wniosek 2027 r.'!G145</f>
        <v/>
      </c>
      <c r="E108" s="55">
        <f>'Wniosek 2027 r.'!C270</f>
        <v>0</v>
      </c>
      <c r="F108" s="55">
        <f>'Wniosek 2027 r.'!C501</f>
        <v>0</v>
      </c>
      <c r="G108" s="57">
        <f>'Wniosek 2027 r.'!C386</f>
        <v>0</v>
      </c>
      <c r="H108" s="56">
        <f>'Wniosek 2027 r.'!D386</f>
        <v>0</v>
      </c>
      <c r="I108" s="64">
        <f>'Wniosek 2027 r.'!F386</f>
        <v>0</v>
      </c>
      <c r="J108" s="55">
        <f>'Wniosek 2027 r.'!H386</f>
        <v>0</v>
      </c>
      <c r="K108" s="54">
        <f>IFERROR('Wniosek 2027 r.'!C616,0)</f>
        <v>0</v>
      </c>
      <c r="L108" s="53"/>
    </row>
    <row r="109" spans="1:12" s="52" customFormat="1" x14ac:dyDescent="0.25">
      <c r="A109" s="52" t="str">
        <f>'Wniosek 2027 r.'!A146</f>
        <v/>
      </c>
      <c r="B109" s="60" t="str">
        <f>'Wniosek 2027 r.'!B146</f>
        <v/>
      </c>
      <c r="C109" s="58" t="str">
        <f>'Wniosek 2027 r.'!E146</f>
        <v/>
      </c>
      <c r="D109" s="58" t="str">
        <f>'Wniosek 2027 r.'!G146</f>
        <v/>
      </c>
      <c r="E109" s="55">
        <f>'Wniosek 2027 r.'!C271</f>
        <v>0</v>
      </c>
      <c r="F109" s="55">
        <f>'Wniosek 2027 r.'!C502</f>
        <v>0</v>
      </c>
      <c r="G109" s="57">
        <f>'Wniosek 2027 r.'!C387</f>
        <v>0</v>
      </c>
      <c r="H109" s="56">
        <f>'Wniosek 2027 r.'!D387</f>
        <v>0</v>
      </c>
      <c r="I109" s="64">
        <f>'Wniosek 2027 r.'!F387</f>
        <v>0</v>
      </c>
      <c r="J109" s="55">
        <f>'Wniosek 2027 r.'!H387</f>
        <v>0</v>
      </c>
      <c r="K109" s="54">
        <f>IFERROR('Wniosek 2027 r.'!C617,0)</f>
        <v>0</v>
      </c>
      <c r="L109" s="53"/>
    </row>
    <row r="110" spans="1:12" s="52" customFormat="1" x14ac:dyDescent="0.25">
      <c r="A110" s="52" t="str">
        <f>'Wniosek 2027 r.'!A147</f>
        <v/>
      </c>
      <c r="B110" s="60" t="str">
        <f>'Wniosek 2027 r.'!B147</f>
        <v/>
      </c>
      <c r="C110" s="58" t="str">
        <f>'Wniosek 2027 r.'!E147</f>
        <v/>
      </c>
      <c r="D110" s="58" t="str">
        <f>'Wniosek 2027 r.'!G147</f>
        <v/>
      </c>
      <c r="E110" s="55">
        <f>'Wniosek 2027 r.'!C272</f>
        <v>0</v>
      </c>
      <c r="F110" s="55">
        <f>'Wniosek 2027 r.'!C503</f>
        <v>0</v>
      </c>
      <c r="G110" s="57">
        <f>'Wniosek 2027 r.'!C388</f>
        <v>0</v>
      </c>
      <c r="H110" s="56">
        <f>'Wniosek 2027 r.'!D388</f>
        <v>0</v>
      </c>
      <c r="I110" s="64">
        <f>'Wniosek 2027 r.'!F388</f>
        <v>0</v>
      </c>
      <c r="J110" s="55">
        <f>'Wniosek 2027 r.'!H388</f>
        <v>0</v>
      </c>
      <c r="K110" s="54">
        <f>IFERROR('Wniosek 2027 r.'!C618,0)</f>
        <v>0</v>
      </c>
      <c r="L110" s="53"/>
    </row>
    <row r="111" spans="1:12" s="52" customFormat="1" x14ac:dyDescent="0.25">
      <c r="A111" s="52" t="str">
        <f>'Wniosek 2027 r.'!A148</f>
        <v/>
      </c>
      <c r="B111" s="60" t="str">
        <f>'Wniosek 2027 r.'!B148</f>
        <v/>
      </c>
      <c r="C111" s="58" t="str">
        <f>'Wniosek 2027 r.'!E148</f>
        <v/>
      </c>
      <c r="D111" s="58" t="str">
        <f>'Wniosek 2027 r.'!G148</f>
        <v/>
      </c>
      <c r="E111" s="55">
        <f>'Wniosek 2027 r.'!C273</f>
        <v>0</v>
      </c>
      <c r="F111" s="55">
        <f>'Wniosek 2027 r.'!C504</f>
        <v>0</v>
      </c>
      <c r="G111" s="57">
        <f>'Wniosek 2027 r.'!C389</f>
        <v>0</v>
      </c>
      <c r="H111" s="56">
        <f>'Wniosek 2027 r.'!D389</f>
        <v>0</v>
      </c>
      <c r="I111" s="64">
        <f>'Wniosek 2027 r.'!F389</f>
        <v>0</v>
      </c>
      <c r="J111" s="55">
        <f>'Wniosek 2027 r.'!H389</f>
        <v>0</v>
      </c>
      <c r="K111" s="54">
        <f>IFERROR('Wniosek 2027 r.'!C619,0)</f>
        <v>0</v>
      </c>
      <c r="L111" s="53"/>
    </row>
    <row r="112" spans="1:12" s="52" customFormat="1" x14ac:dyDescent="0.25">
      <c r="A112" s="52" t="str">
        <f>'Wniosek 2027 r.'!A149</f>
        <v/>
      </c>
      <c r="B112" s="60" t="str">
        <f>'Wniosek 2027 r.'!B149</f>
        <v/>
      </c>
      <c r="C112" s="58" t="str">
        <f>'Wniosek 2027 r.'!E149</f>
        <v/>
      </c>
      <c r="D112" s="58" t="str">
        <f>'Wniosek 2027 r.'!G149</f>
        <v/>
      </c>
      <c r="E112" s="55">
        <f>'Wniosek 2027 r.'!C274</f>
        <v>0</v>
      </c>
      <c r="F112" s="55">
        <f>'Wniosek 2027 r.'!C505</f>
        <v>0</v>
      </c>
      <c r="G112" s="57">
        <f>'Wniosek 2027 r.'!C390</f>
        <v>0</v>
      </c>
      <c r="H112" s="56">
        <f>'Wniosek 2027 r.'!D390</f>
        <v>0</v>
      </c>
      <c r="I112" s="64">
        <f>'Wniosek 2027 r.'!F390</f>
        <v>0</v>
      </c>
      <c r="J112" s="55">
        <f>'Wniosek 2027 r.'!H390</f>
        <v>0</v>
      </c>
      <c r="K112" s="54">
        <f>IFERROR('Wniosek 2027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2027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- 2027 r.'!M143=('Wniosek 2027 r.'!C506*(-1)),'Weryfikacja 2027 r.'!M1,'Weryfikacja 2027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81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81" si="14">C118*0.1</f>
        <v>0</v>
      </c>
      <c r="N118" s="34" t="str">
        <f t="shared" ref="N118:N181" si="15">IF(D118&gt;=M118,$M$1,$M$2)</f>
        <v>ok</v>
      </c>
      <c r="O118" s="34" t="str">
        <f t="shared" ref="O118:O181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9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80" si="18">IFERROR(E35/C35,0)</f>
        <v>0</v>
      </c>
      <c r="C149" s="38">
        <f t="shared" ref="C149:C180" si="19">IFERROR(F35/E35,0)</f>
        <v>0</v>
      </c>
      <c r="D149" s="34">
        <f t="shared" ref="D149:D180" si="20">H35</f>
        <v>0</v>
      </c>
      <c r="E149" s="37">
        <f t="shared" si="13"/>
        <v>0</v>
      </c>
      <c r="F149" s="36">
        <f t="shared" ref="F149:F180" si="21">IFERROR(D149*E35,0)</f>
        <v>0</v>
      </c>
      <c r="G149" s="36">
        <f t="shared" ref="G149:G180" si="22">IFERROR(G35*E35,0)</f>
        <v>0</v>
      </c>
      <c r="H149" s="36">
        <f t="shared" ref="H149:H180" si="23">IFERROR(J149*E35,0)</f>
        <v>0</v>
      </c>
      <c r="I149" s="34">
        <f t="shared" ref="I149:I180" si="24">IFERROR(J149*E35,0)</f>
        <v>0</v>
      </c>
      <c r="J149" s="34">
        <f t="shared" ref="J149:J180" si="25">IFERROR(IF((F35-J35)/E35&gt;=$L$3,$L$3,(F35-J35)/E35),0)</f>
        <v>0</v>
      </c>
      <c r="K149" s="34">
        <f t="shared" ref="K149:K180" si="26">IFERROR(K35/E35,0)</f>
        <v>0</v>
      </c>
      <c r="L149" s="34">
        <f t="shared" ref="L149:L180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80" si="28">(H149+F149)-F35</f>
        <v>0</v>
      </c>
      <c r="Q149" s="35">
        <f t="shared" ref="Q149:Q180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si="17"/>
        <v/>
      </c>
      <c r="B176" s="39">
        <f t="shared" si="18"/>
        <v>0</v>
      </c>
      <c r="C176" s="38">
        <f t="shared" si="19"/>
        <v>0</v>
      </c>
      <c r="D176" s="34">
        <f t="shared" si="20"/>
        <v>0</v>
      </c>
      <c r="E176" s="37">
        <f t="shared" si="13"/>
        <v>0</v>
      </c>
      <c r="F176" s="36">
        <f t="shared" si="21"/>
        <v>0</v>
      </c>
      <c r="G176" s="36">
        <f t="shared" si="22"/>
        <v>0</v>
      </c>
      <c r="H176" s="36">
        <f t="shared" si="23"/>
        <v>0</v>
      </c>
      <c r="I176" s="34">
        <f t="shared" si="24"/>
        <v>0</v>
      </c>
      <c r="J176" s="34">
        <f t="shared" si="25"/>
        <v>0</v>
      </c>
      <c r="K176" s="34">
        <f t="shared" si="26"/>
        <v>0</v>
      </c>
      <c r="L176" s="34">
        <f t="shared" si="27"/>
        <v>0</v>
      </c>
      <c r="M176" s="34">
        <f t="shared" si="14"/>
        <v>0</v>
      </c>
      <c r="N176" s="34" t="str">
        <f t="shared" si="15"/>
        <v>ok</v>
      </c>
      <c r="O176" s="34" t="str">
        <f t="shared" si="16"/>
        <v>ok</v>
      </c>
      <c r="P176" s="35">
        <f t="shared" si="28"/>
        <v>0</v>
      </c>
      <c r="Q176" s="35">
        <f t="shared" si="29"/>
        <v>0</v>
      </c>
    </row>
    <row r="177" spans="1:17" x14ac:dyDescent="0.25">
      <c r="A177" s="34" t="str">
        <f t="shared" si="17"/>
        <v/>
      </c>
      <c r="B177" s="39">
        <f t="shared" si="18"/>
        <v>0</v>
      </c>
      <c r="C177" s="38">
        <f t="shared" si="19"/>
        <v>0</v>
      </c>
      <c r="D177" s="34">
        <f t="shared" si="20"/>
        <v>0</v>
      </c>
      <c r="E177" s="37">
        <f t="shared" si="13"/>
        <v>0</v>
      </c>
      <c r="F177" s="36">
        <f t="shared" si="21"/>
        <v>0</v>
      </c>
      <c r="G177" s="36">
        <f t="shared" si="22"/>
        <v>0</v>
      </c>
      <c r="H177" s="36">
        <f t="shared" si="23"/>
        <v>0</v>
      </c>
      <c r="I177" s="34">
        <f t="shared" si="24"/>
        <v>0</v>
      </c>
      <c r="J177" s="34">
        <f t="shared" si="25"/>
        <v>0</v>
      </c>
      <c r="K177" s="34">
        <f t="shared" si="26"/>
        <v>0</v>
      </c>
      <c r="L177" s="34">
        <f t="shared" si="27"/>
        <v>0</v>
      </c>
      <c r="M177" s="34">
        <f t="shared" si="14"/>
        <v>0</v>
      </c>
      <c r="N177" s="34" t="str">
        <f t="shared" si="15"/>
        <v>ok</v>
      </c>
      <c r="O177" s="34" t="str">
        <f t="shared" si="16"/>
        <v>ok</v>
      </c>
      <c r="P177" s="35">
        <f t="shared" si="28"/>
        <v>0</v>
      </c>
      <c r="Q177" s="35">
        <f t="shared" si="29"/>
        <v>0</v>
      </c>
    </row>
    <row r="178" spans="1:17" x14ac:dyDescent="0.25">
      <c r="A178" s="34" t="str">
        <f t="shared" si="17"/>
        <v/>
      </c>
      <c r="B178" s="39">
        <f t="shared" si="18"/>
        <v>0</v>
      </c>
      <c r="C178" s="38">
        <f t="shared" si="19"/>
        <v>0</v>
      </c>
      <c r="D178" s="34">
        <f t="shared" si="20"/>
        <v>0</v>
      </c>
      <c r="E178" s="37">
        <f t="shared" si="13"/>
        <v>0</v>
      </c>
      <c r="F178" s="36">
        <f t="shared" si="21"/>
        <v>0</v>
      </c>
      <c r="G178" s="36">
        <f t="shared" si="22"/>
        <v>0</v>
      </c>
      <c r="H178" s="36">
        <f t="shared" si="23"/>
        <v>0</v>
      </c>
      <c r="I178" s="34">
        <f t="shared" si="24"/>
        <v>0</v>
      </c>
      <c r="J178" s="34">
        <f t="shared" si="25"/>
        <v>0</v>
      </c>
      <c r="K178" s="34">
        <f t="shared" si="26"/>
        <v>0</v>
      </c>
      <c r="L178" s="34">
        <f t="shared" si="27"/>
        <v>0</v>
      </c>
      <c r="M178" s="34">
        <f t="shared" si="14"/>
        <v>0</v>
      </c>
      <c r="N178" s="34" t="str">
        <f t="shared" si="15"/>
        <v>ok</v>
      </c>
      <c r="O178" s="34" t="str">
        <f t="shared" si="16"/>
        <v>ok</v>
      </c>
      <c r="P178" s="35">
        <f t="shared" si="28"/>
        <v>0</v>
      </c>
      <c r="Q178" s="35">
        <f t="shared" si="29"/>
        <v>0</v>
      </c>
    </row>
    <row r="179" spans="1:17" x14ac:dyDescent="0.25">
      <c r="A179" s="34" t="str">
        <f t="shared" si="17"/>
        <v/>
      </c>
      <c r="B179" s="39">
        <f t="shared" si="18"/>
        <v>0</v>
      </c>
      <c r="C179" s="38">
        <f t="shared" si="19"/>
        <v>0</v>
      </c>
      <c r="D179" s="34">
        <f t="shared" si="20"/>
        <v>0</v>
      </c>
      <c r="E179" s="37">
        <f t="shared" si="13"/>
        <v>0</v>
      </c>
      <c r="F179" s="36">
        <f t="shared" si="21"/>
        <v>0</v>
      </c>
      <c r="G179" s="36">
        <f t="shared" si="22"/>
        <v>0</v>
      </c>
      <c r="H179" s="36">
        <f t="shared" si="23"/>
        <v>0</v>
      </c>
      <c r="I179" s="34">
        <f t="shared" si="24"/>
        <v>0</v>
      </c>
      <c r="J179" s="34">
        <f t="shared" si="25"/>
        <v>0</v>
      </c>
      <c r="K179" s="34">
        <f t="shared" si="26"/>
        <v>0</v>
      </c>
      <c r="L179" s="34">
        <f t="shared" si="27"/>
        <v>0</v>
      </c>
      <c r="M179" s="34">
        <f t="shared" si="14"/>
        <v>0</v>
      </c>
      <c r="N179" s="34" t="str">
        <f t="shared" si="15"/>
        <v>ok</v>
      </c>
      <c r="O179" s="34" t="str">
        <f t="shared" si="16"/>
        <v>ok</v>
      </c>
      <c r="P179" s="35">
        <f t="shared" si="28"/>
        <v>0</v>
      </c>
      <c r="Q179" s="35">
        <f t="shared" si="29"/>
        <v>0</v>
      </c>
    </row>
    <row r="180" spans="1:17" x14ac:dyDescent="0.25">
      <c r="A180" s="34" t="str">
        <f t="shared" ref="A180:A181" si="30">A66</f>
        <v/>
      </c>
      <c r="B180" s="39">
        <f t="shared" si="18"/>
        <v>0</v>
      </c>
      <c r="C180" s="38">
        <f t="shared" si="19"/>
        <v>0</v>
      </c>
      <c r="D180" s="34">
        <f t="shared" si="20"/>
        <v>0</v>
      </c>
      <c r="E180" s="37">
        <f t="shared" si="13"/>
        <v>0</v>
      </c>
      <c r="F180" s="36">
        <f t="shared" si="21"/>
        <v>0</v>
      </c>
      <c r="G180" s="36">
        <f t="shared" si="22"/>
        <v>0</v>
      </c>
      <c r="H180" s="36">
        <f t="shared" si="23"/>
        <v>0</v>
      </c>
      <c r="I180" s="34">
        <f t="shared" si="24"/>
        <v>0</v>
      </c>
      <c r="J180" s="34">
        <f t="shared" si="25"/>
        <v>0</v>
      </c>
      <c r="K180" s="34">
        <f t="shared" si="26"/>
        <v>0</v>
      </c>
      <c r="L180" s="34">
        <f t="shared" si="27"/>
        <v>0</v>
      </c>
      <c r="M180" s="34">
        <f t="shared" si="14"/>
        <v>0</v>
      </c>
      <c r="N180" s="34" t="str">
        <f t="shared" si="15"/>
        <v>ok</v>
      </c>
      <c r="O180" s="34" t="str">
        <f t="shared" si="16"/>
        <v>ok</v>
      </c>
      <c r="P180" s="35">
        <f t="shared" si="28"/>
        <v>0</v>
      </c>
      <c r="Q180" s="35">
        <f t="shared" si="29"/>
        <v>0</v>
      </c>
    </row>
    <row r="181" spans="1:17" x14ac:dyDescent="0.25">
      <c r="A181" s="34" t="str">
        <f t="shared" si="30"/>
        <v/>
      </c>
      <c r="B181" s="39">
        <f t="shared" ref="B181" si="31">IFERROR(E67/C67,0)</f>
        <v>0</v>
      </c>
      <c r="C181" s="38">
        <f t="shared" ref="C181" si="32">IFERROR(F67/E67,0)</f>
        <v>0</v>
      </c>
      <c r="D181" s="34">
        <f t="shared" ref="D181" si="33">H67</f>
        <v>0</v>
      </c>
      <c r="E181" s="37">
        <f t="shared" si="13"/>
        <v>0</v>
      </c>
      <c r="F181" s="36">
        <f t="shared" ref="F181" si="34">IFERROR(D181*E67,0)</f>
        <v>0</v>
      </c>
      <c r="G181" s="36">
        <f t="shared" ref="G181" si="35">IFERROR(G67*E67,0)</f>
        <v>0</v>
      </c>
      <c r="H181" s="36">
        <f t="shared" ref="H181" si="36">IFERROR(J181*E67,0)</f>
        <v>0</v>
      </c>
      <c r="I181" s="34">
        <f t="shared" ref="I181" si="37">IFERROR(J181*E67,0)</f>
        <v>0</v>
      </c>
      <c r="J181" s="34">
        <f t="shared" ref="J181" si="38">IFERROR(IF((F67-J67)/E67&gt;=$L$3,$L$3,(F67-J67)/E67),0)</f>
        <v>0</v>
      </c>
      <c r="K181" s="34">
        <f t="shared" ref="K181" si="39">IFERROR(K67/E67,0)</f>
        <v>0</v>
      </c>
      <c r="L181" s="34">
        <f t="shared" ref="L181" si="40">F67*0.1</f>
        <v>0</v>
      </c>
      <c r="M181" s="34">
        <f t="shared" si="14"/>
        <v>0</v>
      </c>
      <c r="N181" s="34" t="str">
        <f t="shared" si="15"/>
        <v>ok</v>
      </c>
      <c r="O181" s="34" t="str">
        <f t="shared" si="16"/>
        <v>ok</v>
      </c>
      <c r="P181" s="35">
        <f t="shared" ref="P181" si="41">(H181+F181)-F67</f>
        <v>0</v>
      </c>
      <c r="Q181" s="35">
        <f t="shared" ref="Q181" si="42">F67-G181</f>
        <v>0</v>
      </c>
    </row>
    <row r="182" spans="1:17" x14ac:dyDescent="0.25">
      <c r="A182" s="34" t="str">
        <f t="shared" ref="A182:A226" si="43">A68</f>
        <v/>
      </c>
      <c r="B182" s="39">
        <f t="shared" ref="B182:B226" si="44">IFERROR(E68/C68,0)</f>
        <v>0</v>
      </c>
      <c r="C182" s="38">
        <f t="shared" ref="C182:C226" si="45">IFERROR(F68/E68,0)</f>
        <v>0</v>
      </c>
      <c r="D182" s="34">
        <f t="shared" ref="D182:D226" si="46">H68</f>
        <v>0</v>
      </c>
      <c r="E182" s="37">
        <f t="shared" ref="E182:E226" si="47">IFERROR(D182/C182,0)</f>
        <v>0</v>
      </c>
      <c r="F182" s="36">
        <f t="shared" ref="F182:F226" si="48">IFERROR(D182*E68,0)</f>
        <v>0</v>
      </c>
      <c r="G182" s="36">
        <f t="shared" ref="G182:G226" si="49">IFERROR(G68*E68,0)</f>
        <v>0</v>
      </c>
      <c r="H182" s="36">
        <f t="shared" ref="H182:H226" si="50">IFERROR(J182*E68,0)</f>
        <v>0</v>
      </c>
      <c r="I182" s="34">
        <f t="shared" ref="I182:I226" si="51">IFERROR(J182*E68,0)</f>
        <v>0</v>
      </c>
      <c r="J182" s="34">
        <f t="shared" ref="J182:J226" si="52">IFERROR(IF((F68-J68)/E68&gt;=$L$3,$L$3,(F68-J68)/E68),0)</f>
        <v>0</v>
      </c>
      <c r="K182" s="34">
        <f t="shared" ref="K182:K226" si="53">IFERROR(K68/E68,0)</f>
        <v>0</v>
      </c>
      <c r="L182" s="34">
        <f t="shared" ref="L182:L226" si="54">F68*0.1</f>
        <v>0</v>
      </c>
      <c r="M182" s="34">
        <f t="shared" ref="M182:M226" si="55">C182*0.1</f>
        <v>0</v>
      </c>
      <c r="N182" s="34" t="str">
        <f t="shared" ref="N182:N226" si="56">IF(D182&gt;=M182,$M$1,$M$2)</f>
        <v>ok</v>
      </c>
      <c r="O182" s="34" t="str">
        <f t="shared" ref="O182:O226" si="57">IF(K182&lt;=$L$3,$M$1,$M$2)</f>
        <v>ok</v>
      </c>
      <c r="P182" s="35">
        <f t="shared" ref="P182:P226" si="58">(H182+F182)-F68</f>
        <v>0</v>
      </c>
      <c r="Q182" s="35">
        <f t="shared" ref="Q182:Q226" si="59">F68-G182</f>
        <v>0</v>
      </c>
    </row>
    <row r="183" spans="1:17" x14ac:dyDescent="0.25">
      <c r="A183" s="34" t="str">
        <f t="shared" si="43"/>
        <v/>
      </c>
      <c r="B183" s="39">
        <f t="shared" si="44"/>
        <v>0</v>
      </c>
      <c r="C183" s="38">
        <f t="shared" si="45"/>
        <v>0</v>
      </c>
      <c r="D183" s="34">
        <f t="shared" si="46"/>
        <v>0</v>
      </c>
      <c r="E183" s="37">
        <f t="shared" si="47"/>
        <v>0</v>
      </c>
      <c r="F183" s="36">
        <f t="shared" si="48"/>
        <v>0</v>
      </c>
      <c r="G183" s="36">
        <f t="shared" si="49"/>
        <v>0</v>
      </c>
      <c r="H183" s="36">
        <f t="shared" si="50"/>
        <v>0</v>
      </c>
      <c r="I183" s="34">
        <f t="shared" si="51"/>
        <v>0</v>
      </c>
      <c r="J183" s="34">
        <f t="shared" si="52"/>
        <v>0</v>
      </c>
      <c r="K183" s="34">
        <f t="shared" si="53"/>
        <v>0</v>
      </c>
      <c r="L183" s="34">
        <f t="shared" si="54"/>
        <v>0</v>
      </c>
      <c r="M183" s="34">
        <f t="shared" si="55"/>
        <v>0</v>
      </c>
      <c r="N183" s="34" t="str">
        <f t="shared" si="56"/>
        <v>ok</v>
      </c>
      <c r="O183" s="34" t="str">
        <f t="shared" si="57"/>
        <v>ok</v>
      </c>
      <c r="P183" s="35">
        <f t="shared" si="58"/>
        <v>0</v>
      </c>
      <c r="Q183" s="35">
        <f t="shared" si="59"/>
        <v>0</v>
      </c>
    </row>
    <row r="184" spans="1:17" x14ac:dyDescent="0.25">
      <c r="A184" s="34" t="str">
        <f t="shared" si="43"/>
        <v/>
      </c>
      <c r="B184" s="39">
        <f t="shared" si="44"/>
        <v>0</v>
      </c>
      <c r="C184" s="38">
        <f t="shared" si="45"/>
        <v>0</v>
      </c>
      <c r="D184" s="34">
        <f t="shared" si="46"/>
        <v>0</v>
      </c>
      <c r="E184" s="37">
        <f t="shared" si="47"/>
        <v>0</v>
      </c>
      <c r="F184" s="36">
        <f t="shared" si="48"/>
        <v>0</v>
      </c>
      <c r="G184" s="36">
        <f t="shared" si="49"/>
        <v>0</v>
      </c>
      <c r="H184" s="36">
        <f t="shared" si="50"/>
        <v>0</v>
      </c>
      <c r="I184" s="34">
        <f t="shared" si="51"/>
        <v>0</v>
      </c>
      <c r="J184" s="34">
        <f t="shared" si="52"/>
        <v>0</v>
      </c>
      <c r="K184" s="34">
        <f t="shared" si="53"/>
        <v>0</v>
      </c>
      <c r="L184" s="34">
        <f t="shared" si="54"/>
        <v>0</v>
      </c>
      <c r="M184" s="34">
        <f t="shared" si="55"/>
        <v>0</v>
      </c>
      <c r="N184" s="34" t="str">
        <f t="shared" si="56"/>
        <v>ok</v>
      </c>
      <c r="O184" s="34" t="str">
        <f t="shared" si="57"/>
        <v>ok</v>
      </c>
      <c r="P184" s="35">
        <f t="shared" si="58"/>
        <v>0</v>
      </c>
      <c r="Q184" s="35">
        <f t="shared" si="59"/>
        <v>0</v>
      </c>
    </row>
    <row r="185" spans="1:17" x14ac:dyDescent="0.25">
      <c r="A185" s="34" t="str">
        <f t="shared" si="43"/>
        <v/>
      </c>
      <c r="B185" s="39">
        <f t="shared" si="44"/>
        <v>0</v>
      </c>
      <c r="C185" s="38">
        <f t="shared" si="45"/>
        <v>0</v>
      </c>
      <c r="D185" s="34">
        <f t="shared" si="46"/>
        <v>0</v>
      </c>
      <c r="E185" s="37">
        <f t="shared" si="47"/>
        <v>0</v>
      </c>
      <c r="F185" s="36">
        <f t="shared" si="48"/>
        <v>0</v>
      </c>
      <c r="G185" s="36">
        <f t="shared" si="49"/>
        <v>0</v>
      </c>
      <c r="H185" s="36">
        <f t="shared" si="50"/>
        <v>0</v>
      </c>
      <c r="I185" s="34">
        <f t="shared" si="51"/>
        <v>0</v>
      </c>
      <c r="J185" s="34">
        <f t="shared" si="52"/>
        <v>0</v>
      </c>
      <c r="K185" s="34">
        <f t="shared" si="53"/>
        <v>0</v>
      </c>
      <c r="L185" s="34">
        <f t="shared" si="54"/>
        <v>0</v>
      </c>
      <c r="M185" s="34">
        <f t="shared" si="55"/>
        <v>0</v>
      </c>
      <c r="N185" s="34" t="str">
        <f t="shared" si="56"/>
        <v>ok</v>
      </c>
      <c r="O185" s="34" t="str">
        <f t="shared" si="57"/>
        <v>ok</v>
      </c>
      <c r="P185" s="35">
        <f t="shared" si="58"/>
        <v>0</v>
      </c>
      <c r="Q185" s="35">
        <f t="shared" si="59"/>
        <v>0</v>
      </c>
    </row>
    <row r="186" spans="1:17" x14ac:dyDescent="0.25">
      <c r="A186" s="34" t="str">
        <f t="shared" si="43"/>
        <v/>
      </c>
      <c r="B186" s="39">
        <f t="shared" si="44"/>
        <v>0</v>
      </c>
      <c r="C186" s="38">
        <f t="shared" si="45"/>
        <v>0</v>
      </c>
      <c r="D186" s="34">
        <f t="shared" si="46"/>
        <v>0</v>
      </c>
      <c r="E186" s="37">
        <f t="shared" si="47"/>
        <v>0</v>
      </c>
      <c r="F186" s="36">
        <f t="shared" si="48"/>
        <v>0</v>
      </c>
      <c r="G186" s="36">
        <f t="shared" si="49"/>
        <v>0</v>
      </c>
      <c r="H186" s="36">
        <f t="shared" si="50"/>
        <v>0</v>
      </c>
      <c r="I186" s="34">
        <f t="shared" si="51"/>
        <v>0</v>
      </c>
      <c r="J186" s="34">
        <f t="shared" si="52"/>
        <v>0</v>
      </c>
      <c r="K186" s="34">
        <f t="shared" si="53"/>
        <v>0</v>
      </c>
      <c r="L186" s="34">
        <f t="shared" si="54"/>
        <v>0</v>
      </c>
      <c r="M186" s="34">
        <f t="shared" si="55"/>
        <v>0</v>
      </c>
      <c r="N186" s="34" t="str">
        <f t="shared" si="56"/>
        <v>ok</v>
      </c>
      <c r="O186" s="34" t="str">
        <f t="shared" si="57"/>
        <v>ok</v>
      </c>
      <c r="P186" s="35">
        <f t="shared" si="58"/>
        <v>0</v>
      </c>
      <c r="Q186" s="35">
        <f t="shared" si="59"/>
        <v>0</v>
      </c>
    </row>
    <row r="187" spans="1:17" x14ac:dyDescent="0.25">
      <c r="A187" s="34" t="str">
        <f t="shared" si="43"/>
        <v/>
      </c>
      <c r="B187" s="39">
        <f t="shared" si="44"/>
        <v>0</v>
      </c>
      <c r="C187" s="38">
        <f t="shared" si="45"/>
        <v>0</v>
      </c>
      <c r="D187" s="34">
        <f t="shared" si="46"/>
        <v>0</v>
      </c>
      <c r="E187" s="37">
        <f t="shared" si="47"/>
        <v>0</v>
      </c>
      <c r="F187" s="36">
        <f t="shared" si="48"/>
        <v>0</v>
      </c>
      <c r="G187" s="36">
        <f t="shared" si="49"/>
        <v>0</v>
      </c>
      <c r="H187" s="36">
        <f t="shared" si="50"/>
        <v>0</v>
      </c>
      <c r="I187" s="34">
        <f t="shared" si="51"/>
        <v>0</v>
      </c>
      <c r="J187" s="34">
        <f t="shared" si="52"/>
        <v>0</v>
      </c>
      <c r="K187" s="34">
        <f t="shared" si="53"/>
        <v>0</v>
      </c>
      <c r="L187" s="34">
        <f t="shared" si="54"/>
        <v>0</v>
      </c>
      <c r="M187" s="34">
        <f t="shared" si="55"/>
        <v>0</v>
      </c>
      <c r="N187" s="34" t="str">
        <f t="shared" si="56"/>
        <v>ok</v>
      </c>
      <c r="O187" s="34" t="str">
        <f t="shared" si="57"/>
        <v>ok</v>
      </c>
      <c r="P187" s="35">
        <f t="shared" si="58"/>
        <v>0</v>
      </c>
      <c r="Q187" s="35">
        <f t="shared" si="59"/>
        <v>0</v>
      </c>
    </row>
    <row r="188" spans="1:17" x14ac:dyDescent="0.25">
      <c r="A188" s="34" t="str">
        <f t="shared" si="43"/>
        <v/>
      </c>
      <c r="B188" s="39">
        <f t="shared" si="44"/>
        <v>0</v>
      </c>
      <c r="C188" s="38">
        <f t="shared" si="45"/>
        <v>0</v>
      </c>
      <c r="D188" s="34">
        <f t="shared" si="46"/>
        <v>0</v>
      </c>
      <c r="E188" s="37">
        <f t="shared" si="47"/>
        <v>0</v>
      </c>
      <c r="F188" s="36">
        <f t="shared" si="48"/>
        <v>0</v>
      </c>
      <c r="G188" s="36">
        <f t="shared" si="49"/>
        <v>0</v>
      </c>
      <c r="H188" s="36">
        <f t="shared" si="50"/>
        <v>0</v>
      </c>
      <c r="I188" s="34">
        <f t="shared" si="51"/>
        <v>0</v>
      </c>
      <c r="J188" s="34">
        <f t="shared" si="52"/>
        <v>0</v>
      </c>
      <c r="K188" s="34">
        <f t="shared" si="53"/>
        <v>0</v>
      </c>
      <c r="L188" s="34">
        <f t="shared" si="54"/>
        <v>0</v>
      </c>
      <c r="M188" s="34">
        <f t="shared" si="55"/>
        <v>0</v>
      </c>
      <c r="N188" s="34" t="str">
        <f t="shared" si="56"/>
        <v>ok</v>
      </c>
      <c r="O188" s="34" t="str">
        <f t="shared" si="57"/>
        <v>ok</v>
      </c>
      <c r="P188" s="35">
        <f t="shared" si="58"/>
        <v>0</v>
      </c>
      <c r="Q188" s="35">
        <f t="shared" si="59"/>
        <v>0</v>
      </c>
    </row>
    <row r="189" spans="1:17" x14ac:dyDescent="0.25">
      <c r="A189" s="34" t="str">
        <f t="shared" si="43"/>
        <v/>
      </c>
      <c r="B189" s="39">
        <f t="shared" si="44"/>
        <v>0</v>
      </c>
      <c r="C189" s="38">
        <f t="shared" si="45"/>
        <v>0</v>
      </c>
      <c r="D189" s="34">
        <f t="shared" si="46"/>
        <v>0</v>
      </c>
      <c r="E189" s="37">
        <f t="shared" si="47"/>
        <v>0</v>
      </c>
      <c r="F189" s="36">
        <f t="shared" si="48"/>
        <v>0</v>
      </c>
      <c r="G189" s="36">
        <f t="shared" si="49"/>
        <v>0</v>
      </c>
      <c r="H189" s="36">
        <f t="shared" si="50"/>
        <v>0</v>
      </c>
      <c r="I189" s="34">
        <f t="shared" si="51"/>
        <v>0</v>
      </c>
      <c r="J189" s="34">
        <f t="shared" si="52"/>
        <v>0</v>
      </c>
      <c r="K189" s="34">
        <f t="shared" si="53"/>
        <v>0</v>
      </c>
      <c r="L189" s="34">
        <f t="shared" si="54"/>
        <v>0</v>
      </c>
      <c r="M189" s="34">
        <f t="shared" si="55"/>
        <v>0</v>
      </c>
      <c r="N189" s="34" t="str">
        <f t="shared" si="56"/>
        <v>ok</v>
      </c>
      <c r="O189" s="34" t="str">
        <f t="shared" si="57"/>
        <v>ok</v>
      </c>
      <c r="P189" s="35">
        <f t="shared" si="58"/>
        <v>0</v>
      </c>
      <c r="Q189" s="35">
        <f t="shared" si="59"/>
        <v>0</v>
      </c>
    </row>
    <row r="190" spans="1:17" x14ac:dyDescent="0.25">
      <c r="A190" s="34" t="str">
        <f t="shared" si="43"/>
        <v/>
      </c>
      <c r="B190" s="39">
        <f t="shared" si="44"/>
        <v>0</v>
      </c>
      <c r="C190" s="38">
        <f t="shared" si="45"/>
        <v>0</v>
      </c>
      <c r="D190" s="34">
        <f t="shared" si="46"/>
        <v>0</v>
      </c>
      <c r="E190" s="37">
        <f t="shared" si="47"/>
        <v>0</v>
      </c>
      <c r="F190" s="36">
        <f t="shared" si="48"/>
        <v>0</v>
      </c>
      <c r="G190" s="36">
        <f t="shared" si="49"/>
        <v>0</v>
      </c>
      <c r="H190" s="36">
        <f t="shared" si="50"/>
        <v>0</v>
      </c>
      <c r="I190" s="34">
        <f t="shared" si="51"/>
        <v>0</v>
      </c>
      <c r="J190" s="34">
        <f t="shared" si="52"/>
        <v>0</v>
      </c>
      <c r="K190" s="34">
        <f t="shared" si="53"/>
        <v>0</v>
      </c>
      <c r="L190" s="34">
        <f t="shared" si="54"/>
        <v>0</v>
      </c>
      <c r="M190" s="34">
        <f t="shared" si="55"/>
        <v>0</v>
      </c>
      <c r="N190" s="34" t="str">
        <f t="shared" si="56"/>
        <v>ok</v>
      </c>
      <c r="O190" s="34" t="str">
        <f t="shared" si="57"/>
        <v>ok</v>
      </c>
      <c r="P190" s="35">
        <f t="shared" si="58"/>
        <v>0</v>
      </c>
      <c r="Q190" s="35">
        <f t="shared" si="59"/>
        <v>0</v>
      </c>
    </row>
    <row r="191" spans="1:17" x14ac:dyDescent="0.25">
      <c r="A191" s="34" t="str">
        <f t="shared" si="43"/>
        <v/>
      </c>
      <c r="B191" s="39">
        <f t="shared" si="44"/>
        <v>0</v>
      </c>
      <c r="C191" s="38">
        <f t="shared" si="45"/>
        <v>0</v>
      </c>
      <c r="D191" s="34">
        <f t="shared" si="46"/>
        <v>0</v>
      </c>
      <c r="E191" s="37">
        <f t="shared" si="47"/>
        <v>0</v>
      </c>
      <c r="F191" s="36">
        <f t="shared" si="48"/>
        <v>0</v>
      </c>
      <c r="G191" s="36">
        <f t="shared" si="49"/>
        <v>0</v>
      </c>
      <c r="H191" s="36">
        <f t="shared" si="50"/>
        <v>0</v>
      </c>
      <c r="I191" s="34">
        <f t="shared" si="51"/>
        <v>0</v>
      </c>
      <c r="J191" s="34">
        <f t="shared" si="52"/>
        <v>0</v>
      </c>
      <c r="K191" s="34">
        <f t="shared" si="53"/>
        <v>0</v>
      </c>
      <c r="L191" s="34">
        <f t="shared" si="54"/>
        <v>0</v>
      </c>
      <c r="M191" s="34">
        <f t="shared" si="55"/>
        <v>0</v>
      </c>
      <c r="N191" s="34" t="str">
        <f t="shared" si="56"/>
        <v>ok</v>
      </c>
      <c r="O191" s="34" t="str">
        <f t="shared" si="57"/>
        <v>ok</v>
      </c>
      <c r="P191" s="35">
        <f t="shared" si="58"/>
        <v>0</v>
      </c>
      <c r="Q191" s="35">
        <f t="shared" si="59"/>
        <v>0</v>
      </c>
    </row>
    <row r="192" spans="1:17" x14ac:dyDescent="0.25">
      <c r="A192" s="34" t="str">
        <f t="shared" si="43"/>
        <v/>
      </c>
      <c r="B192" s="39">
        <f t="shared" si="44"/>
        <v>0</v>
      </c>
      <c r="C192" s="38">
        <f t="shared" si="45"/>
        <v>0</v>
      </c>
      <c r="D192" s="34">
        <f t="shared" si="46"/>
        <v>0</v>
      </c>
      <c r="E192" s="37">
        <f t="shared" si="47"/>
        <v>0</v>
      </c>
      <c r="F192" s="36">
        <f t="shared" si="48"/>
        <v>0</v>
      </c>
      <c r="G192" s="36">
        <f t="shared" si="49"/>
        <v>0</v>
      </c>
      <c r="H192" s="36">
        <f t="shared" si="50"/>
        <v>0</v>
      </c>
      <c r="I192" s="34">
        <f t="shared" si="51"/>
        <v>0</v>
      </c>
      <c r="J192" s="34">
        <f t="shared" si="52"/>
        <v>0</v>
      </c>
      <c r="K192" s="34">
        <f t="shared" si="53"/>
        <v>0</v>
      </c>
      <c r="L192" s="34">
        <f t="shared" si="54"/>
        <v>0</v>
      </c>
      <c r="M192" s="34">
        <f t="shared" si="55"/>
        <v>0</v>
      </c>
      <c r="N192" s="34" t="str">
        <f t="shared" si="56"/>
        <v>ok</v>
      </c>
      <c r="O192" s="34" t="str">
        <f t="shared" si="57"/>
        <v>ok</v>
      </c>
      <c r="P192" s="35">
        <f t="shared" si="58"/>
        <v>0</v>
      </c>
      <c r="Q192" s="35">
        <f t="shared" si="59"/>
        <v>0</v>
      </c>
    </row>
    <row r="193" spans="1:17" x14ac:dyDescent="0.25">
      <c r="A193" s="34" t="str">
        <f t="shared" si="43"/>
        <v/>
      </c>
      <c r="B193" s="39">
        <f t="shared" si="44"/>
        <v>0</v>
      </c>
      <c r="C193" s="38">
        <f t="shared" si="45"/>
        <v>0</v>
      </c>
      <c r="D193" s="34">
        <f t="shared" si="46"/>
        <v>0</v>
      </c>
      <c r="E193" s="37">
        <f t="shared" si="47"/>
        <v>0</v>
      </c>
      <c r="F193" s="36">
        <f t="shared" si="48"/>
        <v>0</v>
      </c>
      <c r="G193" s="36">
        <f t="shared" si="49"/>
        <v>0</v>
      </c>
      <c r="H193" s="36">
        <f t="shared" si="50"/>
        <v>0</v>
      </c>
      <c r="I193" s="34">
        <f t="shared" si="51"/>
        <v>0</v>
      </c>
      <c r="J193" s="34">
        <f t="shared" si="52"/>
        <v>0</v>
      </c>
      <c r="K193" s="34">
        <f t="shared" si="53"/>
        <v>0</v>
      </c>
      <c r="L193" s="34">
        <f t="shared" si="54"/>
        <v>0</v>
      </c>
      <c r="M193" s="34">
        <f t="shared" si="55"/>
        <v>0</v>
      </c>
      <c r="N193" s="34" t="str">
        <f t="shared" si="56"/>
        <v>ok</v>
      </c>
      <c r="O193" s="34" t="str">
        <f t="shared" si="57"/>
        <v>ok</v>
      </c>
      <c r="P193" s="35">
        <f t="shared" si="58"/>
        <v>0</v>
      </c>
      <c r="Q193" s="35">
        <f t="shared" si="59"/>
        <v>0</v>
      </c>
    </row>
    <row r="194" spans="1:17" x14ac:dyDescent="0.25">
      <c r="A194" s="34" t="str">
        <f t="shared" si="43"/>
        <v/>
      </c>
      <c r="B194" s="39">
        <f t="shared" si="44"/>
        <v>0</v>
      </c>
      <c r="C194" s="38">
        <f t="shared" si="45"/>
        <v>0</v>
      </c>
      <c r="D194" s="34">
        <f t="shared" si="46"/>
        <v>0</v>
      </c>
      <c r="E194" s="37">
        <f t="shared" si="47"/>
        <v>0</v>
      </c>
      <c r="F194" s="36">
        <f t="shared" si="48"/>
        <v>0</v>
      </c>
      <c r="G194" s="36">
        <f t="shared" si="49"/>
        <v>0</v>
      </c>
      <c r="H194" s="36">
        <f t="shared" si="50"/>
        <v>0</v>
      </c>
      <c r="I194" s="34">
        <f t="shared" si="51"/>
        <v>0</v>
      </c>
      <c r="J194" s="34">
        <f t="shared" si="52"/>
        <v>0</v>
      </c>
      <c r="K194" s="34">
        <f t="shared" si="53"/>
        <v>0</v>
      </c>
      <c r="L194" s="34">
        <f t="shared" si="54"/>
        <v>0</v>
      </c>
      <c r="M194" s="34">
        <f t="shared" si="55"/>
        <v>0</v>
      </c>
      <c r="N194" s="34" t="str">
        <f t="shared" si="56"/>
        <v>ok</v>
      </c>
      <c r="O194" s="34" t="str">
        <f t="shared" si="57"/>
        <v>ok</v>
      </c>
      <c r="P194" s="35">
        <f t="shared" si="58"/>
        <v>0</v>
      </c>
      <c r="Q194" s="35">
        <f t="shared" si="59"/>
        <v>0</v>
      </c>
    </row>
    <row r="195" spans="1:17" x14ac:dyDescent="0.25">
      <c r="A195" s="34" t="str">
        <f t="shared" si="43"/>
        <v/>
      </c>
      <c r="B195" s="39">
        <f t="shared" si="44"/>
        <v>0</v>
      </c>
      <c r="C195" s="38">
        <f t="shared" si="45"/>
        <v>0</v>
      </c>
      <c r="D195" s="34">
        <f t="shared" si="46"/>
        <v>0</v>
      </c>
      <c r="E195" s="37">
        <f t="shared" si="47"/>
        <v>0</v>
      </c>
      <c r="F195" s="36">
        <f t="shared" si="48"/>
        <v>0</v>
      </c>
      <c r="G195" s="36">
        <f t="shared" si="49"/>
        <v>0</v>
      </c>
      <c r="H195" s="36">
        <f t="shared" si="50"/>
        <v>0</v>
      </c>
      <c r="I195" s="34">
        <f t="shared" si="51"/>
        <v>0</v>
      </c>
      <c r="J195" s="34">
        <f t="shared" si="52"/>
        <v>0</v>
      </c>
      <c r="K195" s="34">
        <f t="shared" si="53"/>
        <v>0</v>
      </c>
      <c r="L195" s="34">
        <f t="shared" si="54"/>
        <v>0</v>
      </c>
      <c r="M195" s="34">
        <f t="shared" si="55"/>
        <v>0</v>
      </c>
      <c r="N195" s="34" t="str">
        <f t="shared" si="56"/>
        <v>ok</v>
      </c>
      <c r="O195" s="34" t="str">
        <f t="shared" si="57"/>
        <v>ok</v>
      </c>
      <c r="P195" s="35">
        <f t="shared" si="58"/>
        <v>0</v>
      </c>
      <c r="Q195" s="35">
        <f t="shared" si="59"/>
        <v>0</v>
      </c>
    </row>
    <row r="196" spans="1:17" x14ac:dyDescent="0.25">
      <c r="A196" s="34" t="str">
        <f t="shared" si="43"/>
        <v/>
      </c>
      <c r="B196" s="39">
        <f t="shared" si="44"/>
        <v>0</v>
      </c>
      <c r="C196" s="38">
        <f t="shared" si="45"/>
        <v>0</v>
      </c>
      <c r="D196" s="34">
        <f t="shared" si="46"/>
        <v>0</v>
      </c>
      <c r="E196" s="37">
        <f t="shared" si="47"/>
        <v>0</v>
      </c>
      <c r="F196" s="36">
        <f t="shared" si="48"/>
        <v>0</v>
      </c>
      <c r="G196" s="36">
        <f t="shared" si="49"/>
        <v>0</v>
      </c>
      <c r="H196" s="36">
        <f t="shared" si="50"/>
        <v>0</v>
      </c>
      <c r="I196" s="34">
        <f t="shared" si="51"/>
        <v>0</v>
      </c>
      <c r="J196" s="34">
        <f t="shared" si="52"/>
        <v>0</v>
      </c>
      <c r="K196" s="34">
        <f t="shared" si="53"/>
        <v>0</v>
      </c>
      <c r="L196" s="34">
        <f t="shared" si="54"/>
        <v>0</v>
      </c>
      <c r="M196" s="34">
        <f t="shared" si="55"/>
        <v>0</v>
      </c>
      <c r="N196" s="34" t="str">
        <f t="shared" si="56"/>
        <v>ok</v>
      </c>
      <c r="O196" s="34" t="str">
        <f t="shared" si="57"/>
        <v>ok</v>
      </c>
      <c r="P196" s="35">
        <f t="shared" si="58"/>
        <v>0</v>
      </c>
      <c r="Q196" s="35">
        <f t="shared" si="59"/>
        <v>0</v>
      </c>
    </row>
    <row r="197" spans="1:17" x14ac:dyDescent="0.25">
      <c r="A197" s="34" t="str">
        <f t="shared" si="43"/>
        <v/>
      </c>
      <c r="B197" s="39">
        <f t="shared" si="44"/>
        <v>0</v>
      </c>
      <c r="C197" s="38">
        <f t="shared" si="45"/>
        <v>0</v>
      </c>
      <c r="D197" s="34">
        <f t="shared" si="46"/>
        <v>0</v>
      </c>
      <c r="E197" s="37">
        <f t="shared" si="47"/>
        <v>0</v>
      </c>
      <c r="F197" s="36">
        <f t="shared" si="48"/>
        <v>0</v>
      </c>
      <c r="G197" s="36">
        <f t="shared" si="49"/>
        <v>0</v>
      </c>
      <c r="H197" s="36">
        <f t="shared" si="50"/>
        <v>0</v>
      </c>
      <c r="I197" s="34">
        <f t="shared" si="51"/>
        <v>0</v>
      </c>
      <c r="J197" s="34">
        <f t="shared" si="52"/>
        <v>0</v>
      </c>
      <c r="K197" s="34">
        <f t="shared" si="53"/>
        <v>0</v>
      </c>
      <c r="L197" s="34">
        <f t="shared" si="54"/>
        <v>0</v>
      </c>
      <c r="M197" s="34">
        <f t="shared" si="55"/>
        <v>0</v>
      </c>
      <c r="N197" s="34" t="str">
        <f t="shared" si="56"/>
        <v>ok</v>
      </c>
      <c r="O197" s="34" t="str">
        <f t="shared" si="57"/>
        <v>ok</v>
      </c>
      <c r="P197" s="35">
        <f t="shared" si="58"/>
        <v>0</v>
      </c>
      <c r="Q197" s="35">
        <f t="shared" si="59"/>
        <v>0</v>
      </c>
    </row>
    <row r="198" spans="1:17" x14ac:dyDescent="0.25">
      <c r="A198" s="34" t="str">
        <f t="shared" si="43"/>
        <v/>
      </c>
      <c r="B198" s="39">
        <f t="shared" si="44"/>
        <v>0</v>
      </c>
      <c r="C198" s="38">
        <f t="shared" si="45"/>
        <v>0</v>
      </c>
      <c r="D198" s="34">
        <f t="shared" si="46"/>
        <v>0</v>
      </c>
      <c r="E198" s="37">
        <f t="shared" si="47"/>
        <v>0</v>
      </c>
      <c r="F198" s="36">
        <f t="shared" si="48"/>
        <v>0</v>
      </c>
      <c r="G198" s="36">
        <f t="shared" si="49"/>
        <v>0</v>
      </c>
      <c r="H198" s="36">
        <f t="shared" si="50"/>
        <v>0</v>
      </c>
      <c r="I198" s="34">
        <f t="shared" si="51"/>
        <v>0</v>
      </c>
      <c r="J198" s="34">
        <f t="shared" si="52"/>
        <v>0</v>
      </c>
      <c r="K198" s="34">
        <f t="shared" si="53"/>
        <v>0</v>
      </c>
      <c r="L198" s="34">
        <f t="shared" si="54"/>
        <v>0</v>
      </c>
      <c r="M198" s="34">
        <f t="shared" si="55"/>
        <v>0</v>
      </c>
      <c r="N198" s="34" t="str">
        <f t="shared" si="56"/>
        <v>ok</v>
      </c>
      <c r="O198" s="34" t="str">
        <f t="shared" si="57"/>
        <v>ok</v>
      </c>
      <c r="P198" s="35">
        <f t="shared" si="58"/>
        <v>0</v>
      </c>
      <c r="Q198" s="35">
        <f t="shared" si="59"/>
        <v>0</v>
      </c>
    </row>
    <row r="199" spans="1:17" x14ac:dyDescent="0.25">
      <c r="A199" s="34" t="str">
        <f t="shared" si="43"/>
        <v/>
      </c>
      <c r="B199" s="39">
        <f t="shared" si="44"/>
        <v>0</v>
      </c>
      <c r="C199" s="38">
        <f t="shared" si="45"/>
        <v>0</v>
      </c>
      <c r="D199" s="34">
        <f t="shared" si="46"/>
        <v>0</v>
      </c>
      <c r="E199" s="37">
        <f t="shared" si="47"/>
        <v>0</v>
      </c>
      <c r="F199" s="36">
        <f t="shared" si="48"/>
        <v>0</v>
      </c>
      <c r="G199" s="36">
        <f t="shared" si="49"/>
        <v>0</v>
      </c>
      <c r="H199" s="36">
        <f t="shared" si="50"/>
        <v>0</v>
      </c>
      <c r="I199" s="34">
        <f t="shared" si="51"/>
        <v>0</v>
      </c>
      <c r="J199" s="34">
        <f t="shared" si="52"/>
        <v>0</v>
      </c>
      <c r="K199" s="34">
        <f t="shared" si="53"/>
        <v>0</v>
      </c>
      <c r="L199" s="34">
        <f t="shared" si="54"/>
        <v>0</v>
      </c>
      <c r="M199" s="34">
        <f t="shared" si="55"/>
        <v>0</v>
      </c>
      <c r="N199" s="34" t="str">
        <f t="shared" si="56"/>
        <v>ok</v>
      </c>
      <c r="O199" s="34" t="str">
        <f t="shared" si="57"/>
        <v>ok</v>
      </c>
      <c r="P199" s="35">
        <f t="shared" si="58"/>
        <v>0</v>
      </c>
      <c r="Q199" s="35">
        <f t="shared" si="59"/>
        <v>0</v>
      </c>
    </row>
    <row r="200" spans="1:17" x14ac:dyDescent="0.25">
      <c r="A200" s="34" t="str">
        <f t="shared" si="43"/>
        <v/>
      </c>
      <c r="B200" s="39">
        <f t="shared" si="44"/>
        <v>0</v>
      </c>
      <c r="C200" s="38">
        <f t="shared" si="45"/>
        <v>0</v>
      </c>
      <c r="D200" s="34">
        <f t="shared" si="46"/>
        <v>0</v>
      </c>
      <c r="E200" s="37">
        <f t="shared" si="47"/>
        <v>0</v>
      </c>
      <c r="F200" s="36">
        <f t="shared" si="48"/>
        <v>0</v>
      </c>
      <c r="G200" s="36">
        <f t="shared" si="49"/>
        <v>0</v>
      </c>
      <c r="H200" s="36">
        <f t="shared" si="50"/>
        <v>0</v>
      </c>
      <c r="I200" s="34">
        <f t="shared" si="51"/>
        <v>0</v>
      </c>
      <c r="J200" s="34">
        <f t="shared" si="52"/>
        <v>0</v>
      </c>
      <c r="K200" s="34">
        <f t="shared" si="53"/>
        <v>0</v>
      </c>
      <c r="L200" s="34">
        <f t="shared" si="54"/>
        <v>0</v>
      </c>
      <c r="M200" s="34">
        <f t="shared" si="55"/>
        <v>0</v>
      </c>
      <c r="N200" s="34" t="str">
        <f t="shared" si="56"/>
        <v>ok</v>
      </c>
      <c r="O200" s="34" t="str">
        <f t="shared" si="57"/>
        <v>ok</v>
      </c>
      <c r="P200" s="35">
        <f t="shared" si="58"/>
        <v>0</v>
      </c>
      <c r="Q200" s="35">
        <f t="shared" si="59"/>
        <v>0</v>
      </c>
    </row>
    <row r="201" spans="1:17" x14ac:dyDescent="0.25">
      <c r="A201" s="34" t="str">
        <f t="shared" si="43"/>
        <v/>
      </c>
      <c r="B201" s="39">
        <f t="shared" si="44"/>
        <v>0</v>
      </c>
      <c r="C201" s="38">
        <f t="shared" si="45"/>
        <v>0</v>
      </c>
      <c r="D201" s="34">
        <f t="shared" si="46"/>
        <v>0</v>
      </c>
      <c r="E201" s="37">
        <f t="shared" si="47"/>
        <v>0</v>
      </c>
      <c r="F201" s="36">
        <f t="shared" si="48"/>
        <v>0</v>
      </c>
      <c r="G201" s="36">
        <f t="shared" si="49"/>
        <v>0</v>
      </c>
      <c r="H201" s="36">
        <f t="shared" si="50"/>
        <v>0</v>
      </c>
      <c r="I201" s="34">
        <f t="shared" si="51"/>
        <v>0</v>
      </c>
      <c r="J201" s="34">
        <f t="shared" si="52"/>
        <v>0</v>
      </c>
      <c r="K201" s="34">
        <f t="shared" si="53"/>
        <v>0</v>
      </c>
      <c r="L201" s="34">
        <f t="shared" si="54"/>
        <v>0</v>
      </c>
      <c r="M201" s="34">
        <f t="shared" si="55"/>
        <v>0</v>
      </c>
      <c r="N201" s="34" t="str">
        <f t="shared" si="56"/>
        <v>ok</v>
      </c>
      <c r="O201" s="34" t="str">
        <f t="shared" si="57"/>
        <v>ok</v>
      </c>
      <c r="P201" s="35">
        <f t="shared" si="58"/>
        <v>0</v>
      </c>
      <c r="Q201" s="35">
        <f t="shared" si="59"/>
        <v>0</v>
      </c>
    </row>
    <row r="202" spans="1:17" x14ac:dyDescent="0.25">
      <c r="A202" s="34" t="str">
        <f t="shared" si="43"/>
        <v/>
      </c>
      <c r="B202" s="39">
        <f t="shared" si="44"/>
        <v>0</v>
      </c>
      <c r="C202" s="38">
        <f t="shared" si="45"/>
        <v>0</v>
      </c>
      <c r="D202" s="34">
        <f t="shared" si="46"/>
        <v>0</v>
      </c>
      <c r="E202" s="37">
        <f t="shared" si="47"/>
        <v>0</v>
      </c>
      <c r="F202" s="36">
        <f t="shared" si="48"/>
        <v>0</v>
      </c>
      <c r="G202" s="36">
        <f t="shared" si="49"/>
        <v>0</v>
      </c>
      <c r="H202" s="36">
        <f t="shared" si="50"/>
        <v>0</v>
      </c>
      <c r="I202" s="34">
        <f t="shared" si="51"/>
        <v>0</v>
      </c>
      <c r="J202" s="34">
        <f t="shared" si="52"/>
        <v>0</v>
      </c>
      <c r="K202" s="34">
        <f t="shared" si="53"/>
        <v>0</v>
      </c>
      <c r="L202" s="34">
        <f t="shared" si="54"/>
        <v>0</v>
      </c>
      <c r="M202" s="34">
        <f t="shared" si="55"/>
        <v>0</v>
      </c>
      <c r="N202" s="34" t="str">
        <f t="shared" si="56"/>
        <v>ok</v>
      </c>
      <c r="O202" s="34" t="str">
        <f t="shared" si="57"/>
        <v>ok</v>
      </c>
      <c r="P202" s="35">
        <f t="shared" si="58"/>
        <v>0</v>
      </c>
      <c r="Q202" s="35">
        <f t="shared" si="59"/>
        <v>0</v>
      </c>
    </row>
    <row r="203" spans="1:17" x14ac:dyDescent="0.25">
      <c r="A203" s="34" t="str">
        <f t="shared" si="43"/>
        <v/>
      </c>
      <c r="B203" s="39">
        <f t="shared" si="44"/>
        <v>0</v>
      </c>
      <c r="C203" s="38">
        <f t="shared" si="45"/>
        <v>0</v>
      </c>
      <c r="D203" s="34">
        <f t="shared" si="46"/>
        <v>0</v>
      </c>
      <c r="E203" s="37">
        <f t="shared" si="47"/>
        <v>0</v>
      </c>
      <c r="F203" s="36">
        <f t="shared" si="48"/>
        <v>0</v>
      </c>
      <c r="G203" s="36">
        <f t="shared" si="49"/>
        <v>0</v>
      </c>
      <c r="H203" s="36">
        <f t="shared" si="50"/>
        <v>0</v>
      </c>
      <c r="I203" s="34">
        <f t="shared" si="51"/>
        <v>0</v>
      </c>
      <c r="J203" s="34">
        <f t="shared" si="52"/>
        <v>0</v>
      </c>
      <c r="K203" s="34">
        <f t="shared" si="53"/>
        <v>0</v>
      </c>
      <c r="L203" s="34">
        <f t="shared" si="54"/>
        <v>0</v>
      </c>
      <c r="M203" s="34">
        <f t="shared" si="55"/>
        <v>0</v>
      </c>
      <c r="N203" s="34" t="str">
        <f t="shared" si="56"/>
        <v>ok</v>
      </c>
      <c r="O203" s="34" t="str">
        <f t="shared" si="57"/>
        <v>ok</v>
      </c>
      <c r="P203" s="35">
        <f t="shared" si="58"/>
        <v>0</v>
      </c>
      <c r="Q203" s="35">
        <f t="shared" si="59"/>
        <v>0</v>
      </c>
    </row>
    <row r="204" spans="1:17" x14ac:dyDescent="0.25">
      <c r="A204" s="34" t="str">
        <f t="shared" si="43"/>
        <v/>
      </c>
      <c r="B204" s="39">
        <f t="shared" si="44"/>
        <v>0</v>
      </c>
      <c r="C204" s="38">
        <f t="shared" si="45"/>
        <v>0</v>
      </c>
      <c r="D204" s="34">
        <f t="shared" si="46"/>
        <v>0</v>
      </c>
      <c r="E204" s="37">
        <f t="shared" si="47"/>
        <v>0</v>
      </c>
      <c r="F204" s="36">
        <f t="shared" si="48"/>
        <v>0</v>
      </c>
      <c r="G204" s="36">
        <f t="shared" si="49"/>
        <v>0</v>
      </c>
      <c r="H204" s="36">
        <f t="shared" si="50"/>
        <v>0</v>
      </c>
      <c r="I204" s="34">
        <f t="shared" si="51"/>
        <v>0</v>
      </c>
      <c r="J204" s="34">
        <f t="shared" si="52"/>
        <v>0</v>
      </c>
      <c r="K204" s="34">
        <f t="shared" si="53"/>
        <v>0</v>
      </c>
      <c r="L204" s="34">
        <f t="shared" si="54"/>
        <v>0</v>
      </c>
      <c r="M204" s="34">
        <f t="shared" si="55"/>
        <v>0</v>
      </c>
      <c r="N204" s="34" t="str">
        <f t="shared" si="56"/>
        <v>ok</v>
      </c>
      <c r="O204" s="34" t="str">
        <f t="shared" si="57"/>
        <v>ok</v>
      </c>
      <c r="P204" s="35">
        <f t="shared" si="58"/>
        <v>0</v>
      </c>
      <c r="Q204" s="35">
        <f t="shared" si="59"/>
        <v>0</v>
      </c>
    </row>
    <row r="205" spans="1:17" x14ac:dyDescent="0.25">
      <c r="A205" s="34" t="str">
        <f t="shared" si="43"/>
        <v/>
      </c>
      <c r="B205" s="39">
        <f t="shared" si="44"/>
        <v>0</v>
      </c>
      <c r="C205" s="38">
        <f t="shared" si="45"/>
        <v>0</v>
      </c>
      <c r="D205" s="34">
        <f t="shared" si="46"/>
        <v>0</v>
      </c>
      <c r="E205" s="37">
        <f t="shared" si="47"/>
        <v>0</v>
      </c>
      <c r="F205" s="36">
        <f t="shared" si="48"/>
        <v>0</v>
      </c>
      <c r="G205" s="36">
        <f t="shared" si="49"/>
        <v>0</v>
      </c>
      <c r="H205" s="36">
        <f t="shared" si="50"/>
        <v>0</v>
      </c>
      <c r="I205" s="34">
        <f t="shared" si="51"/>
        <v>0</v>
      </c>
      <c r="J205" s="34">
        <f t="shared" si="52"/>
        <v>0</v>
      </c>
      <c r="K205" s="34">
        <f t="shared" si="53"/>
        <v>0</v>
      </c>
      <c r="L205" s="34">
        <f t="shared" si="54"/>
        <v>0</v>
      </c>
      <c r="M205" s="34">
        <f t="shared" si="55"/>
        <v>0</v>
      </c>
      <c r="N205" s="34" t="str">
        <f t="shared" si="56"/>
        <v>ok</v>
      </c>
      <c r="O205" s="34" t="str">
        <f t="shared" si="57"/>
        <v>ok</v>
      </c>
      <c r="P205" s="35">
        <f t="shared" si="58"/>
        <v>0</v>
      </c>
      <c r="Q205" s="35">
        <f t="shared" si="59"/>
        <v>0</v>
      </c>
    </row>
    <row r="206" spans="1:17" x14ac:dyDescent="0.25">
      <c r="A206" s="34" t="str">
        <f t="shared" si="43"/>
        <v/>
      </c>
      <c r="B206" s="39">
        <f t="shared" si="44"/>
        <v>0</v>
      </c>
      <c r="C206" s="38">
        <f t="shared" si="45"/>
        <v>0</v>
      </c>
      <c r="D206" s="34">
        <f t="shared" si="46"/>
        <v>0</v>
      </c>
      <c r="E206" s="37">
        <f t="shared" si="47"/>
        <v>0</v>
      </c>
      <c r="F206" s="36">
        <f t="shared" si="48"/>
        <v>0</v>
      </c>
      <c r="G206" s="36">
        <f t="shared" si="49"/>
        <v>0</v>
      </c>
      <c r="H206" s="36">
        <f t="shared" si="50"/>
        <v>0</v>
      </c>
      <c r="I206" s="34">
        <f t="shared" si="51"/>
        <v>0</v>
      </c>
      <c r="J206" s="34">
        <f t="shared" si="52"/>
        <v>0</v>
      </c>
      <c r="K206" s="34">
        <f t="shared" si="53"/>
        <v>0</v>
      </c>
      <c r="L206" s="34">
        <f t="shared" si="54"/>
        <v>0</v>
      </c>
      <c r="M206" s="34">
        <f t="shared" si="55"/>
        <v>0</v>
      </c>
      <c r="N206" s="34" t="str">
        <f t="shared" si="56"/>
        <v>ok</v>
      </c>
      <c r="O206" s="34" t="str">
        <f t="shared" si="57"/>
        <v>ok</v>
      </c>
      <c r="P206" s="35">
        <f t="shared" si="58"/>
        <v>0</v>
      </c>
      <c r="Q206" s="35">
        <f t="shared" si="59"/>
        <v>0</v>
      </c>
    </row>
    <row r="207" spans="1:17" x14ac:dyDescent="0.25">
      <c r="A207" s="34" t="str">
        <f t="shared" si="43"/>
        <v/>
      </c>
      <c r="B207" s="39">
        <f t="shared" si="44"/>
        <v>0</v>
      </c>
      <c r="C207" s="38">
        <f t="shared" si="45"/>
        <v>0</v>
      </c>
      <c r="D207" s="34">
        <f t="shared" si="46"/>
        <v>0</v>
      </c>
      <c r="E207" s="37">
        <f t="shared" si="47"/>
        <v>0</v>
      </c>
      <c r="F207" s="36">
        <f t="shared" si="48"/>
        <v>0</v>
      </c>
      <c r="G207" s="36">
        <f t="shared" si="49"/>
        <v>0</v>
      </c>
      <c r="H207" s="36">
        <f t="shared" si="50"/>
        <v>0</v>
      </c>
      <c r="I207" s="34">
        <f t="shared" si="51"/>
        <v>0</v>
      </c>
      <c r="J207" s="34">
        <f t="shared" si="52"/>
        <v>0</v>
      </c>
      <c r="K207" s="34">
        <f t="shared" si="53"/>
        <v>0</v>
      </c>
      <c r="L207" s="34">
        <f t="shared" si="54"/>
        <v>0</v>
      </c>
      <c r="M207" s="34">
        <f t="shared" si="55"/>
        <v>0</v>
      </c>
      <c r="N207" s="34" t="str">
        <f t="shared" si="56"/>
        <v>ok</v>
      </c>
      <c r="O207" s="34" t="str">
        <f t="shared" si="57"/>
        <v>ok</v>
      </c>
      <c r="P207" s="35">
        <f t="shared" si="58"/>
        <v>0</v>
      </c>
      <c r="Q207" s="35">
        <f t="shared" si="59"/>
        <v>0</v>
      </c>
    </row>
    <row r="208" spans="1:17" x14ac:dyDescent="0.25">
      <c r="A208" s="34" t="str">
        <f t="shared" si="43"/>
        <v/>
      </c>
      <c r="B208" s="39">
        <f t="shared" si="44"/>
        <v>0</v>
      </c>
      <c r="C208" s="38">
        <f t="shared" si="45"/>
        <v>0</v>
      </c>
      <c r="D208" s="34">
        <f t="shared" si="46"/>
        <v>0</v>
      </c>
      <c r="E208" s="37">
        <f t="shared" si="47"/>
        <v>0</v>
      </c>
      <c r="F208" s="36">
        <f t="shared" si="48"/>
        <v>0</v>
      </c>
      <c r="G208" s="36">
        <f t="shared" si="49"/>
        <v>0</v>
      </c>
      <c r="H208" s="36">
        <f t="shared" si="50"/>
        <v>0</v>
      </c>
      <c r="I208" s="34">
        <f t="shared" si="51"/>
        <v>0</v>
      </c>
      <c r="J208" s="34">
        <f t="shared" si="52"/>
        <v>0</v>
      </c>
      <c r="K208" s="34">
        <f t="shared" si="53"/>
        <v>0</v>
      </c>
      <c r="L208" s="34">
        <f t="shared" si="54"/>
        <v>0</v>
      </c>
      <c r="M208" s="34">
        <f t="shared" si="55"/>
        <v>0</v>
      </c>
      <c r="N208" s="34" t="str">
        <f t="shared" si="56"/>
        <v>ok</v>
      </c>
      <c r="O208" s="34" t="str">
        <f t="shared" si="57"/>
        <v>ok</v>
      </c>
      <c r="P208" s="35">
        <f t="shared" si="58"/>
        <v>0</v>
      </c>
      <c r="Q208" s="35">
        <f t="shared" si="59"/>
        <v>0</v>
      </c>
    </row>
    <row r="209" spans="1:17" x14ac:dyDescent="0.25">
      <c r="A209" s="34" t="str">
        <f t="shared" si="43"/>
        <v/>
      </c>
      <c r="B209" s="39">
        <f t="shared" si="44"/>
        <v>0</v>
      </c>
      <c r="C209" s="38">
        <f t="shared" si="45"/>
        <v>0</v>
      </c>
      <c r="D209" s="34">
        <f t="shared" si="46"/>
        <v>0</v>
      </c>
      <c r="E209" s="37">
        <f t="shared" si="47"/>
        <v>0</v>
      </c>
      <c r="F209" s="36">
        <f t="shared" si="48"/>
        <v>0</v>
      </c>
      <c r="G209" s="36">
        <f t="shared" si="49"/>
        <v>0</v>
      </c>
      <c r="H209" s="36">
        <f t="shared" si="50"/>
        <v>0</v>
      </c>
      <c r="I209" s="34">
        <f t="shared" si="51"/>
        <v>0</v>
      </c>
      <c r="J209" s="34">
        <f t="shared" si="52"/>
        <v>0</v>
      </c>
      <c r="K209" s="34">
        <f t="shared" si="53"/>
        <v>0</v>
      </c>
      <c r="L209" s="34">
        <f t="shared" si="54"/>
        <v>0</v>
      </c>
      <c r="M209" s="34">
        <f t="shared" si="55"/>
        <v>0</v>
      </c>
      <c r="N209" s="34" t="str">
        <f t="shared" si="56"/>
        <v>ok</v>
      </c>
      <c r="O209" s="34" t="str">
        <f t="shared" si="57"/>
        <v>ok</v>
      </c>
      <c r="P209" s="35">
        <f t="shared" si="58"/>
        <v>0</v>
      </c>
      <c r="Q209" s="35">
        <f t="shared" si="59"/>
        <v>0</v>
      </c>
    </row>
    <row r="210" spans="1:17" x14ac:dyDescent="0.25">
      <c r="A210" s="34" t="str">
        <f t="shared" si="43"/>
        <v/>
      </c>
      <c r="B210" s="39">
        <f t="shared" si="44"/>
        <v>0</v>
      </c>
      <c r="C210" s="38">
        <f t="shared" si="45"/>
        <v>0</v>
      </c>
      <c r="D210" s="34">
        <f t="shared" si="46"/>
        <v>0</v>
      </c>
      <c r="E210" s="37">
        <f t="shared" si="47"/>
        <v>0</v>
      </c>
      <c r="F210" s="36">
        <f t="shared" si="48"/>
        <v>0</v>
      </c>
      <c r="G210" s="36">
        <f t="shared" si="49"/>
        <v>0</v>
      </c>
      <c r="H210" s="36">
        <f t="shared" si="50"/>
        <v>0</v>
      </c>
      <c r="I210" s="34">
        <f t="shared" si="51"/>
        <v>0</v>
      </c>
      <c r="J210" s="34">
        <f t="shared" si="52"/>
        <v>0</v>
      </c>
      <c r="K210" s="34">
        <f t="shared" si="53"/>
        <v>0</v>
      </c>
      <c r="L210" s="34">
        <f t="shared" si="54"/>
        <v>0</v>
      </c>
      <c r="M210" s="34">
        <f t="shared" si="55"/>
        <v>0</v>
      </c>
      <c r="N210" s="34" t="str">
        <f t="shared" si="56"/>
        <v>ok</v>
      </c>
      <c r="O210" s="34" t="str">
        <f t="shared" si="57"/>
        <v>ok</v>
      </c>
      <c r="P210" s="35">
        <f t="shared" si="58"/>
        <v>0</v>
      </c>
      <c r="Q210" s="35">
        <f t="shared" si="59"/>
        <v>0</v>
      </c>
    </row>
    <row r="211" spans="1:17" x14ac:dyDescent="0.25">
      <c r="A211" s="34" t="str">
        <f t="shared" si="43"/>
        <v/>
      </c>
      <c r="B211" s="39">
        <f t="shared" si="44"/>
        <v>0</v>
      </c>
      <c r="C211" s="38">
        <f t="shared" si="45"/>
        <v>0</v>
      </c>
      <c r="D211" s="34">
        <f t="shared" si="46"/>
        <v>0</v>
      </c>
      <c r="E211" s="37">
        <f t="shared" si="47"/>
        <v>0</v>
      </c>
      <c r="F211" s="36">
        <f t="shared" si="48"/>
        <v>0</v>
      </c>
      <c r="G211" s="36">
        <f t="shared" si="49"/>
        <v>0</v>
      </c>
      <c r="H211" s="36">
        <f t="shared" si="50"/>
        <v>0</v>
      </c>
      <c r="I211" s="34">
        <f t="shared" si="51"/>
        <v>0</v>
      </c>
      <c r="J211" s="34">
        <f t="shared" si="52"/>
        <v>0</v>
      </c>
      <c r="K211" s="34">
        <f t="shared" si="53"/>
        <v>0</v>
      </c>
      <c r="L211" s="34">
        <f t="shared" si="54"/>
        <v>0</v>
      </c>
      <c r="M211" s="34">
        <f t="shared" si="55"/>
        <v>0</v>
      </c>
      <c r="N211" s="34" t="str">
        <f t="shared" si="56"/>
        <v>ok</v>
      </c>
      <c r="O211" s="34" t="str">
        <f t="shared" si="57"/>
        <v>ok</v>
      </c>
      <c r="P211" s="35">
        <f t="shared" si="58"/>
        <v>0</v>
      </c>
      <c r="Q211" s="35">
        <f t="shared" si="59"/>
        <v>0</v>
      </c>
    </row>
    <row r="212" spans="1:17" x14ac:dyDescent="0.25">
      <c r="A212" s="34" t="str">
        <f t="shared" si="43"/>
        <v/>
      </c>
      <c r="B212" s="39">
        <f t="shared" si="44"/>
        <v>0</v>
      </c>
      <c r="C212" s="38">
        <f t="shared" si="45"/>
        <v>0</v>
      </c>
      <c r="D212" s="34">
        <f t="shared" si="46"/>
        <v>0</v>
      </c>
      <c r="E212" s="37">
        <f t="shared" si="47"/>
        <v>0</v>
      </c>
      <c r="F212" s="36">
        <f t="shared" si="48"/>
        <v>0</v>
      </c>
      <c r="G212" s="36">
        <f t="shared" si="49"/>
        <v>0</v>
      </c>
      <c r="H212" s="36">
        <f t="shared" si="50"/>
        <v>0</v>
      </c>
      <c r="I212" s="34">
        <f t="shared" si="51"/>
        <v>0</v>
      </c>
      <c r="J212" s="34">
        <f t="shared" si="52"/>
        <v>0</v>
      </c>
      <c r="K212" s="34">
        <f t="shared" si="53"/>
        <v>0</v>
      </c>
      <c r="L212" s="34">
        <f t="shared" si="54"/>
        <v>0</v>
      </c>
      <c r="M212" s="34">
        <f t="shared" si="55"/>
        <v>0</v>
      </c>
      <c r="N212" s="34" t="str">
        <f t="shared" si="56"/>
        <v>ok</v>
      </c>
      <c r="O212" s="34" t="str">
        <f t="shared" si="57"/>
        <v>ok</v>
      </c>
      <c r="P212" s="35">
        <f t="shared" si="58"/>
        <v>0</v>
      </c>
      <c r="Q212" s="35">
        <f t="shared" si="59"/>
        <v>0</v>
      </c>
    </row>
    <row r="213" spans="1:17" x14ac:dyDescent="0.25">
      <c r="A213" s="34" t="str">
        <f t="shared" si="43"/>
        <v/>
      </c>
      <c r="B213" s="39">
        <f t="shared" si="44"/>
        <v>0</v>
      </c>
      <c r="C213" s="38">
        <f t="shared" si="45"/>
        <v>0</v>
      </c>
      <c r="D213" s="34">
        <f t="shared" si="46"/>
        <v>0</v>
      </c>
      <c r="E213" s="37">
        <f t="shared" si="47"/>
        <v>0</v>
      </c>
      <c r="F213" s="36">
        <f t="shared" si="48"/>
        <v>0</v>
      </c>
      <c r="G213" s="36">
        <f t="shared" si="49"/>
        <v>0</v>
      </c>
      <c r="H213" s="36">
        <f t="shared" si="50"/>
        <v>0</v>
      </c>
      <c r="I213" s="34">
        <f t="shared" si="51"/>
        <v>0</v>
      </c>
      <c r="J213" s="34">
        <f t="shared" si="52"/>
        <v>0</v>
      </c>
      <c r="K213" s="34">
        <f t="shared" si="53"/>
        <v>0</v>
      </c>
      <c r="L213" s="34">
        <f t="shared" si="54"/>
        <v>0</v>
      </c>
      <c r="M213" s="34">
        <f t="shared" si="55"/>
        <v>0</v>
      </c>
      <c r="N213" s="34" t="str">
        <f t="shared" si="56"/>
        <v>ok</v>
      </c>
      <c r="O213" s="34" t="str">
        <f t="shared" si="57"/>
        <v>ok</v>
      </c>
      <c r="P213" s="35">
        <f t="shared" si="58"/>
        <v>0</v>
      </c>
      <c r="Q213" s="35">
        <f t="shared" si="59"/>
        <v>0</v>
      </c>
    </row>
    <row r="214" spans="1:17" x14ac:dyDescent="0.25">
      <c r="A214" s="34" t="str">
        <f t="shared" si="43"/>
        <v/>
      </c>
      <c r="B214" s="39">
        <f t="shared" si="44"/>
        <v>0</v>
      </c>
      <c r="C214" s="38">
        <f t="shared" si="45"/>
        <v>0</v>
      </c>
      <c r="D214" s="34">
        <f t="shared" si="46"/>
        <v>0</v>
      </c>
      <c r="E214" s="37">
        <f t="shared" si="47"/>
        <v>0</v>
      </c>
      <c r="F214" s="36">
        <f t="shared" si="48"/>
        <v>0</v>
      </c>
      <c r="G214" s="36">
        <f t="shared" si="49"/>
        <v>0</v>
      </c>
      <c r="H214" s="36">
        <f t="shared" si="50"/>
        <v>0</v>
      </c>
      <c r="I214" s="34">
        <f t="shared" si="51"/>
        <v>0</v>
      </c>
      <c r="J214" s="34">
        <f t="shared" si="52"/>
        <v>0</v>
      </c>
      <c r="K214" s="34">
        <f t="shared" si="53"/>
        <v>0</v>
      </c>
      <c r="L214" s="34">
        <f t="shared" si="54"/>
        <v>0</v>
      </c>
      <c r="M214" s="34">
        <f t="shared" si="55"/>
        <v>0</v>
      </c>
      <c r="N214" s="34" t="str">
        <f t="shared" si="56"/>
        <v>ok</v>
      </c>
      <c r="O214" s="34" t="str">
        <f t="shared" si="57"/>
        <v>ok</v>
      </c>
      <c r="P214" s="35">
        <f t="shared" si="58"/>
        <v>0</v>
      </c>
      <c r="Q214" s="35">
        <f t="shared" si="59"/>
        <v>0</v>
      </c>
    </row>
    <row r="215" spans="1:17" x14ac:dyDescent="0.25">
      <c r="A215" s="34" t="str">
        <f t="shared" si="43"/>
        <v/>
      </c>
      <c r="B215" s="39">
        <f t="shared" si="44"/>
        <v>0</v>
      </c>
      <c r="C215" s="38">
        <f t="shared" si="45"/>
        <v>0</v>
      </c>
      <c r="D215" s="34">
        <f t="shared" si="46"/>
        <v>0</v>
      </c>
      <c r="E215" s="37">
        <f t="shared" si="47"/>
        <v>0</v>
      </c>
      <c r="F215" s="36">
        <f t="shared" si="48"/>
        <v>0</v>
      </c>
      <c r="G215" s="36">
        <f t="shared" si="49"/>
        <v>0</v>
      </c>
      <c r="H215" s="36">
        <f t="shared" si="50"/>
        <v>0</v>
      </c>
      <c r="I215" s="34">
        <f t="shared" si="51"/>
        <v>0</v>
      </c>
      <c r="J215" s="34">
        <f t="shared" si="52"/>
        <v>0</v>
      </c>
      <c r="K215" s="34">
        <f t="shared" si="53"/>
        <v>0</v>
      </c>
      <c r="L215" s="34">
        <f t="shared" si="54"/>
        <v>0</v>
      </c>
      <c r="M215" s="34">
        <f t="shared" si="55"/>
        <v>0</v>
      </c>
      <c r="N215" s="34" t="str">
        <f t="shared" si="56"/>
        <v>ok</v>
      </c>
      <c r="O215" s="34" t="str">
        <f t="shared" si="57"/>
        <v>ok</v>
      </c>
      <c r="P215" s="35">
        <f t="shared" si="58"/>
        <v>0</v>
      </c>
      <c r="Q215" s="35">
        <f t="shared" si="59"/>
        <v>0</v>
      </c>
    </row>
    <row r="216" spans="1:17" x14ac:dyDescent="0.25">
      <c r="A216" s="34" t="str">
        <f t="shared" si="43"/>
        <v/>
      </c>
      <c r="B216" s="39">
        <f t="shared" si="44"/>
        <v>0</v>
      </c>
      <c r="C216" s="38">
        <f t="shared" si="45"/>
        <v>0</v>
      </c>
      <c r="D216" s="34">
        <f t="shared" si="46"/>
        <v>0</v>
      </c>
      <c r="E216" s="37">
        <f t="shared" si="47"/>
        <v>0</v>
      </c>
      <c r="F216" s="36">
        <f t="shared" si="48"/>
        <v>0</v>
      </c>
      <c r="G216" s="36">
        <f t="shared" si="49"/>
        <v>0</v>
      </c>
      <c r="H216" s="36">
        <f t="shared" si="50"/>
        <v>0</v>
      </c>
      <c r="I216" s="34">
        <f t="shared" si="51"/>
        <v>0</v>
      </c>
      <c r="J216" s="34">
        <f t="shared" si="52"/>
        <v>0</v>
      </c>
      <c r="K216" s="34">
        <f t="shared" si="53"/>
        <v>0</v>
      </c>
      <c r="L216" s="34">
        <f t="shared" si="54"/>
        <v>0</v>
      </c>
      <c r="M216" s="34">
        <f t="shared" si="55"/>
        <v>0</v>
      </c>
      <c r="N216" s="34" t="str">
        <f t="shared" si="56"/>
        <v>ok</v>
      </c>
      <c r="O216" s="34" t="str">
        <f t="shared" si="57"/>
        <v>ok</v>
      </c>
      <c r="P216" s="35">
        <f t="shared" si="58"/>
        <v>0</v>
      </c>
      <c r="Q216" s="35">
        <f t="shared" si="59"/>
        <v>0</v>
      </c>
    </row>
    <row r="217" spans="1:17" x14ac:dyDescent="0.25">
      <c r="A217" s="34" t="str">
        <f t="shared" si="43"/>
        <v/>
      </c>
      <c r="B217" s="39">
        <f t="shared" si="44"/>
        <v>0</v>
      </c>
      <c r="C217" s="38">
        <f t="shared" si="45"/>
        <v>0</v>
      </c>
      <c r="D217" s="34">
        <f t="shared" si="46"/>
        <v>0</v>
      </c>
      <c r="E217" s="37">
        <f t="shared" si="47"/>
        <v>0</v>
      </c>
      <c r="F217" s="36">
        <f t="shared" si="48"/>
        <v>0</v>
      </c>
      <c r="G217" s="36">
        <f t="shared" si="49"/>
        <v>0</v>
      </c>
      <c r="H217" s="36">
        <f t="shared" si="50"/>
        <v>0</v>
      </c>
      <c r="I217" s="34">
        <f t="shared" si="51"/>
        <v>0</v>
      </c>
      <c r="J217" s="34">
        <f t="shared" si="52"/>
        <v>0</v>
      </c>
      <c r="K217" s="34">
        <f t="shared" si="53"/>
        <v>0</v>
      </c>
      <c r="L217" s="34">
        <f t="shared" si="54"/>
        <v>0</v>
      </c>
      <c r="M217" s="34">
        <f t="shared" si="55"/>
        <v>0</v>
      </c>
      <c r="N217" s="34" t="str">
        <f t="shared" si="56"/>
        <v>ok</v>
      </c>
      <c r="O217" s="34" t="str">
        <f t="shared" si="57"/>
        <v>ok</v>
      </c>
      <c r="P217" s="35">
        <f t="shared" si="58"/>
        <v>0</v>
      </c>
      <c r="Q217" s="35">
        <f t="shared" si="59"/>
        <v>0</v>
      </c>
    </row>
    <row r="218" spans="1:17" x14ac:dyDescent="0.25">
      <c r="A218" s="34" t="str">
        <f t="shared" si="43"/>
        <v/>
      </c>
      <c r="B218" s="39">
        <f t="shared" si="44"/>
        <v>0</v>
      </c>
      <c r="C218" s="38">
        <f t="shared" si="45"/>
        <v>0</v>
      </c>
      <c r="D218" s="34">
        <f t="shared" si="46"/>
        <v>0</v>
      </c>
      <c r="E218" s="37">
        <f t="shared" si="47"/>
        <v>0</v>
      </c>
      <c r="F218" s="36">
        <f t="shared" si="48"/>
        <v>0</v>
      </c>
      <c r="G218" s="36">
        <f t="shared" si="49"/>
        <v>0</v>
      </c>
      <c r="H218" s="36">
        <f t="shared" si="50"/>
        <v>0</v>
      </c>
      <c r="I218" s="34">
        <f t="shared" si="51"/>
        <v>0</v>
      </c>
      <c r="J218" s="34">
        <f t="shared" si="52"/>
        <v>0</v>
      </c>
      <c r="K218" s="34">
        <f t="shared" si="53"/>
        <v>0</v>
      </c>
      <c r="L218" s="34">
        <f t="shared" si="54"/>
        <v>0</v>
      </c>
      <c r="M218" s="34">
        <f t="shared" si="55"/>
        <v>0</v>
      </c>
      <c r="N218" s="34" t="str">
        <f t="shared" si="56"/>
        <v>ok</v>
      </c>
      <c r="O218" s="34" t="str">
        <f t="shared" si="57"/>
        <v>ok</v>
      </c>
      <c r="P218" s="35">
        <f t="shared" si="58"/>
        <v>0</v>
      </c>
      <c r="Q218" s="35">
        <f t="shared" si="59"/>
        <v>0</v>
      </c>
    </row>
    <row r="219" spans="1:17" x14ac:dyDescent="0.25">
      <c r="A219" s="34" t="str">
        <f t="shared" si="43"/>
        <v/>
      </c>
      <c r="B219" s="39">
        <f t="shared" si="44"/>
        <v>0</v>
      </c>
      <c r="C219" s="38">
        <f t="shared" si="45"/>
        <v>0</v>
      </c>
      <c r="D219" s="34">
        <f t="shared" si="46"/>
        <v>0</v>
      </c>
      <c r="E219" s="37">
        <f t="shared" si="47"/>
        <v>0</v>
      </c>
      <c r="F219" s="36">
        <f t="shared" si="48"/>
        <v>0</v>
      </c>
      <c r="G219" s="36">
        <f t="shared" si="49"/>
        <v>0</v>
      </c>
      <c r="H219" s="36">
        <f t="shared" si="50"/>
        <v>0</v>
      </c>
      <c r="I219" s="34">
        <f t="shared" si="51"/>
        <v>0</v>
      </c>
      <c r="J219" s="34">
        <f t="shared" si="52"/>
        <v>0</v>
      </c>
      <c r="K219" s="34">
        <f t="shared" si="53"/>
        <v>0</v>
      </c>
      <c r="L219" s="34">
        <f t="shared" si="54"/>
        <v>0</v>
      </c>
      <c r="M219" s="34">
        <f t="shared" si="55"/>
        <v>0</v>
      </c>
      <c r="N219" s="34" t="str">
        <f t="shared" si="56"/>
        <v>ok</v>
      </c>
      <c r="O219" s="34" t="str">
        <f t="shared" si="57"/>
        <v>ok</v>
      </c>
      <c r="P219" s="35">
        <f t="shared" si="58"/>
        <v>0</v>
      </c>
      <c r="Q219" s="35">
        <f t="shared" si="59"/>
        <v>0</v>
      </c>
    </row>
    <row r="220" spans="1:17" x14ac:dyDescent="0.25">
      <c r="A220" s="34" t="str">
        <f t="shared" si="43"/>
        <v/>
      </c>
      <c r="B220" s="39">
        <f t="shared" si="44"/>
        <v>0</v>
      </c>
      <c r="C220" s="38">
        <f t="shared" si="45"/>
        <v>0</v>
      </c>
      <c r="D220" s="34">
        <f t="shared" si="46"/>
        <v>0</v>
      </c>
      <c r="E220" s="37">
        <f t="shared" si="47"/>
        <v>0</v>
      </c>
      <c r="F220" s="36">
        <f t="shared" si="48"/>
        <v>0</v>
      </c>
      <c r="G220" s="36">
        <f t="shared" si="49"/>
        <v>0</v>
      </c>
      <c r="H220" s="36">
        <f t="shared" si="50"/>
        <v>0</v>
      </c>
      <c r="I220" s="34">
        <f t="shared" si="51"/>
        <v>0</v>
      </c>
      <c r="J220" s="34">
        <f t="shared" si="52"/>
        <v>0</v>
      </c>
      <c r="K220" s="34">
        <f t="shared" si="53"/>
        <v>0</v>
      </c>
      <c r="L220" s="34">
        <f t="shared" si="54"/>
        <v>0</v>
      </c>
      <c r="M220" s="34">
        <f t="shared" si="55"/>
        <v>0</v>
      </c>
      <c r="N220" s="34" t="str">
        <f t="shared" si="56"/>
        <v>ok</v>
      </c>
      <c r="O220" s="34" t="str">
        <f t="shared" si="57"/>
        <v>ok</v>
      </c>
      <c r="P220" s="35">
        <f t="shared" si="58"/>
        <v>0</v>
      </c>
      <c r="Q220" s="35">
        <f t="shared" si="59"/>
        <v>0</v>
      </c>
    </row>
    <row r="221" spans="1:17" x14ac:dyDescent="0.25">
      <c r="A221" s="34" t="str">
        <f t="shared" si="43"/>
        <v/>
      </c>
      <c r="B221" s="39">
        <f t="shared" si="44"/>
        <v>0</v>
      </c>
      <c r="C221" s="38">
        <f t="shared" si="45"/>
        <v>0</v>
      </c>
      <c r="D221" s="34">
        <f t="shared" si="46"/>
        <v>0</v>
      </c>
      <c r="E221" s="37">
        <f t="shared" si="47"/>
        <v>0</v>
      </c>
      <c r="F221" s="36">
        <f t="shared" si="48"/>
        <v>0</v>
      </c>
      <c r="G221" s="36">
        <f t="shared" si="49"/>
        <v>0</v>
      </c>
      <c r="H221" s="36">
        <f t="shared" si="50"/>
        <v>0</v>
      </c>
      <c r="I221" s="34">
        <f t="shared" si="51"/>
        <v>0</v>
      </c>
      <c r="J221" s="34">
        <f t="shared" si="52"/>
        <v>0</v>
      </c>
      <c r="K221" s="34">
        <f t="shared" si="53"/>
        <v>0</v>
      </c>
      <c r="L221" s="34">
        <f t="shared" si="54"/>
        <v>0</v>
      </c>
      <c r="M221" s="34">
        <f t="shared" si="55"/>
        <v>0</v>
      </c>
      <c r="N221" s="34" t="str">
        <f t="shared" si="56"/>
        <v>ok</v>
      </c>
      <c r="O221" s="34" t="str">
        <f t="shared" si="57"/>
        <v>ok</v>
      </c>
      <c r="P221" s="35">
        <f t="shared" si="58"/>
        <v>0</v>
      </c>
      <c r="Q221" s="35">
        <f t="shared" si="59"/>
        <v>0</v>
      </c>
    </row>
    <row r="222" spans="1:17" x14ac:dyDescent="0.25">
      <c r="A222" s="34" t="str">
        <f t="shared" si="43"/>
        <v/>
      </c>
      <c r="B222" s="39">
        <f t="shared" si="44"/>
        <v>0</v>
      </c>
      <c r="C222" s="38">
        <f t="shared" si="45"/>
        <v>0</v>
      </c>
      <c r="D222" s="34">
        <f t="shared" si="46"/>
        <v>0</v>
      </c>
      <c r="E222" s="37">
        <f t="shared" si="47"/>
        <v>0</v>
      </c>
      <c r="F222" s="36">
        <f t="shared" si="48"/>
        <v>0</v>
      </c>
      <c r="G222" s="36">
        <f t="shared" si="49"/>
        <v>0</v>
      </c>
      <c r="H222" s="36">
        <f t="shared" si="50"/>
        <v>0</v>
      </c>
      <c r="I222" s="34">
        <f t="shared" si="51"/>
        <v>0</v>
      </c>
      <c r="J222" s="34">
        <f t="shared" si="52"/>
        <v>0</v>
      </c>
      <c r="K222" s="34">
        <f t="shared" si="53"/>
        <v>0</v>
      </c>
      <c r="L222" s="34">
        <f t="shared" si="54"/>
        <v>0</v>
      </c>
      <c r="M222" s="34">
        <f t="shared" si="55"/>
        <v>0</v>
      </c>
      <c r="N222" s="34" t="str">
        <f t="shared" si="56"/>
        <v>ok</v>
      </c>
      <c r="O222" s="34" t="str">
        <f t="shared" si="57"/>
        <v>ok</v>
      </c>
      <c r="P222" s="35">
        <f t="shared" si="58"/>
        <v>0</v>
      </c>
      <c r="Q222" s="35">
        <f t="shared" si="59"/>
        <v>0</v>
      </c>
    </row>
    <row r="223" spans="1:17" x14ac:dyDescent="0.25">
      <c r="A223" s="34" t="str">
        <f t="shared" si="43"/>
        <v/>
      </c>
      <c r="B223" s="39">
        <f t="shared" si="44"/>
        <v>0</v>
      </c>
      <c r="C223" s="38">
        <f t="shared" si="45"/>
        <v>0</v>
      </c>
      <c r="D223" s="34">
        <f t="shared" si="46"/>
        <v>0</v>
      </c>
      <c r="E223" s="37">
        <f t="shared" si="47"/>
        <v>0</v>
      </c>
      <c r="F223" s="36">
        <f t="shared" si="48"/>
        <v>0</v>
      </c>
      <c r="G223" s="36">
        <f t="shared" si="49"/>
        <v>0</v>
      </c>
      <c r="H223" s="36">
        <f t="shared" si="50"/>
        <v>0</v>
      </c>
      <c r="I223" s="34">
        <f t="shared" si="51"/>
        <v>0</v>
      </c>
      <c r="J223" s="34">
        <f t="shared" si="52"/>
        <v>0</v>
      </c>
      <c r="K223" s="34">
        <f t="shared" si="53"/>
        <v>0</v>
      </c>
      <c r="L223" s="34">
        <f t="shared" si="54"/>
        <v>0</v>
      </c>
      <c r="M223" s="34">
        <f t="shared" si="55"/>
        <v>0</v>
      </c>
      <c r="N223" s="34" t="str">
        <f t="shared" si="56"/>
        <v>ok</v>
      </c>
      <c r="O223" s="34" t="str">
        <f t="shared" si="57"/>
        <v>ok</v>
      </c>
      <c r="P223" s="35">
        <f t="shared" si="58"/>
        <v>0</v>
      </c>
      <c r="Q223" s="35">
        <f t="shared" si="59"/>
        <v>0</v>
      </c>
    </row>
    <row r="224" spans="1:17" x14ac:dyDescent="0.25">
      <c r="A224" s="34" t="str">
        <f t="shared" si="43"/>
        <v/>
      </c>
      <c r="B224" s="39">
        <f t="shared" si="44"/>
        <v>0</v>
      </c>
      <c r="C224" s="38">
        <f t="shared" si="45"/>
        <v>0</v>
      </c>
      <c r="D224" s="34">
        <f t="shared" si="46"/>
        <v>0</v>
      </c>
      <c r="E224" s="37">
        <f t="shared" si="47"/>
        <v>0</v>
      </c>
      <c r="F224" s="36">
        <f t="shared" si="48"/>
        <v>0</v>
      </c>
      <c r="G224" s="36">
        <f t="shared" si="49"/>
        <v>0</v>
      </c>
      <c r="H224" s="36">
        <f t="shared" si="50"/>
        <v>0</v>
      </c>
      <c r="I224" s="34">
        <f t="shared" si="51"/>
        <v>0</v>
      </c>
      <c r="J224" s="34">
        <f t="shared" si="52"/>
        <v>0</v>
      </c>
      <c r="K224" s="34">
        <f t="shared" si="53"/>
        <v>0</v>
      </c>
      <c r="L224" s="34">
        <f t="shared" si="54"/>
        <v>0</v>
      </c>
      <c r="M224" s="34">
        <f t="shared" si="55"/>
        <v>0</v>
      </c>
      <c r="N224" s="34" t="str">
        <f t="shared" si="56"/>
        <v>ok</v>
      </c>
      <c r="O224" s="34" t="str">
        <f t="shared" si="57"/>
        <v>ok</v>
      </c>
      <c r="P224" s="35">
        <f t="shared" si="58"/>
        <v>0</v>
      </c>
      <c r="Q224" s="35">
        <f t="shared" si="59"/>
        <v>0</v>
      </c>
    </row>
    <row r="225" spans="1:17" x14ac:dyDescent="0.25">
      <c r="A225" s="34" t="str">
        <f t="shared" si="43"/>
        <v/>
      </c>
      <c r="B225" s="39">
        <f t="shared" si="44"/>
        <v>0</v>
      </c>
      <c r="C225" s="38">
        <f t="shared" si="45"/>
        <v>0</v>
      </c>
      <c r="D225" s="34">
        <f t="shared" si="46"/>
        <v>0</v>
      </c>
      <c r="E225" s="37">
        <f t="shared" si="47"/>
        <v>0</v>
      </c>
      <c r="F225" s="36">
        <f t="shared" si="48"/>
        <v>0</v>
      </c>
      <c r="G225" s="36">
        <f t="shared" si="49"/>
        <v>0</v>
      </c>
      <c r="H225" s="36">
        <f t="shared" si="50"/>
        <v>0</v>
      </c>
      <c r="I225" s="34">
        <f t="shared" si="51"/>
        <v>0</v>
      </c>
      <c r="J225" s="34">
        <f t="shared" si="52"/>
        <v>0</v>
      </c>
      <c r="K225" s="34">
        <f t="shared" si="53"/>
        <v>0</v>
      </c>
      <c r="L225" s="34">
        <f t="shared" si="54"/>
        <v>0</v>
      </c>
      <c r="M225" s="34">
        <f t="shared" si="55"/>
        <v>0</v>
      </c>
      <c r="N225" s="34" t="str">
        <f t="shared" si="56"/>
        <v>ok</v>
      </c>
      <c r="O225" s="34" t="str">
        <f t="shared" si="57"/>
        <v>ok</v>
      </c>
      <c r="P225" s="35">
        <f t="shared" si="58"/>
        <v>0</v>
      </c>
      <c r="Q225" s="35">
        <f t="shared" si="59"/>
        <v>0</v>
      </c>
    </row>
    <row r="226" spans="1:17" x14ac:dyDescent="0.25">
      <c r="A226" s="34" t="str">
        <f t="shared" si="43"/>
        <v/>
      </c>
      <c r="B226" s="39">
        <f t="shared" si="44"/>
        <v>0</v>
      </c>
      <c r="C226" s="38">
        <f t="shared" si="45"/>
        <v>0</v>
      </c>
      <c r="D226" s="34">
        <f t="shared" si="46"/>
        <v>0</v>
      </c>
      <c r="E226" s="37">
        <f t="shared" si="47"/>
        <v>0</v>
      </c>
      <c r="F226" s="36">
        <f t="shared" si="48"/>
        <v>0</v>
      </c>
      <c r="G226" s="36">
        <f t="shared" si="49"/>
        <v>0</v>
      </c>
      <c r="H226" s="36">
        <f t="shared" si="50"/>
        <v>0</v>
      </c>
      <c r="I226" s="34">
        <f t="shared" si="51"/>
        <v>0</v>
      </c>
      <c r="J226" s="34">
        <f t="shared" si="52"/>
        <v>0</v>
      </c>
      <c r="K226" s="34">
        <f t="shared" si="53"/>
        <v>0</v>
      </c>
      <c r="L226" s="34">
        <f t="shared" si="54"/>
        <v>0</v>
      </c>
      <c r="M226" s="34">
        <f t="shared" si="55"/>
        <v>0</v>
      </c>
      <c r="N226" s="34" t="str">
        <f t="shared" si="56"/>
        <v>ok</v>
      </c>
      <c r="O226" s="34" t="str">
        <f t="shared" si="57"/>
        <v>ok</v>
      </c>
      <c r="P226" s="35">
        <f t="shared" si="58"/>
        <v>0</v>
      </c>
      <c r="Q226" s="35">
        <f t="shared" si="59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92" priority="12" operator="equal">
      <formula>$M$1</formula>
    </cfRule>
    <cfRule type="cellIs" dxfId="91" priority="13" operator="equal">
      <formula>$M$2</formula>
    </cfRule>
  </conditionalFormatting>
  <conditionalFormatting sqref="O117:O226">
    <cfRule type="cellIs" dxfId="90" priority="10" operator="equal">
      <formula>$M$1</formula>
    </cfRule>
    <cfRule type="cellIs" dxfId="89" priority="11" operator="equal">
      <formula>$M$2</formula>
    </cfRule>
  </conditionalFormatting>
  <conditionalFormatting sqref="P117:Q226">
    <cfRule type="cellIs" dxfId="88" priority="5" operator="lessThan">
      <formula>0</formula>
    </cfRule>
    <cfRule type="cellIs" dxfId="87" priority="6" operator="greaterThan">
      <formula>0</formula>
    </cfRule>
    <cfRule type="cellIs" dxfId="86" priority="7" operator="equal">
      <formula>0</formula>
    </cfRule>
    <cfRule type="cellIs" dxfId="85" priority="8" operator="lessThan">
      <formula>0</formula>
    </cfRule>
    <cfRule type="cellIs" dxfId="84" priority="9" operator="greaterThan">
      <formula>0</formula>
    </cfRule>
  </conditionalFormatting>
  <conditionalFormatting sqref="H117:I226">
    <cfRule type="cellIs" dxfId="83" priority="4" operator="lessThan">
      <formula>0</formula>
    </cfRule>
  </conditionalFormatting>
  <conditionalFormatting sqref="J117:J226">
    <cfRule type="cellIs" dxfId="82" priority="3" operator="lessThan">
      <formula>0</formula>
    </cfRule>
  </conditionalFormatting>
  <conditionalFormatting sqref="R116">
    <cfRule type="cellIs" dxfId="81" priority="1" operator="equal">
      <formula>$M$2</formula>
    </cfRule>
    <cfRule type="cellIs" dxfId="80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B437D-5F29-4B86-BC91-1416FAB42284}">
  <sheetPr codeName="Arkusz32"/>
  <dimension ref="A1:R227"/>
  <sheetViews>
    <sheetView topLeftCell="A202" zoomScale="70" zoomScaleNormal="70" workbookViewId="0">
      <selection activeCell="A169" sqref="A169:Q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2028 r.'!A40</f>
        <v/>
      </c>
      <c r="B3" s="60" t="str">
        <f>'Wniosek 2028 r.'!B40</f>
        <v/>
      </c>
      <c r="C3" s="58" t="str">
        <f>'Wniosek 2028 r.'!E40</f>
        <v/>
      </c>
      <c r="D3" s="58" t="str">
        <f>'Wniosek 2028 r.'!G40</f>
        <v/>
      </c>
      <c r="E3" s="55">
        <f>'Wniosek 2028 r.'!C165</f>
        <v>0</v>
      </c>
      <c r="F3" s="55">
        <f>'Wniosek 2028 r.'!C396</f>
        <v>0</v>
      </c>
      <c r="G3" s="57">
        <f>'Wniosek 2028 r.'!C281</f>
        <v>0</v>
      </c>
      <c r="H3" s="56">
        <f>'Wniosek 2028 r.'!D281</f>
        <v>0</v>
      </c>
      <c r="I3" s="64">
        <f>'Wniosek 2028 r.'!F281</f>
        <v>0</v>
      </c>
      <c r="J3" s="55">
        <f>'Wniosek 2028 r.'!H281</f>
        <v>0</v>
      </c>
      <c r="K3" s="54">
        <f>IFERROR('Wniosek 2028 r.'!C511,0)</f>
        <v>0</v>
      </c>
      <c r="L3" s="53">
        <v>3</v>
      </c>
    </row>
    <row r="4" spans="1:13" s="52" customFormat="1" x14ac:dyDescent="0.25">
      <c r="A4" s="52" t="str">
        <f>'Wniosek 2028 r.'!A41</f>
        <v/>
      </c>
      <c r="B4" s="60" t="str">
        <f>'Wniosek 2028 r.'!B41</f>
        <v/>
      </c>
      <c r="C4" s="58" t="str">
        <f>'Wniosek 2028 r.'!E41</f>
        <v/>
      </c>
      <c r="D4" s="58" t="str">
        <f>'Wniosek 2028 r.'!G41</f>
        <v/>
      </c>
      <c r="E4" s="55">
        <f>'Wniosek 2028 r.'!C166</f>
        <v>0</v>
      </c>
      <c r="F4" s="55">
        <f>'Wniosek 2028 r.'!C397</f>
        <v>0</v>
      </c>
      <c r="G4" s="57">
        <f>'Wniosek 2028 r.'!C282</f>
        <v>0</v>
      </c>
      <c r="H4" s="56">
        <f>'Wniosek 2028 r.'!D282</f>
        <v>0</v>
      </c>
      <c r="I4" s="64">
        <f>'Wniosek 2028 r.'!F282</f>
        <v>0</v>
      </c>
      <c r="J4" s="55">
        <f>'Wniosek 2028 r.'!H282</f>
        <v>0</v>
      </c>
      <c r="K4" s="54">
        <f>IFERROR('Wniosek 2028 r.'!C512,0)</f>
        <v>0</v>
      </c>
      <c r="L4" s="53"/>
    </row>
    <row r="5" spans="1:13" s="52" customFormat="1" x14ac:dyDescent="0.25">
      <c r="A5" s="52" t="str">
        <f>'Wniosek 2028 r.'!A42</f>
        <v/>
      </c>
      <c r="B5" s="60" t="str">
        <f>'Wniosek 2028 r.'!B42</f>
        <v/>
      </c>
      <c r="C5" s="58" t="str">
        <f>'Wniosek 2028 r.'!E42</f>
        <v/>
      </c>
      <c r="D5" s="58" t="str">
        <f>'Wniosek 2028 r.'!G42</f>
        <v/>
      </c>
      <c r="E5" s="55">
        <f>'Wniosek 2028 r.'!C167</f>
        <v>0</v>
      </c>
      <c r="F5" s="55">
        <f>'Wniosek 2028 r.'!C398</f>
        <v>0</v>
      </c>
      <c r="G5" s="57">
        <f>'Wniosek 2028 r.'!C283</f>
        <v>0</v>
      </c>
      <c r="H5" s="56">
        <f>'Wniosek 2028 r.'!D283</f>
        <v>0</v>
      </c>
      <c r="I5" s="64">
        <f>'Wniosek 2028 r.'!F283</f>
        <v>0</v>
      </c>
      <c r="J5" s="55">
        <f>'Wniosek 2028 r.'!H283</f>
        <v>0</v>
      </c>
      <c r="K5" s="54">
        <f>IFERROR('Wniosek 2028 r.'!C513,0)</f>
        <v>0</v>
      </c>
      <c r="L5" s="53"/>
    </row>
    <row r="6" spans="1:13" s="52" customFormat="1" x14ac:dyDescent="0.25">
      <c r="A6" s="52" t="str">
        <f>'Wniosek 2028 r.'!A43</f>
        <v/>
      </c>
      <c r="B6" s="60" t="str">
        <f>'Wniosek 2028 r.'!B43</f>
        <v/>
      </c>
      <c r="C6" s="58" t="str">
        <f>'Wniosek 2028 r.'!E43</f>
        <v/>
      </c>
      <c r="D6" s="58" t="str">
        <f>'Wniosek 2028 r.'!G43</f>
        <v/>
      </c>
      <c r="E6" s="55">
        <f>'Wniosek 2028 r.'!C168</f>
        <v>0</v>
      </c>
      <c r="F6" s="55">
        <f>'Wniosek 2028 r.'!C399</f>
        <v>0</v>
      </c>
      <c r="G6" s="57">
        <f>'Wniosek 2028 r.'!C284</f>
        <v>0</v>
      </c>
      <c r="H6" s="56">
        <f>'Wniosek 2028 r.'!D284</f>
        <v>0</v>
      </c>
      <c r="I6" s="64">
        <f>'Wniosek 2028 r.'!F284</f>
        <v>0</v>
      </c>
      <c r="J6" s="55">
        <f>'Wniosek 2028 r.'!H284</f>
        <v>0</v>
      </c>
      <c r="K6" s="54">
        <f>IFERROR('Wniosek 2028 r.'!C514,0)</f>
        <v>0</v>
      </c>
      <c r="L6" s="53"/>
    </row>
    <row r="7" spans="1:13" s="52" customFormat="1" x14ac:dyDescent="0.25">
      <c r="A7" s="52" t="str">
        <f>'Wniosek 2028 r.'!A44</f>
        <v/>
      </c>
      <c r="B7" s="60" t="str">
        <f>'Wniosek 2028 r.'!B44</f>
        <v/>
      </c>
      <c r="C7" s="58" t="str">
        <f>'Wniosek 2028 r.'!E44</f>
        <v/>
      </c>
      <c r="D7" s="58" t="str">
        <f>'Wniosek 2028 r.'!G44</f>
        <v/>
      </c>
      <c r="E7" s="55">
        <f>'Wniosek 2028 r.'!C169</f>
        <v>0</v>
      </c>
      <c r="F7" s="55">
        <f>'Wniosek 2028 r.'!C400</f>
        <v>0</v>
      </c>
      <c r="G7" s="57">
        <f>'Wniosek 2028 r.'!C285</f>
        <v>0</v>
      </c>
      <c r="H7" s="56">
        <f>'Wniosek 2028 r.'!D285</f>
        <v>0</v>
      </c>
      <c r="I7" s="64">
        <f>'Wniosek 2028 r.'!F285</f>
        <v>0</v>
      </c>
      <c r="J7" s="55">
        <f>'Wniosek 2028 r.'!H285</f>
        <v>0</v>
      </c>
      <c r="K7" s="54">
        <f>IFERROR('Wniosek 2028 r.'!C515,0)</f>
        <v>0</v>
      </c>
      <c r="L7" s="53"/>
    </row>
    <row r="8" spans="1:13" s="52" customFormat="1" x14ac:dyDescent="0.25">
      <c r="A8" s="52" t="str">
        <f>'Wniosek 2028 r.'!A45</f>
        <v/>
      </c>
      <c r="B8" s="60" t="str">
        <f>'Wniosek 2028 r.'!B45</f>
        <v/>
      </c>
      <c r="C8" s="58" t="str">
        <f>'Wniosek 2028 r.'!E45</f>
        <v/>
      </c>
      <c r="D8" s="58" t="str">
        <f>'Wniosek 2028 r.'!G45</f>
        <v/>
      </c>
      <c r="E8" s="55">
        <f>'Wniosek 2028 r.'!C170</f>
        <v>0</v>
      </c>
      <c r="F8" s="55">
        <f>'Wniosek 2028 r.'!C401</f>
        <v>0</v>
      </c>
      <c r="G8" s="57">
        <f>'Wniosek 2028 r.'!C286</f>
        <v>0</v>
      </c>
      <c r="H8" s="56">
        <f>'Wniosek 2028 r.'!D286</f>
        <v>0</v>
      </c>
      <c r="I8" s="64">
        <f>'Wniosek 2028 r.'!F286</f>
        <v>0</v>
      </c>
      <c r="J8" s="55">
        <f>'Wniosek 2028 r.'!H286</f>
        <v>0</v>
      </c>
      <c r="K8" s="54">
        <f>IFERROR('Wniosek 2028 r.'!C516,0)</f>
        <v>0</v>
      </c>
      <c r="L8" s="53"/>
    </row>
    <row r="9" spans="1:13" s="52" customFormat="1" x14ac:dyDescent="0.25">
      <c r="A9" s="52" t="str">
        <f>'Wniosek 2028 r.'!A46</f>
        <v/>
      </c>
      <c r="B9" s="60" t="str">
        <f>'Wniosek 2028 r.'!B46</f>
        <v/>
      </c>
      <c r="C9" s="58" t="str">
        <f>'Wniosek 2028 r.'!E46</f>
        <v/>
      </c>
      <c r="D9" s="58" t="str">
        <f>'Wniosek 2028 r.'!G46</f>
        <v/>
      </c>
      <c r="E9" s="55">
        <f>'Wniosek 2028 r.'!C171</f>
        <v>0</v>
      </c>
      <c r="F9" s="55">
        <f>'Wniosek 2028 r.'!C402</f>
        <v>0</v>
      </c>
      <c r="G9" s="57">
        <f>'Wniosek 2028 r.'!C287</f>
        <v>0</v>
      </c>
      <c r="H9" s="56">
        <f>'Wniosek 2028 r.'!D287</f>
        <v>0</v>
      </c>
      <c r="I9" s="64">
        <f>'Wniosek 2028 r.'!F287</f>
        <v>0</v>
      </c>
      <c r="J9" s="55">
        <f>'Wniosek 2028 r.'!H287</f>
        <v>0</v>
      </c>
      <c r="K9" s="54">
        <f>IFERROR('Wniosek 2028 r.'!C517,0)</f>
        <v>0</v>
      </c>
      <c r="L9" s="53"/>
    </row>
    <row r="10" spans="1:13" s="52" customFormat="1" x14ac:dyDescent="0.25">
      <c r="A10" s="52" t="str">
        <f>'Wniosek 2028 r.'!A47</f>
        <v/>
      </c>
      <c r="B10" s="60" t="str">
        <f>'Wniosek 2028 r.'!B47</f>
        <v/>
      </c>
      <c r="C10" s="58" t="str">
        <f>'Wniosek 2028 r.'!E47</f>
        <v/>
      </c>
      <c r="D10" s="58" t="str">
        <f>'Wniosek 2028 r.'!G47</f>
        <v/>
      </c>
      <c r="E10" s="55">
        <f>'Wniosek 2028 r.'!C172</f>
        <v>0</v>
      </c>
      <c r="F10" s="55">
        <f>'Wniosek 2028 r.'!C403</f>
        <v>0</v>
      </c>
      <c r="G10" s="57">
        <f>'Wniosek 2028 r.'!C288</f>
        <v>0</v>
      </c>
      <c r="H10" s="56">
        <f>'Wniosek 2028 r.'!D288</f>
        <v>0</v>
      </c>
      <c r="I10" s="64">
        <f>'Wniosek 2028 r.'!F288</f>
        <v>0</v>
      </c>
      <c r="J10" s="55">
        <f>'Wniosek 2028 r.'!H288</f>
        <v>0</v>
      </c>
      <c r="K10" s="54">
        <f>IFERROR('Wniosek 2028 r.'!C518,0)</f>
        <v>0</v>
      </c>
      <c r="L10" s="53"/>
    </row>
    <row r="11" spans="1:13" s="52" customFormat="1" x14ac:dyDescent="0.25">
      <c r="A11" s="52" t="str">
        <f>'Wniosek 2028 r.'!A48</f>
        <v/>
      </c>
      <c r="B11" s="60" t="str">
        <f>'Wniosek 2028 r.'!B48</f>
        <v/>
      </c>
      <c r="C11" s="58" t="str">
        <f>'Wniosek 2028 r.'!E48</f>
        <v/>
      </c>
      <c r="D11" s="58" t="str">
        <f>'Wniosek 2028 r.'!G48</f>
        <v/>
      </c>
      <c r="E11" s="55">
        <f>'Wniosek 2028 r.'!C173</f>
        <v>0</v>
      </c>
      <c r="F11" s="55">
        <f>'Wniosek 2028 r.'!C404</f>
        <v>0</v>
      </c>
      <c r="G11" s="57">
        <f>'Wniosek 2028 r.'!C289</f>
        <v>0</v>
      </c>
      <c r="H11" s="56">
        <f>'Wniosek 2028 r.'!D289</f>
        <v>0</v>
      </c>
      <c r="I11" s="64">
        <f>'Wniosek 2028 r.'!F289</f>
        <v>0</v>
      </c>
      <c r="J11" s="55">
        <f>'Wniosek 2028 r.'!H289</f>
        <v>0</v>
      </c>
      <c r="K11" s="54">
        <f>IFERROR('Wniosek 2028 r.'!C519,0)</f>
        <v>0</v>
      </c>
      <c r="L11" s="53"/>
    </row>
    <row r="12" spans="1:13" s="52" customFormat="1" x14ac:dyDescent="0.25">
      <c r="A12" s="52" t="str">
        <f>'Wniosek 2028 r.'!A49</f>
        <v/>
      </c>
      <c r="B12" s="60" t="str">
        <f>'Wniosek 2028 r.'!B49</f>
        <v/>
      </c>
      <c r="C12" s="58" t="str">
        <f>'Wniosek 2028 r.'!E49</f>
        <v/>
      </c>
      <c r="D12" s="58" t="str">
        <f>'Wniosek 2028 r.'!G49</f>
        <v/>
      </c>
      <c r="E12" s="55">
        <f>'Wniosek 2028 r.'!C174</f>
        <v>0</v>
      </c>
      <c r="F12" s="55">
        <f>'Wniosek 2028 r.'!C405</f>
        <v>0</v>
      </c>
      <c r="G12" s="57">
        <f>'Wniosek 2028 r.'!C290</f>
        <v>0</v>
      </c>
      <c r="H12" s="56">
        <f>'Wniosek 2028 r.'!D290</f>
        <v>0</v>
      </c>
      <c r="I12" s="64">
        <f>'Wniosek 2028 r.'!F290</f>
        <v>0</v>
      </c>
      <c r="J12" s="55">
        <f>'Wniosek 2028 r.'!H290</f>
        <v>0</v>
      </c>
      <c r="K12" s="54">
        <f>IFERROR('Wniosek 2028 r.'!C520,0)</f>
        <v>0</v>
      </c>
      <c r="L12" s="53"/>
    </row>
    <row r="13" spans="1:13" s="52" customFormat="1" x14ac:dyDescent="0.25">
      <c r="A13" s="52" t="str">
        <f>'Wniosek 2028 r.'!A50</f>
        <v/>
      </c>
      <c r="B13" s="60" t="str">
        <f>'Wniosek 2028 r.'!B50</f>
        <v/>
      </c>
      <c r="C13" s="58" t="str">
        <f>'Wniosek 2028 r.'!E50</f>
        <v/>
      </c>
      <c r="D13" s="58" t="str">
        <f>'Wniosek 2028 r.'!G50</f>
        <v/>
      </c>
      <c r="E13" s="55">
        <f>'Wniosek 2028 r.'!C175</f>
        <v>0</v>
      </c>
      <c r="F13" s="55">
        <f>'Wniosek 2028 r.'!C406</f>
        <v>0</v>
      </c>
      <c r="G13" s="57">
        <f>'Wniosek 2028 r.'!C291</f>
        <v>0</v>
      </c>
      <c r="H13" s="56">
        <f>'Wniosek 2028 r.'!D291</f>
        <v>0</v>
      </c>
      <c r="I13" s="64">
        <f>'Wniosek 2028 r.'!F291</f>
        <v>0</v>
      </c>
      <c r="J13" s="55">
        <f>'Wniosek 2028 r.'!H291</f>
        <v>0</v>
      </c>
      <c r="K13" s="54">
        <f>IFERROR('Wniosek 2028 r.'!C521,0)</f>
        <v>0</v>
      </c>
      <c r="L13" s="53"/>
    </row>
    <row r="14" spans="1:13" s="52" customFormat="1" x14ac:dyDescent="0.25">
      <c r="A14" s="52" t="str">
        <f>'Wniosek 2028 r.'!A51</f>
        <v/>
      </c>
      <c r="B14" s="60" t="str">
        <f>'Wniosek 2028 r.'!B51</f>
        <v/>
      </c>
      <c r="C14" s="58" t="str">
        <f>'Wniosek 2028 r.'!E51</f>
        <v/>
      </c>
      <c r="D14" s="58" t="str">
        <f>'Wniosek 2028 r.'!G51</f>
        <v/>
      </c>
      <c r="E14" s="55">
        <f>'Wniosek 2028 r.'!C176</f>
        <v>0</v>
      </c>
      <c r="F14" s="55">
        <f>'Wniosek 2028 r.'!C407</f>
        <v>0</v>
      </c>
      <c r="G14" s="57">
        <f>'Wniosek 2028 r.'!C292</f>
        <v>0</v>
      </c>
      <c r="H14" s="56">
        <f>'Wniosek 2028 r.'!D292</f>
        <v>0</v>
      </c>
      <c r="I14" s="64">
        <f>'Wniosek 2028 r.'!F292</f>
        <v>0</v>
      </c>
      <c r="J14" s="55">
        <f>'Wniosek 2028 r.'!H292</f>
        <v>0</v>
      </c>
      <c r="K14" s="54">
        <f>IFERROR('Wniosek 2028 r.'!C522,0)</f>
        <v>0</v>
      </c>
      <c r="L14" s="53"/>
    </row>
    <row r="15" spans="1:13" s="52" customFormat="1" x14ac:dyDescent="0.25">
      <c r="A15" s="52" t="str">
        <f>'Wniosek 2028 r.'!A52</f>
        <v/>
      </c>
      <c r="B15" s="60" t="str">
        <f>'Wniosek 2028 r.'!B52</f>
        <v/>
      </c>
      <c r="C15" s="58" t="str">
        <f>'Wniosek 2028 r.'!E52</f>
        <v/>
      </c>
      <c r="D15" s="58" t="str">
        <f>'Wniosek 2028 r.'!G52</f>
        <v/>
      </c>
      <c r="E15" s="55">
        <f>'Wniosek 2028 r.'!C177</f>
        <v>0</v>
      </c>
      <c r="F15" s="55">
        <f>'Wniosek 2028 r.'!C408</f>
        <v>0</v>
      </c>
      <c r="G15" s="57">
        <f>'Wniosek 2028 r.'!C293</f>
        <v>0</v>
      </c>
      <c r="H15" s="56">
        <f>'Wniosek 2028 r.'!D293</f>
        <v>0</v>
      </c>
      <c r="I15" s="64">
        <f>'Wniosek 2028 r.'!F293</f>
        <v>0</v>
      </c>
      <c r="J15" s="55">
        <f>'Wniosek 2028 r.'!H293</f>
        <v>0</v>
      </c>
      <c r="K15" s="54">
        <f>IFERROR('Wniosek 2028 r.'!C523,0)</f>
        <v>0</v>
      </c>
      <c r="L15" s="53"/>
    </row>
    <row r="16" spans="1:13" s="52" customFormat="1" x14ac:dyDescent="0.25">
      <c r="A16" s="52" t="str">
        <f>'Wniosek 2028 r.'!A53</f>
        <v/>
      </c>
      <c r="B16" s="60" t="str">
        <f>'Wniosek 2028 r.'!B53</f>
        <v/>
      </c>
      <c r="C16" s="58" t="str">
        <f>'Wniosek 2028 r.'!E53</f>
        <v/>
      </c>
      <c r="D16" s="58" t="str">
        <f>'Wniosek 2028 r.'!G53</f>
        <v/>
      </c>
      <c r="E16" s="55">
        <f>'Wniosek 2028 r.'!C178</f>
        <v>0</v>
      </c>
      <c r="F16" s="55">
        <f>'Wniosek 2028 r.'!C409</f>
        <v>0</v>
      </c>
      <c r="G16" s="57">
        <f>'Wniosek 2028 r.'!C294</f>
        <v>0</v>
      </c>
      <c r="H16" s="56">
        <f>'Wniosek 2028 r.'!D294</f>
        <v>0</v>
      </c>
      <c r="I16" s="64">
        <f>'Wniosek 2028 r.'!F294</f>
        <v>0</v>
      </c>
      <c r="J16" s="55">
        <f>'Wniosek 2028 r.'!H294</f>
        <v>0</v>
      </c>
      <c r="K16" s="54">
        <f>IFERROR('Wniosek 2028 r.'!C524,0)</f>
        <v>0</v>
      </c>
      <c r="L16" s="53"/>
    </row>
    <row r="17" spans="1:12" s="52" customFormat="1" x14ac:dyDescent="0.25">
      <c r="A17" s="52" t="str">
        <f>'Wniosek 2028 r.'!A54</f>
        <v/>
      </c>
      <c r="B17" s="60" t="str">
        <f>'Wniosek 2028 r.'!B54</f>
        <v/>
      </c>
      <c r="C17" s="58" t="str">
        <f>'Wniosek 2028 r.'!E54</f>
        <v/>
      </c>
      <c r="D17" s="58" t="str">
        <f>'Wniosek 2028 r.'!G54</f>
        <v/>
      </c>
      <c r="E17" s="55">
        <f>'Wniosek 2028 r.'!C179</f>
        <v>0</v>
      </c>
      <c r="F17" s="55">
        <f>'Wniosek 2028 r.'!C410</f>
        <v>0</v>
      </c>
      <c r="G17" s="57">
        <f>'Wniosek 2028 r.'!C295</f>
        <v>0</v>
      </c>
      <c r="H17" s="56">
        <f>'Wniosek 2028 r.'!D295</f>
        <v>0</v>
      </c>
      <c r="I17" s="64">
        <f>'Wniosek 2028 r.'!F295</f>
        <v>0</v>
      </c>
      <c r="J17" s="55">
        <f>'Wniosek 2028 r.'!H295</f>
        <v>0</v>
      </c>
      <c r="K17" s="54">
        <f>IFERROR('Wniosek 2028 r.'!C525,0)</f>
        <v>0</v>
      </c>
      <c r="L17" s="53"/>
    </row>
    <row r="18" spans="1:12" s="52" customFormat="1" x14ac:dyDescent="0.25">
      <c r="A18" s="52" t="str">
        <f>'Wniosek 2028 r.'!A55</f>
        <v/>
      </c>
      <c r="B18" s="60" t="str">
        <f>'Wniosek 2028 r.'!B55</f>
        <v/>
      </c>
      <c r="C18" s="58" t="str">
        <f>'Wniosek 2028 r.'!E55</f>
        <v/>
      </c>
      <c r="D18" s="58" t="str">
        <f>'Wniosek 2028 r.'!G55</f>
        <v/>
      </c>
      <c r="E18" s="55">
        <f>'Wniosek 2028 r.'!C180</f>
        <v>0</v>
      </c>
      <c r="F18" s="55">
        <f>'Wniosek 2028 r.'!C411</f>
        <v>0</v>
      </c>
      <c r="G18" s="57">
        <f>'Wniosek 2028 r.'!C296</f>
        <v>0</v>
      </c>
      <c r="H18" s="56">
        <f>'Wniosek 2028 r.'!D296</f>
        <v>0</v>
      </c>
      <c r="I18" s="64">
        <f>'Wniosek 2028 r.'!F296</f>
        <v>0</v>
      </c>
      <c r="J18" s="55">
        <f>'Wniosek 2028 r.'!H296</f>
        <v>0</v>
      </c>
      <c r="K18" s="54">
        <f>IFERROR('Wniosek 2028 r.'!C526,0)</f>
        <v>0</v>
      </c>
      <c r="L18" s="53"/>
    </row>
    <row r="19" spans="1:12" s="52" customFormat="1" x14ac:dyDescent="0.25">
      <c r="A19" s="52" t="str">
        <f>'Wniosek 2028 r.'!A56</f>
        <v/>
      </c>
      <c r="B19" s="60" t="str">
        <f>'Wniosek 2028 r.'!B56</f>
        <v/>
      </c>
      <c r="C19" s="58" t="str">
        <f>'Wniosek 2028 r.'!E56</f>
        <v/>
      </c>
      <c r="D19" s="58" t="str">
        <f>'Wniosek 2028 r.'!G56</f>
        <v/>
      </c>
      <c r="E19" s="55">
        <f>'Wniosek 2028 r.'!C181</f>
        <v>0</v>
      </c>
      <c r="F19" s="55">
        <f>'Wniosek 2028 r.'!C412</f>
        <v>0</v>
      </c>
      <c r="G19" s="57">
        <f>'Wniosek 2028 r.'!C297</f>
        <v>0</v>
      </c>
      <c r="H19" s="56">
        <f>'Wniosek 2028 r.'!D297</f>
        <v>0</v>
      </c>
      <c r="I19" s="64">
        <f>'Wniosek 2028 r.'!F297</f>
        <v>0</v>
      </c>
      <c r="J19" s="55">
        <f>'Wniosek 2028 r.'!H297</f>
        <v>0</v>
      </c>
      <c r="K19" s="54">
        <f>IFERROR('Wniosek 2028 r.'!C527,0)</f>
        <v>0</v>
      </c>
      <c r="L19" s="53"/>
    </row>
    <row r="20" spans="1:12" s="52" customFormat="1" x14ac:dyDescent="0.25">
      <c r="A20" s="52" t="str">
        <f>'Wniosek 2028 r.'!A57</f>
        <v/>
      </c>
      <c r="B20" s="60" t="str">
        <f>'Wniosek 2028 r.'!B57</f>
        <v/>
      </c>
      <c r="C20" s="58" t="str">
        <f>'Wniosek 2028 r.'!E57</f>
        <v/>
      </c>
      <c r="D20" s="58" t="str">
        <f>'Wniosek 2028 r.'!G57</f>
        <v/>
      </c>
      <c r="E20" s="55">
        <f>'Wniosek 2028 r.'!C182</f>
        <v>0</v>
      </c>
      <c r="F20" s="55">
        <f>'Wniosek 2028 r.'!C413</f>
        <v>0</v>
      </c>
      <c r="G20" s="57">
        <f>'Wniosek 2028 r.'!C298</f>
        <v>0</v>
      </c>
      <c r="H20" s="56">
        <f>'Wniosek 2028 r.'!D298</f>
        <v>0</v>
      </c>
      <c r="I20" s="64">
        <f>'Wniosek 2028 r.'!F298</f>
        <v>0</v>
      </c>
      <c r="J20" s="55">
        <f>'Wniosek 2028 r.'!H298</f>
        <v>0</v>
      </c>
      <c r="K20" s="54">
        <f>IFERROR('Wniosek 2028 r.'!C528,0)</f>
        <v>0</v>
      </c>
      <c r="L20" s="53"/>
    </row>
    <row r="21" spans="1:12" s="52" customFormat="1" x14ac:dyDescent="0.25">
      <c r="A21" s="52" t="str">
        <f>'Wniosek 2028 r.'!A58</f>
        <v/>
      </c>
      <c r="B21" s="60" t="str">
        <f>'Wniosek 2028 r.'!B58</f>
        <v/>
      </c>
      <c r="C21" s="58" t="str">
        <f>'Wniosek 2028 r.'!E58</f>
        <v/>
      </c>
      <c r="D21" s="58" t="str">
        <f>'Wniosek 2028 r.'!G58</f>
        <v/>
      </c>
      <c r="E21" s="55">
        <f>'Wniosek 2028 r.'!C183</f>
        <v>0</v>
      </c>
      <c r="F21" s="55">
        <f>'Wniosek 2028 r.'!C414</f>
        <v>0</v>
      </c>
      <c r="G21" s="57">
        <f>'Wniosek 2028 r.'!C299</f>
        <v>0</v>
      </c>
      <c r="H21" s="56">
        <f>'Wniosek 2028 r.'!D299</f>
        <v>0</v>
      </c>
      <c r="I21" s="64">
        <f>'Wniosek 2028 r.'!F299</f>
        <v>0</v>
      </c>
      <c r="J21" s="55">
        <f>'Wniosek 2028 r.'!H299</f>
        <v>0</v>
      </c>
      <c r="K21" s="54">
        <f>IFERROR('Wniosek 2028 r.'!C529,0)</f>
        <v>0</v>
      </c>
      <c r="L21" s="53"/>
    </row>
    <row r="22" spans="1:12" s="52" customFormat="1" x14ac:dyDescent="0.25">
      <c r="A22" s="52" t="str">
        <f>'Wniosek 2028 r.'!A59</f>
        <v/>
      </c>
      <c r="B22" s="60" t="str">
        <f>'Wniosek 2028 r.'!B59</f>
        <v/>
      </c>
      <c r="C22" s="58" t="str">
        <f>'Wniosek 2028 r.'!E59</f>
        <v/>
      </c>
      <c r="D22" s="58" t="str">
        <f>'Wniosek 2028 r.'!G59</f>
        <v/>
      </c>
      <c r="E22" s="55">
        <f>'Wniosek 2028 r.'!C184</f>
        <v>0</v>
      </c>
      <c r="F22" s="55">
        <f>'Wniosek 2028 r.'!C415</f>
        <v>0</v>
      </c>
      <c r="G22" s="57">
        <f>'Wniosek 2028 r.'!C300</f>
        <v>0</v>
      </c>
      <c r="H22" s="56">
        <f>'Wniosek 2028 r.'!D300</f>
        <v>0</v>
      </c>
      <c r="I22" s="64">
        <f>'Wniosek 2028 r.'!F300</f>
        <v>0</v>
      </c>
      <c r="J22" s="55">
        <f>'Wniosek 2028 r.'!H300</f>
        <v>0</v>
      </c>
      <c r="K22" s="54">
        <f>IFERROR('Wniosek 2028 r.'!C530,0)</f>
        <v>0</v>
      </c>
      <c r="L22" s="53"/>
    </row>
    <row r="23" spans="1:12" s="52" customFormat="1" x14ac:dyDescent="0.25">
      <c r="A23" s="52" t="str">
        <f>'Wniosek 2028 r.'!A60</f>
        <v/>
      </c>
      <c r="B23" s="60" t="str">
        <f>'Wniosek 2028 r.'!B60</f>
        <v/>
      </c>
      <c r="C23" s="58" t="str">
        <f>'Wniosek 2028 r.'!E60</f>
        <v/>
      </c>
      <c r="D23" s="58" t="str">
        <f>'Wniosek 2028 r.'!G60</f>
        <v/>
      </c>
      <c r="E23" s="55">
        <f>'Wniosek 2028 r.'!C185</f>
        <v>0</v>
      </c>
      <c r="F23" s="55">
        <f>'Wniosek 2028 r.'!C416</f>
        <v>0</v>
      </c>
      <c r="G23" s="57">
        <f>'Wniosek 2028 r.'!C301</f>
        <v>0</v>
      </c>
      <c r="H23" s="56">
        <f>'Wniosek 2028 r.'!D301</f>
        <v>0</v>
      </c>
      <c r="I23" s="64">
        <f>'Wniosek 2028 r.'!F301</f>
        <v>0</v>
      </c>
      <c r="J23" s="55">
        <f>'Wniosek 2028 r.'!H301</f>
        <v>0</v>
      </c>
      <c r="K23" s="54">
        <f>IFERROR('Wniosek 2028 r.'!C531,0)</f>
        <v>0</v>
      </c>
      <c r="L23" s="53"/>
    </row>
    <row r="24" spans="1:12" s="52" customFormat="1" x14ac:dyDescent="0.25">
      <c r="A24" s="52" t="str">
        <f>'Wniosek 2028 r.'!A61</f>
        <v/>
      </c>
      <c r="B24" s="60" t="str">
        <f>'Wniosek 2028 r.'!B61</f>
        <v/>
      </c>
      <c r="C24" s="58" t="str">
        <f>'Wniosek 2028 r.'!E61</f>
        <v/>
      </c>
      <c r="D24" s="58" t="str">
        <f>'Wniosek 2028 r.'!G61</f>
        <v/>
      </c>
      <c r="E24" s="55">
        <f>'Wniosek 2028 r.'!C186</f>
        <v>0</v>
      </c>
      <c r="F24" s="55">
        <f>'Wniosek 2028 r.'!C417</f>
        <v>0</v>
      </c>
      <c r="G24" s="57">
        <f>'Wniosek 2028 r.'!C302</f>
        <v>0</v>
      </c>
      <c r="H24" s="56">
        <f>'Wniosek 2028 r.'!D302</f>
        <v>0</v>
      </c>
      <c r="I24" s="64">
        <f>'Wniosek 2028 r.'!F302</f>
        <v>0</v>
      </c>
      <c r="J24" s="55">
        <f>'Wniosek 2028 r.'!H302</f>
        <v>0</v>
      </c>
      <c r="K24" s="54">
        <f>IFERROR('Wniosek 2028 r.'!C532,0)</f>
        <v>0</v>
      </c>
      <c r="L24" s="53"/>
    </row>
    <row r="25" spans="1:12" s="52" customFormat="1" x14ac:dyDescent="0.25">
      <c r="A25" s="52" t="str">
        <f>'Wniosek 2028 r.'!A62</f>
        <v/>
      </c>
      <c r="B25" s="60" t="str">
        <f>'Wniosek 2028 r.'!B62</f>
        <v/>
      </c>
      <c r="C25" s="58" t="str">
        <f>'Wniosek 2028 r.'!E62</f>
        <v/>
      </c>
      <c r="D25" s="58" t="str">
        <f>'Wniosek 2028 r.'!G62</f>
        <v/>
      </c>
      <c r="E25" s="55">
        <f>'Wniosek 2028 r.'!C187</f>
        <v>0</v>
      </c>
      <c r="F25" s="55">
        <f>'Wniosek 2028 r.'!C418</f>
        <v>0</v>
      </c>
      <c r="G25" s="57">
        <f>'Wniosek 2028 r.'!C303</f>
        <v>0</v>
      </c>
      <c r="H25" s="56">
        <f>'Wniosek 2028 r.'!D303</f>
        <v>0</v>
      </c>
      <c r="I25" s="64">
        <f>'Wniosek 2028 r.'!F303</f>
        <v>0</v>
      </c>
      <c r="J25" s="55">
        <f>'Wniosek 2028 r.'!H303</f>
        <v>0</v>
      </c>
      <c r="K25" s="54">
        <f>IFERROR('Wniosek 2028 r.'!C533,0)</f>
        <v>0</v>
      </c>
      <c r="L25" s="53"/>
    </row>
    <row r="26" spans="1:12" s="52" customFormat="1" x14ac:dyDescent="0.25">
      <c r="A26" s="52" t="str">
        <f>'Wniosek 2028 r.'!A63</f>
        <v/>
      </c>
      <c r="B26" s="60" t="str">
        <f>'Wniosek 2028 r.'!B63</f>
        <v/>
      </c>
      <c r="C26" s="58" t="str">
        <f>'Wniosek 2028 r.'!E63</f>
        <v/>
      </c>
      <c r="D26" s="58" t="str">
        <f>'Wniosek 2028 r.'!G63</f>
        <v/>
      </c>
      <c r="E26" s="55">
        <f>'Wniosek 2028 r.'!C188</f>
        <v>0</v>
      </c>
      <c r="F26" s="55">
        <f>'Wniosek 2028 r.'!C419</f>
        <v>0</v>
      </c>
      <c r="G26" s="57">
        <f>'Wniosek 2028 r.'!C304</f>
        <v>0</v>
      </c>
      <c r="H26" s="56">
        <f>'Wniosek 2028 r.'!D304</f>
        <v>0</v>
      </c>
      <c r="I26" s="64">
        <f>'Wniosek 2028 r.'!F304</f>
        <v>0</v>
      </c>
      <c r="J26" s="55">
        <f>'Wniosek 2028 r.'!H304</f>
        <v>0</v>
      </c>
      <c r="K26" s="54">
        <f>IFERROR('Wniosek 2028 r.'!C534,0)</f>
        <v>0</v>
      </c>
      <c r="L26" s="53"/>
    </row>
    <row r="27" spans="1:12" s="52" customFormat="1" x14ac:dyDescent="0.25">
      <c r="A27" s="52" t="str">
        <f>'Wniosek 2028 r.'!A64</f>
        <v/>
      </c>
      <c r="B27" s="60" t="str">
        <f>'Wniosek 2028 r.'!B64</f>
        <v/>
      </c>
      <c r="C27" s="58" t="str">
        <f>'Wniosek 2028 r.'!E64</f>
        <v/>
      </c>
      <c r="D27" s="58" t="str">
        <f>'Wniosek 2028 r.'!G64</f>
        <v/>
      </c>
      <c r="E27" s="55">
        <f>'Wniosek 2028 r.'!C189</f>
        <v>0</v>
      </c>
      <c r="F27" s="55">
        <f>'Wniosek 2028 r.'!C420</f>
        <v>0</v>
      </c>
      <c r="G27" s="57">
        <f>'Wniosek 2028 r.'!C305</f>
        <v>0</v>
      </c>
      <c r="H27" s="56">
        <f>'Wniosek 2028 r.'!D305</f>
        <v>0</v>
      </c>
      <c r="I27" s="64">
        <f>'Wniosek 2028 r.'!F305</f>
        <v>0</v>
      </c>
      <c r="J27" s="55">
        <f>'Wniosek 2028 r.'!H305</f>
        <v>0</v>
      </c>
      <c r="K27" s="54">
        <f>IFERROR('Wniosek 2028 r.'!C535,0)</f>
        <v>0</v>
      </c>
      <c r="L27" s="53"/>
    </row>
    <row r="28" spans="1:12" s="52" customFormat="1" x14ac:dyDescent="0.25">
      <c r="A28" s="52" t="str">
        <f>'Wniosek 2028 r.'!A65</f>
        <v/>
      </c>
      <c r="B28" s="60" t="str">
        <f>'Wniosek 2028 r.'!B65</f>
        <v/>
      </c>
      <c r="C28" s="58" t="str">
        <f>'Wniosek 2028 r.'!E65</f>
        <v/>
      </c>
      <c r="D28" s="58" t="str">
        <f>'Wniosek 2028 r.'!G65</f>
        <v/>
      </c>
      <c r="E28" s="55">
        <f>'Wniosek 2028 r.'!C190</f>
        <v>0</v>
      </c>
      <c r="F28" s="55">
        <f>'Wniosek 2028 r.'!C421</f>
        <v>0</v>
      </c>
      <c r="G28" s="57">
        <f>'Wniosek 2028 r.'!C306</f>
        <v>0</v>
      </c>
      <c r="H28" s="56">
        <f>'Wniosek 2028 r.'!D306</f>
        <v>0</v>
      </c>
      <c r="I28" s="64">
        <f>'Wniosek 2028 r.'!F306</f>
        <v>0</v>
      </c>
      <c r="J28" s="55">
        <f>'Wniosek 2028 r.'!H306</f>
        <v>0</v>
      </c>
      <c r="K28" s="54">
        <f>IFERROR('Wniosek 2028 r.'!C536,0)</f>
        <v>0</v>
      </c>
      <c r="L28" s="53"/>
    </row>
    <row r="29" spans="1:12" s="52" customFormat="1" x14ac:dyDescent="0.25">
      <c r="A29" s="52" t="str">
        <f>'Wniosek 2028 r.'!A66</f>
        <v/>
      </c>
      <c r="B29" s="60" t="str">
        <f>'Wniosek 2028 r.'!B66</f>
        <v/>
      </c>
      <c r="C29" s="58" t="str">
        <f>'Wniosek 2028 r.'!E66</f>
        <v/>
      </c>
      <c r="D29" s="58" t="str">
        <f>'Wniosek 2028 r.'!G66</f>
        <v/>
      </c>
      <c r="E29" s="55">
        <f>'Wniosek 2028 r.'!C191</f>
        <v>0</v>
      </c>
      <c r="F29" s="55">
        <f>'Wniosek 2028 r.'!C422</f>
        <v>0</v>
      </c>
      <c r="G29" s="57">
        <f>'Wniosek 2028 r.'!C307</f>
        <v>0</v>
      </c>
      <c r="H29" s="56">
        <f>'Wniosek 2028 r.'!D307</f>
        <v>0</v>
      </c>
      <c r="I29" s="64">
        <f>'Wniosek 2028 r.'!F307</f>
        <v>0</v>
      </c>
      <c r="J29" s="55">
        <f>'Wniosek 2028 r.'!H307</f>
        <v>0</v>
      </c>
      <c r="K29" s="54">
        <f>IFERROR('Wniosek 2028 r.'!C537,0)</f>
        <v>0</v>
      </c>
      <c r="L29" s="53"/>
    </row>
    <row r="30" spans="1:12" s="52" customFormat="1" x14ac:dyDescent="0.25">
      <c r="A30" s="52" t="str">
        <f>'Wniosek 2028 r.'!A67</f>
        <v/>
      </c>
      <c r="B30" s="60" t="str">
        <f>'Wniosek 2028 r.'!B67</f>
        <v/>
      </c>
      <c r="C30" s="58" t="str">
        <f>'Wniosek 2028 r.'!E67</f>
        <v/>
      </c>
      <c r="D30" s="58" t="str">
        <f>'Wniosek 2028 r.'!G67</f>
        <v/>
      </c>
      <c r="E30" s="55">
        <f>'Wniosek 2028 r.'!C192</f>
        <v>0</v>
      </c>
      <c r="F30" s="55">
        <f>'Wniosek 2028 r.'!C423</f>
        <v>0</v>
      </c>
      <c r="G30" s="57">
        <f>'Wniosek 2028 r.'!C308</f>
        <v>0</v>
      </c>
      <c r="H30" s="56">
        <f>'Wniosek 2028 r.'!D308</f>
        <v>0</v>
      </c>
      <c r="I30" s="64">
        <f>'Wniosek 2028 r.'!F308</f>
        <v>0</v>
      </c>
      <c r="J30" s="55">
        <f>'Wniosek 2028 r.'!H308</f>
        <v>0</v>
      </c>
      <c r="K30" s="54">
        <f>IFERROR('Wniosek 2028 r.'!C538,0)</f>
        <v>0</v>
      </c>
      <c r="L30" s="53"/>
    </row>
    <row r="31" spans="1:12" s="52" customFormat="1" x14ac:dyDescent="0.25">
      <c r="A31" s="52" t="str">
        <f>'Wniosek 2028 r.'!A68</f>
        <v/>
      </c>
      <c r="B31" s="60" t="str">
        <f>'Wniosek 2028 r.'!B68</f>
        <v/>
      </c>
      <c r="C31" s="58" t="str">
        <f>'Wniosek 2028 r.'!E68</f>
        <v/>
      </c>
      <c r="D31" s="58" t="str">
        <f>'Wniosek 2028 r.'!G68</f>
        <v/>
      </c>
      <c r="E31" s="55">
        <f>'Wniosek 2028 r.'!C193</f>
        <v>0</v>
      </c>
      <c r="F31" s="55">
        <f>'Wniosek 2028 r.'!C424</f>
        <v>0</v>
      </c>
      <c r="G31" s="57">
        <f>'Wniosek 2028 r.'!C309</f>
        <v>0</v>
      </c>
      <c r="H31" s="56">
        <f>'Wniosek 2028 r.'!D309</f>
        <v>0</v>
      </c>
      <c r="I31" s="64">
        <f>'Wniosek 2028 r.'!F309</f>
        <v>0</v>
      </c>
      <c r="J31" s="55">
        <f>'Wniosek 2028 r.'!H309</f>
        <v>0</v>
      </c>
      <c r="K31" s="54">
        <f>IFERROR('Wniosek 2028 r.'!C539,0)</f>
        <v>0</v>
      </c>
      <c r="L31" s="53"/>
    </row>
    <row r="32" spans="1:12" s="52" customFormat="1" x14ac:dyDescent="0.25">
      <c r="A32" s="52" t="str">
        <f>'Wniosek 2028 r.'!A69</f>
        <v/>
      </c>
      <c r="B32" s="60" t="str">
        <f>'Wniosek 2028 r.'!B69</f>
        <v/>
      </c>
      <c r="C32" s="58" t="str">
        <f>'Wniosek 2028 r.'!E69</f>
        <v/>
      </c>
      <c r="D32" s="58" t="str">
        <f>'Wniosek 2028 r.'!G69</f>
        <v/>
      </c>
      <c r="E32" s="55">
        <f>'Wniosek 2028 r.'!C194</f>
        <v>0</v>
      </c>
      <c r="F32" s="55">
        <f>'Wniosek 2028 r.'!C425</f>
        <v>0</v>
      </c>
      <c r="G32" s="57">
        <f>'Wniosek 2028 r.'!C310</f>
        <v>0</v>
      </c>
      <c r="H32" s="56">
        <f>'Wniosek 2028 r.'!D310</f>
        <v>0</v>
      </c>
      <c r="I32" s="64">
        <f>'Wniosek 2028 r.'!F310</f>
        <v>0</v>
      </c>
      <c r="J32" s="55">
        <f>'Wniosek 2028 r.'!H310</f>
        <v>0</v>
      </c>
      <c r="K32" s="54">
        <f>IFERROR('Wniosek 2028 r.'!C540,0)</f>
        <v>0</v>
      </c>
      <c r="L32" s="53"/>
    </row>
    <row r="33" spans="1:12" s="52" customFormat="1" x14ac:dyDescent="0.25">
      <c r="A33" s="52" t="str">
        <f>'Wniosek 2028 r.'!A70</f>
        <v/>
      </c>
      <c r="B33" s="60" t="str">
        <f>'Wniosek 2028 r.'!B70</f>
        <v/>
      </c>
      <c r="C33" s="58" t="str">
        <f>'Wniosek 2028 r.'!E70</f>
        <v/>
      </c>
      <c r="D33" s="58" t="str">
        <f>'Wniosek 2028 r.'!G70</f>
        <v/>
      </c>
      <c r="E33" s="55">
        <f>'Wniosek 2028 r.'!C195</f>
        <v>0</v>
      </c>
      <c r="F33" s="55">
        <f>'Wniosek 2028 r.'!C426</f>
        <v>0</v>
      </c>
      <c r="G33" s="57">
        <f>'Wniosek 2028 r.'!C311</f>
        <v>0</v>
      </c>
      <c r="H33" s="56">
        <f>'Wniosek 2028 r.'!D311</f>
        <v>0</v>
      </c>
      <c r="I33" s="64">
        <f>'Wniosek 2028 r.'!F311</f>
        <v>0</v>
      </c>
      <c r="J33" s="55">
        <f>'Wniosek 2028 r.'!H311</f>
        <v>0</v>
      </c>
      <c r="K33" s="54">
        <f>IFERROR('Wniosek 2028 r.'!C541,0)</f>
        <v>0</v>
      </c>
      <c r="L33" s="53"/>
    </row>
    <row r="34" spans="1:12" s="52" customFormat="1" x14ac:dyDescent="0.25">
      <c r="A34" s="52" t="str">
        <f>'Wniosek 2028 r.'!A71</f>
        <v/>
      </c>
      <c r="B34" s="60" t="str">
        <f>'Wniosek 2028 r.'!B71</f>
        <v/>
      </c>
      <c r="C34" s="58" t="str">
        <f>'Wniosek 2028 r.'!E71</f>
        <v/>
      </c>
      <c r="D34" s="58" t="str">
        <f>'Wniosek 2028 r.'!G71</f>
        <v/>
      </c>
      <c r="E34" s="55">
        <f>'Wniosek 2028 r.'!C196</f>
        <v>0</v>
      </c>
      <c r="F34" s="55">
        <f>'Wniosek 2028 r.'!C427</f>
        <v>0</v>
      </c>
      <c r="G34" s="57">
        <f>'Wniosek 2028 r.'!C312</f>
        <v>0</v>
      </c>
      <c r="H34" s="56">
        <f>'Wniosek 2028 r.'!D312</f>
        <v>0</v>
      </c>
      <c r="I34" s="64">
        <f>'Wniosek 2028 r.'!F312</f>
        <v>0</v>
      </c>
      <c r="J34" s="55">
        <f>'Wniosek 2028 r.'!H312</f>
        <v>0</v>
      </c>
      <c r="K34" s="54">
        <f>IFERROR('Wniosek 2028 r.'!C542,0)</f>
        <v>0</v>
      </c>
      <c r="L34" s="53"/>
    </row>
    <row r="35" spans="1:12" s="52" customFormat="1" x14ac:dyDescent="0.25">
      <c r="A35" s="52" t="str">
        <f>'Wniosek 2028 r.'!A72</f>
        <v/>
      </c>
      <c r="B35" s="60" t="str">
        <f>'Wniosek 2028 r.'!B72</f>
        <v/>
      </c>
      <c r="C35" s="58" t="str">
        <f>'Wniosek 2028 r.'!E72</f>
        <v/>
      </c>
      <c r="D35" s="58" t="str">
        <f>'Wniosek 2028 r.'!G72</f>
        <v/>
      </c>
      <c r="E35" s="55">
        <f>'Wniosek 2028 r.'!C197</f>
        <v>0</v>
      </c>
      <c r="F35" s="55">
        <f>'Wniosek 2028 r.'!C428</f>
        <v>0</v>
      </c>
      <c r="G35" s="57">
        <f>'Wniosek 2028 r.'!C313</f>
        <v>0</v>
      </c>
      <c r="H35" s="56">
        <f>'Wniosek 2028 r.'!D313</f>
        <v>0</v>
      </c>
      <c r="I35" s="64">
        <f>'Wniosek 2028 r.'!F313</f>
        <v>0</v>
      </c>
      <c r="J35" s="55">
        <f>'Wniosek 2028 r.'!H313</f>
        <v>0</v>
      </c>
      <c r="K35" s="54">
        <f>IFERROR('Wniosek 2028 r.'!C543,0)</f>
        <v>0</v>
      </c>
      <c r="L35" s="53"/>
    </row>
    <row r="36" spans="1:12" s="52" customFormat="1" x14ac:dyDescent="0.25">
      <c r="A36" s="52" t="str">
        <f>'Wniosek 2028 r.'!A73</f>
        <v/>
      </c>
      <c r="B36" s="60" t="str">
        <f>'Wniosek 2028 r.'!B73</f>
        <v/>
      </c>
      <c r="C36" s="58" t="str">
        <f>'Wniosek 2028 r.'!E73</f>
        <v/>
      </c>
      <c r="D36" s="58" t="str">
        <f>'Wniosek 2028 r.'!G73</f>
        <v/>
      </c>
      <c r="E36" s="55">
        <f>'Wniosek 2028 r.'!C198</f>
        <v>0</v>
      </c>
      <c r="F36" s="55">
        <f>'Wniosek 2028 r.'!C429</f>
        <v>0</v>
      </c>
      <c r="G36" s="57">
        <f>'Wniosek 2028 r.'!C314</f>
        <v>0</v>
      </c>
      <c r="H36" s="56">
        <f>'Wniosek 2028 r.'!D314</f>
        <v>0</v>
      </c>
      <c r="I36" s="64">
        <f>'Wniosek 2028 r.'!F314</f>
        <v>0</v>
      </c>
      <c r="J36" s="55">
        <f>'Wniosek 2028 r.'!H314</f>
        <v>0</v>
      </c>
      <c r="K36" s="54">
        <f>IFERROR('Wniosek 2028 r.'!C544,0)</f>
        <v>0</v>
      </c>
      <c r="L36" s="53"/>
    </row>
    <row r="37" spans="1:12" s="52" customFormat="1" x14ac:dyDescent="0.25">
      <c r="A37" s="52" t="str">
        <f>'Wniosek 2028 r.'!A74</f>
        <v/>
      </c>
      <c r="B37" s="60" t="str">
        <f>'Wniosek 2028 r.'!B74</f>
        <v/>
      </c>
      <c r="C37" s="58" t="str">
        <f>'Wniosek 2028 r.'!E74</f>
        <v/>
      </c>
      <c r="D37" s="58" t="str">
        <f>'Wniosek 2028 r.'!G74</f>
        <v/>
      </c>
      <c r="E37" s="55">
        <f>'Wniosek 2028 r.'!C199</f>
        <v>0</v>
      </c>
      <c r="F37" s="55">
        <f>'Wniosek 2028 r.'!C430</f>
        <v>0</v>
      </c>
      <c r="G37" s="57">
        <f>'Wniosek 2028 r.'!C315</f>
        <v>0</v>
      </c>
      <c r="H37" s="56">
        <f>'Wniosek 2028 r.'!D315</f>
        <v>0</v>
      </c>
      <c r="I37" s="64">
        <f>'Wniosek 2028 r.'!F315</f>
        <v>0</v>
      </c>
      <c r="J37" s="55">
        <f>'Wniosek 2028 r.'!H315</f>
        <v>0</v>
      </c>
      <c r="K37" s="54">
        <f>IFERROR('Wniosek 2028 r.'!C545,0)</f>
        <v>0</v>
      </c>
      <c r="L37" s="53"/>
    </row>
    <row r="38" spans="1:12" s="52" customFormat="1" x14ac:dyDescent="0.25">
      <c r="A38" s="52" t="str">
        <f>'Wniosek 2028 r.'!A75</f>
        <v/>
      </c>
      <c r="B38" s="60" t="str">
        <f>'Wniosek 2028 r.'!B75</f>
        <v/>
      </c>
      <c r="C38" s="58" t="str">
        <f>'Wniosek 2028 r.'!E75</f>
        <v/>
      </c>
      <c r="D38" s="58" t="str">
        <f>'Wniosek 2028 r.'!G75</f>
        <v/>
      </c>
      <c r="E38" s="55">
        <f>'Wniosek 2028 r.'!C200</f>
        <v>0</v>
      </c>
      <c r="F38" s="55">
        <f>'Wniosek 2028 r.'!C431</f>
        <v>0</v>
      </c>
      <c r="G38" s="57">
        <f>'Wniosek 2028 r.'!C316</f>
        <v>0</v>
      </c>
      <c r="H38" s="56">
        <f>'Wniosek 2028 r.'!D316</f>
        <v>0</v>
      </c>
      <c r="I38" s="64">
        <f>'Wniosek 2028 r.'!F316</f>
        <v>0</v>
      </c>
      <c r="J38" s="55">
        <f>'Wniosek 2028 r.'!H316</f>
        <v>0</v>
      </c>
      <c r="K38" s="54">
        <f>IFERROR('Wniosek 2028 r.'!C546,0)</f>
        <v>0</v>
      </c>
      <c r="L38" s="53"/>
    </row>
    <row r="39" spans="1:12" s="52" customFormat="1" x14ac:dyDescent="0.25">
      <c r="A39" s="52" t="str">
        <f>'Wniosek 2028 r.'!A76</f>
        <v/>
      </c>
      <c r="B39" s="60" t="str">
        <f>'Wniosek 2028 r.'!B76</f>
        <v/>
      </c>
      <c r="C39" s="58" t="str">
        <f>'Wniosek 2028 r.'!E76</f>
        <v/>
      </c>
      <c r="D39" s="58" t="str">
        <f>'Wniosek 2028 r.'!G76</f>
        <v/>
      </c>
      <c r="E39" s="55">
        <f>'Wniosek 2028 r.'!C201</f>
        <v>0</v>
      </c>
      <c r="F39" s="55">
        <f>'Wniosek 2028 r.'!C432</f>
        <v>0</v>
      </c>
      <c r="G39" s="57">
        <f>'Wniosek 2028 r.'!C317</f>
        <v>0</v>
      </c>
      <c r="H39" s="56">
        <f>'Wniosek 2028 r.'!D317</f>
        <v>0</v>
      </c>
      <c r="I39" s="64">
        <f>'Wniosek 2028 r.'!F317</f>
        <v>0</v>
      </c>
      <c r="J39" s="55">
        <f>'Wniosek 2028 r.'!H317</f>
        <v>0</v>
      </c>
      <c r="K39" s="54">
        <f>IFERROR('Wniosek 2028 r.'!C547,0)</f>
        <v>0</v>
      </c>
      <c r="L39" s="53"/>
    </row>
    <row r="40" spans="1:12" s="52" customFormat="1" x14ac:dyDescent="0.25">
      <c r="A40" s="52" t="str">
        <f>'Wniosek 2028 r.'!A77</f>
        <v/>
      </c>
      <c r="B40" s="60" t="str">
        <f>'Wniosek 2028 r.'!B77</f>
        <v/>
      </c>
      <c r="C40" s="58" t="str">
        <f>'Wniosek 2028 r.'!E77</f>
        <v/>
      </c>
      <c r="D40" s="58" t="str">
        <f>'Wniosek 2028 r.'!G77</f>
        <v/>
      </c>
      <c r="E40" s="55">
        <f>'Wniosek 2028 r.'!C202</f>
        <v>0</v>
      </c>
      <c r="F40" s="55">
        <f>'Wniosek 2028 r.'!C433</f>
        <v>0</v>
      </c>
      <c r="G40" s="57">
        <f>'Wniosek 2028 r.'!C318</f>
        <v>0</v>
      </c>
      <c r="H40" s="56">
        <f>'Wniosek 2028 r.'!D318</f>
        <v>0</v>
      </c>
      <c r="I40" s="64">
        <f>'Wniosek 2028 r.'!F318</f>
        <v>0</v>
      </c>
      <c r="J40" s="55">
        <f>'Wniosek 2028 r.'!H318</f>
        <v>0</v>
      </c>
      <c r="K40" s="54">
        <f>IFERROR('Wniosek 2028 r.'!C548,0)</f>
        <v>0</v>
      </c>
      <c r="L40" s="53"/>
    </row>
    <row r="41" spans="1:12" s="52" customFormat="1" x14ac:dyDescent="0.25">
      <c r="A41" s="52" t="str">
        <f>'Wniosek 2028 r.'!A78</f>
        <v/>
      </c>
      <c r="B41" s="60" t="str">
        <f>'Wniosek 2028 r.'!B78</f>
        <v/>
      </c>
      <c r="C41" s="58" t="str">
        <f>'Wniosek 2028 r.'!E78</f>
        <v/>
      </c>
      <c r="D41" s="58" t="str">
        <f>'Wniosek 2028 r.'!G78</f>
        <v/>
      </c>
      <c r="E41" s="55">
        <f>'Wniosek 2028 r.'!C203</f>
        <v>0</v>
      </c>
      <c r="F41" s="55">
        <f>'Wniosek 2028 r.'!C434</f>
        <v>0</v>
      </c>
      <c r="G41" s="57">
        <f>'Wniosek 2028 r.'!C319</f>
        <v>0</v>
      </c>
      <c r="H41" s="56">
        <f>'Wniosek 2028 r.'!D319</f>
        <v>0</v>
      </c>
      <c r="I41" s="64">
        <f>'Wniosek 2028 r.'!F319</f>
        <v>0</v>
      </c>
      <c r="J41" s="55">
        <f>'Wniosek 2028 r.'!H319</f>
        <v>0</v>
      </c>
      <c r="K41" s="54">
        <f>IFERROR('Wniosek 2028 r.'!C549,0)</f>
        <v>0</v>
      </c>
      <c r="L41" s="53"/>
    </row>
    <row r="42" spans="1:12" s="52" customFormat="1" x14ac:dyDescent="0.25">
      <c r="A42" s="52" t="str">
        <f>'Wniosek 2028 r.'!A79</f>
        <v/>
      </c>
      <c r="B42" s="60" t="str">
        <f>'Wniosek 2028 r.'!B79</f>
        <v/>
      </c>
      <c r="C42" s="58" t="str">
        <f>'Wniosek 2028 r.'!E79</f>
        <v/>
      </c>
      <c r="D42" s="58" t="str">
        <f>'Wniosek 2028 r.'!G79</f>
        <v/>
      </c>
      <c r="E42" s="55">
        <f>'Wniosek 2028 r.'!C204</f>
        <v>0</v>
      </c>
      <c r="F42" s="55">
        <f>'Wniosek 2028 r.'!C435</f>
        <v>0</v>
      </c>
      <c r="G42" s="57">
        <f>'Wniosek 2028 r.'!C320</f>
        <v>0</v>
      </c>
      <c r="H42" s="56">
        <f>'Wniosek 2028 r.'!D320</f>
        <v>0</v>
      </c>
      <c r="I42" s="64">
        <f>'Wniosek 2028 r.'!F320</f>
        <v>0</v>
      </c>
      <c r="J42" s="55">
        <f>'Wniosek 2028 r.'!H320</f>
        <v>0</v>
      </c>
      <c r="K42" s="54">
        <f>IFERROR('Wniosek 2028 r.'!C550,0)</f>
        <v>0</v>
      </c>
      <c r="L42" s="53"/>
    </row>
    <row r="43" spans="1:12" s="52" customFormat="1" x14ac:dyDescent="0.25">
      <c r="A43" s="52" t="str">
        <f>'Wniosek 2028 r.'!A80</f>
        <v/>
      </c>
      <c r="B43" s="60" t="str">
        <f>'Wniosek 2028 r.'!B80</f>
        <v/>
      </c>
      <c r="C43" s="58" t="str">
        <f>'Wniosek 2028 r.'!E80</f>
        <v/>
      </c>
      <c r="D43" s="58" t="str">
        <f>'Wniosek 2028 r.'!G80</f>
        <v/>
      </c>
      <c r="E43" s="55">
        <f>'Wniosek 2028 r.'!C205</f>
        <v>0</v>
      </c>
      <c r="F43" s="55">
        <f>'Wniosek 2028 r.'!C436</f>
        <v>0</v>
      </c>
      <c r="G43" s="57">
        <f>'Wniosek 2028 r.'!C321</f>
        <v>0</v>
      </c>
      <c r="H43" s="56">
        <f>'Wniosek 2028 r.'!D321</f>
        <v>0</v>
      </c>
      <c r="I43" s="64">
        <f>'Wniosek 2028 r.'!F321</f>
        <v>0</v>
      </c>
      <c r="J43" s="55">
        <f>'Wniosek 2028 r.'!H321</f>
        <v>0</v>
      </c>
      <c r="K43" s="54">
        <f>IFERROR('Wniosek 2028 r.'!C551,0)</f>
        <v>0</v>
      </c>
      <c r="L43" s="53"/>
    </row>
    <row r="44" spans="1:12" s="52" customFormat="1" x14ac:dyDescent="0.25">
      <c r="A44" s="52" t="str">
        <f>'Wniosek 2028 r.'!A81</f>
        <v/>
      </c>
      <c r="B44" s="60" t="str">
        <f>'Wniosek 2028 r.'!B81</f>
        <v/>
      </c>
      <c r="C44" s="58" t="str">
        <f>'Wniosek 2028 r.'!E81</f>
        <v/>
      </c>
      <c r="D44" s="58" t="str">
        <f>'Wniosek 2028 r.'!G81</f>
        <v/>
      </c>
      <c r="E44" s="55">
        <f>'Wniosek 2028 r.'!C206</f>
        <v>0</v>
      </c>
      <c r="F44" s="55">
        <f>'Wniosek 2028 r.'!C437</f>
        <v>0</v>
      </c>
      <c r="G44" s="57">
        <f>'Wniosek 2028 r.'!C322</f>
        <v>0</v>
      </c>
      <c r="H44" s="56">
        <f>'Wniosek 2028 r.'!D322</f>
        <v>0</v>
      </c>
      <c r="I44" s="64">
        <f>'Wniosek 2028 r.'!F322</f>
        <v>0</v>
      </c>
      <c r="J44" s="55">
        <f>'Wniosek 2028 r.'!H322</f>
        <v>0</v>
      </c>
      <c r="K44" s="54">
        <f>IFERROR('Wniosek 2028 r.'!C552,0)</f>
        <v>0</v>
      </c>
      <c r="L44" s="53"/>
    </row>
    <row r="45" spans="1:12" s="52" customFormat="1" x14ac:dyDescent="0.25">
      <c r="A45" s="52" t="str">
        <f>'Wniosek 2028 r.'!A82</f>
        <v/>
      </c>
      <c r="B45" s="60" t="str">
        <f>'Wniosek 2028 r.'!B82</f>
        <v/>
      </c>
      <c r="C45" s="58" t="str">
        <f>'Wniosek 2028 r.'!E82</f>
        <v/>
      </c>
      <c r="D45" s="58" t="str">
        <f>'Wniosek 2028 r.'!G82</f>
        <v/>
      </c>
      <c r="E45" s="55">
        <f>'Wniosek 2028 r.'!C207</f>
        <v>0</v>
      </c>
      <c r="F45" s="55">
        <f>'Wniosek 2028 r.'!C438</f>
        <v>0</v>
      </c>
      <c r="G45" s="57">
        <f>'Wniosek 2028 r.'!C323</f>
        <v>0</v>
      </c>
      <c r="H45" s="56">
        <f>'Wniosek 2028 r.'!D323</f>
        <v>0</v>
      </c>
      <c r="I45" s="64">
        <f>'Wniosek 2028 r.'!F323</f>
        <v>0</v>
      </c>
      <c r="J45" s="55">
        <f>'Wniosek 2028 r.'!H323</f>
        <v>0</v>
      </c>
      <c r="K45" s="54">
        <f>IFERROR('Wniosek 2028 r.'!C553,0)</f>
        <v>0</v>
      </c>
      <c r="L45" s="53"/>
    </row>
    <row r="46" spans="1:12" s="52" customFormat="1" x14ac:dyDescent="0.25">
      <c r="A46" s="52" t="str">
        <f>'Wniosek 2028 r.'!A83</f>
        <v/>
      </c>
      <c r="B46" s="60" t="str">
        <f>'Wniosek 2028 r.'!B83</f>
        <v/>
      </c>
      <c r="C46" s="58" t="str">
        <f>'Wniosek 2028 r.'!E83</f>
        <v/>
      </c>
      <c r="D46" s="58" t="str">
        <f>'Wniosek 2028 r.'!G83</f>
        <v/>
      </c>
      <c r="E46" s="55">
        <f>'Wniosek 2028 r.'!C208</f>
        <v>0</v>
      </c>
      <c r="F46" s="55">
        <f>'Wniosek 2028 r.'!C439</f>
        <v>0</v>
      </c>
      <c r="G46" s="57">
        <f>'Wniosek 2028 r.'!C324</f>
        <v>0</v>
      </c>
      <c r="H46" s="56">
        <f>'Wniosek 2028 r.'!D324</f>
        <v>0</v>
      </c>
      <c r="I46" s="64">
        <f>'Wniosek 2028 r.'!F324</f>
        <v>0</v>
      </c>
      <c r="J46" s="55">
        <f>'Wniosek 2028 r.'!H324</f>
        <v>0</v>
      </c>
      <c r="K46" s="54">
        <f>IFERROR('Wniosek 2028 r.'!C554,0)</f>
        <v>0</v>
      </c>
      <c r="L46" s="53"/>
    </row>
    <row r="47" spans="1:12" s="52" customFormat="1" x14ac:dyDescent="0.25">
      <c r="A47" s="52" t="str">
        <f>'Wniosek 2028 r.'!A84</f>
        <v/>
      </c>
      <c r="B47" s="60" t="str">
        <f>'Wniosek 2028 r.'!B84</f>
        <v/>
      </c>
      <c r="C47" s="58" t="str">
        <f>'Wniosek 2028 r.'!E84</f>
        <v/>
      </c>
      <c r="D47" s="58" t="str">
        <f>'Wniosek 2028 r.'!G84</f>
        <v/>
      </c>
      <c r="E47" s="55">
        <f>'Wniosek 2028 r.'!C209</f>
        <v>0</v>
      </c>
      <c r="F47" s="55">
        <f>'Wniosek 2028 r.'!C440</f>
        <v>0</v>
      </c>
      <c r="G47" s="57">
        <f>'Wniosek 2028 r.'!C325</f>
        <v>0</v>
      </c>
      <c r="H47" s="56">
        <f>'Wniosek 2028 r.'!D325</f>
        <v>0</v>
      </c>
      <c r="I47" s="64">
        <f>'Wniosek 2028 r.'!F325</f>
        <v>0</v>
      </c>
      <c r="J47" s="55">
        <f>'Wniosek 2028 r.'!H325</f>
        <v>0</v>
      </c>
      <c r="K47" s="54">
        <f>IFERROR('Wniosek 2028 r.'!C555,0)</f>
        <v>0</v>
      </c>
      <c r="L47" s="53"/>
    </row>
    <row r="48" spans="1:12" s="52" customFormat="1" x14ac:dyDescent="0.25">
      <c r="A48" s="52" t="str">
        <f>'Wniosek 2028 r.'!A85</f>
        <v/>
      </c>
      <c r="B48" s="60" t="str">
        <f>'Wniosek 2028 r.'!B85</f>
        <v/>
      </c>
      <c r="C48" s="58" t="str">
        <f>'Wniosek 2028 r.'!E85</f>
        <v/>
      </c>
      <c r="D48" s="58" t="str">
        <f>'Wniosek 2028 r.'!G85</f>
        <v/>
      </c>
      <c r="E48" s="55">
        <f>'Wniosek 2028 r.'!C210</f>
        <v>0</v>
      </c>
      <c r="F48" s="55">
        <f>'Wniosek 2028 r.'!C441</f>
        <v>0</v>
      </c>
      <c r="G48" s="57">
        <f>'Wniosek 2028 r.'!C326</f>
        <v>0</v>
      </c>
      <c r="H48" s="56">
        <f>'Wniosek 2028 r.'!D326</f>
        <v>0</v>
      </c>
      <c r="I48" s="64">
        <f>'Wniosek 2028 r.'!F326</f>
        <v>0</v>
      </c>
      <c r="J48" s="55">
        <f>'Wniosek 2028 r.'!H326</f>
        <v>0</v>
      </c>
      <c r="K48" s="54">
        <f>IFERROR('Wniosek 2028 r.'!C556,0)</f>
        <v>0</v>
      </c>
      <c r="L48" s="53"/>
    </row>
    <row r="49" spans="1:12" s="52" customFormat="1" x14ac:dyDescent="0.25">
      <c r="A49" s="52" t="str">
        <f>'Wniosek 2028 r.'!A86</f>
        <v/>
      </c>
      <c r="B49" s="60" t="str">
        <f>'Wniosek 2028 r.'!B86</f>
        <v/>
      </c>
      <c r="C49" s="58" t="str">
        <f>'Wniosek 2028 r.'!E86</f>
        <v/>
      </c>
      <c r="D49" s="58" t="str">
        <f>'Wniosek 2028 r.'!G86</f>
        <v/>
      </c>
      <c r="E49" s="55">
        <f>'Wniosek 2028 r.'!C211</f>
        <v>0</v>
      </c>
      <c r="F49" s="55">
        <f>'Wniosek 2028 r.'!C442</f>
        <v>0</v>
      </c>
      <c r="G49" s="57">
        <f>'Wniosek 2028 r.'!C327</f>
        <v>0</v>
      </c>
      <c r="H49" s="56">
        <f>'Wniosek 2028 r.'!D327</f>
        <v>0</v>
      </c>
      <c r="I49" s="64">
        <f>'Wniosek 2028 r.'!F327</f>
        <v>0</v>
      </c>
      <c r="J49" s="55">
        <f>'Wniosek 2028 r.'!H327</f>
        <v>0</v>
      </c>
      <c r="K49" s="54">
        <f>IFERROR('Wniosek 2028 r.'!C557,0)</f>
        <v>0</v>
      </c>
      <c r="L49" s="53"/>
    </row>
    <row r="50" spans="1:12" s="52" customFormat="1" x14ac:dyDescent="0.25">
      <c r="A50" s="52" t="str">
        <f>'Wniosek 2028 r.'!A87</f>
        <v/>
      </c>
      <c r="B50" s="60" t="str">
        <f>'Wniosek 2028 r.'!B87</f>
        <v/>
      </c>
      <c r="C50" s="58" t="str">
        <f>'Wniosek 2028 r.'!E87</f>
        <v/>
      </c>
      <c r="D50" s="58" t="str">
        <f>'Wniosek 2028 r.'!G87</f>
        <v/>
      </c>
      <c r="E50" s="55">
        <f>'Wniosek 2028 r.'!C212</f>
        <v>0</v>
      </c>
      <c r="F50" s="55">
        <f>'Wniosek 2028 r.'!C443</f>
        <v>0</v>
      </c>
      <c r="G50" s="57">
        <f>'Wniosek 2028 r.'!C328</f>
        <v>0</v>
      </c>
      <c r="H50" s="56">
        <f>'Wniosek 2028 r.'!D328</f>
        <v>0</v>
      </c>
      <c r="I50" s="64">
        <f>'Wniosek 2028 r.'!F328</f>
        <v>0</v>
      </c>
      <c r="J50" s="55">
        <f>'Wniosek 2028 r.'!H328</f>
        <v>0</v>
      </c>
      <c r="K50" s="54">
        <f>IFERROR('Wniosek 2028 r.'!C558,0)</f>
        <v>0</v>
      </c>
      <c r="L50" s="53"/>
    </row>
    <row r="51" spans="1:12" s="52" customFormat="1" x14ac:dyDescent="0.25">
      <c r="A51" s="52" t="str">
        <f>'Wniosek 2028 r.'!A88</f>
        <v/>
      </c>
      <c r="B51" s="60" t="str">
        <f>'Wniosek 2028 r.'!B88</f>
        <v/>
      </c>
      <c r="C51" s="58" t="str">
        <f>'Wniosek 2028 r.'!E88</f>
        <v/>
      </c>
      <c r="D51" s="58" t="str">
        <f>'Wniosek 2028 r.'!G88</f>
        <v/>
      </c>
      <c r="E51" s="55">
        <f>'Wniosek 2028 r.'!C213</f>
        <v>0</v>
      </c>
      <c r="F51" s="55">
        <f>'Wniosek 2028 r.'!C444</f>
        <v>0</v>
      </c>
      <c r="G51" s="57">
        <f>'Wniosek 2028 r.'!C329</f>
        <v>0</v>
      </c>
      <c r="H51" s="56">
        <f>'Wniosek 2028 r.'!D329</f>
        <v>0</v>
      </c>
      <c r="I51" s="64">
        <f>'Wniosek 2028 r.'!F329</f>
        <v>0</v>
      </c>
      <c r="J51" s="55">
        <f>'Wniosek 2028 r.'!H329</f>
        <v>0</v>
      </c>
      <c r="K51" s="54">
        <f>IFERROR('Wniosek 2028 r.'!C559,0)</f>
        <v>0</v>
      </c>
      <c r="L51" s="53"/>
    </row>
    <row r="52" spans="1:12" s="52" customFormat="1" x14ac:dyDescent="0.25">
      <c r="A52" s="52" t="str">
        <f>'Wniosek 2028 r.'!A89</f>
        <v/>
      </c>
      <c r="B52" s="60" t="str">
        <f>'Wniosek 2028 r.'!B89</f>
        <v/>
      </c>
      <c r="C52" s="58" t="str">
        <f>'Wniosek 2028 r.'!E89</f>
        <v/>
      </c>
      <c r="D52" s="58" t="str">
        <f>'Wniosek 2028 r.'!G89</f>
        <v/>
      </c>
      <c r="E52" s="55">
        <f>'Wniosek 2028 r.'!C214</f>
        <v>0</v>
      </c>
      <c r="F52" s="55">
        <f>'Wniosek 2028 r.'!C445</f>
        <v>0</v>
      </c>
      <c r="G52" s="57">
        <f>'Wniosek 2028 r.'!C330</f>
        <v>0</v>
      </c>
      <c r="H52" s="56">
        <f>'Wniosek 2028 r.'!D330</f>
        <v>0</v>
      </c>
      <c r="I52" s="64">
        <f>'Wniosek 2028 r.'!F330</f>
        <v>0</v>
      </c>
      <c r="J52" s="55">
        <f>'Wniosek 2028 r.'!H330</f>
        <v>0</v>
      </c>
      <c r="K52" s="54">
        <f>IFERROR('Wniosek 2028 r.'!C560,0)</f>
        <v>0</v>
      </c>
      <c r="L52" s="53"/>
    </row>
    <row r="53" spans="1:12" s="52" customFormat="1" x14ac:dyDescent="0.25">
      <c r="A53" s="52" t="str">
        <f>'Wniosek 2028 r.'!A90</f>
        <v/>
      </c>
      <c r="B53" s="60" t="str">
        <f>'Wniosek 2028 r.'!B90</f>
        <v/>
      </c>
      <c r="C53" s="58" t="str">
        <f>'Wniosek 2028 r.'!E90</f>
        <v/>
      </c>
      <c r="D53" s="58" t="str">
        <f>'Wniosek 2028 r.'!G90</f>
        <v/>
      </c>
      <c r="E53" s="55">
        <f>'Wniosek 2028 r.'!C215</f>
        <v>0</v>
      </c>
      <c r="F53" s="55">
        <f>'Wniosek 2028 r.'!C446</f>
        <v>0</v>
      </c>
      <c r="G53" s="57">
        <f>'Wniosek 2028 r.'!C331</f>
        <v>0</v>
      </c>
      <c r="H53" s="56">
        <f>'Wniosek 2028 r.'!D331</f>
        <v>0</v>
      </c>
      <c r="I53" s="64">
        <f>'Wniosek 2028 r.'!F331</f>
        <v>0</v>
      </c>
      <c r="J53" s="55">
        <f>'Wniosek 2028 r.'!H331</f>
        <v>0</v>
      </c>
      <c r="K53" s="54">
        <f>IFERROR('Wniosek 2028 r.'!C561,0)</f>
        <v>0</v>
      </c>
      <c r="L53" s="53"/>
    </row>
    <row r="54" spans="1:12" s="52" customFormat="1" x14ac:dyDescent="0.25">
      <c r="A54" s="52" t="str">
        <f>'Wniosek 2028 r.'!A91</f>
        <v/>
      </c>
      <c r="B54" s="60" t="str">
        <f>'Wniosek 2028 r.'!B91</f>
        <v/>
      </c>
      <c r="C54" s="58" t="str">
        <f>'Wniosek 2028 r.'!E91</f>
        <v/>
      </c>
      <c r="D54" s="58" t="str">
        <f>'Wniosek 2028 r.'!G91</f>
        <v/>
      </c>
      <c r="E54" s="55">
        <f>'Wniosek 2028 r.'!C216</f>
        <v>0</v>
      </c>
      <c r="F54" s="55">
        <f>'Wniosek 2028 r.'!C447</f>
        <v>0</v>
      </c>
      <c r="G54" s="57">
        <f>'Wniosek 2028 r.'!C332</f>
        <v>0</v>
      </c>
      <c r="H54" s="56">
        <f>'Wniosek 2028 r.'!D332</f>
        <v>0</v>
      </c>
      <c r="I54" s="64">
        <f>'Wniosek 2028 r.'!F332</f>
        <v>0</v>
      </c>
      <c r="J54" s="55">
        <f>'Wniosek 2028 r.'!H332</f>
        <v>0</v>
      </c>
      <c r="K54" s="54">
        <f>IFERROR('Wniosek 2028 r.'!C562,0)</f>
        <v>0</v>
      </c>
      <c r="L54" s="53"/>
    </row>
    <row r="55" spans="1:12" s="52" customFormat="1" x14ac:dyDescent="0.25">
      <c r="A55" s="52" t="str">
        <f>'Wniosek 2028 r.'!A92</f>
        <v/>
      </c>
      <c r="B55" s="60" t="str">
        <f>'Wniosek 2028 r.'!B92</f>
        <v/>
      </c>
      <c r="C55" s="58" t="str">
        <f>'Wniosek 2028 r.'!E92</f>
        <v/>
      </c>
      <c r="D55" s="58" t="str">
        <f>'Wniosek 2028 r.'!G92</f>
        <v/>
      </c>
      <c r="E55" s="55">
        <f>'Wniosek 2028 r.'!C217</f>
        <v>0</v>
      </c>
      <c r="F55" s="55">
        <f>'Wniosek 2028 r.'!C448</f>
        <v>0</v>
      </c>
      <c r="G55" s="57">
        <f>'Wniosek 2028 r.'!C333</f>
        <v>0</v>
      </c>
      <c r="H55" s="56">
        <f>'Wniosek 2028 r.'!D333</f>
        <v>0</v>
      </c>
      <c r="I55" s="64">
        <f>'Wniosek 2028 r.'!F333</f>
        <v>0</v>
      </c>
      <c r="J55" s="55">
        <f>'Wniosek 2028 r.'!H333</f>
        <v>0</v>
      </c>
      <c r="K55" s="54">
        <f>IFERROR('Wniosek 2028 r.'!C563,0)</f>
        <v>0</v>
      </c>
      <c r="L55" s="53"/>
    </row>
    <row r="56" spans="1:12" s="52" customFormat="1" x14ac:dyDescent="0.25">
      <c r="A56" s="52" t="str">
        <f>'Wniosek 2028 r.'!A93</f>
        <v/>
      </c>
      <c r="B56" s="60" t="str">
        <f>'Wniosek 2028 r.'!B93</f>
        <v/>
      </c>
      <c r="C56" s="58" t="str">
        <f>'Wniosek 2028 r.'!E93</f>
        <v/>
      </c>
      <c r="D56" s="58" t="str">
        <f>'Wniosek 2028 r.'!G93</f>
        <v/>
      </c>
      <c r="E56" s="55">
        <f>'Wniosek 2028 r.'!C218</f>
        <v>0</v>
      </c>
      <c r="F56" s="55">
        <f>'Wniosek 2028 r.'!C449</f>
        <v>0</v>
      </c>
      <c r="G56" s="57">
        <f>'Wniosek 2028 r.'!C334</f>
        <v>0</v>
      </c>
      <c r="H56" s="56">
        <f>'Wniosek 2028 r.'!D334</f>
        <v>0</v>
      </c>
      <c r="I56" s="64">
        <f>'Wniosek 2028 r.'!F334</f>
        <v>0</v>
      </c>
      <c r="J56" s="55">
        <f>'Wniosek 2028 r.'!H334</f>
        <v>0</v>
      </c>
      <c r="K56" s="54">
        <f>IFERROR('Wniosek 2028 r.'!C564,0)</f>
        <v>0</v>
      </c>
      <c r="L56" s="53"/>
    </row>
    <row r="57" spans="1:12" s="52" customFormat="1" x14ac:dyDescent="0.25">
      <c r="A57" s="52" t="str">
        <f>'Wniosek 2028 r.'!A94</f>
        <v/>
      </c>
      <c r="B57" s="60" t="str">
        <f>'Wniosek 2028 r.'!B94</f>
        <v/>
      </c>
      <c r="C57" s="58" t="str">
        <f>'Wniosek 2028 r.'!E94</f>
        <v/>
      </c>
      <c r="D57" s="58" t="str">
        <f>'Wniosek 2028 r.'!G94</f>
        <v/>
      </c>
      <c r="E57" s="55">
        <f>'Wniosek 2028 r.'!C219</f>
        <v>0</v>
      </c>
      <c r="F57" s="55">
        <f>'Wniosek 2028 r.'!C450</f>
        <v>0</v>
      </c>
      <c r="G57" s="57">
        <f>'Wniosek 2028 r.'!C335</f>
        <v>0</v>
      </c>
      <c r="H57" s="56">
        <f>'Wniosek 2028 r.'!D335</f>
        <v>0</v>
      </c>
      <c r="I57" s="64">
        <f>'Wniosek 2028 r.'!F335</f>
        <v>0</v>
      </c>
      <c r="J57" s="55">
        <f>'Wniosek 2028 r.'!H335</f>
        <v>0</v>
      </c>
      <c r="K57" s="54">
        <f>IFERROR('Wniosek 2028 r.'!C565,0)</f>
        <v>0</v>
      </c>
      <c r="L57" s="53"/>
    </row>
    <row r="58" spans="1:12" s="52" customFormat="1" x14ac:dyDescent="0.25">
      <c r="A58" s="52" t="str">
        <f>'Wniosek 2028 r.'!A95</f>
        <v/>
      </c>
      <c r="B58" s="60" t="str">
        <f>'Wniosek 2028 r.'!B95</f>
        <v/>
      </c>
      <c r="C58" s="58" t="str">
        <f>'Wniosek 2028 r.'!E95</f>
        <v/>
      </c>
      <c r="D58" s="58" t="str">
        <f>'Wniosek 2028 r.'!G95</f>
        <v/>
      </c>
      <c r="E58" s="55">
        <f>'Wniosek 2028 r.'!C220</f>
        <v>0</v>
      </c>
      <c r="F58" s="55">
        <f>'Wniosek 2028 r.'!C451</f>
        <v>0</v>
      </c>
      <c r="G58" s="57">
        <f>'Wniosek 2028 r.'!C336</f>
        <v>0</v>
      </c>
      <c r="H58" s="56">
        <f>'Wniosek 2028 r.'!D336</f>
        <v>0</v>
      </c>
      <c r="I58" s="64">
        <f>'Wniosek 2028 r.'!F336</f>
        <v>0</v>
      </c>
      <c r="J58" s="55">
        <f>'Wniosek 2028 r.'!H336</f>
        <v>0</v>
      </c>
      <c r="K58" s="54">
        <f>IFERROR('Wniosek 2028 r.'!C566,0)</f>
        <v>0</v>
      </c>
      <c r="L58" s="53"/>
    </row>
    <row r="59" spans="1:12" s="52" customFormat="1" x14ac:dyDescent="0.25">
      <c r="A59" s="52" t="str">
        <f>'Wniosek 2028 r.'!A96</f>
        <v/>
      </c>
      <c r="B59" s="60" t="str">
        <f>'Wniosek 2028 r.'!B96</f>
        <v/>
      </c>
      <c r="C59" s="58" t="str">
        <f>'Wniosek 2028 r.'!E96</f>
        <v/>
      </c>
      <c r="D59" s="58" t="str">
        <f>'Wniosek 2028 r.'!G96</f>
        <v/>
      </c>
      <c r="E59" s="55">
        <f>'Wniosek 2028 r.'!C221</f>
        <v>0</v>
      </c>
      <c r="F59" s="55">
        <f>'Wniosek 2028 r.'!C452</f>
        <v>0</v>
      </c>
      <c r="G59" s="57">
        <f>'Wniosek 2028 r.'!C337</f>
        <v>0</v>
      </c>
      <c r="H59" s="56">
        <f>'Wniosek 2028 r.'!D337</f>
        <v>0</v>
      </c>
      <c r="I59" s="64">
        <f>'Wniosek 2028 r.'!F337</f>
        <v>0</v>
      </c>
      <c r="J59" s="55">
        <f>'Wniosek 2028 r.'!H337</f>
        <v>0</v>
      </c>
      <c r="K59" s="54">
        <f>IFERROR('Wniosek 2028 r.'!C567,0)</f>
        <v>0</v>
      </c>
      <c r="L59" s="53"/>
    </row>
    <row r="60" spans="1:12" s="52" customFormat="1" x14ac:dyDescent="0.25">
      <c r="A60" s="52" t="str">
        <f>'Wniosek 2028 r.'!A97</f>
        <v/>
      </c>
      <c r="B60" s="60" t="str">
        <f>'Wniosek 2028 r.'!B97</f>
        <v/>
      </c>
      <c r="C60" s="58" t="str">
        <f>'Wniosek 2028 r.'!E97</f>
        <v/>
      </c>
      <c r="D60" s="58" t="str">
        <f>'Wniosek 2028 r.'!G97</f>
        <v/>
      </c>
      <c r="E60" s="55">
        <f>'Wniosek 2028 r.'!C222</f>
        <v>0</v>
      </c>
      <c r="F60" s="55">
        <f>'Wniosek 2028 r.'!C453</f>
        <v>0</v>
      </c>
      <c r="G60" s="57">
        <f>'Wniosek 2028 r.'!C338</f>
        <v>0</v>
      </c>
      <c r="H60" s="56">
        <f>'Wniosek 2028 r.'!D338</f>
        <v>0</v>
      </c>
      <c r="I60" s="64">
        <f>'Wniosek 2028 r.'!F338</f>
        <v>0</v>
      </c>
      <c r="J60" s="55">
        <f>'Wniosek 2028 r.'!H338</f>
        <v>0</v>
      </c>
      <c r="K60" s="54">
        <f>IFERROR('Wniosek 2028 r.'!C568,0)</f>
        <v>0</v>
      </c>
      <c r="L60" s="53"/>
    </row>
    <row r="61" spans="1:12" s="52" customFormat="1" x14ac:dyDescent="0.25">
      <c r="A61" s="52" t="str">
        <f>'Wniosek 2028 r.'!A98</f>
        <v/>
      </c>
      <c r="B61" s="60" t="str">
        <f>'Wniosek 2028 r.'!B98</f>
        <v/>
      </c>
      <c r="C61" s="58" t="str">
        <f>'Wniosek 2028 r.'!E98</f>
        <v/>
      </c>
      <c r="D61" s="58" t="str">
        <f>'Wniosek 2028 r.'!G98</f>
        <v/>
      </c>
      <c r="E61" s="55">
        <f>'Wniosek 2028 r.'!C223</f>
        <v>0</v>
      </c>
      <c r="F61" s="55">
        <f>'Wniosek 2028 r.'!C454</f>
        <v>0</v>
      </c>
      <c r="G61" s="57">
        <f>'Wniosek 2028 r.'!C339</f>
        <v>0</v>
      </c>
      <c r="H61" s="56">
        <f>'Wniosek 2028 r.'!D339</f>
        <v>0</v>
      </c>
      <c r="I61" s="64">
        <f>'Wniosek 2028 r.'!F339</f>
        <v>0</v>
      </c>
      <c r="J61" s="55">
        <f>'Wniosek 2028 r.'!H339</f>
        <v>0</v>
      </c>
      <c r="K61" s="54">
        <f>IFERROR('Wniosek 2028 r.'!C569,0)</f>
        <v>0</v>
      </c>
      <c r="L61" s="53"/>
    </row>
    <row r="62" spans="1:12" s="52" customFormat="1" x14ac:dyDescent="0.25">
      <c r="A62" s="52" t="str">
        <f>'Wniosek 2028 r.'!A99</f>
        <v/>
      </c>
      <c r="B62" s="60" t="str">
        <f>'Wniosek 2028 r.'!B99</f>
        <v/>
      </c>
      <c r="C62" s="58" t="str">
        <f>'Wniosek 2028 r.'!E99</f>
        <v/>
      </c>
      <c r="D62" s="58" t="str">
        <f>'Wniosek 2028 r.'!G99</f>
        <v/>
      </c>
      <c r="E62" s="55">
        <f>'Wniosek 2028 r.'!C224</f>
        <v>0</v>
      </c>
      <c r="F62" s="55">
        <f>'Wniosek 2028 r.'!C455</f>
        <v>0</v>
      </c>
      <c r="G62" s="57">
        <f>'Wniosek 2028 r.'!C340</f>
        <v>0</v>
      </c>
      <c r="H62" s="56">
        <f>'Wniosek 2028 r.'!D340</f>
        <v>0</v>
      </c>
      <c r="I62" s="64">
        <f>'Wniosek 2028 r.'!F340</f>
        <v>0</v>
      </c>
      <c r="J62" s="55">
        <f>'Wniosek 2028 r.'!H340</f>
        <v>0</v>
      </c>
      <c r="K62" s="54">
        <f>IFERROR('Wniosek 2028 r.'!C570,0)</f>
        <v>0</v>
      </c>
      <c r="L62" s="53"/>
    </row>
    <row r="63" spans="1:12" s="52" customFormat="1" x14ac:dyDescent="0.25">
      <c r="A63" s="52" t="str">
        <f>'Wniosek 2028 r.'!A100</f>
        <v/>
      </c>
      <c r="B63" s="60" t="str">
        <f>'Wniosek 2028 r.'!B100</f>
        <v/>
      </c>
      <c r="C63" s="58" t="str">
        <f>'Wniosek 2028 r.'!E100</f>
        <v/>
      </c>
      <c r="D63" s="58" t="str">
        <f>'Wniosek 2028 r.'!G100</f>
        <v/>
      </c>
      <c r="E63" s="55">
        <f>'Wniosek 2028 r.'!C225</f>
        <v>0</v>
      </c>
      <c r="F63" s="55">
        <f>'Wniosek 2028 r.'!C456</f>
        <v>0</v>
      </c>
      <c r="G63" s="57">
        <f>'Wniosek 2028 r.'!C341</f>
        <v>0</v>
      </c>
      <c r="H63" s="56">
        <f>'Wniosek 2028 r.'!D341</f>
        <v>0</v>
      </c>
      <c r="I63" s="64">
        <f>'Wniosek 2028 r.'!F341</f>
        <v>0</v>
      </c>
      <c r="J63" s="55">
        <f>'Wniosek 2028 r.'!H341</f>
        <v>0</v>
      </c>
      <c r="K63" s="54">
        <f>IFERROR('Wniosek 2028 r.'!C571,0)</f>
        <v>0</v>
      </c>
      <c r="L63" s="53"/>
    </row>
    <row r="64" spans="1:12" s="52" customFormat="1" x14ac:dyDescent="0.25">
      <c r="A64" s="52" t="str">
        <f>'Wniosek 2028 r.'!A101</f>
        <v/>
      </c>
      <c r="B64" s="60" t="str">
        <f>'Wniosek 2028 r.'!B101</f>
        <v/>
      </c>
      <c r="C64" s="58" t="str">
        <f>'Wniosek 2028 r.'!E101</f>
        <v/>
      </c>
      <c r="D64" s="58" t="str">
        <f>'Wniosek 2028 r.'!G101</f>
        <v/>
      </c>
      <c r="E64" s="55">
        <f>'Wniosek 2028 r.'!C226</f>
        <v>0</v>
      </c>
      <c r="F64" s="55">
        <f>'Wniosek 2028 r.'!C457</f>
        <v>0</v>
      </c>
      <c r="G64" s="57">
        <f>'Wniosek 2028 r.'!C342</f>
        <v>0</v>
      </c>
      <c r="H64" s="56">
        <f>'Wniosek 2028 r.'!D342</f>
        <v>0</v>
      </c>
      <c r="I64" s="64">
        <f>'Wniosek 2028 r.'!F342</f>
        <v>0</v>
      </c>
      <c r="J64" s="55">
        <f>'Wniosek 2028 r.'!H342</f>
        <v>0</v>
      </c>
      <c r="K64" s="54">
        <f>IFERROR('Wniosek 2028 r.'!C572,0)</f>
        <v>0</v>
      </c>
      <c r="L64" s="53"/>
    </row>
    <row r="65" spans="1:12" s="52" customFormat="1" x14ac:dyDescent="0.25">
      <c r="A65" s="52" t="str">
        <f>'Wniosek 2028 r.'!A102</f>
        <v/>
      </c>
      <c r="B65" s="60" t="str">
        <f>'Wniosek 2028 r.'!B102</f>
        <v/>
      </c>
      <c r="C65" s="58" t="str">
        <f>'Wniosek 2028 r.'!E102</f>
        <v/>
      </c>
      <c r="D65" s="58" t="str">
        <f>'Wniosek 2028 r.'!G102</f>
        <v/>
      </c>
      <c r="E65" s="55">
        <f>'Wniosek 2028 r.'!C227</f>
        <v>0</v>
      </c>
      <c r="F65" s="55">
        <f>'Wniosek 2028 r.'!C458</f>
        <v>0</v>
      </c>
      <c r="G65" s="57">
        <f>'Wniosek 2028 r.'!C343</f>
        <v>0</v>
      </c>
      <c r="H65" s="56">
        <f>'Wniosek 2028 r.'!D343</f>
        <v>0</v>
      </c>
      <c r="I65" s="64">
        <f>'Wniosek 2028 r.'!F343</f>
        <v>0</v>
      </c>
      <c r="J65" s="55">
        <f>'Wniosek 2028 r.'!H343</f>
        <v>0</v>
      </c>
      <c r="K65" s="54">
        <f>IFERROR('Wniosek 2028 r.'!C573,0)</f>
        <v>0</v>
      </c>
      <c r="L65" s="53"/>
    </row>
    <row r="66" spans="1:12" s="52" customFormat="1" x14ac:dyDescent="0.25">
      <c r="A66" s="52" t="str">
        <f>'Wniosek 2028 r.'!A103</f>
        <v/>
      </c>
      <c r="B66" s="60" t="str">
        <f>'Wniosek 2028 r.'!B103</f>
        <v/>
      </c>
      <c r="C66" s="58" t="str">
        <f>'Wniosek 2028 r.'!E103</f>
        <v/>
      </c>
      <c r="D66" s="58" t="str">
        <f>'Wniosek 2028 r.'!G103</f>
        <v/>
      </c>
      <c r="E66" s="55">
        <f>'Wniosek 2028 r.'!C228</f>
        <v>0</v>
      </c>
      <c r="F66" s="55">
        <f>'Wniosek 2028 r.'!C459</f>
        <v>0</v>
      </c>
      <c r="G66" s="57">
        <f>'Wniosek 2028 r.'!C344</f>
        <v>0</v>
      </c>
      <c r="H66" s="56">
        <f>'Wniosek 2028 r.'!D344</f>
        <v>0</v>
      </c>
      <c r="I66" s="64">
        <f>'Wniosek 2028 r.'!F344</f>
        <v>0</v>
      </c>
      <c r="J66" s="55">
        <f>'Wniosek 2028 r.'!H344</f>
        <v>0</v>
      </c>
      <c r="K66" s="54">
        <f>IFERROR('Wniosek 2028 r.'!C574,0)</f>
        <v>0</v>
      </c>
      <c r="L66" s="53"/>
    </row>
    <row r="67" spans="1:12" s="52" customFormat="1" x14ac:dyDescent="0.25">
      <c r="A67" s="52" t="str">
        <f>'Wniosek 2028 r.'!A104</f>
        <v/>
      </c>
      <c r="B67" s="60" t="str">
        <f>'Wniosek 2028 r.'!B104</f>
        <v/>
      </c>
      <c r="C67" s="58" t="str">
        <f>'Wniosek 2028 r.'!E104</f>
        <v/>
      </c>
      <c r="D67" s="58" t="str">
        <f>'Wniosek 2028 r.'!G104</f>
        <v/>
      </c>
      <c r="E67" s="55">
        <f>'Wniosek 2028 r.'!C229</f>
        <v>0</v>
      </c>
      <c r="F67" s="55">
        <f>'Wniosek 2028 r.'!C460</f>
        <v>0</v>
      </c>
      <c r="G67" s="57">
        <f>'Wniosek 2028 r.'!C345</f>
        <v>0</v>
      </c>
      <c r="H67" s="56">
        <f>'Wniosek 2028 r.'!D345</f>
        <v>0</v>
      </c>
      <c r="I67" s="64">
        <f>'Wniosek 2028 r.'!F345</f>
        <v>0</v>
      </c>
      <c r="J67" s="55">
        <f>'Wniosek 2028 r.'!H345</f>
        <v>0</v>
      </c>
      <c r="K67" s="54">
        <f>IFERROR('Wniosek 2028 r.'!C575,0)</f>
        <v>0</v>
      </c>
      <c r="L67" s="53"/>
    </row>
    <row r="68" spans="1:12" s="52" customFormat="1" x14ac:dyDescent="0.25">
      <c r="A68" s="52" t="str">
        <f>'Wniosek 2028 r.'!A105</f>
        <v/>
      </c>
      <c r="B68" s="60" t="str">
        <f>'Wniosek 2028 r.'!B105</f>
        <v/>
      </c>
      <c r="C68" s="58" t="str">
        <f>'Wniosek 2028 r.'!E105</f>
        <v/>
      </c>
      <c r="D68" s="58" t="str">
        <f>'Wniosek 2028 r.'!G105</f>
        <v/>
      </c>
      <c r="E68" s="55">
        <f>'Wniosek 2028 r.'!C230</f>
        <v>0</v>
      </c>
      <c r="F68" s="55">
        <f>'Wniosek 2028 r.'!C461</f>
        <v>0</v>
      </c>
      <c r="G68" s="57">
        <f>'Wniosek 2028 r.'!C346</f>
        <v>0</v>
      </c>
      <c r="H68" s="56">
        <f>'Wniosek 2028 r.'!D346</f>
        <v>0</v>
      </c>
      <c r="I68" s="64">
        <f>'Wniosek 2028 r.'!F346</f>
        <v>0</v>
      </c>
      <c r="J68" s="55">
        <f>'Wniosek 2028 r.'!H346</f>
        <v>0</v>
      </c>
      <c r="K68" s="54">
        <f>IFERROR('Wniosek 2028 r.'!C576,0)</f>
        <v>0</v>
      </c>
      <c r="L68" s="53"/>
    </row>
    <row r="69" spans="1:12" s="52" customFormat="1" x14ac:dyDescent="0.25">
      <c r="A69" s="52" t="str">
        <f>'Wniosek 2028 r.'!A106</f>
        <v/>
      </c>
      <c r="B69" s="60" t="str">
        <f>'Wniosek 2028 r.'!B106</f>
        <v/>
      </c>
      <c r="C69" s="58" t="str">
        <f>'Wniosek 2028 r.'!E106</f>
        <v/>
      </c>
      <c r="D69" s="58" t="str">
        <f>'Wniosek 2028 r.'!G106</f>
        <v/>
      </c>
      <c r="E69" s="55">
        <f>'Wniosek 2028 r.'!C231</f>
        <v>0</v>
      </c>
      <c r="F69" s="55">
        <f>'Wniosek 2028 r.'!C462</f>
        <v>0</v>
      </c>
      <c r="G69" s="57">
        <f>'Wniosek 2028 r.'!C347</f>
        <v>0</v>
      </c>
      <c r="H69" s="56">
        <f>'Wniosek 2028 r.'!D347</f>
        <v>0</v>
      </c>
      <c r="I69" s="64">
        <f>'Wniosek 2028 r.'!F347</f>
        <v>0</v>
      </c>
      <c r="J69" s="55">
        <f>'Wniosek 2028 r.'!H347</f>
        <v>0</v>
      </c>
      <c r="K69" s="54">
        <f>IFERROR('Wniosek 2028 r.'!C577,0)</f>
        <v>0</v>
      </c>
      <c r="L69" s="53"/>
    </row>
    <row r="70" spans="1:12" s="52" customFormat="1" x14ac:dyDescent="0.25">
      <c r="A70" s="52" t="str">
        <f>'Wniosek 2028 r.'!A107</f>
        <v/>
      </c>
      <c r="B70" s="60" t="str">
        <f>'Wniosek 2028 r.'!B107</f>
        <v/>
      </c>
      <c r="C70" s="58" t="str">
        <f>'Wniosek 2028 r.'!E107</f>
        <v/>
      </c>
      <c r="D70" s="58" t="str">
        <f>'Wniosek 2028 r.'!G107</f>
        <v/>
      </c>
      <c r="E70" s="55">
        <f>'Wniosek 2028 r.'!C232</f>
        <v>0</v>
      </c>
      <c r="F70" s="55">
        <f>'Wniosek 2028 r.'!C463</f>
        <v>0</v>
      </c>
      <c r="G70" s="57">
        <f>'Wniosek 2028 r.'!C348</f>
        <v>0</v>
      </c>
      <c r="H70" s="56">
        <f>'Wniosek 2028 r.'!D348</f>
        <v>0</v>
      </c>
      <c r="I70" s="64">
        <f>'Wniosek 2028 r.'!F348</f>
        <v>0</v>
      </c>
      <c r="J70" s="55">
        <f>'Wniosek 2028 r.'!H348</f>
        <v>0</v>
      </c>
      <c r="K70" s="54">
        <f>IFERROR('Wniosek 2028 r.'!C578,0)</f>
        <v>0</v>
      </c>
      <c r="L70" s="53"/>
    </row>
    <row r="71" spans="1:12" s="52" customFormat="1" x14ac:dyDescent="0.25">
      <c r="A71" s="52" t="str">
        <f>'Wniosek 2028 r.'!A108</f>
        <v/>
      </c>
      <c r="B71" s="60" t="str">
        <f>'Wniosek 2028 r.'!B108</f>
        <v/>
      </c>
      <c r="C71" s="58" t="str">
        <f>'Wniosek 2028 r.'!E108</f>
        <v/>
      </c>
      <c r="D71" s="58" t="str">
        <f>'Wniosek 2028 r.'!G108</f>
        <v/>
      </c>
      <c r="E71" s="55">
        <f>'Wniosek 2028 r.'!C233</f>
        <v>0</v>
      </c>
      <c r="F71" s="55">
        <f>'Wniosek 2028 r.'!C464</f>
        <v>0</v>
      </c>
      <c r="G71" s="57">
        <f>'Wniosek 2028 r.'!C349</f>
        <v>0</v>
      </c>
      <c r="H71" s="56">
        <f>'Wniosek 2028 r.'!D349</f>
        <v>0</v>
      </c>
      <c r="I71" s="64">
        <f>'Wniosek 2028 r.'!F349</f>
        <v>0</v>
      </c>
      <c r="J71" s="55">
        <f>'Wniosek 2028 r.'!H349</f>
        <v>0</v>
      </c>
      <c r="K71" s="54">
        <f>IFERROR('Wniosek 2028 r.'!C579,0)</f>
        <v>0</v>
      </c>
      <c r="L71" s="53"/>
    </row>
    <row r="72" spans="1:12" s="52" customFormat="1" x14ac:dyDescent="0.25">
      <c r="A72" s="52" t="str">
        <f>'Wniosek 2028 r.'!A109</f>
        <v/>
      </c>
      <c r="B72" s="60" t="str">
        <f>'Wniosek 2028 r.'!B109</f>
        <v/>
      </c>
      <c r="C72" s="58" t="str">
        <f>'Wniosek 2028 r.'!E109</f>
        <v/>
      </c>
      <c r="D72" s="58" t="str">
        <f>'Wniosek 2028 r.'!G109</f>
        <v/>
      </c>
      <c r="E72" s="55">
        <f>'Wniosek 2028 r.'!C234</f>
        <v>0</v>
      </c>
      <c r="F72" s="55">
        <f>'Wniosek 2028 r.'!C465</f>
        <v>0</v>
      </c>
      <c r="G72" s="57">
        <f>'Wniosek 2028 r.'!C350</f>
        <v>0</v>
      </c>
      <c r="H72" s="56">
        <f>'Wniosek 2028 r.'!D350</f>
        <v>0</v>
      </c>
      <c r="I72" s="64">
        <f>'Wniosek 2028 r.'!F350</f>
        <v>0</v>
      </c>
      <c r="J72" s="55">
        <f>'Wniosek 2028 r.'!H350</f>
        <v>0</v>
      </c>
      <c r="K72" s="54">
        <f>IFERROR('Wniosek 2028 r.'!C580,0)</f>
        <v>0</v>
      </c>
      <c r="L72" s="53"/>
    </row>
    <row r="73" spans="1:12" s="52" customFormat="1" x14ac:dyDescent="0.25">
      <c r="A73" s="52" t="str">
        <f>'Wniosek 2028 r.'!A110</f>
        <v/>
      </c>
      <c r="B73" s="60" t="str">
        <f>'Wniosek 2028 r.'!B110</f>
        <v/>
      </c>
      <c r="C73" s="58" t="str">
        <f>'Wniosek 2028 r.'!E110</f>
        <v/>
      </c>
      <c r="D73" s="58" t="str">
        <f>'Wniosek 2028 r.'!G110</f>
        <v/>
      </c>
      <c r="E73" s="55">
        <f>'Wniosek 2028 r.'!C235</f>
        <v>0</v>
      </c>
      <c r="F73" s="55">
        <f>'Wniosek 2028 r.'!C466</f>
        <v>0</v>
      </c>
      <c r="G73" s="57">
        <f>'Wniosek 2028 r.'!C351</f>
        <v>0</v>
      </c>
      <c r="H73" s="56">
        <f>'Wniosek 2028 r.'!D351</f>
        <v>0</v>
      </c>
      <c r="I73" s="64">
        <f>'Wniosek 2028 r.'!F351</f>
        <v>0</v>
      </c>
      <c r="J73" s="55">
        <f>'Wniosek 2028 r.'!H351</f>
        <v>0</v>
      </c>
      <c r="K73" s="54">
        <f>IFERROR('Wniosek 2028 r.'!C581,0)</f>
        <v>0</v>
      </c>
      <c r="L73" s="53"/>
    </row>
    <row r="74" spans="1:12" s="52" customFormat="1" x14ac:dyDescent="0.25">
      <c r="A74" s="52" t="str">
        <f>'Wniosek 2028 r.'!A111</f>
        <v/>
      </c>
      <c r="B74" s="60" t="str">
        <f>'Wniosek 2028 r.'!B111</f>
        <v/>
      </c>
      <c r="C74" s="58" t="str">
        <f>'Wniosek 2028 r.'!E111</f>
        <v/>
      </c>
      <c r="D74" s="58" t="str">
        <f>'Wniosek 2028 r.'!G111</f>
        <v/>
      </c>
      <c r="E74" s="55">
        <f>'Wniosek 2028 r.'!C236</f>
        <v>0</v>
      </c>
      <c r="F74" s="55">
        <f>'Wniosek 2028 r.'!C467</f>
        <v>0</v>
      </c>
      <c r="G74" s="57">
        <f>'Wniosek 2028 r.'!C352</f>
        <v>0</v>
      </c>
      <c r="H74" s="56">
        <f>'Wniosek 2028 r.'!D352</f>
        <v>0</v>
      </c>
      <c r="I74" s="64">
        <f>'Wniosek 2028 r.'!F352</f>
        <v>0</v>
      </c>
      <c r="J74" s="55">
        <f>'Wniosek 2028 r.'!H352</f>
        <v>0</v>
      </c>
      <c r="K74" s="54">
        <f>IFERROR('Wniosek 2028 r.'!C582,0)</f>
        <v>0</v>
      </c>
      <c r="L74" s="53"/>
    </row>
    <row r="75" spans="1:12" s="52" customFormat="1" x14ac:dyDescent="0.25">
      <c r="A75" s="52" t="str">
        <f>'Wniosek 2028 r.'!A112</f>
        <v/>
      </c>
      <c r="B75" s="60" t="str">
        <f>'Wniosek 2028 r.'!B112</f>
        <v/>
      </c>
      <c r="C75" s="58" t="str">
        <f>'Wniosek 2028 r.'!E112</f>
        <v/>
      </c>
      <c r="D75" s="58" t="str">
        <f>'Wniosek 2028 r.'!G112</f>
        <v/>
      </c>
      <c r="E75" s="55">
        <f>'Wniosek 2028 r.'!C237</f>
        <v>0</v>
      </c>
      <c r="F75" s="55">
        <f>'Wniosek 2028 r.'!C468</f>
        <v>0</v>
      </c>
      <c r="G75" s="57">
        <f>'Wniosek 2028 r.'!C353</f>
        <v>0</v>
      </c>
      <c r="H75" s="56">
        <f>'Wniosek 2028 r.'!D353</f>
        <v>0</v>
      </c>
      <c r="I75" s="64">
        <f>'Wniosek 2028 r.'!F353</f>
        <v>0</v>
      </c>
      <c r="J75" s="55">
        <f>'Wniosek 2028 r.'!H353</f>
        <v>0</v>
      </c>
      <c r="K75" s="54">
        <f>IFERROR('Wniosek 2028 r.'!C583,0)</f>
        <v>0</v>
      </c>
      <c r="L75" s="53"/>
    </row>
    <row r="76" spans="1:12" s="52" customFormat="1" x14ac:dyDescent="0.25">
      <c r="A76" s="52" t="str">
        <f>'Wniosek 2028 r.'!A113</f>
        <v/>
      </c>
      <c r="B76" s="60" t="str">
        <f>'Wniosek 2028 r.'!B113</f>
        <v/>
      </c>
      <c r="C76" s="58" t="str">
        <f>'Wniosek 2028 r.'!E113</f>
        <v/>
      </c>
      <c r="D76" s="58" t="str">
        <f>'Wniosek 2028 r.'!G113</f>
        <v/>
      </c>
      <c r="E76" s="55">
        <f>'Wniosek 2028 r.'!C238</f>
        <v>0</v>
      </c>
      <c r="F76" s="55">
        <f>'Wniosek 2028 r.'!C469</f>
        <v>0</v>
      </c>
      <c r="G76" s="57">
        <f>'Wniosek 2028 r.'!C354</f>
        <v>0</v>
      </c>
      <c r="H76" s="56">
        <f>'Wniosek 2028 r.'!D354</f>
        <v>0</v>
      </c>
      <c r="I76" s="64">
        <f>'Wniosek 2028 r.'!F354</f>
        <v>0</v>
      </c>
      <c r="J76" s="55">
        <f>'Wniosek 2028 r.'!H354</f>
        <v>0</v>
      </c>
      <c r="K76" s="54">
        <f>IFERROR('Wniosek 2028 r.'!C584,0)</f>
        <v>0</v>
      </c>
      <c r="L76" s="53"/>
    </row>
    <row r="77" spans="1:12" s="52" customFormat="1" x14ac:dyDescent="0.25">
      <c r="A77" s="52" t="str">
        <f>'Wniosek 2028 r.'!A114</f>
        <v/>
      </c>
      <c r="B77" s="60" t="str">
        <f>'Wniosek 2028 r.'!B114</f>
        <v/>
      </c>
      <c r="C77" s="58" t="str">
        <f>'Wniosek 2028 r.'!E114</f>
        <v/>
      </c>
      <c r="D77" s="58" t="str">
        <f>'Wniosek 2028 r.'!G114</f>
        <v/>
      </c>
      <c r="E77" s="55">
        <f>'Wniosek 2028 r.'!C239</f>
        <v>0</v>
      </c>
      <c r="F77" s="55">
        <f>'Wniosek 2028 r.'!C470</f>
        <v>0</v>
      </c>
      <c r="G77" s="57">
        <f>'Wniosek 2028 r.'!C355</f>
        <v>0</v>
      </c>
      <c r="H77" s="56">
        <f>'Wniosek 2028 r.'!D355</f>
        <v>0</v>
      </c>
      <c r="I77" s="64">
        <f>'Wniosek 2028 r.'!F355</f>
        <v>0</v>
      </c>
      <c r="J77" s="55">
        <f>'Wniosek 2028 r.'!H355</f>
        <v>0</v>
      </c>
      <c r="K77" s="54">
        <f>IFERROR('Wniosek 2028 r.'!C585,0)</f>
        <v>0</v>
      </c>
      <c r="L77" s="53"/>
    </row>
    <row r="78" spans="1:12" s="52" customFormat="1" x14ac:dyDescent="0.25">
      <c r="A78" s="52" t="str">
        <f>'Wniosek 2028 r.'!A115</f>
        <v/>
      </c>
      <c r="B78" s="60" t="str">
        <f>'Wniosek 2028 r.'!B115</f>
        <v/>
      </c>
      <c r="C78" s="58" t="str">
        <f>'Wniosek 2028 r.'!E115</f>
        <v/>
      </c>
      <c r="D78" s="58" t="str">
        <f>'Wniosek 2028 r.'!G115</f>
        <v/>
      </c>
      <c r="E78" s="55">
        <f>'Wniosek 2028 r.'!C240</f>
        <v>0</v>
      </c>
      <c r="F78" s="55">
        <f>'Wniosek 2028 r.'!C471</f>
        <v>0</v>
      </c>
      <c r="G78" s="57">
        <f>'Wniosek 2028 r.'!C356</f>
        <v>0</v>
      </c>
      <c r="H78" s="56">
        <f>'Wniosek 2028 r.'!D356</f>
        <v>0</v>
      </c>
      <c r="I78" s="64">
        <f>'Wniosek 2028 r.'!F356</f>
        <v>0</v>
      </c>
      <c r="J78" s="55">
        <f>'Wniosek 2028 r.'!H356</f>
        <v>0</v>
      </c>
      <c r="K78" s="54">
        <f>IFERROR('Wniosek 2028 r.'!C586,0)</f>
        <v>0</v>
      </c>
      <c r="L78" s="53"/>
    </row>
    <row r="79" spans="1:12" s="52" customFormat="1" x14ac:dyDescent="0.25">
      <c r="A79" s="52" t="str">
        <f>'Wniosek 2028 r.'!A116</f>
        <v/>
      </c>
      <c r="B79" s="60" t="str">
        <f>'Wniosek 2028 r.'!B116</f>
        <v/>
      </c>
      <c r="C79" s="58" t="str">
        <f>'Wniosek 2028 r.'!E116</f>
        <v/>
      </c>
      <c r="D79" s="58" t="str">
        <f>'Wniosek 2028 r.'!G116</f>
        <v/>
      </c>
      <c r="E79" s="55">
        <f>'Wniosek 2028 r.'!C241</f>
        <v>0</v>
      </c>
      <c r="F79" s="55">
        <f>'Wniosek 2028 r.'!C472</f>
        <v>0</v>
      </c>
      <c r="G79" s="57">
        <f>'Wniosek 2028 r.'!C357</f>
        <v>0</v>
      </c>
      <c r="H79" s="56">
        <f>'Wniosek 2028 r.'!D357</f>
        <v>0</v>
      </c>
      <c r="I79" s="64">
        <f>'Wniosek 2028 r.'!F357</f>
        <v>0</v>
      </c>
      <c r="J79" s="55">
        <f>'Wniosek 2028 r.'!H357</f>
        <v>0</v>
      </c>
      <c r="K79" s="54">
        <f>IFERROR('Wniosek 2028 r.'!C587,0)</f>
        <v>0</v>
      </c>
      <c r="L79" s="53"/>
    </row>
    <row r="80" spans="1:12" s="52" customFormat="1" x14ac:dyDescent="0.25">
      <c r="A80" s="52" t="str">
        <f>'Wniosek 2028 r.'!A117</f>
        <v/>
      </c>
      <c r="B80" s="60" t="str">
        <f>'Wniosek 2028 r.'!B117</f>
        <v/>
      </c>
      <c r="C80" s="58" t="str">
        <f>'Wniosek 2028 r.'!E117</f>
        <v/>
      </c>
      <c r="D80" s="58" t="str">
        <f>'Wniosek 2028 r.'!G117</f>
        <v/>
      </c>
      <c r="E80" s="55">
        <f>'Wniosek 2028 r.'!C242</f>
        <v>0</v>
      </c>
      <c r="F80" s="55">
        <f>'Wniosek 2028 r.'!C473</f>
        <v>0</v>
      </c>
      <c r="G80" s="57">
        <f>'Wniosek 2028 r.'!C358</f>
        <v>0</v>
      </c>
      <c r="H80" s="56">
        <f>'Wniosek 2028 r.'!D358</f>
        <v>0</v>
      </c>
      <c r="I80" s="64">
        <f>'Wniosek 2028 r.'!F358</f>
        <v>0</v>
      </c>
      <c r="J80" s="55">
        <f>'Wniosek 2028 r.'!H358</f>
        <v>0</v>
      </c>
      <c r="K80" s="54">
        <f>IFERROR('Wniosek 2028 r.'!C588,0)</f>
        <v>0</v>
      </c>
      <c r="L80" s="53"/>
    </row>
    <row r="81" spans="1:12" s="52" customFormat="1" x14ac:dyDescent="0.25">
      <c r="A81" s="52" t="str">
        <f>'Wniosek 2028 r.'!A118</f>
        <v/>
      </c>
      <c r="B81" s="60" t="str">
        <f>'Wniosek 2028 r.'!B118</f>
        <v/>
      </c>
      <c r="C81" s="58" t="str">
        <f>'Wniosek 2028 r.'!E118</f>
        <v/>
      </c>
      <c r="D81" s="58" t="str">
        <f>'Wniosek 2028 r.'!G118</f>
        <v/>
      </c>
      <c r="E81" s="55">
        <f>'Wniosek 2028 r.'!C243</f>
        <v>0</v>
      </c>
      <c r="F81" s="55">
        <f>'Wniosek 2028 r.'!C474</f>
        <v>0</v>
      </c>
      <c r="G81" s="57">
        <f>'Wniosek 2028 r.'!C359</f>
        <v>0</v>
      </c>
      <c r="H81" s="56">
        <f>'Wniosek 2028 r.'!D359</f>
        <v>0</v>
      </c>
      <c r="I81" s="64">
        <f>'Wniosek 2028 r.'!F359</f>
        <v>0</v>
      </c>
      <c r="J81" s="55">
        <f>'Wniosek 2028 r.'!H359</f>
        <v>0</v>
      </c>
      <c r="K81" s="54">
        <f>IFERROR('Wniosek 2028 r.'!C589,0)</f>
        <v>0</v>
      </c>
      <c r="L81" s="53"/>
    </row>
    <row r="82" spans="1:12" s="52" customFormat="1" x14ac:dyDescent="0.25">
      <c r="A82" s="52" t="str">
        <f>'Wniosek 2028 r.'!A119</f>
        <v/>
      </c>
      <c r="B82" s="60" t="str">
        <f>'Wniosek 2028 r.'!B119</f>
        <v/>
      </c>
      <c r="C82" s="58" t="str">
        <f>'Wniosek 2028 r.'!E119</f>
        <v/>
      </c>
      <c r="D82" s="58" t="str">
        <f>'Wniosek 2028 r.'!G119</f>
        <v/>
      </c>
      <c r="E82" s="55">
        <f>'Wniosek 2028 r.'!C244</f>
        <v>0</v>
      </c>
      <c r="F82" s="55">
        <f>'Wniosek 2028 r.'!C475</f>
        <v>0</v>
      </c>
      <c r="G82" s="57">
        <f>'Wniosek 2028 r.'!C360</f>
        <v>0</v>
      </c>
      <c r="H82" s="56">
        <f>'Wniosek 2028 r.'!D360</f>
        <v>0</v>
      </c>
      <c r="I82" s="64">
        <f>'Wniosek 2028 r.'!F360</f>
        <v>0</v>
      </c>
      <c r="J82" s="55">
        <f>'Wniosek 2028 r.'!H360</f>
        <v>0</v>
      </c>
      <c r="K82" s="54">
        <f>IFERROR('Wniosek 2028 r.'!C590,0)</f>
        <v>0</v>
      </c>
      <c r="L82" s="53"/>
    </row>
    <row r="83" spans="1:12" s="52" customFormat="1" x14ac:dyDescent="0.25">
      <c r="A83" s="52" t="str">
        <f>'Wniosek 2028 r.'!A120</f>
        <v/>
      </c>
      <c r="B83" s="60" t="str">
        <f>'Wniosek 2028 r.'!B120</f>
        <v/>
      </c>
      <c r="C83" s="58" t="str">
        <f>'Wniosek 2028 r.'!E120</f>
        <v/>
      </c>
      <c r="D83" s="58" t="str">
        <f>'Wniosek 2028 r.'!G120</f>
        <v/>
      </c>
      <c r="E83" s="55">
        <f>'Wniosek 2028 r.'!C245</f>
        <v>0</v>
      </c>
      <c r="F83" s="55">
        <f>'Wniosek 2028 r.'!C476</f>
        <v>0</v>
      </c>
      <c r="G83" s="57">
        <f>'Wniosek 2028 r.'!C361</f>
        <v>0</v>
      </c>
      <c r="H83" s="56">
        <f>'Wniosek 2028 r.'!D361</f>
        <v>0</v>
      </c>
      <c r="I83" s="64">
        <f>'Wniosek 2028 r.'!F361</f>
        <v>0</v>
      </c>
      <c r="J83" s="55">
        <f>'Wniosek 2028 r.'!H361</f>
        <v>0</v>
      </c>
      <c r="K83" s="54">
        <f>IFERROR('Wniosek 2028 r.'!C591,0)</f>
        <v>0</v>
      </c>
      <c r="L83" s="53"/>
    </row>
    <row r="84" spans="1:12" s="52" customFormat="1" x14ac:dyDescent="0.25">
      <c r="A84" s="52" t="str">
        <f>'Wniosek 2028 r.'!A121</f>
        <v/>
      </c>
      <c r="B84" s="60" t="str">
        <f>'Wniosek 2028 r.'!B121</f>
        <v/>
      </c>
      <c r="C84" s="58" t="str">
        <f>'Wniosek 2028 r.'!E121</f>
        <v/>
      </c>
      <c r="D84" s="58" t="str">
        <f>'Wniosek 2028 r.'!G121</f>
        <v/>
      </c>
      <c r="E84" s="55">
        <f>'Wniosek 2028 r.'!C246</f>
        <v>0</v>
      </c>
      <c r="F84" s="55">
        <f>'Wniosek 2028 r.'!C477</f>
        <v>0</v>
      </c>
      <c r="G84" s="57">
        <f>'Wniosek 2028 r.'!C362</f>
        <v>0</v>
      </c>
      <c r="H84" s="56">
        <f>'Wniosek 2028 r.'!D362</f>
        <v>0</v>
      </c>
      <c r="I84" s="64">
        <f>'Wniosek 2028 r.'!F362</f>
        <v>0</v>
      </c>
      <c r="J84" s="55">
        <f>'Wniosek 2028 r.'!H362</f>
        <v>0</v>
      </c>
      <c r="K84" s="54">
        <f>IFERROR('Wniosek 2028 r.'!C592,0)</f>
        <v>0</v>
      </c>
      <c r="L84" s="53"/>
    </row>
    <row r="85" spans="1:12" s="52" customFormat="1" x14ac:dyDescent="0.25">
      <c r="A85" s="52" t="str">
        <f>'Wniosek 2028 r.'!A122</f>
        <v/>
      </c>
      <c r="B85" s="60" t="str">
        <f>'Wniosek 2028 r.'!B122</f>
        <v/>
      </c>
      <c r="C85" s="58" t="str">
        <f>'Wniosek 2028 r.'!E122</f>
        <v/>
      </c>
      <c r="D85" s="58" t="str">
        <f>'Wniosek 2028 r.'!G122</f>
        <v/>
      </c>
      <c r="E85" s="55">
        <f>'Wniosek 2028 r.'!C247</f>
        <v>0</v>
      </c>
      <c r="F85" s="55">
        <f>'Wniosek 2028 r.'!C478</f>
        <v>0</v>
      </c>
      <c r="G85" s="57">
        <f>'Wniosek 2028 r.'!C363</f>
        <v>0</v>
      </c>
      <c r="H85" s="56">
        <f>'Wniosek 2028 r.'!D363</f>
        <v>0</v>
      </c>
      <c r="I85" s="64">
        <f>'Wniosek 2028 r.'!F363</f>
        <v>0</v>
      </c>
      <c r="J85" s="55">
        <f>'Wniosek 2028 r.'!H363</f>
        <v>0</v>
      </c>
      <c r="K85" s="54">
        <f>IFERROR('Wniosek 2028 r.'!C593,0)</f>
        <v>0</v>
      </c>
      <c r="L85" s="53"/>
    </row>
    <row r="86" spans="1:12" s="52" customFormat="1" x14ac:dyDescent="0.25">
      <c r="A86" s="52" t="str">
        <f>'Wniosek 2028 r.'!A123</f>
        <v/>
      </c>
      <c r="B86" s="60" t="str">
        <f>'Wniosek 2028 r.'!B123</f>
        <v/>
      </c>
      <c r="C86" s="58" t="str">
        <f>'Wniosek 2028 r.'!E123</f>
        <v/>
      </c>
      <c r="D86" s="58" t="str">
        <f>'Wniosek 2028 r.'!G123</f>
        <v/>
      </c>
      <c r="E86" s="55">
        <f>'Wniosek 2028 r.'!C248</f>
        <v>0</v>
      </c>
      <c r="F86" s="55">
        <f>'Wniosek 2028 r.'!C479</f>
        <v>0</v>
      </c>
      <c r="G86" s="57">
        <f>'Wniosek 2028 r.'!C364</f>
        <v>0</v>
      </c>
      <c r="H86" s="56">
        <f>'Wniosek 2028 r.'!D364</f>
        <v>0</v>
      </c>
      <c r="I86" s="64">
        <f>'Wniosek 2028 r.'!F364</f>
        <v>0</v>
      </c>
      <c r="J86" s="55">
        <f>'Wniosek 2028 r.'!H364</f>
        <v>0</v>
      </c>
      <c r="K86" s="54">
        <f>IFERROR('Wniosek 2028 r.'!C594,0)</f>
        <v>0</v>
      </c>
      <c r="L86" s="53"/>
    </row>
    <row r="87" spans="1:12" s="52" customFormat="1" x14ac:dyDescent="0.25">
      <c r="A87" s="52" t="str">
        <f>'Wniosek 2028 r.'!A124</f>
        <v/>
      </c>
      <c r="B87" s="60" t="str">
        <f>'Wniosek 2028 r.'!B124</f>
        <v/>
      </c>
      <c r="C87" s="58" t="str">
        <f>'Wniosek 2028 r.'!E124</f>
        <v/>
      </c>
      <c r="D87" s="58" t="str">
        <f>'Wniosek 2028 r.'!G124</f>
        <v/>
      </c>
      <c r="E87" s="55">
        <f>'Wniosek 2028 r.'!C249</f>
        <v>0</v>
      </c>
      <c r="F87" s="55">
        <f>'Wniosek 2028 r.'!C480</f>
        <v>0</v>
      </c>
      <c r="G87" s="57">
        <f>'Wniosek 2028 r.'!C365</f>
        <v>0</v>
      </c>
      <c r="H87" s="56">
        <f>'Wniosek 2028 r.'!D365</f>
        <v>0</v>
      </c>
      <c r="I87" s="64">
        <f>'Wniosek 2028 r.'!F365</f>
        <v>0</v>
      </c>
      <c r="J87" s="55">
        <f>'Wniosek 2028 r.'!H365</f>
        <v>0</v>
      </c>
      <c r="K87" s="54">
        <f>IFERROR('Wniosek 2028 r.'!C595,0)</f>
        <v>0</v>
      </c>
      <c r="L87" s="53"/>
    </row>
    <row r="88" spans="1:12" s="52" customFormat="1" x14ac:dyDescent="0.25">
      <c r="A88" s="52" t="str">
        <f>'Wniosek 2028 r.'!A125</f>
        <v/>
      </c>
      <c r="B88" s="60" t="str">
        <f>'Wniosek 2028 r.'!B125</f>
        <v/>
      </c>
      <c r="C88" s="58" t="str">
        <f>'Wniosek 2028 r.'!E125</f>
        <v/>
      </c>
      <c r="D88" s="58" t="str">
        <f>'Wniosek 2028 r.'!G125</f>
        <v/>
      </c>
      <c r="E88" s="55">
        <f>'Wniosek 2028 r.'!C250</f>
        <v>0</v>
      </c>
      <c r="F88" s="55">
        <f>'Wniosek 2028 r.'!C481</f>
        <v>0</v>
      </c>
      <c r="G88" s="57">
        <f>'Wniosek 2028 r.'!C366</f>
        <v>0</v>
      </c>
      <c r="H88" s="56">
        <f>'Wniosek 2028 r.'!D366</f>
        <v>0</v>
      </c>
      <c r="I88" s="64">
        <f>'Wniosek 2028 r.'!F366</f>
        <v>0</v>
      </c>
      <c r="J88" s="55">
        <f>'Wniosek 2028 r.'!H366</f>
        <v>0</v>
      </c>
      <c r="K88" s="54">
        <f>IFERROR('Wniosek 2028 r.'!C596,0)</f>
        <v>0</v>
      </c>
      <c r="L88" s="53"/>
    </row>
    <row r="89" spans="1:12" s="52" customFormat="1" x14ac:dyDescent="0.25">
      <c r="A89" s="52" t="str">
        <f>'Wniosek 2028 r.'!A126</f>
        <v/>
      </c>
      <c r="B89" s="60" t="str">
        <f>'Wniosek 2028 r.'!B126</f>
        <v/>
      </c>
      <c r="C89" s="58" t="str">
        <f>'Wniosek 2028 r.'!E126</f>
        <v/>
      </c>
      <c r="D89" s="58" t="str">
        <f>'Wniosek 2028 r.'!G126</f>
        <v/>
      </c>
      <c r="E89" s="55">
        <f>'Wniosek 2028 r.'!C251</f>
        <v>0</v>
      </c>
      <c r="F89" s="55">
        <f>'Wniosek 2028 r.'!C482</f>
        <v>0</v>
      </c>
      <c r="G89" s="57">
        <f>'Wniosek 2028 r.'!C367</f>
        <v>0</v>
      </c>
      <c r="H89" s="56">
        <f>'Wniosek 2028 r.'!D367</f>
        <v>0</v>
      </c>
      <c r="I89" s="64">
        <f>'Wniosek 2028 r.'!F367</f>
        <v>0</v>
      </c>
      <c r="J89" s="55">
        <f>'Wniosek 2028 r.'!H367</f>
        <v>0</v>
      </c>
      <c r="K89" s="54">
        <f>IFERROR('Wniosek 2028 r.'!C597,0)</f>
        <v>0</v>
      </c>
      <c r="L89" s="53"/>
    </row>
    <row r="90" spans="1:12" s="52" customFormat="1" x14ac:dyDescent="0.25">
      <c r="A90" s="52" t="str">
        <f>'Wniosek 2028 r.'!A127</f>
        <v/>
      </c>
      <c r="B90" s="60" t="str">
        <f>'Wniosek 2028 r.'!B127</f>
        <v/>
      </c>
      <c r="C90" s="58" t="str">
        <f>'Wniosek 2028 r.'!E127</f>
        <v/>
      </c>
      <c r="D90" s="58" t="str">
        <f>'Wniosek 2028 r.'!G127</f>
        <v/>
      </c>
      <c r="E90" s="55">
        <f>'Wniosek 2028 r.'!C252</f>
        <v>0</v>
      </c>
      <c r="F90" s="55">
        <f>'Wniosek 2028 r.'!C483</f>
        <v>0</v>
      </c>
      <c r="G90" s="57">
        <f>'Wniosek 2028 r.'!C368</f>
        <v>0</v>
      </c>
      <c r="H90" s="56">
        <f>'Wniosek 2028 r.'!D368</f>
        <v>0</v>
      </c>
      <c r="I90" s="64">
        <f>'Wniosek 2028 r.'!F368</f>
        <v>0</v>
      </c>
      <c r="J90" s="55">
        <f>'Wniosek 2028 r.'!H368</f>
        <v>0</v>
      </c>
      <c r="K90" s="54">
        <f>IFERROR('Wniosek 2028 r.'!C598,0)</f>
        <v>0</v>
      </c>
      <c r="L90" s="53"/>
    </row>
    <row r="91" spans="1:12" s="52" customFormat="1" x14ac:dyDescent="0.25">
      <c r="A91" s="52" t="str">
        <f>'Wniosek 2028 r.'!A128</f>
        <v/>
      </c>
      <c r="B91" s="60" t="str">
        <f>'Wniosek 2028 r.'!B128</f>
        <v/>
      </c>
      <c r="C91" s="58" t="str">
        <f>'Wniosek 2028 r.'!E128</f>
        <v/>
      </c>
      <c r="D91" s="58" t="str">
        <f>'Wniosek 2028 r.'!G128</f>
        <v/>
      </c>
      <c r="E91" s="55">
        <f>'Wniosek 2028 r.'!C253</f>
        <v>0</v>
      </c>
      <c r="F91" s="55">
        <f>'Wniosek 2028 r.'!C484</f>
        <v>0</v>
      </c>
      <c r="G91" s="57">
        <f>'Wniosek 2028 r.'!C369</f>
        <v>0</v>
      </c>
      <c r="H91" s="56">
        <f>'Wniosek 2028 r.'!D369</f>
        <v>0</v>
      </c>
      <c r="I91" s="64">
        <f>'Wniosek 2028 r.'!F369</f>
        <v>0</v>
      </c>
      <c r="J91" s="55">
        <f>'Wniosek 2028 r.'!H369</f>
        <v>0</v>
      </c>
      <c r="K91" s="54">
        <f>IFERROR('Wniosek 2028 r.'!C599,0)</f>
        <v>0</v>
      </c>
      <c r="L91" s="53"/>
    </row>
    <row r="92" spans="1:12" s="52" customFormat="1" x14ac:dyDescent="0.25">
      <c r="A92" s="52" t="str">
        <f>'Wniosek 2028 r.'!A129</f>
        <v/>
      </c>
      <c r="B92" s="60" t="str">
        <f>'Wniosek 2028 r.'!B129</f>
        <v/>
      </c>
      <c r="C92" s="58" t="str">
        <f>'Wniosek 2028 r.'!E129</f>
        <v/>
      </c>
      <c r="D92" s="58" t="str">
        <f>'Wniosek 2028 r.'!G129</f>
        <v/>
      </c>
      <c r="E92" s="55">
        <f>'Wniosek 2028 r.'!C254</f>
        <v>0</v>
      </c>
      <c r="F92" s="55">
        <f>'Wniosek 2028 r.'!C485</f>
        <v>0</v>
      </c>
      <c r="G92" s="57">
        <f>'Wniosek 2028 r.'!C370</f>
        <v>0</v>
      </c>
      <c r="H92" s="56">
        <f>'Wniosek 2028 r.'!D370</f>
        <v>0</v>
      </c>
      <c r="I92" s="64">
        <f>'Wniosek 2028 r.'!F370</f>
        <v>0</v>
      </c>
      <c r="J92" s="55">
        <f>'Wniosek 2028 r.'!H370</f>
        <v>0</v>
      </c>
      <c r="K92" s="54">
        <f>IFERROR('Wniosek 2028 r.'!C600,0)</f>
        <v>0</v>
      </c>
      <c r="L92" s="53"/>
    </row>
    <row r="93" spans="1:12" s="52" customFormat="1" x14ac:dyDescent="0.25">
      <c r="A93" s="52" t="str">
        <f>'Wniosek 2028 r.'!A130</f>
        <v/>
      </c>
      <c r="B93" s="60" t="str">
        <f>'Wniosek 2028 r.'!B130</f>
        <v/>
      </c>
      <c r="C93" s="58" t="str">
        <f>'Wniosek 2028 r.'!E130</f>
        <v/>
      </c>
      <c r="D93" s="58" t="str">
        <f>'Wniosek 2028 r.'!G130</f>
        <v/>
      </c>
      <c r="E93" s="55">
        <f>'Wniosek 2028 r.'!C255</f>
        <v>0</v>
      </c>
      <c r="F93" s="55">
        <f>'Wniosek 2028 r.'!C486</f>
        <v>0</v>
      </c>
      <c r="G93" s="57">
        <f>'Wniosek 2028 r.'!C371</f>
        <v>0</v>
      </c>
      <c r="H93" s="56">
        <f>'Wniosek 2028 r.'!D371</f>
        <v>0</v>
      </c>
      <c r="I93" s="64">
        <f>'Wniosek 2028 r.'!F371</f>
        <v>0</v>
      </c>
      <c r="J93" s="55">
        <f>'Wniosek 2028 r.'!H371</f>
        <v>0</v>
      </c>
      <c r="K93" s="54">
        <f>IFERROR('Wniosek 2028 r.'!C601,0)</f>
        <v>0</v>
      </c>
      <c r="L93" s="53"/>
    </row>
    <row r="94" spans="1:12" s="52" customFormat="1" x14ac:dyDescent="0.25">
      <c r="A94" s="52" t="str">
        <f>'Wniosek 2028 r.'!A131</f>
        <v/>
      </c>
      <c r="B94" s="60" t="str">
        <f>'Wniosek 2028 r.'!B131</f>
        <v/>
      </c>
      <c r="C94" s="58" t="str">
        <f>'Wniosek 2028 r.'!E131</f>
        <v/>
      </c>
      <c r="D94" s="58" t="str">
        <f>'Wniosek 2028 r.'!G131</f>
        <v/>
      </c>
      <c r="E94" s="55">
        <f>'Wniosek 2028 r.'!C256</f>
        <v>0</v>
      </c>
      <c r="F94" s="55">
        <f>'Wniosek 2028 r.'!C487</f>
        <v>0</v>
      </c>
      <c r="G94" s="57">
        <f>'Wniosek 2028 r.'!C372</f>
        <v>0</v>
      </c>
      <c r="H94" s="56">
        <f>'Wniosek 2028 r.'!D372</f>
        <v>0</v>
      </c>
      <c r="I94" s="64">
        <f>'Wniosek 2028 r.'!F372</f>
        <v>0</v>
      </c>
      <c r="J94" s="55">
        <f>'Wniosek 2028 r.'!H372</f>
        <v>0</v>
      </c>
      <c r="K94" s="54">
        <f>IFERROR('Wniosek 2028 r.'!C602,0)</f>
        <v>0</v>
      </c>
      <c r="L94" s="53"/>
    </row>
    <row r="95" spans="1:12" s="52" customFormat="1" x14ac:dyDescent="0.25">
      <c r="A95" s="52" t="str">
        <f>'Wniosek 2028 r.'!A132</f>
        <v/>
      </c>
      <c r="B95" s="60" t="str">
        <f>'Wniosek 2028 r.'!B132</f>
        <v/>
      </c>
      <c r="C95" s="58" t="str">
        <f>'Wniosek 2028 r.'!E132</f>
        <v/>
      </c>
      <c r="D95" s="58" t="str">
        <f>'Wniosek 2028 r.'!G132</f>
        <v/>
      </c>
      <c r="E95" s="55">
        <f>'Wniosek 2028 r.'!C257</f>
        <v>0</v>
      </c>
      <c r="F95" s="55">
        <f>'Wniosek 2028 r.'!C488</f>
        <v>0</v>
      </c>
      <c r="G95" s="57">
        <f>'Wniosek 2028 r.'!C373</f>
        <v>0</v>
      </c>
      <c r="H95" s="56">
        <f>'Wniosek 2028 r.'!D373</f>
        <v>0</v>
      </c>
      <c r="I95" s="64">
        <f>'Wniosek 2028 r.'!F373</f>
        <v>0</v>
      </c>
      <c r="J95" s="55">
        <f>'Wniosek 2028 r.'!H373</f>
        <v>0</v>
      </c>
      <c r="K95" s="54">
        <f>IFERROR('Wniosek 2028 r.'!C603,0)</f>
        <v>0</v>
      </c>
      <c r="L95" s="53"/>
    </row>
    <row r="96" spans="1:12" s="52" customFormat="1" x14ac:dyDescent="0.25">
      <c r="A96" s="52" t="str">
        <f>'Wniosek 2028 r.'!A133</f>
        <v/>
      </c>
      <c r="B96" s="60" t="str">
        <f>'Wniosek 2028 r.'!B133</f>
        <v/>
      </c>
      <c r="C96" s="58" t="str">
        <f>'Wniosek 2028 r.'!E133</f>
        <v/>
      </c>
      <c r="D96" s="58" t="str">
        <f>'Wniosek 2028 r.'!G133</f>
        <v/>
      </c>
      <c r="E96" s="55">
        <f>'Wniosek 2028 r.'!C258</f>
        <v>0</v>
      </c>
      <c r="F96" s="55">
        <f>'Wniosek 2028 r.'!C489</f>
        <v>0</v>
      </c>
      <c r="G96" s="57">
        <f>'Wniosek 2028 r.'!C374</f>
        <v>0</v>
      </c>
      <c r="H96" s="56">
        <f>'Wniosek 2028 r.'!D374</f>
        <v>0</v>
      </c>
      <c r="I96" s="64">
        <f>'Wniosek 2028 r.'!F374</f>
        <v>0</v>
      </c>
      <c r="J96" s="55">
        <f>'Wniosek 2028 r.'!H374</f>
        <v>0</v>
      </c>
      <c r="K96" s="54">
        <f>IFERROR('Wniosek 2028 r.'!C604,0)</f>
        <v>0</v>
      </c>
      <c r="L96" s="53"/>
    </row>
    <row r="97" spans="1:12" s="52" customFormat="1" x14ac:dyDescent="0.25">
      <c r="A97" s="52" t="str">
        <f>'Wniosek 2028 r.'!A134</f>
        <v/>
      </c>
      <c r="B97" s="60" t="str">
        <f>'Wniosek 2028 r.'!B134</f>
        <v/>
      </c>
      <c r="C97" s="58" t="str">
        <f>'Wniosek 2028 r.'!E134</f>
        <v/>
      </c>
      <c r="D97" s="58" t="str">
        <f>'Wniosek 2028 r.'!G134</f>
        <v/>
      </c>
      <c r="E97" s="55">
        <f>'Wniosek 2028 r.'!C259</f>
        <v>0</v>
      </c>
      <c r="F97" s="55">
        <f>'Wniosek 2028 r.'!C490</f>
        <v>0</v>
      </c>
      <c r="G97" s="57">
        <f>'Wniosek 2028 r.'!C375</f>
        <v>0</v>
      </c>
      <c r="H97" s="56">
        <f>'Wniosek 2028 r.'!D375</f>
        <v>0</v>
      </c>
      <c r="I97" s="64">
        <f>'Wniosek 2028 r.'!F375</f>
        <v>0</v>
      </c>
      <c r="J97" s="55">
        <f>'Wniosek 2028 r.'!H375</f>
        <v>0</v>
      </c>
      <c r="K97" s="54">
        <f>IFERROR('Wniosek 2028 r.'!C605,0)</f>
        <v>0</v>
      </c>
      <c r="L97" s="53"/>
    </row>
    <row r="98" spans="1:12" s="52" customFormat="1" x14ac:dyDescent="0.25">
      <c r="A98" s="52" t="str">
        <f>'Wniosek 2028 r.'!A135</f>
        <v/>
      </c>
      <c r="B98" s="60" t="str">
        <f>'Wniosek 2028 r.'!B135</f>
        <v/>
      </c>
      <c r="C98" s="58" t="str">
        <f>'Wniosek 2028 r.'!E135</f>
        <v/>
      </c>
      <c r="D98" s="58" t="str">
        <f>'Wniosek 2028 r.'!G135</f>
        <v/>
      </c>
      <c r="E98" s="55">
        <f>'Wniosek 2028 r.'!C260</f>
        <v>0</v>
      </c>
      <c r="F98" s="55">
        <f>'Wniosek 2028 r.'!C491</f>
        <v>0</v>
      </c>
      <c r="G98" s="57">
        <f>'Wniosek 2028 r.'!C376</f>
        <v>0</v>
      </c>
      <c r="H98" s="56">
        <f>'Wniosek 2028 r.'!D376</f>
        <v>0</v>
      </c>
      <c r="I98" s="64">
        <f>'Wniosek 2028 r.'!F376</f>
        <v>0</v>
      </c>
      <c r="J98" s="55">
        <f>'Wniosek 2028 r.'!H376</f>
        <v>0</v>
      </c>
      <c r="K98" s="54">
        <f>IFERROR('Wniosek 2028 r.'!C606,0)</f>
        <v>0</v>
      </c>
      <c r="L98" s="53"/>
    </row>
    <row r="99" spans="1:12" s="52" customFormat="1" x14ac:dyDescent="0.25">
      <c r="A99" s="52" t="str">
        <f>'Wniosek 2028 r.'!A136</f>
        <v/>
      </c>
      <c r="B99" s="60" t="str">
        <f>'Wniosek 2028 r.'!B136</f>
        <v/>
      </c>
      <c r="C99" s="58" t="str">
        <f>'Wniosek 2028 r.'!E136</f>
        <v/>
      </c>
      <c r="D99" s="58" t="str">
        <f>'Wniosek 2028 r.'!G136</f>
        <v/>
      </c>
      <c r="E99" s="55">
        <f>'Wniosek 2028 r.'!C261</f>
        <v>0</v>
      </c>
      <c r="F99" s="55">
        <f>'Wniosek 2028 r.'!C492</f>
        <v>0</v>
      </c>
      <c r="G99" s="57">
        <f>'Wniosek 2028 r.'!C377</f>
        <v>0</v>
      </c>
      <c r="H99" s="56">
        <f>'Wniosek 2028 r.'!D377</f>
        <v>0</v>
      </c>
      <c r="I99" s="64">
        <f>'Wniosek 2028 r.'!F377</f>
        <v>0</v>
      </c>
      <c r="J99" s="55">
        <f>'Wniosek 2028 r.'!H377</f>
        <v>0</v>
      </c>
      <c r="K99" s="54">
        <f>IFERROR('Wniosek 2028 r.'!C607,0)</f>
        <v>0</v>
      </c>
      <c r="L99" s="53"/>
    </row>
    <row r="100" spans="1:12" s="52" customFormat="1" x14ac:dyDescent="0.25">
      <c r="A100" s="52" t="str">
        <f>'Wniosek 2028 r.'!A137</f>
        <v/>
      </c>
      <c r="B100" s="60" t="str">
        <f>'Wniosek 2028 r.'!B137</f>
        <v/>
      </c>
      <c r="C100" s="58" t="str">
        <f>'Wniosek 2028 r.'!E137</f>
        <v/>
      </c>
      <c r="D100" s="58" t="str">
        <f>'Wniosek 2028 r.'!G137</f>
        <v/>
      </c>
      <c r="E100" s="55">
        <f>'Wniosek 2028 r.'!C262</f>
        <v>0</v>
      </c>
      <c r="F100" s="55">
        <f>'Wniosek 2028 r.'!C493</f>
        <v>0</v>
      </c>
      <c r="G100" s="57">
        <f>'Wniosek 2028 r.'!C378</f>
        <v>0</v>
      </c>
      <c r="H100" s="56">
        <f>'Wniosek 2028 r.'!D378</f>
        <v>0</v>
      </c>
      <c r="I100" s="64">
        <f>'Wniosek 2028 r.'!F378</f>
        <v>0</v>
      </c>
      <c r="J100" s="55">
        <f>'Wniosek 2028 r.'!H378</f>
        <v>0</v>
      </c>
      <c r="K100" s="54">
        <f>IFERROR('Wniosek 2028 r.'!C608,0)</f>
        <v>0</v>
      </c>
      <c r="L100" s="53"/>
    </row>
    <row r="101" spans="1:12" s="52" customFormat="1" x14ac:dyDescent="0.25">
      <c r="A101" s="52" t="str">
        <f>'Wniosek 2028 r.'!A138</f>
        <v/>
      </c>
      <c r="B101" s="60" t="str">
        <f>'Wniosek 2028 r.'!B138</f>
        <v/>
      </c>
      <c r="C101" s="58" t="str">
        <f>'Wniosek 2028 r.'!E138</f>
        <v/>
      </c>
      <c r="D101" s="58" t="str">
        <f>'Wniosek 2028 r.'!G138</f>
        <v/>
      </c>
      <c r="E101" s="55">
        <f>'Wniosek 2028 r.'!C263</f>
        <v>0</v>
      </c>
      <c r="F101" s="55">
        <f>'Wniosek 2028 r.'!C494</f>
        <v>0</v>
      </c>
      <c r="G101" s="57">
        <f>'Wniosek 2028 r.'!C379</f>
        <v>0</v>
      </c>
      <c r="H101" s="56">
        <f>'Wniosek 2028 r.'!D379</f>
        <v>0</v>
      </c>
      <c r="I101" s="64">
        <f>'Wniosek 2028 r.'!F379</f>
        <v>0</v>
      </c>
      <c r="J101" s="55">
        <f>'Wniosek 2028 r.'!H379</f>
        <v>0</v>
      </c>
      <c r="K101" s="54">
        <f>IFERROR('Wniosek 2028 r.'!C609,0)</f>
        <v>0</v>
      </c>
      <c r="L101" s="53"/>
    </row>
    <row r="102" spans="1:12" s="52" customFormat="1" x14ac:dyDescent="0.25">
      <c r="A102" s="52" t="str">
        <f>'Wniosek 2028 r.'!A139</f>
        <v/>
      </c>
      <c r="B102" s="60" t="str">
        <f>'Wniosek 2028 r.'!B139</f>
        <v/>
      </c>
      <c r="C102" s="58" t="str">
        <f>'Wniosek 2028 r.'!E139</f>
        <v/>
      </c>
      <c r="D102" s="58" t="str">
        <f>'Wniosek 2028 r.'!G139</f>
        <v/>
      </c>
      <c r="E102" s="55">
        <f>'Wniosek 2028 r.'!C264</f>
        <v>0</v>
      </c>
      <c r="F102" s="55">
        <f>'Wniosek 2028 r.'!C495</f>
        <v>0</v>
      </c>
      <c r="G102" s="57">
        <f>'Wniosek 2028 r.'!C380</f>
        <v>0</v>
      </c>
      <c r="H102" s="56">
        <f>'Wniosek 2028 r.'!D380</f>
        <v>0</v>
      </c>
      <c r="I102" s="64">
        <f>'Wniosek 2028 r.'!F380</f>
        <v>0</v>
      </c>
      <c r="J102" s="55">
        <f>'Wniosek 2028 r.'!H380</f>
        <v>0</v>
      </c>
      <c r="K102" s="54">
        <f>IFERROR('Wniosek 2028 r.'!C610,0)</f>
        <v>0</v>
      </c>
      <c r="L102" s="53"/>
    </row>
    <row r="103" spans="1:12" s="52" customFormat="1" x14ac:dyDescent="0.25">
      <c r="A103" s="52" t="str">
        <f>'Wniosek 2028 r.'!A140</f>
        <v/>
      </c>
      <c r="B103" s="60" t="str">
        <f>'Wniosek 2028 r.'!B140</f>
        <v/>
      </c>
      <c r="C103" s="58" t="str">
        <f>'Wniosek 2028 r.'!E140</f>
        <v/>
      </c>
      <c r="D103" s="58" t="str">
        <f>'Wniosek 2028 r.'!G140</f>
        <v/>
      </c>
      <c r="E103" s="55">
        <f>'Wniosek 2028 r.'!C265</f>
        <v>0</v>
      </c>
      <c r="F103" s="55">
        <f>'Wniosek 2028 r.'!C496</f>
        <v>0</v>
      </c>
      <c r="G103" s="57">
        <f>'Wniosek 2028 r.'!C381</f>
        <v>0</v>
      </c>
      <c r="H103" s="56">
        <f>'Wniosek 2028 r.'!D381</f>
        <v>0</v>
      </c>
      <c r="I103" s="64">
        <f>'Wniosek 2028 r.'!F381</f>
        <v>0</v>
      </c>
      <c r="J103" s="55">
        <f>'Wniosek 2028 r.'!H381</f>
        <v>0</v>
      </c>
      <c r="K103" s="54">
        <f>IFERROR('Wniosek 2028 r.'!C611,0)</f>
        <v>0</v>
      </c>
      <c r="L103" s="53"/>
    </row>
    <row r="104" spans="1:12" s="52" customFormat="1" x14ac:dyDescent="0.25">
      <c r="A104" s="52" t="str">
        <f>'Wniosek 2028 r.'!A141</f>
        <v/>
      </c>
      <c r="B104" s="60" t="str">
        <f>'Wniosek 2028 r.'!B141</f>
        <v/>
      </c>
      <c r="C104" s="58" t="str">
        <f>'Wniosek 2028 r.'!E141</f>
        <v/>
      </c>
      <c r="D104" s="58" t="str">
        <f>'Wniosek 2028 r.'!G141</f>
        <v/>
      </c>
      <c r="E104" s="55">
        <f>'Wniosek 2028 r.'!C266</f>
        <v>0</v>
      </c>
      <c r="F104" s="55">
        <f>'Wniosek 2028 r.'!C497</f>
        <v>0</v>
      </c>
      <c r="G104" s="57">
        <f>'Wniosek 2028 r.'!C382</f>
        <v>0</v>
      </c>
      <c r="H104" s="56">
        <f>'Wniosek 2028 r.'!D382</f>
        <v>0</v>
      </c>
      <c r="I104" s="64">
        <f>'Wniosek 2028 r.'!F382</f>
        <v>0</v>
      </c>
      <c r="J104" s="55">
        <f>'Wniosek 2028 r.'!H382</f>
        <v>0</v>
      </c>
      <c r="K104" s="54">
        <f>IFERROR('Wniosek 2028 r.'!C612,0)</f>
        <v>0</v>
      </c>
      <c r="L104" s="53"/>
    </row>
    <row r="105" spans="1:12" s="52" customFormat="1" x14ac:dyDescent="0.25">
      <c r="A105" s="52" t="str">
        <f>'Wniosek 2028 r.'!A142</f>
        <v/>
      </c>
      <c r="B105" s="60" t="str">
        <f>'Wniosek 2028 r.'!B142</f>
        <v/>
      </c>
      <c r="C105" s="58" t="str">
        <f>'Wniosek 2028 r.'!E142</f>
        <v/>
      </c>
      <c r="D105" s="58" t="str">
        <f>'Wniosek 2028 r.'!G142</f>
        <v/>
      </c>
      <c r="E105" s="55">
        <f>'Wniosek 2028 r.'!C267</f>
        <v>0</v>
      </c>
      <c r="F105" s="55">
        <f>'Wniosek 2028 r.'!C498</f>
        <v>0</v>
      </c>
      <c r="G105" s="57">
        <f>'Wniosek 2028 r.'!C383</f>
        <v>0</v>
      </c>
      <c r="H105" s="56">
        <f>'Wniosek 2028 r.'!D383</f>
        <v>0</v>
      </c>
      <c r="I105" s="64">
        <f>'Wniosek 2028 r.'!F383</f>
        <v>0</v>
      </c>
      <c r="J105" s="55">
        <f>'Wniosek 2028 r.'!H383</f>
        <v>0</v>
      </c>
      <c r="K105" s="54">
        <f>IFERROR('Wniosek 2028 r.'!C613,0)</f>
        <v>0</v>
      </c>
      <c r="L105" s="53"/>
    </row>
    <row r="106" spans="1:12" s="52" customFormat="1" x14ac:dyDescent="0.25">
      <c r="A106" s="52" t="str">
        <f>'Wniosek 2028 r.'!A143</f>
        <v/>
      </c>
      <c r="B106" s="60" t="str">
        <f>'Wniosek 2028 r.'!B143</f>
        <v/>
      </c>
      <c r="C106" s="58" t="str">
        <f>'Wniosek 2028 r.'!E143</f>
        <v/>
      </c>
      <c r="D106" s="58" t="str">
        <f>'Wniosek 2028 r.'!G143</f>
        <v/>
      </c>
      <c r="E106" s="55">
        <f>'Wniosek 2028 r.'!C268</f>
        <v>0</v>
      </c>
      <c r="F106" s="55">
        <f>'Wniosek 2028 r.'!C499</f>
        <v>0</v>
      </c>
      <c r="G106" s="57">
        <f>'Wniosek 2028 r.'!C384</f>
        <v>0</v>
      </c>
      <c r="H106" s="56">
        <f>'Wniosek 2028 r.'!D384</f>
        <v>0</v>
      </c>
      <c r="I106" s="64">
        <f>'Wniosek 2028 r.'!F384</f>
        <v>0</v>
      </c>
      <c r="J106" s="55">
        <f>'Wniosek 2028 r.'!H384</f>
        <v>0</v>
      </c>
      <c r="K106" s="54">
        <f>IFERROR('Wniosek 2028 r.'!C614,0)</f>
        <v>0</v>
      </c>
      <c r="L106" s="53"/>
    </row>
    <row r="107" spans="1:12" s="52" customFormat="1" x14ac:dyDescent="0.25">
      <c r="A107" s="52" t="str">
        <f>'Wniosek 2028 r.'!A144</f>
        <v/>
      </c>
      <c r="B107" s="60" t="str">
        <f>'Wniosek 2028 r.'!B144</f>
        <v/>
      </c>
      <c r="C107" s="58" t="str">
        <f>'Wniosek 2028 r.'!E144</f>
        <v/>
      </c>
      <c r="D107" s="58" t="str">
        <f>'Wniosek 2028 r.'!G144</f>
        <v/>
      </c>
      <c r="E107" s="55">
        <f>'Wniosek 2028 r.'!C269</f>
        <v>0</v>
      </c>
      <c r="F107" s="55">
        <f>'Wniosek 2028 r.'!C500</f>
        <v>0</v>
      </c>
      <c r="G107" s="57">
        <f>'Wniosek 2028 r.'!C385</f>
        <v>0</v>
      </c>
      <c r="H107" s="56">
        <f>'Wniosek 2028 r.'!D385</f>
        <v>0</v>
      </c>
      <c r="I107" s="64">
        <f>'Wniosek 2028 r.'!F385</f>
        <v>0</v>
      </c>
      <c r="J107" s="55">
        <f>'Wniosek 2028 r.'!H385</f>
        <v>0</v>
      </c>
      <c r="K107" s="54">
        <f>IFERROR('Wniosek 2028 r.'!C615,0)</f>
        <v>0</v>
      </c>
      <c r="L107" s="53"/>
    </row>
    <row r="108" spans="1:12" s="52" customFormat="1" x14ac:dyDescent="0.25">
      <c r="A108" s="52" t="str">
        <f>'Wniosek 2028 r.'!A145</f>
        <v/>
      </c>
      <c r="B108" s="60" t="str">
        <f>'Wniosek 2028 r.'!B145</f>
        <v/>
      </c>
      <c r="C108" s="58" t="str">
        <f>'Wniosek 2028 r.'!E145</f>
        <v/>
      </c>
      <c r="D108" s="58" t="str">
        <f>'Wniosek 2028 r.'!G145</f>
        <v/>
      </c>
      <c r="E108" s="55">
        <f>'Wniosek 2028 r.'!C270</f>
        <v>0</v>
      </c>
      <c r="F108" s="55">
        <f>'Wniosek 2028 r.'!C501</f>
        <v>0</v>
      </c>
      <c r="G108" s="57">
        <f>'Wniosek 2028 r.'!C386</f>
        <v>0</v>
      </c>
      <c r="H108" s="56">
        <f>'Wniosek 2028 r.'!D386</f>
        <v>0</v>
      </c>
      <c r="I108" s="64">
        <f>'Wniosek 2028 r.'!F386</f>
        <v>0</v>
      </c>
      <c r="J108" s="55">
        <f>'Wniosek 2028 r.'!H386</f>
        <v>0</v>
      </c>
      <c r="K108" s="54">
        <f>IFERROR('Wniosek 2028 r.'!C616,0)</f>
        <v>0</v>
      </c>
      <c r="L108" s="53"/>
    </row>
    <row r="109" spans="1:12" s="52" customFormat="1" x14ac:dyDescent="0.25">
      <c r="A109" s="52" t="str">
        <f>'Wniosek 2028 r.'!A146</f>
        <v/>
      </c>
      <c r="B109" s="60" t="str">
        <f>'Wniosek 2028 r.'!B146</f>
        <v/>
      </c>
      <c r="C109" s="58" t="str">
        <f>'Wniosek 2028 r.'!E146</f>
        <v/>
      </c>
      <c r="D109" s="58" t="str">
        <f>'Wniosek 2028 r.'!G146</f>
        <v/>
      </c>
      <c r="E109" s="55">
        <f>'Wniosek 2028 r.'!C271</f>
        <v>0</v>
      </c>
      <c r="F109" s="55">
        <f>'Wniosek 2028 r.'!C502</f>
        <v>0</v>
      </c>
      <c r="G109" s="57">
        <f>'Wniosek 2028 r.'!C387</f>
        <v>0</v>
      </c>
      <c r="H109" s="56">
        <f>'Wniosek 2028 r.'!D387</f>
        <v>0</v>
      </c>
      <c r="I109" s="64">
        <f>'Wniosek 2028 r.'!F387</f>
        <v>0</v>
      </c>
      <c r="J109" s="55">
        <f>'Wniosek 2028 r.'!H387</f>
        <v>0</v>
      </c>
      <c r="K109" s="54">
        <f>IFERROR('Wniosek 2028 r.'!C617,0)</f>
        <v>0</v>
      </c>
      <c r="L109" s="53"/>
    </row>
    <row r="110" spans="1:12" s="52" customFormat="1" x14ac:dyDescent="0.25">
      <c r="A110" s="52" t="str">
        <f>'Wniosek 2028 r.'!A147</f>
        <v/>
      </c>
      <c r="B110" s="60" t="str">
        <f>'Wniosek 2028 r.'!B147</f>
        <v/>
      </c>
      <c r="C110" s="58" t="str">
        <f>'Wniosek 2028 r.'!E147</f>
        <v/>
      </c>
      <c r="D110" s="58" t="str">
        <f>'Wniosek 2028 r.'!G147</f>
        <v/>
      </c>
      <c r="E110" s="55">
        <f>'Wniosek 2028 r.'!C272</f>
        <v>0</v>
      </c>
      <c r="F110" s="55">
        <f>'Wniosek 2028 r.'!C503</f>
        <v>0</v>
      </c>
      <c r="G110" s="57">
        <f>'Wniosek 2028 r.'!C388</f>
        <v>0</v>
      </c>
      <c r="H110" s="56">
        <f>'Wniosek 2028 r.'!D388</f>
        <v>0</v>
      </c>
      <c r="I110" s="64">
        <f>'Wniosek 2028 r.'!F388</f>
        <v>0</v>
      </c>
      <c r="J110" s="55">
        <f>'Wniosek 2028 r.'!H388</f>
        <v>0</v>
      </c>
      <c r="K110" s="54">
        <f>IFERROR('Wniosek 2028 r.'!C618,0)</f>
        <v>0</v>
      </c>
      <c r="L110" s="53"/>
    </row>
    <row r="111" spans="1:12" s="52" customFormat="1" x14ac:dyDescent="0.25">
      <c r="A111" s="52" t="str">
        <f>'Wniosek 2028 r.'!A148</f>
        <v/>
      </c>
      <c r="B111" s="60" t="str">
        <f>'Wniosek 2028 r.'!B148</f>
        <v/>
      </c>
      <c r="C111" s="58" t="str">
        <f>'Wniosek 2028 r.'!E148</f>
        <v/>
      </c>
      <c r="D111" s="58" t="str">
        <f>'Wniosek 2028 r.'!G148</f>
        <v/>
      </c>
      <c r="E111" s="55">
        <f>'Wniosek 2028 r.'!C273</f>
        <v>0</v>
      </c>
      <c r="F111" s="55">
        <f>'Wniosek 2028 r.'!C504</f>
        <v>0</v>
      </c>
      <c r="G111" s="57">
        <f>'Wniosek 2028 r.'!C389</f>
        <v>0</v>
      </c>
      <c r="H111" s="56">
        <f>'Wniosek 2028 r.'!D389</f>
        <v>0</v>
      </c>
      <c r="I111" s="64">
        <f>'Wniosek 2028 r.'!F389</f>
        <v>0</v>
      </c>
      <c r="J111" s="55">
        <f>'Wniosek 2028 r.'!H389</f>
        <v>0</v>
      </c>
      <c r="K111" s="54">
        <f>IFERROR('Wniosek 2028 r.'!C619,0)</f>
        <v>0</v>
      </c>
      <c r="L111" s="53"/>
    </row>
    <row r="112" spans="1:12" s="52" customFormat="1" x14ac:dyDescent="0.25">
      <c r="A112" s="52" t="str">
        <f>'Wniosek 2028 r.'!A149</f>
        <v/>
      </c>
      <c r="B112" s="60" t="str">
        <f>'Wniosek 2028 r.'!B149</f>
        <v/>
      </c>
      <c r="C112" s="58" t="str">
        <f>'Wniosek 2028 r.'!E149</f>
        <v/>
      </c>
      <c r="D112" s="58" t="str">
        <f>'Wniosek 2028 r.'!G149</f>
        <v/>
      </c>
      <c r="E112" s="55">
        <f>'Wniosek 2028 r.'!C274</f>
        <v>0</v>
      </c>
      <c r="F112" s="55">
        <f>'Wniosek 2028 r.'!C505</f>
        <v>0</v>
      </c>
      <c r="G112" s="57">
        <f>'Wniosek 2028 r.'!C390</f>
        <v>0</v>
      </c>
      <c r="H112" s="56">
        <f>'Wniosek 2028 r.'!D390</f>
        <v>0</v>
      </c>
      <c r="I112" s="64">
        <f>'Wniosek 2028 r.'!F390</f>
        <v>0</v>
      </c>
      <c r="J112" s="55">
        <f>'Wniosek 2028 r.'!H390</f>
        <v>0</v>
      </c>
      <c r="K112" s="54">
        <f>IFERROR('Wniosek 2028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2028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- 2028 r.'!M143=('Wniosek 2028 r.'!C506*(-1)),'Weryfikacja 2028 r.'!M1,'Weryfikacja 2028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69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69" si="14">C118*0.1</f>
        <v>0</v>
      </c>
      <c r="N118" s="34" t="str">
        <f t="shared" ref="N118:N169" si="15">IF(D118&gt;=M118,$M$1,$M$2)</f>
        <v>ok</v>
      </c>
      <c r="O118" s="34" t="str">
        <f t="shared" ref="O118:O169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69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69" si="18">IFERROR(E35/C35,0)</f>
        <v>0</v>
      </c>
      <c r="C149" s="38">
        <f t="shared" ref="C149:C169" si="19">IFERROR(F35/E35,0)</f>
        <v>0</v>
      </c>
      <c r="D149" s="34">
        <f t="shared" ref="D149:D169" si="20">H35</f>
        <v>0</v>
      </c>
      <c r="E149" s="37">
        <f t="shared" si="13"/>
        <v>0</v>
      </c>
      <c r="F149" s="36">
        <f t="shared" ref="F149:F169" si="21">IFERROR(D149*E35,0)</f>
        <v>0</v>
      </c>
      <c r="G149" s="36">
        <f t="shared" ref="G149:G169" si="22">IFERROR(G35*E35,0)</f>
        <v>0</v>
      </c>
      <c r="H149" s="36">
        <f t="shared" ref="H149:H169" si="23">IFERROR(J149*E35,0)</f>
        <v>0</v>
      </c>
      <c r="I149" s="34">
        <f t="shared" ref="I149:I169" si="24">IFERROR(J149*E35,0)</f>
        <v>0</v>
      </c>
      <c r="J149" s="34">
        <f t="shared" ref="J149:J169" si="25">IFERROR(IF((F35-J35)/E35&gt;=$L$3,$L$3,(F35-J35)/E35),0)</f>
        <v>0</v>
      </c>
      <c r="K149" s="34">
        <f t="shared" ref="K149:K169" si="26">IFERROR(K35/E35,0)</f>
        <v>0</v>
      </c>
      <c r="L149" s="34">
        <f t="shared" ref="L149:L169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69" si="28">(H149+F149)-F35</f>
        <v>0</v>
      </c>
      <c r="Q149" s="35">
        <f t="shared" ref="Q149:Q169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ref="A170:A226" si="30">A56</f>
        <v/>
      </c>
      <c r="B170" s="39">
        <f t="shared" ref="B170:B226" si="31">IFERROR(E56/C56,0)</f>
        <v>0</v>
      </c>
      <c r="C170" s="38">
        <f t="shared" ref="C170:C226" si="32">IFERROR(F56/E56,0)</f>
        <v>0</v>
      </c>
      <c r="D170" s="34">
        <f t="shared" ref="D170:D226" si="33">H56</f>
        <v>0</v>
      </c>
      <c r="E170" s="37">
        <f t="shared" ref="E170:E226" si="34">IFERROR(D170/C170,0)</f>
        <v>0</v>
      </c>
      <c r="F170" s="36">
        <f t="shared" ref="F170:F226" si="35">IFERROR(D170*E56,0)</f>
        <v>0</v>
      </c>
      <c r="G170" s="36">
        <f t="shared" ref="G170:G226" si="36">IFERROR(G56*E56,0)</f>
        <v>0</v>
      </c>
      <c r="H170" s="36">
        <f t="shared" ref="H170:H226" si="37">IFERROR(J170*E56,0)</f>
        <v>0</v>
      </c>
      <c r="I170" s="34">
        <f t="shared" ref="I170:I226" si="38">IFERROR(J170*E56,0)</f>
        <v>0</v>
      </c>
      <c r="J170" s="34">
        <f t="shared" ref="J170:J226" si="39">IFERROR(IF((F56-J56)/E56&gt;=$L$3,$L$3,(F56-J56)/E56),0)</f>
        <v>0</v>
      </c>
      <c r="K170" s="34">
        <f t="shared" ref="K170:K226" si="40">IFERROR(K56/E56,0)</f>
        <v>0</v>
      </c>
      <c r="L170" s="34">
        <f t="shared" ref="L170:L226" si="41">F56*0.1</f>
        <v>0</v>
      </c>
      <c r="M170" s="34">
        <f t="shared" ref="M170:M226" si="42">C170*0.1</f>
        <v>0</v>
      </c>
      <c r="N170" s="34" t="str">
        <f t="shared" ref="N170:N226" si="43">IF(D170&gt;=M170,$M$1,$M$2)</f>
        <v>ok</v>
      </c>
      <c r="O170" s="34" t="str">
        <f t="shared" ref="O170:O226" si="44">IF(K170&lt;=$L$3,$M$1,$M$2)</f>
        <v>ok</v>
      </c>
      <c r="P170" s="35">
        <f t="shared" ref="P170:P226" si="45">(H170+F170)-F56</f>
        <v>0</v>
      </c>
      <c r="Q170" s="35">
        <f t="shared" ref="Q170:Q226" si="46">F56-G170</f>
        <v>0</v>
      </c>
    </row>
    <row r="171" spans="1:17" x14ac:dyDescent="0.25">
      <c r="A171" s="34" t="str">
        <f t="shared" si="30"/>
        <v/>
      </c>
      <c r="B171" s="39">
        <f t="shared" si="31"/>
        <v>0</v>
      </c>
      <c r="C171" s="38">
        <f t="shared" si="32"/>
        <v>0</v>
      </c>
      <c r="D171" s="34">
        <f t="shared" si="33"/>
        <v>0</v>
      </c>
      <c r="E171" s="37">
        <f t="shared" si="34"/>
        <v>0</v>
      </c>
      <c r="F171" s="36">
        <f t="shared" si="35"/>
        <v>0</v>
      </c>
      <c r="G171" s="36">
        <f t="shared" si="36"/>
        <v>0</v>
      </c>
      <c r="H171" s="36">
        <f t="shared" si="37"/>
        <v>0</v>
      </c>
      <c r="I171" s="34">
        <f t="shared" si="38"/>
        <v>0</v>
      </c>
      <c r="J171" s="34">
        <f t="shared" si="39"/>
        <v>0</v>
      </c>
      <c r="K171" s="34">
        <f t="shared" si="40"/>
        <v>0</v>
      </c>
      <c r="L171" s="34">
        <f t="shared" si="41"/>
        <v>0</v>
      </c>
      <c r="M171" s="34">
        <f t="shared" si="42"/>
        <v>0</v>
      </c>
      <c r="N171" s="34" t="str">
        <f t="shared" si="43"/>
        <v>ok</v>
      </c>
      <c r="O171" s="34" t="str">
        <f t="shared" si="44"/>
        <v>ok</v>
      </c>
      <c r="P171" s="35">
        <f t="shared" si="45"/>
        <v>0</v>
      </c>
      <c r="Q171" s="35">
        <f t="shared" si="46"/>
        <v>0</v>
      </c>
    </row>
    <row r="172" spans="1:17" x14ac:dyDescent="0.25">
      <c r="A172" s="34" t="str">
        <f t="shared" si="30"/>
        <v/>
      </c>
      <c r="B172" s="39">
        <f t="shared" si="31"/>
        <v>0</v>
      </c>
      <c r="C172" s="38">
        <f t="shared" si="32"/>
        <v>0</v>
      </c>
      <c r="D172" s="34">
        <f t="shared" si="33"/>
        <v>0</v>
      </c>
      <c r="E172" s="37">
        <f t="shared" si="34"/>
        <v>0</v>
      </c>
      <c r="F172" s="36">
        <f t="shared" si="35"/>
        <v>0</v>
      </c>
      <c r="G172" s="36">
        <f t="shared" si="36"/>
        <v>0</v>
      </c>
      <c r="H172" s="36">
        <f t="shared" si="37"/>
        <v>0</v>
      </c>
      <c r="I172" s="34">
        <f t="shared" si="38"/>
        <v>0</v>
      </c>
      <c r="J172" s="34">
        <f t="shared" si="39"/>
        <v>0</v>
      </c>
      <c r="K172" s="34">
        <f t="shared" si="40"/>
        <v>0</v>
      </c>
      <c r="L172" s="34">
        <f t="shared" si="41"/>
        <v>0</v>
      </c>
      <c r="M172" s="34">
        <f t="shared" si="42"/>
        <v>0</v>
      </c>
      <c r="N172" s="34" t="str">
        <f t="shared" si="43"/>
        <v>ok</v>
      </c>
      <c r="O172" s="34" t="str">
        <f t="shared" si="44"/>
        <v>ok</v>
      </c>
      <c r="P172" s="35">
        <f t="shared" si="45"/>
        <v>0</v>
      </c>
      <c r="Q172" s="35">
        <f t="shared" si="46"/>
        <v>0</v>
      </c>
    </row>
    <row r="173" spans="1:17" x14ac:dyDescent="0.25">
      <c r="A173" s="34" t="str">
        <f t="shared" si="30"/>
        <v/>
      </c>
      <c r="B173" s="39">
        <f t="shared" si="31"/>
        <v>0</v>
      </c>
      <c r="C173" s="38">
        <f t="shared" si="32"/>
        <v>0</v>
      </c>
      <c r="D173" s="34">
        <f t="shared" si="33"/>
        <v>0</v>
      </c>
      <c r="E173" s="37">
        <f t="shared" si="34"/>
        <v>0</v>
      </c>
      <c r="F173" s="36">
        <f t="shared" si="35"/>
        <v>0</v>
      </c>
      <c r="G173" s="36">
        <f t="shared" si="36"/>
        <v>0</v>
      </c>
      <c r="H173" s="36">
        <f t="shared" si="37"/>
        <v>0</v>
      </c>
      <c r="I173" s="34">
        <f t="shared" si="38"/>
        <v>0</v>
      </c>
      <c r="J173" s="34">
        <f t="shared" si="39"/>
        <v>0</v>
      </c>
      <c r="K173" s="34">
        <f t="shared" si="40"/>
        <v>0</v>
      </c>
      <c r="L173" s="34">
        <f t="shared" si="41"/>
        <v>0</v>
      </c>
      <c r="M173" s="34">
        <f t="shared" si="42"/>
        <v>0</v>
      </c>
      <c r="N173" s="34" t="str">
        <f t="shared" si="43"/>
        <v>ok</v>
      </c>
      <c r="O173" s="34" t="str">
        <f t="shared" si="44"/>
        <v>ok</v>
      </c>
      <c r="P173" s="35">
        <f t="shared" si="45"/>
        <v>0</v>
      </c>
      <c r="Q173" s="35">
        <f t="shared" si="46"/>
        <v>0</v>
      </c>
    </row>
    <row r="174" spans="1:17" x14ac:dyDescent="0.25">
      <c r="A174" s="34" t="str">
        <f t="shared" si="30"/>
        <v/>
      </c>
      <c r="B174" s="39">
        <f t="shared" si="31"/>
        <v>0</v>
      </c>
      <c r="C174" s="38">
        <f t="shared" si="32"/>
        <v>0</v>
      </c>
      <c r="D174" s="34">
        <f t="shared" si="33"/>
        <v>0</v>
      </c>
      <c r="E174" s="37">
        <f t="shared" si="34"/>
        <v>0</v>
      </c>
      <c r="F174" s="36">
        <f t="shared" si="35"/>
        <v>0</v>
      </c>
      <c r="G174" s="36">
        <f t="shared" si="36"/>
        <v>0</v>
      </c>
      <c r="H174" s="36">
        <f t="shared" si="37"/>
        <v>0</v>
      </c>
      <c r="I174" s="34">
        <f t="shared" si="38"/>
        <v>0</v>
      </c>
      <c r="J174" s="34">
        <f t="shared" si="39"/>
        <v>0</v>
      </c>
      <c r="K174" s="34">
        <f t="shared" si="40"/>
        <v>0</v>
      </c>
      <c r="L174" s="34">
        <f t="shared" si="41"/>
        <v>0</v>
      </c>
      <c r="M174" s="34">
        <f t="shared" si="42"/>
        <v>0</v>
      </c>
      <c r="N174" s="34" t="str">
        <f t="shared" si="43"/>
        <v>ok</v>
      </c>
      <c r="O174" s="34" t="str">
        <f t="shared" si="44"/>
        <v>ok</v>
      </c>
      <c r="P174" s="35">
        <f t="shared" si="45"/>
        <v>0</v>
      </c>
      <c r="Q174" s="35">
        <f t="shared" si="46"/>
        <v>0</v>
      </c>
    </row>
    <row r="175" spans="1:17" x14ac:dyDescent="0.25">
      <c r="A175" s="34" t="str">
        <f t="shared" si="30"/>
        <v/>
      </c>
      <c r="B175" s="39">
        <f t="shared" si="31"/>
        <v>0</v>
      </c>
      <c r="C175" s="38">
        <f t="shared" si="32"/>
        <v>0</v>
      </c>
      <c r="D175" s="34">
        <f t="shared" si="33"/>
        <v>0</v>
      </c>
      <c r="E175" s="37">
        <f t="shared" si="34"/>
        <v>0</v>
      </c>
      <c r="F175" s="36">
        <f t="shared" si="35"/>
        <v>0</v>
      </c>
      <c r="G175" s="36">
        <f t="shared" si="36"/>
        <v>0</v>
      </c>
      <c r="H175" s="36">
        <f t="shared" si="37"/>
        <v>0</v>
      </c>
      <c r="I175" s="34">
        <f t="shared" si="38"/>
        <v>0</v>
      </c>
      <c r="J175" s="34">
        <f t="shared" si="39"/>
        <v>0</v>
      </c>
      <c r="K175" s="34">
        <f t="shared" si="40"/>
        <v>0</v>
      </c>
      <c r="L175" s="34">
        <f t="shared" si="41"/>
        <v>0</v>
      </c>
      <c r="M175" s="34">
        <f t="shared" si="42"/>
        <v>0</v>
      </c>
      <c r="N175" s="34" t="str">
        <f t="shared" si="43"/>
        <v>ok</v>
      </c>
      <c r="O175" s="34" t="str">
        <f t="shared" si="44"/>
        <v>ok</v>
      </c>
      <c r="P175" s="35">
        <f t="shared" si="45"/>
        <v>0</v>
      </c>
      <c r="Q175" s="35">
        <f t="shared" si="46"/>
        <v>0</v>
      </c>
    </row>
    <row r="176" spans="1:17" x14ac:dyDescent="0.25">
      <c r="A176" s="34" t="str">
        <f t="shared" si="30"/>
        <v/>
      </c>
      <c r="B176" s="39">
        <f t="shared" si="31"/>
        <v>0</v>
      </c>
      <c r="C176" s="38">
        <f t="shared" si="32"/>
        <v>0</v>
      </c>
      <c r="D176" s="34">
        <f t="shared" si="33"/>
        <v>0</v>
      </c>
      <c r="E176" s="37">
        <f t="shared" si="34"/>
        <v>0</v>
      </c>
      <c r="F176" s="36">
        <f t="shared" si="35"/>
        <v>0</v>
      </c>
      <c r="G176" s="36">
        <f t="shared" si="36"/>
        <v>0</v>
      </c>
      <c r="H176" s="36">
        <f t="shared" si="37"/>
        <v>0</v>
      </c>
      <c r="I176" s="34">
        <f t="shared" si="38"/>
        <v>0</v>
      </c>
      <c r="J176" s="34">
        <f t="shared" si="39"/>
        <v>0</v>
      </c>
      <c r="K176" s="34">
        <f t="shared" si="40"/>
        <v>0</v>
      </c>
      <c r="L176" s="34">
        <f t="shared" si="41"/>
        <v>0</v>
      </c>
      <c r="M176" s="34">
        <f t="shared" si="42"/>
        <v>0</v>
      </c>
      <c r="N176" s="34" t="str">
        <f t="shared" si="43"/>
        <v>ok</v>
      </c>
      <c r="O176" s="34" t="str">
        <f t="shared" si="44"/>
        <v>ok</v>
      </c>
      <c r="P176" s="35">
        <f t="shared" si="45"/>
        <v>0</v>
      </c>
      <c r="Q176" s="35">
        <f t="shared" si="46"/>
        <v>0</v>
      </c>
    </row>
    <row r="177" spans="1:17" x14ac:dyDescent="0.25">
      <c r="A177" s="34" t="str">
        <f t="shared" si="30"/>
        <v/>
      </c>
      <c r="B177" s="39">
        <f t="shared" si="31"/>
        <v>0</v>
      </c>
      <c r="C177" s="38">
        <f t="shared" si="32"/>
        <v>0</v>
      </c>
      <c r="D177" s="34">
        <f t="shared" si="33"/>
        <v>0</v>
      </c>
      <c r="E177" s="37">
        <f t="shared" si="34"/>
        <v>0</v>
      </c>
      <c r="F177" s="36">
        <f t="shared" si="35"/>
        <v>0</v>
      </c>
      <c r="G177" s="36">
        <f t="shared" si="36"/>
        <v>0</v>
      </c>
      <c r="H177" s="36">
        <f t="shared" si="37"/>
        <v>0</v>
      </c>
      <c r="I177" s="34">
        <f t="shared" si="38"/>
        <v>0</v>
      </c>
      <c r="J177" s="34">
        <f t="shared" si="39"/>
        <v>0</v>
      </c>
      <c r="K177" s="34">
        <f t="shared" si="40"/>
        <v>0</v>
      </c>
      <c r="L177" s="34">
        <f t="shared" si="41"/>
        <v>0</v>
      </c>
      <c r="M177" s="34">
        <f t="shared" si="42"/>
        <v>0</v>
      </c>
      <c r="N177" s="34" t="str">
        <f t="shared" si="43"/>
        <v>ok</v>
      </c>
      <c r="O177" s="34" t="str">
        <f t="shared" si="44"/>
        <v>ok</v>
      </c>
      <c r="P177" s="35">
        <f t="shared" si="45"/>
        <v>0</v>
      </c>
      <c r="Q177" s="35">
        <f t="shared" si="46"/>
        <v>0</v>
      </c>
    </row>
    <row r="178" spans="1:17" x14ac:dyDescent="0.25">
      <c r="A178" s="34" t="str">
        <f t="shared" si="30"/>
        <v/>
      </c>
      <c r="B178" s="39">
        <f t="shared" si="31"/>
        <v>0</v>
      </c>
      <c r="C178" s="38">
        <f t="shared" si="32"/>
        <v>0</v>
      </c>
      <c r="D178" s="34">
        <f t="shared" si="33"/>
        <v>0</v>
      </c>
      <c r="E178" s="37">
        <f t="shared" si="34"/>
        <v>0</v>
      </c>
      <c r="F178" s="36">
        <f t="shared" si="35"/>
        <v>0</v>
      </c>
      <c r="G178" s="36">
        <f t="shared" si="36"/>
        <v>0</v>
      </c>
      <c r="H178" s="36">
        <f t="shared" si="37"/>
        <v>0</v>
      </c>
      <c r="I178" s="34">
        <f t="shared" si="38"/>
        <v>0</v>
      </c>
      <c r="J178" s="34">
        <f t="shared" si="39"/>
        <v>0</v>
      </c>
      <c r="K178" s="34">
        <f t="shared" si="40"/>
        <v>0</v>
      </c>
      <c r="L178" s="34">
        <f t="shared" si="41"/>
        <v>0</v>
      </c>
      <c r="M178" s="34">
        <f t="shared" si="42"/>
        <v>0</v>
      </c>
      <c r="N178" s="34" t="str">
        <f t="shared" si="43"/>
        <v>ok</v>
      </c>
      <c r="O178" s="34" t="str">
        <f t="shared" si="44"/>
        <v>ok</v>
      </c>
      <c r="P178" s="35">
        <f t="shared" si="45"/>
        <v>0</v>
      </c>
      <c r="Q178" s="35">
        <f t="shared" si="46"/>
        <v>0</v>
      </c>
    </row>
    <row r="179" spans="1:17" x14ac:dyDescent="0.25">
      <c r="A179" s="34" t="str">
        <f t="shared" si="30"/>
        <v/>
      </c>
      <c r="B179" s="39">
        <f t="shared" si="31"/>
        <v>0</v>
      </c>
      <c r="C179" s="38">
        <f t="shared" si="32"/>
        <v>0</v>
      </c>
      <c r="D179" s="34">
        <f t="shared" si="33"/>
        <v>0</v>
      </c>
      <c r="E179" s="37">
        <f t="shared" si="34"/>
        <v>0</v>
      </c>
      <c r="F179" s="36">
        <f t="shared" si="35"/>
        <v>0</v>
      </c>
      <c r="G179" s="36">
        <f t="shared" si="36"/>
        <v>0</v>
      </c>
      <c r="H179" s="36">
        <f t="shared" si="37"/>
        <v>0</v>
      </c>
      <c r="I179" s="34">
        <f t="shared" si="38"/>
        <v>0</v>
      </c>
      <c r="J179" s="34">
        <f t="shared" si="39"/>
        <v>0</v>
      </c>
      <c r="K179" s="34">
        <f t="shared" si="40"/>
        <v>0</v>
      </c>
      <c r="L179" s="34">
        <f t="shared" si="41"/>
        <v>0</v>
      </c>
      <c r="M179" s="34">
        <f t="shared" si="42"/>
        <v>0</v>
      </c>
      <c r="N179" s="34" t="str">
        <f t="shared" si="43"/>
        <v>ok</v>
      </c>
      <c r="O179" s="34" t="str">
        <f t="shared" si="44"/>
        <v>ok</v>
      </c>
      <c r="P179" s="35">
        <f t="shared" si="45"/>
        <v>0</v>
      </c>
      <c r="Q179" s="35">
        <f t="shared" si="46"/>
        <v>0</v>
      </c>
    </row>
    <row r="180" spans="1:17" x14ac:dyDescent="0.25">
      <c r="A180" s="34" t="str">
        <f t="shared" si="30"/>
        <v/>
      </c>
      <c r="B180" s="39">
        <f t="shared" si="31"/>
        <v>0</v>
      </c>
      <c r="C180" s="38">
        <f t="shared" si="32"/>
        <v>0</v>
      </c>
      <c r="D180" s="34">
        <f t="shared" si="33"/>
        <v>0</v>
      </c>
      <c r="E180" s="37">
        <f t="shared" si="34"/>
        <v>0</v>
      </c>
      <c r="F180" s="36">
        <f t="shared" si="35"/>
        <v>0</v>
      </c>
      <c r="G180" s="36">
        <f t="shared" si="36"/>
        <v>0</v>
      </c>
      <c r="H180" s="36">
        <f t="shared" si="37"/>
        <v>0</v>
      </c>
      <c r="I180" s="34">
        <f t="shared" si="38"/>
        <v>0</v>
      </c>
      <c r="J180" s="34">
        <f t="shared" si="39"/>
        <v>0</v>
      </c>
      <c r="K180" s="34">
        <f t="shared" si="40"/>
        <v>0</v>
      </c>
      <c r="L180" s="34">
        <f t="shared" si="41"/>
        <v>0</v>
      </c>
      <c r="M180" s="34">
        <f t="shared" si="42"/>
        <v>0</v>
      </c>
      <c r="N180" s="34" t="str">
        <f t="shared" si="43"/>
        <v>ok</v>
      </c>
      <c r="O180" s="34" t="str">
        <f t="shared" si="44"/>
        <v>ok</v>
      </c>
      <c r="P180" s="35">
        <f t="shared" si="45"/>
        <v>0</v>
      </c>
      <c r="Q180" s="35">
        <f t="shared" si="46"/>
        <v>0</v>
      </c>
    </row>
    <row r="181" spans="1:17" x14ac:dyDescent="0.25">
      <c r="A181" s="34" t="str">
        <f t="shared" si="30"/>
        <v/>
      </c>
      <c r="B181" s="39">
        <f t="shared" si="31"/>
        <v>0</v>
      </c>
      <c r="C181" s="38">
        <f t="shared" si="32"/>
        <v>0</v>
      </c>
      <c r="D181" s="34">
        <f t="shared" si="33"/>
        <v>0</v>
      </c>
      <c r="E181" s="37">
        <f t="shared" si="34"/>
        <v>0</v>
      </c>
      <c r="F181" s="36">
        <f t="shared" si="35"/>
        <v>0</v>
      </c>
      <c r="G181" s="36">
        <f t="shared" si="36"/>
        <v>0</v>
      </c>
      <c r="H181" s="36">
        <f t="shared" si="37"/>
        <v>0</v>
      </c>
      <c r="I181" s="34">
        <f t="shared" si="38"/>
        <v>0</v>
      </c>
      <c r="J181" s="34">
        <f t="shared" si="39"/>
        <v>0</v>
      </c>
      <c r="K181" s="34">
        <f t="shared" si="40"/>
        <v>0</v>
      </c>
      <c r="L181" s="34">
        <f t="shared" si="41"/>
        <v>0</v>
      </c>
      <c r="M181" s="34">
        <f t="shared" si="42"/>
        <v>0</v>
      </c>
      <c r="N181" s="34" t="str">
        <f t="shared" si="43"/>
        <v>ok</v>
      </c>
      <c r="O181" s="34" t="str">
        <f t="shared" si="44"/>
        <v>ok</v>
      </c>
      <c r="P181" s="35">
        <f t="shared" si="45"/>
        <v>0</v>
      </c>
      <c r="Q181" s="35">
        <f t="shared" si="46"/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si="34"/>
        <v>0</v>
      </c>
      <c r="F182" s="36">
        <f t="shared" si="35"/>
        <v>0</v>
      </c>
      <c r="G182" s="36">
        <f t="shared" si="36"/>
        <v>0</v>
      </c>
      <c r="H182" s="36">
        <f t="shared" si="37"/>
        <v>0</v>
      </c>
      <c r="I182" s="34">
        <f t="shared" si="38"/>
        <v>0</v>
      </c>
      <c r="J182" s="34">
        <f t="shared" si="39"/>
        <v>0</v>
      </c>
      <c r="K182" s="34">
        <f t="shared" si="40"/>
        <v>0</v>
      </c>
      <c r="L182" s="34">
        <f t="shared" si="41"/>
        <v>0</v>
      </c>
      <c r="M182" s="34">
        <f t="shared" si="42"/>
        <v>0</v>
      </c>
      <c r="N182" s="34" t="str">
        <f t="shared" si="43"/>
        <v>ok</v>
      </c>
      <c r="O182" s="34" t="str">
        <f t="shared" si="44"/>
        <v>ok</v>
      </c>
      <c r="P182" s="35">
        <f t="shared" si="45"/>
        <v>0</v>
      </c>
      <c r="Q182" s="35">
        <f t="shared" si="46"/>
        <v>0</v>
      </c>
    </row>
    <row r="183" spans="1:17" x14ac:dyDescent="0.25">
      <c r="A183" s="34" t="str">
        <f t="shared" si="30"/>
        <v/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34"/>
        <v>0</v>
      </c>
      <c r="F183" s="36">
        <f t="shared" si="35"/>
        <v>0</v>
      </c>
      <c r="G183" s="36">
        <f t="shared" si="36"/>
        <v>0</v>
      </c>
      <c r="H183" s="36">
        <f t="shared" si="37"/>
        <v>0</v>
      </c>
      <c r="I183" s="34">
        <f t="shared" si="38"/>
        <v>0</v>
      </c>
      <c r="J183" s="34">
        <f t="shared" si="39"/>
        <v>0</v>
      </c>
      <c r="K183" s="34">
        <f t="shared" si="40"/>
        <v>0</v>
      </c>
      <c r="L183" s="34">
        <f t="shared" si="41"/>
        <v>0</v>
      </c>
      <c r="M183" s="34">
        <f t="shared" si="42"/>
        <v>0</v>
      </c>
      <c r="N183" s="34" t="str">
        <f t="shared" si="43"/>
        <v>ok</v>
      </c>
      <c r="O183" s="34" t="str">
        <f t="shared" si="44"/>
        <v>ok</v>
      </c>
      <c r="P183" s="35">
        <f t="shared" si="45"/>
        <v>0</v>
      </c>
      <c r="Q183" s="35">
        <f t="shared" si="46"/>
        <v>0</v>
      </c>
    </row>
    <row r="184" spans="1:17" x14ac:dyDescent="0.25">
      <c r="A184" s="34" t="str">
        <f t="shared" si="30"/>
        <v/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34"/>
        <v>0</v>
      </c>
      <c r="F184" s="36">
        <f t="shared" si="35"/>
        <v>0</v>
      </c>
      <c r="G184" s="36">
        <f t="shared" si="36"/>
        <v>0</v>
      </c>
      <c r="H184" s="36">
        <f t="shared" si="37"/>
        <v>0</v>
      </c>
      <c r="I184" s="34">
        <f t="shared" si="38"/>
        <v>0</v>
      </c>
      <c r="J184" s="34">
        <f t="shared" si="39"/>
        <v>0</v>
      </c>
      <c r="K184" s="34">
        <f t="shared" si="40"/>
        <v>0</v>
      </c>
      <c r="L184" s="34">
        <f t="shared" si="41"/>
        <v>0</v>
      </c>
      <c r="M184" s="34">
        <f t="shared" si="42"/>
        <v>0</v>
      </c>
      <c r="N184" s="34" t="str">
        <f t="shared" si="43"/>
        <v>ok</v>
      </c>
      <c r="O184" s="34" t="str">
        <f t="shared" si="44"/>
        <v>ok</v>
      </c>
      <c r="P184" s="35">
        <f t="shared" si="45"/>
        <v>0</v>
      </c>
      <c r="Q184" s="35">
        <f t="shared" si="46"/>
        <v>0</v>
      </c>
    </row>
    <row r="185" spans="1:17" x14ac:dyDescent="0.25">
      <c r="A185" s="34" t="str">
        <f t="shared" si="30"/>
        <v/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34"/>
        <v>0</v>
      </c>
      <c r="F185" s="36">
        <f t="shared" si="35"/>
        <v>0</v>
      </c>
      <c r="G185" s="36">
        <f t="shared" si="36"/>
        <v>0</v>
      </c>
      <c r="H185" s="36">
        <f t="shared" si="37"/>
        <v>0</v>
      </c>
      <c r="I185" s="34">
        <f t="shared" si="38"/>
        <v>0</v>
      </c>
      <c r="J185" s="34">
        <f t="shared" si="39"/>
        <v>0</v>
      </c>
      <c r="K185" s="34">
        <f t="shared" si="40"/>
        <v>0</v>
      </c>
      <c r="L185" s="34">
        <f t="shared" si="41"/>
        <v>0</v>
      </c>
      <c r="M185" s="34">
        <f t="shared" si="42"/>
        <v>0</v>
      </c>
      <c r="N185" s="34" t="str">
        <f t="shared" si="43"/>
        <v>ok</v>
      </c>
      <c r="O185" s="34" t="str">
        <f t="shared" si="44"/>
        <v>ok</v>
      </c>
      <c r="P185" s="35">
        <f t="shared" si="45"/>
        <v>0</v>
      </c>
      <c r="Q185" s="35">
        <f t="shared" si="46"/>
        <v>0</v>
      </c>
    </row>
    <row r="186" spans="1:17" x14ac:dyDescent="0.25">
      <c r="A186" s="34" t="str">
        <f t="shared" si="30"/>
        <v/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34"/>
        <v>0</v>
      </c>
      <c r="F186" s="36">
        <f t="shared" si="35"/>
        <v>0</v>
      </c>
      <c r="G186" s="36">
        <f t="shared" si="36"/>
        <v>0</v>
      </c>
      <c r="H186" s="36">
        <f t="shared" si="37"/>
        <v>0</v>
      </c>
      <c r="I186" s="34">
        <f t="shared" si="38"/>
        <v>0</v>
      </c>
      <c r="J186" s="34">
        <f t="shared" si="39"/>
        <v>0</v>
      </c>
      <c r="K186" s="34">
        <f t="shared" si="40"/>
        <v>0</v>
      </c>
      <c r="L186" s="34">
        <f t="shared" si="41"/>
        <v>0</v>
      </c>
      <c r="M186" s="34">
        <f t="shared" si="42"/>
        <v>0</v>
      </c>
      <c r="N186" s="34" t="str">
        <f t="shared" si="43"/>
        <v>ok</v>
      </c>
      <c r="O186" s="34" t="str">
        <f t="shared" si="44"/>
        <v>ok</v>
      </c>
      <c r="P186" s="35">
        <f t="shared" si="45"/>
        <v>0</v>
      </c>
      <c r="Q186" s="35">
        <f t="shared" si="46"/>
        <v>0</v>
      </c>
    </row>
    <row r="187" spans="1:17" x14ac:dyDescent="0.25">
      <c r="A187" s="34" t="str">
        <f t="shared" si="30"/>
        <v/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34"/>
        <v>0</v>
      </c>
      <c r="F187" s="36">
        <f t="shared" si="35"/>
        <v>0</v>
      </c>
      <c r="G187" s="36">
        <f t="shared" si="36"/>
        <v>0</v>
      </c>
      <c r="H187" s="36">
        <f t="shared" si="37"/>
        <v>0</v>
      </c>
      <c r="I187" s="34">
        <f t="shared" si="38"/>
        <v>0</v>
      </c>
      <c r="J187" s="34">
        <f t="shared" si="39"/>
        <v>0</v>
      </c>
      <c r="K187" s="34">
        <f t="shared" si="40"/>
        <v>0</v>
      </c>
      <c r="L187" s="34">
        <f t="shared" si="41"/>
        <v>0</v>
      </c>
      <c r="M187" s="34">
        <f t="shared" si="42"/>
        <v>0</v>
      </c>
      <c r="N187" s="34" t="str">
        <f t="shared" si="43"/>
        <v>ok</v>
      </c>
      <c r="O187" s="34" t="str">
        <f t="shared" si="44"/>
        <v>ok</v>
      </c>
      <c r="P187" s="35">
        <f t="shared" si="45"/>
        <v>0</v>
      </c>
      <c r="Q187" s="35">
        <f t="shared" si="46"/>
        <v>0</v>
      </c>
    </row>
    <row r="188" spans="1:17" x14ac:dyDescent="0.25">
      <c r="A188" s="34" t="str">
        <f t="shared" si="30"/>
        <v/>
      </c>
      <c r="B188" s="39">
        <f t="shared" si="31"/>
        <v>0</v>
      </c>
      <c r="C188" s="38">
        <f t="shared" si="32"/>
        <v>0</v>
      </c>
      <c r="D188" s="34">
        <f t="shared" si="33"/>
        <v>0</v>
      </c>
      <c r="E188" s="37">
        <f t="shared" si="34"/>
        <v>0</v>
      </c>
      <c r="F188" s="36">
        <f t="shared" si="35"/>
        <v>0</v>
      </c>
      <c r="G188" s="36">
        <f t="shared" si="36"/>
        <v>0</v>
      </c>
      <c r="H188" s="36">
        <f t="shared" si="37"/>
        <v>0</v>
      </c>
      <c r="I188" s="34">
        <f t="shared" si="38"/>
        <v>0</v>
      </c>
      <c r="J188" s="34">
        <f t="shared" si="39"/>
        <v>0</v>
      </c>
      <c r="K188" s="34">
        <f t="shared" si="40"/>
        <v>0</v>
      </c>
      <c r="L188" s="34">
        <f t="shared" si="41"/>
        <v>0</v>
      </c>
      <c r="M188" s="34">
        <f t="shared" si="42"/>
        <v>0</v>
      </c>
      <c r="N188" s="34" t="str">
        <f t="shared" si="43"/>
        <v>ok</v>
      </c>
      <c r="O188" s="34" t="str">
        <f t="shared" si="44"/>
        <v>ok</v>
      </c>
      <c r="P188" s="35">
        <f t="shared" si="45"/>
        <v>0</v>
      </c>
      <c r="Q188" s="35">
        <f t="shared" si="46"/>
        <v>0</v>
      </c>
    </row>
    <row r="189" spans="1:17" x14ac:dyDescent="0.25">
      <c r="A189" s="34" t="str">
        <f t="shared" si="30"/>
        <v/>
      </c>
      <c r="B189" s="39">
        <f t="shared" si="31"/>
        <v>0</v>
      </c>
      <c r="C189" s="38">
        <f t="shared" si="32"/>
        <v>0</v>
      </c>
      <c r="D189" s="34">
        <f t="shared" si="33"/>
        <v>0</v>
      </c>
      <c r="E189" s="37">
        <f t="shared" si="34"/>
        <v>0</v>
      </c>
      <c r="F189" s="36">
        <f t="shared" si="35"/>
        <v>0</v>
      </c>
      <c r="G189" s="36">
        <f t="shared" si="36"/>
        <v>0</v>
      </c>
      <c r="H189" s="36">
        <f t="shared" si="37"/>
        <v>0</v>
      </c>
      <c r="I189" s="34">
        <f t="shared" si="38"/>
        <v>0</v>
      </c>
      <c r="J189" s="34">
        <f t="shared" si="39"/>
        <v>0</v>
      </c>
      <c r="K189" s="34">
        <f t="shared" si="40"/>
        <v>0</v>
      </c>
      <c r="L189" s="34">
        <f t="shared" si="41"/>
        <v>0</v>
      </c>
      <c r="M189" s="34">
        <f t="shared" si="42"/>
        <v>0</v>
      </c>
      <c r="N189" s="34" t="str">
        <f t="shared" si="43"/>
        <v>ok</v>
      </c>
      <c r="O189" s="34" t="str">
        <f t="shared" si="44"/>
        <v>ok</v>
      </c>
      <c r="P189" s="35">
        <f t="shared" si="45"/>
        <v>0</v>
      </c>
      <c r="Q189" s="35">
        <f t="shared" si="46"/>
        <v>0</v>
      </c>
    </row>
    <row r="190" spans="1:17" x14ac:dyDescent="0.25">
      <c r="A190" s="34" t="str">
        <f t="shared" si="30"/>
        <v/>
      </c>
      <c r="B190" s="39">
        <f t="shared" si="31"/>
        <v>0</v>
      </c>
      <c r="C190" s="38">
        <f t="shared" si="32"/>
        <v>0</v>
      </c>
      <c r="D190" s="34">
        <f t="shared" si="33"/>
        <v>0</v>
      </c>
      <c r="E190" s="37">
        <f t="shared" si="34"/>
        <v>0</v>
      </c>
      <c r="F190" s="36">
        <f t="shared" si="35"/>
        <v>0</v>
      </c>
      <c r="G190" s="36">
        <f t="shared" si="36"/>
        <v>0</v>
      </c>
      <c r="H190" s="36">
        <f t="shared" si="37"/>
        <v>0</v>
      </c>
      <c r="I190" s="34">
        <f t="shared" si="38"/>
        <v>0</v>
      </c>
      <c r="J190" s="34">
        <f t="shared" si="39"/>
        <v>0</v>
      </c>
      <c r="K190" s="34">
        <f t="shared" si="40"/>
        <v>0</v>
      </c>
      <c r="L190" s="34">
        <f t="shared" si="41"/>
        <v>0</v>
      </c>
      <c r="M190" s="34">
        <f t="shared" si="42"/>
        <v>0</v>
      </c>
      <c r="N190" s="34" t="str">
        <f t="shared" si="43"/>
        <v>ok</v>
      </c>
      <c r="O190" s="34" t="str">
        <f t="shared" si="44"/>
        <v>ok</v>
      </c>
      <c r="P190" s="35">
        <f t="shared" si="45"/>
        <v>0</v>
      </c>
      <c r="Q190" s="35">
        <f t="shared" si="46"/>
        <v>0</v>
      </c>
    </row>
    <row r="191" spans="1:17" x14ac:dyDescent="0.25">
      <c r="A191" s="34" t="str">
        <f t="shared" si="30"/>
        <v/>
      </c>
      <c r="B191" s="39">
        <f t="shared" si="31"/>
        <v>0</v>
      </c>
      <c r="C191" s="38">
        <f t="shared" si="32"/>
        <v>0</v>
      </c>
      <c r="D191" s="34">
        <f t="shared" si="33"/>
        <v>0</v>
      </c>
      <c r="E191" s="37">
        <f t="shared" si="34"/>
        <v>0</v>
      </c>
      <c r="F191" s="36">
        <f t="shared" si="35"/>
        <v>0</v>
      </c>
      <c r="G191" s="36">
        <f t="shared" si="36"/>
        <v>0</v>
      </c>
      <c r="H191" s="36">
        <f t="shared" si="37"/>
        <v>0</v>
      </c>
      <c r="I191" s="34">
        <f t="shared" si="38"/>
        <v>0</v>
      </c>
      <c r="J191" s="34">
        <f t="shared" si="39"/>
        <v>0</v>
      </c>
      <c r="K191" s="34">
        <f t="shared" si="40"/>
        <v>0</v>
      </c>
      <c r="L191" s="34">
        <f t="shared" si="41"/>
        <v>0</v>
      </c>
      <c r="M191" s="34">
        <f t="shared" si="42"/>
        <v>0</v>
      </c>
      <c r="N191" s="34" t="str">
        <f t="shared" si="43"/>
        <v>ok</v>
      </c>
      <c r="O191" s="34" t="str">
        <f t="shared" si="44"/>
        <v>ok</v>
      </c>
      <c r="P191" s="35">
        <f t="shared" si="45"/>
        <v>0</v>
      </c>
      <c r="Q191" s="35">
        <f t="shared" si="46"/>
        <v>0</v>
      </c>
    </row>
    <row r="192" spans="1:17" x14ac:dyDescent="0.25">
      <c r="A192" s="34" t="str">
        <f t="shared" si="30"/>
        <v/>
      </c>
      <c r="B192" s="39">
        <f t="shared" si="31"/>
        <v>0</v>
      </c>
      <c r="C192" s="38">
        <f t="shared" si="32"/>
        <v>0</v>
      </c>
      <c r="D192" s="34">
        <f t="shared" si="33"/>
        <v>0</v>
      </c>
      <c r="E192" s="37">
        <f t="shared" si="34"/>
        <v>0</v>
      </c>
      <c r="F192" s="36">
        <f t="shared" si="35"/>
        <v>0</v>
      </c>
      <c r="G192" s="36">
        <f t="shared" si="36"/>
        <v>0</v>
      </c>
      <c r="H192" s="36">
        <f t="shared" si="37"/>
        <v>0</v>
      </c>
      <c r="I192" s="34">
        <f t="shared" si="38"/>
        <v>0</v>
      </c>
      <c r="J192" s="34">
        <f t="shared" si="39"/>
        <v>0</v>
      </c>
      <c r="K192" s="34">
        <f t="shared" si="40"/>
        <v>0</v>
      </c>
      <c r="L192" s="34">
        <f t="shared" si="41"/>
        <v>0</v>
      </c>
      <c r="M192" s="34">
        <f t="shared" si="42"/>
        <v>0</v>
      </c>
      <c r="N192" s="34" t="str">
        <f t="shared" si="43"/>
        <v>ok</v>
      </c>
      <c r="O192" s="34" t="str">
        <f t="shared" si="44"/>
        <v>ok</v>
      </c>
      <c r="P192" s="35">
        <f t="shared" si="45"/>
        <v>0</v>
      </c>
      <c r="Q192" s="35">
        <f t="shared" si="46"/>
        <v>0</v>
      </c>
    </row>
    <row r="193" spans="1:17" x14ac:dyDescent="0.25">
      <c r="A193" s="34" t="str">
        <f t="shared" si="30"/>
        <v/>
      </c>
      <c r="B193" s="39">
        <f t="shared" si="31"/>
        <v>0</v>
      </c>
      <c r="C193" s="38">
        <f t="shared" si="32"/>
        <v>0</v>
      </c>
      <c r="D193" s="34">
        <f t="shared" si="33"/>
        <v>0</v>
      </c>
      <c r="E193" s="37">
        <f t="shared" si="34"/>
        <v>0</v>
      </c>
      <c r="F193" s="36">
        <f t="shared" si="35"/>
        <v>0</v>
      </c>
      <c r="G193" s="36">
        <f t="shared" si="36"/>
        <v>0</v>
      </c>
      <c r="H193" s="36">
        <f t="shared" si="37"/>
        <v>0</v>
      </c>
      <c r="I193" s="34">
        <f t="shared" si="38"/>
        <v>0</v>
      </c>
      <c r="J193" s="34">
        <f t="shared" si="39"/>
        <v>0</v>
      </c>
      <c r="K193" s="34">
        <f t="shared" si="40"/>
        <v>0</v>
      </c>
      <c r="L193" s="34">
        <f t="shared" si="41"/>
        <v>0</v>
      </c>
      <c r="M193" s="34">
        <f t="shared" si="42"/>
        <v>0</v>
      </c>
      <c r="N193" s="34" t="str">
        <f t="shared" si="43"/>
        <v>ok</v>
      </c>
      <c r="O193" s="34" t="str">
        <f t="shared" si="44"/>
        <v>ok</v>
      </c>
      <c r="P193" s="35">
        <f t="shared" si="45"/>
        <v>0</v>
      </c>
      <c r="Q193" s="35">
        <f t="shared" si="46"/>
        <v>0</v>
      </c>
    </row>
    <row r="194" spans="1:17" x14ac:dyDescent="0.25">
      <c r="A194" s="34" t="str">
        <f t="shared" si="30"/>
        <v/>
      </c>
      <c r="B194" s="39">
        <f t="shared" si="31"/>
        <v>0</v>
      </c>
      <c r="C194" s="38">
        <f t="shared" si="32"/>
        <v>0</v>
      </c>
      <c r="D194" s="34">
        <f t="shared" si="33"/>
        <v>0</v>
      </c>
      <c r="E194" s="37">
        <f t="shared" si="34"/>
        <v>0</v>
      </c>
      <c r="F194" s="36">
        <f t="shared" si="35"/>
        <v>0</v>
      </c>
      <c r="G194" s="36">
        <f t="shared" si="36"/>
        <v>0</v>
      </c>
      <c r="H194" s="36">
        <f t="shared" si="37"/>
        <v>0</v>
      </c>
      <c r="I194" s="34">
        <f t="shared" si="38"/>
        <v>0</v>
      </c>
      <c r="J194" s="34">
        <f t="shared" si="39"/>
        <v>0</v>
      </c>
      <c r="K194" s="34">
        <f t="shared" si="40"/>
        <v>0</v>
      </c>
      <c r="L194" s="34">
        <f t="shared" si="41"/>
        <v>0</v>
      </c>
      <c r="M194" s="34">
        <f t="shared" si="42"/>
        <v>0</v>
      </c>
      <c r="N194" s="34" t="str">
        <f t="shared" si="43"/>
        <v>ok</v>
      </c>
      <c r="O194" s="34" t="str">
        <f t="shared" si="44"/>
        <v>ok</v>
      </c>
      <c r="P194" s="35">
        <f t="shared" si="45"/>
        <v>0</v>
      </c>
      <c r="Q194" s="35">
        <f t="shared" si="46"/>
        <v>0</v>
      </c>
    </row>
    <row r="195" spans="1:17" x14ac:dyDescent="0.25">
      <c r="A195" s="34" t="str">
        <f t="shared" si="30"/>
        <v/>
      </c>
      <c r="B195" s="39">
        <f t="shared" si="31"/>
        <v>0</v>
      </c>
      <c r="C195" s="38">
        <f t="shared" si="32"/>
        <v>0</v>
      </c>
      <c r="D195" s="34">
        <f t="shared" si="33"/>
        <v>0</v>
      </c>
      <c r="E195" s="37">
        <f t="shared" si="34"/>
        <v>0</v>
      </c>
      <c r="F195" s="36">
        <f t="shared" si="35"/>
        <v>0</v>
      </c>
      <c r="G195" s="36">
        <f t="shared" si="36"/>
        <v>0</v>
      </c>
      <c r="H195" s="36">
        <f t="shared" si="37"/>
        <v>0</v>
      </c>
      <c r="I195" s="34">
        <f t="shared" si="38"/>
        <v>0</v>
      </c>
      <c r="J195" s="34">
        <f t="shared" si="39"/>
        <v>0</v>
      </c>
      <c r="K195" s="34">
        <f t="shared" si="40"/>
        <v>0</v>
      </c>
      <c r="L195" s="34">
        <f t="shared" si="41"/>
        <v>0</v>
      </c>
      <c r="M195" s="34">
        <f t="shared" si="42"/>
        <v>0</v>
      </c>
      <c r="N195" s="34" t="str">
        <f t="shared" si="43"/>
        <v>ok</v>
      </c>
      <c r="O195" s="34" t="str">
        <f t="shared" si="44"/>
        <v>ok</v>
      </c>
      <c r="P195" s="35">
        <f t="shared" si="45"/>
        <v>0</v>
      </c>
      <c r="Q195" s="35">
        <f t="shared" si="46"/>
        <v>0</v>
      </c>
    </row>
    <row r="196" spans="1:17" x14ac:dyDescent="0.25">
      <c r="A196" s="34" t="str">
        <f t="shared" si="30"/>
        <v/>
      </c>
      <c r="B196" s="39">
        <f t="shared" si="31"/>
        <v>0</v>
      </c>
      <c r="C196" s="38">
        <f t="shared" si="32"/>
        <v>0</v>
      </c>
      <c r="D196" s="34">
        <f t="shared" si="33"/>
        <v>0</v>
      </c>
      <c r="E196" s="37">
        <f t="shared" si="34"/>
        <v>0</v>
      </c>
      <c r="F196" s="36">
        <f t="shared" si="35"/>
        <v>0</v>
      </c>
      <c r="G196" s="36">
        <f t="shared" si="36"/>
        <v>0</v>
      </c>
      <c r="H196" s="36">
        <f t="shared" si="37"/>
        <v>0</v>
      </c>
      <c r="I196" s="34">
        <f t="shared" si="38"/>
        <v>0</v>
      </c>
      <c r="J196" s="34">
        <f t="shared" si="39"/>
        <v>0</v>
      </c>
      <c r="K196" s="34">
        <f t="shared" si="40"/>
        <v>0</v>
      </c>
      <c r="L196" s="34">
        <f t="shared" si="41"/>
        <v>0</v>
      </c>
      <c r="M196" s="34">
        <f t="shared" si="42"/>
        <v>0</v>
      </c>
      <c r="N196" s="34" t="str">
        <f t="shared" si="43"/>
        <v>ok</v>
      </c>
      <c r="O196" s="34" t="str">
        <f t="shared" si="44"/>
        <v>ok</v>
      </c>
      <c r="P196" s="35">
        <f t="shared" si="45"/>
        <v>0</v>
      </c>
      <c r="Q196" s="35">
        <f t="shared" si="46"/>
        <v>0</v>
      </c>
    </row>
    <row r="197" spans="1:17" x14ac:dyDescent="0.25">
      <c r="A197" s="34" t="str">
        <f t="shared" si="30"/>
        <v/>
      </c>
      <c r="B197" s="39">
        <f t="shared" si="31"/>
        <v>0</v>
      </c>
      <c r="C197" s="38">
        <f t="shared" si="32"/>
        <v>0</v>
      </c>
      <c r="D197" s="34">
        <f t="shared" si="33"/>
        <v>0</v>
      </c>
      <c r="E197" s="37">
        <f t="shared" si="34"/>
        <v>0</v>
      </c>
      <c r="F197" s="36">
        <f t="shared" si="35"/>
        <v>0</v>
      </c>
      <c r="G197" s="36">
        <f t="shared" si="36"/>
        <v>0</v>
      </c>
      <c r="H197" s="36">
        <f t="shared" si="37"/>
        <v>0</v>
      </c>
      <c r="I197" s="34">
        <f t="shared" si="38"/>
        <v>0</v>
      </c>
      <c r="J197" s="34">
        <f t="shared" si="39"/>
        <v>0</v>
      </c>
      <c r="K197" s="34">
        <f t="shared" si="40"/>
        <v>0</v>
      </c>
      <c r="L197" s="34">
        <f t="shared" si="41"/>
        <v>0</v>
      </c>
      <c r="M197" s="34">
        <f t="shared" si="42"/>
        <v>0</v>
      </c>
      <c r="N197" s="34" t="str">
        <f t="shared" si="43"/>
        <v>ok</v>
      </c>
      <c r="O197" s="34" t="str">
        <f t="shared" si="44"/>
        <v>ok</v>
      </c>
      <c r="P197" s="35">
        <f t="shared" si="45"/>
        <v>0</v>
      </c>
      <c r="Q197" s="35">
        <f t="shared" si="46"/>
        <v>0</v>
      </c>
    </row>
    <row r="198" spans="1:17" x14ac:dyDescent="0.25">
      <c r="A198" s="34" t="str">
        <f t="shared" si="30"/>
        <v/>
      </c>
      <c r="B198" s="39">
        <f t="shared" si="31"/>
        <v>0</v>
      </c>
      <c r="C198" s="38">
        <f t="shared" si="32"/>
        <v>0</v>
      </c>
      <c r="D198" s="34">
        <f t="shared" si="33"/>
        <v>0</v>
      </c>
      <c r="E198" s="37">
        <f t="shared" si="34"/>
        <v>0</v>
      </c>
      <c r="F198" s="36">
        <f t="shared" si="35"/>
        <v>0</v>
      </c>
      <c r="G198" s="36">
        <f t="shared" si="36"/>
        <v>0</v>
      </c>
      <c r="H198" s="36">
        <f t="shared" si="37"/>
        <v>0</v>
      </c>
      <c r="I198" s="34">
        <f t="shared" si="38"/>
        <v>0</v>
      </c>
      <c r="J198" s="34">
        <f t="shared" si="39"/>
        <v>0</v>
      </c>
      <c r="K198" s="34">
        <f t="shared" si="40"/>
        <v>0</v>
      </c>
      <c r="L198" s="34">
        <f t="shared" si="41"/>
        <v>0</v>
      </c>
      <c r="M198" s="34">
        <f t="shared" si="42"/>
        <v>0</v>
      </c>
      <c r="N198" s="34" t="str">
        <f t="shared" si="43"/>
        <v>ok</v>
      </c>
      <c r="O198" s="34" t="str">
        <f t="shared" si="44"/>
        <v>ok</v>
      </c>
      <c r="P198" s="35">
        <f t="shared" si="45"/>
        <v>0</v>
      </c>
      <c r="Q198" s="35">
        <f t="shared" si="46"/>
        <v>0</v>
      </c>
    </row>
    <row r="199" spans="1:17" x14ac:dyDescent="0.25">
      <c r="A199" s="34" t="str">
        <f t="shared" si="30"/>
        <v/>
      </c>
      <c r="B199" s="39">
        <f t="shared" si="31"/>
        <v>0</v>
      </c>
      <c r="C199" s="38">
        <f t="shared" si="32"/>
        <v>0</v>
      </c>
      <c r="D199" s="34">
        <f t="shared" si="33"/>
        <v>0</v>
      </c>
      <c r="E199" s="37">
        <f t="shared" si="34"/>
        <v>0</v>
      </c>
      <c r="F199" s="36">
        <f t="shared" si="35"/>
        <v>0</v>
      </c>
      <c r="G199" s="36">
        <f t="shared" si="36"/>
        <v>0</v>
      </c>
      <c r="H199" s="36">
        <f t="shared" si="37"/>
        <v>0</v>
      </c>
      <c r="I199" s="34">
        <f t="shared" si="38"/>
        <v>0</v>
      </c>
      <c r="J199" s="34">
        <f t="shared" si="39"/>
        <v>0</v>
      </c>
      <c r="K199" s="34">
        <f t="shared" si="40"/>
        <v>0</v>
      </c>
      <c r="L199" s="34">
        <f t="shared" si="41"/>
        <v>0</v>
      </c>
      <c r="M199" s="34">
        <f t="shared" si="42"/>
        <v>0</v>
      </c>
      <c r="N199" s="34" t="str">
        <f t="shared" si="43"/>
        <v>ok</v>
      </c>
      <c r="O199" s="34" t="str">
        <f t="shared" si="44"/>
        <v>ok</v>
      </c>
      <c r="P199" s="35">
        <f t="shared" si="45"/>
        <v>0</v>
      </c>
      <c r="Q199" s="35">
        <f t="shared" si="46"/>
        <v>0</v>
      </c>
    </row>
    <row r="200" spans="1:17" x14ac:dyDescent="0.25">
      <c r="A200" s="34" t="str">
        <f t="shared" si="30"/>
        <v/>
      </c>
      <c r="B200" s="39">
        <f t="shared" si="31"/>
        <v>0</v>
      </c>
      <c r="C200" s="38">
        <f t="shared" si="32"/>
        <v>0</v>
      </c>
      <c r="D200" s="34">
        <f t="shared" si="33"/>
        <v>0</v>
      </c>
      <c r="E200" s="37">
        <f t="shared" si="34"/>
        <v>0</v>
      </c>
      <c r="F200" s="36">
        <f t="shared" si="35"/>
        <v>0</v>
      </c>
      <c r="G200" s="36">
        <f t="shared" si="36"/>
        <v>0</v>
      </c>
      <c r="H200" s="36">
        <f t="shared" si="37"/>
        <v>0</v>
      </c>
      <c r="I200" s="34">
        <f t="shared" si="38"/>
        <v>0</v>
      </c>
      <c r="J200" s="34">
        <f t="shared" si="39"/>
        <v>0</v>
      </c>
      <c r="K200" s="34">
        <f t="shared" si="40"/>
        <v>0</v>
      </c>
      <c r="L200" s="34">
        <f t="shared" si="41"/>
        <v>0</v>
      </c>
      <c r="M200" s="34">
        <f t="shared" si="42"/>
        <v>0</v>
      </c>
      <c r="N200" s="34" t="str">
        <f t="shared" si="43"/>
        <v>ok</v>
      </c>
      <c r="O200" s="34" t="str">
        <f t="shared" si="44"/>
        <v>ok</v>
      </c>
      <c r="P200" s="35">
        <f t="shared" si="45"/>
        <v>0</v>
      </c>
      <c r="Q200" s="35">
        <f t="shared" si="46"/>
        <v>0</v>
      </c>
    </row>
    <row r="201" spans="1:17" x14ac:dyDescent="0.25">
      <c r="A201" s="34" t="str">
        <f t="shared" si="30"/>
        <v/>
      </c>
      <c r="B201" s="39">
        <f t="shared" si="31"/>
        <v>0</v>
      </c>
      <c r="C201" s="38">
        <f t="shared" si="32"/>
        <v>0</v>
      </c>
      <c r="D201" s="34">
        <f t="shared" si="33"/>
        <v>0</v>
      </c>
      <c r="E201" s="37">
        <f t="shared" si="34"/>
        <v>0</v>
      </c>
      <c r="F201" s="36">
        <f t="shared" si="35"/>
        <v>0</v>
      </c>
      <c r="G201" s="36">
        <f t="shared" si="36"/>
        <v>0</v>
      </c>
      <c r="H201" s="36">
        <f t="shared" si="37"/>
        <v>0</v>
      </c>
      <c r="I201" s="34">
        <f t="shared" si="38"/>
        <v>0</v>
      </c>
      <c r="J201" s="34">
        <f t="shared" si="39"/>
        <v>0</v>
      </c>
      <c r="K201" s="34">
        <f t="shared" si="40"/>
        <v>0</v>
      </c>
      <c r="L201" s="34">
        <f t="shared" si="41"/>
        <v>0</v>
      </c>
      <c r="M201" s="34">
        <f t="shared" si="42"/>
        <v>0</v>
      </c>
      <c r="N201" s="34" t="str">
        <f t="shared" si="43"/>
        <v>ok</v>
      </c>
      <c r="O201" s="34" t="str">
        <f t="shared" si="44"/>
        <v>ok</v>
      </c>
      <c r="P201" s="35">
        <f t="shared" si="45"/>
        <v>0</v>
      </c>
      <c r="Q201" s="35">
        <f t="shared" si="46"/>
        <v>0</v>
      </c>
    </row>
    <row r="202" spans="1:17" x14ac:dyDescent="0.25">
      <c r="A202" s="34" t="str">
        <f t="shared" si="30"/>
        <v/>
      </c>
      <c r="B202" s="39">
        <f t="shared" si="31"/>
        <v>0</v>
      </c>
      <c r="C202" s="38">
        <f t="shared" si="32"/>
        <v>0</v>
      </c>
      <c r="D202" s="34">
        <f t="shared" si="33"/>
        <v>0</v>
      </c>
      <c r="E202" s="37">
        <f t="shared" si="34"/>
        <v>0</v>
      </c>
      <c r="F202" s="36">
        <f t="shared" si="35"/>
        <v>0</v>
      </c>
      <c r="G202" s="36">
        <f t="shared" si="36"/>
        <v>0</v>
      </c>
      <c r="H202" s="36">
        <f t="shared" si="37"/>
        <v>0</v>
      </c>
      <c r="I202" s="34">
        <f t="shared" si="38"/>
        <v>0</v>
      </c>
      <c r="J202" s="34">
        <f t="shared" si="39"/>
        <v>0</v>
      </c>
      <c r="K202" s="34">
        <f t="shared" si="40"/>
        <v>0</v>
      </c>
      <c r="L202" s="34">
        <f t="shared" si="41"/>
        <v>0</v>
      </c>
      <c r="M202" s="34">
        <f t="shared" si="42"/>
        <v>0</v>
      </c>
      <c r="N202" s="34" t="str">
        <f t="shared" si="43"/>
        <v>ok</v>
      </c>
      <c r="O202" s="34" t="str">
        <f t="shared" si="44"/>
        <v>ok</v>
      </c>
      <c r="P202" s="35">
        <f t="shared" si="45"/>
        <v>0</v>
      </c>
      <c r="Q202" s="35">
        <f t="shared" si="46"/>
        <v>0</v>
      </c>
    </row>
    <row r="203" spans="1:17" x14ac:dyDescent="0.25">
      <c r="A203" s="34" t="str">
        <f t="shared" si="30"/>
        <v/>
      </c>
      <c r="B203" s="39">
        <f t="shared" si="31"/>
        <v>0</v>
      </c>
      <c r="C203" s="38">
        <f t="shared" si="32"/>
        <v>0</v>
      </c>
      <c r="D203" s="34">
        <f t="shared" si="33"/>
        <v>0</v>
      </c>
      <c r="E203" s="37">
        <f t="shared" si="34"/>
        <v>0</v>
      </c>
      <c r="F203" s="36">
        <f t="shared" si="35"/>
        <v>0</v>
      </c>
      <c r="G203" s="36">
        <f t="shared" si="36"/>
        <v>0</v>
      </c>
      <c r="H203" s="36">
        <f t="shared" si="37"/>
        <v>0</v>
      </c>
      <c r="I203" s="34">
        <f t="shared" si="38"/>
        <v>0</v>
      </c>
      <c r="J203" s="34">
        <f t="shared" si="39"/>
        <v>0</v>
      </c>
      <c r="K203" s="34">
        <f t="shared" si="40"/>
        <v>0</v>
      </c>
      <c r="L203" s="34">
        <f t="shared" si="41"/>
        <v>0</v>
      </c>
      <c r="M203" s="34">
        <f t="shared" si="42"/>
        <v>0</v>
      </c>
      <c r="N203" s="34" t="str">
        <f t="shared" si="43"/>
        <v>ok</v>
      </c>
      <c r="O203" s="34" t="str">
        <f t="shared" si="44"/>
        <v>ok</v>
      </c>
      <c r="P203" s="35">
        <f t="shared" si="45"/>
        <v>0</v>
      </c>
      <c r="Q203" s="35">
        <f t="shared" si="46"/>
        <v>0</v>
      </c>
    </row>
    <row r="204" spans="1:17" x14ac:dyDescent="0.25">
      <c r="A204" s="34" t="str">
        <f t="shared" si="30"/>
        <v/>
      </c>
      <c r="B204" s="39">
        <f t="shared" si="31"/>
        <v>0</v>
      </c>
      <c r="C204" s="38">
        <f t="shared" si="32"/>
        <v>0</v>
      </c>
      <c r="D204" s="34">
        <f t="shared" si="33"/>
        <v>0</v>
      </c>
      <c r="E204" s="37">
        <f t="shared" si="34"/>
        <v>0</v>
      </c>
      <c r="F204" s="36">
        <f t="shared" si="35"/>
        <v>0</v>
      </c>
      <c r="G204" s="36">
        <f t="shared" si="36"/>
        <v>0</v>
      </c>
      <c r="H204" s="36">
        <f t="shared" si="37"/>
        <v>0</v>
      </c>
      <c r="I204" s="34">
        <f t="shared" si="38"/>
        <v>0</v>
      </c>
      <c r="J204" s="34">
        <f t="shared" si="39"/>
        <v>0</v>
      </c>
      <c r="K204" s="34">
        <f t="shared" si="40"/>
        <v>0</v>
      </c>
      <c r="L204" s="34">
        <f t="shared" si="41"/>
        <v>0</v>
      </c>
      <c r="M204" s="34">
        <f t="shared" si="42"/>
        <v>0</v>
      </c>
      <c r="N204" s="34" t="str">
        <f t="shared" si="43"/>
        <v>ok</v>
      </c>
      <c r="O204" s="34" t="str">
        <f t="shared" si="44"/>
        <v>ok</v>
      </c>
      <c r="P204" s="35">
        <f t="shared" si="45"/>
        <v>0</v>
      </c>
      <c r="Q204" s="35">
        <f t="shared" si="46"/>
        <v>0</v>
      </c>
    </row>
    <row r="205" spans="1:17" x14ac:dyDescent="0.25">
      <c r="A205" s="34" t="str">
        <f t="shared" si="30"/>
        <v/>
      </c>
      <c r="B205" s="39">
        <f t="shared" si="31"/>
        <v>0</v>
      </c>
      <c r="C205" s="38">
        <f t="shared" si="32"/>
        <v>0</v>
      </c>
      <c r="D205" s="34">
        <f t="shared" si="33"/>
        <v>0</v>
      </c>
      <c r="E205" s="37">
        <f t="shared" si="34"/>
        <v>0</v>
      </c>
      <c r="F205" s="36">
        <f t="shared" si="35"/>
        <v>0</v>
      </c>
      <c r="G205" s="36">
        <f t="shared" si="36"/>
        <v>0</v>
      </c>
      <c r="H205" s="36">
        <f t="shared" si="37"/>
        <v>0</v>
      </c>
      <c r="I205" s="34">
        <f t="shared" si="38"/>
        <v>0</v>
      </c>
      <c r="J205" s="34">
        <f t="shared" si="39"/>
        <v>0</v>
      </c>
      <c r="K205" s="34">
        <f t="shared" si="40"/>
        <v>0</v>
      </c>
      <c r="L205" s="34">
        <f t="shared" si="41"/>
        <v>0</v>
      </c>
      <c r="M205" s="34">
        <f t="shared" si="42"/>
        <v>0</v>
      </c>
      <c r="N205" s="34" t="str">
        <f t="shared" si="43"/>
        <v>ok</v>
      </c>
      <c r="O205" s="34" t="str">
        <f t="shared" si="44"/>
        <v>ok</v>
      </c>
      <c r="P205" s="35">
        <f t="shared" si="45"/>
        <v>0</v>
      </c>
      <c r="Q205" s="35">
        <f t="shared" si="46"/>
        <v>0</v>
      </c>
    </row>
    <row r="206" spans="1:17" x14ac:dyDescent="0.25">
      <c r="A206" s="34" t="str">
        <f t="shared" si="30"/>
        <v/>
      </c>
      <c r="B206" s="39">
        <f t="shared" si="31"/>
        <v>0</v>
      </c>
      <c r="C206" s="38">
        <f t="shared" si="32"/>
        <v>0</v>
      </c>
      <c r="D206" s="34">
        <f t="shared" si="33"/>
        <v>0</v>
      </c>
      <c r="E206" s="37">
        <f t="shared" si="34"/>
        <v>0</v>
      </c>
      <c r="F206" s="36">
        <f t="shared" si="35"/>
        <v>0</v>
      </c>
      <c r="G206" s="36">
        <f t="shared" si="36"/>
        <v>0</v>
      </c>
      <c r="H206" s="36">
        <f t="shared" si="37"/>
        <v>0</v>
      </c>
      <c r="I206" s="34">
        <f t="shared" si="38"/>
        <v>0</v>
      </c>
      <c r="J206" s="34">
        <f t="shared" si="39"/>
        <v>0</v>
      </c>
      <c r="K206" s="34">
        <f t="shared" si="40"/>
        <v>0</v>
      </c>
      <c r="L206" s="34">
        <f t="shared" si="41"/>
        <v>0</v>
      </c>
      <c r="M206" s="34">
        <f t="shared" si="42"/>
        <v>0</v>
      </c>
      <c r="N206" s="34" t="str">
        <f t="shared" si="43"/>
        <v>ok</v>
      </c>
      <c r="O206" s="34" t="str">
        <f t="shared" si="44"/>
        <v>ok</v>
      </c>
      <c r="P206" s="35">
        <f t="shared" si="45"/>
        <v>0</v>
      </c>
      <c r="Q206" s="35">
        <f t="shared" si="46"/>
        <v>0</v>
      </c>
    </row>
    <row r="207" spans="1:17" x14ac:dyDescent="0.25">
      <c r="A207" s="34" t="str">
        <f t="shared" si="30"/>
        <v/>
      </c>
      <c r="B207" s="39">
        <f t="shared" si="31"/>
        <v>0</v>
      </c>
      <c r="C207" s="38">
        <f t="shared" si="32"/>
        <v>0</v>
      </c>
      <c r="D207" s="34">
        <f t="shared" si="33"/>
        <v>0</v>
      </c>
      <c r="E207" s="37">
        <f t="shared" si="34"/>
        <v>0</v>
      </c>
      <c r="F207" s="36">
        <f t="shared" si="35"/>
        <v>0</v>
      </c>
      <c r="G207" s="36">
        <f t="shared" si="36"/>
        <v>0</v>
      </c>
      <c r="H207" s="36">
        <f t="shared" si="37"/>
        <v>0</v>
      </c>
      <c r="I207" s="34">
        <f t="shared" si="38"/>
        <v>0</v>
      </c>
      <c r="J207" s="34">
        <f t="shared" si="39"/>
        <v>0</v>
      </c>
      <c r="K207" s="34">
        <f t="shared" si="40"/>
        <v>0</v>
      </c>
      <c r="L207" s="34">
        <f t="shared" si="41"/>
        <v>0</v>
      </c>
      <c r="M207" s="34">
        <f t="shared" si="42"/>
        <v>0</v>
      </c>
      <c r="N207" s="34" t="str">
        <f t="shared" si="43"/>
        <v>ok</v>
      </c>
      <c r="O207" s="34" t="str">
        <f t="shared" si="44"/>
        <v>ok</v>
      </c>
      <c r="P207" s="35">
        <f t="shared" si="45"/>
        <v>0</v>
      </c>
      <c r="Q207" s="35">
        <f t="shared" si="46"/>
        <v>0</v>
      </c>
    </row>
    <row r="208" spans="1:17" x14ac:dyDescent="0.25">
      <c r="A208" s="34" t="str">
        <f t="shared" si="30"/>
        <v/>
      </c>
      <c r="B208" s="39">
        <f t="shared" si="31"/>
        <v>0</v>
      </c>
      <c r="C208" s="38">
        <f t="shared" si="32"/>
        <v>0</v>
      </c>
      <c r="D208" s="34">
        <f t="shared" si="33"/>
        <v>0</v>
      </c>
      <c r="E208" s="37">
        <f t="shared" si="34"/>
        <v>0</v>
      </c>
      <c r="F208" s="36">
        <f t="shared" si="35"/>
        <v>0</v>
      </c>
      <c r="G208" s="36">
        <f t="shared" si="36"/>
        <v>0</v>
      </c>
      <c r="H208" s="36">
        <f t="shared" si="37"/>
        <v>0</v>
      </c>
      <c r="I208" s="34">
        <f t="shared" si="38"/>
        <v>0</v>
      </c>
      <c r="J208" s="34">
        <f t="shared" si="39"/>
        <v>0</v>
      </c>
      <c r="K208" s="34">
        <f t="shared" si="40"/>
        <v>0</v>
      </c>
      <c r="L208" s="34">
        <f t="shared" si="41"/>
        <v>0</v>
      </c>
      <c r="M208" s="34">
        <f t="shared" si="42"/>
        <v>0</v>
      </c>
      <c r="N208" s="34" t="str">
        <f t="shared" si="43"/>
        <v>ok</v>
      </c>
      <c r="O208" s="34" t="str">
        <f t="shared" si="44"/>
        <v>ok</v>
      </c>
      <c r="P208" s="35">
        <f t="shared" si="45"/>
        <v>0</v>
      </c>
      <c r="Q208" s="35">
        <f t="shared" si="46"/>
        <v>0</v>
      </c>
    </row>
    <row r="209" spans="1:17" x14ac:dyDescent="0.25">
      <c r="A209" s="34" t="str">
        <f t="shared" si="30"/>
        <v/>
      </c>
      <c r="B209" s="39">
        <f t="shared" si="31"/>
        <v>0</v>
      </c>
      <c r="C209" s="38">
        <f t="shared" si="32"/>
        <v>0</v>
      </c>
      <c r="D209" s="34">
        <f t="shared" si="33"/>
        <v>0</v>
      </c>
      <c r="E209" s="37">
        <f t="shared" si="34"/>
        <v>0</v>
      </c>
      <c r="F209" s="36">
        <f t="shared" si="35"/>
        <v>0</v>
      </c>
      <c r="G209" s="36">
        <f t="shared" si="36"/>
        <v>0</v>
      </c>
      <c r="H209" s="36">
        <f t="shared" si="37"/>
        <v>0</v>
      </c>
      <c r="I209" s="34">
        <f t="shared" si="38"/>
        <v>0</v>
      </c>
      <c r="J209" s="34">
        <f t="shared" si="39"/>
        <v>0</v>
      </c>
      <c r="K209" s="34">
        <f t="shared" si="40"/>
        <v>0</v>
      </c>
      <c r="L209" s="34">
        <f t="shared" si="41"/>
        <v>0</v>
      </c>
      <c r="M209" s="34">
        <f t="shared" si="42"/>
        <v>0</v>
      </c>
      <c r="N209" s="34" t="str">
        <f t="shared" si="43"/>
        <v>ok</v>
      </c>
      <c r="O209" s="34" t="str">
        <f t="shared" si="44"/>
        <v>ok</v>
      </c>
      <c r="P209" s="35">
        <f t="shared" si="45"/>
        <v>0</v>
      </c>
      <c r="Q209" s="35">
        <f t="shared" si="46"/>
        <v>0</v>
      </c>
    </row>
    <row r="210" spans="1:17" x14ac:dyDescent="0.25">
      <c r="A210" s="34" t="str">
        <f t="shared" si="30"/>
        <v/>
      </c>
      <c r="B210" s="39">
        <f t="shared" si="31"/>
        <v>0</v>
      </c>
      <c r="C210" s="38">
        <f t="shared" si="32"/>
        <v>0</v>
      </c>
      <c r="D210" s="34">
        <f t="shared" si="33"/>
        <v>0</v>
      </c>
      <c r="E210" s="37">
        <f t="shared" si="34"/>
        <v>0</v>
      </c>
      <c r="F210" s="36">
        <f t="shared" si="35"/>
        <v>0</v>
      </c>
      <c r="G210" s="36">
        <f t="shared" si="36"/>
        <v>0</v>
      </c>
      <c r="H210" s="36">
        <f t="shared" si="37"/>
        <v>0</v>
      </c>
      <c r="I210" s="34">
        <f t="shared" si="38"/>
        <v>0</v>
      </c>
      <c r="J210" s="34">
        <f t="shared" si="39"/>
        <v>0</v>
      </c>
      <c r="K210" s="34">
        <f t="shared" si="40"/>
        <v>0</v>
      </c>
      <c r="L210" s="34">
        <f t="shared" si="41"/>
        <v>0</v>
      </c>
      <c r="M210" s="34">
        <f t="shared" si="42"/>
        <v>0</v>
      </c>
      <c r="N210" s="34" t="str">
        <f t="shared" si="43"/>
        <v>ok</v>
      </c>
      <c r="O210" s="34" t="str">
        <f t="shared" si="44"/>
        <v>ok</v>
      </c>
      <c r="P210" s="35">
        <f t="shared" si="45"/>
        <v>0</v>
      </c>
      <c r="Q210" s="35">
        <f t="shared" si="46"/>
        <v>0</v>
      </c>
    </row>
    <row r="211" spans="1:17" x14ac:dyDescent="0.25">
      <c r="A211" s="34" t="str">
        <f t="shared" si="30"/>
        <v/>
      </c>
      <c r="B211" s="39">
        <f t="shared" si="31"/>
        <v>0</v>
      </c>
      <c r="C211" s="38">
        <f t="shared" si="32"/>
        <v>0</v>
      </c>
      <c r="D211" s="34">
        <f t="shared" si="33"/>
        <v>0</v>
      </c>
      <c r="E211" s="37">
        <f t="shared" si="34"/>
        <v>0</v>
      </c>
      <c r="F211" s="36">
        <f t="shared" si="35"/>
        <v>0</v>
      </c>
      <c r="G211" s="36">
        <f t="shared" si="36"/>
        <v>0</v>
      </c>
      <c r="H211" s="36">
        <f t="shared" si="37"/>
        <v>0</v>
      </c>
      <c r="I211" s="34">
        <f t="shared" si="38"/>
        <v>0</v>
      </c>
      <c r="J211" s="34">
        <f t="shared" si="39"/>
        <v>0</v>
      </c>
      <c r="K211" s="34">
        <f t="shared" si="40"/>
        <v>0</v>
      </c>
      <c r="L211" s="34">
        <f t="shared" si="41"/>
        <v>0</v>
      </c>
      <c r="M211" s="34">
        <f t="shared" si="42"/>
        <v>0</v>
      </c>
      <c r="N211" s="34" t="str">
        <f t="shared" si="43"/>
        <v>ok</v>
      </c>
      <c r="O211" s="34" t="str">
        <f t="shared" si="44"/>
        <v>ok</v>
      </c>
      <c r="P211" s="35">
        <f t="shared" si="45"/>
        <v>0</v>
      </c>
      <c r="Q211" s="35">
        <f t="shared" si="46"/>
        <v>0</v>
      </c>
    </row>
    <row r="212" spans="1:17" x14ac:dyDescent="0.25">
      <c r="A212" s="34" t="str">
        <f t="shared" si="30"/>
        <v/>
      </c>
      <c r="B212" s="39">
        <f t="shared" si="31"/>
        <v>0</v>
      </c>
      <c r="C212" s="38">
        <f t="shared" si="32"/>
        <v>0</v>
      </c>
      <c r="D212" s="34">
        <f t="shared" si="33"/>
        <v>0</v>
      </c>
      <c r="E212" s="37">
        <f t="shared" si="34"/>
        <v>0</v>
      </c>
      <c r="F212" s="36">
        <f t="shared" si="35"/>
        <v>0</v>
      </c>
      <c r="G212" s="36">
        <f t="shared" si="36"/>
        <v>0</v>
      </c>
      <c r="H212" s="36">
        <f t="shared" si="37"/>
        <v>0</v>
      </c>
      <c r="I212" s="34">
        <f t="shared" si="38"/>
        <v>0</v>
      </c>
      <c r="J212" s="34">
        <f t="shared" si="39"/>
        <v>0</v>
      </c>
      <c r="K212" s="34">
        <f t="shared" si="40"/>
        <v>0</v>
      </c>
      <c r="L212" s="34">
        <f t="shared" si="41"/>
        <v>0</v>
      </c>
      <c r="M212" s="34">
        <f t="shared" si="42"/>
        <v>0</v>
      </c>
      <c r="N212" s="34" t="str">
        <f t="shared" si="43"/>
        <v>ok</v>
      </c>
      <c r="O212" s="34" t="str">
        <f t="shared" si="44"/>
        <v>ok</v>
      </c>
      <c r="P212" s="35">
        <f t="shared" si="45"/>
        <v>0</v>
      </c>
      <c r="Q212" s="35">
        <f t="shared" si="46"/>
        <v>0</v>
      </c>
    </row>
    <row r="213" spans="1:17" x14ac:dyDescent="0.25">
      <c r="A213" s="34" t="str">
        <f t="shared" si="30"/>
        <v/>
      </c>
      <c r="B213" s="39">
        <f t="shared" si="31"/>
        <v>0</v>
      </c>
      <c r="C213" s="38">
        <f t="shared" si="32"/>
        <v>0</v>
      </c>
      <c r="D213" s="34">
        <f t="shared" si="33"/>
        <v>0</v>
      </c>
      <c r="E213" s="37">
        <f t="shared" si="34"/>
        <v>0</v>
      </c>
      <c r="F213" s="36">
        <f t="shared" si="35"/>
        <v>0</v>
      </c>
      <c r="G213" s="36">
        <f t="shared" si="36"/>
        <v>0</v>
      </c>
      <c r="H213" s="36">
        <f t="shared" si="37"/>
        <v>0</v>
      </c>
      <c r="I213" s="34">
        <f t="shared" si="38"/>
        <v>0</v>
      </c>
      <c r="J213" s="34">
        <f t="shared" si="39"/>
        <v>0</v>
      </c>
      <c r="K213" s="34">
        <f t="shared" si="40"/>
        <v>0</v>
      </c>
      <c r="L213" s="34">
        <f t="shared" si="41"/>
        <v>0</v>
      </c>
      <c r="M213" s="34">
        <f t="shared" si="42"/>
        <v>0</v>
      </c>
      <c r="N213" s="34" t="str">
        <f t="shared" si="43"/>
        <v>ok</v>
      </c>
      <c r="O213" s="34" t="str">
        <f t="shared" si="44"/>
        <v>ok</v>
      </c>
      <c r="P213" s="35">
        <f t="shared" si="45"/>
        <v>0</v>
      </c>
      <c r="Q213" s="35">
        <f t="shared" si="46"/>
        <v>0</v>
      </c>
    </row>
    <row r="214" spans="1:17" x14ac:dyDescent="0.25">
      <c r="A214" s="34" t="str">
        <f t="shared" si="30"/>
        <v/>
      </c>
      <c r="B214" s="39">
        <f t="shared" si="31"/>
        <v>0</v>
      </c>
      <c r="C214" s="38">
        <f t="shared" si="32"/>
        <v>0</v>
      </c>
      <c r="D214" s="34">
        <f t="shared" si="33"/>
        <v>0</v>
      </c>
      <c r="E214" s="37">
        <f t="shared" si="34"/>
        <v>0</v>
      </c>
      <c r="F214" s="36">
        <f t="shared" si="35"/>
        <v>0</v>
      </c>
      <c r="G214" s="36">
        <f t="shared" si="36"/>
        <v>0</v>
      </c>
      <c r="H214" s="36">
        <f t="shared" si="37"/>
        <v>0</v>
      </c>
      <c r="I214" s="34">
        <f t="shared" si="38"/>
        <v>0</v>
      </c>
      <c r="J214" s="34">
        <f t="shared" si="39"/>
        <v>0</v>
      </c>
      <c r="K214" s="34">
        <f t="shared" si="40"/>
        <v>0</v>
      </c>
      <c r="L214" s="34">
        <f t="shared" si="41"/>
        <v>0</v>
      </c>
      <c r="M214" s="34">
        <f t="shared" si="42"/>
        <v>0</v>
      </c>
      <c r="N214" s="34" t="str">
        <f t="shared" si="43"/>
        <v>ok</v>
      </c>
      <c r="O214" s="34" t="str">
        <f t="shared" si="44"/>
        <v>ok</v>
      </c>
      <c r="P214" s="35">
        <f t="shared" si="45"/>
        <v>0</v>
      </c>
      <c r="Q214" s="35">
        <f t="shared" si="46"/>
        <v>0</v>
      </c>
    </row>
    <row r="215" spans="1:17" x14ac:dyDescent="0.25">
      <c r="A215" s="34" t="str">
        <f t="shared" si="30"/>
        <v/>
      </c>
      <c r="B215" s="39">
        <f t="shared" si="31"/>
        <v>0</v>
      </c>
      <c r="C215" s="38">
        <f t="shared" si="32"/>
        <v>0</v>
      </c>
      <c r="D215" s="34">
        <f t="shared" si="33"/>
        <v>0</v>
      </c>
      <c r="E215" s="37">
        <f t="shared" si="34"/>
        <v>0</v>
      </c>
      <c r="F215" s="36">
        <f t="shared" si="35"/>
        <v>0</v>
      </c>
      <c r="G215" s="36">
        <f t="shared" si="36"/>
        <v>0</v>
      </c>
      <c r="H215" s="36">
        <f t="shared" si="37"/>
        <v>0</v>
      </c>
      <c r="I215" s="34">
        <f t="shared" si="38"/>
        <v>0</v>
      </c>
      <c r="J215" s="34">
        <f t="shared" si="39"/>
        <v>0</v>
      </c>
      <c r="K215" s="34">
        <f t="shared" si="40"/>
        <v>0</v>
      </c>
      <c r="L215" s="34">
        <f t="shared" si="41"/>
        <v>0</v>
      </c>
      <c r="M215" s="34">
        <f t="shared" si="42"/>
        <v>0</v>
      </c>
      <c r="N215" s="34" t="str">
        <f t="shared" si="43"/>
        <v>ok</v>
      </c>
      <c r="O215" s="34" t="str">
        <f t="shared" si="44"/>
        <v>ok</v>
      </c>
      <c r="P215" s="35">
        <f t="shared" si="45"/>
        <v>0</v>
      </c>
      <c r="Q215" s="35">
        <f t="shared" si="46"/>
        <v>0</v>
      </c>
    </row>
    <row r="216" spans="1:17" x14ac:dyDescent="0.25">
      <c r="A216" s="34" t="str">
        <f t="shared" si="30"/>
        <v/>
      </c>
      <c r="B216" s="39">
        <f t="shared" si="31"/>
        <v>0</v>
      </c>
      <c r="C216" s="38">
        <f t="shared" si="32"/>
        <v>0</v>
      </c>
      <c r="D216" s="34">
        <f t="shared" si="33"/>
        <v>0</v>
      </c>
      <c r="E216" s="37">
        <f t="shared" si="34"/>
        <v>0</v>
      </c>
      <c r="F216" s="36">
        <f t="shared" si="35"/>
        <v>0</v>
      </c>
      <c r="G216" s="36">
        <f t="shared" si="36"/>
        <v>0</v>
      </c>
      <c r="H216" s="36">
        <f t="shared" si="37"/>
        <v>0</v>
      </c>
      <c r="I216" s="34">
        <f t="shared" si="38"/>
        <v>0</v>
      </c>
      <c r="J216" s="34">
        <f t="shared" si="39"/>
        <v>0</v>
      </c>
      <c r="K216" s="34">
        <f t="shared" si="40"/>
        <v>0</v>
      </c>
      <c r="L216" s="34">
        <f t="shared" si="41"/>
        <v>0</v>
      </c>
      <c r="M216" s="34">
        <f t="shared" si="42"/>
        <v>0</v>
      </c>
      <c r="N216" s="34" t="str">
        <f t="shared" si="43"/>
        <v>ok</v>
      </c>
      <c r="O216" s="34" t="str">
        <f t="shared" si="44"/>
        <v>ok</v>
      </c>
      <c r="P216" s="35">
        <f t="shared" si="45"/>
        <v>0</v>
      </c>
      <c r="Q216" s="35">
        <f t="shared" si="46"/>
        <v>0</v>
      </c>
    </row>
    <row r="217" spans="1:17" x14ac:dyDescent="0.25">
      <c r="A217" s="34" t="str">
        <f t="shared" si="30"/>
        <v/>
      </c>
      <c r="B217" s="39">
        <f t="shared" si="31"/>
        <v>0</v>
      </c>
      <c r="C217" s="38">
        <f t="shared" si="32"/>
        <v>0</v>
      </c>
      <c r="D217" s="34">
        <f t="shared" si="33"/>
        <v>0</v>
      </c>
      <c r="E217" s="37">
        <f t="shared" si="34"/>
        <v>0</v>
      </c>
      <c r="F217" s="36">
        <f t="shared" si="35"/>
        <v>0</v>
      </c>
      <c r="G217" s="36">
        <f t="shared" si="36"/>
        <v>0</v>
      </c>
      <c r="H217" s="36">
        <f t="shared" si="37"/>
        <v>0</v>
      </c>
      <c r="I217" s="34">
        <f t="shared" si="38"/>
        <v>0</v>
      </c>
      <c r="J217" s="34">
        <f t="shared" si="39"/>
        <v>0</v>
      </c>
      <c r="K217" s="34">
        <f t="shared" si="40"/>
        <v>0</v>
      </c>
      <c r="L217" s="34">
        <f t="shared" si="41"/>
        <v>0</v>
      </c>
      <c r="M217" s="34">
        <f t="shared" si="42"/>
        <v>0</v>
      </c>
      <c r="N217" s="34" t="str">
        <f t="shared" si="43"/>
        <v>ok</v>
      </c>
      <c r="O217" s="34" t="str">
        <f t="shared" si="44"/>
        <v>ok</v>
      </c>
      <c r="P217" s="35">
        <f t="shared" si="45"/>
        <v>0</v>
      </c>
      <c r="Q217" s="35">
        <f t="shared" si="46"/>
        <v>0</v>
      </c>
    </row>
    <row r="218" spans="1:17" x14ac:dyDescent="0.25">
      <c r="A218" s="34" t="str">
        <f t="shared" si="30"/>
        <v/>
      </c>
      <c r="B218" s="39">
        <f t="shared" si="31"/>
        <v>0</v>
      </c>
      <c r="C218" s="38">
        <f t="shared" si="32"/>
        <v>0</v>
      </c>
      <c r="D218" s="34">
        <f t="shared" si="33"/>
        <v>0</v>
      </c>
      <c r="E218" s="37">
        <f t="shared" si="34"/>
        <v>0</v>
      </c>
      <c r="F218" s="36">
        <f t="shared" si="35"/>
        <v>0</v>
      </c>
      <c r="G218" s="36">
        <f t="shared" si="36"/>
        <v>0</v>
      </c>
      <c r="H218" s="36">
        <f t="shared" si="37"/>
        <v>0</v>
      </c>
      <c r="I218" s="34">
        <f t="shared" si="38"/>
        <v>0</v>
      </c>
      <c r="J218" s="34">
        <f t="shared" si="39"/>
        <v>0</v>
      </c>
      <c r="K218" s="34">
        <f t="shared" si="40"/>
        <v>0</v>
      </c>
      <c r="L218" s="34">
        <f t="shared" si="41"/>
        <v>0</v>
      </c>
      <c r="M218" s="34">
        <f t="shared" si="42"/>
        <v>0</v>
      </c>
      <c r="N218" s="34" t="str">
        <f t="shared" si="43"/>
        <v>ok</v>
      </c>
      <c r="O218" s="34" t="str">
        <f t="shared" si="44"/>
        <v>ok</v>
      </c>
      <c r="P218" s="35">
        <f t="shared" si="45"/>
        <v>0</v>
      </c>
      <c r="Q218" s="35">
        <f t="shared" si="46"/>
        <v>0</v>
      </c>
    </row>
    <row r="219" spans="1:17" x14ac:dyDescent="0.25">
      <c r="A219" s="34" t="str">
        <f t="shared" si="30"/>
        <v/>
      </c>
      <c r="B219" s="39">
        <f t="shared" si="31"/>
        <v>0</v>
      </c>
      <c r="C219" s="38">
        <f t="shared" si="32"/>
        <v>0</v>
      </c>
      <c r="D219" s="34">
        <f t="shared" si="33"/>
        <v>0</v>
      </c>
      <c r="E219" s="37">
        <f t="shared" si="34"/>
        <v>0</v>
      </c>
      <c r="F219" s="36">
        <f t="shared" si="35"/>
        <v>0</v>
      </c>
      <c r="G219" s="36">
        <f t="shared" si="36"/>
        <v>0</v>
      </c>
      <c r="H219" s="36">
        <f t="shared" si="37"/>
        <v>0</v>
      </c>
      <c r="I219" s="34">
        <f t="shared" si="38"/>
        <v>0</v>
      </c>
      <c r="J219" s="34">
        <f t="shared" si="39"/>
        <v>0</v>
      </c>
      <c r="K219" s="34">
        <f t="shared" si="40"/>
        <v>0</v>
      </c>
      <c r="L219" s="34">
        <f t="shared" si="41"/>
        <v>0</v>
      </c>
      <c r="M219" s="34">
        <f t="shared" si="42"/>
        <v>0</v>
      </c>
      <c r="N219" s="34" t="str">
        <f t="shared" si="43"/>
        <v>ok</v>
      </c>
      <c r="O219" s="34" t="str">
        <f t="shared" si="44"/>
        <v>ok</v>
      </c>
      <c r="P219" s="35">
        <f t="shared" si="45"/>
        <v>0</v>
      </c>
      <c r="Q219" s="35">
        <f t="shared" si="46"/>
        <v>0</v>
      </c>
    </row>
    <row r="220" spans="1:17" x14ac:dyDescent="0.25">
      <c r="A220" s="34" t="str">
        <f t="shared" si="30"/>
        <v/>
      </c>
      <c r="B220" s="39">
        <f t="shared" si="31"/>
        <v>0</v>
      </c>
      <c r="C220" s="38">
        <f t="shared" si="32"/>
        <v>0</v>
      </c>
      <c r="D220" s="34">
        <f t="shared" si="33"/>
        <v>0</v>
      </c>
      <c r="E220" s="37">
        <f t="shared" si="34"/>
        <v>0</v>
      </c>
      <c r="F220" s="36">
        <f t="shared" si="35"/>
        <v>0</v>
      </c>
      <c r="G220" s="36">
        <f t="shared" si="36"/>
        <v>0</v>
      </c>
      <c r="H220" s="36">
        <f t="shared" si="37"/>
        <v>0</v>
      </c>
      <c r="I220" s="34">
        <f t="shared" si="38"/>
        <v>0</v>
      </c>
      <c r="J220" s="34">
        <f t="shared" si="39"/>
        <v>0</v>
      </c>
      <c r="K220" s="34">
        <f t="shared" si="40"/>
        <v>0</v>
      </c>
      <c r="L220" s="34">
        <f t="shared" si="41"/>
        <v>0</v>
      </c>
      <c r="M220" s="34">
        <f t="shared" si="42"/>
        <v>0</v>
      </c>
      <c r="N220" s="34" t="str">
        <f t="shared" si="43"/>
        <v>ok</v>
      </c>
      <c r="O220" s="34" t="str">
        <f t="shared" si="44"/>
        <v>ok</v>
      </c>
      <c r="P220" s="35">
        <f t="shared" si="45"/>
        <v>0</v>
      </c>
      <c r="Q220" s="35">
        <f t="shared" si="46"/>
        <v>0</v>
      </c>
    </row>
    <row r="221" spans="1:17" x14ac:dyDescent="0.25">
      <c r="A221" s="34" t="str">
        <f t="shared" si="30"/>
        <v/>
      </c>
      <c r="B221" s="39">
        <f t="shared" si="31"/>
        <v>0</v>
      </c>
      <c r="C221" s="38">
        <f t="shared" si="32"/>
        <v>0</v>
      </c>
      <c r="D221" s="34">
        <f t="shared" si="33"/>
        <v>0</v>
      </c>
      <c r="E221" s="37">
        <f t="shared" si="34"/>
        <v>0</v>
      </c>
      <c r="F221" s="36">
        <f t="shared" si="35"/>
        <v>0</v>
      </c>
      <c r="G221" s="36">
        <f t="shared" si="36"/>
        <v>0</v>
      </c>
      <c r="H221" s="36">
        <f t="shared" si="37"/>
        <v>0</v>
      </c>
      <c r="I221" s="34">
        <f t="shared" si="38"/>
        <v>0</v>
      </c>
      <c r="J221" s="34">
        <f t="shared" si="39"/>
        <v>0</v>
      </c>
      <c r="K221" s="34">
        <f t="shared" si="40"/>
        <v>0</v>
      </c>
      <c r="L221" s="34">
        <f t="shared" si="41"/>
        <v>0</v>
      </c>
      <c r="M221" s="34">
        <f t="shared" si="42"/>
        <v>0</v>
      </c>
      <c r="N221" s="34" t="str">
        <f t="shared" si="43"/>
        <v>ok</v>
      </c>
      <c r="O221" s="34" t="str">
        <f t="shared" si="44"/>
        <v>ok</v>
      </c>
      <c r="P221" s="35">
        <f t="shared" si="45"/>
        <v>0</v>
      </c>
      <c r="Q221" s="35">
        <f t="shared" si="46"/>
        <v>0</v>
      </c>
    </row>
    <row r="222" spans="1:17" x14ac:dyDescent="0.25">
      <c r="A222" s="34" t="str">
        <f t="shared" si="30"/>
        <v/>
      </c>
      <c r="B222" s="39">
        <f t="shared" si="31"/>
        <v>0</v>
      </c>
      <c r="C222" s="38">
        <f t="shared" si="32"/>
        <v>0</v>
      </c>
      <c r="D222" s="34">
        <f t="shared" si="33"/>
        <v>0</v>
      </c>
      <c r="E222" s="37">
        <f t="shared" si="34"/>
        <v>0</v>
      </c>
      <c r="F222" s="36">
        <f t="shared" si="35"/>
        <v>0</v>
      </c>
      <c r="G222" s="36">
        <f t="shared" si="36"/>
        <v>0</v>
      </c>
      <c r="H222" s="36">
        <f t="shared" si="37"/>
        <v>0</v>
      </c>
      <c r="I222" s="34">
        <f t="shared" si="38"/>
        <v>0</v>
      </c>
      <c r="J222" s="34">
        <f t="shared" si="39"/>
        <v>0</v>
      </c>
      <c r="K222" s="34">
        <f t="shared" si="40"/>
        <v>0</v>
      </c>
      <c r="L222" s="34">
        <f t="shared" si="41"/>
        <v>0</v>
      </c>
      <c r="M222" s="34">
        <f t="shared" si="42"/>
        <v>0</v>
      </c>
      <c r="N222" s="34" t="str">
        <f t="shared" si="43"/>
        <v>ok</v>
      </c>
      <c r="O222" s="34" t="str">
        <f t="shared" si="44"/>
        <v>ok</v>
      </c>
      <c r="P222" s="35">
        <f t="shared" si="45"/>
        <v>0</v>
      </c>
      <c r="Q222" s="35">
        <f t="shared" si="46"/>
        <v>0</v>
      </c>
    </row>
    <row r="223" spans="1:17" x14ac:dyDescent="0.25">
      <c r="A223" s="34" t="str">
        <f t="shared" si="30"/>
        <v/>
      </c>
      <c r="B223" s="39">
        <f t="shared" si="31"/>
        <v>0</v>
      </c>
      <c r="C223" s="38">
        <f t="shared" si="32"/>
        <v>0</v>
      </c>
      <c r="D223" s="34">
        <f t="shared" si="33"/>
        <v>0</v>
      </c>
      <c r="E223" s="37">
        <f t="shared" si="34"/>
        <v>0</v>
      </c>
      <c r="F223" s="36">
        <f t="shared" si="35"/>
        <v>0</v>
      </c>
      <c r="G223" s="36">
        <f t="shared" si="36"/>
        <v>0</v>
      </c>
      <c r="H223" s="36">
        <f t="shared" si="37"/>
        <v>0</v>
      </c>
      <c r="I223" s="34">
        <f t="shared" si="38"/>
        <v>0</v>
      </c>
      <c r="J223" s="34">
        <f t="shared" si="39"/>
        <v>0</v>
      </c>
      <c r="K223" s="34">
        <f t="shared" si="40"/>
        <v>0</v>
      </c>
      <c r="L223" s="34">
        <f t="shared" si="41"/>
        <v>0</v>
      </c>
      <c r="M223" s="34">
        <f t="shared" si="42"/>
        <v>0</v>
      </c>
      <c r="N223" s="34" t="str">
        <f t="shared" si="43"/>
        <v>ok</v>
      </c>
      <c r="O223" s="34" t="str">
        <f t="shared" si="44"/>
        <v>ok</v>
      </c>
      <c r="P223" s="35">
        <f t="shared" si="45"/>
        <v>0</v>
      </c>
      <c r="Q223" s="35">
        <f t="shared" si="46"/>
        <v>0</v>
      </c>
    </row>
    <row r="224" spans="1:17" x14ac:dyDescent="0.25">
      <c r="A224" s="34" t="str">
        <f t="shared" si="30"/>
        <v/>
      </c>
      <c r="B224" s="39">
        <f t="shared" si="31"/>
        <v>0</v>
      </c>
      <c r="C224" s="38">
        <f t="shared" si="32"/>
        <v>0</v>
      </c>
      <c r="D224" s="34">
        <f t="shared" si="33"/>
        <v>0</v>
      </c>
      <c r="E224" s="37">
        <f t="shared" si="34"/>
        <v>0</v>
      </c>
      <c r="F224" s="36">
        <f t="shared" si="35"/>
        <v>0</v>
      </c>
      <c r="G224" s="36">
        <f t="shared" si="36"/>
        <v>0</v>
      </c>
      <c r="H224" s="36">
        <f t="shared" si="37"/>
        <v>0</v>
      </c>
      <c r="I224" s="34">
        <f t="shared" si="38"/>
        <v>0</v>
      </c>
      <c r="J224" s="34">
        <f t="shared" si="39"/>
        <v>0</v>
      </c>
      <c r="K224" s="34">
        <f t="shared" si="40"/>
        <v>0</v>
      </c>
      <c r="L224" s="34">
        <f t="shared" si="41"/>
        <v>0</v>
      </c>
      <c r="M224" s="34">
        <f t="shared" si="42"/>
        <v>0</v>
      </c>
      <c r="N224" s="34" t="str">
        <f t="shared" si="43"/>
        <v>ok</v>
      </c>
      <c r="O224" s="34" t="str">
        <f t="shared" si="44"/>
        <v>ok</v>
      </c>
      <c r="P224" s="35">
        <f t="shared" si="45"/>
        <v>0</v>
      </c>
      <c r="Q224" s="35">
        <f t="shared" si="46"/>
        <v>0</v>
      </c>
    </row>
    <row r="225" spans="1:17" x14ac:dyDescent="0.25">
      <c r="A225" s="34" t="str">
        <f t="shared" si="30"/>
        <v/>
      </c>
      <c r="B225" s="39">
        <f t="shared" si="31"/>
        <v>0</v>
      </c>
      <c r="C225" s="38">
        <f t="shared" si="32"/>
        <v>0</v>
      </c>
      <c r="D225" s="34">
        <f t="shared" si="33"/>
        <v>0</v>
      </c>
      <c r="E225" s="37">
        <f t="shared" si="34"/>
        <v>0</v>
      </c>
      <c r="F225" s="36">
        <f t="shared" si="35"/>
        <v>0</v>
      </c>
      <c r="G225" s="36">
        <f t="shared" si="36"/>
        <v>0</v>
      </c>
      <c r="H225" s="36">
        <f t="shared" si="37"/>
        <v>0</v>
      </c>
      <c r="I225" s="34">
        <f t="shared" si="38"/>
        <v>0</v>
      </c>
      <c r="J225" s="34">
        <f t="shared" si="39"/>
        <v>0</v>
      </c>
      <c r="K225" s="34">
        <f t="shared" si="40"/>
        <v>0</v>
      </c>
      <c r="L225" s="34">
        <f t="shared" si="41"/>
        <v>0</v>
      </c>
      <c r="M225" s="34">
        <f t="shared" si="42"/>
        <v>0</v>
      </c>
      <c r="N225" s="34" t="str">
        <f t="shared" si="43"/>
        <v>ok</v>
      </c>
      <c r="O225" s="34" t="str">
        <f t="shared" si="44"/>
        <v>ok</v>
      </c>
      <c r="P225" s="35">
        <f t="shared" si="45"/>
        <v>0</v>
      </c>
      <c r="Q225" s="35">
        <f t="shared" si="46"/>
        <v>0</v>
      </c>
    </row>
    <row r="226" spans="1:17" x14ac:dyDescent="0.25">
      <c r="A226" s="34" t="str">
        <f t="shared" si="30"/>
        <v/>
      </c>
      <c r="B226" s="39">
        <f t="shared" si="31"/>
        <v>0</v>
      </c>
      <c r="C226" s="38">
        <f t="shared" si="32"/>
        <v>0</v>
      </c>
      <c r="D226" s="34">
        <f t="shared" si="33"/>
        <v>0</v>
      </c>
      <c r="E226" s="37">
        <f t="shared" si="34"/>
        <v>0</v>
      </c>
      <c r="F226" s="36">
        <f t="shared" si="35"/>
        <v>0</v>
      </c>
      <c r="G226" s="36">
        <f t="shared" si="36"/>
        <v>0</v>
      </c>
      <c r="H226" s="36">
        <f t="shared" si="37"/>
        <v>0</v>
      </c>
      <c r="I226" s="34">
        <f t="shared" si="38"/>
        <v>0</v>
      </c>
      <c r="J226" s="34">
        <f t="shared" si="39"/>
        <v>0</v>
      </c>
      <c r="K226" s="34">
        <f t="shared" si="40"/>
        <v>0</v>
      </c>
      <c r="L226" s="34">
        <f t="shared" si="41"/>
        <v>0</v>
      </c>
      <c r="M226" s="34">
        <f t="shared" si="42"/>
        <v>0</v>
      </c>
      <c r="N226" s="34" t="str">
        <f t="shared" si="43"/>
        <v>ok</v>
      </c>
      <c r="O226" s="34" t="str">
        <f t="shared" si="44"/>
        <v>ok</v>
      </c>
      <c r="P226" s="35">
        <f t="shared" si="45"/>
        <v>0</v>
      </c>
      <c r="Q226" s="35">
        <f t="shared" si="46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79" priority="12" operator="equal">
      <formula>$M$1</formula>
    </cfRule>
    <cfRule type="cellIs" dxfId="78" priority="13" operator="equal">
      <formula>$M$2</formula>
    </cfRule>
  </conditionalFormatting>
  <conditionalFormatting sqref="O117:O226">
    <cfRule type="cellIs" dxfId="77" priority="10" operator="equal">
      <formula>$M$1</formula>
    </cfRule>
    <cfRule type="cellIs" dxfId="76" priority="11" operator="equal">
      <formula>$M$2</formula>
    </cfRule>
  </conditionalFormatting>
  <conditionalFormatting sqref="P117:Q226">
    <cfRule type="cellIs" dxfId="75" priority="5" operator="lessThan">
      <formula>0</formula>
    </cfRule>
    <cfRule type="cellIs" dxfId="74" priority="6" operator="greaterThan">
      <formula>0</formula>
    </cfRule>
    <cfRule type="cellIs" dxfId="73" priority="7" operator="equal">
      <formula>0</formula>
    </cfRule>
    <cfRule type="cellIs" dxfId="72" priority="8" operator="lessThan">
      <formula>0</formula>
    </cfRule>
    <cfRule type="cellIs" dxfId="71" priority="9" operator="greaterThan">
      <formula>0</formula>
    </cfRule>
  </conditionalFormatting>
  <conditionalFormatting sqref="H117:I226">
    <cfRule type="cellIs" dxfId="70" priority="4" operator="lessThan">
      <formula>0</formula>
    </cfRule>
  </conditionalFormatting>
  <conditionalFormatting sqref="J117:J226">
    <cfRule type="cellIs" dxfId="69" priority="3" operator="lessThan">
      <formula>0</formula>
    </cfRule>
  </conditionalFormatting>
  <conditionalFormatting sqref="R116">
    <cfRule type="cellIs" dxfId="68" priority="1" operator="equal">
      <formula>$M$2</formula>
    </cfRule>
    <cfRule type="cellIs" dxfId="67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C5BCB-EC47-406E-AADB-9E4339E82A03}">
  <sheetPr codeName="Arkusz33"/>
  <dimension ref="A1:R227"/>
  <sheetViews>
    <sheetView topLeftCell="A178" zoomScale="70" zoomScaleNormal="70" workbookViewId="0">
      <selection activeCell="O226" sqref="O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2029 r.'!A40</f>
        <v/>
      </c>
      <c r="B3" s="60" t="str">
        <f>'Wniosek 2029 r.'!B40</f>
        <v/>
      </c>
      <c r="C3" s="58" t="str">
        <f>'Wniosek 2029 r.'!E40</f>
        <v/>
      </c>
      <c r="D3" s="58" t="str">
        <f>'Wniosek 2029 r.'!G40</f>
        <v/>
      </c>
      <c r="E3" s="55">
        <f>'Wniosek 2029 r.'!C165</f>
        <v>0</v>
      </c>
      <c r="F3" s="55">
        <f>'Wniosek 2029 r.'!C396</f>
        <v>0</v>
      </c>
      <c r="G3" s="57">
        <f>'Wniosek 2029 r.'!C281</f>
        <v>0</v>
      </c>
      <c r="H3" s="56">
        <f>'Wniosek 2029 r.'!D281</f>
        <v>0</v>
      </c>
      <c r="I3" s="64">
        <f>'Wniosek 2029 r.'!F281</f>
        <v>0</v>
      </c>
      <c r="J3" s="55">
        <f>'Wniosek 2029 r.'!H281</f>
        <v>0</v>
      </c>
      <c r="K3" s="54">
        <f>IFERROR('Wniosek 2029 r.'!C511,0)</f>
        <v>0</v>
      </c>
      <c r="L3" s="53">
        <v>3</v>
      </c>
    </row>
    <row r="4" spans="1:13" s="52" customFormat="1" x14ac:dyDescent="0.25">
      <c r="A4" s="52" t="str">
        <f>'Wniosek 2029 r.'!A41</f>
        <v/>
      </c>
      <c r="B4" s="60" t="str">
        <f>'Wniosek 2029 r.'!B41</f>
        <v/>
      </c>
      <c r="C4" s="58" t="str">
        <f>'Wniosek 2029 r.'!E41</f>
        <v/>
      </c>
      <c r="D4" s="58" t="str">
        <f>'Wniosek 2029 r.'!G41</f>
        <v/>
      </c>
      <c r="E4" s="55">
        <f>'Wniosek 2029 r.'!C166</f>
        <v>0</v>
      </c>
      <c r="F4" s="55">
        <f>'Wniosek 2029 r.'!C397</f>
        <v>0</v>
      </c>
      <c r="G4" s="57">
        <f>'Wniosek 2029 r.'!C282</f>
        <v>0</v>
      </c>
      <c r="H4" s="56">
        <f>'Wniosek 2029 r.'!D282</f>
        <v>0</v>
      </c>
      <c r="I4" s="64">
        <f>'Wniosek 2029 r.'!F282</f>
        <v>0</v>
      </c>
      <c r="J4" s="55">
        <f>'Wniosek 2029 r.'!H282</f>
        <v>0</v>
      </c>
      <c r="K4" s="54">
        <f>IFERROR('Wniosek 2029 r.'!C512,0)</f>
        <v>0</v>
      </c>
      <c r="L4" s="53"/>
    </row>
    <row r="5" spans="1:13" s="52" customFormat="1" x14ac:dyDescent="0.25">
      <c r="A5" s="52" t="str">
        <f>'Wniosek 2029 r.'!A42</f>
        <v/>
      </c>
      <c r="B5" s="60" t="str">
        <f>'Wniosek 2029 r.'!B42</f>
        <v/>
      </c>
      <c r="C5" s="58" t="str">
        <f>'Wniosek 2029 r.'!E42</f>
        <v/>
      </c>
      <c r="D5" s="58" t="str">
        <f>'Wniosek 2029 r.'!G42</f>
        <v/>
      </c>
      <c r="E5" s="55">
        <f>'Wniosek 2029 r.'!C167</f>
        <v>0</v>
      </c>
      <c r="F5" s="55">
        <f>'Wniosek 2029 r.'!C398</f>
        <v>0</v>
      </c>
      <c r="G5" s="57">
        <f>'Wniosek 2029 r.'!C283</f>
        <v>0</v>
      </c>
      <c r="H5" s="56">
        <f>'Wniosek 2029 r.'!D283</f>
        <v>0</v>
      </c>
      <c r="I5" s="64">
        <f>'Wniosek 2029 r.'!F283</f>
        <v>0</v>
      </c>
      <c r="J5" s="55">
        <f>'Wniosek 2029 r.'!H283</f>
        <v>0</v>
      </c>
      <c r="K5" s="54">
        <f>IFERROR('Wniosek 2029 r.'!C513,0)</f>
        <v>0</v>
      </c>
      <c r="L5" s="53"/>
    </row>
    <row r="6" spans="1:13" s="52" customFormat="1" x14ac:dyDescent="0.25">
      <c r="A6" s="52" t="str">
        <f>'Wniosek 2029 r.'!A43</f>
        <v/>
      </c>
      <c r="B6" s="60" t="str">
        <f>'Wniosek 2029 r.'!B43</f>
        <v/>
      </c>
      <c r="C6" s="58" t="str">
        <f>'Wniosek 2029 r.'!E43</f>
        <v/>
      </c>
      <c r="D6" s="58" t="str">
        <f>'Wniosek 2029 r.'!G43</f>
        <v/>
      </c>
      <c r="E6" s="55">
        <f>'Wniosek 2029 r.'!C168</f>
        <v>0</v>
      </c>
      <c r="F6" s="55">
        <f>'Wniosek 2029 r.'!C399</f>
        <v>0</v>
      </c>
      <c r="G6" s="57">
        <f>'Wniosek 2029 r.'!C284</f>
        <v>0</v>
      </c>
      <c r="H6" s="56">
        <f>'Wniosek 2029 r.'!D284</f>
        <v>0</v>
      </c>
      <c r="I6" s="64">
        <f>'Wniosek 2029 r.'!F284</f>
        <v>0</v>
      </c>
      <c r="J6" s="55">
        <f>'Wniosek 2029 r.'!H284</f>
        <v>0</v>
      </c>
      <c r="K6" s="54">
        <f>IFERROR('Wniosek 2029 r.'!C514,0)</f>
        <v>0</v>
      </c>
      <c r="L6" s="53"/>
    </row>
    <row r="7" spans="1:13" s="52" customFormat="1" x14ac:dyDescent="0.25">
      <c r="A7" s="52" t="str">
        <f>'Wniosek 2029 r.'!A44</f>
        <v/>
      </c>
      <c r="B7" s="60" t="str">
        <f>'Wniosek 2029 r.'!B44</f>
        <v/>
      </c>
      <c r="C7" s="58" t="str">
        <f>'Wniosek 2029 r.'!E44</f>
        <v/>
      </c>
      <c r="D7" s="58" t="str">
        <f>'Wniosek 2029 r.'!G44</f>
        <v/>
      </c>
      <c r="E7" s="55">
        <f>'Wniosek 2029 r.'!C169</f>
        <v>0</v>
      </c>
      <c r="F7" s="55">
        <f>'Wniosek 2029 r.'!C400</f>
        <v>0</v>
      </c>
      <c r="G7" s="57">
        <f>'Wniosek 2029 r.'!C285</f>
        <v>0</v>
      </c>
      <c r="H7" s="56">
        <f>'Wniosek 2029 r.'!D285</f>
        <v>0</v>
      </c>
      <c r="I7" s="64">
        <f>'Wniosek 2029 r.'!F285</f>
        <v>0</v>
      </c>
      <c r="J7" s="55">
        <f>'Wniosek 2029 r.'!H285</f>
        <v>0</v>
      </c>
      <c r="K7" s="54">
        <f>IFERROR('Wniosek 2029 r.'!C515,0)</f>
        <v>0</v>
      </c>
      <c r="L7" s="53"/>
    </row>
    <row r="8" spans="1:13" s="52" customFormat="1" x14ac:dyDescent="0.25">
      <c r="A8" s="52" t="str">
        <f>'Wniosek 2029 r.'!A45</f>
        <v/>
      </c>
      <c r="B8" s="60" t="str">
        <f>'Wniosek 2029 r.'!B45</f>
        <v/>
      </c>
      <c r="C8" s="58" t="str">
        <f>'Wniosek 2029 r.'!E45</f>
        <v/>
      </c>
      <c r="D8" s="58" t="str">
        <f>'Wniosek 2029 r.'!G45</f>
        <v/>
      </c>
      <c r="E8" s="55">
        <f>'Wniosek 2029 r.'!C170</f>
        <v>0</v>
      </c>
      <c r="F8" s="55">
        <f>'Wniosek 2029 r.'!C401</f>
        <v>0</v>
      </c>
      <c r="G8" s="57">
        <f>'Wniosek 2029 r.'!C286</f>
        <v>0</v>
      </c>
      <c r="H8" s="56">
        <f>'Wniosek 2029 r.'!D286</f>
        <v>0</v>
      </c>
      <c r="I8" s="64">
        <f>'Wniosek 2029 r.'!F286</f>
        <v>0</v>
      </c>
      <c r="J8" s="55">
        <f>'Wniosek 2029 r.'!H286</f>
        <v>0</v>
      </c>
      <c r="K8" s="54">
        <f>IFERROR('Wniosek 2029 r.'!C516,0)</f>
        <v>0</v>
      </c>
      <c r="L8" s="53"/>
    </row>
    <row r="9" spans="1:13" s="52" customFormat="1" x14ac:dyDescent="0.25">
      <c r="A9" s="52" t="str">
        <f>'Wniosek 2029 r.'!A46</f>
        <v/>
      </c>
      <c r="B9" s="60" t="str">
        <f>'Wniosek 2029 r.'!B46</f>
        <v/>
      </c>
      <c r="C9" s="58" t="str">
        <f>'Wniosek 2029 r.'!E46</f>
        <v/>
      </c>
      <c r="D9" s="58" t="str">
        <f>'Wniosek 2029 r.'!G46</f>
        <v/>
      </c>
      <c r="E9" s="55">
        <f>'Wniosek 2029 r.'!C171</f>
        <v>0</v>
      </c>
      <c r="F9" s="55">
        <f>'Wniosek 2029 r.'!C402</f>
        <v>0</v>
      </c>
      <c r="G9" s="57">
        <f>'Wniosek 2029 r.'!C287</f>
        <v>0</v>
      </c>
      <c r="H9" s="56">
        <f>'Wniosek 2029 r.'!D287</f>
        <v>0</v>
      </c>
      <c r="I9" s="64">
        <f>'Wniosek 2029 r.'!F287</f>
        <v>0</v>
      </c>
      <c r="J9" s="55">
        <f>'Wniosek 2029 r.'!H287</f>
        <v>0</v>
      </c>
      <c r="K9" s="54">
        <f>IFERROR('Wniosek 2029 r.'!C517,0)</f>
        <v>0</v>
      </c>
      <c r="L9" s="53"/>
    </row>
    <row r="10" spans="1:13" s="52" customFormat="1" x14ac:dyDescent="0.25">
      <c r="A10" s="52" t="str">
        <f>'Wniosek 2029 r.'!A47</f>
        <v/>
      </c>
      <c r="B10" s="60" t="str">
        <f>'Wniosek 2029 r.'!B47</f>
        <v/>
      </c>
      <c r="C10" s="58" t="str">
        <f>'Wniosek 2029 r.'!E47</f>
        <v/>
      </c>
      <c r="D10" s="58" t="str">
        <f>'Wniosek 2029 r.'!G47</f>
        <v/>
      </c>
      <c r="E10" s="55">
        <f>'Wniosek 2029 r.'!C172</f>
        <v>0</v>
      </c>
      <c r="F10" s="55">
        <f>'Wniosek 2029 r.'!C403</f>
        <v>0</v>
      </c>
      <c r="G10" s="57">
        <f>'Wniosek 2029 r.'!C288</f>
        <v>0</v>
      </c>
      <c r="H10" s="56">
        <f>'Wniosek 2029 r.'!D288</f>
        <v>0</v>
      </c>
      <c r="I10" s="64">
        <f>'Wniosek 2029 r.'!F288</f>
        <v>0</v>
      </c>
      <c r="J10" s="55">
        <f>'Wniosek 2029 r.'!H288</f>
        <v>0</v>
      </c>
      <c r="K10" s="54">
        <f>IFERROR('Wniosek 2029 r.'!C518,0)</f>
        <v>0</v>
      </c>
      <c r="L10" s="53"/>
    </row>
    <row r="11" spans="1:13" s="52" customFormat="1" x14ac:dyDescent="0.25">
      <c r="A11" s="52" t="str">
        <f>'Wniosek 2029 r.'!A48</f>
        <v/>
      </c>
      <c r="B11" s="60" t="str">
        <f>'Wniosek 2029 r.'!B48</f>
        <v/>
      </c>
      <c r="C11" s="58" t="str">
        <f>'Wniosek 2029 r.'!E48</f>
        <v/>
      </c>
      <c r="D11" s="58" t="str">
        <f>'Wniosek 2029 r.'!G48</f>
        <v/>
      </c>
      <c r="E11" s="55">
        <f>'Wniosek 2029 r.'!C173</f>
        <v>0</v>
      </c>
      <c r="F11" s="55">
        <f>'Wniosek 2029 r.'!C404</f>
        <v>0</v>
      </c>
      <c r="G11" s="57">
        <f>'Wniosek 2029 r.'!C289</f>
        <v>0</v>
      </c>
      <c r="H11" s="56">
        <f>'Wniosek 2029 r.'!D289</f>
        <v>0</v>
      </c>
      <c r="I11" s="64">
        <f>'Wniosek 2029 r.'!F289</f>
        <v>0</v>
      </c>
      <c r="J11" s="55">
        <f>'Wniosek 2029 r.'!H289</f>
        <v>0</v>
      </c>
      <c r="K11" s="54">
        <f>IFERROR('Wniosek 2029 r.'!C519,0)</f>
        <v>0</v>
      </c>
      <c r="L11" s="53"/>
    </row>
    <row r="12" spans="1:13" s="52" customFormat="1" x14ac:dyDescent="0.25">
      <c r="A12" s="52" t="str">
        <f>'Wniosek 2029 r.'!A49</f>
        <v/>
      </c>
      <c r="B12" s="60" t="str">
        <f>'Wniosek 2029 r.'!B49</f>
        <v/>
      </c>
      <c r="C12" s="58" t="str">
        <f>'Wniosek 2029 r.'!E49</f>
        <v/>
      </c>
      <c r="D12" s="58" t="str">
        <f>'Wniosek 2029 r.'!G49</f>
        <v/>
      </c>
      <c r="E12" s="55">
        <f>'Wniosek 2029 r.'!C174</f>
        <v>0</v>
      </c>
      <c r="F12" s="55">
        <f>'Wniosek 2029 r.'!C405</f>
        <v>0</v>
      </c>
      <c r="G12" s="57">
        <f>'Wniosek 2029 r.'!C290</f>
        <v>0</v>
      </c>
      <c r="H12" s="56">
        <f>'Wniosek 2029 r.'!D290</f>
        <v>0</v>
      </c>
      <c r="I12" s="64">
        <f>'Wniosek 2029 r.'!F290</f>
        <v>0</v>
      </c>
      <c r="J12" s="55">
        <f>'Wniosek 2029 r.'!H290</f>
        <v>0</v>
      </c>
      <c r="K12" s="54">
        <f>IFERROR('Wniosek 2029 r.'!C520,0)</f>
        <v>0</v>
      </c>
      <c r="L12" s="53"/>
    </row>
    <row r="13" spans="1:13" s="52" customFormat="1" x14ac:dyDescent="0.25">
      <c r="A13" s="52" t="str">
        <f>'Wniosek 2029 r.'!A50</f>
        <v/>
      </c>
      <c r="B13" s="60" t="str">
        <f>'Wniosek 2029 r.'!B50</f>
        <v/>
      </c>
      <c r="C13" s="58" t="str">
        <f>'Wniosek 2029 r.'!E50</f>
        <v/>
      </c>
      <c r="D13" s="58" t="str">
        <f>'Wniosek 2029 r.'!G50</f>
        <v/>
      </c>
      <c r="E13" s="55">
        <f>'Wniosek 2029 r.'!C175</f>
        <v>0</v>
      </c>
      <c r="F13" s="55">
        <f>'Wniosek 2029 r.'!C406</f>
        <v>0</v>
      </c>
      <c r="G13" s="57">
        <f>'Wniosek 2029 r.'!C291</f>
        <v>0</v>
      </c>
      <c r="H13" s="56">
        <f>'Wniosek 2029 r.'!D291</f>
        <v>0</v>
      </c>
      <c r="I13" s="64">
        <f>'Wniosek 2029 r.'!F291</f>
        <v>0</v>
      </c>
      <c r="J13" s="55">
        <f>'Wniosek 2029 r.'!H291</f>
        <v>0</v>
      </c>
      <c r="K13" s="54">
        <f>IFERROR('Wniosek 2029 r.'!C521,0)</f>
        <v>0</v>
      </c>
      <c r="L13" s="53"/>
    </row>
    <row r="14" spans="1:13" s="52" customFormat="1" x14ac:dyDescent="0.25">
      <c r="A14" s="52" t="str">
        <f>'Wniosek 2029 r.'!A51</f>
        <v/>
      </c>
      <c r="B14" s="60" t="str">
        <f>'Wniosek 2029 r.'!B51</f>
        <v/>
      </c>
      <c r="C14" s="58" t="str">
        <f>'Wniosek 2029 r.'!E51</f>
        <v/>
      </c>
      <c r="D14" s="58" t="str">
        <f>'Wniosek 2029 r.'!G51</f>
        <v/>
      </c>
      <c r="E14" s="55">
        <f>'Wniosek 2029 r.'!C176</f>
        <v>0</v>
      </c>
      <c r="F14" s="55">
        <f>'Wniosek 2029 r.'!C407</f>
        <v>0</v>
      </c>
      <c r="G14" s="57">
        <f>'Wniosek 2029 r.'!C292</f>
        <v>0</v>
      </c>
      <c r="H14" s="56">
        <f>'Wniosek 2029 r.'!D292</f>
        <v>0</v>
      </c>
      <c r="I14" s="64">
        <f>'Wniosek 2029 r.'!F292</f>
        <v>0</v>
      </c>
      <c r="J14" s="55">
        <f>'Wniosek 2029 r.'!H292</f>
        <v>0</v>
      </c>
      <c r="K14" s="54">
        <f>IFERROR('Wniosek 2029 r.'!C522,0)</f>
        <v>0</v>
      </c>
      <c r="L14" s="53"/>
    </row>
    <row r="15" spans="1:13" s="52" customFormat="1" x14ac:dyDescent="0.25">
      <c r="A15" s="52" t="str">
        <f>'Wniosek 2029 r.'!A52</f>
        <v/>
      </c>
      <c r="B15" s="60" t="str">
        <f>'Wniosek 2029 r.'!B52</f>
        <v/>
      </c>
      <c r="C15" s="58" t="str">
        <f>'Wniosek 2029 r.'!E52</f>
        <v/>
      </c>
      <c r="D15" s="58" t="str">
        <f>'Wniosek 2029 r.'!G52</f>
        <v/>
      </c>
      <c r="E15" s="55">
        <f>'Wniosek 2029 r.'!C177</f>
        <v>0</v>
      </c>
      <c r="F15" s="55">
        <f>'Wniosek 2029 r.'!C408</f>
        <v>0</v>
      </c>
      <c r="G15" s="57">
        <f>'Wniosek 2029 r.'!C293</f>
        <v>0</v>
      </c>
      <c r="H15" s="56">
        <f>'Wniosek 2029 r.'!D293</f>
        <v>0</v>
      </c>
      <c r="I15" s="64">
        <f>'Wniosek 2029 r.'!F293</f>
        <v>0</v>
      </c>
      <c r="J15" s="55">
        <f>'Wniosek 2029 r.'!H293</f>
        <v>0</v>
      </c>
      <c r="K15" s="54">
        <f>IFERROR('Wniosek 2029 r.'!C523,0)</f>
        <v>0</v>
      </c>
      <c r="L15" s="53"/>
    </row>
    <row r="16" spans="1:13" s="52" customFormat="1" x14ac:dyDescent="0.25">
      <c r="A16" s="52" t="str">
        <f>'Wniosek 2029 r.'!A53</f>
        <v/>
      </c>
      <c r="B16" s="60" t="str">
        <f>'Wniosek 2029 r.'!B53</f>
        <v/>
      </c>
      <c r="C16" s="58" t="str">
        <f>'Wniosek 2029 r.'!E53</f>
        <v/>
      </c>
      <c r="D16" s="58" t="str">
        <f>'Wniosek 2029 r.'!G53</f>
        <v/>
      </c>
      <c r="E16" s="55">
        <f>'Wniosek 2029 r.'!C178</f>
        <v>0</v>
      </c>
      <c r="F16" s="55">
        <f>'Wniosek 2029 r.'!C409</f>
        <v>0</v>
      </c>
      <c r="G16" s="57">
        <f>'Wniosek 2029 r.'!C294</f>
        <v>0</v>
      </c>
      <c r="H16" s="56">
        <f>'Wniosek 2029 r.'!D294</f>
        <v>0</v>
      </c>
      <c r="I16" s="64">
        <f>'Wniosek 2029 r.'!F294</f>
        <v>0</v>
      </c>
      <c r="J16" s="55">
        <f>'Wniosek 2029 r.'!H294</f>
        <v>0</v>
      </c>
      <c r="K16" s="54">
        <f>IFERROR('Wniosek 2029 r.'!C524,0)</f>
        <v>0</v>
      </c>
      <c r="L16" s="53"/>
    </row>
    <row r="17" spans="1:12" s="52" customFormat="1" x14ac:dyDescent="0.25">
      <c r="A17" s="52" t="str">
        <f>'Wniosek 2029 r.'!A54</f>
        <v/>
      </c>
      <c r="B17" s="60" t="str">
        <f>'Wniosek 2029 r.'!B54</f>
        <v/>
      </c>
      <c r="C17" s="58" t="str">
        <f>'Wniosek 2029 r.'!E54</f>
        <v/>
      </c>
      <c r="D17" s="58" t="str">
        <f>'Wniosek 2029 r.'!G54</f>
        <v/>
      </c>
      <c r="E17" s="55">
        <f>'Wniosek 2029 r.'!C179</f>
        <v>0</v>
      </c>
      <c r="F17" s="55">
        <f>'Wniosek 2029 r.'!C410</f>
        <v>0</v>
      </c>
      <c r="G17" s="57">
        <f>'Wniosek 2029 r.'!C295</f>
        <v>0</v>
      </c>
      <c r="H17" s="56">
        <f>'Wniosek 2029 r.'!D295</f>
        <v>0</v>
      </c>
      <c r="I17" s="64">
        <f>'Wniosek 2029 r.'!F295</f>
        <v>0</v>
      </c>
      <c r="J17" s="55">
        <f>'Wniosek 2029 r.'!H295</f>
        <v>0</v>
      </c>
      <c r="K17" s="54">
        <f>IFERROR('Wniosek 2029 r.'!C525,0)</f>
        <v>0</v>
      </c>
      <c r="L17" s="53"/>
    </row>
    <row r="18" spans="1:12" s="52" customFormat="1" x14ac:dyDescent="0.25">
      <c r="A18" s="52" t="str">
        <f>'Wniosek 2029 r.'!A55</f>
        <v/>
      </c>
      <c r="B18" s="60" t="str">
        <f>'Wniosek 2029 r.'!B55</f>
        <v/>
      </c>
      <c r="C18" s="58" t="str">
        <f>'Wniosek 2029 r.'!E55</f>
        <v/>
      </c>
      <c r="D18" s="58" t="str">
        <f>'Wniosek 2029 r.'!G55</f>
        <v/>
      </c>
      <c r="E18" s="55">
        <f>'Wniosek 2029 r.'!C180</f>
        <v>0</v>
      </c>
      <c r="F18" s="55">
        <f>'Wniosek 2029 r.'!C411</f>
        <v>0</v>
      </c>
      <c r="G18" s="57">
        <f>'Wniosek 2029 r.'!C296</f>
        <v>0</v>
      </c>
      <c r="H18" s="56">
        <f>'Wniosek 2029 r.'!D296</f>
        <v>0</v>
      </c>
      <c r="I18" s="64">
        <f>'Wniosek 2029 r.'!F296</f>
        <v>0</v>
      </c>
      <c r="J18" s="55">
        <f>'Wniosek 2029 r.'!H296</f>
        <v>0</v>
      </c>
      <c r="K18" s="54">
        <f>IFERROR('Wniosek 2029 r.'!C526,0)</f>
        <v>0</v>
      </c>
      <c r="L18" s="53"/>
    </row>
    <row r="19" spans="1:12" s="52" customFormat="1" x14ac:dyDescent="0.25">
      <c r="A19" s="52" t="str">
        <f>'Wniosek 2029 r.'!A56</f>
        <v/>
      </c>
      <c r="B19" s="60" t="str">
        <f>'Wniosek 2029 r.'!B56</f>
        <v/>
      </c>
      <c r="C19" s="58" t="str">
        <f>'Wniosek 2029 r.'!E56</f>
        <v/>
      </c>
      <c r="D19" s="58" t="str">
        <f>'Wniosek 2029 r.'!G56</f>
        <v/>
      </c>
      <c r="E19" s="55">
        <f>'Wniosek 2029 r.'!C181</f>
        <v>0</v>
      </c>
      <c r="F19" s="55">
        <f>'Wniosek 2029 r.'!C412</f>
        <v>0</v>
      </c>
      <c r="G19" s="57">
        <f>'Wniosek 2029 r.'!C297</f>
        <v>0</v>
      </c>
      <c r="H19" s="56">
        <f>'Wniosek 2029 r.'!D297</f>
        <v>0</v>
      </c>
      <c r="I19" s="64">
        <f>'Wniosek 2029 r.'!F297</f>
        <v>0</v>
      </c>
      <c r="J19" s="55">
        <f>'Wniosek 2029 r.'!H297</f>
        <v>0</v>
      </c>
      <c r="K19" s="54">
        <f>IFERROR('Wniosek 2029 r.'!C527,0)</f>
        <v>0</v>
      </c>
      <c r="L19" s="53"/>
    </row>
    <row r="20" spans="1:12" s="52" customFormat="1" x14ac:dyDescent="0.25">
      <c r="A20" s="52" t="str">
        <f>'Wniosek 2029 r.'!A57</f>
        <v/>
      </c>
      <c r="B20" s="60" t="str">
        <f>'Wniosek 2029 r.'!B57</f>
        <v/>
      </c>
      <c r="C20" s="58" t="str">
        <f>'Wniosek 2029 r.'!E57</f>
        <v/>
      </c>
      <c r="D20" s="58" t="str">
        <f>'Wniosek 2029 r.'!G57</f>
        <v/>
      </c>
      <c r="E20" s="55">
        <f>'Wniosek 2029 r.'!C182</f>
        <v>0</v>
      </c>
      <c r="F20" s="55">
        <f>'Wniosek 2029 r.'!C413</f>
        <v>0</v>
      </c>
      <c r="G20" s="57">
        <f>'Wniosek 2029 r.'!C298</f>
        <v>0</v>
      </c>
      <c r="H20" s="56">
        <f>'Wniosek 2029 r.'!D298</f>
        <v>0</v>
      </c>
      <c r="I20" s="64">
        <f>'Wniosek 2029 r.'!F298</f>
        <v>0</v>
      </c>
      <c r="J20" s="55">
        <f>'Wniosek 2029 r.'!H298</f>
        <v>0</v>
      </c>
      <c r="K20" s="54">
        <f>IFERROR('Wniosek 2029 r.'!C528,0)</f>
        <v>0</v>
      </c>
      <c r="L20" s="53"/>
    </row>
    <row r="21" spans="1:12" s="52" customFormat="1" x14ac:dyDescent="0.25">
      <c r="A21" s="52" t="str">
        <f>'Wniosek 2029 r.'!A58</f>
        <v/>
      </c>
      <c r="B21" s="60" t="str">
        <f>'Wniosek 2029 r.'!B58</f>
        <v/>
      </c>
      <c r="C21" s="58" t="str">
        <f>'Wniosek 2029 r.'!E58</f>
        <v/>
      </c>
      <c r="D21" s="58" t="str">
        <f>'Wniosek 2029 r.'!G58</f>
        <v/>
      </c>
      <c r="E21" s="55">
        <f>'Wniosek 2029 r.'!C183</f>
        <v>0</v>
      </c>
      <c r="F21" s="55">
        <f>'Wniosek 2029 r.'!C414</f>
        <v>0</v>
      </c>
      <c r="G21" s="57">
        <f>'Wniosek 2029 r.'!C299</f>
        <v>0</v>
      </c>
      <c r="H21" s="56">
        <f>'Wniosek 2029 r.'!D299</f>
        <v>0</v>
      </c>
      <c r="I21" s="64">
        <f>'Wniosek 2029 r.'!F299</f>
        <v>0</v>
      </c>
      <c r="J21" s="55">
        <f>'Wniosek 2029 r.'!H299</f>
        <v>0</v>
      </c>
      <c r="K21" s="54">
        <f>IFERROR('Wniosek 2029 r.'!C529,0)</f>
        <v>0</v>
      </c>
      <c r="L21" s="53"/>
    </row>
    <row r="22" spans="1:12" s="52" customFormat="1" x14ac:dyDescent="0.25">
      <c r="A22" s="52" t="str">
        <f>'Wniosek 2029 r.'!A59</f>
        <v/>
      </c>
      <c r="B22" s="60" t="str">
        <f>'Wniosek 2029 r.'!B59</f>
        <v/>
      </c>
      <c r="C22" s="58" t="str">
        <f>'Wniosek 2029 r.'!E59</f>
        <v/>
      </c>
      <c r="D22" s="58" t="str">
        <f>'Wniosek 2029 r.'!G59</f>
        <v/>
      </c>
      <c r="E22" s="55">
        <f>'Wniosek 2029 r.'!C184</f>
        <v>0</v>
      </c>
      <c r="F22" s="55">
        <f>'Wniosek 2029 r.'!C415</f>
        <v>0</v>
      </c>
      <c r="G22" s="57">
        <f>'Wniosek 2029 r.'!C300</f>
        <v>0</v>
      </c>
      <c r="H22" s="56">
        <f>'Wniosek 2029 r.'!D300</f>
        <v>0</v>
      </c>
      <c r="I22" s="64">
        <f>'Wniosek 2029 r.'!F300</f>
        <v>0</v>
      </c>
      <c r="J22" s="55">
        <f>'Wniosek 2029 r.'!H300</f>
        <v>0</v>
      </c>
      <c r="K22" s="54">
        <f>IFERROR('Wniosek 2029 r.'!C530,0)</f>
        <v>0</v>
      </c>
      <c r="L22" s="53"/>
    </row>
    <row r="23" spans="1:12" s="52" customFormat="1" x14ac:dyDescent="0.25">
      <c r="A23" s="52" t="str">
        <f>'Wniosek 2029 r.'!A60</f>
        <v/>
      </c>
      <c r="B23" s="60" t="str">
        <f>'Wniosek 2029 r.'!B60</f>
        <v/>
      </c>
      <c r="C23" s="58" t="str">
        <f>'Wniosek 2029 r.'!E60</f>
        <v/>
      </c>
      <c r="D23" s="58" t="str">
        <f>'Wniosek 2029 r.'!G60</f>
        <v/>
      </c>
      <c r="E23" s="55">
        <f>'Wniosek 2029 r.'!C185</f>
        <v>0</v>
      </c>
      <c r="F23" s="55">
        <f>'Wniosek 2029 r.'!C416</f>
        <v>0</v>
      </c>
      <c r="G23" s="57">
        <f>'Wniosek 2029 r.'!C301</f>
        <v>0</v>
      </c>
      <c r="H23" s="56">
        <f>'Wniosek 2029 r.'!D301</f>
        <v>0</v>
      </c>
      <c r="I23" s="64">
        <f>'Wniosek 2029 r.'!F301</f>
        <v>0</v>
      </c>
      <c r="J23" s="55">
        <f>'Wniosek 2029 r.'!H301</f>
        <v>0</v>
      </c>
      <c r="K23" s="54">
        <f>IFERROR('Wniosek 2029 r.'!C531,0)</f>
        <v>0</v>
      </c>
      <c r="L23" s="53"/>
    </row>
    <row r="24" spans="1:12" s="52" customFormat="1" x14ac:dyDescent="0.25">
      <c r="A24" s="52" t="str">
        <f>'Wniosek 2029 r.'!A61</f>
        <v/>
      </c>
      <c r="B24" s="60" t="str">
        <f>'Wniosek 2029 r.'!B61</f>
        <v/>
      </c>
      <c r="C24" s="58" t="str">
        <f>'Wniosek 2029 r.'!E61</f>
        <v/>
      </c>
      <c r="D24" s="58" t="str">
        <f>'Wniosek 2029 r.'!G61</f>
        <v/>
      </c>
      <c r="E24" s="55">
        <f>'Wniosek 2029 r.'!C186</f>
        <v>0</v>
      </c>
      <c r="F24" s="55">
        <f>'Wniosek 2029 r.'!C417</f>
        <v>0</v>
      </c>
      <c r="G24" s="57">
        <f>'Wniosek 2029 r.'!C302</f>
        <v>0</v>
      </c>
      <c r="H24" s="56">
        <f>'Wniosek 2029 r.'!D302</f>
        <v>0</v>
      </c>
      <c r="I24" s="64">
        <f>'Wniosek 2029 r.'!F302</f>
        <v>0</v>
      </c>
      <c r="J24" s="55">
        <f>'Wniosek 2029 r.'!H302</f>
        <v>0</v>
      </c>
      <c r="K24" s="54">
        <f>IFERROR('Wniosek 2029 r.'!C532,0)</f>
        <v>0</v>
      </c>
      <c r="L24" s="53"/>
    </row>
    <row r="25" spans="1:12" s="52" customFormat="1" x14ac:dyDescent="0.25">
      <c r="A25" s="52" t="str">
        <f>'Wniosek 2029 r.'!A62</f>
        <v/>
      </c>
      <c r="B25" s="60" t="str">
        <f>'Wniosek 2029 r.'!B62</f>
        <v/>
      </c>
      <c r="C25" s="58" t="str">
        <f>'Wniosek 2029 r.'!E62</f>
        <v/>
      </c>
      <c r="D25" s="58" t="str">
        <f>'Wniosek 2029 r.'!G62</f>
        <v/>
      </c>
      <c r="E25" s="55">
        <f>'Wniosek 2029 r.'!C187</f>
        <v>0</v>
      </c>
      <c r="F25" s="55">
        <f>'Wniosek 2029 r.'!C418</f>
        <v>0</v>
      </c>
      <c r="G25" s="57">
        <f>'Wniosek 2029 r.'!C303</f>
        <v>0</v>
      </c>
      <c r="H25" s="56">
        <f>'Wniosek 2029 r.'!D303</f>
        <v>0</v>
      </c>
      <c r="I25" s="64">
        <f>'Wniosek 2029 r.'!F303</f>
        <v>0</v>
      </c>
      <c r="J25" s="55">
        <f>'Wniosek 2029 r.'!H303</f>
        <v>0</v>
      </c>
      <c r="K25" s="54">
        <f>IFERROR('Wniosek 2029 r.'!C533,0)</f>
        <v>0</v>
      </c>
      <c r="L25" s="53"/>
    </row>
    <row r="26" spans="1:12" s="52" customFormat="1" x14ac:dyDescent="0.25">
      <c r="A26" s="52" t="str">
        <f>'Wniosek 2029 r.'!A63</f>
        <v/>
      </c>
      <c r="B26" s="60" t="str">
        <f>'Wniosek 2029 r.'!B63</f>
        <v/>
      </c>
      <c r="C26" s="58" t="str">
        <f>'Wniosek 2029 r.'!E63</f>
        <v/>
      </c>
      <c r="D26" s="58" t="str">
        <f>'Wniosek 2029 r.'!G63</f>
        <v/>
      </c>
      <c r="E26" s="55">
        <f>'Wniosek 2029 r.'!C188</f>
        <v>0</v>
      </c>
      <c r="F26" s="55">
        <f>'Wniosek 2029 r.'!C419</f>
        <v>0</v>
      </c>
      <c r="G26" s="57">
        <f>'Wniosek 2029 r.'!C304</f>
        <v>0</v>
      </c>
      <c r="H26" s="56">
        <f>'Wniosek 2029 r.'!D304</f>
        <v>0</v>
      </c>
      <c r="I26" s="64">
        <f>'Wniosek 2029 r.'!F304</f>
        <v>0</v>
      </c>
      <c r="J26" s="55">
        <f>'Wniosek 2029 r.'!H304</f>
        <v>0</v>
      </c>
      <c r="K26" s="54">
        <f>IFERROR('Wniosek 2029 r.'!C534,0)</f>
        <v>0</v>
      </c>
      <c r="L26" s="53"/>
    </row>
    <row r="27" spans="1:12" s="52" customFormat="1" x14ac:dyDescent="0.25">
      <c r="A27" s="52" t="str">
        <f>'Wniosek 2029 r.'!A64</f>
        <v/>
      </c>
      <c r="B27" s="60" t="str">
        <f>'Wniosek 2029 r.'!B64</f>
        <v/>
      </c>
      <c r="C27" s="58" t="str">
        <f>'Wniosek 2029 r.'!E64</f>
        <v/>
      </c>
      <c r="D27" s="58" t="str">
        <f>'Wniosek 2029 r.'!G64</f>
        <v/>
      </c>
      <c r="E27" s="55">
        <f>'Wniosek 2029 r.'!C189</f>
        <v>0</v>
      </c>
      <c r="F27" s="55">
        <f>'Wniosek 2029 r.'!C420</f>
        <v>0</v>
      </c>
      <c r="G27" s="57">
        <f>'Wniosek 2029 r.'!C305</f>
        <v>0</v>
      </c>
      <c r="H27" s="56">
        <f>'Wniosek 2029 r.'!D305</f>
        <v>0</v>
      </c>
      <c r="I27" s="64">
        <f>'Wniosek 2029 r.'!F305</f>
        <v>0</v>
      </c>
      <c r="J27" s="55">
        <f>'Wniosek 2029 r.'!H305</f>
        <v>0</v>
      </c>
      <c r="K27" s="54">
        <f>IFERROR('Wniosek 2029 r.'!C535,0)</f>
        <v>0</v>
      </c>
      <c r="L27" s="53"/>
    </row>
    <row r="28" spans="1:12" s="52" customFormat="1" x14ac:dyDescent="0.25">
      <c r="A28" s="52" t="str">
        <f>'Wniosek 2029 r.'!A65</f>
        <v/>
      </c>
      <c r="B28" s="60" t="str">
        <f>'Wniosek 2029 r.'!B65</f>
        <v/>
      </c>
      <c r="C28" s="58" t="str">
        <f>'Wniosek 2029 r.'!E65</f>
        <v/>
      </c>
      <c r="D28" s="58" t="str">
        <f>'Wniosek 2029 r.'!G65</f>
        <v/>
      </c>
      <c r="E28" s="55">
        <f>'Wniosek 2029 r.'!C190</f>
        <v>0</v>
      </c>
      <c r="F28" s="55">
        <f>'Wniosek 2029 r.'!C421</f>
        <v>0</v>
      </c>
      <c r="G28" s="57">
        <f>'Wniosek 2029 r.'!C306</f>
        <v>0</v>
      </c>
      <c r="H28" s="56">
        <f>'Wniosek 2029 r.'!D306</f>
        <v>0</v>
      </c>
      <c r="I28" s="64">
        <f>'Wniosek 2029 r.'!F306</f>
        <v>0</v>
      </c>
      <c r="J28" s="55">
        <f>'Wniosek 2029 r.'!H306</f>
        <v>0</v>
      </c>
      <c r="K28" s="54">
        <f>IFERROR('Wniosek 2029 r.'!C536,0)</f>
        <v>0</v>
      </c>
      <c r="L28" s="53"/>
    </row>
    <row r="29" spans="1:12" s="52" customFormat="1" x14ac:dyDescent="0.25">
      <c r="A29" s="52" t="str">
        <f>'Wniosek 2029 r.'!A66</f>
        <v/>
      </c>
      <c r="B29" s="60" t="str">
        <f>'Wniosek 2029 r.'!B66</f>
        <v/>
      </c>
      <c r="C29" s="58" t="str">
        <f>'Wniosek 2029 r.'!E66</f>
        <v/>
      </c>
      <c r="D29" s="58" t="str">
        <f>'Wniosek 2029 r.'!G66</f>
        <v/>
      </c>
      <c r="E29" s="55">
        <f>'Wniosek 2029 r.'!C191</f>
        <v>0</v>
      </c>
      <c r="F29" s="55">
        <f>'Wniosek 2029 r.'!C422</f>
        <v>0</v>
      </c>
      <c r="G29" s="57">
        <f>'Wniosek 2029 r.'!C307</f>
        <v>0</v>
      </c>
      <c r="H29" s="56">
        <f>'Wniosek 2029 r.'!D307</f>
        <v>0</v>
      </c>
      <c r="I29" s="64">
        <f>'Wniosek 2029 r.'!F307</f>
        <v>0</v>
      </c>
      <c r="J29" s="55">
        <f>'Wniosek 2029 r.'!H307</f>
        <v>0</v>
      </c>
      <c r="K29" s="54">
        <f>IFERROR('Wniosek 2029 r.'!C537,0)</f>
        <v>0</v>
      </c>
      <c r="L29" s="53"/>
    </row>
    <row r="30" spans="1:12" s="52" customFormat="1" x14ac:dyDescent="0.25">
      <c r="A30" s="52" t="str">
        <f>'Wniosek 2029 r.'!A67</f>
        <v/>
      </c>
      <c r="B30" s="60" t="str">
        <f>'Wniosek 2029 r.'!B67</f>
        <v/>
      </c>
      <c r="C30" s="58" t="str">
        <f>'Wniosek 2029 r.'!E67</f>
        <v/>
      </c>
      <c r="D30" s="58" t="str">
        <f>'Wniosek 2029 r.'!G67</f>
        <v/>
      </c>
      <c r="E30" s="55">
        <f>'Wniosek 2029 r.'!C192</f>
        <v>0</v>
      </c>
      <c r="F30" s="55">
        <f>'Wniosek 2029 r.'!C423</f>
        <v>0</v>
      </c>
      <c r="G30" s="57">
        <f>'Wniosek 2029 r.'!C308</f>
        <v>0</v>
      </c>
      <c r="H30" s="56">
        <f>'Wniosek 2029 r.'!D308</f>
        <v>0</v>
      </c>
      <c r="I30" s="64">
        <f>'Wniosek 2029 r.'!F308</f>
        <v>0</v>
      </c>
      <c r="J30" s="55">
        <f>'Wniosek 2029 r.'!H308</f>
        <v>0</v>
      </c>
      <c r="K30" s="54">
        <f>IFERROR('Wniosek 2029 r.'!C538,0)</f>
        <v>0</v>
      </c>
      <c r="L30" s="53"/>
    </row>
    <row r="31" spans="1:12" s="52" customFormat="1" x14ac:dyDescent="0.25">
      <c r="A31" s="52" t="str">
        <f>'Wniosek 2029 r.'!A68</f>
        <v/>
      </c>
      <c r="B31" s="60" t="str">
        <f>'Wniosek 2029 r.'!B68</f>
        <v/>
      </c>
      <c r="C31" s="58" t="str">
        <f>'Wniosek 2029 r.'!E68</f>
        <v/>
      </c>
      <c r="D31" s="58" t="str">
        <f>'Wniosek 2029 r.'!G68</f>
        <v/>
      </c>
      <c r="E31" s="55">
        <f>'Wniosek 2029 r.'!C193</f>
        <v>0</v>
      </c>
      <c r="F31" s="55">
        <f>'Wniosek 2029 r.'!C424</f>
        <v>0</v>
      </c>
      <c r="G31" s="57">
        <f>'Wniosek 2029 r.'!C309</f>
        <v>0</v>
      </c>
      <c r="H31" s="56">
        <f>'Wniosek 2029 r.'!D309</f>
        <v>0</v>
      </c>
      <c r="I31" s="64">
        <f>'Wniosek 2029 r.'!F309</f>
        <v>0</v>
      </c>
      <c r="J31" s="55">
        <f>'Wniosek 2029 r.'!H309</f>
        <v>0</v>
      </c>
      <c r="K31" s="54">
        <f>IFERROR('Wniosek 2029 r.'!C539,0)</f>
        <v>0</v>
      </c>
      <c r="L31" s="53"/>
    </row>
    <row r="32" spans="1:12" s="52" customFormat="1" x14ac:dyDescent="0.25">
      <c r="A32" s="52" t="str">
        <f>'Wniosek 2029 r.'!A69</f>
        <v/>
      </c>
      <c r="B32" s="60" t="str">
        <f>'Wniosek 2029 r.'!B69</f>
        <v/>
      </c>
      <c r="C32" s="58" t="str">
        <f>'Wniosek 2029 r.'!E69</f>
        <v/>
      </c>
      <c r="D32" s="58" t="str">
        <f>'Wniosek 2029 r.'!G69</f>
        <v/>
      </c>
      <c r="E32" s="55">
        <f>'Wniosek 2029 r.'!C194</f>
        <v>0</v>
      </c>
      <c r="F32" s="55">
        <f>'Wniosek 2029 r.'!C425</f>
        <v>0</v>
      </c>
      <c r="G32" s="57">
        <f>'Wniosek 2029 r.'!C310</f>
        <v>0</v>
      </c>
      <c r="H32" s="56">
        <f>'Wniosek 2029 r.'!D310</f>
        <v>0</v>
      </c>
      <c r="I32" s="64">
        <f>'Wniosek 2029 r.'!F310</f>
        <v>0</v>
      </c>
      <c r="J32" s="55">
        <f>'Wniosek 2029 r.'!H310</f>
        <v>0</v>
      </c>
      <c r="K32" s="54">
        <f>IFERROR('Wniosek 2029 r.'!C540,0)</f>
        <v>0</v>
      </c>
      <c r="L32" s="53"/>
    </row>
    <row r="33" spans="1:12" s="52" customFormat="1" x14ac:dyDescent="0.25">
      <c r="A33" s="52" t="str">
        <f>'Wniosek 2029 r.'!A70</f>
        <v/>
      </c>
      <c r="B33" s="60" t="str">
        <f>'Wniosek 2029 r.'!B70</f>
        <v/>
      </c>
      <c r="C33" s="58" t="str">
        <f>'Wniosek 2029 r.'!E70</f>
        <v/>
      </c>
      <c r="D33" s="58" t="str">
        <f>'Wniosek 2029 r.'!G70</f>
        <v/>
      </c>
      <c r="E33" s="55">
        <f>'Wniosek 2029 r.'!C195</f>
        <v>0</v>
      </c>
      <c r="F33" s="55">
        <f>'Wniosek 2029 r.'!C426</f>
        <v>0</v>
      </c>
      <c r="G33" s="57">
        <f>'Wniosek 2029 r.'!C311</f>
        <v>0</v>
      </c>
      <c r="H33" s="56">
        <f>'Wniosek 2029 r.'!D311</f>
        <v>0</v>
      </c>
      <c r="I33" s="64">
        <f>'Wniosek 2029 r.'!F311</f>
        <v>0</v>
      </c>
      <c r="J33" s="55">
        <f>'Wniosek 2029 r.'!H311</f>
        <v>0</v>
      </c>
      <c r="K33" s="54">
        <f>IFERROR('Wniosek 2029 r.'!C541,0)</f>
        <v>0</v>
      </c>
      <c r="L33" s="53"/>
    </row>
    <row r="34" spans="1:12" s="52" customFormat="1" x14ac:dyDescent="0.25">
      <c r="A34" s="52" t="str">
        <f>'Wniosek 2029 r.'!A71</f>
        <v/>
      </c>
      <c r="B34" s="60" t="str">
        <f>'Wniosek 2029 r.'!B71</f>
        <v/>
      </c>
      <c r="C34" s="58" t="str">
        <f>'Wniosek 2029 r.'!E71</f>
        <v/>
      </c>
      <c r="D34" s="58" t="str">
        <f>'Wniosek 2029 r.'!G71</f>
        <v/>
      </c>
      <c r="E34" s="55">
        <f>'Wniosek 2029 r.'!C196</f>
        <v>0</v>
      </c>
      <c r="F34" s="55">
        <f>'Wniosek 2029 r.'!C427</f>
        <v>0</v>
      </c>
      <c r="G34" s="57">
        <f>'Wniosek 2029 r.'!C312</f>
        <v>0</v>
      </c>
      <c r="H34" s="56">
        <f>'Wniosek 2029 r.'!D312</f>
        <v>0</v>
      </c>
      <c r="I34" s="64">
        <f>'Wniosek 2029 r.'!F312</f>
        <v>0</v>
      </c>
      <c r="J34" s="55">
        <f>'Wniosek 2029 r.'!H312</f>
        <v>0</v>
      </c>
      <c r="K34" s="54">
        <f>IFERROR('Wniosek 2029 r.'!C542,0)</f>
        <v>0</v>
      </c>
      <c r="L34" s="53"/>
    </row>
    <row r="35" spans="1:12" s="52" customFormat="1" x14ac:dyDescent="0.25">
      <c r="A35" s="52" t="str">
        <f>'Wniosek 2029 r.'!A72</f>
        <v/>
      </c>
      <c r="B35" s="60" t="str">
        <f>'Wniosek 2029 r.'!B72</f>
        <v/>
      </c>
      <c r="C35" s="58" t="str">
        <f>'Wniosek 2029 r.'!E72</f>
        <v/>
      </c>
      <c r="D35" s="58" t="str">
        <f>'Wniosek 2029 r.'!G72</f>
        <v/>
      </c>
      <c r="E35" s="55">
        <f>'Wniosek 2029 r.'!C197</f>
        <v>0</v>
      </c>
      <c r="F35" s="55">
        <f>'Wniosek 2029 r.'!C428</f>
        <v>0</v>
      </c>
      <c r="G35" s="57">
        <f>'Wniosek 2029 r.'!C313</f>
        <v>0</v>
      </c>
      <c r="H35" s="56">
        <f>'Wniosek 2029 r.'!D313</f>
        <v>0</v>
      </c>
      <c r="I35" s="64">
        <f>'Wniosek 2029 r.'!F313</f>
        <v>0</v>
      </c>
      <c r="J35" s="55">
        <f>'Wniosek 2029 r.'!H313</f>
        <v>0</v>
      </c>
      <c r="K35" s="54">
        <f>IFERROR('Wniosek 2029 r.'!C543,0)</f>
        <v>0</v>
      </c>
      <c r="L35" s="53"/>
    </row>
    <row r="36" spans="1:12" s="52" customFormat="1" x14ac:dyDescent="0.25">
      <c r="A36" s="52" t="str">
        <f>'Wniosek 2029 r.'!A73</f>
        <v/>
      </c>
      <c r="B36" s="60" t="str">
        <f>'Wniosek 2029 r.'!B73</f>
        <v/>
      </c>
      <c r="C36" s="58" t="str">
        <f>'Wniosek 2029 r.'!E73</f>
        <v/>
      </c>
      <c r="D36" s="58" t="str">
        <f>'Wniosek 2029 r.'!G73</f>
        <v/>
      </c>
      <c r="E36" s="55">
        <f>'Wniosek 2029 r.'!C198</f>
        <v>0</v>
      </c>
      <c r="F36" s="55">
        <f>'Wniosek 2029 r.'!C429</f>
        <v>0</v>
      </c>
      <c r="G36" s="57">
        <f>'Wniosek 2029 r.'!C314</f>
        <v>0</v>
      </c>
      <c r="H36" s="56">
        <f>'Wniosek 2029 r.'!D314</f>
        <v>0</v>
      </c>
      <c r="I36" s="64">
        <f>'Wniosek 2029 r.'!F314</f>
        <v>0</v>
      </c>
      <c r="J36" s="55">
        <f>'Wniosek 2029 r.'!H314</f>
        <v>0</v>
      </c>
      <c r="K36" s="54">
        <f>IFERROR('Wniosek 2029 r.'!C544,0)</f>
        <v>0</v>
      </c>
      <c r="L36" s="53"/>
    </row>
    <row r="37" spans="1:12" s="52" customFormat="1" x14ac:dyDescent="0.25">
      <c r="A37" s="52" t="str">
        <f>'Wniosek 2029 r.'!A74</f>
        <v/>
      </c>
      <c r="B37" s="60" t="str">
        <f>'Wniosek 2029 r.'!B74</f>
        <v/>
      </c>
      <c r="C37" s="58" t="str">
        <f>'Wniosek 2029 r.'!E74</f>
        <v/>
      </c>
      <c r="D37" s="58" t="str">
        <f>'Wniosek 2029 r.'!G74</f>
        <v/>
      </c>
      <c r="E37" s="55">
        <f>'Wniosek 2029 r.'!C199</f>
        <v>0</v>
      </c>
      <c r="F37" s="55">
        <f>'Wniosek 2029 r.'!C430</f>
        <v>0</v>
      </c>
      <c r="G37" s="57">
        <f>'Wniosek 2029 r.'!C315</f>
        <v>0</v>
      </c>
      <c r="H37" s="56">
        <f>'Wniosek 2029 r.'!D315</f>
        <v>0</v>
      </c>
      <c r="I37" s="64">
        <f>'Wniosek 2029 r.'!F315</f>
        <v>0</v>
      </c>
      <c r="J37" s="55">
        <f>'Wniosek 2029 r.'!H315</f>
        <v>0</v>
      </c>
      <c r="K37" s="54">
        <f>IFERROR('Wniosek 2029 r.'!C545,0)</f>
        <v>0</v>
      </c>
      <c r="L37" s="53"/>
    </row>
    <row r="38" spans="1:12" s="52" customFormat="1" x14ac:dyDescent="0.25">
      <c r="A38" s="52" t="str">
        <f>'Wniosek 2029 r.'!A75</f>
        <v/>
      </c>
      <c r="B38" s="60" t="str">
        <f>'Wniosek 2029 r.'!B75</f>
        <v/>
      </c>
      <c r="C38" s="58" t="str">
        <f>'Wniosek 2029 r.'!E75</f>
        <v/>
      </c>
      <c r="D38" s="58" t="str">
        <f>'Wniosek 2029 r.'!G75</f>
        <v/>
      </c>
      <c r="E38" s="55">
        <f>'Wniosek 2029 r.'!C200</f>
        <v>0</v>
      </c>
      <c r="F38" s="55">
        <f>'Wniosek 2029 r.'!C431</f>
        <v>0</v>
      </c>
      <c r="G38" s="57">
        <f>'Wniosek 2029 r.'!C316</f>
        <v>0</v>
      </c>
      <c r="H38" s="56">
        <f>'Wniosek 2029 r.'!D316</f>
        <v>0</v>
      </c>
      <c r="I38" s="64">
        <f>'Wniosek 2029 r.'!F316</f>
        <v>0</v>
      </c>
      <c r="J38" s="55">
        <f>'Wniosek 2029 r.'!H316</f>
        <v>0</v>
      </c>
      <c r="K38" s="54">
        <f>IFERROR('Wniosek 2029 r.'!C546,0)</f>
        <v>0</v>
      </c>
      <c r="L38" s="53"/>
    </row>
    <row r="39" spans="1:12" s="52" customFormat="1" x14ac:dyDescent="0.25">
      <c r="A39" s="52" t="str">
        <f>'Wniosek 2029 r.'!A76</f>
        <v/>
      </c>
      <c r="B39" s="60" t="str">
        <f>'Wniosek 2029 r.'!B76</f>
        <v/>
      </c>
      <c r="C39" s="58" t="str">
        <f>'Wniosek 2029 r.'!E76</f>
        <v/>
      </c>
      <c r="D39" s="58" t="str">
        <f>'Wniosek 2029 r.'!G76</f>
        <v/>
      </c>
      <c r="E39" s="55">
        <f>'Wniosek 2029 r.'!C201</f>
        <v>0</v>
      </c>
      <c r="F39" s="55">
        <f>'Wniosek 2029 r.'!C432</f>
        <v>0</v>
      </c>
      <c r="G39" s="57">
        <f>'Wniosek 2029 r.'!C317</f>
        <v>0</v>
      </c>
      <c r="H39" s="56">
        <f>'Wniosek 2029 r.'!D317</f>
        <v>0</v>
      </c>
      <c r="I39" s="64">
        <f>'Wniosek 2029 r.'!F317</f>
        <v>0</v>
      </c>
      <c r="J39" s="55">
        <f>'Wniosek 2029 r.'!H317</f>
        <v>0</v>
      </c>
      <c r="K39" s="54">
        <f>IFERROR('Wniosek 2029 r.'!C547,0)</f>
        <v>0</v>
      </c>
      <c r="L39" s="53"/>
    </row>
    <row r="40" spans="1:12" s="52" customFormat="1" x14ac:dyDescent="0.25">
      <c r="A40" s="52" t="str">
        <f>'Wniosek 2029 r.'!A77</f>
        <v/>
      </c>
      <c r="B40" s="60" t="str">
        <f>'Wniosek 2029 r.'!B77</f>
        <v/>
      </c>
      <c r="C40" s="58" t="str">
        <f>'Wniosek 2029 r.'!E77</f>
        <v/>
      </c>
      <c r="D40" s="58" t="str">
        <f>'Wniosek 2029 r.'!G77</f>
        <v/>
      </c>
      <c r="E40" s="55">
        <f>'Wniosek 2029 r.'!C202</f>
        <v>0</v>
      </c>
      <c r="F40" s="55">
        <f>'Wniosek 2029 r.'!C433</f>
        <v>0</v>
      </c>
      <c r="G40" s="57">
        <f>'Wniosek 2029 r.'!C318</f>
        <v>0</v>
      </c>
      <c r="H40" s="56">
        <f>'Wniosek 2029 r.'!D318</f>
        <v>0</v>
      </c>
      <c r="I40" s="64">
        <f>'Wniosek 2029 r.'!F318</f>
        <v>0</v>
      </c>
      <c r="J40" s="55">
        <f>'Wniosek 2029 r.'!H318</f>
        <v>0</v>
      </c>
      <c r="K40" s="54">
        <f>IFERROR('Wniosek 2029 r.'!C548,0)</f>
        <v>0</v>
      </c>
      <c r="L40" s="53"/>
    </row>
    <row r="41" spans="1:12" s="52" customFormat="1" x14ac:dyDescent="0.25">
      <c r="A41" s="52" t="str">
        <f>'Wniosek 2029 r.'!A78</f>
        <v/>
      </c>
      <c r="B41" s="60" t="str">
        <f>'Wniosek 2029 r.'!B78</f>
        <v/>
      </c>
      <c r="C41" s="58" t="str">
        <f>'Wniosek 2029 r.'!E78</f>
        <v/>
      </c>
      <c r="D41" s="58" t="str">
        <f>'Wniosek 2029 r.'!G78</f>
        <v/>
      </c>
      <c r="E41" s="55">
        <f>'Wniosek 2029 r.'!C203</f>
        <v>0</v>
      </c>
      <c r="F41" s="55">
        <f>'Wniosek 2029 r.'!C434</f>
        <v>0</v>
      </c>
      <c r="G41" s="57">
        <f>'Wniosek 2029 r.'!C319</f>
        <v>0</v>
      </c>
      <c r="H41" s="56">
        <f>'Wniosek 2029 r.'!D319</f>
        <v>0</v>
      </c>
      <c r="I41" s="64">
        <f>'Wniosek 2029 r.'!F319</f>
        <v>0</v>
      </c>
      <c r="J41" s="55">
        <f>'Wniosek 2029 r.'!H319</f>
        <v>0</v>
      </c>
      <c r="K41" s="54">
        <f>IFERROR('Wniosek 2029 r.'!C549,0)</f>
        <v>0</v>
      </c>
      <c r="L41" s="53"/>
    </row>
    <row r="42" spans="1:12" s="52" customFormat="1" x14ac:dyDescent="0.25">
      <c r="A42" s="52" t="str">
        <f>'Wniosek 2029 r.'!A79</f>
        <v/>
      </c>
      <c r="B42" s="60" t="str">
        <f>'Wniosek 2029 r.'!B79</f>
        <v/>
      </c>
      <c r="C42" s="58" t="str">
        <f>'Wniosek 2029 r.'!E79</f>
        <v/>
      </c>
      <c r="D42" s="58" t="str">
        <f>'Wniosek 2029 r.'!G79</f>
        <v/>
      </c>
      <c r="E42" s="55">
        <f>'Wniosek 2029 r.'!C204</f>
        <v>0</v>
      </c>
      <c r="F42" s="55">
        <f>'Wniosek 2029 r.'!C435</f>
        <v>0</v>
      </c>
      <c r="G42" s="57">
        <f>'Wniosek 2029 r.'!C320</f>
        <v>0</v>
      </c>
      <c r="H42" s="56">
        <f>'Wniosek 2029 r.'!D320</f>
        <v>0</v>
      </c>
      <c r="I42" s="64">
        <f>'Wniosek 2029 r.'!F320</f>
        <v>0</v>
      </c>
      <c r="J42" s="55">
        <f>'Wniosek 2029 r.'!H320</f>
        <v>0</v>
      </c>
      <c r="K42" s="54">
        <f>IFERROR('Wniosek 2029 r.'!C550,0)</f>
        <v>0</v>
      </c>
      <c r="L42" s="53"/>
    </row>
    <row r="43" spans="1:12" s="52" customFormat="1" x14ac:dyDescent="0.25">
      <c r="A43" s="52" t="str">
        <f>'Wniosek 2029 r.'!A80</f>
        <v/>
      </c>
      <c r="B43" s="60" t="str">
        <f>'Wniosek 2029 r.'!B80</f>
        <v/>
      </c>
      <c r="C43" s="58" t="str">
        <f>'Wniosek 2029 r.'!E80</f>
        <v/>
      </c>
      <c r="D43" s="58" t="str">
        <f>'Wniosek 2029 r.'!G80</f>
        <v/>
      </c>
      <c r="E43" s="55">
        <f>'Wniosek 2029 r.'!C205</f>
        <v>0</v>
      </c>
      <c r="F43" s="55">
        <f>'Wniosek 2029 r.'!C436</f>
        <v>0</v>
      </c>
      <c r="G43" s="57">
        <f>'Wniosek 2029 r.'!C321</f>
        <v>0</v>
      </c>
      <c r="H43" s="56">
        <f>'Wniosek 2029 r.'!D321</f>
        <v>0</v>
      </c>
      <c r="I43" s="64">
        <f>'Wniosek 2029 r.'!F321</f>
        <v>0</v>
      </c>
      <c r="J43" s="55">
        <f>'Wniosek 2029 r.'!H321</f>
        <v>0</v>
      </c>
      <c r="K43" s="54">
        <f>IFERROR('Wniosek 2029 r.'!C551,0)</f>
        <v>0</v>
      </c>
      <c r="L43" s="53"/>
    </row>
    <row r="44" spans="1:12" s="52" customFormat="1" x14ac:dyDescent="0.25">
      <c r="A44" s="52" t="str">
        <f>'Wniosek 2029 r.'!A81</f>
        <v/>
      </c>
      <c r="B44" s="60" t="str">
        <f>'Wniosek 2029 r.'!B81</f>
        <v/>
      </c>
      <c r="C44" s="58" t="str">
        <f>'Wniosek 2029 r.'!E81</f>
        <v/>
      </c>
      <c r="D44" s="58" t="str">
        <f>'Wniosek 2029 r.'!G81</f>
        <v/>
      </c>
      <c r="E44" s="55">
        <f>'Wniosek 2029 r.'!C206</f>
        <v>0</v>
      </c>
      <c r="F44" s="55">
        <f>'Wniosek 2029 r.'!C437</f>
        <v>0</v>
      </c>
      <c r="G44" s="57">
        <f>'Wniosek 2029 r.'!C322</f>
        <v>0</v>
      </c>
      <c r="H44" s="56">
        <f>'Wniosek 2029 r.'!D322</f>
        <v>0</v>
      </c>
      <c r="I44" s="64">
        <f>'Wniosek 2029 r.'!F322</f>
        <v>0</v>
      </c>
      <c r="J44" s="55">
        <f>'Wniosek 2029 r.'!H322</f>
        <v>0</v>
      </c>
      <c r="K44" s="54">
        <f>IFERROR('Wniosek 2029 r.'!C552,0)</f>
        <v>0</v>
      </c>
      <c r="L44" s="53"/>
    </row>
    <row r="45" spans="1:12" s="52" customFormat="1" x14ac:dyDescent="0.25">
      <c r="A45" s="52" t="str">
        <f>'Wniosek 2029 r.'!A82</f>
        <v/>
      </c>
      <c r="B45" s="60" t="str">
        <f>'Wniosek 2029 r.'!B82</f>
        <v/>
      </c>
      <c r="C45" s="58" t="str">
        <f>'Wniosek 2029 r.'!E82</f>
        <v/>
      </c>
      <c r="D45" s="58" t="str">
        <f>'Wniosek 2029 r.'!G82</f>
        <v/>
      </c>
      <c r="E45" s="55">
        <f>'Wniosek 2029 r.'!C207</f>
        <v>0</v>
      </c>
      <c r="F45" s="55">
        <f>'Wniosek 2029 r.'!C438</f>
        <v>0</v>
      </c>
      <c r="G45" s="57">
        <f>'Wniosek 2029 r.'!C323</f>
        <v>0</v>
      </c>
      <c r="H45" s="56">
        <f>'Wniosek 2029 r.'!D323</f>
        <v>0</v>
      </c>
      <c r="I45" s="64">
        <f>'Wniosek 2029 r.'!F323</f>
        <v>0</v>
      </c>
      <c r="J45" s="55">
        <f>'Wniosek 2029 r.'!H323</f>
        <v>0</v>
      </c>
      <c r="K45" s="54">
        <f>IFERROR('Wniosek 2029 r.'!C553,0)</f>
        <v>0</v>
      </c>
      <c r="L45" s="53"/>
    </row>
    <row r="46" spans="1:12" s="52" customFormat="1" x14ac:dyDescent="0.25">
      <c r="A46" s="52" t="str">
        <f>'Wniosek 2029 r.'!A83</f>
        <v/>
      </c>
      <c r="B46" s="60" t="str">
        <f>'Wniosek 2029 r.'!B83</f>
        <v/>
      </c>
      <c r="C46" s="58" t="str">
        <f>'Wniosek 2029 r.'!E83</f>
        <v/>
      </c>
      <c r="D46" s="58" t="str">
        <f>'Wniosek 2029 r.'!G83</f>
        <v/>
      </c>
      <c r="E46" s="55">
        <f>'Wniosek 2029 r.'!C208</f>
        <v>0</v>
      </c>
      <c r="F46" s="55">
        <f>'Wniosek 2029 r.'!C439</f>
        <v>0</v>
      </c>
      <c r="G46" s="57">
        <f>'Wniosek 2029 r.'!C324</f>
        <v>0</v>
      </c>
      <c r="H46" s="56">
        <f>'Wniosek 2029 r.'!D324</f>
        <v>0</v>
      </c>
      <c r="I46" s="64">
        <f>'Wniosek 2029 r.'!F324</f>
        <v>0</v>
      </c>
      <c r="J46" s="55">
        <f>'Wniosek 2029 r.'!H324</f>
        <v>0</v>
      </c>
      <c r="K46" s="54">
        <f>IFERROR('Wniosek 2029 r.'!C554,0)</f>
        <v>0</v>
      </c>
      <c r="L46" s="53"/>
    </row>
    <row r="47" spans="1:12" s="52" customFormat="1" x14ac:dyDescent="0.25">
      <c r="A47" s="52" t="str">
        <f>'Wniosek 2029 r.'!A84</f>
        <v/>
      </c>
      <c r="B47" s="60" t="str">
        <f>'Wniosek 2029 r.'!B84</f>
        <v/>
      </c>
      <c r="C47" s="58" t="str">
        <f>'Wniosek 2029 r.'!E84</f>
        <v/>
      </c>
      <c r="D47" s="58" t="str">
        <f>'Wniosek 2029 r.'!G84</f>
        <v/>
      </c>
      <c r="E47" s="55">
        <f>'Wniosek 2029 r.'!C209</f>
        <v>0</v>
      </c>
      <c r="F47" s="55">
        <f>'Wniosek 2029 r.'!C440</f>
        <v>0</v>
      </c>
      <c r="G47" s="57">
        <f>'Wniosek 2029 r.'!C325</f>
        <v>0</v>
      </c>
      <c r="H47" s="56">
        <f>'Wniosek 2029 r.'!D325</f>
        <v>0</v>
      </c>
      <c r="I47" s="64">
        <f>'Wniosek 2029 r.'!F325</f>
        <v>0</v>
      </c>
      <c r="J47" s="55">
        <f>'Wniosek 2029 r.'!H325</f>
        <v>0</v>
      </c>
      <c r="K47" s="54">
        <f>IFERROR('Wniosek 2029 r.'!C555,0)</f>
        <v>0</v>
      </c>
      <c r="L47" s="53"/>
    </row>
    <row r="48" spans="1:12" s="52" customFormat="1" x14ac:dyDescent="0.25">
      <c r="A48" s="52" t="str">
        <f>'Wniosek 2029 r.'!A85</f>
        <v/>
      </c>
      <c r="B48" s="60" t="str">
        <f>'Wniosek 2029 r.'!B85</f>
        <v/>
      </c>
      <c r="C48" s="58" t="str">
        <f>'Wniosek 2029 r.'!E85</f>
        <v/>
      </c>
      <c r="D48" s="58" t="str">
        <f>'Wniosek 2029 r.'!G85</f>
        <v/>
      </c>
      <c r="E48" s="55">
        <f>'Wniosek 2029 r.'!C210</f>
        <v>0</v>
      </c>
      <c r="F48" s="55">
        <f>'Wniosek 2029 r.'!C441</f>
        <v>0</v>
      </c>
      <c r="G48" s="57">
        <f>'Wniosek 2029 r.'!C326</f>
        <v>0</v>
      </c>
      <c r="H48" s="56">
        <f>'Wniosek 2029 r.'!D326</f>
        <v>0</v>
      </c>
      <c r="I48" s="64">
        <f>'Wniosek 2029 r.'!F326</f>
        <v>0</v>
      </c>
      <c r="J48" s="55">
        <f>'Wniosek 2029 r.'!H326</f>
        <v>0</v>
      </c>
      <c r="K48" s="54">
        <f>IFERROR('Wniosek 2029 r.'!C556,0)</f>
        <v>0</v>
      </c>
      <c r="L48" s="53"/>
    </row>
    <row r="49" spans="1:12" s="52" customFormat="1" x14ac:dyDescent="0.25">
      <c r="A49" s="52" t="str">
        <f>'Wniosek 2029 r.'!A86</f>
        <v/>
      </c>
      <c r="B49" s="60" t="str">
        <f>'Wniosek 2029 r.'!B86</f>
        <v/>
      </c>
      <c r="C49" s="58" t="str">
        <f>'Wniosek 2029 r.'!E86</f>
        <v/>
      </c>
      <c r="D49" s="58" t="str">
        <f>'Wniosek 2029 r.'!G86</f>
        <v/>
      </c>
      <c r="E49" s="55">
        <f>'Wniosek 2029 r.'!C211</f>
        <v>0</v>
      </c>
      <c r="F49" s="55">
        <f>'Wniosek 2029 r.'!C442</f>
        <v>0</v>
      </c>
      <c r="G49" s="57">
        <f>'Wniosek 2029 r.'!C327</f>
        <v>0</v>
      </c>
      <c r="H49" s="56">
        <f>'Wniosek 2029 r.'!D327</f>
        <v>0</v>
      </c>
      <c r="I49" s="64">
        <f>'Wniosek 2029 r.'!F327</f>
        <v>0</v>
      </c>
      <c r="J49" s="55">
        <f>'Wniosek 2029 r.'!H327</f>
        <v>0</v>
      </c>
      <c r="K49" s="54">
        <f>IFERROR('Wniosek 2029 r.'!C557,0)</f>
        <v>0</v>
      </c>
      <c r="L49" s="53"/>
    </row>
    <row r="50" spans="1:12" s="52" customFormat="1" x14ac:dyDescent="0.25">
      <c r="A50" s="52" t="str">
        <f>'Wniosek 2029 r.'!A87</f>
        <v/>
      </c>
      <c r="B50" s="60" t="str">
        <f>'Wniosek 2029 r.'!B87</f>
        <v/>
      </c>
      <c r="C50" s="58" t="str">
        <f>'Wniosek 2029 r.'!E87</f>
        <v/>
      </c>
      <c r="D50" s="58" t="str">
        <f>'Wniosek 2029 r.'!G87</f>
        <v/>
      </c>
      <c r="E50" s="55">
        <f>'Wniosek 2029 r.'!C212</f>
        <v>0</v>
      </c>
      <c r="F50" s="55">
        <f>'Wniosek 2029 r.'!C443</f>
        <v>0</v>
      </c>
      <c r="G50" s="57">
        <f>'Wniosek 2029 r.'!C328</f>
        <v>0</v>
      </c>
      <c r="H50" s="56">
        <f>'Wniosek 2029 r.'!D328</f>
        <v>0</v>
      </c>
      <c r="I50" s="64">
        <f>'Wniosek 2029 r.'!F328</f>
        <v>0</v>
      </c>
      <c r="J50" s="55">
        <f>'Wniosek 2029 r.'!H328</f>
        <v>0</v>
      </c>
      <c r="K50" s="54">
        <f>IFERROR('Wniosek 2029 r.'!C558,0)</f>
        <v>0</v>
      </c>
      <c r="L50" s="53"/>
    </row>
    <row r="51" spans="1:12" s="52" customFormat="1" x14ac:dyDescent="0.25">
      <c r="A51" s="52" t="str">
        <f>'Wniosek 2029 r.'!A88</f>
        <v/>
      </c>
      <c r="B51" s="60" t="str">
        <f>'Wniosek 2029 r.'!B88</f>
        <v/>
      </c>
      <c r="C51" s="58" t="str">
        <f>'Wniosek 2029 r.'!E88</f>
        <v/>
      </c>
      <c r="D51" s="58" t="str">
        <f>'Wniosek 2029 r.'!G88</f>
        <v/>
      </c>
      <c r="E51" s="55">
        <f>'Wniosek 2029 r.'!C213</f>
        <v>0</v>
      </c>
      <c r="F51" s="55">
        <f>'Wniosek 2029 r.'!C444</f>
        <v>0</v>
      </c>
      <c r="G51" s="57">
        <f>'Wniosek 2029 r.'!C329</f>
        <v>0</v>
      </c>
      <c r="H51" s="56">
        <f>'Wniosek 2029 r.'!D329</f>
        <v>0</v>
      </c>
      <c r="I51" s="64">
        <f>'Wniosek 2029 r.'!F329</f>
        <v>0</v>
      </c>
      <c r="J51" s="55">
        <f>'Wniosek 2029 r.'!H329</f>
        <v>0</v>
      </c>
      <c r="K51" s="54">
        <f>IFERROR('Wniosek 2029 r.'!C559,0)</f>
        <v>0</v>
      </c>
      <c r="L51" s="53"/>
    </row>
    <row r="52" spans="1:12" s="52" customFormat="1" x14ac:dyDescent="0.25">
      <c r="A52" s="52" t="str">
        <f>'Wniosek 2029 r.'!A89</f>
        <v/>
      </c>
      <c r="B52" s="60" t="str">
        <f>'Wniosek 2029 r.'!B89</f>
        <v/>
      </c>
      <c r="C52" s="58" t="str">
        <f>'Wniosek 2029 r.'!E89</f>
        <v/>
      </c>
      <c r="D52" s="58" t="str">
        <f>'Wniosek 2029 r.'!G89</f>
        <v/>
      </c>
      <c r="E52" s="55">
        <f>'Wniosek 2029 r.'!C214</f>
        <v>0</v>
      </c>
      <c r="F52" s="55">
        <f>'Wniosek 2029 r.'!C445</f>
        <v>0</v>
      </c>
      <c r="G52" s="57">
        <f>'Wniosek 2029 r.'!C330</f>
        <v>0</v>
      </c>
      <c r="H52" s="56">
        <f>'Wniosek 2029 r.'!D330</f>
        <v>0</v>
      </c>
      <c r="I52" s="64">
        <f>'Wniosek 2029 r.'!F330</f>
        <v>0</v>
      </c>
      <c r="J52" s="55">
        <f>'Wniosek 2029 r.'!H330</f>
        <v>0</v>
      </c>
      <c r="K52" s="54">
        <f>IFERROR('Wniosek 2029 r.'!C560,0)</f>
        <v>0</v>
      </c>
      <c r="L52" s="53"/>
    </row>
    <row r="53" spans="1:12" s="52" customFormat="1" x14ac:dyDescent="0.25">
      <c r="A53" s="52" t="str">
        <f>'Wniosek 2029 r.'!A90</f>
        <v/>
      </c>
      <c r="B53" s="60" t="str">
        <f>'Wniosek 2029 r.'!B90</f>
        <v/>
      </c>
      <c r="C53" s="58" t="str">
        <f>'Wniosek 2029 r.'!E90</f>
        <v/>
      </c>
      <c r="D53" s="58" t="str">
        <f>'Wniosek 2029 r.'!G90</f>
        <v/>
      </c>
      <c r="E53" s="55">
        <f>'Wniosek 2029 r.'!C215</f>
        <v>0</v>
      </c>
      <c r="F53" s="55">
        <f>'Wniosek 2029 r.'!C446</f>
        <v>0</v>
      </c>
      <c r="G53" s="57">
        <f>'Wniosek 2029 r.'!C331</f>
        <v>0</v>
      </c>
      <c r="H53" s="56">
        <f>'Wniosek 2029 r.'!D331</f>
        <v>0</v>
      </c>
      <c r="I53" s="64">
        <f>'Wniosek 2029 r.'!F331</f>
        <v>0</v>
      </c>
      <c r="J53" s="55">
        <f>'Wniosek 2029 r.'!H331</f>
        <v>0</v>
      </c>
      <c r="K53" s="54">
        <f>IFERROR('Wniosek 2029 r.'!C561,0)</f>
        <v>0</v>
      </c>
      <c r="L53" s="53"/>
    </row>
    <row r="54" spans="1:12" s="52" customFormat="1" x14ac:dyDescent="0.25">
      <c r="A54" s="52" t="str">
        <f>'Wniosek 2029 r.'!A91</f>
        <v/>
      </c>
      <c r="B54" s="60" t="str">
        <f>'Wniosek 2029 r.'!B91</f>
        <v/>
      </c>
      <c r="C54" s="58" t="str">
        <f>'Wniosek 2029 r.'!E91</f>
        <v/>
      </c>
      <c r="D54" s="58" t="str">
        <f>'Wniosek 2029 r.'!G91</f>
        <v/>
      </c>
      <c r="E54" s="55">
        <f>'Wniosek 2029 r.'!C216</f>
        <v>0</v>
      </c>
      <c r="F54" s="55">
        <f>'Wniosek 2029 r.'!C447</f>
        <v>0</v>
      </c>
      <c r="G54" s="57">
        <f>'Wniosek 2029 r.'!C332</f>
        <v>0</v>
      </c>
      <c r="H54" s="56">
        <f>'Wniosek 2029 r.'!D332</f>
        <v>0</v>
      </c>
      <c r="I54" s="64">
        <f>'Wniosek 2029 r.'!F332</f>
        <v>0</v>
      </c>
      <c r="J54" s="55">
        <f>'Wniosek 2029 r.'!H332</f>
        <v>0</v>
      </c>
      <c r="K54" s="54">
        <f>IFERROR('Wniosek 2029 r.'!C562,0)</f>
        <v>0</v>
      </c>
      <c r="L54" s="53"/>
    </row>
    <row r="55" spans="1:12" s="52" customFormat="1" x14ac:dyDescent="0.25">
      <c r="A55" s="52" t="str">
        <f>'Wniosek 2029 r.'!A92</f>
        <v/>
      </c>
      <c r="B55" s="60" t="str">
        <f>'Wniosek 2029 r.'!B92</f>
        <v/>
      </c>
      <c r="C55" s="58" t="str">
        <f>'Wniosek 2029 r.'!E92</f>
        <v/>
      </c>
      <c r="D55" s="58" t="str">
        <f>'Wniosek 2029 r.'!G92</f>
        <v/>
      </c>
      <c r="E55" s="55">
        <f>'Wniosek 2029 r.'!C217</f>
        <v>0</v>
      </c>
      <c r="F55" s="55">
        <f>'Wniosek 2029 r.'!C448</f>
        <v>0</v>
      </c>
      <c r="G55" s="57">
        <f>'Wniosek 2029 r.'!C333</f>
        <v>0</v>
      </c>
      <c r="H55" s="56">
        <f>'Wniosek 2029 r.'!D333</f>
        <v>0</v>
      </c>
      <c r="I55" s="64">
        <f>'Wniosek 2029 r.'!F333</f>
        <v>0</v>
      </c>
      <c r="J55" s="55">
        <f>'Wniosek 2029 r.'!H333</f>
        <v>0</v>
      </c>
      <c r="K55" s="54">
        <f>IFERROR('Wniosek 2029 r.'!C563,0)</f>
        <v>0</v>
      </c>
      <c r="L55" s="53"/>
    </row>
    <row r="56" spans="1:12" s="52" customFormat="1" x14ac:dyDescent="0.25">
      <c r="A56" s="52" t="str">
        <f>'Wniosek 2029 r.'!A93</f>
        <v/>
      </c>
      <c r="B56" s="60" t="str">
        <f>'Wniosek 2029 r.'!B93</f>
        <v/>
      </c>
      <c r="C56" s="58" t="str">
        <f>'Wniosek 2029 r.'!E93</f>
        <v/>
      </c>
      <c r="D56" s="58" t="str">
        <f>'Wniosek 2029 r.'!G93</f>
        <v/>
      </c>
      <c r="E56" s="55">
        <f>'Wniosek 2029 r.'!C218</f>
        <v>0</v>
      </c>
      <c r="F56" s="55">
        <f>'Wniosek 2029 r.'!C449</f>
        <v>0</v>
      </c>
      <c r="G56" s="57">
        <f>'Wniosek 2029 r.'!C334</f>
        <v>0</v>
      </c>
      <c r="H56" s="56">
        <f>'Wniosek 2029 r.'!D334</f>
        <v>0</v>
      </c>
      <c r="I56" s="64">
        <f>'Wniosek 2029 r.'!F334</f>
        <v>0</v>
      </c>
      <c r="J56" s="55">
        <f>'Wniosek 2029 r.'!H334</f>
        <v>0</v>
      </c>
      <c r="K56" s="54">
        <f>IFERROR('Wniosek 2029 r.'!C564,0)</f>
        <v>0</v>
      </c>
      <c r="L56" s="53"/>
    </row>
    <row r="57" spans="1:12" s="52" customFormat="1" x14ac:dyDescent="0.25">
      <c r="A57" s="52" t="str">
        <f>'Wniosek 2029 r.'!A94</f>
        <v/>
      </c>
      <c r="B57" s="60" t="str">
        <f>'Wniosek 2029 r.'!B94</f>
        <v/>
      </c>
      <c r="C57" s="58" t="str">
        <f>'Wniosek 2029 r.'!E94</f>
        <v/>
      </c>
      <c r="D57" s="58" t="str">
        <f>'Wniosek 2029 r.'!G94</f>
        <v/>
      </c>
      <c r="E57" s="55">
        <f>'Wniosek 2029 r.'!C219</f>
        <v>0</v>
      </c>
      <c r="F57" s="55">
        <f>'Wniosek 2029 r.'!C450</f>
        <v>0</v>
      </c>
      <c r="G57" s="57">
        <f>'Wniosek 2029 r.'!C335</f>
        <v>0</v>
      </c>
      <c r="H57" s="56">
        <f>'Wniosek 2029 r.'!D335</f>
        <v>0</v>
      </c>
      <c r="I57" s="64">
        <f>'Wniosek 2029 r.'!F335</f>
        <v>0</v>
      </c>
      <c r="J57" s="55">
        <f>'Wniosek 2029 r.'!H335</f>
        <v>0</v>
      </c>
      <c r="K57" s="54">
        <f>IFERROR('Wniosek 2029 r.'!C565,0)</f>
        <v>0</v>
      </c>
      <c r="L57" s="53"/>
    </row>
    <row r="58" spans="1:12" s="52" customFormat="1" x14ac:dyDescent="0.25">
      <c r="A58" s="52" t="str">
        <f>'Wniosek 2029 r.'!A95</f>
        <v/>
      </c>
      <c r="B58" s="60" t="str">
        <f>'Wniosek 2029 r.'!B95</f>
        <v/>
      </c>
      <c r="C58" s="58" t="str">
        <f>'Wniosek 2029 r.'!E95</f>
        <v/>
      </c>
      <c r="D58" s="58" t="str">
        <f>'Wniosek 2029 r.'!G95</f>
        <v/>
      </c>
      <c r="E58" s="55">
        <f>'Wniosek 2029 r.'!C220</f>
        <v>0</v>
      </c>
      <c r="F58" s="55">
        <f>'Wniosek 2029 r.'!C451</f>
        <v>0</v>
      </c>
      <c r="G58" s="57">
        <f>'Wniosek 2029 r.'!C336</f>
        <v>0</v>
      </c>
      <c r="H58" s="56">
        <f>'Wniosek 2029 r.'!D336</f>
        <v>0</v>
      </c>
      <c r="I58" s="64">
        <f>'Wniosek 2029 r.'!F336</f>
        <v>0</v>
      </c>
      <c r="J58" s="55">
        <f>'Wniosek 2029 r.'!H336</f>
        <v>0</v>
      </c>
      <c r="K58" s="54">
        <f>IFERROR('Wniosek 2029 r.'!C566,0)</f>
        <v>0</v>
      </c>
      <c r="L58" s="53"/>
    </row>
    <row r="59" spans="1:12" s="52" customFormat="1" x14ac:dyDescent="0.25">
      <c r="A59" s="52" t="str">
        <f>'Wniosek 2029 r.'!A96</f>
        <v/>
      </c>
      <c r="B59" s="60" t="str">
        <f>'Wniosek 2029 r.'!B96</f>
        <v/>
      </c>
      <c r="C59" s="58" t="str">
        <f>'Wniosek 2029 r.'!E96</f>
        <v/>
      </c>
      <c r="D59" s="58" t="str">
        <f>'Wniosek 2029 r.'!G96</f>
        <v/>
      </c>
      <c r="E59" s="55">
        <f>'Wniosek 2029 r.'!C221</f>
        <v>0</v>
      </c>
      <c r="F59" s="55">
        <f>'Wniosek 2029 r.'!C452</f>
        <v>0</v>
      </c>
      <c r="G59" s="57">
        <f>'Wniosek 2029 r.'!C337</f>
        <v>0</v>
      </c>
      <c r="H59" s="56">
        <f>'Wniosek 2029 r.'!D337</f>
        <v>0</v>
      </c>
      <c r="I59" s="64">
        <f>'Wniosek 2029 r.'!F337</f>
        <v>0</v>
      </c>
      <c r="J59" s="55">
        <f>'Wniosek 2029 r.'!H337</f>
        <v>0</v>
      </c>
      <c r="K59" s="54">
        <f>IFERROR('Wniosek 2029 r.'!C567,0)</f>
        <v>0</v>
      </c>
      <c r="L59" s="53"/>
    </row>
    <row r="60" spans="1:12" s="52" customFormat="1" x14ac:dyDescent="0.25">
      <c r="A60" s="52" t="str">
        <f>'Wniosek 2029 r.'!A97</f>
        <v/>
      </c>
      <c r="B60" s="60" t="str">
        <f>'Wniosek 2029 r.'!B97</f>
        <v/>
      </c>
      <c r="C60" s="58" t="str">
        <f>'Wniosek 2029 r.'!E97</f>
        <v/>
      </c>
      <c r="D60" s="58" t="str">
        <f>'Wniosek 2029 r.'!G97</f>
        <v/>
      </c>
      <c r="E60" s="55">
        <f>'Wniosek 2029 r.'!C222</f>
        <v>0</v>
      </c>
      <c r="F60" s="55">
        <f>'Wniosek 2029 r.'!C453</f>
        <v>0</v>
      </c>
      <c r="G60" s="57">
        <f>'Wniosek 2029 r.'!C338</f>
        <v>0</v>
      </c>
      <c r="H60" s="56">
        <f>'Wniosek 2029 r.'!D338</f>
        <v>0</v>
      </c>
      <c r="I60" s="64">
        <f>'Wniosek 2029 r.'!F338</f>
        <v>0</v>
      </c>
      <c r="J60" s="55">
        <f>'Wniosek 2029 r.'!H338</f>
        <v>0</v>
      </c>
      <c r="K60" s="54">
        <f>IFERROR('Wniosek 2029 r.'!C568,0)</f>
        <v>0</v>
      </c>
      <c r="L60" s="53"/>
    </row>
    <row r="61" spans="1:12" s="52" customFormat="1" x14ac:dyDescent="0.25">
      <c r="A61" s="52" t="str">
        <f>'Wniosek 2029 r.'!A98</f>
        <v/>
      </c>
      <c r="B61" s="60" t="str">
        <f>'Wniosek 2029 r.'!B98</f>
        <v/>
      </c>
      <c r="C61" s="58" t="str">
        <f>'Wniosek 2029 r.'!E98</f>
        <v/>
      </c>
      <c r="D61" s="58" t="str">
        <f>'Wniosek 2029 r.'!G98</f>
        <v/>
      </c>
      <c r="E61" s="55">
        <f>'Wniosek 2029 r.'!C223</f>
        <v>0</v>
      </c>
      <c r="F61" s="55">
        <f>'Wniosek 2029 r.'!C454</f>
        <v>0</v>
      </c>
      <c r="G61" s="57">
        <f>'Wniosek 2029 r.'!C339</f>
        <v>0</v>
      </c>
      <c r="H61" s="56">
        <f>'Wniosek 2029 r.'!D339</f>
        <v>0</v>
      </c>
      <c r="I61" s="64">
        <f>'Wniosek 2029 r.'!F339</f>
        <v>0</v>
      </c>
      <c r="J61" s="55">
        <f>'Wniosek 2029 r.'!H339</f>
        <v>0</v>
      </c>
      <c r="K61" s="54">
        <f>IFERROR('Wniosek 2029 r.'!C569,0)</f>
        <v>0</v>
      </c>
      <c r="L61" s="53"/>
    </row>
    <row r="62" spans="1:12" s="52" customFormat="1" x14ac:dyDescent="0.25">
      <c r="A62" s="52" t="str">
        <f>'Wniosek 2029 r.'!A99</f>
        <v/>
      </c>
      <c r="B62" s="60" t="str">
        <f>'Wniosek 2029 r.'!B99</f>
        <v/>
      </c>
      <c r="C62" s="58" t="str">
        <f>'Wniosek 2029 r.'!E99</f>
        <v/>
      </c>
      <c r="D62" s="58" t="str">
        <f>'Wniosek 2029 r.'!G99</f>
        <v/>
      </c>
      <c r="E62" s="55">
        <f>'Wniosek 2029 r.'!C224</f>
        <v>0</v>
      </c>
      <c r="F62" s="55">
        <f>'Wniosek 2029 r.'!C455</f>
        <v>0</v>
      </c>
      <c r="G62" s="57">
        <f>'Wniosek 2029 r.'!C340</f>
        <v>0</v>
      </c>
      <c r="H62" s="56">
        <f>'Wniosek 2029 r.'!D340</f>
        <v>0</v>
      </c>
      <c r="I62" s="64">
        <f>'Wniosek 2029 r.'!F340</f>
        <v>0</v>
      </c>
      <c r="J62" s="55">
        <f>'Wniosek 2029 r.'!H340</f>
        <v>0</v>
      </c>
      <c r="K62" s="54">
        <f>IFERROR('Wniosek 2029 r.'!C570,0)</f>
        <v>0</v>
      </c>
      <c r="L62" s="53"/>
    </row>
    <row r="63" spans="1:12" s="52" customFormat="1" x14ac:dyDescent="0.25">
      <c r="A63" s="52" t="str">
        <f>'Wniosek 2029 r.'!A100</f>
        <v/>
      </c>
      <c r="B63" s="60" t="str">
        <f>'Wniosek 2029 r.'!B100</f>
        <v/>
      </c>
      <c r="C63" s="58" t="str">
        <f>'Wniosek 2029 r.'!E100</f>
        <v/>
      </c>
      <c r="D63" s="58" t="str">
        <f>'Wniosek 2029 r.'!G100</f>
        <v/>
      </c>
      <c r="E63" s="55">
        <f>'Wniosek 2029 r.'!C225</f>
        <v>0</v>
      </c>
      <c r="F63" s="55">
        <f>'Wniosek 2029 r.'!C456</f>
        <v>0</v>
      </c>
      <c r="G63" s="57">
        <f>'Wniosek 2029 r.'!C341</f>
        <v>0</v>
      </c>
      <c r="H63" s="56">
        <f>'Wniosek 2029 r.'!D341</f>
        <v>0</v>
      </c>
      <c r="I63" s="64">
        <f>'Wniosek 2029 r.'!F341</f>
        <v>0</v>
      </c>
      <c r="J63" s="55">
        <f>'Wniosek 2029 r.'!H341</f>
        <v>0</v>
      </c>
      <c r="K63" s="54">
        <f>IFERROR('Wniosek 2029 r.'!C571,0)</f>
        <v>0</v>
      </c>
      <c r="L63" s="53"/>
    </row>
    <row r="64" spans="1:12" s="52" customFormat="1" x14ac:dyDescent="0.25">
      <c r="A64" s="52" t="str">
        <f>'Wniosek 2029 r.'!A101</f>
        <v/>
      </c>
      <c r="B64" s="60" t="str">
        <f>'Wniosek 2029 r.'!B101</f>
        <v/>
      </c>
      <c r="C64" s="58" t="str">
        <f>'Wniosek 2029 r.'!E101</f>
        <v/>
      </c>
      <c r="D64" s="58" t="str">
        <f>'Wniosek 2029 r.'!G101</f>
        <v/>
      </c>
      <c r="E64" s="55">
        <f>'Wniosek 2029 r.'!C226</f>
        <v>0</v>
      </c>
      <c r="F64" s="55">
        <f>'Wniosek 2029 r.'!C457</f>
        <v>0</v>
      </c>
      <c r="G64" s="57">
        <f>'Wniosek 2029 r.'!C342</f>
        <v>0</v>
      </c>
      <c r="H64" s="56">
        <f>'Wniosek 2029 r.'!D342</f>
        <v>0</v>
      </c>
      <c r="I64" s="64">
        <f>'Wniosek 2029 r.'!F342</f>
        <v>0</v>
      </c>
      <c r="J64" s="55">
        <f>'Wniosek 2029 r.'!H342</f>
        <v>0</v>
      </c>
      <c r="K64" s="54">
        <f>IFERROR('Wniosek 2029 r.'!C572,0)</f>
        <v>0</v>
      </c>
      <c r="L64" s="53"/>
    </row>
    <row r="65" spans="1:12" s="52" customFormat="1" x14ac:dyDescent="0.25">
      <c r="A65" s="52" t="str">
        <f>'Wniosek 2029 r.'!A102</f>
        <v/>
      </c>
      <c r="B65" s="60" t="str">
        <f>'Wniosek 2029 r.'!B102</f>
        <v/>
      </c>
      <c r="C65" s="58" t="str">
        <f>'Wniosek 2029 r.'!E102</f>
        <v/>
      </c>
      <c r="D65" s="58" t="str">
        <f>'Wniosek 2029 r.'!G102</f>
        <v/>
      </c>
      <c r="E65" s="55">
        <f>'Wniosek 2029 r.'!C227</f>
        <v>0</v>
      </c>
      <c r="F65" s="55">
        <f>'Wniosek 2029 r.'!C458</f>
        <v>0</v>
      </c>
      <c r="G65" s="57">
        <f>'Wniosek 2029 r.'!C343</f>
        <v>0</v>
      </c>
      <c r="H65" s="56">
        <f>'Wniosek 2029 r.'!D343</f>
        <v>0</v>
      </c>
      <c r="I65" s="64">
        <f>'Wniosek 2029 r.'!F343</f>
        <v>0</v>
      </c>
      <c r="J65" s="55">
        <f>'Wniosek 2029 r.'!H343</f>
        <v>0</v>
      </c>
      <c r="K65" s="54">
        <f>IFERROR('Wniosek 2029 r.'!C573,0)</f>
        <v>0</v>
      </c>
      <c r="L65" s="53"/>
    </row>
    <row r="66" spans="1:12" s="52" customFormat="1" x14ac:dyDescent="0.25">
      <c r="A66" s="52" t="str">
        <f>'Wniosek 2029 r.'!A103</f>
        <v/>
      </c>
      <c r="B66" s="60" t="str">
        <f>'Wniosek 2029 r.'!B103</f>
        <v/>
      </c>
      <c r="C66" s="58" t="str">
        <f>'Wniosek 2029 r.'!E103</f>
        <v/>
      </c>
      <c r="D66" s="58" t="str">
        <f>'Wniosek 2029 r.'!G103</f>
        <v/>
      </c>
      <c r="E66" s="55">
        <f>'Wniosek 2029 r.'!C228</f>
        <v>0</v>
      </c>
      <c r="F66" s="55">
        <f>'Wniosek 2029 r.'!C459</f>
        <v>0</v>
      </c>
      <c r="G66" s="57">
        <f>'Wniosek 2029 r.'!C344</f>
        <v>0</v>
      </c>
      <c r="H66" s="56">
        <f>'Wniosek 2029 r.'!D344</f>
        <v>0</v>
      </c>
      <c r="I66" s="64">
        <f>'Wniosek 2029 r.'!F344</f>
        <v>0</v>
      </c>
      <c r="J66" s="55">
        <f>'Wniosek 2029 r.'!H344</f>
        <v>0</v>
      </c>
      <c r="K66" s="54">
        <f>IFERROR('Wniosek 2029 r.'!C574,0)</f>
        <v>0</v>
      </c>
      <c r="L66" s="53"/>
    </row>
    <row r="67" spans="1:12" s="52" customFormat="1" x14ac:dyDescent="0.25">
      <c r="A67" s="52" t="str">
        <f>'Wniosek 2029 r.'!A104</f>
        <v/>
      </c>
      <c r="B67" s="60" t="str">
        <f>'Wniosek 2029 r.'!B104</f>
        <v/>
      </c>
      <c r="C67" s="58" t="str">
        <f>'Wniosek 2029 r.'!E104</f>
        <v/>
      </c>
      <c r="D67" s="58" t="str">
        <f>'Wniosek 2029 r.'!G104</f>
        <v/>
      </c>
      <c r="E67" s="55">
        <f>'Wniosek 2029 r.'!C229</f>
        <v>0</v>
      </c>
      <c r="F67" s="55">
        <f>'Wniosek 2029 r.'!C460</f>
        <v>0</v>
      </c>
      <c r="G67" s="57">
        <f>'Wniosek 2029 r.'!C345</f>
        <v>0</v>
      </c>
      <c r="H67" s="56">
        <f>'Wniosek 2029 r.'!D345</f>
        <v>0</v>
      </c>
      <c r="I67" s="64">
        <f>'Wniosek 2029 r.'!F345</f>
        <v>0</v>
      </c>
      <c r="J67" s="55">
        <f>'Wniosek 2029 r.'!H345</f>
        <v>0</v>
      </c>
      <c r="K67" s="54">
        <f>IFERROR('Wniosek 2029 r.'!C575,0)</f>
        <v>0</v>
      </c>
      <c r="L67" s="53"/>
    </row>
    <row r="68" spans="1:12" s="52" customFormat="1" x14ac:dyDescent="0.25">
      <c r="A68" s="52" t="str">
        <f>'Wniosek 2029 r.'!A105</f>
        <v/>
      </c>
      <c r="B68" s="60" t="str">
        <f>'Wniosek 2029 r.'!B105</f>
        <v/>
      </c>
      <c r="C68" s="58" t="str">
        <f>'Wniosek 2029 r.'!E105</f>
        <v/>
      </c>
      <c r="D68" s="58" t="str">
        <f>'Wniosek 2029 r.'!G105</f>
        <v/>
      </c>
      <c r="E68" s="55">
        <f>'Wniosek 2029 r.'!C230</f>
        <v>0</v>
      </c>
      <c r="F68" s="55">
        <f>'Wniosek 2029 r.'!C461</f>
        <v>0</v>
      </c>
      <c r="G68" s="57">
        <f>'Wniosek 2029 r.'!C346</f>
        <v>0</v>
      </c>
      <c r="H68" s="56">
        <f>'Wniosek 2029 r.'!D346</f>
        <v>0</v>
      </c>
      <c r="I68" s="64">
        <f>'Wniosek 2029 r.'!F346</f>
        <v>0</v>
      </c>
      <c r="J68" s="55">
        <f>'Wniosek 2029 r.'!H346</f>
        <v>0</v>
      </c>
      <c r="K68" s="54">
        <f>IFERROR('Wniosek 2029 r.'!C576,0)</f>
        <v>0</v>
      </c>
      <c r="L68" s="53"/>
    </row>
    <row r="69" spans="1:12" s="52" customFormat="1" x14ac:dyDescent="0.25">
      <c r="A69" s="52" t="str">
        <f>'Wniosek 2029 r.'!A106</f>
        <v/>
      </c>
      <c r="B69" s="60" t="str">
        <f>'Wniosek 2029 r.'!B106</f>
        <v/>
      </c>
      <c r="C69" s="58" t="str">
        <f>'Wniosek 2029 r.'!E106</f>
        <v/>
      </c>
      <c r="D69" s="58" t="str">
        <f>'Wniosek 2029 r.'!G106</f>
        <v/>
      </c>
      <c r="E69" s="55">
        <f>'Wniosek 2029 r.'!C231</f>
        <v>0</v>
      </c>
      <c r="F69" s="55">
        <f>'Wniosek 2029 r.'!C462</f>
        <v>0</v>
      </c>
      <c r="G69" s="57">
        <f>'Wniosek 2029 r.'!C347</f>
        <v>0</v>
      </c>
      <c r="H69" s="56">
        <f>'Wniosek 2029 r.'!D347</f>
        <v>0</v>
      </c>
      <c r="I69" s="64">
        <f>'Wniosek 2029 r.'!F347</f>
        <v>0</v>
      </c>
      <c r="J69" s="55">
        <f>'Wniosek 2029 r.'!H347</f>
        <v>0</v>
      </c>
      <c r="K69" s="54">
        <f>IFERROR('Wniosek 2029 r.'!C577,0)</f>
        <v>0</v>
      </c>
      <c r="L69" s="53"/>
    </row>
    <row r="70" spans="1:12" s="52" customFormat="1" x14ac:dyDescent="0.25">
      <c r="A70" s="52" t="str">
        <f>'Wniosek 2029 r.'!A107</f>
        <v/>
      </c>
      <c r="B70" s="60" t="str">
        <f>'Wniosek 2029 r.'!B107</f>
        <v/>
      </c>
      <c r="C70" s="58" t="str">
        <f>'Wniosek 2029 r.'!E107</f>
        <v/>
      </c>
      <c r="D70" s="58" t="str">
        <f>'Wniosek 2029 r.'!G107</f>
        <v/>
      </c>
      <c r="E70" s="55">
        <f>'Wniosek 2029 r.'!C232</f>
        <v>0</v>
      </c>
      <c r="F70" s="55">
        <f>'Wniosek 2029 r.'!C463</f>
        <v>0</v>
      </c>
      <c r="G70" s="57">
        <f>'Wniosek 2029 r.'!C348</f>
        <v>0</v>
      </c>
      <c r="H70" s="56">
        <f>'Wniosek 2029 r.'!D348</f>
        <v>0</v>
      </c>
      <c r="I70" s="64">
        <f>'Wniosek 2029 r.'!F348</f>
        <v>0</v>
      </c>
      <c r="J70" s="55">
        <f>'Wniosek 2029 r.'!H348</f>
        <v>0</v>
      </c>
      <c r="K70" s="54">
        <f>IFERROR('Wniosek 2029 r.'!C578,0)</f>
        <v>0</v>
      </c>
      <c r="L70" s="53"/>
    </row>
    <row r="71" spans="1:12" s="52" customFormat="1" x14ac:dyDescent="0.25">
      <c r="A71" s="52" t="str">
        <f>'Wniosek 2029 r.'!A108</f>
        <v/>
      </c>
      <c r="B71" s="60" t="str">
        <f>'Wniosek 2029 r.'!B108</f>
        <v/>
      </c>
      <c r="C71" s="58" t="str">
        <f>'Wniosek 2029 r.'!E108</f>
        <v/>
      </c>
      <c r="D71" s="58" t="str">
        <f>'Wniosek 2029 r.'!G108</f>
        <v/>
      </c>
      <c r="E71" s="55">
        <f>'Wniosek 2029 r.'!C233</f>
        <v>0</v>
      </c>
      <c r="F71" s="55">
        <f>'Wniosek 2029 r.'!C464</f>
        <v>0</v>
      </c>
      <c r="G71" s="57">
        <f>'Wniosek 2029 r.'!C349</f>
        <v>0</v>
      </c>
      <c r="H71" s="56">
        <f>'Wniosek 2029 r.'!D349</f>
        <v>0</v>
      </c>
      <c r="I71" s="64">
        <f>'Wniosek 2029 r.'!F349</f>
        <v>0</v>
      </c>
      <c r="J71" s="55">
        <f>'Wniosek 2029 r.'!H349</f>
        <v>0</v>
      </c>
      <c r="K71" s="54">
        <f>IFERROR('Wniosek 2029 r.'!C579,0)</f>
        <v>0</v>
      </c>
      <c r="L71" s="53"/>
    </row>
    <row r="72" spans="1:12" s="52" customFormat="1" x14ac:dyDescent="0.25">
      <c r="A72" s="52" t="str">
        <f>'Wniosek 2029 r.'!A109</f>
        <v/>
      </c>
      <c r="B72" s="60" t="str">
        <f>'Wniosek 2029 r.'!B109</f>
        <v/>
      </c>
      <c r="C72" s="58" t="str">
        <f>'Wniosek 2029 r.'!E109</f>
        <v/>
      </c>
      <c r="D72" s="58" t="str">
        <f>'Wniosek 2029 r.'!G109</f>
        <v/>
      </c>
      <c r="E72" s="55">
        <f>'Wniosek 2029 r.'!C234</f>
        <v>0</v>
      </c>
      <c r="F72" s="55">
        <f>'Wniosek 2029 r.'!C465</f>
        <v>0</v>
      </c>
      <c r="G72" s="57">
        <f>'Wniosek 2029 r.'!C350</f>
        <v>0</v>
      </c>
      <c r="H72" s="56">
        <f>'Wniosek 2029 r.'!D350</f>
        <v>0</v>
      </c>
      <c r="I72" s="64">
        <f>'Wniosek 2029 r.'!F350</f>
        <v>0</v>
      </c>
      <c r="J72" s="55">
        <f>'Wniosek 2029 r.'!H350</f>
        <v>0</v>
      </c>
      <c r="K72" s="54">
        <f>IFERROR('Wniosek 2029 r.'!C580,0)</f>
        <v>0</v>
      </c>
      <c r="L72" s="53"/>
    </row>
    <row r="73" spans="1:12" s="52" customFormat="1" x14ac:dyDescent="0.25">
      <c r="A73" s="52" t="str">
        <f>'Wniosek 2029 r.'!A110</f>
        <v/>
      </c>
      <c r="B73" s="60" t="str">
        <f>'Wniosek 2029 r.'!B110</f>
        <v/>
      </c>
      <c r="C73" s="58" t="str">
        <f>'Wniosek 2029 r.'!E110</f>
        <v/>
      </c>
      <c r="D73" s="58" t="str">
        <f>'Wniosek 2029 r.'!G110</f>
        <v/>
      </c>
      <c r="E73" s="55">
        <f>'Wniosek 2029 r.'!C235</f>
        <v>0</v>
      </c>
      <c r="F73" s="55">
        <f>'Wniosek 2029 r.'!C466</f>
        <v>0</v>
      </c>
      <c r="G73" s="57">
        <f>'Wniosek 2029 r.'!C351</f>
        <v>0</v>
      </c>
      <c r="H73" s="56">
        <f>'Wniosek 2029 r.'!D351</f>
        <v>0</v>
      </c>
      <c r="I73" s="64">
        <f>'Wniosek 2029 r.'!F351</f>
        <v>0</v>
      </c>
      <c r="J73" s="55">
        <f>'Wniosek 2029 r.'!H351</f>
        <v>0</v>
      </c>
      <c r="K73" s="54">
        <f>IFERROR('Wniosek 2029 r.'!C581,0)</f>
        <v>0</v>
      </c>
      <c r="L73" s="53"/>
    </row>
    <row r="74" spans="1:12" s="52" customFormat="1" x14ac:dyDescent="0.25">
      <c r="A74" s="52" t="str">
        <f>'Wniosek 2029 r.'!A111</f>
        <v/>
      </c>
      <c r="B74" s="60" t="str">
        <f>'Wniosek 2029 r.'!B111</f>
        <v/>
      </c>
      <c r="C74" s="58" t="str">
        <f>'Wniosek 2029 r.'!E111</f>
        <v/>
      </c>
      <c r="D74" s="58" t="str">
        <f>'Wniosek 2029 r.'!G111</f>
        <v/>
      </c>
      <c r="E74" s="55">
        <f>'Wniosek 2029 r.'!C236</f>
        <v>0</v>
      </c>
      <c r="F74" s="55">
        <f>'Wniosek 2029 r.'!C467</f>
        <v>0</v>
      </c>
      <c r="G74" s="57">
        <f>'Wniosek 2029 r.'!C352</f>
        <v>0</v>
      </c>
      <c r="H74" s="56">
        <f>'Wniosek 2029 r.'!D352</f>
        <v>0</v>
      </c>
      <c r="I74" s="64">
        <f>'Wniosek 2029 r.'!F352</f>
        <v>0</v>
      </c>
      <c r="J74" s="55">
        <f>'Wniosek 2029 r.'!H352</f>
        <v>0</v>
      </c>
      <c r="K74" s="54">
        <f>IFERROR('Wniosek 2029 r.'!C582,0)</f>
        <v>0</v>
      </c>
      <c r="L74" s="53"/>
    </row>
    <row r="75" spans="1:12" s="52" customFormat="1" x14ac:dyDescent="0.25">
      <c r="A75" s="52" t="str">
        <f>'Wniosek 2029 r.'!A112</f>
        <v/>
      </c>
      <c r="B75" s="60" t="str">
        <f>'Wniosek 2029 r.'!B112</f>
        <v/>
      </c>
      <c r="C75" s="58" t="str">
        <f>'Wniosek 2029 r.'!E112</f>
        <v/>
      </c>
      <c r="D75" s="58" t="str">
        <f>'Wniosek 2029 r.'!G112</f>
        <v/>
      </c>
      <c r="E75" s="55">
        <f>'Wniosek 2029 r.'!C237</f>
        <v>0</v>
      </c>
      <c r="F75" s="55">
        <f>'Wniosek 2029 r.'!C468</f>
        <v>0</v>
      </c>
      <c r="G75" s="57">
        <f>'Wniosek 2029 r.'!C353</f>
        <v>0</v>
      </c>
      <c r="H75" s="56">
        <f>'Wniosek 2029 r.'!D353</f>
        <v>0</v>
      </c>
      <c r="I75" s="64">
        <f>'Wniosek 2029 r.'!F353</f>
        <v>0</v>
      </c>
      <c r="J75" s="55">
        <f>'Wniosek 2029 r.'!H353</f>
        <v>0</v>
      </c>
      <c r="K75" s="54">
        <f>IFERROR('Wniosek 2029 r.'!C583,0)</f>
        <v>0</v>
      </c>
      <c r="L75" s="53"/>
    </row>
    <row r="76" spans="1:12" s="52" customFormat="1" x14ac:dyDescent="0.25">
      <c r="A76" s="52" t="str">
        <f>'Wniosek 2029 r.'!A113</f>
        <v/>
      </c>
      <c r="B76" s="60" t="str">
        <f>'Wniosek 2029 r.'!B113</f>
        <v/>
      </c>
      <c r="C76" s="58" t="str">
        <f>'Wniosek 2029 r.'!E113</f>
        <v/>
      </c>
      <c r="D76" s="58" t="str">
        <f>'Wniosek 2029 r.'!G113</f>
        <v/>
      </c>
      <c r="E76" s="55">
        <f>'Wniosek 2029 r.'!C238</f>
        <v>0</v>
      </c>
      <c r="F76" s="55">
        <f>'Wniosek 2029 r.'!C469</f>
        <v>0</v>
      </c>
      <c r="G76" s="57">
        <f>'Wniosek 2029 r.'!C354</f>
        <v>0</v>
      </c>
      <c r="H76" s="56">
        <f>'Wniosek 2029 r.'!D354</f>
        <v>0</v>
      </c>
      <c r="I76" s="64">
        <f>'Wniosek 2029 r.'!F354</f>
        <v>0</v>
      </c>
      <c r="J76" s="55">
        <f>'Wniosek 2029 r.'!H354</f>
        <v>0</v>
      </c>
      <c r="K76" s="54">
        <f>IFERROR('Wniosek 2029 r.'!C584,0)</f>
        <v>0</v>
      </c>
      <c r="L76" s="53"/>
    </row>
    <row r="77" spans="1:12" s="52" customFormat="1" x14ac:dyDescent="0.25">
      <c r="A77" s="52" t="str">
        <f>'Wniosek 2029 r.'!A114</f>
        <v/>
      </c>
      <c r="B77" s="60" t="str">
        <f>'Wniosek 2029 r.'!B114</f>
        <v/>
      </c>
      <c r="C77" s="58" t="str">
        <f>'Wniosek 2029 r.'!E114</f>
        <v/>
      </c>
      <c r="D77" s="58" t="str">
        <f>'Wniosek 2029 r.'!G114</f>
        <v/>
      </c>
      <c r="E77" s="55">
        <f>'Wniosek 2029 r.'!C239</f>
        <v>0</v>
      </c>
      <c r="F77" s="55">
        <f>'Wniosek 2029 r.'!C470</f>
        <v>0</v>
      </c>
      <c r="G77" s="57">
        <f>'Wniosek 2029 r.'!C355</f>
        <v>0</v>
      </c>
      <c r="H77" s="56">
        <f>'Wniosek 2029 r.'!D355</f>
        <v>0</v>
      </c>
      <c r="I77" s="64">
        <f>'Wniosek 2029 r.'!F355</f>
        <v>0</v>
      </c>
      <c r="J77" s="55">
        <f>'Wniosek 2029 r.'!H355</f>
        <v>0</v>
      </c>
      <c r="K77" s="54">
        <f>IFERROR('Wniosek 2029 r.'!C585,0)</f>
        <v>0</v>
      </c>
      <c r="L77" s="53"/>
    </row>
    <row r="78" spans="1:12" s="52" customFormat="1" x14ac:dyDescent="0.25">
      <c r="A78" s="52" t="str">
        <f>'Wniosek 2029 r.'!A115</f>
        <v/>
      </c>
      <c r="B78" s="60" t="str">
        <f>'Wniosek 2029 r.'!B115</f>
        <v/>
      </c>
      <c r="C78" s="58" t="str">
        <f>'Wniosek 2029 r.'!E115</f>
        <v/>
      </c>
      <c r="D78" s="58" t="str">
        <f>'Wniosek 2029 r.'!G115</f>
        <v/>
      </c>
      <c r="E78" s="55">
        <f>'Wniosek 2029 r.'!C240</f>
        <v>0</v>
      </c>
      <c r="F78" s="55">
        <f>'Wniosek 2029 r.'!C471</f>
        <v>0</v>
      </c>
      <c r="G78" s="57">
        <f>'Wniosek 2029 r.'!C356</f>
        <v>0</v>
      </c>
      <c r="H78" s="56">
        <f>'Wniosek 2029 r.'!D356</f>
        <v>0</v>
      </c>
      <c r="I78" s="64">
        <f>'Wniosek 2029 r.'!F356</f>
        <v>0</v>
      </c>
      <c r="J78" s="55">
        <f>'Wniosek 2029 r.'!H356</f>
        <v>0</v>
      </c>
      <c r="K78" s="54">
        <f>IFERROR('Wniosek 2029 r.'!C586,0)</f>
        <v>0</v>
      </c>
      <c r="L78" s="53"/>
    </row>
    <row r="79" spans="1:12" s="52" customFormat="1" x14ac:dyDescent="0.25">
      <c r="A79" s="52" t="str">
        <f>'Wniosek 2029 r.'!A116</f>
        <v/>
      </c>
      <c r="B79" s="60" t="str">
        <f>'Wniosek 2029 r.'!B116</f>
        <v/>
      </c>
      <c r="C79" s="58" t="str">
        <f>'Wniosek 2029 r.'!E116</f>
        <v/>
      </c>
      <c r="D79" s="58" t="str">
        <f>'Wniosek 2029 r.'!G116</f>
        <v/>
      </c>
      <c r="E79" s="55">
        <f>'Wniosek 2029 r.'!C241</f>
        <v>0</v>
      </c>
      <c r="F79" s="55">
        <f>'Wniosek 2029 r.'!C472</f>
        <v>0</v>
      </c>
      <c r="G79" s="57">
        <f>'Wniosek 2029 r.'!C357</f>
        <v>0</v>
      </c>
      <c r="H79" s="56">
        <f>'Wniosek 2029 r.'!D357</f>
        <v>0</v>
      </c>
      <c r="I79" s="64">
        <f>'Wniosek 2029 r.'!F357</f>
        <v>0</v>
      </c>
      <c r="J79" s="55">
        <f>'Wniosek 2029 r.'!H357</f>
        <v>0</v>
      </c>
      <c r="K79" s="54">
        <f>IFERROR('Wniosek 2029 r.'!C587,0)</f>
        <v>0</v>
      </c>
      <c r="L79" s="53"/>
    </row>
    <row r="80" spans="1:12" s="52" customFormat="1" x14ac:dyDescent="0.25">
      <c r="A80" s="52" t="str">
        <f>'Wniosek 2029 r.'!A117</f>
        <v/>
      </c>
      <c r="B80" s="60" t="str">
        <f>'Wniosek 2029 r.'!B117</f>
        <v/>
      </c>
      <c r="C80" s="58" t="str">
        <f>'Wniosek 2029 r.'!E117</f>
        <v/>
      </c>
      <c r="D80" s="58" t="str">
        <f>'Wniosek 2029 r.'!G117</f>
        <v/>
      </c>
      <c r="E80" s="55">
        <f>'Wniosek 2029 r.'!C242</f>
        <v>0</v>
      </c>
      <c r="F80" s="55">
        <f>'Wniosek 2029 r.'!C473</f>
        <v>0</v>
      </c>
      <c r="G80" s="57">
        <f>'Wniosek 2029 r.'!C358</f>
        <v>0</v>
      </c>
      <c r="H80" s="56">
        <f>'Wniosek 2029 r.'!D358</f>
        <v>0</v>
      </c>
      <c r="I80" s="64">
        <f>'Wniosek 2029 r.'!F358</f>
        <v>0</v>
      </c>
      <c r="J80" s="55">
        <f>'Wniosek 2029 r.'!H358</f>
        <v>0</v>
      </c>
      <c r="K80" s="54">
        <f>IFERROR('Wniosek 2029 r.'!C588,0)</f>
        <v>0</v>
      </c>
      <c r="L80" s="53"/>
    </row>
    <row r="81" spans="1:12" s="52" customFormat="1" x14ac:dyDescent="0.25">
      <c r="A81" s="52" t="str">
        <f>'Wniosek 2029 r.'!A118</f>
        <v/>
      </c>
      <c r="B81" s="60" t="str">
        <f>'Wniosek 2029 r.'!B118</f>
        <v/>
      </c>
      <c r="C81" s="58" t="str">
        <f>'Wniosek 2029 r.'!E118</f>
        <v/>
      </c>
      <c r="D81" s="58" t="str">
        <f>'Wniosek 2029 r.'!G118</f>
        <v/>
      </c>
      <c r="E81" s="55">
        <f>'Wniosek 2029 r.'!C243</f>
        <v>0</v>
      </c>
      <c r="F81" s="55">
        <f>'Wniosek 2029 r.'!C474</f>
        <v>0</v>
      </c>
      <c r="G81" s="57">
        <f>'Wniosek 2029 r.'!C359</f>
        <v>0</v>
      </c>
      <c r="H81" s="56">
        <f>'Wniosek 2029 r.'!D359</f>
        <v>0</v>
      </c>
      <c r="I81" s="64">
        <f>'Wniosek 2029 r.'!F359</f>
        <v>0</v>
      </c>
      <c r="J81" s="55">
        <f>'Wniosek 2029 r.'!H359</f>
        <v>0</v>
      </c>
      <c r="K81" s="54">
        <f>IFERROR('Wniosek 2029 r.'!C589,0)</f>
        <v>0</v>
      </c>
      <c r="L81" s="53"/>
    </row>
    <row r="82" spans="1:12" s="52" customFormat="1" x14ac:dyDescent="0.25">
      <c r="A82" s="52" t="str">
        <f>'Wniosek 2029 r.'!A119</f>
        <v/>
      </c>
      <c r="B82" s="60" t="str">
        <f>'Wniosek 2029 r.'!B119</f>
        <v/>
      </c>
      <c r="C82" s="58" t="str">
        <f>'Wniosek 2029 r.'!E119</f>
        <v/>
      </c>
      <c r="D82" s="58" t="str">
        <f>'Wniosek 2029 r.'!G119</f>
        <v/>
      </c>
      <c r="E82" s="55">
        <f>'Wniosek 2029 r.'!C244</f>
        <v>0</v>
      </c>
      <c r="F82" s="55">
        <f>'Wniosek 2029 r.'!C475</f>
        <v>0</v>
      </c>
      <c r="G82" s="57">
        <f>'Wniosek 2029 r.'!C360</f>
        <v>0</v>
      </c>
      <c r="H82" s="56">
        <f>'Wniosek 2029 r.'!D360</f>
        <v>0</v>
      </c>
      <c r="I82" s="64">
        <f>'Wniosek 2029 r.'!F360</f>
        <v>0</v>
      </c>
      <c r="J82" s="55">
        <f>'Wniosek 2029 r.'!H360</f>
        <v>0</v>
      </c>
      <c r="K82" s="54">
        <f>IFERROR('Wniosek 2029 r.'!C590,0)</f>
        <v>0</v>
      </c>
      <c r="L82" s="53"/>
    </row>
    <row r="83" spans="1:12" s="52" customFormat="1" x14ac:dyDescent="0.25">
      <c r="A83" s="52" t="str">
        <f>'Wniosek 2029 r.'!A120</f>
        <v/>
      </c>
      <c r="B83" s="60" t="str">
        <f>'Wniosek 2029 r.'!B120</f>
        <v/>
      </c>
      <c r="C83" s="58" t="str">
        <f>'Wniosek 2029 r.'!E120</f>
        <v/>
      </c>
      <c r="D83" s="58" t="str">
        <f>'Wniosek 2029 r.'!G120</f>
        <v/>
      </c>
      <c r="E83" s="55">
        <f>'Wniosek 2029 r.'!C245</f>
        <v>0</v>
      </c>
      <c r="F83" s="55">
        <f>'Wniosek 2029 r.'!C476</f>
        <v>0</v>
      </c>
      <c r="G83" s="57">
        <f>'Wniosek 2029 r.'!C361</f>
        <v>0</v>
      </c>
      <c r="H83" s="56">
        <f>'Wniosek 2029 r.'!D361</f>
        <v>0</v>
      </c>
      <c r="I83" s="64">
        <f>'Wniosek 2029 r.'!F361</f>
        <v>0</v>
      </c>
      <c r="J83" s="55">
        <f>'Wniosek 2029 r.'!H361</f>
        <v>0</v>
      </c>
      <c r="K83" s="54">
        <f>IFERROR('Wniosek 2029 r.'!C591,0)</f>
        <v>0</v>
      </c>
      <c r="L83" s="53"/>
    </row>
    <row r="84" spans="1:12" s="52" customFormat="1" x14ac:dyDescent="0.25">
      <c r="A84" s="52" t="str">
        <f>'Wniosek 2029 r.'!A121</f>
        <v/>
      </c>
      <c r="B84" s="60" t="str">
        <f>'Wniosek 2029 r.'!B121</f>
        <v/>
      </c>
      <c r="C84" s="58" t="str">
        <f>'Wniosek 2029 r.'!E121</f>
        <v/>
      </c>
      <c r="D84" s="58" t="str">
        <f>'Wniosek 2029 r.'!G121</f>
        <v/>
      </c>
      <c r="E84" s="55">
        <f>'Wniosek 2029 r.'!C246</f>
        <v>0</v>
      </c>
      <c r="F84" s="55">
        <f>'Wniosek 2029 r.'!C477</f>
        <v>0</v>
      </c>
      <c r="G84" s="57">
        <f>'Wniosek 2029 r.'!C362</f>
        <v>0</v>
      </c>
      <c r="H84" s="56">
        <f>'Wniosek 2029 r.'!D362</f>
        <v>0</v>
      </c>
      <c r="I84" s="64">
        <f>'Wniosek 2029 r.'!F362</f>
        <v>0</v>
      </c>
      <c r="J84" s="55">
        <f>'Wniosek 2029 r.'!H362</f>
        <v>0</v>
      </c>
      <c r="K84" s="54">
        <f>IFERROR('Wniosek 2029 r.'!C592,0)</f>
        <v>0</v>
      </c>
      <c r="L84" s="53"/>
    </row>
    <row r="85" spans="1:12" s="52" customFormat="1" x14ac:dyDescent="0.25">
      <c r="A85" s="52" t="str">
        <f>'Wniosek 2029 r.'!A122</f>
        <v/>
      </c>
      <c r="B85" s="60" t="str">
        <f>'Wniosek 2029 r.'!B122</f>
        <v/>
      </c>
      <c r="C85" s="58" t="str">
        <f>'Wniosek 2029 r.'!E122</f>
        <v/>
      </c>
      <c r="D85" s="58" t="str">
        <f>'Wniosek 2029 r.'!G122</f>
        <v/>
      </c>
      <c r="E85" s="55">
        <f>'Wniosek 2029 r.'!C247</f>
        <v>0</v>
      </c>
      <c r="F85" s="55">
        <f>'Wniosek 2029 r.'!C478</f>
        <v>0</v>
      </c>
      <c r="G85" s="57">
        <f>'Wniosek 2029 r.'!C363</f>
        <v>0</v>
      </c>
      <c r="H85" s="56">
        <f>'Wniosek 2029 r.'!D363</f>
        <v>0</v>
      </c>
      <c r="I85" s="64">
        <f>'Wniosek 2029 r.'!F363</f>
        <v>0</v>
      </c>
      <c r="J85" s="55">
        <f>'Wniosek 2029 r.'!H363</f>
        <v>0</v>
      </c>
      <c r="K85" s="54">
        <f>IFERROR('Wniosek 2029 r.'!C593,0)</f>
        <v>0</v>
      </c>
      <c r="L85" s="53"/>
    </row>
    <row r="86" spans="1:12" s="52" customFormat="1" x14ac:dyDescent="0.25">
      <c r="A86" s="52" t="str">
        <f>'Wniosek 2029 r.'!A123</f>
        <v/>
      </c>
      <c r="B86" s="60" t="str">
        <f>'Wniosek 2029 r.'!B123</f>
        <v/>
      </c>
      <c r="C86" s="58" t="str">
        <f>'Wniosek 2029 r.'!E123</f>
        <v/>
      </c>
      <c r="D86" s="58" t="str">
        <f>'Wniosek 2029 r.'!G123</f>
        <v/>
      </c>
      <c r="E86" s="55">
        <f>'Wniosek 2029 r.'!C248</f>
        <v>0</v>
      </c>
      <c r="F86" s="55">
        <f>'Wniosek 2029 r.'!C479</f>
        <v>0</v>
      </c>
      <c r="G86" s="57">
        <f>'Wniosek 2029 r.'!C364</f>
        <v>0</v>
      </c>
      <c r="H86" s="56">
        <f>'Wniosek 2029 r.'!D364</f>
        <v>0</v>
      </c>
      <c r="I86" s="64">
        <f>'Wniosek 2029 r.'!F364</f>
        <v>0</v>
      </c>
      <c r="J86" s="55">
        <f>'Wniosek 2029 r.'!H364</f>
        <v>0</v>
      </c>
      <c r="K86" s="54">
        <f>IFERROR('Wniosek 2029 r.'!C594,0)</f>
        <v>0</v>
      </c>
      <c r="L86" s="53"/>
    </row>
    <row r="87" spans="1:12" s="52" customFormat="1" x14ac:dyDescent="0.25">
      <c r="A87" s="52" t="str">
        <f>'Wniosek 2029 r.'!A124</f>
        <v/>
      </c>
      <c r="B87" s="60" t="str">
        <f>'Wniosek 2029 r.'!B124</f>
        <v/>
      </c>
      <c r="C87" s="58" t="str">
        <f>'Wniosek 2029 r.'!E124</f>
        <v/>
      </c>
      <c r="D87" s="58" t="str">
        <f>'Wniosek 2029 r.'!G124</f>
        <v/>
      </c>
      <c r="E87" s="55">
        <f>'Wniosek 2029 r.'!C249</f>
        <v>0</v>
      </c>
      <c r="F87" s="55">
        <f>'Wniosek 2029 r.'!C480</f>
        <v>0</v>
      </c>
      <c r="G87" s="57">
        <f>'Wniosek 2029 r.'!C365</f>
        <v>0</v>
      </c>
      <c r="H87" s="56">
        <f>'Wniosek 2029 r.'!D365</f>
        <v>0</v>
      </c>
      <c r="I87" s="64">
        <f>'Wniosek 2029 r.'!F365</f>
        <v>0</v>
      </c>
      <c r="J87" s="55">
        <f>'Wniosek 2029 r.'!H365</f>
        <v>0</v>
      </c>
      <c r="K87" s="54">
        <f>IFERROR('Wniosek 2029 r.'!C595,0)</f>
        <v>0</v>
      </c>
      <c r="L87" s="53"/>
    </row>
    <row r="88" spans="1:12" s="52" customFormat="1" x14ac:dyDescent="0.25">
      <c r="A88" s="52" t="str">
        <f>'Wniosek 2029 r.'!A125</f>
        <v/>
      </c>
      <c r="B88" s="60" t="str">
        <f>'Wniosek 2029 r.'!B125</f>
        <v/>
      </c>
      <c r="C88" s="58" t="str">
        <f>'Wniosek 2029 r.'!E125</f>
        <v/>
      </c>
      <c r="D88" s="58" t="str">
        <f>'Wniosek 2029 r.'!G125</f>
        <v/>
      </c>
      <c r="E88" s="55">
        <f>'Wniosek 2029 r.'!C250</f>
        <v>0</v>
      </c>
      <c r="F88" s="55">
        <f>'Wniosek 2029 r.'!C481</f>
        <v>0</v>
      </c>
      <c r="G88" s="57">
        <f>'Wniosek 2029 r.'!C366</f>
        <v>0</v>
      </c>
      <c r="H88" s="56">
        <f>'Wniosek 2029 r.'!D366</f>
        <v>0</v>
      </c>
      <c r="I88" s="64">
        <f>'Wniosek 2029 r.'!F366</f>
        <v>0</v>
      </c>
      <c r="J88" s="55">
        <f>'Wniosek 2029 r.'!H366</f>
        <v>0</v>
      </c>
      <c r="K88" s="54">
        <f>IFERROR('Wniosek 2029 r.'!C596,0)</f>
        <v>0</v>
      </c>
      <c r="L88" s="53"/>
    </row>
    <row r="89" spans="1:12" s="52" customFormat="1" x14ac:dyDescent="0.25">
      <c r="A89" s="52" t="str">
        <f>'Wniosek 2029 r.'!A126</f>
        <v/>
      </c>
      <c r="B89" s="60" t="str">
        <f>'Wniosek 2029 r.'!B126</f>
        <v/>
      </c>
      <c r="C89" s="58" t="str">
        <f>'Wniosek 2029 r.'!E126</f>
        <v/>
      </c>
      <c r="D89" s="58" t="str">
        <f>'Wniosek 2029 r.'!G126</f>
        <v/>
      </c>
      <c r="E89" s="55">
        <f>'Wniosek 2029 r.'!C251</f>
        <v>0</v>
      </c>
      <c r="F89" s="55">
        <f>'Wniosek 2029 r.'!C482</f>
        <v>0</v>
      </c>
      <c r="G89" s="57">
        <f>'Wniosek 2029 r.'!C367</f>
        <v>0</v>
      </c>
      <c r="H89" s="56">
        <f>'Wniosek 2029 r.'!D367</f>
        <v>0</v>
      </c>
      <c r="I89" s="64">
        <f>'Wniosek 2029 r.'!F367</f>
        <v>0</v>
      </c>
      <c r="J89" s="55">
        <f>'Wniosek 2029 r.'!H367</f>
        <v>0</v>
      </c>
      <c r="K89" s="54">
        <f>IFERROR('Wniosek 2029 r.'!C597,0)</f>
        <v>0</v>
      </c>
      <c r="L89" s="53"/>
    </row>
    <row r="90" spans="1:12" s="52" customFormat="1" x14ac:dyDescent="0.25">
      <c r="A90" s="52" t="str">
        <f>'Wniosek 2029 r.'!A127</f>
        <v/>
      </c>
      <c r="B90" s="60" t="str">
        <f>'Wniosek 2029 r.'!B127</f>
        <v/>
      </c>
      <c r="C90" s="58" t="str">
        <f>'Wniosek 2029 r.'!E127</f>
        <v/>
      </c>
      <c r="D90" s="58" t="str">
        <f>'Wniosek 2029 r.'!G127</f>
        <v/>
      </c>
      <c r="E90" s="55">
        <f>'Wniosek 2029 r.'!C252</f>
        <v>0</v>
      </c>
      <c r="F90" s="55">
        <f>'Wniosek 2029 r.'!C483</f>
        <v>0</v>
      </c>
      <c r="G90" s="57">
        <f>'Wniosek 2029 r.'!C368</f>
        <v>0</v>
      </c>
      <c r="H90" s="56">
        <f>'Wniosek 2029 r.'!D368</f>
        <v>0</v>
      </c>
      <c r="I90" s="64">
        <f>'Wniosek 2029 r.'!F368</f>
        <v>0</v>
      </c>
      <c r="J90" s="55">
        <f>'Wniosek 2029 r.'!H368</f>
        <v>0</v>
      </c>
      <c r="K90" s="54">
        <f>IFERROR('Wniosek 2029 r.'!C598,0)</f>
        <v>0</v>
      </c>
      <c r="L90" s="53"/>
    </row>
    <row r="91" spans="1:12" s="52" customFormat="1" x14ac:dyDescent="0.25">
      <c r="A91" s="52" t="str">
        <f>'Wniosek 2029 r.'!A128</f>
        <v/>
      </c>
      <c r="B91" s="60" t="str">
        <f>'Wniosek 2029 r.'!B128</f>
        <v/>
      </c>
      <c r="C91" s="58" t="str">
        <f>'Wniosek 2029 r.'!E128</f>
        <v/>
      </c>
      <c r="D91" s="58" t="str">
        <f>'Wniosek 2029 r.'!G128</f>
        <v/>
      </c>
      <c r="E91" s="55">
        <f>'Wniosek 2029 r.'!C253</f>
        <v>0</v>
      </c>
      <c r="F91" s="55">
        <f>'Wniosek 2029 r.'!C484</f>
        <v>0</v>
      </c>
      <c r="G91" s="57">
        <f>'Wniosek 2029 r.'!C369</f>
        <v>0</v>
      </c>
      <c r="H91" s="56">
        <f>'Wniosek 2029 r.'!D369</f>
        <v>0</v>
      </c>
      <c r="I91" s="64">
        <f>'Wniosek 2029 r.'!F369</f>
        <v>0</v>
      </c>
      <c r="J91" s="55">
        <f>'Wniosek 2029 r.'!H369</f>
        <v>0</v>
      </c>
      <c r="K91" s="54">
        <f>IFERROR('Wniosek 2029 r.'!C599,0)</f>
        <v>0</v>
      </c>
      <c r="L91" s="53"/>
    </row>
    <row r="92" spans="1:12" s="52" customFormat="1" x14ac:dyDescent="0.25">
      <c r="A92" s="52" t="str">
        <f>'Wniosek 2029 r.'!A129</f>
        <v/>
      </c>
      <c r="B92" s="60" t="str">
        <f>'Wniosek 2029 r.'!B129</f>
        <v/>
      </c>
      <c r="C92" s="58" t="str">
        <f>'Wniosek 2029 r.'!E129</f>
        <v/>
      </c>
      <c r="D92" s="58" t="str">
        <f>'Wniosek 2029 r.'!G129</f>
        <v/>
      </c>
      <c r="E92" s="55">
        <f>'Wniosek 2029 r.'!C254</f>
        <v>0</v>
      </c>
      <c r="F92" s="55">
        <f>'Wniosek 2029 r.'!C485</f>
        <v>0</v>
      </c>
      <c r="G92" s="57">
        <f>'Wniosek 2029 r.'!C370</f>
        <v>0</v>
      </c>
      <c r="H92" s="56">
        <f>'Wniosek 2029 r.'!D370</f>
        <v>0</v>
      </c>
      <c r="I92" s="64">
        <f>'Wniosek 2029 r.'!F370</f>
        <v>0</v>
      </c>
      <c r="J92" s="55">
        <f>'Wniosek 2029 r.'!H370</f>
        <v>0</v>
      </c>
      <c r="K92" s="54">
        <f>IFERROR('Wniosek 2029 r.'!C600,0)</f>
        <v>0</v>
      </c>
      <c r="L92" s="53"/>
    </row>
    <row r="93" spans="1:12" s="52" customFormat="1" x14ac:dyDescent="0.25">
      <c r="A93" s="52" t="str">
        <f>'Wniosek 2029 r.'!A130</f>
        <v/>
      </c>
      <c r="B93" s="60" t="str">
        <f>'Wniosek 2029 r.'!B130</f>
        <v/>
      </c>
      <c r="C93" s="58" t="str">
        <f>'Wniosek 2029 r.'!E130</f>
        <v/>
      </c>
      <c r="D93" s="58" t="str">
        <f>'Wniosek 2029 r.'!G130</f>
        <v/>
      </c>
      <c r="E93" s="55">
        <f>'Wniosek 2029 r.'!C255</f>
        <v>0</v>
      </c>
      <c r="F93" s="55">
        <f>'Wniosek 2029 r.'!C486</f>
        <v>0</v>
      </c>
      <c r="G93" s="57">
        <f>'Wniosek 2029 r.'!C371</f>
        <v>0</v>
      </c>
      <c r="H93" s="56">
        <f>'Wniosek 2029 r.'!D371</f>
        <v>0</v>
      </c>
      <c r="I93" s="64">
        <f>'Wniosek 2029 r.'!F371</f>
        <v>0</v>
      </c>
      <c r="J93" s="55">
        <f>'Wniosek 2029 r.'!H371</f>
        <v>0</v>
      </c>
      <c r="K93" s="54">
        <f>IFERROR('Wniosek 2029 r.'!C601,0)</f>
        <v>0</v>
      </c>
      <c r="L93" s="53"/>
    </row>
    <row r="94" spans="1:12" s="52" customFormat="1" x14ac:dyDescent="0.25">
      <c r="A94" s="52" t="str">
        <f>'Wniosek 2029 r.'!A131</f>
        <v/>
      </c>
      <c r="B94" s="60" t="str">
        <f>'Wniosek 2029 r.'!B131</f>
        <v/>
      </c>
      <c r="C94" s="58" t="str">
        <f>'Wniosek 2029 r.'!E131</f>
        <v/>
      </c>
      <c r="D94" s="58" t="str">
        <f>'Wniosek 2029 r.'!G131</f>
        <v/>
      </c>
      <c r="E94" s="55">
        <f>'Wniosek 2029 r.'!C256</f>
        <v>0</v>
      </c>
      <c r="F94" s="55">
        <f>'Wniosek 2029 r.'!C487</f>
        <v>0</v>
      </c>
      <c r="G94" s="57">
        <f>'Wniosek 2029 r.'!C372</f>
        <v>0</v>
      </c>
      <c r="H94" s="56">
        <f>'Wniosek 2029 r.'!D372</f>
        <v>0</v>
      </c>
      <c r="I94" s="64">
        <f>'Wniosek 2029 r.'!F372</f>
        <v>0</v>
      </c>
      <c r="J94" s="55">
        <f>'Wniosek 2029 r.'!H372</f>
        <v>0</v>
      </c>
      <c r="K94" s="54">
        <f>IFERROR('Wniosek 2029 r.'!C602,0)</f>
        <v>0</v>
      </c>
      <c r="L94" s="53"/>
    </row>
    <row r="95" spans="1:12" s="52" customFormat="1" x14ac:dyDescent="0.25">
      <c r="A95" s="52" t="str">
        <f>'Wniosek 2029 r.'!A132</f>
        <v/>
      </c>
      <c r="B95" s="60" t="str">
        <f>'Wniosek 2029 r.'!B132</f>
        <v/>
      </c>
      <c r="C95" s="58" t="str">
        <f>'Wniosek 2029 r.'!E132</f>
        <v/>
      </c>
      <c r="D95" s="58" t="str">
        <f>'Wniosek 2029 r.'!G132</f>
        <v/>
      </c>
      <c r="E95" s="55">
        <f>'Wniosek 2029 r.'!C257</f>
        <v>0</v>
      </c>
      <c r="F95" s="55">
        <f>'Wniosek 2029 r.'!C488</f>
        <v>0</v>
      </c>
      <c r="G95" s="57">
        <f>'Wniosek 2029 r.'!C373</f>
        <v>0</v>
      </c>
      <c r="H95" s="56">
        <f>'Wniosek 2029 r.'!D373</f>
        <v>0</v>
      </c>
      <c r="I95" s="64">
        <f>'Wniosek 2029 r.'!F373</f>
        <v>0</v>
      </c>
      <c r="J95" s="55">
        <f>'Wniosek 2029 r.'!H373</f>
        <v>0</v>
      </c>
      <c r="K95" s="54">
        <f>IFERROR('Wniosek 2029 r.'!C603,0)</f>
        <v>0</v>
      </c>
      <c r="L95" s="53"/>
    </row>
    <row r="96" spans="1:12" s="52" customFormat="1" x14ac:dyDescent="0.25">
      <c r="A96" s="52" t="str">
        <f>'Wniosek 2029 r.'!A133</f>
        <v/>
      </c>
      <c r="B96" s="60" t="str">
        <f>'Wniosek 2029 r.'!B133</f>
        <v/>
      </c>
      <c r="C96" s="58" t="str">
        <f>'Wniosek 2029 r.'!E133</f>
        <v/>
      </c>
      <c r="D96" s="58" t="str">
        <f>'Wniosek 2029 r.'!G133</f>
        <v/>
      </c>
      <c r="E96" s="55">
        <f>'Wniosek 2029 r.'!C258</f>
        <v>0</v>
      </c>
      <c r="F96" s="55">
        <f>'Wniosek 2029 r.'!C489</f>
        <v>0</v>
      </c>
      <c r="G96" s="57">
        <f>'Wniosek 2029 r.'!C374</f>
        <v>0</v>
      </c>
      <c r="H96" s="56">
        <f>'Wniosek 2029 r.'!D374</f>
        <v>0</v>
      </c>
      <c r="I96" s="64">
        <f>'Wniosek 2029 r.'!F374</f>
        <v>0</v>
      </c>
      <c r="J96" s="55">
        <f>'Wniosek 2029 r.'!H374</f>
        <v>0</v>
      </c>
      <c r="K96" s="54">
        <f>IFERROR('Wniosek 2029 r.'!C604,0)</f>
        <v>0</v>
      </c>
      <c r="L96" s="53"/>
    </row>
    <row r="97" spans="1:12" s="52" customFormat="1" x14ac:dyDescent="0.25">
      <c r="A97" s="52" t="str">
        <f>'Wniosek 2029 r.'!A134</f>
        <v/>
      </c>
      <c r="B97" s="60" t="str">
        <f>'Wniosek 2029 r.'!B134</f>
        <v/>
      </c>
      <c r="C97" s="58" t="str">
        <f>'Wniosek 2029 r.'!E134</f>
        <v/>
      </c>
      <c r="D97" s="58" t="str">
        <f>'Wniosek 2029 r.'!G134</f>
        <v/>
      </c>
      <c r="E97" s="55">
        <f>'Wniosek 2029 r.'!C259</f>
        <v>0</v>
      </c>
      <c r="F97" s="55">
        <f>'Wniosek 2029 r.'!C490</f>
        <v>0</v>
      </c>
      <c r="G97" s="57">
        <f>'Wniosek 2029 r.'!C375</f>
        <v>0</v>
      </c>
      <c r="H97" s="56">
        <f>'Wniosek 2029 r.'!D375</f>
        <v>0</v>
      </c>
      <c r="I97" s="64">
        <f>'Wniosek 2029 r.'!F375</f>
        <v>0</v>
      </c>
      <c r="J97" s="55">
        <f>'Wniosek 2029 r.'!H375</f>
        <v>0</v>
      </c>
      <c r="K97" s="54">
        <f>IFERROR('Wniosek 2029 r.'!C605,0)</f>
        <v>0</v>
      </c>
      <c r="L97" s="53"/>
    </row>
    <row r="98" spans="1:12" s="52" customFormat="1" x14ac:dyDescent="0.25">
      <c r="A98" s="52" t="str">
        <f>'Wniosek 2029 r.'!A135</f>
        <v/>
      </c>
      <c r="B98" s="60" t="str">
        <f>'Wniosek 2029 r.'!B135</f>
        <v/>
      </c>
      <c r="C98" s="58" t="str">
        <f>'Wniosek 2029 r.'!E135</f>
        <v/>
      </c>
      <c r="D98" s="58" t="str">
        <f>'Wniosek 2029 r.'!G135</f>
        <v/>
      </c>
      <c r="E98" s="55">
        <f>'Wniosek 2029 r.'!C260</f>
        <v>0</v>
      </c>
      <c r="F98" s="55">
        <f>'Wniosek 2029 r.'!C491</f>
        <v>0</v>
      </c>
      <c r="G98" s="57">
        <f>'Wniosek 2029 r.'!C376</f>
        <v>0</v>
      </c>
      <c r="H98" s="56">
        <f>'Wniosek 2029 r.'!D376</f>
        <v>0</v>
      </c>
      <c r="I98" s="64">
        <f>'Wniosek 2029 r.'!F376</f>
        <v>0</v>
      </c>
      <c r="J98" s="55">
        <f>'Wniosek 2029 r.'!H376</f>
        <v>0</v>
      </c>
      <c r="K98" s="54">
        <f>IFERROR('Wniosek 2029 r.'!C606,0)</f>
        <v>0</v>
      </c>
      <c r="L98" s="53"/>
    </row>
    <row r="99" spans="1:12" s="52" customFormat="1" x14ac:dyDescent="0.25">
      <c r="A99" s="52" t="str">
        <f>'Wniosek 2029 r.'!A136</f>
        <v/>
      </c>
      <c r="B99" s="60" t="str">
        <f>'Wniosek 2029 r.'!B136</f>
        <v/>
      </c>
      <c r="C99" s="58" t="str">
        <f>'Wniosek 2029 r.'!E136</f>
        <v/>
      </c>
      <c r="D99" s="58" t="str">
        <f>'Wniosek 2029 r.'!G136</f>
        <v/>
      </c>
      <c r="E99" s="55">
        <f>'Wniosek 2029 r.'!C261</f>
        <v>0</v>
      </c>
      <c r="F99" s="55">
        <f>'Wniosek 2029 r.'!C492</f>
        <v>0</v>
      </c>
      <c r="G99" s="57">
        <f>'Wniosek 2029 r.'!C377</f>
        <v>0</v>
      </c>
      <c r="H99" s="56">
        <f>'Wniosek 2029 r.'!D377</f>
        <v>0</v>
      </c>
      <c r="I99" s="64">
        <f>'Wniosek 2029 r.'!F377</f>
        <v>0</v>
      </c>
      <c r="J99" s="55">
        <f>'Wniosek 2029 r.'!H377</f>
        <v>0</v>
      </c>
      <c r="K99" s="54">
        <f>IFERROR('Wniosek 2029 r.'!C607,0)</f>
        <v>0</v>
      </c>
      <c r="L99" s="53"/>
    </row>
    <row r="100" spans="1:12" s="52" customFormat="1" x14ac:dyDescent="0.25">
      <c r="A100" s="52" t="str">
        <f>'Wniosek 2029 r.'!A137</f>
        <v/>
      </c>
      <c r="B100" s="60" t="str">
        <f>'Wniosek 2029 r.'!B137</f>
        <v/>
      </c>
      <c r="C100" s="58" t="str">
        <f>'Wniosek 2029 r.'!E137</f>
        <v/>
      </c>
      <c r="D100" s="58" t="str">
        <f>'Wniosek 2029 r.'!G137</f>
        <v/>
      </c>
      <c r="E100" s="55">
        <f>'Wniosek 2029 r.'!C262</f>
        <v>0</v>
      </c>
      <c r="F100" s="55">
        <f>'Wniosek 2029 r.'!C493</f>
        <v>0</v>
      </c>
      <c r="G100" s="57">
        <f>'Wniosek 2029 r.'!C378</f>
        <v>0</v>
      </c>
      <c r="H100" s="56">
        <f>'Wniosek 2029 r.'!D378</f>
        <v>0</v>
      </c>
      <c r="I100" s="64">
        <f>'Wniosek 2029 r.'!F378</f>
        <v>0</v>
      </c>
      <c r="J100" s="55">
        <f>'Wniosek 2029 r.'!H378</f>
        <v>0</v>
      </c>
      <c r="K100" s="54">
        <f>IFERROR('Wniosek 2029 r.'!C608,0)</f>
        <v>0</v>
      </c>
      <c r="L100" s="53"/>
    </row>
    <row r="101" spans="1:12" s="52" customFormat="1" x14ac:dyDescent="0.25">
      <c r="A101" s="52" t="str">
        <f>'Wniosek 2029 r.'!A138</f>
        <v/>
      </c>
      <c r="B101" s="60" t="str">
        <f>'Wniosek 2029 r.'!B138</f>
        <v/>
      </c>
      <c r="C101" s="58" t="str">
        <f>'Wniosek 2029 r.'!E138</f>
        <v/>
      </c>
      <c r="D101" s="58" t="str">
        <f>'Wniosek 2029 r.'!G138</f>
        <v/>
      </c>
      <c r="E101" s="55">
        <f>'Wniosek 2029 r.'!C263</f>
        <v>0</v>
      </c>
      <c r="F101" s="55">
        <f>'Wniosek 2029 r.'!C494</f>
        <v>0</v>
      </c>
      <c r="G101" s="57">
        <f>'Wniosek 2029 r.'!C379</f>
        <v>0</v>
      </c>
      <c r="H101" s="56">
        <f>'Wniosek 2029 r.'!D379</f>
        <v>0</v>
      </c>
      <c r="I101" s="64">
        <f>'Wniosek 2029 r.'!F379</f>
        <v>0</v>
      </c>
      <c r="J101" s="55">
        <f>'Wniosek 2029 r.'!H379</f>
        <v>0</v>
      </c>
      <c r="K101" s="54">
        <f>IFERROR('Wniosek 2029 r.'!C609,0)</f>
        <v>0</v>
      </c>
      <c r="L101" s="53"/>
    </row>
    <row r="102" spans="1:12" s="52" customFormat="1" x14ac:dyDescent="0.25">
      <c r="A102" s="52" t="str">
        <f>'Wniosek 2029 r.'!A139</f>
        <v/>
      </c>
      <c r="B102" s="60" t="str">
        <f>'Wniosek 2029 r.'!B139</f>
        <v/>
      </c>
      <c r="C102" s="58" t="str">
        <f>'Wniosek 2029 r.'!E139</f>
        <v/>
      </c>
      <c r="D102" s="58" t="str">
        <f>'Wniosek 2029 r.'!G139</f>
        <v/>
      </c>
      <c r="E102" s="55">
        <f>'Wniosek 2029 r.'!C264</f>
        <v>0</v>
      </c>
      <c r="F102" s="55">
        <f>'Wniosek 2029 r.'!C495</f>
        <v>0</v>
      </c>
      <c r="G102" s="57">
        <f>'Wniosek 2029 r.'!C380</f>
        <v>0</v>
      </c>
      <c r="H102" s="56">
        <f>'Wniosek 2029 r.'!D380</f>
        <v>0</v>
      </c>
      <c r="I102" s="64">
        <f>'Wniosek 2029 r.'!F380</f>
        <v>0</v>
      </c>
      <c r="J102" s="55">
        <f>'Wniosek 2029 r.'!H380</f>
        <v>0</v>
      </c>
      <c r="K102" s="54">
        <f>IFERROR('Wniosek 2029 r.'!C610,0)</f>
        <v>0</v>
      </c>
      <c r="L102" s="53"/>
    </row>
    <row r="103" spans="1:12" s="52" customFormat="1" x14ac:dyDescent="0.25">
      <c r="A103" s="52" t="str">
        <f>'Wniosek 2029 r.'!A140</f>
        <v/>
      </c>
      <c r="B103" s="60" t="str">
        <f>'Wniosek 2029 r.'!B140</f>
        <v/>
      </c>
      <c r="C103" s="58" t="str">
        <f>'Wniosek 2029 r.'!E140</f>
        <v/>
      </c>
      <c r="D103" s="58" t="str">
        <f>'Wniosek 2029 r.'!G140</f>
        <v/>
      </c>
      <c r="E103" s="55">
        <f>'Wniosek 2029 r.'!C265</f>
        <v>0</v>
      </c>
      <c r="F103" s="55">
        <f>'Wniosek 2029 r.'!C496</f>
        <v>0</v>
      </c>
      <c r="G103" s="57">
        <f>'Wniosek 2029 r.'!C381</f>
        <v>0</v>
      </c>
      <c r="H103" s="56">
        <f>'Wniosek 2029 r.'!D381</f>
        <v>0</v>
      </c>
      <c r="I103" s="64">
        <f>'Wniosek 2029 r.'!F381</f>
        <v>0</v>
      </c>
      <c r="J103" s="55">
        <f>'Wniosek 2029 r.'!H381</f>
        <v>0</v>
      </c>
      <c r="K103" s="54">
        <f>IFERROR('Wniosek 2029 r.'!C611,0)</f>
        <v>0</v>
      </c>
      <c r="L103" s="53"/>
    </row>
    <row r="104" spans="1:12" s="52" customFormat="1" x14ac:dyDescent="0.25">
      <c r="A104" s="52" t="str">
        <f>'Wniosek 2029 r.'!A141</f>
        <v/>
      </c>
      <c r="B104" s="60" t="str">
        <f>'Wniosek 2029 r.'!B141</f>
        <v/>
      </c>
      <c r="C104" s="58" t="str">
        <f>'Wniosek 2029 r.'!E141</f>
        <v/>
      </c>
      <c r="D104" s="58" t="str">
        <f>'Wniosek 2029 r.'!G141</f>
        <v/>
      </c>
      <c r="E104" s="55">
        <f>'Wniosek 2029 r.'!C266</f>
        <v>0</v>
      </c>
      <c r="F104" s="55">
        <f>'Wniosek 2029 r.'!C497</f>
        <v>0</v>
      </c>
      <c r="G104" s="57">
        <f>'Wniosek 2029 r.'!C382</f>
        <v>0</v>
      </c>
      <c r="H104" s="56">
        <f>'Wniosek 2029 r.'!D382</f>
        <v>0</v>
      </c>
      <c r="I104" s="64">
        <f>'Wniosek 2029 r.'!F382</f>
        <v>0</v>
      </c>
      <c r="J104" s="55">
        <f>'Wniosek 2029 r.'!H382</f>
        <v>0</v>
      </c>
      <c r="K104" s="54">
        <f>IFERROR('Wniosek 2029 r.'!C612,0)</f>
        <v>0</v>
      </c>
      <c r="L104" s="53"/>
    </row>
    <row r="105" spans="1:12" s="52" customFormat="1" x14ac:dyDescent="0.25">
      <c r="A105" s="52" t="str">
        <f>'Wniosek 2029 r.'!A142</f>
        <v/>
      </c>
      <c r="B105" s="60" t="str">
        <f>'Wniosek 2029 r.'!B142</f>
        <v/>
      </c>
      <c r="C105" s="58" t="str">
        <f>'Wniosek 2029 r.'!E142</f>
        <v/>
      </c>
      <c r="D105" s="58" t="str">
        <f>'Wniosek 2029 r.'!G142</f>
        <v/>
      </c>
      <c r="E105" s="55">
        <f>'Wniosek 2029 r.'!C267</f>
        <v>0</v>
      </c>
      <c r="F105" s="55">
        <f>'Wniosek 2029 r.'!C498</f>
        <v>0</v>
      </c>
      <c r="G105" s="57">
        <f>'Wniosek 2029 r.'!C383</f>
        <v>0</v>
      </c>
      <c r="H105" s="56">
        <f>'Wniosek 2029 r.'!D383</f>
        <v>0</v>
      </c>
      <c r="I105" s="64">
        <f>'Wniosek 2029 r.'!F383</f>
        <v>0</v>
      </c>
      <c r="J105" s="55">
        <f>'Wniosek 2029 r.'!H383</f>
        <v>0</v>
      </c>
      <c r="K105" s="54">
        <f>IFERROR('Wniosek 2029 r.'!C613,0)</f>
        <v>0</v>
      </c>
      <c r="L105" s="53"/>
    </row>
    <row r="106" spans="1:12" s="52" customFormat="1" x14ac:dyDescent="0.25">
      <c r="A106" s="52" t="str">
        <f>'Wniosek 2029 r.'!A143</f>
        <v/>
      </c>
      <c r="B106" s="60" t="str">
        <f>'Wniosek 2029 r.'!B143</f>
        <v/>
      </c>
      <c r="C106" s="58" t="str">
        <f>'Wniosek 2029 r.'!E143</f>
        <v/>
      </c>
      <c r="D106" s="58" t="str">
        <f>'Wniosek 2029 r.'!G143</f>
        <v/>
      </c>
      <c r="E106" s="55">
        <f>'Wniosek 2029 r.'!C268</f>
        <v>0</v>
      </c>
      <c r="F106" s="55">
        <f>'Wniosek 2029 r.'!C499</f>
        <v>0</v>
      </c>
      <c r="G106" s="57">
        <f>'Wniosek 2029 r.'!C384</f>
        <v>0</v>
      </c>
      <c r="H106" s="56">
        <f>'Wniosek 2029 r.'!D384</f>
        <v>0</v>
      </c>
      <c r="I106" s="64">
        <f>'Wniosek 2029 r.'!F384</f>
        <v>0</v>
      </c>
      <c r="J106" s="55">
        <f>'Wniosek 2029 r.'!H384</f>
        <v>0</v>
      </c>
      <c r="K106" s="54">
        <f>IFERROR('Wniosek 2029 r.'!C614,0)</f>
        <v>0</v>
      </c>
      <c r="L106" s="53"/>
    </row>
    <row r="107" spans="1:12" s="52" customFormat="1" x14ac:dyDescent="0.25">
      <c r="A107" s="52" t="str">
        <f>'Wniosek 2029 r.'!A144</f>
        <v/>
      </c>
      <c r="B107" s="60" t="str">
        <f>'Wniosek 2029 r.'!B144</f>
        <v/>
      </c>
      <c r="C107" s="58" t="str">
        <f>'Wniosek 2029 r.'!E144</f>
        <v/>
      </c>
      <c r="D107" s="58" t="str">
        <f>'Wniosek 2029 r.'!G144</f>
        <v/>
      </c>
      <c r="E107" s="55">
        <f>'Wniosek 2029 r.'!C269</f>
        <v>0</v>
      </c>
      <c r="F107" s="55">
        <f>'Wniosek 2029 r.'!C500</f>
        <v>0</v>
      </c>
      <c r="G107" s="57">
        <f>'Wniosek 2029 r.'!C385</f>
        <v>0</v>
      </c>
      <c r="H107" s="56">
        <f>'Wniosek 2029 r.'!D385</f>
        <v>0</v>
      </c>
      <c r="I107" s="64">
        <f>'Wniosek 2029 r.'!F385</f>
        <v>0</v>
      </c>
      <c r="J107" s="55">
        <f>'Wniosek 2029 r.'!H385</f>
        <v>0</v>
      </c>
      <c r="K107" s="54">
        <f>IFERROR('Wniosek 2029 r.'!C615,0)</f>
        <v>0</v>
      </c>
      <c r="L107" s="53"/>
    </row>
    <row r="108" spans="1:12" s="52" customFormat="1" x14ac:dyDescent="0.25">
      <c r="A108" s="52" t="str">
        <f>'Wniosek 2029 r.'!A145</f>
        <v/>
      </c>
      <c r="B108" s="60" t="str">
        <f>'Wniosek 2029 r.'!B145</f>
        <v/>
      </c>
      <c r="C108" s="58" t="str">
        <f>'Wniosek 2029 r.'!E145</f>
        <v/>
      </c>
      <c r="D108" s="58" t="str">
        <f>'Wniosek 2029 r.'!G145</f>
        <v/>
      </c>
      <c r="E108" s="55">
        <f>'Wniosek 2029 r.'!C270</f>
        <v>0</v>
      </c>
      <c r="F108" s="55">
        <f>'Wniosek 2029 r.'!C501</f>
        <v>0</v>
      </c>
      <c r="G108" s="57">
        <f>'Wniosek 2029 r.'!C386</f>
        <v>0</v>
      </c>
      <c r="H108" s="56">
        <f>'Wniosek 2029 r.'!D386</f>
        <v>0</v>
      </c>
      <c r="I108" s="64">
        <f>'Wniosek 2029 r.'!F386</f>
        <v>0</v>
      </c>
      <c r="J108" s="55">
        <f>'Wniosek 2029 r.'!H386</f>
        <v>0</v>
      </c>
      <c r="K108" s="54">
        <f>IFERROR('Wniosek 2029 r.'!C616,0)</f>
        <v>0</v>
      </c>
      <c r="L108" s="53"/>
    </row>
    <row r="109" spans="1:12" s="52" customFormat="1" x14ac:dyDescent="0.25">
      <c r="A109" s="52" t="str">
        <f>'Wniosek 2029 r.'!A146</f>
        <v/>
      </c>
      <c r="B109" s="60" t="str">
        <f>'Wniosek 2029 r.'!B146</f>
        <v/>
      </c>
      <c r="C109" s="58" t="str">
        <f>'Wniosek 2029 r.'!E146</f>
        <v/>
      </c>
      <c r="D109" s="58" t="str">
        <f>'Wniosek 2029 r.'!G146</f>
        <v/>
      </c>
      <c r="E109" s="55">
        <f>'Wniosek 2029 r.'!C271</f>
        <v>0</v>
      </c>
      <c r="F109" s="55">
        <f>'Wniosek 2029 r.'!C502</f>
        <v>0</v>
      </c>
      <c r="G109" s="57">
        <f>'Wniosek 2029 r.'!C387</f>
        <v>0</v>
      </c>
      <c r="H109" s="56">
        <f>'Wniosek 2029 r.'!D387</f>
        <v>0</v>
      </c>
      <c r="I109" s="64">
        <f>'Wniosek 2029 r.'!F387</f>
        <v>0</v>
      </c>
      <c r="J109" s="55">
        <f>'Wniosek 2029 r.'!H387</f>
        <v>0</v>
      </c>
      <c r="K109" s="54">
        <f>IFERROR('Wniosek 2029 r.'!C617,0)</f>
        <v>0</v>
      </c>
      <c r="L109" s="53"/>
    </row>
    <row r="110" spans="1:12" s="52" customFormat="1" x14ac:dyDescent="0.25">
      <c r="A110" s="52" t="str">
        <f>'Wniosek 2029 r.'!A147</f>
        <v/>
      </c>
      <c r="B110" s="60" t="str">
        <f>'Wniosek 2029 r.'!B147</f>
        <v/>
      </c>
      <c r="C110" s="58" t="str">
        <f>'Wniosek 2029 r.'!E147</f>
        <v/>
      </c>
      <c r="D110" s="58" t="str">
        <f>'Wniosek 2029 r.'!G147</f>
        <v/>
      </c>
      <c r="E110" s="55">
        <f>'Wniosek 2029 r.'!C272</f>
        <v>0</v>
      </c>
      <c r="F110" s="55">
        <f>'Wniosek 2029 r.'!C503</f>
        <v>0</v>
      </c>
      <c r="G110" s="57">
        <f>'Wniosek 2029 r.'!C388</f>
        <v>0</v>
      </c>
      <c r="H110" s="56">
        <f>'Wniosek 2029 r.'!D388</f>
        <v>0</v>
      </c>
      <c r="I110" s="64">
        <f>'Wniosek 2029 r.'!F388</f>
        <v>0</v>
      </c>
      <c r="J110" s="55">
        <f>'Wniosek 2029 r.'!H388</f>
        <v>0</v>
      </c>
      <c r="K110" s="54">
        <f>IFERROR('Wniosek 2029 r.'!C618,0)</f>
        <v>0</v>
      </c>
      <c r="L110" s="53"/>
    </row>
    <row r="111" spans="1:12" s="52" customFormat="1" x14ac:dyDescent="0.25">
      <c r="A111" s="52" t="str">
        <f>'Wniosek 2029 r.'!A148</f>
        <v/>
      </c>
      <c r="B111" s="60" t="str">
        <f>'Wniosek 2029 r.'!B148</f>
        <v/>
      </c>
      <c r="C111" s="58" t="str">
        <f>'Wniosek 2029 r.'!E148</f>
        <v/>
      </c>
      <c r="D111" s="58" t="str">
        <f>'Wniosek 2029 r.'!G148</f>
        <v/>
      </c>
      <c r="E111" s="55">
        <f>'Wniosek 2029 r.'!C273</f>
        <v>0</v>
      </c>
      <c r="F111" s="55">
        <f>'Wniosek 2029 r.'!C504</f>
        <v>0</v>
      </c>
      <c r="G111" s="57">
        <f>'Wniosek 2029 r.'!C389</f>
        <v>0</v>
      </c>
      <c r="H111" s="56">
        <f>'Wniosek 2029 r.'!D389</f>
        <v>0</v>
      </c>
      <c r="I111" s="64">
        <f>'Wniosek 2029 r.'!F389</f>
        <v>0</v>
      </c>
      <c r="J111" s="55">
        <f>'Wniosek 2029 r.'!H389</f>
        <v>0</v>
      </c>
      <c r="K111" s="54">
        <f>IFERROR('Wniosek 2029 r.'!C619,0)</f>
        <v>0</v>
      </c>
      <c r="L111" s="53"/>
    </row>
    <row r="112" spans="1:12" s="52" customFormat="1" x14ac:dyDescent="0.25">
      <c r="A112" s="52" t="str">
        <f>'Wniosek 2029 r.'!A149</f>
        <v/>
      </c>
      <c r="B112" s="60" t="str">
        <f>'Wniosek 2029 r.'!B149</f>
        <v/>
      </c>
      <c r="C112" s="58" t="str">
        <f>'Wniosek 2029 r.'!E149</f>
        <v/>
      </c>
      <c r="D112" s="58" t="str">
        <f>'Wniosek 2029 r.'!G149</f>
        <v/>
      </c>
      <c r="E112" s="55">
        <f>'Wniosek 2029 r.'!C274</f>
        <v>0</v>
      </c>
      <c r="F112" s="55">
        <f>'Wniosek 2029 r.'!C505</f>
        <v>0</v>
      </c>
      <c r="G112" s="57">
        <f>'Wniosek 2029 r.'!C390</f>
        <v>0</v>
      </c>
      <c r="H112" s="56">
        <f>'Wniosek 2029 r.'!D390</f>
        <v>0</v>
      </c>
      <c r="I112" s="64">
        <f>'Wniosek 2029 r.'!F390</f>
        <v>0</v>
      </c>
      <c r="J112" s="55">
        <f>'Wniosek 2029 r.'!H390</f>
        <v>0</v>
      </c>
      <c r="K112" s="54">
        <f>IFERROR('Wniosek 2029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2029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- 2029 r.'!M143=('Wniosek 2029 r.'!C506*(-1)),'Weryfikacja 2029 r.'!M1,'Weryfikacja 2029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81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81" si="14">C118*0.1</f>
        <v>0</v>
      </c>
      <c r="N118" s="34" t="str">
        <f t="shared" ref="N118:N181" si="15">IF(D118&gt;=M118,$M$1,$M$2)</f>
        <v>ok</v>
      </c>
      <c r="O118" s="34" t="str">
        <f t="shared" ref="O118:O181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9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80" si="18">IFERROR(E35/C35,0)</f>
        <v>0</v>
      </c>
      <c r="C149" s="38">
        <f t="shared" ref="C149:C180" si="19">IFERROR(F35/E35,0)</f>
        <v>0</v>
      </c>
      <c r="D149" s="34">
        <f t="shared" ref="D149:D180" si="20">H35</f>
        <v>0</v>
      </c>
      <c r="E149" s="37">
        <f t="shared" si="13"/>
        <v>0</v>
      </c>
      <c r="F149" s="36">
        <f t="shared" ref="F149:F180" si="21">IFERROR(D149*E35,0)</f>
        <v>0</v>
      </c>
      <c r="G149" s="36">
        <f t="shared" ref="G149:G180" si="22">IFERROR(G35*E35,0)</f>
        <v>0</v>
      </c>
      <c r="H149" s="36">
        <f t="shared" ref="H149:H180" si="23">IFERROR(J149*E35,0)</f>
        <v>0</v>
      </c>
      <c r="I149" s="34">
        <f t="shared" ref="I149:I180" si="24">IFERROR(J149*E35,0)</f>
        <v>0</v>
      </c>
      <c r="J149" s="34">
        <f t="shared" ref="J149:J180" si="25">IFERROR(IF((F35-J35)/E35&gt;=$L$3,$L$3,(F35-J35)/E35),0)</f>
        <v>0</v>
      </c>
      <c r="K149" s="34">
        <f t="shared" ref="K149:K180" si="26">IFERROR(K35/E35,0)</f>
        <v>0</v>
      </c>
      <c r="L149" s="34">
        <f t="shared" ref="L149:L180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80" si="28">(H149+F149)-F35</f>
        <v>0</v>
      </c>
      <c r="Q149" s="35">
        <f t="shared" ref="Q149:Q180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si="17"/>
        <v/>
      </c>
      <c r="B176" s="39">
        <f t="shared" si="18"/>
        <v>0</v>
      </c>
      <c r="C176" s="38">
        <f t="shared" si="19"/>
        <v>0</v>
      </c>
      <c r="D176" s="34">
        <f t="shared" si="20"/>
        <v>0</v>
      </c>
      <c r="E176" s="37">
        <f t="shared" si="13"/>
        <v>0</v>
      </c>
      <c r="F176" s="36">
        <f t="shared" si="21"/>
        <v>0</v>
      </c>
      <c r="G176" s="36">
        <f t="shared" si="22"/>
        <v>0</v>
      </c>
      <c r="H176" s="36">
        <f t="shared" si="23"/>
        <v>0</v>
      </c>
      <c r="I176" s="34">
        <f t="shared" si="24"/>
        <v>0</v>
      </c>
      <c r="J176" s="34">
        <f t="shared" si="25"/>
        <v>0</v>
      </c>
      <c r="K176" s="34">
        <f t="shared" si="26"/>
        <v>0</v>
      </c>
      <c r="L176" s="34">
        <f t="shared" si="27"/>
        <v>0</v>
      </c>
      <c r="M176" s="34">
        <f t="shared" si="14"/>
        <v>0</v>
      </c>
      <c r="N176" s="34" t="str">
        <f t="shared" si="15"/>
        <v>ok</v>
      </c>
      <c r="O176" s="34" t="str">
        <f t="shared" si="16"/>
        <v>ok</v>
      </c>
      <c r="P176" s="35">
        <f t="shared" si="28"/>
        <v>0</v>
      </c>
      <c r="Q176" s="35">
        <f t="shared" si="29"/>
        <v>0</v>
      </c>
    </row>
    <row r="177" spans="1:17" x14ac:dyDescent="0.25">
      <c r="A177" s="34" t="str">
        <f t="shared" si="17"/>
        <v/>
      </c>
      <c r="B177" s="39">
        <f t="shared" si="18"/>
        <v>0</v>
      </c>
      <c r="C177" s="38">
        <f t="shared" si="19"/>
        <v>0</v>
      </c>
      <c r="D177" s="34">
        <f t="shared" si="20"/>
        <v>0</v>
      </c>
      <c r="E177" s="37">
        <f t="shared" si="13"/>
        <v>0</v>
      </c>
      <c r="F177" s="36">
        <f t="shared" si="21"/>
        <v>0</v>
      </c>
      <c r="G177" s="36">
        <f t="shared" si="22"/>
        <v>0</v>
      </c>
      <c r="H177" s="36">
        <f t="shared" si="23"/>
        <v>0</v>
      </c>
      <c r="I177" s="34">
        <f t="shared" si="24"/>
        <v>0</v>
      </c>
      <c r="J177" s="34">
        <f t="shared" si="25"/>
        <v>0</v>
      </c>
      <c r="K177" s="34">
        <f t="shared" si="26"/>
        <v>0</v>
      </c>
      <c r="L177" s="34">
        <f t="shared" si="27"/>
        <v>0</v>
      </c>
      <c r="M177" s="34">
        <f t="shared" si="14"/>
        <v>0</v>
      </c>
      <c r="N177" s="34" t="str">
        <f t="shared" si="15"/>
        <v>ok</v>
      </c>
      <c r="O177" s="34" t="str">
        <f t="shared" si="16"/>
        <v>ok</v>
      </c>
      <c r="P177" s="35">
        <f t="shared" si="28"/>
        <v>0</v>
      </c>
      <c r="Q177" s="35">
        <f t="shared" si="29"/>
        <v>0</v>
      </c>
    </row>
    <row r="178" spans="1:17" x14ac:dyDescent="0.25">
      <c r="A178" s="34" t="str">
        <f t="shared" si="17"/>
        <v/>
      </c>
      <c r="B178" s="39">
        <f t="shared" si="18"/>
        <v>0</v>
      </c>
      <c r="C178" s="38">
        <f t="shared" si="19"/>
        <v>0</v>
      </c>
      <c r="D178" s="34">
        <f t="shared" si="20"/>
        <v>0</v>
      </c>
      <c r="E178" s="37">
        <f t="shared" si="13"/>
        <v>0</v>
      </c>
      <c r="F178" s="36">
        <f t="shared" si="21"/>
        <v>0</v>
      </c>
      <c r="G178" s="36">
        <f t="shared" si="22"/>
        <v>0</v>
      </c>
      <c r="H178" s="36">
        <f t="shared" si="23"/>
        <v>0</v>
      </c>
      <c r="I178" s="34">
        <f t="shared" si="24"/>
        <v>0</v>
      </c>
      <c r="J178" s="34">
        <f t="shared" si="25"/>
        <v>0</v>
      </c>
      <c r="K178" s="34">
        <f t="shared" si="26"/>
        <v>0</v>
      </c>
      <c r="L178" s="34">
        <f t="shared" si="27"/>
        <v>0</v>
      </c>
      <c r="M178" s="34">
        <f t="shared" si="14"/>
        <v>0</v>
      </c>
      <c r="N178" s="34" t="str">
        <f t="shared" si="15"/>
        <v>ok</v>
      </c>
      <c r="O178" s="34" t="str">
        <f t="shared" si="16"/>
        <v>ok</v>
      </c>
      <c r="P178" s="35">
        <f t="shared" si="28"/>
        <v>0</v>
      </c>
      <c r="Q178" s="35">
        <f t="shared" si="29"/>
        <v>0</v>
      </c>
    </row>
    <row r="179" spans="1:17" x14ac:dyDescent="0.25">
      <c r="A179" s="34" t="str">
        <f t="shared" si="17"/>
        <v/>
      </c>
      <c r="B179" s="39">
        <f t="shared" si="18"/>
        <v>0</v>
      </c>
      <c r="C179" s="38">
        <f t="shared" si="19"/>
        <v>0</v>
      </c>
      <c r="D179" s="34">
        <f t="shared" si="20"/>
        <v>0</v>
      </c>
      <c r="E179" s="37">
        <f t="shared" si="13"/>
        <v>0</v>
      </c>
      <c r="F179" s="36">
        <f t="shared" si="21"/>
        <v>0</v>
      </c>
      <c r="G179" s="36">
        <f t="shared" si="22"/>
        <v>0</v>
      </c>
      <c r="H179" s="36">
        <f t="shared" si="23"/>
        <v>0</v>
      </c>
      <c r="I179" s="34">
        <f t="shared" si="24"/>
        <v>0</v>
      </c>
      <c r="J179" s="34">
        <f t="shared" si="25"/>
        <v>0</v>
      </c>
      <c r="K179" s="34">
        <f t="shared" si="26"/>
        <v>0</v>
      </c>
      <c r="L179" s="34">
        <f t="shared" si="27"/>
        <v>0</v>
      </c>
      <c r="M179" s="34">
        <f t="shared" si="14"/>
        <v>0</v>
      </c>
      <c r="N179" s="34" t="str">
        <f t="shared" si="15"/>
        <v>ok</v>
      </c>
      <c r="O179" s="34" t="str">
        <f t="shared" si="16"/>
        <v>ok</v>
      </c>
      <c r="P179" s="35">
        <f t="shared" si="28"/>
        <v>0</v>
      </c>
      <c r="Q179" s="35">
        <f t="shared" si="29"/>
        <v>0</v>
      </c>
    </row>
    <row r="180" spans="1:17" x14ac:dyDescent="0.25">
      <c r="A180" s="34" t="str">
        <f t="shared" ref="A180:A182" si="30">A66</f>
        <v/>
      </c>
      <c r="B180" s="39">
        <f t="shared" si="18"/>
        <v>0</v>
      </c>
      <c r="C180" s="38">
        <f t="shared" si="19"/>
        <v>0</v>
      </c>
      <c r="D180" s="34">
        <f t="shared" si="20"/>
        <v>0</v>
      </c>
      <c r="E180" s="37">
        <f t="shared" si="13"/>
        <v>0</v>
      </c>
      <c r="F180" s="36">
        <f t="shared" si="21"/>
        <v>0</v>
      </c>
      <c r="G180" s="36">
        <f t="shared" si="22"/>
        <v>0</v>
      </c>
      <c r="H180" s="36">
        <f t="shared" si="23"/>
        <v>0</v>
      </c>
      <c r="I180" s="34">
        <f t="shared" si="24"/>
        <v>0</v>
      </c>
      <c r="J180" s="34">
        <f t="shared" si="25"/>
        <v>0</v>
      </c>
      <c r="K180" s="34">
        <f t="shared" si="26"/>
        <v>0</v>
      </c>
      <c r="L180" s="34">
        <f t="shared" si="27"/>
        <v>0</v>
      </c>
      <c r="M180" s="34">
        <f t="shared" si="14"/>
        <v>0</v>
      </c>
      <c r="N180" s="34" t="str">
        <f t="shared" si="15"/>
        <v>ok</v>
      </c>
      <c r="O180" s="34" t="str">
        <f t="shared" si="16"/>
        <v>ok</v>
      </c>
      <c r="P180" s="35">
        <f t="shared" si="28"/>
        <v>0</v>
      </c>
      <c r="Q180" s="35">
        <f t="shared" si="29"/>
        <v>0</v>
      </c>
    </row>
    <row r="181" spans="1:17" x14ac:dyDescent="0.25">
      <c r="A181" s="34" t="str">
        <f t="shared" si="30"/>
        <v/>
      </c>
      <c r="B181" s="39">
        <f t="shared" ref="B181:B182" si="31">IFERROR(E67/C67,0)</f>
        <v>0</v>
      </c>
      <c r="C181" s="38">
        <f t="shared" ref="C181:C182" si="32">IFERROR(F67/E67,0)</f>
        <v>0</v>
      </c>
      <c r="D181" s="34">
        <f t="shared" ref="D181:D182" si="33">H67</f>
        <v>0</v>
      </c>
      <c r="E181" s="37">
        <f t="shared" si="13"/>
        <v>0</v>
      </c>
      <c r="F181" s="36">
        <f t="shared" ref="F181:F182" si="34">IFERROR(D181*E67,0)</f>
        <v>0</v>
      </c>
      <c r="G181" s="36">
        <f t="shared" ref="G181:G182" si="35">IFERROR(G67*E67,0)</f>
        <v>0</v>
      </c>
      <c r="H181" s="36">
        <f t="shared" ref="H181:H182" si="36">IFERROR(J181*E67,0)</f>
        <v>0</v>
      </c>
      <c r="I181" s="34">
        <f t="shared" ref="I181:I182" si="37">IFERROR(J181*E67,0)</f>
        <v>0</v>
      </c>
      <c r="J181" s="34">
        <f t="shared" ref="J181:J182" si="38">IFERROR(IF((F67-J67)/E67&gt;=$L$3,$L$3,(F67-J67)/E67),0)</f>
        <v>0</v>
      </c>
      <c r="K181" s="34">
        <f t="shared" ref="K181:K182" si="39">IFERROR(K67/E67,0)</f>
        <v>0</v>
      </c>
      <c r="L181" s="34">
        <f t="shared" ref="L181:L182" si="40">F67*0.1</f>
        <v>0</v>
      </c>
      <c r="M181" s="34">
        <f t="shared" si="14"/>
        <v>0</v>
      </c>
      <c r="N181" s="34" t="str">
        <f t="shared" si="15"/>
        <v>ok</v>
      </c>
      <c r="O181" s="34" t="str">
        <f t="shared" si="16"/>
        <v>ok</v>
      </c>
      <c r="P181" s="35">
        <f t="shared" ref="P181:P182" si="41">(H181+F181)-F67</f>
        <v>0</v>
      </c>
      <c r="Q181" s="35">
        <f t="shared" ref="Q181:Q182" si="42">F67-G181</f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ref="E182" si="43">IFERROR(D182/C182,0)</f>
        <v>0</v>
      </c>
      <c r="F182" s="36">
        <f t="shared" si="34"/>
        <v>0</v>
      </c>
      <c r="G182" s="36">
        <f t="shared" si="35"/>
        <v>0</v>
      </c>
      <c r="H182" s="36">
        <f t="shared" si="36"/>
        <v>0</v>
      </c>
      <c r="I182" s="34">
        <f t="shared" si="37"/>
        <v>0</v>
      </c>
      <c r="J182" s="34">
        <f t="shared" si="38"/>
        <v>0</v>
      </c>
      <c r="K182" s="34">
        <f t="shared" si="39"/>
        <v>0</v>
      </c>
      <c r="L182" s="34">
        <f t="shared" si="40"/>
        <v>0</v>
      </c>
      <c r="M182" s="34">
        <f t="shared" ref="M182" si="44">C182*0.1</f>
        <v>0</v>
      </c>
      <c r="N182" s="34" t="str">
        <f t="shared" ref="N182" si="45">IF(D182&gt;=M182,$M$1,$M$2)</f>
        <v>ok</v>
      </c>
      <c r="O182" s="34" t="str">
        <f t="shared" ref="O182" si="46">IF(K182&lt;=$L$3,$M$1,$M$2)</f>
        <v>ok</v>
      </c>
      <c r="P182" s="35">
        <f t="shared" si="41"/>
        <v>0</v>
      </c>
      <c r="Q182" s="35">
        <f t="shared" si="42"/>
        <v>0</v>
      </c>
    </row>
    <row r="183" spans="1:17" x14ac:dyDescent="0.25">
      <c r="A183" s="34" t="str">
        <f t="shared" ref="A183:A226" si="47">A69</f>
        <v/>
      </c>
      <c r="B183" s="39">
        <f t="shared" ref="B183:B226" si="48">IFERROR(E69/C69,0)</f>
        <v>0</v>
      </c>
      <c r="C183" s="38">
        <f t="shared" ref="C183:C226" si="49">IFERROR(F69/E69,0)</f>
        <v>0</v>
      </c>
      <c r="D183" s="34">
        <f t="shared" ref="D183:D226" si="50">H69</f>
        <v>0</v>
      </c>
      <c r="E183" s="37">
        <f t="shared" ref="E183:E226" si="51">IFERROR(D183/C183,0)</f>
        <v>0</v>
      </c>
      <c r="F183" s="36">
        <f t="shared" ref="F183:F226" si="52">IFERROR(D183*E69,0)</f>
        <v>0</v>
      </c>
      <c r="G183" s="36">
        <f t="shared" ref="G183:G226" si="53">IFERROR(G69*E69,0)</f>
        <v>0</v>
      </c>
      <c r="H183" s="36">
        <f t="shared" ref="H183:H226" si="54">IFERROR(J183*E69,0)</f>
        <v>0</v>
      </c>
      <c r="I183" s="34">
        <f t="shared" ref="I183:I226" si="55">IFERROR(J183*E69,0)</f>
        <v>0</v>
      </c>
      <c r="J183" s="34">
        <f t="shared" ref="J183:J226" si="56">IFERROR(IF((F69-J69)/E69&gt;=$L$3,$L$3,(F69-J69)/E69),0)</f>
        <v>0</v>
      </c>
      <c r="K183" s="34">
        <f t="shared" ref="K183:K226" si="57">IFERROR(K69/E69,0)</f>
        <v>0</v>
      </c>
      <c r="L183" s="34">
        <f t="shared" ref="L183:L226" si="58">F69*0.1</f>
        <v>0</v>
      </c>
      <c r="M183" s="34">
        <f t="shared" ref="M183:M226" si="59">C183*0.1</f>
        <v>0</v>
      </c>
      <c r="N183" s="34" t="str">
        <f t="shared" ref="N183:N226" si="60">IF(D183&gt;=M183,$M$1,$M$2)</f>
        <v>ok</v>
      </c>
      <c r="O183" s="34" t="str">
        <f t="shared" ref="O183:O226" si="61">IF(K183&lt;=$L$3,$M$1,$M$2)</f>
        <v>ok</v>
      </c>
      <c r="P183" s="35">
        <f t="shared" ref="P183:P226" si="62">(H183+F183)-F69</f>
        <v>0</v>
      </c>
      <c r="Q183" s="35">
        <f t="shared" ref="Q183:Q226" si="63">F69-G183</f>
        <v>0</v>
      </c>
    </row>
    <row r="184" spans="1:17" x14ac:dyDescent="0.25">
      <c r="A184" s="34" t="str">
        <f t="shared" si="47"/>
        <v/>
      </c>
      <c r="B184" s="39">
        <f t="shared" si="48"/>
        <v>0</v>
      </c>
      <c r="C184" s="38">
        <f t="shared" si="49"/>
        <v>0</v>
      </c>
      <c r="D184" s="34">
        <f t="shared" si="50"/>
        <v>0</v>
      </c>
      <c r="E184" s="37">
        <f t="shared" si="51"/>
        <v>0</v>
      </c>
      <c r="F184" s="36">
        <f t="shared" si="52"/>
        <v>0</v>
      </c>
      <c r="G184" s="36">
        <f t="shared" si="53"/>
        <v>0</v>
      </c>
      <c r="H184" s="36">
        <f t="shared" si="54"/>
        <v>0</v>
      </c>
      <c r="I184" s="34">
        <f t="shared" si="55"/>
        <v>0</v>
      </c>
      <c r="J184" s="34">
        <f t="shared" si="56"/>
        <v>0</v>
      </c>
      <c r="K184" s="34">
        <f t="shared" si="57"/>
        <v>0</v>
      </c>
      <c r="L184" s="34">
        <f t="shared" si="58"/>
        <v>0</v>
      </c>
      <c r="M184" s="34">
        <f t="shared" si="59"/>
        <v>0</v>
      </c>
      <c r="N184" s="34" t="str">
        <f t="shared" si="60"/>
        <v>ok</v>
      </c>
      <c r="O184" s="34" t="str">
        <f t="shared" si="61"/>
        <v>ok</v>
      </c>
      <c r="P184" s="35">
        <f t="shared" si="62"/>
        <v>0</v>
      </c>
      <c r="Q184" s="35">
        <f t="shared" si="63"/>
        <v>0</v>
      </c>
    </row>
    <row r="185" spans="1:17" x14ac:dyDescent="0.25">
      <c r="A185" s="34" t="str">
        <f t="shared" si="47"/>
        <v/>
      </c>
      <c r="B185" s="39">
        <f t="shared" si="48"/>
        <v>0</v>
      </c>
      <c r="C185" s="38">
        <f t="shared" si="49"/>
        <v>0</v>
      </c>
      <c r="D185" s="34">
        <f t="shared" si="50"/>
        <v>0</v>
      </c>
      <c r="E185" s="37">
        <f t="shared" si="51"/>
        <v>0</v>
      </c>
      <c r="F185" s="36">
        <f t="shared" si="52"/>
        <v>0</v>
      </c>
      <c r="G185" s="36">
        <f t="shared" si="53"/>
        <v>0</v>
      </c>
      <c r="H185" s="36">
        <f t="shared" si="54"/>
        <v>0</v>
      </c>
      <c r="I185" s="34">
        <f t="shared" si="55"/>
        <v>0</v>
      </c>
      <c r="J185" s="34">
        <f t="shared" si="56"/>
        <v>0</v>
      </c>
      <c r="K185" s="34">
        <f t="shared" si="57"/>
        <v>0</v>
      </c>
      <c r="L185" s="34">
        <f t="shared" si="58"/>
        <v>0</v>
      </c>
      <c r="M185" s="34">
        <f t="shared" si="59"/>
        <v>0</v>
      </c>
      <c r="N185" s="34" t="str">
        <f t="shared" si="60"/>
        <v>ok</v>
      </c>
      <c r="O185" s="34" t="str">
        <f t="shared" si="61"/>
        <v>ok</v>
      </c>
      <c r="P185" s="35">
        <f t="shared" si="62"/>
        <v>0</v>
      </c>
      <c r="Q185" s="35">
        <f t="shared" si="63"/>
        <v>0</v>
      </c>
    </row>
    <row r="186" spans="1:17" x14ac:dyDescent="0.25">
      <c r="A186" s="34" t="str">
        <f t="shared" si="47"/>
        <v/>
      </c>
      <c r="B186" s="39">
        <f t="shared" si="48"/>
        <v>0</v>
      </c>
      <c r="C186" s="38">
        <f t="shared" si="49"/>
        <v>0</v>
      </c>
      <c r="D186" s="34">
        <f t="shared" si="50"/>
        <v>0</v>
      </c>
      <c r="E186" s="37">
        <f t="shared" si="51"/>
        <v>0</v>
      </c>
      <c r="F186" s="36">
        <f t="shared" si="52"/>
        <v>0</v>
      </c>
      <c r="G186" s="36">
        <f t="shared" si="53"/>
        <v>0</v>
      </c>
      <c r="H186" s="36">
        <f t="shared" si="54"/>
        <v>0</v>
      </c>
      <c r="I186" s="34">
        <f t="shared" si="55"/>
        <v>0</v>
      </c>
      <c r="J186" s="34">
        <f t="shared" si="56"/>
        <v>0</v>
      </c>
      <c r="K186" s="34">
        <f t="shared" si="57"/>
        <v>0</v>
      </c>
      <c r="L186" s="34">
        <f t="shared" si="58"/>
        <v>0</v>
      </c>
      <c r="M186" s="34">
        <f t="shared" si="59"/>
        <v>0</v>
      </c>
      <c r="N186" s="34" t="str">
        <f t="shared" si="60"/>
        <v>ok</v>
      </c>
      <c r="O186" s="34" t="str">
        <f t="shared" si="61"/>
        <v>ok</v>
      </c>
      <c r="P186" s="35">
        <f t="shared" si="62"/>
        <v>0</v>
      </c>
      <c r="Q186" s="35">
        <f t="shared" si="63"/>
        <v>0</v>
      </c>
    </row>
    <row r="187" spans="1:17" x14ac:dyDescent="0.25">
      <c r="A187" s="34" t="str">
        <f t="shared" si="47"/>
        <v/>
      </c>
      <c r="B187" s="39">
        <f t="shared" si="48"/>
        <v>0</v>
      </c>
      <c r="C187" s="38">
        <f t="shared" si="49"/>
        <v>0</v>
      </c>
      <c r="D187" s="34">
        <f t="shared" si="50"/>
        <v>0</v>
      </c>
      <c r="E187" s="37">
        <f t="shared" si="51"/>
        <v>0</v>
      </c>
      <c r="F187" s="36">
        <f t="shared" si="52"/>
        <v>0</v>
      </c>
      <c r="G187" s="36">
        <f t="shared" si="53"/>
        <v>0</v>
      </c>
      <c r="H187" s="36">
        <f t="shared" si="54"/>
        <v>0</v>
      </c>
      <c r="I187" s="34">
        <f t="shared" si="55"/>
        <v>0</v>
      </c>
      <c r="J187" s="34">
        <f t="shared" si="56"/>
        <v>0</v>
      </c>
      <c r="K187" s="34">
        <f t="shared" si="57"/>
        <v>0</v>
      </c>
      <c r="L187" s="34">
        <f t="shared" si="58"/>
        <v>0</v>
      </c>
      <c r="M187" s="34">
        <f t="shared" si="59"/>
        <v>0</v>
      </c>
      <c r="N187" s="34" t="str">
        <f t="shared" si="60"/>
        <v>ok</v>
      </c>
      <c r="O187" s="34" t="str">
        <f t="shared" si="61"/>
        <v>ok</v>
      </c>
      <c r="P187" s="35">
        <f t="shared" si="62"/>
        <v>0</v>
      </c>
      <c r="Q187" s="35">
        <f t="shared" si="63"/>
        <v>0</v>
      </c>
    </row>
    <row r="188" spans="1:17" x14ac:dyDescent="0.25">
      <c r="A188" s="34" t="str">
        <f t="shared" si="47"/>
        <v/>
      </c>
      <c r="B188" s="39">
        <f t="shared" si="48"/>
        <v>0</v>
      </c>
      <c r="C188" s="38">
        <f t="shared" si="49"/>
        <v>0</v>
      </c>
      <c r="D188" s="34">
        <f t="shared" si="50"/>
        <v>0</v>
      </c>
      <c r="E188" s="37">
        <f t="shared" si="51"/>
        <v>0</v>
      </c>
      <c r="F188" s="36">
        <f t="shared" si="52"/>
        <v>0</v>
      </c>
      <c r="G188" s="36">
        <f t="shared" si="53"/>
        <v>0</v>
      </c>
      <c r="H188" s="36">
        <f t="shared" si="54"/>
        <v>0</v>
      </c>
      <c r="I188" s="34">
        <f t="shared" si="55"/>
        <v>0</v>
      </c>
      <c r="J188" s="34">
        <f t="shared" si="56"/>
        <v>0</v>
      </c>
      <c r="K188" s="34">
        <f t="shared" si="57"/>
        <v>0</v>
      </c>
      <c r="L188" s="34">
        <f t="shared" si="58"/>
        <v>0</v>
      </c>
      <c r="M188" s="34">
        <f t="shared" si="59"/>
        <v>0</v>
      </c>
      <c r="N188" s="34" t="str">
        <f t="shared" si="60"/>
        <v>ok</v>
      </c>
      <c r="O188" s="34" t="str">
        <f t="shared" si="61"/>
        <v>ok</v>
      </c>
      <c r="P188" s="35">
        <f t="shared" si="62"/>
        <v>0</v>
      </c>
      <c r="Q188" s="35">
        <f t="shared" si="63"/>
        <v>0</v>
      </c>
    </row>
    <row r="189" spans="1:17" x14ac:dyDescent="0.25">
      <c r="A189" s="34" t="str">
        <f t="shared" si="47"/>
        <v/>
      </c>
      <c r="B189" s="39">
        <f t="shared" si="48"/>
        <v>0</v>
      </c>
      <c r="C189" s="38">
        <f t="shared" si="49"/>
        <v>0</v>
      </c>
      <c r="D189" s="34">
        <f t="shared" si="50"/>
        <v>0</v>
      </c>
      <c r="E189" s="37">
        <f t="shared" si="51"/>
        <v>0</v>
      </c>
      <c r="F189" s="36">
        <f t="shared" si="52"/>
        <v>0</v>
      </c>
      <c r="G189" s="36">
        <f t="shared" si="53"/>
        <v>0</v>
      </c>
      <c r="H189" s="36">
        <f t="shared" si="54"/>
        <v>0</v>
      </c>
      <c r="I189" s="34">
        <f t="shared" si="55"/>
        <v>0</v>
      </c>
      <c r="J189" s="34">
        <f t="shared" si="56"/>
        <v>0</v>
      </c>
      <c r="K189" s="34">
        <f t="shared" si="57"/>
        <v>0</v>
      </c>
      <c r="L189" s="34">
        <f t="shared" si="58"/>
        <v>0</v>
      </c>
      <c r="M189" s="34">
        <f t="shared" si="59"/>
        <v>0</v>
      </c>
      <c r="N189" s="34" t="str">
        <f t="shared" si="60"/>
        <v>ok</v>
      </c>
      <c r="O189" s="34" t="str">
        <f t="shared" si="61"/>
        <v>ok</v>
      </c>
      <c r="P189" s="35">
        <f t="shared" si="62"/>
        <v>0</v>
      </c>
      <c r="Q189" s="35">
        <f t="shared" si="63"/>
        <v>0</v>
      </c>
    </row>
    <row r="190" spans="1:17" x14ac:dyDescent="0.25">
      <c r="A190" s="34" t="str">
        <f t="shared" si="47"/>
        <v/>
      </c>
      <c r="B190" s="39">
        <f t="shared" si="48"/>
        <v>0</v>
      </c>
      <c r="C190" s="38">
        <f t="shared" si="49"/>
        <v>0</v>
      </c>
      <c r="D190" s="34">
        <f t="shared" si="50"/>
        <v>0</v>
      </c>
      <c r="E190" s="37">
        <f t="shared" si="51"/>
        <v>0</v>
      </c>
      <c r="F190" s="36">
        <f t="shared" si="52"/>
        <v>0</v>
      </c>
      <c r="G190" s="36">
        <f t="shared" si="53"/>
        <v>0</v>
      </c>
      <c r="H190" s="36">
        <f t="shared" si="54"/>
        <v>0</v>
      </c>
      <c r="I190" s="34">
        <f t="shared" si="55"/>
        <v>0</v>
      </c>
      <c r="J190" s="34">
        <f t="shared" si="56"/>
        <v>0</v>
      </c>
      <c r="K190" s="34">
        <f t="shared" si="57"/>
        <v>0</v>
      </c>
      <c r="L190" s="34">
        <f t="shared" si="58"/>
        <v>0</v>
      </c>
      <c r="M190" s="34">
        <f t="shared" si="59"/>
        <v>0</v>
      </c>
      <c r="N190" s="34" t="str">
        <f t="shared" si="60"/>
        <v>ok</v>
      </c>
      <c r="O190" s="34" t="str">
        <f t="shared" si="61"/>
        <v>ok</v>
      </c>
      <c r="P190" s="35">
        <f t="shared" si="62"/>
        <v>0</v>
      </c>
      <c r="Q190" s="35">
        <f t="shared" si="63"/>
        <v>0</v>
      </c>
    </row>
    <row r="191" spans="1:17" x14ac:dyDescent="0.25">
      <c r="A191" s="34" t="str">
        <f t="shared" si="47"/>
        <v/>
      </c>
      <c r="B191" s="39">
        <f t="shared" si="48"/>
        <v>0</v>
      </c>
      <c r="C191" s="38">
        <f t="shared" si="49"/>
        <v>0</v>
      </c>
      <c r="D191" s="34">
        <f t="shared" si="50"/>
        <v>0</v>
      </c>
      <c r="E191" s="37">
        <f t="shared" si="51"/>
        <v>0</v>
      </c>
      <c r="F191" s="36">
        <f t="shared" si="52"/>
        <v>0</v>
      </c>
      <c r="G191" s="36">
        <f t="shared" si="53"/>
        <v>0</v>
      </c>
      <c r="H191" s="36">
        <f t="shared" si="54"/>
        <v>0</v>
      </c>
      <c r="I191" s="34">
        <f t="shared" si="55"/>
        <v>0</v>
      </c>
      <c r="J191" s="34">
        <f t="shared" si="56"/>
        <v>0</v>
      </c>
      <c r="K191" s="34">
        <f t="shared" si="57"/>
        <v>0</v>
      </c>
      <c r="L191" s="34">
        <f t="shared" si="58"/>
        <v>0</v>
      </c>
      <c r="M191" s="34">
        <f t="shared" si="59"/>
        <v>0</v>
      </c>
      <c r="N191" s="34" t="str">
        <f t="shared" si="60"/>
        <v>ok</v>
      </c>
      <c r="O191" s="34" t="str">
        <f t="shared" si="61"/>
        <v>ok</v>
      </c>
      <c r="P191" s="35">
        <f t="shared" si="62"/>
        <v>0</v>
      </c>
      <c r="Q191" s="35">
        <f t="shared" si="63"/>
        <v>0</v>
      </c>
    </row>
    <row r="192" spans="1:17" x14ac:dyDescent="0.25">
      <c r="A192" s="34" t="str">
        <f t="shared" si="47"/>
        <v/>
      </c>
      <c r="B192" s="39">
        <f t="shared" si="48"/>
        <v>0</v>
      </c>
      <c r="C192" s="38">
        <f t="shared" si="49"/>
        <v>0</v>
      </c>
      <c r="D192" s="34">
        <f t="shared" si="50"/>
        <v>0</v>
      </c>
      <c r="E192" s="37">
        <f t="shared" si="51"/>
        <v>0</v>
      </c>
      <c r="F192" s="36">
        <f t="shared" si="52"/>
        <v>0</v>
      </c>
      <c r="G192" s="36">
        <f t="shared" si="53"/>
        <v>0</v>
      </c>
      <c r="H192" s="36">
        <f t="shared" si="54"/>
        <v>0</v>
      </c>
      <c r="I192" s="34">
        <f t="shared" si="55"/>
        <v>0</v>
      </c>
      <c r="J192" s="34">
        <f t="shared" si="56"/>
        <v>0</v>
      </c>
      <c r="K192" s="34">
        <f t="shared" si="57"/>
        <v>0</v>
      </c>
      <c r="L192" s="34">
        <f t="shared" si="58"/>
        <v>0</v>
      </c>
      <c r="M192" s="34">
        <f t="shared" si="59"/>
        <v>0</v>
      </c>
      <c r="N192" s="34" t="str">
        <f t="shared" si="60"/>
        <v>ok</v>
      </c>
      <c r="O192" s="34" t="str">
        <f t="shared" si="61"/>
        <v>ok</v>
      </c>
      <c r="P192" s="35">
        <f t="shared" si="62"/>
        <v>0</v>
      </c>
      <c r="Q192" s="35">
        <f t="shared" si="63"/>
        <v>0</v>
      </c>
    </row>
    <row r="193" spans="1:17" x14ac:dyDescent="0.25">
      <c r="A193" s="34" t="str">
        <f t="shared" si="47"/>
        <v/>
      </c>
      <c r="B193" s="39">
        <f t="shared" si="48"/>
        <v>0</v>
      </c>
      <c r="C193" s="38">
        <f t="shared" si="49"/>
        <v>0</v>
      </c>
      <c r="D193" s="34">
        <f t="shared" si="50"/>
        <v>0</v>
      </c>
      <c r="E193" s="37">
        <f t="shared" si="51"/>
        <v>0</v>
      </c>
      <c r="F193" s="36">
        <f t="shared" si="52"/>
        <v>0</v>
      </c>
      <c r="G193" s="36">
        <f t="shared" si="53"/>
        <v>0</v>
      </c>
      <c r="H193" s="36">
        <f t="shared" si="54"/>
        <v>0</v>
      </c>
      <c r="I193" s="34">
        <f t="shared" si="55"/>
        <v>0</v>
      </c>
      <c r="J193" s="34">
        <f t="shared" si="56"/>
        <v>0</v>
      </c>
      <c r="K193" s="34">
        <f t="shared" si="57"/>
        <v>0</v>
      </c>
      <c r="L193" s="34">
        <f t="shared" si="58"/>
        <v>0</v>
      </c>
      <c r="M193" s="34">
        <f t="shared" si="59"/>
        <v>0</v>
      </c>
      <c r="N193" s="34" t="str">
        <f t="shared" si="60"/>
        <v>ok</v>
      </c>
      <c r="O193" s="34" t="str">
        <f t="shared" si="61"/>
        <v>ok</v>
      </c>
      <c r="P193" s="35">
        <f t="shared" si="62"/>
        <v>0</v>
      </c>
      <c r="Q193" s="35">
        <f t="shared" si="63"/>
        <v>0</v>
      </c>
    </row>
    <row r="194" spans="1:17" x14ac:dyDescent="0.25">
      <c r="A194" s="34" t="str">
        <f t="shared" si="47"/>
        <v/>
      </c>
      <c r="B194" s="39">
        <f t="shared" si="48"/>
        <v>0</v>
      </c>
      <c r="C194" s="38">
        <f t="shared" si="49"/>
        <v>0</v>
      </c>
      <c r="D194" s="34">
        <f t="shared" si="50"/>
        <v>0</v>
      </c>
      <c r="E194" s="37">
        <f t="shared" si="51"/>
        <v>0</v>
      </c>
      <c r="F194" s="36">
        <f t="shared" si="52"/>
        <v>0</v>
      </c>
      <c r="G194" s="36">
        <f t="shared" si="53"/>
        <v>0</v>
      </c>
      <c r="H194" s="36">
        <f t="shared" si="54"/>
        <v>0</v>
      </c>
      <c r="I194" s="34">
        <f t="shared" si="55"/>
        <v>0</v>
      </c>
      <c r="J194" s="34">
        <f t="shared" si="56"/>
        <v>0</v>
      </c>
      <c r="K194" s="34">
        <f t="shared" si="57"/>
        <v>0</v>
      </c>
      <c r="L194" s="34">
        <f t="shared" si="58"/>
        <v>0</v>
      </c>
      <c r="M194" s="34">
        <f t="shared" si="59"/>
        <v>0</v>
      </c>
      <c r="N194" s="34" t="str">
        <f t="shared" si="60"/>
        <v>ok</v>
      </c>
      <c r="O194" s="34" t="str">
        <f t="shared" si="61"/>
        <v>ok</v>
      </c>
      <c r="P194" s="35">
        <f t="shared" si="62"/>
        <v>0</v>
      </c>
      <c r="Q194" s="35">
        <f t="shared" si="63"/>
        <v>0</v>
      </c>
    </row>
    <row r="195" spans="1:17" x14ac:dyDescent="0.25">
      <c r="A195" s="34" t="str">
        <f t="shared" si="47"/>
        <v/>
      </c>
      <c r="B195" s="39">
        <f t="shared" si="48"/>
        <v>0</v>
      </c>
      <c r="C195" s="38">
        <f t="shared" si="49"/>
        <v>0</v>
      </c>
      <c r="D195" s="34">
        <f t="shared" si="50"/>
        <v>0</v>
      </c>
      <c r="E195" s="37">
        <f t="shared" si="51"/>
        <v>0</v>
      </c>
      <c r="F195" s="36">
        <f t="shared" si="52"/>
        <v>0</v>
      </c>
      <c r="G195" s="36">
        <f t="shared" si="53"/>
        <v>0</v>
      </c>
      <c r="H195" s="36">
        <f t="shared" si="54"/>
        <v>0</v>
      </c>
      <c r="I195" s="34">
        <f t="shared" si="55"/>
        <v>0</v>
      </c>
      <c r="J195" s="34">
        <f t="shared" si="56"/>
        <v>0</v>
      </c>
      <c r="K195" s="34">
        <f t="shared" si="57"/>
        <v>0</v>
      </c>
      <c r="L195" s="34">
        <f t="shared" si="58"/>
        <v>0</v>
      </c>
      <c r="M195" s="34">
        <f t="shared" si="59"/>
        <v>0</v>
      </c>
      <c r="N195" s="34" t="str">
        <f t="shared" si="60"/>
        <v>ok</v>
      </c>
      <c r="O195" s="34" t="str">
        <f t="shared" si="61"/>
        <v>ok</v>
      </c>
      <c r="P195" s="35">
        <f t="shared" si="62"/>
        <v>0</v>
      </c>
      <c r="Q195" s="35">
        <f t="shared" si="63"/>
        <v>0</v>
      </c>
    </row>
    <row r="196" spans="1:17" x14ac:dyDescent="0.25">
      <c r="A196" s="34" t="str">
        <f t="shared" si="47"/>
        <v/>
      </c>
      <c r="B196" s="39">
        <f t="shared" si="48"/>
        <v>0</v>
      </c>
      <c r="C196" s="38">
        <f t="shared" si="49"/>
        <v>0</v>
      </c>
      <c r="D196" s="34">
        <f t="shared" si="50"/>
        <v>0</v>
      </c>
      <c r="E196" s="37">
        <f t="shared" si="51"/>
        <v>0</v>
      </c>
      <c r="F196" s="36">
        <f t="shared" si="52"/>
        <v>0</v>
      </c>
      <c r="G196" s="36">
        <f t="shared" si="53"/>
        <v>0</v>
      </c>
      <c r="H196" s="36">
        <f t="shared" si="54"/>
        <v>0</v>
      </c>
      <c r="I196" s="34">
        <f t="shared" si="55"/>
        <v>0</v>
      </c>
      <c r="J196" s="34">
        <f t="shared" si="56"/>
        <v>0</v>
      </c>
      <c r="K196" s="34">
        <f t="shared" si="57"/>
        <v>0</v>
      </c>
      <c r="L196" s="34">
        <f t="shared" si="58"/>
        <v>0</v>
      </c>
      <c r="M196" s="34">
        <f t="shared" si="59"/>
        <v>0</v>
      </c>
      <c r="N196" s="34" t="str">
        <f t="shared" si="60"/>
        <v>ok</v>
      </c>
      <c r="O196" s="34" t="str">
        <f t="shared" si="61"/>
        <v>ok</v>
      </c>
      <c r="P196" s="35">
        <f t="shared" si="62"/>
        <v>0</v>
      </c>
      <c r="Q196" s="35">
        <f t="shared" si="63"/>
        <v>0</v>
      </c>
    </row>
    <row r="197" spans="1:17" x14ac:dyDescent="0.25">
      <c r="A197" s="34" t="str">
        <f t="shared" si="47"/>
        <v/>
      </c>
      <c r="B197" s="39">
        <f t="shared" si="48"/>
        <v>0</v>
      </c>
      <c r="C197" s="38">
        <f t="shared" si="49"/>
        <v>0</v>
      </c>
      <c r="D197" s="34">
        <f t="shared" si="50"/>
        <v>0</v>
      </c>
      <c r="E197" s="37">
        <f t="shared" si="51"/>
        <v>0</v>
      </c>
      <c r="F197" s="36">
        <f t="shared" si="52"/>
        <v>0</v>
      </c>
      <c r="G197" s="36">
        <f t="shared" si="53"/>
        <v>0</v>
      </c>
      <c r="H197" s="36">
        <f t="shared" si="54"/>
        <v>0</v>
      </c>
      <c r="I197" s="34">
        <f t="shared" si="55"/>
        <v>0</v>
      </c>
      <c r="J197" s="34">
        <f t="shared" si="56"/>
        <v>0</v>
      </c>
      <c r="K197" s="34">
        <f t="shared" si="57"/>
        <v>0</v>
      </c>
      <c r="L197" s="34">
        <f t="shared" si="58"/>
        <v>0</v>
      </c>
      <c r="M197" s="34">
        <f t="shared" si="59"/>
        <v>0</v>
      </c>
      <c r="N197" s="34" t="str">
        <f t="shared" si="60"/>
        <v>ok</v>
      </c>
      <c r="O197" s="34" t="str">
        <f t="shared" si="61"/>
        <v>ok</v>
      </c>
      <c r="P197" s="35">
        <f t="shared" si="62"/>
        <v>0</v>
      </c>
      <c r="Q197" s="35">
        <f t="shared" si="63"/>
        <v>0</v>
      </c>
    </row>
    <row r="198" spans="1:17" x14ac:dyDescent="0.25">
      <c r="A198" s="34" t="str">
        <f t="shared" si="47"/>
        <v/>
      </c>
      <c r="B198" s="39">
        <f t="shared" si="48"/>
        <v>0</v>
      </c>
      <c r="C198" s="38">
        <f t="shared" si="49"/>
        <v>0</v>
      </c>
      <c r="D198" s="34">
        <f t="shared" si="50"/>
        <v>0</v>
      </c>
      <c r="E198" s="37">
        <f t="shared" si="51"/>
        <v>0</v>
      </c>
      <c r="F198" s="36">
        <f t="shared" si="52"/>
        <v>0</v>
      </c>
      <c r="G198" s="36">
        <f t="shared" si="53"/>
        <v>0</v>
      </c>
      <c r="H198" s="36">
        <f t="shared" si="54"/>
        <v>0</v>
      </c>
      <c r="I198" s="34">
        <f t="shared" si="55"/>
        <v>0</v>
      </c>
      <c r="J198" s="34">
        <f t="shared" si="56"/>
        <v>0</v>
      </c>
      <c r="K198" s="34">
        <f t="shared" si="57"/>
        <v>0</v>
      </c>
      <c r="L198" s="34">
        <f t="shared" si="58"/>
        <v>0</v>
      </c>
      <c r="M198" s="34">
        <f t="shared" si="59"/>
        <v>0</v>
      </c>
      <c r="N198" s="34" t="str">
        <f t="shared" si="60"/>
        <v>ok</v>
      </c>
      <c r="O198" s="34" t="str">
        <f t="shared" si="61"/>
        <v>ok</v>
      </c>
      <c r="P198" s="35">
        <f t="shared" si="62"/>
        <v>0</v>
      </c>
      <c r="Q198" s="35">
        <f t="shared" si="63"/>
        <v>0</v>
      </c>
    </row>
    <row r="199" spans="1:17" x14ac:dyDescent="0.25">
      <c r="A199" s="34" t="str">
        <f t="shared" si="47"/>
        <v/>
      </c>
      <c r="B199" s="39">
        <f t="shared" si="48"/>
        <v>0</v>
      </c>
      <c r="C199" s="38">
        <f t="shared" si="49"/>
        <v>0</v>
      </c>
      <c r="D199" s="34">
        <f t="shared" si="50"/>
        <v>0</v>
      </c>
      <c r="E199" s="37">
        <f t="shared" si="51"/>
        <v>0</v>
      </c>
      <c r="F199" s="36">
        <f t="shared" si="52"/>
        <v>0</v>
      </c>
      <c r="G199" s="36">
        <f t="shared" si="53"/>
        <v>0</v>
      </c>
      <c r="H199" s="36">
        <f t="shared" si="54"/>
        <v>0</v>
      </c>
      <c r="I199" s="34">
        <f t="shared" si="55"/>
        <v>0</v>
      </c>
      <c r="J199" s="34">
        <f t="shared" si="56"/>
        <v>0</v>
      </c>
      <c r="K199" s="34">
        <f t="shared" si="57"/>
        <v>0</v>
      </c>
      <c r="L199" s="34">
        <f t="shared" si="58"/>
        <v>0</v>
      </c>
      <c r="M199" s="34">
        <f t="shared" si="59"/>
        <v>0</v>
      </c>
      <c r="N199" s="34" t="str">
        <f t="shared" si="60"/>
        <v>ok</v>
      </c>
      <c r="O199" s="34" t="str">
        <f t="shared" si="61"/>
        <v>ok</v>
      </c>
      <c r="P199" s="35">
        <f t="shared" si="62"/>
        <v>0</v>
      </c>
      <c r="Q199" s="35">
        <f t="shared" si="63"/>
        <v>0</v>
      </c>
    </row>
    <row r="200" spans="1:17" x14ac:dyDescent="0.25">
      <c r="A200" s="34" t="str">
        <f t="shared" si="47"/>
        <v/>
      </c>
      <c r="B200" s="39">
        <f t="shared" si="48"/>
        <v>0</v>
      </c>
      <c r="C200" s="38">
        <f t="shared" si="49"/>
        <v>0</v>
      </c>
      <c r="D200" s="34">
        <f t="shared" si="50"/>
        <v>0</v>
      </c>
      <c r="E200" s="37">
        <f t="shared" si="51"/>
        <v>0</v>
      </c>
      <c r="F200" s="36">
        <f t="shared" si="52"/>
        <v>0</v>
      </c>
      <c r="G200" s="36">
        <f t="shared" si="53"/>
        <v>0</v>
      </c>
      <c r="H200" s="36">
        <f t="shared" si="54"/>
        <v>0</v>
      </c>
      <c r="I200" s="34">
        <f t="shared" si="55"/>
        <v>0</v>
      </c>
      <c r="J200" s="34">
        <f t="shared" si="56"/>
        <v>0</v>
      </c>
      <c r="K200" s="34">
        <f t="shared" si="57"/>
        <v>0</v>
      </c>
      <c r="L200" s="34">
        <f t="shared" si="58"/>
        <v>0</v>
      </c>
      <c r="M200" s="34">
        <f t="shared" si="59"/>
        <v>0</v>
      </c>
      <c r="N200" s="34" t="str">
        <f t="shared" si="60"/>
        <v>ok</v>
      </c>
      <c r="O200" s="34" t="str">
        <f t="shared" si="61"/>
        <v>ok</v>
      </c>
      <c r="P200" s="35">
        <f t="shared" si="62"/>
        <v>0</v>
      </c>
      <c r="Q200" s="35">
        <f t="shared" si="63"/>
        <v>0</v>
      </c>
    </row>
    <row r="201" spans="1:17" x14ac:dyDescent="0.25">
      <c r="A201" s="34" t="str">
        <f t="shared" si="47"/>
        <v/>
      </c>
      <c r="B201" s="39">
        <f t="shared" si="48"/>
        <v>0</v>
      </c>
      <c r="C201" s="38">
        <f t="shared" si="49"/>
        <v>0</v>
      </c>
      <c r="D201" s="34">
        <f t="shared" si="50"/>
        <v>0</v>
      </c>
      <c r="E201" s="37">
        <f t="shared" si="51"/>
        <v>0</v>
      </c>
      <c r="F201" s="36">
        <f t="shared" si="52"/>
        <v>0</v>
      </c>
      <c r="G201" s="36">
        <f t="shared" si="53"/>
        <v>0</v>
      </c>
      <c r="H201" s="36">
        <f t="shared" si="54"/>
        <v>0</v>
      </c>
      <c r="I201" s="34">
        <f t="shared" si="55"/>
        <v>0</v>
      </c>
      <c r="J201" s="34">
        <f t="shared" si="56"/>
        <v>0</v>
      </c>
      <c r="K201" s="34">
        <f t="shared" si="57"/>
        <v>0</v>
      </c>
      <c r="L201" s="34">
        <f t="shared" si="58"/>
        <v>0</v>
      </c>
      <c r="M201" s="34">
        <f t="shared" si="59"/>
        <v>0</v>
      </c>
      <c r="N201" s="34" t="str">
        <f t="shared" si="60"/>
        <v>ok</v>
      </c>
      <c r="O201" s="34" t="str">
        <f t="shared" si="61"/>
        <v>ok</v>
      </c>
      <c r="P201" s="35">
        <f t="shared" si="62"/>
        <v>0</v>
      </c>
      <c r="Q201" s="35">
        <f t="shared" si="63"/>
        <v>0</v>
      </c>
    </row>
    <row r="202" spans="1:17" x14ac:dyDescent="0.25">
      <c r="A202" s="34" t="str">
        <f t="shared" si="47"/>
        <v/>
      </c>
      <c r="B202" s="39">
        <f t="shared" si="48"/>
        <v>0</v>
      </c>
      <c r="C202" s="38">
        <f t="shared" si="49"/>
        <v>0</v>
      </c>
      <c r="D202" s="34">
        <f t="shared" si="50"/>
        <v>0</v>
      </c>
      <c r="E202" s="37">
        <f t="shared" si="51"/>
        <v>0</v>
      </c>
      <c r="F202" s="36">
        <f t="shared" si="52"/>
        <v>0</v>
      </c>
      <c r="G202" s="36">
        <f t="shared" si="53"/>
        <v>0</v>
      </c>
      <c r="H202" s="36">
        <f t="shared" si="54"/>
        <v>0</v>
      </c>
      <c r="I202" s="34">
        <f t="shared" si="55"/>
        <v>0</v>
      </c>
      <c r="J202" s="34">
        <f t="shared" si="56"/>
        <v>0</v>
      </c>
      <c r="K202" s="34">
        <f t="shared" si="57"/>
        <v>0</v>
      </c>
      <c r="L202" s="34">
        <f t="shared" si="58"/>
        <v>0</v>
      </c>
      <c r="M202" s="34">
        <f t="shared" si="59"/>
        <v>0</v>
      </c>
      <c r="N202" s="34" t="str">
        <f t="shared" si="60"/>
        <v>ok</v>
      </c>
      <c r="O202" s="34" t="str">
        <f t="shared" si="61"/>
        <v>ok</v>
      </c>
      <c r="P202" s="35">
        <f t="shared" si="62"/>
        <v>0</v>
      </c>
      <c r="Q202" s="35">
        <f t="shared" si="63"/>
        <v>0</v>
      </c>
    </row>
    <row r="203" spans="1:17" x14ac:dyDescent="0.25">
      <c r="A203" s="34" t="str">
        <f t="shared" si="47"/>
        <v/>
      </c>
      <c r="B203" s="39">
        <f t="shared" si="48"/>
        <v>0</v>
      </c>
      <c r="C203" s="38">
        <f t="shared" si="49"/>
        <v>0</v>
      </c>
      <c r="D203" s="34">
        <f t="shared" si="50"/>
        <v>0</v>
      </c>
      <c r="E203" s="37">
        <f t="shared" si="51"/>
        <v>0</v>
      </c>
      <c r="F203" s="36">
        <f t="shared" si="52"/>
        <v>0</v>
      </c>
      <c r="G203" s="36">
        <f t="shared" si="53"/>
        <v>0</v>
      </c>
      <c r="H203" s="36">
        <f t="shared" si="54"/>
        <v>0</v>
      </c>
      <c r="I203" s="34">
        <f t="shared" si="55"/>
        <v>0</v>
      </c>
      <c r="J203" s="34">
        <f t="shared" si="56"/>
        <v>0</v>
      </c>
      <c r="K203" s="34">
        <f t="shared" si="57"/>
        <v>0</v>
      </c>
      <c r="L203" s="34">
        <f t="shared" si="58"/>
        <v>0</v>
      </c>
      <c r="M203" s="34">
        <f t="shared" si="59"/>
        <v>0</v>
      </c>
      <c r="N203" s="34" t="str">
        <f t="shared" si="60"/>
        <v>ok</v>
      </c>
      <c r="O203" s="34" t="str">
        <f t="shared" si="61"/>
        <v>ok</v>
      </c>
      <c r="P203" s="35">
        <f t="shared" si="62"/>
        <v>0</v>
      </c>
      <c r="Q203" s="35">
        <f t="shared" si="63"/>
        <v>0</v>
      </c>
    </row>
    <row r="204" spans="1:17" x14ac:dyDescent="0.25">
      <c r="A204" s="34" t="str">
        <f t="shared" si="47"/>
        <v/>
      </c>
      <c r="B204" s="39">
        <f t="shared" si="48"/>
        <v>0</v>
      </c>
      <c r="C204" s="38">
        <f t="shared" si="49"/>
        <v>0</v>
      </c>
      <c r="D204" s="34">
        <f t="shared" si="50"/>
        <v>0</v>
      </c>
      <c r="E204" s="37">
        <f t="shared" si="51"/>
        <v>0</v>
      </c>
      <c r="F204" s="36">
        <f t="shared" si="52"/>
        <v>0</v>
      </c>
      <c r="G204" s="36">
        <f t="shared" si="53"/>
        <v>0</v>
      </c>
      <c r="H204" s="36">
        <f t="shared" si="54"/>
        <v>0</v>
      </c>
      <c r="I204" s="34">
        <f t="shared" si="55"/>
        <v>0</v>
      </c>
      <c r="J204" s="34">
        <f t="shared" si="56"/>
        <v>0</v>
      </c>
      <c r="K204" s="34">
        <f t="shared" si="57"/>
        <v>0</v>
      </c>
      <c r="L204" s="34">
        <f t="shared" si="58"/>
        <v>0</v>
      </c>
      <c r="M204" s="34">
        <f t="shared" si="59"/>
        <v>0</v>
      </c>
      <c r="N204" s="34" t="str">
        <f t="shared" si="60"/>
        <v>ok</v>
      </c>
      <c r="O204" s="34" t="str">
        <f t="shared" si="61"/>
        <v>ok</v>
      </c>
      <c r="P204" s="35">
        <f t="shared" si="62"/>
        <v>0</v>
      </c>
      <c r="Q204" s="35">
        <f t="shared" si="63"/>
        <v>0</v>
      </c>
    </row>
    <row r="205" spans="1:17" x14ac:dyDescent="0.25">
      <c r="A205" s="34" t="str">
        <f t="shared" si="47"/>
        <v/>
      </c>
      <c r="B205" s="39">
        <f t="shared" si="48"/>
        <v>0</v>
      </c>
      <c r="C205" s="38">
        <f t="shared" si="49"/>
        <v>0</v>
      </c>
      <c r="D205" s="34">
        <f t="shared" si="50"/>
        <v>0</v>
      </c>
      <c r="E205" s="37">
        <f t="shared" si="51"/>
        <v>0</v>
      </c>
      <c r="F205" s="36">
        <f t="shared" si="52"/>
        <v>0</v>
      </c>
      <c r="G205" s="36">
        <f t="shared" si="53"/>
        <v>0</v>
      </c>
      <c r="H205" s="36">
        <f t="shared" si="54"/>
        <v>0</v>
      </c>
      <c r="I205" s="34">
        <f t="shared" si="55"/>
        <v>0</v>
      </c>
      <c r="J205" s="34">
        <f t="shared" si="56"/>
        <v>0</v>
      </c>
      <c r="K205" s="34">
        <f t="shared" si="57"/>
        <v>0</v>
      </c>
      <c r="L205" s="34">
        <f t="shared" si="58"/>
        <v>0</v>
      </c>
      <c r="M205" s="34">
        <f t="shared" si="59"/>
        <v>0</v>
      </c>
      <c r="N205" s="34" t="str">
        <f t="shared" si="60"/>
        <v>ok</v>
      </c>
      <c r="O205" s="34" t="str">
        <f t="shared" si="61"/>
        <v>ok</v>
      </c>
      <c r="P205" s="35">
        <f t="shared" si="62"/>
        <v>0</v>
      </c>
      <c r="Q205" s="35">
        <f t="shared" si="63"/>
        <v>0</v>
      </c>
    </row>
    <row r="206" spans="1:17" x14ac:dyDescent="0.25">
      <c r="A206" s="34" t="str">
        <f t="shared" si="47"/>
        <v/>
      </c>
      <c r="B206" s="39">
        <f t="shared" si="48"/>
        <v>0</v>
      </c>
      <c r="C206" s="38">
        <f t="shared" si="49"/>
        <v>0</v>
      </c>
      <c r="D206" s="34">
        <f t="shared" si="50"/>
        <v>0</v>
      </c>
      <c r="E206" s="37">
        <f t="shared" si="51"/>
        <v>0</v>
      </c>
      <c r="F206" s="36">
        <f t="shared" si="52"/>
        <v>0</v>
      </c>
      <c r="G206" s="36">
        <f t="shared" si="53"/>
        <v>0</v>
      </c>
      <c r="H206" s="36">
        <f t="shared" si="54"/>
        <v>0</v>
      </c>
      <c r="I206" s="34">
        <f t="shared" si="55"/>
        <v>0</v>
      </c>
      <c r="J206" s="34">
        <f t="shared" si="56"/>
        <v>0</v>
      </c>
      <c r="K206" s="34">
        <f t="shared" si="57"/>
        <v>0</v>
      </c>
      <c r="L206" s="34">
        <f t="shared" si="58"/>
        <v>0</v>
      </c>
      <c r="M206" s="34">
        <f t="shared" si="59"/>
        <v>0</v>
      </c>
      <c r="N206" s="34" t="str">
        <f t="shared" si="60"/>
        <v>ok</v>
      </c>
      <c r="O206" s="34" t="str">
        <f t="shared" si="61"/>
        <v>ok</v>
      </c>
      <c r="P206" s="35">
        <f t="shared" si="62"/>
        <v>0</v>
      </c>
      <c r="Q206" s="35">
        <f t="shared" si="63"/>
        <v>0</v>
      </c>
    </row>
    <row r="207" spans="1:17" x14ac:dyDescent="0.25">
      <c r="A207" s="34" t="str">
        <f t="shared" si="47"/>
        <v/>
      </c>
      <c r="B207" s="39">
        <f t="shared" si="48"/>
        <v>0</v>
      </c>
      <c r="C207" s="38">
        <f t="shared" si="49"/>
        <v>0</v>
      </c>
      <c r="D207" s="34">
        <f t="shared" si="50"/>
        <v>0</v>
      </c>
      <c r="E207" s="37">
        <f t="shared" si="51"/>
        <v>0</v>
      </c>
      <c r="F207" s="36">
        <f t="shared" si="52"/>
        <v>0</v>
      </c>
      <c r="G207" s="36">
        <f t="shared" si="53"/>
        <v>0</v>
      </c>
      <c r="H207" s="36">
        <f t="shared" si="54"/>
        <v>0</v>
      </c>
      <c r="I207" s="34">
        <f t="shared" si="55"/>
        <v>0</v>
      </c>
      <c r="J207" s="34">
        <f t="shared" si="56"/>
        <v>0</v>
      </c>
      <c r="K207" s="34">
        <f t="shared" si="57"/>
        <v>0</v>
      </c>
      <c r="L207" s="34">
        <f t="shared" si="58"/>
        <v>0</v>
      </c>
      <c r="M207" s="34">
        <f t="shared" si="59"/>
        <v>0</v>
      </c>
      <c r="N207" s="34" t="str">
        <f t="shared" si="60"/>
        <v>ok</v>
      </c>
      <c r="O207" s="34" t="str">
        <f t="shared" si="61"/>
        <v>ok</v>
      </c>
      <c r="P207" s="35">
        <f t="shared" si="62"/>
        <v>0</v>
      </c>
      <c r="Q207" s="35">
        <f t="shared" si="63"/>
        <v>0</v>
      </c>
    </row>
    <row r="208" spans="1:17" x14ac:dyDescent="0.25">
      <c r="A208" s="34" t="str">
        <f t="shared" si="47"/>
        <v/>
      </c>
      <c r="B208" s="39">
        <f t="shared" si="48"/>
        <v>0</v>
      </c>
      <c r="C208" s="38">
        <f t="shared" si="49"/>
        <v>0</v>
      </c>
      <c r="D208" s="34">
        <f t="shared" si="50"/>
        <v>0</v>
      </c>
      <c r="E208" s="37">
        <f t="shared" si="51"/>
        <v>0</v>
      </c>
      <c r="F208" s="36">
        <f t="shared" si="52"/>
        <v>0</v>
      </c>
      <c r="G208" s="36">
        <f t="shared" si="53"/>
        <v>0</v>
      </c>
      <c r="H208" s="36">
        <f t="shared" si="54"/>
        <v>0</v>
      </c>
      <c r="I208" s="34">
        <f t="shared" si="55"/>
        <v>0</v>
      </c>
      <c r="J208" s="34">
        <f t="shared" si="56"/>
        <v>0</v>
      </c>
      <c r="K208" s="34">
        <f t="shared" si="57"/>
        <v>0</v>
      </c>
      <c r="L208" s="34">
        <f t="shared" si="58"/>
        <v>0</v>
      </c>
      <c r="M208" s="34">
        <f t="shared" si="59"/>
        <v>0</v>
      </c>
      <c r="N208" s="34" t="str">
        <f t="shared" si="60"/>
        <v>ok</v>
      </c>
      <c r="O208" s="34" t="str">
        <f t="shared" si="61"/>
        <v>ok</v>
      </c>
      <c r="P208" s="35">
        <f t="shared" si="62"/>
        <v>0</v>
      </c>
      <c r="Q208" s="35">
        <f t="shared" si="63"/>
        <v>0</v>
      </c>
    </row>
    <row r="209" spans="1:17" x14ac:dyDescent="0.25">
      <c r="A209" s="34" t="str">
        <f t="shared" si="47"/>
        <v/>
      </c>
      <c r="B209" s="39">
        <f t="shared" si="48"/>
        <v>0</v>
      </c>
      <c r="C209" s="38">
        <f t="shared" si="49"/>
        <v>0</v>
      </c>
      <c r="D209" s="34">
        <f t="shared" si="50"/>
        <v>0</v>
      </c>
      <c r="E209" s="37">
        <f t="shared" si="51"/>
        <v>0</v>
      </c>
      <c r="F209" s="36">
        <f t="shared" si="52"/>
        <v>0</v>
      </c>
      <c r="G209" s="36">
        <f t="shared" si="53"/>
        <v>0</v>
      </c>
      <c r="H209" s="36">
        <f t="shared" si="54"/>
        <v>0</v>
      </c>
      <c r="I209" s="34">
        <f t="shared" si="55"/>
        <v>0</v>
      </c>
      <c r="J209" s="34">
        <f t="shared" si="56"/>
        <v>0</v>
      </c>
      <c r="K209" s="34">
        <f t="shared" si="57"/>
        <v>0</v>
      </c>
      <c r="L209" s="34">
        <f t="shared" si="58"/>
        <v>0</v>
      </c>
      <c r="M209" s="34">
        <f t="shared" si="59"/>
        <v>0</v>
      </c>
      <c r="N209" s="34" t="str">
        <f t="shared" si="60"/>
        <v>ok</v>
      </c>
      <c r="O209" s="34" t="str">
        <f t="shared" si="61"/>
        <v>ok</v>
      </c>
      <c r="P209" s="35">
        <f t="shared" si="62"/>
        <v>0</v>
      </c>
      <c r="Q209" s="35">
        <f t="shared" si="63"/>
        <v>0</v>
      </c>
    </row>
    <row r="210" spans="1:17" x14ac:dyDescent="0.25">
      <c r="A210" s="34" t="str">
        <f t="shared" si="47"/>
        <v/>
      </c>
      <c r="B210" s="39">
        <f t="shared" si="48"/>
        <v>0</v>
      </c>
      <c r="C210" s="38">
        <f t="shared" si="49"/>
        <v>0</v>
      </c>
      <c r="D210" s="34">
        <f t="shared" si="50"/>
        <v>0</v>
      </c>
      <c r="E210" s="37">
        <f t="shared" si="51"/>
        <v>0</v>
      </c>
      <c r="F210" s="36">
        <f t="shared" si="52"/>
        <v>0</v>
      </c>
      <c r="G210" s="36">
        <f t="shared" si="53"/>
        <v>0</v>
      </c>
      <c r="H210" s="36">
        <f t="shared" si="54"/>
        <v>0</v>
      </c>
      <c r="I210" s="34">
        <f t="shared" si="55"/>
        <v>0</v>
      </c>
      <c r="J210" s="34">
        <f t="shared" si="56"/>
        <v>0</v>
      </c>
      <c r="K210" s="34">
        <f t="shared" si="57"/>
        <v>0</v>
      </c>
      <c r="L210" s="34">
        <f t="shared" si="58"/>
        <v>0</v>
      </c>
      <c r="M210" s="34">
        <f t="shared" si="59"/>
        <v>0</v>
      </c>
      <c r="N210" s="34" t="str">
        <f t="shared" si="60"/>
        <v>ok</v>
      </c>
      <c r="O210" s="34" t="str">
        <f t="shared" si="61"/>
        <v>ok</v>
      </c>
      <c r="P210" s="35">
        <f t="shared" si="62"/>
        <v>0</v>
      </c>
      <c r="Q210" s="35">
        <f t="shared" si="63"/>
        <v>0</v>
      </c>
    </row>
    <row r="211" spans="1:17" x14ac:dyDescent="0.25">
      <c r="A211" s="34" t="str">
        <f t="shared" si="47"/>
        <v/>
      </c>
      <c r="B211" s="39">
        <f t="shared" si="48"/>
        <v>0</v>
      </c>
      <c r="C211" s="38">
        <f t="shared" si="49"/>
        <v>0</v>
      </c>
      <c r="D211" s="34">
        <f t="shared" si="50"/>
        <v>0</v>
      </c>
      <c r="E211" s="37">
        <f t="shared" si="51"/>
        <v>0</v>
      </c>
      <c r="F211" s="36">
        <f t="shared" si="52"/>
        <v>0</v>
      </c>
      <c r="G211" s="36">
        <f t="shared" si="53"/>
        <v>0</v>
      </c>
      <c r="H211" s="36">
        <f t="shared" si="54"/>
        <v>0</v>
      </c>
      <c r="I211" s="34">
        <f t="shared" si="55"/>
        <v>0</v>
      </c>
      <c r="J211" s="34">
        <f t="shared" si="56"/>
        <v>0</v>
      </c>
      <c r="K211" s="34">
        <f t="shared" si="57"/>
        <v>0</v>
      </c>
      <c r="L211" s="34">
        <f t="shared" si="58"/>
        <v>0</v>
      </c>
      <c r="M211" s="34">
        <f t="shared" si="59"/>
        <v>0</v>
      </c>
      <c r="N211" s="34" t="str">
        <f t="shared" si="60"/>
        <v>ok</v>
      </c>
      <c r="O211" s="34" t="str">
        <f t="shared" si="61"/>
        <v>ok</v>
      </c>
      <c r="P211" s="35">
        <f t="shared" si="62"/>
        <v>0</v>
      </c>
      <c r="Q211" s="35">
        <f t="shared" si="63"/>
        <v>0</v>
      </c>
    </row>
    <row r="212" spans="1:17" x14ac:dyDescent="0.25">
      <c r="A212" s="34" t="str">
        <f t="shared" si="47"/>
        <v/>
      </c>
      <c r="B212" s="39">
        <f t="shared" si="48"/>
        <v>0</v>
      </c>
      <c r="C212" s="38">
        <f t="shared" si="49"/>
        <v>0</v>
      </c>
      <c r="D212" s="34">
        <f t="shared" si="50"/>
        <v>0</v>
      </c>
      <c r="E212" s="37">
        <f t="shared" si="51"/>
        <v>0</v>
      </c>
      <c r="F212" s="36">
        <f t="shared" si="52"/>
        <v>0</v>
      </c>
      <c r="G212" s="36">
        <f t="shared" si="53"/>
        <v>0</v>
      </c>
      <c r="H212" s="36">
        <f t="shared" si="54"/>
        <v>0</v>
      </c>
      <c r="I212" s="34">
        <f t="shared" si="55"/>
        <v>0</v>
      </c>
      <c r="J212" s="34">
        <f t="shared" si="56"/>
        <v>0</v>
      </c>
      <c r="K212" s="34">
        <f t="shared" si="57"/>
        <v>0</v>
      </c>
      <c r="L212" s="34">
        <f t="shared" si="58"/>
        <v>0</v>
      </c>
      <c r="M212" s="34">
        <f t="shared" si="59"/>
        <v>0</v>
      </c>
      <c r="N212" s="34" t="str">
        <f t="shared" si="60"/>
        <v>ok</v>
      </c>
      <c r="O212" s="34" t="str">
        <f t="shared" si="61"/>
        <v>ok</v>
      </c>
      <c r="P212" s="35">
        <f t="shared" si="62"/>
        <v>0</v>
      </c>
      <c r="Q212" s="35">
        <f t="shared" si="63"/>
        <v>0</v>
      </c>
    </row>
    <row r="213" spans="1:17" x14ac:dyDescent="0.25">
      <c r="A213" s="34" t="str">
        <f t="shared" si="47"/>
        <v/>
      </c>
      <c r="B213" s="39">
        <f t="shared" si="48"/>
        <v>0</v>
      </c>
      <c r="C213" s="38">
        <f t="shared" si="49"/>
        <v>0</v>
      </c>
      <c r="D213" s="34">
        <f t="shared" si="50"/>
        <v>0</v>
      </c>
      <c r="E213" s="37">
        <f t="shared" si="51"/>
        <v>0</v>
      </c>
      <c r="F213" s="36">
        <f t="shared" si="52"/>
        <v>0</v>
      </c>
      <c r="G213" s="36">
        <f t="shared" si="53"/>
        <v>0</v>
      </c>
      <c r="H213" s="36">
        <f t="shared" si="54"/>
        <v>0</v>
      </c>
      <c r="I213" s="34">
        <f t="shared" si="55"/>
        <v>0</v>
      </c>
      <c r="J213" s="34">
        <f t="shared" si="56"/>
        <v>0</v>
      </c>
      <c r="K213" s="34">
        <f t="shared" si="57"/>
        <v>0</v>
      </c>
      <c r="L213" s="34">
        <f t="shared" si="58"/>
        <v>0</v>
      </c>
      <c r="M213" s="34">
        <f t="shared" si="59"/>
        <v>0</v>
      </c>
      <c r="N213" s="34" t="str">
        <f t="shared" si="60"/>
        <v>ok</v>
      </c>
      <c r="O213" s="34" t="str">
        <f t="shared" si="61"/>
        <v>ok</v>
      </c>
      <c r="P213" s="35">
        <f t="shared" si="62"/>
        <v>0</v>
      </c>
      <c r="Q213" s="35">
        <f t="shared" si="63"/>
        <v>0</v>
      </c>
    </row>
    <row r="214" spans="1:17" x14ac:dyDescent="0.25">
      <c r="A214" s="34" t="str">
        <f t="shared" si="47"/>
        <v/>
      </c>
      <c r="B214" s="39">
        <f t="shared" si="48"/>
        <v>0</v>
      </c>
      <c r="C214" s="38">
        <f t="shared" si="49"/>
        <v>0</v>
      </c>
      <c r="D214" s="34">
        <f t="shared" si="50"/>
        <v>0</v>
      </c>
      <c r="E214" s="37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4">
        <f t="shared" si="55"/>
        <v>0</v>
      </c>
      <c r="J214" s="34">
        <f t="shared" si="56"/>
        <v>0</v>
      </c>
      <c r="K214" s="34">
        <f t="shared" si="57"/>
        <v>0</v>
      </c>
      <c r="L214" s="34">
        <f t="shared" si="58"/>
        <v>0</v>
      </c>
      <c r="M214" s="34">
        <f t="shared" si="59"/>
        <v>0</v>
      </c>
      <c r="N214" s="34" t="str">
        <f t="shared" si="60"/>
        <v>ok</v>
      </c>
      <c r="O214" s="34" t="str">
        <f t="shared" si="61"/>
        <v>ok</v>
      </c>
      <c r="P214" s="35">
        <f t="shared" si="62"/>
        <v>0</v>
      </c>
      <c r="Q214" s="35">
        <f t="shared" si="63"/>
        <v>0</v>
      </c>
    </row>
    <row r="215" spans="1:17" x14ac:dyDescent="0.25">
      <c r="A215" s="34" t="str">
        <f t="shared" si="47"/>
        <v/>
      </c>
      <c r="B215" s="39">
        <f t="shared" si="48"/>
        <v>0</v>
      </c>
      <c r="C215" s="38">
        <f t="shared" si="49"/>
        <v>0</v>
      </c>
      <c r="D215" s="34">
        <f t="shared" si="50"/>
        <v>0</v>
      </c>
      <c r="E215" s="37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4">
        <f t="shared" si="55"/>
        <v>0</v>
      </c>
      <c r="J215" s="34">
        <f t="shared" si="56"/>
        <v>0</v>
      </c>
      <c r="K215" s="34">
        <f t="shared" si="57"/>
        <v>0</v>
      </c>
      <c r="L215" s="34">
        <f t="shared" si="58"/>
        <v>0</v>
      </c>
      <c r="M215" s="34">
        <f t="shared" si="59"/>
        <v>0</v>
      </c>
      <c r="N215" s="34" t="str">
        <f t="shared" si="60"/>
        <v>ok</v>
      </c>
      <c r="O215" s="34" t="str">
        <f t="shared" si="61"/>
        <v>ok</v>
      </c>
      <c r="P215" s="35">
        <f t="shared" si="62"/>
        <v>0</v>
      </c>
      <c r="Q215" s="35">
        <f t="shared" si="63"/>
        <v>0</v>
      </c>
    </row>
    <row r="216" spans="1:17" x14ac:dyDescent="0.25">
      <c r="A216" s="34" t="str">
        <f t="shared" si="47"/>
        <v/>
      </c>
      <c r="B216" s="39">
        <f t="shared" si="48"/>
        <v>0</v>
      </c>
      <c r="C216" s="38">
        <f t="shared" si="49"/>
        <v>0</v>
      </c>
      <c r="D216" s="34">
        <f t="shared" si="50"/>
        <v>0</v>
      </c>
      <c r="E216" s="37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4">
        <f t="shared" si="55"/>
        <v>0</v>
      </c>
      <c r="J216" s="34">
        <f t="shared" si="56"/>
        <v>0</v>
      </c>
      <c r="K216" s="34">
        <f t="shared" si="57"/>
        <v>0</v>
      </c>
      <c r="L216" s="34">
        <f t="shared" si="58"/>
        <v>0</v>
      </c>
      <c r="M216" s="34">
        <f t="shared" si="59"/>
        <v>0</v>
      </c>
      <c r="N216" s="34" t="str">
        <f t="shared" si="60"/>
        <v>ok</v>
      </c>
      <c r="O216" s="34" t="str">
        <f t="shared" si="61"/>
        <v>ok</v>
      </c>
      <c r="P216" s="35">
        <f t="shared" si="62"/>
        <v>0</v>
      </c>
      <c r="Q216" s="35">
        <f t="shared" si="63"/>
        <v>0</v>
      </c>
    </row>
    <row r="217" spans="1:17" x14ac:dyDescent="0.25">
      <c r="A217" s="34" t="str">
        <f t="shared" si="47"/>
        <v/>
      </c>
      <c r="B217" s="39">
        <f t="shared" si="48"/>
        <v>0</v>
      </c>
      <c r="C217" s="38">
        <f t="shared" si="49"/>
        <v>0</v>
      </c>
      <c r="D217" s="34">
        <f t="shared" si="50"/>
        <v>0</v>
      </c>
      <c r="E217" s="37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4">
        <f t="shared" si="55"/>
        <v>0</v>
      </c>
      <c r="J217" s="34">
        <f t="shared" si="56"/>
        <v>0</v>
      </c>
      <c r="K217" s="34">
        <f t="shared" si="57"/>
        <v>0</v>
      </c>
      <c r="L217" s="34">
        <f t="shared" si="58"/>
        <v>0</v>
      </c>
      <c r="M217" s="34">
        <f t="shared" si="59"/>
        <v>0</v>
      </c>
      <c r="N217" s="34" t="str">
        <f t="shared" si="60"/>
        <v>ok</v>
      </c>
      <c r="O217" s="34" t="str">
        <f t="shared" si="61"/>
        <v>ok</v>
      </c>
      <c r="P217" s="35">
        <f t="shared" si="62"/>
        <v>0</v>
      </c>
      <c r="Q217" s="35">
        <f t="shared" si="63"/>
        <v>0</v>
      </c>
    </row>
    <row r="218" spans="1:17" x14ac:dyDescent="0.25">
      <c r="A218" s="34" t="str">
        <f t="shared" si="47"/>
        <v/>
      </c>
      <c r="B218" s="39">
        <f t="shared" si="48"/>
        <v>0</v>
      </c>
      <c r="C218" s="38">
        <f t="shared" si="49"/>
        <v>0</v>
      </c>
      <c r="D218" s="34">
        <f t="shared" si="50"/>
        <v>0</v>
      </c>
      <c r="E218" s="37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4">
        <f t="shared" si="55"/>
        <v>0</v>
      </c>
      <c r="J218" s="34">
        <f t="shared" si="56"/>
        <v>0</v>
      </c>
      <c r="K218" s="34">
        <f t="shared" si="57"/>
        <v>0</v>
      </c>
      <c r="L218" s="34">
        <f t="shared" si="58"/>
        <v>0</v>
      </c>
      <c r="M218" s="34">
        <f t="shared" si="59"/>
        <v>0</v>
      </c>
      <c r="N218" s="34" t="str">
        <f t="shared" si="60"/>
        <v>ok</v>
      </c>
      <c r="O218" s="34" t="str">
        <f t="shared" si="61"/>
        <v>ok</v>
      </c>
      <c r="P218" s="35">
        <f t="shared" si="62"/>
        <v>0</v>
      </c>
      <c r="Q218" s="35">
        <f t="shared" si="63"/>
        <v>0</v>
      </c>
    </row>
    <row r="219" spans="1:17" x14ac:dyDescent="0.25">
      <c r="A219" s="34" t="str">
        <f t="shared" si="47"/>
        <v/>
      </c>
      <c r="B219" s="39">
        <f t="shared" si="48"/>
        <v>0</v>
      </c>
      <c r="C219" s="38">
        <f t="shared" si="49"/>
        <v>0</v>
      </c>
      <c r="D219" s="34">
        <f t="shared" si="50"/>
        <v>0</v>
      </c>
      <c r="E219" s="37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4">
        <f t="shared" si="55"/>
        <v>0</v>
      </c>
      <c r="J219" s="34">
        <f t="shared" si="56"/>
        <v>0</v>
      </c>
      <c r="K219" s="34">
        <f t="shared" si="57"/>
        <v>0</v>
      </c>
      <c r="L219" s="34">
        <f t="shared" si="58"/>
        <v>0</v>
      </c>
      <c r="M219" s="34">
        <f t="shared" si="59"/>
        <v>0</v>
      </c>
      <c r="N219" s="34" t="str">
        <f t="shared" si="60"/>
        <v>ok</v>
      </c>
      <c r="O219" s="34" t="str">
        <f t="shared" si="61"/>
        <v>ok</v>
      </c>
      <c r="P219" s="35">
        <f t="shared" si="62"/>
        <v>0</v>
      </c>
      <c r="Q219" s="35">
        <f t="shared" si="63"/>
        <v>0</v>
      </c>
    </row>
    <row r="220" spans="1:17" x14ac:dyDescent="0.25">
      <c r="A220" s="34" t="str">
        <f t="shared" si="47"/>
        <v/>
      </c>
      <c r="B220" s="39">
        <f t="shared" si="48"/>
        <v>0</v>
      </c>
      <c r="C220" s="38">
        <f t="shared" si="49"/>
        <v>0</v>
      </c>
      <c r="D220" s="34">
        <f t="shared" si="50"/>
        <v>0</v>
      </c>
      <c r="E220" s="37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4">
        <f t="shared" si="55"/>
        <v>0</v>
      </c>
      <c r="J220" s="34">
        <f t="shared" si="56"/>
        <v>0</v>
      </c>
      <c r="K220" s="34">
        <f t="shared" si="57"/>
        <v>0</v>
      </c>
      <c r="L220" s="34">
        <f t="shared" si="58"/>
        <v>0</v>
      </c>
      <c r="M220" s="34">
        <f t="shared" si="59"/>
        <v>0</v>
      </c>
      <c r="N220" s="34" t="str">
        <f t="shared" si="60"/>
        <v>ok</v>
      </c>
      <c r="O220" s="34" t="str">
        <f t="shared" si="61"/>
        <v>ok</v>
      </c>
      <c r="P220" s="35">
        <f t="shared" si="62"/>
        <v>0</v>
      </c>
      <c r="Q220" s="35">
        <f t="shared" si="63"/>
        <v>0</v>
      </c>
    </row>
    <row r="221" spans="1:17" x14ac:dyDescent="0.25">
      <c r="A221" s="34" t="str">
        <f t="shared" si="47"/>
        <v/>
      </c>
      <c r="B221" s="39">
        <f t="shared" si="48"/>
        <v>0</v>
      </c>
      <c r="C221" s="38">
        <f t="shared" si="49"/>
        <v>0</v>
      </c>
      <c r="D221" s="34">
        <f t="shared" si="50"/>
        <v>0</v>
      </c>
      <c r="E221" s="37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4">
        <f t="shared" si="55"/>
        <v>0</v>
      </c>
      <c r="J221" s="34">
        <f t="shared" si="56"/>
        <v>0</v>
      </c>
      <c r="K221" s="34">
        <f t="shared" si="57"/>
        <v>0</v>
      </c>
      <c r="L221" s="34">
        <f t="shared" si="58"/>
        <v>0</v>
      </c>
      <c r="M221" s="34">
        <f t="shared" si="59"/>
        <v>0</v>
      </c>
      <c r="N221" s="34" t="str">
        <f t="shared" si="60"/>
        <v>ok</v>
      </c>
      <c r="O221" s="34" t="str">
        <f t="shared" si="61"/>
        <v>ok</v>
      </c>
      <c r="P221" s="35">
        <f t="shared" si="62"/>
        <v>0</v>
      </c>
      <c r="Q221" s="35">
        <f t="shared" si="63"/>
        <v>0</v>
      </c>
    </row>
    <row r="222" spans="1:17" x14ac:dyDescent="0.25">
      <c r="A222" s="34" t="str">
        <f t="shared" si="47"/>
        <v/>
      </c>
      <c r="B222" s="39">
        <f t="shared" si="48"/>
        <v>0</v>
      </c>
      <c r="C222" s="38">
        <f t="shared" si="49"/>
        <v>0</v>
      </c>
      <c r="D222" s="34">
        <f t="shared" si="50"/>
        <v>0</v>
      </c>
      <c r="E222" s="37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4">
        <f t="shared" si="55"/>
        <v>0</v>
      </c>
      <c r="J222" s="34">
        <f t="shared" si="56"/>
        <v>0</v>
      </c>
      <c r="K222" s="34">
        <f t="shared" si="57"/>
        <v>0</v>
      </c>
      <c r="L222" s="34">
        <f t="shared" si="58"/>
        <v>0</v>
      </c>
      <c r="M222" s="34">
        <f t="shared" si="59"/>
        <v>0</v>
      </c>
      <c r="N222" s="34" t="str">
        <f t="shared" si="60"/>
        <v>ok</v>
      </c>
      <c r="O222" s="34" t="str">
        <f t="shared" si="61"/>
        <v>ok</v>
      </c>
      <c r="P222" s="35">
        <f t="shared" si="62"/>
        <v>0</v>
      </c>
      <c r="Q222" s="35">
        <f t="shared" si="63"/>
        <v>0</v>
      </c>
    </row>
    <row r="223" spans="1:17" x14ac:dyDescent="0.25">
      <c r="A223" s="34" t="str">
        <f t="shared" si="47"/>
        <v/>
      </c>
      <c r="B223" s="39">
        <f t="shared" si="48"/>
        <v>0</v>
      </c>
      <c r="C223" s="38">
        <f t="shared" si="49"/>
        <v>0</v>
      </c>
      <c r="D223" s="34">
        <f t="shared" si="50"/>
        <v>0</v>
      </c>
      <c r="E223" s="37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4">
        <f t="shared" si="55"/>
        <v>0</v>
      </c>
      <c r="J223" s="34">
        <f t="shared" si="56"/>
        <v>0</v>
      </c>
      <c r="K223" s="34">
        <f t="shared" si="57"/>
        <v>0</v>
      </c>
      <c r="L223" s="34">
        <f t="shared" si="58"/>
        <v>0</v>
      </c>
      <c r="M223" s="34">
        <f t="shared" si="59"/>
        <v>0</v>
      </c>
      <c r="N223" s="34" t="str">
        <f t="shared" si="60"/>
        <v>ok</v>
      </c>
      <c r="O223" s="34" t="str">
        <f t="shared" si="61"/>
        <v>ok</v>
      </c>
      <c r="P223" s="35">
        <f t="shared" si="62"/>
        <v>0</v>
      </c>
      <c r="Q223" s="35">
        <f t="shared" si="63"/>
        <v>0</v>
      </c>
    </row>
    <row r="224" spans="1:17" x14ac:dyDescent="0.25">
      <c r="A224" s="34" t="str">
        <f t="shared" si="47"/>
        <v/>
      </c>
      <c r="B224" s="39">
        <f t="shared" si="48"/>
        <v>0</v>
      </c>
      <c r="C224" s="38">
        <f t="shared" si="49"/>
        <v>0</v>
      </c>
      <c r="D224" s="34">
        <f t="shared" si="50"/>
        <v>0</v>
      </c>
      <c r="E224" s="37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4">
        <f t="shared" si="55"/>
        <v>0</v>
      </c>
      <c r="J224" s="34">
        <f t="shared" si="56"/>
        <v>0</v>
      </c>
      <c r="K224" s="34">
        <f t="shared" si="57"/>
        <v>0</v>
      </c>
      <c r="L224" s="34">
        <f t="shared" si="58"/>
        <v>0</v>
      </c>
      <c r="M224" s="34">
        <f t="shared" si="59"/>
        <v>0</v>
      </c>
      <c r="N224" s="34" t="str">
        <f t="shared" si="60"/>
        <v>ok</v>
      </c>
      <c r="O224" s="34" t="str">
        <f t="shared" si="61"/>
        <v>ok</v>
      </c>
      <c r="P224" s="35">
        <f t="shared" si="62"/>
        <v>0</v>
      </c>
      <c r="Q224" s="35">
        <f t="shared" si="63"/>
        <v>0</v>
      </c>
    </row>
    <row r="225" spans="1:17" x14ac:dyDescent="0.25">
      <c r="A225" s="34" t="str">
        <f t="shared" si="47"/>
        <v/>
      </c>
      <c r="B225" s="39">
        <f t="shared" si="48"/>
        <v>0</v>
      </c>
      <c r="C225" s="38">
        <f t="shared" si="49"/>
        <v>0</v>
      </c>
      <c r="D225" s="34">
        <f t="shared" si="50"/>
        <v>0</v>
      </c>
      <c r="E225" s="37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4">
        <f t="shared" si="55"/>
        <v>0</v>
      </c>
      <c r="J225" s="34">
        <f t="shared" si="56"/>
        <v>0</v>
      </c>
      <c r="K225" s="34">
        <f t="shared" si="57"/>
        <v>0</v>
      </c>
      <c r="L225" s="34">
        <f t="shared" si="58"/>
        <v>0</v>
      </c>
      <c r="M225" s="34">
        <f t="shared" si="59"/>
        <v>0</v>
      </c>
      <c r="N225" s="34" t="str">
        <f t="shared" si="60"/>
        <v>ok</v>
      </c>
      <c r="O225" s="34" t="str">
        <f t="shared" si="61"/>
        <v>ok</v>
      </c>
      <c r="P225" s="35">
        <f t="shared" si="62"/>
        <v>0</v>
      </c>
      <c r="Q225" s="35">
        <f t="shared" si="63"/>
        <v>0</v>
      </c>
    </row>
    <row r="226" spans="1:17" x14ac:dyDescent="0.25">
      <c r="A226" s="34" t="str">
        <f t="shared" si="47"/>
        <v/>
      </c>
      <c r="B226" s="39">
        <f t="shared" si="48"/>
        <v>0</v>
      </c>
      <c r="C226" s="38">
        <f t="shared" si="49"/>
        <v>0</v>
      </c>
      <c r="D226" s="34">
        <f t="shared" si="50"/>
        <v>0</v>
      </c>
      <c r="E226" s="37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4">
        <f t="shared" si="55"/>
        <v>0</v>
      </c>
      <c r="J226" s="34">
        <f t="shared" si="56"/>
        <v>0</v>
      </c>
      <c r="K226" s="34">
        <f t="shared" si="57"/>
        <v>0</v>
      </c>
      <c r="L226" s="34">
        <f t="shared" si="58"/>
        <v>0</v>
      </c>
      <c r="M226" s="34">
        <f t="shared" si="59"/>
        <v>0</v>
      </c>
      <c r="N226" s="34" t="str">
        <f t="shared" si="60"/>
        <v>ok</v>
      </c>
      <c r="O226" s="34" t="str">
        <f t="shared" si="61"/>
        <v>ok</v>
      </c>
      <c r="P226" s="35">
        <f t="shared" si="62"/>
        <v>0</v>
      </c>
      <c r="Q226" s="35">
        <f t="shared" si="63"/>
        <v>0</v>
      </c>
    </row>
    <row r="227" spans="1:17" x14ac:dyDescent="0.25">
      <c r="A227" s="33"/>
      <c r="B227" s="33">
        <f>SUMIF(B117:B226,"&gt;0")</f>
        <v>0</v>
      </c>
      <c r="C227" s="33"/>
      <c r="D227" s="33">
        <f>SUM(D117:D226)</f>
        <v>0</v>
      </c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66" priority="12" operator="equal">
      <formula>$M$1</formula>
    </cfRule>
    <cfRule type="cellIs" dxfId="65" priority="13" operator="equal">
      <formula>$M$2</formula>
    </cfRule>
  </conditionalFormatting>
  <conditionalFormatting sqref="O117:O226">
    <cfRule type="cellIs" dxfId="64" priority="10" operator="equal">
      <formula>$M$1</formula>
    </cfRule>
    <cfRule type="cellIs" dxfId="63" priority="11" operator="equal">
      <formula>$M$2</formula>
    </cfRule>
  </conditionalFormatting>
  <conditionalFormatting sqref="P117:Q226">
    <cfRule type="cellIs" dxfId="62" priority="5" operator="lessThan">
      <formula>0</formula>
    </cfRule>
    <cfRule type="cellIs" dxfId="61" priority="6" operator="greaterThan">
      <formula>0</formula>
    </cfRule>
    <cfRule type="cellIs" dxfId="60" priority="7" operator="equal">
      <formula>0</formula>
    </cfRule>
    <cfRule type="cellIs" dxfId="59" priority="8" operator="lessThan">
      <formula>0</formula>
    </cfRule>
    <cfRule type="cellIs" dxfId="58" priority="9" operator="greaterThan">
      <formula>0</formula>
    </cfRule>
  </conditionalFormatting>
  <conditionalFormatting sqref="H117:I226">
    <cfRule type="cellIs" dxfId="57" priority="4" operator="lessThan">
      <formula>0</formula>
    </cfRule>
  </conditionalFormatting>
  <conditionalFormatting sqref="J117:J226">
    <cfRule type="cellIs" dxfId="56" priority="3" operator="lessThan">
      <formula>0</formula>
    </cfRule>
  </conditionalFormatting>
  <conditionalFormatting sqref="R116">
    <cfRule type="cellIs" dxfId="55" priority="1" operator="equal">
      <formula>$M$2</formula>
    </cfRule>
    <cfRule type="cellIs" dxfId="54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F2EC-3C9D-48E1-B29C-ECE83B364D42}">
  <sheetPr codeName="Arkusz34"/>
  <dimension ref="A1:R227"/>
  <sheetViews>
    <sheetView topLeftCell="A175" zoomScale="70" zoomScaleNormal="70" workbookViewId="0">
      <selection activeCell="M204" sqref="M204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2030 r.'!A40</f>
        <v/>
      </c>
      <c r="B3" s="60" t="str">
        <f>'Wniosek 2030 r.'!B40</f>
        <v/>
      </c>
      <c r="C3" s="58" t="str">
        <f>'Wniosek 2030 r.'!E40</f>
        <v/>
      </c>
      <c r="D3" s="58" t="str">
        <f>'Wniosek 2030 r.'!G40</f>
        <v/>
      </c>
      <c r="E3" s="55">
        <f>'Wniosek 2030 r.'!C165</f>
        <v>0</v>
      </c>
      <c r="F3" s="55">
        <f>'Wniosek 2030 r.'!C396</f>
        <v>0</v>
      </c>
      <c r="G3" s="57">
        <f>'Wniosek 2030 r.'!C281</f>
        <v>0</v>
      </c>
      <c r="H3" s="56">
        <f>'Wniosek 2030 r.'!D281</f>
        <v>0</v>
      </c>
      <c r="I3" s="64">
        <f>'Wniosek 2030 r.'!F281</f>
        <v>0</v>
      </c>
      <c r="J3" s="55">
        <f>'Wniosek 2030 r.'!H281</f>
        <v>0</v>
      </c>
      <c r="K3" s="54">
        <f>IFERROR('Wniosek 2030 r.'!C511,0)</f>
        <v>0</v>
      </c>
      <c r="L3" s="53">
        <v>3</v>
      </c>
    </row>
    <row r="4" spans="1:13" s="52" customFormat="1" x14ac:dyDescent="0.25">
      <c r="A4" s="52" t="str">
        <f>'Wniosek 2030 r.'!A41</f>
        <v/>
      </c>
      <c r="B4" s="60" t="str">
        <f>'Wniosek 2030 r.'!B41</f>
        <v/>
      </c>
      <c r="C4" s="58" t="str">
        <f>'Wniosek 2030 r.'!E41</f>
        <v/>
      </c>
      <c r="D4" s="58" t="str">
        <f>'Wniosek 2030 r.'!G41</f>
        <v/>
      </c>
      <c r="E4" s="55">
        <f>'Wniosek 2030 r.'!C166</f>
        <v>0</v>
      </c>
      <c r="F4" s="55">
        <f>'Wniosek 2030 r.'!C397</f>
        <v>0</v>
      </c>
      <c r="G4" s="57">
        <f>'Wniosek 2030 r.'!C282</f>
        <v>0</v>
      </c>
      <c r="H4" s="56">
        <f>'Wniosek 2030 r.'!D282</f>
        <v>0</v>
      </c>
      <c r="I4" s="64">
        <f>'Wniosek 2030 r.'!F282</f>
        <v>0</v>
      </c>
      <c r="J4" s="55">
        <f>'Wniosek 2030 r.'!H282</f>
        <v>0</v>
      </c>
      <c r="K4" s="54">
        <f>IFERROR('Wniosek 2030 r.'!C512,0)</f>
        <v>0</v>
      </c>
      <c r="L4" s="53"/>
    </row>
    <row r="5" spans="1:13" s="52" customFormat="1" x14ac:dyDescent="0.25">
      <c r="A5" s="52" t="str">
        <f>'Wniosek 2030 r.'!A42</f>
        <v/>
      </c>
      <c r="B5" s="60" t="str">
        <f>'Wniosek 2030 r.'!B42</f>
        <v/>
      </c>
      <c r="C5" s="58" t="str">
        <f>'Wniosek 2030 r.'!E42</f>
        <v/>
      </c>
      <c r="D5" s="58" t="str">
        <f>'Wniosek 2030 r.'!G42</f>
        <v/>
      </c>
      <c r="E5" s="55">
        <f>'Wniosek 2030 r.'!C167</f>
        <v>0</v>
      </c>
      <c r="F5" s="55">
        <f>'Wniosek 2030 r.'!C398</f>
        <v>0</v>
      </c>
      <c r="G5" s="57">
        <f>'Wniosek 2030 r.'!C283</f>
        <v>0</v>
      </c>
      <c r="H5" s="56">
        <f>'Wniosek 2030 r.'!D283</f>
        <v>0</v>
      </c>
      <c r="I5" s="64">
        <f>'Wniosek 2030 r.'!F283</f>
        <v>0</v>
      </c>
      <c r="J5" s="55">
        <f>'Wniosek 2030 r.'!H283</f>
        <v>0</v>
      </c>
      <c r="K5" s="54">
        <f>IFERROR('Wniosek 2030 r.'!C513,0)</f>
        <v>0</v>
      </c>
      <c r="L5" s="53"/>
    </row>
    <row r="6" spans="1:13" s="52" customFormat="1" x14ac:dyDescent="0.25">
      <c r="A6" s="52" t="str">
        <f>'Wniosek 2030 r.'!A43</f>
        <v/>
      </c>
      <c r="B6" s="60" t="str">
        <f>'Wniosek 2030 r.'!B43</f>
        <v/>
      </c>
      <c r="C6" s="58" t="str">
        <f>'Wniosek 2030 r.'!E43</f>
        <v/>
      </c>
      <c r="D6" s="58" t="str">
        <f>'Wniosek 2030 r.'!G43</f>
        <v/>
      </c>
      <c r="E6" s="55">
        <f>'Wniosek 2030 r.'!C168</f>
        <v>0</v>
      </c>
      <c r="F6" s="55">
        <f>'Wniosek 2030 r.'!C399</f>
        <v>0</v>
      </c>
      <c r="G6" s="57">
        <f>'Wniosek 2030 r.'!C284</f>
        <v>0</v>
      </c>
      <c r="H6" s="56">
        <f>'Wniosek 2030 r.'!D284</f>
        <v>0</v>
      </c>
      <c r="I6" s="64">
        <f>'Wniosek 2030 r.'!F284</f>
        <v>0</v>
      </c>
      <c r="J6" s="55">
        <f>'Wniosek 2030 r.'!H284</f>
        <v>0</v>
      </c>
      <c r="K6" s="54">
        <f>IFERROR('Wniosek 2030 r.'!C514,0)</f>
        <v>0</v>
      </c>
      <c r="L6" s="53"/>
    </row>
    <row r="7" spans="1:13" s="52" customFormat="1" x14ac:dyDescent="0.25">
      <c r="A7" s="52" t="str">
        <f>'Wniosek 2030 r.'!A44</f>
        <v/>
      </c>
      <c r="B7" s="60" t="str">
        <f>'Wniosek 2030 r.'!B44</f>
        <v/>
      </c>
      <c r="C7" s="58" t="str">
        <f>'Wniosek 2030 r.'!E44</f>
        <v/>
      </c>
      <c r="D7" s="58" t="str">
        <f>'Wniosek 2030 r.'!G44</f>
        <v/>
      </c>
      <c r="E7" s="55">
        <f>'Wniosek 2030 r.'!C169</f>
        <v>0</v>
      </c>
      <c r="F7" s="55">
        <f>'Wniosek 2030 r.'!C400</f>
        <v>0</v>
      </c>
      <c r="G7" s="57">
        <f>'Wniosek 2030 r.'!C285</f>
        <v>0</v>
      </c>
      <c r="H7" s="56">
        <f>'Wniosek 2030 r.'!D285</f>
        <v>0</v>
      </c>
      <c r="I7" s="64">
        <f>'Wniosek 2030 r.'!F285</f>
        <v>0</v>
      </c>
      <c r="J7" s="55">
        <f>'Wniosek 2030 r.'!H285</f>
        <v>0</v>
      </c>
      <c r="K7" s="54">
        <f>IFERROR('Wniosek 2030 r.'!C515,0)</f>
        <v>0</v>
      </c>
      <c r="L7" s="53"/>
    </row>
    <row r="8" spans="1:13" s="52" customFormat="1" x14ac:dyDescent="0.25">
      <c r="A8" s="52" t="str">
        <f>'Wniosek 2030 r.'!A45</f>
        <v/>
      </c>
      <c r="B8" s="60" t="str">
        <f>'Wniosek 2030 r.'!B45</f>
        <v/>
      </c>
      <c r="C8" s="58" t="str">
        <f>'Wniosek 2030 r.'!E45</f>
        <v/>
      </c>
      <c r="D8" s="58" t="str">
        <f>'Wniosek 2030 r.'!G45</f>
        <v/>
      </c>
      <c r="E8" s="55">
        <f>'Wniosek 2030 r.'!C170</f>
        <v>0</v>
      </c>
      <c r="F8" s="55">
        <f>'Wniosek 2030 r.'!C401</f>
        <v>0</v>
      </c>
      <c r="G8" s="57">
        <f>'Wniosek 2030 r.'!C286</f>
        <v>0</v>
      </c>
      <c r="H8" s="56">
        <f>'Wniosek 2030 r.'!D286</f>
        <v>0</v>
      </c>
      <c r="I8" s="64">
        <f>'Wniosek 2030 r.'!F286</f>
        <v>0</v>
      </c>
      <c r="J8" s="55">
        <f>'Wniosek 2030 r.'!H286</f>
        <v>0</v>
      </c>
      <c r="K8" s="54">
        <f>IFERROR('Wniosek 2030 r.'!C516,0)</f>
        <v>0</v>
      </c>
      <c r="L8" s="53"/>
    </row>
    <row r="9" spans="1:13" s="52" customFormat="1" x14ac:dyDescent="0.25">
      <c r="A9" s="52" t="str">
        <f>'Wniosek 2030 r.'!A46</f>
        <v/>
      </c>
      <c r="B9" s="60" t="str">
        <f>'Wniosek 2030 r.'!B46</f>
        <v/>
      </c>
      <c r="C9" s="58" t="str">
        <f>'Wniosek 2030 r.'!E46</f>
        <v/>
      </c>
      <c r="D9" s="58" t="str">
        <f>'Wniosek 2030 r.'!G46</f>
        <v/>
      </c>
      <c r="E9" s="55">
        <f>'Wniosek 2030 r.'!C171</f>
        <v>0</v>
      </c>
      <c r="F9" s="55">
        <f>'Wniosek 2030 r.'!C402</f>
        <v>0</v>
      </c>
      <c r="G9" s="57">
        <f>'Wniosek 2030 r.'!C287</f>
        <v>0</v>
      </c>
      <c r="H9" s="56">
        <f>'Wniosek 2030 r.'!D287</f>
        <v>0</v>
      </c>
      <c r="I9" s="64">
        <f>'Wniosek 2030 r.'!F287</f>
        <v>0</v>
      </c>
      <c r="J9" s="55">
        <f>'Wniosek 2030 r.'!H287</f>
        <v>0</v>
      </c>
      <c r="K9" s="54">
        <f>IFERROR('Wniosek 2030 r.'!C517,0)</f>
        <v>0</v>
      </c>
      <c r="L9" s="53"/>
    </row>
    <row r="10" spans="1:13" s="52" customFormat="1" x14ac:dyDescent="0.25">
      <c r="A10" s="52" t="str">
        <f>'Wniosek 2030 r.'!A47</f>
        <v/>
      </c>
      <c r="B10" s="60" t="str">
        <f>'Wniosek 2030 r.'!B47</f>
        <v/>
      </c>
      <c r="C10" s="58" t="str">
        <f>'Wniosek 2030 r.'!E47</f>
        <v/>
      </c>
      <c r="D10" s="58" t="str">
        <f>'Wniosek 2030 r.'!G47</f>
        <v/>
      </c>
      <c r="E10" s="55">
        <f>'Wniosek 2030 r.'!C172</f>
        <v>0</v>
      </c>
      <c r="F10" s="55">
        <f>'Wniosek 2030 r.'!C403</f>
        <v>0</v>
      </c>
      <c r="G10" s="57">
        <f>'Wniosek 2030 r.'!C288</f>
        <v>0</v>
      </c>
      <c r="H10" s="56">
        <f>'Wniosek 2030 r.'!D288</f>
        <v>0</v>
      </c>
      <c r="I10" s="64">
        <f>'Wniosek 2030 r.'!F288</f>
        <v>0</v>
      </c>
      <c r="J10" s="55">
        <f>'Wniosek 2030 r.'!H288</f>
        <v>0</v>
      </c>
      <c r="K10" s="54">
        <f>IFERROR('Wniosek 2030 r.'!C518,0)</f>
        <v>0</v>
      </c>
      <c r="L10" s="53"/>
    </row>
    <row r="11" spans="1:13" s="52" customFormat="1" x14ac:dyDescent="0.25">
      <c r="A11" s="52" t="str">
        <f>'Wniosek 2030 r.'!A48</f>
        <v/>
      </c>
      <c r="B11" s="60" t="str">
        <f>'Wniosek 2030 r.'!B48</f>
        <v/>
      </c>
      <c r="C11" s="58" t="str">
        <f>'Wniosek 2030 r.'!E48</f>
        <v/>
      </c>
      <c r="D11" s="58" t="str">
        <f>'Wniosek 2030 r.'!G48</f>
        <v/>
      </c>
      <c r="E11" s="55">
        <f>'Wniosek 2030 r.'!C173</f>
        <v>0</v>
      </c>
      <c r="F11" s="55">
        <f>'Wniosek 2030 r.'!C404</f>
        <v>0</v>
      </c>
      <c r="G11" s="57">
        <f>'Wniosek 2030 r.'!C289</f>
        <v>0</v>
      </c>
      <c r="H11" s="56">
        <f>'Wniosek 2030 r.'!D289</f>
        <v>0</v>
      </c>
      <c r="I11" s="64">
        <f>'Wniosek 2030 r.'!F289</f>
        <v>0</v>
      </c>
      <c r="J11" s="55">
        <f>'Wniosek 2030 r.'!H289</f>
        <v>0</v>
      </c>
      <c r="K11" s="54">
        <f>IFERROR('Wniosek 2030 r.'!C519,0)</f>
        <v>0</v>
      </c>
      <c r="L11" s="53"/>
    </row>
    <row r="12" spans="1:13" s="52" customFormat="1" x14ac:dyDescent="0.25">
      <c r="A12" s="52" t="str">
        <f>'Wniosek 2030 r.'!A49</f>
        <v/>
      </c>
      <c r="B12" s="60" t="str">
        <f>'Wniosek 2030 r.'!B49</f>
        <v/>
      </c>
      <c r="C12" s="58" t="str">
        <f>'Wniosek 2030 r.'!E49</f>
        <v/>
      </c>
      <c r="D12" s="58" t="str">
        <f>'Wniosek 2030 r.'!G49</f>
        <v/>
      </c>
      <c r="E12" s="55">
        <f>'Wniosek 2030 r.'!C174</f>
        <v>0</v>
      </c>
      <c r="F12" s="55">
        <f>'Wniosek 2030 r.'!C405</f>
        <v>0</v>
      </c>
      <c r="G12" s="57">
        <f>'Wniosek 2030 r.'!C290</f>
        <v>0</v>
      </c>
      <c r="H12" s="56">
        <f>'Wniosek 2030 r.'!D290</f>
        <v>0</v>
      </c>
      <c r="I12" s="64">
        <f>'Wniosek 2030 r.'!F290</f>
        <v>0</v>
      </c>
      <c r="J12" s="55">
        <f>'Wniosek 2030 r.'!H290</f>
        <v>0</v>
      </c>
      <c r="K12" s="54">
        <f>IFERROR('Wniosek 2030 r.'!C520,0)</f>
        <v>0</v>
      </c>
      <c r="L12" s="53"/>
    </row>
    <row r="13" spans="1:13" s="52" customFormat="1" x14ac:dyDescent="0.25">
      <c r="A13" s="52" t="str">
        <f>'Wniosek 2030 r.'!A50</f>
        <v/>
      </c>
      <c r="B13" s="60" t="str">
        <f>'Wniosek 2030 r.'!B50</f>
        <v/>
      </c>
      <c r="C13" s="58" t="str">
        <f>'Wniosek 2030 r.'!E50</f>
        <v/>
      </c>
      <c r="D13" s="58" t="str">
        <f>'Wniosek 2030 r.'!G50</f>
        <v/>
      </c>
      <c r="E13" s="55">
        <f>'Wniosek 2030 r.'!C175</f>
        <v>0</v>
      </c>
      <c r="F13" s="55">
        <f>'Wniosek 2030 r.'!C406</f>
        <v>0</v>
      </c>
      <c r="G13" s="57">
        <f>'Wniosek 2030 r.'!C291</f>
        <v>0</v>
      </c>
      <c r="H13" s="56">
        <f>'Wniosek 2030 r.'!D291</f>
        <v>0</v>
      </c>
      <c r="I13" s="64">
        <f>'Wniosek 2030 r.'!F291</f>
        <v>0</v>
      </c>
      <c r="J13" s="55">
        <f>'Wniosek 2030 r.'!H291</f>
        <v>0</v>
      </c>
      <c r="K13" s="54">
        <f>IFERROR('Wniosek 2030 r.'!C521,0)</f>
        <v>0</v>
      </c>
      <c r="L13" s="53"/>
    </row>
    <row r="14" spans="1:13" s="52" customFormat="1" x14ac:dyDescent="0.25">
      <c r="A14" s="52" t="str">
        <f>'Wniosek 2030 r.'!A51</f>
        <v/>
      </c>
      <c r="B14" s="60" t="str">
        <f>'Wniosek 2030 r.'!B51</f>
        <v/>
      </c>
      <c r="C14" s="58" t="str">
        <f>'Wniosek 2030 r.'!E51</f>
        <v/>
      </c>
      <c r="D14" s="58" t="str">
        <f>'Wniosek 2030 r.'!G51</f>
        <v/>
      </c>
      <c r="E14" s="55">
        <f>'Wniosek 2030 r.'!C176</f>
        <v>0</v>
      </c>
      <c r="F14" s="55">
        <f>'Wniosek 2030 r.'!C407</f>
        <v>0</v>
      </c>
      <c r="G14" s="57">
        <f>'Wniosek 2030 r.'!C292</f>
        <v>0</v>
      </c>
      <c r="H14" s="56">
        <f>'Wniosek 2030 r.'!D292</f>
        <v>0</v>
      </c>
      <c r="I14" s="64">
        <f>'Wniosek 2030 r.'!F292</f>
        <v>0</v>
      </c>
      <c r="J14" s="55">
        <f>'Wniosek 2030 r.'!H292</f>
        <v>0</v>
      </c>
      <c r="K14" s="54">
        <f>IFERROR('Wniosek 2030 r.'!C522,0)</f>
        <v>0</v>
      </c>
      <c r="L14" s="53"/>
    </row>
    <row r="15" spans="1:13" s="52" customFormat="1" x14ac:dyDescent="0.25">
      <c r="A15" s="52" t="str">
        <f>'Wniosek 2030 r.'!A52</f>
        <v/>
      </c>
      <c r="B15" s="60" t="str">
        <f>'Wniosek 2030 r.'!B52</f>
        <v/>
      </c>
      <c r="C15" s="58" t="str">
        <f>'Wniosek 2030 r.'!E52</f>
        <v/>
      </c>
      <c r="D15" s="58" t="str">
        <f>'Wniosek 2030 r.'!G52</f>
        <v/>
      </c>
      <c r="E15" s="55">
        <f>'Wniosek 2030 r.'!C177</f>
        <v>0</v>
      </c>
      <c r="F15" s="55">
        <f>'Wniosek 2030 r.'!C408</f>
        <v>0</v>
      </c>
      <c r="G15" s="57">
        <f>'Wniosek 2030 r.'!C293</f>
        <v>0</v>
      </c>
      <c r="H15" s="56">
        <f>'Wniosek 2030 r.'!D293</f>
        <v>0</v>
      </c>
      <c r="I15" s="64">
        <f>'Wniosek 2030 r.'!F293</f>
        <v>0</v>
      </c>
      <c r="J15" s="55">
        <f>'Wniosek 2030 r.'!H293</f>
        <v>0</v>
      </c>
      <c r="K15" s="54">
        <f>IFERROR('Wniosek 2030 r.'!C523,0)</f>
        <v>0</v>
      </c>
      <c r="L15" s="53"/>
    </row>
    <row r="16" spans="1:13" s="52" customFormat="1" x14ac:dyDescent="0.25">
      <c r="A16" s="52" t="str">
        <f>'Wniosek 2030 r.'!A53</f>
        <v/>
      </c>
      <c r="B16" s="60" t="str">
        <f>'Wniosek 2030 r.'!B53</f>
        <v/>
      </c>
      <c r="C16" s="58" t="str">
        <f>'Wniosek 2030 r.'!E53</f>
        <v/>
      </c>
      <c r="D16" s="58" t="str">
        <f>'Wniosek 2030 r.'!G53</f>
        <v/>
      </c>
      <c r="E16" s="55">
        <f>'Wniosek 2030 r.'!C178</f>
        <v>0</v>
      </c>
      <c r="F16" s="55">
        <f>'Wniosek 2030 r.'!C409</f>
        <v>0</v>
      </c>
      <c r="G16" s="57">
        <f>'Wniosek 2030 r.'!C294</f>
        <v>0</v>
      </c>
      <c r="H16" s="56">
        <f>'Wniosek 2030 r.'!D294</f>
        <v>0</v>
      </c>
      <c r="I16" s="64">
        <f>'Wniosek 2030 r.'!F294</f>
        <v>0</v>
      </c>
      <c r="J16" s="55">
        <f>'Wniosek 2030 r.'!H294</f>
        <v>0</v>
      </c>
      <c r="K16" s="54">
        <f>IFERROR('Wniosek 2030 r.'!C524,0)</f>
        <v>0</v>
      </c>
      <c r="L16" s="53"/>
    </row>
    <row r="17" spans="1:12" s="52" customFormat="1" x14ac:dyDescent="0.25">
      <c r="A17" s="52" t="str">
        <f>'Wniosek 2030 r.'!A54</f>
        <v/>
      </c>
      <c r="B17" s="60" t="str">
        <f>'Wniosek 2030 r.'!B54</f>
        <v/>
      </c>
      <c r="C17" s="58" t="str">
        <f>'Wniosek 2030 r.'!E54</f>
        <v/>
      </c>
      <c r="D17" s="58" t="str">
        <f>'Wniosek 2030 r.'!G54</f>
        <v/>
      </c>
      <c r="E17" s="55">
        <f>'Wniosek 2030 r.'!C179</f>
        <v>0</v>
      </c>
      <c r="F17" s="55">
        <f>'Wniosek 2030 r.'!C410</f>
        <v>0</v>
      </c>
      <c r="G17" s="57">
        <f>'Wniosek 2030 r.'!C295</f>
        <v>0</v>
      </c>
      <c r="H17" s="56">
        <f>'Wniosek 2030 r.'!D295</f>
        <v>0</v>
      </c>
      <c r="I17" s="64">
        <f>'Wniosek 2030 r.'!F295</f>
        <v>0</v>
      </c>
      <c r="J17" s="55">
        <f>'Wniosek 2030 r.'!H295</f>
        <v>0</v>
      </c>
      <c r="K17" s="54">
        <f>IFERROR('Wniosek 2030 r.'!C525,0)</f>
        <v>0</v>
      </c>
      <c r="L17" s="53"/>
    </row>
    <row r="18" spans="1:12" s="52" customFormat="1" x14ac:dyDescent="0.25">
      <c r="A18" s="52" t="str">
        <f>'Wniosek 2030 r.'!A55</f>
        <v/>
      </c>
      <c r="B18" s="60" t="str">
        <f>'Wniosek 2030 r.'!B55</f>
        <v/>
      </c>
      <c r="C18" s="58" t="str">
        <f>'Wniosek 2030 r.'!E55</f>
        <v/>
      </c>
      <c r="D18" s="58" t="str">
        <f>'Wniosek 2030 r.'!G55</f>
        <v/>
      </c>
      <c r="E18" s="55">
        <f>'Wniosek 2030 r.'!C180</f>
        <v>0</v>
      </c>
      <c r="F18" s="55">
        <f>'Wniosek 2030 r.'!C411</f>
        <v>0</v>
      </c>
      <c r="G18" s="57">
        <f>'Wniosek 2030 r.'!C296</f>
        <v>0</v>
      </c>
      <c r="H18" s="56">
        <f>'Wniosek 2030 r.'!D296</f>
        <v>0</v>
      </c>
      <c r="I18" s="64">
        <f>'Wniosek 2030 r.'!F296</f>
        <v>0</v>
      </c>
      <c r="J18" s="55">
        <f>'Wniosek 2030 r.'!H296</f>
        <v>0</v>
      </c>
      <c r="K18" s="54">
        <f>IFERROR('Wniosek 2030 r.'!C526,0)</f>
        <v>0</v>
      </c>
      <c r="L18" s="53"/>
    </row>
    <row r="19" spans="1:12" s="52" customFormat="1" x14ac:dyDescent="0.25">
      <c r="A19" s="52" t="str">
        <f>'Wniosek 2030 r.'!A56</f>
        <v/>
      </c>
      <c r="B19" s="60" t="str">
        <f>'Wniosek 2030 r.'!B56</f>
        <v/>
      </c>
      <c r="C19" s="58" t="str">
        <f>'Wniosek 2030 r.'!E56</f>
        <v/>
      </c>
      <c r="D19" s="58" t="str">
        <f>'Wniosek 2030 r.'!G56</f>
        <v/>
      </c>
      <c r="E19" s="55">
        <f>'Wniosek 2030 r.'!C181</f>
        <v>0</v>
      </c>
      <c r="F19" s="55">
        <f>'Wniosek 2030 r.'!C412</f>
        <v>0</v>
      </c>
      <c r="G19" s="57">
        <f>'Wniosek 2030 r.'!C297</f>
        <v>0</v>
      </c>
      <c r="H19" s="56">
        <f>'Wniosek 2030 r.'!D297</f>
        <v>0</v>
      </c>
      <c r="I19" s="64">
        <f>'Wniosek 2030 r.'!F297</f>
        <v>0</v>
      </c>
      <c r="J19" s="55">
        <f>'Wniosek 2030 r.'!H297</f>
        <v>0</v>
      </c>
      <c r="K19" s="54">
        <f>IFERROR('Wniosek 2030 r.'!C527,0)</f>
        <v>0</v>
      </c>
      <c r="L19" s="53"/>
    </row>
    <row r="20" spans="1:12" s="52" customFormat="1" x14ac:dyDescent="0.25">
      <c r="A20" s="52" t="str">
        <f>'Wniosek 2030 r.'!A57</f>
        <v/>
      </c>
      <c r="B20" s="60" t="str">
        <f>'Wniosek 2030 r.'!B57</f>
        <v/>
      </c>
      <c r="C20" s="58" t="str">
        <f>'Wniosek 2030 r.'!E57</f>
        <v/>
      </c>
      <c r="D20" s="58" t="str">
        <f>'Wniosek 2030 r.'!G57</f>
        <v/>
      </c>
      <c r="E20" s="55">
        <f>'Wniosek 2030 r.'!C182</f>
        <v>0</v>
      </c>
      <c r="F20" s="55">
        <f>'Wniosek 2030 r.'!C413</f>
        <v>0</v>
      </c>
      <c r="G20" s="57">
        <f>'Wniosek 2030 r.'!C298</f>
        <v>0</v>
      </c>
      <c r="H20" s="56">
        <f>'Wniosek 2030 r.'!D298</f>
        <v>0</v>
      </c>
      <c r="I20" s="64">
        <f>'Wniosek 2030 r.'!F298</f>
        <v>0</v>
      </c>
      <c r="J20" s="55">
        <f>'Wniosek 2030 r.'!H298</f>
        <v>0</v>
      </c>
      <c r="K20" s="54">
        <f>IFERROR('Wniosek 2030 r.'!C528,0)</f>
        <v>0</v>
      </c>
      <c r="L20" s="53"/>
    </row>
    <row r="21" spans="1:12" s="52" customFormat="1" x14ac:dyDescent="0.25">
      <c r="A21" s="52" t="str">
        <f>'Wniosek 2030 r.'!A58</f>
        <v/>
      </c>
      <c r="B21" s="60" t="str">
        <f>'Wniosek 2030 r.'!B58</f>
        <v/>
      </c>
      <c r="C21" s="58" t="str">
        <f>'Wniosek 2030 r.'!E58</f>
        <v/>
      </c>
      <c r="D21" s="58" t="str">
        <f>'Wniosek 2030 r.'!G58</f>
        <v/>
      </c>
      <c r="E21" s="55">
        <f>'Wniosek 2030 r.'!C183</f>
        <v>0</v>
      </c>
      <c r="F21" s="55">
        <f>'Wniosek 2030 r.'!C414</f>
        <v>0</v>
      </c>
      <c r="G21" s="57">
        <f>'Wniosek 2030 r.'!C299</f>
        <v>0</v>
      </c>
      <c r="H21" s="56">
        <f>'Wniosek 2030 r.'!D299</f>
        <v>0</v>
      </c>
      <c r="I21" s="64">
        <f>'Wniosek 2030 r.'!F299</f>
        <v>0</v>
      </c>
      <c r="J21" s="55">
        <f>'Wniosek 2030 r.'!H299</f>
        <v>0</v>
      </c>
      <c r="K21" s="54">
        <f>IFERROR('Wniosek 2030 r.'!C529,0)</f>
        <v>0</v>
      </c>
      <c r="L21" s="53"/>
    </row>
    <row r="22" spans="1:12" s="52" customFormat="1" x14ac:dyDescent="0.25">
      <c r="A22" s="52" t="str">
        <f>'Wniosek 2030 r.'!A59</f>
        <v/>
      </c>
      <c r="B22" s="60" t="str">
        <f>'Wniosek 2030 r.'!B59</f>
        <v/>
      </c>
      <c r="C22" s="58" t="str">
        <f>'Wniosek 2030 r.'!E59</f>
        <v/>
      </c>
      <c r="D22" s="58" t="str">
        <f>'Wniosek 2030 r.'!G59</f>
        <v/>
      </c>
      <c r="E22" s="55">
        <f>'Wniosek 2030 r.'!C184</f>
        <v>0</v>
      </c>
      <c r="F22" s="55">
        <f>'Wniosek 2030 r.'!C415</f>
        <v>0</v>
      </c>
      <c r="G22" s="57">
        <f>'Wniosek 2030 r.'!C300</f>
        <v>0</v>
      </c>
      <c r="H22" s="56">
        <f>'Wniosek 2030 r.'!D300</f>
        <v>0</v>
      </c>
      <c r="I22" s="64">
        <f>'Wniosek 2030 r.'!F300</f>
        <v>0</v>
      </c>
      <c r="J22" s="55">
        <f>'Wniosek 2030 r.'!H300</f>
        <v>0</v>
      </c>
      <c r="K22" s="54">
        <f>IFERROR('Wniosek 2030 r.'!C530,0)</f>
        <v>0</v>
      </c>
      <c r="L22" s="53"/>
    </row>
    <row r="23" spans="1:12" s="52" customFormat="1" x14ac:dyDescent="0.25">
      <c r="A23" s="52" t="str">
        <f>'Wniosek 2030 r.'!A60</f>
        <v/>
      </c>
      <c r="B23" s="60" t="str">
        <f>'Wniosek 2030 r.'!B60</f>
        <v/>
      </c>
      <c r="C23" s="58" t="str">
        <f>'Wniosek 2030 r.'!E60</f>
        <v/>
      </c>
      <c r="D23" s="58" t="str">
        <f>'Wniosek 2030 r.'!G60</f>
        <v/>
      </c>
      <c r="E23" s="55">
        <f>'Wniosek 2030 r.'!C185</f>
        <v>0</v>
      </c>
      <c r="F23" s="55">
        <f>'Wniosek 2030 r.'!C416</f>
        <v>0</v>
      </c>
      <c r="G23" s="57">
        <f>'Wniosek 2030 r.'!C301</f>
        <v>0</v>
      </c>
      <c r="H23" s="56">
        <f>'Wniosek 2030 r.'!D301</f>
        <v>0</v>
      </c>
      <c r="I23" s="64">
        <f>'Wniosek 2030 r.'!F301</f>
        <v>0</v>
      </c>
      <c r="J23" s="55">
        <f>'Wniosek 2030 r.'!H301</f>
        <v>0</v>
      </c>
      <c r="K23" s="54">
        <f>IFERROR('Wniosek 2030 r.'!C531,0)</f>
        <v>0</v>
      </c>
      <c r="L23" s="53"/>
    </row>
    <row r="24" spans="1:12" s="52" customFormat="1" x14ac:dyDescent="0.25">
      <c r="A24" s="52" t="str">
        <f>'Wniosek 2030 r.'!A61</f>
        <v/>
      </c>
      <c r="B24" s="60" t="str">
        <f>'Wniosek 2030 r.'!B61</f>
        <v/>
      </c>
      <c r="C24" s="58" t="str">
        <f>'Wniosek 2030 r.'!E61</f>
        <v/>
      </c>
      <c r="D24" s="58" t="str">
        <f>'Wniosek 2030 r.'!G61</f>
        <v/>
      </c>
      <c r="E24" s="55">
        <f>'Wniosek 2030 r.'!C186</f>
        <v>0</v>
      </c>
      <c r="F24" s="55">
        <f>'Wniosek 2030 r.'!C417</f>
        <v>0</v>
      </c>
      <c r="G24" s="57">
        <f>'Wniosek 2030 r.'!C302</f>
        <v>0</v>
      </c>
      <c r="H24" s="56">
        <f>'Wniosek 2030 r.'!D302</f>
        <v>0</v>
      </c>
      <c r="I24" s="64">
        <f>'Wniosek 2030 r.'!F302</f>
        <v>0</v>
      </c>
      <c r="J24" s="55">
        <f>'Wniosek 2030 r.'!H302</f>
        <v>0</v>
      </c>
      <c r="K24" s="54">
        <f>IFERROR('Wniosek 2030 r.'!C532,0)</f>
        <v>0</v>
      </c>
      <c r="L24" s="53"/>
    </row>
    <row r="25" spans="1:12" s="52" customFormat="1" x14ac:dyDescent="0.25">
      <c r="A25" s="52" t="str">
        <f>'Wniosek 2030 r.'!A62</f>
        <v/>
      </c>
      <c r="B25" s="60" t="str">
        <f>'Wniosek 2030 r.'!B62</f>
        <v/>
      </c>
      <c r="C25" s="58" t="str">
        <f>'Wniosek 2030 r.'!E62</f>
        <v/>
      </c>
      <c r="D25" s="58" t="str">
        <f>'Wniosek 2030 r.'!G62</f>
        <v/>
      </c>
      <c r="E25" s="55">
        <f>'Wniosek 2030 r.'!C187</f>
        <v>0</v>
      </c>
      <c r="F25" s="55">
        <f>'Wniosek 2030 r.'!C418</f>
        <v>0</v>
      </c>
      <c r="G25" s="57">
        <f>'Wniosek 2030 r.'!C303</f>
        <v>0</v>
      </c>
      <c r="H25" s="56">
        <f>'Wniosek 2030 r.'!D303</f>
        <v>0</v>
      </c>
      <c r="I25" s="64">
        <f>'Wniosek 2030 r.'!F303</f>
        <v>0</v>
      </c>
      <c r="J25" s="55">
        <f>'Wniosek 2030 r.'!H303</f>
        <v>0</v>
      </c>
      <c r="K25" s="54">
        <f>IFERROR('Wniosek 2030 r.'!C533,0)</f>
        <v>0</v>
      </c>
      <c r="L25" s="53"/>
    </row>
    <row r="26" spans="1:12" s="52" customFormat="1" x14ac:dyDescent="0.25">
      <c r="A26" s="52" t="str">
        <f>'Wniosek 2030 r.'!A63</f>
        <v/>
      </c>
      <c r="B26" s="60" t="str">
        <f>'Wniosek 2030 r.'!B63</f>
        <v/>
      </c>
      <c r="C26" s="58" t="str">
        <f>'Wniosek 2030 r.'!E63</f>
        <v/>
      </c>
      <c r="D26" s="58" t="str">
        <f>'Wniosek 2030 r.'!G63</f>
        <v/>
      </c>
      <c r="E26" s="55">
        <f>'Wniosek 2030 r.'!C188</f>
        <v>0</v>
      </c>
      <c r="F26" s="55">
        <f>'Wniosek 2030 r.'!C419</f>
        <v>0</v>
      </c>
      <c r="G26" s="57">
        <f>'Wniosek 2030 r.'!C304</f>
        <v>0</v>
      </c>
      <c r="H26" s="56">
        <f>'Wniosek 2030 r.'!D304</f>
        <v>0</v>
      </c>
      <c r="I26" s="64">
        <f>'Wniosek 2030 r.'!F304</f>
        <v>0</v>
      </c>
      <c r="J26" s="55">
        <f>'Wniosek 2030 r.'!H304</f>
        <v>0</v>
      </c>
      <c r="K26" s="54">
        <f>IFERROR('Wniosek 2030 r.'!C534,0)</f>
        <v>0</v>
      </c>
      <c r="L26" s="53"/>
    </row>
    <row r="27" spans="1:12" s="52" customFormat="1" x14ac:dyDescent="0.25">
      <c r="A27" s="52" t="str">
        <f>'Wniosek 2030 r.'!A64</f>
        <v/>
      </c>
      <c r="B27" s="60" t="str">
        <f>'Wniosek 2030 r.'!B64</f>
        <v/>
      </c>
      <c r="C27" s="58" t="str">
        <f>'Wniosek 2030 r.'!E64</f>
        <v/>
      </c>
      <c r="D27" s="58" t="str">
        <f>'Wniosek 2030 r.'!G64</f>
        <v/>
      </c>
      <c r="E27" s="55">
        <f>'Wniosek 2030 r.'!C189</f>
        <v>0</v>
      </c>
      <c r="F27" s="55">
        <f>'Wniosek 2030 r.'!C420</f>
        <v>0</v>
      </c>
      <c r="G27" s="57">
        <f>'Wniosek 2030 r.'!C305</f>
        <v>0</v>
      </c>
      <c r="H27" s="56">
        <f>'Wniosek 2030 r.'!D305</f>
        <v>0</v>
      </c>
      <c r="I27" s="64">
        <f>'Wniosek 2030 r.'!F305</f>
        <v>0</v>
      </c>
      <c r="J27" s="55">
        <f>'Wniosek 2030 r.'!H305</f>
        <v>0</v>
      </c>
      <c r="K27" s="54">
        <f>IFERROR('Wniosek 2030 r.'!C535,0)</f>
        <v>0</v>
      </c>
      <c r="L27" s="53"/>
    </row>
    <row r="28" spans="1:12" s="52" customFormat="1" x14ac:dyDescent="0.25">
      <c r="A28" s="52" t="str">
        <f>'Wniosek 2030 r.'!A65</f>
        <v/>
      </c>
      <c r="B28" s="60" t="str">
        <f>'Wniosek 2030 r.'!B65</f>
        <v/>
      </c>
      <c r="C28" s="58" t="str">
        <f>'Wniosek 2030 r.'!E65</f>
        <v/>
      </c>
      <c r="D28" s="58" t="str">
        <f>'Wniosek 2030 r.'!G65</f>
        <v/>
      </c>
      <c r="E28" s="55">
        <f>'Wniosek 2030 r.'!C190</f>
        <v>0</v>
      </c>
      <c r="F28" s="55">
        <f>'Wniosek 2030 r.'!C421</f>
        <v>0</v>
      </c>
      <c r="G28" s="57">
        <f>'Wniosek 2030 r.'!C306</f>
        <v>0</v>
      </c>
      <c r="H28" s="56">
        <f>'Wniosek 2030 r.'!D306</f>
        <v>0</v>
      </c>
      <c r="I28" s="64">
        <f>'Wniosek 2030 r.'!F306</f>
        <v>0</v>
      </c>
      <c r="J28" s="55">
        <f>'Wniosek 2030 r.'!H306</f>
        <v>0</v>
      </c>
      <c r="K28" s="54">
        <f>IFERROR('Wniosek 2030 r.'!C536,0)</f>
        <v>0</v>
      </c>
      <c r="L28" s="53"/>
    </row>
    <row r="29" spans="1:12" s="52" customFormat="1" x14ac:dyDescent="0.25">
      <c r="A29" s="52" t="str">
        <f>'Wniosek 2030 r.'!A66</f>
        <v/>
      </c>
      <c r="B29" s="60" t="str">
        <f>'Wniosek 2030 r.'!B66</f>
        <v/>
      </c>
      <c r="C29" s="58" t="str">
        <f>'Wniosek 2030 r.'!E66</f>
        <v/>
      </c>
      <c r="D29" s="58" t="str">
        <f>'Wniosek 2030 r.'!G66</f>
        <v/>
      </c>
      <c r="E29" s="55">
        <f>'Wniosek 2030 r.'!C191</f>
        <v>0</v>
      </c>
      <c r="F29" s="55">
        <f>'Wniosek 2030 r.'!C422</f>
        <v>0</v>
      </c>
      <c r="G29" s="57">
        <f>'Wniosek 2030 r.'!C307</f>
        <v>0</v>
      </c>
      <c r="H29" s="56">
        <f>'Wniosek 2030 r.'!D307</f>
        <v>0</v>
      </c>
      <c r="I29" s="64">
        <f>'Wniosek 2030 r.'!F307</f>
        <v>0</v>
      </c>
      <c r="J29" s="55">
        <f>'Wniosek 2030 r.'!H307</f>
        <v>0</v>
      </c>
      <c r="K29" s="54">
        <f>IFERROR('Wniosek 2030 r.'!C537,0)</f>
        <v>0</v>
      </c>
      <c r="L29" s="53"/>
    </row>
    <row r="30" spans="1:12" s="52" customFormat="1" x14ac:dyDescent="0.25">
      <c r="A30" s="52" t="str">
        <f>'Wniosek 2030 r.'!A67</f>
        <v/>
      </c>
      <c r="B30" s="60" t="str">
        <f>'Wniosek 2030 r.'!B67</f>
        <v/>
      </c>
      <c r="C30" s="58" t="str">
        <f>'Wniosek 2030 r.'!E67</f>
        <v/>
      </c>
      <c r="D30" s="58" t="str">
        <f>'Wniosek 2030 r.'!G67</f>
        <v/>
      </c>
      <c r="E30" s="55">
        <f>'Wniosek 2030 r.'!C192</f>
        <v>0</v>
      </c>
      <c r="F30" s="55">
        <f>'Wniosek 2030 r.'!C423</f>
        <v>0</v>
      </c>
      <c r="G30" s="57">
        <f>'Wniosek 2030 r.'!C308</f>
        <v>0</v>
      </c>
      <c r="H30" s="56">
        <f>'Wniosek 2030 r.'!D308</f>
        <v>0</v>
      </c>
      <c r="I30" s="64">
        <f>'Wniosek 2030 r.'!F308</f>
        <v>0</v>
      </c>
      <c r="J30" s="55">
        <f>'Wniosek 2030 r.'!H308</f>
        <v>0</v>
      </c>
      <c r="K30" s="54">
        <f>IFERROR('Wniosek 2030 r.'!C538,0)</f>
        <v>0</v>
      </c>
      <c r="L30" s="53"/>
    </row>
    <row r="31" spans="1:12" s="52" customFormat="1" x14ac:dyDescent="0.25">
      <c r="A31" s="52" t="str">
        <f>'Wniosek 2030 r.'!A68</f>
        <v/>
      </c>
      <c r="B31" s="60" t="str">
        <f>'Wniosek 2030 r.'!B68</f>
        <v/>
      </c>
      <c r="C31" s="58" t="str">
        <f>'Wniosek 2030 r.'!E68</f>
        <v/>
      </c>
      <c r="D31" s="58" t="str">
        <f>'Wniosek 2030 r.'!G68</f>
        <v/>
      </c>
      <c r="E31" s="55">
        <f>'Wniosek 2030 r.'!C193</f>
        <v>0</v>
      </c>
      <c r="F31" s="55">
        <f>'Wniosek 2030 r.'!C424</f>
        <v>0</v>
      </c>
      <c r="G31" s="57">
        <f>'Wniosek 2030 r.'!C309</f>
        <v>0</v>
      </c>
      <c r="H31" s="56">
        <f>'Wniosek 2030 r.'!D309</f>
        <v>0</v>
      </c>
      <c r="I31" s="64">
        <f>'Wniosek 2030 r.'!F309</f>
        <v>0</v>
      </c>
      <c r="J31" s="55">
        <f>'Wniosek 2030 r.'!H309</f>
        <v>0</v>
      </c>
      <c r="K31" s="54">
        <f>IFERROR('Wniosek 2030 r.'!C539,0)</f>
        <v>0</v>
      </c>
      <c r="L31" s="53"/>
    </row>
    <row r="32" spans="1:12" s="52" customFormat="1" x14ac:dyDescent="0.25">
      <c r="A32" s="52" t="str">
        <f>'Wniosek 2030 r.'!A69</f>
        <v/>
      </c>
      <c r="B32" s="60" t="str">
        <f>'Wniosek 2030 r.'!B69</f>
        <v/>
      </c>
      <c r="C32" s="58" t="str">
        <f>'Wniosek 2030 r.'!E69</f>
        <v/>
      </c>
      <c r="D32" s="58" t="str">
        <f>'Wniosek 2030 r.'!G69</f>
        <v/>
      </c>
      <c r="E32" s="55">
        <f>'Wniosek 2030 r.'!C194</f>
        <v>0</v>
      </c>
      <c r="F32" s="55">
        <f>'Wniosek 2030 r.'!C425</f>
        <v>0</v>
      </c>
      <c r="G32" s="57">
        <f>'Wniosek 2030 r.'!C310</f>
        <v>0</v>
      </c>
      <c r="H32" s="56">
        <f>'Wniosek 2030 r.'!D310</f>
        <v>0</v>
      </c>
      <c r="I32" s="64">
        <f>'Wniosek 2030 r.'!F310</f>
        <v>0</v>
      </c>
      <c r="J32" s="55">
        <f>'Wniosek 2030 r.'!H310</f>
        <v>0</v>
      </c>
      <c r="K32" s="54">
        <f>IFERROR('Wniosek 2030 r.'!C540,0)</f>
        <v>0</v>
      </c>
      <c r="L32" s="53"/>
    </row>
    <row r="33" spans="1:12" s="52" customFormat="1" x14ac:dyDescent="0.25">
      <c r="A33" s="52" t="str">
        <f>'Wniosek 2030 r.'!A70</f>
        <v/>
      </c>
      <c r="B33" s="60" t="str">
        <f>'Wniosek 2030 r.'!B70</f>
        <v/>
      </c>
      <c r="C33" s="58" t="str">
        <f>'Wniosek 2030 r.'!E70</f>
        <v/>
      </c>
      <c r="D33" s="58" t="str">
        <f>'Wniosek 2030 r.'!G70</f>
        <v/>
      </c>
      <c r="E33" s="55">
        <f>'Wniosek 2030 r.'!C195</f>
        <v>0</v>
      </c>
      <c r="F33" s="55">
        <f>'Wniosek 2030 r.'!C426</f>
        <v>0</v>
      </c>
      <c r="G33" s="57">
        <f>'Wniosek 2030 r.'!C311</f>
        <v>0</v>
      </c>
      <c r="H33" s="56">
        <f>'Wniosek 2030 r.'!D311</f>
        <v>0</v>
      </c>
      <c r="I33" s="64">
        <f>'Wniosek 2030 r.'!F311</f>
        <v>0</v>
      </c>
      <c r="J33" s="55">
        <f>'Wniosek 2030 r.'!H311</f>
        <v>0</v>
      </c>
      <c r="K33" s="54">
        <f>IFERROR('Wniosek 2030 r.'!C541,0)</f>
        <v>0</v>
      </c>
      <c r="L33" s="53"/>
    </row>
    <row r="34" spans="1:12" s="52" customFormat="1" x14ac:dyDescent="0.25">
      <c r="A34" s="52" t="str">
        <f>'Wniosek 2030 r.'!A71</f>
        <v/>
      </c>
      <c r="B34" s="60" t="str">
        <f>'Wniosek 2030 r.'!B71</f>
        <v/>
      </c>
      <c r="C34" s="58" t="str">
        <f>'Wniosek 2030 r.'!E71</f>
        <v/>
      </c>
      <c r="D34" s="58" t="str">
        <f>'Wniosek 2030 r.'!G71</f>
        <v/>
      </c>
      <c r="E34" s="55">
        <f>'Wniosek 2030 r.'!C196</f>
        <v>0</v>
      </c>
      <c r="F34" s="55">
        <f>'Wniosek 2030 r.'!C427</f>
        <v>0</v>
      </c>
      <c r="G34" s="57">
        <f>'Wniosek 2030 r.'!C312</f>
        <v>0</v>
      </c>
      <c r="H34" s="56">
        <f>'Wniosek 2030 r.'!D312</f>
        <v>0</v>
      </c>
      <c r="I34" s="64">
        <f>'Wniosek 2030 r.'!F312</f>
        <v>0</v>
      </c>
      <c r="J34" s="55">
        <f>'Wniosek 2030 r.'!H312</f>
        <v>0</v>
      </c>
      <c r="K34" s="54">
        <f>IFERROR('Wniosek 2030 r.'!C542,0)</f>
        <v>0</v>
      </c>
      <c r="L34" s="53"/>
    </row>
    <row r="35" spans="1:12" s="52" customFormat="1" x14ac:dyDescent="0.25">
      <c r="A35" s="52" t="str">
        <f>'Wniosek 2030 r.'!A72</f>
        <v/>
      </c>
      <c r="B35" s="60" t="str">
        <f>'Wniosek 2030 r.'!B72</f>
        <v/>
      </c>
      <c r="C35" s="58" t="str">
        <f>'Wniosek 2030 r.'!E72</f>
        <v/>
      </c>
      <c r="D35" s="58" t="str">
        <f>'Wniosek 2030 r.'!G72</f>
        <v/>
      </c>
      <c r="E35" s="55">
        <f>'Wniosek 2030 r.'!C197</f>
        <v>0</v>
      </c>
      <c r="F35" s="55">
        <f>'Wniosek 2030 r.'!C428</f>
        <v>0</v>
      </c>
      <c r="G35" s="57">
        <f>'Wniosek 2030 r.'!C313</f>
        <v>0</v>
      </c>
      <c r="H35" s="56">
        <f>'Wniosek 2030 r.'!D313</f>
        <v>0</v>
      </c>
      <c r="I35" s="64">
        <f>'Wniosek 2030 r.'!F313</f>
        <v>0</v>
      </c>
      <c r="J35" s="55">
        <f>'Wniosek 2030 r.'!H313</f>
        <v>0</v>
      </c>
      <c r="K35" s="54">
        <f>IFERROR('Wniosek 2030 r.'!C543,0)</f>
        <v>0</v>
      </c>
      <c r="L35" s="53"/>
    </row>
    <row r="36" spans="1:12" s="52" customFormat="1" x14ac:dyDescent="0.25">
      <c r="A36" s="52" t="str">
        <f>'Wniosek 2030 r.'!A73</f>
        <v/>
      </c>
      <c r="B36" s="60" t="str">
        <f>'Wniosek 2030 r.'!B73</f>
        <v/>
      </c>
      <c r="C36" s="58" t="str">
        <f>'Wniosek 2030 r.'!E73</f>
        <v/>
      </c>
      <c r="D36" s="58" t="str">
        <f>'Wniosek 2030 r.'!G73</f>
        <v/>
      </c>
      <c r="E36" s="55">
        <f>'Wniosek 2030 r.'!C198</f>
        <v>0</v>
      </c>
      <c r="F36" s="55">
        <f>'Wniosek 2030 r.'!C429</f>
        <v>0</v>
      </c>
      <c r="G36" s="57">
        <f>'Wniosek 2030 r.'!C314</f>
        <v>0</v>
      </c>
      <c r="H36" s="56">
        <f>'Wniosek 2030 r.'!D314</f>
        <v>0</v>
      </c>
      <c r="I36" s="64">
        <f>'Wniosek 2030 r.'!F314</f>
        <v>0</v>
      </c>
      <c r="J36" s="55">
        <f>'Wniosek 2030 r.'!H314</f>
        <v>0</v>
      </c>
      <c r="K36" s="54">
        <f>IFERROR('Wniosek 2030 r.'!C544,0)</f>
        <v>0</v>
      </c>
      <c r="L36" s="53"/>
    </row>
    <row r="37" spans="1:12" s="52" customFormat="1" x14ac:dyDescent="0.25">
      <c r="A37" s="52" t="str">
        <f>'Wniosek 2030 r.'!A74</f>
        <v/>
      </c>
      <c r="B37" s="60" t="str">
        <f>'Wniosek 2030 r.'!B74</f>
        <v/>
      </c>
      <c r="C37" s="58" t="str">
        <f>'Wniosek 2030 r.'!E74</f>
        <v/>
      </c>
      <c r="D37" s="58" t="str">
        <f>'Wniosek 2030 r.'!G74</f>
        <v/>
      </c>
      <c r="E37" s="55">
        <f>'Wniosek 2030 r.'!C199</f>
        <v>0</v>
      </c>
      <c r="F37" s="55">
        <f>'Wniosek 2030 r.'!C430</f>
        <v>0</v>
      </c>
      <c r="G37" s="57">
        <f>'Wniosek 2030 r.'!C315</f>
        <v>0</v>
      </c>
      <c r="H37" s="56">
        <f>'Wniosek 2030 r.'!D315</f>
        <v>0</v>
      </c>
      <c r="I37" s="64">
        <f>'Wniosek 2030 r.'!F315</f>
        <v>0</v>
      </c>
      <c r="J37" s="55">
        <f>'Wniosek 2030 r.'!H315</f>
        <v>0</v>
      </c>
      <c r="K37" s="54">
        <f>IFERROR('Wniosek 2030 r.'!C545,0)</f>
        <v>0</v>
      </c>
      <c r="L37" s="53"/>
    </row>
    <row r="38" spans="1:12" s="52" customFormat="1" x14ac:dyDescent="0.25">
      <c r="A38" s="52" t="str">
        <f>'Wniosek 2030 r.'!A75</f>
        <v/>
      </c>
      <c r="B38" s="60" t="str">
        <f>'Wniosek 2030 r.'!B75</f>
        <v/>
      </c>
      <c r="C38" s="58" t="str">
        <f>'Wniosek 2030 r.'!E75</f>
        <v/>
      </c>
      <c r="D38" s="58" t="str">
        <f>'Wniosek 2030 r.'!G75</f>
        <v/>
      </c>
      <c r="E38" s="55">
        <f>'Wniosek 2030 r.'!C200</f>
        <v>0</v>
      </c>
      <c r="F38" s="55">
        <f>'Wniosek 2030 r.'!C431</f>
        <v>0</v>
      </c>
      <c r="G38" s="57">
        <f>'Wniosek 2030 r.'!C316</f>
        <v>0</v>
      </c>
      <c r="H38" s="56">
        <f>'Wniosek 2030 r.'!D316</f>
        <v>0</v>
      </c>
      <c r="I38" s="64">
        <f>'Wniosek 2030 r.'!F316</f>
        <v>0</v>
      </c>
      <c r="J38" s="55">
        <f>'Wniosek 2030 r.'!H316</f>
        <v>0</v>
      </c>
      <c r="K38" s="54">
        <f>IFERROR('Wniosek 2030 r.'!C546,0)</f>
        <v>0</v>
      </c>
      <c r="L38" s="53"/>
    </row>
    <row r="39" spans="1:12" s="52" customFormat="1" x14ac:dyDescent="0.25">
      <c r="A39" s="52" t="str">
        <f>'Wniosek 2030 r.'!A76</f>
        <v/>
      </c>
      <c r="B39" s="60" t="str">
        <f>'Wniosek 2030 r.'!B76</f>
        <v/>
      </c>
      <c r="C39" s="58" t="str">
        <f>'Wniosek 2030 r.'!E76</f>
        <v/>
      </c>
      <c r="D39" s="58" t="str">
        <f>'Wniosek 2030 r.'!G76</f>
        <v/>
      </c>
      <c r="E39" s="55">
        <f>'Wniosek 2030 r.'!C201</f>
        <v>0</v>
      </c>
      <c r="F39" s="55">
        <f>'Wniosek 2030 r.'!C432</f>
        <v>0</v>
      </c>
      <c r="G39" s="57">
        <f>'Wniosek 2030 r.'!C317</f>
        <v>0</v>
      </c>
      <c r="H39" s="56">
        <f>'Wniosek 2030 r.'!D317</f>
        <v>0</v>
      </c>
      <c r="I39" s="64">
        <f>'Wniosek 2030 r.'!F317</f>
        <v>0</v>
      </c>
      <c r="J39" s="55">
        <f>'Wniosek 2030 r.'!H317</f>
        <v>0</v>
      </c>
      <c r="K39" s="54">
        <f>IFERROR('Wniosek 2030 r.'!C547,0)</f>
        <v>0</v>
      </c>
      <c r="L39" s="53"/>
    </row>
    <row r="40" spans="1:12" s="52" customFormat="1" x14ac:dyDescent="0.25">
      <c r="A40" s="52" t="str">
        <f>'Wniosek 2030 r.'!A77</f>
        <v/>
      </c>
      <c r="B40" s="60" t="str">
        <f>'Wniosek 2030 r.'!B77</f>
        <v/>
      </c>
      <c r="C40" s="58" t="str">
        <f>'Wniosek 2030 r.'!E77</f>
        <v/>
      </c>
      <c r="D40" s="58" t="str">
        <f>'Wniosek 2030 r.'!G77</f>
        <v/>
      </c>
      <c r="E40" s="55">
        <f>'Wniosek 2030 r.'!C202</f>
        <v>0</v>
      </c>
      <c r="F40" s="55">
        <f>'Wniosek 2030 r.'!C433</f>
        <v>0</v>
      </c>
      <c r="G40" s="57">
        <f>'Wniosek 2030 r.'!C318</f>
        <v>0</v>
      </c>
      <c r="H40" s="56">
        <f>'Wniosek 2030 r.'!D318</f>
        <v>0</v>
      </c>
      <c r="I40" s="64">
        <f>'Wniosek 2030 r.'!F318</f>
        <v>0</v>
      </c>
      <c r="J40" s="55">
        <f>'Wniosek 2030 r.'!H318</f>
        <v>0</v>
      </c>
      <c r="K40" s="54">
        <f>IFERROR('Wniosek 2030 r.'!C548,0)</f>
        <v>0</v>
      </c>
      <c r="L40" s="53"/>
    </row>
    <row r="41" spans="1:12" s="52" customFormat="1" x14ac:dyDescent="0.25">
      <c r="A41" s="52" t="str">
        <f>'Wniosek 2030 r.'!A78</f>
        <v/>
      </c>
      <c r="B41" s="60" t="str">
        <f>'Wniosek 2030 r.'!B78</f>
        <v/>
      </c>
      <c r="C41" s="58" t="str">
        <f>'Wniosek 2030 r.'!E78</f>
        <v/>
      </c>
      <c r="D41" s="58" t="str">
        <f>'Wniosek 2030 r.'!G78</f>
        <v/>
      </c>
      <c r="E41" s="55">
        <f>'Wniosek 2030 r.'!C203</f>
        <v>0</v>
      </c>
      <c r="F41" s="55">
        <f>'Wniosek 2030 r.'!C434</f>
        <v>0</v>
      </c>
      <c r="G41" s="57">
        <f>'Wniosek 2030 r.'!C319</f>
        <v>0</v>
      </c>
      <c r="H41" s="56">
        <f>'Wniosek 2030 r.'!D319</f>
        <v>0</v>
      </c>
      <c r="I41" s="64">
        <f>'Wniosek 2030 r.'!F319</f>
        <v>0</v>
      </c>
      <c r="J41" s="55">
        <f>'Wniosek 2030 r.'!H319</f>
        <v>0</v>
      </c>
      <c r="K41" s="54">
        <f>IFERROR('Wniosek 2030 r.'!C549,0)</f>
        <v>0</v>
      </c>
      <c r="L41" s="53"/>
    </row>
    <row r="42" spans="1:12" s="52" customFormat="1" x14ac:dyDescent="0.25">
      <c r="A42" s="52" t="str">
        <f>'Wniosek 2030 r.'!A79</f>
        <v/>
      </c>
      <c r="B42" s="60" t="str">
        <f>'Wniosek 2030 r.'!B79</f>
        <v/>
      </c>
      <c r="C42" s="58" t="str">
        <f>'Wniosek 2030 r.'!E79</f>
        <v/>
      </c>
      <c r="D42" s="58" t="str">
        <f>'Wniosek 2030 r.'!G79</f>
        <v/>
      </c>
      <c r="E42" s="55">
        <f>'Wniosek 2030 r.'!C204</f>
        <v>0</v>
      </c>
      <c r="F42" s="55">
        <f>'Wniosek 2030 r.'!C435</f>
        <v>0</v>
      </c>
      <c r="G42" s="57">
        <f>'Wniosek 2030 r.'!C320</f>
        <v>0</v>
      </c>
      <c r="H42" s="56">
        <f>'Wniosek 2030 r.'!D320</f>
        <v>0</v>
      </c>
      <c r="I42" s="64">
        <f>'Wniosek 2030 r.'!F320</f>
        <v>0</v>
      </c>
      <c r="J42" s="55">
        <f>'Wniosek 2030 r.'!H320</f>
        <v>0</v>
      </c>
      <c r="K42" s="54">
        <f>IFERROR('Wniosek 2030 r.'!C550,0)</f>
        <v>0</v>
      </c>
      <c r="L42" s="53"/>
    </row>
    <row r="43" spans="1:12" s="52" customFormat="1" x14ac:dyDescent="0.25">
      <c r="A43" s="52" t="str">
        <f>'Wniosek 2030 r.'!A80</f>
        <v/>
      </c>
      <c r="B43" s="60" t="str">
        <f>'Wniosek 2030 r.'!B80</f>
        <v/>
      </c>
      <c r="C43" s="58" t="str">
        <f>'Wniosek 2030 r.'!E80</f>
        <v/>
      </c>
      <c r="D43" s="58" t="str">
        <f>'Wniosek 2030 r.'!G80</f>
        <v/>
      </c>
      <c r="E43" s="55">
        <f>'Wniosek 2030 r.'!C205</f>
        <v>0</v>
      </c>
      <c r="F43" s="55">
        <f>'Wniosek 2030 r.'!C436</f>
        <v>0</v>
      </c>
      <c r="G43" s="57">
        <f>'Wniosek 2030 r.'!C321</f>
        <v>0</v>
      </c>
      <c r="H43" s="56">
        <f>'Wniosek 2030 r.'!D321</f>
        <v>0</v>
      </c>
      <c r="I43" s="64">
        <f>'Wniosek 2030 r.'!F321</f>
        <v>0</v>
      </c>
      <c r="J43" s="55">
        <f>'Wniosek 2030 r.'!H321</f>
        <v>0</v>
      </c>
      <c r="K43" s="54">
        <f>IFERROR('Wniosek 2030 r.'!C551,0)</f>
        <v>0</v>
      </c>
      <c r="L43" s="53"/>
    </row>
    <row r="44" spans="1:12" s="52" customFormat="1" x14ac:dyDescent="0.25">
      <c r="A44" s="52" t="str">
        <f>'Wniosek 2030 r.'!A81</f>
        <v/>
      </c>
      <c r="B44" s="60" t="str">
        <f>'Wniosek 2030 r.'!B81</f>
        <v/>
      </c>
      <c r="C44" s="58" t="str">
        <f>'Wniosek 2030 r.'!E81</f>
        <v/>
      </c>
      <c r="D44" s="58" t="str">
        <f>'Wniosek 2030 r.'!G81</f>
        <v/>
      </c>
      <c r="E44" s="55">
        <f>'Wniosek 2030 r.'!C206</f>
        <v>0</v>
      </c>
      <c r="F44" s="55">
        <f>'Wniosek 2030 r.'!C437</f>
        <v>0</v>
      </c>
      <c r="G44" s="57">
        <f>'Wniosek 2030 r.'!C322</f>
        <v>0</v>
      </c>
      <c r="H44" s="56">
        <f>'Wniosek 2030 r.'!D322</f>
        <v>0</v>
      </c>
      <c r="I44" s="64">
        <f>'Wniosek 2030 r.'!F322</f>
        <v>0</v>
      </c>
      <c r="J44" s="55">
        <f>'Wniosek 2030 r.'!H322</f>
        <v>0</v>
      </c>
      <c r="K44" s="54">
        <f>IFERROR('Wniosek 2030 r.'!C552,0)</f>
        <v>0</v>
      </c>
      <c r="L44" s="53"/>
    </row>
    <row r="45" spans="1:12" s="52" customFormat="1" x14ac:dyDescent="0.25">
      <c r="A45" s="52" t="str">
        <f>'Wniosek 2030 r.'!A82</f>
        <v/>
      </c>
      <c r="B45" s="60" t="str">
        <f>'Wniosek 2030 r.'!B82</f>
        <v/>
      </c>
      <c r="C45" s="58" t="str">
        <f>'Wniosek 2030 r.'!E82</f>
        <v/>
      </c>
      <c r="D45" s="58" t="str">
        <f>'Wniosek 2030 r.'!G82</f>
        <v/>
      </c>
      <c r="E45" s="55">
        <f>'Wniosek 2030 r.'!C207</f>
        <v>0</v>
      </c>
      <c r="F45" s="55">
        <f>'Wniosek 2030 r.'!C438</f>
        <v>0</v>
      </c>
      <c r="G45" s="57">
        <f>'Wniosek 2030 r.'!C323</f>
        <v>0</v>
      </c>
      <c r="H45" s="56">
        <f>'Wniosek 2030 r.'!D323</f>
        <v>0</v>
      </c>
      <c r="I45" s="64">
        <f>'Wniosek 2030 r.'!F323</f>
        <v>0</v>
      </c>
      <c r="J45" s="55">
        <f>'Wniosek 2030 r.'!H323</f>
        <v>0</v>
      </c>
      <c r="K45" s="54">
        <f>IFERROR('Wniosek 2030 r.'!C553,0)</f>
        <v>0</v>
      </c>
      <c r="L45" s="53"/>
    </row>
    <row r="46" spans="1:12" s="52" customFormat="1" x14ac:dyDescent="0.25">
      <c r="A46" s="52" t="str">
        <f>'Wniosek 2030 r.'!A83</f>
        <v/>
      </c>
      <c r="B46" s="60" t="str">
        <f>'Wniosek 2030 r.'!B83</f>
        <v/>
      </c>
      <c r="C46" s="58" t="str">
        <f>'Wniosek 2030 r.'!E83</f>
        <v/>
      </c>
      <c r="D46" s="58" t="str">
        <f>'Wniosek 2030 r.'!G83</f>
        <v/>
      </c>
      <c r="E46" s="55">
        <f>'Wniosek 2030 r.'!C208</f>
        <v>0</v>
      </c>
      <c r="F46" s="55">
        <f>'Wniosek 2030 r.'!C439</f>
        <v>0</v>
      </c>
      <c r="G46" s="57">
        <f>'Wniosek 2030 r.'!C324</f>
        <v>0</v>
      </c>
      <c r="H46" s="56">
        <f>'Wniosek 2030 r.'!D324</f>
        <v>0</v>
      </c>
      <c r="I46" s="64">
        <f>'Wniosek 2030 r.'!F324</f>
        <v>0</v>
      </c>
      <c r="J46" s="55">
        <f>'Wniosek 2030 r.'!H324</f>
        <v>0</v>
      </c>
      <c r="K46" s="54">
        <f>IFERROR('Wniosek 2030 r.'!C554,0)</f>
        <v>0</v>
      </c>
      <c r="L46" s="53"/>
    </row>
    <row r="47" spans="1:12" s="52" customFormat="1" x14ac:dyDescent="0.25">
      <c r="A47" s="52" t="str">
        <f>'Wniosek 2030 r.'!A84</f>
        <v/>
      </c>
      <c r="B47" s="60" t="str">
        <f>'Wniosek 2030 r.'!B84</f>
        <v/>
      </c>
      <c r="C47" s="58" t="str">
        <f>'Wniosek 2030 r.'!E84</f>
        <v/>
      </c>
      <c r="D47" s="58" t="str">
        <f>'Wniosek 2030 r.'!G84</f>
        <v/>
      </c>
      <c r="E47" s="55">
        <f>'Wniosek 2030 r.'!C209</f>
        <v>0</v>
      </c>
      <c r="F47" s="55">
        <f>'Wniosek 2030 r.'!C440</f>
        <v>0</v>
      </c>
      <c r="G47" s="57">
        <f>'Wniosek 2030 r.'!C325</f>
        <v>0</v>
      </c>
      <c r="H47" s="56">
        <f>'Wniosek 2030 r.'!D325</f>
        <v>0</v>
      </c>
      <c r="I47" s="64">
        <f>'Wniosek 2030 r.'!F325</f>
        <v>0</v>
      </c>
      <c r="J47" s="55">
        <f>'Wniosek 2030 r.'!H325</f>
        <v>0</v>
      </c>
      <c r="K47" s="54">
        <f>IFERROR('Wniosek 2030 r.'!C555,0)</f>
        <v>0</v>
      </c>
      <c r="L47" s="53"/>
    </row>
    <row r="48" spans="1:12" s="52" customFormat="1" x14ac:dyDescent="0.25">
      <c r="A48" s="52" t="str">
        <f>'Wniosek 2030 r.'!A85</f>
        <v/>
      </c>
      <c r="B48" s="60" t="str">
        <f>'Wniosek 2030 r.'!B85</f>
        <v/>
      </c>
      <c r="C48" s="58" t="str">
        <f>'Wniosek 2030 r.'!E85</f>
        <v/>
      </c>
      <c r="D48" s="58" t="str">
        <f>'Wniosek 2030 r.'!G85</f>
        <v/>
      </c>
      <c r="E48" s="55">
        <f>'Wniosek 2030 r.'!C210</f>
        <v>0</v>
      </c>
      <c r="F48" s="55">
        <f>'Wniosek 2030 r.'!C441</f>
        <v>0</v>
      </c>
      <c r="G48" s="57">
        <f>'Wniosek 2030 r.'!C326</f>
        <v>0</v>
      </c>
      <c r="H48" s="56">
        <f>'Wniosek 2030 r.'!D326</f>
        <v>0</v>
      </c>
      <c r="I48" s="64">
        <f>'Wniosek 2030 r.'!F326</f>
        <v>0</v>
      </c>
      <c r="J48" s="55">
        <f>'Wniosek 2030 r.'!H326</f>
        <v>0</v>
      </c>
      <c r="K48" s="54">
        <f>IFERROR('Wniosek 2030 r.'!C556,0)</f>
        <v>0</v>
      </c>
      <c r="L48" s="53"/>
    </row>
    <row r="49" spans="1:12" s="52" customFormat="1" x14ac:dyDescent="0.25">
      <c r="A49" s="52" t="str">
        <f>'Wniosek 2030 r.'!A86</f>
        <v/>
      </c>
      <c r="B49" s="60" t="str">
        <f>'Wniosek 2030 r.'!B86</f>
        <v/>
      </c>
      <c r="C49" s="58" t="str">
        <f>'Wniosek 2030 r.'!E86</f>
        <v/>
      </c>
      <c r="D49" s="58" t="str">
        <f>'Wniosek 2030 r.'!G86</f>
        <v/>
      </c>
      <c r="E49" s="55">
        <f>'Wniosek 2030 r.'!C211</f>
        <v>0</v>
      </c>
      <c r="F49" s="55">
        <f>'Wniosek 2030 r.'!C442</f>
        <v>0</v>
      </c>
      <c r="G49" s="57">
        <f>'Wniosek 2030 r.'!C327</f>
        <v>0</v>
      </c>
      <c r="H49" s="56">
        <f>'Wniosek 2030 r.'!D327</f>
        <v>0</v>
      </c>
      <c r="I49" s="64">
        <f>'Wniosek 2030 r.'!F327</f>
        <v>0</v>
      </c>
      <c r="J49" s="55">
        <f>'Wniosek 2030 r.'!H327</f>
        <v>0</v>
      </c>
      <c r="K49" s="54">
        <f>IFERROR('Wniosek 2030 r.'!C557,0)</f>
        <v>0</v>
      </c>
      <c r="L49" s="53"/>
    </row>
    <row r="50" spans="1:12" s="52" customFormat="1" x14ac:dyDescent="0.25">
      <c r="A50" s="52" t="str">
        <f>'Wniosek 2030 r.'!A87</f>
        <v/>
      </c>
      <c r="B50" s="60" t="str">
        <f>'Wniosek 2030 r.'!B87</f>
        <v/>
      </c>
      <c r="C50" s="58" t="str">
        <f>'Wniosek 2030 r.'!E87</f>
        <v/>
      </c>
      <c r="D50" s="58" t="str">
        <f>'Wniosek 2030 r.'!G87</f>
        <v/>
      </c>
      <c r="E50" s="55">
        <f>'Wniosek 2030 r.'!C212</f>
        <v>0</v>
      </c>
      <c r="F50" s="55">
        <f>'Wniosek 2030 r.'!C443</f>
        <v>0</v>
      </c>
      <c r="G50" s="57">
        <f>'Wniosek 2030 r.'!C328</f>
        <v>0</v>
      </c>
      <c r="H50" s="56">
        <f>'Wniosek 2030 r.'!D328</f>
        <v>0</v>
      </c>
      <c r="I50" s="64">
        <f>'Wniosek 2030 r.'!F328</f>
        <v>0</v>
      </c>
      <c r="J50" s="55">
        <f>'Wniosek 2030 r.'!H328</f>
        <v>0</v>
      </c>
      <c r="K50" s="54">
        <f>IFERROR('Wniosek 2030 r.'!C558,0)</f>
        <v>0</v>
      </c>
      <c r="L50" s="53"/>
    </row>
    <row r="51" spans="1:12" s="52" customFormat="1" x14ac:dyDescent="0.25">
      <c r="A51" s="52" t="str">
        <f>'Wniosek 2030 r.'!A88</f>
        <v/>
      </c>
      <c r="B51" s="60" t="str">
        <f>'Wniosek 2030 r.'!B88</f>
        <v/>
      </c>
      <c r="C51" s="58" t="str">
        <f>'Wniosek 2030 r.'!E88</f>
        <v/>
      </c>
      <c r="D51" s="58" t="str">
        <f>'Wniosek 2030 r.'!G88</f>
        <v/>
      </c>
      <c r="E51" s="55">
        <f>'Wniosek 2030 r.'!C213</f>
        <v>0</v>
      </c>
      <c r="F51" s="55">
        <f>'Wniosek 2030 r.'!C444</f>
        <v>0</v>
      </c>
      <c r="G51" s="57">
        <f>'Wniosek 2030 r.'!C329</f>
        <v>0</v>
      </c>
      <c r="H51" s="56">
        <f>'Wniosek 2030 r.'!D329</f>
        <v>0</v>
      </c>
      <c r="I51" s="64">
        <f>'Wniosek 2030 r.'!F329</f>
        <v>0</v>
      </c>
      <c r="J51" s="55">
        <f>'Wniosek 2030 r.'!H329</f>
        <v>0</v>
      </c>
      <c r="K51" s="54">
        <f>IFERROR('Wniosek 2030 r.'!C559,0)</f>
        <v>0</v>
      </c>
      <c r="L51" s="53"/>
    </row>
    <row r="52" spans="1:12" s="52" customFormat="1" x14ac:dyDescent="0.25">
      <c r="A52" s="52" t="str">
        <f>'Wniosek 2030 r.'!A89</f>
        <v/>
      </c>
      <c r="B52" s="60" t="str">
        <f>'Wniosek 2030 r.'!B89</f>
        <v/>
      </c>
      <c r="C52" s="58" t="str">
        <f>'Wniosek 2030 r.'!E89</f>
        <v/>
      </c>
      <c r="D52" s="58" t="str">
        <f>'Wniosek 2030 r.'!G89</f>
        <v/>
      </c>
      <c r="E52" s="55">
        <f>'Wniosek 2030 r.'!C214</f>
        <v>0</v>
      </c>
      <c r="F52" s="55">
        <f>'Wniosek 2030 r.'!C445</f>
        <v>0</v>
      </c>
      <c r="G52" s="57">
        <f>'Wniosek 2030 r.'!C330</f>
        <v>0</v>
      </c>
      <c r="H52" s="56">
        <f>'Wniosek 2030 r.'!D330</f>
        <v>0</v>
      </c>
      <c r="I52" s="64">
        <f>'Wniosek 2030 r.'!F330</f>
        <v>0</v>
      </c>
      <c r="J52" s="55">
        <f>'Wniosek 2030 r.'!H330</f>
        <v>0</v>
      </c>
      <c r="K52" s="54">
        <f>IFERROR('Wniosek 2030 r.'!C560,0)</f>
        <v>0</v>
      </c>
      <c r="L52" s="53"/>
    </row>
    <row r="53" spans="1:12" s="52" customFormat="1" x14ac:dyDescent="0.25">
      <c r="A53" s="52" t="str">
        <f>'Wniosek 2030 r.'!A90</f>
        <v/>
      </c>
      <c r="B53" s="60" t="str">
        <f>'Wniosek 2030 r.'!B90</f>
        <v/>
      </c>
      <c r="C53" s="58" t="str">
        <f>'Wniosek 2030 r.'!E90</f>
        <v/>
      </c>
      <c r="D53" s="58" t="str">
        <f>'Wniosek 2030 r.'!G90</f>
        <v/>
      </c>
      <c r="E53" s="55">
        <f>'Wniosek 2030 r.'!C215</f>
        <v>0</v>
      </c>
      <c r="F53" s="55">
        <f>'Wniosek 2030 r.'!C446</f>
        <v>0</v>
      </c>
      <c r="G53" s="57">
        <f>'Wniosek 2030 r.'!C331</f>
        <v>0</v>
      </c>
      <c r="H53" s="56">
        <f>'Wniosek 2030 r.'!D331</f>
        <v>0</v>
      </c>
      <c r="I53" s="64">
        <f>'Wniosek 2030 r.'!F331</f>
        <v>0</v>
      </c>
      <c r="J53" s="55">
        <f>'Wniosek 2030 r.'!H331</f>
        <v>0</v>
      </c>
      <c r="K53" s="54">
        <f>IFERROR('Wniosek 2030 r.'!C561,0)</f>
        <v>0</v>
      </c>
      <c r="L53" s="53"/>
    </row>
    <row r="54" spans="1:12" s="52" customFormat="1" x14ac:dyDescent="0.25">
      <c r="A54" s="52" t="str">
        <f>'Wniosek 2030 r.'!A91</f>
        <v/>
      </c>
      <c r="B54" s="60" t="str">
        <f>'Wniosek 2030 r.'!B91</f>
        <v/>
      </c>
      <c r="C54" s="58" t="str">
        <f>'Wniosek 2030 r.'!E91</f>
        <v/>
      </c>
      <c r="D54" s="58" t="str">
        <f>'Wniosek 2030 r.'!G91</f>
        <v/>
      </c>
      <c r="E54" s="55">
        <f>'Wniosek 2030 r.'!C216</f>
        <v>0</v>
      </c>
      <c r="F54" s="55">
        <f>'Wniosek 2030 r.'!C447</f>
        <v>0</v>
      </c>
      <c r="G54" s="57">
        <f>'Wniosek 2030 r.'!C332</f>
        <v>0</v>
      </c>
      <c r="H54" s="56">
        <f>'Wniosek 2030 r.'!D332</f>
        <v>0</v>
      </c>
      <c r="I54" s="64">
        <f>'Wniosek 2030 r.'!F332</f>
        <v>0</v>
      </c>
      <c r="J54" s="55">
        <f>'Wniosek 2030 r.'!H332</f>
        <v>0</v>
      </c>
      <c r="K54" s="54">
        <f>IFERROR('Wniosek 2030 r.'!C562,0)</f>
        <v>0</v>
      </c>
      <c r="L54" s="53"/>
    </row>
    <row r="55" spans="1:12" s="52" customFormat="1" x14ac:dyDescent="0.25">
      <c r="A55" s="52" t="str">
        <f>'Wniosek 2030 r.'!A92</f>
        <v/>
      </c>
      <c r="B55" s="60" t="str">
        <f>'Wniosek 2030 r.'!B92</f>
        <v/>
      </c>
      <c r="C55" s="58" t="str">
        <f>'Wniosek 2030 r.'!E92</f>
        <v/>
      </c>
      <c r="D55" s="58" t="str">
        <f>'Wniosek 2030 r.'!G92</f>
        <v/>
      </c>
      <c r="E55" s="55">
        <f>'Wniosek 2030 r.'!C217</f>
        <v>0</v>
      </c>
      <c r="F55" s="55">
        <f>'Wniosek 2030 r.'!C448</f>
        <v>0</v>
      </c>
      <c r="G55" s="57">
        <f>'Wniosek 2030 r.'!C333</f>
        <v>0</v>
      </c>
      <c r="H55" s="56">
        <f>'Wniosek 2030 r.'!D333</f>
        <v>0</v>
      </c>
      <c r="I55" s="64">
        <f>'Wniosek 2030 r.'!F333</f>
        <v>0</v>
      </c>
      <c r="J55" s="55">
        <f>'Wniosek 2030 r.'!H333</f>
        <v>0</v>
      </c>
      <c r="K55" s="54">
        <f>IFERROR('Wniosek 2030 r.'!C563,0)</f>
        <v>0</v>
      </c>
      <c r="L55" s="53"/>
    </row>
    <row r="56" spans="1:12" s="52" customFormat="1" x14ac:dyDescent="0.25">
      <c r="A56" s="52" t="str">
        <f>'Wniosek 2030 r.'!A93</f>
        <v/>
      </c>
      <c r="B56" s="60" t="str">
        <f>'Wniosek 2030 r.'!B93</f>
        <v/>
      </c>
      <c r="C56" s="58" t="str">
        <f>'Wniosek 2030 r.'!E93</f>
        <v/>
      </c>
      <c r="D56" s="58" t="str">
        <f>'Wniosek 2030 r.'!G93</f>
        <v/>
      </c>
      <c r="E56" s="55">
        <f>'Wniosek 2030 r.'!C218</f>
        <v>0</v>
      </c>
      <c r="F56" s="55">
        <f>'Wniosek 2030 r.'!C449</f>
        <v>0</v>
      </c>
      <c r="G56" s="57">
        <f>'Wniosek 2030 r.'!C334</f>
        <v>0</v>
      </c>
      <c r="H56" s="56">
        <f>'Wniosek 2030 r.'!D334</f>
        <v>0</v>
      </c>
      <c r="I56" s="64">
        <f>'Wniosek 2030 r.'!F334</f>
        <v>0</v>
      </c>
      <c r="J56" s="55">
        <f>'Wniosek 2030 r.'!H334</f>
        <v>0</v>
      </c>
      <c r="K56" s="54">
        <f>IFERROR('Wniosek 2030 r.'!C564,0)</f>
        <v>0</v>
      </c>
      <c r="L56" s="53"/>
    </row>
    <row r="57" spans="1:12" s="52" customFormat="1" x14ac:dyDescent="0.25">
      <c r="A57" s="52" t="str">
        <f>'Wniosek 2030 r.'!A94</f>
        <v/>
      </c>
      <c r="B57" s="60" t="str">
        <f>'Wniosek 2030 r.'!B94</f>
        <v/>
      </c>
      <c r="C57" s="58" t="str">
        <f>'Wniosek 2030 r.'!E94</f>
        <v/>
      </c>
      <c r="D57" s="58" t="str">
        <f>'Wniosek 2030 r.'!G94</f>
        <v/>
      </c>
      <c r="E57" s="55">
        <f>'Wniosek 2030 r.'!C219</f>
        <v>0</v>
      </c>
      <c r="F57" s="55">
        <f>'Wniosek 2030 r.'!C450</f>
        <v>0</v>
      </c>
      <c r="G57" s="57">
        <f>'Wniosek 2030 r.'!C335</f>
        <v>0</v>
      </c>
      <c r="H57" s="56">
        <f>'Wniosek 2030 r.'!D335</f>
        <v>0</v>
      </c>
      <c r="I57" s="64">
        <f>'Wniosek 2030 r.'!F335</f>
        <v>0</v>
      </c>
      <c r="J57" s="55">
        <f>'Wniosek 2030 r.'!H335</f>
        <v>0</v>
      </c>
      <c r="K57" s="54">
        <f>IFERROR('Wniosek 2030 r.'!C565,0)</f>
        <v>0</v>
      </c>
      <c r="L57" s="53"/>
    </row>
    <row r="58" spans="1:12" s="52" customFormat="1" x14ac:dyDescent="0.25">
      <c r="A58" s="52" t="str">
        <f>'Wniosek 2030 r.'!A95</f>
        <v/>
      </c>
      <c r="B58" s="60" t="str">
        <f>'Wniosek 2030 r.'!B95</f>
        <v/>
      </c>
      <c r="C58" s="58" t="str">
        <f>'Wniosek 2030 r.'!E95</f>
        <v/>
      </c>
      <c r="D58" s="58" t="str">
        <f>'Wniosek 2030 r.'!G95</f>
        <v/>
      </c>
      <c r="E58" s="55">
        <f>'Wniosek 2030 r.'!C220</f>
        <v>0</v>
      </c>
      <c r="F58" s="55">
        <f>'Wniosek 2030 r.'!C451</f>
        <v>0</v>
      </c>
      <c r="G58" s="57">
        <f>'Wniosek 2030 r.'!C336</f>
        <v>0</v>
      </c>
      <c r="H58" s="56">
        <f>'Wniosek 2030 r.'!D336</f>
        <v>0</v>
      </c>
      <c r="I58" s="64">
        <f>'Wniosek 2030 r.'!F336</f>
        <v>0</v>
      </c>
      <c r="J58" s="55">
        <f>'Wniosek 2030 r.'!H336</f>
        <v>0</v>
      </c>
      <c r="K58" s="54">
        <f>IFERROR('Wniosek 2030 r.'!C566,0)</f>
        <v>0</v>
      </c>
      <c r="L58" s="53"/>
    </row>
    <row r="59" spans="1:12" s="52" customFormat="1" x14ac:dyDescent="0.25">
      <c r="A59" s="52" t="str">
        <f>'Wniosek 2030 r.'!A96</f>
        <v/>
      </c>
      <c r="B59" s="60" t="str">
        <f>'Wniosek 2030 r.'!B96</f>
        <v/>
      </c>
      <c r="C59" s="58" t="str">
        <f>'Wniosek 2030 r.'!E96</f>
        <v/>
      </c>
      <c r="D59" s="58" t="str">
        <f>'Wniosek 2030 r.'!G96</f>
        <v/>
      </c>
      <c r="E59" s="55">
        <f>'Wniosek 2030 r.'!C221</f>
        <v>0</v>
      </c>
      <c r="F59" s="55">
        <f>'Wniosek 2030 r.'!C452</f>
        <v>0</v>
      </c>
      <c r="G59" s="57">
        <f>'Wniosek 2030 r.'!C337</f>
        <v>0</v>
      </c>
      <c r="H59" s="56">
        <f>'Wniosek 2030 r.'!D337</f>
        <v>0</v>
      </c>
      <c r="I59" s="64">
        <f>'Wniosek 2030 r.'!F337</f>
        <v>0</v>
      </c>
      <c r="J59" s="55">
        <f>'Wniosek 2030 r.'!H337</f>
        <v>0</v>
      </c>
      <c r="K59" s="54">
        <f>IFERROR('Wniosek 2030 r.'!C567,0)</f>
        <v>0</v>
      </c>
      <c r="L59" s="53"/>
    </row>
    <row r="60" spans="1:12" s="52" customFormat="1" x14ac:dyDescent="0.25">
      <c r="A60" s="52" t="str">
        <f>'Wniosek 2030 r.'!A97</f>
        <v/>
      </c>
      <c r="B60" s="60" t="str">
        <f>'Wniosek 2030 r.'!B97</f>
        <v/>
      </c>
      <c r="C60" s="58" t="str">
        <f>'Wniosek 2030 r.'!E97</f>
        <v/>
      </c>
      <c r="D60" s="58" t="str">
        <f>'Wniosek 2030 r.'!G97</f>
        <v/>
      </c>
      <c r="E60" s="55">
        <f>'Wniosek 2030 r.'!C222</f>
        <v>0</v>
      </c>
      <c r="F60" s="55">
        <f>'Wniosek 2030 r.'!C453</f>
        <v>0</v>
      </c>
      <c r="G60" s="57">
        <f>'Wniosek 2030 r.'!C338</f>
        <v>0</v>
      </c>
      <c r="H60" s="56">
        <f>'Wniosek 2030 r.'!D338</f>
        <v>0</v>
      </c>
      <c r="I60" s="64">
        <f>'Wniosek 2030 r.'!F338</f>
        <v>0</v>
      </c>
      <c r="J60" s="55">
        <f>'Wniosek 2030 r.'!H338</f>
        <v>0</v>
      </c>
      <c r="K60" s="54">
        <f>IFERROR('Wniosek 2030 r.'!C568,0)</f>
        <v>0</v>
      </c>
      <c r="L60" s="53"/>
    </row>
    <row r="61" spans="1:12" s="52" customFormat="1" x14ac:dyDescent="0.25">
      <c r="A61" s="52" t="str">
        <f>'Wniosek 2030 r.'!A98</f>
        <v/>
      </c>
      <c r="B61" s="60" t="str">
        <f>'Wniosek 2030 r.'!B98</f>
        <v/>
      </c>
      <c r="C61" s="58" t="str">
        <f>'Wniosek 2030 r.'!E98</f>
        <v/>
      </c>
      <c r="D61" s="58" t="str">
        <f>'Wniosek 2030 r.'!G98</f>
        <v/>
      </c>
      <c r="E61" s="55">
        <f>'Wniosek 2030 r.'!C223</f>
        <v>0</v>
      </c>
      <c r="F61" s="55">
        <f>'Wniosek 2030 r.'!C454</f>
        <v>0</v>
      </c>
      <c r="G61" s="57">
        <f>'Wniosek 2030 r.'!C339</f>
        <v>0</v>
      </c>
      <c r="H61" s="56">
        <f>'Wniosek 2030 r.'!D339</f>
        <v>0</v>
      </c>
      <c r="I61" s="64">
        <f>'Wniosek 2030 r.'!F339</f>
        <v>0</v>
      </c>
      <c r="J61" s="55">
        <f>'Wniosek 2030 r.'!H339</f>
        <v>0</v>
      </c>
      <c r="K61" s="54">
        <f>IFERROR('Wniosek 2030 r.'!C569,0)</f>
        <v>0</v>
      </c>
      <c r="L61" s="53"/>
    </row>
    <row r="62" spans="1:12" s="52" customFormat="1" x14ac:dyDescent="0.25">
      <c r="A62" s="52" t="str">
        <f>'Wniosek 2030 r.'!A99</f>
        <v/>
      </c>
      <c r="B62" s="60" t="str">
        <f>'Wniosek 2030 r.'!B99</f>
        <v/>
      </c>
      <c r="C62" s="58" t="str">
        <f>'Wniosek 2030 r.'!E99</f>
        <v/>
      </c>
      <c r="D62" s="58" t="str">
        <f>'Wniosek 2030 r.'!G99</f>
        <v/>
      </c>
      <c r="E62" s="55">
        <f>'Wniosek 2030 r.'!C224</f>
        <v>0</v>
      </c>
      <c r="F62" s="55">
        <f>'Wniosek 2030 r.'!C455</f>
        <v>0</v>
      </c>
      <c r="G62" s="57">
        <f>'Wniosek 2030 r.'!C340</f>
        <v>0</v>
      </c>
      <c r="H62" s="56">
        <f>'Wniosek 2030 r.'!D340</f>
        <v>0</v>
      </c>
      <c r="I62" s="64">
        <f>'Wniosek 2030 r.'!F340</f>
        <v>0</v>
      </c>
      <c r="J62" s="55">
        <f>'Wniosek 2030 r.'!H340</f>
        <v>0</v>
      </c>
      <c r="K62" s="54">
        <f>IFERROR('Wniosek 2030 r.'!C570,0)</f>
        <v>0</v>
      </c>
      <c r="L62" s="53"/>
    </row>
    <row r="63" spans="1:12" s="52" customFormat="1" x14ac:dyDescent="0.25">
      <c r="A63" s="52" t="str">
        <f>'Wniosek 2030 r.'!A100</f>
        <v/>
      </c>
      <c r="B63" s="60" t="str">
        <f>'Wniosek 2030 r.'!B100</f>
        <v/>
      </c>
      <c r="C63" s="58" t="str">
        <f>'Wniosek 2030 r.'!E100</f>
        <v/>
      </c>
      <c r="D63" s="58" t="str">
        <f>'Wniosek 2030 r.'!G100</f>
        <v/>
      </c>
      <c r="E63" s="55">
        <f>'Wniosek 2030 r.'!C225</f>
        <v>0</v>
      </c>
      <c r="F63" s="55">
        <f>'Wniosek 2030 r.'!C456</f>
        <v>0</v>
      </c>
      <c r="G63" s="57">
        <f>'Wniosek 2030 r.'!C341</f>
        <v>0</v>
      </c>
      <c r="H63" s="56">
        <f>'Wniosek 2030 r.'!D341</f>
        <v>0</v>
      </c>
      <c r="I63" s="64">
        <f>'Wniosek 2030 r.'!F341</f>
        <v>0</v>
      </c>
      <c r="J63" s="55">
        <f>'Wniosek 2030 r.'!H341</f>
        <v>0</v>
      </c>
      <c r="K63" s="54">
        <f>IFERROR('Wniosek 2030 r.'!C571,0)</f>
        <v>0</v>
      </c>
      <c r="L63" s="53"/>
    </row>
    <row r="64" spans="1:12" s="52" customFormat="1" x14ac:dyDescent="0.25">
      <c r="A64" s="52" t="str">
        <f>'Wniosek 2030 r.'!A101</f>
        <v/>
      </c>
      <c r="B64" s="60" t="str">
        <f>'Wniosek 2030 r.'!B101</f>
        <v/>
      </c>
      <c r="C64" s="58" t="str">
        <f>'Wniosek 2030 r.'!E101</f>
        <v/>
      </c>
      <c r="D64" s="58" t="str">
        <f>'Wniosek 2030 r.'!G101</f>
        <v/>
      </c>
      <c r="E64" s="55">
        <f>'Wniosek 2030 r.'!C226</f>
        <v>0</v>
      </c>
      <c r="F64" s="55">
        <f>'Wniosek 2030 r.'!C457</f>
        <v>0</v>
      </c>
      <c r="G64" s="57">
        <f>'Wniosek 2030 r.'!C342</f>
        <v>0</v>
      </c>
      <c r="H64" s="56">
        <f>'Wniosek 2030 r.'!D342</f>
        <v>0</v>
      </c>
      <c r="I64" s="64">
        <f>'Wniosek 2030 r.'!F342</f>
        <v>0</v>
      </c>
      <c r="J64" s="55">
        <f>'Wniosek 2030 r.'!H342</f>
        <v>0</v>
      </c>
      <c r="K64" s="54">
        <f>IFERROR('Wniosek 2030 r.'!C572,0)</f>
        <v>0</v>
      </c>
      <c r="L64" s="53"/>
    </row>
    <row r="65" spans="1:12" s="52" customFormat="1" x14ac:dyDescent="0.25">
      <c r="A65" s="52" t="str">
        <f>'Wniosek 2030 r.'!A102</f>
        <v/>
      </c>
      <c r="B65" s="60" t="str">
        <f>'Wniosek 2030 r.'!B102</f>
        <v/>
      </c>
      <c r="C65" s="58" t="str">
        <f>'Wniosek 2030 r.'!E102</f>
        <v/>
      </c>
      <c r="D65" s="58" t="str">
        <f>'Wniosek 2030 r.'!G102</f>
        <v/>
      </c>
      <c r="E65" s="55">
        <f>'Wniosek 2030 r.'!C227</f>
        <v>0</v>
      </c>
      <c r="F65" s="55">
        <f>'Wniosek 2030 r.'!C458</f>
        <v>0</v>
      </c>
      <c r="G65" s="57">
        <f>'Wniosek 2030 r.'!C343</f>
        <v>0</v>
      </c>
      <c r="H65" s="56">
        <f>'Wniosek 2030 r.'!D343</f>
        <v>0</v>
      </c>
      <c r="I65" s="64">
        <f>'Wniosek 2030 r.'!F343</f>
        <v>0</v>
      </c>
      <c r="J65" s="55">
        <f>'Wniosek 2030 r.'!H343</f>
        <v>0</v>
      </c>
      <c r="K65" s="54">
        <f>IFERROR('Wniosek 2030 r.'!C573,0)</f>
        <v>0</v>
      </c>
      <c r="L65" s="53"/>
    </row>
    <row r="66" spans="1:12" s="52" customFormat="1" x14ac:dyDescent="0.25">
      <c r="A66" s="52" t="str">
        <f>'Wniosek 2030 r.'!A103</f>
        <v/>
      </c>
      <c r="B66" s="60" t="str">
        <f>'Wniosek 2030 r.'!B103</f>
        <v/>
      </c>
      <c r="C66" s="58" t="str">
        <f>'Wniosek 2030 r.'!E103</f>
        <v/>
      </c>
      <c r="D66" s="58" t="str">
        <f>'Wniosek 2030 r.'!G103</f>
        <v/>
      </c>
      <c r="E66" s="55">
        <f>'Wniosek 2030 r.'!C228</f>
        <v>0</v>
      </c>
      <c r="F66" s="55">
        <f>'Wniosek 2030 r.'!C459</f>
        <v>0</v>
      </c>
      <c r="G66" s="57">
        <f>'Wniosek 2030 r.'!C344</f>
        <v>0</v>
      </c>
      <c r="H66" s="56">
        <f>'Wniosek 2030 r.'!D344</f>
        <v>0</v>
      </c>
      <c r="I66" s="64">
        <f>'Wniosek 2030 r.'!F344</f>
        <v>0</v>
      </c>
      <c r="J66" s="55">
        <f>'Wniosek 2030 r.'!H344</f>
        <v>0</v>
      </c>
      <c r="K66" s="54">
        <f>IFERROR('Wniosek 2030 r.'!C574,0)</f>
        <v>0</v>
      </c>
      <c r="L66" s="53"/>
    </row>
    <row r="67" spans="1:12" s="52" customFormat="1" x14ac:dyDescent="0.25">
      <c r="A67" s="52" t="str">
        <f>'Wniosek 2030 r.'!A104</f>
        <v/>
      </c>
      <c r="B67" s="60" t="str">
        <f>'Wniosek 2030 r.'!B104</f>
        <v/>
      </c>
      <c r="C67" s="58" t="str">
        <f>'Wniosek 2030 r.'!E104</f>
        <v/>
      </c>
      <c r="D67" s="58" t="str">
        <f>'Wniosek 2030 r.'!G104</f>
        <v/>
      </c>
      <c r="E67" s="55">
        <f>'Wniosek 2030 r.'!C229</f>
        <v>0</v>
      </c>
      <c r="F67" s="55">
        <f>'Wniosek 2030 r.'!C460</f>
        <v>0</v>
      </c>
      <c r="G67" s="57">
        <f>'Wniosek 2030 r.'!C345</f>
        <v>0</v>
      </c>
      <c r="H67" s="56">
        <f>'Wniosek 2030 r.'!D345</f>
        <v>0</v>
      </c>
      <c r="I67" s="64">
        <f>'Wniosek 2030 r.'!F345</f>
        <v>0</v>
      </c>
      <c r="J67" s="55">
        <f>'Wniosek 2030 r.'!H345</f>
        <v>0</v>
      </c>
      <c r="K67" s="54">
        <f>IFERROR('Wniosek 2030 r.'!C575,0)</f>
        <v>0</v>
      </c>
      <c r="L67" s="53"/>
    </row>
    <row r="68" spans="1:12" s="52" customFormat="1" x14ac:dyDescent="0.25">
      <c r="A68" s="52" t="str">
        <f>'Wniosek 2030 r.'!A105</f>
        <v/>
      </c>
      <c r="B68" s="60" t="str">
        <f>'Wniosek 2030 r.'!B105</f>
        <v/>
      </c>
      <c r="C68" s="58" t="str">
        <f>'Wniosek 2030 r.'!E105</f>
        <v/>
      </c>
      <c r="D68" s="58" t="str">
        <f>'Wniosek 2030 r.'!G105</f>
        <v/>
      </c>
      <c r="E68" s="55">
        <f>'Wniosek 2030 r.'!C230</f>
        <v>0</v>
      </c>
      <c r="F68" s="55">
        <f>'Wniosek 2030 r.'!C461</f>
        <v>0</v>
      </c>
      <c r="G68" s="57">
        <f>'Wniosek 2030 r.'!C346</f>
        <v>0</v>
      </c>
      <c r="H68" s="56">
        <f>'Wniosek 2030 r.'!D346</f>
        <v>0</v>
      </c>
      <c r="I68" s="64">
        <f>'Wniosek 2030 r.'!F346</f>
        <v>0</v>
      </c>
      <c r="J68" s="55">
        <f>'Wniosek 2030 r.'!H346</f>
        <v>0</v>
      </c>
      <c r="K68" s="54">
        <f>IFERROR('Wniosek 2030 r.'!C576,0)</f>
        <v>0</v>
      </c>
      <c r="L68" s="53"/>
    </row>
    <row r="69" spans="1:12" s="52" customFormat="1" x14ac:dyDescent="0.25">
      <c r="A69" s="52" t="str">
        <f>'Wniosek 2030 r.'!A106</f>
        <v/>
      </c>
      <c r="B69" s="60" t="str">
        <f>'Wniosek 2030 r.'!B106</f>
        <v/>
      </c>
      <c r="C69" s="58" t="str">
        <f>'Wniosek 2030 r.'!E106</f>
        <v/>
      </c>
      <c r="D69" s="58" t="str">
        <f>'Wniosek 2030 r.'!G106</f>
        <v/>
      </c>
      <c r="E69" s="55">
        <f>'Wniosek 2030 r.'!C231</f>
        <v>0</v>
      </c>
      <c r="F69" s="55">
        <f>'Wniosek 2030 r.'!C462</f>
        <v>0</v>
      </c>
      <c r="G69" s="57">
        <f>'Wniosek 2030 r.'!C347</f>
        <v>0</v>
      </c>
      <c r="H69" s="56">
        <f>'Wniosek 2030 r.'!D347</f>
        <v>0</v>
      </c>
      <c r="I69" s="64">
        <f>'Wniosek 2030 r.'!F347</f>
        <v>0</v>
      </c>
      <c r="J69" s="55">
        <f>'Wniosek 2030 r.'!H347</f>
        <v>0</v>
      </c>
      <c r="K69" s="54">
        <f>IFERROR('Wniosek 2030 r.'!C577,0)</f>
        <v>0</v>
      </c>
      <c r="L69" s="53"/>
    </row>
    <row r="70" spans="1:12" s="52" customFormat="1" x14ac:dyDescent="0.25">
      <c r="A70" s="52" t="str">
        <f>'Wniosek 2030 r.'!A107</f>
        <v/>
      </c>
      <c r="B70" s="60" t="str">
        <f>'Wniosek 2030 r.'!B107</f>
        <v/>
      </c>
      <c r="C70" s="58" t="str">
        <f>'Wniosek 2030 r.'!E107</f>
        <v/>
      </c>
      <c r="D70" s="58" t="str">
        <f>'Wniosek 2030 r.'!G107</f>
        <v/>
      </c>
      <c r="E70" s="55">
        <f>'Wniosek 2030 r.'!C232</f>
        <v>0</v>
      </c>
      <c r="F70" s="55">
        <f>'Wniosek 2030 r.'!C463</f>
        <v>0</v>
      </c>
      <c r="G70" s="57">
        <f>'Wniosek 2030 r.'!C348</f>
        <v>0</v>
      </c>
      <c r="H70" s="56">
        <f>'Wniosek 2030 r.'!D348</f>
        <v>0</v>
      </c>
      <c r="I70" s="64">
        <f>'Wniosek 2030 r.'!F348</f>
        <v>0</v>
      </c>
      <c r="J70" s="55">
        <f>'Wniosek 2030 r.'!H348</f>
        <v>0</v>
      </c>
      <c r="K70" s="54">
        <f>IFERROR('Wniosek 2030 r.'!C578,0)</f>
        <v>0</v>
      </c>
      <c r="L70" s="53"/>
    </row>
    <row r="71" spans="1:12" s="52" customFormat="1" x14ac:dyDescent="0.25">
      <c r="A71" s="52" t="str">
        <f>'Wniosek 2030 r.'!A108</f>
        <v/>
      </c>
      <c r="B71" s="60" t="str">
        <f>'Wniosek 2030 r.'!B108</f>
        <v/>
      </c>
      <c r="C71" s="58" t="str">
        <f>'Wniosek 2030 r.'!E108</f>
        <v/>
      </c>
      <c r="D71" s="58" t="str">
        <f>'Wniosek 2030 r.'!G108</f>
        <v/>
      </c>
      <c r="E71" s="55">
        <f>'Wniosek 2030 r.'!C233</f>
        <v>0</v>
      </c>
      <c r="F71" s="55">
        <f>'Wniosek 2030 r.'!C464</f>
        <v>0</v>
      </c>
      <c r="G71" s="57">
        <f>'Wniosek 2030 r.'!C349</f>
        <v>0</v>
      </c>
      <c r="H71" s="56">
        <f>'Wniosek 2030 r.'!D349</f>
        <v>0</v>
      </c>
      <c r="I71" s="64">
        <f>'Wniosek 2030 r.'!F349</f>
        <v>0</v>
      </c>
      <c r="J71" s="55">
        <f>'Wniosek 2030 r.'!H349</f>
        <v>0</v>
      </c>
      <c r="K71" s="54">
        <f>IFERROR('Wniosek 2030 r.'!C579,0)</f>
        <v>0</v>
      </c>
      <c r="L71" s="53"/>
    </row>
    <row r="72" spans="1:12" s="52" customFormat="1" x14ac:dyDescent="0.25">
      <c r="A72" s="52" t="str">
        <f>'Wniosek 2030 r.'!A109</f>
        <v/>
      </c>
      <c r="B72" s="60" t="str">
        <f>'Wniosek 2030 r.'!B109</f>
        <v/>
      </c>
      <c r="C72" s="58" t="str">
        <f>'Wniosek 2030 r.'!E109</f>
        <v/>
      </c>
      <c r="D72" s="58" t="str">
        <f>'Wniosek 2030 r.'!G109</f>
        <v/>
      </c>
      <c r="E72" s="55">
        <f>'Wniosek 2030 r.'!C234</f>
        <v>0</v>
      </c>
      <c r="F72" s="55">
        <f>'Wniosek 2030 r.'!C465</f>
        <v>0</v>
      </c>
      <c r="G72" s="57">
        <f>'Wniosek 2030 r.'!C350</f>
        <v>0</v>
      </c>
      <c r="H72" s="56">
        <f>'Wniosek 2030 r.'!D350</f>
        <v>0</v>
      </c>
      <c r="I72" s="64">
        <f>'Wniosek 2030 r.'!F350</f>
        <v>0</v>
      </c>
      <c r="J72" s="55">
        <f>'Wniosek 2030 r.'!H350</f>
        <v>0</v>
      </c>
      <c r="K72" s="54">
        <f>IFERROR('Wniosek 2030 r.'!C580,0)</f>
        <v>0</v>
      </c>
      <c r="L72" s="53"/>
    </row>
    <row r="73" spans="1:12" s="52" customFormat="1" x14ac:dyDescent="0.25">
      <c r="A73" s="52" t="str">
        <f>'Wniosek 2030 r.'!A110</f>
        <v/>
      </c>
      <c r="B73" s="60" t="str">
        <f>'Wniosek 2030 r.'!B110</f>
        <v/>
      </c>
      <c r="C73" s="58" t="str">
        <f>'Wniosek 2030 r.'!E110</f>
        <v/>
      </c>
      <c r="D73" s="58" t="str">
        <f>'Wniosek 2030 r.'!G110</f>
        <v/>
      </c>
      <c r="E73" s="55">
        <f>'Wniosek 2030 r.'!C235</f>
        <v>0</v>
      </c>
      <c r="F73" s="55">
        <f>'Wniosek 2030 r.'!C466</f>
        <v>0</v>
      </c>
      <c r="G73" s="57">
        <f>'Wniosek 2030 r.'!C351</f>
        <v>0</v>
      </c>
      <c r="H73" s="56">
        <f>'Wniosek 2030 r.'!D351</f>
        <v>0</v>
      </c>
      <c r="I73" s="64">
        <f>'Wniosek 2030 r.'!F351</f>
        <v>0</v>
      </c>
      <c r="J73" s="55">
        <f>'Wniosek 2030 r.'!H351</f>
        <v>0</v>
      </c>
      <c r="K73" s="54">
        <f>IFERROR('Wniosek 2030 r.'!C581,0)</f>
        <v>0</v>
      </c>
      <c r="L73" s="53"/>
    </row>
    <row r="74" spans="1:12" s="52" customFormat="1" x14ac:dyDescent="0.25">
      <c r="A74" s="52" t="str">
        <f>'Wniosek 2030 r.'!A111</f>
        <v/>
      </c>
      <c r="B74" s="60" t="str">
        <f>'Wniosek 2030 r.'!B111</f>
        <v/>
      </c>
      <c r="C74" s="58" t="str">
        <f>'Wniosek 2030 r.'!E111</f>
        <v/>
      </c>
      <c r="D74" s="58" t="str">
        <f>'Wniosek 2030 r.'!G111</f>
        <v/>
      </c>
      <c r="E74" s="55">
        <f>'Wniosek 2030 r.'!C236</f>
        <v>0</v>
      </c>
      <c r="F74" s="55">
        <f>'Wniosek 2030 r.'!C467</f>
        <v>0</v>
      </c>
      <c r="G74" s="57">
        <f>'Wniosek 2030 r.'!C352</f>
        <v>0</v>
      </c>
      <c r="H74" s="56">
        <f>'Wniosek 2030 r.'!D352</f>
        <v>0</v>
      </c>
      <c r="I74" s="64">
        <f>'Wniosek 2030 r.'!F352</f>
        <v>0</v>
      </c>
      <c r="J74" s="55">
        <f>'Wniosek 2030 r.'!H352</f>
        <v>0</v>
      </c>
      <c r="K74" s="54">
        <f>IFERROR('Wniosek 2030 r.'!C582,0)</f>
        <v>0</v>
      </c>
      <c r="L74" s="53"/>
    </row>
    <row r="75" spans="1:12" s="52" customFormat="1" x14ac:dyDescent="0.25">
      <c r="A75" s="52" t="str">
        <f>'Wniosek 2030 r.'!A112</f>
        <v/>
      </c>
      <c r="B75" s="60" t="str">
        <f>'Wniosek 2030 r.'!B112</f>
        <v/>
      </c>
      <c r="C75" s="58" t="str">
        <f>'Wniosek 2030 r.'!E112</f>
        <v/>
      </c>
      <c r="D75" s="58" t="str">
        <f>'Wniosek 2030 r.'!G112</f>
        <v/>
      </c>
      <c r="E75" s="55">
        <f>'Wniosek 2030 r.'!C237</f>
        <v>0</v>
      </c>
      <c r="F75" s="55">
        <f>'Wniosek 2030 r.'!C468</f>
        <v>0</v>
      </c>
      <c r="G75" s="57">
        <f>'Wniosek 2030 r.'!C353</f>
        <v>0</v>
      </c>
      <c r="H75" s="56">
        <f>'Wniosek 2030 r.'!D353</f>
        <v>0</v>
      </c>
      <c r="I75" s="64">
        <f>'Wniosek 2030 r.'!F353</f>
        <v>0</v>
      </c>
      <c r="J75" s="55">
        <f>'Wniosek 2030 r.'!H353</f>
        <v>0</v>
      </c>
      <c r="K75" s="54">
        <f>IFERROR('Wniosek 2030 r.'!C583,0)</f>
        <v>0</v>
      </c>
      <c r="L75" s="53"/>
    </row>
    <row r="76" spans="1:12" s="52" customFormat="1" x14ac:dyDescent="0.25">
      <c r="A76" s="52" t="str">
        <f>'Wniosek 2030 r.'!A113</f>
        <v/>
      </c>
      <c r="B76" s="60" t="str">
        <f>'Wniosek 2030 r.'!B113</f>
        <v/>
      </c>
      <c r="C76" s="58" t="str">
        <f>'Wniosek 2030 r.'!E113</f>
        <v/>
      </c>
      <c r="D76" s="58" t="str">
        <f>'Wniosek 2030 r.'!G113</f>
        <v/>
      </c>
      <c r="E76" s="55">
        <f>'Wniosek 2030 r.'!C238</f>
        <v>0</v>
      </c>
      <c r="F76" s="55">
        <f>'Wniosek 2030 r.'!C469</f>
        <v>0</v>
      </c>
      <c r="G76" s="57">
        <f>'Wniosek 2030 r.'!C354</f>
        <v>0</v>
      </c>
      <c r="H76" s="56">
        <f>'Wniosek 2030 r.'!D354</f>
        <v>0</v>
      </c>
      <c r="I76" s="64">
        <f>'Wniosek 2030 r.'!F354</f>
        <v>0</v>
      </c>
      <c r="J76" s="55">
        <f>'Wniosek 2030 r.'!H354</f>
        <v>0</v>
      </c>
      <c r="K76" s="54">
        <f>IFERROR('Wniosek 2030 r.'!C584,0)</f>
        <v>0</v>
      </c>
      <c r="L76" s="53"/>
    </row>
    <row r="77" spans="1:12" s="52" customFormat="1" x14ac:dyDescent="0.25">
      <c r="A77" s="52" t="str">
        <f>'Wniosek 2030 r.'!A114</f>
        <v/>
      </c>
      <c r="B77" s="60" t="str">
        <f>'Wniosek 2030 r.'!B114</f>
        <v/>
      </c>
      <c r="C77" s="58" t="str">
        <f>'Wniosek 2030 r.'!E114</f>
        <v/>
      </c>
      <c r="D77" s="58" t="str">
        <f>'Wniosek 2030 r.'!G114</f>
        <v/>
      </c>
      <c r="E77" s="55">
        <f>'Wniosek 2030 r.'!C239</f>
        <v>0</v>
      </c>
      <c r="F77" s="55">
        <f>'Wniosek 2030 r.'!C470</f>
        <v>0</v>
      </c>
      <c r="G77" s="57">
        <f>'Wniosek 2030 r.'!C355</f>
        <v>0</v>
      </c>
      <c r="H77" s="56">
        <f>'Wniosek 2030 r.'!D355</f>
        <v>0</v>
      </c>
      <c r="I77" s="64">
        <f>'Wniosek 2030 r.'!F355</f>
        <v>0</v>
      </c>
      <c r="J77" s="55">
        <f>'Wniosek 2030 r.'!H355</f>
        <v>0</v>
      </c>
      <c r="K77" s="54">
        <f>IFERROR('Wniosek 2030 r.'!C585,0)</f>
        <v>0</v>
      </c>
      <c r="L77" s="53"/>
    </row>
    <row r="78" spans="1:12" s="52" customFormat="1" x14ac:dyDescent="0.25">
      <c r="A78" s="52" t="str">
        <f>'Wniosek 2030 r.'!A115</f>
        <v/>
      </c>
      <c r="B78" s="60" t="str">
        <f>'Wniosek 2030 r.'!B115</f>
        <v/>
      </c>
      <c r="C78" s="58" t="str">
        <f>'Wniosek 2030 r.'!E115</f>
        <v/>
      </c>
      <c r="D78" s="58" t="str">
        <f>'Wniosek 2030 r.'!G115</f>
        <v/>
      </c>
      <c r="E78" s="55">
        <f>'Wniosek 2030 r.'!C240</f>
        <v>0</v>
      </c>
      <c r="F78" s="55">
        <f>'Wniosek 2030 r.'!C471</f>
        <v>0</v>
      </c>
      <c r="G78" s="57">
        <f>'Wniosek 2030 r.'!C356</f>
        <v>0</v>
      </c>
      <c r="H78" s="56">
        <f>'Wniosek 2030 r.'!D356</f>
        <v>0</v>
      </c>
      <c r="I78" s="64">
        <f>'Wniosek 2030 r.'!F356</f>
        <v>0</v>
      </c>
      <c r="J78" s="55">
        <f>'Wniosek 2030 r.'!H356</f>
        <v>0</v>
      </c>
      <c r="K78" s="54">
        <f>IFERROR('Wniosek 2030 r.'!C586,0)</f>
        <v>0</v>
      </c>
      <c r="L78" s="53"/>
    </row>
    <row r="79" spans="1:12" s="52" customFormat="1" x14ac:dyDescent="0.25">
      <c r="A79" s="52" t="str">
        <f>'Wniosek 2030 r.'!A116</f>
        <v/>
      </c>
      <c r="B79" s="60" t="str">
        <f>'Wniosek 2030 r.'!B116</f>
        <v/>
      </c>
      <c r="C79" s="58" t="str">
        <f>'Wniosek 2030 r.'!E116</f>
        <v/>
      </c>
      <c r="D79" s="58" t="str">
        <f>'Wniosek 2030 r.'!G116</f>
        <v/>
      </c>
      <c r="E79" s="55">
        <f>'Wniosek 2030 r.'!C241</f>
        <v>0</v>
      </c>
      <c r="F79" s="55">
        <f>'Wniosek 2030 r.'!C472</f>
        <v>0</v>
      </c>
      <c r="G79" s="57">
        <f>'Wniosek 2030 r.'!C357</f>
        <v>0</v>
      </c>
      <c r="H79" s="56">
        <f>'Wniosek 2030 r.'!D357</f>
        <v>0</v>
      </c>
      <c r="I79" s="64">
        <f>'Wniosek 2030 r.'!F357</f>
        <v>0</v>
      </c>
      <c r="J79" s="55">
        <f>'Wniosek 2030 r.'!H357</f>
        <v>0</v>
      </c>
      <c r="K79" s="54">
        <f>IFERROR('Wniosek 2030 r.'!C587,0)</f>
        <v>0</v>
      </c>
      <c r="L79" s="53"/>
    </row>
    <row r="80" spans="1:12" s="52" customFormat="1" x14ac:dyDescent="0.25">
      <c r="A80" s="52" t="str">
        <f>'Wniosek 2030 r.'!A117</f>
        <v/>
      </c>
      <c r="B80" s="60" t="str">
        <f>'Wniosek 2030 r.'!B117</f>
        <v/>
      </c>
      <c r="C80" s="58" t="str">
        <f>'Wniosek 2030 r.'!E117</f>
        <v/>
      </c>
      <c r="D80" s="58" t="str">
        <f>'Wniosek 2030 r.'!G117</f>
        <v/>
      </c>
      <c r="E80" s="55">
        <f>'Wniosek 2030 r.'!C242</f>
        <v>0</v>
      </c>
      <c r="F80" s="55">
        <f>'Wniosek 2030 r.'!C473</f>
        <v>0</v>
      </c>
      <c r="G80" s="57">
        <f>'Wniosek 2030 r.'!C358</f>
        <v>0</v>
      </c>
      <c r="H80" s="56">
        <f>'Wniosek 2030 r.'!D358</f>
        <v>0</v>
      </c>
      <c r="I80" s="64">
        <f>'Wniosek 2030 r.'!F358</f>
        <v>0</v>
      </c>
      <c r="J80" s="55">
        <f>'Wniosek 2030 r.'!H358</f>
        <v>0</v>
      </c>
      <c r="K80" s="54">
        <f>IFERROR('Wniosek 2030 r.'!C588,0)</f>
        <v>0</v>
      </c>
      <c r="L80" s="53"/>
    </row>
    <row r="81" spans="1:12" s="52" customFormat="1" x14ac:dyDescent="0.25">
      <c r="A81" s="52" t="str">
        <f>'Wniosek 2030 r.'!A118</f>
        <v/>
      </c>
      <c r="B81" s="60" t="str">
        <f>'Wniosek 2030 r.'!B118</f>
        <v/>
      </c>
      <c r="C81" s="58" t="str">
        <f>'Wniosek 2030 r.'!E118</f>
        <v/>
      </c>
      <c r="D81" s="58" t="str">
        <f>'Wniosek 2030 r.'!G118</f>
        <v/>
      </c>
      <c r="E81" s="55">
        <f>'Wniosek 2030 r.'!C243</f>
        <v>0</v>
      </c>
      <c r="F81" s="55">
        <f>'Wniosek 2030 r.'!C474</f>
        <v>0</v>
      </c>
      <c r="G81" s="57">
        <f>'Wniosek 2030 r.'!C359</f>
        <v>0</v>
      </c>
      <c r="H81" s="56">
        <f>'Wniosek 2030 r.'!D359</f>
        <v>0</v>
      </c>
      <c r="I81" s="64">
        <f>'Wniosek 2030 r.'!F359</f>
        <v>0</v>
      </c>
      <c r="J81" s="55">
        <f>'Wniosek 2030 r.'!H359</f>
        <v>0</v>
      </c>
      <c r="K81" s="54">
        <f>IFERROR('Wniosek 2030 r.'!C589,0)</f>
        <v>0</v>
      </c>
      <c r="L81" s="53"/>
    </row>
    <row r="82" spans="1:12" s="52" customFormat="1" x14ac:dyDescent="0.25">
      <c r="A82" s="52" t="str">
        <f>'Wniosek 2030 r.'!A119</f>
        <v/>
      </c>
      <c r="B82" s="60" t="str">
        <f>'Wniosek 2030 r.'!B119</f>
        <v/>
      </c>
      <c r="C82" s="58" t="str">
        <f>'Wniosek 2030 r.'!E119</f>
        <v/>
      </c>
      <c r="D82" s="58" t="str">
        <f>'Wniosek 2030 r.'!G119</f>
        <v/>
      </c>
      <c r="E82" s="55">
        <f>'Wniosek 2030 r.'!C244</f>
        <v>0</v>
      </c>
      <c r="F82" s="55">
        <f>'Wniosek 2030 r.'!C475</f>
        <v>0</v>
      </c>
      <c r="G82" s="57">
        <f>'Wniosek 2030 r.'!C360</f>
        <v>0</v>
      </c>
      <c r="H82" s="56">
        <f>'Wniosek 2030 r.'!D360</f>
        <v>0</v>
      </c>
      <c r="I82" s="64">
        <f>'Wniosek 2030 r.'!F360</f>
        <v>0</v>
      </c>
      <c r="J82" s="55">
        <f>'Wniosek 2030 r.'!H360</f>
        <v>0</v>
      </c>
      <c r="K82" s="54">
        <f>IFERROR('Wniosek 2030 r.'!C590,0)</f>
        <v>0</v>
      </c>
      <c r="L82" s="53"/>
    </row>
    <row r="83" spans="1:12" s="52" customFormat="1" x14ac:dyDescent="0.25">
      <c r="A83" s="52" t="str">
        <f>'Wniosek 2030 r.'!A120</f>
        <v/>
      </c>
      <c r="B83" s="60" t="str">
        <f>'Wniosek 2030 r.'!B120</f>
        <v/>
      </c>
      <c r="C83" s="58" t="str">
        <f>'Wniosek 2030 r.'!E120</f>
        <v/>
      </c>
      <c r="D83" s="58" t="str">
        <f>'Wniosek 2030 r.'!G120</f>
        <v/>
      </c>
      <c r="E83" s="55">
        <f>'Wniosek 2030 r.'!C245</f>
        <v>0</v>
      </c>
      <c r="F83" s="55">
        <f>'Wniosek 2030 r.'!C476</f>
        <v>0</v>
      </c>
      <c r="G83" s="57">
        <f>'Wniosek 2030 r.'!C361</f>
        <v>0</v>
      </c>
      <c r="H83" s="56">
        <f>'Wniosek 2030 r.'!D361</f>
        <v>0</v>
      </c>
      <c r="I83" s="64">
        <f>'Wniosek 2030 r.'!F361</f>
        <v>0</v>
      </c>
      <c r="J83" s="55">
        <f>'Wniosek 2030 r.'!H361</f>
        <v>0</v>
      </c>
      <c r="K83" s="54">
        <f>IFERROR('Wniosek 2030 r.'!C591,0)</f>
        <v>0</v>
      </c>
      <c r="L83" s="53"/>
    </row>
    <row r="84" spans="1:12" s="52" customFormat="1" x14ac:dyDescent="0.25">
      <c r="A84" s="52" t="str">
        <f>'Wniosek 2030 r.'!A121</f>
        <v/>
      </c>
      <c r="B84" s="60" t="str">
        <f>'Wniosek 2030 r.'!B121</f>
        <v/>
      </c>
      <c r="C84" s="58" t="str">
        <f>'Wniosek 2030 r.'!E121</f>
        <v/>
      </c>
      <c r="D84" s="58" t="str">
        <f>'Wniosek 2030 r.'!G121</f>
        <v/>
      </c>
      <c r="E84" s="55">
        <f>'Wniosek 2030 r.'!C246</f>
        <v>0</v>
      </c>
      <c r="F84" s="55">
        <f>'Wniosek 2030 r.'!C477</f>
        <v>0</v>
      </c>
      <c r="G84" s="57">
        <f>'Wniosek 2030 r.'!C362</f>
        <v>0</v>
      </c>
      <c r="H84" s="56">
        <f>'Wniosek 2030 r.'!D362</f>
        <v>0</v>
      </c>
      <c r="I84" s="64">
        <f>'Wniosek 2030 r.'!F362</f>
        <v>0</v>
      </c>
      <c r="J84" s="55">
        <f>'Wniosek 2030 r.'!H362</f>
        <v>0</v>
      </c>
      <c r="K84" s="54">
        <f>IFERROR('Wniosek 2030 r.'!C592,0)</f>
        <v>0</v>
      </c>
      <c r="L84" s="53"/>
    </row>
    <row r="85" spans="1:12" s="52" customFormat="1" x14ac:dyDescent="0.25">
      <c r="A85" s="52" t="str">
        <f>'Wniosek 2030 r.'!A122</f>
        <v/>
      </c>
      <c r="B85" s="60" t="str">
        <f>'Wniosek 2030 r.'!B122</f>
        <v/>
      </c>
      <c r="C85" s="58" t="str">
        <f>'Wniosek 2030 r.'!E122</f>
        <v/>
      </c>
      <c r="D85" s="58" t="str">
        <f>'Wniosek 2030 r.'!G122</f>
        <v/>
      </c>
      <c r="E85" s="55">
        <f>'Wniosek 2030 r.'!C247</f>
        <v>0</v>
      </c>
      <c r="F85" s="55">
        <f>'Wniosek 2030 r.'!C478</f>
        <v>0</v>
      </c>
      <c r="G85" s="57">
        <f>'Wniosek 2030 r.'!C363</f>
        <v>0</v>
      </c>
      <c r="H85" s="56">
        <f>'Wniosek 2030 r.'!D363</f>
        <v>0</v>
      </c>
      <c r="I85" s="64">
        <f>'Wniosek 2030 r.'!F363</f>
        <v>0</v>
      </c>
      <c r="J85" s="55">
        <f>'Wniosek 2030 r.'!H363</f>
        <v>0</v>
      </c>
      <c r="K85" s="54">
        <f>IFERROR('Wniosek 2030 r.'!C593,0)</f>
        <v>0</v>
      </c>
      <c r="L85" s="53"/>
    </row>
    <row r="86" spans="1:12" s="52" customFormat="1" x14ac:dyDescent="0.25">
      <c r="A86" s="52" t="str">
        <f>'Wniosek 2030 r.'!A123</f>
        <v/>
      </c>
      <c r="B86" s="60" t="str">
        <f>'Wniosek 2030 r.'!B123</f>
        <v/>
      </c>
      <c r="C86" s="58" t="str">
        <f>'Wniosek 2030 r.'!E123</f>
        <v/>
      </c>
      <c r="D86" s="58" t="str">
        <f>'Wniosek 2030 r.'!G123</f>
        <v/>
      </c>
      <c r="E86" s="55">
        <f>'Wniosek 2030 r.'!C248</f>
        <v>0</v>
      </c>
      <c r="F86" s="55">
        <f>'Wniosek 2030 r.'!C479</f>
        <v>0</v>
      </c>
      <c r="G86" s="57">
        <f>'Wniosek 2030 r.'!C364</f>
        <v>0</v>
      </c>
      <c r="H86" s="56">
        <f>'Wniosek 2030 r.'!D364</f>
        <v>0</v>
      </c>
      <c r="I86" s="64">
        <f>'Wniosek 2030 r.'!F364</f>
        <v>0</v>
      </c>
      <c r="J86" s="55">
        <f>'Wniosek 2030 r.'!H364</f>
        <v>0</v>
      </c>
      <c r="K86" s="54">
        <f>IFERROR('Wniosek 2030 r.'!C594,0)</f>
        <v>0</v>
      </c>
      <c r="L86" s="53"/>
    </row>
    <row r="87" spans="1:12" s="52" customFormat="1" x14ac:dyDescent="0.25">
      <c r="A87" s="52" t="str">
        <f>'Wniosek 2030 r.'!A124</f>
        <v/>
      </c>
      <c r="B87" s="60" t="str">
        <f>'Wniosek 2030 r.'!B124</f>
        <v/>
      </c>
      <c r="C87" s="58" t="str">
        <f>'Wniosek 2030 r.'!E124</f>
        <v/>
      </c>
      <c r="D87" s="58" t="str">
        <f>'Wniosek 2030 r.'!G124</f>
        <v/>
      </c>
      <c r="E87" s="55">
        <f>'Wniosek 2030 r.'!C249</f>
        <v>0</v>
      </c>
      <c r="F87" s="55">
        <f>'Wniosek 2030 r.'!C480</f>
        <v>0</v>
      </c>
      <c r="G87" s="57">
        <f>'Wniosek 2030 r.'!C365</f>
        <v>0</v>
      </c>
      <c r="H87" s="56">
        <f>'Wniosek 2030 r.'!D365</f>
        <v>0</v>
      </c>
      <c r="I87" s="64">
        <f>'Wniosek 2030 r.'!F365</f>
        <v>0</v>
      </c>
      <c r="J87" s="55">
        <f>'Wniosek 2030 r.'!H365</f>
        <v>0</v>
      </c>
      <c r="K87" s="54">
        <f>IFERROR('Wniosek 2030 r.'!C595,0)</f>
        <v>0</v>
      </c>
      <c r="L87" s="53"/>
    </row>
    <row r="88" spans="1:12" s="52" customFormat="1" x14ac:dyDescent="0.25">
      <c r="A88" s="52" t="str">
        <f>'Wniosek 2030 r.'!A125</f>
        <v/>
      </c>
      <c r="B88" s="60" t="str">
        <f>'Wniosek 2030 r.'!B125</f>
        <v/>
      </c>
      <c r="C88" s="58" t="str">
        <f>'Wniosek 2030 r.'!E125</f>
        <v/>
      </c>
      <c r="D88" s="58" t="str">
        <f>'Wniosek 2030 r.'!G125</f>
        <v/>
      </c>
      <c r="E88" s="55">
        <f>'Wniosek 2030 r.'!C250</f>
        <v>0</v>
      </c>
      <c r="F88" s="55">
        <f>'Wniosek 2030 r.'!C481</f>
        <v>0</v>
      </c>
      <c r="G88" s="57">
        <f>'Wniosek 2030 r.'!C366</f>
        <v>0</v>
      </c>
      <c r="H88" s="56">
        <f>'Wniosek 2030 r.'!D366</f>
        <v>0</v>
      </c>
      <c r="I88" s="64">
        <f>'Wniosek 2030 r.'!F366</f>
        <v>0</v>
      </c>
      <c r="J88" s="55">
        <f>'Wniosek 2030 r.'!H366</f>
        <v>0</v>
      </c>
      <c r="K88" s="54">
        <f>IFERROR('Wniosek 2030 r.'!C596,0)</f>
        <v>0</v>
      </c>
      <c r="L88" s="53"/>
    </row>
    <row r="89" spans="1:12" s="52" customFormat="1" x14ac:dyDescent="0.25">
      <c r="A89" s="52" t="str">
        <f>'Wniosek 2030 r.'!A126</f>
        <v/>
      </c>
      <c r="B89" s="60" t="str">
        <f>'Wniosek 2030 r.'!B126</f>
        <v/>
      </c>
      <c r="C89" s="58" t="str">
        <f>'Wniosek 2030 r.'!E126</f>
        <v/>
      </c>
      <c r="D89" s="58" t="str">
        <f>'Wniosek 2030 r.'!G126</f>
        <v/>
      </c>
      <c r="E89" s="55">
        <f>'Wniosek 2030 r.'!C251</f>
        <v>0</v>
      </c>
      <c r="F89" s="55">
        <f>'Wniosek 2030 r.'!C482</f>
        <v>0</v>
      </c>
      <c r="G89" s="57">
        <f>'Wniosek 2030 r.'!C367</f>
        <v>0</v>
      </c>
      <c r="H89" s="56">
        <f>'Wniosek 2030 r.'!D367</f>
        <v>0</v>
      </c>
      <c r="I89" s="64">
        <f>'Wniosek 2030 r.'!F367</f>
        <v>0</v>
      </c>
      <c r="J89" s="55">
        <f>'Wniosek 2030 r.'!H367</f>
        <v>0</v>
      </c>
      <c r="K89" s="54">
        <f>IFERROR('Wniosek 2030 r.'!C597,0)</f>
        <v>0</v>
      </c>
      <c r="L89" s="53"/>
    </row>
    <row r="90" spans="1:12" s="52" customFormat="1" x14ac:dyDescent="0.25">
      <c r="A90" s="52" t="str">
        <f>'Wniosek 2030 r.'!A127</f>
        <v/>
      </c>
      <c r="B90" s="60" t="str">
        <f>'Wniosek 2030 r.'!B127</f>
        <v/>
      </c>
      <c r="C90" s="58" t="str">
        <f>'Wniosek 2030 r.'!E127</f>
        <v/>
      </c>
      <c r="D90" s="58" t="str">
        <f>'Wniosek 2030 r.'!G127</f>
        <v/>
      </c>
      <c r="E90" s="55">
        <f>'Wniosek 2030 r.'!C252</f>
        <v>0</v>
      </c>
      <c r="F90" s="55">
        <f>'Wniosek 2030 r.'!C483</f>
        <v>0</v>
      </c>
      <c r="G90" s="57">
        <f>'Wniosek 2030 r.'!C368</f>
        <v>0</v>
      </c>
      <c r="H90" s="56">
        <f>'Wniosek 2030 r.'!D368</f>
        <v>0</v>
      </c>
      <c r="I90" s="64">
        <f>'Wniosek 2030 r.'!F368</f>
        <v>0</v>
      </c>
      <c r="J90" s="55">
        <f>'Wniosek 2030 r.'!H368</f>
        <v>0</v>
      </c>
      <c r="K90" s="54">
        <f>IFERROR('Wniosek 2030 r.'!C598,0)</f>
        <v>0</v>
      </c>
      <c r="L90" s="53"/>
    </row>
    <row r="91" spans="1:12" s="52" customFormat="1" x14ac:dyDescent="0.25">
      <c r="A91" s="52" t="str">
        <f>'Wniosek 2030 r.'!A128</f>
        <v/>
      </c>
      <c r="B91" s="60" t="str">
        <f>'Wniosek 2030 r.'!B128</f>
        <v/>
      </c>
      <c r="C91" s="58" t="str">
        <f>'Wniosek 2030 r.'!E128</f>
        <v/>
      </c>
      <c r="D91" s="58" t="str">
        <f>'Wniosek 2030 r.'!G128</f>
        <v/>
      </c>
      <c r="E91" s="55">
        <f>'Wniosek 2030 r.'!C253</f>
        <v>0</v>
      </c>
      <c r="F91" s="55">
        <f>'Wniosek 2030 r.'!C484</f>
        <v>0</v>
      </c>
      <c r="G91" s="57">
        <f>'Wniosek 2030 r.'!C369</f>
        <v>0</v>
      </c>
      <c r="H91" s="56">
        <f>'Wniosek 2030 r.'!D369</f>
        <v>0</v>
      </c>
      <c r="I91" s="64">
        <f>'Wniosek 2030 r.'!F369</f>
        <v>0</v>
      </c>
      <c r="J91" s="55">
        <f>'Wniosek 2030 r.'!H369</f>
        <v>0</v>
      </c>
      <c r="K91" s="54">
        <f>IFERROR('Wniosek 2030 r.'!C599,0)</f>
        <v>0</v>
      </c>
      <c r="L91" s="53"/>
    </row>
    <row r="92" spans="1:12" s="52" customFormat="1" x14ac:dyDescent="0.25">
      <c r="A92" s="52" t="str">
        <f>'Wniosek 2030 r.'!A129</f>
        <v/>
      </c>
      <c r="B92" s="60" t="str">
        <f>'Wniosek 2030 r.'!B129</f>
        <v/>
      </c>
      <c r="C92" s="58" t="str">
        <f>'Wniosek 2030 r.'!E129</f>
        <v/>
      </c>
      <c r="D92" s="58" t="str">
        <f>'Wniosek 2030 r.'!G129</f>
        <v/>
      </c>
      <c r="E92" s="55">
        <f>'Wniosek 2030 r.'!C254</f>
        <v>0</v>
      </c>
      <c r="F92" s="55">
        <f>'Wniosek 2030 r.'!C485</f>
        <v>0</v>
      </c>
      <c r="G92" s="57">
        <f>'Wniosek 2030 r.'!C370</f>
        <v>0</v>
      </c>
      <c r="H92" s="56">
        <f>'Wniosek 2030 r.'!D370</f>
        <v>0</v>
      </c>
      <c r="I92" s="64">
        <f>'Wniosek 2030 r.'!F370</f>
        <v>0</v>
      </c>
      <c r="J92" s="55">
        <f>'Wniosek 2030 r.'!H370</f>
        <v>0</v>
      </c>
      <c r="K92" s="54">
        <f>IFERROR('Wniosek 2030 r.'!C600,0)</f>
        <v>0</v>
      </c>
      <c r="L92" s="53"/>
    </row>
    <row r="93" spans="1:12" s="52" customFormat="1" x14ac:dyDescent="0.25">
      <c r="A93" s="52" t="str">
        <f>'Wniosek 2030 r.'!A130</f>
        <v/>
      </c>
      <c r="B93" s="60" t="str">
        <f>'Wniosek 2030 r.'!B130</f>
        <v/>
      </c>
      <c r="C93" s="58" t="str">
        <f>'Wniosek 2030 r.'!E130</f>
        <v/>
      </c>
      <c r="D93" s="58" t="str">
        <f>'Wniosek 2030 r.'!G130</f>
        <v/>
      </c>
      <c r="E93" s="55">
        <f>'Wniosek 2030 r.'!C255</f>
        <v>0</v>
      </c>
      <c r="F93" s="55">
        <f>'Wniosek 2030 r.'!C486</f>
        <v>0</v>
      </c>
      <c r="G93" s="57">
        <f>'Wniosek 2030 r.'!C371</f>
        <v>0</v>
      </c>
      <c r="H93" s="56">
        <f>'Wniosek 2030 r.'!D371</f>
        <v>0</v>
      </c>
      <c r="I93" s="64">
        <f>'Wniosek 2030 r.'!F371</f>
        <v>0</v>
      </c>
      <c r="J93" s="55">
        <f>'Wniosek 2030 r.'!H371</f>
        <v>0</v>
      </c>
      <c r="K93" s="54">
        <f>IFERROR('Wniosek 2030 r.'!C601,0)</f>
        <v>0</v>
      </c>
      <c r="L93" s="53"/>
    </row>
    <row r="94" spans="1:12" s="52" customFormat="1" x14ac:dyDescent="0.25">
      <c r="A94" s="52" t="str">
        <f>'Wniosek 2030 r.'!A131</f>
        <v/>
      </c>
      <c r="B94" s="60" t="str">
        <f>'Wniosek 2030 r.'!B131</f>
        <v/>
      </c>
      <c r="C94" s="58" t="str">
        <f>'Wniosek 2030 r.'!E131</f>
        <v/>
      </c>
      <c r="D94" s="58" t="str">
        <f>'Wniosek 2030 r.'!G131</f>
        <v/>
      </c>
      <c r="E94" s="55">
        <f>'Wniosek 2030 r.'!C256</f>
        <v>0</v>
      </c>
      <c r="F94" s="55">
        <f>'Wniosek 2030 r.'!C487</f>
        <v>0</v>
      </c>
      <c r="G94" s="57">
        <f>'Wniosek 2030 r.'!C372</f>
        <v>0</v>
      </c>
      <c r="H94" s="56">
        <f>'Wniosek 2030 r.'!D372</f>
        <v>0</v>
      </c>
      <c r="I94" s="64">
        <f>'Wniosek 2030 r.'!F372</f>
        <v>0</v>
      </c>
      <c r="J94" s="55">
        <f>'Wniosek 2030 r.'!H372</f>
        <v>0</v>
      </c>
      <c r="K94" s="54">
        <f>IFERROR('Wniosek 2030 r.'!C602,0)</f>
        <v>0</v>
      </c>
      <c r="L94" s="53"/>
    </row>
    <row r="95" spans="1:12" s="52" customFormat="1" x14ac:dyDescent="0.25">
      <c r="A95" s="52" t="str">
        <f>'Wniosek 2030 r.'!A132</f>
        <v/>
      </c>
      <c r="B95" s="60" t="str">
        <f>'Wniosek 2030 r.'!B132</f>
        <v/>
      </c>
      <c r="C95" s="58" t="str">
        <f>'Wniosek 2030 r.'!E132</f>
        <v/>
      </c>
      <c r="D95" s="58" t="str">
        <f>'Wniosek 2030 r.'!G132</f>
        <v/>
      </c>
      <c r="E95" s="55">
        <f>'Wniosek 2030 r.'!C257</f>
        <v>0</v>
      </c>
      <c r="F95" s="55">
        <f>'Wniosek 2030 r.'!C488</f>
        <v>0</v>
      </c>
      <c r="G95" s="57">
        <f>'Wniosek 2030 r.'!C373</f>
        <v>0</v>
      </c>
      <c r="H95" s="56">
        <f>'Wniosek 2030 r.'!D373</f>
        <v>0</v>
      </c>
      <c r="I95" s="64">
        <f>'Wniosek 2030 r.'!F373</f>
        <v>0</v>
      </c>
      <c r="J95" s="55">
        <f>'Wniosek 2030 r.'!H373</f>
        <v>0</v>
      </c>
      <c r="K95" s="54">
        <f>IFERROR('Wniosek 2030 r.'!C603,0)</f>
        <v>0</v>
      </c>
      <c r="L95" s="53"/>
    </row>
    <row r="96" spans="1:12" s="52" customFormat="1" x14ac:dyDescent="0.25">
      <c r="A96" s="52" t="str">
        <f>'Wniosek 2030 r.'!A133</f>
        <v/>
      </c>
      <c r="B96" s="60" t="str">
        <f>'Wniosek 2030 r.'!B133</f>
        <v/>
      </c>
      <c r="C96" s="58" t="str">
        <f>'Wniosek 2030 r.'!E133</f>
        <v/>
      </c>
      <c r="D96" s="58" t="str">
        <f>'Wniosek 2030 r.'!G133</f>
        <v/>
      </c>
      <c r="E96" s="55">
        <f>'Wniosek 2030 r.'!C258</f>
        <v>0</v>
      </c>
      <c r="F96" s="55">
        <f>'Wniosek 2030 r.'!C489</f>
        <v>0</v>
      </c>
      <c r="G96" s="57">
        <f>'Wniosek 2030 r.'!C374</f>
        <v>0</v>
      </c>
      <c r="H96" s="56">
        <f>'Wniosek 2030 r.'!D374</f>
        <v>0</v>
      </c>
      <c r="I96" s="64">
        <f>'Wniosek 2030 r.'!F374</f>
        <v>0</v>
      </c>
      <c r="J96" s="55">
        <f>'Wniosek 2030 r.'!H374</f>
        <v>0</v>
      </c>
      <c r="K96" s="54">
        <f>IFERROR('Wniosek 2030 r.'!C604,0)</f>
        <v>0</v>
      </c>
      <c r="L96" s="53"/>
    </row>
    <row r="97" spans="1:12" s="52" customFormat="1" x14ac:dyDescent="0.25">
      <c r="A97" s="52" t="str">
        <f>'Wniosek 2030 r.'!A134</f>
        <v/>
      </c>
      <c r="B97" s="60" t="str">
        <f>'Wniosek 2030 r.'!B134</f>
        <v/>
      </c>
      <c r="C97" s="58" t="str">
        <f>'Wniosek 2030 r.'!E134</f>
        <v/>
      </c>
      <c r="D97" s="58" t="str">
        <f>'Wniosek 2030 r.'!G134</f>
        <v/>
      </c>
      <c r="E97" s="55">
        <f>'Wniosek 2030 r.'!C259</f>
        <v>0</v>
      </c>
      <c r="F97" s="55">
        <f>'Wniosek 2030 r.'!C490</f>
        <v>0</v>
      </c>
      <c r="G97" s="57">
        <f>'Wniosek 2030 r.'!C375</f>
        <v>0</v>
      </c>
      <c r="H97" s="56">
        <f>'Wniosek 2030 r.'!D375</f>
        <v>0</v>
      </c>
      <c r="I97" s="64">
        <f>'Wniosek 2030 r.'!F375</f>
        <v>0</v>
      </c>
      <c r="J97" s="55">
        <f>'Wniosek 2030 r.'!H375</f>
        <v>0</v>
      </c>
      <c r="K97" s="54">
        <f>IFERROR('Wniosek 2030 r.'!C605,0)</f>
        <v>0</v>
      </c>
      <c r="L97" s="53"/>
    </row>
    <row r="98" spans="1:12" s="52" customFormat="1" x14ac:dyDescent="0.25">
      <c r="A98" s="52" t="str">
        <f>'Wniosek 2030 r.'!A135</f>
        <v/>
      </c>
      <c r="B98" s="60" t="str">
        <f>'Wniosek 2030 r.'!B135</f>
        <v/>
      </c>
      <c r="C98" s="58" t="str">
        <f>'Wniosek 2030 r.'!E135</f>
        <v/>
      </c>
      <c r="D98" s="58" t="str">
        <f>'Wniosek 2030 r.'!G135</f>
        <v/>
      </c>
      <c r="E98" s="55">
        <f>'Wniosek 2030 r.'!C260</f>
        <v>0</v>
      </c>
      <c r="F98" s="55">
        <f>'Wniosek 2030 r.'!C491</f>
        <v>0</v>
      </c>
      <c r="G98" s="57">
        <f>'Wniosek 2030 r.'!C376</f>
        <v>0</v>
      </c>
      <c r="H98" s="56">
        <f>'Wniosek 2030 r.'!D376</f>
        <v>0</v>
      </c>
      <c r="I98" s="64">
        <f>'Wniosek 2030 r.'!F376</f>
        <v>0</v>
      </c>
      <c r="J98" s="55">
        <f>'Wniosek 2030 r.'!H376</f>
        <v>0</v>
      </c>
      <c r="K98" s="54">
        <f>IFERROR('Wniosek 2030 r.'!C606,0)</f>
        <v>0</v>
      </c>
      <c r="L98" s="53"/>
    </row>
    <row r="99" spans="1:12" s="52" customFormat="1" x14ac:dyDescent="0.25">
      <c r="A99" s="52" t="str">
        <f>'Wniosek 2030 r.'!A136</f>
        <v/>
      </c>
      <c r="B99" s="60" t="str">
        <f>'Wniosek 2030 r.'!B136</f>
        <v/>
      </c>
      <c r="C99" s="58" t="str">
        <f>'Wniosek 2030 r.'!E136</f>
        <v/>
      </c>
      <c r="D99" s="58" t="str">
        <f>'Wniosek 2030 r.'!G136</f>
        <v/>
      </c>
      <c r="E99" s="55">
        <f>'Wniosek 2030 r.'!C261</f>
        <v>0</v>
      </c>
      <c r="F99" s="55">
        <f>'Wniosek 2030 r.'!C492</f>
        <v>0</v>
      </c>
      <c r="G99" s="57">
        <f>'Wniosek 2030 r.'!C377</f>
        <v>0</v>
      </c>
      <c r="H99" s="56">
        <f>'Wniosek 2030 r.'!D377</f>
        <v>0</v>
      </c>
      <c r="I99" s="64">
        <f>'Wniosek 2030 r.'!F377</f>
        <v>0</v>
      </c>
      <c r="J99" s="55">
        <f>'Wniosek 2030 r.'!H377</f>
        <v>0</v>
      </c>
      <c r="K99" s="54">
        <f>IFERROR('Wniosek 2030 r.'!C607,0)</f>
        <v>0</v>
      </c>
      <c r="L99" s="53"/>
    </row>
    <row r="100" spans="1:12" s="52" customFormat="1" x14ac:dyDescent="0.25">
      <c r="A100" s="52" t="str">
        <f>'Wniosek 2030 r.'!A137</f>
        <v/>
      </c>
      <c r="B100" s="60" t="str">
        <f>'Wniosek 2030 r.'!B137</f>
        <v/>
      </c>
      <c r="C100" s="58" t="str">
        <f>'Wniosek 2030 r.'!E137</f>
        <v/>
      </c>
      <c r="D100" s="58" t="str">
        <f>'Wniosek 2030 r.'!G137</f>
        <v/>
      </c>
      <c r="E100" s="55">
        <f>'Wniosek 2030 r.'!C262</f>
        <v>0</v>
      </c>
      <c r="F100" s="55">
        <f>'Wniosek 2030 r.'!C493</f>
        <v>0</v>
      </c>
      <c r="G100" s="57">
        <f>'Wniosek 2030 r.'!C378</f>
        <v>0</v>
      </c>
      <c r="H100" s="56">
        <f>'Wniosek 2030 r.'!D378</f>
        <v>0</v>
      </c>
      <c r="I100" s="64">
        <f>'Wniosek 2030 r.'!F378</f>
        <v>0</v>
      </c>
      <c r="J100" s="55">
        <f>'Wniosek 2030 r.'!H378</f>
        <v>0</v>
      </c>
      <c r="K100" s="54">
        <f>IFERROR('Wniosek 2030 r.'!C608,0)</f>
        <v>0</v>
      </c>
      <c r="L100" s="53"/>
    </row>
    <row r="101" spans="1:12" s="52" customFormat="1" x14ac:dyDescent="0.25">
      <c r="A101" s="52" t="str">
        <f>'Wniosek 2030 r.'!A138</f>
        <v/>
      </c>
      <c r="B101" s="60" t="str">
        <f>'Wniosek 2030 r.'!B138</f>
        <v/>
      </c>
      <c r="C101" s="58" t="str">
        <f>'Wniosek 2030 r.'!E138</f>
        <v/>
      </c>
      <c r="D101" s="58" t="str">
        <f>'Wniosek 2030 r.'!G138</f>
        <v/>
      </c>
      <c r="E101" s="55">
        <f>'Wniosek 2030 r.'!C263</f>
        <v>0</v>
      </c>
      <c r="F101" s="55">
        <f>'Wniosek 2030 r.'!C494</f>
        <v>0</v>
      </c>
      <c r="G101" s="57">
        <f>'Wniosek 2030 r.'!C379</f>
        <v>0</v>
      </c>
      <c r="H101" s="56">
        <f>'Wniosek 2030 r.'!D379</f>
        <v>0</v>
      </c>
      <c r="I101" s="64">
        <f>'Wniosek 2030 r.'!F379</f>
        <v>0</v>
      </c>
      <c r="J101" s="55">
        <f>'Wniosek 2030 r.'!H379</f>
        <v>0</v>
      </c>
      <c r="K101" s="54">
        <f>IFERROR('Wniosek 2030 r.'!C609,0)</f>
        <v>0</v>
      </c>
      <c r="L101" s="53"/>
    </row>
    <row r="102" spans="1:12" s="52" customFormat="1" x14ac:dyDescent="0.25">
      <c r="A102" s="52" t="str">
        <f>'Wniosek 2030 r.'!A139</f>
        <v/>
      </c>
      <c r="B102" s="60" t="str">
        <f>'Wniosek 2030 r.'!B139</f>
        <v/>
      </c>
      <c r="C102" s="58" t="str">
        <f>'Wniosek 2030 r.'!E139</f>
        <v/>
      </c>
      <c r="D102" s="58" t="str">
        <f>'Wniosek 2030 r.'!G139</f>
        <v/>
      </c>
      <c r="E102" s="55">
        <f>'Wniosek 2030 r.'!C264</f>
        <v>0</v>
      </c>
      <c r="F102" s="55">
        <f>'Wniosek 2030 r.'!C495</f>
        <v>0</v>
      </c>
      <c r="G102" s="57">
        <f>'Wniosek 2030 r.'!C380</f>
        <v>0</v>
      </c>
      <c r="H102" s="56">
        <f>'Wniosek 2030 r.'!D380</f>
        <v>0</v>
      </c>
      <c r="I102" s="64">
        <f>'Wniosek 2030 r.'!F380</f>
        <v>0</v>
      </c>
      <c r="J102" s="55">
        <f>'Wniosek 2030 r.'!H380</f>
        <v>0</v>
      </c>
      <c r="K102" s="54">
        <f>IFERROR('Wniosek 2030 r.'!C610,0)</f>
        <v>0</v>
      </c>
      <c r="L102" s="53"/>
    </row>
    <row r="103" spans="1:12" s="52" customFormat="1" x14ac:dyDescent="0.25">
      <c r="A103" s="52" t="str">
        <f>'Wniosek 2030 r.'!A140</f>
        <v/>
      </c>
      <c r="B103" s="60" t="str">
        <f>'Wniosek 2030 r.'!B140</f>
        <v/>
      </c>
      <c r="C103" s="58" t="str">
        <f>'Wniosek 2030 r.'!E140</f>
        <v/>
      </c>
      <c r="D103" s="58" t="str">
        <f>'Wniosek 2030 r.'!G140</f>
        <v/>
      </c>
      <c r="E103" s="55">
        <f>'Wniosek 2030 r.'!C265</f>
        <v>0</v>
      </c>
      <c r="F103" s="55">
        <f>'Wniosek 2030 r.'!C496</f>
        <v>0</v>
      </c>
      <c r="G103" s="57">
        <f>'Wniosek 2030 r.'!C381</f>
        <v>0</v>
      </c>
      <c r="H103" s="56">
        <f>'Wniosek 2030 r.'!D381</f>
        <v>0</v>
      </c>
      <c r="I103" s="64">
        <f>'Wniosek 2030 r.'!F381</f>
        <v>0</v>
      </c>
      <c r="J103" s="55">
        <f>'Wniosek 2030 r.'!H381</f>
        <v>0</v>
      </c>
      <c r="K103" s="54">
        <f>IFERROR('Wniosek 2030 r.'!C611,0)</f>
        <v>0</v>
      </c>
      <c r="L103" s="53"/>
    </row>
    <row r="104" spans="1:12" s="52" customFormat="1" x14ac:dyDescent="0.25">
      <c r="A104" s="52" t="str">
        <f>'Wniosek 2030 r.'!A141</f>
        <v/>
      </c>
      <c r="B104" s="60" t="str">
        <f>'Wniosek 2030 r.'!B141</f>
        <v/>
      </c>
      <c r="C104" s="58" t="str">
        <f>'Wniosek 2030 r.'!E141</f>
        <v/>
      </c>
      <c r="D104" s="58" t="str">
        <f>'Wniosek 2030 r.'!G141</f>
        <v/>
      </c>
      <c r="E104" s="55">
        <f>'Wniosek 2030 r.'!C266</f>
        <v>0</v>
      </c>
      <c r="F104" s="55">
        <f>'Wniosek 2030 r.'!C497</f>
        <v>0</v>
      </c>
      <c r="G104" s="57">
        <f>'Wniosek 2030 r.'!C382</f>
        <v>0</v>
      </c>
      <c r="H104" s="56">
        <f>'Wniosek 2030 r.'!D382</f>
        <v>0</v>
      </c>
      <c r="I104" s="64">
        <f>'Wniosek 2030 r.'!F382</f>
        <v>0</v>
      </c>
      <c r="J104" s="55">
        <f>'Wniosek 2030 r.'!H382</f>
        <v>0</v>
      </c>
      <c r="K104" s="54">
        <f>IFERROR('Wniosek 2030 r.'!C612,0)</f>
        <v>0</v>
      </c>
      <c r="L104" s="53"/>
    </row>
    <row r="105" spans="1:12" s="52" customFormat="1" x14ac:dyDescent="0.25">
      <c r="A105" s="52" t="str">
        <f>'Wniosek 2030 r.'!A142</f>
        <v/>
      </c>
      <c r="B105" s="60" t="str">
        <f>'Wniosek 2030 r.'!B142</f>
        <v/>
      </c>
      <c r="C105" s="58" t="str">
        <f>'Wniosek 2030 r.'!E142</f>
        <v/>
      </c>
      <c r="D105" s="58" t="str">
        <f>'Wniosek 2030 r.'!G142</f>
        <v/>
      </c>
      <c r="E105" s="55">
        <f>'Wniosek 2030 r.'!C267</f>
        <v>0</v>
      </c>
      <c r="F105" s="55">
        <f>'Wniosek 2030 r.'!C498</f>
        <v>0</v>
      </c>
      <c r="G105" s="57">
        <f>'Wniosek 2030 r.'!C383</f>
        <v>0</v>
      </c>
      <c r="H105" s="56">
        <f>'Wniosek 2030 r.'!D383</f>
        <v>0</v>
      </c>
      <c r="I105" s="64">
        <f>'Wniosek 2030 r.'!F383</f>
        <v>0</v>
      </c>
      <c r="J105" s="55">
        <f>'Wniosek 2030 r.'!H383</f>
        <v>0</v>
      </c>
      <c r="K105" s="54">
        <f>IFERROR('Wniosek 2030 r.'!C613,0)</f>
        <v>0</v>
      </c>
      <c r="L105" s="53"/>
    </row>
    <row r="106" spans="1:12" s="52" customFormat="1" x14ac:dyDescent="0.25">
      <c r="A106" s="52" t="str">
        <f>'Wniosek 2030 r.'!A143</f>
        <v/>
      </c>
      <c r="B106" s="60" t="str">
        <f>'Wniosek 2030 r.'!B143</f>
        <v/>
      </c>
      <c r="C106" s="58" t="str">
        <f>'Wniosek 2030 r.'!E143</f>
        <v/>
      </c>
      <c r="D106" s="58" t="str">
        <f>'Wniosek 2030 r.'!G143</f>
        <v/>
      </c>
      <c r="E106" s="55">
        <f>'Wniosek 2030 r.'!C268</f>
        <v>0</v>
      </c>
      <c r="F106" s="55">
        <f>'Wniosek 2030 r.'!C499</f>
        <v>0</v>
      </c>
      <c r="G106" s="57">
        <f>'Wniosek 2030 r.'!C384</f>
        <v>0</v>
      </c>
      <c r="H106" s="56">
        <f>'Wniosek 2030 r.'!D384</f>
        <v>0</v>
      </c>
      <c r="I106" s="64">
        <f>'Wniosek 2030 r.'!F384</f>
        <v>0</v>
      </c>
      <c r="J106" s="55">
        <f>'Wniosek 2030 r.'!H384</f>
        <v>0</v>
      </c>
      <c r="K106" s="54">
        <f>IFERROR('Wniosek 2030 r.'!C614,0)</f>
        <v>0</v>
      </c>
      <c r="L106" s="53"/>
    </row>
    <row r="107" spans="1:12" s="52" customFormat="1" x14ac:dyDescent="0.25">
      <c r="A107" s="52" t="str">
        <f>'Wniosek 2030 r.'!A144</f>
        <v/>
      </c>
      <c r="B107" s="60" t="str">
        <f>'Wniosek 2030 r.'!B144</f>
        <v/>
      </c>
      <c r="C107" s="58" t="str">
        <f>'Wniosek 2030 r.'!E144</f>
        <v/>
      </c>
      <c r="D107" s="58" t="str">
        <f>'Wniosek 2030 r.'!G144</f>
        <v/>
      </c>
      <c r="E107" s="55">
        <f>'Wniosek 2030 r.'!C269</f>
        <v>0</v>
      </c>
      <c r="F107" s="55">
        <f>'Wniosek 2030 r.'!C500</f>
        <v>0</v>
      </c>
      <c r="G107" s="57">
        <f>'Wniosek 2030 r.'!C385</f>
        <v>0</v>
      </c>
      <c r="H107" s="56">
        <f>'Wniosek 2030 r.'!D385</f>
        <v>0</v>
      </c>
      <c r="I107" s="64">
        <f>'Wniosek 2030 r.'!F385</f>
        <v>0</v>
      </c>
      <c r="J107" s="55">
        <f>'Wniosek 2030 r.'!H385</f>
        <v>0</v>
      </c>
      <c r="K107" s="54">
        <f>IFERROR('Wniosek 2030 r.'!C615,0)</f>
        <v>0</v>
      </c>
      <c r="L107" s="53"/>
    </row>
    <row r="108" spans="1:12" s="52" customFormat="1" x14ac:dyDescent="0.25">
      <c r="A108" s="52" t="str">
        <f>'Wniosek 2030 r.'!A145</f>
        <v/>
      </c>
      <c r="B108" s="60" t="str">
        <f>'Wniosek 2030 r.'!B145</f>
        <v/>
      </c>
      <c r="C108" s="58" t="str">
        <f>'Wniosek 2030 r.'!E145</f>
        <v/>
      </c>
      <c r="D108" s="58" t="str">
        <f>'Wniosek 2030 r.'!G145</f>
        <v/>
      </c>
      <c r="E108" s="55">
        <f>'Wniosek 2030 r.'!C270</f>
        <v>0</v>
      </c>
      <c r="F108" s="55">
        <f>'Wniosek 2030 r.'!C501</f>
        <v>0</v>
      </c>
      <c r="G108" s="57">
        <f>'Wniosek 2030 r.'!C386</f>
        <v>0</v>
      </c>
      <c r="H108" s="56">
        <f>'Wniosek 2030 r.'!D386</f>
        <v>0</v>
      </c>
      <c r="I108" s="64">
        <f>'Wniosek 2030 r.'!F386</f>
        <v>0</v>
      </c>
      <c r="J108" s="55">
        <f>'Wniosek 2030 r.'!H386</f>
        <v>0</v>
      </c>
      <c r="K108" s="54">
        <f>IFERROR('Wniosek 2030 r.'!C616,0)</f>
        <v>0</v>
      </c>
      <c r="L108" s="53"/>
    </row>
    <row r="109" spans="1:12" s="52" customFormat="1" x14ac:dyDescent="0.25">
      <c r="A109" s="52" t="str">
        <f>'Wniosek 2030 r.'!A146</f>
        <v/>
      </c>
      <c r="B109" s="60" t="str">
        <f>'Wniosek 2030 r.'!B146</f>
        <v/>
      </c>
      <c r="C109" s="58" t="str">
        <f>'Wniosek 2030 r.'!E146</f>
        <v/>
      </c>
      <c r="D109" s="58" t="str">
        <f>'Wniosek 2030 r.'!G146</f>
        <v/>
      </c>
      <c r="E109" s="55">
        <f>'Wniosek 2030 r.'!C271</f>
        <v>0</v>
      </c>
      <c r="F109" s="55">
        <f>'Wniosek 2030 r.'!C502</f>
        <v>0</v>
      </c>
      <c r="G109" s="57">
        <f>'Wniosek 2030 r.'!C387</f>
        <v>0</v>
      </c>
      <c r="H109" s="56">
        <f>'Wniosek 2030 r.'!D387</f>
        <v>0</v>
      </c>
      <c r="I109" s="64">
        <f>'Wniosek 2030 r.'!F387</f>
        <v>0</v>
      </c>
      <c r="J109" s="55">
        <f>'Wniosek 2030 r.'!H387</f>
        <v>0</v>
      </c>
      <c r="K109" s="54">
        <f>IFERROR('Wniosek 2030 r.'!C617,0)</f>
        <v>0</v>
      </c>
      <c r="L109" s="53"/>
    </row>
    <row r="110" spans="1:12" s="52" customFormat="1" x14ac:dyDescent="0.25">
      <c r="A110" s="52" t="str">
        <f>'Wniosek 2030 r.'!A147</f>
        <v/>
      </c>
      <c r="B110" s="60" t="str">
        <f>'Wniosek 2030 r.'!B147</f>
        <v/>
      </c>
      <c r="C110" s="58" t="str">
        <f>'Wniosek 2030 r.'!E147</f>
        <v/>
      </c>
      <c r="D110" s="58" t="str">
        <f>'Wniosek 2030 r.'!G147</f>
        <v/>
      </c>
      <c r="E110" s="55">
        <f>'Wniosek 2030 r.'!C272</f>
        <v>0</v>
      </c>
      <c r="F110" s="55">
        <f>'Wniosek 2030 r.'!C503</f>
        <v>0</v>
      </c>
      <c r="G110" s="57">
        <f>'Wniosek 2030 r.'!C388</f>
        <v>0</v>
      </c>
      <c r="H110" s="56">
        <f>'Wniosek 2030 r.'!D388</f>
        <v>0</v>
      </c>
      <c r="I110" s="64">
        <f>'Wniosek 2030 r.'!F388</f>
        <v>0</v>
      </c>
      <c r="J110" s="55">
        <f>'Wniosek 2030 r.'!H388</f>
        <v>0</v>
      </c>
      <c r="K110" s="54">
        <f>IFERROR('Wniosek 2030 r.'!C618,0)</f>
        <v>0</v>
      </c>
      <c r="L110" s="53"/>
    </row>
    <row r="111" spans="1:12" s="52" customFormat="1" x14ac:dyDescent="0.25">
      <c r="A111" s="52" t="str">
        <f>'Wniosek 2030 r.'!A148</f>
        <v/>
      </c>
      <c r="B111" s="60" t="str">
        <f>'Wniosek 2030 r.'!B148</f>
        <v/>
      </c>
      <c r="C111" s="58" t="str">
        <f>'Wniosek 2030 r.'!E148</f>
        <v/>
      </c>
      <c r="D111" s="58" t="str">
        <f>'Wniosek 2030 r.'!G148</f>
        <v/>
      </c>
      <c r="E111" s="55">
        <f>'Wniosek 2030 r.'!C273</f>
        <v>0</v>
      </c>
      <c r="F111" s="55">
        <f>'Wniosek 2030 r.'!C504</f>
        <v>0</v>
      </c>
      <c r="G111" s="57">
        <f>'Wniosek 2030 r.'!C389</f>
        <v>0</v>
      </c>
      <c r="H111" s="56">
        <f>'Wniosek 2030 r.'!D389</f>
        <v>0</v>
      </c>
      <c r="I111" s="64">
        <f>'Wniosek 2030 r.'!F389</f>
        <v>0</v>
      </c>
      <c r="J111" s="55">
        <f>'Wniosek 2030 r.'!H389</f>
        <v>0</v>
      </c>
      <c r="K111" s="54">
        <f>IFERROR('Wniosek 2030 r.'!C619,0)</f>
        <v>0</v>
      </c>
      <c r="L111" s="53"/>
    </row>
    <row r="112" spans="1:12" s="52" customFormat="1" x14ac:dyDescent="0.25">
      <c r="A112" s="52" t="str">
        <f>'Wniosek 2030 r.'!A149</f>
        <v/>
      </c>
      <c r="B112" s="60" t="str">
        <f>'Wniosek 2030 r.'!B149</f>
        <v/>
      </c>
      <c r="C112" s="58" t="str">
        <f>'Wniosek 2030 r.'!E149</f>
        <v/>
      </c>
      <c r="D112" s="58" t="str">
        <f>'Wniosek 2030 r.'!G149</f>
        <v/>
      </c>
      <c r="E112" s="55">
        <f>'Wniosek 2030 r.'!C274</f>
        <v>0</v>
      </c>
      <c r="F112" s="55">
        <f>'Wniosek 2030 r.'!C505</f>
        <v>0</v>
      </c>
      <c r="G112" s="57">
        <f>'Wniosek 2030 r.'!C390</f>
        <v>0</v>
      </c>
      <c r="H112" s="56">
        <f>'Wniosek 2030 r.'!D390</f>
        <v>0</v>
      </c>
      <c r="I112" s="64">
        <f>'Wniosek 2030 r.'!F390</f>
        <v>0</v>
      </c>
      <c r="J112" s="55">
        <f>'Wniosek 2030 r.'!H390</f>
        <v>0</v>
      </c>
      <c r="K112" s="54">
        <f>IFERROR('Wniosek 2030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2030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- 2030 r.'!M143=('Wniosek 2030 r.'!C506*(-1)),'Weryfikacja 2030 r.'!M1,'Weryfikacja 2030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75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75" si="14">C118*0.1</f>
        <v>0</v>
      </c>
      <c r="N118" s="34" t="str">
        <f t="shared" ref="N118:N175" si="15">IF(D118&gt;=M118,$M$1,$M$2)</f>
        <v>ok</v>
      </c>
      <c r="O118" s="34" t="str">
        <f t="shared" ref="O118:O175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5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75" si="18">IFERROR(E35/C35,0)</f>
        <v>0</v>
      </c>
      <c r="C149" s="38">
        <f t="shared" ref="C149:C175" si="19">IFERROR(F35/E35,0)</f>
        <v>0</v>
      </c>
      <c r="D149" s="34">
        <f t="shared" ref="D149:D175" si="20">H35</f>
        <v>0</v>
      </c>
      <c r="E149" s="37">
        <f t="shared" si="13"/>
        <v>0</v>
      </c>
      <c r="F149" s="36">
        <f t="shared" ref="F149:F175" si="21">IFERROR(D149*E35,0)</f>
        <v>0</v>
      </c>
      <c r="G149" s="36">
        <f t="shared" ref="G149:G175" si="22">IFERROR(G35*E35,0)</f>
        <v>0</v>
      </c>
      <c r="H149" s="36">
        <f t="shared" ref="H149:H175" si="23">IFERROR(J149*E35,0)</f>
        <v>0</v>
      </c>
      <c r="I149" s="34">
        <f t="shared" ref="I149:I175" si="24">IFERROR(J149*E35,0)</f>
        <v>0</v>
      </c>
      <c r="J149" s="34">
        <f t="shared" ref="J149:J175" si="25">IFERROR(IF((F35-J35)/E35&gt;=$L$3,$L$3,(F35-J35)/E35),0)</f>
        <v>0</v>
      </c>
      <c r="K149" s="34">
        <f t="shared" ref="K149:K175" si="26">IFERROR(K35/E35,0)</f>
        <v>0</v>
      </c>
      <c r="L149" s="34">
        <f t="shared" ref="L149:L175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75" si="28">(H149+F149)-F35</f>
        <v>0</v>
      </c>
      <c r="Q149" s="35">
        <f t="shared" ref="Q149:Q175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ref="A176:A226" si="30">A62</f>
        <v/>
      </c>
      <c r="B176" s="39">
        <f t="shared" ref="B176:B226" si="31">IFERROR(E62/C62,0)</f>
        <v>0</v>
      </c>
      <c r="C176" s="38">
        <f t="shared" ref="C176:C226" si="32">IFERROR(F62/E62,0)</f>
        <v>0</v>
      </c>
      <c r="D176" s="34">
        <f t="shared" ref="D176:D226" si="33">H62</f>
        <v>0</v>
      </c>
      <c r="E176" s="37">
        <f t="shared" ref="E176:E226" si="34">IFERROR(D176/C176,0)</f>
        <v>0</v>
      </c>
      <c r="F176" s="36">
        <f t="shared" ref="F176:F226" si="35">IFERROR(D176*E62,0)</f>
        <v>0</v>
      </c>
      <c r="G176" s="36">
        <f t="shared" ref="G176:G226" si="36">IFERROR(G62*E62,0)</f>
        <v>0</v>
      </c>
      <c r="H176" s="36">
        <f t="shared" ref="H176:H226" si="37">IFERROR(J176*E62,0)</f>
        <v>0</v>
      </c>
      <c r="I176" s="34">
        <f t="shared" ref="I176:I226" si="38">IFERROR(J176*E62,0)</f>
        <v>0</v>
      </c>
      <c r="J176" s="34">
        <f t="shared" ref="J176:J226" si="39">IFERROR(IF((F62-J62)/E62&gt;=$L$3,$L$3,(F62-J62)/E62),0)</f>
        <v>0</v>
      </c>
      <c r="K176" s="34">
        <f t="shared" ref="K176:K226" si="40">IFERROR(K62/E62,0)</f>
        <v>0</v>
      </c>
      <c r="L176" s="34">
        <f t="shared" ref="L176:L226" si="41">F62*0.1</f>
        <v>0</v>
      </c>
      <c r="M176" s="34">
        <f t="shared" ref="M176:M226" si="42">C176*0.1</f>
        <v>0</v>
      </c>
      <c r="N176" s="34" t="str">
        <f t="shared" ref="N176:N226" si="43">IF(D176&gt;=M176,$M$1,$M$2)</f>
        <v>ok</v>
      </c>
      <c r="O176" s="34" t="str">
        <f t="shared" ref="O176:O226" si="44">IF(K176&lt;=$L$3,$M$1,$M$2)</f>
        <v>ok</v>
      </c>
      <c r="P176" s="35">
        <f t="shared" ref="P176:P226" si="45">(H176+F176)-F62</f>
        <v>0</v>
      </c>
      <c r="Q176" s="35">
        <f t="shared" ref="Q176:Q226" si="46">F62-G176</f>
        <v>0</v>
      </c>
    </row>
    <row r="177" spans="1:17" x14ac:dyDescent="0.25">
      <c r="A177" s="34" t="str">
        <f t="shared" si="30"/>
        <v/>
      </c>
      <c r="B177" s="39">
        <f t="shared" si="31"/>
        <v>0</v>
      </c>
      <c r="C177" s="38">
        <f t="shared" si="32"/>
        <v>0</v>
      </c>
      <c r="D177" s="34">
        <f t="shared" si="33"/>
        <v>0</v>
      </c>
      <c r="E177" s="37">
        <f t="shared" si="34"/>
        <v>0</v>
      </c>
      <c r="F177" s="36">
        <f t="shared" si="35"/>
        <v>0</v>
      </c>
      <c r="G177" s="36">
        <f t="shared" si="36"/>
        <v>0</v>
      </c>
      <c r="H177" s="36">
        <f t="shared" si="37"/>
        <v>0</v>
      </c>
      <c r="I177" s="34">
        <f t="shared" si="38"/>
        <v>0</v>
      </c>
      <c r="J177" s="34">
        <f t="shared" si="39"/>
        <v>0</v>
      </c>
      <c r="K177" s="34">
        <f t="shared" si="40"/>
        <v>0</v>
      </c>
      <c r="L177" s="34">
        <f t="shared" si="41"/>
        <v>0</v>
      </c>
      <c r="M177" s="34">
        <f t="shared" si="42"/>
        <v>0</v>
      </c>
      <c r="N177" s="34" t="str">
        <f t="shared" si="43"/>
        <v>ok</v>
      </c>
      <c r="O177" s="34" t="str">
        <f t="shared" si="44"/>
        <v>ok</v>
      </c>
      <c r="P177" s="35">
        <f t="shared" si="45"/>
        <v>0</v>
      </c>
      <c r="Q177" s="35">
        <f t="shared" si="46"/>
        <v>0</v>
      </c>
    </row>
    <row r="178" spans="1:17" x14ac:dyDescent="0.25">
      <c r="A178" s="34" t="str">
        <f t="shared" si="30"/>
        <v/>
      </c>
      <c r="B178" s="39">
        <f t="shared" si="31"/>
        <v>0</v>
      </c>
      <c r="C178" s="38">
        <f t="shared" si="32"/>
        <v>0</v>
      </c>
      <c r="D178" s="34">
        <f t="shared" si="33"/>
        <v>0</v>
      </c>
      <c r="E178" s="37">
        <f t="shared" si="34"/>
        <v>0</v>
      </c>
      <c r="F178" s="36">
        <f t="shared" si="35"/>
        <v>0</v>
      </c>
      <c r="G178" s="36">
        <f t="shared" si="36"/>
        <v>0</v>
      </c>
      <c r="H178" s="36">
        <f t="shared" si="37"/>
        <v>0</v>
      </c>
      <c r="I178" s="34">
        <f t="shared" si="38"/>
        <v>0</v>
      </c>
      <c r="J178" s="34">
        <f t="shared" si="39"/>
        <v>0</v>
      </c>
      <c r="K178" s="34">
        <f t="shared" si="40"/>
        <v>0</v>
      </c>
      <c r="L178" s="34">
        <f t="shared" si="41"/>
        <v>0</v>
      </c>
      <c r="M178" s="34">
        <f t="shared" si="42"/>
        <v>0</v>
      </c>
      <c r="N178" s="34" t="str">
        <f t="shared" si="43"/>
        <v>ok</v>
      </c>
      <c r="O178" s="34" t="str">
        <f t="shared" si="44"/>
        <v>ok</v>
      </c>
      <c r="P178" s="35">
        <f t="shared" si="45"/>
        <v>0</v>
      </c>
      <c r="Q178" s="35">
        <f t="shared" si="46"/>
        <v>0</v>
      </c>
    </row>
    <row r="179" spans="1:17" x14ac:dyDescent="0.25">
      <c r="A179" s="34" t="str">
        <f t="shared" si="30"/>
        <v/>
      </c>
      <c r="B179" s="39">
        <f t="shared" si="31"/>
        <v>0</v>
      </c>
      <c r="C179" s="38">
        <f t="shared" si="32"/>
        <v>0</v>
      </c>
      <c r="D179" s="34">
        <f t="shared" si="33"/>
        <v>0</v>
      </c>
      <c r="E179" s="37">
        <f t="shared" si="34"/>
        <v>0</v>
      </c>
      <c r="F179" s="36">
        <f t="shared" si="35"/>
        <v>0</v>
      </c>
      <c r="G179" s="36">
        <f t="shared" si="36"/>
        <v>0</v>
      </c>
      <c r="H179" s="36">
        <f t="shared" si="37"/>
        <v>0</v>
      </c>
      <c r="I179" s="34">
        <f t="shared" si="38"/>
        <v>0</v>
      </c>
      <c r="J179" s="34">
        <f t="shared" si="39"/>
        <v>0</v>
      </c>
      <c r="K179" s="34">
        <f t="shared" si="40"/>
        <v>0</v>
      </c>
      <c r="L179" s="34">
        <f t="shared" si="41"/>
        <v>0</v>
      </c>
      <c r="M179" s="34">
        <f t="shared" si="42"/>
        <v>0</v>
      </c>
      <c r="N179" s="34" t="str">
        <f t="shared" si="43"/>
        <v>ok</v>
      </c>
      <c r="O179" s="34" t="str">
        <f t="shared" si="44"/>
        <v>ok</v>
      </c>
      <c r="P179" s="35">
        <f t="shared" si="45"/>
        <v>0</v>
      </c>
      <c r="Q179" s="35">
        <f t="shared" si="46"/>
        <v>0</v>
      </c>
    </row>
    <row r="180" spans="1:17" x14ac:dyDescent="0.25">
      <c r="A180" s="34" t="str">
        <f t="shared" si="30"/>
        <v/>
      </c>
      <c r="B180" s="39">
        <f t="shared" si="31"/>
        <v>0</v>
      </c>
      <c r="C180" s="38">
        <f t="shared" si="32"/>
        <v>0</v>
      </c>
      <c r="D180" s="34">
        <f t="shared" si="33"/>
        <v>0</v>
      </c>
      <c r="E180" s="37">
        <f t="shared" si="34"/>
        <v>0</v>
      </c>
      <c r="F180" s="36">
        <f t="shared" si="35"/>
        <v>0</v>
      </c>
      <c r="G180" s="36">
        <f t="shared" si="36"/>
        <v>0</v>
      </c>
      <c r="H180" s="36">
        <f t="shared" si="37"/>
        <v>0</v>
      </c>
      <c r="I180" s="34">
        <f t="shared" si="38"/>
        <v>0</v>
      </c>
      <c r="J180" s="34">
        <f t="shared" si="39"/>
        <v>0</v>
      </c>
      <c r="K180" s="34">
        <f t="shared" si="40"/>
        <v>0</v>
      </c>
      <c r="L180" s="34">
        <f t="shared" si="41"/>
        <v>0</v>
      </c>
      <c r="M180" s="34">
        <f t="shared" si="42"/>
        <v>0</v>
      </c>
      <c r="N180" s="34" t="str">
        <f t="shared" si="43"/>
        <v>ok</v>
      </c>
      <c r="O180" s="34" t="str">
        <f t="shared" si="44"/>
        <v>ok</v>
      </c>
      <c r="P180" s="35">
        <f t="shared" si="45"/>
        <v>0</v>
      </c>
      <c r="Q180" s="35">
        <f t="shared" si="46"/>
        <v>0</v>
      </c>
    </row>
    <row r="181" spans="1:17" x14ac:dyDescent="0.25">
      <c r="A181" s="34" t="str">
        <f t="shared" si="30"/>
        <v/>
      </c>
      <c r="B181" s="39">
        <f t="shared" si="31"/>
        <v>0</v>
      </c>
      <c r="C181" s="38">
        <f t="shared" si="32"/>
        <v>0</v>
      </c>
      <c r="D181" s="34">
        <f t="shared" si="33"/>
        <v>0</v>
      </c>
      <c r="E181" s="37">
        <f t="shared" si="34"/>
        <v>0</v>
      </c>
      <c r="F181" s="36">
        <f t="shared" si="35"/>
        <v>0</v>
      </c>
      <c r="G181" s="36">
        <f t="shared" si="36"/>
        <v>0</v>
      </c>
      <c r="H181" s="36">
        <f t="shared" si="37"/>
        <v>0</v>
      </c>
      <c r="I181" s="34">
        <f t="shared" si="38"/>
        <v>0</v>
      </c>
      <c r="J181" s="34">
        <f t="shared" si="39"/>
        <v>0</v>
      </c>
      <c r="K181" s="34">
        <f t="shared" si="40"/>
        <v>0</v>
      </c>
      <c r="L181" s="34">
        <f t="shared" si="41"/>
        <v>0</v>
      </c>
      <c r="M181" s="34">
        <f t="shared" si="42"/>
        <v>0</v>
      </c>
      <c r="N181" s="34" t="str">
        <f t="shared" si="43"/>
        <v>ok</v>
      </c>
      <c r="O181" s="34" t="str">
        <f t="shared" si="44"/>
        <v>ok</v>
      </c>
      <c r="P181" s="35">
        <f t="shared" si="45"/>
        <v>0</v>
      </c>
      <c r="Q181" s="35">
        <f t="shared" si="46"/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si="34"/>
        <v>0</v>
      </c>
      <c r="F182" s="36">
        <f t="shared" si="35"/>
        <v>0</v>
      </c>
      <c r="G182" s="36">
        <f t="shared" si="36"/>
        <v>0</v>
      </c>
      <c r="H182" s="36">
        <f t="shared" si="37"/>
        <v>0</v>
      </c>
      <c r="I182" s="34">
        <f t="shared" si="38"/>
        <v>0</v>
      </c>
      <c r="J182" s="34">
        <f t="shared" si="39"/>
        <v>0</v>
      </c>
      <c r="K182" s="34">
        <f t="shared" si="40"/>
        <v>0</v>
      </c>
      <c r="L182" s="34">
        <f t="shared" si="41"/>
        <v>0</v>
      </c>
      <c r="M182" s="34">
        <f t="shared" si="42"/>
        <v>0</v>
      </c>
      <c r="N182" s="34" t="str">
        <f t="shared" si="43"/>
        <v>ok</v>
      </c>
      <c r="O182" s="34" t="str">
        <f t="shared" si="44"/>
        <v>ok</v>
      </c>
      <c r="P182" s="35">
        <f t="shared" si="45"/>
        <v>0</v>
      </c>
      <c r="Q182" s="35">
        <f t="shared" si="46"/>
        <v>0</v>
      </c>
    </row>
    <row r="183" spans="1:17" x14ac:dyDescent="0.25">
      <c r="A183" s="34" t="str">
        <f t="shared" si="30"/>
        <v/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34"/>
        <v>0</v>
      </c>
      <c r="F183" s="36">
        <f t="shared" si="35"/>
        <v>0</v>
      </c>
      <c r="G183" s="36">
        <f t="shared" si="36"/>
        <v>0</v>
      </c>
      <c r="H183" s="36">
        <f t="shared" si="37"/>
        <v>0</v>
      </c>
      <c r="I183" s="34">
        <f t="shared" si="38"/>
        <v>0</v>
      </c>
      <c r="J183" s="34">
        <f t="shared" si="39"/>
        <v>0</v>
      </c>
      <c r="K183" s="34">
        <f t="shared" si="40"/>
        <v>0</v>
      </c>
      <c r="L183" s="34">
        <f t="shared" si="41"/>
        <v>0</v>
      </c>
      <c r="M183" s="34">
        <f t="shared" si="42"/>
        <v>0</v>
      </c>
      <c r="N183" s="34" t="str">
        <f t="shared" si="43"/>
        <v>ok</v>
      </c>
      <c r="O183" s="34" t="str">
        <f t="shared" si="44"/>
        <v>ok</v>
      </c>
      <c r="P183" s="35">
        <f t="shared" si="45"/>
        <v>0</v>
      </c>
      <c r="Q183" s="35">
        <f t="shared" si="46"/>
        <v>0</v>
      </c>
    </row>
    <row r="184" spans="1:17" x14ac:dyDescent="0.25">
      <c r="A184" s="34" t="str">
        <f t="shared" si="30"/>
        <v/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34"/>
        <v>0</v>
      </c>
      <c r="F184" s="36">
        <f t="shared" si="35"/>
        <v>0</v>
      </c>
      <c r="G184" s="36">
        <f t="shared" si="36"/>
        <v>0</v>
      </c>
      <c r="H184" s="36">
        <f t="shared" si="37"/>
        <v>0</v>
      </c>
      <c r="I184" s="34">
        <f t="shared" si="38"/>
        <v>0</v>
      </c>
      <c r="J184" s="34">
        <f t="shared" si="39"/>
        <v>0</v>
      </c>
      <c r="K184" s="34">
        <f t="shared" si="40"/>
        <v>0</v>
      </c>
      <c r="L184" s="34">
        <f t="shared" si="41"/>
        <v>0</v>
      </c>
      <c r="M184" s="34">
        <f t="shared" si="42"/>
        <v>0</v>
      </c>
      <c r="N184" s="34" t="str">
        <f t="shared" si="43"/>
        <v>ok</v>
      </c>
      <c r="O184" s="34" t="str">
        <f t="shared" si="44"/>
        <v>ok</v>
      </c>
      <c r="P184" s="35">
        <f t="shared" si="45"/>
        <v>0</v>
      </c>
      <c r="Q184" s="35">
        <f t="shared" si="46"/>
        <v>0</v>
      </c>
    </row>
    <row r="185" spans="1:17" x14ac:dyDescent="0.25">
      <c r="A185" s="34" t="str">
        <f t="shared" si="30"/>
        <v/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34"/>
        <v>0</v>
      </c>
      <c r="F185" s="36">
        <f t="shared" si="35"/>
        <v>0</v>
      </c>
      <c r="G185" s="36">
        <f t="shared" si="36"/>
        <v>0</v>
      </c>
      <c r="H185" s="36">
        <f t="shared" si="37"/>
        <v>0</v>
      </c>
      <c r="I185" s="34">
        <f t="shared" si="38"/>
        <v>0</v>
      </c>
      <c r="J185" s="34">
        <f t="shared" si="39"/>
        <v>0</v>
      </c>
      <c r="K185" s="34">
        <f t="shared" si="40"/>
        <v>0</v>
      </c>
      <c r="L185" s="34">
        <f t="shared" si="41"/>
        <v>0</v>
      </c>
      <c r="M185" s="34">
        <f t="shared" si="42"/>
        <v>0</v>
      </c>
      <c r="N185" s="34" t="str">
        <f t="shared" si="43"/>
        <v>ok</v>
      </c>
      <c r="O185" s="34" t="str">
        <f t="shared" si="44"/>
        <v>ok</v>
      </c>
      <c r="P185" s="35">
        <f t="shared" si="45"/>
        <v>0</v>
      </c>
      <c r="Q185" s="35">
        <f t="shared" si="46"/>
        <v>0</v>
      </c>
    </row>
    <row r="186" spans="1:17" x14ac:dyDescent="0.25">
      <c r="A186" s="34" t="str">
        <f t="shared" si="30"/>
        <v/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34"/>
        <v>0</v>
      </c>
      <c r="F186" s="36">
        <f t="shared" si="35"/>
        <v>0</v>
      </c>
      <c r="G186" s="36">
        <f t="shared" si="36"/>
        <v>0</v>
      </c>
      <c r="H186" s="36">
        <f t="shared" si="37"/>
        <v>0</v>
      </c>
      <c r="I186" s="34">
        <f t="shared" si="38"/>
        <v>0</v>
      </c>
      <c r="J186" s="34">
        <f t="shared" si="39"/>
        <v>0</v>
      </c>
      <c r="K186" s="34">
        <f t="shared" si="40"/>
        <v>0</v>
      </c>
      <c r="L186" s="34">
        <f t="shared" si="41"/>
        <v>0</v>
      </c>
      <c r="M186" s="34">
        <f t="shared" si="42"/>
        <v>0</v>
      </c>
      <c r="N186" s="34" t="str">
        <f t="shared" si="43"/>
        <v>ok</v>
      </c>
      <c r="O186" s="34" t="str">
        <f t="shared" si="44"/>
        <v>ok</v>
      </c>
      <c r="P186" s="35">
        <f t="shared" si="45"/>
        <v>0</v>
      </c>
      <c r="Q186" s="35">
        <f t="shared" si="46"/>
        <v>0</v>
      </c>
    </row>
    <row r="187" spans="1:17" x14ac:dyDescent="0.25">
      <c r="A187" s="34" t="str">
        <f t="shared" si="30"/>
        <v/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34"/>
        <v>0</v>
      </c>
      <c r="F187" s="36">
        <f t="shared" si="35"/>
        <v>0</v>
      </c>
      <c r="G187" s="36">
        <f t="shared" si="36"/>
        <v>0</v>
      </c>
      <c r="H187" s="36">
        <f t="shared" si="37"/>
        <v>0</v>
      </c>
      <c r="I187" s="34">
        <f t="shared" si="38"/>
        <v>0</v>
      </c>
      <c r="J187" s="34">
        <f t="shared" si="39"/>
        <v>0</v>
      </c>
      <c r="K187" s="34">
        <f t="shared" si="40"/>
        <v>0</v>
      </c>
      <c r="L187" s="34">
        <f t="shared" si="41"/>
        <v>0</v>
      </c>
      <c r="M187" s="34">
        <f t="shared" si="42"/>
        <v>0</v>
      </c>
      <c r="N187" s="34" t="str">
        <f t="shared" si="43"/>
        <v>ok</v>
      </c>
      <c r="O187" s="34" t="str">
        <f t="shared" si="44"/>
        <v>ok</v>
      </c>
      <c r="P187" s="35">
        <f t="shared" si="45"/>
        <v>0</v>
      </c>
      <c r="Q187" s="35">
        <f t="shared" si="46"/>
        <v>0</v>
      </c>
    </row>
    <row r="188" spans="1:17" x14ac:dyDescent="0.25">
      <c r="A188" s="34" t="str">
        <f t="shared" si="30"/>
        <v/>
      </c>
      <c r="B188" s="39">
        <f t="shared" si="31"/>
        <v>0</v>
      </c>
      <c r="C188" s="38">
        <f t="shared" si="32"/>
        <v>0</v>
      </c>
      <c r="D188" s="34">
        <f t="shared" si="33"/>
        <v>0</v>
      </c>
      <c r="E188" s="37">
        <f t="shared" si="34"/>
        <v>0</v>
      </c>
      <c r="F188" s="36">
        <f t="shared" si="35"/>
        <v>0</v>
      </c>
      <c r="G188" s="36">
        <f t="shared" si="36"/>
        <v>0</v>
      </c>
      <c r="H188" s="36">
        <f t="shared" si="37"/>
        <v>0</v>
      </c>
      <c r="I188" s="34">
        <f t="shared" si="38"/>
        <v>0</v>
      </c>
      <c r="J188" s="34">
        <f t="shared" si="39"/>
        <v>0</v>
      </c>
      <c r="K188" s="34">
        <f t="shared" si="40"/>
        <v>0</v>
      </c>
      <c r="L188" s="34">
        <f t="shared" si="41"/>
        <v>0</v>
      </c>
      <c r="M188" s="34">
        <f t="shared" si="42"/>
        <v>0</v>
      </c>
      <c r="N188" s="34" t="str">
        <f t="shared" si="43"/>
        <v>ok</v>
      </c>
      <c r="O188" s="34" t="str">
        <f t="shared" si="44"/>
        <v>ok</v>
      </c>
      <c r="P188" s="35">
        <f t="shared" si="45"/>
        <v>0</v>
      </c>
      <c r="Q188" s="35">
        <f t="shared" si="46"/>
        <v>0</v>
      </c>
    </row>
    <row r="189" spans="1:17" x14ac:dyDescent="0.25">
      <c r="A189" s="34" t="str">
        <f t="shared" si="30"/>
        <v/>
      </c>
      <c r="B189" s="39">
        <f t="shared" si="31"/>
        <v>0</v>
      </c>
      <c r="C189" s="38">
        <f t="shared" si="32"/>
        <v>0</v>
      </c>
      <c r="D189" s="34">
        <f t="shared" si="33"/>
        <v>0</v>
      </c>
      <c r="E189" s="37">
        <f t="shared" si="34"/>
        <v>0</v>
      </c>
      <c r="F189" s="36">
        <f t="shared" si="35"/>
        <v>0</v>
      </c>
      <c r="G189" s="36">
        <f t="shared" si="36"/>
        <v>0</v>
      </c>
      <c r="H189" s="36">
        <f t="shared" si="37"/>
        <v>0</v>
      </c>
      <c r="I189" s="34">
        <f t="shared" si="38"/>
        <v>0</v>
      </c>
      <c r="J189" s="34">
        <f t="shared" si="39"/>
        <v>0</v>
      </c>
      <c r="K189" s="34">
        <f t="shared" si="40"/>
        <v>0</v>
      </c>
      <c r="L189" s="34">
        <f t="shared" si="41"/>
        <v>0</v>
      </c>
      <c r="M189" s="34">
        <f t="shared" si="42"/>
        <v>0</v>
      </c>
      <c r="N189" s="34" t="str">
        <f t="shared" si="43"/>
        <v>ok</v>
      </c>
      <c r="O189" s="34" t="str">
        <f t="shared" si="44"/>
        <v>ok</v>
      </c>
      <c r="P189" s="35">
        <f t="shared" si="45"/>
        <v>0</v>
      </c>
      <c r="Q189" s="35">
        <f t="shared" si="46"/>
        <v>0</v>
      </c>
    </row>
    <row r="190" spans="1:17" x14ac:dyDescent="0.25">
      <c r="A190" s="34" t="str">
        <f t="shared" si="30"/>
        <v/>
      </c>
      <c r="B190" s="39">
        <f t="shared" si="31"/>
        <v>0</v>
      </c>
      <c r="C190" s="38">
        <f t="shared" si="32"/>
        <v>0</v>
      </c>
      <c r="D190" s="34">
        <f t="shared" si="33"/>
        <v>0</v>
      </c>
      <c r="E190" s="37">
        <f t="shared" si="34"/>
        <v>0</v>
      </c>
      <c r="F190" s="36">
        <f t="shared" si="35"/>
        <v>0</v>
      </c>
      <c r="G190" s="36">
        <f t="shared" si="36"/>
        <v>0</v>
      </c>
      <c r="H190" s="36">
        <f t="shared" si="37"/>
        <v>0</v>
      </c>
      <c r="I190" s="34">
        <f t="shared" si="38"/>
        <v>0</v>
      </c>
      <c r="J190" s="34">
        <f t="shared" si="39"/>
        <v>0</v>
      </c>
      <c r="K190" s="34">
        <f t="shared" si="40"/>
        <v>0</v>
      </c>
      <c r="L190" s="34">
        <f t="shared" si="41"/>
        <v>0</v>
      </c>
      <c r="M190" s="34">
        <f t="shared" si="42"/>
        <v>0</v>
      </c>
      <c r="N190" s="34" t="str">
        <f t="shared" si="43"/>
        <v>ok</v>
      </c>
      <c r="O190" s="34" t="str">
        <f t="shared" si="44"/>
        <v>ok</v>
      </c>
      <c r="P190" s="35">
        <f t="shared" si="45"/>
        <v>0</v>
      </c>
      <c r="Q190" s="35">
        <f t="shared" si="46"/>
        <v>0</v>
      </c>
    </row>
    <row r="191" spans="1:17" x14ac:dyDescent="0.25">
      <c r="A191" s="34" t="str">
        <f t="shared" si="30"/>
        <v/>
      </c>
      <c r="B191" s="39">
        <f t="shared" si="31"/>
        <v>0</v>
      </c>
      <c r="C191" s="38">
        <f t="shared" si="32"/>
        <v>0</v>
      </c>
      <c r="D191" s="34">
        <f t="shared" si="33"/>
        <v>0</v>
      </c>
      <c r="E191" s="37">
        <f t="shared" si="34"/>
        <v>0</v>
      </c>
      <c r="F191" s="36">
        <f t="shared" si="35"/>
        <v>0</v>
      </c>
      <c r="G191" s="36">
        <f t="shared" si="36"/>
        <v>0</v>
      </c>
      <c r="H191" s="36">
        <f t="shared" si="37"/>
        <v>0</v>
      </c>
      <c r="I191" s="34">
        <f t="shared" si="38"/>
        <v>0</v>
      </c>
      <c r="J191" s="34">
        <f t="shared" si="39"/>
        <v>0</v>
      </c>
      <c r="K191" s="34">
        <f t="shared" si="40"/>
        <v>0</v>
      </c>
      <c r="L191" s="34">
        <f t="shared" si="41"/>
        <v>0</v>
      </c>
      <c r="M191" s="34">
        <f t="shared" si="42"/>
        <v>0</v>
      </c>
      <c r="N191" s="34" t="str">
        <f t="shared" si="43"/>
        <v>ok</v>
      </c>
      <c r="O191" s="34" t="str">
        <f t="shared" si="44"/>
        <v>ok</v>
      </c>
      <c r="P191" s="35">
        <f t="shared" si="45"/>
        <v>0</v>
      </c>
      <c r="Q191" s="35">
        <f t="shared" si="46"/>
        <v>0</v>
      </c>
    </row>
    <row r="192" spans="1:17" x14ac:dyDescent="0.25">
      <c r="A192" s="34" t="str">
        <f t="shared" si="30"/>
        <v/>
      </c>
      <c r="B192" s="39">
        <f t="shared" si="31"/>
        <v>0</v>
      </c>
      <c r="C192" s="38">
        <f t="shared" si="32"/>
        <v>0</v>
      </c>
      <c r="D192" s="34">
        <f t="shared" si="33"/>
        <v>0</v>
      </c>
      <c r="E192" s="37">
        <f t="shared" si="34"/>
        <v>0</v>
      </c>
      <c r="F192" s="36">
        <f t="shared" si="35"/>
        <v>0</v>
      </c>
      <c r="G192" s="36">
        <f t="shared" si="36"/>
        <v>0</v>
      </c>
      <c r="H192" s="36">
        <f t="shared" si="37"/>
        <v>0</v>
      </c>
      <c r="I192" s="34">
        <f t="shared" si="38"/>
        <v>0</v>
      </c>
      <c r="J192" s="34">
        <f t="shared" si="39"/>
        <v>0</v>
      </c>
      <c r="K192" s="34">
        <f t="shared" si="40"/>
        <v>0</v>
      </c>
      <c r="L192" s="34">
        <f t="shared" si="41"/>
        <v>0</v>
      </c>
      <c r="M192" s="34">
        <f t="shared" si="42"/>
        <v>0</v>
      </c>
      <c r="N192" s="34" t="str">
        <f t="shared" si="43"/>
        <v>ok</v>
      </c>
      <c r="O192" s="34" t="str">
        <f t="shared" si="44"/>
        <v>ok</v>
      </c>
      <c r="P192" s="35">
        <f t="shared" si="45"/>
        <v>0</v>
      </c>
      <c r="Q192" s="35">
        <f t="shared" si="46"/>
        <v>0</v>
      </c>
    </row>
    <row r="193" spans="1:17" x14ac:dyDescent="0.25">
      <c r="A193" s="34" t="str">
        <f t="shared" si="30"/>
        <v/>
      </c>
      <c r="B193" s="39">
        <f t="shared" si="31"/>
        <v>0</v>
      </c>
      <c r="C193" s="38">
        <f t="shared" si="32"/>
        <v>0</v>
      </c>
      <c r="D193" s="34">
        <f t="shared" si="33"/>
        <v>0</v>
      </c>
      <c r="E193" s="37">
        <f t="shared" si="34"/>
        <v>0</v>
      </c>
      <c r="F193" s="36">
        <f t="shared" si="35"/>
        <v>0</v>
      </c>
      <c r="G193" s="36">
        <f t="shared" si="36"/>
        <v>0</v>
      </c>
      <c r="H193" s="36">
        <f t="shared" si="37"/>
        <v>0</v>
      </c>
      <c r="I193" s="34">
        <f t="shared" si="38"/>
        <v>0</v>
      </c>
      <c r="J193" s="34">
        <f t="shared" si="39"/>
        <v>0</v>
      </c>
      <c r="K193" s="34">
        <f t="shared" si="40"/>
        <v>0</v>
      </c>
      <c r="L193" s="34">
        <f t="shared" si="41"/>
        <v>0</v>
      </c>
      <c r="M193" s="34">
        <f t="shared" si="42"/>
        <v>0</v>
      </c>
      <c r="N193" s="34" t="str">
        <f t="shared" si="43"/>
        <v>ok</v>
      </c>
      <c r="O193" s="34" t="str">
        <f t="shared" si="44"/>
        <v>ok</v>
      </c>
      <c r="P193" s="35">
        <f t="shared" si="45"/>
        <v>0</v>
      </c>
      <c r="Q193" s="35">
        <f t="shared" si="46"/>
        <v>0</v>
      </c>
    </row>
    <row r="194" spans="1:17" x14ac:dyDescent="0.25">
      <c r="A194" s="34" t="str">
        <f t="shared" si="30"/>
        <v/>
      </c>
      <c r="B194" s="39">
        <f t="shared" si="31"/>
        <v>0</v>
      </c>
      <c r="C194" s="38">
        <f t="shared" si="32"/>
        <v>0</v>
      </c>
      <c r="D194" s="34">
        <f t="shared" si="33"/>
        <v>0</v>
      </c>
      <c r="E194" s="37">
        <f t="shared" si="34"/>
        <v>0</v>
      </c>
      <c r="F194" s="36">
        <f t="shared" si="35"/>
        <v>0</v>
      </c>
      <c r="G194" s="36">
        <f t="shared" si="36"/>
        <v>0</v>
      </c>
      <c r="H194" s="36">
        <f t="shared" si="37"/>
        <v>0</v>
      </c>
      <c r="I194" s="34">
        <f t="shared" si="38"/>
        <v>0</v>
      </c>
      <c r="J194" s="34">
        <f t="shared" si="39"/>
        <v>0</v>
      </c>
      <c r="K194" s="34">
        <f t="shared" si="40"/>
        <v>0</v>
      </c>
      <c r="L194" s="34">
        <f t="shared" si="41"/>
        <v>0</v>
      </c>
      <c r="M194" s="34">
        <f t="shared" si="42"/>
        <v>0</v>
      </c>
      <c r="N194" s="34" t="str">
        <f t="shared" si="43"/>
        <v>ok</v>
      </c>
      <c r="O194" s="34" t="str">
        <f t="shared" si="44"/>
        <v>ok</v>
      </c>
      <c r="P194" s="35">
        <f t="shared" si="45"/>
        <v>0</v>
      </c>
      <c r="Q194" s="35">
        <f t="shared" si="46"/>
        <v>0</v>
      </c>
    </row>
    <row r="195" spans="1:17" x14ac:dyDescent="0.25">
      <c r="A195" s="34" t="str">
        <f t="shared" si="30"/>
        <v/>
      </c>
      <c r="B195" s="39">
        <f t="shared" si="31"/>
        <v>0</v>
      </c>
      <c r="C195" s="38">
        <f t="shared" si="32"/>
        <v>0</v>
      </c>
      <c r="D195" s="34">
        <f t="shared" si="33"/>
        <v>0</v>
      </c>
      <c r="E195" s="37">
        <f t="shared" si="34"/>
        <v>0</v>
      </c>
      <c r="F195" s="36">
        <f t="shared" si="35"/>
        <v>0</v>
      </c>
      <c r="G195" s="36">
        <f t="shared" si="36"/>
        <v>0</v>
      </c>
      <c r="H195" s="36">
        <f t="shared" si="37"/>
        <v>0</v>
      </c>
      <c r="I195" s="34">
        <f t="shared" si="38"/>
        <v>0</v>
      </c>
      <c r="J195" s="34">
        <f t="shared" si="39"/>
        <v>0</v>
      </c>
      <c r="K195" s="34">
        <f t="shared" si="40"/>
        <v>0</v>
      </c>
      <c r="L195" s="34">
        <f t="shared" si="41"/>
        <v>0</v>
      </c>
      <c r="M195" s="34">
        <f t="shared" si="42"/>
        <v>0</v>
      </c>
      <c r="N195" s="34" t="str">
        <f t="shared" si="43"/>
        <v>ok</v>
      </c>
      <c r="O195" s="34" t="str">
        <f t="shared" si="44"/>
        <v>ok</v>
      </c>
      <c r="P195" s="35">
        <f t="shared" si="45"/>
        <v>0</v>
      </c>
      <c r="Q195" s="35">
        <f t="shared" si="46"/>
        <v>0</v>
      </c>
    </row>
    <row r="196" spans="1:17" x14ac:dyDescent="0.25">
      <c r="A196" s="34" t="str">
        <f t="shared" si="30"/>
        <v/>
      </c>
      <c r="B196" s="39">
        <f t="shared" si="31"/>
        <v>0</v>
      </c>
      <c r="C196" s="38">
        <f t="shared" si="32"/>
        <v>0</v>
      </c>
      <c r="D196" s="34">
        <f t="shared" si="33"/>
        <v>0</v>
      </c>
      <c r="E196" s="37">
        <f t="shared" si="34"/>
        <v>0</v>
      </c>
      <c r="F196" s="36">
        <f t="shared" si="35"/>
        <v>0</v>
      </c>
      <c r="G196" s="36">
        <f t="shared" si="36"/>
        <v>0</v>
      </c>
      <c r="H196" s="36">
        <f t="shared" si="37"/>
        <v>0</v>
      </c>
      <c r="I196" s="34">
        <f t="shared" si="38"/>
        <v>0</v>
      </c>
      <c r="J196" s="34">
        <f t="shared" si="39"/>
        <v>0</v>
      </c>
      <c r="K196" s="34">
        <f t="shared" si="40"/>
        <v>0</v>
      </c>
      <c r="L196" s="34">
        <f t="shared" si="41"/>
        <v>0</v>
      </c>
      <c r="M196" s="34">
        <f t="shared" si="42"/>
        <v>0</v>
      </c>
      <c r="N196" s="34" t="str">
        <f t="shared" si="43"/>
        <v>ok</v>
      </c>
      <c r="O196" s="34" t="str">
        <f t="shared" si="44"/>
        <v>ok</v>
      </c>
      <c r="P196" s="35">
        <f t="shared" si="45"/>
        <v>0</v>
      </c>
      <c r="Q196" s="35">
        <f t="shared" si="46"/>
        <v>0</v>
      </c>
    </row>
    <row r="197" spans="1:17" x14ac:dyDescent="0.25">
      <c r="A197" s="34" t="str">
        <f t="shared" si="30"/>
        <v/>
      </c>
      <c r="B197" s="39">
        <f t="shared" si="31"/>
        <v>0</v>
      </c>
      <c r="C197" s="38">
        <f t="shared" si="32"/>
        <v>0</v>
      </c>
      <c r="D197" s="34">
        <f t="shared" si="33"/>
        <v>0</v>
      </c>
      <c r="E197" s="37">
        <f t="shared" si="34"/>
        <v>0</v>
      </c>
      <c r="F197" s="36">
        <f t="shared" si="35"/>
        <v>0</v>
      </c>
      <c r="G197" s="36">
        <f t="shared" si="36"/>
        <v>0</v>
      </c>
      <c r="H197" s="36">
        <f t="shared" si="37"/>
        <v>0</v>
      </c>
      <c r="I197" s="34">
        <f t="shared" si="38"/>
        <v>0</v>
      </c>
      <c r="J197" s="34">
        <f t="shared" si="39"/>
        <v>0</v>
      </c>
      <c r="K197" s="34">
        <f t="shared" si="40"/>
        <v>0</v>
      </c>
      <c r="L197" s="34">
        <f t="shared" si="41"/>
        <v>0</v>
      </c>
      <c r="M197" s="34">
        <f t="shared" si="42"/>
        <v>0</v>
      </c>
      <c r="N197" s="34" t="str">
        <f t="shared" si="43"/>
        <v>ok</v>
      </c>
      <c r="O197" s="34" t="str">
        <f t="shared" si="44"/>
        <v>ok</v>
      </c>
      <c r="P197" s="35">
        <f t="shared" si="45"/>
        <v>0</v>
      </c>
      <c r="Q197" s="35">
        <f t="shared" si="46"/>
        <v>0</v>
      </c>
    </row>
    <row r="198" spans="1:17" x14ac:dyDescent="0.25">
      <c r="A198" s="34" t="str">
        <f t="shared" si="30"/>
        <v/>
      </c>
      <c r="B198" s="39">
        <f t="shared" si="31"/>
        <v>0</v>
      </c>
      <c r="C198" s="38">
        <f t="shared" si="32"/>
        <v>0</v>
      </c>
      <c r="D198" s="34">
        <f t="shared" si="33"/>
        <v>0</v>
      </c>
      <c r="E198" s="37">
        <f t="shared" si="34"/>
        <v>0</v>
      </c>
      <c r="F198" s="36">
        <f t="shared" si="35"/>
        <v>0</v>
      </c>
      <c r="G198" s="36">
        <f t="shared" si="36"/>
        <v>0</v>
      </c>
      <c r="H198" s="36">
        <f t="shared" si="37"/>
        <v>0</v>
      </c>
      <c r="I198" s="34">
        <f t="shared" si="38"/>
        <v>0</v>
      </c>
      <c r="J198" s="34">
        <f t="shared" si="39"/>
        <v>0</v>
      </c>
      <c r="K198" s="34">
        <f t="shared" si="40"/>
        <v>0</v>
      </c>
      <c r="L198" s="34">
        <f t="shared" si="41"/>
        <v>0</v>
      </c>
      <c r="M198" s="34">
        <f t="shared" si="42"/>
        <v>0</v>
      </c>
      <c r="N198" s="34" t="str">
        <f t="shared" si="43"/>
        <v>ok</v>
      </c>
      <c r="O198" s="34" t="str">
        <f t="shared" si="44"/>
        <v>ok</v>
      </c>
      <c r="P198" s="35">
        <f t="shared" si="45"/>
        <v>0</v>
      </c>
      <c r="Q198" s="35">
        <f t="shared" si="46"/>
        <v>0</v>
      </c>
    </row>
    <row r="199" spans="1:17" x14ac:dyDescent="0.25">
      <c r="A199" s="34" t="str">
        <f t="shared" si="30"/>
        <v/>
      </c>
      <c r="B199" s="39">
        <f t="shared" si="31"/>
        <v>0</v>
      </c>
      <c r="C199" s="38">
        <f t="shared" si="32"/>
        <v>0</v>
      </c>
      <c r="D199" s="34">
        <f t="shared" si="33"/>
        <v>0</v>
      </c>
      <c r="E199" s="37">
        <f t="shared" si="34"/>
        <v>0</v>
      </c>
      <c r="F199" s="36">
        <f t="shared" si="35"/>
        <v>0</v>
      </c>
      <c r="G199" s="36">
        <f t="shared" si="36"/>
        <v>0</v>
      </c>
      <c r="H199" s="36">
        <f t="shared" si="37"/>
        <v>0</v>
      </c>
      <c r="I199" s="34">
        <f t="shared" si="38"/>
        <v>0</v>
      </c>
      <c r="J199" s="34">
        <f t="shared" si="39"/>
        <v>0</v>
      </c>
      <c r="K199" s="34">
        <f t="shared" si="40"/>
        <v>0</v>
      </c>
      <c r="L199" s="34">
        <f t="shared" si="41"/>
        <v>0</v>
      </c>
      <c r="M199" s="34">
        <f t="shared" si="42"/>
        <v>0</v>
      </c>
      <c r="N199" s="34" t="str">
        <f t="shared" si="43"/>
        <v>ok</v>
      </c>
      <c r="O199" s="34" t="str">
        <f t="shared" si="44"/>
        <v>ok</v>
      </c>
      <c r="P199" s="35">
        <f t="shared" si="45"/>
        <v>0</v>
      </c>
      <c r="Q199" s="35">
        <f t="shared" si="46"/>
        <v>0</v>
      </c>
    </row>
    <row r="200" spans="1:17" x14ac:dyDescent="0.25">
      <c r="A200" s="34" t="str">
        <f t="shared" si="30"/>
        <v/>
      </c>
      <c r="B200" s="39">
        <f t="shared" si="31"/>
        <v>0</v>
      </c>
      <c r="C200" s="38">
        <f t="shared" si="32"/>
        <v>0</v>
      </c>
      <c r="D200" s="34">
        <f t="shared" si="33"/>
        <v>0</v>
      </c>
      <c r="E200" s="37">
        <f t="shared" si="34"/>
        <v>0</v>
      </c>
      <c r="F200" s="36">
        <f t="shared" si="35"/>
        <v>0</v>
      </c>
      <c r="G200" s="36">
        <f t="shared" si="36"/>
        <v>0</v>
      </c>
      <c r="H200" s="36">
        <f t="shared" si="37"/>
        <v>0</v>
      </c>
      <c r="I200" s="34">
        <f t="shared" si="38"/>
        <v>0</v>
      </c>
      <c r="J200" s="34">
        <f t="shared" si="39"/>
        <v>0</v>
      </c>
      <c r="K200" s="34">
        <f t="shared" si="40"/>
        <v>0</v>
      </c>
      <c r="L200" s="34">
        <f t="shared" si="41"/>
        <v>0</v>
      </c>
      <c r="M200" s="34">
        <f t="shared" si="42"/>
        <v>0</v>
      </c>
      <c r="N200" s="34" t="str">
        <f t="shared" si="43"/>
        <v>ok</v>
      </c>
      <c r="O200" s="34" t="str">
        <f t="shared" si="44"/>
        <v>ok</v>
      </c>
      <c r="P200" s="35">
        <f t="shared" si="45"/>
        <v>0</v>
      </c>
      <c r="Q200" s="35">
        <f t="shared" si="46"/>
        <v>0</v>
      </c>
    </row>
    <row r="201" spans="1:17" x14ac:dyDescent="0.25">
      <c r="A201" s="34" t="str">
        <f t="shared" si="30"/>
        <v/>
      </c>
      <c r="B201" s="39">
        <f t="shared" si="31"/>
        <v>0</v>
      </c>
      <c r="C201" s="38">
        <f t="shared" si="32"/>
        <v>0</v>
      </c>
      <c r="D201" s="34">
        <f t="shared" si="33"/>
        <v>0</v>
      </c>
      <c r="E201" s="37">
        <f t="shared" si="34"/>
        <v>0</v>
      </c>
      <c r="F201" s="36">
        <f t="shared" si="35"/>
        <v>0</v>
      </c>
      <c r="G201" s="36">
        <f t="shared" si="36"/>
        <v>0</v>
      </c>
      <c r="H201" s="36">
        <f t="shared" si="37"/>
        <v>0</v>
      </c>
      <c r="I201" s="34">
        <f t="shared" si="38"/>
        <v>0</v>
      </c>
      <c r="J201" s="34">
        <f t="shared" si="39"/>
        <v>0</v>
      </c>
      <c r="K201" s="34">
        <f t="shared" si="40"/>
        <v>0</v>
      </c>
      <c r="L201" s="34">
        <f t="shared" si="41"/>
        <v>0</v>
      </c>
      <c r="M201" s="34">
        <f t="shared" si="42"/>
        <v>0</v>
      </c>
      <c r="N201" s="34" t="str">
        <f t="shared" si="43"/>
        <v>ok</v>
      </c>
      <c r="O201" s="34" t="str">
        <f t="shared" si="44"/>
        <v>ok</v>
      </c>
      <c r="P201" s="35">
        <f t="shared" si="45"/>
        <v>0</v>
      </c>
      <c r="Q201" s="35">
        <f t="shared" si="46"/>
        <v>0</v>
      </c>
    </row>
    <row r="202" spans="1:17" x14ac:dyDescent="0.25">
      <c r="A202" s="34" t="str">
        <f t="shared" si="30"/>
        <v/>
      </c>
      <c r="B202" s="39">
        <f t="shared" si="31"/>
        <v>0</v>
      </c>
      <c r="C202" s="38">
        <f t="shared" si="32"/>
        <v>0</v>
      </c>
      <c r="D202" s="34">
        <f t="shared" si="33"/>
        <v>0</v>
      </c>
      <c r="E202" s="37">
        <f t="shared" si="34"/>
        <v>0</v>
      </c>
      <c r="F202" s="36">
        <f t="shared" si="35"/>
        <v>0</v>
      </c>
      <c r="G202" s="36">
        <f t="shared" si="36"/>
        <v>0</v>
      </c>
      <c r="H202" s="36">
        <f t="shared" si="37"/>
        <v>0</v>
      </c>
      <c r="I202" s="34">
        <f t="shared" si="38"/>
        <v>0</v>
      </c>
      <c r="J202" s="34">
        <f t="shared" si="39"/>
        <v>0</v>
      </c>
      <c r="K202" s="34">
        <f t="shared" si="40"/>
        <v>0</v>
      </c>
      <c r="L202" s="34">
        <f t="shared" si="41"/>
        <v>0</v>
      </c>
      <c r="M202" s="34">
        <f t="shared" si="42"/>
        <v>0</v>
      </c>
      <c r="N202" s="34" t="str">
        <f t="shared" si="43"/>
        <v>ok</v>
      </c>
      <c r="O202" s="34" t="str">
        <f t="shared" si="44"/>
        <v>ok</v>
      </c>
      <c r="P202" s="35">
        <f t="shared" si="45"/>
        <v>0</v>
      </c>
      <c r="Q202" s="35">
        <f t="shared" si="46"/>
        <v>0</v>
      </c>
    </row>
    <row r="203" spans="1:17" x14ac:dyDescent="0.25">
      <c r="A203" s="34" t="str">
        <f t="shared" si="30"/>
        <v/>
      </c>
      <c r="B203" s="39">
        <f t="shared" si="31"/>
        <v>0</v>
      </c>
      <c r="C203" s="38">
        <f t="shared" si="32"/>
        <v>0</v>
      </c>
      <c r="D203" s="34">
        <f t="shared" si="33"/>
        <v>0</v>
      </c>
      <c r="E203" s="37">
        <f t="shared" si="34"/>
        <v>0</v>
      </c>
      <c r="F203" s="36">
        <f t="shared" si="35"/>
        <v>0</v>
      </c>
      <c r="G203" s="36">
        <f t="shared" si="36"/>
        <v>0</v>
      </c>
      <c r="H203" s="36">
        <f t="shared" si="37"/>
        <v>0</v>
      </c>
      <c r="I203" s="34">
        <f t="shared" si="38"/>
        <v>0</v>
      </c>
      <c r="J203" s="34">
        <f t="shared" si="39"/>
        <v>0</v>
      </c>
      <c r="K203" s="34">
        <f t="shared" si="40"/>
        <v>0</v>
      </c>
      <c r="L203" s="34">
        <f t="shared" si="41"/>
        <v>0</v>
      </c>
      <c r="M203" s="34">
        <f t="shared" si="42"/>
        <v>0</v>
      </c>
      <c r="N203" s="34" t="str">
        <f t="shared" si="43"/>
        <v>ok</v>
      </c>
      <c r="O203" s="34" t="str">
        <f t="shared" si="44"/>
        <v>ok</v>
      </c>
      <c r="P203" s="35">
        <f t="shared" si="45"/>
        <v>0</v>
      </c>
      <c r="Q203" s="35">
        <f t="shared" si="46"/>
        <v>0</v>
      </c>
    </row>
    <row r="204" spans="1:17" x14ac:dyDescent="0.25">
      <c r="A204" s="34" t="str">
        <f t="shared" si="30"/>
        <v/>
      </c>
      <c r="B204" s="39">
        <f t="shared" si="31"/>
        <v>0</v>
      </c>
      <c r="C204" s="38">
        <f t="shared" si="32"/>
        <v>0</v>
      </c>
      <c r="D204" s="34">
        <f t="shared" si="33"/>
        <v>0</v>
      </c>
      <c r="E204" s="37">
        <f t="shared" si="34"/>
        <v>0</v>
      </c>
      <c r="F204" s="36">
        <f t="shared" si="35"/>
        <v>0</v>
      </c>
      <c r="G204" s="36">
        <f t="shared" si="36"/>
        <v>0</v>
      </c>
      <c r="H204" s="36">
        <f t="shared" si="37"/>
        <v>0</v>
      </c>
      <c r="I204" s="34">
        <f t="shared" si="38"/>
        <v>0</v>
      </c>
      <c r="J204" s="34">
        <f t="shared" si="39"/>
        <v>0</v>
      </c>
      <c r="K204" s="34">
        <f t="shared" si="40"/>
        <v>0</v>
      </c>
      <c r="L204" s="34">
        <f t="shared" si="41"/>
        <v>0</v>
      </c>
      <c r="M204" s="34">
        <f t="shared" si="42"/>
        <v>0</v>
      </c>
      <c r="N204" s="34" t="str">
        <f t="shared" si="43"/>
        <v>ok</v>
      </c>
      <c r="O204" s="34" t="str">
        <f t="shared" si="44"/>
        <v>ok</v>
      </c>
      <c r="P204" s="35">
        <f t="shared" si="45"/>
        <v>0</v>
      </c>
      <c r="Q204" s="35">
        <f t="shared" si="46"/>
        <v>0</v>
      </c>
    </row>
    <row r="205" spans="1:17" x14ac:dyDescent="0.25">
      <c r="A205" s="34" t="str">
        <f t="shared" si="30"/>
        <v/>
      </c>
      <c r="B205" s="39">
        <f t="shared" si="31"/>
        <v>0</v>
      </c>
      <c r="C205" s="38">
        <f t="shared" si="32"/>
        <v>0</v>
      </c>
      <c r="D205" s="34">
        <f t="shared" si="33"/>
        <v>0</v>
      </c>
      <c r="E205" s="37">
        <f t="shared" si="34"/>
        <v>0</v>
      </c>
      <c r="F205" s="36">
        <f t="shared" si="35"/>
        <v>0</v>
      </c>
      <c r="G205" s="36">
        <f t="shared" si="36"/>
        <v>0</v>
      </c>
      <c r="H205" s="36">
        <f t="shared" si="37"/>
        <v>0</v>
      </c>
      <c r="I205" s="34">
        <f t="shared" si="38"/>
        <v>0</v>
      </c>
      <c r="J205" s="34">
        <f t="shared" si="39"/>
        <v>0</v>
      </c>
      <c r="K205" s="34">
        <f t="shared" si="40"/>
        <v>0</v>
      </c>
      <c r="L205" s="34">
        <f t="shared" si="41"/>
        <v>0</v>
      </c>
      <c r="M205" s="34">
        <f t="shared" si="42"/>
        <v>0</v>
      </c>
      <c r="N205" s="34" t="str">
        <f t="shared" si="43"/>
        <v>ok</v>
      </c>
      <c r="O205" s="34" t="str">
        <f t="shared" si="44"/>
        <v>ok</v>
      </c>
      <c r="P205" s="35">
        <f t="shared" si="45"/>
        <v>0</v>
      </c>
      <c r="Q205" s="35">
        <f t="shared" si="46"/>
        <v>0</v>
      </c>
    </row>
    <row r="206" spans="1:17" x14ac:dyDescent="0.25">
      <c r="A206" s="34" t="str">
        <f t="shared" si="30"/>
        <v/>
      </c>
      <c r="B206" s="39">
        <f t="shared" si="31"/>
        <v>0</v>
      </c>
      <c r="C206" s="38">
        <f t="shared" si="32"/>
        <v>0</v>
      </c>
      <c r="D206" s="34">
        <f t="shared" si="33"/>
        <v>0</v>
      </c>
      <c r="E206" s="37">
        <f t="shared" si="34"/>
        <v>0</v>
      </c>
      <c r="F206" s="36">
        <f t="shared" si="35"/>
        <v>0</v>
      </c>
      <c r="G206" s="36">
        <f t="shared" si="36"/>
        <v>0</v>
      </c>
      <c r="H206" s="36">
        <f t="shared" si="37"/>
        <v>0</v>
      </c>
      <c r="I206" s="34">
        <f t="shared" si="38"/>
        <v>0</v>
      </c>
      <c r="J206" s="34">
        <f t="shared" si="39"/>
        <v>0</v>
      </c>
      <c r="K206" s="34">
        <f t="shared" si="40"/>
        <v>0</v>
      </c>
      <c r="L206" s="34">
        <f t="shared" si="41"/>
        <v>0</v>
      </c>
      <c r="M206" s="34">
        <f t="shared" si="42"/>
        <v>0</v>
      </c>
      <c r="N206" s="34" t="str">
        <f t="shared" si="43"/>
        <v>ok</v>
      </c>
      <c r="O206" s="34" t="str">
        <f t="shared" si="44"/>
        <v>ok</v>
      </c>
      <c r="P206" s="35">
        <f t="shared" si="45"/>
        <v>0</v>
      </c>
      <c r="Q206" s="35">
        <f t="shared" si="46"/>
        <v>0</v>
      </c>
    </row>
    <row r="207" spans="1:17" x14ac:dyDescent="0.25">
      <c r="A207" s="34" t="str">
        <f t="shared" si="30"/>
        <v/>
      </c>
      <c r="B207" s="39">
        <f t="shared" si="31"/>
        <v>0</v>
      </c>
      <c r="C207" s="38">
        <f t="shared" si="32"/>
        <v>0</v>
      </c>
      <c r="D207" s="34">
        <f t="shared" si="33"/>
        <v>0</v>
      </c>
      <c r="E207" s="37">
        <f t="shared" si="34"/>
        <v>0</v>
      </c>
      <c r="F207" s="36">
        <f t="shared" si="35"/>
        <v>0</v>
      </c>
      <c r="G207" s="36">
        <f t="shared" si="36"/>
        <v>0</v>
      </c>
      <c r="H207" s="36">
        <f t="shared" si="37"/>
        <v>0</v>
      </c>
      <c r="I207" s="34">
        <f t="shared" si="38"/>
        <v>0</v>
      </c>
      <c r="J207" s="34">
        <f t="shared" si="39"/>
        <v>0</v>
      </c>
      <c r="K207" s="34">
        <f t="shared" si="40"/>
        <v>0</v>
      </c>
      <c r="L207" s="34">
        <f t="shared" si="41"/>
        <v>0</v>
      </c>
      <c r="M207" s="34">
        <f t="shared" si="42"/>
        <v>0</v>
      </c>
      <c r="N207" s="34" t="str">
        <f t="shared" si="43"/>
        <v>ok</v>
      </c>
      <c r="O207" s="34" t="str">
        <f t="shared" si="44"/>
        <v>ok</v>
      </c>
      <c r="P207" s="35">
        <f t="shared" si="45"/>
        <v>0</v>
      </c>
      <c r="Q207" s="35">
        <f t="shared" si="46"/>
        <v>0</v>
      </c>
    </row>
    <row r="208" spans="1:17" x14ac:dyDescent="0.25">
      <c r="A208" s="34" t="str">
        <f t="shared" si="30"/>
        <v/>
      </c>
      <c r="B208" s="39">
        <f t="shared" si="31"/>
        <v>0</v>
      </c>
      <c r="C208" s="38">
        <f t="shared" si="32"/>
        <v>0</v>
      </c>
      <c r="D208" s="34">
        <f t="shared" si="33"/>
        <v>0</v>
      </c>
      <c r="E208" s="37">
        <f t="shared" si="34"/>
        <v>0</v>
      </c>
      <c r="F208" s="36">
        <f t="shared" si="35"/>
        <v>0</v>
      </c>
      <c r="G208" s="36">
        <f t="shared" si="36"/>
        <v>0</v>
      </c>
      <c r="H208" s="36">
        <f t="shared" si="37"/>
        <v>0</v>
      </c>
      <c r="I208" s="34">
        <f t="shared" si="38"/>
        <v>0</v>
      </c>
      <c r="J208" s="34">
        <f t="shared" si="39"/>
        <v>0</v>
      </c>
      <c r="K208" s="34">
        <f t="shared" si="40"/>
        <v>0</v>
      </c>
      <c r="L208" s="34">
        <f t="shared" si="41"/>
        <v>0</v>
      </c>
      <c r="M208" s="34">
        <f t="shared" si="42"/>
        <v>0</v>
      </c>
      <c r="N208" s="34" t="str">
        <f t="shared" si="43"/>
        <v>ok</v>
      </c>
      <c r="O208" s="34" t="str">
        <f t="shared" si="44"/>
        <v>ok</v>
      </c>
      <c r="P208" s="35">
        <f t="shared" si="45"/>
        <v>0</v>
      </c>
      <c r="Q208" s="35">
        <f t="shared" si="46"/>
        <v>0</v>
      </c>
    </row>
    <row r="209" spans="1:17" x14ac:dyDescent="0.25">
      <c r="A209" s="34" t="str">
        <f t="shared" si="30"/>
        <v/>
      </c>
      <c r="B209" s="39">
        <f t="shared" si="31"/>
        <v>0</v>
      </c>
      <c r="C209" s="38">
        <f t="shared" si="32"/>
        <v>0</v>
      </c>
      <c r="D209" s="34">
        <f t="shared" si="33"/>
        <v>0</v>
      </c>
      <c r="E209" s="37">
        <f t="shared" si="34"/>
        <v>0</v>
      </c>
      <c r="F209" s="36">
        <f t="shared" si="35"/>
        <v>0</v>
      </c>
      <c r="G209" s="36">
        <f t="shared" si="36"/>
        <v>0</v>
      </c>
      <c r="H209" s="36">
        <f t="shared" si="37"/>
        <v>0</v>
      </c>
      <c r="I209" s="34">
        <f t="shared" si="38"/>
        <v>0</v>
      </c>
      <c r="J209" s="34">
        <f t="shared" si="39"/>
        <v>0</v>
      </c>
      <c r="K209" s="34">
        <f t="shared" si="40"/>
        <v>0</v>
      </c>
      <c r="L209" s="34">
        <f t="shared" si="41"/>
        <v>0</v>
      </c>
      <c r="M209" s="34">
        <f t="shared" si="42"/>
        <v>0</v>
      </c>
      <c r="N209" s="34" t="str">
        <f t="shared" si="43"/>
        <v>ok</v>
      </c>
      <c r="O209" s="34" t="str">
        <f t="shared" si="44"/>
        <v>ok</v>
      </c>
      <c r="P209" s="35">
        <f t="shared" si="45"/>
        <v>0</v>
      </c>
      <c r="Q209" s="35">
        <f t="shared" si="46"/>
        <v>0</v>
      </c>
    </row>
    <row r="210" spans="1:17" x14ac:dyDescent="0.25">
      <c r="A210" s="34" t="str">
        <f t="shared" si="30"/>
        <v/>
      </c>
      <c r="B210" s="39">
        <f t="shared" si="31"/>
        <v>0</v>
      </c>
      <c r="C210" s="38">
        <f t="shared" si="32"/>
        <v>0</v>
      </c>
      <c r="D210" s="34">
        <f t="shared" si="33"/>
        <v>0</v>
      </c>
      <c r="E210" s="37">
        <f t="shared" si="34"/>
        <v>0</v>
      </c>
      <c r="F210" s="36">
        <f t="shared" si="35"/>
        <v>0</v>
      </c>
      <c r="G210" s="36">
        <f t="shared" si="36"/>
        <v>0</v>
      </c>
      <c r="H210" s="36">
        <f t="shared" si="37"/>
        <v>0</v>
      </c>
      <c r="I210" s="34">
        <f t="shared" si="38"/>
        <v>0</v>
      </c>
      <c r="J210" s="34">
        <f t="shared" si="39"/>
        <v>0</v>
      </c>
      <c r="K210" s="34">
        <f t="shared" si="40"/>
        <v>0</v>
      </c>
      <c r="L210" s="34">
        <f t="shared" si="41"/>
        <v>0</v>
      </c>
      <c r="M210" s="34">
        <f t="shared" si="42"/>
        <v>0</v>
      </c>
      <c r="N210" s="34" t="str">
        <f t="shared" si="43"/>
        <v>ok</v>
      </c>
      <c r="O210" s="34" t="str">
        <f t="shared" si="44"/>
        <v>ok</v>
      </c>
      <c r="P210" s="35">
        <f t="shared" si="45"/>
        <v>0</v>
      </c>
      <c r="Q210" s="35">
        <f t="shared" si="46"/>
        <v>0</v>
      </c>
    </row>
    <row r="211" spans="1:17" x14ac:dyDescent="0.25">
      <c r="A211" s="34" t="str">
        <f t="shared" si="30"/>
        <v/>
      </c>
      <c r="B211" s="39">
        <f t="shared" si="31"/>
        <v>0</v>
      </c>
      <c r="C211" s="38">
        <f t="shared" si="32"/>
        <v>0</v>
      </c>
      <c r="D211" s="34">
        <f t="shared" si="33"/>
        <v>0</v>
      </c>
      <c r="E211" s="37">
        <f t="shared" si="34"/>
        <v>0</v>
      </c>
      <c r="F211" s="36">
        <f t="shared" si="35"/>
        <v>0</v>
      </c>
      <c r="G211" s="36">
        <f t="shared" si="36"/>
        <v>0</v>
      </c>
      <c r="H211" s="36">
        <f t="shared" si="37"/>
        <v>0</v>
      </c>
      <c r="I211" s="34">
        <f t="shared" si="38"/>
        <v>0</v>
      </c>
      <c r="J211" s="34">
        <f t="shared" si="39"/>
        <v>0</v>
      </c>
      <c r="K211" s="34">
        <f t="shared" si="40"/>
        <v>0</v>
      </c>
      <c r="L211" s="34">
        <f t="shared" si="41"/>
        <v>0</v>
      </c>
      <c r="M211" s="34">
        <f t="shared" si="42"/>
        <v>0</v>
      </c>
      <c r="N211" s="34" t="str">
        <f t="shared" si="43"/>
        <v>ok</v>
      </c>
      <c r="O211" s="34" t="str">
        <f t="shared" si="44"/>
        <v>ok</v>
      </c>
      <c r="P211" s="35">
        <f t="shared" si="45"/>
        <v>0</v>
      </c>
      <c r="Q211" s="35">
        <f t="shared" si="46"/>
        <v>0</v>
      </c>
    </row>
    <row r="212" spans="1:17" x14ac:dyDescent="0.25">
      <c r="A212" s="34" t="str">
        <f t="shared" si="30"/>
        <v/>
      </c>
      <c r="B212" s="39">
        <f t="shared" si="31"/>
        <v>0</v>
      </c>
      <c r="C212" s="38">
        <f t="shared" si="32"/>
        <v>0</v>
      </c>
      <c r="D212" s="34">
        <f t="shared" si="33"/>
        <v>0</v>
      </c>
      <c r="E212" s="37">
        <f t="shared" si="34"/>
        <v>0</v>
      </c>
      <c r="F212" s="36">
        <f t="shared" si="35"/>
        <v>0</v>
      </c>
      <c r="G212" s="36">
        <f t="shared" si="36"/>
        <v>0</v>
      </c>
      <c r="H212" s="36">
        <f t="shared" si="37"/>
        <v>0</v>
      </c>
      <c r="I212" s="34">
        <f t="shared" si="38"/>
        <v>0</v>
      </c>
      <c r="J212" s="34">
        <f t="shared" si="39"/>
        <v>0</v>
      </c>
      <c r="K212" s="34">
        <f t="shared" si="40"/>
        <v>0</v>
      </c>
      <c r="L212" s="34">
        <f t="shared" si="41"/>
        <v>0</v>
      </c>
      <c r="M212" s="34">
        <f t="shared" si="42"/>
        <v>0</v>
      </c>
      <c r="N212" s="34" t="str">
        <f t="shared" si="43"/>
        <v>ok</v>
      </c>
      <c r="O212" s="34" t="str">
        <f t="shared" si="44"/>
        <v>ok</v>
      </c>
      <c r="P212" s="35">
        <f t="shared" si="45"/>
        <v>0</v>
      </c>
      <c r="Q212" s="35">
        <f t="shared" si="46"/>
        <v>0</v>
      </c>
    </row>
    <row r="213" spans="1:17" x14ac:dyDescent="0.25">
      <c r="A213" s="34" t="str">
        <f t="shared" si="30"/>
        <v/>
      </c>
      <c r="B213" s="39">
        <f t="shared" si="31"/>
        <v>0</v>
      </c>
      <c r="C213" s="38">
        <f t="shared" si="32"/>
        <v>0</v>
      </c>
      <c r="D213" s="34">
        <f t="shared" si="33"/>
        <v>0</v>
      </c>
      <c r="E213" s="37">
        <f t="shared" si="34"/>
        <v>0</v>
      </c>
      <c r="F213" s="36">
        <f t="shared" si="35"/>
        <v>0</v>
      </c>
      <c r="G213" s="36">
        <f t="shared" si="36"/>
        <v>0</v>
      </c>
      <c r="H213" s="36">
        <f t="shared" si="37"/>
        <v>0</v>
      </c>
      <c r="I213" s="34">
        <f t="shared" si="38"/>
        <v>0</v>
      </c>
      <c r="J213" s="34">
        <f t="shared" si="39"/>
        <v>0</v>
      </c>
      <c r="K213" s="34">
        <f t="shared" si="40"/>
        <v>0</v>
      </c>
      <c r="L213" s="34">
        <f t="shared" si="41"/>
        <v>0</v>
      </c>
      <c r="M213" s="34">
        <f t="shared" si="42"/>
        <v>0</v>
      </c>
      <c r="N213" s="34" t="str">
        <f t="shared" si="43"/>
        <v>ok</v>
      </c>
      <c r="O213" s="34" t="str">
        <f t="shared" si="44"/>
        <v>ok</v>
      </c>
      <c r="P213" s="35">
        <f t="shared" si="45"/>
        <v>0</v>
      </c>
      <c r="Q213" s="35">
        <f t="shared" si="46"/>
        <v>0</v>
      </c>
    </row>
    <row r="214" spans="1:17" x14ac:dyDescent="0.25">
      <c r="A214" s="34" t="str">
        <f t="shared" si="30"/>
        <v/>
      </c>
      <c r="B214" s="39">
        <f t="shared" si="31"/>
        <v>0</v>
      </c>
      <c r="C214" s="38">
        <f t="shared" si="32"/>
        <v>0</v>
      </c>
      <c r="D214" s="34">
        <f t="shared" si="33"/>
        <v>0</v>
      </c>
      <c r="E214" s="37">
        <f t="shared" si="34"/>
        <v>0</v>
      </c>
      <c r="F214" s="36">
        <f t="shared" si="35"/>
        <v>0</v>
      </c>
      <c r="G214" s="36">
        <f t="shared" si="36"/>
        <v>0</v>
      </c>
      <c r="H214" s="36">
        <f t="shared" si="37"/>
        <v>0</v>
      </c>
      <c r="I214" s="34">
        <f t="shared" si="38"/>
        <v>0</v>
      </c>
      <c r="J214" s="34">
        <f t="shared" si="39"/>
        <v>0</v>
      </c>
      <c r="K214" s="34">
        <f t="shared" si="40"/>
        <v>0</v>
      </c>
      <c r="L214" s="34">
        <f t="shared" si="41"/>
        <v>0</v>
      </c>
      <c r="M214" s="34">
        <f t="shared" si="42"/>
        <v>0</v>
      </c>
      <c r="N214" s="34" t="str">
        <f t="shared" si="43"/>
        <v>ok</v>
      </c>
      <c r="O214" s="34" t="str">
        <f t="shared" si="44"/>
        <v>ok</v>
      </c>
      <c r="P214" s="35">
        <f t="shared" si="45"/>
        <v>0</v>
      </c>
      <c r="Q214" s="35">
        <f t="shared" si="46"/>
        <v>0</v>
      </c>
    </row>
    <row r="215" spans="1:17" x14ac:dyDescent="0.25">
      <c r="A215" s="34" t="str">
        <f t="shared" si="30"/>
        <v/>
      </c>
      <c r="B215" s="39">
        <f t="shared" si="31"/>
        <v>0</v>
      </c>
      <c r="C215" s="38">
        <f t="shared" si="32"/>
        <v>0</v>
      </c>
      <c r="D215" s="34">
        <f t="shared" si="33"/>
        <v>0</v>
      </c>
      <c r="E215" s="37">
        <f t="shared" si="34"/>
        <v>0</v>
      </c>
      <c r="F215" s="36">
        <f t="shared" si="35"/>
        <v>0</v>
      </c>
      <c r="G215" s="36">
        <f t="shared" si="36"/>
        <v>0</v>
      </c>
      <c r="H215" s="36">
        <f t="shared" si="37"/>
        <v>0</v>
      </c>
      <c r="I215" s="34">
        <f t="shared" si="38"/>
        <v>0</v>
      </c>
      <c r="J215" s="34">
        <f t="shared" si="39"/>
        <v>0</v>
      </c>
      <c r="K215" s="34">
        <f t="shared" si="40"/>
        <v>0</v>
      </c>
      <c r="L215" s="34">
        <f t="shared" si="41"/>
        <v>0</v>
      </c>
      <c r="M215" s="34">
        <f t="shared" si="42"/>
        <v>0</v>
      </c>
      <c r="N215" s="34" t="str">
        <f t="shared" si="43"/>
        <v>ok</v>
      </c>
      <c r="O215" s="34" t="str">
        <f t="shared" si="44"/>
        <v>ok</v>
      </c>
      <c r="P215" s="35">
        <f t="shared" si="45"/>
        <v>0</v>
      </c>
      <c r="Q215" s="35">
        <f t="shared" si="46"/>
        <v>0</v>
      </c>
    </row>
    <row r="216" spans="1:17" x14ac:dyDescent="0.25">
      <c r="A216" s="34" t="str">
        <f t="shared" si="30"/>
        <v/>
      </c>
      <c r="B216" s="39">
        <f t="shared" si="31"/>
        <v>0</v>
      </c>
      <c r="C216" s="38">
        <f t="shared" si="32"/>
        <v>0</v>
      </c>
      <c r="D216" s="34">
        <f t="shared" si="33"/>
        <v>0</v>
      </c>
      <c r="E216" s="37">
        <f t="shared" si="34"/>
        <v>0</v>
      </c>
      <c r="F216" s="36">
        <f t="shared" si="35"/>
        <v>0</v>
      </c>
      <c r="G216" s="36">
        <f t="shared" si="36"/>
        <v>0</v>
      </c>
      <c r="H216" s="36">
        <f t="shared" si="37"/>
        <v>0</v>
      </c>
      <c r="I216" s="34">
        <f t="shared" si="38"/>
        <v>0</v>
      </c>
      <c r="J216" s="34">
        <f t="shared" si="39"/>
        <v>0</v>
      </c>
      <c r="K216" s="34">
        <f t="shared" si="40"/>
        <v>0</v>
      </c>
      <c r="L216" s="34">
        <f t="shared" si="41"/>
        <v>0</v>
      </c>
      <c r="M216" s="34">
        <f t="shared" si="42"/>
        <v>0</v>
      </c>
      <c r="N216" s="34" t="str">
        <f t="shared" si="43"/>
        <v>ok</v>
      </c>
      <c r="O216" s="34" t="str">
        <f t="shared" si="44"/>
        <v>ok</v>
      </c>
      <c r="P216" s="35">
        <f t="shared" si="45"/>
        <v>0</v>
      </c>
      <c r="Q216" s="35">
        <f t="shared" si="46"/>
        <v>0</v>
      </c>
    </row>
    <row r="217" spans="1:17" x14ac:dyDescent="0.25">
      <c r="A217" s="34" t="str">
        <f t="shared" si="30"/>
        <v/>
      </c>
      <c r="B217" s="39">
        <f t="shared" si="31"/>
        <v>0</v>
      </c>
      <c r="C217" s="38">
        <f t="shared" si="32"/>
        <v>0</v>
      </c>
      <c r="D217" s="34">
        <f t="shared" si="33"/>
        <v>0</v>
      </c>
      <c r="E217" s="37">
        <f t="shared" si="34"/>
        <v>0</v>
      </c>
      <c r="F217" s="36">
        <f t="shared" si="35"/>
        <v>0</v>
      </c>
      <c r="G217" s="36">
        <f t="shared" si="36"/>
        <v>0</v>
      </c>
      <c r="H217" s="36">
        <f t="shared" si="37"/>
        <v>0</v>
      </c>
      <c r="I217" s="34">
        <f t="shared" si="38"/>
        <v>0</v>
      </c>
      <c r="J217" s="34">
        <f t="shared" si="39"/>
        <v>0</v>
      </c>
      <c r="K217" s="34">
        <f t="shared" si="40"/>
        <v>0</v>
      </c>
      <c r="L217" s="34">
        <f t="shared" si="41"/>
        <v>0</v>
      </c>
      <c r="M217" s="34">
        <f t="shared" si="42"/>
        <v>0</v>
      </c>
      <c r="N217" s="34" t="str">
        <f t="shared" si="43"/>
        <v>ok</v>
      </c>
      <c r="O217" s="34" t="str">
        <f t="shared" si="44"/>
        <v>ok</v>
      </c>
      <c r="P217" s="35">
        <f t="shared" si="45"/>
        <v>0</v>
      </c>
      <c r="Q217" s="35">
        <f t="shared" si="46"/>
        <v>0</v>
      </c>
    </row>
    <row r="218" spans="1:17" x14ac:dyDescent="0.25">
      <c r="A218" s="34" t="str">
        <f t="shared" si="30"/>
        <v/>
      </c>
      <c r="B218" s="39">
        <f t="shared" si="31"/>
        <v>0</v>
      </c>
      <c r="C218" s="38">
        <f t="shared" si="32"/>
        <v>0</v>
      </c>
      <c r="D218" s="34">
        <f t="shared" si="33"/>
        <v>0</v>
      </c>
      <c r="E218" s="37">
        <f t="shared" si="34"/>
        <v>0</v>
      </c>
      <c r="F218" s="36">
        <f t="shared" si="35"/>
        <v>0</v>
      </c>
      <c r="G218" s="36">
        <f t="shared" si="36"/>
        <v>0</v>
      </c>
      <c r="H218" s="36">
        <f t="shared" si="37"/>
        <v>0</v>
      </c>
      <c r="I218" s="34">
        <f t="shared" si="38"/>
        <v>0</v>
      </c>
      <c r="J218" s="34">
        <f t="shared" si="39"/>
        <v>0</v>
      </c>
      <c r="K218" s="34">
        <f t="shared" si="40"/>
        <v>0</v>
      </c>
      <c r="L218" s="34">
        <f t="shared" si="41"/>
        <v>0</v>
      </c>
      <c r="M218" s="34">
        <f t="shared" si="42"/>
        <v>0</v>
      </c>
      <c r="N218" s="34" t="str">
        <f t="shared" si="43"/>
        <v>ok</v>
      </c>
      <c r="O218" s="34" t="str">
        <f t="shared" si="44"/>
        <v>ok</v>
      </c>
      <c r="P218" s="35">
        <f t="shared" si="45"/>
        <v>0</v>
      </c>
      <c r="Q218" s="35">
        <f t="shared" si="46"/>
        <v>0</v>
      </c>
    </row>
    <row r="219" spans="1:17" x14ac:dyDescent="0.25">
      <c r="A219" s="34" t="str">
        <f t="shared" si="30"/>
        <v/>
      </c>
      <c r="B219" s="39">
        <f t="shared" si="31"/>
        <v>0</v>
      </c>
      <c r="C219" s="38">
        <f t="shared" si="32"/>
        <v>0</v>
      </c>
      <c r="D219" s="34">
        <f t="shared" si="33"/>
        <v>0</v>
      </c>
      <c r="E219" s="37">
        <f t="shared" si="34"/>
        <v>0</v>
      </c>
      <c r="F219" s="36">
        <f t="shared" si="35"/>
        <v>0</v>
      </c>
      <c r="G219" s="36">
        <f t="shared" si="36"/>
        <v>0</v>
      </c>
      <c r="H219" s="36">
        <f t="shared" si="37"/>
        <v>0</v>
      </c>
      <c r="I219" s="34">
        <f t="shared" si="38"/>
        <v>0</v>
      </c>
      <c r="J219" s="34">
        <f t="shared" si="39"/>
        <v>0</v>
      </c>
      <c r="K219" s="34">
        <f t="shared" si="40"/>
        <v>0</v>
      </c>
      <c r="L219" s="34">
        <f t="shared" si="41"/>
        <v>0</v>
      </c>
      <c r="M219" s="34">
        <f t="shared" si="42"/>
        <v>0</v>
      </c>
      <c r="N219" s="34" t="str">
        <f t="shared" si="43"/>
        <v>ok</v>
      </c>
      <c r="O219" s="34" t="str">
        <f t="shared" si="44"/>
        <v>ok</v>
      </c>
      <c r="P219" s="35">
        <f t="shared" si="45"/>
        <v>0</v>
      </c>
      <c r="Q219" s="35">
        <f t="shared" si="46"/>
        <v>0</v>
      </c>
    </row>
    <row r="220" spans="1:17" x14ac:dyDescent="0.25">
      <c r="A220" s="34" t="str">
        <f t="shared" si="30"/>
        <v/>
      </c>
      <c r="B220" s="39">
        <f t="shared" si="31"/>
        <v>0</v>
      </c>
      <c r="C220" s="38">
        <f t="shared" si="32"/>
        <v>0</v>
      </c>
      <c r="D220" s="34">
        <f t="shared" si="33"/>
        <v>0</v>
      </c>
      <c r="E220" s="37">
        <f t="shared" si="34"/>
        <v>0</v>
      </c>
      <c r="F220" s="36">
        <f t="shared" si="35"/>
        <v>0</v>
      </c>
      <c r="G220" s="36">
        <f t="shared" si="36"/>
        <v>0</v>
      </c>
      <c r="H220" s="36">
        <f t="shared" si="37"/>
        <v>0</v>
      </c>
      <c r="I220" s="34">
        <f t="shared" si="38"/>
        <v>0</v>
      </c>
      <c r="J220" s="34">
        <f t="shared" si="39"/>
        <v>0</v>
      </c>
      <c r="K220" s="34">
        <f t="shared" si="40"/>
        <v>0</v>
      </c>
      <c r="L220" s="34">
        <f t="shared" si="41"/>
        <v>0</v>
      </c>
      <c r="M220" s="34">
        <f t="shared" si="42"/>
        <v>0</v>
      </c>
      <c r="N220" s="34" t="str">
        <f t="shared" si="43"/>
        <v>ok</v>
      </c>
      <c r="O220" s="34" t="str">
        <f t="shared" si="44"/>
        <v>ok</v>
      </c>
      <c r="P220" s="35">
        <f t="shared" si="45"/>
        <v>0</v>
      </c>
      <c r="Q220" s="35">
        <f t="shared" si="46"/>
        <v>0</v>
      </c>
    </row>
    <row r="221" spans="1:17" x14ac:dyDescent="0.25">
      <c r="A221" s="34" t="str">
        <f t="shared" si="30"/>
        <v/>
      </c>
      <c r="B221" s="39">
        <f t="shared" si="31"/>
        <v>0</v>
      </c>
      <c r="C221" s="38">
        <f t="shared" si="32"/>
        <v>0</v>
      </c>
      <c r="D221" s="34">
        <f t="shared" si="33"/>
        <v>0</v>
      </c>
      <c r="E221" s="37">
        <f t="shared" si="34"/>
        <v>0</v>
      </c>
      <c r="F221" s="36">
        <f t="shared" si="35"/>
        <v>0</v>
      </c>
      <c r="G221" s="36">
        <f t="shared" si="36"/>
        <v>0</v>
      </c>
      <c r="H221" s="36">
        <f t="shared" si="37"/>
        <v>0</v>
      </c>
      <c r="I221" s="34">
        <f t="shared" si="38"/>
        <v>0</v>
      </c>
      <c r="J221" s="34">
        <f t="shared" si="39"/>
        <v>0</v>
      </c>
      <c r="K221" s="34">
        <f t="shared" si="40"/>
        <v>0</v>
      </c>
      <c r="L221" s="34">
        <f t="shared" si="41"/>
        <v>0</v>
      </c>
      <c r="M221" s="34">
        <f t="shared" si="42"/>
        <v>0</v>
      </c>
      <c r="N221" s="34" t="str">
        <f t="shared" si="43"/>
        <v>ok</v>
      </c>
      <c r="O221" s="34" t="str">
        <f t="shared" si="44"/>
        <v>ok</v>
      </c>
      <c r="P221" s="35">
        <f t="shared" si="45"/>
        <v>0</v>
      </c>
      <c r="Q221" s="35">
        <f t="shared" si="46"/>
        <v>0</v>
      </c>
    </row>
    <row r="222" spans="1:17" x14ac:dyDescent="0.25">
      <c r="A222" s="34" t="str">
        <f t="shared" si="30"/>
        <v/>
      </c>
      <c r="B222" s="39">
        <f t="shared" si="31"/>
        <v>0</v>
      </c>
      <c r="C222" s="38">
        <f t="shared" si="32"/>
        <v>0</v>
      </c>
      <c r="D222" s="34">
        <f t="shared" si="33"/>
        <v>0</v>
      </c>
      <c r="E222" s="37">
        <f t="shared" si="34"/>
        <v>0</v>
      </c>
      <c r="F222" s="36">
        <f t="shared" si="35"/>
        <v>0</v>
      </c>
      <c r="G222" s="36">
        <f t="shared" si="36"/>
        <v>0</v>
      </c>
      <c r="H222" s="36">
        <f t="shared" si="37"/>
        <v>0</v>
      </c>
      <c r="I222" s="34">
        <f t="shared" si="38"/>
        <v>0</v>
      </c>
      <c r="J222" s="34">
        <f t="shared" si="39"/>
        <v>0</v>
      </c>
      <c r="K222" s="34">
        <f t="shared" si="40"/>
        <v>0</v>
      </c>
      <c r="L222" s="34">
        <f t="shared" si="41"/>
        <v>0</v>
      </c>
      <c r="M222" s="34">
        <f t="shared" si="42"/>
        <v>0</v>
      </c>
      <c r="N222" s="34" t="str">
        <f t="shared" si="43"/>
        <v>ok</v>
      </c>
      <c r="O222" s="34" t="str">
        <f t="shared" si="44"/>
        <v>ok</v>
      </c>
      <c r="P222" s="35">
        <f t="shared" si="45"/>
        <v>0</v>
      </c>
      <c r="Q222" s="35">
        <f t="shared" si="46"/>
        <v>0</v>
      </c>
    </row>
    <row r="223" spans="1:17" x14ac:dyDescent="0.25">
      <c r="A223" s="34" t="str">
        <f t="shared" si="30"/>
        <v/>
      </c>
      <c r="B223" s="39">
        <f t="shared" si="31"/>
        <v>0</v>
      </c>
      <c r="C223" s="38">
        <f t="shared" si="32"/>
        <v>0</v>
      </c>
      <c r="D223" s="34">
        <f t="shared" si="33"/>
        <v>0</v>
      </c>
      <c r="E223" s="37">
        <f t="shared" si="34"/>
        <v>0</v>
      </c>
      <c r="F223" s="36">
        <f t="shared" si="35"/>
        <v>0</v>
      </c>
      <c r="G223" s="36">
        <f t="shared" si="36"/>
        <v>0</v>
      </c>
      <c r="H223" s="36">
        <f t="shared" si="37"/>
        <v>0</v>
      </c>
      <c r="I223" s="34">
        <f t="shared" si="38"/>
        <v>0</v>
      </c>
      <c r="J223" s="34">
        <f t="shared" si="39"/>
        <v>0</v>
      </c>
      <c r="K223" s="34">
        <f t="shared" si="40"/>
        <v>0</v>
      </c>
      <c r="L223" s="34">
        <f t="shared" si="41"/>
        <v>0</v>
      </c>
      <c r="M223" s="34">
        <f t="shared" si="42"/>
        <v>0</v>
      </c>
      <c r="N223" s="34" t="str">
        <f t="shared" si="43"/>
        <v>ok</v>
      </c>
      <c r="O223" s="34" t="str">
        <f t="shared" si="44"/>
        <v>ok</v>
      </c>
      <c r="P223" s="35">
        <f t="shared" si="45"/>
        <v>0</v>
      </c>
      <c r="Q223" s="35">
        <f t="shared" si="46"/>
        <v>0</v>
      </c>
    </row>
    <row r="224" spans="1:17" x14ac:dyDescent="0.25">
      <c r="A224" s="34" t="str">
        <f t="shared" si="30"/>
        <v/>
      </c>
      <c r="B224" s="39">
        <f t="shared" si="31"/>
        <v>0</v>
      </c>
      <c r="C224" s="38">
        <f t="shared" si="32"/>
        <v>0</v>
      </c>
      <c r="D224" s="34">
        <f t="shared" si="33"/>
        <v>0</v>
      </c>
      <c r="E224" s="37">
        <f t="shared" si="34"/>
        <v>0</v>
      </c>
      <c r="F224" s="36">
        <f t="shared" si="35"/>
        <v>0</v>
      </c>
      <c r="G224" s="36">
        <f t="shared" si="36"/>
        <v>0</v>
      </c>
      <c r="H224" s="36">
        <f t="shared" si="37"/>
        <v>0</v>
      </c>
      <c r="I224" s="34">
        <f t="shared" si="38"/>
        <v>0</v>
      </c>
      <c r="J224" s="34">
        <f t="shared" si="39"/>
        <v>0</v>
      </c>
      <c r="K224" s="34">
        <f t="shared" si="40"/>
        <v>0</v>
      </c>
      <c r="L224" s="34">
        <f t="shared" si="41"/>
        <v>0</v>
      </c>
      <c r="M224" s="34">
        <f t="shared" si="42"/>
        <v>0</v>
      </c>
      <c r="N224" s="34" t="str">
        <f t="shared" si="43"/>
        <v>ok</v>
      </c>
      <c r="O224" s="34" t="str">
        <f t="shared" si="44"/>
        <v>ok</v>
      </c>
      <c r="P224" s="35">
        <f t="shared" si="45"/>
        <v>0</v>
      </c>
      <c r="Q224" s="35">
        <f t="shared" si="46"/>
        <v>0</v>
      </c>
    </row>
    <row r="225" spans="1:17" x14ac:dyDescent="0.25">
      <c r="A225" s="34" t="str">
        <f t="shared" si="30"/>
        <v/>
      </c>
      <c r="B225" s="39">
        <f t="shared" si="31"/>
        <v>0</v>
      </c>
      <c r="C225" s="38">
        <f t="shared" si="32"/>
        <v>0</v>
      </c>
      <c r="D225" s="34">
        <f t="shared" si="33"/>
        <v>0</v>
      </c>
      <c r="E225" s="37">
        <f t="shared" si="34"/>
        <v>0</v>
      </c>
      <c r="F225" s="36">
        <f t="shared" si="35"/>
        <v>0</v>
      </c>
      <c r="G225" s="36">
        <f t="shared" si="36"/>
        <v>0</v>
      </c>
      <c r="H225" s="36">
        <f t="shared" si="37"/>
        <v>0</v>
      </c>
      <c r="I225" s="34">
        <f t="shared" si="38"/>
        <v>0</v>
      </c>
      <c r="J225" s="34">
        <f t="shared" si="39"/>
        <v>0</v>
      </c>
      <c r="K225" s="34">
        <f t="shared" si="40"/>
        <v>0</v>
      </c>
      <c r="L225" s="34">
        <f t="shared" si="41"/>
        <v>0</v>
      </c>
      <c r="M225" s="34">
        <f t="shared" si="42"/>
        <v>0</v>
      </c>
      <c r="N225" s="34" t="str">
        <f t="shared" si="43"/>
        <v>ok</v>
      </c>
      <c r="O225" s="34" t="str">
        <f t="shared" si="44"/>
        <v>ok</v>
      </c>
      <c r="P225" s="35">
        <f t="shared" si="45"/>
        <v>0</v>
      </c>
      <c r="Q225" s="35">
        <f t="shared" si="46"/>
        <v>0</v>
      </c>
    </row>
    <row r="226" spans="1:17" x14ac:dyDescent="0.25">
      <c r="A226" s="34" t="str">
        <f t="shared" si="30"/>
        <v/>
      </c>
      <c r="B226" s="39">
        <f t="shared" si="31"/>
        <v>0</v>
      </c>
      <c r="C226" s="38">
        <f t="shared" si="32"/>
        <v>0</v>
      </c>
      <c r="D226" s="34">
        <f t="shared" si="33"/>
        <v>0</v>
      </c>
      <c r="E226" s="37">
        <f t="shared" si="34"/>
        <v>0</v>
      </c>
      <c r="F226" s="36">
        <f t="shared" si="35"/>
        <v>0</v>
      </c>
      <c r="G226" s="36">
        <f t="shared" si="36"/>
        <v>0</v>
      </c>
      <c r="H226" s="36">
        <f t="shared" si="37"/>
        <v>0</v>
      </c>
      <c r="I226" s="34">
        <f t="shared" si="38"/>
        <v>0</v>
      </c>
      <c r="J226" s="34">
        <f t="shared" si="39"/>
        <v>0</v>
      </c>
      <c r="K226" s="34">
        <f t="shared" si="40"/>
        <v>0</v>
      </c>
      <c r="L226" s="34">
        <f t="shared" si="41"/>
        <v>0</v>
      </c>
      <c r="M226" s="34">
        <f t="shared" si="42"/>
        <v>0</v>
      </c>
      <c r="N226" s="34" t="str">
        <f t="shared" si="43"/>
        <v>ok</v>
      </c>
      <c r="O226" s="34" t="str">
        <f t="shared" si="44"/>
        <v>ok</v>
      </c>
      <c r="P226" s="35">
        <f t="shared" si="45"/>
        <v>0</v>
      </c>
      <c r="Q226" s="35">
        <f t="shared" si="46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53" priority="12" operator="equal">
      <formula>$M$1</formula>
    </cfRule>
    <cfRule type="cellIs" dxfId="52" priority="13" operator="equal">
      <formula>$M$2</formula>
    </cfRule>
  </conditionalFormatting>
  <conditionalFormatting sqref="O117:O226">
    <cfRule type="cellIs" dxfId="51" priority="10" operator="equal">
      <formula>$M$1</formula>
    </cfRule>
    <cfRule type="cellIs" dxfId="50" priority="11" operator="equal">
      <formula>$M$2</formula>
    </cfRule>
  </conditionalFormatting>
  <conditionalFormatting sqref="P117:Q226">
    <cfRule type="cellIs" dxfId="49" priority="5" operator="lessThan">
      <formula>0</formula>
    </cfRule>
    <cfRule type="cellIs" dxfId="48" priority="6" operator="greaterThan">
      <formula>0</formula>
    </cfRule>
    <cfRule type="cellIs" dxfId="47" priority="7" operator="equal">
      <formula>0</formula>
    </cfRule>
    <cfRule type="cellIs" dxfId="46" priority="8" operator="lessThan">
      <formula>0</formula>
    </cfRule>
    <cfRule type="cellIs" dxfId="45" priority="9" operator="greaterThan">
      <formula>0</formula>
    </cfRule>
  </conditionalFormatting>
  <conditionalFormatting sqref="H117:I226">
    <cfRule type="cellIs" dxfId="44" priority="4" operator="lessThan">
      <formula>0</formula>
    </cfRule>
  </conditionalFormatting>
  <conditionalFormatting sqref="J117:J226">
    <cfRule type="cellIs" dxfId="43" priority="3" operator="lessThan">
      <formula>0</formula>
    </cfRule>
  </conditionalFormatting>
  <conditionalFormatting sqref="R116">
    <cfRule type="cellIs" dxfId="42" priority="1" operator="equal">
      <formula>$M$2</formula>
    </cfRule>
    <cfRule type="cellIs" dxfId="41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E077E-3009-4491-80EC-D093A3A4F429}">
  <sheetPr codeName="Arkusz35"/>
  <dimension ref="A1:R227"/>
  <sheetViews>
    <sheetView topLeftCell="A187" zoomScale="70" zoomScaleNormal="70" workbookViewId="0">
      <selection activeCell="A187" sqref="A187:Q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2031 r.'!A40</f>
        <v/>
      </c>
      <c r="B3" s="60" t="str">
        <f>'Wniosek 2031 r.'!B40</f>
        <v/>
      </c>
      <c r="C3" s="58" t="str">
        <f>'Wniosek 2031 r.'!E40</f>
        <v/>
      </c>
      <c r="D3" s="58" t="str">
        <f>'Wniosek 2031 r.'!G40</f>
        <v/>
      </c>
      <c r="E3" s="55">
        <f>'Wniosek 2031 r.'!C165</f>
        <v>0</v>
      </c>
      <c r="F3" s="55">
        <f>'Wniosek 2031 r.'!C396</f>
        <v>0</v>
      </c>
      <c r="G3" s="57">
        <f>'Wniosek 2031 r.'!C281</f>
        <v>0</v>
      </c>
      <c r="H3" s="56">
        <f>'Wniosek 2031 r.'!D281</f>
        <v>0</v>
      </c>
      <c r="I3" s="64">
        <f>'Wniosek 2031 r.'!F281</f>
        <v>0</v>
      </c>
      <c r="J3" s="55">
        <f>'Wniosek 2031 r.'!H281</f>
        <v>0</v>
      </c>
      <c r="K3" s="54">
        <f>IFERROR('Wniosek 2031 r.'!C511,0)</f>
        <v>0</v>
      </c>
      <c r="L3" s="53">
        <v>3</v>
      </c>
    </row>
    <row r="4" spans="1:13" s="52" customFormat="1" x14ac:dyDescent="0.25">
      <c r="A4" s="52" t="str">
        <f>'Wniosek 2031 r.'!A41</f>
        <v/>
      </c>
      <c r="B4" s="60" t="str">
        <f>'Wniosek 2031 r.'!B41</f>
        <v/>
      </c>
      <c r="C4" s="58" t="str">
        <f>'Wniosek 2031 r.'!E41</f>
        <v/>
      </c>
      <c r="D4" s="58" t="str">
        <f>'Wniosek 2031 r.'!G41</f>
        <v/>
      </c>
      <c r="E4" s="55">
        <f>'Wniosek 2031 r.'!C166</f>
        <v>0</v>
      </c>
      <c r="F4" s="55">
        <f>'Wniosek 2031 r.'!C397</f>
        <v>0</v>
      </c>
      <c r="G4" s="57">
        <f>'Wniosek 2031 r.'!C282</f>
        <v>0</v>
      </c>
      <c r="H4" s="56">
        <f>'Wniosek 2031 r.'!D282</f>
        <v>0</v>
      </c>
      <c r="I4" s="64">
        <f>'Wniosek 2031 r.'!F282</f>
        <v>0</v>
      </c>
      <c r="J4" s="55">
        <f>'Wniosek 2031 r.'!H282</f>
        <v>0</v>
      </c>
      <c r="K4" s="54">
        <f>IFERROR('Wniosek 2031 r.'!C512,0)</f>
        <v>0</v>
      </c>
      <c r="L4" s="53"/>
    </row>
    <row r="5" spans="1:13" s="52" customFormat="1" x14ac:dyDescent="0.25">
      <c r="A5" s="52" t="str">
        <f>'Wniosek 2031 r.'!A42</f>
        <v/>
      </c>
      <c r="B5" s="60" t="str">
        <f>'Wniosek 2031 r.'!B42</f>
        <v/>
      </c>
      <c r="C5" s="58" t="str">
        <f>'Wniosek 2031 r.'!E42</f>
        <v/>
      </c>
      <c r="D5" s="58" t="str">
        <f>'Wniosek 2031 r.'!G42</f>
        <v/>
      </c>
      <c r="E5" s="55">
        <f>'Wniosek 2031 r.'!C167</f>
        <v>0</v>
      </c>
      <c r="F5" s="55">
        <f>'Wniosek 2031 r.'!C398</f>
        <v>0</v>
      </c>
      <c r="G5" s="57">
        <f>'Wniosek 2031 r.'!C283</f>
        <v>0</v>
      </c>
      <c r="H5" s="56">
        <f>'Wniosek 2031 r.'!D283</f>
        <v>0</v>
      </c>
      <c r="I5" s="64">
        <f>'Wniosek 2031 r.'!F283</f>
        <v>0</v>
      </c>
      <c r="J5" s="55">
        <f>'Wniosek 2031 r.'!H283</f>
        <v>0</v>
      </c>
      <c r="K5" s="54">
        <f>IFERROR('Wniosek 2031 r.'!C513,0)</f>
        <v>0</v>
      </c>
      <c r="L5" s="53"/>
    </row>
    <row r="6" spans="1:13" s="52" customFormat="1" x14ac:dyDescent="0.25">
      <c r="A6" s="52" t="str">
        <f>'Wniosek 2031 r.'!A43</f>
        <v/>
      </c>
      <c r="B6" s="60" t="str">
        <f>'Wniosek 2031 r.'!B43</f>
        <v/>
      </c>
      <c r="C6" s="58" t="str">
        <f>'Wniosek 2031 r.'!E43</f>
        <v/>
      </c>
      <c r="D6" s="58" t="str">
        <f>'Wniosek 2031 r.'!G43</f>
        <v/>
      </c>
      <c r="E6" s="55">
        <f>'Wniosek 2031 r.'!C168</f>
        <v>0</v>
      </c>
      <c r="F6" s="55">
        <f>'Wniosek 2031 r.'!C399</f>
        <v>0</v>
      </c>
      <c r="G6" s="57">
        <f>'Wniosek 2031 r.'!C284</f>
        <v>0</v>
      </c>
      <c r="H6" s="56">
        <f>'Wniosek 2031 r.'!D284</f>
        <v>0</v>
      </c>
      <c r="I6" s="64">
        <f>'Wniosek 2031 r.'!F284</f>
        <v>0</v>
      </c>
      <c r="J6" s="55">
        <f>'Wniosek 2031 r.'!H284</f>
        <v>0</v>
      </c>
      <c r="K6" s="54">
        <f>IFERROR('Wniosek 2031 r.'!C514,0)</f>
        <v>0</v>
      </c>
      <c r="L6" s="53"/>
    </row>
    <row r="7" spans="1:13" s="52" customFormat="1" x14ac:dyDescent="0.25">
      <c r="A7" s="52" t="str">
        <f>'Wniosek 2031 r.'!A44</f>
        <v/>
      </c>
      <c r="B7" s="60" t="str">
        <f>'Wniosek 2031 r.'!B44</f>
        <v/>
      </c>
      <c r="C7" s="58" t="str">
        <f>'Wniosek 2031 r.'!E44</f>
        <v/>
      </c>
      <c r="D7" s="58" t="str">
        <f>'Wniosek 2031 r.'!G44</f>
        <v/>
      </c>
      <c r="E7" s="55">
        <f>'Wniosek 2031 r.'!C169</f>
        <v>0</v>
      </c>
      <c r="F7" s="55">
        <f>'Wniosek 2031 r.'!C400</f>
        <v>0</v>
      </c>
      <c r="G7" s="57">
        <f>'Wniosek 2031 r.'!C285</f>
        <v>0</v>
      </c>
      <c r="H7" s="56">
        <f>'Wniosek 2031 r.'!D285</f>
        <v>0</v>
      </c>
      <c r="I7" s="64">
        <f>'Wniosek 2031 r.'!F285</f>
        <v>0</v>
      </c>
      <c r="J7" s="55">
        <f>'Wniosek 2031 r.'!H285</f>
        <v>0</v>
      </c>
      <c r="K7" s="54">
        <f>IFERROR('Wniosek 2031 r.'!C515,0)</f>
        <v>0</v>
      </c>
      <c r="L7" s="53"/>
    </row>
    <row r="8" spans="1:13" s="52" customFormat="1" x14ac:dyDescent="0.25">
      <c r="A8" s="52" t="str">
        <f>'Wniosek 2031 r.'!A45</f>
        <v/>
      </c>
      <c r="B8" s="60" t="str">
        <f>'Wniosek 2031 r.'!B45</f>
        <v/>
      </c>
      <c r="C8" s="58" t="str">
        <f>'Wniosek 2031 r.'!E45</f>
        <v/>
      </c>
      <c r="D8" s="58" t="str">
        <f>'Wniosek 2031 r.'!G45</f>
        <v/>
      </c>
      <c r="E8" s="55">
        <f>'Wniosek 2031 r.'!C170</f>
        <v>0</v>
      </c>
      <c r="F8" s="55">
        <f>'Wniosek 2031 r.'!C401</f>
        <v>0</v>
      </c>
      <c r="G8" s="57">
        <f>'Wniosek 2031 r.'!C286</f>
        <v>0</v>
      </c>
      <c r="H8" s="56">
        <f>'Wniosek 2031 r.'!D286</f>
        <v>0</v>
      </c>
      <c r="I8" s="64">
        <f>'Wniosek 2031 r.'!F286</f>
        <v>0</v>
      </c>
      <c r="J8" s="55">
        <f>'Wniosek 2031 r.'!H286</f>
        <v>0</v>
      </c>
      <c r="K8" s="54">
        <f>IFERROR('Wniosek 2031 r.'!C516,0)</f>
        <v>0</v>
      </c>
      <c r="L8" s="53"/>
    </row>
    <row r="9" spans="1:13" s="52" customFormat="1" x14ac:dyDescent="0.25">
      <c r="A9" s="52" t="str">
        <f>'Wniosek 2031 r.'!A46</f>
        <v/>
      </c>
      <c r="B9" s="60" t="str">
        <f>'Wniosek 2031 r.'!B46</f>
        <v/>
      </c>
      <c r="C9" s="58" t="str">
        <f>'Wniosek 2031 r.'!E46</f>
        <v/>
      </c>
      <c r="D9" s="58" t="str">
        <f>'Wniosek 2031 r.'!G46</f>
        <v/>
      </c>
      <c r="E9" s="55">
        <f>'Wniosek 2031 r.'!C171</f>
        <v>0</v>
      </c>
      <c r="F9" s="55">
        <f>'Wniosek 2031 r.'!C402</f>
        <v>0</v>
      </c>
      <c r="G9" s="57">
        <f>'Wniosek 2031 r.'!C287</f>
        <v>0</v>
      </c>
      <c r="H9" s="56">
        <f>'Wniosek 2031 r.'!D287</f>
        <v>0</v>
      </c>
      <c r="I9" s="64">
        <f>'Wniosek 2031 r.'!F287</f>
        <v>0</v>
      </c>
      <c r="J9" s="55">
        <f>'Wniosek 2031 r.'!H287</f>
        <v>0</v>
      </c>
      <c r="K9" s="54">
        <f>IFERROR('Wniosek 2031 r.'!C517,0)</f>
        <v>0</v>
      </c>
      <c r="L9" s="53"/>
    </row>
    <row r="10" spans="1:13" s="52" customFormat="1" x14ac:dyDescent="0.25">
      <c r="A10" s="52" t="str">
        <f>'Wniosek 2031 r.'!A47</f>
        <v/>
      </c>
      <c r="B10" s="60" t="str">
        <f>'Wniosek 2031 r.'!B47</f>
        <v/>
      </c>
      <c r="C10" s="58" t="str">
        <f>'Wniosek 2031 r.'!E47</f>
        <v/>
      </c>
      <c r="D10" s="58" t="str">
        <f>'Wniosek 2031 r.'!G47</f>
        <v/>
      </c>
      <c r="E10" s="55">
        <f>'Wniosek 2031 r.'!C172</f>
        <v>0</v>
      </c>
      <c r="F10" s="55">
        <f>'Wniosek 2031 r.'!C403</f>
        <v>0</v>
      </c>
      <c r="G10" s="57">
        <f>'Wniosek 2031 r.'!C288</f>
        <v>0</v>
      </c>
      <c r="H10" s="56">
        <f>'Wniosek 2031 r.'!D288</f>
        <v>0</v>
      </c>
      <c r="I10" s="64">
        <f>'Wniosek 2031 r.'!F288</f>
        <v>0</v>
      </c>
      <c r="J10" s="55">
        <f>'Wniosek 2031 r.'!H288</f>
        <v>0</v>
      </c>
      <c r="K10" s="54">
        <f>IFERROR('Wniosek 2031 r.'!C518,0)</f>
        <v>0</v>
      </c>
      <c r="L10" s="53"/>
    </row>
    <row r="11" spans="1:13" s="52" customFormat="1" x14ac:dyDescent="0.25">
      <c r="A11" s="52" t="str">
        <f>'Wniosek 2031 r.'!A48</f>
        <v/>
      </c>
      <c r="B11" s="60" t="str">
        <f>'Wniosek 2031 r.'!B48</f>
        <v/>
      </c>
      <c r="C11" s="58" t="str">
        <f>'Wniosek 2031 r.'!E48</f>
        <v/>
      </c>
      <c r="D11" s="58" t="str">
        <f>'Wniosek 2031 r.'!G48</f>
        <v/>
      </c>
      <c r="E11" s="55">
        <f>'Wniosek 2031 r.'!C173</f>
        <v>0</v>
      </c>
      <c r="F11" s="55">
        <f>'Wniosek 2031 r.'!C404</f>
        <v>0</v>
      </c>
      <c r="G11" s="57">
        <f>'Wniosek 2031 r.'!C289</f>
        <v>0</v>
      </c>
      <c r="H11" s="56">
        <f>'Wniosek 2031 r.'!D289</f>
        <v>0</v>
      </c>
      <c r="I11" s="64">
        <f>'Wniosek 2031 r.'!F289</f>
        <v>0</v>
      </c>
      <c r="J11" s="55">
        <f>'Wniosek 2031 r.'!H289</f>
        <v>0</v>
      </c>
      <c r="K11" s="54">
        <f>IFERROR('Wniosek 2031 r.'!C519,0)</f>
        <v>0</v>
      </c>
      <c r="L11" s="53"/>
    </row>
    <row r="12" spans="1:13" s="52" customFormat="1" x14ac:dyDescent="0.25">
      <c r="A12" s="52" t="str">
        <f>'Wniosek 2031 r.'!A49</f>
        <v/>
      </c>
      <c r="B12" s="60" t="str">
        <f>'Wniosek 2031 r.'!B49</f>
        <v/>
      </c>
      <c r="C12" s="58" t="str">
        <f>'Wniosek 2031 r.'!E49</f>
        <v/>
      </c>
      <c r="D12" s="58" t="str">
        <f>'Wniosek 2031 r.'!G49</f>
        <v/>
      </c>
      <c r="E12" s="55">
        <f>'Wniosek 2031 r.'!C174</f>
        <v>0</v>
      </c>
      <c r="F12" s="55">
        <f>'Wniosek 2031 r.'!C405</f>
        <v>0</v>
      </c>
      <c r="G12" s="57">
        <f>'Wniosek 2031 r.'!C290</f>
        <v>0</v>
      </c>
      <c r="H12" s="56">
        <f>'Wniosek 2031 r.'!D290</f>
        <v>0</v>
      </c>
      <c r="I12" s="64">
        <f>'Wniosek 2031 r.'!F290</f>
        <v>0</v>
      </c>
      <c r="J12" s="55">
        <f>'Wniosek 2031 r.'!H290</f>
        <v>0</v>
      </c>
      <c r="K12" s="54">
        <f>IFERROR('Wniosek 2031 r.'!C520,0)</f>
        <v>0</v>
      </c>
      <c r="L12" s="53"/>
    </row>
    <row r="13" spans="1:13" s="52" customFormat="1" x14ac:dyDescent="0.25">
      <c r="A13" s="52" t="str">
        <f>'Wniosek 2031 r.'!A50</f>
        <v/>
      </c>
      <c r="B13" s="60" t="str">
        <f>'Wniosek 2031 r.'!B50</f>
        <v/>
      </c>
      <c r="C13" s="58" t="str">
        <f>'Wniosek 2031 r.'!E50</f>
        <v/>
      </c>
      <c r="D13" s="58" t="str">
        <f>'Wniosek 2031 r.'!G50</f>
        <v/>
      </c>
      <c r="E13" s="55">
        <f>'Wniosek 2031 r.'!C175</f>
        <v>0</v>
      </c>
      <c r="F13" s="55">
        <f>'Wniosek 2031 r.'!C406</f>
        <v>0</v>
      </c>
      <c r="G13" s="57">
        <f>'Wniosek 2031 r.'!C291</f>
        <v>0</v>
      </c>
      <c r="H13" s="56">
        <f>'Wniosek 2031 r.'!D291</f>
        <v>0</v>
      </c>
      <c r="I13" s="64">
        <f>'Wniosek 2031 r.'!F291</f>
        <v>0</v>
      </c>
      <c r="J13" s="55">
        <f>'Wniosek 2031 r.'!H291</f>
        <v>0</v>
      </c>
      <c r="K13" s="54">
        <f>IFERROR('Wniosek 2031 r.'!C521,0)</f>
        <v>0</v>
      </c>
      <c r="L13" s="53"/>
    </row>
    <row r="14" spans="1:13" s="52" customFormat="1" x14ac:dyDescent="0.25">
      <c r="A14" s="52" t="str">
        <f>'Wniosek 2031 r.'!A51</f>
        <v/>
      </c>
      <c r="B14" s="60" t="str">
        <f>'Wniosek 2031 r.'!B51</f>
        <v/>
      </c>
      <c r="C14" s="58" t="str">
        <f>'Wniosek 2031 r.'!E51</f>
        <v/>
      </c>
      <c r="D14" s="58" t="str">
        <f>'Wniosek 2031 r.'!G51</f>
        <v/>
      </c>
      <c r="E14" s="55">
        <f>'Wniosek 2031 r.'!C176</f>
        <v>0</v>
      </c>
      <c r="F14" s="55">
        <f>'Wniosek 2031 r.'!C407</f>
        <v>0</v>
      </c>
      <c r="G14" s="57">
        <f>'Wniosek 2031 r.'!C292</f>
        <v>0</v>
      </c>
      <c r="H14" s="56">
        <f>'Wniosek 2031 r.'!D292</f>
        <v>0</v>
      </c>
      <c r="I14" s="64">
        <f>'Wniosek 2031 r.'!F292</f>
        <v>0</v>
      </c>
      <c r="J14" s="55">
        <f>'Wniosek 2031 r.'!H292</f>
        <v>0</v>
      </c>
      <c r="K14" s="54">
        <f>IFERROR('Wniosek 2031 r.'!C522,0)</f>
        <v>0</v>
      </c>
      <c r="L14" s="53"/>
    </row>
    <row r="15" spans="1:13" s="52" customFormat="1" x14ac:dyDescent="0.25">
      <c r="A15" s="52" t="str">
        <f>'Wniosek 2031 r.'!A52</f>
        <v/>
      </c>
      <c r="B15" s="60" t="str">
        <f>'Wniosek 2031 r.'!B52</f>
        <v/>
      </c>
      <c r="C15" s="58" t="str">
        <f>'Wniosek 2031 r.'!E52</f>
        <v/>
      </c>
      <c r="D15" s="58" t="str">
        <f>'Wniosek 2031 r.'!G52</f>
        <v/>
      </c>
      <c r="E15" s="55">
        <f>'Wniosek 2031 r.'!C177</f>
        <v>0</v>
      </c>
      <c r="F15" s="55">
        <f>'Wniosek 2031 r.'!C408</f>
        <v>0</v>
      </c>
      <c r="G15" s="57">
        <f>'Wniosek 2031 r.'!C293</f>
        <v>0</v>
      </c>
      <c r="H15" s="56">
        <f>'Wniosek 2031 r.'!D293</f>
        <v>0</v>
      </c>
      <c r="I15" s="64">
        <f>'Wniosek 2031 r.'!F293</f>
        <v>0</v>
      </c>
      <c r="J15" s="55">
        <f>'Wniosek 2031 r.'!H293</f>
        <v>0</v>
      </c>
      <c r="K15" s="54">
        <f>IFERROR('Wniosek 2031 r.'!C523,0)</f>
        <v>0</v>
      </c>
      <c r="L15" s="53"/>
    </row>
    <row r="16" spans="1:13" s="52" customFormat="1" x14ac:dyDescent="0.25">
      <c r="A16" s="52" t="str">
        <f>'Wniosek 2031 r.'!A53</f>
        <v/>
      </c>
      <c r="B16" s="60" t="str">
        <f>'Wniosek 2031 r.'!B53</f>
        <v/>
      </c>
      <c r="C16" s="58" t="str">
        <f>'Wniosek 2031 r.'!E53</f>
        <v/>
      </c>
      <c r="D16" s="58" t="str">
        <f>'Wniosek 2031 r.'!G53</f>
        <v/>
      </c>
      <c r="E16" s="55">
        <f>'Wniosek 2031 r.'!C178</f>
        <v>0</v>
      </c>
      <c r="F16" s="55">
        <f>'Wniosek 2031 r.'!C409</f>
        <v>0</v>
      </c>
      <c r="G16" s="57">
        <f>'Wniosek 2031 r.'!C294</f>
        <v>0</v>
      </c>
      <c r="H16" s="56">
        <f>'Wniosek 2031 r.'!D294</f>
        <v>0</v>
      </c>
      <c r="I16" s="64">
        <f>'Wniosek 2031 r.'!F294</f>
        <v>0</v>
      </c>
      <c r="J16" s="55">
        <f>'Wniosek 2031 r.'!H294</f>
        <v>0</v>
      </c>
      <c r="K16" s="54">
        <f>IFERROR('Wniosek 2031 r.'!C524,0)</f>
        <v>0</v>
      </c>
      <c r="L16" s="53"/>
    </row>
    <row r="17" spans="1:12" s="52" customFormat="1" x14ac:dyDescent="0.25">
      <c r="A17" s="52" t="str">
        <f>'Wniosek 2031 r.'!A54</f>
        <v/>
      </c>
      <c r="B17" s="60" t="str">
        <f>'Wniosek 2031 r.'!B54</f>
        <v/>
      </c>
      <c r="C17" s="58" t="str">
        <f>'Wniosek 2031 r.'!E54</f>
        <v/>
      </c>
      <c r="D17" s="58" t="str">
        <f>'Wniosek 2031 r.'!G54</f>
        <v/>
      </c>
      <c r="E17" s="55">
        <f>'Wniosek 2031 r.'!C179</f>
        <v>0</v>
      </c>
      <c r="F17" s="55">
        <f>'Wniosek 2031 r.'!C410</f>
        <v>0</v>
      </c>
      <c r="G17" s="57">
        <f>'Wniosek 2031 r.'!C295</f>
        <v>0</v>
      </c>
      <c r="H17" s="56">
        <f>'Wniosek 2031 r.'!D295</f>
        <v>0</v>
      </c>
      <c r="I17" s="64">
        <f>'Wniosek 2031 r.'!F295</f>
        <v>0</v>
      </c>
      <c r="J17" s="55">
        <f>'Wniosek 2031 r.'!H295</f>
        <v>0</v>
      </c>
      <c r="K17" s="54">
        <f>IFERROR('Wniosek 2031 r.'!C525,0)</f>
        <v>0</v>
      </c>
      <c r="L17" s="53"/>
    </row>
    <row r="18" spans="1:12" s="52" customFormat="1" x14ac:dyDescent="0.25">
      <c r="A18" s="52" t="str">
        <f>'Wniosek 2031 r.'!A55</f>
        <v/>
      </c>
      <c r="B18" s="60" t="str">
        <f>'Wniosek 2031 r.'!B55</f>
        <v/>
      </c>
      <c r="C18" s="58" t="str">
        <f>'Wniosek 2031 r.'!E55</f>
        <v/>
      </c>
      <c r="D18" s="58" t="str">
        <f>'Wniosek 2031 r.'!G55</f>
        <v/>
      </c>
      <c r="E18" s="55">
        <f>'Wniosek 2031 r.'!C180</f>
        <v>0</v>
      </c>
      <c r="F18" s="55">
        <f>'Wniosek 2031 r.'!C411</f>
        <v>0</v>
      </c>
      <c r="G18" s="57">
        <f>'Wniosek 2031 r.'!C296</f>
        <v>0</v>
      </c>
      <c r="H18" s="56">
        <f>'Wniosek 2031 r.'!D296</f>
        <v>0</v>
      </c>
      <c r="I18" s="64">
        <f>'Wniosek 2031 r.'!F296</f>
        <v>0</v>
      </c>
      <c r="J18" s="55">
        <f>'Wniosek 2031 r.'!H296</f>
        <v>0</v>
      </c>
      <c r="K18" s="54">
        <f>IFERROR('Wniosek 2031 r.'!C526,0)</f>
        <v>0</v>
      </c>
      <c r="L18" s="53"/>
    </row>
    <row r="19" spans="1:12" s="52" customFormat="1" x14ac:dyDescent="0.25">
      <c r="A19" s="52" t="str">
        <f>'Wniosek 2031 r.'!A56</f>
        <v/>
      </c>
      <c r="B19" s="60" t="str">
        <f>'Wniosek 2031 r.'!B56</f>
        <v/>
      </c>
      <c r="C19" s="58" t="str">
        <f>'Wniosek 2031 r.'!E56</f>
        <v/>
      </c>
      <c r="D19" s="58" t="str">
        <f>'Wniosek 2031 r.'!G56</f>
        <v/>
      </c>
      <c r="E19" s="55">
        <f>'Wniosek 2031 r.'!C181</f>
        <v>0</v>
      </c>
      <c r="F19" s="55">
        <f>'Wniosek 2031 r.'!C412</f>
        <v>0</v>
      </c>
      <c r="G19" s="57">
        <f>'Wniosek 2031 r.'!C297</f>
        <v>0</v>
      </c>
      <c r="H19" s="56">
        <f>'Wniosek 2031 r.'!D297</f>
        <v>0</v>
      </c>
      <c r="I19" s="64">
        <f>'Wniosek 2031 r.'!F297</f>
        <v>0</v>
      </c>
      <c r="J19" s="55">
        <f>'Wniosek 2031 r.'!H297</f>
        <v>0</v>
      </c>
      <c r="K19" s="54">
        <f>IFERROR('Wniosek 2031 r.'!C527,0)</f>
        <v>0</v>
      </c>
      <c r="L19" s="53"/>
    </row>
    <row r="20" spans="1:12" s="52" customFormat="1" x14ac:dyDescent="0.25">
      <c r="A20" s="52" t="str">
        <f>'Wniosek 2031 r.'!A57</f>
        <v/>
      </c>
      <c r="B20" s="60" t="str">
        <f>'Wniosek 2031 r.'!B57</f>
        <v/>
      </c>
      <c r="C20" s="58" t="str">
        <f>'Wniosek 2031 r.'!E57</f>
        <v/>
      </c>
      <c r="D20" s="58" t="str">
        <f>'Wniosek 2031 r.'!G57</f>
        <v/>
      </c>
      <c r="E20" s="55">
        <f>'Wniosek 2031 r.'!C182</f>
        <v>0</v>
      </c>
      <c r="F20" s="55">
        <f>'Wniosek 2031 r.'!C413</f>
        <v>0</v>
      </c>
      <c r="G20" s="57">
        <f>'Wniosek 2031 r.'!C298</f>
        <v>0</v>
      </c>
      <c r="H20" s="56">
        <f>'Wniosek 2031 r.'!D298</f>
        <v>0</v>
      </c>
      <c r="I20" s="64">
        <f>'Wniosek 2031 r.'!F298</f>
        <v>0</v>
      </c>
      <c r="J20" s="55">
        <f>'Wniosek 2031 r.'!H298</f>
        <v>0</v>
      </c>
      <c r="K20" s="54">
        <f>IFERROR('Wniosek 2031 r.'!C528,0)</f>
        <v>0</v>
      </c>
      <c r="L20" s="53"/>
    </row>
    <row r="21" spans="1:12" s="52" customFormat="1" x14ac:dyDescent="0.25">
      <c r="A21" s="52" t="str">
        <f>'Wniosek 2031 r.'!A58</f>
        <v/>
      </c>
      <c r="B21" s="60" t="str">
        <f>'Wniosek 2031 r.'!B58</f>
        <v/>
      </c>
      <c r="C21" s="58" t="str">
        <f>'Wniosek 2031 r.'!E58</f>
        <v/>
      </c>
      <c r="D21" s="58" t="str">
        <f>'Wniosek 2031 r.'!G58</f>
        <v/>
      </c>
      <c r="E21" s="55">
        <f>'Wniosek 2031 r.'!C183</f>
        <v>0</v>
      </c>
      <c r="F21" s="55">
        <f>'Wniosek 2031 r.'!C414</f>
        <v>0</v>
      </c>
      <c r="G21" s="57">
        <f>'Wniosek 2031 r.'!C299</f>
        <v>0</v>
      </c>
      <c r="H21" s="56">
        <f>'Wniosek 2031 r.'!D299</f>
        <v>0</v>
      </c>
      <c r="I21" s="64">
        <f>'Wniosek 2031 r.'!F299</f>
        <v>0</v>
      </c>
      <c r="J21" s="55">
        <f>'Wniosek 2031 r.'!H299</f>
        <v>0</v>
      </c>
      <c r="K21" s="54">
        <f>IFERROR('Wniosek 2031 r.'!C529,0)</f>
        <v>0</v>
      </c>
      <c r="L21" s="53"/>
    </row>
    <row r="22" spans="1:12" s="52" customFormat="1" x14ac:dyDescent="0.25">
      <c r="A22" s="52" t="str">
        <f>'Wniosek 2031 r.'!A59</f>
        <v/>
      </c>
      <c r="B22" s="60" t="str">
        <f>'Wniosek 2031 r.'!B59</f>
        <v/>
      </c>
      <c r="C22" s="58" t="str">
        <f>'Wniosek 2031 r.'!E59</f>
        <v/>
      </c>
      <c r="D22" s="58" t="str">
        <f>'Wniosek 2031 r.'!G59</f>
        <v/>
      </c>
      <c r="E22" s="55">
        <f>'Wniosek 2031 r.'!C184</f>
        <v>0</v>
      </c>
      <c r="F22" s="55">
        <f>'Wniosek 2031 r.'!C415</f>
        <v>0</v>
      </c>
      <c r="G22" s="57">
        <f>'Wniosek 2031 r.'!C300</f>
        <v>0</v>
      </c>
      <c r="H22" s="56">
        <f>'Wniosek 2031 r.'!D300</f>
        <v>0</v>
      </c>
      <c r="I22" s="64">
        <f>'Wniosek 2031 r.'!F300</f>
        <v>0</v>
      </c>
      <c r="J22" s="55">
        <f>'Wniosek 2031 r.'!H300</f>
        <v>0</v>
      </c>
      <c r="K22" s="54">
        <f>IFERROR('Wniosek 2031 r.'!C530,0)</f>
        <v>0</v>
      </c>
      <c r="L22" s="53"/>
    </row>
    <row r="23" spans="1:12" s="52" customFormat="1" x14ac:dyDescent="0.25">
      <c r="A23" s="52" t="str">
        <f>'Wniosek 2031 r.'!A60</f>
        <v/>
      </c>
      <c r="B23" s="60" t="str">
        <f>'Wniosek 2031 r.'!B60</f>
        <v/>
      </c>
      <c r="C23" s="58" t="str">
        <f>'Wniosek 2031 r.'!E60</f>
        <v/>
      </c>
      <c r="D23" s="58" t="str">
        <f>'Wniosek 2031 r.'!G60</f>
        <v/>
      </c>
      <c r="E23" s="55">
        <f>'Wniosek 2031 r.'!C185</f>
        <v>0</v>
      </c>
      <c r="F23" s="55">
        <f>'Wniosek 2031 r.'!C416</f>
        <v>0</v>
      </c>
      <c r="G23" s="57">
        <f>'Wniosek 2031 r.'!C301</f>
        <v>0</v>
      </c>
      <c r="H23" s="56">
        <f>'Wniosek 2031 r.'!D301</f>
        <v>0</v>
      </c>
      <c r="I23" s="64">
        <f>'Wniosek 2031 r.'!F301</f>
        <v>0</v>
      </c>
      <c r="J23" s="55">
        <f>'Wniosek 2031 r.'!H301</f>
        <v>0</v>
      </c>
      <c r="K23" s="54">
        <f>IFERROR('Wniosek 2031 r.'!C531,0)</f>
        <v>0</v>
      </c>
      <c r="L23" s="53"/>
    </row>
    <row r="24" spans="1:12" s="52" customFormat="1" x14ac:dyDescent="0.25">
      <c r="A24" s="52" t="str">
        <f>'Wniosek 2031 r.'!A61</f>
        <v/>
      </c>
      <c r="B24" s="60" t="str">
        <f>'Wniosek 2031 r.'!B61</f>
        <v/>
      </c>
      <c r="C24" s="58" t="str">
        <f>'Wniosek 2031 r.'!E61</f>
        <v/>
      </c>
      <c r="D24" s="58" t="str">
        <f>'Wniosek 2031 r.'!G61</f>
        <v/>
      </c>
      <c r="E24" s="55">
        <f>'Wniosek 2031 r.'!C186</f>
        <v>0</v>
      </c>
      <c r="F24" s="55">
        <f>'Wniosek 2031 r.'!C417</f>
        <v>0</v>
      </c>
      <c r="G24" s="57">
        <f>'Wniosek 2031 r.'!C302</f>
        <v>0</v>
      </c>
      <c r="H24" s="56">
        <f>'Wniosek 2031 r.'!D302</f>
        <v>0</v>
      </c>
      <c r="I24" s="64">
        <f>'Wniosek 2031 r.'!F302</f>
        <v>0</v>
      </c>
      <c r="J24" s="55">
        <f>'Wniosek 2031 r.'!H302</f>
        <v>0</v>
      </c>
      <c r="K24" s="54">
        <f>IFERROR('Wniosek 2031 r.'!C532,0)</f>
        <v>0</v>
      </c>
      <c r="L24" s="53"/>
    </row>
    <row r="25" spans="1:12" s="52" customFormat="1" x14ac:dyDescent="0.25">
      <c r="A25" s="52" t="str">
        <f>'Wniosek 2031 r.'!A62</f>
        <v/>
      </c>
      <c r="B25" s="60" t="str">
        <f>'Wniosek 2031 r.'!B62</f>
        <v/>
      </c>
      <c r="C25" s="58" t="str">
        <f>'Wniosek 2031 r.'!E62</f>
        <v/>
      </c>
      <c r="D25" s="58" t="str">
        <f>'Wniosek 2031 r.'!G62</f>
        <v/>
      </c>
      <c r="E25" s="55">
        <f>'Wniosek 2031 r.'!C187</f>
        <v>0</v>
      </c>
      <c r="F25" s="55">
        <f>'Wniosek 2031 r.'!C418</f>
        <v>0</v>
      </c>
      <c r="G25" s="57">
        <f>'Wniosek 2031 r.'!C303</f>
        <v>0</v>
      </c>
      <c r="H25" s="56">
        <f>'Wniosek 2031 r.'!D303</f>
        <v>0</v>
      </c>
      <c r="I25" s="64">
        <f>'Wniosek 2031 r.'!F303</f>
        <v>0</v>
      </c>
      <c r="J25" s="55">
        <f>'Wniosek 2031 r.'!H303</f>
        <v>0</v>
      </c>
      <c r="K25" s="54">
        <f>IFERROR('Wniosek 2031 r.'!C533,0)</f>
        <v>0</v>
      </c>
      <c r="L25" s="53"/>
    </row>
    <row r="26" spans="1:12" s="52" customFormat="1" x14ac:dyDescent="0.25">
      <c r="A26" s="52" t="str">
        <f>'Wniosek 2031 r.'!A63</f>
        <v/>
      </c>
      <c r="B26" s="60" t="str">
        <f>'Wniosek 2031 r.'!B63</f>
        <v/>
      </c>
      <c r="C26" s="58" t="str">
        <f>'Wniosek 2031 r.'!E63</f>
        <v/>
      </c>
      <c r="D26" s="58" t="str">
        <f>'Wniosek 2031 r.'!G63</f>
        <v/>
      </c>
      <c r="E26" s="55">
        <f>'Wniosek 2031 r.'!C188</f>
        <v>0</v>
      </c>
      <c r="F26" s="55">
        <f>'Wniosek 2031 r.'!C419</f>
        <v>0</v>
      </c>
      <c r="G26" s="57">
        <f>'Wniosek 2031 r.'!C304</f>
        <v>0</v>
      </c>
      <c r="H26" s="56">
        <f>'Wniosek 2031 r.'!D304</f>
        <v>0</v>
      </c>
      <c r="I26" s="64">
        <f>'Wniosek 2031 r.'!F304</f>
        <v>0</v>
      </c>
      <c r="J26" s="55">
        <f>'Wniosek 2031 r.'!H304</f>
        <v>0</v>
      </c>
      <c r="K26" s="54">
        <f>IFERROR('Wniosek 2031 r.'!C534,0)</f>
        <v>0</v>
      </c>
      <c r="L26" s="53"/>
    </row>
    <row r="27" spans="1:12" s="52" customFormat="1" x14ac:dyDescent="0.25">
      <c r="A27" s="52" t="str">
        <f>'Wniosek 2031 r.'!A64</f>
        <v/>
      </c>
      <c r="B27" s="60" t="str">
        <f>'Wniosek 2031 r.'!B64</f>
        <v/>
      </c>
      <c r="C27" s="58" t="str">
        <f>'Wniosek 2031 r.'!E64</f>
        <v/>
      </c>
      <c r="D27" s="58" t="str">
        <f>'Wniosek 2031 r.'!G64</f>
        <v/>
      </c>
      <c r="E27" s="55">
        <f>'Wniosek 2031 r.'!C189</f>
        <v>0</v>
      </c>
      <c r="F27" s="55">
        <f>'Wniosek 2031 r.'!C420</f>
        <v>0</v>
      </c>
      <c r="G27" s="57">
        <f>'Wniosek 2031 r.'!C305</f>
        <v>0</v>
      </c>
      <c r="H27" s="56">
        <f>'Wniosek 2031 r.'!D305</f>
        <v>0</v>
      </c>
      <c r="I27" s="64">
        <f>'Wniosek 2031 r.'!F305</f>
        <v>0</v>
      </c>
      <c r="J27" s="55">
        <f>'Wniosek 2031 r.'!H305</f>
        <v>0</v>
      </c>
      <c r="K27" s="54">
        <f>IFERROR('Wniosek 2031 r.'!C535,0)</f>
        <v>0</v>
      </c>
      <c r="L27" s="53"/>
    </row>
    <row r="28" spans="1:12" s="52" customFormat="1" x14ac:dyDescent="0.25">
      <c r="A28" s="52" t="str">
        <f>'Wniosek 2031 r.'!A65</f>
        <v/>
      </c>
      <c r="B28" s="60" t="str">
        <f>'Wniosek 2031 r.'!B65</f>
        <v/>
      </c>
      <c r="C28" s="58" t="str">
        <f>'Wniosek 2031 r.'!E65</f>
        <v/>
      </c>
      <c r="D28" s="58" t="str">
        <f>'Wniosek 2031 r.'!G65</f>
        <v/>
      </c>
      <c r="E28" s="55">
        <f>'Wniosek 2031 r.'!C190</f>
        <v>0</v>
      </c>
      <c r="F28" s="55">
        <f>'Wniosek 2031 r.'!C421</f>
        <v>0</v>
      </c>
      <c r="G28" s="57">
        <f>'Wniosek 2031 r.'!C306</f>
        <v>0</v>
      </c>
      <c r="H28" s="56">
        <f>'Wniosek 2031 r.'!D306</f>
        <v>0</v>
      </c>
      <c r="I28" s="64">
        <f>'Wniosek 2031 r.'!F306</f>
        <v>0</v>
      </c>
      <c r="J28" s="55">
        <f>'Wniosek 2031 r.'!H306</f>
        <v>0</v>
      </c>
      <c r="K28" s="54">
        <f>IFERROR('Wniosek 2031 r.'!C536,0)</f>
        <v>0</v>
      </c>
      <c r="L28" s="53"/>
    </row>
    <row r="29" spans="1:12" s="52" customFormat="1" x14ac:dyDescent="0.25">
      <c r="A29" s="52" t="str">
        <f>'Wniosek 2031 r.'!A66</f>
        <v/>
      </c>
      <c r="B29" s="60" t="str">
        <f>'Wniosek 2031 r.'!B66</f>
        <v/>
      </c>
      <c r="C29" s="58" t="str">
        <f>'Wniosek 2031 r.'!E66</f>
        <v/>
      </c>
      <c r="D29" s="58" t="str">
        <f>'Wniosek 2031 r.'!G66</f>
        <v/>
      </c>
      <c r="E29" s="55">
        <f>'Wniosek 2031 r.'!C191</f>
        <v>0</v>
      </c>
      <c r="F29" s="55">
        <f>'Wniosek 2031 r.'!C422</f>
        <v>0</v>
      </c>
      <c r="G29" s="57">
        <f>'Wniosek 2031 r.'!C307</f>
        <v>0</v>
      </c>
      <c r="H29" s="56">
        <f>'Wniosek 2031 r.'!D307</f>
        <v>0</v>
      </c>
      <c r="I29" s="64">
        <f>'Wniosek 2031 r.'!F307</f>
        <v>0</v>
      </c>
      <c r="J29" s="55">
        <f>'Wniosek 2031 r.'!H307</f>
        <v>0</v>
      </c>
      <c r="K29" s="54">
        <f>IFERROR('Wniosek 2031 r.'!C537,0)</f>
        <v>0</v>
      </c>
      <c r="L29" s="53"/>
    </row>
    <row r="30" spans="1:12" s="52" customFormat="1" x14ac:dyDescent="0.25">
      <c r="A30" s="52" t="str">
        <f>'Wniosek 2031 r.'!A67</f>
        <v/>
      </c>
      <c r="B30" s="60" t="str">
        <f>'Wniosek 2031 r.'!B67</f>
        <v/>
      </c>
      <c r="C30" s="58" t="str">
        <f>'Wniosek 2031 r.'!E67</f>
        <v/>
      </c>
      <c r="D30" s="58" t="str">
        <f>'Wniosek 2031 r.'!G67</f>
        <v/>
      </c>
      <c r="E30" s="55">
        <f>'Wniosek 2031 r.'!C192</f>
        <v>0</v>
      </c>
      <c r="F30" s="55">
        <f>'Wniosek 2031 r.'!C423</f>
        <v>0</v>
      </c>
      <c r="G30" s="57">
        <f>'Wniosek 2031 r.'!C308</f>
        <v>0</v>
      </c>
      <c r="H30" s="56">
        <f>'Wniosek 2031 r.'!D308</f>
        <v>0</v>
      </c>
      <c r="I30" s="64">
        <f>'Wniosek 2031 r.'!F308</f>
        <v>0</v>
      </c>
      <c r="J30" s="55">
        <f>'Wniosek 2031 r.'!H308</f>
        <v>0</v>
      </c>
      <c r="K30" s="54">
        <f>IFERROR('Wniosek 2031 r.'!C538,0)</f>
        <v>0</v>
      </c>
      <c r="L30" s="53"/>
    </row>
    <row r="31" spans="1:12" s="52" customFormat="1" x14ac:dyDescent="0.25">
      <c r="A31" s="52" t="str">
        <f>'Wniosek 2031 r.'!A68</f>
        <v/>
      </c>
      <c r="B31" s="60" t="str">
        <f>'Wniosek 2031 r.'!B68</f>
        <v/>
      </c>
      <c r="C31" s="58" t="str">
        <f>'Wniosek 2031 r.'!E68</f>
        <v/>
      </c>
      <c r="D31" s="58" t="str">
        <f>'Wniosek 2031 r.'!G68</f>
        <v/>
      </c>
      <c r="E31" s="55">
        <f>'Wniosek 2031 r.'!C193</f>
        <v>0</v>
      </c>
      <c r="F31" s="55">
        <f>'Wniosek 2031 r.'!C424</f>
        <v>0</v>
      </c>
      <c r="G31" s="57">
        <f>'Wniosek 2031 r.'!C309</f>
        <v>0</v>
      </c>
      <c r="H31" s="56">
        <f>'Wniosek 2031 r.'!D309</f>
        <v>0</v>
      </c>
      <c r="I31" s="64">
        <f>'Wniosek 2031 r.'!F309</f>
        <v>0</v>
      </c>
      <c r="J31" s="55">
        <f>'Wniosek 2031 r.'!H309</f>
        <v>0</v>
      </c>
      <c r="K31" s="54">
        <f>IFERROR('Wniosek 2031 r.'!C539,0)</f>
        <v>0</v>
      </c>
      <c r="L31" s="53"/>
    </row>
    <row r="32" spans="1:12" s="52" customFormat="1" x14ac:dyDescent="0.25">
      <c r="A32" s="52" t="str">
        <f>'Wniosek 2031 r.'!A69</f>
        <v/>
      </c>
      <c r="B32" s="60" t="str">
        <f>'Wniosek 2031 r.'!B69</f>
        <v/>
      </c>
      <c r="C32" s="58" t="str">
        <f>'Wniosek 2031 r.'!E69</f>
        <v/>
      </c>
      <c r="D32" s="58" t="str">
        <f>'Wniosek 2031 r.'!G69</f>
        <v/>
      </c>
      <c r="E32" s="55">
        <f>'Wniosek 2031 r.'!C194</f>
        <v>0</v>
      </c>
      <c r="F32" s="55">
        <f>'Wniosek 2031 r.'!C425</f>
        <v>0</v>
      </c>
      <c r="G32" s="57">
        <f>'Wniosek 2031 r.'!C310</f>
        <v>0</v>
      </c>
      <c r="H32" s="56">
        <f>'Wniosek 2031 r.'!D310</f>
        <v>0</v>
      </c>
      <c r="I32" s="64">
        <f>'Wniosek 2031 r.'!F310</f>
        <v>0</v>
      </c>
      <c r="J32" s="55">
        <f>'Wniosek 2031 r.'!H310</f>
        <v>0</v>
      </c>
      <c r="K32" s="54">
        <f>IFERROR('Wniosek 2031 r.'!C540,0)</f>
        <v>0</v>
      </c>
      <c r="L32" s="53"/>
    </row>
    <row r="33" spans="1:12" s="52" customFormat="1" x14ac:dyDescent="0.25">
      <c r="A33" s="52" t="str">
        <f>'Wniosek 2031 r.'!A70</f>
        <v/>
      </c>
      <c r="B33" s="60" t="str">
        <f>'Wniosek 2031 r.'!B70</f>
        <v/>
      </c>
      <c r="C33" s="58" t="str">
        <f>'Wniosek 2031 r.'!E70</f>
        <v/>
      </c>
      <c r="D33" s="58" t="str">
        <f>'Wniosek 2031 r.'!G70</f>
        <v/>
      </c>
      <c r="E33" s="55">
        <f>'Wniosek 2031 r.'!C195</f>
        <v>0</v>
      </c>
      <c r="F33" s="55">
        <f>'Wniosek 2031 r.'!C426</f>
        <v>0</v>
      </c>
      <c r="G33" s="57">
        <f>'Wniosek 2031 r.'!C311</f>
        <v>0</v>
      </c>
      <c r="H33" s="56">
        <f>'Wniosek 2031 r.'!D311</f>
        <v>0</v>
      </c>
      <c r="I33" s="64">
        <f>'Wniosek 2031 r.'!F311</f>
        <v>0</v>
      </c>
      <c r="J33" s="55">
        <f>'Wniosek 2031 r.'!H311</f>
        <v>0</v>
      </c>
      <c r="K33" s="54">
        <f>IFERROR('Wniosek 2031 r.'!C541,0)</f>
        <v>0</v>
      </c>
      <c r="L33" s="53"/>
    </row>
    <row r="34" spans="1:12" s="52" customFormat="1" x14ac:dyDescent="0.25">
      <c r="A34" s="52" t="str">
        <f>'Wniosek 2031 r.'!A71</f>
        <v/>
      </c>
      <c r="B34" s="60" t="str">
        <f>'Wniosek 2031 r.'!B71</f>
        <v/>
      </c>
      <c r="C34" s="58" t="str">
        <f>'Wniosek 2031 r.'!E71</f>
        <v/>
      </c>
      <c r="D34" s="58" t="str">
        <f>'Wniosek 2031 r.'!G71</f>
        <v/>
      </c>
      <c r="E34" s="55">
        <f>'Wniosek 2031 r.'!C196</f>
        <v>0</v>
      </c>
      <c r="F34" s="55">
        <f>'Wniosek 2031 r.'!C427</f>
        <v>0</v>
      </c>
      <c r="G34" s="57">
        <f>'Wniosek 2031 r.'!C312</f>
        <v>0</v>
      </c>
      <c r="H34" s="56">
        <f>'Wniosek 2031 r.'!D312</f>
        <v>0</v>
      </c>
      <c r="I34" s="64">
        <f>'Wniosek 2031 r.'!F312</f>
        <v>0</v>
      </c>
      <c r="J34" s="55">
        <f>'Wniosek 2031 r.'!H312</f>
        <v>0</v>
      </c>
      <c r="K34" s="54">
        <f>IFERROR('Wniosek 2031 r.'!C542,0)</f>
        <v>0</v>
      </c>
      <c r="L34" s="53"/>
    </row>
    <row r="35" spans="1:12" s="52" customFormat="1" x14ac:dyDescent="0.25">
      <c r="A35" s="52" t="str">
        <f>'Wniosek 2031 r.'!A72</f>
        <v/>
      </c>
      <c r="B35" s="60" t="str">
        <f>'Wniosek 2031 r.'!B72</f>
        <v/>
      </c>
      <c r="C35" s="58" t="str">
        <f>'Wniosek 2031 r.'!E72</f>
        <v/>
      </c>
      <c r="D35" s="58" t="str">
        <f>'Wniosek 2031 r.'!G72</f>
        <v/>
      </c>
      <c r="E35" s="55">
        <f>'Wniosek 2031 r.'!C197</f>
        <v>0</v>
      </c>
      <c r="F35" s="55">
        <f>'Wniosek 2031 r.'!C428</f>
        <v>0</v>
      </c>
      <c r="G35" s="57">
        <f>'Wniosek 2031 r.'!C313</f>
        <v>0</v>
      </c>
      <c r="H35" s="56">
        <f>'Wniosek 2031 r.'!D313</f>
        <v>0</v>
      </c>
      <c r="I35" s="64">
        <f>'Wniosek 2031 r.'!F313</f>
        <v>0</v>
      </c>
      <c r="J35" s="55">
        <f>'Wniosek 2031 r.'!H313</f>
        <v>0</v>
      </c>
      <c r="K35" s="54">
        <f>IFERROR('Wniosek 2031 r.'!C543,0)</f>
        <v>0</v>
      </c>
      <c r="L35" s="53"/>
    </row>
    <row r="36" spans="1:12" s="52" customFormat="1" x14ac:dyDescent="0.25">
      <c r="A36" s="52" t="str">
        <f>'Wniosek 2031 r.'!A73</f>
        <v/>
      </c>
      <c r="B36" s="60" t="str">
        <f>'Wniosek 2031 r.'!B73</f>
        <v/>
      </c>
      <c r="C36" s="58" t="str">
        <f>'Wniosek 2031 r.'!E73</f>
        <v/>
      </c>
      <c r="D36" s="58" t="str">
        <f>'Wniosek 2031 r.'!G73</f>
        <v/>
      </c>
      <c r="E36" s="55">
        <f>'Wniosek 2031 r.'!C198</f>
        <v>0</v>
      </c>
      <c r="F36" s="55">
        <f>'Wniosek 2031 r.'!C429</f>
        <v>0</v>
      </c>
      <c r="G36" s="57">
        <f>'Wniosek 2031 r.'!C314</f>
        <v>0</v>
      </c>
      <c r="H36" s="56">
        <f>'Wniosek 2031 r.'!D314</f>
        <v>0</v>
      </c>
      <c r="I36" s="64">
        <f>'Wniosek 2031 r.'!F314</f>
        <v>0</v>
      </c>
      <c r="J36" s="55">
        <f>'Wniosek 2031 r.'!H314</f>
        <v>0</v>
      </c>
      <c r="K36" s="54">
        <f>IFERROR('Wniosek 2031 r.'!C544,0)</f>
        <v>0</v>
      </c>
      <c r="L36" s="53"/>
    </row>
    <row r="37" spans="1:12" s="52" customFormat="1" x14ac:dyDescent="0.25">
      <c r="A37" s="52" t="str">
        <f>'Wniosek 2031 r.'!A74</f>
        <v/>
      </c>
      <c r="B37" s="60" t="str">
        <f>'Wniosek 2031 r.'!B74</f>
        <v/>
      </c>
      <c r="C37" s="58" t="str">
        <f>'Wniosek 2031 r.'!E74</f>
        <v/>
      </c>
      <c r="D37" s="58" t="str">
        <f>'Wniosek 2031 r.'!G74</f>
        <v/>
      </c>
      <c r="E37" s="55">
        <f>'Wniosek 2031 r.'!C199</f>
        <v>0</v>
      </c>
      <c r="F37" s="55">
        <f>'Wniosek 2031 r.'!C430</f>
        <v>0</v>
      </c>
      <c r="G37" s="57">
        <f>'Wniosek 2031 r.'!C315</f>
        <v>0</v>
      </c>
      <c r="H37" s="56">
        <f>'Wniosek 2031 r.'!D315</f>
        <v>0</v>
      </c>
      <c r="I37" s="64">
        <f>'Wniosek 2031 r.'!F315</f>
        <v>0</v>
      </c>
      <c r="J37" s="55">
        <f>'Wniosek 2031 r.'!H315</f>
        <v>0</v>
      </c>
      <c r="K37" s="54">
        <f>IFERROR('Wniosek 2031 r.'!C545,0)</f>
        <v>0</v>
      </c>
      <c r="L37" s="53"/>
    </row>
    <row r="38" spans="1:12" s="52" customFormat="1" x14ac:dyDescent="0.25">
      <c r="A38" s="52" t="str">
        <f>'Wniosek 2031 r.'!A75</f>
        <v/>
      </c>
      <c r="B38" s="60" t="str">
        <f>'Wniosek 2031 r.'!B75</f>
        <v/>
      </c>
      <c r="C38" s="58" t="str">
        <f>'Wniosek 2031 r.'!E75</f>
        <v/>
      </c>
      <c r="D38" s="58" t="str">
        <f>'Wniosek 2031 r.'!G75</f>
        <v/>
      </c>
      <c r="E38" s="55">
        <f>'Wniosek 2031 r.'!C200</f>
        <v>0</v>
      </c>
      <c r="F38" s="55">
        <f>'Wniosek 2031 r.'!C431</f>
        <v>0</v>
      </c>
      <c r="G38" s="57">
        <f>'Wniosek 2031 r.'!C316</f>
        <v>0</v>
      </c>
      <c r="H38" s="56">
        <f>'Wniosek 2031 r.'!D316</f>
        <v>0</v>
      </c>
      <c r="I38" s="64">
        <f>'Wniosek 2031 r.'!F316</f>
        <v>0</v>
      </c>
      <c r="J38" s="55">
        <f>'Wniosek 2031 r.'!H316</f>
        <v>0</v>
      </c>
      <c r="K38" s="54">
        <f>IFERROR('Wniosek 2031 r.'!C546,0)</f>
        <v>0</v>
      </c>
      <c r="L38" s="53"/>
    </row>
    <row r="39" spans="1:12" s="52" customFormat="1" x14ac:dyDescent="0.25">
      <c r="A39" s="52" t="str">
        <f>'Wniosek 2031 r.'!A76</f>
        <v/>
      </c>
      <c r="B39" s="60" t="str">
        <f>'Wniosek 2031 r.'!B76</f>
        <v/>
      </c>
      <c r="C39" s="58" t="str">
        <f>'Wniosek 2031 r.'!E76</f>
        <v/>
      </c>
      <c r="D39" s="58" t="str">
        <f>'Wniosek 2031 r.'!G76</f>
        <v/>
      </c>
      <c r="E39" s="55">
        <f>'Wniosek 2031 r.'!C201</f>
        <v>0</v>
      </c>
      <c r="F39" s="55">
        <f>'Wniosek 2031 r.'!C432</f>
        <v>0</v>
      </c>
      <c r="G39" s="57">
        <f>'Wniosek 2031 r.'!C317</f>
        <v>0</v>
      </c>
      <c r="H39" s="56">
        <f>'Wniosek 2031 r.'!D317</f>
        <v>0</v>
      </c>
      <c r="I39" s="64">
        <f>'Wniosek 2031 r.'!F317</f>
        <v>0</v>
      </c>
      <c r="J39" s="55">
        <f>'Wniosek 2031 r.'!H317</f>
        <v>0</v>
      </c>
      <c r="K39" s="54">
        <f>IFERROR('Wniosek 2031 r.'!C547,0)</f>
        <v>0</v>
      </c>
      <c r="L39" s="53"/>
    </row>
    <row r="40" spans="1:12" s="52" customFormat="1" x14ac:dyDescent="0.25">
      <c r="A40" s="52" t="str">
        <f>'Wniosek 2031 r.'!A77</f>
        <v/>
      </c>
      <c r="B40" s="60" t="str">
        <f>'Wniosek 2031 r.'!B77</f>
        <v/>
      </c>
      <c r="C40" s="58" t="str">
        <f>'Wniosek 2031 r.'!E77</f>
        <v/>
      </c>
      <c r="D40" s="58" t="str">
        <f>'Wniosek 2031 r.'!G77</f>
        <v/>
      </c>
      <c r="E40" s="55">
        <f>'Wniosek 2031 r.'!C202</f>
        <v>0</v>
      </c>
      <c r="F40" s="55">
        <f>'Wniosek 2031 r.'!C433</f>
        <v>0</v>
      </c>
      <c r="G40" s="57">
        <f>'Wniosek 2031 r.'!C318</f>
        <v>0</v>
      </c>
      <c r="H40" s="56">
        <f>'Wniosek 2031 r.'!D318</f>
        <v>0</v>
      </c>
      <c r="I40" s="64">
        <f>'Wniosek 2031 r.'!F318</f>
        <v>0</v>
      </c>
      <c r="J40" s="55">
        <f>'Wniosek 2031 r.'!H318</f>
        <v>0</v>
      </c>
      <c r="K40" s="54">
        <f>IFERROR('Wniosek 2031 r.'!C548,0)</f>
        <v>0</v>
      </c>
      <c r="L40" s="53"/>
    </row>
    <row r="41" spans="1:12" s="52" customFormat="1" x14ac:dyDescent="0.25">
      <c r="A41" s="52" t="str">
        <f>'Wniosek 2031 r.'!A78</f>
        <v/>
      </c>
      <c r="B41" s="60" t="str">
        <f>'Wniosek 2031 r.'!B78</f>
        <v/>
      </c>
      <c r="C41" s="58" t="str">
        <f>'Wniosek 2031 r.'!E78</f>
        <v/>
      </c>
      <c r="D41" s="58" t="str">
        <f>'Wniosek 2031 r.'!G78</f>
        <v/>
      </c>
      <c r="E41" s="55">
        <f>'Wniosek 2031 r.'!C203</f>
        <v>0</v>
      </c>
      <c r="F41" s="55">
        <f>'Wniosek 2031 r.'!C434</f>
        <v>0</v>
      </c>
      <c r="G41" s="57">
        <f>'Wniosek 2031 r.'!C319</f>
        <v>0</v>
      </c>
      <c r="H41" s="56">
        <f>'Wniosek 2031 r.'!D319</f>
        <v>0</v>
      </c>
      <c r="I41" s="64">
        <f>'Wniosek 2031 r.'!F319</f>
        <v>0</v>
      </c>
      <c r="J41" s="55">
        <f>'Wniosek 2031 r.'!H319</f>
        <v>0</v>
      </c>
      <c r="K41" s="54">
        <f>IFERROR('Wniosek 2031 r.'!C549,0)</f>
        <v>0</v>
      </c>
      <c r="L41" s="53"/>
    </row>
    <row r="42" spans="1:12" s="52" customFormat="1" x14ac:dyDescent="0.25">
      <c r="A42" s="52" t="str">
        <f>'Wniosek 2031 r.'!A79</f>
        <v/>
      </c>
      <c r="B42" s="60" t="str">
        <f>'Wniosek 2031 r.'!B79</f>
        <v/>
      </c>
      <c r="C42" s="58" t="str">
        <f>'Wniosek 2031 r.'!E79</f>
        <v/>
      </c>
      <c r="D42" s="58" t="str">
        <f>'Wniosek 2031 r.'!G79</f>
        <v/>
      </c>
      <c r="E42" s="55">
        <f>'Wniosek 2031 r.'!C204</f>
        <v>0</v>
      </c>
      <c r="F42" s="55">
        <f>'Wniosek 2031 r.'!C435</f>
        <v>0</v>
      </c>
      <c r="G42" s="57">
        <f>'Wniosek 2031 r.'!C320</f>
        <v>0</v>
      </c>
      <c r="H42" s="56">
        <f>'Wniosek 2031 r.'!D320</f>
        <v>0</v>
      </c>
      <c r="I42" s="64">
        <f>'Wniosek 2031 r.'!F320</f>
        <v>0</v>
      </c>
      <c r="J42" s="55">
        <f>'Wniosek 2031 r.'!H320</f>
        <v>0</v>
      </c>
      <c r="K42" s="54">
        <f>IFERROR('Wniosek 2031 r.'!C550,0)</f>
        <v>0</v>
      </c>
      <c r="L42" s="53"/>
    </row>
    <row r="43" spans="1:12" s="52" customFormat="1" x14ac:dyDescent="0.25">
      <c r="A43" s="52" t="str">
        <f>'Wniosek 2031 r.'!A80</f>
        <v/>
      </c>
      <c r="B43" s="60" t="str">
        <f>'Wniosek 2031 r.'!B80</f>
        <v/>
      </c>
      <c r="C43" s="58" t="str">
        <f>'Wniosek 2031 r.'!E80</f>
        <v/>
      </c>
      <c r="D43" s="58" t="str">
        <f>'Wniosek 2031 r.'!G80</f>
        <v/>
      </c>
      <c r="E43" s="55">
        <f>'Wniosek 2031 r.'!C205</f>
        <v>0</v>
      </c>
      <c r="F43" s="55">
        <f>'Wniosek 2031 r.'!C436</f>
        <v>0</v>
      </c>
      <c r="G43" s="57">
        <f>'Wniosek 2031 r.'!C321</f>
        <v>0</v>
      </c>
      <c r="H43" s="56">
        <f>'Wniosek 2031 r.'!D321</f>
        <v>0</v>
      </c>
      <c r="I43" s="64">
        <f>'Wniosek 2031 r.'!F321</f>
        <v>0</v>
      </c>
      <c r="J43" s="55">
        <f>'Wniosek 2031 r.'!H321</f>
        <v>0</v>
      </c>
      <c r="K43" s="54">
        <f>IFERROR('Wniosek 2031 r.'!C551,0)</f>
        <v>0</v>
      </c>
      <c r="L43" s="53"/>
    </row>
    <row r="44" spans="1:12" s="52" customFormat="1" x14ac:dyDescent="0.25">
      <c r="A44" s="52" t="str">
        <f>'Wniosek 2031 r.'!A81</f>
        <v/>
      </c>
      <c r="B44" s="60" t="str">
        <f>'Wniosek 2031 r.'!B81</f>
        <v/>
      </c>
      <c r="C44" s="58" t="str">
        <f>'Wniosek 2031 r.'!E81</f>
        <v/>
      </c>
      <c r="D44" s="58" t="str">
        <f>'Wniosek 2031 r.'!G81</f>
        <v/>
      </c>
      <c r="E44" s="55">
        <f>'Wniosek 2031 r.'!C206</f>
        <v>0</v>
      </c>
      <c r="F44" s="55">
        <f>'Wniosek 2031 r.'!C437</f>
        <v>0</v>
      </c>
      <c r="G44" s="57">
        <f>'Wniosek 2031 r.'!C322</f>
        <v>0</v>
      </c>
      <c r="H44" s="56">
        <f>'Wniosek 2031 r.'!D322</f>
        <v>0</v>
      </c>
      <c r="I44" s="64">
        <f>'Wniosek 2031 r.'!F322</f>
        <v>0</v>
      </c>
      <c r="J44" s="55">
        <f>'Wniosek 2031 r.'!H322</f>
        <v>0</v>
      </c>
      <c r="K44" s="54">
        <f>IFERROR('Wniosek 2031 r.'!C552,0)</f>
        <v>0</v>
      </c>
      <c r="L44" s="53"/>
    </row>
    <row r="45" spans="1:12" s="52" customFormat="1" x14ac:dyDescent="0.25">
      <c r="A45" s="52" t="str">
        <f>'Wniosek 2031 r.'!A82</f>
        <v/>
      </c>
      <c r="B45" s="60" t="str">
        <f>'Wniosek 2031 r.'!B82</f>
        <v/>
      </c>
      <c r="C45" s="58" t="str">
        <f>'Wniosek 2031 r.'!E82</f>
        <v/>
      </c>
      <c r="D45" s="58" t="str">
        <f>'Wniosek 2031 r.'!G82</f>
        <v/>
      </c>
      <c r="E45" s="55">
        <f>'Wniosek 2031 r.'!C207</f>
        <v>0</v>
      </c>
      <c r="F45" s="55">
        <f>'Wniosek 2031 r.'!C438</f>
        <v>0</v>
      </c>
      <c r="G45" s="57">
        <f>'Wniosek 2031 r.'!C323</f>
        <v>0</v>
      </c>
      <c r="H45" s="56">
        <f>'Wniosek 2031 r.'!D323</f>
        <v>0</v>
      </c>
      <c r="I45" s="64">
        <f>'Wniosek 2031 r.'!F323</f>
        <v>0</v>
      </c>
      <c r="J45" s="55">
        <f>'Wniosek 2031 r.'!H323</f>
        <v>0</v>
      </c>
      <c r="K45" s="54">
        <f>IFERROR('Wniosek 2031 r.'!C553,0)</f>
        <v>0</v>
      </c>
      <c r="L45" s="53"/>
    </row>
    <row r="46" spans="1:12" s="52" customFormat="1" x14ac:dyDescent="0.25">
      <c r="A46" s="52" t="str">
        <f>'Wniosek 2031 r.'!A83</f>
        <v/>
      </c>
      <c r="B46" s="60" t="str">
        <f>'Wniosek 2031 r.'!B83</f>
        <v/>
      </c>
      <c r="C46" s="58" t="str">
        <f>'Wniosek 2031 r.'!E83</f>
        <v/>
      </c>
      <c r="D46" s="58" t="str">
        <f>'Wniosek 2031 r.'!G83</f>
        <v/>
      </c>
      <c r="E46" s="55">
        <f>'Wniosek 2031 r.'!C208</f>
        <v>0</v>
      </c>
      <c r="F46" s="55">
        <f>'Wniosek 2031 r.'!C439</f>
        <v>0</v>
      </c>
      <c r="G46" s="57">
        <f>'Wniosek 2031 r.'!C324</f>
        <v>0</v>
      </c>
      <c r="H46" s="56">
        <f>'Wniosek 2031 r.'!D324</f>
        <v>0</v>
      </c>
      <c r="I46" s="64">
        <f>'Wniosek 2031 r.'!F324</f>
        <v>0</v>
      </c>
      <c r="J46" s="55">
        <f>'Wniosek 2031 r.'!H324</f>
        <v>0</v>
      </c>
      <c r="K46" s="54">
        <f>IFERROR('Wniosek 2031 r.'!C554,0)</f>
        <v>0</v>
      </c>
      <c r="L46" s="53"/>
    </row>
    <row r="47" spans="1:12" s="52" customFormat="1" x14ac:dyDescent="0.25">
      <c r="A47" s="52" t="str">
        <f>'Wniosek 2031 r.'!A84</f>
        <v/>
      </c>
      <c r="B47" s="60" t="str">
        <f>'Wniosek 2031 r.'!B84</f>
        <v/>
      </c>
      <c r="C47" s="58" t="str">
        <f>'Wniosek 2031 r.'!E84</f>
        <v/>
      </c>
      <c r="D47" s="58" t="str">
        <f>'Wniosek 2031 r.'!G84</f>
        <v/>
      </c>
      <c r="E47" s="55">
        <f>'Wniosek 2031 r.'!C209</f>
        <v>0</v>
      </c>
      <c r="F47" s="55">
        <f>'Wniosek 2031 r.'!C440</f>
        <v>0</v>
      </c>
      <c r="G47" s="57">
        <f>'Wniosek 2031 r.'!C325</f>
        <v>0</v>
      </c>
      <c r="H47" s="56">
        <f>'Wniosek 2031 r.'!D325</f>
        <v>0</v>
      </c>
      <c r="I47" s="64">
        <f>'Wniosek 2031 r.'!F325</f>
        <v>0</v>
      </c>
      <c r="J47" s="55">
        <f>'Wniosek 2031 r.'!H325</f>
        <v>0</v>
      </c>
      <c r="K47" s="54">
        <f>IFERROR('Wniosek 2031 r.'!C555,0)</f>
        <v>0</v>
      </c>
      <c r="L47" s="53"/>
    </row>
    <row r="48" spans="1:12" s="52" customFormat="1" x14ac:dyDescent="0.25">
      <c r="A48" s="52" t="str">
        <f>'Wniosek 2031 r.'!A85</f>
        <v/>
      </c>
      <c r="B48" s="60" t="str">
        <f>'Wniosek 2031 r.'!B85</f>
        <v/>
      </c>
      <c r="C48" s="58" t="str">
        <f>'Wniosek 2031 r.'!E85</f>
        <v/>
      </c>
      <c r="D48" s="58" t="str">
        <f>'Wniosek 2031 r.'!G85</f>
        <v/>
      </c>
      <c r="E48" s="55">
        <f>'Wniosek 2031 r.'!C210</f>
        <v>0</v>
      </c>
      <c r="F48" s="55">
        <f>'Wniosek 2031 r.'!C441</f>
        <v>0</v>
      </c>
      <c r="G48" s="57">
        <f>'Wniosek 2031 r.'!C326</f>
        <v>0</v>
      </c>
      <c r="H48" s="56">
        <f>'Wniosek 2031 r.'!D326</f>
        <v>0</v>
      </c>
      <c r="I48" s="64">
        <f>'Wniosek 2031 r.'!F326</f>
        <v>0</v>
      </c>
      <c r="J48" s="55">
        <f>'Wniosek 2031 r.'!H326</f>
        <v>0</v>
      </c>
      <c r="K48" s="54">
        <f>IFERROR('Wniosek 2031 r.'!C556,0)</f>
        <v>0</v>
      </c>
      <c r="L48" s="53"/>
    </row>
    <row r="49" spans="1:12" s="52" customFormat="1" x14ac:dyDescent="0.25">
      <c r="A49" s="52" t="str">
        <f>'Wniosek 2031 r.'!A86</f>
        <v/>
      </c>
      <c r="B49" s="60" t="str">
        <f>'Wniosek 2031 r.'!B86</f>
        <v/>
      </c>
      <c r="C49" s="58" t="str">
        <f>'Wniosek 2031 r.'!E86</f>
        <v/>
      </c>
      <c r="D49" s="58" t="str">
        <f>'Wniosek 2031 r.'!G86</f>
        <v/>
      </c>
      <c r="E49" s="55">
        <f>'Wniosek 2031 r.'!C211</f>
        <v>0</v>
      </c>
      <c r="F49" s="55">
        <f>'Wniosek 2031 r.'!C442</f>
        <v>0</v>
      </c>
      <c r="G49" s="57">
        <f>'Wniosek 2031 r.'!C327</f>
        <v>0</v>
      </c>
      <c r="H49" s="56">
        <f>'Wniosek 2031 r.'!D327</f>
        <v>0</v>
      </c>
      <c r="I49" s="64">
        <f>'Wniosek 2031 r.'!F327</f>
        <v>0</v>
      </c>
      <c r="J49" s="55">
        <f>'Wniosek 2031 r.'!H327</f>
        <v>0</v>
      </c>
      <c r="K49" s="54">
        <f>IFERROR('Wniosek 2031 r.'!C557,0)</f>
        <v>0</v>
      </c>
      <c r="L49" s="53"/>
    </row>
    <row r="50" spans="1:12" s="52" customFormat="1" x14ac:dyDescent="0.25">
      <c r="A50" s="52" t="str">
        <f>'Wniosek 2031 r.'!A87</f>
        <v/>
      </c>
      <c r="B50" s="60" t="str">
        <f>'Wniosek 2031 r.'!B87</f>
        <v/>
      </c>
      <c r="C50" s="58" t="str">
        <f>'Wniosek 2031 r.'!E87</f>
        <v/>
      </c>
      <c r="D50" s="58" t="str">
        <f>'Wniosek 2031 r.'!G87</f>
        <v/>
      </c>
      <c r="E50" s="55">
        <f>'Wniosek 2031 r.'!C212</f>
        <v>0</v>
      </c>
      <c r="F50" s="55">
        <f>'Wniosek 2031 r.'!C443</f>
        <v>0</v>
      </c>
      <c r="G50" s="57">
        <f>'Wniosek 2031 r.'!C328</f>
        <v>0</v>
      </c>
      <c r="H50" s="56">
        <f>'Wniosek 2031 r.'!D328</f>
        <v>0</v>
      </c>
      <c r="I50" s="64">
        <f>'Wniosek 2031 r.'!F328</f>
        <v>0</v>
      </c>
      <c r="J50" s="55">
        <f>'Wniosek 2031 r.'!H328</f>
        <v>0</v>
      </c>
      <c r="K50" s="54">
        <f>IFERROR('Wniosek 2031 r.'!C558,0)</f>
        <v>0</v>
      </c>
      <c r="L50" s="53"/>
    </row>
    <row r="51" spans="1:12" s="52" customFormat="1" x14ac:dyDescent="0.25">
      <c r="A51" s="52" t="str">
        <f>'Wniosek 2031 r.'!A88</f>
        <v/>
      </c>
      <c r="B51" s="60" t="str">
        <f>'Wniosek 2031 r.'!B88</f>
        <v/>
      </c>
      <c r="C51" s="58" t="str">
        <f>'Wniosek 2031 r.'!E88</f>
        <v/>
      </c>
      <c r="D51" s="58" t="str">
        <f>'Wniosek 2031 r.'!G88</f>
        <v/>
      </c>
      <c r="E51" s="55">
        <f>'Wniosek 2031 r.'!C213</f>
        <v>0</v>
      </c>
      <c r="F51" s="55">
        <f>'Wniosek 2031 r.'!C444</f>
        <v>0</v>
      </c>
      <c r="G51" s="57">
        <f>'Wniosek 2031 r.'!C329</f>
        <v>0</v>
      </c>
      <c r="H51" s="56">
        <f>'Wniosek 2031 r.'!D329</f>
        <v>0</v>
      </c>
      <c r="I51" s="64">
        <f>'Wniosek 2031 r.'!F329</f>
        <v>0</v>
      </c>
      <c r="J51" s="55">
        <f>'Wniosek 2031 r.'!H329</f>
        <v>0</v>
      </c>
      <c r="K51" s="54">
        <f>IFERROR('Wniosek 2031 r.'!C559,0)</f>
        <v>0</v>
      </c>
      <c r="L51" s="53"/>
    </row>
    <row r="52" spans="1:12" s="52" customFormat="1" x14ac:dyDescent="0.25">
      <c r="A52" s="52" t="str">
        <f>'Wniosek 2031 r.'!A89</f>
        <v/>
      </c>
      <c r="B52" s="60" t="str">
        <f>'Wniosek 2031 r.'!B89</f>
        <v/>
      </c>
      <c r="C52" s="58" t="str">
        <f>'Wniosek 2031 r.'!E89</f>
        <v/>
      </c>
      <c r="D52" s="58" t="str">
        <f>'Wniosek 2031 r.'!G89</f>
        <v/>
      </c>
      <c r="E52" s="55">
        <f>'Wniosek 2031 r.'!C214</f>
        <v>0</v>
      </c>
      <c r="F52" s="55">
        <f>'Wniosek 2031 r.'!C445</f>
        <v>0</v>
      </c>
      <c r="G52" s="57">
        <f>'Wniosek 2031 r.'!C330</f>
        <v>0</v>
      </c>
      <c r="H52" s="56">
        <f>'Wniosek 2031 r.'!D330</f>
        <v>0</v>
      </c>
      <c r="I52" s="64">
        <f>'Wniosek 2031 r.'!F330</f>
        <v>0</v>
      </c>
      <c r="J52" s="55">
        <f>'Wniosek 2031 r.'!H330</f>
        <v>0</v>
      </c>
      <c r="K52" s="54">
        <f>IFERROR('Wniosek 2031 r.'!C560,0)</f>
        <v>0</v>
      </c>
      <c r="L52" s="53"/>
    </row>
    <row r="53" spans="1:12" s="52" customFormat="1" x14ac:dyDescent="0.25">
      <c r="A53" s="52" t="str">
        <f>'Wniosek 2031 r.'!A90</f>
        <v/>
      </c>
      <c r="B53" s="60" t="str">
        <f>'Wniosek 2031 r.'!B90</f>
        <v/>
      </c>
      <c r="C53" s="58" t="str">
        <f>'Wniosek 2031 r.'!E90</f>
        <v/>
      </c>
      <c r="D53" s="58" t="str">
        <f>'Wniosek 2031 r.'!G90</f>
        <v/>
      </c>
      <c r="E53" s="55">
        <f>'Wniosek 2031 r.'!C215</f>
        <v>0</v>
      </c>
      <c r="F53" s="55">
        <f>'Wniosek 2031 r.'!C446</f>
        <v>0</v>
      </c>
      <c r="G53" s="57">
        <f>'Wniosek 2031 r.'!C331</f>
        <v>0</v>
      </c>
      <c r="H53" s="56">
        <f>'Wniosek 2031 r.'!D331</f>
        <v>0</v>
      </c>
      <c r="I53" s="64">
        <f>'Wniosek 2031 r.'!F331</f>
        <v>0</v>
      </c>
      <c r="J53" s="55">
        <f>'Wniosek 2031 r.'!H331</f>
        <v>0</v>
      </c>
      <c r="K53" s="54">
        <f>IFERROR('Wniosek 2031 r.'!C561,0)</f>
        <v>0</v>
      </c>
      <c r="L53" s="53"/>
    </row>
    <row r="54" spans="1:12" s="52" customFormat="1" x14ac:dyDescent="0.25">
      <c r="A54" s="52" t="str">
        <f>'Wniosek 2031 r.'!A91</f>
        <v/>
      </c>
      <c r="B54" s="60" t="str">
        <f>'Wniosek 2031 r.'!B91</f>
        <v/>
      </c>
      <c r="C54" s="58" t="str">
        <f>'Wniosek 2031 r.'!E91</f>
        <v/>
      </c>
      <c r="D54" s="58" t="str">
        <f>'Wniosek 2031 r.'!G91</f>
        <v/>
      </c>
      <c r="E54" s="55">
        <f>'Wniosek 2031 r.'!C216</f>
        <v>0</v>
      </c>
      <c r="F54" s="55">
        <f>'Wniosek 2031 r.'!C447</f>
        <v>0</v>
      </c>
      <c r="G54" s="57">
        <f>'Wniosek 2031 r.'!C332</f>
        <v>0</v>
      </c>
      <c r="H54" s="56">
        <f>'Wniosek 2031 r.'!D332</f>
        <v>0</v>
      </c>
      <c r="I54" s="64">
        <f>'Wniosek 2031 r.'!F332</f>
        <v>0</v>
      </c>
      <c r="J54" s="55">
        <f>'Wniosek 2031 r.'!H332</f>
        <v>0</v>
      </c>
      <c r="K54" s="54">
        <f>IFERROR('Wniosek 2031 r.'!C562,0)</f>
        <v>0</v>
      </c>
      <c r="L54" s="53"/>
    </row>
    <row r="55" spans="1:12" s="52" customFormat="1" x14ac:dyDescent="0.25">
      <c r="A55" s="52" t="str">
        <f>'Wniosek 2031 r.'!A92</f>
        <v/>
      </c>
      <c r="B55" s="60" t="str">
        <f>'Wniosek 2031 r.'!B92</f>
        <v/>
      </c>
      <c r="C55" s="58" t="str">
        <f>'Wniosek 2031 r.'!E92</f>
        <v/>
      </c>
      <c r="D55" s="58" t="str">
        <f>'Wniosek 2031 r.'!G92</f>
        <v/>
      </c>
      <c r="E55" s="55">
        <f>'Wniosek 2031 r.'!C217</f>
        <v>0</v>
      </c>
      <c r="F55" s="55">
        <f>'Wniosek 2031 r.'!C448</f>
        <v>0</v>
      </c>
      <c r="G55" s="57">
        <f>'Wniosek 2031 r.'!C333</f>
        <v>0</v>
      </c>
      <c r="H55" s="56">
        <f>'Wniosek 2031 r.'!D333</f>
        <v>0</v>
      </c>
      <c r="I55" s="64">
        <f>'Wniosek 2031 r.'!F333</f>
        <v>0</v>
      </c>
      <c r="J55" s="55">
        <f>'Wniosek 2031 r.'!H333</f>
        <v>0</v>
      </c>
      <c r="K55" s="54">
        <f>IFERROR('Wniosek 2031 r.'!C563,0)</f>
        <v>0</v>
      </c>
      <c r="L55" s="53"/>
    </row>
    <row r="56" spans="1:12" s="52" customFormat="1" x14ac:dyDescent="0.25">
      <c r="A56" s="52" t="str">
        <f>'Wniosek 2031 r.'!A93</f>
        <v/>
      </c>
      <c r="B56" s="60" t="str">
        <f>'Wniosek 2031 r.'!B93</f>
        <v/>
      </c>
      <c r="C56" s="58" t="str">
        <f>'Wniosek 2031 r.'!E93</f>
        <v/>
      </c>
      <c r="D56" s="58" t="str">
        <f>'Wniosek 2031 r.'!G93</f>
        <v/>
      </c>
      <c r="E56" s="55">
        <f>'Wniosek 2031 r.'!C218</f>
        <v>0</v>
      </c>
      <c r="F56" s="55">
        <f>'Wniosek 2031 r.'!C449</f>
        <v>0</v>
      </c>
      <c r="G56" s="57">
        <f>'Wniosek 2031 r.'!C334</f>
        <v>0</v>
      </c>
      <c r="H56" s="56">
        <f>'Wniosek 2031 r.'!D334</f>
        <v>0</v>
      </c>
      <c r="I56" s="64">
        <f>'Wniosek 2031 r.'!F334</f>
        <v>0</v>
      </c>
      <c r="J56" s="55">
        <f>'Wniosek 2031 r.'!H334</f>
        <v>0</v>
      </c>
      <c r="K56" s="54">
        <f>IFERROR('Wniosek 2031 r.'!C564,0)</f>
        <v>0</v>
      </c>
      <c r="L56" s="53"/>
    </row>
    <row r="57" spans="1:12" s="52" customFormat="1" x14ac:dyDescent="0.25">
      <c r="A57" s="52" t="str">
        <f>'Wniosek 2031 r.'!A94</f>
        <v/>
      </c>
      <c r="B57" s="60" t="str">
        <f>'Wniosek 2031 r.'!B94</f>
        <v/>
      </c>
      <c r="C57" s="58" t="str">
        <f>'Wniosek 2031 r.'!E94</f>
        <v/>
      </c>
      <c r="D57" s="58" t="str">
        <f>'Wniosek 2031 r.'!G94</f>
        <v/>
      </c>
      <c r="E57" s="55">
        <f>'Wniosek 2031 r.'!C219</f>
        <v>0</v>
      </c>
      <c r="F57" s="55">
        <f>'Wniosek 2031 r.'!C450</f>
        <v>0</v>
      </c>
      <c r="G57" s="57">
        <f>'Wniosek 2031 r.'!C335</f>
        <v>0</v>
      </c>
      <c r="H57" s="56">
        <f>'Wniosek 2031 r.'!D335</f>
        <v>0</v>
      </c>
      <c r="I57" s="64">
        <f>'Wniosek 2031 r.'!F335</f>
        <v>0</v>
      </c>
      <c r="J57" s="55">
        <f>'Wniosek 2031 r.'!H335</f>
        <v>0</v>
      </c>
      <c r="K57" s="54">
        <f>IFERROR('Wniosek 2031 r.'!C565,0)</f>
        <v>0</v>
      </c>
      <c r="L57" s="53"/>
    </row>
    <row r="58" spans="1:12" s="52" customFormat="1" x14ac:dyDescent="0.25">
      <c r="A58" s="52" t="str">
        <f>'Wniosek 2031 r.'!A95</f>
        <v/>
      </c>
      <c r="B58" s="60" t="str">
        <f>'Wniosek 2031 r.'!B95</f>
        <v/>
      </c>
      <c r="C58" s="58" t="str">
        <f>'Wniosek 2031 r.'!E95</f>
        <v/>
      </c>
      <c r="D58" s="58" t="str">
        <f>'Wniosek 2031 r.'!G95</f>
        <v/>
      </c>
      <c r="E58" s="55">
        <f>'Wniosek 2031 r.'!C220</f>
        <v>0</v>
      </c>
      <c r="F58" s="55">
        <f>'Wniosek 2031 r.'!C451</f>
        <v>0</v>
      </c>
      <c r="G58" s="57">
        <f>'Wniosek 2031 r.'!C336</f>
        <v>0</v>
      </c>
      <c r="H58" s="56">
        <f>'Wniosek 2031 r.'!D336</f>
        <v>0</v>
      </c>
      <c r="I58" s="64">
        <f>'Wniosek 2031 r.'!F336</f>
        <v>0</v>
      </c>
      <c r="J58" s="55">
        <f>'Wniosek 2031 r.'!H336</f>
        <v>0</v>
      </c>
      <c r="K58" s="54">
        <f>IFERROR('Wniosek 2031 r.'!C566,0)</f>
        <v>0</v>
      </c>
      <c r="L58" s="53"/>
    </row>
    <row r="59" spans="1:12" s="52" customFormat="1" x14ac:dyDescent="0.25">
      <c r="A59" s="52" t="str">
        <f>'Wniosek 2031 r.'!A96</f>
        <v/>
      </c>
      <c r="B59" s="60" t="str">
        <f>'Wniosek 2031 r.'!B96</f>
        <v/>
      </c>
      <c r="C59" s="58" t="str">
        <f>'Wniosek 2031 r.'!E96</f>
        <v/>
      </c>
      <c r="D59" s="58" t="str">
        <f>'Wniosek 2031 r.'!G96</f>
        <v/>
      </c>
      <c r="E59" s="55">
        <f>'Wniosek 2031 r.'!C221</f>
        <v>0</v>
      </c>
      <c r="F59" s="55">
        <f>'Wniosek 2031 r.'!C452</f>
        <v>0</v>
      </c>
      <c r="G59" s="57">
        <f>'Wniosek 2031 r.'!C337</f>
        <v>0</v>
      </c>
      <c r="H59" s="56">
        <f>'Wniosek 2031 r.'!D337</f>
        <v>0</v>
      </c>
      <c r="I59" s="64">
        <f>'Wniosek 2031 r.'!F337</f>
        <v>0</v>
      </c>
      <c r="J59" s="55">
        <f>'Wniosek 2031 r.'!H337</f>
        <v>0</v>
      </c>
      <c r="K59" s="54">
        <f>IFERROR('Wniosek 2031 r.'!C567,0)</f>
        <v>0</v>
      </c>
      <c r="L59" s="53"/>
    </row>
    <row r="60" spans="1:12" s="52" customFormat="1" x14ac:dyDescent="0.25">
      <c r="A60" s="52" t="str">
        <f>'Wniosek 2031 r.'!A97</f>
        <v/>
      </c>
      <c r="B60" s="60" t="str">
        <f>'Wniosek 2031 r.'!B97</f>
        <v/>
      </c>
      <c r="C60" s="58" t="str">
        <f>'Wniosek 2031 r.'!E97</f>
        <v/>
      </c>
      <c r="D60" s="58" t="str">
        <f>'Wniosek 2031 r.'!G97</f>
        <v/>
      </c>
      <c r="E60" s="55">
        <f>'Wniosek 2031 r.'!C222</f>
        <v>0</v>
      </c>
      <c r="F60" s="55">
        <f>'Wniosek 2031 r.'!C453</f>
        <v>0</v>
      </c>
      <c r="G60" s="57">
        <f>'Wniosek 2031 r.'!C338</f>
        <v>0</v>
      </c>
      <c r="H60" s="56">
        <f>'Wniosek 2031 r.'!D338</f>
        <v>0</v>
      </c>
      <c r="I60" s="64">
        <f>'Wniosek 2031 r.'!F338</f>
        <v>0</v>
      </c>
      <c r="J60" s="55">
        <f>'Wniosek 2031 r.'!H338</f>
        <v>0</v>
      </c>
      <c r="K60" s="54">
        <f>IFERROR('Wniosek 2031 r.'!C568,0)</f>
        <v>0</v>
      </c>
      <c r="L60" s="53"/>
    </row>
    <row r="61" spans="1:12" s="52" customFormat="1" x14ac:dyDescent="0.25">
      <c r="A61" s="52" t="str">
        <f>'Wniosek 2031 r.'!A98</f>
        <v/>
      </c>
      <c r="B61" s="60" t="str">
        <f>'Wniosek 2031 r.'!B98</f>
        <v/>
      </c>
      <c r="C61" s="58" t="str">
        <f>'Wniosek 2031 r.'!E98</f>
        <v/>
      </c>
      <c r="D61" s="58" t="str">
        <f>'Wniosek 2031 r.'!G98</f>
        <v/>
      </c>
      <c r="E61" s="55">
        <f>'Wniosek 2031 r.'!C223</f>
        <v>0</v>
      </c>
      <c r="F61" s="55">
        <f>'Wniosek 2031 r.'!C454</f>
        <v>0</v>
      </c>
      <c r="G61" s="57">
        <f>'Wniosek 2031 r.'!C339</f>
        <v>0</v>
      </c>
      <c r="H61" s="56">
        <f>'Wniosek 2031 r.'!D339</f>
        <v>0</v>
      </c>
      <c r="I61" s="64">
        <f>'Wniosek 2031 r.'!F339</f>
        <v>0</v>
      </c>
      <c r="J61" s="55">
        <f>'Wniosek 2031 r.'!H339</f>
        <v>0</v>
      </c>
      <c r="K61" s="54">
        <f>IFERROR('Wniosek 2031 r.'!C569,0)</f>
        <v>0</v>
      </c>
      <c r="L61" s="53"/>
    </row>
    <row r="62" spans="1:12" s="52" customFormat="1" x14ac:dyDescent="0.25">
      <c r="A62" s="52" t="str">
        <f>'Wniosek 2031 r.'!A99</f>
        <v/>
      </c>
      <c r="B62" s="60" t="str">
        <f>'Wniosek 2031 r.'!B99</f>
        <v/>
      </c>
      <c r="C62" s="58" t="str">
        <f>'Wniosek 2031 r.'!E99</f>
        <v/>
      </c>
      <c r="D62" s="58" t="str">
        <f>'Wniosek 2031 r.'!G99</f>
        <v/>
      </c>
      <c r="E62" s="55">
        <f>'Wniosek 2031 r.'!C224</f>
        <v>0</v>
      </c>
      <c r="F62" s="55">
        <f>'Wniosek 2031 r.'!C455</f>
        <v>0</v>
      </c>
      <c r="G62" s="57">
        <f>'Wniosek 2031 r.'!C340</f>
        <v>0</v>
      </c>
      <c r="H62" s="56">
        <f>'Wniosek 2031 r.'!D340</f>
        <v>0</v>
      </c>
      <c r="I62" s="64">
        <f>'Wniosek 2031 r.'!F340</f>
        <v>0</v>
      </c>
      <c r="J62" s="55">
        <f>'Wniosek 2031 r.'!H340</f>
        <v>0</v>
      </c>
      <c r="K62" s="54">
        <f>IFERROR('Wniosek 2031 r.'!C570,0)</f>
        <v>0</v>
      </c>
      <c r="L62" s="53"/>
    </row>
    <row r="63" spans="1:12" s="52" customFormat="1" x14ac:dyDescent="0.25">
      <c r="A63" s="52" t="str">
        <f>'Wniosek 2031 r.'!A100</f>
        <v/>
      </c>
      <c r="B63" s="60" t="str">
        <f>'Wniosek 2031 r.'!B100</f>
        <v/>
      </c>
      <c r="C63" s="58" t="str">
        <f>'Wniosek 2031 r.'!E100</f>
        <v/>
      </c>
      <c r="D63" s="58" t="str">
        <f>'Wniosek 2031 r.'!G100</f>
        <v/>
      </c>
      <c r="E63" s="55">
        <f>'Wniosek 2031 r.'!C225</f>
        <v>0</v>
      </c>
      <c r="F63" s="55">
        <f>'Wniosek 2031 r.'!C456</f>
        <v>0</v>
      </c>
      <c r="G63" s="57">
        <f>'Wniosek 2031 r.'!C341</f>
        <v>0</v>
      </c>
      <c r="H63" s="56">
        <f>'Wniosek 2031 r.'!D341</f>
        <v>0</v>
      </c>
      <c r="I63" s="64">
        <f>'Wniosek 2031 r.'!F341</f>
        <v>0</v>
      </c>
      <c r="J63" s="55">
        <f>'Wniosek 2031 r.'!H341</f>
        <v>0</v>
      </c>
      <c r="K63" s="54">
        <f>IFERROR('Wniosek 2031 r.'!C571,0)</f>
        <v>0</v>
      </c>
      <c r="L63" s="53"/>
    </row>
    <row r="64" spans="1:12" s="52" customFormat="1" x14ac:dyDescent="0.25">
      <c r="A64" s="52" t="str">
        <f>'Wniosek 2031 r.'!A101</f>
        <v/>
      </c>
      <c r="B64" s="60" t="str">
        <f>'Wniosek 2031 r.'!B101</f>
        <v/>
      </c>
      <c r="C64" s="58" t="str">
        <f>'Wniosek 2031 r.'!E101</f>
        <v/>
      </c>
      <c r="D64" s="58" t="str">
        <f>'Wniosek 2031 r.'!G101</f>
        <v/>
      </c>
      <c r="E64" s="55">
        <f>'Wniosek 2031 r.'!C226</f>
        <v>0</v>
      </c>
      <c r="F64" s="55">
        <f>'Wniosek 2031 r.'!C457</f>
        <v>0</v>
      </c>
      <c r="G64" s="57">
        <f>'Wniosek 2031 r.'!C342</f>
        <v>0</v>
      </c>
      <c r="H64" s="56">
        <f>'Wniosek 2031 r.'!D342</f>
        <v>0</v>
      </c>
      <c r="I64" s="64">
        <f>'Wniosek 2031 r.'!F342</f>
        <v>0</v>
      </c>
      <c r="J64" s="55">
        <f>'Wniosek 2031 r.'!H342</f>
        <v>0</v>
      </c>
      <c r="K64" s="54">
        <f>IFERROR('Wniosek 2031 r.'!C572,0)</f>
        <v>0</v>
      </c>
      <c r="L64" s="53"/>
    </row>
    <row r="65" spans="1:12" s="52" customFormat="1" x14ac:dyDescent="0.25">
      <c r="A65" s="52" t="str">
        <f>'Wniosek 2031 r.'!A102</f>
        <v/>
      </c>
      <c r="B65" s="60" t="str">
        <f>'Wniosek 2031 r.'!B102</f>
        <v/>
      </c>
      <c r="C65" s="58" t="str">
        <f>'Wniosek 2031 r.'!E102</f>
        <v/>
      </c>
      <c r="D65" s="58" t="str">
        <f>'Wniosek 2031 r.'!G102</f>
        <v/>
      </c>
      <c r="E65" s="55">
        <f>'Wniosek 2031 r.'!C227</f>
        <v>0</v>
      </c>
      <c r="F65" s="55">
        <f>'Wniosek 2031 r.'!C458</f>
        <v>0</v>
      </c>
      <c r="G65" s="57">
        <f>'Wniosek 2031 r.'!C343</f>
        <v>0</v>
      </c>
      <c r="H65" s="56">
        <f>'Wniosek 2031 r.'!D343</f>
        <v>0</v>
      </c>
      <c r="I65" s="64">
        <f>'Wniosek 2031 r.'!F343</f>
        <v>0</v>
      </c>
      <c r="J65" s="55">
        <f>'Wniosek 2031 r.'!H343</f>
        <v>0</v>
      </c>
      <c r="K65" s="54">
        <f>IFERROR('Wniosek 2031 r.'!C573,0)</f>
        <v>0</v>
      </c>
      <c r="L65" s="53"/>
    </row>
    <row r="66" spans="1:12" s="52" customFormat="1" x14ac:dyDescent="0.25">
      <c r="A66" s="52" t="str">
        <f>'Wniosek 2031 r.'!A103</f>
        <v/>
      </c>
      <c r="B66" s="60" t="str">
        <f>'Wniosek 2031 r.'!B103</f>
        <v/>
      </c>
      <c r="C66" s="58" t="str">
        <f>'Wniosek 2031 r.'!E103</f>
        <v/>
      </c>
      <c r="D66" s="58" t="str">
        <f>'Wniosek 2031 r.'!G103</f>
        <v/>
      </c>
      <c r="E66" s="55">
        <f>'Wniosek 2031 r.'!C228</f>
        <v>0</v>
      </c>
      <c r="F66" s="55">
        <f>'Wniosek 2031 r.'!C459</f>
        <v>0</v>
      </c>
      <c r="G66" s="57">
        <f>'Wniosek 2031 r.'!C344</f>
        <v>0</v>
      </c>
      <c r="H66" s="56">
        <f>'Wniosek 2031 r.'!D344</f>
        <v>0</v>
      </c>
      <c r="I66" s="64">
        <f>'Wniosek 2031 r.'!F344</f>
        <v>0</v>
      </c>
      <c r="J66" s="55">
        <f>'Wniosek 2031 r.'!H344</f>
        <v>0</v>
      </c>
      <c r="K66" s="54">
        <f>IFERROR('Wniosek 2031 r.'!C574,0)</f>
        <v>0</v>
      </c>
      <c r="L66" s="53"/>
    </row>
    <row r="67" spans="1:12" s="52" customFormat="1" x14ac:dyDescent="0.25">
      <c r="A67" s="52" t="str">
        <f>'Wniosek 2031 r.'!A104</f>
        <v/>
      </c>
      <c r="B67" s="60" t="str">
        <f>'Wniosek 2031 r.'!B104</f>
        <v/>
      </c>
      <c r="C67" s="58" t="str">
        <f>'Wniosek 2031 r.'!E104</f>
        <v/>
      </c>
      <c r="D67" s="58" t="str">
        <f>'Wniosek 2031 r.'!G104</f>
        <v/>
      </c>
      <c r="E67" s="55">
        <f>'Wniosek 2031 r.'!C229</f>
        <v>0</v>
      </c>
      <c r="F67" s="55">
        <f>'Wniosek 2031 r.'!C460</f>
        <v>0</v>
      </c>
      <c r="G67" s="57">
        <f>'Wniosek 2031 r.'!C345</f>
        <v>0</v>
      </c>
      <c r="H67" s="56">
        <f>'Wniosek 2031 r.'!D345</f>
        <v>0</v>
      </c>
      <c r="I67" s="64">
        <f>'Wniosek 2031 r.'!F345</f>
        <v>0</v>
      </c>
      <c r="J67" s="55">
        <f>'Wniosek 2031 r.'!H345</f>
        <v>0</v>
      </c>
      <c r="K67" s="54">
        <f>IFERROR('Wniosek 2031 r.'!C575,0)</f>
        <v>0</v>
      </c>
      <c r="L67" s="53"/>
    </row>
    <row r="68" spans="1:12" s="52" customFormat="1" x14ac:dyDescent="0.25">
      <c r="A68" s="52" t="str">
        <f>'Wniosek 2031 r.'!A105</f>
        <v/>
      </c>
      <c r="B68" s="60" t="str">
        <f>'Wniosek 2031 r.'!B105</f>
        <v/>
      </c>
      <c r="C68" s="58" t="str">
        <f>'Wniosek 2031 r.'!E105</f>
        <v/>
      </c>
      <c r="D68" s="58" t="str">
        <f>'Wniosek 2031 r.'!G105</f>
        <v/>
      </c>
      <c r="E68" s="55">
        <f>'Wniosek 2031 r.'!C230</f>
        <v>0</v>
      </c>
      <c r="F68" s="55">
        <f>'Wniosek 2031 r.'!C461</f>
        <v>0</v>
      </c>
      <c r="G68" s="57">
        <f>'Wniosek 2031 r.'!C346</f>
        <v>0</v>
      </c>
      <c r="H68" s="56">
        <f>'Wniosek 2031 r.'!D346</f>
        <v>0</v>
      </c>
      <c r="I68" s="64">
        <f>'Wniosek 2031 r.'!F346</f>
        <v>0</v>
      </c>
      <c r="J68" s="55">
        <f>'Wniosek 2031 r.'!H346</f>
        <v>0</v>
      </c>
      <c r="K68" s="54">
        <f>IFERROR('Wniosek 2031 r.'!C576,0)</f>
        <v>0</v>
      </c>
      <c r="L68" s="53"/>
    </row>
    <row r="69" spans="1:12" s="52" customFormat="1" x14ac:dyDescent="0.25">
      <c r="A69" s="52" t="str">
        <f>'Wniosek 2031 r.'!A106</f>
        <v/>
      </c>
      <c r="B69" s="60" t="str">
        <f>'Wniosek 2031 r.'!B106</f>
        <v/>
      </c>
      <c r="C69" s="58" t="str">
        <f>'Wniosek 2031 r.'!E106</f>
        <v/>
      </c>
      <c r="D69" s="58" t="str">
        <f>'Wniosek 2031 r.'!G106</f>
        <v/>
      </c>
      <c r="E69" s="55">
        <f>'Wniosek 2031 r.'!C231</f>
        <v>0</v>
      </c>
      <c r="F69" s="55">
        <f>'Wniosek 2031 r.'!C462</f>
        <v>0</v>
      </c>
      <c r="G69" s="57">
        <f>'Wniosek 2031 r.'!C347</f>
        <v>0</v>
      </c>
      <c r="H69" s="56">
        <f>'Wniosek 2031 r.'!D347</f>
        <v>0</v>
      </c>
      <c r="I69" s="64">
        <f>'Wniosek 2031 r.'!F347</f>
        <v>0</v>
      </c>
      <c r="J69" s="55">
        <f>'Wniosek 2031 r.'!H347</f>
        <v>0</v>
      </c>
      <c r="K69" s="54">
        <f>IFERROR('Wniosek 2031 r.'!C577,0)</f>
        <v>0</v>
      </c>
      <c r="L69" s="53"/>
    </row>
    <row r="70" spans="1:12" s="52" customFormat="1" x14ac:dyDescent="0.25">
      <c r="A70" s="52" t="str">
        <f>'Wniosek 2031 r.'!A107</f>
        <v/>
      </c>
      <c r="B70" s="60" t="str">
        <f>'Wniosek 2031 r.'!B107</f>
        <v/>
      </c>
      <c r="C70" s="58" t="str">
        <f>'Wniosek 2031 r.'!E107</f>
        <v/>
      </c>
      <c r="D70" s="58" t="str">
        <f>'Wniosek 2031 r.'!G107</f>
        <v/>
      </c>
      <c r="E70" s="55">
        <f>'Wniosek 2031 r.'!C232</f>
        <v>0</v>
      </c>
      <c r="F70" s="55">
        <f>'Wniosek 2031 r.'!C463</f>
        <v>0</v>
      </c>
      <c r="G70" s="57">
        <f>'Wniosek 2031 r.'!C348</f>
        <v>0</v>
      </c>
      <c r="H70" s="56">
        <f>'Wniosek 2031 r.'!D348</f>
        <v>0</v>
      </c>
      <c r="I70" s="64">
        <f>'Wniosek 2031 r.'!F348</f>
        <v>0</v>
      </c>
      <c r="J70" s="55">
        <f>'Wniosek 2031 r.'!H348</f>
        <v>0</v>
      </c>
      <c r="K70" s="54">
        <f>IFERROR('Wniosek 2031 r.'!C578,0)</f>
        <v>0</v>
      </c>
      <c r="L70" s="53"/>
    </row>
    <row r="71" spans="1:12" s="52" customFormat="1" x14ac:dyDescent="0.25">
      <c r="A71" s="52" t="str">
        <f>'Wniosek 2031 r.'!A108</f>
        <v/>
      </c>
      <c r="B71" s="60" t="str">
        <f>'Wniosek 2031 r.'!B108</f>
        <v/>
      </c>
      <c r="C71" s="58" t="str">
        <f>'Wniosek 2031 r.'!E108</f>
        <v/>
      </c>
      <c r="D71" s="58" t="str">
        <f>'Wniosek 2031 r.'!G108</f>
        <v/>
      </c>
      <c r="E71" s="55">
        <f>'Wniosek 2031 r.'!C233</f>
        <v>0</v>
      </c>
      <c r="F71" s="55">
        <f>'Wniosek 2031 r.'!C464</f>
        <v>0</v>
      </c>
      <c r="G71" s="57">
        <f>'Wniosek 2031 r.'!C349</f>
        <v>0</v>
      </c>
      <c r="H71" s="56">
        <f>'Wniosek 2031 r.'!D349</f>
        <v>0</v>
      </c>
      <c r="I71" s="64">
        <f>'Wniosek 2031 r.'!F349</f>
        <v>0</v>
      </c>
      <c r="J71" s="55">
        <f>'Wniosek 2031 r.'!H349</f>
        <v>0</v>
      </c>
      <c r="K71" s="54">
        <f>IFERROR('Wniosek 2031 r.'!C579,0)</f>
        <v>0</v>
      </c>
      <c r="L71" s="53"/>
    </row>
    <row r="72" spans="1:12" s="52" customFormat="1" x14ac:dyDescent="0.25">
      <c r="A72" s="52" t="str">
        <f>'Wniosek 2031 r.'!A109</f>
        <v/>
      </c>
      <c r="B72" s="60" t="str">
        <f>'Wniosek 2031 r.'!B109</f>
        <v/>
      </c>
      <c r="C72" s="58" t="str">
        <f>'Wniosek 2031 r.'!E109</f>
        <v/>
      </c>
      <c r="D72" s="58" t="str">
        <f>'Wniosek 2031 r.'!G109</f>
        <v/>
      </c>
      <c r="E72" s="55">
        <f>'Wniosek 2031 r.'!C234</f>
        <v>0</v>
      </c>
      <c r="F72" s="55">
        <f>'Wniosek 2031 r.'!C465</f>
        <v>0</v>
      </c>
      <c r="G72" s="57">
        <f>'Wniosek 2031 r.'!C350</f>
        <v>0</v>
      </c>
      <c r="H72" s="56">
        <f>'Wniosek 2031 r.'!D350</f>
        <v>0</v>
      </c>
      <c r="I72" s="64">
        <f>'Wniosek 2031 r.'!F350</f>
        <v>0</v>
      </c>
      <c r="J72" s="55">
        <f>'Wniosek 2031 r.'!H350</f>
        <v>0</v>
      </c>
      <c r="K72" s="54">
        <f>IFERROR('Wniosek 2031 r.'!C580,0)</f>
        <v>0</v>
      </c>
      <c r="L72" s="53"/>
    </row>
    <row r="73" spans="1:12" s="52" customFormat="1" x14ac:dyDescent="0.25">
      <c r="A73" s="52" t="str">
        <f>'Wniosek 2031 r.'!A110</f>
        <v/>
      </c>
      <c r="B73" s="60" t="str">
        <f>'Wniosek 2031 r.'!B110</f>
        <v/>
      </c>
      <c r="C73" s="58" t="str">
        <f>'Wniosek 2031 r.'!E110</f>
        <v/>
      </c>
      <c r="D73" s="58" t="str">
        <f>'Wniosek 2031 r.'!G110</f>
        <v/>
      </c>
      <c r="E73" s="55">
        <f>'Wniosek 2031 r.'!C235</f>
        <v>0</v>
      </c>
      <c r="F73" s="55">
        <f>'Wniosek 2031 r.'!C466</f>
        <v>0</v>
      </c>
      <c r="G73" s="57">
        <f>'Wniosek 2031 r.'!C351</f>
        <v>0</v>
      </c>
      <c r="H73" s="56">
        <f>'Wniosek 2031 r.'!D351</f>
        <v>0</v>
      </c>
      <c r="I73" s="64">
        <f>'Wniosek 2031 r.'!F351</f>
        <v>0</v>
      </c>
      <c r="J73" s="55">
        <f>'Wniosek 2031 r.'!H351</f>
        <v>0</v>
      </c>
      <c r="K73" s="54">
        <f>IFERROR('Wniosek 2031 r.'!C581,0)</f>
        <v>0</v>
      </c>
      <c r="L73" s="53"/>
    </row>
    <row r="74" spans="1:12" s="52" customFormat="1" x14ac:dyDescent="0.25">
      <c r="A74" s="52" t="str">
        <f>'Wniosek 2031 r.'!A111</f>
        <v/>
      </c>
      <c r="B74" s="60" t="str">
        <f>'Wniosek 2031 r.'!B111</f>
        <v/>
      </c>
      <c r="C74" s="58" t="str">
        <f>'Wniosek 2031 r.'!E111</f>
        <v/>
      </c>
      <c r="D74" s="58" t="str">
        <f>'Wniosek 2031 r.'!G111</f>
        <v/>
      </c>
      <c r="E74" s="55">
        <f>'Wniosek 2031 r.'!C236</f>
        <v>0</v>
      </c>
      <c r="F74" s="55">
        <f>'Wniosek 2031 r.'!C467</f>
        <v>0</v>
      </c>
      <c r="G74" s="57">
        <f>'Wniosek 2031 r.'!C352</f>
        <v>0</v>
      </c>
      <c r="H74" s="56">
        <f>'Wniosek 2031 r.'!D352</f>
        <v>0</v>
      </c>
      <c r="I74" s="64">
        <f>'Wniosek 2031 r.'!F352</f>
        <v>0</v>
      </c>
      <c r="J74" s="55">
        <f>'Wniosek 2031 r.'!H352</f>
        <v>0</v>
      </c>
      <c r="K74" s="54">
        <f>IFERROR('Wniosek 2031 r.'!C582,0)</f>
        <v>0</v>
      </c>
      <c r="L74" s="53"/>
    </row>
    <row r="75" spans="1:12" s="52" customFormat="1" x14ac:dyDescent="0.25">
      <c r="A75" s="52" t="str">
        <f>'Wniosek 2031 r.'!A112</f>
        <v/>
      </c>
      <c r="B75" s="60" t="str">
        <f>'Wniosek 2031 r.'!B112</f>
        <v/>
      </c>
      <c r="C75" s="58" t="str">
        <f>'Wniosek 2031 r.'!E112</f>
        <v/>
      </c>
      <c r="D75" s="58" t="str">
        <f>'Wniosek 2031 r.'!G112</f>
        <v/>
      </c>
      <c r="E75" s="55">
        <f>'Wniosek 2031 r.'!C237</f>
        <v>0</v>
      </c>
      <c r="F75" s="55">
        <f>'Wniosek 2031 r.'!C468</f>
        <v>0</v>
      </c>
      <c r="G75" s="57">
        <f>'Wniosek 2031 r.'!C353</f>
        <v>0</v>
      </c>
      <c r="H75" s="56">
        <f>'Wniosek 2031 r.'!D353</f>
        <v>0</v>
      </c>
      <c r="I75" s="64">
        <f>'Wniosek 2031 r.'!F353</f>
        <v>0</v>
      </c>
      <c r="J75" s="55">
        <f>'Wniosek 2031 r.'!H353</f>
        <v>0</v>
      </c>
      <c r="K75" s="54">
        <f>IFERROR('Wniosek 2031 r.'!C583,0)</f>
        <v>0</v>
      </c>
      <c r="L75" s="53"/>
    </row>
    <row r="76" spans="1:12" s="52" customFormat="1" x14ac:dyDescent="0.25">
      <c r="A76" s="52" t="str">
        <f>'Wniosek 2031 r.'!A113</f>
        <v/>
      </c>
      <c r="B76" s="60" t="str">
        <f>'Wniosek 2031 r.'!B113</f>
        <v/>
      </c>
      <c r="C76" s="58" t="str">
        <f>'Wniosek 2031 r.'!E113</f>
        <v/>
      </c>
      <c r="D76" s="58" t="str">
        <f>'Wniosek 2031 r.'!G113</f>
        <v/>
      </c>
      <c r="E76" s="55">
        <f>'Wniosek 2031 r.'!C238</f>
        <v>0</v>
      </c>
      <c r="F76" s="55">
        <f>'Wniosek 2031 r.'!C469</f>
        <v>0</v>
      </c>
      <c r="G76" s="57">
        <f>'Wniosek 2031 r.'!C354</f>
        <v>0</v>
      </c>
      <c r="H76" s="56">
        <f>'Wniosek 2031 r.'!D354</f>
        <v>0</v>
      </c>
      <c r="I76" s="64">
        <f>'Wniosek 2031 r.'!F354</f>
        <v>0</v>
      </c>
      <c r="J76" s="55">
        <f>'Wniosek 2031 r.'!H354</f>
        <v>0</v>
      </c>
      <c r="K76" s="54">
        <f>IFERROR('Wniosek 2031 r.'!C584,0)</f>
        <v>0</v>
      </c>
      <c r="L76" s="53"/>
    </row>
    <row r="77" spans="1:12" s="52" customFormat="1" x14ac:dyDescent="0.25">
      <c r="A77" s="52" t="str">
        <f>'Wniosek 2031 r.'!A114</f>
        <v/>
      </c>
      <c r="B77" s="60" t="str">
        <f>'Wniosek 2031 r.'!B114</f>
        <v/>
      </c>
      <c r="C77" s="58" t="str">
        <f>'Wniosek 2031 r.'!E114</f>
        <v/>
      </c>
      <c r="D77" s="58" t="str">
        <f>'Wniosek 2031 r.'!G114</f>
        <v/>
      </c>
      <c r="E77" s="55">
        <f>'Wniosek 2031 r.'!C239</f>
        <v>0</v>
      </c>
      <c r="F77" s="55">
        <f>'Wniosek 2031 r.'!C470</f>
        <v>0</v>
      </c>
      <c r="G77" s="57">
        <f>'Wniosek 2031 r.'!C355</f>
        <v>0</v>
      </c>
      <c r="H77" s="56">
        <f>'Wniosek 2031 r.'!D355</f>
        <v>0</v>
      </c>
      <c r="I77" s="64">
        <f>'Wniosek 2031 r.'!F355</f>
        <v>0</v>
      </c>
      <c r="J77" s="55">
        <f>'Wniosek 2031 r.'!H355</f>
        <v>0</v>
      </c>
      <c r="K77" s="54">
        <f>IFERROR('Wniosek 2031 r.'!C585,0)</f>
        <v>0</v>
      </c>
      <c r="L77" s="53"/>
    </row>
    <row r="78" spans="1:12" s="52" customFormat="1" x14ac:dyDescent="0.25">
      <c r="A78" s="52" t="str">
        <f>'Wniosek 2031 r.'!A115</f>
        <v/>
      </c>
      <c r="B78" s="60" t="str">
        <f>'Wniosek 2031 r.'!B115</f>
        <v/>
      </c>
      <c r="C78" s="58" t="str">
        <f>'Wniosek 2031 r.'!E115</f>
        <v/>
      </c>
      <c r="D78" s="58" t="str">
        <f>'Wniosek 2031 r.'!G115</f>
        <v/>
      </c>
      <c r="E78" s="55">
        <f>'Wniosek 2031 r.'!C240</f>
        <v>0</v>
      </c>
      <c r="F78" s="55">
        <f>'Wniosek 2031 r.'!C471</f>
        <v>0</v>
      </c>
      <c r="G78" s="57">
        <f>'Wniosek 2031 r.'!C356</f>
        <v>0</v>
      </c>
      <c r="H78" s="56">
        <f>'Wniosek 2031 r.'!D356</f>
        <v>0</v>
      </c>
      <c r="I78" s="64">
        <f>'Wniosek 2031 r.'!F356</f>
        <v>0</v>
      </c>
      <c r="J78" s="55">
        <f>'Wniosek 2031 r.'!H356</f>
        <v>0</v>
      </c>
      <c r="K78" s="54">
        <f>IFERROR('Wniosek 2031 r.'!C586,0)</f>
        <v>0</v>
      </c>
      <c r="L78" s="53"/>
    </row>
    <row r="79" spans="1:12" s="52" customFormat="1" x14ac:dyDescent="0.25">
      <c r="A79" s="52" t="str">
        <f>'Wniosek 2031 r.'!A116</f>
        <v/>
      </c>
      <c r="B79" s="60" t="str">
        <f>'Wniosek 2031 r.'!B116</f>
        <v/>
      </c>
      <c r="C79" s="58" t="str">
        <f>'Wniosek 2031 r.'!E116</f>
        <v/>
      </c>
      <c r="D79" s="58" t="str">
        <f>'Wniosek 2031 r.'!G116</f>
        <v/>
      </c>
      <c r="E79" s="55">
        <f>'Wniosek 2031 r.'!C241</f>
        <v>0</v>
      </c>
      <c r="F79" s="55">
        <f>'Wniosek 2031 r.'!C472</f>
        <v>0</v>
      </c>
      <c r="G79" s="57">
        <f>'Wniosek 2031 r.'!C357</f>
        <v>0</v>
      </c>
      <c r="H79" s="56">
        <f>'Wniosek 2031 r.'!D357</f>
        <v>0</v>
      </c>
      <c r="I79" s="64">
        <f>'Wniosek 2031 r.'!F357</f>
        <v>0</v>
      </c>
      <c r="J79" s="55">
        <f>'Wniosek 2031 r.'!H357</f>
        <v>0</v>
      </c>
      <c r="K79" s="54">
        <f>IFERROR('Wniosek 2031 r.'!C587,0)</f>
        <v>0</v>
      </c>
      <c r="L79" s="53"/>
    </row>
    <row r="80" spans="1:12" s="52" customFormat="1" x14ac:dyDescent="0.25">
      <c r="A80" s="52" t="str">
        <f>'Wniosek 2031 r.'!A117</f>
        <v/>
      </c>
      <c r="B80" s="60" t="str">
        <f>'Wniosek 2031 r.'!B117</f>
        <v/>
      </c>
      <c r="C80" s="58" t="str">
        <f>'Wniosek 2031 r.'!E117</f>
        <v/>
      </c>
      <c r="D80" s="58" t="str">
        <f>'Wniosek 2031 r.'!G117</f>
        <v/>
      </c>
      <c r="E80" s="55">
        <f>'Wniosek 2031 r.'!C242</f>
        <v>0</v>
      </c>
      <c r="F80" s="55">
        <f>'Wniosek 2031 r.'!C473</f>
        <v>0</v>
      </c>
      <c r="G80" s="57">
        <f>'Wniosek 2031 r.'!C358</f>
        <v>0</v>
      </c>
      <c r="H80" s="56">
        <f>'Wniosek 2031 r.'!D358</f>
        <v>0</v>
      </c>
      <c r="I80" s="64">
        <f>'Wniosek 2031 r.'!F358</f>
        <v>0</v>
      </c>
      <c r="J80" s="55">
        <f>'Wniosek 2031 r.'!H358</f>
        <v>0</v>
      </c>
      <c r="K80" s="54">
        <f>IFERROR('Wniosek 2031 r.'!C588,0)</f>
        <v>0</v>
      </c>
      <c r="L80" s="53"/>
    </row>
    <row r="81" spans="1:12" s="52" customFormat="1" x14ac:dyDescent="0.25">
      <c r="A81" s="52" t="str">
        <f>'Wniosek 2031 r.'!A118</f>
        <v/>
      </c>
      <c r="B81" s="60" t="str">
        <f>'Wniosek 2031 r.'!B118</f>
        <v/>
      </c>
      <c r="C81" s="58" t="str">
        <f>'Wniosek 2031 r.'!E118</f>
        <v/>
      </c>
      <c r="D81" s="58" t="str">
        <f>'Wniosek 2031 r.'!G118</f>
        <v/>
      </c>
      <c r="E81" s="55">
        <f>'Wniosek 2031 r.'!C243</f>
        <v>0</v>
      </c>
      <c r="F81" s="55">
        <f>'Wniosek 2031 r.'!C474</f>
        <v>0</v>
      </c>
      <c r="G81" s="57">
        <f>'Wniosek 2031 r.'!C359</f>
        <v>0</v>
      </c>
      <c r="H81" s="56">
        <f>'Wniosek 2031 r.'!D359</f>
        <v>0</v>
      </c>
      <c r="I81" s="64">
        <f>'Wniosek 2031 r.'!F359</f>
        <v>0</v>
      </c>
      <c r="J81" s="55">
        <f>'Wniosek 2031 r.'!H359</f>
        <v>0</v>
      </c>
      <c r="K81" s="54">
        <f>IFERROR('Wniosek 2031 r.'!C589,0)</f>
        <v>0</v>
      </c>
      <c r="L81" s="53"/>
    </row>
    <row r="82" spans="1:12" s="52" customFormat="1" x14ac:dyDescent="0.25">
      <c r="A82" s="52" t="str">
        <f>'Wniosek 2031 r.'!A119</f>
        <v/>
      </c>
      <c r="B82" s="60" t="str">
        <f>'Wniosek 2031 r.'!B119</f>
        <v/>
      </c>
      <c r="C82" s="58" t="str">
        <f>'Wniosek 2031 r.'!E119</f>
        <v/>
      </c>
      <c r="D82" s="58" t="str">
        <f>'Wniosek 2031 r.'!G119</f>
        <v/>
      </c>
      <c r="E82" s="55">
        <f>'Wniosek 2031 r.'!C244</f>
        <v>0</v>
      </c>
      <c r="F82" s="55">
        <f>'Wniosek 2031 r.'!C475</f>
        <v>0</v>
      </c>
      <c r="G82" s="57">
        <f>'Wniosek 2031 r.'!C360</f>
        <v>0</v>
      </c>
      <c r="H82" s="56">
        <f>'Wniosek 2031 r.'!D360</f>
        <v>0</v>
      </c>
      <c r="I82" s="64">
        <f>'Wniosek 2031 r.'!F360</f>
        <v>0</v>
      </c>
      <c r="J82" s="55">
        <f>'Wniosek 2031 r.'!H360</f>
        <v>0</v>
      </c>
      <c r="K82" s="54">
        <f>IFERROR('Wniosek 2031 r.'!C590,0)</f>
        <v>0</v>
      </c>
      <c r="L82" s="53"/>
    </row>
    <row r="83" spans="1:12" s="52" customFormat="1" x14ac:dyDescent="0.25">
      <c r="A83" s="52" t="str">
        <f>'Wniosek 2031 r.'!A120</f>
        <v/>
      </c>
      <c r="B83" s="60" t="str">
        <f>'Wniosek 2031 r.'!B120</f>
        <v/>
      </c>
      <c r="C83" s="58" t="str">
        <f>'Wniosek 2031 r.'!E120</f>
        <v/>
      </c>
      <c r="D83" s="58" t="str">
        <f>'Wniosek 2031 r.'!G120</f>
        <v/>
      </c>
      <c r="E83" s="55">
        <f>'Wniosek 2031 r.'!C245</f>
        <v>0</v>
      </c>
      <c r="F83" s="55">
        <f>'Wniosek 2031 r.'!C476</f>
        <v>0</v>
      </c>
      <c r="G83" s="57">
        <f>'Wniosek 2031 r.'!C361</f>
        <v>0</v>
      </c>
      <c r="H83" s="56">
        <f>'Wniosek 2031 r.'!D361</f>
        <v>0</v>
      </c>
      <c r="I83" s="64">
        <f>'Wniosek 2031 r.'!F361</f>
        <v>0</v>
      </c>
      <c r="J83" s="55">
        <f>'Wniosek 2031 r.'!H361</f>
        <v>0</v>
      </c>
      <c r="K83" s="54">
        <f>IFERROR('Wniosek 2031 r.'!C591,0)</f>
        <v>0</v>
      </c>
      <c r="L83" s="53"/>
    </row>
    <row r="84" spans="1:12" s="52" customFormat="1" x14ac:dyDescent="0.25">
      <c r="A84" s="52" t="str">
        <f>'Wniosek 2031 r.'!A121</f>
        <v/>
      </c>
      <c r="B84" s="60" t="str">
        <f>'Wniosek 2031 r.'!B121</f>
        <v/>
      </c>
      <c r="C84" s="58" t="str">
        <f>'Wniosek 2031 r.'!E121</f>
        <v/>
      </c>
      <c r="D84" s="58" t="str">
        <f>'Wniosek 2031 r.'!G121</f>
        <v/>
      </c>
      <c r="E84" s="55">
        <f>'Wniosek 2031 r.'!C246</f>
        <v>0</v>
      </c>
      <c r="F84" s="55">
        <f>'Wniosek 2031 r.'!C477</f>
        <v>0</v>
      </c>
      <c r="G84" s="57">
        <f>'Wniosek 2031 r.'!C362</f>
        <v>0</v>
      </c>
      <c r="H84" s="56">
        <f>'Wniosek 2031 r.'!D362</f>
        <v>0</v>
      </c>
      <c r="I84" s="64">
        <f>'Wniosek 2031 r.'!F362</f>
        <v>0</v>
      </c>
      <c r="J84" s="55">
        <f>'Wniosek 2031 r.'!H362</f>
        <v>0</v>
      </c>
      <c r="K84" s="54">
        <f>IFERROR('Wniosek 2031 r.'!C592,0)</f>
        <v>0</v>
      </c>
      <c r="L84" s="53"/>
    </row>
    <row r="85" spans="1:12" s="52" customFormat="1" x14ac:dyDescent="0.25">
      <c r="A85" s="52" t="str">
        <f>'Wniosek 2031 r.'!A122</f>
        <v/>
      </c>
      <c r="B85" s="60" t="str">
        <f>'Wniosek 2031 r.'!B122</f>
        <v/>
      </c>
      <c r="C85" s="58" t="str">
        <f>'Wniosek 2031 r.'!E122</f>
        <v/>
      </c>
      <c r="D85" s="58" t="str">
        <f>'Wniosek 2031 r.'!G122</f>
        <v/>
      </c>
      <c r="E85" s="55">
        <f>'Wniosek 2031 r.'!C247</f>
        <v>0</v>
      </c>
      <c r="F85" s="55">
        <f>'Wniosek 2031 r.'!C478</f>
        <v>0</v>
      </c>
      <c r="G85" s="57">
        <f>'Wniosek 2031 r.'!C363</f>
        <v>0</v>
      </c>
      <c r="H85" s="56">
        <f>'Wniosek 2031 r.'!D363</f>
        <v>0</v>
      </c>
      <c r="I85" s="64">
        <f>'Wniosek 2031 r.'!F363</f>
        <v>0</v>
      </c>
      <c r="J85" s="55">
        <f>'Wniosek 2031 r.'!H363</f>
        <v>0</v>
      </c>
      <c r="K85" s="54">
        <f>IFERROR('Wniosek 2031 r.'!C593,0)</f>
        <v>0</v>
      </c>
      <c r="L85" s="53"/>
    </row>
    <row r="86" spans="1:12" s="52" customFormat="1" x14ac:dyDescent="0.25">
      <c r="A86" s="52" t="str">
        <f>'Wniosek 2031 r.'!A123</f>
        <v/>
      </c>
      <c r="B86" s="60" t="str">
        <f>'Wniosek 2031 r.'!B123</f>
        <v/>
      </c>
      <c r="C86" s="58" t="str">
        <f>'Wniosek 2031 r.'!E123</f>
        <v/>
      </c>
      <c r="D86" s="58" t="str">
        <f>'Wniosek 2031 r.'!G123</f>
        <v/>
      </c>
      <c r="E86" s="55">
        <f>'Wniosek 2031 r.'!C248</f>
        <v>0</v>
      </c>
      <c r="F86" s="55">
        <f>'Wniosek 2031 r.'!C479</f>
        <v>0</v>
      </c>
      <c r="G86" s="57">
        <f>'Wniosek 2031 r.'!C364</f>
        <v>0</v>
      </c>
      <c r="H86" s="56">
        <f>'Wniosek 2031 r.'!D364</f>
        <v>0</v>
      </c>
      <c r="I86" s="64">
        <f>'Wniosek 2031 r.'!F364</f>
        <v>0</v>
      </c>
      <c r="J86" s="55">
        <f>'Wniosek 2031 r.'!H364</f>
        <v>0</v>
      </c>
      <c r="K86" s="54">
        <f>IFERROR('Wniosek 2031 r.'!C594,0)</f>
        <v>0</v>
      </c>
      <c r="L86" s="53"/>
    </row>
    <row r="87" spans="1:12" s="52" customFormat="1" x14ac:dyDescent="0.25">
      <c r="A87" s="52" t="str">
        <f>'Wniosek 2031 r.'!A124</f>
        <v/>
      </c>
      <c r="B87" s="60" t="str">
        <f>'Wniosek 2031 r.'!B124</f>
        <v/>
      </c>
      <c r="C87" s="58" t="str">
        <f>'Wniosek 2031 r.'!E124</f>
        <v/>
      </c>
      <c r="D87" s="58" t="str">
        <f>'Wniosek 2031 r.'!G124</f>
        <v/>
      </c>
      <c r="E87" s="55">
        <f>'Wniosek 2031 r.'!C249</f>
        <v>0</v>
      </c>
      <c r="F87" s="55">
        <f>'Wniosek 2031 r.'!C480</f>
        <v>0</v>
      </c>
      <c r="G87" s="57">
        <f>'Wniosek 2031 r.'!C365</f>
        <v>0</v>
      </c>
      <c r="H87" s="56">
        <f>'Wniosek 2031 r.'!D365</f>
        <v>0</v>
      </c>
      <c r="I87" s="64">
        <f>'Wniosek 2031 r.'!F365</f>
        <v>0</v>
      </c>
      <c r="J87" s="55">
        <f>'Wniosek 2031 r.'!H365</f>
        <v>0</v>
      </c>
      <c r="K87" s="54">
        <f>IFERROR('Wniosek 2031 r.'!C595,0)</f>
        <v>0</v>
      </c>
      <c r="L87" s="53"/>
    </row>
    <row r="88" spans="1:12" s="52" customFormat="1" x14ac:dyDescent="0.25">
      <c r="A88" s="52" t="str">
        <f>'Wniosek 2031 r.'!A125</f>
        <v/>
      </c>
      <c r="B88" s="60" t="str">
        <f>'Wniosek 2031 r.'!B125</f>
        <v/>
      </c>
      <c r="C88" s="58" t="str">
        <f>'Wniosek 2031 r.'!E125</f>
        <v/>
      </c>
      <c r="D88" s="58" t="str">
        <f>'Wniosek 2031 r.'!G125</f>
        <v/>
      </c>
      <c r="E88" s="55">
        <f>'Wniosek 2031 r.'!C250</f>
        <v>0</v>
      </c>
      <c r="F88" s="55">
        <f>'Wniosek 2031 r.'!C481</f>
        <v>0</v>
      </c>
      <c r="G88" s="57">
        <f>'Wniosek 2031 r.'!C366</f>
        <v>0</v>
      </c>
      <c r="H88" s="56">
        <f>'Wniosek 2031 r.'!D366</f>
        <v>0</v>
      </c>
      <c r="I88" s="64">
        <f>'Wniosek 2031 r.'!F366</f>
        <v>0</v>
      </c>
      <c r="J88" s="55">
        <f>'Wniosek 2031 r.'!H366</f>
        <v>0</v>
      </c>
      <c r="K88" s="54">
        <f>IFERROR('Wniosek 2031 r.'!C596,0)</f>
        <v>0</v>
      </c>
      <c r="L88" s="53"/>
    </row>
    <row r="89" spans="1:12" s="52" customFormat="1" x14ac:dyDescent="0.25">
      <c r="A89" s="52" t="str">
        <f>'Wniosek 2031 r.'!A126</f>
        <v/>
      </c>
      <c r="B89" s="60" t="str">
        <f>'Wniosek 2031 r.'!B126</f>
        <v/>
      </c>
      <c r="C89" s="58" t="str">
        <f>'Wniosek 2031 r.'!E126</f>
        <v/>
      </c>
      <c r="D89" s="58" t="str">
        <f>'Wniosek 2031 r.'!G126</f>
        <v/>
      </c>
      <c r="E89" s="55">
        <f>'Wniosek 2031 r.'!C251</f>
        <v>0</v>
      </c>
      <c r="F89" s="55">
        <f>'Wniosek 2031 r.'!C482</f>
        <v>0</v>
      </c>
      <c r="G89" s="57">
        <f>'Wniosek 2031 r.'!C367</f>
        <v>0</v>
      </c>
      <c r="H89" s="56">
        <f>'Wniosek 2031 r.'!D367</f>
        <v>0</v>
      </c>
      <c r="I89" s="64">
        <f>'Wniosek 2031 r.'!F367</f>
        <v>0</v>
      </c>
      <c r="J89" s="55">
        <f>'Wniosek 2031 r.'!H367</f>
        <v>0</v>
      </c>
      <c r="K89" s="54">
        <f>IFERROR('Wniosek 2031 r.'!C597,0)</f>
        <v>0</v>
      </c>
      <c r="L89" s="53"/>
    </row>
    <row r="90" spans="1:12" s="52" customFormat="1" x14ac:dyDescent="0.25">
      <c r="A90" s="52" t="str">
        <f>'Wniosek 2031 r.'!A127</f>
        <v/>
      </c>
      <c r="B90" s="60" t="str">
        <f>'Wniosek 2031 r.'!B127</f>
        <v/>
      </c>
      <c r="C90" s="58" t="str">
        <f>'Wniosek 2031 r.'!E127</f>
        <v/>
      </c>
      <c r="D90" s="58" t="str">
        <f>'Wniosek 2031 r.'!G127</f>
        <v/>
      </c>
      <c r="E90" s="55">
        <f>'Wniosek 2031 r.'!C252</f>
        <v>0</v>
      </c>
      <c r="F90" s="55">
        <f>'Wniosek 2031 r.'!C483</f>
        <v>0</v>
      </c>
      <c r="G90" s="57">
        <f>'Wniosek 2031 r.'!C368</f>
        <v>0</v>
      </c>
      <c r="H90" s="56">
        <f>'Wniosek 2031 r.'!D368</f>
        <v>0</v>
      </c>
      <c r="I90" s="64">
        <f>'Wniosek 2031 r.'!F368</f>
        <v>0</v>
      </c>
      <c r="J90" s="55">
        <f>'Wniosek 2031 r.'!H368</f>
        <v>0</v>
      </c>
      <c r="K90" s="54">
        <f>IFERROR('Wniosek 2031 r.'!C598,0)</f>
        <v>0</v>
      </c>
      <c r="L90" s="53"/>
    </row>
    <row r="91" spans="1:12" s="52" customFormat="1" x14ac:dyDescent="0.25">
      <c r="A91" s="52" t="str">
        <f>'Wniosek 2031 r.'!A128</f>
        <v/>
      </c>
      <c r="B91" s="60" t="str">
        <f>'Wniosek 2031 r.'!B128</f>
        <v/>
      </c>
      <c r="C91" s="58" t="str">
        <f>'Wniosek 2031 r.'!E128</f>
        <v/>
      </c>
      <c r="D91" s="58" t="str">
        <f>'Wniosek 2031 r.'!G128</f>
        <v/>
      </c>
      <c r="E91" s="55">
        <f>'Wniosek 2031 r.'!C253</f>
        <v>0</v>
      </c>
      <c r="F91" s="55">
        <f>'Wniosek 2031 r.'!C484</f>
        <v>0</v>
      </c>
      <c r="G91" s="57">
        <f>'Wniosek 2031 r.'!C369</f>
        <v>0</v>
      </c>
      <c r="H91" s="56">
        <f>'Wniosek 2031 r.'!D369</f>
        <v>0</v>
      </c>
      <c r="I91" s="64">
        <f>'Wniosek 2031 r.'!F369</f>
        <v>0</v>
      </c>
      <c r="J91" s="55">
        <f>'Wniosek 2031 r.'!H369</f>
        <v>0</v>
      </c>
      <c r="K91" s="54">
        <f>IFERROR('Wniosek 2031 r.'!C599,0)</f>
        <v>0</v>
      </c>
      <c r="L91" s="53"/>
    </row>
    <row r="92" spans="1:12" s="52" customFormat="1" x14ac:dyDescent="0.25">
      <c r="A92" s="52" t="str">
        <f>'Wniosek 2031 r.'!A129</f>
        <v/>
      </c>
      <c r="B92" s="60" t="str">
        <f>'Wniosek 2031 r.'!B129</f>
        <v/>
      </c>
      <c r="C92" s="58" t="str">
        <f>'Wniosek 2031 r.'!E129</f>
        <v/>
      </c>
      <c r="D92" s="58" t="str">
        <f>'Wniosek 2031 r.'!G129</f>
        <v/>
      </c>
      <c r="E92" s="55">
        <f>'Wniosek 2031 r.'!C254</f>
        <v>0</v>
      </c>
      <c r="F92" s="55">
        <f>'Wniosek 2031 r.'!C485</f>
        <v>0</v>
      </c>
      <c r="G92" s="57">
        <f>'Wniosek 2031 r.'!C370</f>
        <v>0</v>
      </c>
      <c r="H92" s="56">
        <f>'Wniosek 2031 r.'!D370</f>
        <v>0</v>
      </c>
      <c r="I92" s="64">
        <f>'Wniosek 2031 r.'!F370</f>
        <v>0</v>
      </c>
      <c r="J92" s="55">
        <f>'Wniosek 2031 r.'!H370</f>
        <v>0</v>
      </c>
      <c r="K92" s="54">
        <f>IFERROR('Wniosek 2031 r.'!C600,0)</f>
        <v>0</v>
      </c>
      <c r="L92" s="53"/>
    </row>
    <row r="93" spans="1:12" s="52" customFormat="1" x14ac:dyDescent="0.25">
      <c r="A93" s="52" t="str">
        <f>'Wniosek 2031 r.'!A130</f>
        <v/>
      </c>
      <c r="B93" s="60" t="str">
        <f>'Wniosek 2031 r.'!B130</f>
        <v/>
      </c>
      <c r="C93" s="58" t="str">
        <f>'Wniosek 2031 r.'!E130</f>
        <v/>
      </c>
      <c r="D93" s="58" t="str">
        <f>'Wniosek 2031 r.'!G130</f>
        <v/>
      </c>
      <c r="E93" s="55">
        <f>'Wniosek 2031 r.'!C255</f>
        <v>0</v>
      </c>
      <c r="F93" s="55">
        <f>'Wniosek 2031 r.'!C486</f>
        <v>0</v>
      </c>
      <c r="G93" s="57">
        <f>'Wniosek 2031 r.'!C371</f>
        <v>0</v>
      </c>
      <c r="H93" s="56">
        <f>'Wniosek 2031 r.'!D371</f>
        <v>0</v>
      </c>
      <c r="I93" s="64">
        <f>'Wniosek 2031 r.'!F371</f>
        <v>0</v>
      </c>
      <c r="J93" s="55">
        <f>'Wniosek 2031 r.'!H371</f>
        <v>0</v>
      </c>
      <c r="K93" s="54">
        <f>IFERROR('Wniosek 2031 r.'!C601,0)</f>
        <v>0</v>
      </c>
      <c r="L93" s="53"/>
    </row>
    <row r="94" spans="1:12" s="52" customFormat="1" x14ac:dyDescent="0.25">
      <c r="A94" s="52" t="str">
        <f>'Wniosek 2031 r.'!A131</f>
        <v/>
      </c>
      <c r="B94" s="60" t="str">
        <f>'Wniosek 2031 r.'!B131</f>
        <v/>
      </c>
      <c r="C94" s="58" t="str">
        <f>'Wniosek 2031 r.'!E131</f>
        <v/>
      </c>
      <c r="D94" s="58" t="str">
        <f>'Wniosek 2031 r.'!G131</f>
        <v/>
      </c>
      <c r="E94" s="55">
        <f>'Wniosek 2031 r.'!C256</f>
        <v>0</v>
      </c>
      <c r="F94" s="55">
        <f>'Wniosek 2031 r.'!C487</f>
        <v>0</v>
      </c>
      <c r="G94" s="57">
        <f>'Wniosek 2031 r.'!C372</f>
        <v>0</v>
      </c>
      <c r="H94" s="56">
        <f>'Wniosek 2031 r.'!D372</f>
        <v>0</v>
      </c>
      <c r="I94" s="64">
        <f>'Wniosek 2031 r.'!F372</f>
        <v>0</v>
      </c>
      <c r="J94" s="55">
        <f>'Wniosek 2031 r.'!H372</f>
        <v>0</v>
      </c>
      <c r="K94" s="54">
        <f>IFERROR('Wniosek 2031 r.'!C602,0)</f>
        <v>0</v>
      </c>
      <c r="L94" s="53"/>
    </row>
    <row r="95" spans="1:12" s="52" customFormat="1" x14ac:dyDescent="0.25">
      <c r="A95" s="52" t="str">
        <f>'Wniosek 2031 r.'!A132</f>
        <v/>
      </c>
      <c r="B95" s="60" t="str">
        <f>'Wniosek 2031 r.'!B132</f>
        <v/>
      </c>
      <c r="C95" s="58" t="str">
        <f>'Wniosek 2031 r.'!E132</f>
        <v/>
      </c>
      <c r="D95" s="58" t="str">
        <f>'Wniosek 2031 r.'!G132</f>
        <v/>
      </c>
      <c r="E95" s="55">
        <f>'Wniosek 2031 r.'!C257</f>
        <v>0</v>
      </c>
      <c r="F95" s="55">
        <f>'Wniosek 2031 r.'!C488</f>
        <v>0</v>
      </c>
      <c r="G95" s="57">
        <f>'Wniosek 2031 r.'!C373</f>
        <v>0</v>
      </c>
      <c r="H95" s="56">
        <f>'Wniosek 2031 r.'!D373</f>
        <v>0</v>
      </c>
      <c r="I95" s="64">
        <f>'Wniosek 2031 r.'!F373</f>
        <v>0</v>
      </c>
      <c r="J95" s="55">
        <f>'Wniosek 2031 r.'!H373</f>
        <v>0</v>
      </c>
      <c r="K95" s="54">
        <f>IFERROR('Wniosek 2031 r.'!C603,0)</f>
        <v>0</v>
      </c>
      <c r="L95" s="53"/>
    </row>
    <row r="96" spans="1:12" s="52" customFormat="1" x14ac:dyDescent="0.25">
      <c r="A96" s="52" t="str">
        <f>'Wniosek 2031 r.'!A133</f>
        <v/>
      </c>
      <c r="B96" s="60" t="str">
        <f>'Wniosek 2031 r.'!B133</f>
        <v/>
      </c>
      <c r="C96" s="58" t="str">
        <f>'Wniosek 2031 r.'!E133</f>
        <v/>
      </c>
      <c r="D96" s="58" t="str">
        <f>'Wniosek 2031 r.'!G133</f>
        <v/>
      </c>
      <c r="E96" s="55">
        <f>'Wniosek 2031 r.'!C258</f>
        <v>0</v>
      </c>
      <c r="F96" s="55">
        <f>'Wniosek 2031 r.'!C489</f>
        <v>0</v>
      </c>
      <c r="G96" s="57">
        <f>'Wniosek 2031 r.'!C374</f>
        <v>0</v>
      </c>
      <c r="H96" s="56">
        <f>'Wniosek 2031 r.'!D374</f>
        <v>0</v>
      </c>
      <c r="I96" s="64">
        <f>'Wniosek 2031 r.'!F374</f>
        <v>0</v>
      </c>
      <c r="J96" s="55">
        <f>'Wniosek 2031 r.'!H374</f>
        <v>0</v>
      </c>
      <c r="K96" s="54">
        <f>IFERROR('Wniosek 2031 r.'!C604,0)</f>
        <v>0</v>
      </c>
      <c r="L96" s="53"/>
    </row>
    <row r="97" spans="1:12" s="52" customFormat="1" x14ac:dyDescent="0.25">
      <c r="A97" s="52" t="str">
        <f>'Wniosek 2031 r.'!A134</f>
        <v/>
      </c>
      <c r="B97" s="60" t="str">
        <f>'Wniosek 2031 r.'!B134</f>
        <v/>
      </c>
      <c r="C97" s="58" t="str">
        <f>'Wniosek 2031 r.'!E134</f>
        <v/>
      </c>
      <c r="D97" s="58" t="str">
        <f>'Wniosek 2031 r.'!G134</f>
        <v/>
      </c>
      <c r="E97" s="55">
        <f>'Wniosek 2031 r.'!C259</f>
        <v>0</v>
      </c>
      <c r="F97" s="55">
        <f>'Wniosek 2031 r.'!C490</f>
        <v>0</v>
      </c>
      <c r="G97" s="57">
        <f>'Wniosek 2031 r.'!C375</f>
        <v>0</v>
      </c>
      <c r="H97" s="56">
        <f>'Wniosek 2031 r.'!D375</f>
        <v>0</v>
      </c>
      <c r="I97" s="64">
        <f>'Wniosek 2031 r.'!F375</f>
        <v>0</v>
      </c>
      <c r="J97" s="55">
        <f>'Wniosek 2031 r.'!H375</f>
        <v>0</v>
      </c>
      <c r="K97" s="54">
        <f>IFERROR('Wniosek 2031 r.'!C605,0)</f>
        <v>0</v>
      </c>
      <c r="L97" s="53"/>
    </row>
    <row r="98" spans="1:12" s="52" customFormat="1" x14ac:dyDescent="0.25">
      <c r="A98" s="52" t="str">
        <f>'Wniosek 2031 r.'!A135</f>
        <v/>
      </c>
      <c r="B98" s="60" t="str">
        <f>'Wniosek 2031 r.'!B135</f>
        <v/>
      </c>
      <c r="C98" s="58" t="str">
        <f>'Wniosek 2031 r.'!E135</f>
        <v/>
      </c>
      <c r="D98" s="58" t="str">
        <f>'Wniosek 2031 r.'!G135</f>
        <v/>
      </c>
      <c r="E98" s="55">
        <f>'Wniosek 2031 r.'!C260</f>
        <v>0</v>
      </c>
      <c r="F98" s="55">
        <f>'Wniosek 2031 r.'!C491</f>
        <v>0</v>
      </c>
      <c r="G98" s="57">
        <f>'Wniosek 2031 r.'!C376</f>
        <v>0</v>
      </c>
      <c r="H98" s="56">
        <f>'Wniosek 2031 r.'!D376</f>
        <v>0</v>
      </c>
      <c r="I98" s="64">
        <f>'Wniosek 2031 r.'!F376</f>
        <v>0</v>
      </c>
      <c r="J98" s="55">
        <f>'Wniosek 2031 r.'!H376</f>
        <v>0</v>
      </c>
      <c r="K98" s="54">
        <f>IFERROR('Wniosek 2031 r.'!C606,0)</f>
        <v>0</v>
      </c>
      <c r="L98" s="53"/>
    </row>
    <row r="99" spans="1:12" s="52" customFormat="1" x14ac:dyDescent="0.25">
      <c r="A99" s="52" t="str">
        <f>'Wniosek 2031 r.'!A136</f>
        <v/>
      </c>
      <c r="B99" s="60" t="str">
        <f>'Wniosek 2031 r.'!B136</f>
        <v/>
      </c>
      <c r="C99" s="58" t="str">
        <f>'Wniosek 2031 r.'!E136</f>
        <v/>
      </c>
      <c r="D99" s="58" t="str">
        <f>'Wniosek 2031 r.'!G136</f>
        <v/>
      </c>
      <c r="E99" s="55">
        <f>'Wniosek 2031 r.'!C261</f>
        <v>0</v>
      </c>
      <c r="F99" s="55">
        <f>'Wniosek 2031 r.'!C492</f>
        <v>0</v>
      </c>
      <c r="G99" s="57">
        <f>'Wniosek 2031 r.'!C377</f>
        <v>0</v>
      </c>
      <c r="H99" s="56">
        <f>'Wniosek 2031 r.'!D377</f>
        <v>0</v>
      </c>
      <c r="I99" s="64">
        <f>'Wniosek 2031 r.'!F377</f>
        <v>0</v>
      </c>
      <c r="J99" s="55">
        <f>'Wniosek 2031 r.'!H377</f>
        <v>0</v>
      </c>
      <c r="K99" s="54">
        <f>IFERROR('Wniosek 2031 r.'!C607,0)</f>
        <v>0</v>
      </c>
      <c r="L99" s="53"/>
    </row>
    <row r="100" spans="1:12" s="52" customFormat="1" x14ac:dyDescent="0.25">
      <c r="A100" s="52" t="str">
        <f>'Wniosek 2031 r.'!A137</f>
        <v/>
      </c>
      <c r="B100" s="60" t="str">
        <f>'Wniosek 2031 r.'!B137</f>
        <v/>
      </c>
      <c r="C100" s="58" t="str">
        <f>'Wniosek 2031 r.'!E137</f>
        <v/>
      </c>
      <c r="D100" s="58" t="str">
        <f>'Wniosek 2031 r.'!G137</f>
        <v/>
      </c>
      <c r="E100" s="55">
        <f>'Wniosek 2031 r.'!C262</f>
        <v>0</v>
      </c>
      <c r="F100" s="55">
        <f>'Wniosek 2031 r.'!C493</f>
        <v>0</v>
      </c>
      <c r="G100" s="57">
        <f>'Wniosek 2031 r.'!C378</f>
        <v>0</v>
      </c>
      <c r="H100" s="56">
        <f>'Wniosek 2031 r.'!D378</f>
        <v>0</v>
      </c>
      <c r="I100" s="64">
        <f>'Wniosek 2031 r.'!F378</f>
        <v>0</v>
      </c>
      <c r="J100" s="55">
        <f>'Wniosek 2031 r.'!H378</f>
        <v>0</v>
      </c>
      <c r="K100" s="54">
        <f>IFERROR('Wniosek 2031 r.'!C608,0)</f>
        <v>0</v>
      </c>
      <c r="L100" s="53"/>
    </row>
    <row r="101" spans="1:12" s="52" customFormat="1" x14ac:dyDescent="0.25">
      <c r="A101" s="52" t="str">
        <f>'Wniosek 2031 r.'!A138</f>
        <v/>
      </c>
      <c r="B101" s="60" t="str">
        <f>'Wniosek 2031 r.'!B138</f>
        <v/>
      </c>
      <c r="C101" s="58" t="str">
        <f>'Wniosek 2031 r.'!E138</f>
        <v/>
      </c>
      <c r="D101" s="58" t="str">
        <f>'Wniosek 2031 r.'!G138</f>
        <v/>
      </c>
      <c r="E101" s="55">
        <f>'Wniosek 2031 r.'!C263</f>
        <v>0</v>
      </c>
      <c r="F101" s="55">
        <f>'Wniosek 2031 r.'!C494</f>
        <v>0</v>
      </c>
      <c r="G101" s="57">
        <f>'Wniosek 2031 r.'!C379</f>
        <v>0</v>
      </c>
      <c r="H101" s="56">
        <f>'Wniosek 2031 r.'!D379</f>
        <v>0</v>
      </c>
      <c r="I101" s="64">
        <f>'Wniosek 2031 r.'!F379</f>
        <v>0</v>
      </c>
      <c r="J101" s="55">
        <f>'Wniosek 2031 r.'!H379</f>
        <v>0</v>
      </c>
      <c r="K101" s="54">
        <f>IFERROR('Wniosek 2031 r.'!C609,0)</f>
        <v>0</v>
      </c>
      <c r="L101" s="53"/>
    </row>
    <row r="102" spans="1:12" s="52" customFormat="1" x14ac:dyDescent="0.25">
      <c r="A102" s="52" t="str">
        <f>'Wniosek 2031 r.'!A139</f>
        <v/>
      </c>
      <c r="B102" s="60" t="str">
        <f>'Wniosek 2031 r.'!B139</f>
        <v/>
      </c>
      <c r="C102" s="58" t="str">
        <f>'Wniosek 2031 r.'!E139</f>
        <v/>
      </c>
      <c r="D102" s="58" t="str">
        <f>'Wniosek 2031 r.'!G139</f>
        <v/>
      </c>
      <c r="E102" s="55">
        <f>'Wniosek 2031 r.'!C264</f>
        <v>0</v>
      </c>
      <c r="F102" s="55">
        <f>'Wniosek 2031 r.'!C495</f>
        <v>0</v>
      </c>
      <c r="G102" s="57">
        <f>'Wniosek 2031 r.'!C380</f>
        <v>0</v>
      </c>
      <c r="H102" s="56">
        <f>'Wniosek 2031 r.'!D380</f>
        <v>0</v>
      </c>
      <c r="I102" s="64">
        <f>'Wniosek 2031 r.'!F380</f>
        <v>0</v>
      </c>
      <c r="J102" s="55">
        <f>'Wniosek 2031 r.'!H380</f>
        <v>0</v>
      </c>
      <c r="K102" s="54">
        <f>IFERROR('Wniosek 2031 r.'!C610,0)</f>
        <v>0</v>
      </c>
      <c r="L102" s="53"/>
    </row>
    <row r="103" spans="1:12" s="52" customFormat="1" x14ac:dyDescent="0.25">
      <c r="A103" s="52" t="str">
        <f>'Wniosek 2031 r.'!A140</f>
        <v/>
      </c>
      <c r="B103" s="60" t="str">
        <f>'Wniosek 2031 r.'!B140</f>
        <v/>
      </c>
      <c r="C103" s="58" t="str">
        <f>'Wniosek 2031 r.'!E140</f>
        <v/>
      </c>
      <c r="D103" s="58" t="str">
        <f>'Wniosek 2031 r.'!G140</f>
        <v/>
      </c>
      <c r="E103" s="55">
        <f>'Wniosek 2031 r.'!C265</f>
        <v>0</v>
      </c>
      <c r="F103" s="55">
        <f>'Wniosek 2031 r.'!C496</f>
        <v>0</v>
      </c>
      <c r="G103" s="57">
        <f>'Wniosek 2031 r.'!C381</f>
        <v>0</v>
      </c>
      <c r="H103" s="56">
        <f>'Wniosek 2031 r.'!D381</f>
        <v>0</v>
      </c>
      <c r="I103" s="64">
        <f>'Wniosek 2031 r.'!F381</f>
        <v>0</v>
      </c>
      <c r="J103" s="55">
        <f>'Wniosek 2031 r.'!H381</f>
        <v>0</v>
      </c>
      <c r="K103" s="54">
        <f>IFERROR('Wniosek 2031 r.'!C611,0)</f>
        <v>0</v>
      </c>
      <c r="L103" s="53"/>
    </row>
    <row r="104" spans="1:12" s="52" customFormat="1" x14ac:dyDescent="0.25">
      <c r="A104" s="52" t="str">
        <f>'Wniosek 2031 r.'!A141</f>
        <v/>
      </c>
      <c r="B104" s="60" t="str">
        <f>'Wniosek 2031 r.'!B141</f>
        <v/>
      </c>
      <c r="C104" s="58" t="str">
        <f>'Wniosek 2031 r.'!E141</f>
        <v/>
      </c>
      <c r="D104" s="58" t="str">
        <f>'Wniosek 2031 r.'!G141</f>
        <v/>
      </c>
      <c r="E104" s="55">
        <f>'Wniosek 2031 r.'!C266</f>
        <v>0</v>
      </c>
      <c r="F104" s="55">
        <f>'Wniosek 2031 r.'!C497</f>
        <v>0</v>
      </c>
      <c r="G104" s="57">
        <f>'Wniosek 2031 r.'!C382</f>
        <v>0</v>
      </c>
      <c r="H104" s="56">
        <f>'Wniosek 2031 r.'!D382</f>
        <v>0</v>
      </c>
      <c r="I104" s="64">
        <f>'Wniosek 2031 r.'!F382</f>
        <v>0</v>
      </c>
      <c r="J104" s="55">
        <f>'Wniosek 2031 r.'!H382</f>
        <v>0</v>
      </c>
      <c r="K104" s="54">
        <f>IFERROR('Wniosek 2031 r.'!C612,0)</f>
        <v>0</v>
      </c>
      <c r="L104" s="53"/>
    </row>
    <row r="105" spans="1:12" s="52" customFormat="1" x14ac:dyDescent="0.25">
      <c r="A105" s="52" t="str">
        <f>'Wniosek 2031 r.'!A142</f>
        <v/>
      </c>
      <c r="B105" s="60" t="str">
        <f>'Wniosek 2031 r.'!B142</f>
        <v/>
      </c>
      <c r="C105" s="58" t="str">
        <f>'Wniosek 2031 r.'!E142</f>
        <v/>
      </c>
      <c r="D105" s="58" t="str">
        <f>'Wniosek 2031 r.'!G142</f>
        <v/>
      </c>
      <c r="E105" s="55">
        <f>'Wniosek 2031 r.'!C267</f>
        <v>0</v>
      </c>
      <c r="F105" s="55">
        <f>'Wniosek 2031 r.'!C498</f>
        <v>0</v>
      </c>
      <c r="G105" s="57">
        <f>'Wniosek 2031 r.'!C383</f>
        <v>0</v>
      </c>
      <c r="H105" s="56">
        <f>'Wniosek 2031 r.'!D383</f>
        <v>0</v>
      </c>
      <c r="I105" s="64">
        <f>'Wniosek 2031 r.'!F383</f>
        <v>0</v>
      </c>
      <c r="J105" s="55">
        <f>'Wniosek 2031 r.'!H383</f>
        <v>0</v>
      </c>
      <c r="K105" s="54">
        <f>IFERROR('Wniosek 2031 r.'!C613,0)</f>
        <v>0</v>
      </c>
      <c r="L105" s="53"/>
    </row>
    <row r="106" spans="1:12" s="52" customFormat="1" x14ac:dyDescent="0.25">
      <c r="A106" s="52" t="str">
        <f>'Wniosek 2031 r.'!A143</f>
        <v/>
      </c>
      <c r="B106" s="60" t="str">
        <f>'Wniosek 2031 r.'!B143</f>
        <v/>
      </c>
      <c r="C106" s="58" t="str">
        <f>'Wniosek 2031 r.'!E143</f>
        <v/>
      </c>
      <c r="D106" s="58" t="str">
        <f>'Wniosek 2031 r.'!G143</f>
        <v/>
      </c>
      <c r="E106" s="55">
        <f>'Wniosek 2031 r.'!C268</f>
        <v>0</v>
      </c>
      <c r="F106" s="55">
        <f>'Wniosek 2031 r.'!C499</f>
        <v>0</v>
      </c>
      <c r="G106" s="57">
        <f>'Wniosek 2031 r.'!C384</f>
        <v>0</v>
      </c>
      <c r="H106" s="56">
        <f>'Wniosek 2031 r.'!D384</f>
        <v>0</v>
      </c>
      <c r="I106" s="64">
        <f>'Wniosek 2031 r.'!F384</f>
        <v>0</v>
      </c>
      <c r="J106" s="55">
        <f>'Wniosek 2031 r.'!H384</f>
        <v>0</v>
      </c>
      <c r="K106" s="54">
        <f>IFERROR('Wniosek 2031 r.'!C614,0)</f>
        <v>0</v>
      </c>
      <c r="L106" s="53"/>
    </row>
    <row r="107" spans="1:12" s="52" customFormat="1" x14ac:dyDescent="0.25">
      <c r="A107" s="52" t="str">
        <f>'Wniosek 2031 r.'!A144</f>
        <v/>
      </c>
      <c r="B107" s="60" t="str">
        <f>'Wniosek 2031 r.'!B144</f>
        <v/>
      </c>
      <c r="C107" s="58" t="str">
        <f>'Wniosek 2031 r.'!E144</f>
        <v/>
      </c>
      <c r="D107" s="58" t="str">
        <f>'Wniosek 2031 r.'!G144</f>
        <v/>
      </c>
      <c r="E107" s="55">
        <f>'Wniosek 2031 r.'!C269</f>
        <v>0</v>
      </c>
      <c r="F107" s="55">
        <f>'Wniosek 2031 r.'!C500</f>
        <v>0</v>
      </c>
      <c r="G107" s="57">
        <f>'Wniosek 2031 r.'!C385</f>
        <v>0</v>
      </c>
      <c r="H107" s="56">
        <f>'Wniosek 2031 r.'!D385</f>
        <v>0</v>
      </c>
      <c r="I107" s="64">
        <f>'Wniosek 2031 r.'!F385</f>
        <v>0</v>
      </c>
      <c r="J107" s="55">
        <f>'Wniosek 2031 r.'!H385</f>
        <v>0</v>
      </c>
      <c r="K107" s="54">
        <f>IFERROR('Wniosek 2031 r.'!C615,0)</f>
        <v>0</v>
      </c>
      <c r="L107" s="53"/>
    </row>
    <row r="108" spans="1:12" s="52" customFormat="1" x14ac:dyDescent="0.25">
      <c r="A108" s="52" t="str">
        <f>'Wniosek 2031 r.'!A145</f>
        <v/>
      </c>
      <c r="B108" s="60" t="str">
        <f>'Wniosek 2031 r.'!B145</f>
        <v/>
      </c>
      <c r="C108" s="58" t="str">
        <f>'Wniosek 2031 r.'!E145</f>
        <v/>
      </c>
      <c r="D108" s="58" t="str">
        <f>'Wniosek 2031 r.'!G145</f>
        <v/>
      </c>
      <c r="E108" s="55">
        <f>'Wniosek 2031 r.'!C270</f>
        <v>0</v>
      </c>
      <c r="F108" s="55">
        <f>'Wniosek 2031 r.'!C501</f>
        <v>0</v>
      </c>
      <c r="G108" s="57">
        <f>'Wniosek 2031 r.'!C386</f>
        <v>0</v>
      </c>
      <c r="H108" s="56">
        <f>'Wniosek 2031 r.'!D386</f>
        <v>0</v>
      </c>
      <c r="I108" s="64">
        <f>'Wniosek 2031 r.'!F386</f>
        <v>0</v>
      </c>
      <c r="J108" s="55">
        <f>'Wniosek 2031 r.'!H386</f>
        <v>0</v>
      </c>
      <c r="K108" s="54">
        <f>IFERROR('Wniosek 2031 r.'!C616,0)</f>
        <v>0</v>
      </c>
      <c r="L108" s="53"/>
    </row>
    <row r="109" spans="1:12" s="52" customFormat="1" x14ac:dyDescent="0.25">
      <c r="A109" s="52" t="str">
        <f>'Wniosek 2031 r.'!A146</f>
        <v/>
      </c>
      <c r="B109" s="60" t="str">
        <f>'Wniosek 2031 r.'!B146</f>
        <v/>
      </c>
      <c r="C109" s="58" t="str">
        <f>'Wniosek 2031 r.'!E146</f>
        <v/>
      </c>
      <c r="D109" s="58" t="str">
        <f>'Wniosek 2031 r.'!G146</f>
        <v/>
      </c>
      <c r="E109" s="55">
        <f>'Wniosek 2031 r.'!C271</f>
        <v>0</v>
      </c>
      <c r="F109" s="55">
        <f>'Wniosek 2031 r.'!C502</f>
        <v>0</v>
      </c>
      <c r="G109" s="57">
        <f>'Wniosek 2031 r.'!C387</f>
        <v>0</v>
      </c>
      <c r="H109" s="56">
        <f>'Wniosek 2031 r.'!D387</f>
        <v>0</v>
      </c>
      <c r="I109" s="64">
        <f>'Wniosek 2031 r.'!F387</f>
        <v>0</v>
      </c>
      <c r="J109" s="55">
        <f>'Wniosek 2031 r.'!H387</f>
        <v>0</v>
      </c>
      <c r="K109" s="54">
        <f>IFERROR('Wniosek 2031 r.'!C617,0)</f>
        <v>0</v>
      </c>
      <c r="L109" s="53"/>
    </row>
    <row r="110" spans="1:12" s="52" customFormat="1" x14ac:dyDescent="0.25">
      <c r="A110" s="52" t="str">
        <f>'Wniosek 2031 r.'!A147</f>
        <v/>
      </c>
      <c r="B110" s="60" t="str">
        <f>'Wniosek 2031 r.'!B147</f>
        <v/>
      </c>
      <c r="C110" s="58" t="str">
        <f>'Wniosek 2031 r.'!E147</f>
        <v/>
      </c>
      <c r="D110" s="58" t="str">
        <f>'Wniosek 2031 r.'!G147</f>
        <v/>
      </c>
      <c r="E110" s="55">
        <f>'Wniosek 2031 r.'!C272</f>
        <v>0</v>
      </c>
      <c r="F110" s="55">
        <f>'Wniosek 2031 r.'!C503</f>
        <v>0</v>
      </c>
      <c r="G110" s="57">
        <f>'Wniosek 2031 r.'!C388</f>
        <v>0</v>
      </c>
      <c r="H110" s="56">
        <f>'Wniosek 2031 r.'!D388</f>
        <v>0</v>
      </c>
      <c r="I110" s="64">
        <f>'Wniosek 2031 r.'!F388</f>
        <v>0</v>
      </c>
      <c r="J110" s="55">
        <f>'Wniosek 2031 r.'!H388</f>
        <v>0</v>
      </c>
      <c r="K110" s="54">
        <f>IFERROR('Wniosek 2031 r.'!C618,0)</f>
        <v>0</v>
      </c>
      <c r="L110" s="53"/>
    </row>
    <row r="111" spans="1:12" s="52" customFormat="1" x14ac:dyDescent="0.25">
      <c r="A111" s="52" t="str">
        <f>'Wniosek 2031 r.'!A148</f>
        <v/>
      </c>
      <c r="B111" s="60" t="str">
        <f>'Wniosek 2031 r.'!B148</f>
        <v/>
      </c>
      <c r="C111" s="58" t="str">
        <f>'Wniosek 2031 r.'!E148</f>
        <v/>
      </c>
      <c r="D111" s="58" t="str">
        <f>'Wniosek 2031 r.'!G148</f>
        <v/>
      </c>
      <c r="E111" s="55">
        <f>'Wniosek 2031 r.'!C273</f>
        <v>0</v>
      </c>
      <c r="F111" s="55">
        <f>'Wniosek 2031 r.'!C504</f>
        <v>0</v>
      </c>
      <c r="G111" s="57">
        <f>'Wniosek 2031 r.'!C389</f>
        <v>0</v>
      </c>
      <c r="H111" s="56">
        <f>'Wniosek 2031 r.'!D389</f>
        <v>0</v>
      </c>
      <c r="I111" s="64">
        <f>'Wniosek 2031 r.'!F389</f>
        <v>0</v>
      </c>
      <c r="J111" s="55">
        <f>'Wniosek 2031 r.'!H389</f>
        <v>0</v>
      </c>
      <c r="K111" s="54">
        <f>IFERROR('Wniosek 2031 r.'!C619,0)</f>
        <v>0</v>
      </c>
      <c r="L111" s="53"/>
    </row>
    <row r="112" spans="1:12" s="52" customFormat="1" x14ac:dyDescent="0.25">
      <c r="A112" s="52" t="str">
        <f>'Wniosek 2031 r.'!A149</f>
        <v/>
      </c>
      <c r="B112" s="60" t="str">
        <f>'Wniosek 2031 r.'!B149</f>
        <v/>
      </c>
      <c r="C112" s="58" t="str">
        <f>'Wniosek 2031 r.'!E149</f>
        <v/>
      </c>
      <c r="D112" s="58" t="str">
        <f>'Wniosek 2031 r.'!G149</f>
        <v/>
      </c>
      <c r="E112" s="55">
        <f>'Wniosek 2031 r.'!C274</f>
        <v>0</v>
      </c>
      <c r="F112" s="55">
        <f>'Wniosek 2031 r.'!C505</f>
        <v>0</v>
      </c>
      <c r="G112" s="57">
        <f>'Wniosek 2031 r.'!C390</f>
        <v>0</v>
      </c>
      <c r="H112" s="56">
        <f>'Wniosek 2031 r.'!D390</f>
        <v>0</v>
      </c>
      <c r="I112" s="64">
        <f>'Wniosek 2031 r.'!F390</f>
        <v>0</v>
      </c>
      <c r="J112" s="55">
        <f>'Wniosek 2031 r.'!H390</f>
        <v>0</v>
      </c>
      <c r="K112" s="54">
        <f>IFERROR('Wniosek 2031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2031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- 2031 r.'!M143=('Wniosek 2031 r.'!C506*(-1)),'Weryfikacja 2031 r.'!M1,'Weryfikacja 2031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81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81" si="14">C118*0.1</f>
        <v>0</v>
      </c>
      <c r="N118" s="34" t="str">
        <f t="shared" ref="N118:N181" si="15">IF(D118&gt;=M118,$M$1,$M$2)</f>
        <v>ok</v>
      </c>
      <c r="O118" s="34" t="str">
        <f t="shared" ref="O118:O181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9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80" si="18">IFERROR(E35/C35,0)</f>
        <v>0</v>
      </c>
      <c r="C149" s="38">
        <f t="shared" ref="C149:C180" si="19">IFERROR(F35/E35,0)</f>
        <v>0</v>
      </c>
      <c r="D149" s="34">
        <f t="shared" ref="D149:D180" si="20">H35</f>
        <v>0</v>
      </c>
      <c r="E149" s="37">
        <f t="shared" si="13"/>
        <v>0</v>
      </c>
      <c r="F149" s="36">
        <f t="shared" ref="F149:F180" si="21">IFERROR(D149*E35,0)</f>
        <v>0</v>
      </c>
      <c r="G149" s="36">
        <f t="shared" ref="G149:G180" si="22">IFERROR(G35*E35,0)</f>
        <v>0</v>
      </c>
      <c r="H149" s="36">
        <f t="shared" ref="H149:H180" si="23">IFERROR(J149*E35,0)</f>
        <v>0</v>
      </c>
      <c r="I149" s="34">
        <f t="shared" ref="I149:I180" si="24">IFERROR(J149*E35,0)</f>
        <v>0</v>
      </c>
      <c r="J149" s="34">
        <f t="shared" ref="J149:J180" si="25">IFERROR(IF((F35-J35)/E35&gt;=$L$3,$L$3,(F35-J35)/E35),0)</f>
        <v>0</v>
      </c>
      <c r="K149" s="34">
        <f t="shared" ref="K149:K180" si="26">IFERROR(K35/E35,0)</f>
        <v>0</v>
      </c>
      <c r="L149" s="34">
        <f t="shared" ref="L149:L180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80" si="28">(H149+F149)-F35</f>
        <v>0</v>
      </c>
      <c r="Q149" s="35">
        <f t="shared" ref="Q149:Q180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si="17"/>
        <v/>
      </c>
      <c r="B176" s="39">
        <f t="shared" si="18"/>
        <v>0</v>
      </c>
      <c r="C176" s="38">
        <f t="shared" si="19"/>
        <v>0</v>
      </c>
      <c r="D176" s="34">
        <f t="shared" si="20"/>
        <v>0</v>
      </c>
      <c r="E176" s="37">
        <f t="shared" si="13"/>
        <v>0</v>
      </c>
      <c r="F176" s="36">
        <f t="shared" si="21"/>
        <v>0</v>
      </c>
      <c r="G176" s="36">
        <f t="shared" si="22"/>
        <v>0</v>
      </c>
      <c r="H176" s="36">
        <f t="shared" si="23"/>
        <v>0</v>
      </c>
      <c r="I176" s="34">
        <f t="shared" si="24"/>
        <v>0</v>
      </c>
      <c r="J176" s="34">
        <f t="shared" si="25"/>
        <v>0</v>
      </c>
      <c r="K176" s="34">
        <f t="shared" si="26"/>
        <v>0</v>
      </c>
      <c r="L176" s="34">
        <f t="shared" si="27"/>
        <v>0</v>
      </c>
      <c r="M176" s="34">
        <f t="shared" si="14"/>
        <v>0</v>
      </c>
      <c r="N176" s="34" t="str">
        <f t="shared" si="15"/>
        <v>ok</v>
      </c>
      <c r="O176" s="34" t="str">
        <f t="shared" si="16"/>
        <v>ok</v>
      </c>
      <c r="P176" s="35">
        <f t="shared" si="28"/>
        <v>0</v>
      </c>
      <c r="Q176" s="35">
        <f t="shared" si="29"/>
        <v>0</v>
      </c>
    </row>
    <row r="177" spans="1:17" x14ac:dyDescent="0.25">
      <c r="A177" s="34" t="str">
        <f t="shared" si="17"/>
        <v/>
      </c>
      <c r="B177" s="39">
        <f t="shared" si="18"/>
        <v>0</v>
      </c>
      <c r="C177" s="38">
        <f t="shared" si="19"/>
        <v>0</v>
      </c>
      <c r="D177" s="34">
        <f t="shared" si="20"/>
        <v>0</v>
      </c>
      <c r="E177" s="37">
        <f t="shared" si="13"/>
        <v>0</v>
      </c>
      <c r="F177" s="36">
        <f t="shared" si="21"/>
        <v>0</v>
      </c>
      <c r="G177" s="36">
        <f t="shared" si="22"/>
        <v>0</v>
      </c>
      <c r="H177" s="36">
        <f t="shared" si="23"/>
        <v>0</v>
      </c>
      <c r="I177" s="34">
        <f t="shared" si="24"/>
        <v>0</v>
      </c>
      <c r="J177" s="34">
        <f t="shared" si="25"/>
        <v>0</v>
      </c>
      <c r="K177" s="34">
        <f t="shared" si="26"/>
        <v>0</v>
      </c>
      <c r="L177" s="34">
        <f t="shared" si="27"/>
        <v>0</v>
      </c>
      <c r="M177" s="34">
        <f t="shared" si="14"/>
        <v>0</v>
      </c>
      <c r="N177" s="34" t="str">
        <f t="shared" si="15"/>
        <v>ok</v>
      </c>
      <c r="O177" s="34" t="str">
        <f t="shared" si="16"/>
        <v>ok</v>
      </c>
      <c r="P177" s="35">
        <f t="shared" si="28"/>
        <v>0</v>
      </c>
      <c r="Q177" s="35">
        <f t="shared" si="29"/>
        <v>0</v>
      </c>
    </row>
    <row r="178" spans="1:17" x14ac:dyDescent="0.25">
      <c r="A178" s="34" t="str">
        <f t="shared" si="17"/>
        <v/>
      </c>
      <c r="B178" s="39">
        <f t="shared" si="18"/>
        <v>0</v>
      </c>
      <c r="C178" s="38">
        <f t="shared" si="19"/>
        <v>0</v>
      </c>
      <c r="D178" s="34">
        <f t="shared" si="20"/>
        <v>0</v>
      </c>
      <c r="E178" s="37">
        <f t="shared" si="13"/>
        <v>0</v>
      </c>
      <c r="F178" s="36">
        <f t="shared" si="21"/>
        <v>0</v>
      </c>
      <c r="G178" s="36">
        <f t="shared" si="22"/>
        <v>0</v>
      </c>
      <c r="H178" s="36">
        <f t="shared" si="23"/>
        <v>0</v>
      </c>
      <c r="I178" s="34">
        <f t="shared" si="24"/>
        <v>0</v>
      </c>
      <c r="J178" s="34">
        <f t="shared" si="25"/>
        <v>0</v>
      </c>
      <c r="K178" s="34">
        <f t="shared" si="26"/>
        <v>0</v>
      </c>
      <c r="L178" s="34">
        <f t="shared" si="27"/>
        <v>0</v>
      </c>
      <c r="M178" s="34">
        <f t="shared" si="14"/>
        <v>0</v>
      </c>
      <c r="N178" s="34" t="str">
        <f t="shared" si="15"/>
        <v>ok</v>
      </c>
      <c r="O178" s="34" t="str">
        <f t="shared" si="16"/>
        <v>ok</v>
      </c>
      <c r="P178" s="35">
        <f t="shared" si="28"/>
        <v>0</v>
      </c>
      <c r="Q178" s="35">
        <f t="shared" si="29"/>
        <v>0</v>
      </c>
    </row>
    <row r="179" spans="1:17" x14ac:dyDescent="0.25">
      <c r="A179" s="34" t="str">
        <f t="shared" si="17"/>
        <v/>
      </c>
      <c r="B179" s="39">
        <f t="shared" si="18"/>
        <v>0</v>
      </c>
      <c r="C179" s="38">
        <f t="shared" si="19"/>
        <v>0</v>
      </c>
      <c r="D179" s="34">
        <f t="shared" si="20"/>
        <v>0</v>
      </c>
      <c r="E179" s="37">
        <f t="shared" si="13"/>
        <v>0</v>
      </c>
      <c r="F179" s="36">
        <f t="shared" si="21"/>
        <v>0</v>
      </c>
      <c r="G179" s="36">
        <f t="shared" si="22"/>
        <v>0</v>
      </c>
      <c r="H179" s="36">
        <f t="shared" si="23"/>
        <v>0</v>
      </c>
      <c r="I179" s="34">
        <f t="shared" si="24"/>
        <v>0</v>
      </c>
      <c r="J179" s="34">
        <f t="shared" si="25"/>
        <v>0</v>
      </c>
      <c r="K179" s="34">
        <f t="shared" si="26"/>
        <v>0</v>
      </c>
      <c r="L179" s="34">
        <f t="shared" si="27"/>
        <v>0</v>
      </c>
      <c r="M179" s="34">
        <f t="shared" si="14"/>
        <v>0</v>
      </c>
      <c r="N179" s="34" t="str">
        <f t="shared" si="15"/>
        <v>ok</v>
      </c>
      <c r="O179" s="34" t="str">
        <f t="shared" si="16"/>
        <v>ok</v>
      </c>
      <c r="P179" s="35">
        <f t="shared" si="28"/>
        <v>0</v>
      </c>
      <c r="Q179" s="35">
        <f t="shared" si="29"/>
        <v>0</v>
      </c>
    </row>
    <row r="180" spans="1:17" x14ac:dyDescent="0.25">
      <c r="A180" s="34" t="str">
        <f t="shared" ref="A180:A187" si="30">A66</f>
        <v/>
      </c>
      <c r="B180" s="39">
        <f t="shared" si="18"/>
        <v>0</v>
      </c>
      <c r="C180" s="38">
        <f t="shared" si="19"/>
        <v>0</v>
      </c>
      <c r="D180" s="34">
        <f t="shared" si="20"/>
        <v>0</v>
      </c>
      <c r="E180" s="37">
        <f t="shared" si="13"/>
        <v>0</v>
      </c>
      <c r="F180" s="36">
        <f t="shared" si="21"/>
        <v>0</v>
      </c>
      <c r="G180" s="36">
        <f t="shared" si="22"/>
        <v>0</v>
      </c>
      <c r="H180" s="36">
        <f t="shared" si="23"/>
        <v>0</v>
      </c>
      <c r="I180" s="34">
        <f t="shared" si="24"/>
        <v>0</v>
      </c>
      <c r="J180" s="34">
        <f t="shared" si="25"/>
        <v>0</v>
      </c>
      <c r="K180" s="34">
        <f t="shared" si="26"/>
        <v>0</v>
      </c>
      <c r="L180" s="34">
        <f t="shared" si="27"/>
        <v>0</v>
      </c>
      <c r="M180" s="34">
        <f t="shared" si="14"/>
        <v>0</v>
      </c>
      <c r="N180" s="34" t="str">
        <f t="shared" si="15"/>
        <v>ok</v>
      </c>
      <c r="O180" s="34" t="str">
        <f t="shared" si="16"/>
        <v>ok</v>
      </c>
      <c r="P180" s="35">
        <f t="shared" si="28"/>
        <v>0</v>
      </c>
      <c r="Q180" s="35">
        <f t="shared" si="29"/>
        <v>0</v>
      </c>
    </row>
    <row r="181" spans="1:17" x14ac:dyDescent="0.25">
      <c r="A181" s="34" t="str">
        <f t="shared" si="30"/>
        <v/>
      </c>
      <c r="B181" s="39">
        <f t="shared" ref="B181:B187" si="31">IFERROR(E67/C67,0)</f>
        <v>0</v>
      </c>
      <c r="C181" s="38">
        <f t="shared" ref="C181:C187" si="32">IFERROR(F67/E67,0)</f>
        <v>0</v>
      </c>
      <c r="D181" s="34">
        <f t="shared" ref="D181:D187" si="33">H67</f>
        <v>0</v>
      </c>
      <c r="E181" s="37">
        <f t="shared" si="13"/>
        <v>0</v>
      </c>
      <c r="F181" s="36">
        <f t="shared" ref="F181:F187" si="34">IFERROR(D181*E67,0)</f>
        <v>0</v>
      </c>
      <c r="G181" s="36">
        <f t="shared" ref="G181:G187" si="35">IFERROR(G67*E67,0)</f>
        <v>0</v>
      </c>
      <c r="H181" s="36">
        <f t="shared" ref="H181:H187" si="36">IFERROR(J181*E67,0)</f>
        <v>0</v>
      </c>
      <c r="I181" s="34">
        <f t="shared" ref="I181:I187" si="37">IFERROR(J181*E67,0)</f>
        <v>0</v>
      </c>
      <c r="J181" s="34">
        <f t="shared" ref="J181:J187" si="38">IFERROR(IF((F67-J67)/E67&gt;=$L$3,$L$3,(F67-J67)/E67),0)</f>
        <v>0</v>
      </c>
      <c r="K181" s="34">
        <f t="shared" ref="K181:K187" si="39">IFERROR(K67/E67,0)</f>
        <v>0</v>
      </c>
      <c r="L181" s="34">
        <f t="shared" ref="L181:L187" si="40">F67*0.1</f>
        <v>0</v>
      </c>
      <c r="M181" s="34">
        <f t="shared" si="14"/>
        <v>0</v>
      </c>
      <c r="N181" s="34" t="str">
        <f t="shared" si="15"/>
        <v>ok</v>
      </c>
      <c r="O181" s="34" t="str">
        <f t="shared" si="16"/>
        <v>ok</v>
      </c>
      <c r="P181" s="35">
        <f t="shared" ref="P181:P187" si="41">(H181+F181)-F67</f>
        <v>0</v>
      </c>
      <c r="Q181" s="35">
        <f t="shared" ref="Q181:Q187" si="42">F67-G181</f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ref="E182:E187" si="43">IFERROR(D182/C182,0)</f>
        <v>0</v>
      </c>
      <c r="F182" s="36">
        <f t="shared" si="34"/>
        <v>0</v>
      </c>
      <c r="G182" s="36">
        <f t="shared" si="35"/>
        <v>0</v>
      </c>
      <c r="H182" s="36">
        <f t="shared" si="36"/>
        <v>0</v>
      </c>
      <c r="I182" s="34">
        <f t="shared" si="37"/>
        <v>0</v>
      </c>
      <c r="J182" s="34">
        <f t="shared" si="38"/>
        <v>0</v>
      </c>
      <c r="K182" s="34">
        <f t="shared" si="39"/>
        <v>0</v>
      </c>
      <c r="L182" s="34">
        <f t="shared" si="40"/>
        <v>0</v>
      </c>
      <c r="M182" s="34">
        <f t="shared" ref="M182:M187" si="44">C182*0.1</f>
        <v>0</v>
      </c>
      <c r="N182" s="34" t="str">
        <f t="shared" ref="N182:N187" si="45">IF(D182&gt;=M182,$M$1,$M$2)</f>
        <v>ok</v>
      </c>
      <c r="O182" s="34" t="str">
        <f t="shared" ref="O182:O187" si="46">IF(K182&lt;=$L$3,$M$1,$M$2)</f>
        <v>ok</v>
      </c>
      <c r="P182" s="35">
        <f t="shared" si="41"/>
        <v>0</v>
      </c>
      <c r="Q182" s="35">
        <f t="shared" si="42"/>
        <v>0</v>
      </c>
    </row>
    <row r="183" spans="1:17" x14ac:dyDescent="0.25">
      <c r="A183" s="34" t="str">
        <f t="shared" si="30"/>
        <v/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43"/>
        <v>0</v>
      </c>
      <c r="F183" s="36">
        <f t="shared" si="34"/>
        <v>0</v>
      </c>
      <c r="G183" s="36">
        <f t="shared" si="35"/>
        <v>0</v>
      </c>
      <c r="H183" s="36">
        <f t="shared" si="36"/>
        <v>0</v>
      </c>
      <c r="I183" s="34">
        <f t="shared" si="37"/>
        <v>0</v>
      </c>
      <c r="J183" s="34">
        <f t="shared" si="38"/>
        <v>0</v>
      </c>
      <c r="K183" s="34">
        <f t="shared" si="39"/>
        <v>0</v>
      </c>
      <c r="L183" s="34">
        <f t="shared" si="40"/>
        <v>0</v>
      </c>
      <c r="M183" s="34">
        <f t="shared" si="44"/>
        <v>0</v>
      </c>
      <c r="N183" s="34" t="str">
        <f t="shared" si="45"/>
        <v>ok</v>
      </c>
      <c r="O183" s="34" t="str">
        <f t="shared" si="46"/>
        <v>ok</v>
      </c>
      <c r="P183" s="35">
        <f t="shared" si="41"/>
        <v>0</v>
      </c>
      <c r="Q183" s="35">
        <f t="shared" si="42"/>
        <v>0</v>
      </c>
    </row>
    <row r="184" spans="1:17" x14ac:dyDescent="0.25">
      <c r="A184" s="34" t="str">
        <f t="shared" si="30"/>
        <v/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43"/>
        <v>0</v>
      </c>
      <c r="F184" s="36">
        <f t="shared" si="34"/>
        <v>0</v>
      </c>
      <c r="G184" s="36">
        <f t="shared" si="35"/>
        <v>0</v>
      </c>
      <c r="H184" s="36">
        <f t="shared" si="36"/>
        <v>0</v>
      </c>
      <c r="I184" s="34">
        <f t="shared" si="37"/>
        <v>0</v>
      </c>
      <c r="J184" s="34">
        <f t="shared" si="38"/>
        <v>0</v>
      </c>
      <c r="K184" s="34">
        <f t="shared" si="39"/>
        <v>0</v>
      </c>
      <c r="L184" s="34">
        <f t="shared" si="40"/>
        <v>0</v>
      </c>
      <c r="M184" s="34">
        <f t="shared" si="44"/>
        <v>0</v>
      </c>
      <c r="N184" s="34" t="str">
        <f t="shared" si="45"/>
        <v>ok</v>
      </c>
      <c r="O184" s="34" t="str">
        <f t="shared" si="46"/>
        <v>ok</v>
      </c>
      <c r="P184" s="35">
        <f t="shared" si="41"/>
        <v>0</v>
      </c>
      <c r="Q184" s="35">
        <f t="shared" si="42"/>
        <v>0</v>
      </c>
    </row>
    <row r="185" spans="1:17" x14ac:dyDescent="0.25">
      <c r="A185" s="34" t="str">
        <f t="shared" si="30"/>
        <v/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43"/>
        <v>0</v>
      </c>
      <c r="F185" s="36">
        <f t="shared" si="34"/>
        <v>0</v>
      </c>
      <c r="G185" s="36">
        <f t="shared" si="35"/>
        <v>0</v>
      </c>
      <c r="H185" s="36">
        <f t="shared" si="36"/>
        <v>0</v>
      </c>
      <c r="I185" s="34">
        <f t="shared" si="37"/>
        <v>0</v>
      </c>
      <c r="J185" s="34">
        <f t="shared" si="38"/>
        <v>0</v>
      </c>
      <c r="K185" s="34">
        <f t="shared" si="39"/>
        <v>0</v>
      </c>
      <c r="L185" s="34">
        <f t="shared" si="40"/>
        <v>0</v>
      </c>
      <c r="M185" s="34">
        <f t="shared" si="44"/>
        <v>0</v>
      </c>
      <c r="N185" s="34" t="str">
        <f t="shared" si="45"/>
        <v>ok</v>
      </c>
      <c r="O185" s="34" t="str">
        <f t="shared" si="46"/>
        <v>ok</v>
      </c>
      <c r="P185" s="35">
        <f t="shared" si="41"/>
        <v>0</v>
      </c>
      <c r="Q185" s="35">
        <f t="shared" si="42"/>
        <v>0</v>
      </c>
    </row>
    <row r="186" spans="1:17" x14ac:dyDescent="0.25">
      <c r="A186" s="34" t="str">
        <f t="shared" si="30"/>
        <v/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43"/>
        <v>0</v>
      </c>
      <c r="F186" s="36">
        <f t="shared" si="34"/>
        <v>0</v>
      </c>
      <c r="G186" s="36">
        <f t="shared" si="35"/>
        <v>0</v>
      </c>
      <c r="H186" s="36">
        <f t="shared" si="36"/>
        <v>0</v>
      </c>
      <c r="I186" s="34">
        <f t="shared" si="37"/>
        <v>0</v>
      </c>
      <c r="J186" s="34">
        <f t="shared" si="38"/>
        <v>0</v>
      </c>
      <c r="K186" s="34">
        <f t="shared" si="39"/>
        <v>0</v>
      </c>
      <c r="L186" s="34">
        <f t="shared" si="40"/>
        <v>0</v>
      </c>
      <c r="M186" s="34">
        <f t="shared" si="44"/>
        <v>0</v>
      </c>
      <c r="N186" s="34" t="str">
        <f t="shared" si="45"/>
        <v>ok</v>
      </c>
      <c r="O186" s="34" t="str">
        <f t="shared" si="46"/>
        <v>ok</v>
      </c>
      <c r="P186" s="35">
        <f t="shared" si="41"/>
        <v>0</v>
      </c>
      <c r="Q186" s="35">
        <f t="shared" si="42"/>
        <v>0</v>
      </c>
    </row>
    <row r="187" spans="1:17" x14ac:dyDescent="0.25">
      <c r="A187" s="34" t="str">
        <f t="shared" si="30"/>
        <v/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43"/>
        <v>0</v>
      </c>
      <c r="F187" s="36">
        <f t="shared" si="34"/>
        <v>0</v>
      </c>
      <c r="G187" s="36">
        <f t="shared" si="35"/>
        <v>0</v>
      </c>
      <c r="H187" s="36">
        <f t="shared" si="36"/>
        <v>0</v>
      </c>
      <c r="I187" s="34">
        <f t="shared" si="37"/>
        <v>0</v>
      </c>
      <c r="J187" s="34">
        <f t="shared" si="38"/>
        <v>0</v>
      </c>
      <c r="K187" s="34">
        <f t="shared" si="39"/>
        <v>0</v>
      </c>
      <c r="L187" s="34">
        <f t="shared" si="40"/>
        <v>0</v>
      </c>
      <c r="M187" s="34">
        <f t="shared" si="44"/>
        <v>0</v>
      </c>
      <c r="N187" s="34" t="str">
        <f t="shared" si="45"/>
        <v>ok</v>
      </c>
      <c r="O187" s="34" t="str">
        <f t="shared" si="46"/>
        <v>ok</v>
      </c>
      <c r="P187" s="35">
        <f t="shared" si="41"/>
        <v>0</v>
      </c>
      <c r="Q187" s="35">
        <f t="shared" si="42"/>
        <v>0</v>
      </c>
    </row>
    <row r="188" spans="1:17" x14ac:dyDescent="0.25">
      <c r="A188" s="34" t="str">
        <f t="shared" ref="A188:A226" si="47">A74</f>
        <v/>
      </c>
      <c r="B188" s="39">
        <f t="shared" ref="B188:B226" si="48">IFERROR(E74/C74,0)</f>
        <v>0</v>
      </c>
      <c r="C188" s="38">
        <f t="shared" ref="C188:C226" si="49">IFERROR(F74/E74,0)</f>
        <v>0</v>
      </c>
      <c r="D188" s="34">
        <f t="shared" ref="D188:D226" si="50">H74</f>
        <v>0</v>
      </c>
      <c r="E188" s="37">
        <f t="shared" ref="E188:E226" si="51">IFERROR(D188/C188,0)</f>
        <v>0</v>
      </c>
      <c r="F188" s="36">
        <f t="shared" ref="F188:F226" si="52">IFERROR(D188*E74,0)</f>
        <v>0</v>
      </c>
      <c r="G188" s="36">
        <f t="shared" ref="G188:G226" si="53">IFERROR(G74*E74,0)</f>
        <v>0</v>
      </c>
      <c r="H188" s="36">
        <f t="shared" ref="H188:H226" si="54">IFERROR(J188*E74,0)</f>
        <v>0</v>
      </c>
      <c r="I188" s="34">
        <f t="shared" ref="I188:I226" si="55">IFERROR(J188*E74,0)</f>
        <v>0</v>
      </c>
      <c r="J188" s="34">
        <f t="shared" ref="J188:J226" si="56">IFERROR(IF((F74-J74)/E74&gt;=$L$3,$L$3,(F74-J74)/E74),0)</f>
        <v>0</v>
      </c>
      <c r="K188" s="34">
        <f t="shared" ref="K188:K226" si="57">IFERROR(K74/E74,0)</f>
        <v>0</v>
      </c>
      <c r="L188" s="34">
        <f t="shared" ref="L188:L226" si="58">F74*0.1</f>
        <v>0</v>
      </c>
      <c r="M188" s="34">
        <f t="shared" ref="M188:M226" si="59">C188*0.1</f>
        <v>0</v>
      </c>
      <c r="N188" s="34" t="str">
        <f t="shared" ref="N188:N226" si="60">IF(D188&gt;=M188,$M$1,$M$2)</f>
        <v>ok</v>
      </c>
      <c r="O188" s="34" t="str">
        <f t="shared" ref="O188:O226" si="61">IF(K188&lt;=$L$3,$M$1,$M$2)</f>
        <v>ok</v>
      </c>
      <c r="P188" s="35">
        <f t="shared" ref="P188:P226" si="62">(H188+F188)-F74</f>
        <v>0</v>
      </c>
      <c r="Q188" s="35">
        <f t="shared" ref="Q188:Q226" si="63">F74-G188</f>
        <v>0</v>
      </c>
    </row>
    <row r="189" spans="1:17" x14ac:dyDescent="0.25">
      <c r="A189" s="34" t="str">
        <f t="shared" si="47"/>
        <v/>
      </c>
      <c r="B189" s="39">
        <f t="shared" si="48"/>
        <v>0</v>
      </c>
      <c r="C189" s="38">
        <f t="shared" si="49"/>
        <v>0</v>
      </c>
      <c r="D189" s="34">
        <f t="shared" si="50"/>
        <v>0</v>
      </c>
      <c r="E189" s="37">
        <f t="shared" si="51"/>
        <v>0</v>
      </c>
      <c r="F189" s="36">
        <f t="shared" si="52"/>
        <v>0</v>
      </c>
      <c r="G189" s="36">
        <f t="shared" si="53"/>
        <v>0</v>
      </c>
      <c r="H189" s="36">
        <f t="shared" si="54"/>
        <v>0</v>
      </c>
      <c r="I189" s="34">
        <f t="shared" si="55"/>
        <v>0</v>
      </c>
      <c r="J189" s="34">
        <f t="shared" si="56"/>
        <v>0</v>
      </c>
      <c r="K189" s="34">
        <f t="shared" si="57"/>
        <v>0</v>
      </c>
      <c r="L189" s="34">
        <f t="shared" si="58"/>
        <v>0</v>
      </c>
      <c r="M189" s="34">
        <f t="shared" si="59"/>
        <v>0</v>
      </c>
      <c r="N189" s="34" t="str">
        <f t="shared" si="60"/>
        <v>ok</v>
      </c>
      <c r="O189" s="34" t="str">
        <f t="shared" si="61"/>
        <v>ok</v>
      </c>
      <c r="P189" s="35">
        <f t="shared" si="62"/>
        <v>0</v>
      </c>
      <c r="Q189" s="35">
        <f t="shared" si="63"/>
        <v>0</v>
      </c>
    </row>
    <row r="190" spans="1:17" x14ac:dyDescent="0.25">
      <c r="A190" s="34" t="str">
        <f t="shared" si="47"/>
        <v/>
      </c>
      <c r="B190" s="39">
        <f t="shared" si="48"/>
        <v>0</v>
      </c>
      <c r="C190" s="38">
        <f t="shared" si="49"/>
        <v>0</v>
      </c>
      <c r="D190" s="34">
        <f t="shared" si="50"/>
        <v>0</v>
      </c>
      <c r="E190" s="37">
        <f t="shared" si="51"/>
        <v>0</v>
      </c>
      <c r="F190" s="36">
        <f t="shared" si="52"/>
        <v>0</v>
      </c>
      <c r="G190" s="36">
        <f t="shared" si="53"/>
        <v>0</v>
      </c>
      <c r="H190" s="36">
        <f t="shared" si="54"/>
        <v>0</v>
      </c>
      <c r="I190" s="34">
        <f t="shared" si="55"/>
        <v>0</v>
      </c>
      <c r="J190" s="34">
        <f t="shared" si="56"/>
        <v>0</v>
      </c>
      <c r="K190" s="34">
        <f t="shared" si="57"/>
        <v>0</v>
      </c>
      <c r="L190" s="34">
        <f t="shared" si="58"/>
        <v>0</v>
      </c>
      <c r="M190" s="34">
        <f t="shared" si="59"/>
        <v>0</v>
      </c>
      <c r="N190" s="34" t="str">
        <f t="shared" si="60"/>
        <v>ok</v>
      </c>
      <c r="O190" s="34" t="str">
        <f t="shared" si="61"/>
        <v>ok</v>
      </c>
      <c r="P190" s="35">
        <f t="shared" si="62"/>
        <v>0</v>
      </c>
      <c r="Q190" s="35">
        <f t="shared" si="63"/>
        <v>0</v>
      </c>
    </row>
    <row r="191" spans="1:17" x14ac:dyDescent="0.25">
      <c r="A191" s="34" t="str">
        <f t="shared" si="47"/>
        <v/>
      </c>
      <c r="B191" s="39">
        <f t="shared" si="48"/>
        <v>0</v>
      </c>
      <c r="C191" s="38">
        <f t="shared" si="49"/>
        <v>0</v>
      </c>
      <c r="D191" s="34">
        <f t="shared" si="50"/>
        <v>0</v>
      </c>
      <c r="E191" s="37">
        <f t="shared" si="51"/>
        <v>0</v>
      </c>
      <c r="F191" s="36">
        <f t="shared" si="52"/>
        <v>0</v>
      </c>
      <c r="G191" s="36">
        <f t="shared" si="53"/>
        <v>0</v>
      </c>
      <c r="H191" s="36">
        <f t="shared" si="54"/>
        <v>0</v>
      </c>
      <c r="I191" s="34">
        <f t="shared" si="55"/>
        <v>0</v>
      </c>
      <c r="J191" s="34">
        <f t="shared" si="56"/>
        <v>0</v>
      </c>
      <c r="K191" s="34">
        <f t="shared" si="57"/>
        <v>0</v>
      </c>
      <c r="L191" s="34">
        <f t="shared" si="58"/>
        <v>0</v>
      </c>
      <c r="M191" s="34">
        <f t="shared" si="59"/>
        <v>0</v>
      </c>
      <c r="N191" s="34" t="str">
        <f t="shared" si="60"/>
        <v>ok</v>
      </c>
      <c r="O191" s="34" t="str">
        <f t="shared" si="61"/>
        <v>ok</v>
      </c>
      <c r="P191" s="35">
        <f t="shared" si="62"/>
        <v>0</v>
      </c>
      <c r="Q191" s="35">
        <f t="shared" si="63"/>
        <v>0</v>
      </c>
    </row>
    <row r="192" spans="1:17" x14ac:dyDescent="0.25">
      <c r="A192" s="34" t="str">
        <f t="shared" si="47"/>
        <v/>
      </c>
      <c r="B192" s="39">
        <f t="shared" si="48"/>
        <v>0</v>
      </c>
      <c r="C192" s="38">
        <f t="shared" si="49"/>
        <v>0</v>
      </c>
      <c r="D192" s="34">
        <f t="shared" si="50"/>
        <v>0</v>
      </c>
      <c r="E192" s="37">
        <f t="shared" si="51"/>
        <v>0</v>
      </c>
      <c r="F192" s="36">
        <f t="shared" si="52"/>
        <v>0</v>
      </c>
      <c r="G192" s="36">
        <f t="shared" si="53"/>
        <v>0</v>
      </c>
      <c r="H192" s="36">
        <f t="shared" si="54"/>
        <v>0</v>
      </c>
      <c r="I192" s="34">
        <f t="shared" si="55"/>
        <v>0</v>
      </c>
      <c r="J192" s="34">
        <f t="shared" si="56"/>
        <v>0</v>
      </c>
      <c r="K192" s="34">
        <f t="shared" si="57"/>
        <v>0</v>
      </c>
      <c r="L192" s="34">
        <f t="shared" si="58"/>
        <v>0</v>
      </c>
      <c r="M192" s="34">
        <f t="shared" si="59"/>
        <v>0</v>
      </c>
      <c r="N192" s="34" t="str">
        <f t="shared" si="60"/>
        <v>ok</v>
      </c>
      <c r="O192" s="34" t="str">
        <f t="shared" si="61"/>
        <v>ok</v>
      </c>
      <c r="P192" s="35">
        <f t="shared" si="62"/>
        <v>0</v>
      </c>
      <c r="Q192" s="35">
        <f t="shared" si="63"/>
        <v>0</v>
      </c>
    </row>
    <row r="193" spans="1:17" x14ac:dyDescent="0.25">
      <c r="A193" s="34" t="str">
        <f t="shared" si="47"/>
        <v/>
      </c>
      <c r="B193" s="39">
        <f t="shared" si="48"/>
        <v>0</v>
      </c>
      <c r="C193" s="38">
        <f t="shared" si="49"/>
        <v>0</v>
      </c>
      <c r="D193" s="34">
        <f t="shared" si="50"/>
        <v>0</v>
      </c>
      <c r="E193" s="37">
        <f t="shared" si="51"/>
        <v>0</v>
      </c>
      <c r="F193" s="36">
        <f t="shared" si="52"/>
        <v>0</v>
      </c>
      <c r="G193" s="36">
        <f t="shared" si="53"/>
        <v>0</v>
      </c>
      <c r="H193" s="36">
        <f t="shared" si="54"/>
        <v>0</v>
      </c>
      <c r="I193" s="34">
        <f t="shared" si="55"/>
        <v>0</v>
      </c>
      <c r="J193" s="34">
        <f t="shared" si="56"/>
        <v>0</v>
      </c>
      <c r="K193" s="34">
        <f t="shared" si="57"/>
        <v>0</v>
      </c>
      <c r="L193" s="34">
        <f t="shared" si="58"/>
        <v>0</v>
      </c>
      <c r="M193" s="34">
        <f t="shared" si="59"/>
        <v>0</v>
      </c>
      <c r="N193" s="34" t="str">
        <f t="shared" si="60"/>
        <v>ok</v>
      </c>
      <c r="O193" s="34" t="str">
        <f t="shared" si="61"/>
        <v>ok</v>
      </c>
      <c r="P193" s="35">
        <f t="shared" si="62"/>
        <v>0</v>
      </c>
      <c r="Q193" s="35">
        <f t="shared" si="63"/>
        <v>0</v>
      </c>
    </row>
    <row r="194" spans="1:17" x14ac:dyDescent="0.25">
      <c r="A194" s="34" t="str">
        <f t="shared" si="47"/>
        <v/>
      </c>
      <c r="B194" s="39">
        <f t="shared" si="48"/>
        <v>0</v>
      </c>
      <c r="C194" s="38">
        <f t="shared" si="49"/>
        <v>0</v>
      </c>
      <c r="D194" s="34">
        <f t="shared" si="50"/>
        <v>0</v>
      </c>
      <c r="E194" s="37">
        <f t="shared" si="51"/>
        <v>0</v>
      </c>
      <c r="F194" s="36">
        <f t="shared" si="52"/>
        <v>0</v>
      </c>
      <c r="G194" s="36">
        <f t="shared" si="53"/>
        <v>0</v>
      </c>
      <c r="H194" s="36">
        <f t="shared" si="54"/>
        <v>0</v>
      </c>
      <c r="I194" s="34">
        <f t="shared" si="55"/>
        <v>0</v>
      </c>
      <c r="J194" s="34">
        <f t="shared" si="56"/>
        <v>0</v>
      </c>
      <c r="K194" s="34">
        <f t="shared" si="57"/>
        <v>0</v>
      </c>
      <c r="L194" s="34">
        <f t="shared" si="58"/>
        <v>0</v>
      </c>
      <c r="M194" s="34">
        <f t="shared" si="59"/>
        <v>0</v>
      </c>
      <c r="N194" s="34" t="str">
        <f t="shared" si="60"/>
        <v>ok</v>
      </c>
      <c r="O194" s="34" t="str">
        <f t="shared" si="61"/>
        <v>ok</v>
      </c>
      <c r="P194" s="35">
        <f t="shared" si="62"/>
        <v>0</v>
      </c>
      <c r="Q194" s="35">
        <f t="shared" si="63"/>
        <v>0</v>
      </c>
    </row>
    <row r="195" spans="1:17" x14ac:dyDescent="0.25">
      <c r="A195" s="34" t="str">
        <f t="shared" si="47"/>
        <v/>
      </c>
      <c r="B195" s="39">
        <f t="shared" si="48"/>
        <v>0</v>
      </c>
      <c r="C195" s="38">
        <f t="shared" si="49"/>
        <v>0</v>
      </c>
      <c r="D195" s="34">
        <f t="shared" si="50"/>
        <v>0</v>
      </c>
      <c r="E195" s="37">
        <f t="shared" si="51"/>
        <v>0</v>
      </c>
      <c r="F195" s="36">
        <f t="shared" si="52"/>
        <v>0</v>
      </c>
      <c r="G195" s="36">
        <f t="shared" si="53"/>
        <v>0</v>
      </c>
      <c r="H195" s="36">
        <f t="shared" si="54"/>
        <v>0</v>
      </c>
      <c r="I195" s="34">
        <f t="shared" si="55"/>
        <v>0</v>
      </c>
      <c r="J195" s="34">
        <f t="shared" si="56"/>
        <v>0</v>
      </c>
      <c r="K195" s="34">
        <f t="shared" si="57"/>
        <v>0</v>
      </c>
      <c r="L195" s="34">
        <f t="shared" si="58"/>
        <v>0</v>
      </c>
      <c r="M195" s="34">
        <f t="shared" si="59"/>
        <v>0</v>
      </c>
      <c r="N195" s="34" t="str">
        <f t="shared" si="60"/>
        <v>ok</v>
      </c>
      <c r="O195" s="34" t="str">
        <f t="shared" si="61"/>
        <v>ok</v>
      </c>
      <c r="P195" s="35">
        <f t="shared" si="62"/>
        <v>0</v>
      </c>
      <c r="Q195" s="35">
        <f t="shared" si="63"/>
        <v>0</v>
      </c>
    </row>
    <row r="196" spans="1:17" x14ac:dyDescent="0.25">
      <c r="A196" s="34" t="str">
        <f t="shared" si="47"/>
        <v/>
      </c>
      <c r="B196" s="39">
        <f t="shared" si="48"/>
        <v>0</v>
      </c>
      <c r="C196" s="38">
        <f t="shared" si="49"/>
        <v>0</v>
      </c>
      <c r="D196" s="34">
        <f t="shared" si="50"/>
        <v>0</v>
      </c>
      <c r="E196" s="37">
        <f t="shared" si="51"/>
        <v>0</v>
      </c>
      <c r="F196" s="36">
        <f t="shared" si="52"/>
        <v>0</v>
      </c>
      <c r="G196" s="36">
        <f t="shared" si="53"/>
        <v>0</v>
      </c>
      <c r="H196" s="36">
        <f t="shared" si="54"/>
        <v>0</v>
      </c>
      <c r="I196" s="34">
        <f t="shared" si="55"/>
        <v>0</v>
      </c>
      <c r="J196" s="34">
        <f t="shared" si="56"/>
        <v>0</v>
      </c>
      <c r="K196" s="34">
        <f t="shared" si="57"/>
        <v>0</v>
      </c>
      <c r="L196" s="34">
        <f t="shared" si="58"/>
        <v>0</v>
      </c>
      <c r="M196" s="34">
        <f t="shared" si="59"/>
        <v>0</v>
      </c>
      <c r="N196" s="34" t="str">
        <f t="shared" si="60"/>
        <v>ok</v>
      </c>
      <c r="O196" s="34" t="str">
        <f t="shared" si="61"/>
        <v>ok</v>
      </c>
      <c r="P196" s="35">
        <f t="shared" si="62"/>
        <v>0</v>
      </c>
      <c r="Q196" s="35">
        <f t="shared" si="63"/>
        <v>0</v>
      </c>
    </row>
    <row r="197" spans="1:17" x14ac:dyDescent="0.25">
      <c r="A197" s="34" t="str">
        <f t="shared" si="47"/>
        <v/>
      </c>
      <c r="B197" s="39">
        <f t="shared" si="48"/>
        <v>0</v>
      </c>
      <c r="C197" s="38">
        <f t="shared" si="49"/>
        <v>0</v>
      </c>
      <c r="D197" s="34">
        <f t="shared" si="50"/>
        <v>0</v>
      </c>
      <c r="E197" s="37">
        <f t="shared" si="51"/>
        <v>0</v>
      </c>
      <c r="F197" s="36">
        <f t="shared" si="52"/>
        <v>0</v>
      </c>
      <c r="G197" s="36">
        <f t="shared" si="53"/>
        <v>0</v>
      </c>
      <c r="H197" s="36">
        <f t="shared" si="54"/>
        <v>0</v>
      </c>
      <c r="I197" s="34">
        <f t="shared" si="55"/>
        <v>0</v>
      </c>
      <c r="J197" s="34">
        <f t="shared" si="56"/>
        <v>0</v>
      </c>
      <c r="K197" s="34">
        <f t="shared" si="57"/>
        <v>0</v>
      </c>
      <c r="L197" s="34">
        <f t="shared" si="58"/>
        <v>0</v>
      </c>
      <c r="M197" s="34">
        <f t="shared" si="59"/>
        <v>0</v>
      </c>
      <c r="N197" s="34" t="str">
        <f t="shared" si="60"/>
        <v>ok</v>
      </c>
      <c r="O197" s="34" t="str">
        <f t="shared" si="61"/>
        <v>ok</v>
      </c>
      <c r="P197" s="35">
        <f t="shared" si="62"/>
        <v>0</v>
      </c>
      <c r="Q197" s="35">
        <f t="shared" si="63"/>
        <v>0</v>
      </c>
    </row>
    <row r="198" spans="1:17" x14ac:dyDescent="0.25">
      <c r="A198" s="34" t="str">
        <f t="shared" si="47"/>
        <v/>
      </c>
      <c r="B198" s="39">
        <f t="shared" si="48"/>
        <v>0</v>
      </c>
      <c r="C198" s="38">
        <f t="shared" si="49"/>
        <v>0</v>
      </c>
      <c r="D198" s="34">
        <f t="shared" si="50"/>
        <v>0</v>
      </c>
      <c r="E198" s="37">
        <f t="shared" si="51"/>
        <v>0</v>
      </c>
      <c r="F198" s="36">
        <f t="shared" si="52"/>
        <v>0</v>
      </c>
      <c r="G198" s="36">
        <f t="shared" si="53"/>
        <v>0</v>
      </c>
      <c r="H198" s="36">
        <f t="shared" si="54"/>
        <v>0</v>
      </c>
      <c r="I198" s="34">
        <f t="shared" si="55"/>
        <v>0</v>
      </c>
      <c r="J198" s="34">
        <f t="shared" si="56"/>
        <v>0</v>
      </c>
      <c r="K198" s="34">
        <f t="shared" si="57"/>
        <v>0</v>
      </c>
      <c r="L198" s="34">
        <f t="shared" si="58"/>
        <v>0</v>
      </c>
      <c r="M198" s="34">
        <f t="shared" si="59"/>
        <v>0</v>
      </c>
      <c r="N198" s="34" t="str">
        <f t="shared" si="60"/>
        <v>ok</v>
      </c>
      <c r="O198" s="34" t="str">
        <f t="shared" si="61"/>
        <v>ok</v>
      </c>
      <c r="P198" s="35">
        <f t="shared" si="62"/>
        <v>0</v>
      </c>
      <c r="Q198" s="35">
        <f t="shared" si="63"/>
        <v>0</v>
      </c>
    </row>
    <row r="199" spans="1:17" x14ac:dyDescent="0.25">
      <c r="A199" s="34" t="str">
        <f t="shared" si="47"/>
        <v/>
      </c>
      <c r="B199" s="39">
        <f t="shared" si="48"/>
        <v>0</v>
      </c>
      <c r="C199" s="38">
        <f t="shared" si="49"/>
        <v>0</v>
      </c>
      <c r="D199" s="34">
        <f t="shared" si="50"/>
        <v>0</v>
      </c>
      <c r="E199" s="37">
        <f t="shared" si="51"/>
        <v>0</v>
      </c>
      <c r="F199" s="36">
        <f t="shared" si="52"/>
        <v>0</v>
      </c>
      <c r="G199" s="36">
        <f t="shared" si="53"/>
        <v>0</v>
      </c>
      <c r="H199" s="36">
        <f t="shared" si="54"/>
        <v>0</v>
      </c>
      <c r="I199" s="34">
        <f t="shared" si="55"/>
        <v>0</v>
      </c>
      <c r="J199" s="34">
        <f t="shared" si="56"/>
        <v>0</v>
      </c>
      <c r="K199" s="34">
        <f t="shared" si="57"/>
        <v>0</v>
      </c>
      <c r="L199" s="34">
        <f t="shared" si="58"/>
        <v>0</v>
      </c>
      <c r="M199" s="34">
        <f t="shared" si="59"/>
        <v>0</v>
      </c>
      <c r="N199" s="34" t="str">
        <f t="shared" si="60"/>
        <v>ok</v>
      </c>
      <c r="O199" s="34" t="str">
        <f t="shared" si="61"/>
        <v>ok</v>
      </c>
      <c r="P199" s="35">
        <f t="shared" si="62"/>
        <v>0</v>
      </c>
      <c r="Q199" s="35">
        <f t="shared" si="63"/>
        <v>0</v>
      </c>
    </row>
    <row r="200" spans="1:17" x14ac:dyDescent="0.25">
      <c r="A200" s="34" t="str">
        <f t="shared" si="47"/>
        <v/>
      </c>
      <c r="B200" s="39">
        <f t="shared" si="48"/>
        <v>0</v>
      </c>
      <c r="C200" s="38">
        <f t="shared" si="49"/>
        <v>0</v>
      </c>
      <c r="D200" s="34">
        <f t="shared" si="50"/>
        <v>0</v>
      </c>
      <c r="E200" s="37">
        <f t="shared" si="51"/>
        <v>0</v>
      </c>
      <c r="F200" s="36">
        <f t="shared" si="52"/>
        <v>0</v>
      </c>
      <c r="G200" s="36">
        <f t="shared" si="53"/>
        <v>0</v>
      </c>
      <c r="H200" s="36">
        <f t="shared" si="54"/>
        <v>0</v>
      </c>
      <c r="I200" s="34">
        <f t="shared" si="55"/>
        <v>0</v>
      </c>
      <c r="J200" s="34">
        <f t="shared" si="56"/>
        <v>0</v>
      </c>
      <c r="K200" s="34">
        <f t="shared" si="57"/>
        <v>0</v>
      </c>
      <c r="L200" s="34">
        <f t="shared" si="58"/>
        <v>0</v>
      </c>
      <c r="M200" s="34">
        <f t="shared" si="59"/>
        <v>0</v>
      </c>
      <c r="N200" s="34" t="str">
        <f t="shared" si="60"/>
        <v>ok</v>
      </c>
      <c r="O200" s="34" t="str">
        <f t="shared" si="61"/>
        <v>ok</v>
      </c>
      <c r="P200" s="35">
        <f t="shared" si="62"/>
        <v>0</v>
      </c>
      <c r="Q200" s="35">
        <f t="shared" si="63"/>
        <v>0</v>
      </c>
    </row>
    <row r="201" spans="1:17" x14ac:dyDescent="0.25">
      <c r="A201" s="34" t="str">
        <f t="shared" si="47"/>
        <v/>
      </c>
      <c r="B201" s="39">
        <f t="shared" si="48"/>
        <v>0</v>
      </c>
      <c r="C201" s="38">
        <f t="shared" si="49"/>
        <v>0</v>
      </c>
      <c r="D201" s="34">
        <f t="shared" si="50"/>
        <v>0</v>
      </c>
      <c r="E201" s="37">
        <f t="shared" si="51"/>
        <v>0</v>
      </c>
      <c r="F201" s="36">
        <f t="shared" si="52"/>
        <v>0</v>
      </c>
      <c r="G201" s="36">
        <f t="shared" si="53"/>
        <v>0</v>
      </c>
      <c r="H201" s="36">
        <f t="shared" si="54"/>
        <v>0</v>
      </c>
      <c r="I201" s="34">
        <f t="shared" si="55"/>
        <v>0</v>
      </c>
      <c r="J201" s="34">
        <f t="shared" si="56"/>
        <v>0</v>
      </c>
      <c r="K201" s="34">
        <f t="shared" si="57"/>
        <v>0</v>
      </c>
      <c r="L201" s="34">
        <f t="shared" si="58"/>
        <v>0</v>
      </c>
      <c r="M201" s="34">
        <f t="shared" si="59"/>
        <v>0</v>
      </c>
      <c r="N201" s="34" t="str">
        <f t="shared" si="60"/>
        <v>ok</v>
      </c>
      <c r="O201" s="34" t="str">
        <f t="shared" si="61"/>
        <v>ok</v>
      </c>
      <c r="P201" s="35">
        <f t="shared" si="62"/>
        <v>0</v>
      </c>
      <c r="Q201" s="35">
        <f t="shared" si="63"/>
        <v>0</v>
      </c>
    </row>
    <row r="202" spans="1:17" x14ac:dyDescent="0.25">
      <c r="A202" s="34" t="str">
        <f t="shared" si="47"/>
        <v/>
      </c>
      <c r="B202" s="39">
        <f t="shared" si="48"/>
        <v>0</v>
      </c>
      <c r="C202" s="38">
        <f t="shared" si="49"/>
        <v>0</v>
      </c>
      <c r="D202" s="34">
        <f t="shared" si="50"/>
        <v>0</v>
      </c>
      <c r="E202" s="37">
        <f t="shared" si="51"/>
        <v>0</v>
      </c>
      <c r="F202" s="36">
        <f t="shared" si="52"/>
        <v>0</v>
      </c>
      <c r="G202" s="36">
        <f t="shared" si="53"/>
        <v>0</v>
      </c>
      <c r="H202" s="36">
        <f t="shared" si="54"/>
        <v>0</v>
      </c>
      <c r="I202" s="34">
        <f t="shared" si="55"/>
        <v>0</v>
      </c>
      <c r="J202" s="34">
        <f t="shared" si="56"/>
        <v>0</v>
      </c>
      <c r="K202" s="34">
        <f t="shared" si="57"/>
        <v>0</v>
      </c>
      <c r="L202" s="34">
        <f t="shared" si="58"/>
        <v>0</v>
      </c>
      <c r="M202" s="34">
        <f t="shared" si="59"/>
        <v>0</v>
      </c>
      <c r="N202" s="34" t="str">
        <f t="shared" si="60"/>
        <v>ok</v>
      </c>
      <c r="O202" s="34" t="str">
        <f t="shared" si="61"/>
        <v>ok</v>
      </c>
      <c r="P202" s="35">
        <f t="shared" si="62"/>
        <v>0</v>
      </c>
      <c r="Q202" s="35">
        <f t="shared" si="63"/>
        <v>0</v>
      </c>
    </row>
    <row r="203" spans="1:17" x14ac:dyDescent="0.25">
      <c r="A203" s="34" t="str">
        <f t="shared" si="47"/>
        <v/>
      </c>
      <c r="B203" s="39">
        <f t="shared" si="48"/>
        <v>0</v>
      </c>
      <c r="C203" s="38">
        <f t="shared" si="49"/>
        <v>0</v>
      </c>
      <c r="D203" s="34">
        <f t="shared" si="50"/>
        <v>0</v>
      </c>
      <c r="E203" s="37">
        <f t="shared" si="51"/>
        <v>0</v>
      </c>
      <c r="F203" s="36">
        <f t="shared" si="52"/>
        <v>0</v>
      </c>
      <c r="G203" s="36">
        <f t="shared" si="53"/>
        <v>0</v>
      </c>
      <c r="H203" s="36">
        <f t="shared" si="54"/>
        <v>0</v>
      </c>
      <c r="I203" s="34">
        <f t="shared" si="55"/>
        <v>0</v>
      </c>
      <c r="J203" s="34">
        <f t="shared" si="56"/>
        <v>0</v>
      </c>
      <c r="K203" s="34">
        <f t="shared" si="57"/>
        <v>0</v>
      </c>
      <c r="L203" s="34">
        <f t="shared" si="58"/>
        <v>0</v>
      </c>
      <c r="M203" s="34">
        <f t="shared" si="59"/>
        <v>0</v>
      </c>
      <c r="N203" s="34" t="str">
        <f t="shared" si="60"/>
        <v>ok</v>
      </c>
      <c r="O203" s="34" t="str">
        <f t="shared" si="61"/>
        <v>ok</v>
      </c>
      <c r="P203" s="35">
        <f t="shared" si="62"/>
        <v>0</v>
      </c>
      <c r="Q203" s="35">
        <f t="shared" si="63"/>
        <v>0</v>
      </c>
    </row>
    <row r="204" spans="1:17" x14ac:dyDescent="0.25">
      <c r="A204" s="34" t="str">
        <f t="shared" si="47"/>
        <v/>
      </c>
      <c r="B204" s="39">
        <f t="shared" si="48"/>
        <v>0</v>
      </c>
      <c r="C204" s="38">
        <f t="shared" si="49"/>
        <v>0</v>
      </c>
      <c r="D204" s="34">
        <f t="shared" si="50"/>
        <v>0</v>
      </c>
      <c r="E204" s="37">
        <f t="shared" si="51"/>
        <v>0</v>
      </c>
      <c r="F204" s="36">
        <f t="shared" si="52"/>
        <v>0</v>
      </c>
      <c r="G204" s="36">
        <f t="shared" si="53"/>
        <v>0</v>
      </c>
      <c r="H204" s="36">
        <f t="shared" si="54"/>
        <v>0</v>
      </c>
      <c r="I204" s="34">
        <f t="shared" si="55"/>
        <v>0</v>
      </c>
      <c r="J204" s="34">
        <f t="shared" si="56"/>
        <v>0</v>
      </c>
      <c r="K204" s="34">
        <f t="shared" si="57"/>
        <v>0</v>
      </c>
      <c r="L204" s="34">
        <f t="shared" si="58"/>
        <v>0</v>
      </c>
      <c r="M204" s="34">
        <f t="shared" si="59"/>
        <v>0</v>
      </c>
      <c r="N204" s="34" t="str">
        <f t="shared" si="60"/>
        <v>ok</v>
      </c>
      <c r="O204" s="34" t="str">
        <f t="shared" si="61"/>
        <v>ok</v>
      </c>
      <c r="P204" s="35">
        <f t="shared" si="62"/>
        <v>0</v>
      </c>
      <c r="Q204" s="35">
        <f t="shared" si="63"/>
        <v>0</v>
      </c>
    </row>
    <row r="205" spans="1:17" x14ac:dyDescent="0.25">
      <c r="A205" s="34" t="str">
        <f t="shared" si="47"/>
        <v/>
      </c>
      <c r="B205" s="39">
        <f t="shared" si="48"/>
        <v>0</v>
      </c>
      <c r="C205" s="38">
        <f t="shared" si="49"/>
        <v>0</v>
      </c>
      <c r="D205" s="34">
        <f t="shared" si="50"/>
        <v>0</v>
      </c>
      <c r="E205" s="37">
        <f t="shared" si="51"/>
        <v>0</v>
      </c>
      <c r="F205" s="36">
        <f t="shared" si="52"/>
        <v>0</v>
      </c>
      <c r="G205" s="36">
        <f t="shared" si="53"/>
        <v>0</v>
      </c>
      <c r="H205" s="36">
        <f t="shared" si="54"/>
        <v>0</v>
      </c>
      <c r="I205" s="34">
        <f t="shared" si="55"/>
        <v>0</v>
      </c>
      <c r="J205" s="34">
        <f t="shared" si="56"/>
        <v>0</v>
      </c>
      <c r="K205" s="34">
        <f t="shared" si="57"/>
        <v>0</v>
      </c>
      <c r="L205" s="34">
        <f t="shared" si="58"/>
        <v>0</v>
      </c>
      <c r="M205" s="34">
        <f t="shared" si="59"/>
        <v>0</v>
      </c>
      <c r="N205" s="34" t="str">
        <f t="shared" si="60"/>
        <v>ok</v>
      </c>
      <c r="O205" s="34" t="str">
        <f t="shared" si="61"/>
        <v>ok</v>
      </c>
      <c r="P205" s="35">
        <f t="shared" si="62"/>
        <v>0</v>
      </c>
      <c r="Q205" s="35">
        <f t="shared" si="63"/>
        <v>0</v>
      </c>
    </row>
    <row r="206" spans="1:17" x14ac:dyDescent="0.25">
      <c r="A206" s="34" t="str">
        <f t="shared" si="47"/>
        <v/>
      </c>
      <c r="B206" s="39">
        <f t="shared" si="48"/>
        <v>0</v>
      </c>
      <c r="C206" s="38">
        <f t="shared" si="49"/>
        <v>0</v>
      </c>
      <c r="D206" s="34">
        <f t="shared" si="50"/>
        <v>0</v>
      </c>
      <c r="E206" s="37">
        <f t="shared" si="51"/>
        <v>0</v>
      </c>
      <c r="F206" s="36">
        <f t="shared" si="52"/>
        <v>0</v>
      </c>
      <c r="G206" s="36">
        <f t="shared" si="53"/>
        <v>0</v>
      </c>
      <c r="H206" s="36">
        <f t="shared" si="54"/>
        <v>0</v>
      </c>
      <c r="I206" s="34">
        <f t="shared" si="55"/>
        <v>0</v>
      </c>
      <c r="J206" s="34">
        <f t="shared" si="56"/>
        <v>0</v>
      </c>
      <c r="K206" s="34">
        <f t="shared" si="57"/>
        <v>0</v>
      </c>
      <c r="L206" s="34">
        <f t="shared" si="58"/>
        <v>0</v>
      </c>
      <c r="M206" s="34">
        <f t="shared" si="59"/>
        <v>0</v>
      </c>
      <c r="N206" s="34" t="str">
        <f t="shared" si="60"/>
        <v>ok</v>
      </c>
      <c r="O206" s="34" t="str">
        <f t="shared" si="61"/>
        <v>ok</v>
      </c>
      <c r="P206" s="35">
        <f t="shared" si="62"/>
        <v>0</v>
      </c>
      <c r="Q206" s="35">
        <f t="shared" si="63"/>
        <v>0</v>
      </c>
    </row>
    <row r="207" spans="1:17" x14ac:dyDescent="0.25">
      <c r="A207" s="34" t="str">
        <f t="shared" si="47"/>
        <v/>
      </c>
      <c r="B207" s="39">
        <f t="shared" si="48"/>
        <v>0</v>
      </c>
      <c r="C207" s="38">
        <f t="shared" si="49"/>
        <v>0</v>
      </c>
      <c r="D207" s="34">
        <f t="shared" si="50"/>
        <v>0</v>
      </c>
      <c r="E207" s="37">
        <f t="shared" si="51"/>
        <v>0</v>
      </c>
      <c r="F207" s="36">
        <f t="shared" si="52"/>
        <v>0</v>
      </c>
      <c r="G207" s="36">
        <f t="shared" si="53"/>
        <v>0</v>
      </c>
      <c r="H207" s="36">
        <f t="shared" si="54"/>
        <v>0</v>
      </c>
      <c r="I207" s="34">
        <f t="shared" si="55"/>
        <v>0</v>
      </c>
      <c r="J207" s="34">
        <f t="shared" si="56"/>
        <v>0</v>
      </c>
      <c r="K207" s="34">
        <f t="shared" si="57"/>
        <v>0</v>
      </c>
      <c r="L207" s="34">
        <f t="shared" si="58"/>
        <v>0</v>
      </c>
      <c r="M207" s="34">
        <f t="shared" si="59"/>
        <v>0</v>
      </c>
      <c r="N207" s="34" t="str">
        <f t="shared" si="60"/>
        <v>ok</v>
      </c>
      <c r="O207" s="34" t="str">
        <f t="shared" si="61"/>
        <v>ok</v>
      </c>
      <c r="P207" s="35">
        <f t="shared" si="62"/>
        <v>0</v>
      </c>
      <c r="Q207" s="35">
        <f t="shared" si="63"/>
        <v>0</v>
      </c>
    </row>
    <row r="208" spans="1:17" x14ac:dyDescent="0.25">
      <c r="A208" s="34" t="str">
        <f t="shared" si="47"/>
        <v/>
      </c>
      <c r="B208" s="39">
        <f t="shared" si="48"/>
        <v>0</v>
      </c>
      <c r="C208" s="38">
        <f t="shared" si="49"/>
        <v>0</v>
      </c>
      <c r="D208" s="34">
        <f t="shared" si="50"/>
        <v>0</v>
      </c>
      <c r="E208" s="37">
        <f t="shared" si="51"/>
        <v>0</v>
      </c>
      <c r="F208" s="36">
        <f t="shared" si="52"/>
        <v>0</v>
      </c>
      <c r="G208" s="36">
        <f t="shared" si="53"/>
        <v>0</v>
      </c>
      <c r="H208" s="36">
        <f t="shared" si="54"/>
        <v>0</v>
      </c>
      <c r="I208" s="34">
        <f t="shared" si="55"/>
        <v>0</v>
      </c>
      <c r="J208" s="34">
        <f t="shared" si="56"/>
        <v>0</v>
      </c>
      <c r="K208" s="34">
        <f t="shared" si="57"/>
        <v>0</v>
      </c>
      <c r="L208" s="34">
        <f t="shared" si="58"/>
        <v>0</v>
      </c>
      <c r="M208" s="34">
        <f t="shared" si="59"/>
        <v>0</v>
      </c>
      <c r="N208" s="34" t="str">
        <f t="shared" si="60"/>
        <v>ok</v>
      </c>
      <c r="O208" s="34" t="str">
        <f t="shared" si="61"/>
        <v>ok</v>
      </c>
      <c r="P208" s="35">
        <f t="shared" si="62"/>
        <v>0</v>
      </c>
      <c r="Q208" s="35">
        <f t="shared" si="63"/>
        <v>0</v>
      </c>
    </row>
    <row r="209" spans="1:17" x14ac:dyDescent="0.25">
      <c r="A209" s="34" t="str">
        <f t="shared" si="47"/>
        <v/>
      </c>
      <c r="B209" s="39">
        <f t="shared" si="48"/>
        <v>0</v>
      </c>
      <c r="C209" s="38">
        <f t="shared" si="49"/>
        <v>0</v>
      </c>
      <c r="D209" s="34">
        <f t="shared" si="50"/>
        <v>0</v>
      </c>
      <c r="E209" s="37">
        <f t="shared" si="51"/>
        <v>0</v>
      </c>
      <c r="F209" s="36">
        <f t="shared" si="52"/>
        <v>0</v>
      </c>
      <c r="G209" s="36">
        <f t="shared" si="53"/>
        <v>0</v>
      </c>
      <c r="H209" s="36">
        <f t="shared" si="54"/>
        <v>0</v>
      </c>
      <c r="I209" s="34">
        <f t="shared" si="55"/>
        <v>0</v>
      </c>
      <c r="J209" s="34">
        <f t="shared" si="56"/>
        <v>0</v>
      </c>
      <c r="K209" s="34">
        <f t="shared" si="57"/>
        <v>0</v>
      </c>
      <c r="L209" s="34">
        <f t="shared" si="58"/>
        <v>0</v>
      </c>
      <c r="M209" s="34">
        <f t="shared" si="59"/>
        <v>0</v>
      </c>
      <c r="N209" s="34" t="str">
        <f t="shared" si="60"/>
        <v>ok</v>
      </c>
      <c r="O209" s="34" t="str">
        <f t="shared" si="61"/>
        <v>ok</v>
      </c>
      <c r="P209" s="35">
        <f t="shared" si="62"/>
        <v>0</v>
      </c>
      <c r="Q209" s="35">
        <f t="shared" si="63"/>
        <v>0</v>
      </c>
    </row>
    <row r="210" spans="1:17" x14ac:dyDescent="0.25">
      <c r="A210" s="34" t="str">
        <f t="shared" si="47"/>
        <v/>
      </c>
      <c r="B210" s="39">
        <f t="shared" si="48"/>
        <v>0</v>
      </c>
      <c r="C210" s="38">
        <f t="shared" si="49"/>
        <v>0</v>
      </c>
      <c r="D210" s="34">
        <f t="shared" si="50"/>
        <v>0</v>
      </c>
      <c r="E210" s="37">
        <f t="shared" si="51"/>
        <v>0</v>
      </c>
      <c r="F210" s="36">
        <f t="shared" si="52"/>
        <v>0</v>
      </c>
      <c r="G210" s="36">
        <f t="shared" si="53"/>
        <v>0</v>
      </c>
      <c r="H210" s="36">
        <f t="shared" si="54"/>
        <v>0</v>
      </c>
      <c r="I210" s="34">
        <f t="shared" si="55"/>
        <v>0</v>
      </c>
      <c r="J210" s="34">
        <f t="shared" si="56"/>
        <v>0</v>
      </c>
      <c r="K210" s="34">
        <f t="shared" si="57"/>
        <v>0</v>
      </c>
      <c r="L210" s="34">
        <f t="shared" si="58"/>
        <v>0</v>
      </c>
      <c r="M210" s="34">
        <f t="shared" si="59"/>
        <v>0</v>
      </c>
      <c r="N210" s="34" t="str">
        <f t="shared" si="60"/>
        <v>ok</v>
      </c>
      <c r="O210" s="34" t="str">
        <f t="shared" si="61"/>
        <v>ok</v>
      </c>
      <c r="P210" s="35">
        <f t="shared" si="62"/>
        <v>0</v>
      </c>
      <c r="Q210" s="35">
        <f t="shared" si="63"/>
        <v>0</v>
      </c>
    </row>
    <row r="211" spans="1:17" x14ac:dyDescent="0.25">
      <c r="A211" s="34" t="str">
        <f t="shared" si="47"/>
        <v/>
      </c>
      <c r="B211" s="39">
        <f t="shared" si="48"/>
        <v>0</v>
      </c>
      <c r="C211" s="38">
        <f t="shared" si="49"/>
        <v>0</v>
      </c>
      <c r="D211" s="34">
        <f t="shared" si="50"/>
        <v>0</v>
      </c>
      <c r="E211" s="37">
        <f t="shared" si="51"/>
        <v>0</v>
      </c>
      <c r="F211" s="36">
        <f t="shared" si="52"/>
        <v>0</v>
      </c>
      <c r="G211" s="36">
        <f t="shared" si="53"/>
        <v>0</v>
      </c>
      <c r="H211" s="36">
        <f t="shared" si="54"/>
        <v>0</v>
      </c>
      <c r="I211" s="34">
        <f t="shared" si="55"/>
        <v>0</v>
      </c>
      <c r="J211" s="34">
        <f t="shared" si="56"/>
        <v>0</v>
      </c>
      <c r="K211" s="34">
        <f t="shared" si="57"/>
        <v>0</v>
      </c>
      <c r="L211" s="34">
        <f t="shared" si="58"/>
        <v>0</v>
      </c>
      <c r="M211" s="34">
        <f t="shared" si="59"/>
        <v>0</v>
      </c>
      <c r="N211" s="34" t="str">
        <f t="shared" si="60"/>
        <v>ok</v>
      </c>
      <c r="O211" s="34" t="str">
        <f t="shared" si="61"/>
        <v>ok</v>
      </c>
      <c r="P211" s="35">
        <f t="shared" si="62"/>
        <v>0</v>
      </c>
      <c r="Q211" s="35">
        <f t="shared" si="63"/>
        <v>0</v>
      </c>
    </row>
    <row r="212" spans="1:17" x14ac:dyDescent="0.25">
      <c r="A212" s="34" t="str">
        <f t="shared" si="47"/>
        <v/>
      </c>
      <c r="B212" s="39">
        <f t="shared" si="48"/>
        <v>0</v>
      </c>
      <c r="C212" s="38">
        <f t="shared" si="49"/>
        <v>0</v>
      </c>
      <c r="D212" s="34">
        <f t="shared" si="50"/>
        <v>0</v>
      </c>
      <c r="E212" s="37">
        <f t="shared" si="51"/>
        <v>0</v>
      </c>
      <c r="F212" s="36">
        <f t="shared" si="52"/>
        <v>0</v>
      </c>
      <c r="G212" s="36">
        <f t="shared" si="53"/>
        <v>0</v>
      </c>
      <c r="H212" s="36">
        <f t="shared" si="54"/>
        <v>0</v>
      </c>
      <c r="I212" s="34">
        <f t="shared" si="55"/>
        <v>0</v>
      </c>
      <c r="J212" s="34">
        <f t="shared" si="56"/>
        <v>0</v>
      </c>
      <c r="K212" s="34">
        <f t="shared" si="57"/>
        <v>0</v>
      </c>
      <c r="L212" s="34">
        <f t="shared" si="58"/>
        <v>0</v>
      </c>
      <c r="M212" s="34">
        <f t="shared" si="59"/>
        <v>0</v>
      </c>
      <c r="N212" s="34" t="str">
        <f t="shared" si="60"/>
        <v>ok</v>
      </c>
      <c r="O212" s="34" t="str">
        <f t="shared" si="61"/>
        <v>ok</v>
      </c>
      <c r="P212" s="35">
        <f t="shared" si="62"/>
        <v>0</v>
      </c>
      <c r="Q212" s="35">
        <f t="shared" si="63"/>
        <v>0</v>
      </c>
    </row>
    <row r="213" spans="1:17" x14ac:dyDescent="0.25">
      <c r="A213" s="34" t="str">
        <f t="shared" si="47"/>
        <v/>
      </c>
      <c r="B213" s="39">
        <f t="shared" si="48"/>
        <v>0</v>
      </c>
      <c r="C213" s="38">
        <f t="shared" si="49"/>
        <v>0</v>
      </c>
      <c r="D213" s="34">
        <f t="shared" si="50"/>
        <v>0</v>
      </c>
      <c r="E213" s="37">
        <f t="shared" si="51"/>
        <v>0</v>
      </c>
      <c r="F213" s="36">
        <f t="shared" si="52"/>
        <v>0</v>
      </c>
      <c r="G213" s="36">
        <f t="shared" si="53"/>
        <v>0</v>
      </c>
      <c r="H213" s="36">
        <f t="shared" si="54"/>
        <v>0</v>
      </c>
      <c r="I213" s="34">
        <f t="shared" si="55"/>
        <v>0</v>
      </c>
      <c r="J213" s="34">
        <f t="shared" si="56"/>
        <v>0</v>
      </c>
      <c r="K213" s="34">
        <f t="shared" si="57"/>
        <v>0</v>
      </c>
      <c r="L213" s="34">
        <f t="shared" si="58"/>
        <v>0</v>
      </c>
      <c r="M213" s="34">
        <f t="shared" si="59"/>
        <v>0</v>
      </c>
      <c r="N213" s="34" t="str">
        <f t="shared" si="60"/>
        <v>ok</v>
      </c>
      <c r="O213" s="34" t="str">
        <f t="shared" si="61"/>
        <v>ok</v>
      </c>
      <c r="P213" s="35">
        <f t="shared" si="62"/>
        <v>0</v>
      </c>
      <c r="Q213" s="35">
        <f t="shared" si="63"/>
        <v>0</v>
      </c>
    </row>
    <row r="214" spans="1:17" x14ac:dyDescent="0.25">
      <c r="A214" s="34" t="str">
        <f t="shared" si="47"/>
        <v/>
      </c>
      <c r="B214" s="39">
        <f t="shared" si="48"/>
        <v>0</v>
      </c>
      <c r="C214" s="38">
        <f t="shared" si="49"/>
        <v>0</v>
      </c>
      <c r="D214" s="34">
        <f t="shared" si="50"/>
        <v>0</v>
      </c>
      <c r="E214" s="37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4">
        <f t="shared" si="55"/>
        <v>0</v>
      </c>
      <c r="J214" s="34">
        <f t="shared" si="56"/>
        <v>0</v>
      </c>
      <c r="K214" s="34">
        <f t="shared" si="57"/>
        <v>0</v>
      </c>
      <c r="L214" s="34">
        <f t="shared" si="58"/>
        <v>0</v>
      </c>
      <c r="M214" s="34">
        <f t="shared" si="59"/>
        <v>0</v>
      </c>
      <c r="N214" s="34" t="str">
        <f t="shared" si="60"/>
        <v>ok</v>
      </c>
      <c r="O214" s="34" t="str">
        <f t="shared" si="61"/>
        <v>ok</v>
      </c>
      <c r="P214" s="35">
        <f t="shared" si="62"/>
        <v>0</v>
      </c>
      <c r="Q214" s="35">
        <f t="shared" si="63"/>
        <v>0</v>
      </c>
    </row>
    <row r="215" spans="1:17" x14ac:dyDescent="0.25">
      <c r="A215" s="34" t="str">
        <f t="shared" si="47"/>
        <v/>
      </c>
      <c r="B215" s="39">
        <f t="shared" si="48"/>
        <v>0</v>
      </c>
      <c r="C215" s="38">
        <f t="shared" si="49"/>
        <v>0</v>
      </c>
      <c r="D215" s="34">
        <f t="shared" si="50"/>
        <v>0</v>
      </c>
      <c r="E215" s="37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4">
        <f t="shared" si="55"/>
        <v>0</v>
      </c>
      <c r="J215" s="34">
        <f t="shared" si="56"/>
        <v>0</v>
      </c>
      <c r="K215" s="34">
        <f t="shared" si="57"/>
        <v>0</v>
      </c>
      <c r="L215" s="34">
        <f t="shared" si="58"/>
        <v>0</v>
      </c>
      <c r="M215" s="34">
        <f t="shared" si="59"/>
        <v>0</v>
      </c>
      <c r="N215" s="34" t="str">
        <f t="shared" si="60"/>
        <v>ok</v>
      </c>
      <c r="O215" s="34" t="str">
        <f t="shared" si="61"/>
        <v>ok</v>
      </c>
      <c r="P215" s="35">
        <f t="shared" si="62"/>
        <v>0</v>
      </c>
      <c r="Q215" s="35">
        <f t="shared" si="63"/>
        <v>0</v>
      </c>
    </row>
    <row r="216" spans="1:17" x14ac:dyDescent="0.25">
      <c r="A216" s="34" t="str">
        <f t="shared" si="47"/>
        <v/>
      </c>
      <c r="B216" s="39">
        <f t="shared" si="48"/>
        <v>0</v>
      </c>
      <c r="C216" s="38">
        <f t="shared" si="49"/>
        <v>0</v>
      </c>
      <c r="D216" s="34">
        <f t="shared" si="50"/>
        <v>0</v>
      </c>
      <c r="E216" s="37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4">
        <f t="shared" si="55"/>
        <v>0</v>
      </c>
      <c r="J216" s="34">
        <f t="shared" si="56"/>
        <v>0</v>
      </c>
      <c r="K216" s="34">
        <f t="shared" si="57"/>
        <v>0</v>
      </c>
      <c r="L216" s="34">
        <f t="shared" si="58"/>
        <v>0</v>
      </c>
      <c r="M216" s="34">
        <f t="shared" si="59"/>
        <v>0</v>
      </c>
      <c r="N216" s="34" t="str">
        <f t="shared" si="60"/>
        <v>ok</v>
      </c>
      <c r="O216" s="34" t="str">
        <f t="shared" si="61"/>
        <v>ok</v>
      </c>
      <c r="P216" s="35">
        <f t="shared" si="62"/>
        <v>0</v>
      </c>
      <c r="Q216" s="35">
        <f t="shared" si="63"/>
        <v>0</v>
      </c>
    </row>
    <row r="217" spans="1:17" x14ac:dyDescent="0.25">
      <c r="A217" s="34" t="str">
        <f t="shared" si="47"/>
        <v/>
      </c>
      <c r="B217" s="39">
        <f t="shared" si="48"/>
        <v>0</v>
      </c>
      <c r="C217" s="38">
        <f t="shared" si="49"/>
        <v>0</v>
      </c>
      <c r="D217" s="34">
        <f t="shared" si="50"/>
        <v>0</v>
      </c>
      <c r="E217" s="37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4">
        <f t="shared" si="55"/>
        <v>0</v>
      </c>
      <c r="J217" s="34">
        <f t="shared" si="56"/>
        <v>0</v>
      </c>
      <c r="K217" s="34">
        <f t="shared" si="57"/>
        <v>0</v>
      </c>
      <c r="L217" s="34">
        <f t="shared" si="58"/>
        <v>0</v>
      </c>
      <c r="M217" s="34">
        <f t="shared" si="59"/>
        <v>0</v>
      </c>
      <c r="N217" s="34" t="str">
        <f t="shared" si="60"/>
        <v>ok</v>
      </c>
      <c r="O217" s="34" t="str">
        <f t="shared" si="61"/>
        <v>ok</v>
      </c>
      <c r="P217" s="35">
        <f t="shared" si="62"/>
        <v>0</v>
      </c>
      <c r="Q217" s="35">
        <f t="shared" si="63"/>
        <v>0</v>
      </c>
    </row>
    <row r="218" spans="1:17" x14ac:dyDescent="0.25">
      <c r="A218" s="34" t="str">
        <f t="shared" si="47"/>
        <v/>
      </c>
      <c r="B218" s="39">
        <f t="shared" si="48"/>
        <v>0</v>
      </c>
      <c r="C218" s="38">
        <f t="shared" si="49"/>
        <v>0</v>
      </c>
      <c r="D218" s="34">
        <f t="shared" si="50"/>
        <v>0</v>
      </c>
      <c r="E218" s="37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4">
        <f t="shared" si="55"/>
        <v>0</v>
      </c>
      <c r="J218" s="34">
        <f t="shared" si="56"/>
        <v>0</v>
      </c>
      <c r="K218" s="34">
        <f t="shared" si="57"/>
        <v>0</v>
      </c>
      <c r="L218" s="34">
        <f t="shared" si="58"/>
        <v>0</v>
      </c>
      <c r="M218" s="34">
        <f t="shared" si="59"/>
        <v>0</v>
      </c>
      <c r="N218" s="34" t="str">
        <f t="shared" si="60"/>
        <v>ok</v>
      </c>
      <c r="O218" s="34" t="str">
        <f t="shared" si="61"/>
        <v>ok</v>
      </c>
      <c r="P218" s="35">
        <f t="shared" si="62"/>
        <v>0</v>
      </c>
      <c r="Q218" s="35">
        <f t="shared" si="63"/>
        <v>0</v>
      </c>
    </row>
    <row r="219" spans="1:17" x14ac:dyDescent="0.25">
      <c r="A219" s="34" t="str">
        <f t="shared" si="47"/>
        <v/>
      </c>
      <c r="B219" s="39">
        <f t="shared" si="48"/>
        <v>0</v>
      </c>
      <c r="C219" s="38">
        <f t="shared" si="49"/>
        <v>0</v>
      </c>
      <c r="D219" s="34">
        <f t="shared" si="50"/>
        <v>0</v>
      </c>
      <c r="E219" s="37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4">
        <f t="shared" si="55"/>
        <v>0</v>
      </c>
      <c r="J219" s="34">
        <f t="shared" si="56"/>
        <v>0</v>
      </c>
      <c r="K219" s="34">
        <f t="shared" si="57"/>
        <v>0</v>
      </c>
      <c r="L219" s="34">
        <f t="shared" si="58"/>
        <v>0</v>
      </c>
      <c r="M219" s="34">
        <f t="shared" si="59"/>
        <v>0</v>
      </c>
      <c r="N219" s="34" t="str">
        <f t="shared" si="60"/>
        <v>ok</v>
      </c>
      <c r="O219" s="34" t="str">
        <f t="shared" si="61"/>
        <v>ok</v>
      </c>
      <c r="P219" s="35">
        <f t="shared" si="62"/>
        <v>0</v>
      </c>
      <c r="Q219" s="35">
        <f t="shared" si="63"/>
        <v>0</v>
      </c>
    </row>
    <row r="220" spans="1:17" x14ac:dyDescent="0.25">
      <c r="A220" s="34" t="str">
        <f t="shared" si="47"/>
        <v/>
      </c>
      <c r="B220" s="39">
        <f t="shared" si="48"/>
        <v>0</v>
      </c>
      <c r="C220" s="38">
        <f t="shared" si="49"/>
        <v>0</v>
      </c>
      <c r="D220" s="34">
        <f t="shared" si="50"/>
        <v>0</v>
      </c>
      <c r="E220" s="37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4">
        <f t="shared" si="55"/>
        <v>0</v>
      </c>
      <c r="J220" s="34">
        <f t="shared" si="56"/>
        <v>0</v>
      </c>
      <c r="K220" s="34">
        <f t="shared" si="57"/>
        <v>0</v>
      </c>
      <c r="L220" s="34">
        <f t="shared" si="58"/>
        <v>0</v>
      </c>
      <c r="M220" s="34">
        <f t="shared" si="59"/>
        <v>0</v>
      </c>
      <c r="N220" s="34" t="str">
        <f t="shared" si="60"/>
        <v>ok</v>
      </c>
      <c r="O220" s="34" t="str">
        <f t="shared" si="61"/>
        <v>ok</v>
      </c>
      <c r="P220" s="35">
        <f t="shared" si="62"/>
        <v>0</v>
      </c>
      <c r="Q220" s="35">
        <f t="shared" si="63"/>
        <v>0</v>
      </c>
    </row>
    <row r="221" spans="1:17" x14ac:dyDescent="0.25">
      <c r="A221" s="34" t="str">
        <f t="shared" si="47"/>
        <v/>
      </c>
      <c r="B221" s="39">
        <f t="shared" si="48"/>
        <v>0</v>
      </c>
      <c r="C221" s="38">
        <f t="shared" si="49"/>
        <v>0</v>
      </c>
      <c r="D221" s="34">
        <f t="shared" si="50"/>
        <v>0</v>
      </c>
      <c r="E221" s="37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4">
        <f t="shared" si="55"/>
        <v>0</v>
      </c>
      <c r="J221" s="34">
        <f t="shared" si="56"/>
        <v>0</v>
      </c>
      <c r="K221" s="34">
        <f t="shared" si="57"/>
        <v>0</v>
      </c>
      <c r="L221" s="34">
        <f t="shared" si="58"/>
        <v>0</v>
      </c>
      <c r="M221" s="34">
        <f t="shared" si="59"/>
        <v>0</v>
      </c>
      <c r="N221" s="34" t="str">
        <f t="shared" si="60"/>
        <v>ok</v>
      </c>
      <c r="O221" s="34" t="str">
        <f t="shared" si="61"/>
        <v>ok</v>
      </c>
      <c r="P221" s="35">
        <f t="shared" si="62"/>
        <v>0</v>
      </c>
      <c r="Q221" s="35">
        <f t="shared" si="63"/>
        <v>0</v>
      </c>
    </row>
    <row r="222" spans="1:17" x14ac:dyDescent="0.25">
      <c r="A222" s="34" t="str">
        <f t="shared" si="47"/>
        <v/>
      </c>
      <c r="B222" s="39">
        <f t="shared" si="48"/>
        <v>0</v>
      </c>
      <c r="C222" s="38">
        <f t="shared" si="49"/>
        <v>0</v>
      </c>
      <c r="D222" s="34">
        <f t="shared" si="50"/>
        <v>0</v>
      </c>
      <c r="E222" s="37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4">
        <f t="shared" si="55"/>
        <v>0</v>
      </c>
      <c r="J222" s="34">
        <f t="shared" si="56"/>
        <v>0</v>
      </c>
      <c r="K222" s="34">
        <f t="shared" si="57"/>
        <v>0</v>
      </c>
      <c r="L222" s="34">
        <f t="shared" si="58"/>
        <v>0</v>
      </c>
      <c r="M222" s="34">
        <f t="shared" si="59"/>
        <v>0</v>
      </c>
      <c r="N222" s="34" t="str">
        <f t="shared" si="60"/>
        <v>ok</v>
      </c>
      <c r="O222" s="34" t="str">
        <f t="shared" si="61"/>
        <v>ok</v>
      </c>
      <c r="P222" s="35">
        <f t="shared" si="62"/>
        <v>0</v>
      </c>
      <c r="Q222" s="35">
        <f t="shared" si="63"/>
        <v>0</v>
      </c>
    </row>
    <row r="223" spans="1:17" x14ac:dyDescent="0.25">
      <c r="A223" s="34" t="str">
        <f t="shared" si="47"/>
        <v/>
      </c>
      <c r="B223" s="39">
        <f t="shared" si="48"/>
        <v>0</v>
      </c>
      <c r="C223" s="38">
        <f t="shared" si="49"/>
        <v>0</v>
      </c>
      <c r="D223" s="34">
        <f t="shared" si="50"/>
        <v>0</v>
      </c>
      <c r="E223" s="37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4">
        <f t="shared" si="55"/>
        <v>0</v>
      </c>
      <c r="J223" s="34">
        <f t="shared" si="56"/>
        <v>0</v>
      </c>
      <c r="K223" s="34">
        <f t="shared" si="57"/>
        <v>0</v>
      </c>
      <c r="L223" s="34">
        <f t="shared" si="58"/>
        <v>0</v>
      </c>
      <c r="M223" s="34">
        <f t="shared" si="59"/>
        <v>0</v>
      </c>
      <c r="N223" s="34" t="str">
        <f t="shared" si="60"/>
        <v>ok</v>
      </c>
      <c r="O223" s="34" t="str">
        <f t="shared" si="61"/>
        <v>ok</v>
      </c>
      <c r="P223" s="35">
        <f t="shared" si="62"/>
        <v>0</v>
      </c>
      <c r="Q223" s="35">
        <f t="shared" si="63"/>
        <v>0</v>
      </c>
    </row>
    <row r="224" spans="1:17" x14ac:dyDescent="0.25">
      <c r="A224" s="34" t="str">
        <f t="shared" si="47"/>
        <v/>
      </c>
      <c r="B224" s="39">
        <f t="shared" si="48"/>
        <v>0</v>
      </c>
      <c r="C224" s="38">
        <f t="shared" si="49"/>
        <v>0</v>
      </c>
      <c r="D224" s="34">
        <f t="shared" si="50"/>
        <v>0</v>
      </c>
      <c r="E224" s="37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4">
        <f t="shared" si="55"/>
        <v>0</v>
      </c>
      <c r="J224" s="34">
        <f t="shared" si="56"/>
        <v>0</v>
      </c>
      <c r="K224" s="34">
        <f t="shared" si="57"/>
        <v>0</v>
      </c>
      <c r="L224" s="34">
        <f t="shared" si="58"/>
        <v>0</v>
      </c>
      <c r="M224" s="34">
        <f t="shared" si="59"/>
        <v>0</v>
      </c>
      <c r="N224" s="34" t="str">
        <f t="shared" si="60"/>
        <v>ok</v>
      </c>
      <c r="O224" s="34" t="str">
        <f t="shared" si="61"/>
        <v>ok</v>
      </c>
      <c r="P224" s="35">
        <f t="shared" si="62"/>
        <v>0</v>
      </c>
      <c r="Q224" s="35">
        <f t="shared" si="63"/>
        <v>0</v>
      </c>
    </row>
    <row r="225" spans="1:17" x14ac:dyDescent="0.25">
      <c r="A225" s="34" t="str">
        <f t="shared" si="47"/>
        <v/>
      </c>
      <c r="B225" s="39">
        <f t="shared" si="48"/>
        <v>0</v>
      </c>
      <c r="C225" s="38">
        <f t="shared" si="49"/>
        <v>0</v>
      </c>
      <c r="D225" s="34">
        <f t="shared" si="50"/>
        <v>0</v>
      </c>
      <c r="E225" s="37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4">
        <f t="shared" si="55"/>
        <v>0</v>
      </c>
      <c r="J225" s="34">
        <f t="shared" si="56"/>
        <v>0</v>
      </c>
      <c r="K225" s="34">
        <f t="shared" si="57"/>
        <v>0</v>
      </c>
      <c r="L225" s="34">
        <f t="shared" si="58"/>
        <v>0</v>
      </c>
      <c r="M225" s="34">
        <f t="shared" si="59"/>
        <v>0</v>
      </c>
      <c r="N225" s="34" t="str">
        <f t="shared" si="60"/>
        <v>ok</v>
      </c>
      <c r="O225" s="34" t="str">
        <f t="shared" si="61"/>
        <v>ok</v>
      </c>
      <c r="P225" s="35">
        <f t="shared" si="62"/>
        <v>0</v>
      </c>
      <c r="Q225" s="35">
        <f t="shared" si="63"/>
        <v>0</v>
      </c>
    </row>
    <row r="226" spans="1:17" x14ac:dyDescent="0.25">
      <c r="A226" s="34" t="str">
        <f t="shared" si="47"/>
        <v/>
      </c>
      <c r="B226" s="39">
        <f t="shared" si="48"/>
        <v>0</v>
      </c>
      <c r="C226" s="38">
        <f t="shared" si="49"/>
        <v>0</v>
      </c>
      <c r="D226" s="34">
        <f t="shared" si="50"/>
        <v>0</v>
      </c>
      <c r="E226" s="37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4">
        <f t="shared" si="55"/>
        <v>0</v>
      </c>
      <c r="J226" s="34">
        <f t="shared" si="56"/>
        <v>0</v>
      </c>
      <c r="K226" s="34">
        <f t="shared" si="57"/>
        <v>0</v>
      </c>
      <c r="L226" s="34">
        <f t="shared" si="58"/>
        <v>0</v>
      </c>
      <c r="M226" s="34">
        <f t="shared" si="59"/>
        <v>0</v>
      </c>
      <c r="N226" s="34" t="str">
        <f t="shared" si="60"/>
        <v>ok</v>
      </c>
      <c r="O226" s="34" t="str">
        <f t="shared" si="61"/>
        <v>ok</v>
      </c>
      <c r="P226" s="35">
        <f t="shared" si="62"/>
        <v>0</v>
      </c>
      <c r="Q226" s="35">
        <f t="shared" si="63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40" priority="12" operator="equal">
      <formula>$M$1</formula>
    </cfRule>
    <cfRule type="cellIs" dxfId="39" priority="13" operator="equal">
      <formula>$M$2</formula>
    </cfRule>
  </conditionalFormatting>
  <conditionalFormatting sqref="O117:O226">
    <cfRule type="cellIs" dxfId="38" priority="10" operator="equal">
      <formula>$M$1</formula>
    </cfRule>
    <cfRule type="cellIs" dxfId="37" priority="11" operator="equal">
      <formula>$M$2</formula>
    </cfRule>
  </conditionalFormatting>
  <conditionalFormatting sqref="P117:Q226">
    <cfRule type="cellIs" dxfId="36" priority="5" operator="lessThan">
      <formula>0</formula>
    </cfRule>
    <cfRule type="cellIs" dxfId="35" priority="6" operator="greaterThan">
      <formula>0</formula>
    </cfRule>
    <cfRule type="cellIs" dxfId="34" priority="7" operator="equal">
      <formula>0</formula>
    </cfRule>
    <cfRule type="cellIs" dxfId="33" priority="8" operator="lessThan">
      <formula>0</formula>
    </cfRule>
    <cfRule type="cellIs" dxfId="32" priority="9" operator="greaterThan">
      <formula>0</formula>
    </cfRule>
  </conditionalFormatting>
  <conditionalFormatting sqref="H117:I226">
    <cfRule type="cellIs" dxfId="31" priority="4" operator="lessThan">
      <formula>0</formula>
    </cfRule>
  </conditionalFormatting>
  <conditionalFormatting sqref="J117:J226">
    <cfRule type="cellIs" dxfId="30" priority="3" operator="lessThan">
      <formula>0</formula>
    </cfRule>
  </conditionalFormatting>
  <conditionalFormatting sqref="R116">
    <cfRule type="cellIs" dxfId="29" priority="1" operator="equal">
      <formula>$M$2</formula>
    </cfRule>
    <cfRule type="cellIs" dxfId="28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82EC-EF02-43FA-8E48-253CFAFF4A72}">
  <sheetPr codeName="Arkusz36"/>
  <dimension ref="A1:R227"/>
  <sheetViews>
    <sheetView topLeftCell="A175" zoomScale="70" zoomScaleNormal="70" workbookViewId="0">
      <selection activeCell="A226" sqref="A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2032 r.'!A40</f>
        <v/>
      </c>
      <c r="B3" s="60" t="str">
        <f>'Wniosek 2032 r.'!B40</f>
        <v/>
      </c>
      <c r="C3" s="58" t="str">
        <f>'Wniosek 2032 r.'!E40</f>
        <v/>
      </c>
      <c r="D3" s="58" t="str">
        <f>'Wniosek 2032 r.'!G40</f>
        <v/>
      </c>
      <c r="E3" s="55">
        <f>'Wniosek 2032 r.'!C165</f>
        <v>0</v>
      </c>
      <c r="F3" s="55">
        <f>'Wniosek 2032 r.'!C396</f>
        <v>0</v>
      </c>
      <c r="G3" s="57">
        <f>'Wniosek 2032 r.'!C281</f>
        <v>0</v>
      </c>
      <c r="H3" s="56">
        <f>'Wniosek 2032 r.'!D281</f>
        <v>0</v>
      </c>
      <c r="I3" s="64">
        <f>'Wniosek 2032 r.'!F281</f>
        <v>0</v>
      </c>
      <c r="J3" s="55">
        <f>'Wniosek 2032 r.'!H281</f>
        <v>0</v>
      </c>
      <c r="K3" s="54">
        <f>IFERROR('Wniosek 2032 r.'!C511,0)</f>
        <v>0</v>
      </c>
      <c r="L3" s="53">
        <v>3</v>
      </c>
    </row>
    <row r="4" spans="1:13" s="52" customFormat="1" x14ac:dyDescent="0.25">
      <c r="A4" s="52" t="str">
        <f>'Wniosek 2032 r.'!A41</f>
        <v/>
      </c>
      <c r="B4" s="60" t="str">
        <f>'Wniosek 2032 r.'!B41</f>
        <v/>
      </c>
      <c r="C4" s="58" t="str">
        <f>'Wniosek 2032 r.'!E41</f>
        <v/>
      </c>
      <c r="D4" s="58" t="str">
        <f>'Wniosek 2032 r.'!G41</f>
        <v/>
      </c>
      <c r="E4" s="55">
        <f>'Wniosek 2032 r.'!C166</f>
        <v>0</v>
      </c>
      <c r="F4" s="55">
        <f>'Wniosek 2032 r.'!C397</f>
        <v>0</v>
      </c>
      <c r="G4" s="57">
        <f>'Wniosek 2032 r.'!C282</f>
        <v>0</v>
      </c>
      <c r="H4" s="56">
        <f>'Wniosek 2032 r.'!D282</f>
        <v>0</v>
      </c>
      <c r="I4" s="64">
        <f>'Wniosek 2032 r.'!F282</f>
        <v>0</v>
      </c>
      <c r="J4" s="55">
        <f>'Wniosek 2032 r.'!H282</f>
        <v>0</v>
      </c>
      <c r="K4" s="54">
        <f>IFERROR('Wniosek 2032 r.'!C512,0)</f>
        <v>0</v>
      </c>
      <c r="L4" s="53"/>
    </row>
    <row r="5" spans="1:13" s="52" customFormat="1" x14ac:dyDescent="0.25">
      <c r="A5" s="52" t="str">
        <f>'Wniosek 2032 r.'!A42</f>
        <v/>
      </c>
      <c r="B5" s="60" t="str">
        <f>'Wniosek 2032 r.'!B42</f>
        <v/>
      </c>
      <c r="C5" s="58" t="str">
        <f>'Wniosek 2032 r.'!E42</f>
        <v/>
      </c>
      <c r="D5" s="58" t="str">
        <f>'Wniosek 2032 r.'!G42</f>
        <v/>
      </c>
      <c r="E5" s="55">
        <f>'Wniosek 2032 r.'!C167</f>
        <v>0</v>
      </c>
      <c r="F5" s="55">
        <f>'Wniosek 2032 r.'!C398</f>
        <v>0</v>
      </c>
      <c r="G5" s="57">
        <f>'Wniosek 2032 r.'!C283</f>
        <v>0</v>
      </c>
      <c r="H5" s="56">
        <f>'Wniosek 2032 r.'!D283</f>
        <v>0</v>
      </c>
      <c r="I5" s="64">
        <f>'Wniosek 2032 r.'!F283</f>
        <v>0</v>
      </c>
      <c r="J5" s="55">
        <f>'Wniosek 2032 r.'!H283</f>
        <v>0</v>
      </c>
      <c r="K5" s="54">
        <f>IFERROR('Wniosek 2032 r.'!C513,0)</f>
        <v>0</v>
      </c>
      <c r="L5" s="53"/>
    </row>
    <row r="6" spans="1:13" s="52" customFormat="1" x14ac:dyDescent="0.25">
      <c r="A6" s="52" t="str">
        <f>'Wniosek 2032 r.'!A43</f>
        <v/>
      </c>
      <c r="B6" s="60" t="str">
        <f>'Wniosek 2032 r.'!B43</f>
        <v/>
      </c>
      <c r="C6" s="58" t="str">
        <f>'Wniosek 2032 r.'!E43</f>
        <v/>
      </c>
      <c r="D6" s="58" t="str">
        <f>'Wniosek 2032 r.'!G43</f>
        <v/>
      </c>
      <c r="E6" s="55">
        <f>'Wniosek 2032 r.'!C168</f>
        <v>0</v>
      </c>
      <c r="F6" s="55">
        <f>'Wniosek 2032 r.'!C399</f>
        <v>0</v>
      </c>
      <c r="G6" s="57">
        <f>'Wniosek 2032 r.'!C284</f>
        <v>0</v>
      </c>
      <c r="H6" s="56">
        <f>'Wniosek 2032 r.'!D284</f>
        <v>0</v>
      </c>
      <c r="I6" s="64">
        <f>'Wniosek 2032 r.'!F284</f>
        <v>0</v>
      </c>
      <c r="J6" s="55">
        <f>'Wniosek 2032 r.'!H284</f>
        <v>0</v>
      </c>
      <c r="K6" s="54">
        <f>IFERROR('Wniosek 2032 r.'!C514,0)</f>
        <v>0</v>
      </c>
      <c r="L6" s="53"/>
    </row>
    <row r="7" spans="1:13" s="52" customFormat="1" x14ac:dyDescent="0.25">
      <c r="A7" s="52" t="str">
        <f>'Wniosek 2032 r.'!A44</f>
        <v/>
      </c>
      <c r="B7" s="60" t="str">
        <f>'Wniosek 2032 r.'!B44</f>
        <v/>
      </c>
      <c r="C7" s="58" t="str">
        <f>'Wniosek 2032 r.'!E44</f>
        <v/>
      </c>
      <c r="D7" s="58" t="str">
        <f>'Wniosek 2032 r.'!G44</f>
        <v/>
      </c>
      <c r="E7" s="55">
        <f>'Wniosek 2032 r.'!C169</f>
        <v>0</v>
      </c>
      <c r="F7" s="55">
        <f>'Wniosek 2032 r.'!C400</f>
        <v>0</v>
      </c>
      <c r="G7" s="57">
        <f>'Wniosek 2032 r.'!C285</f>
        <v>0</v>
      </c>
      <c r="H7" s="56">
        <f>'Wniosek 2032 r.'!D285</f>
        <v>0</v>
      </c>
      <c r="I7" s="64">
        <f>'Wniosek 2032 r.'!F285</f>
        <v>0</v>
      </c>
      <c r="J7" s="55">
        <f>'Wniosek 2032 r.'!H285</f>
        <v>0</v>
      </c>
      <c r="K7" s="54">
        <f>IFERROR('Wniosek 2032 r.'!C515,0)</f>
        <v>0</v>
      </c>
      <c r="L7" s="53"/>
    </row>
    <row r="8" spans="1:13" s="52" customFormat="1" x14ac:dyDescent="0.25">
      <c r="A8" s="52" t="str">
        <f>'Wniosek 2032 r.'!A45</f>
        <v/>
      </c>
      <c r="B8" s="60" t="str">
        <f>'Wniosek 2032 r.'!B45</f>
        <v/>
      </c>
      <c r="C8" s="58" t="str">
        <f>'Wniosek 2032 r.'!E45</f>
        <v/>
      </c>
      <c r="D8" s="58" t="str">
        <f>'Wniosek 2032 r.'!G45</f>
        <v/>
      </c>
      <c r="E8" s="55">
        <f>'Wniosek 2032 r.'!C170</f>
        <v>0</v>
      </c>
      <c r="F8" s="55">
        <f>'Wniosek 2032 r.'!C401</f>
        <v>0</v>
      </c>
      <c r="G8" s="57">
        <f>'Wniosek 2032 r.'!C286</f>
        <v>0</v>
      </c>
      <c r="H8" s="56">
        <f>'Wniosek 2032 r.'!D286</f>
        <v>0</v>
      </c>
      <c r="I8" s="64">
        <f>'Wniosek 2032 r.'!F286</f>
        <v>0</v>
      </c>
      <c r="J8" s="55">
        <f>'Wniosek 2032 r.'!H286</f>
        <v>0</v>
      </c>
      <c r="K8" s="54">
        <f>IFERROR('Wniosek 2032 r.'!C516,0)</f>
        <v>0</v>
      </c>
      <c r="L8" s="53"/>
    </row>
    <row r="9" spans="1:13" s="52" customFormat="1" x14ac:dyDescent="0.25">
      <c r="A9" s="52" t="str">
        <f>'Wniosek 2032 r.'!A46</f>
        <v/>
      </c>
      <c r="B9" s="60" t="str">
        <f>'Wniosek 2032 r.'!B46</f>
        <v/>
      </c>
      <c r="C9" s="58" t="str">
        <f>'Wniosek 2032 r.'!E46</f>
        <v/>
      </c>
      <c r="D9" s="58" t="str">
        <f>'Wniosek 2032 r.'!G46</f>
        <v/>
      </c>
      <c r="E9" s="55">
        <f>'Wniosek 2032 r.'!C171</f>
        <v>0</v>
      </c>
      <c r="F9" s="55">
        <f>'Wniosek 2032 r.'!C402</f>
        <v>0</v>
      </c>
      <c r="G9" s="57">
        <f>'Wniosek 2032 r.'!C287</f>
        <v>0</v>
      </c>
      <c r="H9" s="56">
        <f>'Wniosek 2032 r.'!D287</f>
        <v>0</v>
      </c>
      <c r="I9" s="64">
        <f>'Wniosek 2032 r.'!F287</f>
        <v>0</v>
      </c>
      <c r="J9" s="55">
        <f>'Wniosek 2032 r.'!H287</f>
        <v>0</v>
      </c>
      <c r="K9" s="54">
        <f>IFERROR('Wniosek 2032 r.'!C517,0)</f>
        <v>0</v>
      </c>
      <c r="L9" s="53"/>
    </row>
    <row r="10" spans="1:13" s="52" customFormat="1" x14ac:dyDescent="0.25">
      <c r="A10" s="52" t="str">
        <f>'Wniosek 2032 r.'!A47</f>
        <v/>
      </c>
      <c r="B10" s="60" t="str">
        <f>'Wniosek 2032 r.'!B47</f>
        <v/>
      </c>
      <c r="C10" s="58" t="str">
        <f>'Wniosek 2032 r.'!E47</f>
        <v/>
      </c>
      <c r="D10" s="58" t="str">
        <f>'Wniosek 2032 r.'!G47</f>
        <v/>
      </c>
      <c r="E10" s="55">
        <f>'Wniosek 2032 r.'!C172</f>
        <v>0</v>
      </c>
      <c r="F10" s="55">
        <f>'Wniosek 2032 r.'!C403</f>
        <v>0</v>
      </c>
      <c r="G10" s="57">
        <f>'Wniosek 2032 r.'!C288</f>
        <v>0</v>
      </c>
      <c r="H10" s="56">
        <f>'Wniosek 2032 r.'!D288</f>
        <v>0</v>
      </c>
      <c r="I10" s="64">
        <f>'Wniosek 2032 r.'!F288</f>
        <v>0</v>
      </c>
      <c r="J10" s="55">
        <f>'Wniosek 2032 r.'!H288</f>
        <v>0</v>
      </c>
      <c r="K10" s="54">
        <f>IFERROR('Wniosek 2032 r.'!C518,0)</f>
        <v>0</v>
      </c>
      <c r="L10" s="53"/>
    </row>
    <row r="11" spans="1:13" s="52" customFormat="1" x14ac:dyDescent="0.25">
      <c r="A11" s="52" t="str">
        <f>'Wniosek 2032 r.'!A48</f>
        <v/>
      </c>
      <c r="B11" s="60" t="str">
        <f>'Wniosek 2032 r.'!B48</f>
        <v/>
      </c>
      <c r="C11" s="58" t="str">
        <f>'Wniosek 2032 r.'!E48</f>
        <v/>
      </c>
      <c r="D11" s="58" t="str">
        <f>'Wniosek 2032 r.'!G48</f>
        <v/>
      </c>
      <c r="E11" s="55">
        <f>'Wniosek 2032 r.'!C173</f>
        <v>0</v>
      </c>
      <c r="F11" s="55">
        <f>'Wniosek 2032 r.'!C404</f>
        <v>0</v>
      </c>
      <c r="G11" s="57">
        <f>'Wniosek 2032 r.'!C289</f>
        <v>0</v>
      </c>
      <c r="H11" s="56">
        <f>'Wniosek 2032 r.'!D289</f>
        <v>0</v>
      </c>
      <c r="I11" s="64">
        <f>'Wniosek 2032 r.'!F289</f>
        <v>0</v>
      </c>
      <c r="J11" s="55">
        <f>'Wniosek 2032 r.'!H289</f>
        <v>0</v>
      </c>
      <c r="K11" s="54">
        <f>IFERROR('Wniosek 2032 r.'!C519,0)</f>
        <v>0</v>
      </c>
      <c r="L11" s="53"/>
    </row>
    <row r="12" spans="1:13" s="52" customFormat="1" x14ac:dyDescent="0.25">
      <c r="A12" s="52" t="str">
        <f>'Wniosek 2032 r.'!A49</f>
        <v/>
      </c>
      <c r="B12" s="60" t="str">
        <f>'Wniosek 2032 r.'!B49</f>
        <v/>
      </c>
      <c r="C12" s="58" t="str">
        <f>'Wniosek 2032 r.'!E49</f>
        <v/>
      </c>
      <c r="D12" s="58" t="str">
        <f>'Wniosek 2032 r.'!G49</f>
        <v/>
      </c>
      <c r="E12" s="55">
        <f>'Wniosek 2032 r.'!C174</f>
        <v>0</v>
      </c>
      <c r="F12" s="55">
        <f>'Wniosek 2032 r.'!C405</f>
        <v>0</v>
      </c>
      <c r="G12" s="57">
        <f>'Wniosek 2032 r.'!C290</f>
        <v>0</v>
      </c>
      <c r="H12" s="56">
        <f>'Wniosek 2032 r.'!D290</f>
        <v>0</v>
      </c>
      <c r="I12" s="64">
        <f>'Wniosek 2032 r.'!F290</f>
        <v>0</v>
      </c>
      <c r="J12" s="55">
        <f>'Wniosek 2032 r.'!H290</f>
        <v>0</v>
      </c>
      <c r="K12" s="54">
        <f>IFERROR('Wniosek 2032 r.'!C520,0)</f>
        <v>0</v>
      </c>
      <c r="L12" s="53"/>
    </row>
    <row r="13" spans="1:13" s="52" customFormat="1" x14ac:dyDescent="0.25">
      <c r="A13" s="52" t="str">
        <f>'Wniosek 2032 r.'!A50</f>
        <v/>
      </c>
      <c r="B13" s="60" t="str">
        <f>'Wniosek 2032 r.'!B50</f>
        <v/>
      </c>
      <c r="C13" s="58" t="str">
        <f>'Wniosek 2032 r.'!E50</f>
        <v/>
      </c>
      <c r="D13" s="58" t="str">
        <f>'Wniosek 2032 r.'!G50</f>
        <v/>
      </c>
      <c r="E13" s="55">
        <f>'Wniosek 2032 r.'!C175</f>
        <v>0</v>
      </c>
      <c r="F13" s="55">
        <f>'Wniosek 2032 r.'!C406</f>
        <v>0</v>
      </c>
      <c r="G13" s="57">
        <f>'Wniosek 2032 r.'!C291</f>
        <v>0</v>
      </c>
      <c r="H13" s="56">
        <f>'Wniosek 2032 r.'!D291</f>
        <v>0</v>
      </c>
      <c r="I13" s="64">
        <f>'Wniosek 2032 r.'!F291</f>
        <v>0</v>
      </c>
      <c r="J13" s="55">
        <f>'Wniosek 2032 r.'!H291</f>
        <v>0</v>
      </c>
      <c r="K13" s="54">
        <f>IFERROR('Wniosek 2032 r.'!C521,0)</f>
        <v>0</v>
      </c>
      <c r="L13" s="53"/>
    </row>
    <row r="14" spans="1:13" s="52" customFormat="1" x14ac:dyDescent="0.25">
      <c r="A14" s="52" t="str">
        <f>'Wniosek 2032 r.'!A51</f>
        <v/>
      </c>
      <c r="B14" s="60" t="str">
        <f>'Wniosek 2032 r.'!B51</f>
        <v/>
      </c>
      <c r="C14" s="58" t="str">
        <f>'Wniosek 2032 r.'!E51</f>
        <v/>
      </c>
      <c r="D14" s="58" t="str">
        <f>'Wniosek 2032 r.'!G51</f>
        <v/>
      </c>
      <c r="E14" s="55">
        <f>'Wniosek 2032 r.'!C176</f>
        <v>0</v>
      </c>
      <c r="F14" s="55">
        <f>'Wniosek 2032 r.'!C407</f>
        <v>0</v>
      </c>
      <c r="G14" s="57">
        <f>'Wniosek 2032 r.'!C292</f>
        <v>0</v>
      </c>
      <c r="H14" s="56">
        <f>'Wniosek 2032 r.'!D292</f>
        <v>0</v>
      </c>
      <c r="I14" s="64">
        <f>'Wniosek 2032 r.'!F292</f>
        <v>0</v>
      </c>
      <c r="J14" s="55">
        <f>'Wniosek 2032 r.'!H292</f>
        <v>0</v>
      </c>
      <c r="K14" s="54">
        <f>IFERROR('Wniosek 2032 r.'!C522,0)</f>
        <v>0</v>
      </c>
      <c r="L14" s="53"/>
    </row>
    <row r="15" spans="1:13" s="52" customFormat="1" x14ac:dyDescent="0.25">
      <c r="A15" s="52" t="str">
        <f>'Wniosek 2032 r.'!A52</f>
        <v/>
      </c>
      <c r="B15" s="60" t="str">
        <f>'Wniosek 2032 r.'!B52</f>
        <v/>
      </c>
      <c r="C15" s="58" t="str">
        <f>'Wniosek 2032 r.'!E52</f>
        <v/>
      </c>
      <c r="D15" s="58" t="str">
        <f>'Wniosek 2032 r.'!G52</f>
        <v/>
      </c>
      <c r="E15" s="55">
        <f>'Wniosek 2032 r.'!C177</f>
        <v>0</v>
      </c>
      <c r="F15" s="55">
        <f>'Wniosek 2032 r.'!C408</f>
        <v>0</v>
      </c>
      <c r="G15" s="57">
        <f>'Wniosek 2032 r.'!C293</f>
        <v>0</v>
      </c>
      <c r="H15" s="56">
        <f>'Wniosek 2032 r.'!D293</f>
        <v>0</v>
      </c>
      <c r="I15" s="64">
        <f>'Wniosek 2032 r.'!F293</f>
        <v>0</v>
      </c>
      <c r="J15" s="55">
        <f>'Wniosek 2032 r.'!H293</f>
        <v>0</v>
      </c>
      <c r="K15" s="54">
        <f>IFERROR('Wniosek 2032 r.'!C523,0)</f>
        <v>0</v>
      </c>
      <c r="L15" s="53"/>
    </row>
    <row r="16" spans="1:13" s="52" customFormat="1" x14ac:dyDescent="0.25">
      <c r="A16" s="52" t="str">
        <f>'Wniosek 2032 r.'!A53</f>
        <v/>
      </c>
      <c r="B16" s="60" t="str">
        <f>'Wniosek 2032 r.'!B53</f>
        <v/>
      </c>
      <c r="C16" s="58" t="str">
        <f>'Wniosek 2032 r.'!E53</f>
        <v/>
      </c>
      <c r="D16" s="58" t="str">
        <f>'Wniosek 2032 r.'!G53</f>
        <v/>
      </c>
      <c r="E16" s="55">
        <f>'Wniosek 2032 r.'!C178</f>
        <v>0</v>
      </c>
      <c r="F16" s="55">
        <f>'Wniosek 2032 r.'!C409</f>
        <v>0</v>
      </c>
      <c r="G16" s="57">
        <f>'Wniosek 2032 r.'!C294</f>
        <v>0</v>
      </c>
      <c r="H16" s="56">
        <f>'Wniosek 2032 r.'!D294</f>
        <v>0</v>
      </c>
      <c r="I16" s="64">
        <f>'Wniosek 2032 r.'!F294</f>
        <v>0</v>
      </c>
      <c r="J16" s="55">
        <f>'Wniosek 2032 r.'!H294</f>
        <v>0</v>
      </c>
      <c r="K16" s="54">
        <f>IFERROR('Wniosek 2032 r.'!C524,0)</f>
        <v>0</v>
      </c>
      <c r="L16" s="53"/>
    </row>
    <row r="17" spans="1:12" s="52" customFormat="1" x14ac:dyDescent="0.25">
      <c r="A17" s="52" t="str">
        <f>'Wniosek 2032 r.'!A54</f>
        <v/>
      </c>
      <c r="B17" s="60" t="str">
        <f>'Wniosek 2032 r.'!B54</f>
        <v/>
      </c>
      <c r="C17" s="58" t="str">
        <f>'Wniosek 2032 r.'!E54</f>
        <v/>
      </c>
      <c r="D17" s="58" t="str">
        <f>'Wniosek 2032 r.'!G54</f>
        <v/>
      </c>
      <c r="E17" s="55">
        <f>'Wniosek 2032 r.'!C179</f>
        <v>0</v>
      </c>
      <c r="F17" s="55">
        <f>'Wniosek 2032 r.'!C410</f>
        <v>0</v>
      </c>
      <c r="G17" s="57">
        <f>'Wniosek 2032 r.'!C295</f>
        <v>0</v>
      </c>
      <c r="H17" s="56">
        <f>'Wniosek 2032 r.'!D295</f>
        <v>0</v>
      </c>
      <c r="I17" s="64">
        <f>'Wniosek 2032 r.'!F295</f>
        <v>0</v>
      </c>
      <c r="J17" s="55">
        <f>'Wniosek 2032 r.'!H295</f>
        <v>0</v>
      </c>
      <c r="K17" s="54">
        <f>IFERROR('Wniosek 2032 r.'!C525,0)</f>
        <v>0</v>
      </c>
      <c r="L17" s="53"/>
    </row>
    <row r="18" spans="1:12" s="52" customFormat="1" x14ac:dyDescent="0.25">
      <c r="A18" s="52" t="str">
        <f>'Wniosek 2032 r.'!A55</f>
        <v/>
      </c>
      <c r="B18" s="60" t="str">
        <f>'Wniosek 2032 r.'!B55</f>
        <v/>
      </c>
      <c r="C18" s="58" t="str">
        <f>'Wniosek 2032 r.'!E55</f>
        <v/>
      </c>
      <c r="D18" s="58" t="str">
        <f>'Wniosek 2032 r.'!G55</f>
        <v/>
      </c>
      <c r="E18" s="55">
        <f>'Wniosek 2032 r.'!C180</f>
        <v>0</v>
      </c>
      <c r="F18" s="55">
        <f>'Wniosek 2032 r.'!C411</f>
        <v>0</v>
      </c>
      <c r="G18" s="57">
        <f>'Wniosek 2032 r.'!C296</f>
        <v>0</v>
      </c>
      <c r="H18" s="56">
        <f>'Wniosek 2032 r.'!D296</f>
        <v>0</v>
      </c>
      <c r="I18" s="64">
        <f>'Wniosek 2032 r.'!F296</f>
        <v>0</v>
      </c>
      <c r="J18" s="55">
        <f>'Wniosek 2032 r.'!H296</f>
        <v>0</v>
      </c>
      <c r="K18" s="54">
        <f>IFERROR('Wniosek 2032 r.'!C526,0)</f>
        <v>0</v>
      </c>
      <c r="L18" s="53"/>
    </row>
    <row r="19" spans="1:12" s="52" customFormat="1" x14ac:dyDescent="0.25">
      <c r="A19" s="52" t="str">
        <f>'Wniosek 2032 r.'!A56</f>
        <v/>
      </c>
      <c r="B19" s="60" t="str">
        <f>'Wniosek 2032 r.'!B56</f>
        <v/>
      </c>
      <c r="C19" s="58" t="str">
        <f>'Wniosek 2032 r.'!E56</f>
        <v/>
      </c>
      <c r="D19" s="58" t="str">
        <f>'Wniosek 2032 r.'!G56</f>
        <v/>
      </c>
      <c r="E19" s="55">
        <f>'Wniosek 2032 r.'!C181</f>
        <v>0</v>
      </c>
      <c r="F19" s="55">
        <f>'Wniosek 2032 r.'!C412</f>
        <v>0</v>
      </c>
      <c r="G19" s="57">
        <f>'Wniosek 2032 r.'!C297</f>
        <v>0</v>
      </c>
      <c r="H19" s="56">
        <f>'Wniosek 2032 r.'!D297</f>
        <v>0</v>
      </c>
      <c r="I19" s="64">
        <f>'Wniosek 2032 r.'!F297</f>
        <v>0</v>
      </c>
      <c r="J19" s="55">
        <f>'Wniosek 2032 r.'!H297</f>
        <v>0</v>
      </c>
      <c r="K19" s="54">
        <f>IFERROR('Wniosek 2032 r.'!C527,0)</f>
        <v>0</v>
      </c>
      <c r="L19" s="53"/>
    </row>
    <row r="20" spans="1:12" s="52" customFormat="1" x14ac:dyDescent="0.25">
      <c r="A20" s="52" t="str">
        <f>'Wniosek 2032 r.'!A57</f>
        <v/>
      </c>
      <c r="B20" s="60" t="str">
        <f>'Wniosek 2032 r.'!B57</f>
        <v/>
      </c>
      <c r="C20" s="58" t="str">
        <f>'Wniosek 2032 r.'!E57</f>
        <v/>
      </c>
      <c r="D20" s="58" t="str">
        <f>'Wniosek 2032 r.'!G57</f>
        <v/>
      </c>
      <c r="E20" s="55">
        <f>'Wniosek 2032 r.'!C182</f>
        <v>0</v>
      </c>
      <c r="F20" s="55">
        <f>'Wniosek 2032 r.'!C413</f>
        <v>0</v>
      </c>
      <c r="G20" s="57">
        <f>'Wniosek 2032 r.'!C298</f>
        <v>0</v>
      </c>
      <c r="H20" s="56">
        <f>'Wniosek 2032 r.'!D298</f>
        <v>0</v>
      </c>
      <c r="I20" s="64">
        <f>'Wniosek 2032 r.'!F298</f>
        <v>0</v>
      </c>
      <c r="J20" s="55">
        <f>'Wniosek 2032 r.'!H298</f>
        <v>0</v>
      </c>
      <c r="K20" s="54">
        <f>IFERROR('Wniosek 2032 r.'!C528,0)</f>
        <v>0</v>
      </c>
      <c r="L20" s="53"/>
    </row>
    <row r="21" spans="1:12" s="52" customFormat="1" x14ac:dyDescent="0.25">
      <c r="A21" s="52" t="str">
        <f>'Wniosek 2032 r.'!A58</f>
        <v/>
      </c>
      <c r="B21" s="60" t="str">
        <f>'Wniosek 2032 r.'!B58</f>
        <v/>
      </c>
      <c r="C21" s="58" t="str">
        <f>'Wniosek 2032 r.'!E58</f>
        <v/>
      </c>
      <c r="D21" s="58" t="str">
        <f>'Wniosek 2032 r.'!G58</f>
        <v/>
      </c>
      <c r="E21" s="55">
        <f>'Wniosek 2032 r.'!C183</f>
        <v>0</v>
      </c>
      <c r="F21" s="55">
        <f>'Wniosek 2032 r.'!C414</f>
        <v>0</v>
      </c>
      <c r="G21" s="57">
        <f>'Wniosek 2032 r.'!C299</f>
        <v>0</v>
      </c>
      <c r="H21" s="56">
        <f>'Wniosek 2032 r.'!D299</f>
        <v>0</v>
      </c>
      <c r="I21" s="64">
        <f>'Wniosek 2032 r.'!F299</f>
        <v>0</v>
      </c>
      <c r="J21" s="55">
        <f>'Wniosek 2032 r.'!H299</f>
        <v>0</v>
      </c>
      <c r="K21" s="54">
        <f>IFERROR('Wniosek 2032 r.'!C529,0)</f>
        <v>0</v>
      </c>
      <c r="L21" s="53"/>
    </row>
    <row r="22" spans="1:12" s="52" customFormat="1" x14ac:dyDescent="0.25">
      <c r="A22" s="52" t="str">
        <f>'Wniosek 2032 r.'!A59</f>
        <v/>
      </c>
      <c r="B22" s="60" t="str">
        <f>'Wniosek 2032 r.'!B59</f>
        <v/>
      </c>
      <c r="C22" s="58" t="str">
        <f>'Wniosek 2032 r.'!E59</f>
        <v/>
      </c>
      <c r="D22" s="58" t="str">
        <f>'Wniosek 2032 r.'!G59</f>
        <v/>
      </c>
      <c r="E22" s="55">
        <f>'Wniosek 2032 r.'!C184</f>
        <v>0</v>
      </c>
      <c r="F22" s="55">
        <f>'Wniosek 2032 r.'!C415</f>
        <v>0</v>
      </c>
      <c r="G22" s="57">
        <f>'Wniosek 2032 r.'!C300</f>
        <v>0</v>
      </c>
      <c r="H22" s="56">
        <f>'Wniosek 2032 r.'!D300</f>
        <v>0</v>
      </c>
      <c r="I22" s="64">
        <f>'Wniosek 2032 r.'!F300</f>
        <v>0</v>
      </c>
      <c r="J22" s="55">
        <f>'Wniosek 2032 r.'!H300</f>
        <v>0</v>
      </c>
      <c r="K22" s="54">
        <f>IFERROR('Wniosek 2032 r.'!C530,0)</f>
        <v>0</v>
      </c>
      <c r="L22" s="53"/>
    </row>
    <row r="23" spans="1:12" s="52" customFormat="1" x14ac:dyDescent="0.25">
      <c r="A23" s="52" t="str">
        <f>'Wniosek 2032 r.'!A60</f>
        <v/>
      </c>
      <c r="B23" s="60" t="str">
        <f>'Wniosek 2032 r.'!B60</f>
        <v/>
      </c>
      <c r="C23" s="58" t="str">
        <f>'Wniosek 2032 r.'!E60</f>
        <v/>
      </c>
      <c r="D23" s="58" t="str">
        <f>'Wniosek 2032 r.'!G60</f>
        <v/>
      </c>
      <c r="E23" s="55">
        <f>'Wniosek 2032 r.'!C185</f>
        <v>0</v>
      </c>
      <c r="F23" s="55">
        <f>'Wniosek 2032 r.'!C416</f>
        <v>0</v>
      </c>
      <c r="G23" s="57">
        <f>'Wniosek 2032 r.'!C301</f>
        <v>0</v>
      </c>
      <c r="H23" s="56">
        <f>'Wniosek 2032 r.'!D301</f>
        <v>0</v>
      </c>
      <c r="I23" s="64">
        <f>'Wniosek 2032 r.'!F301</f>
        <v>0</v>
      </c>
      <c r="J23" s="55">
        <f>'Wniosek 2032 r.'!H301</f>
        <v>0</v>
      </c>
      <c r="K23" s="54">
        <f>IFERROR('Wniosek 2032 r.'!C531,0)</f>
        <v>0</v>
      </c>
      <c r="L23" s="53"/>
    </row>
    <row r="24" spans="1:12" s="52" customFormat="1" x14ac:dyDescent="0.25">
      <c r="A24" s="52" t="str">
        <f>'Wniosek 2032 r.'!A61</f>
        <v/>
      </c>
      <c r="B24" s="60" t="str">
        <f>'Wniosek 2032 r.'!B61</f>
        <v/>
      </c>
      <c r="C24" s="58" t="str">
        <f>'Wniosek 2032 r.'!E61</f>
        <v/>
      </c>
      <c r="D24" s="58" t="str">
        <f>'Wniosek 2032 r.'!G61</f>
        <v/>
      </c>
      <c r="E24" s="55">
        <f>'Wniosek 2032 r.'!C186</f>
        <v>0</v>
      </c>
      <c r="F24" s="55">
        <f>'Wniosek 2032 r.'!C417</f>
        <v>0</v>
      </c>
      <c r="G24" s="57">
        <f>'Wniosek 2032 r.'!C302</f>
        <v>0</v>
      </c>
      <c r="H24" s="56">
        <f>'Wniosek 2032 r.'!D302</f>
        <v>0</v>
      </c>
      <c r="I24" s="64">
        <f>'Wniosek 2032 r.'!F302</f>
        <v>0</v>
      </c>
      <c r="J24" s="55">
        <f>'Wniosek 2032 r.'!H302</f>
        <v>0</v>
      </c>
      <c r="K24" s="54">
        <f>IFERROR('Wniosek 2032 r.'!C532,0)</f>
        <v>0</v>
      </c>
      <c r="L24" s="53"/>
    </row>
    <row r="25" spans="1:12" s="52" customFormat="1" x14ac:dyDescent="0.25">
      <c r="A25" s="52" t="str">
        <f>'Wniosek 2032 r.'!A62</f>
        <v/>
      </c>
      <c r="B25" s="60" t="str">
        <f>'Wniosek 2032 r.'!B62</f>
        <v/>
      </c>
      <c r="C25" s="58" t="str">
        <f>'Wniosek 2032 r.'!E62</f>
        <v/>
      </c>
      <c r="D25" s="58" t="str">
        <f>'Wniosek 2032 r.'!G62</f>
        <v/>
      </c>
      <c r="E25" s="55">
        <f>'Wniosek 2032 r.'!C187</f>
        <v>0</v>
      </c>
      <c r="F25" s="55">
        <f>'Wniosek 2032 r.'!C418</f>
        <v>0</v>
      </c>
      <c r="G25" s="57">
        <f>'Wniosek 2032 r.'!C303</f>
        <v>0</v>
      </c>
      <c r="H25" s="56">
        <f>'Wniosek 2032 r.'!D303</f>
        <v>0</v>
      </c>
      <c r="I25" s="64">
        <f>'Wniosek 2032 r.'!F303</f>
        <v>0</v>
      </c>
      <c r="J25" s="55">
        <f>'Wniosek 2032 r.'!H303</f>
        <v>0</v>
      </c>
      <c r="K25" s="54">
        <f>IFERROR('Wniosek 2032 r.'!C533,0)</f>
        <v>0</v>
      </c>
      <c r="L25" s="53"/>
    </row>
    <row r="26" spans="1:12" s="52" customFormat="1" x14ac:dyDescent="0.25">
      <c r="A26" s="52" t="str">
        <f>'Wniosek 2032 r.'!A63</f>
        <v/>
      </c>
      <c r="B26" s="60" t="str">
        <f>'Wniosek 2032 r.'!B63</f>
        <v/>
      </c>
      <c r="C26" s="58" t="str">
        <f>'Wniosek 2032 r.'!E63</f>
        <v/>
      </c>
      <c r="D26" s="58" t="str">
        <f>'Wniosek 2032 r.'!G63</f>
        <v/>
      </c>
      <c r="E26" s="55">
        <f>'Wniosek 2032 r.'!C188</f>
        <v>0</v>
      </c>
      <c r="F26" s="55">
        <f>'Wniosek 2032 r.'!C419</f>
        <v>0</v>
      </c>
      <c r="G26" s="57">
        <f>'Wniosek 2032 r.'!C304</f>
        <v>0</v>
      </c>
      <c r="H26" s="56">
        <f>'Wniosek 2032 r.'!D304</f>
        <v>0</v>
      </c>
      <c r="I26" s="64">
        <f>'Wniosek 2032 r.'!F304</f>
        <v>0</v>
      </c>
      <c r="J26" s="55">
        <f>'Wniosek 2032 r.'!H304</f>
        <v>0</v>
      </c>
      <c r="K26" s="54">
        <f>IFERROR('Wniosek 2032 r.'!C534,0)</f>
        <v>0</v>
      </c>
      <c r="L26" s="53"/>
    </row>
    <row r="27" spans="1:12" s="52" customFormat="1" x14ac:dyDescent="0.25">
      <c r="A27" s="52" t="str">
        <f>'Wniosek 2032 r.'!A64</f>
        <v/>
      </c>
      <c r="B27" s="60" t="str">
        <f>'Wniosek 2032 r.'!B64</f>
        <v/>
      </c>
      <c r="C27" s="58" t="str">
        <f>'Wniosek 2032 r.'!E64</f>
        <v/>
      </c>
      <c r="D27" s="58" t="str">
        <f>'Wniosek 2032 r.'!G64</f>
        <v/>
      </c>
      <c r="E27" s="55">
        <f>'Wniosek 2032 r.'!C189</f>
        <v>0</v>
      </c>
      <c r="F27" s="55">
        <f>'Wniosek 2032 r.'!C420</f>
        <v>0</v>
      </c>
      <c r="G27" s="57">
        <f>'Wniosek 2032 r.'!C305</f>
        <v>0</v>
      </c>
      <c r="H27" s="56">
        <f>'Wniosek 2032 r.'!D305</f>
        <v>0</v>
      </c>
      <c r="I27" s="64">
        <f>'Wniosek 2032 r.'!F305</f>
        <v>0</v>
      </c>
      <c r="J27" s="55">
        <f>'Wniosek 2032 r.'!H305</f>
        <v>0</v>
      </c>
      <c r="K27" s="54">
        <f>IFERROR('Wniosek 2032 r.'!C535,0)</f>
        <v>0</v>
      </c>
      <c r="L27" s="53"/>
    </row>
    <row r="28" spans="1:12" s="52" customFormat="1" x14ac:dyDescent="0.25">
      <c r="A28" s="52" t="str">
        <f>'Wniosek 2032 r.'!A65</f>
        <v/>
      </c>
      <c r="B28" s="60" t="str">
        <f>'Wniosek 2032 r.'!B65</f>
        <v/>
      </c>
      <c r="C28" s="58" t="str">
        <f>'Wniosek 2032 r.'!E65</f>
        <v/>
      </c>
      <c r="D28" s="58" t="str">
        <f>'Wniosek 2032 r.'!G65</f>
        <v/>
      </c>
      <c r="E28" s="55">
        <f>'Wniosek 2032 r.'!C190</f>
        <v>0</v>
      </c>
      <c r="F28" s="55">
        <f>'Wniosek 2032 r.'!C421</f>
        <v>0</v>
      </c>
      <c r="G28" s="57">
        <f>'Wniosek 2032 r.'!C306</f>
        <v>0</v>
      </c>
      <c r="H28" s="56">
        <f>'Wniosek 2032 r.'!D306</f>
        <v>0</v>
      </c>
      <c r="I28" s="64">
        <f>'Wniosek 2032 r.'!F306</f>
        <v>0</v>
      </c>
      <c r="J28" s="55">
        <f>'Wniosek 2032 r.'!H306</f>
        <v>0</v>
      </c>
      <c r="K28" s="54">
        <f>IFERROR('Wniosek 2032 r.'!C536,0)</f>
        <v>0</v>
      </c>
      <c r="L28" s="53"/>
    </row>
    <row r="29" spans="1:12" s="52" customFormat="1" x14ac:dyDescent="0.25">
      <c r="A29" s="52" t="str">
        <f>'Wniosek 2032 r.'!A66</f>
        <v/>
      </c>
      <c r="B29" s="60" t="str">
        <f>'Wniosek 2032 r.'!B66</f>
        <v/>
      </c>
      <c r="C29" s="58" t="str">
        <f>'Wniosek 2032 r.'!E66</f>
        <v/>
      </c>
      <c r="D29" s="58" t="str">
        <f>'Wniosek 2032 r.'!G66</f>
        <v/>
      </c>
      <c r="E29" s="55">
        <f>'Wniosek 2032 r.'!C191</f>
        <v>0</v>
      </c>
      <c r="F29" s="55">
        <f>'Wniosek 2032 r.'!C422</f>
        <v>0</v>
      </c>
      <c r="G29" s="57">
        <f>'Wniosek 2032 r.'!C307</f>
        <v>0</v>
      </c>
      <c r="H29" s="56">
        <f>'Wniosek 2032 r.'!D307</f>
        <v>0</v>
      </c>
      <c r="I29" s="64">
        <f>'Wniosek 2032 r.'!F307</f>
        <v>0</v>
      </c>
      <c r="J29" s="55">
        <f>'Wniosek 2032 r.'!H307</f>
        <v>0</v>
      </c>
      <c r="K29" s="54">
        <f>IFERROR('Wniosek 2032 r.'!C537,0)</f>
        <v>0</v>
      </c>
      <c r="L29" s="53"/>
    </row>
    <row r="30" spans="1:12" s="52" customFormat="1" x14ac:dyDescent="0.25">
      <c r="A30" s="52" t="str">
        <f>'Wniosek 2032 r.'!A67</f>
        <v/>
      </c>
      <c r="B30" s="60" t="str">
        <f>'Wniosek 2032 r.'!B67</f>
        <v/>
      </c>
      <c r="C30" s="58" t="str">
        <f>'Wniosek 2032 r.'!E67</f>
        <v/>
      </c>
      <c r="D30" s="58" t="str">
        <f>'Wniosek 2032 r.'!G67</f>
        <v/>
      </c>
      <c r="E30" s="55">
        <f>'Wniosek 2032 r.'!C192</f>
        <v>0</v>
      </c>
      <c r="F30" s="55">
        <f>'Wniosek 2032 r.'!C423</f>
        <v>0</v>
      </c>
      <c r="G30" s="57">
        <f>'Wniosek 2032 r.'!C308</f>
        <v>0</v>
      </c>
      <c r="H30" s="56">
        <f>'Wniosek 2032 r.'!D308</f>
        <v>0</v>
      </c>
      <c r="I30" s="64">
        <f>'Wniosek 2032 r.'!F308</f>
        <v>0</v>
      </c>
      <c r="J30" s="55">
        <f>'Wniosek 2032 r.'!H308</f>
        <v>0</v>
      </c>
      <c r="K30" s="54">
        <f>IFERROR('Wniosek 2032 r.'!C538,0)</f>
        <v>0</v>
      </c>
      <c r="L30" s="53"/>
    </row>
    <row r="31" spans="1:12" s="52" customFormat="1" x14ac:dyDescent="0.25">
      <c r="A31" s="52" t="str">
        <f>'Wniosek 2032 r.'!A68</f>
        <v/>
      </c>
      <c r="B31" s="60" t="str">
        <f>'Wniosek 2032 r.'!B68</f>
        <v/>
      </c>
      <c r="C31" s="58" t="str">
        <f>'Wniosek 2032 r.'!E68</f>
        <v/>
      </c>
      <c r="D31" s="58" t="str">
        <f>'Wniosek 2032 r.'!G68</f>
        <v/>
      </c>
      <c r="E31" s="55">
        <f>'Wniosek 2032 r.'!C193</f>
        <v>0</v>
      </c>
      <c r="F31" s="55">
        <f>'Wniosek 2032 r.'!C424</f>
        <v>0</v>
      </c>
      <c r="G31" s="57">
        <f>'Wniosek 2032 r.'!C309</f>
        <v>0</v>
      </c>
      <c r="H31" s="56">
        <f>'Wniosek 2032 r.'!D309</f>
        <v>0</v>
      </c>
      <c r="I31" s="64">
        <f>'Wniosek 2032 r.'!F309</f>
        <v>0</v>
      </c>
      <c r="J31" s="55">
        <f>'Wniosek 2032 r.'!H309</f>
        <v>0</v>
      </c>
      <c r="K31" s="54">
        <f>IFERROR('Wniosek 2032 r.'!C539,0)</f>
        <v>0</v>
      </c>
      <c r="L31" s="53"/>
    </row>
    <row r="32" spans="1:12" s="52" customFormat="1" x14ac:dyDescent="0.25">
      <c r="A32" s="52" t="str">
        <f>'Wniosek 2032 r.'!A69</f>
        <v/>
      </c>
      <c r="B32" s="60" t="str">
        <f>'Wniosek 2032 r.'!B69</f>
        <v/>
      </c>
      <c r="C32" s="58" t="str">
        <f>'Wniosek 2032 r.'!E69</f>
        <v/>
      </c>
      <c r="D32" s="58" t="str">
        <f>'Wniosek 2032 r.'!G69</f>
        <v/>
      </c>
      <c r="E32" s="55">
        <f>'Wniosek 2032 r.'!C194</f>
        <v>0</v>
      </c>
      <c r="F32" s="55">
        <f>'Wniosek 2032 r.'!C425</f>
        <v>0</v>
      </c>
      <c r="G32" s="57">
        <f>'Wniosek 2032 r.'!C310</f>
        <v>0</v>
      </c>
      <c r="H32" s="56">
        <f>'Wniosek 2032 r.'!D310</f>
        <v>0</v>
      </c>
      <c r="I32" s="64">
        <f>'Wniosek 2032 r.'!F310</f>
        <v>0</v>
      </c>
      <c r="J32" s="55">
        <f>'Wniosek 2032 r.'!H310</f>
        <v>0</v>
      </c>
      <c r="K32" s="54">
        <f>IFERROR('Wniosek 2032 r.'!C540,0)</f>
        <v>0</v>
      </c>
      <c r="L32" s="53"/>
    </row>
    <row r="33" spans="1:12" s="52" customFormat="1" x14ac:dyDescent="0.25">
      <c r="A33" s="52" t="str">
        <f>'Wniosek 2032 r.'!A70</f>
        <v/>
      </c>
      <c r="B33" s="60" t="str">
        <f>'Wniosek 2032 r.'!B70</f>
        <v/>
      </c>
      <c r="C33" s="58" t="str">
        <f>'Wniosek 2032 r.'!E70</f>
        <v/>
      </c>
      <c r="D33" s="58" t="str">
        <f>'Wniosek 2032 r.'!G70</f>
        <v/>
      </c>
      <c r="E33" s="55">
        <f>'Wniosek 2032 r.'!C195</f>
        <v>0</v>
      </c>
      <c r="F33" s="55">
        <f>'Wniosek 2032 r.'!C426</f>
        <v>0</v>
      </c>
      <c r="G33" s="57">
        <f>'Wniosek 2032 r.'!C311</f>
        <v>0</v>
      </c>
      <c r="H33" s="56">
        <f>'Wniosek 2032 r.'!D311</f>
        <v>0</v>
      </c>
      <c r="I33" s="64">
        <f>'Wniosek 2032 r.'!F311</f>
        <v>0</v>
      </c>
      <c r="J33" s="55">
        <f>'Wniosek 2032 r.'!H311</f>
        <v>0</v>
      </c>
      <c r="K33" s="54">
        <f>IFERROR('Wniosek 2032 r.'!C541,0)</f>
        <v>0</v>
      </c>
      <c r="L33" s="53"/>
    </row>
    <row r="34" spans="1:12" s="52" customFormat="1" x14ac:dyDescent="0.25">
      <c r="A34" s="52" t="str">
        <f>'Wniosek 2032 r.'!A71</f>
        <v/>
      </c>
      <c r="B34" s="60" t="str">
        <f>'Wniosek 2032 r.'!B71</f>
        <v/>
      </c>
      <c r="C34" s="58" t="str">
        <f>'Wniosek 2032 r.'!E71</f>
        <v/>
      </c>
      <c r="D34" s="58" t="str">
        <f>'Wniosek 2032 r.'!G71</f>
        <v/>
      </c>
      <c r="E34" s="55">
        <f>'Wniosek 2032 r.'!C196</f>
        <v>0</v>
      </c>
      <c r="F34" s="55">
        <f>'Wniosek 2032 r.'!C427</f>
        <v>0</v>
      </c>
      <c r="G34" s="57">
        <f>'Wniosek 2032 r.'!C312</f>
        <v>0</v>
      </c>
      <c r="H34" s="56">
        <f>'Wniosek 2032 r.'!D312</f>
        <v>0</v>
      </c>
      <c r="I34" s="64">
        <f>'Wniosek 2032 r.'!F312</f>
        <v>0</v>
      </c>
      <c r="J34" s="55">
        <f>'Wniosek 2032 r.'!H312</f>
        <v>0</v>
      </c>
      <c r="K34" s="54">
        <f>IFERROR('Wniosek 2032 r.'!C542,0)</f>
        <v>0</v>
      </c>
      <c r="L34" s="53"/>
    </row>
    <row r="35" spans="1:12" s="52" customFormat="1" x14ac:dyDescent="0.25">
      <c r="A35" s="52" t="str">
        <f>'Wniosek 2032 r.'!A72</f>
        <v/>
      </c>
      <c r="B35" s="60" t="str">
        <f>'Wniosek 2032 r.'!B72</f>
        <v/>
      </c>
      <c r="C35" s="58" t="str">
        <f>'Wniosek 2032 r.'!E72</f>
        <v/>
      </c>
      <c r="D35" s="58" t="str">
        <f>'Wniosek 2032 r.'!G72</f>
        <v/>
      </c>
      <c r="E35" s="55">
        <f>'Wniosek 2032 r.'!C197</f>
        <v>0</v>
      </c>
      <c r="F35" s="55">
        <f>'Wniosek 2032 r.'!C428</f>
        <v>0</v>
      </c>
      <c r="G35" s="57">
        <f>'Wniosek 2032 r.'!C313</f>
        <v>0</v>
      </c>
      <c r="H35" s="56">
        <f>'Wniosek 2032 r.'!D313</f>
        <v>0</v>
      </c>
      <c r="I35" s="64">
        <f>'Wniosek 2032 r.'!F313</f>
        <v>0</v>
      </c>
      <c r="J35" s="55">
        <f>'Wniosek 2032 r.'!H313</f>
        <v>0</v>
      </c>
      <c r="K35" s="54">
        <f>IFERROR('Wniosek 2032 r.'!C543,0)</f>
        <v>0</v>
      </c>
      <c r="L35" s="53"/>
    </row>
    <row r="36" spans="1:12" s="52" customFormat="1" x14ac:dyDescent="0.25">
      <c r="A36" s="52" t="str">
        <f>'Wniosek 2032 r.'!A73</f>
        <v/>
      </c>
      <c r="B36" s="60" t="str">
        <f>'Wniosek 2032 r.'!B73</f>
        <v/>
      </c>
      <c r="C36" s="58" t="str">
        <f>'Wniosek 2032 r.'!E73</f>
        <v/>
      </c>
      <c r="D36" s="58" t="str">
        <f>'Wniosek 2032 r.'!G73</f>
        <v/>
      </c>
      <c r="E36" s="55">
        <f>'Wniosek 2032 r.'!C198</f>
        <v>0</v>
      </c>
      <c r="F36" s="55">
        <f>'Wniosek 2032 r.'!C429</f>
        <v>0</v>
      </c>
      <c r="G36" s="57">
        <f>'Wniosek 2032 r.'!C314</f>
        <v>0</v>
      </c>
      <c r="H36" s="56">
        <f>'Wniosek 2032 r.'!D314</f>
        <v>0</v>
      </c>
      <c r="I36" s="64">
        <f>'Wniosek 2032 r.'!F314</f>
        <v>0</v>
      </c>
      <c r="J36" s="55">
        <f>'Wniosek 2032 r.'!H314</f>
        <v>0</v>
      </c>
      <c r="K36" s="54">
        <f>IFERROR('Wniosek 2032 r.'!C544,0)</f>
        <v>0</v>
      </c>
      <c r="L36" s="53"/>
    </row>
    <row r="37" spans="1:12" s="52" customFormat="1" x14ac:dyDescent="0.25">
      <c r="A37" s="52" t="str">
        <f>'Wniosek 2032 r.'!A74</f>
        <v/>
      </c>
      <c r="B37" s="60" t="str">
        <f>'Wniosek 2032 r.'!B74</f>
        <v/>
      </c>
      <c r="C37" s="58" t="str">
        <f>'Wniosek 2032 r.'!E74</f>
        <v/>
      </c>
      <c r="D37" s="58" t="str">
        <f>'Wniosek 2032 r.'!G74</f>
        <v/>
      </c>
      <c r="E37" s="55">
        <f>'Wniosek 2032 r.'!C199</f>
        <v>0</v>
      </c>
      <c r="F37" s="55">
        <f>'Wniosek 2032 r.'!C430</f>
        <v>0</v>
      </c>
      <c r="G37" s="57">
        <f>'Wniosek 2032 r.'!C315</f>
        <v>0</v>
      </c>
      <c r="H37" s="56">
        <f>'Wniosek 2032 r.'!D315</f>
        <v>0</v>
      </c>
      <c r="I37" s="64">
        <f>'Wniosek 2032 r.'!F315</f>
        <v>0</v>
      </c>
      <c r="J37" s="55">
        <f>'Wniosek 2032 r.'!H315</f>
        <v>0</v>
      </c>
      <c r="K37" s="54">
        <f>IFERROR('Wniosek 2032 r.'!C545,0)</f>
        <v>0</v>
      </c>
      <c r="L37" s="53"/>
    </row>
    <row r="38" spans="1:12" s="52" customFormat="1" x14ac:dyDescent="0.25">
      <c r="A38" s="52" t="str">
        <f>'Wniosek 2032 r.'!A75</f>
        <v/>
      </c>
      <c r="B38" s="60" t="str">
        <f>'Wniosek 2032 r.'!B75</f>
        <v/>
      </c>
      <c r="C38" s="58" t="str">
        <f>'Wniosek 2032 r.'!E75</f>
        <v/>
      </c>
      <c r="D38" s="58" t="str">
        <f>'Wniosek 2032 r.'!G75</f>
        <v/>
      </c>
      <c r="E38" s="55">
        <f>'Wniosek 2032 r.'!C200</f>
        <v>0</v>
      </c>
      <c r="F38" s="55">
        <f>'Wniosek 2032 r.'!C431</f>
        <v>0</v>
      </c>
      <c r="G38" s="57">
        <f>'Wniosek 2032 r.'!C316</f>
        <v>0</v>
      </c>
      <c r="H38" s="56">
        <f>'Wniosek 2032 r.'!D316</f>
        <v>0</v>
      </c>
      <c r="I38" s="64">
        <f>'Wniosek 2032 r.'!F316</f>
        <v>0</v>
      </c>
      <c r="J38" s="55">
        <f>'Wniosek 2032 r.'!H316</f>
        <v>0</v>
      </c>
      <c r="K38" s="54">
        <f>IFERROR('Wniosek 2032 r.'!C546,0)</f>
        <v>0</v>
      </c>
      <c r="L38" s="53"/>
    </row>
    <row r="39" spans="1:12" s="52" customFormat="1" x14ac:dyDescent="0.25">
      <c r="A39" s="52" t="str">
        <f>'Wniosek 2032 r.'!A76</f>
        <v/>
      </c>
      <c r="B39" s="60" t="str">
        <f>'Wniosek 2032 r.'!B76</f>
        <v/>
      </c>
      <c r="C39" s="58" t="str">
        <f>'Wniosek 2032 r.'!E76</f>
        <v/>
      </c>
      <c r="D39" s="58" t="str">
        <f>'Wniosek 2032 r.'!G76</f>
        <v/>
      </c>
      <c r="E39" s="55">
        <f>'Wniosek 2032 r.'!C201</f>
        <v>0</v>
      </c>
      <c r="F39" s="55">
        <f>'Wniosek 2032 r.'!C432</f>
        <v>0</v>
      </c>
      <c r="G39" s="57">
        <f>'Wniosek 2032 r.'!C317</f>
        <v>0</v>
      </c>
      <c r="H39" s="56">
        <f>'Wniosek 2032 r.'!D317</f>
        <v>0</v>
      </c>
      <c r="I39" s="64">
        <f>'Wniosek 2032 r.'!F317</f>
        <v>0</v>
      </c>
      <c r="J39" s="55">
        <f>'Wniosek 2032 r.'!H317</f>
        <v>0</v>
      </c>
      <c r="K39" s="54">
        <f>IFERROR('Wniosek 2032 r.'!C547,0)</f>
        <v>0</v>
      </c>
      <c r="L39" s="53"/>
    </row>
    <row r="40" spans="1:12" s="52" customFormat="1" x14ac:dyDescent="0.25">
      <c r="A40" s="52" t="str">
        <f>'Wniosek 2032 r.'!A77</f>
        <v/>
      </c>
      <c r="B40" s="60" t="str">
        <f>'Wniosek 2032 r.'!B77</f>
        <v/>
      </c>
      <c r="C40" s="58" t="str">
        <f>'Wniosek 2032 r.'!E77</f>
        <v/>
      </c>
      <c r="D40" s="58" t="str">
        <f>'Wniosek 2032 r.'!G77</f>
        <v/>
      </c>
      <c r="E40" s="55">
        <f>'Wniosek 2032 r.'!C202</f>
        <v>0</v>
      </c>
      <c r="F40" s="55">
        <f>'Wniosek 2032 r.'!C433</f>
        <v>0</v>
      </c>
      <c r="G40" s="57">
        <f>'Wniosek 2032 r.'!C318</f>
        <v>0</v>
      </c>
      <c r="H40" s="56">
        <f>'Wniosek 2032 r.'!D318</f>
        <v>0</v>
      </c>
      <c r="I40" s="64">
        <f>'Wniosek 2032 r.'!F318</f>
        <v>0</v>
      </c>
      <c r="J40" s="55">
        <f>'Wniosek 2032 r.'!H318</f>
        <v>0</v>
      </c>
      <c r="K40" s="54">
        <f>IFERROR('Wniosek 2032 r.'!C548,0)</f>
        <v>0</v>
      </c>
      <c r="L40" s="53"/>
    </row>
    <row r="41" spans="1:12" s="52" customFormat="1" x14ac:dyDescent="0.25">
      <c r="A41" s="52" t="str">
        <f>'Wniosek 2032 r.'!A78</f>
        <v/>
      </c>
      <c r="B41" s="60" t="str">
        <f>'Wniosek 2032 r.'!B78</f>
        <v/>
      </c>
      <c r="C41" s="58" t="str">
        <f>'Wniosek 2032 r.'!E78</f>
        <v/>
      </c>
      <c r="D41" s="58" t="str">
        <f>'Wniosek 2032 r.'!G78</f>
        <v/>
      </c>
      <c r="E41" s="55">
        <f>'Wniosek 2032 r.'!C203</f>
        <v>0</v>
      </c>
      <c r="F41" s="55">
        <f>'Wniosek 2032 r.'!C434</f>
        <v>0</v>
      </c>
      <c r="G41" s="57">
        <f>'Wniosek 2032 r.'!C319</f>
        <v>0</v>
      </c>
      <c r="H41" s="56">
        <f>'Wniosek 2032 r.'!D319</f>
        <v>0</v>
      </c>
      <c r="I41" s="64">
        <f>'Wniosek 2032 r.'!F319</f>
        <v>0</v>
      </c>
      <c r="J41" s="55">
        <f>'Wniosek 2032 r.'!H319</f>
        <v>0</v>
      </c>
      <c r="K41" s="54">
        <f>IFERROR('Wniosek 2032 r.'!C549,0)</f>
        <v>0</v>
      </c>
      <c r="L41" s="53"/>
    </row>
    <row r="42" spans="1:12" s="52" customFormat="1" x14ac:dyDescent="0.25">
      <c r="A42" s="52" t="str">
        <f>'Wniosek 2032 r.'!A79</f>
        <v/>
      </c>
      <c r="B42" s="60" t="str">
        <f>'Wniosek 2032 r.'!B79</f>
        <v/>
      </c>
      <c r="C42" s="58" t="str">
        <f>'Wniosek 2032 r.'!E79</f>
        <v/>
      </c>
      <c r="D42" s="58" t="str">
        <f>'Wniosek 2032 r.'!G79</f>
        <v/>
      </c>
      <c r="E42" s="55">
        <f>'Wniosek 2032 r.'!C204</f>
        <v>0</v>
      </c>
      <c r="F42" s="55">
        <f>'Wniosek 2032 r.'!C435</f>
        <v>0</v>
      </c>
      <c r="G42" s="57">
        <f>'Wniosek 2032 r.'!C320</f>
        <v>0</v>
      </c>
      <c r="H42" s="56">
        <f>'Wniosek 2032 r.'!D320</f>
        <v>0</v>
      </c>
      <c r="I42" s="64">
        <f>'Wniosek 2032 r.'!F320</f>
        <v>0</v>
      </c>
      <c r="J42" s="55">
        <f>'Wniosek 2032 r.'!H320</f>
        <v>0</v>
      </c>
      <c r="K42" s="54">
        <f>IFERROR('Wniosek 2032 r.'!C550,0)</f>
        <v>0</v>
      </c>
      <c r="L42" s="53"/>
    </row>
    <row r="43" spans="1:12" s="52" customFormat="1" x14ac:dyDescent="0.25">
      <c r="A43" s="52" t="str">
        <f>'Wniosek 2032 r.'!A80</f>
        <v/>
      </c>
      <c r="B43" s="60" t="str">
        <f>'Wniosek 2032 r.'!B80</f>
        <v/>
      </c>
      <c r="C43" s="58" t="str">
        <f>'Wniosek 2032 r.'!E80</f>
        <v/>
      </c>
      <c r="D43" s="58" t="str">
        <f>'Wniosek 2032 r.'!G80</f>
        <v/>
      </c>
      <c r="E43" s="55">
        <f>'Wniosek 2032 r.'!C205</f>
        <v>0</v>
      </c>
      <c r="F43" s="55">
        <f>'Wniosek 2032 r.'!C436</f>
        <v>0</v>
      </c>
      <c r="G43" s="57">
        <f>'Wniosek 2032 r.'!C321</f>
        <v>0</v>
      </c>
      <c r="H43" s="56">
        <f>'Wniosek 2032 r.'!D321</f>
        <v>0</v>
      </c>
      <c r="I43" s="64">
        <f>'Wniosek 2032 r.'!F321</f>
        <v>0</v>
      </c>
      <c r="J43" s="55">
        <f>'Wniosek 2032 r.'!H321</f>
        <v>0</v>
      </c>
      <c r="K43" s="54">
        <f>IFERROR('Wniosek 2032 r.'!C551,0)</f>
        <v>0</v>
      </c>
      <c r="L43" s="53"/>
    </row>
    <row r="44" spans="1:12" s="52" customFormat="1" x14ac:dyDescent="0.25">
      <c r="A44" s="52" t="str">
        <f>'Wniosek 2032 r.'!A81</f>
        <v/>
      </c>
      <c r="B44" s="60" t="str">
        <f>'Wniosek 2032 r.'!B81</f>
        <v/>
      </c>
      <c r="C44" s="58" t="str">
        <f>'Wniosek 2032 r.'!E81</f>
        <v/>
      </c>
      <c r="D44" s="58" t="str">
        <f>'Wniosek 2032 r.'!G81</f>
        <v/>
      </c>
      <c r="E44" s="55">
        <f>'Wniosek 2032 r.'!C206</f>
        <v>0</v>
      </c>
      <c r="F44" s="55">
        <f>'Wniosek 2032 r.'!C437</f>
        <v>0</v>
      </c>
      <c r="G44" s="57">
        <f>'Wniosek 2032 r.'!C322</f>
        <v>0</v>
      </c>
      <c r="H44" s="56">
        <f>'Wniosek 2032 r.'!D322</f>
        <v>0</v>
      </c>
      <c r="I44" s="64">
        <f>'Wniosek 2032 r.'!F322</f>
        <v>0</v>
      </c>
      <c r="J44" s="55">
        <f>'Wniosek 2032 r.'!H322</f>
        <v>0</v>
      </c>
      <c r="K44" s="54">
        <f>IFERROR('Wniosek 2032 r.'!C552,0)</f>
        <v>0</v>
      </c>
      <c r="L44" s="53"/>
    </row>
    <row r="45" spans="1:12" s="52" customFormat="1" x14ac:dyDescent="0.25">
      <c r="A45" s="52" t="str">
        <f>'Wniosek 2032 r.'!A82</f>
        <v/>
      </c>
      <c r="B45" s="60" t="str">
        <f>'Wniosek 2032 r.'!B82</f>
        <v/>
      </c>
      <c r="C45" s="58" t="str">
        <f>'Wniosek 2032 r.'!E82</f>
        <v/>
      </c>
      <c r="D45" s="58" t="str">
        <f>'Wniosek 2032 r.'!G82</f>
        <v/>
      </c>
      <c r="E45" s="55">
        <f>'Wniosek 2032 r.'!C207</f>
        <v>0</v>
      </c>
      <c r="F45" s="55">
        <f>'Wniosek 2032 r.'!C438</f>
        <v>0</v>
      </c>
      <c r="G45" s="57">
        <f>'Wniosek 2032 r.'!C323</f>
        <v>0</v>
      </c>
      <c r="H45" s="56">
        <f>'Wniosek 2032 r.'!D323</f>
        <v>0</v>
      </c>
      <c r="I45" s="64">
        <f>'Wniosek 2032 r.'!F323</f>
        <v>0</v>
      </c>
      <c r="J45" s="55">
        <f>'Wniosek 2032 r.'!H323</f>
        <v>0</v>
      </c>
      <c r="K45" s="54">
        <f>IFERROR('Wniosek 2032 r.'!C553,0)</f>
        <v>0</v>
      </c>
      <c r="L45" s="53"/>
    </row>
    <row r="46" spans="1:12" s="52" customFormat="1" x14ac:dyDescent="0.25">
      <c r="A46" s="52" t="str">
        <f>'Wniosek 2032 r.'!A83</f>
        <v/>
      </c>
      <c r="B46" s="60" t="str">
        <f>'Wniosek 2032 r.'!B83</f>
        <v/>
      </c>
      <c r="C46" s="58" t="str">
        <f>'Wniosek 2032 r.'!E83</f>
        <v/>
      </c>
      <c r="D46" s="58" t="str">
        <f>'Wniosek 2032 r.'!G83</f>
        <v/>
      </c>
      <c r="E46" s="55">
        <f>'Wniosek 2032 r.'!C208</f>
        <v>0</v>
      </c>
      <c r="F46" s="55">
        <f>'Wniosek 2032 r.'!C439</f>
        <v>0</v>
      </c>
      <c r="G46" s="57">
        <f>'Wniosek 2032 r.'!C324</f>
        <v>0</v>
      </c>
      <c r="H46" s="56">
        <f>'Wniosek 2032 r.'!D324</f>
        <v>0</v>
      </c>
      <c r="I46" s="64">
        <f>'Wniosek 2032 r.'!F324</f>
        <v>0</v>
      </c>
      <c r="J46" s="55">
        <f>'Wniosek 2032 r.'!H324</f>
        <v>0</v>
      </c>
      <c r="K46" s="54">
        <f>IFERROR('Wniosek 2032 r.'!C554,0)</f>
        <v>0</v>
      </c>
      <c r="L46" s="53"/>
    </row>
    <row r="47" spans="1:12" s="52" customFormat="1" x14ac:dyDescent="0.25">
      <c r="A47" s="52" t="str">
        <f>'Wniosek 2032 r.'!A84</f>
        <v/>
      </c>
      <c r="B47" s="60" t="str">
        <f>'Wniosek 2032 r.'!B84</f>
        <v/>
      </c>
      <c r="C47" s="58" t="str">
        <f>'Wniosek 2032 r.'!E84</f>
        <v/>
      </c>
      <c r="D47" s="58" t="str">
        <f>'Wniosek 2032 r.'!G84</f>
        <v/>
      </c>
      <c r="E47" s="55">
        <f>'Wniosek 2032 r.'!C209</f>
        <v>0</v>
      </c>
      <c r="F47" s="55">
        <f>'Wniosek 2032 r.'!C440</f>
        <v>0</v>
      </c>
      <c r="G47" s="57">
        <f>'Wniosek 2032 r.'!C325</f>
        <v>0</v>
      </c>
      <c r="H47" s="56">
        <f>'Wniosek 2032 r.'!D325</f>
        <v>0</v>
      </c>
      <c r="I47" s="64">
        <f>'Wniosek 2032 r.'!F325</f>
        <v>0</v>
      </c>
      <c r="J47" s="55">
        <f>'Wniosek 2032 r.'!H325</f>
        <v>0</v>
      </c>
      <c r="K47" s="54">
        <f>IFERROR('Wniosek 2032 r.'!C555,0)</f>
        <v>0</v>
      </c>
      <c r="L47" s="53"/>
    </row>
    <row r="48" spans="1:12" s="52" customFormat="1" x14ac:dyDescent="0.25">
      <c r="A48" s="52" t="str">
        <f>'Wniosek 2032 r.'!A85</f>
        <v/>
      </c>
      <c r="B48" s="60" t="str">
        <f>'Wniosek 2032 r.'!B85</f>
        <v/>
      </c>
      <c r="C48" s="58" t="str">
        <f>'Wniosek 2032 r.'!E85</f>
        <v/>
      </c>
      <c r="D48" s="58" t="str">
        <f>'Wniosek 2032 r.'!G85</f>
        <v/>
      </c>
      <c r="E48" s="55">
        <f>'Wniosek 2032 r.'!C210</f>
        <v>0</v>
      </c>
      <c r="F48" s="55">
        <f>'Wniosek 2032 r.'!C441</f>
        <v>0</v>
      </c>
      <c r="G48" s="57">
        <f>'Wniosek 2032 r.'!C326</f>
        <v>0</v>
      </c>
      <c r="H48" s="56">
        <f>'Wniosek 2032 r.'!D326</f>
        <v>0</v>
      </c>
      <c r="I48" s="64">
        <f>'Wniosek 2032 r.'!F326</f>
        <v>0</v>
      </c>
      <c r="J48" s="55">
        <f>'Wniosek 2032 r.'!H326</f>
        <v>0</v>
      </c>
      <c r="K48" s="54">
        <f>IFERROR('Wniosek 2032 r.'!C556,0)</f>
        <v>0</v>
      </c>
      <c r="L48" s="53"/>
    </row>
    <row r="49" spans="1:12" s="52" customFormat="1" x14ac:dyDescent="0.25">
      <c r="A49" s="52" t="str">
        <f>'Wniosek 2032 r.'!A86</f>
        <v/>
      </c>
      <c r="B49" s="60" t="str">
        <f>'Wniosek 2032 r.'!B86</f>
        <v/>
      </c>
      <c r="C49" s="58" t="str">
        <f>'Wniosek 2032 r.'!E86</f>
        <v/>
      </c>
      <c r="D49" s="58" t="str">
        <f>'Wniosek 2032 r.'!G86</f>
        <v/>
      </c>
      <c r="E49" s="55">
        <f>'Wniosek 2032 r.'!C211</f>
        <v>0</v>
      </c>
      <c r="F49" s="55">
        <f>'Wniosek 2032 r.'!C442</f>
        <v>0</v>
      </c>
      <c r="G49" s="57">
        <f>'Wniosek 2032 r.'!C327</f>
        <v>0</v>
      </c>
      <c r="H49" s="56">
        <f>'Wniosek 2032 r.'!D327</f>
        <v>0</v>
      </c>
      <c r="I49" s="64">
        <f>'Wniosek 2032 r.'!F327</f>
        <v>0</v>
      </c>
      <c r="J49" s="55">
        <f>'Wniosek 2032 r.'!H327</f>
        <v>0</v>
      </c>
      <c r="K49" s="54">
        <f>IFERROR('Wniosek 2032 r.'!C557,0)</f>
        <v>0</v>
      </c>
      <c r="L49" s="53"/>
    </row>
    <row r="50" spans="1:12" s="52" customFormat="1" x14ac:dyDescent="0.25">
      <c r="A50" s="52" t="str">
        <f>'Wniosek 2032 r.'!A87</f>
        <v/>
      </c>
      <c r="B50" s="60" t="str">
        <f>'Wniosek 2032 r.'!B87</f>
        <v/>
      </c>
      <c r="C50" s="58" t="str">
        <f>'Wniosek 2032 r.'!E87</f>
        <v/>
      </c>
      <c r="D50" s="58" t="str">
        <f>'Wniosek 2032 r.'!G87</f>
        <v/>
      </c>
      <c r="E50" s="55">
        <f>'Wniosek 2032 r.'!C212</f>
        <v>0</v>
      </c>
      <c r="F50" s="55">
        <f>'Wniosek 2032 r.'!C443</f>
        <v>0</v>
      </c>
      <c r="G50" s="57">
        <f>'Wniosek 2032 r.'!C328</f>
        <v>0</v>
      </c>
      <c r="H50" s="56">
        <f>'Wniosek 2032 r.'!D328</f>
        <v>0</v>
      </c>
      <c r="I50" s="64">
        <f>'Wniosek 2032 r.'!F328</f>
        <v>0</v>
      </c>
      <c r="J50" s="55">
        <f>'Wniosek 2032 r.'!H328</f>
        <v>0</v>
      </c>
      <c r="K50" s="54">
        <f>IFERROR('Wniosek 2032 r.'!C558,0)</f>
        <v>0</v>
      </c>
      <c r="L50" s="53"/>
    </row>
    <row r="51" spans="1:12" s="52" customFormat="1" x14ac:dyDescent="0.25">
      <c r="A51" s="52" t="str">
        <f>'Wniosek 2032 r.'!A88</f>
        <v/>
      </c>
      <c r="B51" s="60" t="str">
        <f>'Wniosek 2032 r.'!B88</f>
        <v/>
      </c>
      <c r="C51" s="58" t="str">
        <f>'Wniosek 2032 r.'!E88</f>
        <v/>
      </c>
      <c r="D51" s="58" t="str">
        <f>'Wniosek 2032 r.'!G88</f>
        <v/>
      </c>
      <c r="E51" s="55">
        <f>'Wniosek 2032 r.'!C213</f>
        <v>0</v>
      </c>
      <c r="F51" s="55">
        <f>'Wniosek 2032 r.'!C444</f>
        <v>0</v>
      </c>
      <c r="G51" s="57">
        <f>'Wniosek 2032 r.'!C329</f>
        <v>0</v>
      </c>
      <c r="H51" s="56">
        <f>'Wniosek 2032 r.'!D329</f>
        <v>0</v>
      </c>
      <c r="I51" s="64">
        <f>'Wniosek 2032 r.'!F329</f>
        <v>0</v>
      </c>
      <c r="J51" s="55">
        <f>'Wniosek 2032 r.'!H329</f>
        <v>0</v>
      </c>
      <c r="K51" s="54">
        <f>IFERROR('Wniosek 2032 r.'!C559,0)</f>
        <v>0</v>
      </c>
      <c r="L51" s="53"/>
    </row>
    <row r="52" spans="1:12" s="52" customFormat="1" x14ac:dyDescent="0.25">
      <c r="A52" s="52" t="str">
        <f>'Wniosek 2032 r.'!A89</f>
        <v/>
      </c>
      <c r="B52" s="60" t="str">
        <f>'Wniosek 2032 r.'!B89</f>
        <v/>
      </c>
      <c r="C52" s="58" t="str">
        <f>'Wniosek 2032 r.'!E89</f>
        <v/>
      </c>
      <c r="D52" s="58" t="str">
        <f>'Wniosek 2032 r.'!G89</f>
        <v/>
      </c>
      <c r="E52" s="55">
        <f>'Wniosek 2032 r.'!C214</f>
        <v>0</v>
      </c>
      <c r="F52" s="55">
        <f>'Wniosek 2032 r.'!C445</f>
        <v>0</v>
      </c>
      <c r="G52" s="57">
        <f>'Wniosek 2032 r.'!C330</f>
        <v>0</v>
      </c>
      <c r="H52" s="56">
        <f>'Wniosek 2032 r.'!D330</f>
        <v>0</v>
      </c>
      <c r="I52" s="64">
        <f>'Wniosek 2032 r.'!F330</f>
        <v>0</v>
      </c>
      <c r="J52" s="55">
        <f>'Wniosek 2032 r.'!H330</f>
        <v>0</v>
      </c>
      <c r="K52" s="54">
        <f>IFERROR('Wniosek 2032 r.'!C560,0)</f>
        <v>0</v>
      </c>
      <c r="L52" s="53"/>
    </row>
    <row r="53" spans="1:12" s="52" customFormat="1" x14ac:dyDescent="0.25">
      <c r="A53" s="52" t="str">
        <f>'Wniosek 2032 r.'!A90</f>
        <v/>
      </c>
      <c r="B53" s="60" t="str">
        <f>'Wniosek 2032 r.'!B90</f>
        <v/>
      </c>
      <c r="C53" s="58" t="str">
        <f>'Wniosek 2032 r.'!E90</f>
        <v/>
      </c>
      <c r="D53" s="58" t="str">
        <f>'Wniosek 2032 r.'!G90</f>
        <v/>
      </c>
      <c r="E53" s="55">
        <f>'Wniosek 2032 r.'!C215</f>
        <v>0</v>
      </c>
      <c r="F53" s="55">
        <f>'Wniosek 2032 r.'!C446</f>
        <v>0</v>
      </c>
      <c r="G53" s="57">
        <f>'Wniosek 2032 r.'!C331</f>
        <v>0</v>
      </c>
      <c r="H53" s="56">
        <f>'Wniosek 2032 r.'!D331</f>
        <v>0</v>
      </c>
      <c r="I53" s="64">
        <f>'Wniosek 2032 r.'!F331</f>
        <v>0</v>
      </c>
      <c r="J53" s="55">
        <f>'Wniosek 2032 r.'!H331</f>
        <v>0</v>
      </c>
      <c r="K53" s="54">
        <f>IFERROR('Wniosek 2032 r.'!C561,0)</f>
        <v>0</v>
      </c>
      <c r="L53" s="53"/>
    </row>
    <row r="54" spans="1:12" s="52" customFormat="1" x14ac:dyDescent="0.25">
      <c r="A54" s="52" t="str">
        <f>'Wniosek 2032 r.'!A91</f>
        <v/>
      </c>
      <c r="B54" s="60" t="str">
        <f>'Wniosek 2032 r.'!B91</f>
        <v/>
      </c>
      <c r="C54" s="58" t="str">
        <f>'Wniosek 2032 r.'!E91</f>
        <v/>
      </c>
      <c r="D54" s="58" t="str">
        <f>'Wniosek 2032 r.'!G91</f>
        <v/>
      </c>
      <c r="E54" s="55">
        <f>'Wniosek 2032 r.'!C216</f>
        <v>0</v>
      </c>
      <c r="F54" s="55">
        <f>'Wniosek 2032 r.'!C447</f>
        <v>0</v>
      </c>
      <c r="G54" s="57">
        <f>'Wniosek 2032 r.'!C332</f>
        <v>0</v>
      </c>
      <c r="H54" s="56">
        <f>'Wniosek 2032 r.'!D332</f>
        <v>0</v>
      </c>
      <c r="I54" s="64">
        <f>'Wniosek 2032 r.'!F332</f>
        <v>0</v>
      </c>
      <c r="J54" s="55">
        <f>'Wniosek 2032 r.'!H332</f>
        <v>0</v>
      </c>
      <c r="K54" s="54">
        <f>IFERROR('Wniosek 2032 r.'!C562,0)</f>
        <v>0</v>
      </c>
      <c r="L54" s="53"/>
    </row>
    <row r="55" spans="1:12" s="52" customFormat="1" x14ac:dyDescent="0.25">
      <c r="A55" s="52" t="str">
        <f>'Wniosek 2032 r.'!A92</f>
        <v/>
      </c>
      <c r="B55" s="60" t="str">
        <f>'Wniosek 2032 r.'!B92</f>
        <v/>
      </c>
      <c r="C55" s="58" t="str">
        <f>'Wniosek 2032 r.'!E92</f>
        <v/>
      </c>
      <c r="D55" s="58" t="str">
        <f>'Wniosek 2032 r.'!G92</f>
        <v/>
      </c>
      <c r="E55" s="55">
        <f>'Wniosek 2032 r.'!C217</f>
        <v>0</v>
      </c>
      <c r="F55" s="55">
        <f>'Wniosek 2032 r.'!C448</f>
        <v>0</v>
      </c>
      <c r="G55" s="57">
        <f>'Wniosek 2032 r.'!C333</f>
        <v>0</v>
      </c>
      <c r="H55" s="56">
        <f>'Wniosek 2032 r.'!D333</f>
        <v>0</v>
      </c>
      <c r="I55" s="64">
        <f>'Wniosek 2032 r.'!F333</f>
        <v>0</v>
      </c>
      <c r="J55" s="55">
        <f>'Wniosek 2032 r.'!H333</f>
        <v>0</v>
      </c>
      <c r="K55" s="54">
        <f>IFERROR('Wniosek 2032 r.'!C563,0)</f>
        <v>0</v>
      </c>
      <c r="L55" s="53"/>
    </row>
    <row r="56" spans="1:12" s="52" customFormat="1" x14ac:dyDescent="0.25">
      <c r="A56" s="52" t="str">
        <f>'Wniosek 2032 r.'!A93</f>
        <v/>
      </c>
      <c r="B56" s="60" t="str">
        <f>'Wniosek 2032 r.'!B93</f>
        <v/>
      </c>
      <c r="C56" s="58" t="str">
        <f>'Wniosek 2032 r.'!E93</f>
        <v/>
      </c>
      <c r="D56" s="58" t="str">
        <f>'Wniosek 2032 r.'!G93</f>
        <v/>
      </c>
      <c r="E56" s="55">
        <f>'Wniosek 2032 r.'!C218</f>
        <v>0</v>
      </c>
      <c r="F56" s="55">
        <f>'Wniosek 2032 r.'!C449</f>
        <v>0</v>
      </c>
      <c r="G56" s="57">
        <f>'Wniosek 2032 r.'!C334</f>
        <v>0</v>
      </c>
      <c r="H56" s="56">
        <f>'Wniosek 2032 r.'!D334</f>
        <v>0</v>
      </c>
      <c r="I56" s="64">
        <f>'Wniosek 2032 r.'!F334</f>
        <v>0</v>
      </c>
      <c r="J56" s="55">
        <f>'Wniosek 2032 r.'!H334</f>
        <v>0</v>
      </c>
      <c r="K56" s="54">
        <f>IFERROR('Wniosek 2032 r.'!C564,0)</f>
        <v>0</v>
      </c>
      <c r="L56" s="53"/>
    </row>
    <row r="57" spans="1:12" s="52" customFormat="1" x14ac:dyDescent="0.25">
      <c r="A57" s="52" t="str">
        <f>'Wniosek 2032 r.'!A94</f>
        <v/>
      </c>
      <c r="B57" s="60" t="str">
        <f>'Wniosek 2032 r.'!B94</f>
        <v/>
      </c>
      <c r="C57" s="58" t="str">
        <f>'Wniosek 2032 r.'!E94</f>
        <v/>
      </c>
      <c r="D57" s="58" t="str">
        <f>'Wniosek 2032 r.'!G94</f>
        <v/>
      </c>
      <c r="E57" s="55">
        <f>'Wniosek 2032 r.'!C219</f>
        <v>0</v>
      </c>
      <c r="F57" s="55">
        <f>'Wniosek 2032 r.'!C450</f>
        <v>0</v>
      </c>
      <c r="G57" s="57">
        <f>'Wniosek 2032 r.'!C335</f>
        <v>0</v>
      </c>
      <c r="H57" s="56">
        <f>'Wniosek 2032 r.'!D335</f>
        <v>0</v>
      </c>
      <c r="I57" s="64">
        <f>'Wniosek 2032 r.'!F335</f>
        <v>0</v>
      </c>
      <c r="J57" s="55">
        <f>'Wniosek 2032 r.'!H335</f>
        <v>0</v>
      </c>
      <c r="K57" s="54">
        <f>IFERROR('Wniosek 2032 r.'!C565,0)</f>
        <v>0</v>
      </c>
      <c r="L57" s="53"/>
    </row>
    <row r="58" spans="1:12" s="52" customFormat="1" x14ac:dyDescent="0.25">
      <c r="A58" s="52" t="str">
        <f>'Wniosek 2032 r.'!A95</f>
        <v/>
      </c>
      <c r="B58" s="60" t="str">
        <f>'Wniosek 2032 r.'!B95</f>
        <v/>
      </c>
      <c r="C58" s="58" t="str">
        <f>'Wniosek 2032 r.'!E95</f>
        <v/>
      </c>
      <c r="D58" s="58" t="str">
        <f>'Wniosek 2032 r.'!G95</f>
        <v/>
      </c>
      <c r="E58" s="55">
        <f>'Wniosek 2032 r.'!C220</f>
        <v>0</v>
      </c>
      <c r="F58" s="55">
        <f>'Wniosek 2032 r.'!C451</f>
        <v>0</v>
      </c>
      <c r="G58" s="57">
        <f>'Wniosek 2032 r.'!C336</f>
        <v>0</v>
      </c>
      <c r="H58" s="56">
        <f>'Wniosek 2032 r.'!D336</f>
        <v>0</v>
      </c>
      <c r="I58" s="64">
        <f>'Wniosek 2032 r.'!F336</f>
        <v>0</v>
      </c>
      <c r="J58" s="55">
        <f>'Wniosek 2032 r.'!H336</f>
        <v>0</v>
      </c>
      <c r="K58" s="54">
        <f>IFERROR('Wniosek 2032 r.'!C566,0)</f>
        <v>0</v>
      </c>
      <c r="L58" s="53"/>
    </row>
    <row r="59" spans="1:12" s="52" customFormat="1" x14ac:dyDescent="0.25">
      <c r="A59" s="52" t="str">
        <f>'Wniosek 2032 r.'!A96</f>
        <v/>
      </c>
      <c r="B59" s="60" t="str">
        <f>'Wniosek 2032 r.'!B96</f>
        <v/>
      </c>
      <c r="C59" s="58" t="str">
        <f>'Wniosek 2032 r.'!E96</f>
        <v/>
      </c>
      <c r="D59" s="58" t="str">
        <f>'Wniosek 2032 r.'!G96</f>
        <v/>
      </c>
      <c r="E59" s="55">
        <f>'Wniosek 2032 r.'!C221</f>
        <v>0</v>
      </c>
      <c r="F59" s="55">
        <f>'Wniosek 2032 r.'!C452</f>
        <v>0</v>
      </c>
      <c r="G59" s="57">
        <f>'Wniosek 2032 r.'!C337</f>
        <v>0</v>
      </c>
      <c r="H59" s="56">
        <f>'Wniosek 2032 r.'!D337</f>
        <v>0</v>
      </c>
      <c r="I59" s="64">
        <f>'Wniosek 2032 r.'!F337</f>
        <v>0</v>
      </c>
      <c r="J59" s="55">
        <f>'Wniosek 2032 r.'!H337</f>
        <v>0</v>
      </c>
      <c r="K59" s="54">
        <f>IFERROR('Wniosek 2032 r.'!C567,0)</f>
        <v>0</v>
      </c>
      <c r="L59" s="53"/>
    </row>
    <row r="60" spans="1:12" s="52" customFormat="1" x14ac:dyDescent="0.25">
      <c r="A60" s="52" t="str">
        <f>'Wniosek 2032 r.'!A97</f>
        <v/>
      </c>
      <c r="B60" s="60" t="str">
        <f>'Wniosek 2032 r.'!B97</f>
        <v/>
      </c>
      <c r="C60" s="58" t="str">
        <f>'Wniosek 2032 r.'!E97</f>
        <v/>
      </c>
      <c r="D60" s="58" t="str">
        <f>'Wniosek 2032 r.'!G97</f>
        <v/>
      </c>
      <c r="E60" s="55">
        <f>'Wniosek 2032 r.'!C222</f>
        <v>0</v>
      </c>
      <c r="F60" s="55">
        <f>'Wniosek 2032 r.'!C453</f>
        <v>0</v>
      </c>
      <c r="G60" s="57">
        <f>'Wniosek 2032 r.'!C338</f>
        <v>0</v>
      </c>
      <c r="H60" s="56">
        <f>'Wniosek 2032 r.'!D338</f>
        <v>0</v>
      </c>
      <c r="I60" s="64">
        <f>'Wniosek 2032 r.'!F338</f>
        <v>0</v>
      </c>
      <c r="J60" s="55">
        <f>'Wniosek 2032 r.'!H338</f>
        <v>0</v>
      </c>
      <c r="K60" s="54">
        <f>IFERROR('Wniosek 2032 r.'!C568,0)</f>
        <v>0</v>
      </c>
      <c r="L60" s="53"/>
    </row>
    <row r="61" spans="1:12" s="52" customFormat="1" x14ac:dyDescent="0.25">
      <c r="A61" s="52" t="str">
        <f>'Wniosek 2032 r.'!A98</f>
        <v/>
      </c>
      <c r="B61" s="60" t="str">
        <f>'Wniosek 2032 r.'!B98</f>
        <v/>
      </c>
      <c r="C61" s="58" t="str">
        <f>'Wniosek 2032 r.'!E98</f>
        <v/>
      </c>
      <c r="D61" s="58" t="str">
        <f>'Wniosek 2032 r.'!G98</f>
        <v/>
      </c>
      <c r="E61" s="55">
        <f>'Wniosek 2032 r.'!C223</f>
        <v>0</v>
      </c>
      <c r="F61" s="55">
        <f>'Wniosek 2032 r.'!C454</f>
        <v>0</v>
      </c>
      <c r="G61" s="57">
        <f>'Wniosek 2032 r.'!C339</f>
        <v>0</v>
      </c>
      <c r="H61" s="56">
        <f>'Wniosek 2032 r.'!D339</f>
        <v>0</v>
      </c>
      <c r="I61" s="64">
        <f>'Wniosek 2032 r.'!F339</f>
        <v>0</v>
      </c>
      <c r="J61" s="55">
        <f>'Wniosek 2032 r.'!H339</f>
        <v>0</v>
      </c>
      <c r="K61" s="54">
        <f>IFERROR('Wniosek 2032 r.'!C569,0)</f>
        <v>0</v>
      </c>
      <c r="L61" s="53"/>
    </row>
    <row r="62" spans="1:12" s="52" customFormat="1" x14ac:dyDescent="0.25">
      <c r="A62" s="52" t="str">
        <f>'Wniosek 2032 r.'!A99</f>
        <v/>
      </c>
      <c r="B62" s="60" t="str">
        <f>'Wniosek 2032 r.'!B99</f>
        <v/>
      </c>
      <c r="C62" s="58" t="str">
        <f>'Wniosek 2032 r.'!E99</f>
        <v/>
      </c>
      <c r="D62" s="58" t="str">
        <f>'Wniosek 2032 r.'!G99</f>
        <v/>
      </c>
      <c r="E62" s="55">
        <f>'Wniosek 2032 r.'!C224</f>
        <v>0</v>
      </c>
      <c r="F62" s="55">
        <f>'Wniosek 2032 r.'!C455</f>
        <v>0</v>
      </c>
      <c r="G62" s="57">
        <f>'Wniosek 2032 r.'!C340</f>
        <v>0</v>
      </c>
      <c r="H62" s="56">
        <f>'Wniosek 2032 r.'!D340</f>
        <v>0</v>
      </c>
      <c r="I62" s="64">
        <f>'Wniosek 2032 r.'!F340</f>
        <v>0</v>
      </c>
      <c r="J62" s="55">
        <f>'Wniosek 2032 r.'!H340</f>
        <v>0</v>
      </c>
      <c r="K62" s="54">
        <f>IFERROR('Wniosek 2032 r.'!C570,0)</f>
        <v>0</v>
      </c>
      <c r="L62" s="53"/>
    </row>
    <row r="63" spans="1:12" s="52" customFormat="1" x14ac:dyDescent="0.25">
      <c r="A63" s="52" t="str">
        <f>'Wniosek 2032 r.'!A100</f>
        <v/>
      </c>
      <c r="B63" s="60" t="str">
        <f>'Wniosek 2032 r.'!B100</f>
        <v/>
      </c>
      <c r="C63" s="58" t="str">
        <f>'Wniosek 2032 r.'!E100</f>
        <v/>
      </c>
      <c r="D63" s="58" t="str">
        <f>'Wniosek 2032 r.'!G100</f>
        <v/>
      </c>
      <c r="E63" s="55">
        <f>'Wniosek 2032 r.'!C225</f>
        <v>0</v>
      </c>
      <c r="F63" s="55">
        <f>'Wniosek 2032 r.'!C456</f>
        <v>0</v>
      </c>
      <c r="G63" s="57">
        <f>'Wniosek 2032 r.'!C341</f>
        <v>0</v>
      </c>
      <c r="H63" s="56">
        <f>'Wniosek 2032 r.'!D341</f>
        <v>0</v>
      </c>
      <c r="I63" s="64">
        <f>'Wniosek 2032 r.'!F341</f>
        <v>0</v>
      </c>
      <c r="J63" s="55">
        <f>'Wniosek 2032 r.'!H341</f>
        <v>0</v>
      </c>
      <c r="K63" s="54">
        <f>IFERROR('Wniosek 2032 r.'!C571,0)</f>
        <v>0</v>
      </c>
      <c r="L63" s="53"/>
    </row>
    <row r="64" spans="1:12" s="52" customFormat="1" x14ac:dyDescent="0.25">
      <c r="A64" s="52" t="str">
        <f>'Wniosek 2032 r.'!A101</f>
        <v/>
      </c>
      <c r="B64" s="60" t="str">
        <f>'Wniosek 2032 r.'!B101</f>
        <v/>
      </c>
      <c r="C64" s="58" t="str">
        <f>'Wniosek 2032 r.'!E101</f>
        <v/>
      </c>
      <c r="D64" s="58" t="str">
        <f>'Wniosek 2032 r.'!G101</f>
        <v/>
      </c>
      <c r="E64" s="55">
        <f>'Wniosek 2032 r.'!C226</f>
        <v>0</v>
      </c>
      <c r="F64" s="55">
        <f>'Wniosek 2032 r.'!C457</f>
        <v>0</v>
      </c>
      <c r="G64" s="57">
        <f>'Wniosek 2032 r.'!C342</f>
        <v>0</v>
      </c>
      <c r="H64" s="56">
        <f>'Wniosek 2032 r.'!D342</f>
        <v>0</v>
      </c>
      <c r="I64" s="64">
        <f>'Wniosek 2032 r.'!F342</f>
        <v>0</v>
      </c>
      <c r="J64" s="55">
        <f>'Wniosek 2032 r.'!H342</f>
        <v>0</v>
      </c>
      <c r="K64" s="54">
        <f>IFERROR('Wniosek 2032 r.'!C572,0)</f>
        <v>0</v>
      </c>
      <c r="L64" s="53"/>
    </row>
    <row r="65" spans="1:12" s="52" customFormat="1" x14ac:dyDescent="0.25">
      <c r="A65" s="52" t="str">
        <f>'Wniosek 2032 r.'!A102</f>
        <v/>
      </c>
      <c r="B65" s="60" t="str">
        <f>'Wniosek 2032 r.'!B102</f>
        <v/>
      </c>
      <c r="C65" s="58" t="str">
        <f>'Wniosek 2032 r.'!E102</f>
        <v/>
      </c>
      <c r="D65" s="58" t="str">
        <f>'Wniosek 2032 r.'!G102</f>
        <v/>
      </c>
      <c r="E65" s="55">
        <f>'Wniosek 2032 r.'!C227</f>
        <v>0</v>
      </c>
      <c r="F65" s="55">
        <f>'Wniosek 2032 r.'!C458</f>
        <v>0</v>
      </c>
      <c r="G65" s="57">
        <f>'Wniosek 2032 r.'!C343</f>
        <v>0</v>
      </c>
      <c r="H65" s="56">
        <f>'Wniosek 2032 r.'!D343</f>
        <v>0</v>
      </c>
      <c r="I65" s="64">
        <f>'Wniosek 2032 r.'!F343</f>
        <v>0</v>
      </c>
      <c r="J65" s="55">
        <f>'Wniosek 2032 r.'!H343</f>
        <v>0</v>
      </c>
      <c r="K65" s="54">
        <f>IFERROR('Wniosek 2032 r.'!C573,0)</f>
        <v>0</v>
      </c>
      <c r="L65" s="53"/>
    </row>
    <row r="66" spans="1:12" s="52" customFormat="1" x14ac:dyDescent="0.25">
      <c r="A66" s="52" t="str">
        <f>'Wniosek 2032 r.'!A103</f>
        <v/>
      </c>
      <c r="B66" s="60" t="str">
        <f>'Wniosek 2032 r.'!B103</f>
        <v/>
      </c>
      <c r="C66" s="58" t="str">
        <f>'Wniosek 2032 r.'!E103</f>
        <v/>
      </c>
      <c r="D66" s="58" t="str">
        <f>'Wniosek 2032 r.'!G103</f>
        <v/>
      </c>
      <c r="E66" s="55">
        <f>'Wniosek 2032 r.'!C228</f>
        <v>0</v>
      </c>
      <c r="F66" s="55">
        <f>'Wniosek 2032 r.'!C459</f>
        <v>0</v>
      </c>
      <c r="G66" s="57">
        <f>'Wniosek 2032 r.'!C344</f>
        <v>0</v>
      </c>
      <c r="H66" s="56">
        <f>'Wniosek 2032 r.'!D344</f>
        <v>0</v>
      </c>
      <c r="I66" s="64">
        <f>'Wniosek 2032 r.'!F344</f>
        <v>0</v>
      </c>
      <c r="J66" s="55">
        <f>'Wniosek 2032 r.'!H344</f>
        <v>0</v>
      </c>
      <c r="K66" s="54">
        <f>IFERROR('Wniosek 2032 r.'!C574,0)</f>
        <v>0</v>
      </c>
      <c r="L66" s="53"/>
    </row>
    <row r="67" spans="1:12" s="52" customFormat="1" x14ac:dyDescent="0.25">
      <c r="A67" s="52" t="str">
        <f>'Wniosek 2032 r.'!A104</f>
        <v/>
      </c>
      <c r="B67" s="60" t="str">
        <f>'Wniosek 2032 r.'!B104</f>
        <v/>
      </c>
      <c r="C67" s="58" t="str">
        <f>'Wniosek 2032 r.'!E104</f>
        <v/>
      </c>
      <c r="D67" s="58" t="str">
        <f>'Wniosek 2032 r.'!G104</f>
        <v/>
      </c>
      <c r="E67" s="55">
        <f>'Wniosek 2032 r.'!C229</f>
        <v>0</v>
      </c>
      <c r="F67" s="55">
        <f>'Wniosek 2032 r.'!C460</f>
        <v>0</v>
      </c>
      <c r="G67" s="57">
        <f>'Wniosek 2032 r.'!C345</f>
        <v>0</v>
      </c>
      <c r="H67" s="56">
        <f>'Wniosek 2032 r.'!D345</f>
        <v>0</v>
      </c>
      <c r="I67" s="64">
        <f>'Wniosek 2032 r.'!F345</f>
        <v>0</v>
      </c>
      <c r="J67" s="55">
        <f>'Wniosek 2032 r.'!H345</f>
        <v>0</v>
      </c>
      <c r="K67" s="54">
        <f>IFERROR('Wniosek 2032 r.'!C575,0)</f>
        <v>0</v>
      </c>
      <c r="L67" s="53"/>
    </row>
    <row r="68" spans="1:12" s="52" customFormat="1" x14ac:dyDescent="0.25">
      <c r="A68" s="52" t="str">
        <f>'Wniosek 2032 r.'!A105</f>
        <v/>
      </c>
      <c r="B68" s="60" t="str">
        <f>'Wniosek 2032 r.'!B105</f>
        <v/>
      </c>
      <c r="C68" s="58" t="str">
        <f>'Wniosek 2032 r.'!E105</f>
        <v/>
      </c>
      <c r="D68" s="58" t="str">
        <f>'Wniosek 2032 r.'!G105</f>
        <v/>
      </c>
      <c r="E68" s="55">
        <f>'Wniosek 2032 r.'!C230</f>
        <v>0</v>
      </c>
      <c r="F68" s="55">
        <f>'Wniosek 2032 r.'!C461</f>
        <v>0</v>
      </c>
      <c r="G68" s="57">
        <f>'Wniosek 2032 r.'!C346</f>
        <v>0</v>
      </c>
      <c r="H68" s="56">
        <f>'Wniosek 2032 r.'!D346</f>
        <v>0</v>
      </c>
      <c r="I68" s="64">
        <f>'Wniosek 2032 r.'!F346</f>
        <v>0</v>
      </c>
      <c r="J68" s="55">
        <f>'Wniosek 2032 r.'!H346</f>
        <v>0</v>
      </c>
      <c r="K68" s="54">
        <f>IFERROR('Wniosek 2032 r.'!C576,0)</f>
        <v>0</v>
      </c>
      <c r="L68" s="53"/>
    </row>
    <row r="69" spans="1:12" s="52" customFormat="1" x14ac:dyDescent="0.25">
      <c r="A69" s="52" t="str">
        <f>'Wniosek 2032 r.'!A106</f>
        <v/>
      </c>
      <c r="B69" s="60" t="str">
        <f>'Wniosek 2032 r.'!B106</f>
        <v/>
      </c>
      <c r="C69" s="58" t="str">
        <f>'Wniosek 2032 r.'!E106</f>
        <v/>
      </c>
      <c r="D69" s="58" t="str">
        <f>'Wniosek 2032 r.'!G106</f>
        <v/>
      </c>
      <c r="E69" s="55">
        <f>'Wniosek 2032 r.'!C231</f>
        <v>0</v>
      </c>
      <c r="F69" s="55">
        <f>'Wniosek 2032 r.'!C462</f>
        <v>0</v>
      </c>
      <c r="G69" s="57">
        <f>'Wniosek 2032 r.'!C347</f>
        <v>0</v>
      </c>
      <c r="H69" s="56">
        <f>'Wniosek 2032 r.'!D347</f>
        <v>0</v>
      </c>
      <c r="I69" s="64">
        <f>'Wniosek 2032 r.'!F347</f>
        <v>0</v>
      </c>
      <c r="J69" s="55">
        <f>'Wniosek 2032 r.'!H347</f>
        <v>0</v>
      </c>
      <c r="K69" s="54">
        <f>IFERROR('Wniosek 2032 r.'!C577,0)</f>
        <v>0</v>
      </c>
      <c r="L69" s="53"/>
    </row>
    <row r="70" spans="1:12" s="52" customFormat="1" x14ac:dyDescent="0.25">
      <c r="A70" s="52" t="str">
        <f>'Wniosek 2032 r.'!A107</f>
        <v/>
      </c>
      <c r="B70" s="60" t="str">
        <f>'Wniosek 2032 r.'!B107</f>
        <v/>
      </c>
      <c r="C70" s="58" t="str">
        <f>'Wniosek 2032 r.'!E107</f>
        <v/>
      </c>
      <c r="D70" s="58" t="str">
        <f>'Wniosek 2032 r.'!G107</f>
        <v/>
      </c>
      <c r="E70" s="55">
        <f>'Wniosek 2032 r.'!C232</f>
        <v>0</v>
      </c>
      <c r="F70" s="55">
        <f>'Wniosek 2032 r.'!C463</f>
        <v>0</v>
      </c>
      <c r="G70" s="57">
        <f>'Wniosek 2032 r.'!C348</f>
        <v>0</v>
      </c>
      <c r="H70" s="56">
        <f>'Wniosek 2032 r.'!D348</f>
        <v>0</v>
      </c>
      <c r="I70" s="64">
        <f>'Wniosek 2032 r.'!F348</f>
        <v>0</v>
      </c>
      <c r="J70" s="55">
        <f>'Wniosek 2032 r.'!H348</f>
        <v>0</v>
      </c>
      <c r="K70" s="54">
        <f>IFERROR('Wniosek 2032 r.'!C578,0)</f>
        <v>0</v>
      </c>
      <c r="L70" s="53"/>
    </row>
    <row r="71" spans="1:12" s="52" customFormat="1" x14ac:dyDescent="0.25">
      <c r="A71" s="52" t="str">
        <f>'Wniosek 2032 r.'!A108</f>
        <v/>
      </c>
      <c r="B71" s="60" t="str">
        <f>'Wniosek 2032 r.'!B108</f>
        <v/>
      </c>
      <c r="C71" s="58" t="str">
        <f>'Wniosek 2032 r.'!E108</f>
        <v/>
      </c>
      <c r="D71" s="58" t="str">
        <f>'Wniosek 2032 r.'!G108</f>
        <v/>
      </c>
      <c r="E71" s="55">
        <f>'Wniosek 2032 r.'!C233</f>
        <v>0</v>
      </c>
      <c r="F71" s="55">
        <f>'Wniosek 2032 r.'!C464</f>
        <v>0</v>
      </c>
      <c r="G71" s="57">
        <f>'Wniosek 2032 r.'!C349</f>
        <v>0</v>
      </c>
      <c r="H71" s="56">
        <f>'Wniosek 2032 r.'!D349</f>
        <v>0</v>
      </c>
      <c r="I71" s="64">
        <f>'Wniosek 2032 r.'!F349</f>
        <v>0</v>
      </c>
      <c r="J71" s="55">
        <f>'Wniosek 2032 r.'!H349</f>
        <v>0</v>
      </c>
      <c r="K71" s="54">
        <f>IFERROR('Wniosek 2032 r.'!C579,0)</f>
        <v>0</v>
      </c>
      <c r="L71" s="53"/>
    </row>
    <row r="72" spans="1:12" s="52" customFormat="1" x14ac:dyDescent="0.25">
      <c r="A72" s="52" t="str">
        <f>'Wniosek 2032 r.'!A109</f>
        <v/>
      </c>
      <c r="B72" s="60" t="str">
        <f>'Wniosek 2032 r.'!B109</f>
        <v/>
      </c>
      <c r="C72" s="58" t="str">
        <f>'Wniosek 2032 r.'!E109</f>
        <v/>
      </c>
      <c r="D72" s="58" t="str">
        <f>'Wniosek 2032 r.'!G109</f>
        <v/>
      </c>
      <c r="E72" s="55">
        <f>'Wniosek 2032 r.'!C234</f>
        <v>0</v>
      </c>
      <c r="F72" s="55">
        <f>'Wniosek 2032 r.'!C465</f>
        <v>0</v>
      </c>
      <c r="G72" s="57">
        <f>'Wniosek 2032 r.'!C350</f>
        <v>0</v>
      </c>
      <c r="H72" s="56">
        <f>'Wniosek 2032 r.'!D350</f>
        <v>0</v>
      </c>
      <c r="I72" s="64">
        <f>'Wniosek 2032 r.'!F350</f>
        <v>0</v>
      </c>
      <c r="J72" s="55">
        <f>'Wniosek 2032 r.'!H350</f>
        <v>0</v>
      </c>
      <c r="K72" s="54">
        <f>IFERROR('Wniosek 2032 r.'!C580,0)</f>
        <v>0</v>
      </c>
      <c r="L72" s="53"/>
    </row>
    <row r="73" spans="1:12" s="52" customFormat="1" x14ac:dyDescent="0.25">
      <c r="A73" s="52" t="str">
        <f>'Wniosek 2032 r.'!A110</f>
        <v/>
      </c>
      <c r="B73" s="60" t="str">
        <f>'Wniosek 2032 r.'!B110</f>
        <v/>
      </c>
      <c r="C73" s="58" t="str">
        <f>'Wniosek 2032 r.'!E110</f>
        <v/>
      </c>
      <c r="D73" s="58" t="str">
        <f>'Wniosek 2032 r.'!G110</f>
        <v/>
      </c>
      <c r="E73" s="55">
        <f>'Wniosek 2032 r.'!C235</f>
        <v>0</v>
      </c>
      <c r="F73" s="55">
        <f>'Wniosek 2032 r.'!C466</f>
        <v>0</v>
      </c>
      <c r="G73" s="57">
        <f>'Wniosek 2032 r.'!C351</f>
        <v>0</v>
      </c>
      <c r="H73" s="56">
        <f>'Wniosek 2032 r.'!D351</f>
        <v>0</v>
      </c>
      <c r="I73" s="64">
        <f>'Wniosek 2032 r.'!F351</f>
        <v>0</v>
      </c>
      <c r="J73" s="55">
        <f>'Wniosek 2032 r.'!H351</f>
        <v>0</v>
      </c>
      <c r="K73" s="54">
        <f>IFERROR('Wniosek 2032 r.'!C581,0)</f>
        <v>0</v>
      </c>
      <c r="L73" s="53"/>
    </row>
    <row r="74" spans="1:12" s="52" customFormat="1" x14ac:dyDescent="0.25">
      <c r="A74" s="52" t="str">
        <f>'Wniosek 2032 r.'!A111</f>
        <v/>
      </c>
      <c r="B74" s="60" t="str">
        <f>'Wniosek 2032 r.'!B111</f>
        <v/>
      </c>
      <c r="C74" s="58" t="str">
        <f>'Wniosek 2032 r.'!E111</f>
        <v/>
      </c>
      <c r="D74" s="58" t="str">
        <f>'Wniosek 2032 r.'!G111</f>
        <v/>
      </c>
      <c r="E74" s="55">
        <f>'Wniosek 2032 r.'!C236</f>
        <v>0</v>
      </c>
      <c r="F74" s="55">
        <f>'Wniosek 2032 r.'!C467</f>
        <v>0</v>
      </c>
      <c r="G74" s="57">
        <f>'Wniosek 2032 r.'!C352</f>
        <v>0</v>
      </c>
      <c r="H74" s="56">
        <f>'Wniosek 2032 r.'!D352</f>
        <v>0</v>
      </c>
      <c r="I74" s="64">
        <f>'Wniosek 2032 r.'!F352</f>
        <v>0</v>
      </c>
      <c r="J74" s="55">
        <f>'Wniosek 2032 r.'!H352</f>
        <v>0</v>
      </c>
      <c r="K74" s="54">
        <f>IFERROR('Wniosek 2032 r.'!C582,0)</f>
        <v>0</v>
      </c>
      <c r="L74" s="53"/>
    </row>
    <row r="75" spans="1:12" s="52" customFormat="1" x14ac:dyDescent="0.25">
      <c r="A75" s="52" t="str">
        <f>'Wniosek 2032 r.'!A112</f>
        <v/>
      </c>
      <c r="B75" s="60" t="str">
        <f>'Wniosek 2032 r.'!B112</f>
        <v/>
      </c>
      <c r="C75" s="58" t="str">
        <f>'Wniosek 2032 r.'!E112</f>
        <v/>
      </c>
      <c r="D75" s="58" t="str">
        <f>'Wniosek 2032 r.'!G112</f>
        <v/>
      </c>
      <c r="E75" s="55">
        <f>'Wniosek 2032 r.'!C237</f>
        <v>0</v>
      </c>
      <c r="F75" s="55">
        <f>'Wniosek 2032 r.'!C468</f>
        <v>0</v>
      </c>
      <c r="G75" s="57">
        <f>'Wniosek 2032 r.'!C353</f>
        <v>0</v>
      </c>
      <c r="H75" s="56">
        <f>'Wniosek 2032 r.'!D353</f>
        <v>0</v>
      </c>
      <c r="I75" s="64">
        <f>'Wniosek 2032 r.'!F353</f>
        <v>0</v>
      </c>
      <c r="J75" s="55">
        <f>'Wniosek 2032 r.'!H353</f>
        <v>0</v>
      </c>
      <c r="K75" s="54">
        <f>IFERROR('Wniosek 2032 r.'!C583,0)</f>
        <v>0</v>
      </c>
      <c r="L75" s="53"/>
    </row>
    <row r="76" spans="1:12" s="52" customFormat="1" x14ac:dyDescent="0.25">
      <c r="A76" s="52" t="str">
        <f>'Wniosek 2032 r.'!A113</f>
        <v/>
      </c>
      <c r="B76" s="60" t="str">
        <f>'Wniosek 2032 r.'!B113</f>
        <v/>
      </c>
      <c r="C76" s="58" t="str">
        <f>'Wniosek 2032 r.'!E113</f>
        <v/>
      </c>
      <c r="D76" s="58" t="str">
        <f>'Wniosek 2032 r.'!G113</f>
        <v/>
      </c>
      <c r="E76" s="55">
        <f>'Wniosek 2032 r.'!C238</f>
        <v>0</v>
      </c>
      <c r="F76" s="55">
        <f>'Wniosek 2032 r.'!C469</f>
        <v>0</v>
      </c>
      <c r="G76" s="57">
        <f>'Wniosek 2032 r.'!C354</f>
        <v>0</v>
      </c>
      <c r="H76" s="56">
        <f>'Wniosek 2032 r.'!D354</f>
        <v>0</v>
      </c>
      <c r="I76" s="64">
        <f>'Wniosek 2032 r.'!F354</f>
        <v>0</v>
      </c>
      <c r="J76" s="55">
        <f>'Wniosek 2032 r.'!H354</f>
        <v>0</v>
      </c>
      <c r="K76" s="54">
        <f>IFERROR('Wniosek 2032 r.'!C584,0)</f>
        <v>0</v>
      </c>
      <c r="L76" s="53"/>
    </row>
    <row r="77" spans="1:12" s="52" customFormat="1" x14ac:dyDescent="0.25">
      <c r="A77" s="52" t="str">
        <f>'Wniosek 2032 r.'!A114</f>
        <v/>
      </c>
      <c r="B77" s="60" t="str">
        <f>'Wniosek 2032 r.'!B114</f>
        <v/>
      </c>
      <c r="C77" s="58" t="str">
        <f>'Wniosek 2032 r.'!E114</f>
        <v/>
      </c>
      <c r="D77" s="58" t="str">
        <f>'Wniosek 2032 r.'!G114</f>
        <v/>
      </c>
      <c r="E77" s="55">
        <f>'Wniosek 2032 r.'!C239</f>
        <v>0</v>
      </c>
      <c r="F77" s="55">
        <f>'Wniosek 2032 r.'!C470</f>
        <v>0</v>
      </c>
      <c r="G77" s="57">
        <f>'Wniosek 2032 r.'!C355</f>
        <v>0</v>
      </c>
      <c r="H77" s="56">
        <f>'Wniosek 2032 r.'!D355</f>
        <v>0</v>
      </c>
      <c r="I77" s="64">
        <f>'Wniosek 2032 r.'!F355</f>
        <v>0</v>
      </c>
      <c r="J77" s="55">
        <f>'Wniosek 2032 r.'!H355</f>
        <v>0</v>
      </c>
      <c r="K77" s="54">
        <f>IFERROR('Wniosek 2032 r.'!C585,0)</f>
        <v>0</v>
      </c>
      <c r="L77" s="53"/>
    </row>
    <row r="78" spans="1:12" s="52" customFormat="1" x14ac:dyDescent="0.25">
      <c r="A78" s="52" t="str">
        <f>'Wniosek 2032 r.'!A115</f>
        <v/>
      </c>
      <c r="B78" s="60" t="str">
        <f>'Wniosek 2032 r.'!B115</f>
        <v/>
      </c>
      <c r="C78" s="58" t="str">
        <f>'Wniosek 2032 r.'!E115</f>
        <v/>
      </c>
      <c r="D78" s="58" t="str">
        <f>'Wniosek 2032 r.'!G115</f>
        <v/>
      </c>
      <c r="E78" s="55">
        <f>'Wniosek 2032 r.'!C240</f>
        <v>0</v>
      </c>
      <c r="F78" s="55">
        <f>'Wniosek 2032 r.'!C471</f>
        <v>0</v>
      </c>
      <c r="G78" s="57">
        <f>'Wniosek 2032 r.'!C356</f>
        <v>0</v>
      </c>
      <c r="H78" s="56">
        <f>'Wniosek 2032 r.'!D356</f>
        <v>0</v>
      </c>
      <c r="I78" s="64">
        <f>'Wniosek 2032 r.'!F356</f>
        <v>0</v>
      </c>
      <c r="J78" s="55">
        <f>'Wniosek 2032 r.'!H356</f>
        <v>0</v>
      </c>
      <c r="K78" s="54">
        <f>IFERROR('Wniosek 2032 r.'!C586,0)</f>
        <v>0</v>
      </c>
      <c r="L78" s="53"/>
    </row>
    <row r="79" spans="1:12" s="52" customFormat="1" x14ac:dyDescent="0.25">
      <c r="A79" s="52" t="str">
        <f>'Wniosek 2032 r.'!A116</f>
        <v/>
      </c>
      <c r="B79" s="60" t="str">
        <f>'Wniosek 2032 r.'!B116</f>
        <v/>
      </c>
      <c r="C79" s="58" t="str">
        <f>'Wniosek 2032 r.'!E116</f>
        <v/>
      </c>
      <c r="D79" s="58" t="str">
        <f>'Wniosek 2032 r.'!G116</f>
        <v/>
      </c>
      <c r="E79" s="55">
        <f>'Wniosek 2032 r.'!C241</f>
        <v>0</v>
      </c>
      <c r="F79" s="55">
        <f>'Wniosek 2032 r.'!C472</f>
        <v>0</v>
      </c>
      <c r="G79" s="57">
        <f>'Wniosek 2032 r.'!C357</f>
        <v>0</v>
      </c>
      <c r="H79" s="56">
        <f>'Wniosek 2032 r.'!D357</f>
        <v>0</v>
      </c>
      <c r="I79" s="64">
        <f>'Wniosek 2032 r.'!F357</f>
        <v>0</v>
      </c>
      <c r="J79" s="55">
        <f>'Wniosek 2032 r.'!H357</f>
        <v>0</v>
      </c>
      <c r="K79" s="54">
        <f>IFERROR('Wniosek 2032 r.'!C587,0)</f>
        <v>0</v>
      </c>
      <c r="L79" s="53"/>
    </row>
    <row r="80" spans="1:12" s="52" customFormat="1" x14ac:dyDescent="0.25">
      <c r="A80" s="52" t="str">
        <f>'Wniosek 2032 r.'!A117</f>
        <v/>
      </c>
      <c r="B80" s="60" t="str">
        <f>'Wniosek 2032 r.'!B117</f>
        <v/>
      </c>
      <c r="C80" s="58" t="str">
        <f>'Wniosek 2032 r.'!E117</f>
        <v/>
      </c>
      <c r="D80" s="58" t="str">
        <f>'Wniosek 2032 r.'!G117</f>
        <v/>
      </c>
      <c r="E80" s="55">
        <f>'Wniosek 2032 r.'!C242</f>
        <v>0</v>
      </c>
      <c r="F80" s="55">
        <f>'Wniosek 2032 r.'!C473</f>
        <v>0</v>
      </c>
      <c r="G80" s="57">
        <f>'Wniosek 2032 r.'!C358</f>
        <v>0</v>
      </c>
      <c r="H80" s="56">
        <f>'Wniosek 2032 r.'!D358</f>
        <v>0</v>
      </c>
      <c r="I80" s="64">
        <f>'Wniosek 2032 r.'!F358</f>
        <v>0</v>
      </c>
      <c r="J80" s="55">
        <f>'Wniosek 2032 r.'!H358</f>
        <v>0</v>
      </c>
      <c r="K80" s="54">
        <f>IFERROR('Wniosek 2032 r.'!C588,0)</f>
        <v>0</v>
      </c>
      <c r="L80" s="53"/>
    </row>
    <row r="81" spans="1:12" s="52" customFormat="1" x14ac:dyDescent="0.25">
      <c r="A81" s="52" t="str">
        <f>'Wniosek 2032 r.'!A118</f>
        <v/>
      </c>
      <c r="B81" s="60" t="str">
        <f>'Wniosek 2032 r.'!B118</f>
        <v/>
      </c>
      <c r="C81" s="58" t="str">
        <f>'Wniosek 2032 r.'!E118</f>
        <v/>
      </c>
      <c r="D81" s="58" t="str">
        <f>'Wniosek 2032 r.'!G118</f>
        <v/>
      </c>
      <c r="E81" s="55">
        <f>'Wniosek 2032 r.'!C243</f>
        <v>0</v>
      </c>
      <c r="F81" s="55">
        <f>'Wniosek 2032 r.'!C474</f>
        <v>0</v>
      </c>
      <c r="G81" s="57">
        <f>'Wniosek 2032 r.'!C359</f>
        <v>0</v>
      </c>
      <c r="H81" s="56">
        <f>'Wniosek 2032 r.'!D359</f>
        <v>0</v>
      </c>
      <c r="I81" s="64">
        <f>'Wniosek 2032 r.'!F359</f>
        <v>0</v>
      </c>
      <c r="J81" s="55">
        <f>'Wniosek 2032 r.'!H359</f>
        <v>0</v>
      </c>
      <c r="K81" s="54">
        <f>IFERROR('Wniosek 2032 r.'!C589,0)</f>
        <v>0</v>
      </c>
      <c r="L81" s="53"/>
    </row>
    <row r="82" spans="1:12" s="52" customFormat="1" x14ac:dyDescent="0.25">
      <c r="A82" s="52" t="str">
        <f>'Wniosek 2032 r.'!A119</f>
        <v/>
      </c>
      <c r="B82" s="60" t="str">
        <f>'Wniosek 2032 r.'!B119</f>
        <v/>
      </c>
      <c r="C82" s="58" t="str">
        <f>'Wniosek 2032 r.'!E119</f>
        <v/>
      </c>
      <c r="D82" s="58" t="str">
        <f>'Wniosek 2032 r.'!G119</f>
        <v/>
      </c>
      <c r="E82" s="55">
        <f>'Wniosek 2032 r.'!C244</f>
        <v>0</v>
      </c>
      <c r="F82" s="55">
        <f>'Wniosek 2032 r.'!C475</f>
        <v>0</v>
      </c>
      <c r="G82" s="57">
        <f>'Wniosek 2032 r.'!C360</f>
        <v>0</v>
      </c>
      <c r="H82" s="56">
        <f>'Wniosek 2032 r.'!D360</f>
        <v>0</v>
      </c>
      <c r="I82" s="64">
        <f>'Wniosek 2032 r.'!F360</f>
        <v>0</v>
      </c>
      <c r="J82" s="55">
        <f>'Wniosek 2032 r.'!H360</f>
        <v>0</v>
      </c>
      <c r="K82" s="54">
        <f>IFERROR('Wniosek 2032 r.'!C590,0)</f>
        <v>0</v>
      </c>
      <c r="L82" s="53"/>
    </row>
    <row r="83" spans="1:12" s="52" customFormat="1" x14ac:dyDescent="0.25">
      <c r="A83" s="52" t="str">
        <f>'Wniosek 2032 r.'!A120</f>
        <v/>
      </c>
      <c r="B83" s="60" t="str">
        <f>'Wniosek 2032 r.'!B120</f>
        <v/>
      </c>
      <c r="C83" s="58" t="str">
        <f>'Wniosek 2032 r.'!E120</f>
        <v/>
      </c>
      <c r="D83" s="58" t="str">
        <f>'Wniosek 2032 r.'!G120</f>
        <v/>
      </c>
      <c r="E83" s="55">
        <f>'Wniosek 2032 r.'!C245</f>
        <v>0</v>
      </c>
      <c r="F83" s="55">
        <f>'Wniosek 2032 r.'!C476</f>
        <v>0</v>
      </c>
      <c r="G83" s="57">
        <f>'Wniosek 2032 r.'!C361</f>
        <v>0</v>
      </c>
      <c r="H83" s="56">
        <f>'Wniosek 2032 r.'!D361</f>
        <v>0</v>
      </c>
      <c r="I83" s="64">
        <f>'Wniosek 2032 r.'!F361</f>
        <v>0</v>
      </c>
      <c r="J83" s="55">
        <f>'Wniosek 2032 r.'!H361</f>
        <v>0</v>
      </c>
      <c r="K83" s="54">
        <f>IFERROR('Wniosek 2032 r.'!C591,0)</f>
        <v>0</v>
      </c>
      <c r="L83" s="53"/>
    </row>
    <row r="84" spans="1:12" s="52" customFormat="1" x14ac:dyDescent="0.25">
      <c r="A84" s="52" t="str">
        <f>'Wniosek 2032 r.'!A121</f>
        <v/>
      </c>
      <c r="B84" s="60" t="str">
        <f>'Wniosek 2032 r.'!B121</f>
        <v/>
      </c>
      <c r="C84" s="58" t="str">
        <f>'Wniosek 2032 r.'!E121</f>
        <v/>
      </c>
      <c r="D84" s="58" t="str">
        <f>'Wniosek 2032 r.'!G121</f>
        <v/>
      </c>
      <c r="E84" s="55">
        <f>'Wniosek 2032 r.'!C246</f>
        <v>0</v>
      </c>
      <c r="F84" s="55">
        <f>'Wniosek 2032 r.'!C477</f>
        <v>0</v>
      </c>
      <c r="G84" s="57">
        <f>'Wniosek 2032 r.'!C362</f>
        <v>0</v>
      </c>
      <c r="H84" s="56">
        <f>'Wniosek 2032 r.'!D362</f>
        <v>0</v>
      </c>
      <c r="I84" s="64">
        <f>'Wniosek 2032 r.'!F362</f>
        <v>0</v>
      </c>
      <c r="J84" s="55">
        <f>'Wniosek 2032 r.'!H362</f>
        <v>0</v>
      </c>
      <c r="K84" s="54">
        <f>IFERROR('Wniosek 2032 r.'!C592,0)</f>
        <v>0</v>
      </c>
      <c r="L84" s="53"/>
    </row>
    <row r="85" spans="1:12" s="52" customFormat="1" x14ac:dyDescent="0.25">
      <c r="A85" s="52" t="str">
        <f>'Wniosek 2032 r.'!A122</f>
        <v/>
      </c>
      <c r="B85" s="60" t="str">
        <f>'Wniosek 2032 r.'!B122</f>
        <v/>
      </c>
      <c r="C85" s="58" t="str">
        <f>'Wniosek 2032 r.'!E122</f>
        <v/>
      </c>
      <c r="D85" s="58" t="str">
        <f>'Wniosek 2032 r.'!G122</f>
        <v/>
      </c>
      <c r="E85" s="55">
        <f>'Wniosek 2032 r.'!C247</f>
        <v>0</v>
      </c>
      <c r="F85" s="55">
        <f>'Wniosek 2032 r.'!C478</f>
        <v>0</v>
      </c>
      <c r="G85" s="57">
        <f>'Wniosek 2032 r.'!C363</f>
        <v>0</v>
      </c>
      <c r="H85" s="56">
        <f>'Wniosek 2032 r.'!D363</f>
        <v>0</v>
      </c>
      <c r="I85" s="64">
        <f>'Wniosek 2032 r.'!F363</f>
        <v>0</v>
      </c>
      <c r="J85" s="55">
        <f>'Wniosek 2032 r.'!H363</f>
        <v>0</v>
      </c>
      <c r="K85" s="54">
        <f>IFERROR('Wniosek 2032 r.'!C593,0)</f>
        <v>0</v>
      </c>
      <c r="L85" s="53"/>
    </row>
    <row r="86" spans="1:12" s="52" customFormat="1" x14ac:dyDescent="0.25">
      <c r="A86" s="52" t="str">
        <f>'Wniosek 2032 r.'!A123</f>
        <v/>
      </c>
      <c r="B86" s="60" t="str">
        <f>'Wniosek 2032 r.'!B123</f>
        <v/>
      </c>
      <c r="C86" s="58" t="str">
        <f>'Wniosek 2032 r.'!E123</f>
        <v/>
      </c>
      <c r="D86" s="58" t="str">
        <f>'Wniosek 2032 r.'!G123</f>
        <v/>
      </c>
      <c r="E86" s="55">
        <f>'Wniosek 2032 r.'!C248</f>
        <v>0</v>
      </c>
      <c r="F86" s="55">
        <f>'Wniosek 2032 r.'!C479</f>
        <v>0</v>
      </c>
      <c r="G86" s="57">
        <f>'Wniosek 2032 r.'!C364</f>
        <v>0</v>
      </c>
      <c r="H86" s="56">
        <f>'Wniosek 2032 r.'!D364</f>
        <v>0</v>
      </c>
      <c r="I86" s="64">
        <f>'Wniosek 2032 r.'!F364</f>
        <v>0</v>
      </c>
      <c r="J86" s="55">
        <f>'Wniosek 2032 r.'!H364</f>
        <v>0</v>
      </c>
      <c r="K86" s="54">
        <f>IFERROR('Wniosek 2032 r.'!C594,0)</f>
        <v>0</v>
      </c>
      <c r="L86" s="53"/>
    </row>
    <row r="87" spans="1:12" s="52" customFormat="1" x14ac:dyDescent="0.25">
      <c r="A87" s="52" t="str">
        <f>'Wniosek 2032 r.'!A124</f>
        <v/>
      </c>
      <c r="B87" s="60" t="str">
        <f>'Wniosek 2032 r.'!B124</f>
        <v/>
      </c>
      <c r="C87" s="58" t="str">
        <f>'Wniosek 2032 r.'!E124</f>
        <v/>
      </c>
      <c r="D87" s="58" t="str">
        <f>'Wniosek 2032 r.'!G124</f>
        <v/>
      </c>
      <c r="E87" s="55">
        <f>'Wniosek 2032 r.'!C249</f>
        <v>0</v>
      </c>
      <c r="F87" s="55">
        <f>'Wniosek 2032 r.'!C480</f>
        <v>0</v>
      </c>
      <c r="G87" s="57">
        <f>'Wniosek 2032 r.'!C365</f>
        <v>0</v>
      </c>
      <c r="H87" s="56">
        <f>'Wniosek 2032 r.'!D365</f>
        <v>0</v>
      </c>
      <c r="I87" s="64">
        <f>'Wniosek 2032 r.'!F365</f>
        <v>0</v>
      </c>
      <c r="J87" s="55">
        <f>'Wniosek 2032 r.'!H365</f>
        <v>0</v>
      </c>
      <c r="K87" s="54">
        <f>IFERROR('Wniosek 2032 r.'!C595,0)</f>
        <v>0</v>
      </c>
      <c r="L87" s="53"/>
    </row>
    <row r="88" spans="1:12" s="52" customFormat="1" x14ac:dyDescent="0.25">
      <c r="A88" s="52" t="str">
        <f>'Wniosek 2032 r.'!A125</f>
        <v/>
      </c>
      <c r="B88" s="60" t="str">
        <f>'Wniosek 2032 r.'!B125</f>
        <v/>
      </c>
      <c r="C88" s="58" t="str">
        <f>'Wniosek 2032 r.'!E125</f>
        <v/>
      </c>
      <c r="D88" s="58" t="str">
        <f>'Wniosek 2032 r.'!G125</f>
        <v/>
      </c>
      <c r="E88" s="55">
        <f>'Wniosek 2032 r.'!C250</f>
        <v>0</v>
      </c>
      <c r="F88" s="55">
        <f>'Wniosek 2032 r.'!C481</f>
        <v>0</v>
      </c>
      <c r="G88" s="57">
        <f>'Wniosek 2032 r.'!C366</f>
        <v>0</v>
      </c>
      <c r="H88" s="56">
        <f>'Wniosek 2032 r.'!D366</f>
        <v>0</v>
      </c>
      <c r="I88" s="64">
        <f>'Wniosek 2032 r.'!F366</f>
        <v>0</v>
      </c>
      <c r="J88" s="55">
        <f>'Wniosek 2032 r.'!H366</f>
        <v>0</v>
      </c>
      <c r="K88" s="54">
        <f>IFERROR('Wniosek 2032 r.'!C596,0)</f>
        <v>0</v>
      </c>
      <c r="L88" s="53"/>
    </row>
    <row r="89" spans="1:12" s="52" customFormat="1" x14ac:dyDescent="0.25">
      <c r="A89" s="52" t="str">
        <f>'Wniosek 2032 r.'!A126</f>
        <v/>
      </c>
      <c r="B89" s="60" t="str">
        <f>'Wniosek 2032 r.'!B126</f>
        <v/>
      </c>
      <c r="C89" s="58" t="str">
        <f>'Wniosek 2032 r.'!E126</f>
        <v/>
      </c>
      <c r="D89" s="58" t="str">
        <f>'Wniosek 2032 r.'!G126</f>
        <v/>
      </c>
      <c r="E89" s="55">
        <f>'Wniosek 2032 r.'!C251</f>
        <v>0</v>
      </c>
      <c r="F89" s="55">
        <f>'Wniosek 2032 r.'!C482</f>
        <v>0</v>
      </c>
      <c r="G89" s="57">
        <f>'Wniosek 2032 r.'!C367</f>
        <v>0</v>
      </c>
      <c r="H89" s="56">
        <f>'Wniosek 2032 r.'!D367</f>
        <v>0</v>
      </c>
      <c r="I89" s="64">
        <f>'Wniosek 2032 r.'!F367</f>
        <v>0</v>
      </c>
      <c r="J89" s="55">
        <f>'Wniosek 2032 r.'!H367</f>
        <v>0</v>
      </c>
      <c r="K89" s="54">
        <f>IFERROR('Wniosek 2032 r.'!C597,0)</f>
        <v>0</v>
      </c>
      <c r="L89" s="53"/>
    </row>
    <row r="90" spans="1:12" s="52" customFormat="1" x14ac:dyDescent="0.25">
      <c r="A90" s="52" t="str">
        <f>'Wniosek 2032 r.'!A127</f>
        <v/>
      </c>
      <c r="B90" s="60" t="str">
        <f>'Wniosek 2032 r.'!B127</f>
        <v/>
      </c>
      <c r="C90" s="58" t="str">
        <f>'Wniosek 2032 r.'!E127</f>
        <v/>
      </c>
      <c r="D90" s="58" t="str">
        <f>'Wniosek 2032 r.'!G127</f>
        <v/>
      </c>
      <c r="E90" s="55">
        <f>'Wniosek 2032 r.'!C252</f>
        <v>0</v>
      </c>
      <c r="F90" s="55">
        <f>'Wniosek 2032 r.'!C483</f>
        <v>0</v>
      </c>
      <c r="G90" s="57">
        <f>'Wniosek 2032 r.'!C368</f>
        <v>0</v>
      </c>
      <c r="H90" s="56">
        <f>'Wniosek 2032 r.'!D368</f>
        <v>0</v>
      </c>
      <c r="I90" s="64">
        <f>'Wniosek 2032 r.'!F368</f>
        <v>0</v>
      </c>
      <c r="J90" s="55">
        <f>'Wniosek 2032 r.'!H368</f>
        <v>0</v>
      </c>
      <c r="K90" s="54">
        <f>IFERROR('Wniosek 2032 r.'!C598,0)</f>
        <v>0</v>
      </c>
      <c r="L90" s="53"/>
    </row>
    <row r="91" spans="1:12" s="52" customFormat="1" x14ac:dyDescent="0.25">
      <c r="A91" s="52" t="str">
        <f>'Wniosek 2032 r.'!A128</f>
        <v/>
      </c>
      <c r="B91" s="60" t="str">
        <f>'Wniosek 2032 r.'!B128</f>
        <v/>
      </c>
      <c r="C91" s="58" t="str">
        <f>'Wniosek 2032 r.'!E128</f>
        <v/>
      </c>
      <c r="D91" s="58" t="str">
        <f>'Wniosek 2032 r.'!G128</f>
        <v/>
      </c>
      <c r="E91" s="55">
        <f>'Wniosek 2032 r.'!C253</f>
        <v>0</v>
      </c>
      <c r="F91" s="55">
        <f>'Wniosek 2032 r.'!C484</f>
        <v>0</v>
      </c>
      <c r="G91" s="57">
        <f>'Wniosek 2032 r.'!C369</f>
        <v>0</v>
      </c>
      <c r="H91" s="56">
        <f>'Wniosek 2032 r.'!D369</f>
        <v>0</v>
      </c>
      <c r="I91" s="64">
        <f>'Wniosek 2032 r.'!F369</f>
        <v>0</v>
      </c>
      <c r="J91" s="55">
        <f>'Wniosek 2032 r.'!H369</f>
        <v>0</v>
      </c>
      <c r="K91" s="54">
        <f>IFERROR('Wniosek 2032 r.'!C599,0)</f>
        <v>0</v>
      </c>
      <c r="L91" s="53"/>
    </row>
    <row r="92" spans="1:12" s="52" customFormat="1" x14ac:dyDescent="0.25">
      <c r="A92" s="52" t="str">
        <f>'Wniosek 2032 r.'!A129</f>
        <v/>
      </c>
      <c r="B92" s="60" t="str">
        <f>'Wniosek 2032 r.'!B129</f>
        <v/>
      </c>
      <c r="C92" s="58" t="str">
        <f>'Wniosek 2032 r.'!E129</f>
        <v/>
      </c>
      <c r="D92" s="58" t="str">
        <f>'Wniosek 2032 r.'!G129</f>
        <v/>
      </c>
      <c r="E92" s="55">
        <f>'Wniosek 2032 r.'!C254</f>
        <v>0</v>
      </c>
      <c r="F92" s="55">
        <f>'Wniosek 2032 r.'!C485</f>
        <v>0</v>
      </c>
      <c r="G92" s="57">
        <f>'Wniosek 2032 r.'!C370</f>
        <v>0</v>
      </c>
      <c r="H92" s="56">
        <f>'Wniosek 2032 r.'!D370</f>
        <v>0</v>
      </c>
      <c r="I92" s="64">
        <f>'Wniosek 2032 r.'!F370</f>
        <v>0</v>
      </c>
      <c r="J92" s="55">
        <f>'Wniosek 2032 r.'!H370</f>
        <v>0</v>
      </c>
      <c r="K92" s="54">
        <f>IFERROR('Wniosek 2032 r.'!C600,0)</f>
        <v>0</v>
      </c>
      <c r="L92" s="53"/>
    </row>
    <row r="93" spans="1:12" s="52" customFormat="1" x14ac:dyDescent="0.25">
      <c r="A93" s="52" t="str">
        <f>'Wniosek 2032 r.'!A130</f>
        <v/>
      </c>
      <c r="B93" s="60" t="str">
        <f>'Wniosek 2032 r.'!B130</f>
        <v/>
      </c>
      <c r="C93" s="58" t="str">
        <f>'Wniosek 2032 r.'!E130</f>
        <v/>
      </c>
      <c r="D93" s="58" t="str">
        <f>'Wniosek 2032 r.'!G130</f>
        <v/>
      </c>
      <c r="E93" s="55">
        <f>'Wniosek 2032 r.'!C255</f>
        <v>0</v>
      </c>
      <c r="F93" s="55">
        <f>'Wniosek 2032 r.'!C486</f>
        <v>0</v>
      </c>
      <c r="G93" s="57">
        <f>'Wniosek 2032 r.'!C371</f>
        <v>0</v>
      </c>
      <c r="H93" s="56">
        <f>'Wniosek 2032 r.'!D371</f>
        <v>0</v>
      </c>
      <c r="I93" s="64">
        <f>'Wniosek 2032 r.'!F371</f>
        <v>0</v>
      </c>
      <c r="J93" s="55">
        <f>'Wniosek 2032 r.'!H371</f>
        <v>0</v>
      </c>
      <c r="K93" s="54">
        <f>IFERROR('Wniosek 2032 r.'!C601,0)</f>
        <v>0</v>
      </c>
      <c r="L93" s="53"/>
    </row>
    <row r="94" spans="1:12" s="52" customFormat="1" x14ac:dyDescent="0.25">
      <c r="A94" s="52" t="str">
        <f>'Wniosek 2032 r.'!A131</f>
        <v/>
      </c>
      <c r="B94" s="60" t="str">
        <f>'Wniosek 2032 r.'!B131</f>
        <v/>
      </c>
      <c r="C94" s="58" t="str">
        <f>'Wniosek 2032 r.'!E131</f>
        <v/>
      </c>
      <c r="D94" s="58" t="str">
        <f>'Wniosek 2032 r.'!G131</f>
        <v/>
      </c>
      <c r="E94" s="55">
        <f>'Wniosek 2032 r.'!C256</f>
        <v>0</v>
      </c>
      <c r="F94" s="55">
        <f>'Wniosek 2032 r.'!C487</f>
        <v>0</v>
      </c>
      <c r="G94" s="57">
        <f>'Wniosek 2032 r.'!C372</f>
        <v>0</v>
      </c>
      <c r="H94" s="56">
        <f>'Wniosek 2032 r.'!D372</f>
        <v>0</v>
      </c>
      <c r="I94" s="64">
        <f>'Wniosek 2032 r.'!F372</f>
        <v>0</v>
      </c>
      <c r="J94" s="55">
        <f>'Wniosek 2032 r.'!H372</f>
        <v>0</v>
      </c>
      <c r="K94" s="54">
        <f>IFERROR('Wniosek 2032 r.'!C602,0)</f>
        <v>0</v>
      </c>
      <c r="L94" s="53"/>
    </row>
    <row r="95" spans="1:12" s="52" customFormat="1" x14ac:dyDescent="0.25">
      <c r="A95" s="52" t="str">
        <f>'Wniosek 2032 r.'!A132</f>
        <v/>
      </c>
      <c r="B95" s="60" t="str">
        <f>'Wniosek 2032 r.'!B132</f>
        <v/>
      </c>
      <c r="C95" s="58" t="str">
        <f>'Wniosek 2032 r.'!E132</f>
        <v/>
      </c>
      <c r="D95" s="58" t="str">
        <f>'Wniosek 2032 r.'!G132</f>
        <v/>
      </c>
      <c r="E95" s="55">
        <f>'Wniosek 2032 r.'!C257</f>
        <v>0</v>
      </c>
      <c r="F95" s="55">
        <f>'Wniosek 2032 r.'!C488</f>
        <v>0</v>
      </c>
      <c r="G95" s="57">
        <f>'Wniosek 2032 r.'!C373</f>
        <v>0</v>
      </c>
      <c r="H95" s="56">
        <f>'Wniosek 2032 r.'!D373</f>
        <v>0</v>
      </c>
      <c r="I95" s="64">
        <f>'Wniosek 2032 r.'!F373</f>
        <v>0</v>
      </c>
      <c r="J95" s="55">
        <f>'Wniosek 2032 r.'!H373</f>
        <v>0</v>
      </c>
      <c r="K95" s="54">
        <f>IFERROR('Wniosek 2032 r.'!C603,0)</f>
        <v>0</v>
      </c>
      <c r="L95" s="53"/>
    </row>
    <row r="96" spans="1:12" s="52" customFormat="1" x14ac:dyDescent="0.25">
      <c r="A96" s="52" t="str">
        <f>'Wniosek 2032 r.'!A133</f>
        <v/>
      </c>
      <c r="B96" s="60" t="str">
        <f>'Wniosek 2032 r.'!B133</f>
        <v/>
      </c>
      <c r="C96" s="58" t="str">
        <f>'Wniosek 2032 r.'!E133</f>
        <v/>
      </c>
      <c r="D96" s="58" t="str">
        <f>'Wniosek 2032 r.'!G133</f>
        <v/>
      </c>
      <c r="E96" s="55">
        <f>'Wniosek 2032 r.'!C258</f>
        <v>0</v>
      </c>
      <c r="F96" s="55">
        <f>'Wniosek 2032 r.'!C489</f>
        <v>0</v>
      </c>
      <c r="G96" s="57">
        <f>'Wniosek 2032 r.'!C374</f>
        <v>0</v>
      </c>
      <c r="H96" s="56">
        <f>'Wniosek 2032 r.'!D374</f>
        <v>0</v>
      </c>
      <c r="I96" s="64">
        <f>'Wniosek 2032 r.'!F374</f>
        <v>0</v>
      </c>
      <c r="J96" s="55">
        <f>'Wniosek 2032 r.'!H374</f>
        <v>0</v>
      </c>
      <c r="K96" s="54">
        <f>IFERROR('Wniosek 2032 r.'!C604,0)</f>
        <v>0</v>
      </c>
      <c r="L96" s="53"/>
    </row>
    <row r="97" spans="1:12" s="52" customFormat="1" x14ac:dyDescent="0.25">
      <c r="A97" s="52" t="str">
        <f>'Wniosek 2032 r.'!A134</f>
        <v/>
      </c>
      <c r="B97" s="60" t="str">
        <f>'Wniosek 2032 r.'!B134</f>
        <v/>
      </c>
      <c r="C97" s="58" t="str">
        <f>'Wniosek 2032 r.'!E134</f>
        <v/>
      </c>
      <c r="D97" s="58" t="str">
        <f>'Wniosek 2032 r.'!G134</f>
        <v/>
      </c>
      <c r="E97" s="55">
        <f>'Wniosek 2032 r.'!C259</f>
        <v>0</v>
      </c>
      <c r="F97" s="55">
        <f>'Wniosek 2032 r.'!C490</f>
        <v>0</v>
      </c>
      <c r="G97" s="57">
        <f>'Wniosek 2032 r.'!C375</f>
        <v>0</v>
      </c>
      <c r="H97" s="56">
        <f>'Wniosek 2032 r.'!D375</f>
        <v>0</v>
      </c>
      <c r="I97" s="64">
        <f>'Wniosek 2032 r.'!F375</f>
        <v>0</v>
      </c>
      <c r="J97" s="55">
        <f>'Wniosek 2032 r.'!H375</f>
        <v>0</v>
      </c>
      <c r="K97" s="54">
        <f>IFERROR('Wniosek 2032 r.'!C605,0)</f>
        <v>0</v>
      </c>
      <c r="L97" s="53"/>
    </row>
    <row r="98" spans="1:12" s="52" customFormat="1" x14ac:dyDescent="0.25">
      <c r="A98" s="52" t="str">
        <f>'Wniosek 2032 r.'!A135</f>
        <v/>
      </c>
      <c r="B98" s="60" t="str">
        <f>'Wniosek 2032 r.'!B135</f>
        <v/>
      </c>
      <c r="C98" s="58" t="str">
        <f>'Wniosek 2032 r.'!E135</f>
        <v/>
      </c>
      <c r="D98" s="58" t="str">
        <f>'Wniosek 2032 r.'!G135</f>
        <v/>
      </c>
      <c r="E98" s="55">
        <f>'Wniosek 2032 r.'!C260</f>
        <v>0</v>
      </c>
      <c r="F98" s="55">
        <f>'Wniosek 2032 r.'!C491</f>
        <v>0</v>
      </c>
      <c r="G98" s="57">
        <f>'Wniosek 2032 r.'!C376</f>
        <v>0</v>
      </c>
      <c r="H98" s="56">
        <f>'Wniosek 2032 r.'!D376</f>
        <v>0</v>
      </c>
      <c r="I98" s="64">
        <f>'Wniosek 2032 r.'!F376</f>
        <v>0</v>
      </c>
      <c r="J98" s="55">
        <f>'Wniosek 2032 r.'!H376</f>
        <v>0</v>
      </c>
      <c r="K98" s="54">
        <f>IFERROR('Wniosek 2032 r.'!C606,0)</f>
        <v>0</v>
      </c>
      <c r="L98" s="53"/>
    </row>
    <row r="99" spans="1:12" s="52" customFormat="1" x14ac:dyDescent="0.25">
      <c r="A99" s="52" t="str">
        <f>'Wniosek 2032 r.'!A136</f>
        <v/>
      </c>
      <c r="B99" s="60" t="str">
        <f>'Wniosek 2032 r.'!B136</f>
        <v/>
      </c>
      <c r="C99" s="58" t="str">
        <f>'Wniosek 2032 r.'!E136</f>
        <v/>
      </c>
      <c r="D99" s="58" t="str">
        <f>'Wniosek 2032 r.'!G136</f>
        <v/>
      </c>
      <c r="E99" s="55">
        <f>'Wniosek 2032 r.'!C261</f>
        <v>0</v>
      </c>
      <c r="F99" s="55">
        <f>'Wniosek 2032 r.'!C492</f>
        <v>0</v>
      </c>
      <c r="G99" s="57">
        <f>'Wniosek 2032 r.'!C377</f>
        <v>0</v>
      </c>
      <c r="H99" s="56">
        <f>'Wniosek 2032 r.'!D377</f>
        <v>0</v>
      </c>
      <c r="I99" s="64">
        <f>'Wniosek 2032 r.'!F377</f>
        <v>0</v>
      </c>
      <c r="J99" s="55">
        <f>'Wniosek 2032 r.'!H377</f>
        <v>0</v>
      </c>
      <c r="K99" s="54">
        <f>IFERROR('Wniosek 2032 r.'!C607,0)</f>
        <v>0</v>
      </c>
      <c r="L99" s="53"/>
    </row>
    <row r="100" spans="1:12" s="52" customFormat="1" x14ac:dyDescent="0.25">
      <c r="A100" s="52" t="str">
        <f>'Wniosek 2032 r.'!A137</f>
        <v/>
      </c>
      <c r="B100" s="60" t="str">
        <f>'Wniosek 2032 r.'!B137</f>
        <v/>
      </c>
      <c r="C100" s="58" t="str">
        <f>'Wniosek 2032 r.'!E137</f>
        <v/>
      </c>
      <c r="D100" s="58" t="str">
        <f>'Wniosek 2032 r.'!G137</f>
        <v/>
      </c>
      <c r="E100" s="55">
        <f>'Wniosek 2032 r.'!C262</f>
        <v>0</v>
      </c>
      <c r="F100" s="55">
        <f>'Wniosek 2032 r.'!C493</f>
        <v>0</v>
      </c>
      <c r="G100" s="57">
        <f>'Wniosek 2032 r.'!C378</f>
        <v>0</v>
      </c>
      <c r="H100" s="56">
        <f>'Wniosek 2032 r.'!D378</f>
        <v>0</v>
      </c>
      <c r="I100" s="64">
        <f>'Wniosek 2032 r.'!F378</f>
        <v>0</v>
      </c>
      <c r="J100" s="55">
        <f>'Wniosek 2032 r.'!H378</f>
        <v>0</v>
      </c>
      <c r="K100" s="54">
        <f>IFERROR('Wniosek 2032 r.'!C608,0)</f>
        <v>0</v>
      </c>
      <c r="L100" s="53"/>
    </row>
    <row r="101" spans="1:12" s="52" customFormat="1" x14ac:dyDescent="0.25">
      <c r="A101" s="52" t="str">
        <f>'Wniosek 2032 r.'!A138</f>
        <v/>
      </c>
      <c r="B101" s="60" t="str">
        <f>'Wniosek 2032 r.'!B138</f>
        <v/>
      </c>
      <c r="C101" s="58" t="str">
        <f>'Wniosek 2032 r.'!E138</f>
        <v/>
      </c>
      <c r="D101" s="58" t="str">
        <f>'Wniosek 2032 r.'!G138</f>
        <v/>
      </c>
      <c r="E101" s="55">
        <f>'Wniosek 2032 r.'!C263</f>
        <v>0</v>
      </c>
      <c r="F101" s="55">
        <f>'Wniosek 2032 r.'!C494</f>
        <v>0</v>
      </c>
      <c r="G101" s="57">
        <f>'Wniosek 2032 r.'!C379</f>
        <v>0</v>
      </c>
      <c r="H101" s="56">
        <f>'Wniosek 2032 r.'!D379</f>
        <v>0</v>
      </c>
      <c r="I101" s="64">
        <f>'Wniosek 2032 r.'!F379</f>
        <v>0</v>
      </c>
      <c r="J101" s="55">
        <f>'Wniosek 2032 r.'!H379</f>
        <v>0</v>
      </c>
      <c r="K101" s="54">
        <f>IFERROR('Wniosek 2032 r.'!C609,0)</f>
        <v>0</v>
      </c>
      <c r="L101" s="53"/>
    </row>
    <row r="102" spans="1:12" s="52" customFormat="1" x14ac:dyDescent="0.25">
      <c r="A102" s="52" t="str">
        <f>'Wniosek 2032 r.'!A139</f>
        <v/>
      </c>
      <c r="B102" s="60" t="str">
        <f>'Wniosek 2032 r.'!B139</f>
        <v/>
      </c>
      <c r="C102" s="58" t="str">
        <f>'Wniosek 2032 r.'!E139</f>
        <v/>
      </c>
      <c r="D102" s="58" t="str">
        <f>'Wniosek 2032 r.'!G139</f>
        <v/>
      </c>
      <c r="E102" s="55">
        <f>'Wniosek 2032 r.'!C264</f>
        <v>0</v>
      </c>
      <c r="F102" s="55">
        <f>'Wniosek 2032 r.'!C495</f>
        <v>0</v>
      </c>
      <c r="G102" s="57">
        <f>'Wniosek 2032 r.'!C380</f>
        <v>0</v>
      </c>
      <c r="H102" s="56">
        <f>'Wniosek 2032 r.'!D380</f>
        <v>0</v>
      </c>
      <c r="I102" s="64">
        <f>'Wniosek 2032 r.'!F380</f>
        <v>0</v>
      </c>
      <c r="J102" s="55">
        <f>'Wniosek 2032 r.'!H380</f>
        <v>0</v>
      </c>
      <c r="K102" s="54">
        <f>IFERROR('Wniosek 2032 r.'!C610,0)</f>
        <v>0</v>
      </c>
      <c r="L102" s="53"/>
    </row>
    <row r="103" spans="1:12" s="52" customFormat="1" x14ac:dyDescent="0.25">
      <c r="A103" s="52" t="str">
        <f>'Wniosek 2032 r.'!A140</f>
        <v/>
      </c>
      <c r="B103" s="60" t="str">
        <f>'Wniosek 2032 r.'!B140</f>
        <v/>
      </c>
      <c r="C103" s="58" t="str">
        <f>'Wniosek 2032 r.'!E140</f>
        <v/>
      </c>
      <c r="D103" s="58" t="str">
        <f>'Wniosek 2032 r.'!G140</f>
        <v/>
      </c>
      <c r="E103" s="55">
        <f>'Wniosek 2032 r.'!C265</f>
        <v>0</v>
      </c>
      <c r="F103" s="55">
        <f>'Wniosek 2032 r.'!C496</f>
        <v>0</v>
      </c>
      <c r="G103" s="57">
        <f>'Wniosek 2032 r.'!C381</f>
        <v>0</v>
      </c>
      <c r="H103" s="56">
        <f>'Wniosek 2032 r.'!D381</f>
        <v>0</v>
      </c>
      <c r="I103" s="64">
        <f>'Wniosek 2032 r.'!F381</f>
        <v>0</v>
      </c>
      <c r="J103" s="55">
        <f>'Wniosek 2032 r.'!H381</f>
        <v>0</v>
      </c>
      <c r="K103" s="54">
        <f>IFERROR('Wniosek 2032 r.'!C611,0)</f>
        <v>0</v>
      </c>
      <c r="L103" s="53"/>
    </row>
    <row r="104" spans="1:12" s="52" customFormat="1" x14ac:dyDescent="0.25">
      <c r="A104" s="52" t="str">
        <f>'Wniosek 2032 r.'!A141</f>
        <v/>
      </c>
      <c r="B104" s="60" t="str">
        <f>'Wniosek 2032 r.'!B141</f>
        <v/>
      </c>
      <c r="C104" s="58" t="str">
        <f>'Wniosek 2032 r.'!E141</f>
        <v/>
      </c>
      <c r="D104" s="58" t="str">
        <f>'Wniosek 2032 r.'!G141</f>
        <v/>
      </c>
      <c r="E104" s="55">
        <f>'Wniosek 2032 r.'!C266</f>
        <v>0</v>
      </c>
      <c r="F104" s="55">
        <f>'Wniosek 2032 r.'!C497</f>
        <v>0</v>
      </c>
      <c r="G104" s="57">
        <f>'Wniosek 2032 r.'!C382</f>
        <v>0</v>
      </c>
      <c r="H104" s="56">
        <f>'Wniosek 2032 r.'!D382</f>
        <v>0</v>
      </c>
      <c r="I104" s="64">
        <f>'Wniosek 2032 r.'!F382</f>
        <v>0</v>
      </c>
      <c r="J104" s="55">
        <f>'Wniosek 2032 r.'!H382</f>
        <v>0</v>
      </c>
      <c r="K104" s="54">
        <f>IFERROR('Wniosek 2032 r.'!C612,0)</f>
        <v>0</v>
      </c>
      <c r="L104" s="53"/>
    </row>
    <row r="105" spans="1:12" s="52" customFormat="1" x14ac:dyDescent="0.25">
      <c r="A105" s="52" t="str">
        <f>'Wniosek 2032 r.'!A142</f>
        <v/>
      </c>
      <c r="B105" s="60" t="str">
        <f>'Wniosek 2032 r.'!B142</f>
        <v/>
      </c>
      <c r="C105" s="58" t="str">
        <f>'Wniosek 2032 r.'!E142</f>
        <v/>
      </c>
      <c r="D105" s="58" t="str">
        <f>'Wniosek 2032 r.'!G142</f>
        <v/>
      </c>
      <c r="E105" s="55">
        <f>'Wniosek 2032 r.'!C267</f>
        <v>0</v>
      </c>
      <c r="F105" s="55">
        <f>'Wniosek 2032 r.'!C498</f>
        <v>0</v>
      </c>
      <c r="G105" s="57">
        <f>'Wniosek 2032 r.'!C383</f>
        <v>0</v>
      </c>
      <c r="H105" s="56">
        <f>'Wniosek 2032 r.'!D383</f>
        <v>0</v>
      </c>
      <c r="I105" s="64">
        <f>'Wniosek 2032 r.'!F383</f>
        <v>0</v>
      </c>
      <c r="J105" s="55">
        <f>'Wniosek 2032 r.'!H383</f>
        <v>0</v>
      </c>
      <c r="K105" s="54">
        <f>IFERROR('Wniosek 2032 r.'!C613,0)</f>
        <v>0</v>
      </c>
      <c r="L105" s="53"/>
    </row>
    <row r="106" spans="1:12" s="52" customFormat="1" x14ac:dyDescent="0.25">
      <c r="A106" s="52" t="str">
        <f>'Wniosek 2032 r.'!A143</f>
        <v/>
      </c>
      <c r="B106" s="60" t="str">
        <f>'Wniosek 2032 r.'!B143</f>
        <v/>
      </c>
      <c r="C106" s="58" t="str">
        <f>'Wniosek 2032 r.'!E143</f>
        <v/>
      </c>
      <c r="D106" s="58" t="str">
        <f>'Wniosek 2032 r.'!G143</f>
        <v/>
      </c>
      <c r="E106" s="55">
        <f>'Wniosek 2032 r.'!C268</f>
        <v>0</v>
      </c>
      <c r="F106" s="55">
        <f>'Wniosek 2032 r.'!C499</f>
        <v>0</v>
      </c>
      <c r="G106" s="57">
        <f>'Wniosek 2032 r.'!C384</f>
        <v>0</v>
      </c>
      <c r="H106" s="56">
        <f>'Wniosek 2032 r.'!D384</f>
        <v>0</v>
      </c>
      <c r="I106" s="64">
        <f>'Wniosek 2032 r.'!F384</f>
        <v>0</v>
      </c>
      <c r="J106" s="55">
        <f>'Wniosek 2032 r.'!H384</f>
        <v>0</v>
      </c>
      <c r="K106" s="54">
        <f>IFERROR('Wniosek 2032 r.'!C614,0)</f>
        <v>0</v>
      </c>
      <c r="L106" s="53"/>
    </row>
    <row r="107" spans="1:12" s="52" customFormat="1" x14ac:dyDescent="0.25">
      <c r="A107" s="52" t="str">
        <f>'Wniosek 2032 r.'!A144</f>
        <v/>
      </c>
      <c r="B107" s="60" t="str">
        <f>'Wniosek 2032 r.'!B144</f>
        <v/>
      </c>
      <c r="C107" s="58" t="str">
        <f>'Wniosek 2032 r.'!E144</f>
        <v/>
      </c>
      <c r="D107" s="58" t="str">
        <f>'Wniosek 2032 r.'!G144</f>
        <v/>
      </c>
      <c r="E107" s="55">
        <f>'Wniosek 2032 r.'!C269</f>
        <v>0</v>
      </c>
      <c r="F107" s="55">
        <f>'Wniosek 2032 r.'!C500</f>
        <v>0</v>
      </c>
      <c r="G107" s="57">
        <f>'Wniosek 2032 r.'!C385</f>
        <v>0</v>
      </c>
      <c r="H107" s="56">
        <f>'Wniosek 2032 r.'!D385</f>
        <v>0</v>
      </c>
      <c r="I107" s="64">
        <f>'Wniosek 2032 r.'!F385</f>
        <v>0</v>
      </c>
      <c r="J107" s="55">
        <f>'Wniosek 2032 r.'!H385</f>
        <v>0</v>
      </c>
      <c r="K107" s="54">
        <f>IFERROR('Wniosek 2032 r.'!C615,0)</f>
        <v>0</v>
      </c>
      <c r="L107" s="53"/>
    </row>
    <row r="108" spans="1:12" s="52" customFormat="1" x14ac:dyDescent="0.25">
      <c r="A108" s="52" t="str">
        <f>'Wniosek 2032 r.'!A145</f>
        <v/>
      </c>
      <c r="B108" s="60" t="str">
        <f>'Wniosek 2032 r.'!B145</f>
        <v/>
      </c>
      <c r="C108" s="58" t="str">
        <f>'Wniosek 2032 r.'!E145</f>
        <v/>
      </c>
      <c r="D108" s="58" t="str">
        <f>'Wniosek 2032 r.'!G145</f>
        <v/>
      </c>
      <c r="E108" s="55">
        <f>'Wniosek 2032 r.'!C270</f>
        <v>0</v>
      </c>
      <c r="F108" s="55">
        <f>'Wniosek 2032 r.'!C501</f>
        <v>0</v>
      </c>
      <c r="G108" s="57">
        <f>'Wniosek 2032 r.'!C386</f>
        <v>0</v>
      </c>
      <c r="H108" s="56">
        <f>'Wniosek 2032 r.'!D386</f>
        <v>0</v>
      </c>
      <c r="I108" s="64">
        <f>'Wniosek 2032 r.'!F386</f>
        <v>0</v>
      </c>
      <c r="J108" s="55">
        <f>'Wniosek 2032 r.'!H386</f>
        <v>0</v>
      </c>
      <c r="K108" s="54">
        <f>IFERROR('Wniosek 2032 r.'!C616,0)</f>
        <v>0</v>
      </c>
      <c r="L108" s="53"/>
    </row>
    <row r="109" spans="1:12" s="52" customFormat="1" x14ac:dyDescent="0.25">
      <c r="A109" s="52" t="str">
        <f>'Wniosek 2032 r.'!A146</f>
        <v/>
      </c>
      <c r="B109" s="60" t="str">
        <f>'Wniosek 2032 r.'!B146</f>
        <v/>
      </c>
      <c r="C109" s="58" t="str">
        <f>'Wniosek 2032 r.'!E146</f>
        <v/>
      </c>
      <c r="D109" s="58" t="str">
        <f>'Wniosek 2032 r.'!G146</f>
        <v/>
      </c>
      <c r="E109" s="55">
        <f>'Wniosek 2032 r.'!C271</f>
        <v>0</v>
      </c>
      <c r="F109" s="55">
        <f>'Wniosek 2032 r.'!C502</f>
        <v>0</v>
      </c>
      <c r="G109" s="57">
        <f>'Wniosek 2032 r.'!C387</f>
        <v>0</v>
      </c>
      <c r="H109" s="56">
        <f>'Wniosek 2032 r.'!D387</f>
        <v>0</v>
      </c>
      <c r="I109" s="64">
        <f>'Wniosek 2032 r.'!F387</f>
        <v>0</v>
      </c>
      <c r="J109" s="55">
        <f>'Wniosek 2032 r.'!H387</f>
        <v>0</v>
      </c>
      <c r="K109" s="54">
        <f>IFERROR('Wniosek 2032 r.'!C617,0)</f>
        <v>0</v>
      </c>
      <c r="L109" s="53"/>
    </row>
    <row r="110" spans="1:12" s="52" customFormat="1" x14ac:dyDescent="0.25">
      <c r="A110" s="52" t="str">
        <f>'Wniosek 2032 r.'!A147</f>
        <v/>
      </c>
      <c r="B110" s="60" t="str">
        <f>'Wniosek 2032 r.'!B147</f>
        <v/>
      </c>
      <c r="C110" s="58" t="str">
        <f>'Wniosek 2032 r.'!E147</f>
        <v/>
      </c>
      <c r="D110" s="58" t="str">
        <f>'Wniosek 2032 r.'!G147</f>
        <v/>
      </c>
      <c r="E110" s="55">
        <f>'Wniosek 2032 r.'!C272</f>
        <v>0</v>
      </c>
      <c r="F110" s="55">
        <f>'Wniosek 2032 r.'!C503</f>
        <v>0</v>
      </c>
      <c r="G110" s="57">
        <f>'Wniosek 2032 r.'!C388</f>
        <v>0</v>
      </c>
      <c r="H110" s="56">
        <f>'Wniosek 2032 r.'!D388</f>
        <v>0</v>
      </c>
      <c r="I110" s="64">
        <f>'Wniosek 2032 r.'!F388</f>
        <v>0</v>
      </c>
      <c r="J110" s="55">
        <f>'Wniosek 2032 r.'!H388</f>
        <v>0</v>
      </c>
      <c r="K110" s="54">
        <f>IFERROR('Wniosek 2032 r.'!C618,0)</f>
        <v>0</v>
      </c>
      <c r="L110" s="53"/>
    </row>
    <row r="111" spans="1:12" s="52" customFormat="1" x14ac:dyDescent="0.25">
      <c r="A111" s="52" t="str">
        <f>'Wniosek 2032 r.'!A148</f>
        <v/>
      </c>
      <c r="B111" s="60" t="str">
        <f>'Wniosek 2032 r.'!B148</f>
        <v/>
      </c>
      <c r="C111" s="58" t="str">
        <f>'Wniosek 2032 r.'!E148</f>
        <v/>
      </c>
      <c r="D111" s="58" t="str">
        <f>'Wniosek 2032 r.'!G148</f>
        <v/>
      </c>
      <c r="E111" s="55">
        <f>'Wniosek 2032 r.'!C273</f>
        <v>0</v>
      </c>
      <c r="F111" s="55">
        <f>'Wniosek 2032 r.'!C504</f>
        <v>0</v>
      </c>
      <c r="G111" s="57">
        <f>'Wniosek 2032 r.'!C389</f>
        <v>0</v>
      </c>
      <c r="H111" s="56">
        <f>'Wniosek 2032 r.'!D389</f>
        <v>0</v>
      </c>
      <c r="I111" s="64">
        <f>'Wniosek 2032 r.'!F389</f>
        <v>0</v>
      </c>
      <c r="J111" s="55">
        <f>'Wniosek 2032 r.'!H389</f>
        <v>0</v>
      </c>
      <c r="K111" s="54">
        <f>IFERROR('Wniosek 2032 r.'!C619,0)</f>
        <v>0</v>
      </c>
      <c r="L111" s="53"/>
    </row>
    <row r="112" spans="1:12" s="52" customFormat="1" x14ac:dyDescent="0.25">
      <c r="A112" s="52" t="str">
        <f>'Wniosek 2032 r.'!A149</f>
        <v/>
      </c>
      <c r="B112" s="60" t="str">
        <f>'Wniosek 2032 r.'!B149</f>
        <v/>
      </c>
      <c r="C112" s="58" t="str">
        <f>'Wniosek 2032 r.'!E149</f>
        <v/>
      </c>
      <c r="D112" s="58" t="str">
        <f>'Wniosek 2032 r.'!G149</f>
        <v/>
      </c>
      <c r="E112" s="55">
        <f>'Wniosek 2032 r.'!C274</f>
        <v>0</v>
      </c>
      <c r="F112" s="55">
        <f>'Wniosek 2032 r.'!C505</f>
        <v>0</v>
      </c>
      <c r="G112" s="57">
        <f>'Wniosek 2032 r.'!C390</f>
        <v>0</v>
      </c>
      <c r="H112" s="56">
        <f>'Wniosek 2032 r.'!D390</f>
        <v>0</v>
      </c>
      <c r="I112" s="64">
        <f>'Wniosek 2032 r.'!F390</f>
        <v>0</v>
      </c>
      <c r="J112" s="55">
        <f>'Wniosek 2032 r.'!H390</f>
        <v>0</v>
      </c>
      <c r="K112" s="54">
        <f>IFERROR('Wniosek 2032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2032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- 2032 r.'!M143=('Wniosek 2032 r.'!C506*(-1)),'Weryfikacja 2032 r.'!M1,'Weryfikacja 2032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75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75" si="14">C118*0.1</f>
        <v>0</v>
      </c>
      <c r="N118" s="34" t="str">
        <f t="shared" ref="N118:N175" si="15">IF(D118&gt;=M118,$M$1,$M$2)</f>
        <v>ok</v>
      </c>
      <c r="O118" s="34" t="str">
        <f t="shared" ref="O118:O175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5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75" si="18">IFERROR(E35/C35,0)</f>
        <v>0</v>
      </c>
      <c r="C149" s="38">
        <f t="shared" ref="C149:C175" si="19">IFERROR(F35/E35,0)</f>
        <v>0</v>
      </c>
      <c r="D149" s="34">
        <f t="shared" ref="D149:D175" si="20">H35</f>
        <v>0</v>
      </c>
      <c r="E149" s="37">
        <f t="shared" si="13"/>
        <v>0</v>
      </c>
      <c r="F149" s="36">
        <f t="shared" ref="F149:F175" si="21">IFERROR(D149*E35,0)</f>
        <v>0</v>
      </c>
      <c r="G149" s="36">
        <f t="shared" ref="G149:G175" si="22">IFERROR(G35*E35,0)</f>
        <v>0</v>
      </c>
      <c r="H149" s="36">
        <f t="shared" ref="H149:H175" si="23">IFERROR(J149*E35,0)</f>
        <v>0</v>
      </c>
      <c r="I149" s="34">
        <f t="shared" ref="I149:I175" si="24">IFERROR(J149*E35,0)</f>
        <v>0</v>
      </c>
      <c r="J149" s="34">
        <f t="shared" ref="J149:J175" si="25">IFERROR(IF((F35-J35)/E35&gt;=$L$3,$L$3,(F35-J35)/E35),0)</f>
        <v>0</v>
      </c>
      <c r="K149" s="34">
        <f t="shared" ref="K149:K175" si="26">IFERROR(K35/E35,0)</f>
        <v>0</v>
      </c>
      <c r="L149" s="34">
        <f t="shared" ref="L149:L175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75" si="28">(H149+F149)-F35</f>
        <v>0</v>
      </c>
      <c r="Q149" s="35">
        <f t="shared" ref="Q149:Q175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ref="A176:A226" si="30">A62</f>
        <v/>
      </c>
      <c r="B176" s="39">
        <f t="shared" ref="B176:B226" si="31">IFERROR(E62/C62,0)</f>
        <v>0</v>
      </c>
      <c r="C176" s="38">
        <f t="shared" ref="C176:C226" si="32">IFERROR(F62/E62,0)</f>
        <v>0</v>
      </c>
      <c r="D176" s="34">
        <f t="shared" ref="D176:D226" si="33">H62</f>
        <v>0</v>
      </c>
      <c r="E176" s="37">
        <f t="shared" ref="E176:E226" si="34">IFERROR(D176/C176,0)</f>
        <v>0</v>
      </c>
      <c r="F176" s="36">
        <f t="shared" ref="F176:F226" si="35">IFERROR(D176*E62,0)</f>
        <v>0</v>
      </c>
      <c r="G176" s="36">
        <f t="shared" ref="G176:G226" si="36">IFERROR(G62*E62,0)</f>
        <v>0</v>
      </c>
      <c r="H176" s="36">
        <f t="shared" ref="H176:H226" si="37">IFERROR(J176*E62,0)</f>
        <v>0</v>
      </c>
      <c r="I176" s="34">
        <f t="shared" ref="I176:I226" si="38">IFERROR(J176*E62,0)</f>
        <v>0</v>
      </c>
      <c r="J176" s="34">
        <f t="shared" ref="J176:J226" si="39">IFERROR(IF((F62-J62)/E62&gt;=$L$3,$L$3,(F62-J62)/E62),0)</f>
        <v>0</v>
      </c>
      <c r="K176" s="34">
        <f t="shared" ref="K176:K226" si="40">IFERROR(K62/E62,0)</f>
        <v>0</v>
      </c>
      <c r="L176" s="34">
        <f t="shared" ref="L176:L226" si="41">F62*0.1</f>
        <v>0</v>
      </c>
      <c r="M176" s="34">
        <f t="shared" ref="M176:M226" si="42">C176*0.1</f>
        <v>0</v>
      </c>
      <c r="N176" s="34" t="str">
        <f t="shared" ref="N176:N226" si="43">IF(D176&gt;=M176,$M$1,$M$2)</f>
        <v>ok</v>
      </c>
      <c r="O176" s="34" t="str">
        <f t="shared" ref="O176:O226" si="44">IF(K176&lt;=$L$3,$M$1,$M$2)</f>
        <v>ok</v>
      </c>
      <c r="P176" s="35">
        <f t="shared" ref="P176:P226" si="45">(H176+F176)-F62</f>
        <v>0</v>
      </c>
      <c r="Q176" s="35">
        <f t="shared" ref="Q176:Q226" si="46">F62-G176</f>
        <v>0</v>
      </c>
    </row>
    <row r="177" spans="1:17" x14ac:dyDescent="0.25">
      <c r="A177" s="34" t="str">
        <f t="shared" si="30"/>
        <v/>
      </c>
      <c r="B177" s="39">
        <f t="shared" si="31"/>
        <v>0</v>
      </c>
      <c r="C177" s="38">
        <f t="shared" si="32"/>
        <v>0</v>
      </c>
      <c r="D177" s="34">
        <f t="shared" si="33"/>
        <v>0</v>
      </c>
      <c r="E177" s="37">
        <f t="shared" si="34"/>
        <v>0</v>
      </c>
      <c r="F177" s="36">
        <f t="shared" si="35"/>
        <v>0</v>
      </c>
      <c r="G177" s="36">
        <f t="shared" si="36"/>
        <v>0</v>
      </c>
      <c r="H177" s="36">
        <f t="shared" si="37"/>
        <v>0</v>
      </c>
      <c r="I177" s="34">
        <f t="shared" si="38"/>
        <v>0</v>
      </c>
      <c r="J177" s="34">
        <f t="shared" si="39"/>
        <v>0</v>
      </c>
      <c r="K177" s="34">
        <f t="shared" si="40"/>
        <v>0</v>
      </c>
      <c r="L177" s="34">
        <f t="shared" si="41"/>
        <v>0</v>
      </c>
      <c r="M177" s="34">
        <f t="shared" si="42"/>
        <v>0</v>
      </c>
      <c r="N177" s="34" t="str">
        <f t="shared" si="43"/>
        <v>ok</v>
      </c>
      <c r="O177" s="34" t="str">
        <f t="shared" si="44"/>
        <v>ok</v>
      </c>
      <c r="P177" s="35">
        <f t="shared" si="45"/>
        <v>0</v>
      </c>
      <c r="Q177" s="35">
        <f t="shared" si="46"/>
        <v>0</v>
      </c>
    </row>
    <row r="178" spans="1:17" x14ac:dyDescent="0.25">
      <c r="A178" s="34" t="str">
        <f t="shared" si="30"/>
        <v/>
      </c>
      <c r="B178" s="39">
        <f t="shared" si="31"/>
        <v>0</v>
      </c>
      <c r="C178" s="38">
        <f t="shared" si="32"/>
        <v>0</v>
      </c>
      <c r="D178" s="34">
        <f t="shared" si="33"/>
        <v>0</v>
      </c>
      <c r="E178" s="37">
        <f t="shared" si="34"/>
        <v>0</v>
      </c>
      <c r="F178" s="36">
        <f t="shared" si="35"/>
        <v>0</v>
      </c>
      <c r="G178" s="36">
        <f t="shared" si="36"/>
        <v>0</v>
      </c>
      <c r="H178" s="36">
        <f t="shared" si="37"/>
        <v>0</v>
      </c>
      <c r="I178" s="34">
        <f t="shared" si="38"/>
        <v>0</v>
      </c>
      <c r="J178" s="34">
        <f t="shared" si="39"/>
        <v>0</v>
      </c>
      <c r="K178" s="34">
        <f t="shared" si="40"/>
        <v>0</v>
      </c>
      <c r="L178" s="34">
        <f t="shared" si="41"/>
        <v>0</v>
      </c>
      <c r="M178" s="34">
        <f t="shared" si="42"/>
        <v>0</v>
      </c>
      <c r="N178" s="34" t="str">
        <f t="shared" si="43"/>
        <v>ok</v>
      </c>
      <c r="O178" s="34" t="str">
        <f t="shared" si="44"/>
        <v>ok</v>
      </c>
      <c r="P178" s="35">
        <f t="shared" si="45"/>
        <v>0</v>
      </c>
      <c r="Q178" s="35">
        <f t="shared" si="46"/>
        <v>0</v>
      </c>
    </row>
    <row r="179" spans="1:17" x14ac:dyDescent="0.25">
      <c r="A179" s="34" t="str">
        <f t="shared" si="30"/>
        <v/>
      </c>
      <c r="B179" s="39">
        <f t="shared" si="31"/>
        <v>0</v>
      </c>
      <c r="C179" s="38">
        <f t="shared" si="32"/>
        <v>0</v>
      </c>
      <c r="D179" s="34">
        <f t="shared" si="33"/>
        <v>0</v>
      </c>
      <c r="E179" s="37">
        <f t="shared" si="34"/>
        <v>0</v>
      </c>
      <c r="F179" s="36">
        <f t="shared" si="35"/>
        <v>0</v>
      </c>
      <c r="G179" s="36">
        <f t="shared" si="36"/>
        <v>0</v>
      </c>
      <c r="H179" s="36">
        <f t="shared" si="37"/>
        <v>0</v>
      </c>
      <c r="I179" s="34">
        <f t="shared" si="38"/>
        <v>0</v>
      </c>
      <c r="J179" s="34">
        <f t="shared" si="39"/>
        <v>0</v>
      </c>
      <c r="K179" s="34">
        <f t="shared" si="40"/>
        <v>0</v>
      </c>
      <c r="L179" s="34">
        <f t="shared" si="41"/>
        <v>0</v>
      </c>
      <c r="M179" s="34">
        <f t="shared" si="42"/>
        <v>0</v>
      </c>
      <c r="N179" s="34" t="str">
        <f t="shared" si="43"/>
        <v>ok</v>
      </c>
      <c r="O179" s="34" t="str">
        <f t="shared" si="44"/>
        <v>ok</v>
      </c>
      <c r="P179" s="35">
        <f t="shared" si="45"/>
        <v>0</v>
      </c>
      <c r="Q179" s="35">
        <f t="shared" si="46"/>
        <v>0</v>
      </c>
    </row>
    <row r="180" spans="1:17" x14ac:dyDescent="0.25">
      <c r="A180" s="34" t="str">
        <f t="shared" si="30"/>
        <v/>
      </c>
      <c r="B180" s="39">
        <f t="shared" si="31"/>
        <v>0</v>
      </c>
      <c r="C180" s="38">
        <f t="shared" si="32"/>
        <v>0</v>
      </c>
      <c r="D180" s="34">
        <f t="shared" si="33"/>
        <v>0</v>
      </c>
      <c r="E180" s="37">
        <f t="shared" si="34"/>
        <v>0</v>
      </c>
      <c r="F180" s="36">
        <f t="shared" si="35"/>
        <v>0</v>
      </c>
      <c r="G180" s="36">
        <f t="shared" si="36"/>
        <v>0</v>
      </c>
      <c r="H180" s="36">
        <f t="shared" si="37"/>
        <v>0</v>
      </c>
      <c r="I180" s="34">
        <f t="shared" si="38"/>
        <v>0</v>
      </c>
      <c r="J180" s="34">
        <f t="shared" si="39"/>
        <v>0</v>
      </c>
      <c r="K180" s="34">
        <f t="shared" si="40"/>
        <v>0</v>
      </c>
      <c r="L180" s="34">
        <f t="shared" si="41"/>
        <v>0</v>
      </c>
      <c r="M180" s="34">
        <f t="shared" si="42"/>
        <v>0</v>
      </c>
      <c r="N180" s="34" t="str">
        <f t="shared" si="43"/>
        <v>ok</v>
      </c>
      <c r="O180" s="34" t="str">
        <f t="shared" si="44"/>
        <v>ok</v>
      </c>
      <c r="P180" s="35">
        <f t="shared" si="45"/>
        <v>0</v>
      </c>
      <c r="Q180" s="35">
        <f t="shared" si="46"/>
        <v>0</v>
      </c>
    </row>
    <row r="181" spans="1:17" x14ac:dyDescent="0.25">
      <c r="A181" s="34" t="str">
        <f t="shared" si="30"/>
        <v/>
      </c>
      <c r="B181" s="39">
        <f t="shared" si="31"/>
        <v>0</v>
      </c>
      <c r="C181" s="38">
        <f t="shared" si="32"/>
        <v>0</v>
      </c>
      <c r="D181" s="34">
        <f t="shared" si="33"/>
        <v>0</v>
      </c>
      <c r="E181" s="37">
        <f t="shared" si="34"/>
        <v>0</v>
      </c>
      <c r="F181" s="36">
        <f t="shared" si="35"/>
        <v>0</v>
      </c>
      <c r="G181" s="36">
        <f t="shared" si="36"/>
        <v>0</v>
      </c>
      <c r="H181" s="36">
        <f t="shared" si="37"/>
        <v>0</v>
      </c>
      <c r="I181" s="34">
        <f t="shared" si="38"/>
        <v>0</v>
      </c>
      <c r="J181" s="34">
        <f t="shared" si="39"/>
        <v>0</v>
      </c>
      <c r="K181" s="34">
        <f t="shared" si="40"/>
        <v>0</v>
      </c>
      <c r="L181" s="34">
        <f t="shared" si="41"/>
        <v>0</v>
      </c>
      <c r="M181" s="34">
        <f t="shared" si="42"/>
        <v>0</v>
      </c>
      <c r="N181" s="34" t="str">
        <f t="shared" si="43"/>
        <v>ok</v>
      </c>
      <c r="O181" s="34" t="str">
        <f t="shared" si="44"/>
        <v>ok</v>
      </c>
      <c r="P181" s="35">
        <f t="shared" si="45"/>
        <v>0</v>
      </c>
      <c r="Q181" s="35">
        <f t="shared" si="46"/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si="34"/>
        <v>0</v>
      </c>
      <c r="F182" s="36">
        <f t="shared" si="35"/>
        <v>0</v>
      </c>
      <c r="G182" s="36">
        <f t="shared" si="36"/>
        <v>0</v>
      </c>
      <c r="H182" s="36">
        <f t="shared" si="37"/>
        <v>0</v>
      </c>
      <c r="I182" s="34">
        <f t="shared" si="38"/>
        <v>0</v>
      </c>
      <c r="J182" s="34">
        <f t="shared" si="39"/>
        <v>0</v>
      </c>
      <c r="K182" s="34">
        <f t="shared" si="40"/>
        <v>0</v>
      </c>
      <c r="L182" s="34">
        <f t="shared" si="41"/>
        <v>0</v>
      </c>
      <c r="M182" s="34">
        <f t="shared" si="42"/>
        <v>0</v>
      </c>
      <c r="N182" s="34" t="str">
        <f t="shared" si="43"/>
        <v>ok</v>
      </c>
      <c r="O182" s="34" t="str">
        <f t="shared" si="44"/>
        <v>ok</v>
      </c>
      <c r="P182" s="35">
        <f t="shared" si="45"/>
        <v>0</v>
      </c>
      <c r="Q182" s="35">
        <f t="shared" si="46"/>
        <v>0</v>
      </c>
    </row>
    <row r="183" spans="1:17" x14ac:dyDescent="0.25">
      <c r="A183" s="34" t="str">
        <f t="shared" si="30"/>
        <v/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34"/>
        <v>0</v>
      </c>
      <c r="F183" s="36">
        <f t="shared" si="35"/>
        <v>0</v>
      </c>
      <c r="G183" s="36">
        <f t="shared" si="36"/>
        <v>0</v>
      </c>
      <c r="H183" s="36">
        <f t="shared" si="37"/>
        <v>0</v>
      </c>
      <c r="I183" s="34">
        <f t="shared" si="38"/>
        <v>0</v>
      </c>
      <c r="J183" s="34">
        <f t="shared" si="39"/>
        <v>0</v>
      </c>
      <c r="K183" s="34">
        <f t="shared" si="40"/>
        <v>0</v>
      </c>
      <c r="L183" s="34">
        <f t="shared" si="41"/>
        <v>0</v>
      </c>
      <c r="M183" s="34">
        <f t="shared" si="42"/>
        <v>0</v>
      </c>
      <c r="N183" s="34" t="str">
        <f t="shared" si="43"/>
        <v>ok</v>
      </c>
      <c r="O183" s="34" t="str">
        <f t="shared" si="44"/>
        <v>ok</v>
      </c>
      <c r="P183" s="35">
        <f t="shared" si="45"/>
        <v>0</v>
      </c>
      <c r="Q183" s="35">
        <f t="shared" si="46"/>
        <v>0</v>
      </c>
    </row>
    <row r="184" spans="1:17" x14ac:dyDescent="0.25">
      <c r="A184" s="34" t="str">
        <f t="shared" si="30"/>
        <v/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34"/>
        <v>0</v>
      </c>
      <c r="F184" s="36">
        <f t="shared" si="35"/>
        <v>0</v>
      </c>
      <c r="G184" s="36">
        <f t="shared" si="36"/>
        <v>0</v>
      </c>
      <c r="H184" s="36">
        <f t="shared" si="37"/>
        <v>0</v>
      </c>
      <c r="I184" s="34">
        <f t="shared" si="38"/>
        <v>0</v>
      </c>
      <c r="J184" s="34">
        <f t="shared" si="39"/>
        <v>0</v>
      </c>
      <c r="K184" s="34">
        <f t="shared" si="40"/>
        <v>0</v>
      </c>
      <c r="L184" s="34">
        <f t="shared" si="41"/>
        <v>0</v>
      </c>
      <c r="M184" s="34">
        <f t="shared" si="42"/>
        <v>0</v>
      </c>
      <c r="N184" s="34" t="str">
        <f t="shared" si="43"/>
        <v>ok</v>
      </c>
      <c r="O184" s="34" t="str">
        <f t="shared" si="44"/>
        <v>ok</v>
      </c>
      <c r="P184" s="35">
        <f t="shared" si="45"/>
        <v>0</v>
      </c>
      <c r="Q184" s="35">
        <f t="shared" si="46"/>
        <v>0</v>
      </c>
    </row>
    <row r="185" spans="1:17" x14ac:dyDescent="0.25">
      <c r="A185" s="34" t="str">
        <f t="shared" si="30"/>
        <v/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34"/>
        <v>0</v>
      </c>
      <c r="F185" s="36">
        <f t="shared" si="35"/>
        <v>0</v>
      </c>
      <c r="G185" s="36">
        <f t="shared" si="36"/>
        <v>0</v>
      </c>
      <c r="H185" s="36">
        <f t="shared" si="37"/>
        <v>0</v>
      </c>
      <c r="I185" s="34">
        <f t="shared" si="38"/>
        <v>0</v>
      </c>
      <c r="J185" s="34">
        <f t="shared" si="39"/>
        <v>0</v>
      </c>
      <c r="K185" s="34">
        <f t="shared" si="40"/>
        <v>0</v>
      </c>
      <c r="L185" s="34">
        <f t="shared" si="41"/>
        <v>0</v>
      </c>
      <c r="M185" s="34">
        <f t="shared" si="42"/>
        <v>0</v>
      </c>
      <c r="N185" s="34" t="str">
        <f t="shared" si="43"/>
        <v>ok</v>
      </c>
      <c r="O185" s="34" t="str">
        <f t="shared" si="44"/>
        <v>ok</v>
      </c>
      <c r="P185" s="35">
        <f t="shared" si="45"/>
        <v>0</v>
      </c>
      <c r="Q185" s="35">
        <f t="shared" si="46"/>
        <v>0</v>
      </c>
    </row>
    <row r="186" spans="1:17" x14ac:dyDescent="0.25">
      <c r="A186" s="34" t="str">
        <f t="shared" si="30"/>
        <v/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34"/>
        <v>0</v>
      </c>
      <c r="F186" s="36">
        <f t="shared" si="35"/>
        <v>0</v>
      </c>
      <c r="G186" s="36">
        <f t="shared" si="36"/>
        <v>0</v>
      </c>
      <c r="H186" s="36">
        <f t="shared" si="37"/>
        <v>0</v>
      </c>
      <c r="I186" s="34">
        <f t="shared" si="38"/>
        <v>0</v>
      </c>
      <c r="J186" s="34">
        <f t="shared" si="39"/>
        <v>0</v>
      </c>
      <c r="K186" s="34">
        <f t="shared" si="40"/>
        <v>0</v>
      </c>
      <c r="L186" s="34">
        <f t="shared" si="41"/>
        <v>0</v>
      </c>
      <c r="M186" s="34">
        <f t="shared" si="42"/>
        <v>0</v>
      </c>
      <c r="N186" s="34" t="str">
        <f t="shared" si="43"/>
        <v>ok</v>
      </c>
      <c r="O186" s="34" t="str">
        <f t="shared" si="44"/>
        <v>ok</v>
      </c>
      <c r="P186" s="35">
        <f t="shared" si="45"/>
        <v>0</v>
      </c>
      <c r="Q186" s="35">
        <f t="shared" si="46"/>
        <v>0</v>
      </c>
    </row>
    <row r="187" spans="1:17" x14ac:dyDescent="0.25">
      <c r="A187" s="34" t="str">
        <f t="shared" si="30"/>
        <v/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34"/>
        <v>0</v>
      </c>
      <c r="F187" s="36">
        <f t="shared" si="35"/>
        <v>0</v>
      </c>
      <c r="G187" s="36">
        <f t="shared" si="36"/>
        <v>0</v>
      </c>
      <c r="H187" s="36">
        <f t="shared" si="37"/>
        <v>0</v>
      </c>
      <c r="I187" s="34">
        <f t="shared" si="38"/>
        <v>0</v>
      </c>
      <c r="J187" s="34">
        <f t="shared" si="39"/>
        <v>0</v>
      </c>
      <c r="K187" s="34">
        <f t="shared" si="40"/>
        <v>0</v>
      </c>
      <c r="L187" s="34">
        <f t="shared" si="41"/>
        <v>0</v>
      </c>
      <c r="M187" s="34">
        <f t="shared" si="42"/>
        <v>0</v>
      </c>
      <c r="N187" s="34" t="str">
        <f t="shared" si="43"/>
        <v>ok</v>
      </c>
      <c r="O187" s="34" t="str">
        <f t="shared" si="44"/>
        <v>ok</v>
      </c>
      <c r="P187" s="35">
        <f t="shared" si="45"/>
        <v>0</v>
      </c>
      <c r="Q187" s="35">
        <f t="shared" si="46"/>
        <v>0</v>
      </c>
    </row>
    <row r="188" spans="1:17" x14ac:dyDescent="0.25">
      <c r="A188" s="34" t="str">
        <f t="shared" si="30"/>
        <v/>
      </c>
      <c r="B188" s="39">
        <f t="shared" si="31"/>
        <v>0</v>
      </c>
      <c r="C188" s="38">
        <f t="shared" si="32"/>
        <v>0</v>
      </c>
      <c r="D188" s="34">
        <f t="shared" si="33"/>
        <v>0</v>
      </c>
      <c r="E188" s="37">
        <f t="shared" si="34"/>
        <v>0</v>
      </c>
      <c r="F188" s="36">
        <f t="shared" si="35"/>
        <v>0</v>
      </c>
      <c r="G188" s="36">
        <f t="shared" si="36"/>
        <v>0</v>
      </c>
      <c r="H188" s="36">
        <f t="shared" si="37"/>
        <v>0</v>
      </c>
      <c r="I188" s="34">
        <f t="shared" si="38"/>
        <v>0</v>
      </c>
      <c r="J188" s="34">
        <f t="shared" si="39"/>
        <v>0</v>
      </c>
      <c r="K188" s="34">
        <f t="shared" si="40"/>
        <v>0</v>
      </c>
      <c r="L188" s="34">
        <f t="shared" si="41"/>
        <v>0</v>
      </c>
      <c r="M188" s="34">
        <f t="shared" si="42"/>
        <v>0</v>
      </c>
      <c r="N188" s="34" t="str">
        <f t="shared" si="43"/>
        <v>ok</v>
      </c>
      <c r="O188" s="34" t="str">
        <f t="shared" si="44"/>
        <v>ok</v>
      </c>
      <c r="P188" s="35">
        <f t="shared" si="45"/>
        <v>0</v>
      </c>
      <c r="Q188" s="35">
        <f t="shared" si="46"/>
        <v>0</v>
      </c>
    </row>
    <row r="189" spans="1:17" x14ac:dyDescent="0.25">
      <c r="A189" s="34" t="str">
        <f t="shared" si="30"/>
        <v/>
      </c>
      <c r="B189" s="39">
        <f t="shared" si="31"/>
        <v>0</v>
      </c>
      <c r="C189" s="38">
        <f t="shared" si="32"/>
        <v>0</v>
      </c>
      <c r="D189" s="34">
        <f t="shared" si="33"/>
        <v>0</v>
      </c>
      <c r="E189" s="37">
        <f t="shared" si="34"/>
        <v>0</v>
      </c>
      <c r="F189" s="36">
        <f t="shared" si="35"/>
        <v>0</v>
      </c>
      <c r="G189" s="36">
        <f t="shared" si="36"/>
        <v>0</v>
      </c>
      <c r="H189" s="36">
        <f t="shared" si="37"/>
        <v>0</v>
      </c>
      <c r="I189" s="34">
        <f t="shared" si="38"/>
        <v>0</v>
      </c>
      <c r="J189" s="34">
        <f t="shared" si="39"/>
        <v>0</v>
      </c>
      <c r="K189" s="34">
        <f t="shared" si="40"/>
        <v>0</v>
      </c>
      <c r="L189" s="34">
        <f t="shared" si="41"/>
        <v>0</v>
      </c>
      <c r="M189" s="34">
        <f t="shared" si="42"/>
        <v>0</v>
      </c>
      <c r="N189" s="34" t="str">
        <f t="shared" si="43"/>
        <v>ok</v>
      </c>
      <c r="O189" s="34" t="str">
        <f t="shared" si="44"/>
        <v>ok</v>
      </c>
      <c r="P189" s="35">
        <f t="shared" si="45"/>
        <v>0</v>
      </c>
      <c r="Q189" s="35">
        <f t="shared" si="46"/>
        <v>0</v>
      </c>
    </row>
    <row r="190" spans="1:17" x14ac:dyDescent="0.25">
      <c r="A190" s="34" t="str">
        <f t="shared" si="30"/>
        <v/>
      </c>
      <c r="B190" s="39">
        <f t="shared" si="31"/>
        <v>0</v>
      </c>
      <c r="C190" s="38">
        <f t="shared" si="32"/>
        <v>0</v>
      </c>
      <c r="D190" s="34">
        <f t="shared" si="33"/>
        <v>0</v>
      </c>
      <c r="E190" s="37">
        <f t="shared" si="34"/>
        <v>0</v>
      </c>
      <c r="F190" s="36">
        <f t="shared" si="35"/>
        <v>0</v>
      </c>
      <c r="G190" s="36">
        <f t="shared" si="36"/>
        <v>0</v>
      </c>
      <c r="H190" s="36">
        <f t="shared" si="37"/>
        <v>0</v>
      </c>
      <c r="I190" s="34">
        <f t="shared" si="38"/>
        <v>0</v>
      </c>
      <c r="J190" s="34">
        <f t="shared" si="39"/>
        <v>0</v>
      </c>
      <c r="K190" s="34">
        <f t="shared" si="40"/>
        <v>0</v>
      </c>
      <c r="L190" s="34">
        <f t="shared" si="41"/>
        <v>0</v>
      </c>
      <c r="M190" s="34">
        <f t="shared" si="42"/>
        <v>0</v>
      </c>
      <c r="N190" s="34" t="str">
        <f t="shared" si="43"/>
        <v>ok</v>
      </c>
      <c r="O190" s="34" t="str">
        <f t="shared" si="44"/>
        <v>ok</v>
      </c>
      <c r="P190" s="35">
        <f t="shared" si="45"/>
        <v>0</v>
      </c>
      <c r="Q190" s="35">
        <f t="shared" si="46"/>
        <v>0</v>
      </c>
    </row>
    <row r="191" spans="1:17" x14ac:dyDescent="0.25">
      <c r="A191" s="34" t="str">
        <f t="shared" si="30"/>
        <v/>
      </c>
      <c r="B191" s="39">
        <f t="shared" si="31"/>
        <v>0</v>
      </c>
      <c r="C191" s="38">
        <f t="shared" si="32"/>
        <v>0</v>
      </c>
      <c r="D191" s="34">
        <f t="shared" si="33"/>
        <v>0</v>
      </c>
      <c r="E191" s="37">
        <f t="shared" si="34"/>
        <v>0</v>
      </c>
      <c r="F191" s="36">
        <f t="shared" si="35"/>
        <v>0</v>
      </c>
      <c r="G191" s="36">
        <f t="shared" si="36"/>
        <v>0</v>
      </c>
      <c r="H191" s="36">
        <f t="shared" si="37"/>
        <v>0</v>
      </c>
      <c r="I191" s="34">
        <f t="shared" si="38"/>
        <v>0</v>
      </c>
      <c r="J191" s="34">
        <f t="shared" si="39"/>
        <v>0</v>
      </c>
      <c r="K191" s="34">
        <f t="shared" si="40"/>
        <v>0</v>
      </c>
      <c r="L191" s="34">
        <f t="shared" si="41"/>
        <v>0</v>
      </c>
      <c r="M191" s="34">
        <f t="shared" si="42"/>
        <v>0</v>
      </c>
      <c r="N191" s="34" t="str">
        <f t="shared" si="43"/>
        <v>ok</v>
      </c>
      <c r="O191" s="34" t="str">
        <f t="shared" si="44"/>
        <v>ok</v>
      </c>
      <c r="P191" s="35">
        <f t="shared" si="45"/>
        <v>0</v>
      </c>
      <c r="Q191" s="35">
        <f t="shared" si="46"/>
        <v>0</v>
      </c>
    </row>
    <row r="192" spans="1:17" x14ac:dyDescent="0.25">
      <c r="A192" s="34" t="str">
        <f t="shared" si="30"/>
        <v/>
      </c>
      <c r="B192" s="39">
        <f t="shared" si="31"/>
        <v>0</v>
      </c>
      <c r="C192" s="38">
        <f t="shared" si="32"/>
        <v>0</v>
      </c>
      <c r="D192" s="34">
        <f t="shared" si="33"/>
        <v>0</v>
      </c>
      <c r="E192" s="37">
        <f t="shared" si="34"/>
        <v>0</v>
      </c>
      <c r="F192" s="36">
        <f t="shared" si="35"/>
        <v>0</v>
      </c>
      <c r="G192" s="36">
        <f t="shared" si="36"/>
        <v>0</v>
      </c>
      <c r="H192" s="36">
        <f t="shared" si="37"/>
        <v>0</v>
      </c>
      <c r="I192" s="34">
        <f t="shared" si="38"/>
        <v>0</v>
      </c>
      <c r="J192" s="34">
        <f t="shared" si="39"/>
        <v>0</v>
      </c>
      <c r="K192" s="34">
        <f t="shared" si="40"/>
        <v>0</v>
      </c>
      <c r="L192" s="34">
        <f t="shared" si="41"/>
        <v>0</v>
      </c>
      <c r="M192" s="34">
        <f t="shared" si="42"/>
        <v>0</v>
      </c>
      <c r="N192" s="34" t="str">
        <f t="shared" si="43"/>
        <v>ok</v>
      </c>
      <c r="O192" s="34" t="str">
        <f t="shared" si="44"/>
        <v>ok</v>
      </c>
      <c r="P192" s="35">
        <f t="shared" si="45"/>
        <v>0</v>
      </c>
      <c r="Q192" s="35">
        <f t="shared" si="46"/>
        <v>0</v>
      </c>
    </row>
    <row r="193" spans="1:17" x14ac:dyDescent="0.25">
      <c r="A193" s="34" t="str">
        <f t="shared" si="30"/>
        <v/>
      </c>
      <c r="B193" s="39">
        <f t="shared" si="31"/>
        <v>0</v>
      </c>
      <c r="C193" s="38">
        <f t="shared" si="32"/>
        <v>0</v>
      </c>
      <c r="D193" s="34">
        <f t="shared" si="33"/>
        <v>0</v>
      </c>
      <c r="E193" s="37">
        <f t="shared" si="34"/>
        <v>0</v>
      </c>
      <c r="F193" s="36">
        <f t="shared" si="35"/>
        <v>0</v>
      </c>
      <c r="G193" s="36">
        <f t="shared" si="36"/>
        <v>0</v>
      </c>
      <c r="H193" s="36">
        <f t="shared" si="37"/>
        <v>0</v>
      </c>
      <c r="I193" s="34">
        <f t="shared" si="38"/>
        <v>0</v>
      </c>
      <c r="J193" s="34">
        <f t="shared" si="39"/>
        <v>0</v>
      </c>
      <c r="K193" s="34">
        <f t="shared" si="40"/>
        <v>0</v>
      </c>
      <c r="L193" s="34">
        <f t="shared" si="41"/>
        <v>0</v>
      </c>
      <c r="M193" s="34">
        <f t="shared" si="42"/>
        <v>0</v>
      </c>
      <c r="N193" s="34" t="str">
        <f t="shared" si="43"/>
        <v>ok</v>
      </c>
      <c r="O193" s="34" t="str">
        <f t="shared" si="44"/>
        <v>ok</v>
      </c>
      <c r="P193" s="35">
        <f t="shared" si="45"/>
        <v>0</v>
      </c>
      <c r="Q193" s="35">
        <f t="shared" si="46"/>
        <v>0</v>
      </c>
    </row>
    <row r="194" spans="1:17" x14ac:dyDescent="0.25">
      <c r="A194" s="34" t="str">
        <f t="shared" si="30"/>
        <v/>
      </c>
      <c r="B194" s="39">
        <f t="shared" si="31"/>
        <v>0</v>
      </c>
      <c r="C194" s="38">
        <f t="shared" si="32"/>
        <v>0</v>
      </c>
      <c r="D194" s="34">
        <f t="shared" si="33"/>
        <v>0</v>
      </c>
      <c r="E194" s="37">
        <f t="shared" si="34"/>
        <v>0</v>
      </c>
      <c r="F194" s="36">
        <f t="shared" si="35"/>
        <v>0</v>
      </c>
      <c r="G194" s="36">
        <f t="shared" si="36"/>
        <v>0</v>
      </c>
      <c r="H194" s="36">
        <f t="shared" si="37"/>
        <v>0</v>
      </c>
      <c r="I194" s="34">
        <f t="shared" si="38"/>
        <v>0</v>
      </c>
      <c r="J194" s="34">
        <f t="shared" si="39"/>
        <v>0</v>
      </c>
      <c r="K194" s="34">
        <f t="shared" si="40"/>
        <v>0</v>
      </c>
      <c r="L194" s="34">
        <f t="shared" si="41"/>
        <v>0</v>
      </c>
      <c r="M194" s="34">
        <f t="shared" si="42"/>
        <v>0</v>
      </c>
      <c r="N194" s="34" t="str">
        <f t="shared" si="43"/>
        <v>ok</v>
      </c>
      <c r="O194" s="34" t="str">
        <f t="shared" si="44"/>
        <v>ok</v>
      </c>
      <c r="P194" s="35">
        <f t="shared" si="45"/>
        <v>0</v>
      </c>
      <c r="Q194" s="35">
        <f t="shared" si="46"/>
        <v>0</v>
      </c>
    </row>
    <row r="195" spans="1:17" x14ac:dyDescent="0.25">
      <c r="A195" s="34" t="str">
        <f t="shared" si="30"/>
        <v/>
      </c>
      <c r="B195" s="39">
        <f t="shared" si="31"/>
        <v>0</v>
      </c>
      <c r="C195" s="38">
        <f t="shared" si="32"/>
        <v>0</v>
      </c>
      <c r="D195" s="34">
        <f t="shared" si="33"/>
        <v>0</v>
      </c>
      <c r="E195" s="37">
        <f t="shared" si="34"/>
        <v>0</v>
      </c>
      <c r="F195" s="36">
        <f t="shared" si="35"/>
        <v>0</v>
      </c>
      <c r="G195" s="36">
        <f t="shared" si="36"/>
        <v>0</v>
      </c>
      <c r="H195" s="36">
        <f t="shared" si="37"/>
        <v>0</v>
      </c>
      <c r="I195" s="34">
        <f t="shared" si="38"/>
        <v>0</v>
      </c>
      <c r="J195" s="34">
        <f t="shared" si="39"/>
        <v>0</v>
      </c>
      <c r="K195" s="34">
        <f t="shared" si="40"/>
        <v>0</v>
      </c>
      <c r="L195" s="34">
        <f t="shared" si="41"/>
        <v>0</v>
      </c>
      <c r="M195" s="34">
        <f t="shared" si="42"/>
        <v>0</v>
      </c>
      <c r="N195" s="34" t="str">
        <f t="shared" si="43"/>
        <v>ok</v>
      </c>
      <c r="O195" s="34" t="str">
        <f t="shared" si="44"/>
        <v>ok</v>
      </c>
      <c r="P195" s="35">
        <f t="shared" si="45"/>
        <v>0</v>
      </c>
      <c r="Q195" s="35">
        <f t="shared" si="46"/>
        <v>0</v>
      </c>
    </row>
    <row r="196" spans="1:17" x14ac:dyDescent="0.25">
      <c r="A196" s="34" t="str">
        <f t="shared" si="30"/>
        <v/>
      </c>
      <c r="B196" s="39">
        <f t="shared" si="31"/>
        <v>0</v>
      </c>
      <c r="C196" s="38">
        <f t="shared" si="32"/>
        <v>0</v>
      </c>
      <c r="D196" s="34">
        <f t="shared" si="33"/>
        <v>0</v>
      </c>
      <c r="E196" s="37">
        <f t="shared" si="34"/>
        <v>0</v>
      </c>
      <c r="F196" s="36">
        <f t="shared" si="35"/>
        <v>0</v>
      </c>
      <c r="G196" s="36">
        <f t="shared" si="36"/>
        <v>0</v>
      </c>
      <c r="H196" s="36">
        <f t="shared" si="37"/>
        <v>0</v>
      </c>
      <c r="I196" s="34">
        <f t="shared" si="38"/>
        <v>0</v>
      </c>
      <c r="J196" s="34">
        <f t="shared" si="39"/>
        <v>0</v>
      </c>
      <c r="K196" s="34">
        <f t="shared" si="40"/>
        <v>0</v>
      </c>
      <c r="L196" s="34">
        <f t="shared" si="41"/>
        <v>0</v>
      </c>
      <c r="M196" s="34">
        <f t="shared" si="42"/>
        <v>0</v>
      </c>
      <c r="N196" s="34" t="str">
        <f t="shared" si="43"/>
        <v>ok</v>
      </c>
      <c r="O196" s="34" t="str">
        <f t="shared" si="44"/>
        <v>ok</v>
      </c>
      <c r="P196" s="35">
        <f t="shared" si="45"/>
        <v>0</v>
      </c>
      <c r="Q196" s="35">
        <f t="shared" si="46"/>
        <v>0</v>
      </c>
    </row>
    <row r="197" spans="1:17" x14ac:dyDescent="0.25">
      <c r="A197" s="34" t="str">
        <f t="shared" si="30"/>
        <v/>
      </c>
      <c r="B197" s="39">
        <f t="shared" si="31"/>
        <v>0</v>
      </c>
      <c r="C197" s="38">
        <f t="shared" si="32"/>
        <v>0</v>
      </c>
      <c r="D197" s="34">
        <f t="shared" si="33"/>
        <v>0</v>
      </c>
      <c r="E197" s="37">
        <f t="shared" si="34"/>
        <v>0</v>
      </c>
      <c r="F197" s="36">
        <f t="shared" si="35"/>
        <v>0</v>
      </c>
      <c r="G197" s="36">
        <f t="shared" si="36"/>
        <v>0</v>
      </c>
      <c r="H197" s="36">
        <f t="shared" si="37"/>
        <v>0</v>
      </c>
      <c r="I197" s="34">
        <f t="shared" si="38"/>
        <v>0</v>
      </c>
      <c r="J197" s="34">
        <f t="shared" si="39"/>
        <v>0</v>
      </c>
      <c r="K197" s="34">
        <f t="shared" si="40"/>
        <v>0</v>
      </c>
      <c r="L197" s="34">
        <f t="shared" si="41"/>
        <v>0</v>
      </c>
      <c r="M197" s="34">
        <f t="shared" si="42"/>
        <v>0</v>
      </c>
      <c r="N197" s="34" t="str">
        <f t="shared" si="43"/>
        <v>ok</v>
      </c>
      <c r="O197" s="34" t="str">
        <f t="shared" si="44"/>
        <v>ok</v>
      </c>
      <c r="P197" s="35">
        <f t="shared" si="45"/>
        <v>0</v>
      </c>
      <c r="Q197" s="35">
        <f t="shared" si="46"/>
        <v>0</v>
      </c>
    </row>
    <row r="198" spans="1:17" x14ac:dyDescent="0.25">
      <c r="A198" s="34" t="str">
        <f t="shared" si="30"/>
        <v/>
      </c>
      <c r="B198" s="39">
        <f t="shared" si="31"/>
        <v>0</v>
      </c>
      <c r="C198" s="38">
        <f t="shared" si="32"/>
        <v>0</v>
      </c>
      <c r="D198" s="34">
        <f t="shared" si="33"/>
        <v>0</v>
      </c>
      <c r="E198" s="37">
        <f t="shared" si="34"/>
        <v>0</v>
      </c>
      <c r="F198" s="36">
        <f t="shared" si="35"/>
        <v>0</v>
      </c>
      <c r="G198" s="36">
        <f t="shared" si="36"/>
        <v>0</v>
      </c>
      <c r="H198" s="36">
        <f t="shared" si="37"/>
        <v>0</v>
      </c>
      <c r="I198" s="34">
        <f t="shared" si="38"/>
        <v>0</v>
      </c>
      <c r="J198" s="34">
        <f t="shared" si="39"/>
        <v>0</v>
      </c>
      <c r="K198" s="34">
        <f t="shared" si="40"/>
        <v>0</v>
      </c>
      <c r="L198" s="34">
        <f t="shared" si="41"/>
        <v>0</v>
      </c>
      <c r="M198" s="34">
        <f t="shared" si="42"/>
        <v>0</v>
      </c>
      <c r="N198" s="34" t="str">
        <f t="shared" si="43"/>
        <v>ok</v>
      </c>
      <c r="O198" s="34" t="str">
        <f t="shared" si="44"/>
        <v>ok</v>
      </c>
      <c r="P198" s="35">
        <f t="shared" si="45"/>
        <v>0</v>
      </c>
      <c r="Q198" s="35">
        <f t="shared" si="46"/>
        <v>0</v>
      </c>
    </row>
    <row r="199" spans="1:17" x14ac:dyDescent="0.25">
      <c r="A199" s="34" t="str">
        <f t="shared" si="30"/>
        <v/>
      </c>
      <c r="B199" s="39">
        <f t="shared" si="31"/>
        <v>0</v>
      </c>
      <c r="C199" s="38">
        <f t="shared" si="32"/>
        <v>0</v>
      </c>
      <c r="D199" s="34">
        <f t="shared" si="33"/>
        <v>0</v>
      </c>
      <c r="E199" s="37">
        <f t="shared" si="34"/>
        <v>0</v>
      </c>
      <c r="F199" s="36">
        <f t="shared" si="35"/>
        <v>0</v>
      </c>
      <c r="G199" s="36">
        <f t="shared" si="36"/>
        <v>0</v>
      </c>
      <c r="H199" s="36">
        <f t="shared" si="37"/>
        <v>0</v>
      </c>
      <c r="I199" s="34">
        <f t="shared" si="38"/>
        <v>0</v>
      </c>
      <c r="J199" s="34">
        <f t="shared" si="39"/>
        <v>0</v>
      </c>
      <c r="K199" s="34">
        <f t="shared" si="40"/>
        <v>0</v>
      </c>
      <c r="L199" s="34">
        <f t="shared" si="41"/>
        <v>0</v>
      </c>
      <c r="M199" s="34">
        <f t="shared" si="42"/>
        <v>0</v>
      </c>
      <c r="N199" s="34" t="str">
        <f t="shared" si="43"/>
        <v>ok</v>
      </c>
      <c r="O199" s="34" t="str">
        <f t="shared" si="44"/>
        <v>ok</v>
      </c>
      <c r="P199" s="35">
        <f t="shared" si="45"/>
        <v>0</v>
      </c>
      <c r="Q199" s="35">
        <f t="shared" si="46"/>
        <v>0</v>
      </c>
    </row>
    <row r="200" spans="1:17" x14ac:dyDescent="0.25">
      <c r="A200" s="34" t="str">
        <f t="shared" si="30"/>
        <v/>
      </c>
      <c r="B200" s="39">
        <f t="shared" si="31"/>
        <v>0</v>
      </c>
      <c r="C200" s="38">
        <f t="shared" si="32"/>
        <v>0</v>
      </c>
      <c r="D200" s="34">
        <f t="shared" si="33"/>
        <v>0</v>
      </c>
      <c r="E200" s="37">
        <f t="shared" si="34"/>
        <v>0</v>
      </c>
      <c r="F200" s="36">
        <f t="shared" si="35"/>
        <v>0</v>
      </c>
      <c r="G200" s="36">
        <f t="shared" si="36"/>
        <v>0</v>
      </c>
      <c r="H200" s="36">
        <f t="shared" si="37"/>
        <v>0</v>
      </c>
      <c r="I200" s="34">
        <f t="shared" si="38"/>
        <v>0</v>
      </c>
      <c r="J200" s="34">
        <f t="shared" si="39"/>
        <v>0</v>
      </c>
      <c r="K200" s="34">
        <f t="shared" si="40"/>
        <v>0</v>
      </c>
      <c r="L200" s="34">
        <f t="shared" si="41"/>
        <v>0</v>
      </c>
      <c r="M200" s="34">
        <f t="shared" si="42"/>
        <v>0</v>
      </c>
      <c r="N200" s="34" t="str">
        <f t="shared" si="43"/>
        <v>ok</v>
      </c>
      <c r="O200" s="34" t="str">
        <f t="shared" si="44"/>
        <v>ok</v>
      </c>
      <c r="P200" s="35">
        <f t="shared" si="45"/>
        <v>0</v>
      </c>
      <c r="Q200" s="35">
        <f t="shared" si="46"/>
        <v>0</v>
      </c>
    </row>
    <row r="201" spans="1:17" x14ac:dyDescent="0.25">
      <c r="A201" s="34" t="str">
        <f t="shared" si="30"/>
        <v/>
      </c>
      <c r="B201" s="39">
        <f t="shared" si="31"/>
        <v>0</v>
      </c>
      <c r="C201" s="38">
        <f t="shared" si="32"/>
        <v>0</v>
      </c>
      <c r="D201" s="34">
        <f t="shared" si="33"/>
        <v>0</v>
      </c>
      <c r="E201" s="37">
        <f t="shared" si="34"/>
        <v>0</v>
      </c>
      <c r="F201" s="36">
        <f t="shared" si="35"/>
        <v>0</v>
      </c>
      <c r="G201" s="36">
        <f t="shared" si="36"/>
        <v>0</v>
      </c>
      <c r="H201" s="36">
        <f t="shared" si="37"/>
        <v>0</v>
      </c>
      <c r="I201" s="34">
        <f t="shared" si="38"/>
        <v>0</v>
      </c>
      <c r="J201" s="34">
        <f t="shared" si="39"/>
        <v>0</v>
      </c>
      <c r="K201" s="34">
        <f t="shared" si="40"/>
        <v>0</v>
      </c>
      <c r="L201" s="34">
        <f t="shared" si="41"/>
        <v>0</v>
      </c>
      <c r="M201" s="34">
        <f t="shared" si="42"/>
        <v>0</v>
      </c>
      <c r="N201" s="34" t="str">
        <f t="shared" si="43"/>
        <v>ok</v>
      </c>
      <c r="O201" s="34" t="str">
        <f t="shared" si="44"/>
        <v>ok</v>
      </c>
      <c r="P201" s="35">
        <f t="shared" si="45"/>
        <v>0</v>
      </c>
      <c r="Q201" s="35">
        <f t="shared" si="46"/>
        <v>0</v>
      </c>
    </row>
    <row r="202" spans="1:17" x14ac:dyDescent="0.25">
      <c r="A202" s="34" t="str">
        <f t="shared" si="30"/>
        <v/>
      </c>
      <c r="B202" s="39">
        <f t="shared" si="31"/>
        <v>0</v>
      </c>
      <c r="C202" s="38">
        <f t="shared" si="32"/>
        <v>0</v>
      </c>
      <c r="D202" s="34">
        <f t="shared" si="33"/>
        <v>0</v>
      </c>
      <c r="E202" s="37">
        <f t="shared" si="34"/>
        <v>0</v>
      </c>
      <c r="F202" s="36">
        <f t="shared" si="35"/>
        <v>0</v>
      </c>
      <c r="G202" s="36">
        <f t="shared" si="36"/>
        <v>0</v>
      </c>
      <c r="H202" s="36">
        <f t="shared" si="37"/>
        <v>0</v>
      </c>
      <c r="I202" s="34">
        <f t="shared" si="38"/>
        <v>0</v>
      </c>
      <c r="J202" s="34">
        <f t="shared" si="39"/>
        <v>0</v>
      </c>
      <c r="K202" s="34">
        <f t="shared" si="40"/>
        <v>0</v>
      </c>
      <c r="L202" s="34">
        <f t="shared" si="41"/>
        <v>0</v>
      </c>
      <c r="M202" s="34">
        <f t="shared" si="42"/>
        <v>0</v>
      </c>
      <c r="N202" s="34" t="str">
        <f t="shared" si="43"/>
        <v>ok</v>
      </c>
      <c r="O202" s="34" t="str">
        <f t="shared" si="44"/>
        <v>ok</v>
      </c>
      <c r="P202" s="35">
        <f t="shared" si="45"/>
        <v>0</v>
      </c>
      <c r="Q202" s="35">
        <f t="shared" si="46"/>
        <v>0</v>
      </c>
    </row>
    <row r="203" spans="1:17" x14ac:dyDescent="0.25">
      <c r="A203" s="34" t="str">
        <f t="shared" si="30"/>
        <v/>
      </c>
      <c r="B203" s="39">
        <f t="shared" si="31"/>
        <v>0</v>
      </c>
      <c r="C203" s="38">
        <f t="shared" si="32"/>
        <v>0</v>
      </c>
      <c r="D203" s="34">
        <f t="shared" si="33"/>
        <v>0</v>
      </c>
      <c r="E203" s="37">
        <f t="shared" si="34"/>
        <v>0</v>
      </c>
      <c r="F203" s="36">
        <f t="shared" si="35"/>
        <v>0</v>
      </c>
      <c r="G203" s="36">
        <f t="shared" si="36"/>
        <v>0</v>
      </c>
      <c r="H203" s="36">
        <f t="shared" si="37"/>
        <v>0</v>
      </c>
      <c r="I203" s="34">
        <f t="shared" si="38"/>
        <v>0</v>
      </c>
      <c r="J203" s="34">
        <f t="shared" si="39"/>
        <v>0</v>
      </c>
      <c r="K203" s="34">
        <f t="shared" si="40"/>
        <v>0</v>
      </c>
      <c r="L203" s="34">
        <f t="shared" si="41"/>
        <v>0</v>
      </c>
      <c r="M203" s="34">
        <f t="shared" si="42"/>
        <v>0</v>
      </c>
      <c r="N203" s="34" t="str">
        <f t="shared" si="43"/>
        <v>ok</v>
      </c>
      <c r="O203" s="34" t="str">
        <f t="shared" si="44"/>
        <v>ok</v>
      </c>
      <c r="P203" s="35">
        <f t="shared" si="45"/>
        <v>0</v>
      </c>
      <c r="Q203" s="35">
        <f t="shared" si="46"/>
        <v>0</v>
      </c>
    </row>
    <row r="204" spans="1:17" x14ac:dyDescent="0.25">
      <c r="A204" s="34" t="str">
        <f t="shared" si="30"/>
        <v/>
      </c>
      <c r="B204" s="39">
        <f t="shared" si="31"/>
        <v>0</v>
      </c>
      <c r="C204" s="38">
        <f t="shared" si="32"/>
        <v>0</v>
      </c>
      <c r="D204" s="34">
        <f t="shared" si="33"/>
        <v>0</v>
      </c>
      <c r="E204" s="37">
        <f t="shared" si="34"/>
        <v>0</v>
      </c>
      <c r="F204" s="36">
        <f t="shared" si="35"/>
        <v>0</v>
      </c>
      <c r="G204" s="36">
        <f t="shared" si="36"/>
        <v>0</v>
      </c>
      <c r="H204" s="36">
        <f t="shared" si="37"/>
        <v>0</v>
      </c>
      <c r="I204" s="34">
        <f t="shared" si="38"/>
        <v>0</v>
      </c>
      <c r="J204" s="34">
        <f t="shared" si="39"/>
        <v>0</v>
      </c>
      <c r="K204" s="34">
        <f t="shared" si="40"/>
        <v>0</v>
      </c>
      <c r="L204" s="34">
        <f t="shared" si="41"/>
        <v>0</v>
      </c>
      <c r="M204" s="34">
        <f t="shared" si="42"/>
        <v>0</v>
      </c>
      <c r="N204" s="34" t="str">
        <f t="shared" si="43"/>
        <v>ok</v>
      </c>
      <c r="O204" s="34" t="str">
        <f t="shared" si="44"/>
        <v>ok</v>
      </c>
      <c r="P204" s="35">
        <f t="shared" si="45"/>
        <v>0</v>
      </c>
      <c r="Q204" s="35">
        <f t="shared" si="46"/>
        <v>0</v>
      </c>
    </row>
    <row r="205" spans="1:17" x14ac:dyDescent="0.25">
      <c r="A205" s="34" t="str">
        <f t="shared" si="30"/>
        <v/>
      </c>
      <c r="B205" s="39">
        <f t="shared" si="31"/>
        <v>0</v>
      </c>
      <c r="C205" s="38">
        <f t="shared" si="32"/>
        <v>0</v>
      </c>
      <c r="D205" s="34">
        <f t="shared" si="33"/>
        <v>0</v>
      </c>
      <c r="E205" s="37">
        <f t="shared" si="34"/>
        <v>0</v>
      </c>
      <c r="F205" s="36">
        <f t="shared" si="35"/>
        <v>0</v>
      </c>
      <c r="G205" s="36">
        <f t="shared" si="36"/>
        <v>0</v>
      </c>
      <c r="H205" s="36">
        <f t="shared" si="37"/>
        <v>0</v>
      </c>
      <c r="I205" s="34">
        <f t="shared" si="38"/>
        <v>0</v>
      </c>
      <c r="J205" s="34">
        <f t="shared" si="39"/>
        <v>0</v>
      </c>
      <c r="K205" s="34">
        <f t="shared" si="40"/>
        <v>0</v>
      </c>
      <c r="L205" s="34">
        <f t="shared" si="41"/>
        <v>0</v>
      </c>
      <c r="M205" s="34">
        <f t="shared" si="42"/>
        <v>0</v>
      </c>
      <c r="N205" s="34" t="str">
        <f t="shared" si="43"/>
        <v>ok</v>
      </c>
      <c r="O205" s="34" t="str">
        <f t="shared" si="44"/>
        <v>ok</v>
      </c>
      <c r="P205" s="35">
        <f t="shared" si="45"/>
        <v>0</v>
      </c>
      <c r="Q205" s="35">
        <f t="shared" si="46"/>
        <v>0</v>
      </c>
    </row>
    <row r="206" spans="1:17" x14ac:dyDescent="0.25">
      <c r="A206" s="34" t="str">
        <f t="shared" si="30"/>
        <v/>
      </c>
      <c r="B206" s="39">
        <f t="shared" si="31"/>
        <v>0</v>
      </c>
      <c r="C206" s="38">
        <f t="shared" si="32"/>
        <v>0</v>
      </c>
      <c r="D206" s="34">
        <f t="shared" si="33"/>
        <v>0</v>
      </c>
      <c r="E206" s="37">
        <f t="shared" si="34"/>
        <v>0</v>
      </c>
      <c r="F206" s="36">
        <f t="shared" si="35"/>
        <v>0</v>
      </c>
      <c r="G206" s="36">
        <f t="shared" si="36"/>
        <v>0</v>
      </c>
      <c r="H206" s="36">
        <f t="shared" si="37"/>
        <v>0</v>
      </c>
      <c r="I206" s="34">
        <f t="shared" si="38"/>
        <v>0</v>
      </c>
      <c r="J206" s="34">
        <f t="shared" si="39"/>
        <v>0</v>
      </c>
      <c r="K206" s="34">
        <f t="shared" si="40"/>
        <v>0</v>
      </c>
      <c r="L206" s="34">
        <f t="shared" si="41"/>
        <v>0</v>
      </c>
      <c r="M206" s="34">
        <f t="shared" si="42"/>
        <v>0</v>
      </c>
      <c r="N206" s="34" t="str">
        <f t="shared" si="43"/>
        <v>ok</v>
      </c>
      <c r="O206" s="34" t="str">
        <f t="shared" si="44"/>
        <v>ok</v>
      </c>
      <c r="P206" s="35">
        <f t="shared" si="45"/>
        <v>0</v>
      </c>
      <c r="Q206" s="35">
        <f t="shared" si="46"/>
        <v>0</v>
      </c>
    </row>
    <row r="207" spans="1:17" x14ac:dyDescent="0.25">
      <c r="A207" s="34" t="str">
        <f t="shared" si="30"/>
        <v/>
      </c>
      <c r="B207" s="39">
        <f t="shared" si="31"/>
        <v>0</v>
      </c>
      <c r="C207" s="38">
        <f t="shared" si="32"/>
        <v>0</v>
      </c>
      <c r="D207" s="34">
        <f t="shared" si="33"/>
        <v>0</v>
      </c>
      <c r="E207" s="37">
        <f t="shared" si="34"/>
        <v>0</v>
      </c>
      <c r="F207" s="36">
        <f t="shared" si="35"/>
        <v>0</v>
      </c>
      <c r="G207" s="36">
        <f t="shared" si="36"/>
        <v>0</v>
      </c>
      <c r="H207" s="36">
        <f t="shared" si="37"/>
        <v>0</v>
      </c>
      <c r="I207" s="34">
        <f t="shared" si="38"/>
        <v>0</v>
      </c>
      <c r="J207" s="34">
        <f t="shared" si="39"/>
        <v>0</v>
      </c>
      <c r="K207" s="34">
        <f t="shared" si="40"/>
        <v>0</v>
      </c>
      <c r="L207" s="34">
        <f t="shared" si="41"/>
        <v>0</v>
      </c>
      <c r="M207" s="34">
        <f t="shared" si="42"/>
        <v>0</v>
      </c>
      <c r="N207" s="34" t="str">
        <f t="shared" si="43"/>
        <v>ok</v>
      </c>
      <c r="O207" s="34" t="str">
        <f t="shared" si="44"/>
        <v>ok</v>
      </c>
      <c r="P207" s="35">
        <f t="shared" si="45"/>
        <v>0</v>
      </c>
      <c r="Q207" s="35">
        <f t="shared" si="46"/>
        <v>0</v>
      </c>
    </row>
    <row r="208" spans="1:17" x14ac:dyDescent="0.25">
      <c r="A208" s="34" t="str">
        <f t="shared" si="30"/>
        <v/>
      </c>
      <c r="B208" s="39">
        <f t="shared" si="31"/>
        <v>0</v>
      </c>
      <c r="C208" s="38">
        <f t="shared" si="32"/>
        <v>0</v>
      </c>
      <c r="D208" s="34">
        <f t="shared" si="33"/>
        <v>0</v>
      </c>
      <c r="E208" s="37">
        <f t="shared" si="34"/>
        <v>0</v>
      </c>
      <c r="F208" s="36">
        <f t="shared" si="35"/>
        <v>0</v>
      </c>
      <c r="G208" s="36">
        <f t="shared" si="36"/>
        <v>0</v>
      </c>
      <c r="H208" s="36">
        <f t="shared" si="37"/>
        <v>0</v>
      </c>
      <c r="I208" s="34">
        <f t="shared" si="38"/>
        <v>0</v>
      </c>
      <c r="J208" s="34">
        <f t="shared" si="39"/>
        <v>0</v>
      </c>
      <c r="K208" s="34">
        <f t="shared" si="40"/>
        <v>0</v>
      </c>
      <c r="L208" s="34">
        <f t="shared" si="41"/>
        <v>0</v>
      </c>
      <c r="M208" s="34">
        <f t="shared" si="42"/>
        <v>0</v>
      </c>
      <c r="N208" s="34" t="str">
        <f t="shared" si="43"/>
        <v>ok</v>
      </c>
      <c r="O208" s="34" t="str">
        <f t="shared" si="44"/>
        <v>ok</v>
      </c>
      <c r="P208" s="35">
        <f t="shared" si="45"/>
        <v>0</v>
      </c>
      <c r="Q208" s="35">
        <f t="shared" si="46"/>
        <v>0</v>
      </c>
    </row>
    <row r="209" spans="1:17" x14ac:dyDescent="0.25">
      <c r="A209" s="34" t="str">
        <f t="shared" si="30"/>
        <v/>
      </c>
      <c r="B209" s="39">
        <f t="shared" si="31"/>
        <v>0</v>
      </c>
      <c r="C209" s="38">
        <f t="shared" si="32"/>
        <v>0</v>
      </c>
      <c r="D209" s="34">
        <f t="shared" si="33"/>
        <v>0</v>
      </c>
      <c r="E209" s="37">
        <f t="shared" si="34"/>
        <v>0</v>
      </c>
      <c r="F209" s="36">
        <f t="shared" si="35"/>
        <v>0</v>
      </c>
      <c r="G209" s="36">
        <f t="shared" si="36"/>
        <v>0</v>
      </c>
      <c r="H209" s="36">
        <f t="shared" si="37"/>
        <v>0</v>
      </c>
      <c r="I209" s="34">
        <f t="shared" si="38"/>
        <v>0</v>
      </c>
      <c r="J209" s="34">
        <f t="shared" si="39"/>
        <v>0</v>
      </c>
      <c r="K209" s="34">
        <f t="shared" si="40"/>
        <v>0</v>
      </c>
      <c r="L209" s="34">
        <f t="shared" si="41"/>
        <v>0</v>
      </c>
      <c r="M209" s="34">
        <f t="shared" si="42"/>
        <v>0</v>
      </c>
      <c r="N209" s="34" t="str">
        <f t="shared" si="43"/>
        <v>ok</v>
      </c>
      <c r="O209" s="34" t="str">
        <f t="shared" si="44"/>
        <v>ok</v>
      </c>
      <c r="P209" s="35">
        <f t="shared" si="45"/>
        <v>0</v>
      </c>
      <c r="Q209" s="35">
        <f t="shared" si="46"/>
        <v>0</v>
      </c>
    </row>
    <row r="210" spans="1:17" x14ac:dyDescent="0.25">
      <c r="A210" s="34" t="str">
        <f t="shared" si="30"/>
        <v/>
      </c>
      <c r="B210" s="39">
        <f t="shared" si="31"/>
        <v>0</v>
      </c>
      <c r="C210" s="38">
        <f t="shared" si="32"/>
        <v>0</v>
      </c>
      <c r="D210" s="34">
        <f t="shared" si="33"/>
        <v>0</v>
      </c>
      <c r="E210" s="37">
        <f t="shared" si="34"/>
        <v>0</v>
      </c>
      <c r="F210" s="36">
        <f t="shared" si="35"/>
        <v>0</v>
      </c>
      <c r="G210" s="36">
        <f t="shared" si="36"/>
        <v>0</v>
      </c>
      <c r="H210" s="36">
        <f t="shared" si="37"/>
        <v>0</v>
      </c>
      <c r="I210" s="34">
        <f t="shared" si="38"/>
        <v>0</v>
      </c>
      <c r="J210" s="34">
        <f t="shared" si="39"/>
        <v>0</v>
      </c>
      <c r="K210" s="34">
        <f t="shared" si="40"/>
        <v>0</v>
      </c>
      <c r="L210" s="34">
        <f t="shared" si="41"/>
        <v>0</v>
      </c>
      <c r="M210" s="34">
        <f t="shared" si="42"/>
        <v>0</v>
      </c>
      <c r="N210" s="34" t="str">
        <f t="shared" si="43"/>
        <v>ok</v>
      </c>
      <c r="O210" s="34" t="str">
        <f t="shared" si="44"/>
        <v>ok</v>
      </c>
      <c r="P210" s="35">
        <f t="shared" si="45"/>
        <v>0</v>
      </c>
      <c r="Q210" s="35">
        <f t="shared" si="46"/>
        <v>0</v>
      </c>
    </row>
    <row r="211" spans="1:17" x14ac:dyDescent="0.25">
      <c r="A211" s="34" t="str">
        <f t="shared" si="30"/>
        <v/>
      </c>
      <c r="B211" s="39">
        <f t="shared" si="31"/>
        <v>0</v>
      </c>
      <c r="C211" s="38">
        <f t="shared" si="32"/>
        <v>0</v>
      </c>
      <c r="D211" s="34">
        <f t="shared" si="33"/>
        <v>0</v>
      </c>
      <c r="E211" s="37">
        <f t="shared" si="34"/>
        <v>0</v>
      </c>
      <c r="F211" s="36">
        <f t="shared" si="35"/>
        <v>0</v>
      </c>
      <c r="G211" s="36">
        <f t="shared" si="36"/>
        <v>0</v>
      </c>
      <c r="H211" s="36">
        <f t="shared" si="37"/>
        <v>0</v>
      </c>
      <c r="I211" s="34">
        <f t="shared" si="38"/>
        <v>0</v>
      </c>
      <c r="J211" s="34">
        <f t="shared" si="39"/>
        <v>0</v>
      </c>
      <c r="K211" s="34">
        <f t="shared" si="40"/>
        <v>0</v>
      </c>
      <c r="L211" s="34">
        <f t="shared" si="41"/>
        <v>0</v>
      </c>
      <c r="M211" s="34">
        <f t="shared" si="42"/>
        <v>0</v>
      </c>
      <c r="N211" s="34" t="str">
        <f t="shared" si="43"/>
        <v>ok</v>
      </c>
      <c r="O211" s="34" t="str">
        <f t="shared" si="44"/>
        <v>ok</v>
      </c>
      <c r="P211" s="35">
        <f t="shared" si="45"/>
        <v>0</v>
      </c>
      <c r="Q211" s="35">
        <f t="shared" si="46"/>
        <v>0</v>
      </c>
    </row>
    <row r="212" spans="1:17" x14ac:dyDescent="0.25">
      <c r="A212" s="34" t="str">
        <f t="shared" si="30"/>
        <v/>
      </c>
      <c r="B212" s="39">
        <f t="shared" si="31"/>
        <v>0</v>
      </c>
      <c r="C212" s="38">
        <f t="shared" si="32"/>
        <v>0</v>
      </c>
      <c r="D212" s="34">
        <f t="shared" si="33"/>
        <v>0</v>
      </c>
      <c r="E212" s="37">
        <f t="shared" si="34"/>
        <v>0</v>
      </c>
      <c r="F212" s="36">
        <f t="shared" si="35"/>
        <v>0</v>
      </c>
      <c r="G212" s="36">
        <f t="shared" si="36"/>
        <v>0</v>
      </c>
      <c r="H212" s="36">
        <f t="shared" si="37"/>
        <v>0</v>
      </c>
      <c r="I212" s="34">
        <f t="shared" si="38"/>
        <v>0</v>
      </c>
      <c r="J212" s="34">
        <f t="shared" si="39"/>
        <v>0</v>
      </c>
      <c r="K212" s="34">
        <f t="shared" si="40"/>
        <v>0</v>
      </c>
      <c r="L212" s="34">
        <f t="shared" si="41"/>
        <v>0</v>
      </c>
      <c r="M212" s="34">
        <f t="shared" si="42"/>
        <v>0</v>
      </c>
      <c r="N212" s="34" t="str">
        <f t="shared" si="43"/>
        <v>ok</v>
      </c>
      <c r="O212" s="34" t="str">
        <f t="shared" si="44"/>
        <v>ok</v>
      </c>
      <c r="P212" s="35">
        <f t="shared" si="45"/>
        <v>0</v>
      </c>
      <c r="Q212" s="35">
        <f t="shared" si="46"/>
        <v>0</v>
      </c>
    </row>
    <row r="213" spans="1:17" x14ac:dyDescent="0.25">
      <c r="A213" s="34" t="str">
        <f t="shared" si="30"/>
        <v/>
      </c>
      <c r="B213" s="39">
        <f t="shared" si="31"/>
        <v>0</v>
      </c>
      <c r="C213" s="38">
        <f t="shared" si="32"/>
        <v>0</v>
      </c>
      <c r="D213" s="34">
        <f t="shared" si="33"/>
        <v>0</v>
      </c>
      <c r="E213" s="37">
        <f t="shared" si="34"/>
        <v>0</v>
      </c>
      <c r="F213" s="36">
        <f t="shared" si="35"/>
        <v>0</v>
      </c>
      <c r="G213" s="36">
        <f t="shared" si="36"/>
        <v>0</v>
      </c>
      <c r="H213" s="36">
        <f t="shared" si="37"/>
        <v>0</v>
      </c>
      <c r="I213" s="34">
        <f t="shared" si="38"/>
        <v>0</v>
      </c>
      <c r="J213" s="34">
        <f t="shared" si="39"/>
        <v>0</v>
      </c>
      <c r="K213" s="34">
        <f t="shared" si="40"/>
        <v>0</v>
      </c>
      <c r="L213" s="34">
        <f t="shared" si="41"/>
        <v>0</v>
      </c>
      <c r="M213" s="34">
        <f t="shared" si="42"/>
        <v>0</v>
      </c>
      <c r="N213" s="34" t="str">
        <f t="shared" si="43"/>
        <v>ok</v>
      </c>
      <c r="O213" s="34" t="str">
        <f t="shared" si="44"/>
        <v>ok</v>
      </c>
      <c r="P213" s="35">
        <f t="shared" si="45"/>
        <v>0</v>
      </c>
      <c r="Q213" s="35">
        <f t="shared" si="46"/>
        <v>0</v>
      </c>
    </row>
    <row r="214" spans="1:17" x14ac:dyDescent="0.25">
      <c r="A214" s="34" t="str">
        <f t="shared" si="30"/>
        <v/>
      </c>
      <c r="B214" s="39">
        <f t="shared" si="31"/>
        <v>0</v>
      </c>
      <c r="C214" s="38">
        <f t="shared" si="32"/>
        <v>0</v>
      </c>
      <c r="D214" s="34">
        <f t="shared" si="33"/>
        <v>0</v>
      </c>
      <c r="E214" s="37">
        <f t="shared" si="34"/>
        <v>0</v>
      </c>
      <c r="F214" s="36">
        <f t="shared" si="35"/>
        <v>0</v>
      </c>
      <c r="G214" s="36">
        <f t="shared" si="36"/>
        <v>0</v>
      </c>
      <c r="H214" s="36">
        <f t="shared" si="37"/>
        <v>0</v>
      </c>
      <c r="I214" s="34">
        <f t="shared" si="38"/>
        <v>0</v>
      </c>
      <c r="J214" s="34">
        <f t="shared" si="39"/>
        <v>0</v>
      </c>
      <c r="K214" s="34">
        <f t="shared" si="40"/>
        <v>0</v>
      </c>
      <c r="L214" s="34">
        <f t="shared" si="41"/>
        <v>0</v>
      </c>
      <c r="M214" s="34">
        <f t="shared" si="42"/>
        <v>0</v>
      </c>
      <c r="N214" s="34" t="str">
        <f t="shared" si="43"/>
        <v>ok</v>
      </c>
      <c r="O214" s="34" t="str">
        <f t="shared" si="44"/>
        <v>ok</v>
      </c>
      <c r="P214" s="35">
        <f t="shared" si="45"/>
        <v>0</v>
      </c>
      <c r="Q214" s="35">
        <f t="shared" si="46"/>
        <v>0</v>
      </c>
    </row>
    <row r="215" spans="1:17" x14ac:dyDescent="0.25">
      <c r="A215" s="34" t="str">
        <f t="shared" si="30"/>
        <v/>
      </c>
      <c r="B215" s="39">
        <f t="shared" si="31"/>
        <v>0</v>
      </c>
      <c r="C215" s="38">
        <f t="shared" si="32"/>
        <v>0</v>
      </c>
      <c r="D215" s="34">
        <f t="shared" si="33"/>
        <v>0</v>
      </c>
      <c r="E215" s="37">
        <f t="shared" si="34"/>
        <v>0</v>
      </c>
      <c r="F215" s="36">
        <f t="shared" si="35"/>
        <v>0</v>
      </c>
      <c r="G215" s="36">
        <f t="shared" si="36"/>
        <v>0</v>
      </c>
      <c r="H215" s="36">
        <f t="shared" si="37"/>
        <v>0</v>
      </c>
      <c r="I215" s="34">
        <f t="shared" si="38"/>
        <v>0</v>
      </c>
      <c r="J215" s="34">
        <f t="shared" si="39"/>
        <v>0</v>
      </c>
      <c r="K215" s="34">
        <f t="shared" si="40"/>
        <v>0</v>
      </c>
      <c r="L215" s="34">
        <f t="shared" si="41"/>
        <v>0</v>
      </c>
      <c r="M215" s="34">
        <f t="shared" si="42"/>
        <v>0</v>
      </c>
      <c r="N215" s="34" t="str">
        <f t="shared" si="43"/>
        <v>ok</v>
      </c>
      <c r="O215" s="34" t="str">
        <f t="shared" si="44"/>
        <v>ok</v>
      </c>
      <c r="P215" s="35">
        <f t="shared" si="45"/>
        <v>0</v>
      </c>
      <c r="Q215" s="35">
        <f t="shared" si="46"/>
        <v>0</v>
      </c>
    </row>
    <row r="216" spans="1:17" x14ac:dyDescent="0.25">
      <c r="A216" s="34" t="str">
        <f t="shared" si="30"/>
        <v/>
      </c>
      <c r="B216" s="39">
        <f t="shared" si="31"/>
        <v>0</v>
      </c>
      <c r="C216" s="38">
        <f t="shared" si="32"/>
        <v>0</v>
      </c>
      <c r="D216" s="34">
        <f t="shared" si="33"/>
        <v>0</v>
      </c>
      <c r="E216" s="37">
        <f t="shared" si="34"/>
        <v>0</v>
      </c>
      <c r="F216" s="36">
        <f t="shared" si="35"/>
        <v>0</v>
      </c>
      <c r="G216" s="36">
        <f t="shared" si="36"/>
        <v>0</v>
      </c>
      <c r="H216" s="36">
        <f t="shared" si="37"/>
        <v>0</v>
      </c>
      <c r="I216" s="34">
        <f t="shared" si="38"/>
        <v>0</v>
      </c>
      <c r="J216" s="34">
        <f t="shared" si="39"/>
        <v>0</v>
      </c>
      <c r="K216" s="34">
        <f t="shared" si="40"/>
        <v>0</v>
      </c>
      <c r="L216" s="34">
        <f t="shared" si="41"/>
        <v>0</v>
      </c>
      <c r="M216" s="34">
        <f t="shared" si="42"/>
        <v>0</v>
      </c>
      <c r="N216" s="34" t="str">
        <f t="shared" si="43"/>
        <v>ok</v>
      </c>
      <c r="O216" s="34" t="str">
        <f t="shared" si="44"/>
        <v>ok</v>
      </c>
      <c r="P216" s="35">
        <f t="shared" si="45"/>
        <v>0</v>
      </c>
      <c r="Q216" s="35">
        <f t="shared" si="46"/>
        <v>0</v>
      </c>
    </row>
    <row r="217" spans="1:17" x14ac:dyDescent="0.25">
      <c r="A217" s="34" t="str">
        <f t="shared" si="30"/>
        <v/>
      </c>
      <c r="B217" s="39">
        <f t="shared" si="31"/>
        <v>0</v>
      </c>
      <c r="C217" s="38">
        <f t="shared" si="32"/>
        <v>0</v>
      </c>
      <c r="D217" s="34">
        <f t="shared" si="33"/>
        <v>0</v>
      </c>
      <c r="E217" s="37">
        <f t="shared" si="34"/>
        <v>0</v>
      </c>
      <c r="F217" s="36">
        <f t="shared" si="35"/>
        <v>0</v>
      </c>
      <c r="G217" s="36">
        <f t="shared" si="36"/>
        <v>0</v>
      </c>
      <c r="H217" s="36">
        <f t="shared" si="37"/>
        <v>0</v>
      </c>
      <c r="I217" s="34">
        <f t="shared" si="38"/>
        <v>0</v>
      </c>
      <c r="J217" s="34">
        <f t="shared" si="39"/>
        <v>0</v>
      </c>
      <c r="K217" s="34">
        <f t="shared" si="40"/>
        <v>0</v>
      </c>
      <c r="L217" s="34">
        <f t="shared" si="41"/>
        <v>0</v>
      </c>
      <c r="M217" s="34">
        <f t="shared" si="42"/>
        <v>0</v>
      </c>
      <c r="N217" s="34" t="str">
        <f t="shared" si="43"/>
        <v>ok</v>
      </c>
      <c r="O217" s="34" t="str">
        <f t="shared" si="44"/>
        <v>ok</v>
      </c>
      <c r="P217" s="35">
        <f t="shared" si="45"/>
        <v>0</v>
      </c>
      <c r="Q217" s="35">
        <f t="shared" si="46"/>
        <v>0</v>
      </c>
    </row>
    <row r="218" spans="1:17" x14ac:dyDescent="0.25">
      <c r="A218" s="34" t="str">
        <f t="shared" si="30"/>
        <v/>
      </c>
      <c r="B218" s="39">
        <f t="shared" si="31"/>
        <v>0</v>
      </c>
      <c r="C218" s="38">
        <f t="shared" si="32"/>
        <v>0</v>
      </c>
      <c r="D218" s="34">
        <f t="shared" si="33"/>
        <v>0</v>
      </c>
      <c r="E218" s="37">
        <f t="shared" si="34"/>
        <v>0</v>
      </c>
      <c r="F218" s="36">
        <f t="shared" si="35"/>
        <v>0</v>
      </c>
      <c r="G218" s="36">
        <f t="shared" si="36"/>
        <v>0</v>
      </c>
      <c r="H218" s="36">
        <f t="shared" si="37"/>
        <v>0</v>
      </c>
      <c r="I218" s="34">
        <f t="shared" si="38"/>
        <v>0</v>
      </c>
      <c r="J218" s="34">
        <f t="shared" si="39"/>
        <v>0</v>
      </c>
      <c r="K218" s="34">
        <f t="shared" si="40"/>
        <v>0</v>
      </c>
      <c r="L218" s="34">
        <f t="shared" si="41"/>
        <v>0</v>
      </c>
      <c r="M218" s="34">
        <f t="shared" si="42"/>
        <v>0</v>
      </c>
      <c r="N218" s="34" t="str">
        <f t="shared" si="43"/>
        <v>ok</v>
      </c>
      <c r="O218" s="34" t="str">
        <f t="shared" si="44"/>
        <v>ok</v>
      </c>
      <c r="P218" s="35">
        <f t="shared" si="45"/>
        <v>0</v>
      </c>
      <c r="Q218" s="35">
        <f t="shared" si="46"/>
        <v>0</v>
      </c>
    </row>
    <row r="219" spans="1:17" x14ac:dyDescent="0.25">
      <c r="A219" s="34" t="str">
        <f t="shared" si="30"/>
        <v/>
      </c>
      <c r="B219" s="39">
        <f t="shared" si="31"/>
        <v>0</v>
      </c>
      <c r="C219" s="38">
        <f t="shared" si="32"/>
        <v>0</v>
      </c>
      <c r="D219" s="34">
        <f t="shared" si="33"/>
        <v>0</v>
      </c>
      <c r="E219" s="37">
        <f t="shared" si="34"/>
        <v>0</v>
      </c>
      <c r="F219" s="36">
        <f t="shared" si="35"/>
        <v>0</v>
      </c>
      <c r="G219" s="36">
        <f t="shared" si="36"/>
        <v>0</v>
      </c>
      <c r="H219" s="36">
        <f t="shared" si="37"/>
        <v>0</v>
      </c>
      <c r="I219" s="34">
        <f t="shared" si="38"/>
        <v>0</v>
      </c>
      <c r="J219" s="34">
        <f t="shared" si="39"/>
        <v>0</v>
      </c>
      <c r="K219" s="34">
        <f t="shared" si="40"/>
        <v>0</v>
      </c>
      <c r="L219" s="34">
        <f t="shared" si="41"/>
        <v>0</v>
      </c>
      <c r="M219" s="34">
        <f t="shared" si="42"/>
        <v>0</v>
      </c>
      <c r="N219" s="34" t="str">
        <f t="shared" si="43"/>
        <v>ok</v>
      </c>
      <c r="O219" s="34" t="str">
        <f t="shared" si="44"/>
        <v>ok</v>
      </c>
      <c r="P219" s="35">
        <f t="shared" si="45"/>
        <v>0</v>
      </c>
      <c r="Q219" s="35">
        <f t="shared" si="46"/>
        <v>0</v>
      </c>
    </row>
    <row r="220" spans="1:17" x14ac:dyDescent="0.25">
      <c r="A220" s="34" t="str">
        <f t="shared" si="30"/>
        <v/>
      </c>
      <c r="B220" s="39">
        <f t="shared" si="31"/>
        <v>0</v>
      </c>
      <c r="C220" s="38">
        <f t="shared" si="32"/>
        <v>0</v>
      </c>
      <c r="D220" s="34">
        <f t="shared" si="33"/>
        <v>0</v>
      </c>
      <c r="E220" s="37">
        <f t="shared" si="34"/>
        <v>0</v>
      </c>
      <c r="F220" s="36">
        <f t="shared" si="35"/>
        <v>0</v>
      </c>
      <c r="G220" s="36">
        <f t="shared" si="36"/>
        <v>0</v>
      </c>
      <c r="H220" s="36">
        <f t="shared" si="37"/>
        <v>0</v>
      </c>
      <c r="I220" s="34">
        <f t="shared" si="38"/>
        <v>0</v>
      </c>
      <c r="J220" s="34">
        <f t="shared" si="39"/>
        <v>0</v>
      </c>
      <c r="K220" s="34">
        <f t="shared" si="40"/>
        <v>0</v>
      </c>
      <c r="L220" s="34">
        <f t="shared" si="41"/>
        <v>0</v>
      </c>
      <c r="M220" s="34">
        <f t="shared" si="42"/>
        <v>0</v>
      </c>
      <c r="N220" s="34" t="str">
        <f t="shared" si="43"/>
        <v>ok</v>
      </c>
      <c r="O220" s="34" t="str">
        <f t="shared" si="44"/>
        <v>ok</v>
      </c>
      <c r="P220" s="35">
        <f t="shared" si="45"/>
        <v>0</v>
      </c>
      <c r="Q220" s="35">
        <f t="shared" si="46"/>
        <v>0</v>
      </c>
    </row>
    <row r="221" spans="1:17" x14ac:dyDescent="0.25">
      <c r="A221" s="34" t="str">
        <f t="shared" si="30"/>
        <v/>
      </c>
      <c r="B221" s="39">
        <f t="shared" si="31"/>
        <v>0</v>
      </c>
      <c r="C221" s="38">
        <f t="shared" si="32"/>
        <v>0</v>
      </c>
      <c r="D221" s="34">
        <f t="shared" si="33"/>
        <v>0</v>
      </c>
      <c r="E221" s="37">
        <f t="shared" si="34"/>
        <v>0</v>
      </c>
      <c r="F221" s="36">
        <f t="shared" si="35"/>
        <v>0</v>
      </c>
      <c r="G221" s="36">
        <f t="shared" si="36"/>
        <v>0</v>
      </c>
      <c r="H221" s="36">
        <f t="shared" si="37"/>
        <v>0</v>
      </c>
      <c r="I221" s="34">
        <f t="shared" si="38"/>
        <v>0</v>
      </c>
      <c r="J221" s="34">
        <f t="shared" si="39"/>
        <v>0</v>
      </c>
      <c r="K221" s="34">
        <f t="shared" si="40"/>
        <v>0</v>
      </c>
      <c r="L221" s="34">
        <f t="shared" si="41"/>
        <v>0</v>
      </c>
      <c r="M221" s="34">
        <f t="shared" si="42"/>
        <v>0</v>
      </c>
      <c r="N221" s="34" t="str">
        <f t="shared" si="43"/>
        <v>ok</v>
      </c>
      <c r="O221" s="34" t="str">
        <f t="shared" si="44"/>
        <v>ok</v>
      </c>
      <c r="P221" s="35">
        <f t="shared" si="45"/>
        <v>0</v>
      </c>
      <c r="Q221" s="35">
        <f t="shared" si="46"/>
        <v>0</v>
      </c>
    </row>
    <row r="222" spans="1:17" x14ac:dyDescent="0.25">
      <c r="A222" s="34" t="str">
        <f t="shared" si="30"/>
        <v/>
      </c>
      <c r="B222" s="39">
        <f t="shared" si="31"/>
        <v>0</v>
      </c>
      <c r="C222" s="38">
        <f t="shared" si="32"/>
        <v>0</v>
      </c>
      <c r="D222" s="34">
        <f t="shared" si="33"/>
        <v>0</v>
      </c>
      <c r="E222" s="37">
        <f t="shared" si="34"/>
        <v>0</v>
      </c>
      <c r="F222" s="36">
        <f t="shared" si="35"/>
        <v>0</v>
      </c>
      <c r="G222" s="36">
        <f t="shared" si="36"/>
        <v>0</v>
      </c>
      <c r="H222" s="36">
        <f t="shared" si="37"/>
        <v>0</v>
      </c>
      <c r="I222" s="34">
        <f t="shared" si="38"/>
        <v>0</v>
      </c>
      <c r="J222" s="34">
        <f t="shared" si="39"/>
        <v>0</v>
      </c>
      <c r="K222" s="34">
        <f t="shared" si="40"/>
        <v>0</v>
      </c>
      <c r="L222" s="34">
        <f t="shared" si="41"/>
        <v>0</v>
      </c>
      <c r="M222" s="34">
        <f t="shared" si="42"/>
        <v>0</v>
      </c>
      <c r="N222" s="34" t="str">
        <f t="shared" si="43"/>
        <v>ok</v>
      </c>
      <c r="O222" s="34" t="str">
        <f t="shared" si="44"/>
        <v>ok</v>
      </c>
      <c r="P222" s="35">
        <f t="shared" si="45"/>
        <v>0</v>
      </c>
      <c r="Q222" s="35">
        <f t="shared" si="46"/>
        <v>0</v>
      </c>
    </row>
    <row r="223" spans="1:17" x14ac:dyDescent="0.25">
      <c r="A223" s="34" t="str">
        <f t="shared" si="30"/>
        <v/>
      </c>
      <c r="B223" s="39">
        <f t="shared" si="31"/>
        <v>0</v>
      </c>
      <c r="C223" s="38">
        <f t="shared" si="32"/>
        <v>0</v>
      </c>
      <c r="D223" s="34">
        <f t="shared" si="33"/>
        <v>0</v>
      </c>
      <c r="E223" s="37">
        <f t="shared" si="34"/>
        <v>0</v>
      </c>
      <c r="F223" s="36">
        <f t="shared" si="35"/>
        <v>0</v>
      </c>
      <c r="G223" s="36">
        <f t="shared" si="36"/>
        <v>0</v>
      </c>
      <c r="H223" s="36">
        <f t="shared" si="37"/>
        <v>0</v>
      </c>
      <c r="I223" s="34">
        <f t="shared" si="38"/>
        <v>0</v>
      </c>
      <c r="J223" s="34">
        <f t="shared" si="39"/>
        <v>0</v>
      </c>
      <c r="K223" s="34">
        <f t="shared" si="40"/>
        <v>0</v>
      </c>
      <c r="L223" s="34">
        <f t="shared" si="41"/>
        <v>0</v>
      </c>
      <c r="M223" s="34">
        <f t="shared" si="42"/>
        <v>0</v>
      </c>
      <c r="N223" s="34" t="str">
        <f t="shared" si="43"/>
        <v>ok</v>
      </c>
      <c r="O223" s="34" t="str">
        <f t="shared" si="44"/>
        <v>ok</v>
      </c>
      <c r="P223" s="35">
        <f t="shared" si="45"/>
        <v>0</v>
      </c>
      <c r="Q223" s="35">
        <f t="shared" si="46"/>
        <v>0</v>
      </c>
    </row>
    <row r="224" spans="1:17" x14ac:dyDescent="0.25">
      <c r="A224" s="34" t="str">
        <f t="shared" si="30"/>
        <v/>
      </c>
      <c r="B224" s="39">
        <f t="shared" si="31"/>
        <v>0</v>
      </c>
      <c r="C224" s="38">
        <f t="shared" si="32"/>
        <v>0</v>
      </c>
      <c r="D224" s="34">
        <f t="shared" si="33"/>
        <v>0</v>
      </c>
      <c r="E224" s="37">
        <f t="shared" si="34"/>
        <v>0</v>
      </c>
      <c r="F224" s="36">
        <f t="shared" si="35"/>
        <v>0</v>
      </c>
      <c r="G224" s="36">
        <f t="shared" si="36"/>
        <v>0</v>
      </c>
      <c r="H224" s="36">
        <f t="shared" si="37"/>
        <v>0</v>
      </c>
      <c r="I224" s="34">
        <f t="shared" si="38"/>
        <v>0</v>
      </c>
      <c r="J224" s="34">
        <f t="shared" si="39"/>
        <v>0</v>
      </c>
      <c r="K224" s="34">
        <f t="shared" si="40"/>
        <v>0</v>
      </c>
      <c r="L224" s="34">
        <f t="shared" si="41"/>
        <v>0</v>
      </c>
      <c r="M224" s="34">
        <f t="shared" si="42"/>
        <v>0</v>
      </c>
      <c r="N224" s="34" t="str">
        <f t="shared" si="43"/>
        <v>ok</v>
      </c>
      <c r="O224" s="34" t="str">
        <f t="shared" si="44"/>
        <v>ok</v>
      </c>
      <c r="P224" s="35">
        <f t="shared" si="45"/>
        <v>0</v>
      </c>
      <c r="Q224" s="35">
        <f t="shared" si="46"/>
        <v>0</v>
      </c>
    </row>
    <row r="225" spans="1:17" x14ac:dyDescent="0.25">
      <c r="A225" s="34" t="str">
        <f t="shared" si="30"/>
        <v/>
      </c>
      <c r="B225" s="39">
        <f t="shared" si="31"/>
        <v>0</v>
      </c>
      <c r="C225" s="38">
        <f t="shared" si="32"/>
        <v>0</v>
      </c>
      <c r="D225" s="34">
        <f t="shared" si="33"/>
        <v>0</v>
      </c>
      <c r="E225" s="37">
        <f t="shared" si="34"/>
        <v>0</v>
      </c>
      <c r="F225" s="36">
        <f t="shared" si="35"/>
        <v>0</v>
      </c>
      <c r="G225" s="36">
        <f t="shared" si="36"/>
        <v>0</v>
      </c>
      <c r="H225" s="36">
        <f t="shared" si="37"/>
        <v>0</v>
      </c>
      <c r="I225" s="34">
        <f t="shared" si="38"/>
        <v>0</v>
      </c>
      <c r="J225" s="34">
        <f t="shared" si="39"/>
        <v>0</v>
      </c>
      <c r="K225" s="34">
        <f t="shared" si="40"/>
        <v>0</v>
      </c>
      <c r="L225" s="34">
        <f t="shared" si="41"/>
        <v>0</v>
      </c>
      <c r="M225" s="34">
        <f t="shared" si="42"/>
        <v>0</v>
      </c>
      <c r="N225" s="34" t="str">
        <f t="shared" si="43"/>
        <v>ok</v>
      </c>
      <c r="O225" s="34" t="str">
        <f t="shared" si="44"/>
        <v>ok</v>
      </c>
      <c r="P225" s="35">
        <f t="shared" si="45"/>
        <v>0</v>
      </c>
      <c r="Q225" s="35">
        <f t="shared" si="46"/>
        <v>0</v>
      </c>
    </row>
    <row r="226" spans="1:17" x14ac:dyDescent="0.25">
      <c r="A226" s="34" t="str">
        <f t="shared" si="30"/>
        <v/>
      </c>
      <c r="B226" s="39">
        <f t="shared" si="31"/>
        <v>0</v>
      </c>
      <c r="C226" s="38">
        <f t="shared" si="32"/>
        <v>0</v>
      </c>
      <c r="D226" s="34">
        <f t="shared" si="33"/>
        <v>0</v>
      </c>
      <c r="E226" s="37">
        <f t="shared" si="34"/>
        <v>0</v>
      </c>
      <c r="F226" s="36">
        <f t="shared" si="35"/>
        <v>0</v>
      </c>
      <c r="G226" s="36">
        <f t="shared" si="36"/>
        <v>0</v>
      </c>
      <c r="H226" s="36">
        <f t="shared" si="37"/>
        <v>0</v>
      </c>
      <c r="I226" s="34">
        <f t="shared" si="38"/>
        <v>0</v>
      </c>
      <c r="J226" s="34">
        <f t="shared" si="39"/>
        <v>0</v>
      </c>
      <c r="K226" s="34">
        <f t="shared" si="40"/>
        <v>0</v>
      </c>
      <c r="L226" s="34">
        <f t="shared" si="41"/>
        <v>0</v>
      </c>
      <c r="M226" s="34">
        <f t="shared" si="42"/>
        <v>0</v>
      </c>
      <c r="N226" s="34" t="str">
        <f t="shared" si="43"/>
        <v>ok</v>
      </c>
      <c r="O226" s="34" t="str">
        <f t="shared" si="44"/>
        <v>ok</v>
      </c>
      <c r="P226" s="35">
        <f t="shared" si="45"/>
        <v>0</v>
      </c>
      <c r="Q226" s="35">
        <f t="shared" si="46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27" priority="12" operator="equal">
      <formula>$M$1</formula>
    </cfRule>
    <cfRule type="cellIs" dxfId="26" priority="13" operator="equal">
      <formula>$M$2</formula>
    </cfRule>
  </conditionalFormatting>
  <conditionalFormatting sqref="O117:O226">
    <cfRule type="cellIs" dxfId="25" priority="10" operator="equal">
      <formula>$M$1</formula>
    </cfRule>
    <cfRule type="cellIs" dxfId="24" priority="11" operator="equal">
      <formula>$M$2</formula>
    </cfRule>
  </conditionalFormatting>
  <conditionalFormatting sqref="P117:Q226">
    <cfRule type="cellIs" dxfId="23" priority="5" operator="lessThan">
      <formula>0</formula>
    </cfRule>
    <cfRule type="cellIs" dxfId="22" priority="6" operator="greaterThan">
      <formula>0</formula>
    </cfRule>
    <cfRule type="cellIs" dxfId="21" priority="7" operator="equal">
      <formula>0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H117:I226">
    <cfRule type="cellIs" dxfId="18" priority="4" operator="lessThan">
      <formula>0</formula>
    </cfRule>
  </conditionalFormatting>
  <conditionalFormatting sqref="J117:J226">
    <cfRule type="cellIs" dxfId="17" priority="3" operator="lessThan">
      <formula>0</formula>
    </cfRule>
  </conditionalFormatting>
  <conditionalFormatting sqref="R116">
    <cfRule type="cellIs" dxfId="16" priority="1" operator="equal">
      <formula>$M$2</formula>
    </cfRule>
    <cfRule type="cellIs" dxfId="15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0DA12-4209-4478-A34B-18E4CF2D495B}">
  <sheetPr codeName="Arkusz37"/>
  <dimension ref="A1:R227"/>
  <sheetViews>
    <sheetView topLeftCell="A175" zoomScale="70" zoomScaleNormal="70" workbookViewId="0">
      <selection activeCell="A175" sqref="A175:Q226"/>
    </sheetView>
  </sheetViews>
  <sheetFormatPr defaultColWidth="9.140625" defaultRowHeight="15" x14ac:dyDescent="0.25"/>
  <cols>
    <col min="1" max="1" width="9.140625" style="32"/>
    <col min="2" max="2" width="15" style="32" customWidth="1"/>
    <col min="3" max="3" width="13.140625" style="32" customWidth="1"/>
    <col min="4" max="4" width="19.5703125" style="32" customWidth="1"/>
    <col min="5" max="5" width="17.5703125" style="32" customWidth="1"/>
    <col min="6" max="6" width="19.28515625" style="32" customWidth="1"/>
    <col min="7" max="7" width="19.42578125" style="32" customWidth="1"/>
    <col min="8" max="8" width="23.42578125" style="32" customWidth="1"/>
    <col min="9" max="9" width="33.85546875" style="32" customWidth="1"/>
    <col min="10" max="10" width="36" style="32" customWidth="1"/>
    <col min="11" max="11" width="16.140625" style="32" customWidth="1"/>
    <col min="12" max="12" width="15" style="32" customWidth="1"/>
    <col min="13" max="13" width="16" style="32" customWidth="1"/>
    <col min="14" max="14" width="17" style="32" bestFit="1" customWidth="1"/>
    <col min="15" max="15" width="19.42578125" style="32" customWidth="1"/>
    <col min="16" max="16" width="16.140625" style="32" customWidth="1"/>
    <col min="17" max="17" width="22.85546875" style="32" bestFit="1" customWidth="1"/>
    <col min="18" max="18" width="18.28515625" style="32" bestFit="1" customWidth="1"/>
    <col min="19" max="16384" width="9.140625" style="32"/>
  </cols>
  <sheetData>
    <row r="1" spans="1:13" x14ac:dyDescent="0.25">
      <c r="B1" s="614" t="s">
        <v>93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3" t="s">
        <v>92</v>
      </c>
    </row>
    <row r="2" spans="1:13" x14ac:dyDescent="0.25">
      <c r="A2" s="32" t="s">
        <v>91</v>
      </c>
      <c r="B2" s="46" t="s">
        <v>90</v>
      </c>
      <c r="C2" s="62" t="s">
        <v>89</v>
      </c>
      <c r="D2" s="62" t="s">
        <v>77</v>
      </c>
      <c r="E2" s="46" t="s">
        <v>88</v>
      </c>
      <c r="F2" s="41" t="s">
        <v>87</v>
      </c>
      <c r="G2" s="45" t="s">
        <v>86</v>
      </c>
      <c r="H2" s="44" t="s">
        <v>85</v>
      </c>
      <c r="I2" s="43" t="s">
        <v>84</v>
      </c>
      <c r="J2" s="42" t="s">
        <v>83</v>
      </c>
      <c r="K2" s="40" t="s">
        <v>82</v>
      </c>
      <c r="L2" s="46" t="s">
        <v>81</v>
      </c>
      <c r="M2" s="61" t="s">
        <v>80</v>
      </c>
    </row>
    <row r="3" spans="1:13" s="52" customFormat="1" x14ac:dyDescent="0.25">
      <c r="A3" s="52" t="str">
        <f>'Wniosek 2033 r.'!A40</f>
        <v/>
      </c>
      <c r="B3" s="60" t="str">
        <f>'Wniosek 2033 r.'!B40</f>
        <v/>
      </c>
      <c r="C3" s="58" t="str">
        <f>'Wniosek 2033 r.'!E40</f>
        <v/>
      </c>
      <c r="D3" s="58" t="str">
        <f>'Wniosek 2033 r.'!G40</f>
        <v/>
      </c>
      <c r="E3" s="55">
        <f>'Wniosek 2033 r.'!C165</f>
        <v>0</v>
      </c>
      <c r="F3" s="55">
        <f>'Wniosek 2033 r.'!C396</f>
        <v>0</v>
      </c>
      <c r="G3" s="57">
        <f>'Wniosek 2033 r.'!C281</f>
        <v>0</v>
      </c>
      <c r="H3" s="56">
        <f>'Wniosek 2033 r.'!D281</f>
        <v>0</v>
      </c>
      <c r="I3" s="64">
        <f>'Wniosek 2033 r.'!F281</f>
        <v>0</v>
      </c>
      <c r="J3" s="55">
        <f>'Wniosek 2033 r.'!H281</f>
        <v>0</v>
      </c>
      <c r="K3" s="54">
        <f>IFERROR('Wniosek 2033 r.'!C511,0)</f>
        <v>0</v>
      </c>
      <c r="L3" s="53">
        <v>3</v>
      </c>
    </row>
    <row r="4" spans="1:13" s="52" customFormat="1" x14ac:dyDescent="0.25">
      <c r="A4" s="52" t="str">
        <f>'Wniosek 2033 r.'!A41</f>
        <v/>
      </c>
      <c r="B4" s="60" t="str">
        <f>'Wniosek 2033 r.'!B41</f>
        <v/>
      </c>
      <c r="C4" s="58" t="str">
        <f>'Wniosek 2033 r.'!E41</f>
        <v/>
      </c>
      <c r="D4" s="58" t="str">
        <f>'Wniosek 2033 r.'!G41</f>
        <v/>
      </c>
      <c r="E4" s="55">
        <f>'Wniosek 2033 r.'!C166</f>
        <v>0</v>
      </c>
      <c r="F4" s="55">
        <f>'Wniosek 2033 r.'!C397</f>
        <v>0</v>
      </c>
      <c r="G4" s="57">
        <f>'Wniosek 2033 r.'!C282</f>
        <v>0</v>
      </c>
      <c r="H4" s="56">
        <f>'Wniosek 2033 r.'!D282</f>
        <v>0</v>
      </c>
      <c r="I4" s="64">
        <f>'Wniosek 2033 r.'!F282</f>
        <v>0</v>
      </c>
      <c r="J4" s="55">
        <f>'Wniosek 2033 r.'!H282</f>
        <v>0</v>
      </c>
      <c r="K4" s="54">
        <f>IFERROR('Wniosek 2033 r.'!C512,0)</f>
        <v>0</v>
      </c>
      <c r="L4" s="53"/>
    </row>
    <row r="5" spans="1:13" s="52" customFormat="1" x14ac:dyDescent="0.25">
      <c r="A5" s="52" t="str">
        <f>'Wniosek 2033 r.'!A42</f>
        <v/>
      </c>
      <c r="B5" s="60" t="str">
        <f>'Wniosek 2033 r.'!B42</f>
        <v/>
      </c>
      <c r="C5" s="58" t="str">
        <f>'Wniosek 2033 r.'!E42</f>
        <v/>
      </c>
      <c r="D5" s="58" t="str">
        <f>'Wniosek 2033 r.'!G42</f>
        <v/>
      </c>
      <c r="E5" s="55">
        <f>'Wniosek 2033 r.'!C167</f>
        <v>0</v>
      </c>
      <c r="F5" s="55">
        <f>'Wniosek 2033 r.'!C398</f>
        <v>0</v>
      </c>
      <c r="G5" s="57">
        <f>'Wniosek 2033 r.'!C283</f>
        <v>0</v>
      </c>
      <c r="H5" s="56">
        <f>'Wniosek 2033 r.'!D283</f>
        <v>0</v>
      </c>
      <c r="I5" s="64">
        <f>'Wniosek 2033 r.'!F283</f>
        <v>0</v>
      </c>
      <c r="J5" s="55">
        <f>'Wniosek 2033 r.'!H283</f>
        <v>0</v>
      </c>
      <c r="K5" s="54">
        <f>IFERROR('Wniosek 2033 r.'!C513,0)</f>
        <v>0</v>
      </c>
      <c r="L5" s="53"/>
    </row>
    <row r="6" spans="1:13" s="52" customFormat="1" x14ac:dyDescent="0.25">
      <c r="A6" s="52" t="str">
        <f>'Wniosek 2033 r.'!A43</f>
        <v/>
      </c>
      <c r="B6" s="60" t="str">
        <f>'Wniosek 2033 r.'!B43</f>
        <v/>
      </c>
      <c r="C6" s="58" t="str">
        <f>'Wniosek 2033 r.'!E43</f>
        <v/>
      </c>
      <c r="D6" s="58" t="str">
        <f>'Wniosek 2033 r.'!G43</f>
        <v/>
      </c>
      <c r="E6" s="55">
        <f>'Wniosek 2033 r.'!C168</f>
        <v>0</v>
      </c>
      <c r="F6" s="55">
        <f>'Wniosek 2033 r.'!C399</f>
        <v>0</v>
      </c>
      <c r="G6" s="57">
        <f>'Wniosek 2033 r.'!C284</f>
        <v>0</v>
      </c>
      <c r="H6" s="56">
        <f>'Wniosek 2033 r.'!D284</f>
        <v>0</v>
      </c>
      <c r="I6" s="64">
        <f>'Wniosek 2033 r.'!F284</f>
        <v>0</v>
      </c>
      <c r="J6" s="55">
        <f>'Wniosek 2033 r.'!H284</f>
        <v>0</v>
      </c>
      <c r="K6" s="54">
        <f>IFERROR('Wniosek 2033 r.'!C514,0)</f>
        <v>0</v>
      </c>
      <c r="L6" s="53"/>
    </row>
    <row r="7" spans="1:13" s="52" customFormat="1" x14ac:dyDescent="0.25">
      <c r="A7" s="52" t="str">
        <f>'Wniosek 2033 r.'!A44</f>
        <v/>
      </c>
      <c r="B7" s="60" t="str">
        <f>'Wniosek 2033 r.'!B44</f>
        <v/>
      </c>
      <c r="C7" s="58" t="str">
        <f>'Wniosek 2033 r.'!E44</f>
        <v/>
      </c>
      <c r="D7" s="58" t="str">
        <f>'Wniosek 2033 r.'!G44</f>
        <v/>
      </c>
      <c r="E7" s="55">
        <f>'Wniosek 2033 r.'!C169</f>
        <v>0</v>
      </c>
      <c r="F7" s="55">
        <f>'Wniosek 2033 r.'!C400</f>
        <v>0</v>
      </c>
      <c r="G7" s="57">
        <f>'Wniosek 2033 r.'!C285</f>
        <v>0</v>
      </c>
      <c r="H7" s="56">
        <f>'Wniosek 2033 r.'!D285</f>
        <v>0</v>
      </c>
      <c r="I7" s="64">
        <f>'Wniosek 2033 r.'!F285</f>
        <v>0</v>
      </c>
      <c r="J7" s="55">
        <f>'Wniosek 2033 r.'!H285</f>
        <v>0</v>
      </c>
      <c r="K7" s="54">
        <f>IFERROR('Wniosek 2033 r.'!C515,0)</f>
        <v>0</v>
      </c>
      <c r="L7" s="53"/>
    </row>
    <row r="8" spans="1:13" s="52" customFormat="1" x14ac:dyDescent="0.25">
      <c r="A8" s="52" t="str">
        <f>'Wniosek 2033 r.'!A45</f>
        <v/>
      </c>
      <c r="B8" s="60" t="str">
        <f>'Wniosek 2033 r.'!B45</f>
        <v/>
      </c>
      <c r="C8" s="58" t="str">
        <f>'Wniosek 2033 r.'!E45</f>
        <v/>
      </c>
      <c r="D8" s="58" t="str">
        <f>'Wniosek 2033 r.'!G45</f>
        <v/>
      </c>
      <c r="E8" s="55">
        <f>'Wniosek 2033 r.'!C170</f>
        <v>0</v>
      </c>
      <c r="F8" s="55">
        <f>'Wniosek 2033 r.'!C401</f>
        <v>0</v>
      </c>
      <c r="G8" s="57">
        <f>'Wniosek 2033 r.'!C286</f>
        <v>0</v>
      </c>
      <c r="H8" s="56">
        <f>'Wniosek 2033 r.'!D286</f>
        <v>0</v>
      </c>
      <c r="I8" s="64">
        <f>'Wniosek 2033 r.'!F286</f>
        <v>0</v>
      </c>
      <c r="J8" s="55">
        <f>'Wniosek 2033 r.'!H286</f>
        <v>0</v>
      </c>
      <c r="K8" s="54">
        <f>IFERROR('Wniosek 2033 r.'!C516,0)</f>
        <v>0</v>
      </c>
      <c r="L8" s="53"/>
    </row>
    <row r="9" spans="1:13" s="52" customFormat="1" x14ac:dyDescent="0.25">
      <c r="A9" s="52" t="str">
        <f>'Wniosek 2033 r.'!A46</f>
        <v/>
      </c>
      <c r="B9" s="60" t="str">
        <f>'Wniosek 2033 r.'!B46</f>
        <v/>
      </c>
      <c r="C9" s="58" t="str">
        <f>'Wniosek 2033 r.'!E46</f>
        <v/>
      </c>
      <c r="D9" s="58" t="str">
        <f>'Wniosek 2033 r.'!G46</f>
        <v/>
      </c>
      <c r="E9" s="55">
        <f>'Wniosek 2033 r.'!C171</f>
        <v>0</v>
      </c>
      <c r="F9" s="55">
        <f>'Wniosek 2033 r.'!C402</f>
        <v>0</v>
      </c>
      <c r="G9" s="57">
        <f>'Wniosek 2033 r.'!C287</f>
        <v>0</v>
      </c>
      <c r="H9" s="56">
        <f>'Wniosek 2033 r.'!D287</f>
        <v>0</v>
      </c>
      <c r="I9" s="64">
        <f>'Wniosek 2033 r.'!F287</f>
        <v>0</v>
      </c>
      <c r="J9" s="55">
        <f>'Wniosek 2033 r.'!H287</f>
        <v>0</v>
      </c>
      <c r="K9" s="54">
        <f>IFERROR('Wniosek 2033 r.'!C517,0)</f>
        <v>0</v>
      </c>
      <c r="L9" s="53"/>
    </row>
    <row r="10" spans="1:13" s="52" customFormat="1" x14ac:dyDescent="0.25">
      <c r="A10" s="52" t="str">
        <f>'Wniosek 2033 r.'!A47</f>
        <v/>
      </c>
      <c r="B10" s="60" t="str">
        <f>'Wniosek 2033 r.'!B47</f>
        <v/>
      </c>
      <c r="C10" s="58" t="str">
        <f>'Wniosek 2033 r.'!E47</f>
        <v/>
      </c>
      <c r="D10" s="58" t="str">
        <f>'Wniosek 2033 r.'!G47</f>
        <v/>
      </c>
      <c r="E10" s="55">
        <f>'Wniosek 2033 r.'!C172</f>
        <v>0</v>
      </c>
      <c r="F10" s="55">
        <f>'Wniosek 2033 r.'!C403</f>
        <v>0</v>
      </c>
      <c r="G10" s="57">
        <f>'Wniosek 2033 r.'!C288</f>
        <v>0</v>
      </c>
      <c r="H10" s="56">
        <f>'Wniosek 2033 r.'!D288</f>
        <v>0</v>
      </c>
      <c r="I10" s="64">
        <f>'Wniosek 2033 r.'!F288</f>
        <v>0</v>
      </c>
      <c r="J10" s="55">
        <f>'Wniosek 2033 r.'!H288</f>
        <v>0</v>
      </c>
      <c r="K10" s="54">
        <f>IFERROR('Wniosek 2033 r.'!C518,0)</f>
        <v>0</v>
      </c>
      <c r="L10" s="53"/>
    </row>
    <row r="11" spans="1:13" s="52" customFormat="1" x14ac:dyDescent="0.25">
      <c r="A11" s="52" t="str">
        <f>'Wniosek 2033 r.'!A48</f>
        <v/>
      </c>
      <c r="B11" s="60" t="str">
        <f>'Wniosek 2033 r.'!B48</f>
        <v/>
      </c>
      <c r="C11" s="58" t="str">
        <f>'Wniosek 2033 r.'!E48</f>
        <v/>
      </c>
      <c r="D11" s="58" t="str">
        <f>'Wniosek 2033 r.'!G48</f>
        <v/>
      </c>
      <c r="E11" s="55">
        <f>'Wniosek 2033 r.'!C173</f>
        <v>0</v>
      </c>
      <c r="F11" s="55">
        <f>'Wniosek 2033 r.'!C404</f>
        <v>0</v>
      </c>
      <c r="G11" s="57">
        <f>'Wniosek 2033 r.'!C289</f>
        <v>0</v>
      </c>
      <c r="H11" s="56">
        <f>'Wniosek 2033 r.'!D289</f>
        <v>0</v>
      </c>
      <c r="I11" s="64">
        <f>'Wniosek 2033 r.'!F289</f>
        <v>0</v>
      </c>
      <c r="J11" s="55">
        <f>'Wniosek 2033 r.'!H289</f>
        <v>0</v>
      </c>
      <c r="K11" s="54">
        <f>IFERROR('Wniosek 2033 r.'!C519,0)</f>
        <v>0</v>
      </c>
      <c r="L11" s="53"/>
    </row>
    <row r="12" spans="1:13" s="52" customFormat="1" x14ac:dyDescent="0.25">
      <c r="A12" s="52" t="str">
        <f>'Wniosek 2033 r.'!A49</f>
        <v/>
      </c>
      <c r="B12" s="60" t="str">
        <f>'Wniosek 2033 r.'!B49</f>
        <v/>
      </c>
      <c r="C12" s="58" t="str">
        <f>'Wniosek 2033 r.'!E49</f>
        <v/>
      </c>
      <c r="D12" s="58" t="str">
        <f>'Wniosek 2033 r.'!G49</f>
        <v/>
      </c>
      <c r="E12" s="55">
        <f>'Wniosek 2033 r.'!C174</f>
        <v>0</v>
      </c>
      <c r="F12" s="55">
        <f>'Wniosek 2033 r.'!C405</f>
        <v>0</v>
      </c>
      <c r="G12" s="57">
        <f>'Wniosek 2033 r.'!C290</f>
        <v>0</v>
      </c>
      <c r="H12" s="56">
        <f>'Wniosek 2033 r.'!D290</f>
        <v>0</v>
      </c>
      <c r="I12" s="64">
        <f>'Wniosek 2033 r.'!F290</f>
        <v>0</v>
      </c>
      <c r="J12" s="55">
        <f>'Wniosek 2033 r.'!H290</f>
        <v>0</v>
      </c>
      <c r="K12" s="54">
        <f>IFERROR('Wniosek 2033 r.'!C520,0)</f>
        <v>0</v>
      </c>
      <c r="L12" s="53"/>
    </row>
    <row r="13" spans="1:13" s="52" customFormat="1" x14ac:dyDescent="0.25">
      <c r="A13" s="52" t="str">
        <f>'Wniosek 2033 r.'!A50</f>
        <v/>
      </c>
      <c r="B13" s="60" t="str">
        <f>'Wniosek 2033 r.'!B50</f>
        <v/>
      </c>
      <c r="C13" s="58" t="str">
        <f>'Wniosek 2033 r.'!E50</f>
        <v/>
      </c>
      <c r="D13" s="58" t="str">
        <f>'Wniosek 2033 r.'!G50</f>
        <v/>
      </c>
      <c r="E13" s="55">
        <f>'Wniosek 2033 r.'!C175</f>
        <v>0</v>
      </c>
      <c r="F13" s="55">
        <f>'Wniosek 2033 r.'!C406</f>
        <v>0</v>
      </c>
      <c r="G13" s="57">
        <f>'Wniosek 2033 r.'!C291</f>
        <v>0</v>
      </c>
      <c r="H13" s="56">
        <f>'Wniosek 2033 r.'!D291</f>
        <v>0</v>
      </c>
      <c r="I13" s="64">
        <f>'Wniosek 2033 r.'!F291</f>
        <v>0</v>
      </c>
      <c r="J13" s="55">
        <f>'Wniosek 2033 r.'!H291</f>
        <v>0</v>
      </c>
      <c r="K13" s="54">
        <f>IFERROR('Wniosek 2033 r.'!C521,0)</f>
        <v>0</v>
      </c>
      <c r="L13" s="53"/>
    </row>
    <row r="14" spans="1:13" s="52" customFormat="1" x14ac:dyDescent="0.25">
      <c r="A14" s="52" t="str">
        <f>'Wniosek 2033 r.'!A51</f>
        <v/>
      </c>
      <c r="B14" s="60" t="str">
        <f>'Wniosek 2033 r.'!B51</f>
        <v/>
      </c>
      <c r="C14" s="58" t="str">
        <f>'Wniosek 2033 r.'!E51</f>
        <v/>
      </c>
      <c r="D14" s="58" t="str">
        <f>'Wniosek 2033 r.'!G51</f>
        <v/>
      </c>
      <c r="E14" s="55">
        <f>'Wniosek 2033 r.'!C176</f>
        <v>0</v>
      </c>
      <c r="F14" s="55">
        <f>'Wniosek 2033 r.'!C407</f>
        <v>0</v>
      </c>
      <c r="G14" s="57">
        <f>'Wniosek 2033 r.'!C292</f>
        <v>0</v>
      </c>
      <c r="H14" s="56">
        <f>'Wniosek 2033 r.'!D292</f>
        <v>0</v>
      </c>
      <c r="I14" s="64">
        <f>'Wniosek 2033 r.'!F292</f>
        <v>0</v>
      </c>
      <c r="J14" s="55">
        <f>'Wniosek 2033 r.'!H292</f>
        <v>0</v>
      </c>
      <c r="K14" s="54">
        <f>IFERROR('Wniosek 2033 r.'!C522,0)</f>
        <v>0</v>
      </c>
      <c r="L14" s="53"/>
    </row>
    <row r="15" spans="1:13" s="52" customFormat="1" x14ac:dyDescent="0.25">
      <c r="A15" s="52" t="str">
        <f>'Wniosek 2033 r.'!A52</f>
        <v/>
      </c>
      <c r="B15" s="60" t="str">
        <f>'Wniosek 2033 r.'!B52</f>
        <v/>
      </c>
      <c r="C15" s="58" t="str">
        <f>'Wniosek 2033 r.'!E52</f>
        <v/>
      </c>
      <c r="D15" s="58" t="str">
        <f>'Wniosek 2033 r.'!G52</f>
        <v/>
      </c>
      <c r="E15" s="55">
        <f>'Wniosek 2033 r.'!C177</f>
        <v>0</v>
      </c>
      <c r="F15" s="55">
        <f>'Wniosek 2033 r.'!C408</f>
        <v>0</v>
      </c>
      <c r="G15" s="57">
        <f>'Wniosek 2033 r.'!C293</f>
        <v>0</v>
      </c>
      <c r="H15" s="56">
        <f>'Wniosek 2033 r.'!D293</f>
        <v>0</v>
      </c>
      <c r="I15" s="64">
        <f>'Wniosek 2033 r.'!F293</f>
        <v>0</v>
      </c>
      <c r="J15" s="55">
        <f>'Wniosek 2033 r.'!H293</f>
        <v>0</v>
      </c>
      <c r="K15" s="54">
        <f>IFERROR('Wniosek 2033 r.'!C523,0)</f>
        <v>0</v>
      </c>
      <c r="L15" s="53"/>
    </row>
    <row r="16" spans="1:13" s="52" customFormat="1" x14ac:dyDescent="0.25">
      <c r="A16" s="52" t="str">
        <f>'Wniosek 2033 r.'!A53</f>
        <v/>
      </c>
      <c r="B16" s="60" t="str">
        <f>'Wniosek 2033 r.'!B53</f>
        <v/>
      </c>
      <c r="C16" s="58" t="str">
        <f>'Wniosek 2033 r.'!E53</f>
        <v/>
      </c>
      <c r="D16" s="58" t="str">
        <f>'Wniosek 2033 r.'!G53</f>
        <v/>
      </c>
      <c r="E16" s="55">
        <f>'Wniosek 2033 r.'!C178</f>
        <v>0</v>
      </c>
      <c r="F16" s="55">
        <f>'Wniosek 2033 r.'!C409</f>
        <v>0</v>
      </c>
      <c r="G16" s="57">
        <f>'Wniosek 2033 r.'!C294</f>
        <v>0</v>
      </c>
      <c r="H16" s="56">
        <f>'Wniosek 2033 r.'!D294</f>
        <v>0</v>
      </c>
      <c r="I16" s="64">
        <f>'Wniosek 2033 r.'!F294</f>
        <v>0</v>
      </c>
      <c r="J16" s="55">
        <f>'Wniosek 2033 r.'!H294</f>
        <v>0</v>
      </c>
      <c r="K16" s="54">
        <f>IFERROR('Wniosek 2033 r.'!C524,0)</f>
        <v>0</v>
      </c>
      <c r="L16" s="53"/>
    </row>
    <row r="17" spans="1:12" s="52" customFormat="1" x14ac:dyDescent="0.25">
      <c r="A17" s="52" t="str">
        <f>'Wniosek 2033 r.'!A54</f>
        <v/>
      </c>
      <c r="B17" s="60" t="str">
        <f>'Wniosek 2033 r.'!B54</f>
        <v/>
      </c>
      <c r="C17" s="58" t="str">
        <f>'Wniosek 2033 r.'!E54</f>
        <v/>
      </c>
      <c r="D17" s="58" t="str">
        <f>'Wniosek 2033 r.'!G54</f>
        <v/>
      </c>
      <c r="E17" s="55">
        <f>'Wniosek 2033 r.'!C179</f>
        <v>0</v>
      </c>
      <c r="F17" s="55">
        <f>'Wniosek 2033 r.'!C410</f>
        <v>0</v>
      </c>
      <c r="G17" s="57">
        <f>'Wniosek 2033 r.'!C295</f>
        <v>0</v>
      </c>
      <c r="H17" s="56">
        <f>'Wniosek 2033 r.'!D295</f>
        <v>0</v>
      </c>
      <c r="I17" s="64">
        <f>'Wniosek 2033 r.'!F295</f>
        <v>0</v>
      </c>
      <c r="J17" s="55">
        <f>'Wniosek 2033 r.'!H295</f>
        <v>0</v>
      </c>
      <c r="K17" s="54">
        <f>IFERROR('Wniosek 2033 r.'!C525,0)</f>
        <v>0</v>
      </c>
      <c r="L17" s="53"/>
    </row>
    <row r="18" spans="1:12" s="52" customFormat="1" x14ac:dyDescent="0.25">
      <c r="A18" s="52" t="str">
        <f>'Wniosek 2033 r.'!A55</f>
        <v/>
      </c>
      <c r="B18" s="60" t="str">
        <f>'Wniosek 2033 r.'!B55</f>
        <v/>
      </c>
      <c r="C18" s="58" t="str">
        <f>'Wniosek 2033 r.'!E55</f>
        <v/>
      </c>
      <c r="D18" s="58" t="str">
        <f>'Wniosek 2033 r.'!G55</f>
        <v/>
      </c>
      <c r="E18" s="55">
        <f>'Wniosek 2033 r.'!C180</f>
        <v>0</v>
      </c>
      <c r="F18" s="55">
        <f>'Wniosek 2033 r.'!C411</f>
        <v>0</v>
      </c>
      <c r="G18" s="57">
        <f>'Wniosek 2033 r.'!C296</f>
        <v>0</v>
      </c>
      <c r="H18" s="56">
        <f>'Wniosek 2033 r.'!D296</f>
        <v>0</v>
      </c>
      <c r="I18" s="64">
        <f>'Wniosek 2033 r.'!F296</f>
        <v>0</v>
      </c>
      <c r="J18" s="55">
        <f>'Wniosek 2033 r.'!H296</f>
        <v>0</v>
      </c>
      <c r="K18" s="54">
        <f>IFERROR('Wniosek 2033 r.'!C526,0)</f>
        <v>0</v>
      </c>
      <c r="L18" s="53"/>
    </row>
    <row r="19" spans="1:12" s="52" customFormat="1" x14ac:dyDescent="0.25">
      <c r="A19" s="52" t="str">
        <f>'Wniosek 2033 r.'!A56</f>
        <v/>
      </c>
      <c r="B19" s="60" t="str">
        <f>'Wniosek 2033 r.'!B56</f>
        <v/>
      </c>
      <c r="C19" s="58" t="str">
        <f>'Wniosek 2033 r.'!E56</f>
        <v/>
      </c>
      <c r="D19" s="58" t="str">
        <f>'Wniosek 2033 r.'!G56</f>
        <v/>
      </c>
      <c r="E19" s="55">
        <f>'Wniosek 2033 r.'!C181</f>
        <v>0</v>
      </c>
      <c r="F19" s="55">
        <f>'Wniosek 2033 r.'!C412</f>
        <v>0</v>
      </c>
      <c r="G19" s="57">
        <f>'Wniosek 2033 r.'!C297</f>
        <v>0</v>
      </c>
      <c r="H19" s="56">
        <f>'Wniosek 2033 r.'!D297</f>
        <v>0</v>
      </c>
      <c r="I19" s="64">
        <f>'Wniosek 2033 r.'!F297</f>
        <v>0</v>
      </c>
      <c r="J19" s="55">
        <f>'Wniosek 2033 r.'!H297</f>
        <v>0</v>
      </c>
      <c r="K19" s="54">
        <f>IFERROR('Wniosek 2033 r.'!C527,0)</f>
        <v>0</v>
      </c>
      <c r="L19" s="53"/>
    </row>
    <row r="20" spans="1:12" s="52" customFormat="1" x14ac:dyDescent="0.25">
      <c r="A20" s="52" t="str">
        <f>'Wniosek 2033 r.'!A57</f>
        <v/>
      </c>
      <c r="B20" s="60" t="str">
        <f>'Wniosek 2033 r.'!B57</f>
        <v/>
      </c>
      <c r="C20" s="58" t="str">
        <f>'Wniosek 2033 r.'!E57</f>
        <v/>
      </c>
      <c r="D20" s="58" t="str">
        <f>'Wniosek 2033 r.'!G57</f>
        <v/>
      </c>
      <c r="E20" s="55">
        <f>'Wniosek 2033 r.'!C182</f>
        <v>0</v>
      </c>
      <c r="F20" s="55">
        <f>'Wniosek 2033 r.'!C413</f>
        <v>0</v>
      </c>
      <c r="G20" s="57">
        <f>'Wniosek 2033 r.'!C298</f>
        <v>0</v>
      </c>
      <c r="H20" s="56">
        <f>'Wniosek 2033 r.'!D298</f>
        <v>0</v>
      </c>
      <c r="I20" s="64">
        <f>'Wniosek 2033 r.'!F298</f>
        <v>0</v>
      </c>
      <c r="J20" s="55">
        <f>'Wniosek 2033 r.'!H298</f>
        <v>0</v>
      </c>
      <c r="K20" s="54">
        <f>IFERROR('Wniosek 2033 r.'!C528,0)</f>
        <v>0</v>
      </c>
      <c r="L20" s="53"/>
    </row>
    <row r="21" spans="1:12" s="52" customFormat="1" x14ac:dyDescent="0.25">
      <c r="A21" s="52" t="str">
        <f>'Wniosek 2033 r.'!A58</f>
        <v/>
      </c>
      <c r="B21" s="60" t="str">
        <f>'Wniosek 2033 r.'!B58</f>
        <v/>
      </c>
      <c r="C21" s="58" t="str">
        <f>'Wniosek 2033 r.'!E58</f>
        <v/>
      </c>
      <c r="D21" s="58" t="str">
        <f>'Wniosek 2033 r.'!G58</f>
        <v/>
      </c>
      <c r="E21" s="55">
        <f>'Wniosek 2033 r.'!C183</f>
        <v>0</v>
      </c>
      <c r="F21" s="55">
        <f>'Wniosek 2033 r.'!C414</f>
        <v>0</v>
      </c>
      <c r="G21" s="57">
        <f>'Wniosek 2033 r.'!C299</f>
        <v>0</v>
      </c>
      <c r="H21" s="56">
        <f>'Wniosek 2033 r.'!D299</f>
        <v>0</v>
      </c>
      <c r="I21" s="64">
        <f>'Wniosek 2033 r.'!F299</f>
        <v>0</v>
      </c>
      <c r="J21" s="55">
        <f>'Wniosek 2033 r.'!H299</f>
        <v>0</v>
      </c>
      <c r="K21" s="54">
        <f>IFERROR('Wniosek 2033 r.'!C529,0)</f>
        <v>0</v>
      </c>
      <c r="L21" s="53"/>
    </row>
    <row r="22" spans="1:12" s="52" customFormat="1" x14ac:dyDescent="0.25">
      <c r="A22" s="52" t="str">
        <f>'Wniosek 2033 r.'!A59</f>
        <v/>
      </c>
      <c r="B22" s="60" t="str">
        <f>'Wniosek 2033 r.'!B59</f>
        <v/>
      </c>
      <c r="C22" s="58" t="str">
        <f>'Wniosek 2033 r.'!E59</f>
        <v/>
      </c>
      <c r="D22" s="58" t="str">
        <f>'Wniosek 2033 r.'!G59</f>
        <v/>
      </c>
      <c r="E22" s="55">
        <f>'Wniosek 2033 r.'!C184</f>
        <v>0</v>
      </c>
      <c r="F22" s="55">
        <f>'Wniosek 2033 r.'!C415</f>
        <v>0</v>
      </c>
      <c r="G22" s="57">
        <f>'Wniosek 2033 r.'!C300</f>
        <v>0</v>
      </c>
      <c r="H22" s="56">
        <f>'Wniosek 2033 r.'!D300</f>
        <v>0</v>
      </c>
      <c r="I22" s="64">
        <f>'Wniosek 2033 r.'!F300</f>
        <v>0</v>
      </c>
      <c r="J22" s="55">
        <f>'Wniosek 2033 r.'!H300</f>
        <v>0</v>
      </c>
      <c r="K22" s="54">
        <f>IFERROR('Wniosek 2033 r.'!C530,0)</f>
        <v>0</v>
      </c>
      <c r="L22" s="53"/>
    </row>
    <row r="23" spans="1:12" s="52" customFormat="1" x14ac:dyDescent="0.25">
      <c r="A23" s="52" t="str">
        <f>'Wniosek 2033 r.'!A60</f>
        <v/>
      </c>
      <c r="B23" s="60" t="str">
        <f>'Wniosek 2033 r.'!B60</f>
        <v/>
      </c>
      <c r="C23" s="58" t="str">
        <f>'Wniosek 2033 r.'!E60</f>
        <v/>
      </c>
      <c r="D23" s="58" t="str">
        <f>'Wniosek 2033 r.'!G60</f>
        <v/>
      </c>
      <c r="E23" s="55">
        <f>'Wniosek 2033 r.'!C185</f>
        <v>0</v>
      </c>
      <c r="F23" s="55">
        <f>'Wniosek 2033 r.'!C416</f>
        <v>0</v>
      </c>
      <c r="G23" s="57">
        <f>'Wniosek 2033 r.'!C301</f>
        <v>0</v>
      </c>
      <c r="H23" s="56">
        <f>'Wniosek 2033 r.'!D301</f>
        <v>0</v>
      </c>
      <c r="I23" s="64">
        <f>'Wniosek 2033 r.'!F301</f>
        <v>0</v>
      </c>
      <c r="J23" s="55">
        <f>'Wniosek 2033 r.'!H301</f>
        <v>0</v>
      </c>
      <c r="K23" s="54">
        <f>IFERROR('Wniosek 2033 r.'!C531,0)</f>
        <v>0</v>
      </c>
      <c r="L23" s="53"/>
    </row>
    <row r="24" spans="1:12" s="52" customFormat="1" x14ac:dyDescent="0.25">
      <c r="A24" s="52" t="str">
        <f>'Wniosek 2033 r.'!A61</f>
        <v/>
      </c>
      <c r="B24" s="60" t="str">
        <f>'Wniosek 2033 r.'!B61</f>
        <v/>
      </c>
      <c r="C24" s="58" t="str">
        <f>'Wniosek 2033 r.'!E61</f>
        <v/>
      </c>
      <c r="D24" s="58" t="str">
        <f>'Wniosek 2033 r.'!G61</f>
        <v/>
      </c>
      <c r="E24" s="55">
        <f>'Wniosek 2033 r.'!C186</f>
        <v>0</v>
      </c>
      <c r="F24" s="55">
        <f>'Wniosek 2033 r.'!C417</f>
        <v>0</v>
      </c>
      <c r="G24" s="57">
        <f>'Wniosek 2033 r.'!C302</f>
        <v>0</v>
      </c>
      <c r="H24" s="56">
        <f>'Wniosek 2033 r.'!D302</f>
        <v>0</v>
      </c>
      <c r="I24" s="64">
        <f>'Wniosek 2033 r.'!F302</f>
        <v>0</v>
      </c>
      <c r="J24" s="55">
        <f>'Wniosek 2033 r.'!H302</f>
        <v>0</v>
      </c>
      <c r="K24" s="54">
        <f>IFERROR('Wniosek 2033 r.'!C532,0)</f>
        <v>0</v>
      </c>
      <c r="L24" s="53"/>
    </row>
    <row r="25" spans="1:12" s="52" customFormat="1" x14ac:dyDescent="0.25">
      <c r="A25" s="52" t="str">
        <f>'Wniosek 2033 r.'!A62</f>
        <v/>
      </c>
      <c r="B25" s="60" t="str">
        <f>'Wniosek 2033 r.'!B62</f>
        <v/>
      </c>
      <c r="C25" s="58" t="str">
        <f>'Wniosek 2033 r.'!E62</f>
        <v/>
      </c>
      <c r="D25" s="58" t="str">
        <f>'Wniosek 2033 r.'!G62</f>
        <v/>
      </c>
      <c r="E25" s="55">
        <f>'Wniosek 2033 r.'!C187</f>
        <v>0</v>
      </c>
      <c r="F25" s="55">
        <f>'Wniosek 2033 r.'!C418</f>
        <v>0</v>
      </c>
      <c r="G25" s="57">
        <f>'Wniosek 2033 r.'!C303</f>
        <v>0</v>
      </c>
      <c r="H25" s="56">
        <f>'Wniosek 2033 r.'!D303</f>
        <v>0</v>
      </c>
      <c r="I25" s="64">
        <f>'Wniosek 2033 r.'!F303</f>
        <v>0</v>
      </c>
      <c r="J25" s="55">
        <f>'Wniosek 2033 r.'!H303</f>
        <v>0</v>
      </c>
      <c r="K25" s="54">
        <f>IFERROR('Wniosek 2033 r.'!C533,0)</f>
        <v>0</v>
      </c>
      <c r="L25" s="53"/>
    </row>
    <row r="26" spans="1:12" s="52" customFormat="1" x14ac:dyDescent="0.25">
      <c r="A26" s="52" t="str">
        <f>'Wniosek 2033 r.'!A63</f>
        <v/>
      </c>
      <c r="B26" s="60" t="str">
        <f>'Wniosek 2033 r.'!B63</f>
        <v/>
      </c>
      <c r="C26" s="58" t="str">
        <f>'Wniosek 2033 r.'!E63</f>
        <v/>
      </c>
      <c r="D26" s="58" t="str">
        <f>'Wniosek 2033 r.'!G63</f>
        <v/>
      </c>
      <c r="E26" s="55">
        <f>'Wniosek 2033 r.'!C188</f>
        <v>0</v>
      </c>
      <c r="F26" s="55">
        <f>'Wniosek 2033 r.'!C419</f>
        <v>0</v>
      </c>
      <c r="G26" s="57">
        <f>'Wniosek 2033 r.'!C304</f>
        <v>0</v>
      </c>
      <c r="H26" s="56">
        <f>'Wniosek 2033 r.'!D304</f>
        <v>0</v>
      </c>
      <c r="I26" s="64">
        <f>'Wniosek 2033 r.'!F304</f>
        <v>0</v>
      </c>
      <c r="J26" s="55">
        <f>'Wniosek 2033 r.'!H304</f>
        <v>0</v>
      </c>
      <c r="K26" s="54">
        <f>IFERROR('Wniosek 2033 r.'!C534,0)</f>
        <v>0</v>
      </c>
      <c r="L26" s="53"/>
    </row>
    <row r="27" spans="1:12" s="52" customFormat="1" x14ac:dyDescent="0.25">
      <c r="A27" s="52" t="str">
        <f>'Wniosek 2033 r.'!A64</f>
        <v/>
      </c>
      <c r="B27" s="60" t="str">
        <f>'Wniosek 2033 r.'!B64</f>
        <v/>
      </c>
      <c r="C27" s="58" t="str">
        <f>'Wniosek 2033 r.'!E64</f>
        <v/>
      </c>
      <c r="D27" s="58" t="str">
        <f>'Wniosek 2033 r.'!G64</f>
        <v/>
      </c>
      <c r="E27" s="55">
        <f>'Wniosek 2033 r.'!C189</f>
        <v>0</v>
      </c>
      <c r="F27" s="55">
        <f>'Wniosek 2033 r.'!C420</f>
        <v>0</v>
      </c>
      <c r="G27" s="57">
        <f>'Wniosek 2033 r.'!C305</f>
        <v>0</v>
      </c>
      <c r="H27" s="56">
        <f>'Wniosek 2033 r.'!D305</f>
        <v>0</v>
      </c>
      <c r="I27" s="64">
        <f>'Wniosek 2033 r.'!F305</f>
        <v>0</v>
      </c>
      <c r="J27" s="55">
        <f>'Wniosek 2033 r.'!H305</f>
        <v>0</v>
      </c>
      <c r="K27" s="54">
        <f>IFERROR('Wniosek 2033 r.'!C535,0)</f>
        <v>0</v>
      </c>
      <c r="L27" s="53"/>
    </row>
    <row r="28" spans="1:12" s="52" customFormat="1" x14ac:dyDescent="0.25">
      <c r="A28" s="52" t="str">
        <f>'Wniosek 2033 r.'!A65</f>
        <v/>
      </c>
      <c r="B28" s="60" t="str">
        <f>'Wniosek 2033 r.'!B65</f>
        <v/>
      </c>
      <c r="C28" s="58" t="str">
        <f>'Wniosek 2033 r.'!E65</f>
        <v/>
      </c>
      <c r="D28" s="58" t="str">
        <f>'Wniosek 2033 r.'!G65</f>
        <v/>
      </c>
      <c r="E28" s="55">
        <f>'Wniosek 2033 r.'!C190</f>
        <v>0</v>
      </c>
      <c r="F28" s="55">
        <f>'Wniosek 2033 r.'!C421</f>
        <v>0</v>
      </c>
      <c r="G28" s="57">
        <f>'Wniosek 2033 r.'!C306</f>
        <v>0</v>
      </c>
      <c r="H28" s="56">
        <f>'Wniosek 2033 r.'!D306</f>
        <v>0</v>
      </c>
      <c r="I28" s="64">
        <f>'Wniosek 2033 r.'!F306</f>
        <v>0</v>
      </c>
      <c r="J28" s="55">
        <f>'Wniosek 2033 r.'!H306</f>
        <v>0</v>
      </c>
      <c r="K28" s="54">
        <f>IFERROR('Wniosek 2033 r.'!C536,0)</f>
        <v>0</v>
      </c>
      <c r="L28" s="53"/>
    </row>
    <row r="29" spans="1:12" s="52" customFormat="1" x14ac:dyDescent="0.25">
      <c r="A29" s="52" t="str">
        <f>'Wniosek 2033 r.'!A66</f>
        <v/>
      </c>
      <c r="B29" s="60" t="str">
        <f>'Wniosek 2033 r.'!B66</f>
        <v/>
      </c>
      <c r="C29" s="58" t="str">
        <f>'Wniosek 2033 r.'!E66</f>
        <v/>
      </c>
      <c r="D29" s="58" t="str">
        <f>'Wniosek 2033 r.'!G66</f>
        <v/>
      </c>
      <c r="E29" s="55">
        <f>'Wniosek 2033 r.'!C191</f>
        <v>0</v>
      </c>
      <c r="F29" s="55">
        <f>'Wniosek 2033 r.'!C422</f>
        <v>0</v>
      </c>
      <c r="G29" s="57">
        <f>'Wniosek 2033 r.'!C307</f>
        <v>0</v>
      </c>
      <c r="H29" s="56">
        <f>'Wniosek 2033 r.'!D307</f>
        <v>0</v>
      </c>
      <c r="I29" s="64">
        <f>'Wniosek 2033 r.'!F307</f>
        <v>0</v>
      </c>
      <c r="J29" s="55">
        <f>'Wniosek 2033 r.'!H307</f>
        <v>0</v>
      </c>
      <c r="K29" s="54">
        <f>IFERROR('Wniosek 2033 r.'!C537,0)</f>
        <v>0</v>
      </c>
      <c r="L29" s="53"/>
    </row>
    <row r="30" spans="1:12" s="52" customFormat="1" x14ac:dyDescent="0.25">
      <c r="A30" s="52" t="str">
        <f>'Wniosek 2033 r.'!A67</f>
        <v/>
      </c>
      <c r="B30" s="60" t="str">
        <f>'Wniosek 2033 r.'!B67</f>
        <v/>
      </c>
      <c r="C30" s="58" t="str">
        <f>'Wniosek 2033 r.'!E67</f>
        <v/>
      </c>
      <c r="D30" s="58" t="str">
        <f>'Wniosek 2033 r.'!G67</f>
        <v/>
      </c>
      <c r="E30" s="55">
        <f>'Wniosek 2033 r.'!C192</f>
        <v>0</v>
      </c>
      <c r="F30" s="55">
        <f>'Wniosek 2033 r.'!C423</f>
        <v>0</v>
      </c>
      <c r="G30" s="57">
        <f>'Wniosek 2033 r.'!C308</f>
        <v>0</v>
      </c>
      <c r="H30" s="56">
        <f>'Wniosek 2033 r.'!D308</f>
        <v>0</v>
      </c>
      <c r="I30" s="64">
        <f>'Wniosek 2033 r.'!F308</f>
        <v>0</v>
      </c>
      <c r="J30" s="55">
        <f>'Wniosek 2033 r.'!H308</f>
        <v>0</v>
      </c>
      <c r="K30" s="54">
        <f>IFERROR('Wniosek 2033 r.'!C538,0)</f>
        <v>0</v>
      </c>
      <c r="L30" s="53"/>
    </row>
    <row r="31" spans="1:12" s="52" customFormat="1" x14ac:dyDescent="0.25">
      <c r="A31" s="52" t="str">
        <f>'Wniosek 2033 r.'!A68</f>
        <v/>
      </c>
      <c r="B31" s="60" t="str">
        <f>'Wniosek 2033 r.'!B68</f>
        <v/>
      </c>
      <c r="C31" s="58" t="str">
        <f>'Wniosek 2033 r.'!E68</f>
        <v/>
      </c>
      <c r="D31" s="58" t="str">
        <f>'Wniosek 2033 r.'!G68</f>
        <v/>
      </c>
      <c r="E31" s="55">
        <f>'Wniosek 2033 r.'!C193</f>
        <v>0</v>
      </c>
      <c r="F31" s="55">
        <f>'Wniosek 2033 r.'!C424</f>
        <v>0</v>
      </c>
      <c r="G31" s="57">
        <f>'Wniosek 2033 r.'!C309</f>
        <v>0</v>
      </c>
      <c r="H31" s="56">
        <f>'Wniosek 2033 r.'!D309</f>
        <v>0</v>
      </c>
      <c r="I31" s="64">
        <f>'Wniosek 2033 r.'!F309</f>
        <v>0</v>
      </c>
      <c r="J31" s="55">
        <f>'Wniosek 2033 r.'!H309</f>
        <v>0</v>
      </c>
      <c r="K31" s="54">
        <f>IFERROR('Wniosek 2033 r.'!C539,0)</f>
        <v>0</v>
      </c>
      <c r="L31" s="53"/>
    </row>
    <row r="32" spans="1:12" s="52" customFormat="1" x14ac:dyDescent="0.25">
      <c r="A32" s="52" t="str">
        <f>'Wniosek 2033 r.'!A69</f>
        <v/>
      </c>
      <c r="B32" s="60" t="str">
        <f>'Wniosek 2033 r.'!B69</f>
        <v/>
      </c>
      <c r="C32" s="58" t="str">
        <f>'Wniosek 2033 r.'!E69</f>
        <v/>
      </c>
      <c r="D32" s="58" t="str">
        <f>'Wniosek 2033 r.'!G69</f>
        <v/>
      </c>
      <c r="E32" s="55">
        <f>'Wniosek 2033 r.'!C194</f>
        <v>0</v>
      </c>
      <c r="F32" s="55">
        <f>'Wniosek 2033 r.'!C425</f>
        <v>0</v>
      </c>
      <c r="G32" s="57">
        <f>'Wniosek 2033 r.'!C310</f>
        <v>0</v>
      </c>
      <c r="H32" s="56">
        <f>'Wniosek 2033 r.'!D310</f>
        <v>0</v>
      </c>
      <c r="I32" s="64">
        <f>'Wniosek 2033 r.'!F310</f>
        <v>0</v>
      </c>
      <c r="J32" s="55">
        <f>'Wniosek 2033 r.'!H310</f>
        <v>0</v>
      </c>
      <c r="K32" s="54">
        <f>IFERROR('Wniosek 2033 r.'!C540,0)</f>
        <v>0</v>
      </c>
      <c r="L32" s="53"/>
    </row>
    <row r="33" spans="1:12" s="52" customFormat="1" x14ac:dyDescent="0.25">
      <c r="A33" s="52" t="str">
        <f>'Wniosek 2033 r.'!A70</f>
        <v/>
      </c>
      <c r="B33" s="60" t="str">
        <f>'Wniosek 2033 r.'!B70</f>
        <v/>
      </c>
      <c r="C33" s="58" t="str">
        <f>'Wniosek 2033 r.'!E70</f>
        <v/>
      </c>
      <c r="D33" s="58" t="str">
        <f>'Wniosek 2033 r.'!G70</f>
        <v/>
      </c>
      <c r="E33" s="55">
        <f>'Wniosek 2033 r.'!C195</f>
        <v>0</v>
      </c>
      <c r="F33" s="55">
        <f>'Wniosek 2033 r.'!C426</f>
        <v>0</v>
      </c>
      <c r="G33" s="57">
        <f>'Wniosek 2033 r.'!C311</f>
        <v>0</v>
      </c>
      <c r="H33" s="56">
        <f>'Wniosek 2033 r.'!D311</f>
        <v>0</v>
      </c>
      <c r="I33" s="64">
        <f>'Wniosek 2033 r.'!F311</f>
        <v>0</v>
      </c>
      <c r="J33" s="55">
        <f>'Wniosek 2033 r.'!H311</f>
        <v>0</v>
      </c>
      <c r="K33" s="54">
        <f>IFERROR('Wniosek 2033 r.'!C541,0)</f>
        <v>0</v>
      </c>
      <c r="L33" s="53"/>
    </row>
    <row r="34" spans="1:12" s="52" customFormat="1" x14ac:dyDescent="0.25">
      <c r="A34" s="52" t="str">
        <f>'Wniosek 2033 r.'!A71</f>
        <v/>
      </c>
      <c r="B34" s="60" t="str">
        <f>'Wniosek 2033 r.'!B71</f>
        <v/>
      </c>
      <c r="C34" s="58" t="str">
        <f>'Wniosek 2033 r.'!E71</f>
        <v/>
      </c>
      <c r="D34" s="58" t="str">
        <f>'Wniosek 2033 r.'!G71</f>
        <v/>
      </c>
      <c r="E34" s="55">
        <f>'Wniosek 2033 r.'!C196</f>
        <v>0</v>
      </c>
      <c r="F34" s="55">
        <f>'Wniosek 2033 r.'!C427</f>
        <v>0</v>
      </c>
      <c r="G34" s="57">
        <f>'Wniosek 2033 r.'!C312</f>
        <v>0</v>
      </c>
      <c r="H34" s="56">
        <f>'Wniosek 2033 r.'!D312</f>
        <v>0</v>
      </c>
      <c r="I34" s="64">
        <f>'Wniosek 2033 r.'!F312</f>
        <v>0</v>
      </c>
      <c r="J34" s="55">
        <f>'Wniosek 2033 r.'!H312</f>
        <v>0</v>
      </c>
      <c r="K34" s="54">
        <f>IFERROR('Wniosek 2033 r.'!C542,0)</f>
        <v>0</v>
      </c>
      <c r="L34" s="53"/>
    </row>
    <row r="35" spans="1:12" s="52" customFormat="1" x14ac:dyDescent="0.25">
      <c r="A35" s="52" t="str">
        <f>'Wniosek 2033 r.'!A72</f>
        <v/>
      </c>
      <c r="B35" s="60" t="str">
        <f>'Wniosek 2033 r.'!B72</f>
        <v/>
      </c>
      <c r="C35" s="58" t="str">
        <f>'Wniosek 2033 r.'!E72</f>
        <v/>
      </c>
      <c r="D35" s="58" t="str">
        <f>'Wniosek 2033 r.'!G72</f>
        <v/>
      </c>
      <c r="E35" s="55">
        <f>'Wniosek 2033 r.'!C197</f>
        <v>0</v>
      </c>
      <c r="F35" s="55">
        <f>'Wniosek 2033 r.'!C428</f>
        <v>0</v>
      </c>
      <c r="G35" s="57">
        <f>'Wniosek 2033 r.'!C313</f>
        <v>0</v>
      </c>
      <c r="H35" s="56">
        <f>'Wniosek 2033 r.'!D313</f>
        <v>0</v>
      </c>
      <c r="I35" s="64">
        <f>'Wniosek 2033 r.'!F313</f>
        <v>0</v>
      </c>
      <c r="J35" s="55">
        <f>'Wniosek 2033 r.'!H313</f>
        <v>0</v>
      </c>
      <c r="K35" s="54">
        <f>IFERROR('Wniosek 2033 r.'!C543,0)</f>
        <v>0</v>
      </c>
      <c r="L35" s="53"/>
    </row>
    <row r="36" spans="1:12" s="52" customFormat="1" x14ac:dyDescent="0.25">
      <c r="A36" s="52" t="str">
        <f>'Wniosek 2033 r.'!A73</f>
        <v/>
      </c>
      <c r="B36" s="60" t="str">
        <f>'Wniosek 2033 r.'!B73</f>
        <v/>
      </c>
      <c r="C36" s="58" t="str">
        <f>'Wniosek 2033 r.'!E73</f>
        <v/>
      </c>
      <c r="D36" s="58" t="str">
        <f>'Wniosek 2033 r.'!G73</f>
        <v/>
      </c>
      <c r="E36" s="55">
        <f>'Wniosek 2033 r.'!C198</f>
        <v>0</v>
      </c>
      <c r="F36" s="55">
        <f>'Wniosek 2033 r.'!C429</f>
        <v>0</v>
      </c>
      <c r="G36" s="57">
        <f>'Wniosek 2033 r.'!C314</f>
        <v>0</v>
      </c>
      <c r="H36" s="56">
        <f>'Wniosek 2033 r.'!D314</f>
        <v>0</v>
      </c>
      <c r="I36" s="64">
        <f>'Wniosek 2033 r.'!F314</f>
        <v>0</v>
      </c>
      <c r="J36" s="55">
        <f>'Wniosek 2033 r.'!H314</f>
        <v>0</v>
      </c>
      <c r="K36" s="54">
        <f>IFERROR('Wniosek 2033 r.'!C544,0)</f>
        <v>0</v>
      </c>
      <c r="L36" s="53"/>
    </row>
    <row r="37" spans="1:12" s="52" customFormat="1" x14ac:dyDescent="0.25">
      <c r="A37" s="52" t="str">
        <f>'Wniosek 2033 r.'!A74</f>
        <v/>
      </c>
      <c r="B37" s="60" t="str">
        <f>'Wniosek 2033 r.'!B74</f>
        <v/>
      </c>
      <c r="C37" s="58" t="str">
        <f>'Wniosek 2033 r.'!E74</f>
        <v/>
      </c>
      <c r="D37" s="58" t="str">
        <f>'Wniosek 2033 r.'!G74</f>
        <v/>
      </c>
      <c r="E37" s="55">
        <f>'Wniosek 2033 r.'!C199</f>
        <v>0</v>
      </c>
      <c r="F37" s="55">
        <f>'Wniosek 2033 r.'!C430</f>
        <v>0</v>
      </c>
      <c r="G37" s="57">
        <f>'Wniosek 2033 r.'!C315</f>
        <v>0</v>
      </c>
      <c r="H37" s="56">
        <f>'Wniosek 2033 r.'!D315</f>
        <v>0</v>
      </c>
      <c r="I37" s="64">
        <f>'Wniosek 2033 r.'!F315</f>
        <v>0</v>
      </c>
      <c r="J37" s="55">
        <f>'Wniosek 2033 r.'!H315</f>
        <v>0</v>
      </c>
      <c r="K37" s="54">
        <f>IFERROR('Wniosek 2033 r.'!C545,0)</f>
        <v>0</v>
      </c>
      <c r="L37" s="53"/>
    </row>
    <row r="38" spans="1:12" s="52" customFormat="1" x14ac:dyDescent="0.25">
      <c r="A38" s="52" t="str">
        <f>'Wniosek 2033 r.'!A75</f>
        <v/>
      </c>
      <c r="B38" s="60" t="str">
        <f>'Wniosek 2033 r.'!B75</f>
        <v/>
      </c>
      <c r="C38" s="58" t="str">
        <f>'Wniosek 2033 r.'!E75</f>
        <v/>
      </c>
      <c r="D38" s="58" t="str">
        <f>'Wniosek 2033 r.'!G75</f>
        <v/>
      </c>
      <c r="E38" s="55">
        <f>'Wniosek 2033 r.'!C200</f>
        <v>0</v>
      </c>
      <c r="F38" s="55">
        <f>'Wniosek 2033 r.'!C431</f>
        <v>0</v>
      </c>
      <c r="G38" s="57">
        <f>'Wniosek 2033 r.'!C316</f>
        <v>0</v>
      </c>
      <c r="H38" s="56">
        <f>'Wniosek 2033 r.'!D316</f>
        <v>0</v>
      </c>
      <c r="I38" s="64">
        <f>'Wniosek 2033 r.'!F316</f>
        <v>0</v>
      </c>
      <c r="J38" s="55">
        <f>'Wniosek 2033 r.'!H316</f>
        <v>0</v>
      </c>
      <c r="K38" s="54">
        <f>IFERROR('Wniosek 2033 r.'!C546,0)</f>
        <v>0</v>
      </c>
      <c r="L38" s="53"/>
    </row>
    <row r="39" spans="1:12" s="52" customFormat="1" x14ac:dyDescent="0.25">
      <c r="A39" s="52" t="str">
        <f>'Wniosek 2033 r.'!A76</f>
        <v/>
      </c>
      <c r="B39" s="60" t="str">
        <f>'Wniosek 2033 r.'!B76</f>
        <v/>
      </c>
      <c r="C39" s="58" t="str">
        <f>'Wniosek 2033 r.'!E76</f>
        <v/>
      </c>
      <c r="D39" s="58" t="str">
        <f>'Wniosek 2033 r.'!G76</f>
        <v/>
      </c>
      <c r="E39" s="55">
        <f>'Wniosek 2033 r.'!C201</f>
        <v>0</v>
      </c>
      <c r="F39" s="55">
        <f>'Wniosek 2033 r.'!C432</f>
        <v>0</v>
      </c>
      <c r="G39" s="57">
        <f>'Wniosek 2033 r.'!C317</f>
        <v>0</v>
      </c>
      <c r="H39" s="56">
        <f>'Wniosek 2033 r.'!D317</f>
        <v>0</v>
      </c>
      <c r="I39" s="64">
        <f>'Wniosek 2033 r.'!F317</f>
        <v>0</v>
      </c>
      <c r="J39" s="55">
        <f>'Wniosek 2033 r.'!H317</f>
        <v>0</v>
      </c>
      <c r="K39" s="54">
        <f>IFERROR('Wniosek 2033 r.'!C547,0)</f>
        <v>0</v>
      </c>
      <c r="L39" s="53"/>
    </row>
    <row r="40" spans="1:12" s="52" customFormat="1" x14ac:dyDescent="0.25">
      <c r="A40" s="52" t="str">
        <f>'Wniosek 2033 r.'!A77</f>
        <v/>
      </c>
      <c r="B40" s="60" t="str">
        <f>'Wniosek 2033 r.'!B77</f>
        <v/>
      </c>
      <c r="C40" s="58" t="str">
        <f>'Wniosek 2033 r.'!E77</f>
        <v/>
      </c>
      <c r="D40" s="58" t="str">
        <f>'Wniosek 2033 r.'!G77</f>
        <v/>
      </c>
      <c r="E40" s="55">
        <f>'Wniosek 2033 r.'!C202</f>
        <v>0</v>
      </c>
      <c r="F40" s="55">
        <f>'Wniosek 2033 r.'!C433</f>
        <v>0</v>
      </c>
      <c r="G40" s="57">
        <f>'Wniosek 2033 r.'!C318</f>
        <v>0</v>
      </c>
      <c r="H40" s="56">
        <f>'Wniosek 2033 r.'!D318</f>
        <v>0</v>
      </c>
      <c r="I40" s="64">
        <f>'Wniosek 2033 r.'!F318</f>
        <v>0</v>
      </c>
      <c r="J40" s="55">
        <f>'Wniosek 2033 r.'!H318</f>
        <v>0</v>
      </c>
      <c r="K40" s="54">
        <f>IFERROR('Wniosek 2033 r.'!C548,0)</f>
        <v>0</v>
      </c>
      <c r="L40" s="53"/>
    </row>
    <row r="41" spans="1:12" s="52" customFormat="1" x14ac:dyDescent="0.25">
      <c r="A41" s="52" t="str">
        <f>'Wniosek 2033 r.'!A78</f>
        <v/>
      </c>
      <c r="B41" s="60" t="str">
        <f>'Wniosek 2033 r.'!B78</f>
        <v/>
      </c>
      <c r="C41" s="58" t="str">
        <f>'Wniosek 2033 r.'!E78</f>
        <v/>
      </c>
      <c r="D41" s="58" t="str">
        <f>'Wniosek 2033 r.'!G78</f>
        <v/>
      </c>
      <c r="E41" s="55">
        <f>'Wniosek 2033 r.'!C203</f>
        <v>0</v>
      </c>
      <c r="F41" s="55">
        <f>'Wniosek 2033 r.'!C434</f>
        <v>0</v>
      </c>
      <c r="G41" s="57">
        <f>'Wniosek 2033 r.'!C319</f>
        <v>0</v>
      </c>
      <c r="H41" s="56">
        <f>'Wniosek 2033 r.'!D319</f>
        <v>0</v>
      </c>
      <c r="I41" s="64">
        <f>'Wniosek 2033 r.'!F319</f>
        <v>0</v>
      </c>
      <c r="J41" s="55">
        <f>'Wniosek 2033 r.'!H319</f>
        <v>0</v>
      </c>
      <c r="K41" s="54">
        <f>IFERROR('Wniosek 2033 r.'!C549,0)</f>
        <v>0</v>
      </c>
      <c r="L41" s="53"/>
    </row>
    <row r="42" spans="1:12" s="52" customFormat="1" x14ac:dyDescent="0.25">
      <c r="A42" s="52" t="str">
        <f>'Wniosek 2033 r.'!A79</f>
        <v/>
      </c>
      <c r="B42" s="60" t="str">
        <f>'Wniosek 2033 r.'!B79</f>
        <v/>
      </c>
      <c r="C42" s="58" t="str">
        <f>'Wniosek 2033 r.'!E79</f>
        <v/>
      </c>
      <c r="D42" s="58" t="str">
        <f>'Wniosek 2033 r.'!G79</f>
        <v/>
      </c>
      <c r="E42" s="55">
        <f>'Wniosek 2033 r.'!C204</f>
        <v>0</v>
      </c>
      <c r="F42" s="55">
        <f>'Wniosek 2033 r.'!C435</f>
        <v>0</v>
      </c>
      <c r="G42" s="57">
        <f>'Wniosek 2033 r.'!C320</f>
        <v>0</v>
      </c>
      <c r="H42" s="56">
        <f>'Wniosek 2033 r.'!D320</f>
        <v>0</v>
      </c>
      <c r="I42" s="64">
        <f>'Wniosek 2033 r.'!F320</f>
        <v>0</v>
      </c>
      <c r="J42" s="55">
        <f>'Wniosek 2033 r.'!H320</f>
        <v>0</v>
      </c>
      <c r="K42" s="54">
        <f>IFERROR('Wniosek 2033 r.'!C550,0)</f>
        <v>0</v>
      </c>
      <c r="L42" s="53"/>
    </row>
    <row r="43" spans="1:12" s="52" customFormat="1" x14ac:dyDescent="0.25">
      <c r="A43" s="52" t="str">
        <f>'Wniosek 2033 r.'!A80</f>
        <v/>
      </c>
      <c r="B43" s="60" t="str">
        <f>'Wniosek 2033 r.'!B80</f>
        <v/>
      </c>
      <c r="C43" s="58" t="str">
        <f>'Wniosek 2033 r.'!E80</f>
        <v/>
      </c>
      <c r="D43" s="58" t="str">
        <f>'Wniosek 2033 r.'!G80</f>
        <v/>
      </c>
      <c r="E43" s="55">
        <f>'Wniosek 2033 r.'!C205</f>
        <v>0</v>
      </c>
      <c r="F43" s="55">
        <f>'Wniosek 2033 r.'!C436</f>
        <v>0</v>
      </c>
      <c r="G43" s="57">
        <f>'Wniosek 2033 r.'!C321</f>
        <v>0</v>
      </c>
      <c r="H43" s="56">
        <f>'Wniosek 2033 r.'!D321</f>
        <v>0</v>
      </c>
      <c r="I43" s="64">
        <f>'Wniosek 2033 r.'!F321</f>
        <v>0</v>
      </c>
      <c r="J43" s="55">
        <f>'Wniosek 2033 r.'!H321</f>
        <v>0</v>
      </c>
      <c r="K43" s="54">
        <f>IFERROR('Wniosek 2033 r.'!C551,0)</f>
        <v>0</v>
      </c>
      <c r="L43" s="53"/>
    </row>
    <row r="44" spans="1:12" s="52" customFormat="1" x14ac:dyDescent="0.25">
      <c r="A44" s="52" t="str">
        <f>'Wniosek 2033 r.'!A81</f>
        <v/>
      </c>
      <c r="B44" s="60" t="str">
        <f>'Wniosek 2033 r.'!B81</f>
        <v/>
      </c>
      <c r="C44" s="58" t="str">
        <f>'Wniosek 2033 r.'!E81</f>
        <v/>
      </c>
      <c r="D44" s="58" t="str">
        <f>'Wniosek 2033 r.'!G81</f>
        <v/>
      </c>
      <c r="E44" s="55">
        <f>'Wniosek 2033 r.'!C206</f>
        <v>0</v>
      </c>
      <c r="F44" s="55">
        <f>'Wniosek 2033 r.'!C437</f>
        <v>0</v>
      </c>
      <c r="G44" s="57">
        <f>'Wniosek 2033 r.'!C322</f>
        <v>0</v>
      </c>
      <c r="H44" s="56">
        <f>'Wniosek 2033 r.'!D322</f>
        <v>0</v>
      </c>
      <c r="I44" s="64">
        <f>'Wniosek 2033 r.'!F322</f>
        <v>0</v>
      </c>
      <c r="J44" s="55">
        <f>'Wniosek 2033 r.'!H322</f>
        <v>0</v>
      </c>
      <c r="K44" s="54">
        <f>IFERROR('Wniosek 2033 r.'!C552,0)</f>
        <v>0</v>
      </c>
      <c r="L44" s="53"/>
    </row>
    <row r="45" spans="1:12" s="52" customFormat="1" x14ac:dyDescent="0.25">
      <c r="A45" s="52" t="str">
        <f>'Wniosek 2033 r.'!A82</f>
        <v/>
      </c>
      <c r="B45" s="60" t="str">
        <f>'Wniosek 2033 r.'!B82</f>
        <v/>
      </c>
      <c r="C45" s="58" t="str">
        <f>'Wniosek 2033 r.'!E82</f>
        <v/>
      </c>
      <c r="D45" s="58" t="str">
        <f>'Wniosek 2033 r.'!G82</f>
        <v/>
      </c>
      <c r="E45" s="55">
        <f>'Wniosek 2033 r.'!C207</f>
        <v>0</v>
      </c>
      <c r="F45" s="55">
        <f>'Wniosek 2033 r.'!C438</f>
        <v>0</v>
      </c>
      <c r="G45" s="57">
        <f>'Wniosek 2033 r.'!C323</f>
        <v>0</v>
      </c>
      <c r="H45" s="56">
        <f>'Wniosek 2033 r.'!D323</f>
        <v>0</v>
      </c>
      <c r="I45" s="64">
        <f>'Wniosek 2033 r.'!F323</f>
        <v>0</v>
      </c>
      <c r="J45" s="55">
        <f>'Wniosek 2033 r.'!H323</f>
        <v>0</v>
      </c>
      <c r="K45" s="54">
        <f>IFERROR('Wniosek 2033 r.'!C553,0)</f>
        <v>0</v>
      </c>
      <c r="L45" s="53"/>
    </row>
    <row r="46" spans="1:12" s="52" customFormat="1" x14ac:dyDescent="0.25">
      <c r="A46" s="52" t="str">
        <f>'Wniosek 2033 r.'!A83</f>
        <v/>
      </c>
      <c r="B46" s="60" t="str">
        <f>'Wniosek 2033 r.'!B83</f>
        <v/>
      </c>
      <c r="C46" s="58" t="str">
        <f>'Wniosek 2033 r.'!E83</f>
        <v/>
      </c>
      <c r="D46" s="58" t="str">
        <f>'Wniosek 2033 r.'!G83</f>
        <v/>
      </c>
      <c r="E46" s="55">
        <f>'Wniosek 2033 r.'!C208</f>
        <v>0</v>
      </c>
      <c r="F46" s="55">
        <f>'Wniosek 2033 r.'!C439</f>
        <v>0</v>
      </c>
      <c r="G46" s="57">
        <f>'Wniosek 2033 r.'!C324</f>
        <v>0</v>
      </c>
      <c r="H46" s="56">
        <f>'Wniosek 2033 r.'!D324</f>
        <v>0</v>
      </c>
      <c r="I46" s="64">
        <f>'Wniosek 2033 r.'!F324</f>
        <v>0</v>
      </c>
      <c r="J46" s="55">
        <f>'Wniosek 2033 r.'!H324</f>
        <v>0</v>
      </c>
      <c r="K46" s="54">
        <f>IFERROR('Wniosek 2033 r.'!C554,0)</f>
        <v>0</v>
      </c>
      <c r="L46" s="53"/>
    </row>
    <row r="47" spans="1:12" s="52" customFormat="1" x14ac:dyDescent="0.25">
      <c r="A47" s="52" t="str">
        <f>'Wniosek 2033 r.'!A84</f>
        <v/>
      </c>
      <c r="B47" s="60" t="str">
        <f>'Wniosek 2033 r.'!B84</f>
        <v/>
      </c>
      <c r="C47" s="58" t="str">
        <f>'Wniosek 2033 r.'!E84</f>
        <v/>
      </c>
      <c r="D47" s="58" t="str">
        <f>'Wniosek 2033 r.'!G84</f>
        <v/>
      </c>
      <c r="E47" s="55">
        <f>'Wniosek 2033 r.'!C209</f>
        <v>0</v>
      </c>
      <c r="F47" s="55">
        <f>'Wniosek 2033 r.'!C440</f>
        <v>0</v>
      </c>
      <c r="G47" s="57">
        <f>'Wniosek 2033 r.'!C325</f>
        <v>0</v>
      </c>
      <c r="H47" s="56">
        <f>'Wniosek 2033 r.'!D325</f>
        <v>0</v>
      </c>
      <c r="I47" s="64">
        <f>'Wniosek 2033 r.'!F325</f>
        <v>0</v>
      </c>
      <c r="J47" s="55">
        <f>'Wniosek 2033 r.'!H325</f>
        <v>0</v>
      </c>
      <c r="K47" s="54">
        <f>IFERROR('Wniosek 2033 r.'!C555,0)</f>
        <v>0</v>
      </c>
      <c r="L47" s="53"/>
    </row>
    <row r="48" spans="1:12" s="52" customFormat="1" x14ac:dyDescent="0.25">
      <c r="A48" s="52" t="str">
        <f>'Wniosek 2033 r.'!A85</f>
        <v/>
      </c>
      <c r="B48" s="60" t="str">
        <f>'Wniosek 2033 r.'!B85</f>
        <v/>
      </c>
      <c r="C48" s="58" t="str">
        <f>'Wniosek 2033 r.'!E85</f>
        <v/>
      </c>
      <c r="D48" s="58" t="str">
        <f>'Wniosek 2033 r.'!G85</f>
        <v/>
      </c>
      <c r="E48" s="55">
        <f>'Wniosek 2033 r.'!C210</f>
        <v>0</v>
      </c>
      <c r="F48" s="55">
        <f>'Wniosek 2033 r.'!C441</f>
        <v>0</v>
      </c>
      <c r="G48" s="57">
        <f>'Wniosek 2033 r.'!C326</f>
        <v>0</v>
      </c>
      <c r="H48" s="56">
        <f>'Wniosek 2033 r.'!D326</f>
        <v>0</v>
      </c>
      <c r="I48" s="64">
        <f>'Wniosek 2033 r.'!F326</f>
        <v>0</v>
      </c>
      <c r="J48" s="55">
        <f>'Wniosek 2033 r.'!H326</f>
        <v>0</v>
      </c>
      <c r="K48" s="54">
        <f>IFERROR('Wniosek 2033 r.'!C556,0)</f>
        <v>0</v>
      </c>
      <c r="L48" s="53"/>
    </row>
    <row r="49" spans="1:12" s="52" customFormat="1" x14ac:dyDescent="0.25">
      <c r="A49" s="52" t="str">
        <f>'Wniosek 2033 r.'!A86</f>
        <v/>
      </c>
      <c r="B49" s="60" t="str">
        <f>'Wniosek 2033 r.'!B86</f>
        <v/>
      </c>
      <c r="C49" s="58" t="str">
        <f>'Wniosek 2033 r.'!E86</f>
        <v/>
      </c>
      <c r="D49" s="58" t="str">
        <f>'Wniosek 2033 r.'!G86</f>
        <v/>
      </c>
      <c r="E49" s="55">
        <f>'Wniosek 2033 r.'!C211</f>
        <v>0</v>
      </c>
      <c r="F49" s="55">
        <f>'Wniosek 2033 r.'!C442</f>
        <v>0</v>
      </c>
      <c r="G49" s="57">
        <f>'Wniosek 2033 r.'!C327</f>
        <v>0</v>
      </c>
      <c r="H49" s="56">
        <f>'Wniosek 2033 r.'!D327</f>
        <v>0</v>
      </c>
      <c r="I49" s="64">
        <f>'Wniosek 2033 r.'!F327</f>
        <v>0</v>
      </c>
      <c r="J49" s="55">
        <f>'Wniosek 2033 r.'!H327</f>
        <v>0</v>
      </c>
      <c r="K49" s="54">
        <f>IFERROR('Wniosek 2033 r.'!C557,0)</f>
        <v>0</v>
      </c>
      <c r="L49" s="53"/>
    </row>
    <row r="50" spans="1:12" s="52" customFormat="1" x14ac:dyDescent="0.25">
      <c r="A50" s="52" t="str">
        <f>'Wniosek 2033 r.'!A87</f>
        <v/>
      </c>
      <c r="B50" s="60" t="str">
        <f>'Wniosek 2033 r.'!B87</f>
        <v/>
      </c>
      <c r="C50" s="58" t="str">
        <f>'Wniosek 2033 r.'!E87</f>
        <v/>
      </c>
      <c r="D50" s="58" t="str">
        <f>'Wniosek 2033 r.'!G87</f>
        <v/>
      </c>
      <c r="E50" s="55">
        <f>'Wniosek 2033 r.'!C212</f>
        <v>0</v>
      </c>
      <c r="F50" s="55">
        <f>'Wniosek 2033 r.'!C443</f>
        <v>0</v>
      </c>
      <c r="G50" s="57">
        <f>'Wniosek 2033 r.'!C328</f>
        <v>0</v>
      </c>
      <c r="H50" s="56">
        <f>'Wniosek 2033 r.'!D328</f>
        <v>0</v>
      </c>
      <c r="I50" s="64">
        <f>'Wniosek 2033 r.'!F328</f>
        <v>0</v>
      </c>
      <c r="J50" s="55">
        <f>'Wniosek 2033 r.'!H328</f>
        <v>0</v>
      </c>
      <c r="K50" s="54">
        <f>IFERROR('Wniosek 2033 r.'!C558,0)</f>
        <v>0</v>
      </c>
      <c r="L50" s="53"/>
    </row>
    <row r="51" spans="1:12" s="52" customFormat="1" x14ac:dyDescent="0.25">
      <c r="A51" s="52" t="str">
        <f>'Wniosek 2033 r.'!A88</f>
        <v/>
      </c>
      <c r="B51" s="60" t="str">
        <f>'Wniosek 2033 r.'!B88</f>
        <v/>
      </c>
      <c r="C51" s="58" t="str">
        <f>'Wniosek 2033 r.'!E88</f>
        <v/>
      </c>
      <c r="D51" s="58" t="str">
        <f>'Wniosek 2033 r.'!G88</f>
        <v/>
      </c>
      <c r="E51" s="55">
        <f>'Wniosek 2033 r.'!C213</f>
        <v>0</v>
      </c>
      <c r="F51" s="55">
        <f>'Wniosek 2033 r.'!C444</f>
        <v>0</v>
      </c>
      <c r="G51" s="57">
        <f>'Wniosek 2033 r.'!C329</f>
        <v>0</v>
      </c>
      <c r="H51" s="56">
        <f>'Wniosek 2033 r.'!D329</f>
        <v>0</v>
      </c>
      <c r="I51" s="64">
        <f>'Wniosek 2033 r.'!F329</f>
        <v>0</v>
      </c>
      <c r="J51" s="55">
        <f>'Wniosek 2033 r.'!H329</f>
        <v>0</v>
      </c>
      <c r="K51" s="54">
        <f>IFERROR('Wniosek 2033 r.'!C559,0)</f>
        <v>0</v>
      </c>
      <c r="L51" s="53"/>
    </row>
    <row r="52" spans="1:12" s="52" customFormat="1" x14ac:dyDescent="0.25">
      <c r="A52" s="52" t="str">
        <f>'Wniosek 2033 r.'!A89</f>
        <v/>
      </c>
      <c r="B52" s="60" t="str">
        <f>'Wniosek 2033 r.'!B89</f>
        <v/>
      </c>
      <c r="C52" s="58" t="str">
        <f>'Wniosek 2033 r.'!E89</f>
        <v/>
      </c>
      <c r="D52" s="58" t="str">
        <f>'Wniosek 2033 r.'!G89</f>
        <v/>
      </c>
      <c r="E52" s="55">
        <f>'Wniosek 2033 r.'!C214</f>
        <v>0</v>
      </c>
      <c r="F52" s="55">
        <f>'Wniosek 2033 r.'!C445</f>
        <v>0</v>
      </c>
      <c r="G52" s="57">
        <f>'Wniosek 2033 r.'!C330</f>
        <v>0</v>
      </c>
      <c r="H52" s="56">
        <f>'Wniosek 2033 r.'!D330</f>
        <v>0</v>
      </c>
      <c r="I52" s="64">
        <f>'Wniosek 2033 r.'!F330</f>
        <v>0</v>
      </c>
      <c r="J52" s="55">
        <f>'Wniosek 2033 r.'!H330</f>
        <v>0</v>
      </c>
      <c r="K52" s="54">
        <f>IFERROR('Wniosek 2033 r.'!C560,0)</f>
        <v>0</v>
      </c>
      <c r="L52" s="53"/>
    </row>
    <row r="53" spans="1:12" s="52" customFormat="1" x14ac:dyDescent="0.25">
      <c r="A53" s="52" t="str">
        <f>'Wniosek 2033 r.'!A90</f>
        <v/>
      </c>
      <c r="B53" s="60" t="str">
        <f>'Wniosek 2033 r.'!B90</f>
        <v/>
      </c>
      <c r="C53" s="58" t="str">
        <f>'Wniosek 2033 r.'!E90</f>
        <v/>
      </c>
      <c r="D53" s="58" t="str">
        <f>'Wniosek 2033 r.'!G90</f>
        <v/>
      </c>
      <c r="E53" s="55">
        <f>'Wniosek 2033 r.'!C215</f>
        <v>0</v>
      </c>
      <c r="F53" s="55">
        <f>'Wniosek 2033 r.'!C446</f>
        <v>0</v>
      </c>
      <c r="G53" s="57">
        <f>'Wniosek 2033 r.'!C331</f>
        <v>0</v>
      </c>
      <c r="H53" s="56">
        <f>'Wniosek 2033 r.'!D331</f>
        <v>0</v>
      </c>
      <c r="I53" s="64">
        <f>'Wniosek 2033 r.'!F331</f>
        <v>0</v>
      </c>
      <c r="J53" s="55">
        <f>'Wniosek 2033 r.'!H331</f>
        <v>0</v>
      </c>
      <c r="K53" s="54">
        <f>IFERROR('Wniosek 2033 r.'!C561,0)</f>
        <v>0</v>
      </c>
      <c r="L53" s="53"/>
    </row>
    <row r="54" spans="1:12" s="52" customFormat="1" x14ac:dyDescent="0.25">
      <c r="A54" s="52" t="str">
        <f>'Wniosek 2033 r.'!A91</f>
        <v/>
      </c>
      <c r="B54" s="60" t="str">
        <f>'Wniosek 2033 r.'!B91</f>
        <v/>
      </c>
      <c r="C54" s="58" t="str">
        <f>'Wniosek 2033 r.'!E91</f>
        <v/>
      </c>
      <c r="D54" s="58" t="str">
        <f>'Wniosek 2033 r.'!G91</f>
        <v/>
      </c>
      <c r="E54" s="55">
        <f>'Wniosek 2033 r.'!C216</f>
        <v>0</v>
      </c>
      <c r="F54" s="55">
        <f>'Wniosek 2033 r.'!C447</f>
        <v>0</v>
      </c>
      <c r="G54" s="57">
        <f>'Wniosek 2033 r.'!C332</f>
        <v>0</v>
      </c>
      <c r="H54" s="56">
        <f>'Wniosek 2033 r.'!D332</f>
        <v>0</v>
      </c>
      <c r="I54" s="64">
        <f>'Wniosek 2033 r.'!F332</f>
        <v>0</v>
      </c>
      <c r="J54" s="55">
        <f>'Wniosek 2033 r.'!H332</f>
        <v>0</v>
      </c>
      <c r="K54" s="54">
        <f>IFERROR('Wniosek 2033 r.'!C562,0)</f>
        <v>0</v>
      </c>
      <c r="L54" s="53"/>
    </row>
    <row r="55" spans="1:12" s="52" customFormat="1" x14ac:dyDescent="0.25">
      <c r="A55" s="52" t="str">
        <f>'Wniosek 2033 r.'!A92</f>
        <v/>
      </c>
      <c r="B55" s="60" t="str">
        <f>'Wniosek 2033 r.'!B92</f>
        <v/>
      </c>
      <c r="C55" s="58" t="str">
        <f>'Wniosek 2033 r.'!E92</f>
        <v/>
      </c>
      <c r="D55" s="58" t="str">
        <f>'Wniosek 2033 r.'!G92</f>
        <v/>
      </c>
      <c r="E55" s="55">
        <f>'Wniosek 2033 r.'!C217</f>
        <v>0</v>
      </c>
      <c r="F55" s="55">
        <f>'Wniosek 2033 r.'!C448</f>
        <v>0</v>
      </c>
      <c r="G55" s="57">
        <f>'Wniosek 2033 r.'!C333</f>
        <v>0</v>
      </c>
      <c r="H55" s="56">
        <f>'Wniosek 2033 r.'!D333</f>
        <v>0</v>
      </c>
      <c r="I55" s="64">
        <f>'Wniosek 2033 r.'!F333</f>
        <v>0</v>
      </c>
      <c r="J55" s="55">
        <f>'Wniosek 2033 r.'!H333</f>
        <v>0</v>
      </c>
      <c r="K55" s="54">
        <f>IFERROR('Wniosek 2033 r.'!C563,0)</f>
        <v>0</v>
      </c>
      <c r="L55" s="53"/>
    </row>
    <row r="56" spans="1:12" s="52" customFormat="1" x14ac:dyDescent="0.25">
      <c r="A56" s="52" t="str">
        <f>'Wniosek 2033 r.'!A93</f>
        <v/>
      </c>
      <c r="B56" s="60" t="str">
        <f>'Wniosek 2033 r.'!B93</f>
        <v/>
      </c>
      <c r="C56" s="58" t="str">
        <f>'Wniosek 2033 r.'!E93</f>
        <v/>
      </c>
      <c r="D56" s="58" t="str">
        <f>'Wniosek 2033 r.'!G93</f>
        <v/>
      </c>
      <c r="E56" s="55">
        <f>'Wniosek 2033 r.'!C218</f>
        <v>0</v>
      </c>
      <c r="F56" s="55">
        <f>'Wniosek 2033 r.'!C449</f>
        <v>0</v>
      </c>
      <c r="G56" s="57">
        <f>'Wniosek 2033 r.'!C334</f>
        <v>0</v>
      </c>
      <c r="H56" s="56">
        <f>'Wniosek 2033 r.'!D334</f>
        <v>0</v>
      </c>
      <c r="I56" s="64">
        <f>'Wniosek 2033 r.'!F334</f>
        <v>0</v>
      </c>
      <c r="J56" s="55">
        <f>'Wniosek 2033 r.'!H334</f>
        <v>0</v>
      </c>
      <c r="K56" s="54">
        <f>IFERROR('Wniosek 2033 r.'!C564,0)</f>
        <v>0</v>
      </c>
      <c r="L56" s="53"/>
    </row>
    <row r="57" spans="1:12" s="52" customFormat="1" x14ac:dyDescent="0.25">
      <c r="A57" s="52" t="str">
        <f>'Wniosek 2033 r.'!A94</f>
        <v/>
      </c>
      <c r="B57" s="60" t="str">
        <f>'Wniosek 2033 r.'!B94</f>
        <v/>
      </c>
      <c r="C57" s="58" t="str">
        <f>'Wniosek 2033 r.'!E94</f>
        <v/>
      </c>
      <c r="D57" s="58" t="str">
        <f>'Wniosek 2033 r.'!G94</f>
        <v/>
      </c>
      <c r="E57" s="55">
        <f>'Wniosek 2033 r.'!C219</f>
        <v>0</v>
      </c>
      <c r="F57" s="55">
        <f>'Wniosek 2033 r.'!C450</f>
        <v>0</v>
      </c>
      <c r="G57" s="57">
        <f>'Wniosek 2033 r.'!C335</f>
        <v>0</v>
      </c>
      <c r="H57" s="56">
        <f>'Wniosek 2033 r.'!D335</f>
        <v>0</v>
      </c>
      <c r="I57" s="64">
        <f>'Wniosek 2033 r.'!F335</f>
        <v>0</v>
      </c>
      <c r="J57" s="55">
        <f>'Wniosek 2033 r.'!H335</f>
        <v>0</v>
      </c>
      <c r="K57" s="54">
        <f>IFERROR('Wniosek 2033 r.'!C565,0)</f>
        <v>0</v>
      </c>
      <c r="L57" s="53"/>
    </row>
    <row r="58" spans="1:12" s="52" customFormat="1" x14ac:dyDescent="0.25">
      <c r="A58" s="52" t="str">
        <f>'Wniosek 2033 r.'!A95</f>
        <v/>
      </c>
      <c r="B58" s="60" t="str">
        <f>'Wniosek 2033 r.'!B95</f>
        <v/>
      </c>
      <c r="C58" s="58" t="str">
        <f>'Wniosek 2033 r.'!E95</f>
        <v/>
      </c>
      <c r="D58" s="58" t="str">
        <f>'Wniosek 2033 r.'!G95</f>
        <v/>
      </c>
      <c r="E58" s="55">
        <f>'Wniosek 2033 r.'!C220</f>
        <v>0</v>
      </c>
      <c r="F58" s="55">
        <f>'Wniosek 2033 r.'!C451</f>
        <v>0</v>
      </c>
      <c r="G58" s="57">
        <f>'Wniosek 2033 r.'!C336</f>
        <v>0</v>
      </c>
      <c r="H58" s="56">
        <f>'Wniosek 2033 r.'!D336</f>
        <v>0</v>
      </c>
      <c r="I58" s="64">
        <f>'Wniosek 2033 r.'!F336</f>
        <v>0</v>
      </c>
      <c r="J58" s="55">
        <f>'Wniosek 2033 r.'!H336</f>
        <v>0</v>
      </c>
      <c r="K58" s="54">
        <f>IFERROR('Wniosek 2033 r.'!C566,0)</f>
        <v>0</v>
      </c>
      <c r="L58" s="53"/>
    </row>
    <row r="59" spans="1:12" s="52" customFormat="1" x14ac:dyDescent="0.25">
      <c r="A59" s="52" t="str">
        <f>'Wniosek 2033 r.'!A96</f>
        <v/>
      </c>
      <c r="B59" s="60" t="str">
        <f>'Wniosek 2033 r.'!B96</f>
        <v/>
      </c>
      <c r="C59" s="58" t="str">
        <f>'Wniosek 2033 r.'!E96</f>
        <v/>
      </c>
      <c r="D59" s="58" t="str">
        <f>'Wniosek 2033 r.'!G96</f>
        <v/>
      </c>
      <c r="E59" s="55">
        <f>'Wniosek 2033 r.'!C221</f>
        <v>0</v>
      </c>
      <c r="F59" s="55">
        <f>'Wniosek 2033 r.'!C452</f>
        <v>0</v>
      </c>
      <c r="G59" s="57">
        <f>'Wniosek 2033 r.'!C337</f>
        <v>0</v>
      </c>
      <c r="H59" s="56">
        <f>'Wniosek 2033 r.'!D337</f>
        <v>0</v>
      </c>
      <c r="I59" s="64">
        <f>'Wniosek 2033 r.'!F337</f>
        <v>0</v>
      </c>
      <c r="J59" s="55">
        <f>'Wniosek 2033 r.'!H337</f>
        <v>0</v>
      </c>
      <c r="K59" s="54">
        <f>IFERROR('Wniosek 2033 r.'!C567,0)</f>
        <v>0</v>
      </c>
      <c r="L59" s="53"/>
    </row>
    <row r="60" spans="1:12" s="52" customFormat="1" x14ac:dyDescent="0.25">
      <c r="A60" s="52" t="str">
        <f>'Wniosek 2033 r.'!A97</f>
        <v/>
      </c>
      <c r="B60" s="60" t="str">
        <f>'Wniosek 2033 r.'!B97</f>
        <v/>
      </c>
      <c r="C60" s="58" t="str">
        <f>'Wniosek 2033 r.'!E97</f>
        <v/>
      </c>
      <c r="D60" s="58" t="str">
        <f>'Wniosek 2033 r.'!G97</f>
        <v/>
      </c>
      <c r="E60" s="55">
        <f>'Wniosek 2033 r.'!C222</f>
        <v>0</v>
      </c>
      <c r="F60" s="55">
        <f>'Wniosek 2033 r.'!C453</f>
        <v>0</v>
      </c>
      <c r="G60" s="57">
        <f>'Wniosek 2033 r.'!C338</f>
        <v>0</v>
      </c>
      <c r="H60" s="56">
        <f>'Wniosek 2033 r.'!D338</f>
        <v>0</v>
      </c>
      <c r="I60" s="64">
        <f>'Wniosek 2033 r.'!F338</f>
        <v>0</v>
      </c>
      <c r="J60" s="55">
        <f>'Wniosek 2033 r.'!H338</f>
        <v>0</v>
      </c>
      <c r="K60" s="54">
        <f>IFERROR('Wniosek 2033 r.'!C568,0)</f>
        <v>0</v>
      </c>
      <c r="L60" s="53"/>
    </row>
    <row r="61" spans="1:12" s="52" customFormat="1" x14ac:dyDescent="0.25">
      <c r="A61" s="52" t="str">
        <f>'Wniosek 2033 r.'!A98</f>
        <v/>
      </c>
      <c r="B61" s="60" t="str">
        <f>'Wniosek 2033 r.'!B98</f>
        <v/>
      </c>
      <c r="C61" s="58" t="str">
        <f>'Wniosek 2033 r.'!E98</f>
        <v/>
      </c>
      <c r="D61" s="58" t="str">
        <f>'Wniosek 2033 r.'!G98</f>
        <v/>
      </c>
      <c r="E61" s="55">
        <f>'Wniosek 2033 r.'!C223</f>
        <v>0</v>
      </c>
      <c r="F61" s="55">
        <f>'Wniosek 2033 r.'!C454</f>
        <v>0</v>
      </c>
      <c r="G61" s="57">
        <f>'Wniosek 2033 r.'!C339</f>
        <v>0</v>
      </c>
      <c r="H61" s="56">
        <f>'Wniosek 2033 r.'!D339</f>
        <v>0</v>
      </c>
      <c r="I61" s="64">
        <f>'Wniosek 2033 r.'!F339</f>
        <v>0</v>
      </c>
      <c r="J61" s="55">
        <f>'Wniosek 2033 r.'!H339</f>
        <v>0</v>
      </c>
      <c r="K61" s="54">
        <f>IFERROR('Wniosek 2033 r.'!C569,0)</f>
        <v>0</v>
      </c>
      <c r="L61" s="53"/>
    </row>
    <row r="62" spans="1:12" s="52" customFormat="1" x14ac:dyDescent="0.25">
      <c r="A62" s="52" t="str">
        <f>'Wniosek 2033 r.'!A99</f>
        <v/>
      </c>
      <c r="B62" s="60" t="str">
        <f>'Wniosek 2033 r.'!B99</f>
        <v/>
      </c>
      <c r="C62" s="58" t="str">
        <f>'Wniosek 2033 r.'!E99</f>
        <v/>
      </c>
      <c r="D62" s="58" t="str">
        <f>'Wniosek 2033 r.'!G99</f>
        <v/>
      </c>
      <c r="E62" s="55">
        <f>'Wniosek 2033 r.'!C224</f>
        <v>0</v>
      </c>
      <c r="F62" s="55">
        <f>'Wniosek 2033 r.'!C455</f>
        <v>0</v>
      </c>
      <c r="G62" s="57">
        <f>'Wniosek 2033 r.'!C340</f>
        <v>0</v>
      </c>
      <c r="H62" s="56">
        <f>'Wniosek 2033 r.'!D340</f>
        <v>0</v>
      </c>
      <c r="I62" s="64">
        <f>'Wniosek 2033 r.'!F340</f>
        <v>0</v>
      </c>
      <c r="J62" s="55">
        <f>'Wniosek 2033 r.'!H340</f>
        <v>0</v>
      </c>
      <c r="K62" s="54">
        <f>IFERROR('Wniosek 2033 r.'!C570,0)</f>
        <v>0</v>
      </c>
      <c r="L62" s="53"/>
    </row>
    <row r="63" spans="1:12" s="52" customFormat="1" x14ac:dyDescent="0.25">
      <c r="A63" s="52" t="str">
        <f>'Wniosek 2033 r.'!A100</f>
        <v/>
      </c>
      <c r="B63" s="60" t="str">
        <f>'Wniosek 2033 r.'!B100</f>
        <v/>
      </c>
      <c r="C63" s="58" t="str">
        <f>'Wniosek 2033 r.'!E100</f>
        <v/>
      </c>
      <c r="D63" s="58" t="str">
        <f>'Wniosek 2033 r.'!G100</f>
        <v/>
      </c>
      <c r="E63" s="55">
        <f>'Wniosek 2033 r.'!C225</f>
        <v>0</v>
      </c>
      <c r="F63" s="55">
        <f>'Wniosek 2033 r.'!C456</f>
        <v>0</v>
      </c>
      <c r="G63" s="57">
        <f>'Wniosek 2033 r.'!C341</f>
        <v>0</v>
      </c>
      <c r="H63" s="56">
        <f>'Wniosek 2033 r.'!D341</f>
        <v>0</v>
      </c>
      <c r="I63" s="64">
        <f>'Wniosek 2033 r.'!F341</f>
        <v>0</v>
      </c>
      <c r="J63" s="55">
        <f>'Wniosek 2033 r.'!H341</f>
        <v>0</v>
      </c>
      <c r="K63" s="54">
        <f>IFERROR('Wniosek 2033 r.'!C571,0)</f>
        <v>0</v>
      </c>
      <c r="L63" s="53"/>
    </row>
    <row r="64" spans="1:12" s="52" customFormat="1" x14ac:dyDescent="0.25">
      <c r="A64" s="52" t="str">
        <f>'Wniosek 2033 r.'!A101</f>
        <v/>
      </c>
      <c r="B64" s="60" t="str">
        <f>'Wniosek 2033 r.'!B101</f>
        <v/>
      </c>
      <c r="C64" s="58" t="str">
        <f>'Wniosek 2033 r.'!E101</f>
        <v/>
      </c>
      <c r="D64" s="58" t="str">
        <f>'Wniosek 2033 r.'!G101</f>
        <v/>
      </c>
      <c r="E64" s="55">
        <f>'Wniosek 2033 r.'!C226</f>
        <v>0</v>
      </c>
      <c r="F64" s="55">
        <f>'Wniosek 2033 r.'!C457</f>
        <v>0</v>
      </c>
      <c r="G64" s="57">
        <f>'Wniosek 2033 r.'!C342</f>
        <v>0</v>
      </c>
      <c r="H64" s="56">
        <f>'Wniosek 2033 r.'!D342</f>
        <v>0</v>
      </c>
      <c r="I64" s="64">
        <f>'Wniosek 2033 r.'!F342</f>
        <v>0</v>
      </c>
      <c r="J64" s="55">
        <f>'Wniosek 2033 r.'!H342</f>
        <v>0</v>
      </c>
      <c r="K64" s="54">
        <f>IFERROR('Wniosek 2033 r.'!C572,0)</f>
        <v>0</v>
      </c>
      <c r="L64" s="53"/>
    </row>
    <row r="65" spans="1:12" s="52" customFormat="1" x14ac:dyDescent="0.25">
      <c r="A65" s="52" t="str">
        <f>'Wniosek 2033 r.'!A102</f>
        <v/>
      </c>
      <c r="B65" s="60" t="str">
        <f>'Wniosek 2033 r.'!B102</f>
        <v/>
      </c>
      <c r="C65" s="58" t="str">
        <f>'Wniosek 2033 r.'!E102</f>
        <v/>
      </c>
      <c r="D65" s="58" t="str">
        <f>'Wniosek 2033 r.'!G102</f>
        <v/>
      </c>
      <c r="E65" s="55">
        <f>'Wniosek 2033 r.'!C227</f>
        <v>0</v>
      </c>
      <c r="F65" s="55">
        <f>'Wniosek 2033 r.'!C458</f>
        <v>0</v>
      </c>
      <c r="G65" s="57">
        <f>'Wniosek 2033 r.'!C343</f>
        <v>0</v>
      </c>
      <c r="H65" s="56">
        <f>'Wniosek 2033 r.'!D343</f>
        <v>0</v>
      </c>
      <c r="I65" s="64">
        <f>'Wniosek 2033 r.'!F343</f>
        <v>0</v>
      </c>
      <c r="J65" s="55">
        <f>'Wniosek 2033 r.'!H343</f>
        <v>0</v>
      </c>
      <c r="K65" s="54">
        <f>IFERROR('Wniosek 2033 r.'!C573,0)</f>
        <v>0</v>
      </c>
      <c r="L65" s="53"/>
    </row>
    <row r="66" spans="1:12" s="52" customFormat="1" x14ac:dyDescent="0.25">
      <c r="A66" s="52" t="str">
        <f>'Wniosek 2033 r.'!A103</f>
        <v/>
      </c>
      <c r="B66" s="60" t="str">
        <f>'Wniosek 2033 r.'!B103</f>
        <v/>
      </c>
      <c r="C66" s="58" t="str">
        <f>'Wniosek 2033 r.'!E103</f>
        <v/>
      </c>
      <c r="D66" s="58" t="str">
        <f>'Wniosek 2033 r.'!G103</f>
        <v/>
      </c>
      <c r="E66" s="55">
        <f>'Wniosek 2033 r.'!C228</f>
        <v>0</v>
      </c>
      <c r="F66" s="55">
        <f>'Wniosek 2033 r.'!C459</f>
        <v>0</v>
      </c>
      <c r="G66" s="57">
        <f>'Wniosek 2033 r.'!C344</f>
        <v>0</v>
      </c>
      <c r="H66" s="56">
        <f>'Wniosek 2033 r.'!D344</f>
        <v>0</v>
      </c>
      <c r="I66" s="64">
        <f>'Wniosek 2033 r.'!F344</f>
        <v>0</v>
      </c>
      <c r="J66" s="55">
        <f>'Wniosek 2033 r.'!H344</f>
        <v>0</v>
      </c>
      <c r="K66" s="54">
        <f>IFERROR('Wniosek 2033 r.'!C574,0)</f>
        <v>0</v>
      </c>
      <c r="L66" s="53"/>
    </row>
    <row r="67" spans="1:12" s="52" customFormat="1" x14ac:dyDescent="0.25">
      <c r="A67" s="52" t="str">
        <f>'Wniosek 2033 r.'!A104</f>
        <v/>
      </c>
      <c r="B67" s="60" t="str">
        <f>'Wniosek 2033 r.'!B104</f>
        <v/>
      </c>
      <c r="C67" s="58" t="str">
        <f>'Wniosek 2033 r.'!E104</f>
        <v/>
      </c>
      <c r="D67" s="58" t="str">
        <f>'Wniosek 2033 r.'!G104</f>
        <v/>
      </c>
      <c r="E67" s="55">
        <f>'Wniosek 2033 r.'!C229</f>
        <v>0</v>
      </c>
      <c r="F67" s="55">
        <f>'Wniosek 2033 r.'!C460</f>
        <v>0</v>
      </c>
      <c r="G67" s="57">
        <f>'Wniosek 2033 r.'!C345</f>
        <v>0</v>
      </c>
      <c r="H67" s="56">
        <f>'Wniosek 2033 r.'!D345</f>
        <v>0</v>
      </c>
      <c r="I67" s="64">
        <f>'Wniosek 2033 r.'!F345</f>
        <v>0</v>
      </c>
      <c r="J67" s="55">
        <f>'Wniosek 2033 r.'!H345</f>
        <v>0</v>
      </c>
      <c r="K67" s="54">
        <f>IFERROR('Wniosek 2033 r.'!C575,0)</f>
        <v>0</v>
      </c>
      <c r="L67" s="53"/>
    </row>
    <row r="68" spans="1:12" s="52" customFormat="1" x14ac:dyDescent="0.25">
      <c r="A68" s="52" t="str">
        <f>'Wniosek 2033 r.'!A105</f>
        <v/>
      </c>
      <c r="B68" s="60" t="str">
        <f>'Wniosek 2033 r.'!B105</f>
        <v/>
      </c>
      <c r="C68" s="58" t="str">
        <f>'Wniosek 2033 r.'!E105</f>
        <v/>
      </c>
      <c r="D68" s="58" t="str">
        <f>'Wniosek 2033 r.'!G105</f>
        <v/>
      </c>
      <c r="E68" s="55">
        <f>'Wniosek 2033 r.'!C230</f>
        <v>0</v>
      </c>
      <c r="F68" s="55">
        <f>'Wniosek 2033 r.'!C461</f>
        <v>0</v>
      </c>
      <c r="G68" s="57">
        <f>'Wniosek 2033 r.'!C346</f>
        <v>0</v>
      </c>
      <c r="H68" s="56">
        <f>'Wniosek 2033 r.'!D346</f>
        <v>0</v>
      </c>
      <c r="I68" s="64">
        <f>'Wniosek 2033 r.'!F346</f>
        <v>0</v>
      </c>
      <c r="J68" s="55">
        <f>'Wniosek 2033 r.'!H346</f>
        <v>0</v>
      </c>
      <c r="K68" s="54">
        <f>IFERROR('Wniosek 2033 r.'!C576,0)</f>
        <v>0</v>
      </c>
      <c r="L68" s="53"/>
    </row>
    <row r="69" spans="1:12" s="52" customFormat="1" x14ac:dyDescent="0.25">
      <c r="A69" s="52" t="str">
        <f>'Wniosek 2033 r.'!A106</f>
        <v/>
      </c>
      <c r="B69" s="60" t="str">
        <f>'Wniosek 2033 r.'!B106</f>
        <v/>
      </c>
      <c r="C69" s="58" t="str">
        <f>'Wniosek 2033 r.'!E106</f>
        <v/>
      </c>
      <c r="D69" s="58" t="str">
        <f>'Wniosek 2033 r.'!G106</f>
        <v/>
      </c>
      <c r="E69" s="55">
        <f>'Wniosek 2033 r.'!C231</f>
        <v>0</v>
      </c>
      <c r="F69" s="55">
        <f>'Wniosek 2033 r.'!C462</f>
        <v>0</v>
      </c>
      <c r="G69" s="57">
        <f>'Wniosek 2033 r.'!C347</f>
        <v>0</v>
      </c>
      <c r="H69" s="56">
        <f>'Wniosek 2033 r.'!D347</f>
        <v>0</v>
      </c>
      <c r="I69" s="64">
        <f>'Wniosek 2033 r.'!F347</f>
        <v>0</v>
      </c>
      <c r="J69" s="55">
        <f>'Wniosek 2033 r.'!H347</f>
        <v>0</v>
      </c>
      <c r="K69" s="54">
        <f>IFERROR('Wniosek 2033 r.'!C577,0)</f>
        <v>0</v>
      </c>
      <c r="L69" s="53"/>
    </row>
    <row r="70" spans="1:12" s="52" customFormat="1" x14ac:dyDescent="0.25">
      <c r="A70" s="52" t="str">
        <f>'Wniosek 2033 r.'!A107</f>
        <v/>
      </c>
      <c r="B70" s="60" t="str">
        <f>'Wniosek 2033 r.'!B107</f>
        <v/>
      </c>
      <c r="C70" s="58" t="str">
        <f>'Wniosek 2033 r.'!E107</f>
        <v/>
      </c>
      <c r="D70" s="58" t="str">
        <f>'Wniosek 2033 r.'!G107</f>
        <v/>
      </c>
      <c r="E70" s="55">
        <f>'Wniosek 2033 r.'!C232</f>
        <v>0</v>
      </c>
      <c r="F70" s="55">
        <f>'Wniosek 2033 r.'!C463</f>
        <v>0</v>
      </c>
      <c r="G70" s="57">
        <f>'Wniosek 2033 r.'!C348</f>
        <v>0</v>
      </c>
      <c r="H70" s="56">
        <f>'Wniosek 2033 r.'!D348</f>
        <v>0</v>
      </c>
      <c r="I70" s="64">
        <f>'Wniosek 2033 r.'!F348</f>
        <v>0</v>
      </c>
      <c r="J70" s="55">
        <f>'Wniosek 2033 r.'!H348</f>
        <v>0</v>
      </c>
      <c r="K70" s="54">
        <f>IFERROR('Wniosek 2033 r.'!C578,0)</f>
        <v>0</v>
      </c>
      <c r="L70" s="53"/>
    </row>
    <row r="71" spans="1:12" s="52" customFormat="1" x14ac:dyDescent="0.25">
      <c r="A71" s="52" t="str">
        <f>'Wniosek 2033 r.'!A108</f>
        <v/>
      </c>
      <c r="B71" s="60" t="str">
        <f>'Wniosek 2033 r.'!B108</f>
        <v/>
      </c>
      <c r="C71" s="58" t="str">
        <f>'Wniosek 2033 r.'!E108</f>
        <v/>
      </c>
      <c r="D71" s="58" t="str">
        <f>'Wniosek 2033 r.'!G108</f>
        <v/>
      </c>
      <c r="E71" s="55">
        <f>'Wniosek 2033 r.'!C233</f>
        <v>0</v>
      </c>
      <c r="F71" s="55">
        <f>'Wniosek 2033 r.'!C464</f>
        <v>0</v>
      </c>
      <c r="G71" s="57">
        <f>'Wniosek 2033 r.'!C349</f>
        <v>0</v>
      </c>
      <c r="H71" s="56">
        <f>'Wniosek 2033 r.'!D349</f>
        <v>0</v>
      </c>
      <c r="I71" s="64">
        <f>'Wniosek 2033 r.'!F349</f>
        <v>0</v>
      </c>
      <c r="J71" s="55">
        <f>'Wniosek 2033 r.'!H349</f>
        <v>0</v>
      </c>
      <c r="K71" s="54">
        <f>IFERROR('Wniosek 2033 r.'!C579,0)</f>
        <v>0</v>
      </c>
      <c r="L71" s="53"/>
    </row>
    <row r="72" spans="1:12" s="52" customFormat="1" x14ac:dyDescent="0.25">
      <c r="A72" s="52" t="str">
        <f>'Wniosek 2033 r.'!A109</f>
        <v/>
      </c>
      <c r="B72" s="60" t="str">
        <f>'Wniosek 2033 r.'!B109</f>
        <v/>
      </c>
      <c r="C72" s="58" t="str">
        <f>'Wniosek 2033 r.'!E109</f>
        <v/>
      </c>
      <c r="D72" s="58" t="str">
        <f>'Wniosek 2033 r.'!G109</f>
        <v/>
      </c>
      <c r="E72" s="55">
        <f>'Wniosek 2033 r.'!C234</f>
        <v>0</v>
      </c>
      <c r="F72" s="55">
        <f>'Wniosek 2033 r.'!C465</f>
        <v>0</v>
      </c>
      <c r="G72" s="57">
        <f>'Wniosek 2033 r.'!C350</f>
        <v>0</v>
      </c>
      <c r="H72" s="56">
        <f>'Wniosek 2033 r.'!D350</f>
        <v>0</v>
      </c>
      <c r="I72" s="64">
        <f>'Wniosek 2033 r.'!F350</f>
        <v>0</v>
      </c>
      <c r="J72" s="55">
        <f>'Wniosek 2033 r.'!H350</f>
        <v>0</v>
      </c>
      <c r="K72" s="54">
        <f>IFERROR('Wniosek 2033 r.'!C580,0)</f>
        <v>0</v>
      </c>
      <c r="L72" s="53"/>
    </row>
    <row r="73" spans="1:12" s="52" customFormat="1" x14ac:dyDescent="0.25">
      <c r="A73" s="52" t="str">
        <f>'Wniosek 2033 r.'!A110</f>
        <v/>
      </c>
      <c r="B73" s="60" t="str">
        <f>'Wniosek 2033 r.'!B110</f>
        <v/>
      </c>
      <c r="C73" s="58" t="str">
        <f>'Wniosek 2033 r.'!E110</f>
        <v/>
      </c>
      <c r="D73" s="58" t="str">
        <f>'Wniosek 2033 r.'!G110</f>
        <v/>
      </c>
      <c r="E73" s="55">
        <f>'Wniosek 2033 r.'!C235</f>
        <v>0</v>
      </c>
      <c r="F73" s="55">
        <f>'Wniosek 2033 r.'!C466</f>
        <v>0</v>
      </c>
      <c r="G73" s="57">
        <f>'Wniosek 2033 r.'!C351</f>
        <v>0</v>
      </c>
      <c r="H73" s="56">
        <f>'Wniosek 2033 r.'!D351</f>
        <v>0</v>
      </c>
      <c r="I73" s="64">
        <f>'Wniosek 2033 r.'!F351</f>
        <v>0</v>
      </c>
      <c r="J73" s="55">
        <f>'Wniosek 2033 r.'!H351</f>
        <v>0</v>
      </c>
      <c r="K73" s="54">
        <f>IFERROR('Wniosek 2033 r.'!C581,0)</f>
        <v>0</v>
      </c>
      <c r="L73" s="53"/>
    </row>
    <row r="74" spans="1:12" s="52" customFormat="1" x14ac:dyDescent="0.25">
      <c r="A74" s="52" t="str">
        <f>'Wniosek 2033 r.'!A111</f>
        <v/>
      </c>
      <c r="B74" s="60" t="str">
        <f>'Wniosek 2033 r.'!B111</f>
        <v/>
      </c>
      <c r="C74" s="58" t="str">
        <f>'Wniosek 2033 r.'!E111</f>
        <v/>
      </c>
      <c r="D74" s="58" t="str">
        <f>'Wniosek 2033 r.'!G111</f>
        <v/>
      </c>
      <c r="E74" s="55">
        <f>'Wniosek 2033 r.'!C236</f>
        <v>0</v>
      </c>
      <c r="F74" s="55">
        <f>'Wniosek 2033 r.'!C467</f>
        <v>0</v>
      </c>
      <c r="G74" s="57">
        <f>'Wniosek 2033 r.'!C352</f>
        <v>0</v>
      </c>
      <c r="H74" s="56">
        <f>'Wniosek 2033 r.'!D352</f>
        <v>0</v>
      </c>
      <c r="I74" s="64">
        <f>'Wniosek 2033 r.'!F352</f>
        <v>0</v>
      </c>
      <c r="J74" s="55">
        <f>'Wniosek 2033 r.'!H352</f>
        <v>0</v>
      </c>
      <c r="K74" s="54">
        <f>IFERROR('Wniosek 2033 r.'!C582,0)</f>
        <v>0</v>
      </c>
      <c r="L74" s="53"/>
    </row>
    <row r="75" spans="1:12" s="52" customFormat="1" x14ac:dyDescent="0.25">
      <c r="A75" s="52" t="str">
        <f>'Wniosek 2033 r.'!A112</f>
        <v/>
      </c>
      <c r="B75" s="60" t="str">
        <f>'Wniosek 2033 r.'!B112</f>
        <v/>
      </c>
      <c r="C75" s="58" t="str">
        <f>'Wniosek 2033 r.'!E112</f>
        <v/>
      </c>
      <c r="D75" s="58" t="str">
        <f>'Wniosek 2033 r.'!G112</f>
        <v/>
      </c>
      <c r="E75" s="55">
        <f>'Wniosek 2033 r.'!C237</f>
        <v>0</v>
      </c>
      <c r="F75" s="55">
        <f>'Wniosek 2033 r.'!C468</f>
        <v>0</v>
      </c>
      <c r="G75" s="57">
        <f>'Wniosek 2033 r.'!C353</f>
        <v>0</v>
      </c>
      <c r="H75" s="56">
        <f>'Wniosek 2033 r.'!D353</f>
        <v>0</v>
      </c>
      <c r="I75" s="64">
        <f>'Wniosek 2033 r.'!F353</f>
        <v>0</v>
      </c>
      <c r="J75" s="55">
        <f>'Wniosek 2033 r.'!H353</f>
        <v>0</v>
      </c>
      <c r="K75" s="54">
        <f>IFERROR('Wniosek 2033 r.'!C583,0)</f>
        <v>0</v>
      </c>
      <c r="L75" s="53"/>
    </row>
    <row r="76" spans="1:12" s="52" customFormat="1" x14ac:dyDescent="0.25">
      <c r="A76" s="52" t="str">
        <f>'Wniosek 2033 r.'!A113</f>
        <v/>
      </c>
      <c r="B76" s="60" t="str">
        <f>'Wniosek 2033 r.'!B113</f>
        <v/>
      </c>
      <c r="C76" s="58" t="str">
        <f>'Wniosek 2033 r.'!E113</f>
        <v/>
      </c>
      <c r="D76" s="58" t="str">
        <f>'Wniosek 2033 r.'!G113</f>
        <v/>
      </c>
      <c r="E76" s="55">
        <f>'Wniosek 2033 r.'!C238</f>
        <v>0</v>
      </c>
      <c r="F76" s="55">
        <f>'Wniosek 2033 r.'!C469</f>
        <v>0</v>
      </c>
      <c r="G76" s="57">
        <f>'Wniosek 2033 r.'!C354</f>
        <v>0</v>
      </c>
      <c r="H76" s="56">
        <f>'Wniosek 2033 r.'!D354</f>
        <v>0</v>
      </c>
      <c r="I76" s="64">
        <f>'Wniosek 2033 r.'!F354</f>
        <v>0</v>
      </c>
      <c r="J76" s="55">
        <f>'Wniosek 2033 r.'!H354</f>
        <v>0</v>
      </c>
      <c r="K76" s="54">
        <f>IFERROR('Wniosek 2033 r.'!C584,0)</f>
        <v>0</v>
      </c>
      <c r="L76" s="53"/>
    </row>
    <row r="77" spans="1:12" s="52" customFormat="1" x14ac:dyDescent="0.25">
      <c r="A77" s="52" t="str">
        <f>'Wniosek 2033 r.'!A114</f>
        <v/>
      </c>
      <c r="B77" s="60" t="str">
        <f>'Wniosek 2033 r.'!B114</f>
        <v/>
      </c>
      <c r="C77" s="58" t="str">
        <f>'Wniosek 2033 r.'!E114</f>
        <v/>
      </c>
      <c r="D77" s="58" t="str">
        <f>'Wniosek 2033 r.'!G114</f>
        <v/>
      </c>
      <c r="E77" s="55">
        <f>'Wniosek 2033 r.'!C239</f>
        <v>0</v>
      </c>
      <c r="F77" s="55">
        <f>'Wniosek 2033 r.'!C470</f>
        <v>0</v>
      </c>
      <c r="G77" s="57">
        <f>'Wniosek 2033 r.'!C355</f>
        <v>0</v>
      </c>
      <c r="H77" s="56">
        <f>'Wniosek 2033 r.'!D355</f>
        <v>0</v>
      </c>
      <c r="I77" s="64">
        <f>'Wniosek 2033 r.'!F355</f>
        <v>0</v>
      </c>
      <c r="J77" s="55">
        <f>'Wniosek 2033 r.'!H355</f>
        <v>0</v>
      </c>
      <c r="K77" s="54">
        <f>IFERROR('Wniosek 2033 r.'!C585,0)</f>
        <v>0</v>
      </c>
      <c r="L77" s="53"/>
    </row>
    <row r="78" spans="1:12" s="52" customFormat="1" x14ac:dyDescent="0.25">
      <c r="A78" s="52" t="str">
        <f>'Wniosek 2033 r.'!A115</f>
        <v/>
      </c>
      <c r="B78" s="60" t="str">
        <f>'Wniosek 2033 r.'!B115</f>
        <v/>
      </c>
      <c r="C78" s="58" t="str">
        <f>'Wniosek 2033 r.'!E115</f>
        <v/>
      </c>
      <c r="D78" s="58" t="str">
        <f>'Wniosek 2033 r.'!G115</f>
        <v/>
      </c>
      <c r="E78" s="55">
        <f>'Wniosek 2033 r.'!C240</f>
        <v>0</v>
      </c>
      <c r="F78" s="55">
        <f>'Wniosek 2033 r.'!C471</f>
        <v>0</v>
      </c>
      <c r="G78" s="57">
        <f>'Wniosek 2033 r.'!C356</f>
        <v>0</v>
      </c>
      <c r="H78" s="56">
        <f>'Wniosek 2033 r.'!D356</f>
        <v>0</v>
      </c>
      <c r="I78" s="64">
        <f>'Wniosek 2033 r.'!F356</f>
        <v>0</v>
      </c>
      <c r="J78" s="55">
        <f>'Wniosek 2033 r.'!H356</f>
        <v>0</v>
      </c>
      <c r="K78" s="54">
        <f>IFERROR('Wniosek 2033 r.'!C586,0)</f>
        <v>0</v>
      </c>
      <c r="L78" s="53"/>
    </row>
    <row r="79" spans="1:12" s="52" customFormat="1" x14ac:dyDescent="0.25">
      <c r="A79" s="52" t="str">
        <f>'Wniosek 2033 r.'!A116</f>
        <v/>
      </c>
      <c r="B79" s="60" t="str">
        <f>'Wniosek 2033 r.'!B116</f>
        <v/>
      </c>
      <c r="C79" s="58" t="str">
        <f>'Wniosek 2033 r.'!E116</f>
        <v/>
      </c>
      <c r="D79" s="58" t="str">
        <f>'Wniosek 2033 r.'!G116</f>
        <v/>
      </c>
      <c r="E79" s="55">
        <f>'Wniosek 2033 r.'!C241</f>
        <v>0</v>
      </c>
      <c r="F79" s="55">
        <f>'Wniosek 2033 r.'!C472</f>
        <v>0</v>
      </c>
      <c r="G79" s="57">
        <f>'Wniosek 2033 r.'!C357</f>
        <v>0</v>
      </c>
      <c r="H79" s="56">
        <f>'Wniosek 2033 r.'!D357</f>
        <v>0</v>
      </c>
      <c r="I79" s="64">
        <f>'Wniosek 2033 r.'!F357</f>
        <v>0</v>
      </c>
      <c r="J79" s="55">
        <f>'Wniosek 2033 r.'!H357</f>
        <v>0</v>
      </c>
      <c r="K79" s="54">
        <f>IFERROR('Wniosek 2033 r.'!C587,0)</f>
        <v>0</v>
      </c>
      <c r="L79" s="53"/>
    </row>
    <row r="80" spans="1:12" s="52" customFormat="1" x14ac:dyDescent="0.25">
      <c r="A80" s="52" t="str">
        <f>'Wniosek 2033 r.'!A117</f>
        <v/>
      </c>
      <c r="B80" s="60" t="str">
        <f>'Wniosek 2033 r.'!B117</f>
        <v/>
      </c>
      <c r="C80" s="58" t="str">
        <f>'Wniosek 2033 r.'!E117</f>
        <v/>
      </c>
      <c r="D80" s="58" t="str">
        <f>'Wniosek 2033 r.'!G117</f>
        <v/>
      </c>
      <c r="E80" s="55">
        <f>'Wniosek 2033 r.'!C242</f>
        <v>0</v>
      </c>
      <c r="F80" s="55">
        <f>'Wniosek 2033 r.'!C473</f>
        <v>0</v>
      </c>
      <c r="G80" s="57">
        <f>'Wniosek 2033 r.'!C358</f>
        <v>0</v>
      </c>
      <c r="H80" s="56">
        <f>'Wniosek 2033 r.'!D358</f>
        <v>0</v>
      </c>
      <c r="I80" s="64">
        <f>'Wniosek 2033 r.'!F358</f>
        <v>0</v>
      </c>
      <c r="J80" s="55">
        <f>'Wniosek 2033 r.'!H358</f>
        <v>0</v>
      </c>
      <c r="K80" s="54">
        <f>IFERROR('Wniosek 2033 r.'!C588,0)</f>
        <v>0</v>
      </c>
      <c r="L80" s="53"/>
    </row>
    <row r="81" spans="1:12" s="52" customFormat="1" x14ac:dyDescent="0.25">
      <c r="A81" s="52" t="str">
        <f>'Wniosek 2033 r.'!A118</f>
        <v/>
      </c>
      <c r="B81" s="60" t="str">
        <f>'Wniosek 2033 r.'!B118</f>
        <v/>
      </c>
      <c r="C81" s="58" t="str">
        <f>'Wniosek 2033 r.'!E118</f>
        <v/>
      </c>
      <c r="D81" s="58" t="str">
        <f>'Wniosek 2033 r.'!G118</f>
        <v/>
      </c>
      <c r="E81" s="55">
        <f>'Wniosek 2033 r.'!C243</f>
        <v>0</v>
      </c>
      <c r="F81" s="55">
        <f>'Wniosek 2033 r.'!C474</f>
        <v>0</v>
      </c>
      <c r="G81" s="57">
        <f>'Wniosek 2033 r.'!C359</f>
        <v>0</v>
      </c>
      <c r="H81" s="56">
        <f>'Wniosek 2033 r.'!D359</f>
        <v>0</v>
      </c>
      <c r="I81" s="64">
        <f>'Wniosek 2033 r.'!F359</f>
        <v>0</v>
      </c>
      <c r="J81" s="55">
        <f>'Wniosek 2033 r.'!H359</f>
        <v>0</v>
      </c>
      <c r="K81" s="54">
        <f>IFERROR('Wniosek 2033 r.'!C589,0)</f>
        <v>0</v>
      </c>
      <c r="L81" s="53"/>
    </row>
    <row r="82" spans="1:12" s="52" customFormat="1" x14ac:dyDescent="0.25">
      <c r="A82" s="52" t="str">
        <f>'Wniosek 2033 r.'!A119</f>
        <v/>
      </c>
      <c r="B82" s="60" t="str">
        <f>'Wniosek 2033 r.'!B119</f>
        <v/>
      </c>
      <c r="C82" s="58" t="str">
        <f>'Wniosek 2033 r.'!E119</f>
        <v/>
      </c>
      <c r="D82" s="58" t="str">
        <f>'Wniosek 2033 r.'!G119</f>
        <v/>
      </c>
      <c r="E82" s="55">
        <f>'Wniosek 2033 r.'!C244</f>
        <v>0</v>
      </c>
      <c r="F82" s="55">
        <f>'Wniosek 2033 r.'!C475</f>
        <v>0</v>
      </c>
      <c r="G82" s="57">
        <f>'Wniosek 2033 r.'!C360</f>
        <v>0</v>
      </c>
      <c r="H82" s="56">
        <f>'Wniosek 2033 r.'!D360</f>
        <v>0</v>
      </c>
      <c r="I82" s="64">
        <f>'Wniosek 2033 r.'!F360</f>
        <v>0</v>
      </c>
      <c r="J82" s="55">
        <f>'Wniosek 2033 r.'!H360</f>
        <v>0</v>
      </c>
      <c r="K82" s="54">
        <f>IFERROR('Wniosek 2033 r.'!C590,0)</f>
        <v>0</v>
      </c>
      <c r="L82" s="53"/>
    </row>
    <row r="83" spans="1:12" s="52" customFormat="1" x14ac:dyDescent="0.25">
      <c r="A83" s="52" t="str">
        <f>'Wniosek 2033 r.'!A120</f>
        <v/>
      </c>
      <c r="B83" s="60" t="str">
        <f>'Wniosek 2033 r.'!B120</f>
        <v/>
      </c>
      <c r="C83" s="58" t="str">
        <f>'Wniosek 2033 r.'!E120</f>
        <v/>
      </c>
      <c r="D83" s="58" t="str">
        <f>'Wniosek 2033 r.'!G120</f>
        <v/>
      </c>
      <c r="E83" s="55">
        <f>'Wniosek 2033 r.'!C245</f>
        <v>0</v>
      </c>
      <c r="F83" s="55">
        <f>'Wniosek 2033 r.'!C476</f>
        <v>0</v>
      </c>
      <c r="G83" s="57">
        <f>'Wniosek 2033 r.'!C361</f>
        <v>0</v>
      </c>
      <c r="H83" s="56">
        <f>'Wniosek 2033 r.'!D361</f>
        <v>0</v>
      </c>
      <c r="I83" s="64">
        <f>'Wniosek 2033 r.'!F361</f>
        <v>0</v>
      </c>
      <c r="J83" s="55">
        <f>'Wniosek 2033 r.'!H361</f>
        <v>0</v>
      </c>
      <c r="K83" s="54">
        <f>IFERROR('Wniosek 2033 r.'!C591,0)</f>
        <v>0</v>
      </c>
      <c r="L83" s="53"/>
    </row>
    <row r="84" spans="1:12" s="52" customFormat="1" x14ac:dyDescent="0.25">
      <c r="A84" s="52" t="str">
        <f>'Wniosek 2033 r.'!A121</f>
        <v/>
      </c>
      <c r="B84" s="60" t="str">
        <f>'Wniosek 2033 r.'!B121</f>
        <v/>
      </c>
      <c r="C84" s="58" t="str">
        <f>'Wniosek 2033 r.'!E121</f>
        <v/>
      </c>
      <c r="D84" s="58" t="str">
        <f>'Wniosek 2033 r.'!G121</f>
        <v/>
      </c>
      <c r="E84" s="55">
        <f>'Wniosek 2033 r.'!C246</f>
        <v>0</v>
      </c>
      <c r="F84" s="55">
        <f>'Wniosek 2033 r.'!C477</f>
        <v>0</v>
      </c>
      <c r="G84" s="57">
        <f>'Wniosek 2033 r.'!C362</f>
        <v>0</v>
      </c>
      <c r="H84" s="56">
        <f>'Wniosek 2033 r.'!D362</f>
        <v>0</v>
      </c>
      <c r="I84" s="64">
        <f>'Wniosek 2033 r.'!F362</f>
        <v>0</v>
      </c>
      <c r="J84" s="55">
        <f>'Wniosek 2033 r.'!H362</f>
        <v>0</v>
      </c>
      <c r="K84" s="54">
        <f>IFERROR('Wniosek 2033 r.'!C592,0)</f>
        <v>0</v>
      </c>
      <c r="L84" s="53"/>
    </row>
    <row r="85" spans="1:12" s="52" customFormat="1" x14ac:dyDescent="0.25">
      <c r="A85" s="52" t="str">
        <f>'Wniosek 2033 r.'!A122</f>
        <v/>
      </c>
      <c r="B85" s="60" t="str">
        <f>'Wniosek 2033 r.'!B122</f>
        <v/>
      </c>
      <c r="C85" s="58" t="str">
        <f>'Wniosek 2033 r.'!E122</f>
        <v/>
      </c>
      <c r="D85" s="58" t="str">
        <f>'Wniosek 2033 r.'!G122</f>
        <v/>
      </c>
      <c r="E85" s="55">
        <f>'Wniosek 2033 r.'!C247</f>
        <v>0</v>
      </c>
      <c r="F85" s="55">
        <f>'Wniosek 2033 r.'!C478</f>
        <v>0</v>
      </c>
      <c r="G85" s="57">
        <f>'Wniosek 2033 r.'!C363</f>
        <v>0</v>
      </c>
      <c r="H85" s="56">
        <f>'Wniosek 2033 r.'!D363</f>
        <v>0</v>
      </c>
      <c r="I85" s="64">
        <f>'Wniosek 2033 r.'!F363</f>
        <v>0</v>
      </c>
      <c r="J85" s="55">
        <f>'Wniosek 2033 r.'!H363</f>
        <v>0</v>
      </c>
      <c r="K85" s="54">
        <f>IFERROR('Wniosek 2033 r.'!C593,0)</f>
        <v>0</v>
      </c>
      <c r="L85" s="53"/>
    </row>
    <row r="86" spans="1:12" s="52" customFormat="1" x14ac:dyDescent="0.25">
      <c r="A86" s="52" t="str">
        <f>'Wniosek 2033 r.'!A123</f>
        <v/>
      </c>
      <c r="B86" s="60" t="str">
        <f>'Wniosek 2033 r.'!B123</f>
        <v/>
      </c>
      <c r="C86" s="58" t="str">
        <f>'Wniosek 2033 r.'!E123</f>
        <v/>
      </c>
      <c r="D86" s="58" t="str">
        <f>'Wniosek 2033 r.'!G123</f>
        <v/>
      </c>
      <c r="E86" s="55">
        <f>'Wniosek 2033 r.'!C248</f>
        <v>0</v>
      </c>
      <c r="F86" s="55">
        <f>'Wniosek 2033 r.'!C479</f>
        <v>0</v>
      </c>
      <c r="G86" s="57">
        <f>'Wniosek 2033 r.'!C364</f>
        <v>0</v>
      </c>
      <c r="H86" s="56">
        <f>'Wniosek 2033 r.'!D364</f>
        <v>0</v>
      </c>
      <c r="I86" s="64">
        <f>'Wniosek 2033 r.'!F364</f>
        <v>0</v>
      </c>
      <c r="J86" s="55">
        <f>'Wniosek 2033 r.'!H364</f>
        <v>0</v>
      </c>
      <c r="K86" s="54">
        <f>IFERROR('Wniosek 2033 r.'!C594,0)</f>
        <v>0</v>
      </c>
      <c r="L86" s="53"/>
    </row>
    <row r="87" spans="1:12" s="52" customFormat="1" x14ac:dyDescent="0.25">
      <c r="A87" s="52" t="str">
        <f>'Wniosek 2033 r.'!A124</f>
        <v/>
      </c>
      <c r="B87" s="60" t="str">
        <f>'Wniosek 2033 r.'!B124</f>
        <v/>
      </c>
      <c r="C87" s="58" t="str">
        <f>'Wniosek 2033 r.'!E124</f>
        <v/>
      </c>
      <c r="D87" s="58" t="str">
        <f>'Wniosek 2033 r.'!G124</f>
        <v/>
      </c>
      <c r="E87" s="55">
        <f>'Wniosek 2033 r.'!C249</f>
        <v>0</v>
      </c>
      <c r="F87" s="55">
        <f>'Wniosek 2033 r.'!C480</f>
        <v>0</v>
      </c>
      <c r="G87" s="57">
        <f>'Wniosek 2033 r.'!C365</f>
        <v>0</v>
      </c>
      <c r="H87" s="56">
        <f>'Wniosek 2033 r.'!D365</f>
        <v>0</v>
      </c>
      <c r="I87" s="64">
        <f>'Wniosek 2033 r.'!F365</f>
        <v>0</v>
      </c>
      <c r="J87" s="55">
        <f>'Wniosek 2033 r.'!H365</f>
        <v>0</v>
      </c>
      <c r="K87" s="54">
        <f>IFERROR('Wniosek 2033 r.'!C595,0)</f>
        <v>0</v>
      </c>
      <c r="L87" s="53"/>
    </row>
    <row r="88" spans="1:12" s="52" customFormat="1" x14ac:dyDescent="0.25">
      <c r="A88" s="52" t="str">
        <f>'Wniosek 2033 r.'!A125</f>
        <v/>
      </c>
      <c r="B88" s="60" t="str">
        <f>'Wniosek 2033 r.'!B125</f>
        <v/>
      </c>
      <c r="C88" s="58" t="str">
        <f>'Wniosek 2033 r.'!E125</f>
        <v/>
      </c>
      <c r="D88" s="58" t="str">
        <f>'Wniosek 2033 r.'!G125</f>
        <v/>
      </c>
      <c r="E88" s="55">
        <f>'Wniosek 2033 r.'!C250</f>
        <v>0</v>
      </c>
      <c r="F88" s="55">
        <f>'Wniosek 2033 r.'!C481</f>
        <v>0</v>
      </c>
      <c r="G88" s="57">
        <f>'Wniosek 2033 r.'!C366</f>
        <v>0</v>
      </c>
      <c r="H88" s="56">
        <f>'Wniosek 2033 r.'!D366</f>
        <v>0</v>
      </c>
      <c r="I88" s="64">
        <f>'Wniosek 2033 r.'!F366</f>
        <v>0</v>
      </c>
      <c r="J88" s="55">
        <f>'Wniosek 2033 r.'!H366</f>
        <v>0</v>
      </c>
      <c r="K88" s="54">
        <f>IFERROR('Wniosek 2033 r.'!C596,0)</f>
        <v>0</v>
      </c>
      <c r="L88" s="53"/>
    </row>
    <row r="89" spans="1:12" s="52" customFormat="1" x14ac:dyDescent="0.25">
      <c r="A89" s="52" t="str">
        <f>'Wniosek 2033 r.'!A126</f>
        <v/>
      </c>
      <c r="B89" s="60" t="str">
        <f>'Wniosek 2033 r.'!B126</f>
        <v/>
      </c>
      <c r="C89" s="58" t="str">
        <f>'Wniosek 2033 r.'!E126</f>
        <v/>
      </c>
      <c r="D89" s="58" t="str">
        <f>'Wniosek 2033 r.'!G126</f>
        <v/>
      </c>
      <c r="E89" s="55">
        <f>'Wniosek 2033 r.'!C251</f>
        <v>0</v>
      </c>
      <c r="F89" s="55">
        <f>'Wniosek 2033 r.'!C482</f>
        <v>0</v>
      </c>
      <c r="G89" s="57">
        <f>'Wniosek 2033 r.'!C367</f>
        <v>0</v>
      </c>
      <c r="H89" s="56">
        <f>'Wniosek 2033 r.'!D367</f>
        <v>0</v>
      </c>
      <c r="I89" s="64">
        <f>'Wniosek 2033 r.'!F367</f>
        <v>0</v>
      </c>
      <c r="J89" s="55">
        <f>'Wniosek 2033 r.'!H367</f>
        <v>0</v>
      </c>
      <c r="K89" s="54">
        <f>IFERROR('Wniosek 2033 r.'!C597,0)</f>
        <v>0</v>
      </c>
      <c r="L89" s="53"/>
    </row>
    <row r="90" spans="1:12" s="52" customFormat="1" x14ac:dyDescent="0.25">
      <c r="A90" s="52" t="str">
        <f>'Wniosek 2033 r.'!A127</f>
        <v/>
      </c>
      <c r="B90" s="60" t="str">
        <f>'Wniosek 2033 r.'!B127</f>
        <v/>
      </c>
      <c r="C90" s="58" t="str">
        <f>'Wniosek 2033 r.'!E127</f>
        <v/>
      </c>
      <c r="D90" s="58" t="str">
        <f>'Wniosek 2033 r.'!G127</f>
        <v/>
      </c>
      <c r="E90" s="55">
        <f>'Wniosek 2033 r.'!C252</f>
        <v>0</v>
      </c>
      <c r="F90" s="55">
        <f>'Wniosek 2033 r.'!C483</f>
        <v>0</v>
      </c>
      <c r="G90" s="57">
        <f>'Wniosek 2033 r.'!C368</f>
        <v>0</v>
      </c>
      <c r="H90" s="56">
        <f>'Wniosek 2033 r.'!D368</f>
        <v>0</v>
      </c>
      <c r="I90" s="64">
        <f>'Wniosek 2033 r.'!F368</f>
        <v>0</v>
      </c>
      <c r="J90" s="55">
        <f>'Wniosek 2033 r.'!H368</f>
        <v>0</v>
      </c>
      <c r="K90" s="54">
        <f>IFERROR('Wniosek 2033 r.'!C598,0)</f>
        <v>0</v>
      </c>
      <c r="L90" s="53"/>
    </row>
    <row r="91" spans="1:12" s="52" customFormat="1" x14ac:dyDescent="0.25">
      <c r="A91" s="52" t="str">
        <f>'Wniosek 2033 r.'!A128</f>
        <v/>
      </c>
      <c r="B91" s="60" t="str">
        <f>'Wniosek 2033 r.'!B128</f>
        <v/>
      </c>
      <c r="C91" s="58" t="str">
        <f>'Wniosek 2033 r.'!E128</f>
        <v/>
      </c>
      <c r="D91" s="58" t="str">
        <f>'Wniosek 2033 r.'!G128</f>
        <v/>
      </c>
      <c r="E91" s="55">
        <f>'Wniosek 2033 r.'!C253</f>
        <v>0</v>
      </c>
      <c r="F91" s="55">
        <f>'Wniosek 2033 r.'!C484</f>
        <v>0</v>
      </c>
      <c r="G91" s="57">
        <f>'Wniosek 2033 r.'!C369</f>
        <v>0</v>
      </c>
      <c r="H91" s="56">
        <f>'Wniosek 2033 r.'!D369</f>
        <v>0</v>
      </c>
      <c r="I91" s="64">
        <f>'Wniosek 2033 r.'!F369</f>
        <v>0</v>
      </c>
      <c r="J91" s="55">
        <f>'Wniosek 2033 r.'!H369</f>
        <v>0</v>
      </c>
      <c r="K91" s="54">
        <f>IFERROR('Wniosek 2033 r.'!C599,0)</f>
        <v>0</v>
      </c>
      <c r="L91" s="53"/>
    </row>
    <row r="92" spans="1:12" s="52" customFormat="1" x14ac:dyDescent="0.25">
      <c r="A92" s="52" t="str">
        <f>'Wniosek 2033 r.'!A129</f>
        <v/>
      </c>
      <c r="B92" s="60" t="str">
        <f>'Wniosek 2033 r.'!B129</f>
        <v/>
      </c>
      <c r="C92" s="58" t="str">
        <f>'Wniosek 2033 r.'!E129</f>
        <v/>
      </c>
      <c r="D92" s="58" t="str">
        <f>'Wniosek 2033 r.'!G129</f>
        <v/>
      </c>
      <c r="E92" s="55">
        <f>'Wniosek 2033 r.'!C254</f>
        <v>0</v>
      </c>
      <c r="F92" s="55">
        <f>'Wniosek 2033 r.'!C485</f>
        <v>0</v>
      </c>
      <c r="G92" s="57">
        <f>'Wniosek 2033 r.'!C370</f>
        <v>0</v>
      </c>
      <c r="H92" s="56">
        <f>'Wniosek 2033 r.'!D370</f>
        <v>0</v>
      </c>
      <c r="I92" s="64">
        <f>'Wniosek 2033 r.'!F370</f>
        <v>0</v>
      </c>
      <c r="J92" s="55">
        <f>'Wniosek 2033 r.'!H370</f>
        <v>0</v>
      </c>
      <c r="K92" s="54">
        <f>IFERROR('Wniosek 2033 r.'!C600,0)</f>
        <v>0</v>
      </c>
      <c r="L92" s="53"/>
    </row>
    <row r="93" spans="1:12" s="52" customFormat="1" x14ac:dyDescent="0.25">
      <c r="A93" s="52" t="str">
        <f>'Wniosek 2033 r.'!A130</f>
        <v/>
      </c>
      <c r="B93" s="60" t="str">
        <f>'Wniosek 2033 r.'!B130</f>
        <v/>
      </c>
      <c r="C93" s="58" t="str">
        <f>'Wniosek 2033 r.'!E130</f>
        <v/>
      </c>
      <c r="D93" s="58" t="str">
        <f>'Wniosek 2033 r.'!G130</f>
        <v/>
      </c>
      <c r="E93" s="55">
        <f>'Wniosek 2033 r.'!C255</f>
        <v>0</v>
      </c>
      <c r="F93" s="55">
        <f>'Wniosek 2033 r.'!C486</f>
        <v>0</v>
      </c>
      <c r="G93" s="57">
        <f>'Wniosek 2033 r.'!C371</f>
        <v>0</v>
      </c>
      <c r="H93" s="56">
        <f>'Wniosek 2033 r.'!D371</f>
        <v>0</v>
      </c>
      <c r="I93" s="64">
        <f>'Wniosek 2033 r.'!F371</f>
        <v>0</v>
      </c>
      <c r="J93" s="55">
        <f>'Wniosek 2033 r.'!H371</f>
        <v>0</v>
      </c>
      <c r="K93" s="54">
        <f>IFERROR('Wniosek 2033 r.'!C601,0)</f>
        <v>0</v>
      </c>
      <c r="L93" s="53"/>
    </row>
    <row r="94" spans="1:12" s="52" customFormat="1" x14ac:dyDescent="0.25">
      <c r="A94" s="52" t="str">
        <f>'Wniosek 2033 r.'!A131</f>
        <v/>
      </c>
      <c r="B94" s="60" t="str">
        <f>'Wniosek 2033 r.'!B131</f>
        <v/>
      </c>
      <c r="C94" s="58" t="str">
        <f>'Wniosek 2033 r.'!E131</f>
        <v/>
      </c>
      <c r="D94" s="58" t="str">
        <f>'Wniosek 2033 r.'!G131</f>
        <v/>
      </c>
      <c r="E94" s="55">
        <f>'Wniosek 2033 r.'!C256</f>
        <v>0</v>
      </c>
      <c r="F94" s="55">
        <f>'Wniosek 2033 r.'!C487</f>
        <v>0</v>
      </c>
      <c r="G94" s="57">
        <f>'Wniosek 2033 r.'!C372</f>
        <v>0</v>
      </c>
      <c r="H94" s="56">
        <f>'Wniosek 2033 r.'!D372</f>
        <v>0</v>
      </c>
      <c r="I94" s="64">
        <f>'Wniosek 2033 r.'!F372</f>
        <v>0</v>
      </c>
      <c r="J94" s="55">
        <f>'Wniosek 2033 r.'!H372</f>
        <v>0</v>
      </c>
      <c r="K94" s="54">
        <f>IFERROR('Wniosek 2033 r.'!C602,0)</f>
        <v>0</v>
      </c>
      <c r="L94" s="53"/>
    </row>
    <row r="95" spans="1:12" s="52" customFormat="1" x14ac:dyDescent="0.25">
      <c r="A95" s="52" t="str">
        <f>'Wniosek 2033 r.'!A132</f>
        <v/>
      </c>
      <c r="B95" s="60" t="str">
        <f>'Wniosek 2033 r.'!B132</f>
        <v/>
      </c>
      <c r="C95" s="58" t="str">
        <f>'Wniosek 2033 r.'!E132</f>
        <v/>
      </c>
      <c r="D95" s="58" t="str">
        <f>'Wniosek 2033 r.'!G132</f>
        <v/>
      </c>
      <c r="E95" s="55">
        <f>'Wniosek 2033 r.'!C257</f>
        <v>0</v>
      </c>
      <c r="F95" s="55">
        <f>'Wniosek 2033 r.'!C488</f>
        <v>0</v>
      </c>
      <c r="G95" s="57">
        <f>'Wniosek 2033 r.'!C373</f>
        <v>0</v>
      </c>
      <c r="H95" s="56">
        <f>'Wniosek 2033 r.'!D373</f>
        <v>0</v>
      </c>
      <c r="I95" s="64">
        <f>'Wniosek 2033 r.'!F373</f>
        <v>0</v>
      </c>
      <c r="J95" s="55">
        <f>'Wniosek 2033 r.'!H373</f>
        <v>0</v>
      </c>
      <c r="K95" s="54">
        <f>IFERROR('Wniosek 2033 r.'!C603,0)</f>
        <v>0</v>
      </c>
      <c r="L95" s="53"/>
    </row>
    <row r="96" spans="1:12" s="52" customFormat="1" x14ac:dyDescent="0.25">
      <c r="A96" s="52" t="str">
        <f>'Wniosek 2033 r.'!A133</f>
        <v/>
      </c>
      <c r="B96" s="60" t="str">
        <f>'Wniosek 2033 r.'!B133</f>
        <v/>
      </c>
      <c r="C96" s="58" t="str">
        <f>'Wniosek 2033 r.'!E133</f>
        <v/>
      </c>
      <c r="D96" s="58" t="str">
        <f>'Wniosek 2033 r.'!G133</f>
        <v/>
      </c>
      <c r="E96" s="55">
        <f>'Wniosek 2033 r.'!C258</f>
        <v>0</v>
      </c>
      <c r="F96" s="55">
        <f>'Wniosek 2033 r.'!C489</f>
        <v>0</v>
      </c>
      <c r="G96" s="57">
        <f>'Wniosek 2033 r.'!C374</f>
        <v>0</v>
      </c>
      <c r="H96" s="56">
        <f>'Wniosek 2033 r.'!D374</f>
        <v>0</v>
      </c>
      <c r="I96" s="64">
        <f>'Wniosek 2033 r.'!F374</f>
        <v>0</v>
      </c>
      <c r="J96" s="55">
        <f>'Wniosek 2033 r.'!H374</f>
        <v>0</v>
      </c>
      <c r="K96" s="54">
        <f>IFERROR('Wniosek 2033 r.'!C604,0)</f>
        <v>0</v>
      </c>
      <c r="L96" s="53"/>
    </row>
    <row r="97" spans="1:12" s="52" customFormat="1" x14ac:dyDescent="0.25">
      <c r="A97" s="52" t="str">
        <f>'Wniosek 2033 r.'!A134</f>
        <v/>
      </c>
      <c r="B97" s="60" t="str">
        <f>'Wniosek 2033 r.'!B134</f>
        <v/>
      </c>
      <c r="C97" s="58" t="str">
        <f>'Wniosek 2033 r.'!E134</f>
        <v/>
      </c>
      <c r="D97" s="58" t="str">
        <f>'Wniosek 2033 r.'!G134</f>
        <v/>
      </c>
      <c r="E97" s="55">
        <f>'Wniosek 2033 r.'!C259</f>
        <v>0</v>
      </c>
      <c r="F97" s="55">
        <f>'Wniosek 2033 r.'!C490</f>
        <v>0</v>
      </c>
      <c r="G97" s="57">
        <f>'Wniosek 2033 r.'!C375</f>
        <v>0</v>
      </c>
      <c r="H97" s="56">
        <f>'Wniosek 2033 r.'!D375</f>
        <v>0</v>
      </c>
      <c r="I97" s="64">
        <f>'Wniosek 2033 r.'!F375</f>
        <v>0</v>
      </c>
      <c r="J97" s="55">
        <f>'Wniosek 2033 r.'!H375</f>
        <v>0</v>
      </c>
      <c r="K97" s="54">
        <f>IFERROR('Wniosek 2033 r.'!C605,0)</f>
        <v>0</v>
      </c>
      <c r="L97" s="53"/>
    </row>
    <row r="98" spans="1:12" s="52" customFormat="1" x14ac:dyDescent="0.25">
      <c r="A98" s="52" t="str">
        <f>'Wniosek 2033 r.'!A135</f>
        <v/>
      </c>
      <c r="B98" s="60" t="str">
        <f>'Wniosek 2033 r.'!B135</f>
        <v/>
      </c>
      <c r="C98" s="58" t="str">
        <f>'Wniosek 2033 r.'!E135</f>
        <v/>
      </c>
      <c r="D98" s="58" t="str">
        <f>'Wniosek 2033 r.'!G135</f>
        <v/>
      </c>
      <c r="E98" s="55">
        <f>'Wniosek 2033 r.'!C260</f>
        <v>0</v>
      </c>
      <c r="F98" s="55">
        <f>'Wniosek 2033 r.'!C491</f>
        <v>0</v>
      </c>
      <c r="G98" s="57">
        <f>'Wniosek 2033 r.'!C376</f>
        <v>0</v>
      </c>
      <c r="H98" s="56">
        <f>'Wniosek 2033 r.'!D376</f>
        <v>0</v>
      </c>
      <c r="I98" s="64">
        <f>'Wniosek 2033 r.'!F376</f>
        <v>0</v>
      </c>
      <c r="J98" s="55">
        <f>'Wniosek 2033 r.'!H376</f>
        <v>0</v>
      </c>
      <c r="K98" s="54">
        <f>IFERROR('Wniosek 2033 r.'!C606,0)</f>
        <v>0</v>
      </c>
      <c r="L98" s="53"/>
    </row>
    <row r="99" spans="1:12" s="52" customFormat="1" x14ac:dyDescent="0.25">
      <c r="A99" s="52" t="str">
        <f>'Wniosek 2033 r.'!A136</f>
        <v/>
      </c>
      <c r="B99" s="60" t="str">
        <f>'Wniosek 2033 r.'!B136</f>
        <v/>
      </c>
      <c r="C99" s="58" t="str">
        <f>'Wniosek 2033 r.'!E136</f>
        <v/>
      </c>
      <c r="D99" s="58" t="str">
        <f>'Wniosek 2033 r.'!G136</f>
        <v/>
      </c>
      <c r="E99" s="55">
        <f>'Wniosek 2033 r.'!C261</f>
        <v>0</v>
      </c>
      <c r="F99" s="55">
        <f>'Wniosek 2033 r.'!C492</f>
        <v>0</v>
      </c>
      <c r="G99" s="57">
        <f>'Wniosek 2033 r.'!C377</f>
        <v>0</v>
      </c>
      <c r="H99" s="56">
        <f>'Wniosek 2033 r.'!D377</f>
        <v>0</v>
      </c>
      <c r="I99" s="64">
        <f>'Wniosek 2033 r.'!F377</f>
        <v>0</v>
      </c>
      <c r="J99" s="55">
        <f>'Wniosek 2033 r.'!H377</f>
        <v>0</v>
      </c>
      <c r="K99" s="54">
        <f>IFERROR('Wniosek 2033 r.'!C607,0)</f>
        <v>0</v>
      </c>
      <c r="L99" s="53"/>
    </row>
    <row r="100" spans="1:12" s="52" customFormat="1" x14ac:dyDescent="0.25">
      <c r="A100" s="52" t="str">
        <f>'Wniosek 2033 r.'!A137</f>
        <v/>
      </c>
      <c r="B100" s="60" t="str">
        <f>'Wniosek 2033 r.'!B137</f>
        <v/>
      </c>
      <c r="C100" s="58" t="str">
        <f>'Wniosek 2033 r.'!E137</f>
        <v/>
      </c>
      <c r="D100" s="58" t="str">
        <f>'Wniosek 2033 r.'!G137</f>
        <v/>
      </c>
      <c r="E100" s="55">
        <f>'Wniosek 2033 r.'!C262</f>
        <v>0</v>
      </c>
      <c r="F100" s="55">
        <f>'Wniosek 2033 r.'!C493</f>
        <v>0</v>
      </c>
      <c r="G100" s="57">
        <f>'Wniosek 2033 r.'!C378</f>
        <v>0</v>
      </c>
      <c r="H100" s="56">
        <f>'Wniosek 2033 r.'!D378</f>
        <v>0</v>
      </c>
      <c r="I100" s="64">
        <f>'Wniosek 2033 r.'!F378</f>
        <v>0</v>
      </c>
      <c r="J100" s="55">
        <f>'Wniosek 2033 r.'!H378</f>
        <v>0</v>
      </c>
      <c r="K100" s="54">
        <f>IFERROR('Wniosek 2033 r.'!C608,0)</f>
        <v>0</v>
      </c>
      <c r="L100" s="53"/>
    </row>
    <row r="101" spans="1:12" s="52" customFormat="1" x14ac:dyDescent="0.25">
      <c r="A101" s="52" t="str">
        <f>'Wniosek 2033 r.'!A138</f>
        <v/>
      </c>
      <c r="B101" s="60" t="str">
        <f>'Wniosek 2033 r.'!B138</f>
        <v/>
      </c>
      <c r="C101" s="58" t="str">
        <f>'Wniosek 2033 r.'!E138</f>
        <v/>
      </c>
      <c r="D101" s="58" t="str">
        <f>'Wniosek 2033 r.'!G138</f>
        <v/>
      </c>
      <c r="E101" s="55">
        <f>'Wniosek 2033 r.'!C263</f>
        <v>0</v>
      </c>
      <c r="F101" s="55">
        <f>'Wniosek 2033 r.'!C494</f>
        <v>0</v>
      </c>
      <c r="G101" s="57">
        <f>'Wniosek 2033 r.'!C379</f>
        <v>0</v>
      </c>
      <c r="H101" s="56">
        <f>'Wniosek 2033 r.'!D379</f>
        <v>0</v>
      </c>
      <c r="I101" s="64">
        <f>'Wniosek 2033 r.'!F379</f>
        <v>0</v>
      </c>
      <c r="J101" s="55">
        <f>'Wniosek 2033 r.'!H379</f>
        <v>0</v>
      </c>
      <c r="K101" s="54">
        <f>IFERROR('Wniosek 2033 r.'!C609,0)</f>
        <v>0</v>
      </c>
      <c r="L101" s="53"/>
    </row>
    <row r="102" spans="1:12" s="52" customFormat="1" x14ac:dyDescent="0.25">
      <c r="A102" s="52" t="str">
        <f>'Wniosek 2033 r.'!A139</f>
        <v/>
      </c>
      <c r="B102" s="60" t="str">
        <f>'Wniosek 2033 r.'!B139</f>
        <v/>
      </c>
      <c r="C102" s="58" t="str">
        <f>'Wniosek 2033 r.'!E139</f>
        <v/>
      </c>
      <c r="D102" s="58" t="str">
        <f>'Wniosek 2033 r.'!G139</f>
        <v/>
      </c>
      <c r="E102" s="55">
        <f>'Wniosek 2033 r.'!C264</f>
        <v>0</v>
      </c>
      <c r="F102" s="55">
        <f>'Wniosek 2033 r.'!C495</f>
        <v>0</v>
      </c>
      <c r="G102" s="57">
        <f>'Wniosek 2033 r.'!C380</f>
        <v>0</v>
      </c>
      <c r="H102" s="56">
        <f>'Wniosek 2033 r.'!D380</f>
        <v>0</v>
      </c>
      <c r="I102" s="64">
        <f>'Wniosek 2033 r.'!F380</f>
        <v>0</v>
      </c>
      <c r="J102" s="55">
        <f>'Wniosek 2033 r.'!H380</f>
        <v>0</v>
      </c>
      <c r="K102" s="54">
        <f>IFERROR('Wniosek 2033 r.'!C610,0)</f>
        <v>0</v>
      </c>
      <c r="L102" s="53"/>
    </row>
    <row r="103" spans="1:12" s="52" customFormat="1" x14ac:dyDescent="0.25">
      <c r="A103" s="52" t="str">
        <f>'Wniosek 2033 r.'!A140</f>
        <v/>
      </c>
      <c r="B103" s="60" t="str">
        <f>'Wniosek 2033 r.'!B140</f>
        <v/>
      </c>
      <c r="C103" s="58" t="str">
        <f>'Wniosek 2033 r.'!E140</f>
        <v/>
      </c>
      <c r="D103" s="58" t="str">
        <f>'Wniosek 2033 r.'!G140</f>
        <v/>
      </c>
      <c r="E103" s="55">
        <f>'Wniosek 2033 r.'!C265</f>
        <v>0</v>
      </c>
      <c r="F103" s="55">
        <f>'Wniosek 2033 r.'!C496</f>
        <v>0</v>
      </c>
      <c r="G103" s="57">
        <f>'Wniosek 2033 r.'!C381</f>
        <v>0</v>
      </c>
      <c r="H103" s="56">
        <f>'Wniosek 2033 r.'!D381</f>
        <v>0</v>
      </c>
      <c r="I103" s="64">
        <f>'Wniosek 2033 r.'!F381</f>
        <v>0</v>
      </c>
      <c r="J103" s="55">
        <f>'Wniosek 2033 r.'!H381</f>
        <v>0</v>
      </c>
      <c r="K103" s="54">
        <f>IFERROR('Wniosek 2033 r.'!C611,0)</f>
        <v>0</v>
      </c>
      <c r="L103" s="53"/>
    </row>
    <row r="104" spans="1:12" s="52" customFormat="1" x14ac:dyDescent="0.25">
      <c r="A104" s="52" t="str">
        <f>'Wniosek 2033 r.'!A141</f>
        <v/>
      </c>
      <c r="B104" s="60" t="str">
        <f>'Wniosek 2033 r.'!B141</f>
        <v/>
      </c>
      <c r="C104" s="58" t="str">
        <f>'Wniosek 2033 r.'!E141</f>
        <v/>
      </c>
      <c r="D104" s="58" t="str">
        <f>'Wniosek 2033 r.'!G141</f>
        <v/>
      </c>
      <c r="E104" s="55">
        <f>'Wniosek 2033 r.'!C266</f>
        <v>0</v>
      </c>
      <c r="F104" s="55">
        <f>'Wniosek 2033 r.'!C497</f>
        <v>0</v>
      </c>
      <c r="G104" s="57">
        <f>'Wniosek 2033 r.'!C382</f>
        <v>0</v>
      </c>
      <c r="H104" s="56">
        <f>'Wniosek 2033 r.'!D382</f>
        <v>0</v>
      </c>
      <c r="I104" s="64">
        <f>'Wniosek 2033 r.'!F382</f>
        <v>0</v>
      </c>
      <c r="J104" s="55">
        <f>'Wniosek 2033 r.'!H382</f>
        <v>0</v>
      </c>
      <c r="K104" s="54">
        <f>IFERROR('Wniosek 2033 r.'!C612,0)</f>
        <v>0</v>
      </c>
      <c r="L104" s="53"/>
    </row>
    <row r="105" spans="1:12" s="52" customFormat="1" x14ac:dyDescent="0.25">
      <c r="A105" s="52" t="str">
        <f>'Wniosek 2033 r.'!A142</f>
        <v/>
      </c>
      <c r="B105" s="60" t="str">
        <f>'Wniosek 2033 r.'!B142</f>
        <v/>
      </c>
      <c r="C105" s="58" t="str">
        <f>'Wniosek 2033 r.'!E142</f>
        <v/>
      </c>
      <c r="D105" s="58" t="str">
        <f>'Wniosek 2033 r.'!G142</f>
        <v/>
      </c>
      <c r="E105" s="55">
        <f>'Wniosek 2033 r.'!C267</f>
        <v>0</v>
      </c>
      <c r="F105" s="55">
        <f>'Wniosek 2033 r.'!C498</f>
        <v>0</v>
      </c>
      <c r="G105" s="57">
        <f>'Wniosek 2033 r.'!C383</f>
        <v>0</v>
      </c>
      <c r="H105" s="56">
        <f>'Wniosek 2033 r.'!D383</f>
        <v>0</v>
      </c>
      <c r="I105" s="64">
        <f>'Wniosek 2033 r.'!F383</f>
        <v>0</v>
      </c>
      <c r="J105" s="55">
        <f>'Wniosek 2033 r.'!H383</f>
        <v>0</v>
      </c>
      <c r="K105" s="54">
        <f>IFERROR('Wniosek 2033 r.'!C613,0)</f>
        <v>0</v>
      </c>
      <c r="L105" s="53"/>
    </row>
    <row r="106" spans="1:12" s="52" customFormat="1" x14ac:dyDescent="0.25">
      <c r="A106" s="52" t="str">
        <f>'Wniosek 2033 r.'!A143</f>
        <v/>
      </c>
      <c r="B106" s="60" t="str">
        <f>'Wniosek 2033 r.'!B143</f>
        <v/>
      </c>
      <c r="C106" s="58" t="str">
        <f>'Wniosek 2033 r.'!E143</f>
        <v/>
      </c>
      <c r="D106" s="58" t="str">
        <f>'Wniosek 2033 r.'!G143</f>
        <v/>
      </c>
      <c r="E106" s="55">
        <f>'Wniosek 2033 r.'!C268</f>
        <v>0</v>
      </c>
      <c r="F106" s="55">
        <f>'Wniosek 2033 r.'!C499</f>
        <v>0</v>
      </c>
      <c r="G106" s="57">
        <f>'Wniosek 2033 r.'!C384</f>
        <v>0</v>
      </c>
      <c r="H106" s="56">
        <f>'Wniosek 2033 r.'!D384</f>
        <v>0</v>
      </c>
      <c r="I106" s="64">
        <f>'Wniosek 2033 r.'!F384</f>
        <v>0</v>
      </c>
      <c r="J106" s="55">
        <f>'Wniosek 2033 r.'!H384</f>
        <v>0</v>
      </c>
      <c r="K106" s="54">
        <f>IFERROR('Wniosek 2033 r.'!C614,0)</f>
        <v>0</v>
      </c>
      <c r="L106" s="53"/>
    </row>
    <row r="107" spans="1:12" s="52" customFormat="1" x14ac:dyDescent="0.25">
      <c r="A107" s="52" t="str">
        <f>'Wniosek 2033 r.'!A144</f>
        <v/>
      </c>
      <c r="B107" s="60" t="str">
        <f>'Wniosek 2033 r.'!B144</f>
        <v/>
      </c>
      <c r="C107" s="58" t="str">
        <f>'Wniosek 2033 r.'!E144</f>
        <v/>
      </c>
      <c r="D107" s="58" t="str">
        <f>'Wniosek 2033 r.'!G144</f>
        <v/>
      </c>
      <c r="E107" s="55">
        <f>'Wniosek 2033 r.'!C269</f>
        <v>0</v>
      </c>
      <c r="F107" s="55">
        <f>'Wniosek 2033 r.'!C500</f>
        <v>0</v>
      </c>
      <c r="G107" s="57">
        <f>'Wniosek 2033 r.'!C385</f>
        <v>0</v>
      </c>
      <c r="H107" s="56">
        <f>'Wniosek 2033 r.'!D385</f>
        <v>0</v>
      </c>
      <c r="I107" s="64">
        <f>'Wniosek 2033 r.'!F385</f>
        <v>0</v>
      </c>
      <c r="J107" s="55">
        <f>'Wniosek 2033 r.'!H385</f>
        <v>0</v>
      </c>
      <c r="K107" s="54">
        <f>IFERROR('Wniosek 2033 r.'!C615,0)</f>
        <v>0</v>
      </c>
      <c r="L107" s="53"/>
    </row>
    <row r="108" spans="1:12" s="52" customFormat="1" x14ac:dyDescent="0.25">
      <c r="A108" s="52" t="str">
        <f>'Wniosek 2033 r.'!A145</f>
        <v/>
      </c>
      <c r="B108" s="60" t="str">
        <f>'Wniosek 2033 r.'!B145</f>
        <v/>
      </c>
      <c r="C108" s="58" t="str">
        <f>'Wniosek 2033 r.'!E145</f>
        <v/>
      </c>
      <c r="D108" s="58" t="str">
        <f>'Wniosek 2033 r.'!G145</f>
        <v/>
      </c>
      <c r="E108" s="55">
        <f>'Wniosek 2033 r.'!C270</f>
        <v>0</v>
      </c>
      <c r="F108" s="55">
        <f>'Wniosek 2033 r.'!C501</f>
        <v>0</v>
      </c>
      <c r="G108" s="57">
        <f>'Wniosek 2033 r.'!C386</f>
        <v>0</v>
      </c>
      <c r="H108" s="56">
        <f>'Wniosek 2033 r.'!D386</f>
        <v>0</v>
      </c>
      <c r="I108" s="64">
        <f>'Wniosek 2033 r.'!F386</f>
        <v>0</v>
      </c>
      <c r="J108" s="55">
        <f>'Wniosek 2033 r.'!H386</f>
        <v>0</v>
      </c>
      <c r="K108" s="54">
        <f>IFERROR('Wniosek 2033 r.'!C616,0)</f>
        <v>0</v>
      </c>
      <c r="L108" s="53"/>
    </row>
    <row r="109" spans="1:12" s="52" customFormat="1" x14ac:dyDescent="0.25">
      <c r="A109" s="52" t="str">
        <f>'Wniosek 2033 r.'!A146</f>
        <v/>
      </c>
      <c r="B109" s="60" t="str">
        <f>'Wniosek 2033 r.'!B146</f>
        <v/>
      </c>
      <c r="C109" s="58" t="str">
        <f>'Wniosek 2033 r.'!E146</f>
        <v/>
      </c>
      <c r="D109" s="58" t="str">
        <f>'Wniosek 2033 r.'!G146</f>
        <v/>
      </c>
      <c r="E109" s="55">
        <f>'Wniosek 2033 r.'!C271</f>
        <v>0</v>
      </c>
      <c r="F109" s="55">
        <f>'Wniosek 2033 r.'!C502</f>
        <v>0</v>
      </c>
      <c r="G109" s="57">
        <f>'Wniosek 2033 r.'!C387</f>
        <v>0</v>
      </c>
      <c r="H109" s="56">
        <f>'Wniosek 2033 r.'!D387</f>
        <v>0</v>
      </c>
      <c r="I109" s="64">
        <f>'Wniosek 2033 r.'!F387</f>
        <v>0</v>
      </c>
      <c r="J109" s="55">
        <f>'Wniosek 2033 r.'!H387</f>
        <v>0</v>
      </c>
      <c r="K109" s="54">
        <f>IFERROR('Wniosek 2033 r.'!C617,0)</f>
        <v>0</v>
      </c>
      <c r="L109" s="53"/>
    </row>
    <row r="110" spans="1:12" s="52" customFormat="1" x14ac:dyDescent="0.25">
      <c r="A110" s="52" t="str">
        <f>'Wniosek 2033 r.'!A147</f>
        <v/>
      </c>
      <c r="B110" s="60" t="str">
        <f>'Wniosek 2033 r.'!B147</f>
        <v/>
      </c>
      <c r="C110" s="58" t="str">
        <f>'Wniosek 2033 r.'!E147</f>
        <v/>
      </c>
      <c r="D110" s="58" t="str">
        <f>'Wniosek 2033 r.'!G147</f>
        <v/>
      </c>
      <c r="E110" s="55">
        <f>'Wniosek 2033 r.'!C272</f>
        <v>0</v>
      </c>
      <c r="F110" s="55">
        <f>'Wniosek 2033 r.'!C503</f>
        <v>0</v>
      </c>
      <c r="G110" s="57">
        <f>'Wniosek 2033 r.'!C388</f>
        <v>0</v>
      </c>
      <c r="H110" s="56">
        <f>'Wniosek 2033 r.'!D388</f>
        <v>0</v>
      </c>
      <c r="I110" s="64">
        <f>'Wniosek 2033 r.'!F388</f>
        <v>0</v>
      </c>
      <c r="J110" s="55">
        <f>'Wniosek 2033 r.'!H388</f>
        <v>0</v>
      </c>
      <c r="K110" s="54">
        <f>IFERROR('Wniosek 2033 r.'!C618,0)</f>
        <v>0</v>
      </c>
      <c r="L110" s="53"/>
    </row>
    <row r="111" spans="1:12" s="52" customFormat="1" x14ac:dyDescent="0.25">
      <c r="A111" s="52" t="str">
        <f>'Wniosek 2033 r.'!A148</f>
        <v/>
      </c>
      <c r="B111" s="60" t="str">
        <f>'Wniosek 2033 r.'!B148</f>
        <v/>
      </c>
      <c r="C111" s="58" t="str">
        <f>'Wniosek 2033 r.'!E148</f>
        <v/>
      </c>
      <c r="D111" s="58" t="str">
        <f>'Wniosek 2033 r.'!G148</f>
        <v/>
      </c>
      <c r="E111" s="55">
        <f>'Wniosek 2033 r.'!C273</f>
        <v>0</v>
      </c>
      <c r="F111" s="55">
        <f>'Wniosek 2033 r.'!C504</f>
        <v>0</v>
      </c>
      <c r="G111" s="57">
        <f>'Wniosek 2033 r.'!C389</f>
        <v>0</v>
      </c>
      <c r="H111" s="56">
        <f>'Wniosek 2033 r.'!D389</f>
        <v>0</v>
      </c>
      <c r="I111" s="64">
        <f>'Wniosek 2033 r.'!F389</f>
        <v>0</v>
      </c>
      <c r="J111" s="55">
        <f>'Wniosek 2033 r.'!H389</f>
        <v>0</v>
      </c>
      <c r="K111" s="54">
        <f>IFERROR('Wniosek 2033 r.'!C619,0)</f>
        <v>0</v>
      </c>
      <c r="L111" s="53"/>
    </row>
    <row r="112" spans="1:12" s="52" customFormat="1" x14ac:dyDescent="0.25">
      <c r="A112" s="52" t="str">
        <f>'Wniosek 2033 r.'!A149</f>
        <v/>
      </c>
      <c r="B112" s="60" t="str">
        <f>'Wniosek 2033 r.'!B149</f>
        <v/>
      </c>
      <c r="C112" s="58" t="str">
        <f>'Wniosek 2033 r.'!E149</f>
        <v/>
      </c>
      <c r="D112" s="58" t="str">
        <f>'Wniosek 2033 r.'!G149</f>
        <v/>
      </c>
      <c r="E112" s="55">
        <f>'Wniosek 2033 r.'!C274</f>
        <v>0</v>
      </c>
      <c r="F112" s="55">
        <f>'Wniosek 2033 r.'!C505</f>
        <v>0</v>
      </c>
      <c r="G112" s="57">
        <f>'Wniosek 2033 r.'!C390</f>
        <v>0</v>
      </c>
      <c r="H112" s="56">
        <f>'Wniosek 2033 r.'!D390</f>
        <v>0</v>
      </c>
      <c r="I112" s="64">
        <f>'Wniosek 2033 r.'!F390</f>
        <v>0</v>
      </c>
      <c r="J112" s="55">
        <f>'Wniosek 2033 r.'!H390</f>
        <v>0</v>
      </c>
      <c r="K112" s="54">
        <f>IFERROR('Wniosek 2033 r.'!C620,0)</f>
        <v>0</v>
      </c>
      <c r="L112" s="53"/>
    </row>
    <row r="113" spans="1:18" s="33" customFormat="1" x14ac:dyDescent="0.25">
      <c r="A113" s="33" t="s">
        <v>79</v>
      </c>
      <c r="C113" s="49">
        <f>SUM(C3:C112)</f>
        <v>0</v>
      </c>
      <c r="D113" s="51">
        <f>SUMIF(D3:D112,"&gt;0")</f>
        <v>0</v>
      </c>
      <c r="E113" s="50">
        <f>SUM(E3:E112)</f>
        <v>0</v>
      </c>
      <c r="F113" s="50">
        <f>SUM(F3:F112)</f>
        <v>0</v>
      </c>
      <c r="G113" s="49"/>
      <c r="H113" s="49"/>
      <c r="I113" s="49"/>
      <c r="J113" s="50">
        <f>SUM(J3:J112)</f>
        <v>0</v>
      </c>
      <c r="K113" s="54">
        <f>IFERROR('Wniosek 2033 r.'!C621,0)</f>
        <v>0</v>
      </c>
    </row>
    <row r="114" spans="1:18" x14ac:dyDescent="0.25">
      <c r="C114" s="47"/>
      <c r="D114" s="47"/>
      <c r="E114" s="47"/>
      <c r="F114" s="48"/>
      <c r="K114" s="47"/>
    </row>
    <row r="115" spans="1:18" x14ac:dyDescent="0.25">
      <c r="B115" s="614" t="s">
        <v>78</v>
      </c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132" t="s">
        <v>510</v>
      </c>
    </row>
    <row r="116" spans="1:18" ht="42" customHeight="1" x14ac:dyDescent="0.25">
      <c r="A116" s="67" t="str">
        <f t="shared" ref="A116:A147" si="0">A2</f>
        <v>l.p</v>
      </c>
      <c r="B116" s="68" t="s">
        <v>77</v>
      </c>
      <c r="C116" s="69" t="s">
        <v>76</v>
      </c>
      <c r="D116" s="70" t="s">
        <v>75</v>
      </c>
      <c r="E116" s="71" t="s">
        <v>74</v>
      </c>
      <c r="F116" s="72" t="s">
        <v>73</v>
      </c>
      <c r="G116" s="73" t="s">
        <v>72</v>
      </c>
      <c r="H116" s="66" t="s">
        <v>71</v>
      </c>
      <c r="I116" s="66" t="s">
        <v>70</v>
      </c>
      <c r="J116" s="66" t="s">
        <v>69</v>
      </c>
      <c r="K116" s="74" t="s">
        <v>68</v>
      </c>
      <c r="L116" s="75" t="s">
        <v>67</v>
      </c>
      <c r="M116" s="74" t="s">
        <v>66</v>
      </c>
      <c r="N116" s="74" t="s">
        <v>65</v>
      </c>
      <c r="O116" s="74" t="s">
        <v>64</v>
      </c>
      <c r="P116" s="131" t="s">
        <v>63</v>
      </c>
      <c r="Q116" s="131" t="s">
        <v>62</v>
      </c>
      <c r="R116" s="34" t="str">
        <f>IF('Zał. nr 2 kalkulacja - 2033 r.'!M139=('Wniosek 2033 r.'!C506*(-1)),'Weryfikacja 2033 r.'!M1,'Weryfikacja 2033 r.'!M2)</f>
        <v>ok</v>
      </c>
    </row>
    <row r="117" spans="1:18" s="34" customFormat="1" x14ac:dyDescent="0.25">
      <c r="A117" s="34" t="str">
        <f t="shared" si="0"/>
        <v/>
      </c>
      <c r="B117" s="39">
        <f t="shared" ref="B117:B148" si="1">IFERROR(E3/C3,0)</f>
        <v>0</v>
      </c>
      <c r="C117" s="38">
        <f t="shared" ref="C117:C148" si="2">IFERROR(F3/E3,0)</f>
        <v>0</v>
      </c>
      <c r="D117" s="34">
        <f t="shared" ref="D117:D148" si="3">H3</f>
        <v>0</v>
      </c>
      <c r="E117" s="37">
        <f>IFERROR(D117/C117,0)</f>
        <v>0</v>
      </c>
      <c r="F117" s="36">
        <f t="shared" ref="F117:F148" si="4">IFERROR(D117*E3,0)</f>
        <v>0</v>
      </c>
      <c r="G117" s="36">
        <f t="shared" ref="G117:G148" si="5">IFERROR(G3*E3,0)</f>
        <v>0</v>
      </c>
      <c r="H117" s="36">
        <f t="shared" ref="H117:H148" si="6">IFERROR(J117*E3,0)</f>
        <v>0</v>
      </c>
      <c r="I117" s="34">
        <f t="shared" ref="I117:I148" si="7">IFERROR(J117*E3,0)</f>
        <v>0</v>
      </c>
      <c r="J117" s="34">
        <f t="shared" ref="J117:J148" si="8">IFERROR(IF((F3-J3)/E3&gt;=$L$3,$L$3,(F3-J3)/E3),0)</f>
        <v>0</v>
      </c>
      <c r="K117" s="34">
        <f t="shared" ref="K117:K148" si="9">IFERROR(K3/E3,0)</f>
        <v>0</v>
      </c>
      <c r="L117" s="34">
        <f t="shared" ref="L117:L148" si="10">F3*0.1</f>
        <v>0</v>
      </c>
      <c r="M117" s="34">
        <f>C117*0.1</f>
        <v>0</v>
      </c>
      <c r="N117" s="34" t="str">
        <f>IF(D117&gt;=M117,$M$1,$M$2)</f>
        <v>ok</v>
      </c>
      <c r="O117" s="34" t="str">
        <f>IF(K117&lt;=$L$3,$M$1,$M$2)</f>
        <v>ok</v>
      </c>
      <c r="P117" s="35">
        <f t="shared" ref="P117:P148" si="11">(H117+F117)-F3</f>
        <v>0</v>
      </c>
      <c r="Q117" s="35">
        <f t="shared" ref="Q117:Q148" si="12">F3-G117</f>
        <v>0</v>
      </c>
    </row>
    <row r="118" spans="1:18" s="34" customFormat="1" x14ac:dyDescent="0.25">
      <c r="A118" s="34" t="str">
        <f t="shared" si="0"/>
        <v/>
      </c>
      <c r="B118" s="39">
        <f t="shared" si="1"/>
        <v>0</v>
      </c>
      <c r="C118" s="38">
        <f t="shared" si="2"/>
        <v>0</v>
      </c>
      <c r="D118" s="34">
        <f t="shared" si="3"/>
        <v>0</v>
      </c>
      <c r="E118" s="37">
        <f t="shared" ref="E118:E175" si="13">IFERROR(D118/C118,0)</f>
        <v>0</v>
      </c>
      <c r="F118" s="36">
        <f t="shared" si="4"/>
        <v>0</v>
      </c>
      <c r="G118" s="36">
        <f t="shared" si="5"/>
        <v>0</v>
      </c>
      <c r="H118" s="36">
        <f t="shared" si="6"/>
        <v>0</v>
      </c>
      <c r="I118" s="34">
        <f t="shared" si="7"/>
        <v>0</v>
      </c>
      <c r="J118" s="34">
        <f t="shared" si="8"/>
        <v>0</v>
      </c>
      <c r="K118" s="34">
        <f t="shared" si="9"/>
        <v>0</v>
      </c>
      <c r="L118" s="34">
        <f t="shared" si="10"/>
        <v>0</v>
      </c>
      <c r="M118" s="34">
        <f t="shared" ref="M118:M175" si="14">C118*0.1</f>
        <v>0</v>
      </c>
      <c r="N118" s="34" t="str">
        <f t="shared" ref="N118:N175" si="15">IF(D118&gt;=M118,$M$1,$M$2)</f>
        <v>ok</v>
      </c>
      <c r="O118" s="34" t="str">
        <f t="shared" ref="O118:O175" si="16">IF(K118&lt;=$L$3,$M$1,$M$2)</f>
        <v>ok</v>
      </c>
      <c r="P118" s="35">
        <f t="shared" si="11"/>
        <v>0</v>
      </c>
      <c r="Q118" s="35">
        <f t="shared" si="12"/>
        <v>0</v>
      </c>
    </row>
    <row r="119" spans="1:18" s="34" customFormat="1" x14ac:dyDescent="0.25">
      <c r="A119" s="34" t="str">
        <f t="shared" si="0"/>
        <v/>
      </c>
      <c r="B119" s="39">
        <f t="shared" si="1"/>
        <v>0</v>
      </c>
      <c r="C119" s="38">
        <f t="shared" si="2"/>
        <v>0</v>
      </c>
      <c r="D119" s="34">
        <f t="shared" si="3"/>
        <v>0</v>
      </c>
      <c r="E119" s="37">
        <f t="shared" si="13"/>
        <v>0</v>
      </c>
      <c r="F119" s="36">
        <f t="shared" si="4"/>
        <v>0</v>
      </c>
      <c r="G119" s="36">
        <f t="shared" si="5"/>
        <v>0</v>
      </c>
      <c r="H119" s="36">
        <f t="shared" si="6"/>
        <v>0</v>
      </c>
      <c r="I119" s="34">
        <f t="shared" si="7"/>
        <v>0</v>
      </c>
      <c r="J119" s="34">
        <f t="shared" si="8"/>
        <v>0</v>
      </c>
      <c r="K119" s="34">
        <f t="shared" si="9"/>
        <v>0</v>
      </c>
      <c r="L119" s="34">
        <f t="shared" si="10"/>
        <v>0</v>
      </c>
      <c r="M119" s="34">
        <f t="shared" si="14"/>
        <v>0</v>
      </c>
      <c r="N119" s="34" t="str">
        <f t="shared" si="15"/>
        <v>ok</v>
      </c>
      <c r="O119" s="34" t="str">
        <f t="shared" si="16"/>
        <v>ok</v>
      </c>
      <c r="P119" s="35">
        <f t="shared" si="11"/>
        <v>0</v>
      </c>
      <c r="Q119" s="35">
        <f t="shared" si="12"/>
        <v>0</v>
      </c>
    </row>
    <row r="120" spans="1:18" s="34" customFormat="1" x14ac:dyDescent="0.25">
      <c r="A120" s="34" t="str">
        <f t="shared" si="0"/>
        <v/>
      </c>
      <c r="B120" s="39">
        <f t="shared" si="1"/>
        <v>0</v>
      </c>
      <c r="C120" s="38">
        <f t="shared" si="2"/>
        <v>0</v>
      </c>
      <c r="D120" s="34">
        <f t="shared" si="3"/>
        <v>0</v>
      </c>
      <c r="E120" s="37">
        <f t="shared" si="13"/>
        <v>0</v>
      </c>
      <c r="F120" s="36">
        <f t="shared" si="4"/>
        <v>0</v>
      </c>
      <c r="G120" s="36">
        <f t="shared" si="5"/>
        <v>0</v>
      </c>
      <c r="H120" s="36">
        <f t="shared" si="6"/>
        <v>0</v>
      </c>
      <c r="I120" s="34">
        <f t="shared" si="7"/>
        <v>0</v>
      </c>
      <c r="J120" s="34">
        <f t="shared" si="8"/>
        <v>0</v>
      </c>
      <c r="K120" s="34">
        <f t="shared" si="9"/>
        <v>0</v>
      </c>
      <c r="L120" s="34">
        <f t="shared" si="10"/>
        <v>0</v>
      </c>
      <c r="M120" s="34">
        <f t="shared" si="14"/>
        <v>0</v>
      </c>
      <c r="N120" s="34" t="str">
        <f t="shared" si="15"/>
        <v>ok</v>
      </c>
      <c r="O120" s="34" t="str">
        <f t="shared" si="16"/>
        <v>ok</v>
      </c>
      <c r="P120" s="35">
        <f t="shared" si="11"/>
        <v>0</v>
      </c>
      <c r="Q120" s="35">
        <f t="shared" si="12"/>
        <v>0</v>
      </c>
    </row>
    <row r="121" spans="1:18" x14ac:dyDescent="0.25">
      <c r="A121" s="34" t="str">
        <f t="shared" si="0"/>
        <v/>
      </c>
      <c r="B121" s="39">
        <f t="shared" si="1"/>
        <v>0</v>
      </c>
      <c r="C121" s="38">
        <f t="shared" si="2"/>
        <v>0</v>
      </c>
      <c r="D121" s="34">
        <f t="shared" si="3"/>
        <v>0</v>
      </c>
      <c r="E121" s="37">
        <f t="shared" si="13"/>
        <v>0</v>
      </c>
      <c r="F121" s="36">
        <f t="shared" si="4"/>
        <v>0</v>
      </c>
      <c r="G121" s="36">
        <f t="shared" si="5"/>
        <v>0</v>
      </c>
      <c r="H121" s="36">
        <f t="shared" si="6"/>
        <v>0</v>
      </c>
      <c r="I121" s="34">
        <f t="shared" si="7"/>
        <v>0</v>
      </c>
      <c r="J121" s="34">
        <f t="shared" si="8"/>
        <v>0</v>
      </c>
      <c r="K121" s="34">
        <f t="shared" si="9"/>
        <v>0</v>
      </c>
      <c r="L121" s="34">
        <f t="shared" si="10"/>
        <v>0</v>
      </c>
      <c r="M121" s="34">
        <f t="shared" si="14"/>
        <v>0</v>
      </c>
      <c r="N121" s="34" t="str">
        <f t="shared" si="15"/>
        <v>ok</v>
      </c>
      <c r="O121" s="34" t="str">
        <f t="shared" si="16"/>
        <v>ok</v>
      </c>
      <c r="P121" s="35">
        <f t="shared" si="11"/>
        <v>0</v>
      </c>
      <c r="Q121" s="35">
        <f t="shared" si="12"/>
        <v>0</v>
      </c>
    </row>
    <row r="122" spans="1:18" x14ac:dyDescent="0.25">
      <c r="A122" s="34" t="str">
        <f t="shared" si="0"/>
        <v/>
      </c>
      <c r="B122" s="39">
        <f t="shared" si="1"/>
        <v>0</v>
      </c>
      <c r="C122" s="38">
        <f t="shared" si="2"/>
        <v>0</v>
      </c>
      <c r="D122" s="34">
        <f t="shared" si="3"/>
        <v>0</v>
      </c>
      <c r="E122" s="37">
        <f t="shared" si="13"/>
        <v>0</v>
      </c>
      <c r="F122" s="36">
        <f t="shared" si="4"/>
        <v>0</v>
      </c>
      <c r="G122" s="36">
        <f t="shared" si="5"/>
        <v>0</v>
      </c>
      <c r="H122" s="36">
        <f t="shared" si="6"/>
        <v>0</v>
      </c>
      <c r="I122" s="34">
        <f t="shared" si="7"/>
        <v>0</v>
      </c>
      <c r="J122" s="34">
        <f t="shared" si="8"/>
        <v>0</v>
      </c>
      <c r="K122" s="34">
        <f t="shared" si="9"/>
        <v>0</v>
      </c>
      <c r="L122" s="34">
        <f t="shared" si="10"/>
        <v>0</v>
      </c>
      <c r="M122" s="34">
        <f t="shared" si="14"/>
        <v>0</v>
      </c>
      <c r="N122" s="34" t="str">
        <f t="shared" si="15"/>
        <v>ok</v>
      </c>
      <c r="O122" s="34" t="str">
        <f t="shared" si="16"/>
        <v>ok</v>
      </c>
      <c r="P122" s="35">
        <f t="shared" si="11"/>
        <v>0</v>
      </c>
      <c r="Q122" s="35">
        <f t="shared" si="12"/>
        <v>0</v>
      </c>
    </row>
    <row r="123" spans="1:18" x14ac:dyDescent="0.25">
      <c r="A123" s="34" t="str">
        <f t="shared" si="0"/>
        <v/>
      </c>
      <c r="B123" s="39">
        <f t="shared" si="1"/>
        <v>0</v>
      </c>
      <c r="C123" s="38">
        <f t="shared" si="2"/>
        <v>0</v>
      </c>
      <c r="D123" s="34">
        <f t="shared" si="3"/>
        <v>0</v>
      </c>
      <c r="E123" s="37">
        <f t="shared" si="13"/>
        <v>0</v>
      </c>
      <c r="F123" s="36">
        <f t="shared" si="4"/>
        <v>0</v>
      </c>
      <c r="G123" s="36">
        <f t="shared" si="5"/>
        <v>0</v>
      </c>
      <c r="H123" s="36">
        <f t="shared" si="6"/>
        <v>0</v>
      </c>
      <c r="I123" s="34">
        <f t="shared" si="7"/>
        <v>0</v>
      </c>
      <c r="J123" s="34">
        <f t="shared" si="8"/>
        <v>0</v>
      </c>
      <c r="K123" s="34">
        <f t="shared" si="9"/>
        <v>0</v>
      </c>
      <c r="L123" s="34">
        <f t="shared" si="10"/>
        <v>0</v>
      </c>
      <c r="M123" s="34">
        <f t="shared" si="14"/>
        <v>0</v>
      </c>
      <c r="N123" s="34" t="str">
        <f t="shared" si="15"/>
        <v>ok</v>
      </c>
      <c r="O123" s="34" t="str">
        <f t="shared" si="16"/>
        <v>ok</v>
      </c>
      <c r="P123" s="35">
        <f t="shared" si="11"/>
        <v>0</v>
      </c>
      <c r="Q123" s="35">
        <f t="shared" si="12"/>
        <v>0</v>
      </c>
    </row>
    <row r="124" spans="1:18" x14ac:dyDescent="0.25">
      <c r="A124" s="34" t="str">
        <f t="shared" si="0"/>
        <v/>
      </c>
      <c r="B124" s="39">
        <f t="shared" si="1"/>
        <v>0</v>
      </c>
      <c r="C124" s="38">
        <f t="shared" si="2"/>
        <v>0</v>
      </c>
      <c r="D124" s="34">
        <f t="shared" si="3"/>
        <v>0</v>
      </c>
      <c r="E124" s="37">
        <f t="shared" si="13"/>
        <v>0</v>
      </c>
      <c r="F124" s="36">
        <f t="shared" si="4"/>
        <v>0</v>
      </c>
      <c r="G124" s="36">
        <f t="shared" si="5"/>
        <v>0</v>
      </c>
      <c r="H124" s="36">
        <f t="shared" si="6"/>
        <v>0</v>
      </c>
      <c r="I124" s="34">
        <f t="shared" si="7"/>
        <v>0</v>
      </c>
      <c r="J124" s="34">
        <f t="shared" si="8"/>
        <v>0</v>
      </c>
      <c r="K124" s="34">
        <f t="shared" si="9"/>
        <v>0</v>
      </c>
      <c r="L124" s="34">
        <f t="shared" si="10"/>
        <v>0</v>
      </c>
      <c r="M124" s="34">
        <f t="shared" si="14"/>
        <v>0</v>
      </c>
      <c r="N124" s="34" t="str">
        <f t="shared" si="15"/>
        <v>ok</v>
      </c>
      <c r="O124" s="34" t="str">
        <f t="shared" si="16"/>
        <v>ok</v>
      </c>
      <c r="P124" s="35">
        <f t="shared" si="11"/>
        <v>0</v>
      </c>
      <c r="Q124" s="35">
        <f t="shared" si="12"/>
        <v>0</v>
      </c>
    </row>
    <row r="125" spans="1:18" x14ac:dyDescent="0.25">
      <c r="A125" s="34" t="str">
        <f t="shared" si="0"/>
        <v/>
      </c>
      <c r="B125" s="39">
        <f t="shared" si="1"/>
        <v>0</v>
      </c>
      <c r="C125" s="38">
        <f t="shared" si="2"/>
        <v>0</v>
      </c>
      <c r="D125" s="34">
        <f t="shared" si="3"/>
        <v>0</v>
      </c>
      <c r="E125" s="37">
        <f t="shared" si="13"/>
        <v>0</v>
      </c>
      <c r="F125" s="36">
        <f t="shared" si="4"/>
        <v>0</v>
      </c>
      <c r="G125" s="36">
        <f t="shared" si="5"/>
        <v>0</v>
      </c>
      <c r="H125" s="36">
        <f t="shared" si="6"/>
        <v>0</v>
      </c>
      <c r="I125" s="34">
        <f t="shared" si="7"/>
        <v>0</v>
      </c>
      <c r="J125" s="34">
        <f t="shared" si="8"/>
        <v>0</v>
      </c>
      <c r="K125" s="34">
        <f t="shared" si="9"/>
        <v>0</v>
      </c>
      <c r="L125" s="34">
        <f t="shared" si="10"/>
        <v>0</v>
      </c>
      <c r="M125" s="34">
        <f t="shared" si="14"/>
        <v>0</v>
      </c>
      <c r="N125" s="34" t="str">
        <f t="shared" si="15"/>
        <v>ok</v>
      </c>
      <c r="O125" s="34" t="str">
        <f t="shared" si="16"/>
        <v>ok</v>
      </c>
      <c r="P125" s="35">
        <f t="shared" si="11"/>
        <v>0</v>
      </c>
      <c r="Q125" s="35">
        <f t="shared" si="12"/>
        <v>0</v>
      </c>
    </row>
    <row r="126" spans="1:18" x14ac:dyDescent="0.25">
      <c r="A126" s="34" t="str">
        <f t="shared" si="0"/>
        <v/>
      </c>
      <c r="B126" s="39">
        <f t="shared" si="1"/>
        <v>0</v>
      </c>
      <c r="C126" s="38">
        <f t="shared" si="2"/>
        <v>0</v>
      </c>
      <c r="D126" s="34">
        <f t="shared" si="3"/>
        <v>0</v>
      </c>
      <c r="E126" s="37">
        <f t="shared" si="13"/>
        <v>0</v>
      </c>
      <c r="F126" s="36">
        <f t="shared" si="4"/>
        <v>0</v>
      </c>
      <c r="G126" s="36">
        <f t="shared" si="5"/>
        <v>0</v>
      </c>
      <c r="H126" s="36">
        <f t="shared" si="6"/>
        <v>0</v>
      </c>
      <c r="I126" s="34">
        <f t="shared" si="7"/>
        <v>0</v>
      </c>
      <c r="J126" s="34">
        <f t="shared" si="8"/>
        <v>0</v>
      </c>
      <c r="K126" s="34">
        <f t="shared" si="9"/>
        <v>0</v>
      </c>
      <c r="L126" s="34">
        <f t="shared" si="10"/>
        <v>0</v>
      </c>
      <c r="M126" s="34">
        <f t="shared" si="14"/>
        <v>0</v>
      </c>
      <c r="N126" s="34" t="str">
        <f t="shared" si="15"/>
        <v>ok</v>
      </c>
      <c r="O126" s="34" t="str">
        <f t="shared" si="16"/>
        <v>ok</v>
      </c>
      <c r="P126" s="35">
        <f t="shared" si="11"/>
        <v>0</v>
      </c>
      <c r="Q126" s="35">
        <f t="shared" si="12"/>
        <v>0</v>
      </c>
    </row>
    <row r="127" spans="1:18" x14ac:dyDescent="0.25">
      <c r="A127" s="34" t="str">
        <f t="shared" si="0"/>
        <v/>
      </c>
      <c r="B127" s="39">
        <f t="shared" si="1"/>
        <v>0</v>
      </c>
      <c r="C127" s="38">
        <f t="shared" si="2"/>
        <v>0</v>
      </c>
      <c r="D127" s="34">
        <f t="shared" si="3"/>
        <v>0</v>
      </c>
      <c r="E127" s="37">
        <f t="shared" si="13"/>
        <v>0</v>
      </c>
      <c r="F127" s="36">
        <f t="shared" si="4"/>
        <v>0</v>
      </c>
      <c r="G127" s="36">
        <f t="shared" si="5"/>
        <v>0</v>
      </c>
      <c r="H127" s="36">
        <f t="shared" si="6"/>
        <v>0</v>
      </c>
      <c r="I127" s="34">
        <f t="shared" si="7"/>
        <v>0</v>
      </c>
      <c r="J127" s="34">
        <f t="shared" si="8"/>
        <v>0</v>
      </c>
      <c r="K127" s="34">
        <f t="shared" si="9"/>
        <v>0</v>
      </c>
      <c r="L127" s="34">
        <f t="shared" si="10"/>
        <v>0</v>
      </c>
      <c r="M127" s="34">
        <f t="shared" si="14"/>
        <v>0</v>
      </c>
      <c r="N127" s="34" t="str">
        <f t="shared" si="15"/>
        <v>ok</v>
      </c>
      <c r="O127" s="34" t="str">
        <f t="shared" si="16"/>
        <v>ok</v>
      </c>
      <c r="P127" s="35">
        <f t="shared" si="11"/>
        <v>0</v>
      </c>
      <c r="Q127" s="35">
        <f t="shared" si="12"/>
        <v>0</v>
      </c>
    </row>
    <row r="128" spans="1:18" x14ac:dyDescent="0.25">
      <c r="A128" s="34" t="str">
        <f t="shared" si="0"/>
        <v/>
      </c>
      <c r="B128" s="39">
        <f t="shared" si="1"/>
        <v>0</v>
      </c>
      <c r="C128" s="38">
        <f t="shared" si="2"/>
        <v>0</v>
      </c>
      <c r="D128" s="34">
        <f t="shared" si="3"/>
        <v>0</v>
      </c>
      <c r="E128" s="37">
        <f t="shared" si="13"/>
        <v>0</v>
      </c>
      <c r="F128" s="36">
        <f t="shared" si="4"/>
        <v>0</v>
      </c>
      <c r="G128" s="36">
        <f t="shared" si="5"/>
        <v>0</v>
      </c>
      <c r="H128" s="36">
        <f t="shared" si="6"/>
        <v>0</v>
      </c>
      <c r="I128" s="34">
        <f t="shared" si="7"/>
        <v>0</v>
      </c>
      <c r="J128" s="34">
        <f t="shared" si="8"/>
        <v>0</v>
      </c>
      <c r="K128" s="34">
        <f t="shared" si="9"/>
        <v>0</v>
      </c>
      <c r="L128" s="34">
        <f t="shared" si="10"/>
        <v>0</v>
      </c>
      <c r="M128" s="34">
        <f t="shared" si="14"/>
        <v>0</v>
      </c>
      <c r="N128" s="34" t="str">
        <f t="shared" si="15"/>
        <v>ok</v>
      </c>
      <c r="O128" s="34" t="str">
        <f t="shared" si="16"/>
        <v>ok</v>
      </c>
      <c r="P128" s="35">
        <f t="shared" si="11"/>
        <v>0</v>
      </c>
      <c r="Q128" s="35">
        <f t="shared" si="12"/>
        <v>0</v>
      </c>
    </row>
    <row r="129" spans="1:17" x14ac:dyDescent="0.25">
      <c r="A129" s="34" t="str">
        <f t="shared" si="0"/>
        <v/>
      </c>
      <c r="B129" s="39">
        <f t="shared" si="1"/>
        <v>0</v>
      </c>
      <c r="C129" s="38">
        <f t="shared" si="2"/>
        <v>0</v>
      </c>
      <c r="D129" s="34">
        <f t="shared" si="3"/>
        <v>0</v>
      </c>
      <c r="E129" s="37">
        <f t="shared" si="13"/>
        <v>0</v>
      </c>
      <c r="F129" s="36">
        <f t="shared" si="4"/>
        <v>0</v>
      </c>
      <c r="G129" s="36">
        <f t="shared" si="5"/>
        <v>0</v>
      </c>
      <c r="H129" s="36">
        <f t="shared" si="6"/>
        <v>0</v>
      </c>
      <c r="I129" s="34">
        <f t="shared" si="7"/>
        <v>0</v>
      </c>
      <c r="J129" s="34">
        <f t="shared" si="8"/>
        <v>0</v>
      </c>
      <c r="K129" s="34">
        <f t="shared" si="9"/>
        <v>0</v>
      </c>
      <c r="L129" s="34">
        <f t="shared" si="10"/>
        <v>0</v>
      </c>
      <c r="M129" s="34">
        <f t="shared" si="14"/>
        <v>0</v>
      </c>
      <c r="N129" s="34" t="str">
        <f t="shared" si="15"/>
        <v>ok</v>
      </c>
      <c r="O129" s="34" t="str">
        <f t="shared" si="16"/>
        <v>ok</v>
      </c>
      <c r="P129" s="35">
        <f t="shared" si="11"/>
        <v>0</v>
      </c>
      <c r="Q129" s="35">
        <f t="shared" si="12"/>
        <v>0</v>
      </c>
    </row>
    <row r="130" spans="1:17" x14ac:dyDescent="0.25">
      <c r="A130" s="34" t="str">
        <f t="shared" si="0"/>
        <v/>
      </c>
      <c r="B130" s="39">
        <f t="shared" si="1"/>
        <v>0</v>
      </c>
      <c r="C130" s="38">
        <f t="shared" si="2"/>
        <v>0</v>
      </c>
      <c r="D130" s="34">
        <f t="shared" si="3"/>
        <v>0</v>
      </c>
      <c r="E130" s="37">
        <f t="shared" si="13"/>
        <v>0</v>
      </c>
      <c r="F130" s="36">
        <f t="shared" si="4"/>
        <v>0</v>
      </c>
      <c r="G130" s="36">
        <f t="shared" si="5"/>
        <v>0</v>
      </c>
      <c r="H130" s="36">
        <f t="shared" si="6"/>
        <v>0</v>
      </c>
      <c r="I130" s="34">
        <f t="shared" si="7"/>
        <v>0</v>
      </c>
      <c r="J130" s="34">
        <f t="shared" si="8"/>
        <v>0</v>
      </c>
      <c r="K130" s="34">
        <f t="shared" si="9"/>
        <v>0</v>
      </c>
      <c r="L130" s="34">
        <f t="shared" si="10"/>
        <v>0</v>
      </c>
      <c r="M130" s="34">
        <f t="shared" si="14"/>
        <v>0</v>
      </c>
      <c r="N130" s="34" t="str">
        <f t="shared" si="15"/>
        <v>ok</v>
      </c>
      <c r="O130" s="34" t="str">
        <f t="shared" si="16"/>
        <v>ok</v>
      </c>
      <c r="P130" s="35">
        <f t="shared" si="11"/>
        <v>0</v>
      </c>
      <c r="Q130" s="35">
        <f t="shared" si="12"/>
        <v>0</v>
      </c>
    </row>
    <row r="131" spans="1:17" x14ac:dyDescent="0.25">
      <c r="A131" s="34" t="str">
        <f t="shared" si="0"/>
        <v/>
      </c>
      <c r="B131" s="39">
        <f t="shared" si="1"/>
        <v>0</v>
      </c>
      <c r="C131" s="38">
        <f t="shared" si="2"/>
        <v>0</v>
      </c>
      <c r="D131" s="34">
        <f t="shared" si="3"/>
        <v>0</v>
      </c>
      <c r="E131" s="37">
        <f t="shared" si="13"/>
        <v>0</v>
      </c>
      <c r="F131" s="36">
        <f t="shared" si="4"/>
        <v>0</v>
      </c>
      <c r="G131" s="36">
        <f t="shared" si="5"/>
        <v>0</v>
      </c>
      <c r="H131" s="36">
        <f t="shared" si="6"/>
        <v>0</v>
      </c>
      <c r="I131" s="34">
        <f t="shared" si="7"/>
        <v>0</v>
      </c>
      <c r="J131" s="34">
        <f t="shared" si="8"/>
        <v>0</v>
      </c>
      <c r="K131" s="34">
        <f t="shared" si="9"/>
        <v>0</v>
      </c>
      <c r="L131" s="34">
        <f t="shared" si="10"/>
        <v>0</v>
      </c>
      <c r="M131" s="34">
        <f t="shared" si="14"/>
        <v>0</v>
      </c>
      <c r="N131" s="34" t="str">
        <f t="shared" si="15"/>
        <v>ok</v>
      </c>
      <c r="O131" s="34" t="str">
        <f t="shared" si="16"/>
        <v>ok</v>
      </c>
      <c r="P131" s="35">
        <f t="shared" si="11"/>
        <v>0</v>
      </c>
      <c r="Q131" s="35">
        <f t="shared" si="12"/>
        <v>0</v>
      </c>
    </row>
    <row r="132" spans="1:17" x14ac:dyDescent="0.25">
      <c r="A132" s="34" t="str">
        <f t="shared" si="0"/>
        <v/>
      </c>
      <c r="B132" s="39">
        <f t="shared" si="1"/>
        <v>0</v>
      </c>
      <c r="C132" s="38">
        <f t="shared" si="2"/>
        <v>0</v>
      </c>
      <c r="D132" s="34">
        <f t="shared" si="3"/>
        <v>0</v>
      </c>
      <c r="E132" s="37">
        <f t="shared" si="13"/>
        <v>0</v>
      </c>
      <c r="F132" s="36">
        <f t="shared" si="4"/>
        <v>0</v>
      </c>
      <c r="G132" s="36">
        <f t="shared" si="5"/>
        <v>0</v>
      </c>
      <c r="H132" s="36">
        <f t="shared" si="6"/>
        <v>0</v>
      </c>
      <c r="I132" s="34">
        <f t="shared" si="7"/>
        <v>0</v>
      </c>
      <c r="J132" s="34">
        <f t="shared" si="8"/>
        <v>0</v>
      </c>
      <c r="K132" s="34">
        <f t="shared" si="9"/>
        <v>0</v>
      </c>
      <c r="L132" s="34">
        <f t="shared" si="10"/>
        <v>0</v>
      </c>
      <c r="M132" s="34">
        <f t="shared" si="14"/>
        <v>0</v>
      </c>
      <c r="N132" s="34" t="str">
        <f t="shared" si="15"/>
        <v>ok</v>
      </c>
      <c r="O132" s="34" t="str">
        <f t="shared" si="16"/>
        <v>ok</v>
      </c>
      <c r="P132" s="35">
        <f t="shared" si="11"/>
        <v>0</v>
      </c>
      <c r="Q132" s="35">
        <f t="shared" si="12"/>
        <v>0</v>
      </c>
    </row>
    <row r="133" spans="1:17" x14ac:dyDescent="0.25">
      <c r="A133" s="34" t="str">
        <f t="shared" si="0"/>
        <v/>
      </c>
      <c r="B133" s="39">
        <f t="shared" si="1"/>
        <v>0</v>
      </c>
      <c r="C133" s="38">
        <f t="shared" si="2"/>
        <v>0</v>
      </c>
      <c r="D133" s="34">
        <f t="shared" si="3"/>
        <v>0</v>
      </c>
      <c r="E133" s="37">
        <f t="shared" si="13"/>
        <v>0</v>
      </c>
      <c r="F133" s="36">
        <f t="shared" si="4"/>
        <v>0</v>
      </c>
      <c r="G133" s="36">
        <f t="shared" si="5"/>
        <v>0</v>
      </c>
      <c r="H133" s="36">
        <f t="shared" si="6"/>
        <v>0</v>
      </c>
      <c r="I133" s="34">
        <f t="shared" si="7"/>
        <v>0</v>
      </c>
      <c r="J133" s="34">
        <f t="shared" si="8"/>
        <v>0</v>
      </c>
      <c r="K133" s="34">
        <f t="shared" si="9"/>
        <v>0</v>
      </c>
      <c r="L133" s="34">
        <f t="shared" si="10"/>
        <v>0</v>
      </c>
      <c r="M133" s="34">
        <f t="shared" si="14"/>
        <v>0</v>
      </c>
      <c r="N133" s="34" t="str">
        <f t="shared" si="15"/>
        <v>ok</v>
      </c>
      <c r="O133" s="34" t="str">
        <f t="shared" si="16"/>
        <v>ok</v>
      </c>
      <c r="P133" s="35">
        <f t="shared" si="11"/>
        <v>0</v>
      </c>
      <c r="Q133" s="35">
        <f t="shared" si="12"/>
        <v>0</v>
      </c>
    </row>
    <row r="134" spans="1:17" x14ac:dyDescent="0.25">
      <c r="A134" s="34" t="str">
        <f t="shared" si="0"/>
        <v/>
      </c>
      <c r="B134" s="39">
        <f t="shared" si="1"/>
        <v>0</v>
      </c>
      <c r="C134" s="38">
        <f t="shared" si="2"/>
        <v>0</v>
      </c>
      <c r="D134" s="34">
        <f t="shared" si="3"/>
        <v>0</v>
      </c>
      <c r="E134" s="37">
        <f t="shared" si="13"/>
        <v>0</v>
      </c>
      <c r="F134" s="36">
        <f t="shared" si="4"/>
        <v>0</v>
      </c>
      <c r="G134" s="36">
        <f t="shared" si="5"/>
        <v>0</v>
      </c>
      <c r="H134" s="36">
        <f t="shared" si="6"/>
        <v>0</v>
      </c>
      <c r="I134" s="34">
        <f t="shared" si="7"/>
        <v>0</v>
      </c>
      <c r="J134" s="34">
        <f t="shared" si="8"/>
        <v>0</v>
      </c>
      <c r="K134" s="34">
        <f t="shared" si="9"/>
        <v>0</v>
      </c>
      <c r="L134" s="34">
        <f t="shared" si="10"/>
        <v>0</v>
      </c>
      <c r="M134" s="34">
        <f t="shared" si="14"/>
        <v>0</v>
      </c>
      <c r="N134" s="34" t="str">
        <f t="shared" si="15"/>
        <v>ok</v>
      </c>
      <c r="O134" s="34" t="str">
        <f t="shared" si="16"/>
        <v>ok</v>
      </c>
      <c r="P134" s="35">
        <f t="shared" si="11"/>
        <v>0</v>
      </c>
      <c r="Q134" s="35">
        <f t="shared" si="12"/>
        <v>0</v>
      </c>
    </row>
    <row r="135" spans="1:17" x14ac:dyDescent="0.25">
      <c r="A135" s="34" t="str">
        <f t="shared" si="0"/>
        <v/>
      </c>
      <c r="B135" s="39">
        <f t="shared" si="1"/>
        <v>0</v>
      </c>
      <c r="C135" s="38">
        <f t="shared" si="2"/>
        <v>0</v>
      </c>
      <c r="D135" s="34">
        <f t="shared" si="3"/>
        <v>0</v>
      </c>
      <c r="E135" s="37">
        <f t="shared" si="13"/>
        <v>0</v>
      </c>
      <c r="F135" s="36">
        <f t="shared" si="4"/>
        <v>0</v>
      </c>
      <c r="G135" s="36">
        <f t="shared" si="5"/>
        <v>0</v>
      </c>
      <c r="H135" s="36">
        <f t="shared" si="6"/>
        <v>0</v>
      </c>
      <c r="I135" s="34">
        <f t="shared" si="7"/>
        <v>0</v>
      </c>
      <c r="J135" s="34">
        <f t="shared" si="8"/>
        <v>0</v>
      </c>
      <c r="K135" s="34">
        <f t="shared" si="9"/>
        <v>0</v>
      </c>
      <c r="L135" s="34">
        <f t="shared" si="10"/>
        <v>0</v>
      </c>
      <c r="M135" s="34">
        <f t="shared" si="14"/>
        <v>0</v>
      </c>
      <c r="N135" s="34" t="str">
        <f t="shared" si="15"/>
        <v>ok</v>
      </c>
      <c r="O135" s="34" t="str">
        <f t="shared" si="16"/>
        <v>ok</v>
      </c>
      <c r="P135" s="35">
        <f t="shared" si="11"/>
        <v>0</v>
      </c>
      <c r="Q135" s="35">
        <f t="shared" si="12"/>
        <v>0</v>
      </c>
    </row>
    <row r="136" spans="1:17" x14ac:dyDescent="0.25">
      <c r="A136" s="34" t="str">
        <f t="shared" si="0"/>
        <v/>
      </c>
      <c r="B136" s="39">
        <f t="shared" si="1"/>
        <v>0</v>
      </c>
      <c r="C136" s="38">
        <f t="shared" si="2"/>
        <v>0</v>
      </c>
      <c r="D136" s="34">
        <f t="shared" si="3"/>
        <v>0</v>
      </c>
      <c r="E136" s="37">
        <f t="shared" si="13"/>
        <v>0</v>
      </c>
      <c r="F136" s="36">
        <f t="shared" si="4"/>
        <v>0</v>
      </c>
      <c r="G136" s="36">
        <f t="shared" si="5"/>
        <v>0</v>
      </c>
      <c r="H136" s="36">
        <f t="shared" si="6"/>
        <v>0</v>
      </c>
      <c r="I136" s="34">
        <f t="shared" si="7"/>
        <v>0</v>
      </c>
      <c r="J136" s="34">
        <f t="shared" si="8"/>
        <v>0</v>
      </c>
      <c r="K136" s="34">
        <f t="shared" si="9"/>
        <v>0</v>
      </c>
      <c r="L136" s="34">
        <f t="shared" si="10"/>
        <v>0</v>
      </c>
      <c r="M136" s="34">
        <f t="shared" si="14"/>
        <v>0</v>
      </c>
      <c r="N136" s="34" t="str">
        <f t="shared" si="15"/>
        <v>ok</v>
      </c>
      <c r="O136" s="34" t="str">
        <f t="shared" si="16"/>
        <v>ok</v>
      </c>
      <c r="P136" s="35">
        <f t="shared" si="11"/>
        <v>0</v>
      </c>
      <c r="Q136" s="35">
        <f t="shared" si="12"/>
        <v>0</v>
      </c>
    </row>
    <row r="137" spans="1:17" x14ac:dyDescent="0.25">
      <c r="A137" s="34" t="str">
        <f t="shared" si="0"/>
        <v/>
      </c>
      <c r="B137" s="39">
        <f t="shared" si="1"/>
        <v>0</v>
      </c>
      <c r="C137" s="38">
        <f t="shared" si="2"/>
        <v>0</v>
      </c>
      <c r="D137" s="34">
        <f t="shared" si="3"/>
        <v>0</v>
      </c>
      <c r="E137" s="37">
        <f t="shared" si="13"/>
        <v>0</v>
      </c>
      <c r="F137" s="36">
        <f t="shared" si="4"/>
        <v>0</v>
      </c>
      <c r="G137" s="36">
        <f t="shared" si="5"/>
        <v>0</v>
      </c>
      <c r="H137" s="36">
        <f t="shared" si="6"/>
        <v>0</v>
      </c>
      <c r="I137" s="34">
        <f t="shared" si="7"/>
        <v>0</v>
      </c>
      <c r="J137" s="34">
        <f t="shared" si="8"/>
        <v>0</v>
      </c>
      <c r="K137" s="34">
        <f t="shared" si="9"/>
        <v>0</v>
      </c>
      <c r="L137" s="34">
        <f t="shared" si="10"/>
        <v>0</v>
      </c>
      <c r="M137" s="34">
        <f t="shared" si="14"/>
        <v>0</v>
      </c>
      <c r="N137" s="34" t="str">
        <f t="shared" si="15"/>
        <v>ok</v>
      </c>
      <c r="O137" s="34" t="str">
        <f t="shared" si="16"/>
        <v>ok</v>
      </c>
      <c r="P137" s="35">
        <f t="shared" si="11"/>
        <v>0</v>
      </c>
      <c r="Q137" s="35">
        <f t="shared" si="12"/>
        <v>0</v>
      </c>
    </row>
    <row r="138" spans="1:17" x14ac:dyDescent="0.25">
      <c r="A138" s="34" t="str">
        <f t="shared" si="0"/>
        <v/>
      </c>
      <c r="B138" s="39">
        <f t="shared" si="1"/>
        <v>0</v>
      </c>
      <c r="C138" s="38">
        <f t="shared" si="2"/>
        <v>0</v>
      </c>
      <c r="D138" s="34">
        <f t="shared" si="3"/>
        <v>0</v>
      </c>
      <c r="E138" s="37">
        <f t="shared" si="13"/>
        <v>0</v>
      </c>
      <c r="F138" s="36">
        <f t="shared" si="4"/>
        <v>0</v>
      </c>
      <c r="G138" s="36">
        <f t="shared" si="5"/>
        <v>0</v>
      </c>
      <c r="H138" s="36">
        <f t="shared" si="6"/>
        <v>0</v>
      </c>
      <c r="I138" s="34">
        <f t="shared" si="7"/>
        <v>0</v>
      </c>
      <c r="J138" s="34">
        <f t="shared" si="8"/>
        <v>0</v>
      </c>
      <c r="K138" s="34">
        <f t="shared" si="9"/>
        <v>0</v>
      </c>
      <c r="L138" s="34">
        <f t="shared" si="10"/>
        <v>0</v>
      </c>
      <c r="M138" s="34">
        <f t="shared" si="14"/>
        <v>0</v>
      </c>
      <c r="N138" s="34" t="str">
        <f t="shared" si="15"/>
        <v>ok</v>
      </c>
      <c r="O138" s="34" t="str">
        <f t="shared" si="16"/>
        <v>ok</v>
      </c>
      <c r="P138" s="35">
        <f t="shared" si="11"/>
        <v>0</v>
      </c>
      <c r="Q138" s="35">
        <f t="shared" si="12"/>
        <v>0</v>
      </c>
    </row>
    <row r="139" spans="1:17" x14ac:dyDescent="0.25">
      <c r="A139" s="34" t="str">
        <f t="shared" si="0"/>
        <v/>
      </c>
      <c r="B139" s="39">
        <f t="shared" si="1"/>
        <v>0</v>
      </c>
      <c r="C139" s="38">
        <f t="shared" si="2"/>
        <v>0</v>
      </c>
      <c r="D139" s="34">
        <f t="shared" si="3"/>
        <v>0</v>
      </c>
      <c r="E139" s="37">
        <f t="shared" si="13"/>
        <v>0</v>
      </c>
      <c r="F139" s="36">
        <f t="shared" si="4"/>
        <v>0</v>
      </c>
      <c r="G139" s="36">
        <f t="shared" si="5"/>
        <v>0</v>
      </c>
      <c r="H139" s="36">
        <f t="shared" si="6"/>
        <v>0</v>
      </c>
      <c r="I139" s="34">
        <f t="shared" si="7"/>
        <v>0</v>
      </c>
      <c r="J139" s="34">
        <f t="shared" si="8"/>
        <v>0</v>
      </c>
      <c r="K139" s="34">
        <f t="shared" si="9"/>
        <v>0</v>
      </c>
      <c r="L139" s="34">
        <f t="shared" si="10"/>
        <v>0</v>
      </c>
      <c r="M139" s="34">
        <f t="shared" si="14"/>
        <v>0</v>
      </c>
      <c r="N139" s="34" t="str">
        <f t="shared" si="15"/>
        <v>ok</v>
      </c>
      <c r="O139" s="34" t="str">
        <f t="shared" si="16"/>
        <v>ok</v>
      </c>
      <c r="P139" s="35">
        <f t="shared" si="11"/>
        <v>0</v>
      </c>
      <c r="Q139" s="35">
        <f t="shared" si="12"/>
        <v>0</v>
      </c>
    </row>
    <row r="140" spans="1:17" x14ac:dyDescent="0.25">
      <c r="A140" s="34" t="str">
        <f t="shared" si="0"/>
        <v/>
      </c>
      <c r="B140" s="39">
        <f t="shared" si="1"/>
        <v>0</v>
      </c>
      <c r="C140" s="38">
        <f t="shared" si="2"/>
        <v>0</v>
      </c>
      <c r="D140" s="34">
        <f t="shared" si="3"/>
        <v>0</v>
      </c>
      <c r="E140" s="37">
        <f t="shared" si="13"/>
        <v>0</v>
      </c>
      <c r="F140" s="36">
        <f t="shared" si="4"/>
        <v>0</v>
      </c>
      <c r="G140" s="36">
        <f t="shared" si="5"/>
        <v>0</v>
      </c>
      <c r="H140" s="36">
        <f t="shared" si="6"/>
        <v>0</v>
      </c>
      <c r="I140" s="34">
        <f t="shared" si="7"/>
        <v>0</v>
      </c>
      <c r="J140" s="34">
        <f t="shared" si="8"/>
        <v>0</v>
      </c>
      <c r="K140" s="34">
        <f t="shared" si="9"/>
        <v>0</v>
      </c>
      <c r="L140" s="34">
        <f t="shared" si="10"/>
        <v>0</v>
      </c>
      <c r="M140" s="34">
        <f t="shared" si="14"/>
        <v>0</v>
      </c>
      <c r="N140" s="34" t="str">
        <f t="shared" si="15"/>
        <v>ok</v>
      </c>
      <c r="O140" s="34" t="str">
        <f t="shared" si="16"/>
        <v>ok</v>
      </c>
      <c r="P140" s="35">
        <f t="shared" si="11"/>
        <v>0</v>
      </c>
      <c r="Q140" s="35">
        <f t="shared" si="12"/>
        <v>0</v>
      </c>
    </row>
    <row r="141" spans="1:17" x14ac:dyDescent="0.25">
      <c r="A141" s="34" t="str">
        <f t="shared" si="0"/>
        <v/>
      </c>
      <c r="B141" s="39">
        <f t="shared" si="1"/>
        <v>0</v>
      </c>
      <c r="C141" s="38">
        <f t="shared" si="2"/>
        <v>0</v>
      </c>
      <c r="D141" s="34">
        <f t="shared" si="3"/>
        <v>0</v>
      </c>
      <c r="E141" s="37">
        <f t="shared" si="13"/>
        <v>0</v>
      </c>
      <c r="F141" s="36">
        <f t="shared" si="4"/>
        <v>0</v>
      </c>
      <c r="G141" s="36">
        <f t="shared" si="5"/>
        <v>0</v>
      </c>
      <c r="H141" s="36">
        <f t="shared" si="6"/>
        <v>0</v>
      </c>
      <c r="I141" s="34">
        <f t="shared" si="7"/>
        <v>0</v>
      </c>
      <c r="J141" s="34">
        <f t="shared" si="8"/>
        <v>0</v>
      </c>
      <c r="K141" s="34">
        <f t="shared" si="9"/>
        <v>0</v>
      </c>
      <c r="L141" s="34">
        <f t="shared" si="10"/>
        <v>0</v>
      </c>
      <c r="M141" s="34">
        <f t="shared" si="14"/>
        <v>0</v>
      </c>
      <c r="N141" s="34" t="str">
        <f t="shared" si="15"/>
        <v>ok</v>
      </c>
      <c r="O141" s="34" t="str">
        <f t="shared" si="16"/>
        <v>ok</v>
      </c>
      <c r="P141" s="35">
        <f t="shared" si="11"/>
        <v>0</v>
      </c>
      <c r="Q141" s="35">
        <f t="shared" si="12"/>
        <v>0</v>
      </c>
    </row>
    <row r="142" spans="1:17" x14ac:dyDescent="0.25">
      <c r="A142" s="34" t="str">
        <f t="shared" si="0"/>
        <v/>
      </c>
      <c r="B142" s="39">
        <f t="shared" si="1"/>
        <v>0</v>
      </c>
      <c r="C142" s="38">
        <f t="shared" si="2"/>
        <v>0</v>
      </c>
      <c r="D142" s="34">
        <f t="shared" si="3"/>
        <v>0</v>
      </c>
      <c r="E142" s="37">
        <f t="shared" si="13"/>
        <v>0</v>
      </c>
      <c r="F142" s="36">
        <f t="shared" si="4"/>
        <v>0</v>
      </c>
      <c r="G142" s="36">
        <f t="shared" si="5"/>
        <v>0</v>
      </c>
      <c r="H142" s="36">
        <f t="shared" si="6"/>
        <v>0</v>
      </c>
      <c r="I142" s="34">
        <f t="shared" si="7"/>
        <v>0</v>
      </c>
      <c r="J142" s="34">
        <f t="shared" si="8"/>
        <v>0</v>
      </c>
      <c r="K142" s="34">
        <f t="shared" si="9"/>
        <v>0</v>
      </c>
      <c r="L142" s="34">
        <f t="shared" si="10"/>
        <v>0</v>
      </c>
      <c r="M142" s="34">
        <f t="shared" si="14"/>
        <v>0</v>
      </c>
      <c r="N142" s="34" t="str">
        <f t="shared" si="15"/>
        <v>ok</v>
      </c>
      <c r="O142" s="34" t="str">
        <f t="shared" si="16"/>
        <v>ok</v>
      </c>
      <c r="P142" s="35">
        <f t="shared" si="11"/>
        <v>0</v>
      </c>
      <c r="Q142" s="35">
        <f t="shared" si="12"/>
        <v>0</v>
      </c>
    </row>
    <row r="143" spans="1:17" x14ac:dyDescent="0.25">
      <c r="A143" s="34" t="str">
        <f t="shared" si="0"/>
        <v/>
      </c>
      <c r="B143" s="39">
        <f t="shared" si="1"/>
        <v>0</v>
      </c>
      <c r="C143" s="38">
        <f t="shared" si="2"/>
        <v>0</v>
      </c>
      <c r="D143" s="34">
        <f t="shared" si="3"/>
        <v>0</v>
      </c>
      <c r="E143" s="37">
        <f t="shared" si="13"/>
        <v>0</v>
      </c>
      <c r="F143" s="36">
        <f t="shared" si="4"/>
        <v>0</v>
      </c>
      <c r="G143" s="36">
        <f t="shared" si="5"/>
        <v>0</v>
      </c>
      <c r="H143" s="36">
        <f t="shared" si="6"/>
        <v>0</v>
      </c>
      <c r="I143" s="34">
        <f t="shared" si="7"/>
        <v>0</v>
      </c>
      <c r="J143" s="34">
        <f t="shared" si="8"/>
        <v>0</v>
      </c>
      <c r="K143" s="34">
        <f t="shared" si="9"/>
        <v>0</v>
      </c>
      <c r="L143" s="34">
        <f t="shared" si="10"/>
        <v>0</v>
      </c>
      <c r="M143" s="34">
        <f t="shared" si="14"/>
        <v>0</v>
      </c>
      <c r="N143" s="34" t="str">
        <f t="shared" si="15"/>
        <v>ok</v>
      </c>
      <c r="O143" s="34" t="str">
        <f t="shared" si="16"/>
        <v>ok</v>
      </c>
      <c r="P143" s="35">
        <f t="shared" si="11"/>
        <v>0</v>
      </c>
      <c r="Q143" s="35">
        <f t="shared" si="12"/>
        <v>0</v>
      </c>
    </row>
    <row r="144" spans="1:17" x14ac:dyDescent="0.25">
      <c r="A144" s="34" t="str">
        <f t="shared" si="0"/>
        <v/>
      </c>
      <c r="B144" s="39">
        <f t="shared" si="1"/>
        <v>0</v>
      </c>
      <c r="C144" s="38">
        <f t="shared" si="2"/>
        <v>0</v>
      </c>
      <c r="D144" s="34">
        <f t="shared" si="3"/>
        <v>0</v>
      </c>
      <c r="E144" s="37">
        <f t="shared" si="13"/>
        <v>0</v>
      </c>
      <c r="F144" s="36">
        <f t="shared" si="4"/>
        <v>0</v>
      </c>
      <c r="G144" s="36">
        <f t="shared" si="5"/>
        <v>0</v>
      </c>
      <c r="H144" s="36">
        <f t="shared" si="6"/>
        <v>0</v>
      </c>
      <c r="I144" s="34">
        <f t="shared" si="7"/>
        <v>0</v>
      </c>
      <c r="J144" s="34">
        <f t="shared" si="8"/>
        <v>0</v>
      </c>
      <c r="K144" s="34">
        <f t="shared" si="9"/>
        <v>0</v>
      </c>
      <c r="L144" s="34">
        <f t="shared" si="10"/>
        <v>0</v>
      </c>
      <c r="M144" s="34">
        <f t="shared" si="14"/>
        <v>0</v>
      </c>
      <c r="N144" s="34" t="str">
        <f t="shared" si="15"/>
        <v>ok</v>
      </c>
      <c r="O144" s="34" t="str">
        <f t="shared" si="16"/>
        <v>ok</v>
      </c>
      <c r="P144" s="35">
        <f t="shared" si="11"/>
        <v>0</v>
      </c>
      <c r="Q144" s="35">
        <f t="shared" si="12"/>
        <v>0</v>
      </c>
    </row>
    <row r="145" spans="1:17" x14ac:dyDescent="0.25">
      <c r="A145" s="34" t="str">
        <f t="shared" si="0"/>
        <v/>
      </c>
      <c r="B145" s="39">
        <f t="shared" si="1"/>
        <v>0</v>
      </c>
      <c r="C145" s="38">
        <f t="shared" si="2"/>
        <v>0</v>
      </c>
      <c r="D145" s="34">
        <f t="shared" si="3"/>
        <v>0</v>
      </c>
      <c r="E145" s="37">
        <f t="shared" si="13"/>
        <v>0</v>
      </c>
      <c r="F145" s="36">
        <f t="shared" si="4"/>
        <v>0</v>
      </c>
      <c r="G145" s="36">
        <f t="shared" si="5"/>
        <v>0</v>
      </c>
      <c r="H145" s="36">
        <f t="shared" si="6"/>
        <v>0</v>
      </c>
      <c r="I145" s="34">
        <f t="shared" si="7"/>
        <v>0</v>
      </c>
      <c r="J145" s="34">
        <f t="shared" si="8"/>
        <v>0</v>
      </c>
      <c r="K145" s="34">
        <f t="shared" si="9"/>
        <v>0</v>
      </c>
      <c r="L145" s="34">
        <f t="shared" si="10"/>
        <v>0</v>
      </c>
      <c r="M145" s="34">
        <f t="shared" si="14"/>
        <v>0</v>
      </c>
      <c r="N145" s="34" t="str">
        <f t="shared" si="15"/>
        <v>ok</v>
      </c>
      <c r="O145" s="34" t="str">
        <f t="shared" si="16"/>
        <v>ok</v>
      </c>
      <c r="P145" s="35">
        <f t="shared" si="11"/>
        <v>0</v>
      </c>
      <c r="Q145" s="35">
        <f t="shared" si="12"/>
        <v>0</v>
      </c>
    </row>
    <row r="146" spans="1:17" x14ac:dyDescent="0.25">
      <c r="A146" s="34" t="str">
        <f t="shared" si="0"/>
        <v/>
      </c>
      <c r="B146" s="39">
        <f t="shared" si="1"/>
        <v>0</v>
      </c>
      <c r="C146" s="38">
        <f t="shared" si="2"/>
        <v>0</v>
      </c>
      <c r="D146" s="34">
        <f t="shared" si="3"/>
        <v>0</v>
      </c>
      <c r="E146" s="37">
        <f t="shared" si="13"/>
        <v>0</v>
      </c>
      <c r="F146" s="36">
        <f t="shared" si="4"/>
        <v>0</v>
      </c>
      <c r="G146" s="36">
        <f t="shared" si="5"/>
        <v>0</v>
      </c>
      <c r="H146" s="36">
        <f t="shared" si="6"/>
        <v>0</v>
      </c>
      <c r="I146" s="34">
        <f t="shared" si="7"/>
        <v>0</v>
      </c>
      <c r="J146" s="34">
        <f t="shared" si="8"/>
        <v>0</v>
      </c>
      <c r="K146" s="34">
        <f t="shared" si="9"/>
        <v>0</v>
      </c>
      <c r="L146" s="34">
        <f t="shared" si="10"/>
        <v>0</v>
      </c>
      <c r="M146" s="34">
        <f t="shared" si="14"/>
        <v>0</v>
      </c>
      <c r="N146" s="34" t="str">
        <f t="shared" si="15"/>
        <v>ok</v>
      </c>
      <c r="O146" s="34" t="str">
        <f t="shared" si="16"/>
        <v>ok</v>
      </c>
      <c r="P146" s="35">
        <f t="shared" si="11"/>
        <v>0</v>
      </c>
      <c r="Q146" s="35">
        <f t="shared" si="12"/>
        <v>0</v>
      </c>
    </row>
    <row r="147" spans="1:17" x14ac:dyDescent="0.25">
      <c r="A147" s="34" t="str">
        <f t="shared" si="0"/>
        <v/>
      </c>
      <c r="B147" s="39">
        <f t="shared" si="1"/>
        <v>0</v>
      </c>
      <c r="C147" s="38">
        <f t="shared" si="2"/>
        <v>0</v>
      </c>
      <c r="D147" s="34">
        <f t="shared" si="3"/>
        <v>0</v>
      </c>
      <c r="E147" s="37">
        <f t="shared" si="13"/>
        <v>0</v>
      </c>
      <c r="F147" s="36">
        <f t="shared" si="4"/>
        <v>0</v>
      </c>
      <c r="G147" s="36">
        <f t="shared" si="5"/>
        <v>0</v>
      </c>
      <c r="H147" s="36">
        <f t="shared" si="6"/>
        <v>0</v>
      </c>
      <c r="I147" s="34">
        <f t="shared" si="7"/>
        <v>0</v>
      </c>
      <c r="J147" s="34">
        <f t="shared" si="8"/>
        <v>0</v>
      </c>
      <c r="K147" s="34">
        <f t="shared" si="9"/>
        <v>0</v>
      </c>
      <c r="L147" s="34">
        <f t="shared" si="10"/>
        <v>0</v>
      </c>
      <c r="M147" s="34">
        <f t="shared" si="14"/>
        <v>0</v>
      </c>
      <c r="N147" s="34" t="str">
        <f t="shared" si="15"/>
        <v>ok</v>
      </c>
      <c r="O147" s="34" t="str">
        <f t="shared" si="16"/>
        <v>ok</v>
      </c>
      <c r="P147" s="35">
        <f t="shared" si="11"/>
        <v>0</v>
      </c>
      <c r="Q147" s="35">
        <f t="shared" si="12"/>
        <v>0</v>
      </c>
    </row>
    <row r="148" spans="1:17" x14ac:dyDescent="0.25">
      <c r="A148" s="34" t="str">
        <f t="shared" ref="A148:A175" si="17">A34</f>
        <v/>
      </c>
      <c r="B148" s="39">
        <f t="shared" si="1"/>
        <v>0</v>
      </c>
      <c r="C148" s="38">
        <f t="shared" si="2"/>
        <v>0</v>
      </c>
      <c r="D148" s="34">
        <f t="shared" si="3"/>
        <v>0</v>
      </c>
      <c r="E148" s="37">
        <f t="shared" si="13"/>
        <v>0</v>
      </c>
      <c r="F148" s="36">
        <f t="shared" si="4"/>
        <v>0</v>
      </c>
      <c r="G148" s="36">
        <f t="shared" si="5"/>
        <v>0</v>
      </c>
      <c r="H148" s="36">
        <f t="shared" si="6"/>
        <v>0</v>
      </c>
      <c r="I148" s="34">
        <f t="shared" si="7"/>
        <v>0</v>
      </c>
      <c r="J148" s="34">
        <f t="shared" si="8"/>
        <v>0</v>
      </c>
      <c r="K148" s="34">
        <f t="shared" si="9"/>
        <v>0</v>
      </c>
      <c r="L148" s="34">
        <f t="shared" si="10"/>
        <v>0</v>
      </c>
      <c r="M148" s="34">
        <f t="shared" si="14"/>
        <v>0</v>
      </c>
      <c r="N148" s="34" t="str">
        <f t="shared" si="15"/>
        <v>ok</v>
      </c>
      <c r="O148" s="34" t="str">
        <f t="shared" si="16"/>
        <v>ok</v>
      </c>
      <c r="P148" s="35">
        <f t="shared" si="11"/>
        <v>0</v>
      </c>
      <c r="Q148" s="35">
        <f t="shared" si="12"/>
        <v>0</v>
      </c>
    </row>
    <row r="149" spans="1:17" x14ac:dyDescent="0.25">
      <c r="A149" s="34" t="str">
        <f t="shared" si="17"/>
        <v/>
      </c>
      <c r="B149" s="39">
        <f t="shared" ref="B149:B175" si="18">IFERROR(E35/C35,0)</f>
        <v>0</v>
      </c>
      <c r="C149" s="38">
        <f t="shared" ref="C149:C175" si="19">IFERROR(F35/E35,0)</f>
        <v>0</v>
      </c>
      <c r="D149" s="34">
        <f t="shared" ref="D149:D175" si="20">H35</f>
        <v>0</v>
      </c>
      <c r="E149" s="37">
        <f t="shared" si="13"/>
        <v>0</v>
      </c>
      <c r="F149" s="36">
        <f t="shared" ref="F149:F175" si="21">IFERROR(D149*E35,0)</f>
        <v>0</v>
      </c>
      <c r="G149" s="36">
        <f t="shared" ref="G149:G175" si="22">IFERROR(G35*E35,0)</f>
        <v>0</v>
      </c>
      <c r="H149" s="36">
        <f t="shared" ref="H149:H175" si="23">IFERROR(J149*E35,0)</f>
        <v>0</v>
      </c>
      <c r="I149" s="34">
        <f t="shared" ref="I149:I175" si="24">IFERROR(J149*E35,0)</f>
        <v>0</v>
      </c>
      <c r="J149" s="34">
        <f t="shared" ref="J149:J175" si="25">IFERROR(IF((F35-J35)/E35&gt;=$L$3,$L$3,(F35-J35)/E35),0)</f>
        <v>0</v>
      </c>
      <c r="K149" s="34">
        <f t="shared" ref="K149:K175" si="26">IFERROR(K35/E35,0)</f>
        <v>0</v>
      </c>
      <c r="L149" s="34">
        <f t="shared" ref="L149:L175" si="27">F35*0.1</f>
        <v>0</v>
      </c>
      <c r="M149" s="34">
        <f t="shared" si="14"/>
        <v>0</v>
      </c>
      <c r="N149" s="34" t="str">
        <f t="shared" si="15"/>
        <v>ok</v>
      </c>
      <c r="O149" s="34" t="str">
        <f t="shared" si="16"/>
        <v>ok</v>
      </c>
      <c r="P149" s="35">
        <f t="shared" ref="P149:P175" si="28">(H149+F149)-F35</f>
        <v>0</v>
      </c>
      <c r="Q149" s="35">
        <f t="shared" ref="Q149:Q175" si="29">F35-G149</f>
        <v>0</v>
      </c>
    </row>
    <row r="150" spans="1:17" x14ac:dyDescent="0.25">
      <c r="A150" s="34" t="str">
        <f t="shared" si="17"/>
        <v/>
      </c>
      <c r="B150" s="39">
        <f t="shared" si="18"/>
        <v>0</v>
      </c>
      <c r="C150" s="38">
        <f t="shared" si="19"/>
        <v>0</v>
      </c>
      <c r="D150" s="34">
        <f t="shared" si="20"/>
        <v>0</v>
      </c>
      <c r="E150" s="37">
        <f t="shared" si="13"/>
        <v>0</v>
      </c>
      <c r="F150" s="36">
        <f t="shared" si="21"/>
        <v>0</v>
      </c>
      <c r="G150" s="36">
        <f t="shared" si="22"/>
        <v>0</v>
      </c>
      <c r="H150" s="36">
        <f t="shared" si="23"/>
        <v>0</v>
      </c>
      <c r="I150" s="34">
        <f t="shared" si="24"/>
        <v>0</v>
      </c>
      <c r="J150" s="34">
        <f t="shared" si="25"/>
        <v>0</v>
      </c>
      <c r="K150" s="34">
        <f t="shared" si="26"/>
        <v>0</v>
      </c>
      <c r="L150" s="34">
        <f t="shared" si="27"/>
        <v>0</v>
      </c>
      <c r="M150" s="34">
        <f t="shared" si="14"/>
        <v>0</v>
      </c>
      <c r="N150" s="34" t="str">
        <f t="shared" si="15"/>
        <v>ok</v>
      </c>
      <c r="O150" s="34" t="str">
        <f t="shared" si="16"/>
        <v>ok</v>
      </c>
      <c r="P150" s="35">
        <f t="shared" si="28"/>
        <v>0</v>
      </c>
      <c r="Q150" s="35">
        <f t="shared" si="29"/>
        <v>0</v>
      </c>
    </row>
    <row r="151" spans="1:17" x14ac:dyDescent="0.25">
      <c r="A151" s="34" t="str">
        <f t="shared" si="17"/>
        <v/>
      </c>
      <c r="B151" s="39">
        <f t="shared" si="18"/>
        <v>0</v>
      </c>
      <c r="C151" s="38">
        <f t="shared" si="19"/>
        <v>0</v>
      </c>
      <c r="D151" s="34">
        <f t="shared" si="20"/>
        <v>0</v>
      </c>
      <c r="E151" s="37">
        <f t="shared" si="13"/>
        <v>0</v>
      </c>
      <c r="F151" s="36">
        <f t="shared" si="21"/>
        <v>0</v>
      </c>
      <c r="G151" s="36">
        <f t="shared" si="22"/>
        <v>0</v>
      </c>
      <c r="H151" s="36">
        <f t="shared" si="23"/>
        <v>0</v>
      </c>
      <c r="I151" s="34">
        <f t="shared" si="24"/>
        <v>0</v>
      </c>
      <c r="J151" s="34">
        <f t="shared" si="25"/>
        <v>0</v>
      </c>
      <c r="K151" s="34">
        <f t="shared" si="26"/>
        <v>0</v>
      </c>
      <c r="L151" s="34">
        <f t="shared" si="27"/>
        <v>0</v>
      </c>
      <c r="M151" s="34">
        <f t="shared" si="14"/>
        <v>0</v>
      </c>
      <c r="N151" s="34" t="str">
        <f t="shared" si="15"/>
        <v>ok</v>
      </c>
      <c r="O151" s="34" t="str">
        <f t="shared" si="16"/>
        <v>ok</v>
      </c>
      <c r="P151" s="35">
        <f t="shared" si="28"/>
        <v>0</v>
      </c>
      <c r="Q151" s="35">
        <f t="shared" si="29"/>
        <v>0</v>
      </c>
    </row>
    <row r="152" spans="1:17" x14ac:dyDescent="0.25">
      <c r="A152" s="34" t="str">
        <f t="shared" si="17"/>
        <v/>
      </c>
      <c r="B152" s="39">
        <f t="shared" si="18"/>
        <v>0</v>
      </c>
      <c r="C152" s="38">
        <f t="shared" si="19"/>
        <v>0</v>
      </c>
      <c r="D152" s="34">
        <f t="shared" si="20"/>
        <v>0</v>
      </c>
      <c r="E152" s="37">
        <f t="shared" si="13"/>
        <v>0</v>
      </c>
      <c r="F152" s="36">
        <f t="shared" si="21"/>
        <v>0</v>
      </c>
      <c r="G152" s="36">
        <f t="shared" si="22"/>
        <v>0</v>
      </c>
      <c r="H152" s="36">
        <f t="shared" si="23"/>
        <v>0</v>
      </c>
      <c r="I152" s="34">
        <f t="shared" si="24"/>
        <v>0</v>
      </c>
      <c r="J152" s="34">
        <f t="shared" si="25"/>
        <v>0</v>
      </c>
      <c r="K152" s="34">
        <f t="shared" si="26"/>
        <v>0</v>
      </c>
      <c r="L152" s="34">
        <f t="shared" si="27"/>
        <v>0</v>
      </c>
      <c r="M152" s="34">
        <f t="shared" si="14"/>
        <v>0</v>
      </c>
      <c r="N152" s="34" t="str">
        <f t="shared" si="15"/>
        <v>ok</v>
      </c>
      <c r="O152" s="34" t="str">
        <f t="shared" si="16"/>
        <v>ok</v>
      </c>
      <c r="P152" s="35">
        <f t="shared" si="28"/>
        <v>0</v>
      </c>
      <c r="Q152" s="35">
        <f t="shared" si="29"/>
        <v>0</v>
      </c>
    </row>
    <row r="153" spans="1:17" x14ac:dyDescent="0.25">
      <c r="A153" s="34" t="str">
        <f t="shared" si="17"/>
        <v/>
      </c>
      <c r="B153" s="39">
        <f t="shared" si="18"/>
        <v>0</v>
      </c>
      <c r="C153" s="38">
        <f t="shared" si="19"/>
        <v>0</v>
      </c>
      <c r="D153" s="34">
        <f t="shared" si="20"/>
        <v>0</v>
      </c>
      <c r="E153" s="37">
        <f t="shared" si="13"/>
        <v>0</v>
      </c>
      <c r="F153" s="36">
        <f t="shared" si="21"/>
        <v>0</v>
      </c>
      <c r="G153" s="36">
        <f t="shared" si="22"/>
        <v>0</v>
      </c>
      <c r="H153" s="36">
        <f t="shared" si="23"/>
        <v>0</v>
      </c>
      <c r="I153" s="34">
        <f t="shared" si="24"/>
        <v>0</v>
      </c>
      <c r="J153" s="34">
        <f t="shared" si="25"/>
        <v>0</v>
      </c>
      <c r="K153" s="34">
        <f t="shared" si="26"/>
        <v>0</v>
      </c>
      <c r="L153" s="34">
        <f t="shared" si="27"/>
        <v>0</v>
      </c>
      <c r="M153" s="34">
        <f t="shared" si="14"/>
        <v>0</v>
      </c>
      <c r="N153" s="34" t="str">
        <f t="shared" si="15"/>
        <v>ok</v>
      </c>
      <c r="O153" s="34" t="str">
        <f t="shared" si="16"/>
        <v>ok</v>
      </c>
      <c r="P153" s="35">
        <f t="shared" si="28"/>
        <v>0</v>
      </c>
      <c r="Q153" s="35">
        <f t="shared" si="29"/>
        <v>0</v>
      </c>
    </row>
    <row r="154" spans="1:17" x14ac:dyDescent="0.25">
      <c r="A154" s="34" t="str">
        <f t="shared" si="17"/>
        <v/>
      </c>
      <c r="B154" s="39">
        <f t="shared" si="18"/>
        <v>0</v>
      </c>
      <c r="C154" s="38">
        <f t="shared" si="19"/>
        <v>0</v>
      </c>
      <c r="D154" s="34">
        <f t="shared" si="20"/>
        <v>0</v>
      </c>
      <c r="E154" s="37">
        <f t="shared" si="13"/>
        <v>0</v>
      </c>
      <c r="F154" s="36">
        <f t="shared" si="21"/>
        <v>0</v>
      </c>
      <c r="G154" s="36">
        <f t="shared" si="22"/>
        <v>0</v>
      </c>
      <c r="H154" s="36">
        <f t="shared" si="23"/>
        <v>0</v>
      </c>
      <c r="I154" s="34">
        <f t="shared" si="24"/>
        <v>0</v>
      </c>
      <c r="J154" s="34">
        <f t="shared" si="25"/>
        <v>0</v>
      </c>
      <c r="K154" s="34">
        <f t="shared" si="26"/>
        <v>0</v>
      </c>
      <c r="L154" s="34">
        <f t="shared" si="27"/>
        <v>0</v>
      </c>
      <c r="M154" s="34">
        <f t="shared" si="14"/>
        <v>0</v>
      </c>
      <c r="N154" s="34" t="str">
        <f t="shared" si="15"/>
        <v>ok</v>
      </c>
      <c r="O154" s="34" t="str">
        <f t="shared" si="16"/>
        <v>ok</v>
      </c>
      <c r="P154" s="35">
        <f t="shared" si="28"/>
        <v>0</v>
      </c>
      <c r="Q154" s="35">
        <f t="shared" si="29"/>
        <v>0</v>
      </c>
    </row>
    <row r="155" spans="1:17" x14ac:dyDescent="0.25">
      <c r="A155" s="34" t="str">
        <f t="shared" si="17"/>
        <v/>
      </c>
      <c r="B155" s="39">
        <f t="shared" si="18"/>
        <v>0</v>
      </c>
      <c r="C155" s="38">
        <f t="shared" si="19"/>
        <v>0</v>
      </c>
      <c r="D155" s="34">
        <f t="shared" si="20"/>
        <v>0</v>
      </c>
      <c r="E155" s="37">
        <f t="shared" si="13"/>
        <v>0</v>
      </c>
      <c r="F155" s="36">
        <f t="shared" si="21"/>
        <v>0</v>
      </c>
      <c r="G155" s="36">
        <f t="shared" si="22"/>
        <v>0</v>
      </c>
      <c r="H155" s="36">
        <f t="shared" si="23"/>
        <v>0</v>
      </c>
      <c r="I155" s="34">
        <f t="shared" si="24"/>
        <v>0</v>
      </c>
      <c r="J155" s="34">
        <f t="shared" si="25"/>
        <v>0</v>
      </c>
      <c r="K155" s="34">
        <f t="shared" si="26"/>
        <v>0</v>
      </c>
      <c r="L155" s="34">
        <f t="shared" si="27"/>
        <v>0</v>
      </c>
      <c r="M155" s="34">
        <f t="shared" si="14"/>
        <v>0</v>
      </c>
      <c r="N155" s="34" t="str">
        <f t="shared" si="15"/>
        <v>ok</v>
      </c>
      <c r="O155" s="34" t="str">
        <f t="shared" si="16"/>
        <v>ok</v>
      </c>
      <c r="P155" s="35">
        <f t="shared" si="28"/>
        <v>0</v>
      </c>
      <c r="Q155" s="35">
        <f t="shared" si="29"/>
        <v>0</v>
      </c>
    </row>
    <row r="156" spans="1:17" x14ac:dyDescent="0.25">
      <c r="A156" s="34" t="str">
        <f t="shared" si="17"/>
        <v/>
      </c>
      <c r="B156" s="39">
        <f t="shared" si="18"/>
        <v>0</v>
      </c>
      <c r="C156" s="38">
        <f t="shared" si="19"/>
        <v>0</v>
      </c>
      <c r="D156" s="34">
        <f t="shared" si="20"/>
        <v>0</v>
      </c>
      <c r="E156" s="37">
        <f t="shared" si="13"/>
        <v>0</v>
      </c>
      <c r="F156" s="36">
        <f t="shared" si="21"/>
        <v>0</v>
      </c>
      <c r="G156" s="36">
        <f t="shared" si="22"/>
        <v>0</v>
      </c>
      <c r="H156" s="36">
        <f t="shared" si="23"/>
        <v>0</v>
      </c>
      <c r="I156" s="34">
        <f t="shared" si="24"/>
        <v>0</v>
      </c>
      <c r="J156" s="34">
        <f t="shared" si="25"/>
        <v>0</v>
      </c>
      <c r="K156" s="34">
        <f t="shared" si="26"/>
        <v>0</v>
      </c>
      <c r="L156" s="34">
        <f t="shared" si="27"/>
        <v>0</v>
      </c>
      <c r="M156" s="34">
        <f t="shared" si="14"/>
        <v>0</v>
      </c>
      <c r="N156" s="34" t="str">
        <f t="shared" si="15"/>
        <v>ok</v>
      </c>
      <c r="O156" s="34" t="str">
        <f t="shared" si="16"/>
        <v>ok</v>
      </c>
      <c r="P156" s="35">
        <f t="shared" si="28"/>
        <v>0</v>
      </c>
      <c r="Q156" s="35">
        <f t="shared" si="29"/>
        <v>0</v>
      </c>
    </row>
    <row r="157" spans="1:17" x14ac:dyDescent="0.25">
      <c r="A157" s="34" t="str">
        <f t="shared" si="17"/>
        <v/>
      </c>
      <c r="B157" s="39">
        <f t="shared" si="18"/>
        <v>0</v>
      </c>
      <c r="C157" s="38">
        <f t="shared" si="19"/>
        <v>0</v>
      </c>
      <c r="D157" s="34">
        <f t="shared" si="20"/>
        <v>0</v>
      </c>
      <c r="E157" s="37">
        <f t="shared" si="13"/>
        <v>0</v>
      </c>
      <c r="F157" s="36">
        <f t="shared" si="21"/>
        <v>0</v>
      </c>
      <c r="G157" s="36">
        <f t="shared" si="22"/>
        <v>0</v>
      </c>
      <c r="H157" s="36">
        <f t="shared" si="23"/>
        <v>0</v>
      </c>
      <c r="I157" s="34">
        <f t="shared" si="24"/>
        <v>0</v>
      </c>
      <c r="J157" s="34">
        <f t="shared" si="25"/>
        <v>0</v>
      </c>
      <c r="K157" s="34">
        <f t="shared" si="26"/>
        <v>0</v>
      </c>
      <c r="L157" s="34">
        <f t="shared" si="27"/>
        <v>0</v>
      </c>
      <c r="M157" s="34">
        <f t="shared" si="14"/>
        <v>0</v>
      </c>
      <c r="N157" s="34" t="str">
        <f t="shared" si="15"/>
        <v>ok</v>
      </c>
      <c r="O157" s="34" t="str">
        <f t="shared" si="16"/>
        <v>ok</v>
      </c>
      <c r="P157" s="35">
        <f t="shared" si="28"/>
        <v>0</v>
      </c>
      <c r="Q157" s="35">
        <f t="shared" si="29"/>
        <v>0</v>
      </c>
    </row>
    <row r="158" spans="1:17" x14ac:dyDescent="0.25">
      <c r="A158" s="34" t="str">
        <f t="shared" si="17"/>
        <v/>
      </c>
      <c r="B158" s="39">
        <f t="shared" si="18"/>
        <v>0</v>
      </c>
      <c r="C158" s="38">
        <f t="shared" si="19"/>
        <v>0</v>
      </c>
      <c r="D158" s="34">
        <f t="shared" si="20"/>
        <v>0</v>
      </c>
      <c r="E158" s="37">
        <f t="shared" si="13"/>
        <v>0</v>
      </c>
      <c r="F158" s="36">
        <f t="shared" si="21"/>
        <v>0</v>
      </c>
      <c r="G158" s="36">
        <f t="shared" si="22"/>
        <v>0</v>
      </c>
      <c r="H158" s="36">
        <f t="shared" si="23"/>
        <v>0</v>
      </c>
      <c r="I158" s="34">
        <f t="shared" si="24"/>
        <v>0</v>
      </c>
      <c r="J158" s="34">
        <f t="shared" si="25"/>
        <v>0</v>
      </c>
      <c r="K158" s="34">
        <f t="shared" si="26"/>
        <v>0</v>
      </c>
      <c r="L158" s="34">
        <f t="shared" si="27"/>
        <v>0</v>
      </c>
      <c r="M158" s="34">
        <f t="shared" si="14"/>
        <v>0</v>
      </c>
      <c r="N158" s="34" t="str">
        <f t="shared" si="15"/>
        <v>ok</v>
      </c>
      <c r="O158" s="34" t="str">
        <f t="shared" si="16"/>
        <v>ok</v>
      </c>
      <c r="P158" s="35">
        <f t="shared" si="28"/>
        <v>0</v>
      </c>
      <c r="Q158" s="35">
        <f t="shared" si="29"/>
        <v>0</v>
      </c>
    </row>
    <row r="159" spans="1:17" x14ac:dyDescent="0.25">
      <c r="A159" s="34" t="str">
        <f t="shared" si="17"/>
        <v/>
      </c>
      <c r="B159" s="39">
        <f t="shared" si="18"/>
        <v>0</v>
      </c>
      <c r="C159" s="38">
        <f t="shared" si="19"/>
        <v>0</v>
      </c>
      <c r="D159" s="34">
        <f t="shared" si="20"/>
        <v>0</v>
      </c>
      <c r="E159" s="37">
        <f t="shared" si="13"/>
        <v>0</v>
      </c>
      <c r="F159" s="36">
        <f t="shared" si="21"/>
        <v>0</v>
      </c>
      <c r="G159" s="36">
        <f t="shared" si="22"/>
        <v>0</v>
      </c>
      <c r="H159" s="36">
        <f t="shared" si="23"/>
        <v>0</v>
      </c>
      <c r="I159" s="34">
        <f t="shared" si="24"/>
        <v>0</v>
      </c>
      <c r="J159" s="34">
        <f t="shared" si="25"/>
        <v>0</v>
      </c>
      <c r="K159" s="34">
        <f t="shared" si="26"/>
        <v>0</v>
      </c>
      <c r="L159" s="34">
        <f t="shared" si="27"/>
        <v>0</v>
      </c>
      <c r="M159" s="34">
        <f t="shared" si="14"/>
        <v>0</v>
      </c>
      <c r="N159" s="34" t="str">
        <f t="shared" si="15"/>
        <v>ok</v>
      </c>
      <c r="O159" s="34" t="str">
        <f t="shared" si="16"/>
        <v>ok</v>
      </c>
      <c r="P159" s="35">
        <f t="shared" si="28"/>
        <v>0</v>
      </c>
      <c r="Q159" s="35">
        <f t="shared" si="29"/>
        <v>0</v>
      </c>
    </row>
    <row r="160" spans="1:17" x14ac:dyDescent="0.25">
      <c r="A160" s="34" t="str">
        <f t="shared" si="17"/>
        <v/>
      </c>
      <c r="B160" s="39">
        <f t="shared" si="18"/>
        <v>0</v>
      </c>
      <c r="C160" s="38">
        <f t="shared" si="19"/>
        <v>0</v>
      </c>
      <c r="D160" s="34">
        <f t="shared" si="20"/>
        <v>0</v>
      </c>
      <c r="E160" s="37">
        <f t="shared" si="13"/>
        <v>0</v>
      </c>
      <c r="F160" s="36">
        <f t="shared" si="21"/>
        <v>0</v>
      </c>
      <c r="G160" s="36">
        <f t="shared" si="22"/>
        <v>0</v>
      </c>
      <c r="H160" s="36">
        <f t="shared" si="23"/>
        <v>0</v>
      </c>
      <c r="I160" s="34">
        <f t="shared" si="24"/>
        <v>0</v>
      </c>
      <c r="J160" s="34">
        <f t="shared" si="25"/>
        <v>0</v>
      </c>
      <c r="K160" s="34">
        <f t="shared" si="26"/>
        <v>0</v>
      </c>
      <c r="L160" s="34">
        <f t="shared" si="27"/>
        <v>0</v>
      </c>
      <c r="M160" s="34">
        <f t="shared" si="14"/>
        <v>0</v>
      </c>
      <c r="N160" s="34" t="str">
        <f t="shared" si="15"/>
        <v>ok</v>
      </c>
      <c r="O160" s="34" t="str">
        <f t="shared" si="16"/>
        <v>ok</v>
      </c>
      <c r="P160" s="35">
        <f t="shared" si="28"/>
        <v>0</v>
      </c>
      <c r="Q160" s="35">
        <f t="shared" si="29"/>
        <v>0</v>
      </c>
    </row>
    <row r="161" spans="1:17" x14ac:dyDescent="0.25">
      <c r="A161" s="34" t="str">
        <f t="shared" si="17"/>
        <v/>
      </c>
      <c r="B161" s="39">
        <f t="shared" si="18"/>
        <v>0</v>
      </c>
      <c r="C161" s="38">
        <f t="shared" si="19"/>
        <v>0</v>
      </c>
      <c r="D161" s="34">
        <f t="shared" si="20"/>
        <v>0</v>
      </c>
      <c r="E161" s="37">
        <f t="shared" si="13"/>
        <v>0</v>
      </c>
      <c r="F161" s="36">
        <f t="shared" si="21"/>
        <v>0</v>
      </c>
      <c r="G161" s="36">
        <f t="shared" si="22"/>
        <v>0</v>
      </c>
      <c r="H161" s="36">
        <f t="shared" si="23"/>
        <v>0</v>
      </c>
      <c r="I161" s="34">
        <f t="shared" si="24"/>
        <v>0</v>
      </c>
      <c r="J161" s="34">
        <f t="shared" si="25"/>
        <v>0</v>
      </c>
      <c r="K161" s="34">
        <f t="shared" si="26"/>
        <v>0</v>
      </c>
      <c r="L161" s="34">
        <f t="shared" si="27"/>
        <v>0</v>
      </c>
      <c r="M161" s="34">
        <f t="shared" si="14"/>
        <v>0</v>
      </c>
      <c r="N161" s="34" t="str">
        <f t="shared" si="15"/>
        <v>ok</v>
      </c>
      <c r="O161" s="34" t="str">
        <f t="shared" si="16"/>
        <v>ok</v>
      </c>
      <c r="P161" s="35">
        <f t="shared" si="28"/>
        <v>0</v>
      </c>
      <c r="Q161" s="35">
        <f t="shared" si="29"/>
        <v>0</v>
      </c>
    </row>
    <row r="162" spans="1:17" x14ac:dyDescent="0.25">
      <c r="A162" s="34" t="str">
        <f t="shared" si="17"/>
        <v/>
      </c>
      <c r="B162" s="39">
        <f t="shared" si="18"/>
        <v>0</v>
      </c>
      <c r="C162" s="38">
        <f t="shared" si="19"/>
        <v>0</v>
      </c>
      <c r="D162" s="34">
        <f t="shared" si="20"/>
        <v>0</v>
      </c>
      <c r="E162" s="37">
        <f t="shared" si="13"/>
        <v>0</v>
      </c>
      <c r="F162" s="36">
        <f t="shared" si="21"/>
        <v>0</v>
      </c>
      <c r="G162" s="36">
        <f t="shared" si="22"/>
        <v>0</v>
      </c>
      <c r="H162" s="36">
        <f t="shared" si="23"/>
        <v>0</v>
      </c>
      <c r="I162" s="34">
        <f t="shared" si="24"/>
        <v>0</v>
      </c>
      <c r="J162" s="34">
        <f t="shared" si="25"/>
        <v>0</v>
      </c>
      <c r="K162" s="34">
        <f t="shared" si="26"/>
        <v>0</v>
      </c>
      <c r="L162" s="34">
        <f t="shared" si="27"/>
        <v>0</v>
      </c>
      <c r="M162" s="34">
        <f t="shared" si="14"/>
        <v>0</v>
      </c>
      <c r="N162" s="34" t="str">
        <f t="shared" si="15"/>
        <v>ok</v>
      </c>
      <c r="O162" s="34" t="str">
        <f t="shared" si="16"/>
        <v>ok</v>
      </c>
      <c r="P162" s="35">
        <f t="shared" si="28"/>
        <v>0</v>
      </c>
      <c r="Q162" s="35">
        <f t="shared" si="29"/>
        <v>0</v>
      </c>
    </row>
    <row r="163" spans="1:17" x14ac:dyDescent="0.25">
      <c r="A163" s="34" t="str">
        <f t="shared" si="17"/>
        <v/>
      </c>
      <c r="B163" s="39">
        <f t="shared" si="18"/>
        <v>0</v>
      </c>
      <c r="C163" s="38">
        <f t="shared" si="19"/>
        <v>0</v>
      </c>
      <c r="D163" s="34">
        <f t="shared" si="20"/>
        <v>0</v>
      </c>
      <c r="E163" s="37">
        <f t="shared" si="13"/>
        <v>0</v>
      </c>
      <c r="F163" s="36">
        <f t="shared" si="21"/>
        <v>0</v>
      </c>
      <c r="G163" s="36">
        <f t="shared" si="22"/>
        <v>0</v>
      </c>
      <c r="H163" s="36">
        <f t="shared" si="23"/>
        <v>0</v>
      </c>
      <c r="I163" s="34">
        <f t="shared" si="24"/>
        <v>0</v>
      </c>
      <c r="J163" s="34">
        <f t="shared" si="25"/>
        <v>0</v>
      </c>
      <c r="K163" s="34">
        <f t="shared" si="26"/>
        <v>0</v>
      </c>
      <c r="L163" s="34">
        <f t="shared" si="27"/>
        <v>0</v>
      </c>
      <c r="M163" s="34">
        <f t="shared" si="14"/>
        <v>0</v>
      </c>
      <c r="N163" s="34" t="str">
        <f t="shared" si="15"/>
        <v>ok</v>
      </c>
      <c r="O163" s="34" t="str">
        <f t="shared" si="16"/>
        <v>ok</v>
      </c>
      <c r="P163" s="35">
        <f t="shared" si="28"/>
        <v>0</v>
      </c>
      <c r="Q163" s="35">
        <f t="shared" si="29"/>
        <v>0</v>
      </c>
    </row>
    <row r="164" spans="1:17" x14ac:dyDescent="0.25">
      <c r="A164" s="34" t="str">
        <f t="shared" si="17"/>
        <v/>
      </c>
      <c r="B164" s="39">
        <f t="shared" si="18"/>
        <v>0</v>
      </c>
      <c r="C164" s="38">
        <f t="shared" si="19"/>
        <v>0</v>
      </c>
      <c r="D164" s="34">
        <f t="shared" si="20"/>
        <v>0</v>
      </c>
      <c r="E164" s="37">
        <f t="shared" si="13"/>
        <v>0</v>
      </c>
      <c r="F164" s="36">
        <f t="shared" si="21"/>
        <v>0</v>
      </c>
      <c r="G164" s="36">
        <f t="shared" si="22"/>
        <v>0</v>
      </c>
      <c r="H164" s="36">
        <f t="shared" si="23"/>
        <v>0</v>
      </c>
      <c r="I164" s="34">
        <f t="shared" si="24"/>
        <v>0</v>
      </c>
      <c r="J164" s="34">
        <f t="shared" si="25"/>
        <v>0</v>
      </c>
      <c r="K164" s="34">
        <f t="shared" si="26"/>
        <v>0</v>
      </c>
      <c r="L164" s="34">
        <f t="shared" si="27"/>
        <v>0</v>
      </c>
      <c r="M164" s="34">
        <f t="shared" si="14"/>
        <v>0</v>
      </c>
      <c r="N164" s="34" t="str">
        <f t="shared" si="15"/>
        <v>ok</v>
      </c>
      <c r="O164" s="34" t="str">
        <f t="shared" si="16"/>
        <v>ok</v>
      </c>
      <c r="P164" s="35">
        <f t="shared" si="28"/>
        <v>0</v>
      </c>
      <c r="Q164" s="35">
        <f t="shared" si="29"/>
        <v>0</v>
      </c>
    </row>
    <row r="165" spans="1:17" x14ac:dyDescent="0.25">
      <c r="A165" s="34" t="str">
        <f t="shared" si="17"/>
        <v/>
      </c>
      <c r="B165" s="39">
        <f t="shared" si="18"/>
        <v>0</v>
      </c>
      <c r="C165" s="38">
        <f t="shared" si="19"/>
        <v>0</v>
      </c>
      <c r="D165" s="34">
        <f t="shared" si="20"/>
        <v>0</v>
      </c>
      <c r="E165" s="37">
        <f t="shared" si="13"/>
        <v>0</v>
      </c>
      <c r="F165" s="36">
        <f t="shared" si="21"/>
        <v>0</v>
      </c>
      <c r="G165" s="36">
        <f t="shared" si="22"/>
        <v>0</v>
      </c>
      <c r="H165" s="36">
        <f t="shared" si="23"/>
        <v>0</v>
      </c>
      <c r="I165" s="34">
        <f t="shared" si="24"/>
        <v>0</v>
      </c>
      <c r="J165" s="34">
        <f t="shared" si="25"/>
        <v>0</v>
      </c>
      <c r="K165" s="34">
        <f t="shared" si="26"/>
        <v>0</v>
      </c>
      <c r="L165" s="34">
        <f t="shared" si="27"/>
        <v>0</v>
      </c>
      <c r="M165" s="34">
        <f t="shared" si="14"/>
        <v>0</v>
      </c>
      <c r="N165" s="34" t="str">
        <f t="shared" si="15"/>
        <v>ok</v>
      </c>
      <c r="O165" s="34" t="str">
        <f t="shared" si="16"/>
        <v>ok</v>
      </c>
      <c r="P165" s="35">
        <f t="shared" si="28"/>
        <v>0</v>
      </c>
      <c r="Q165" s="35">
        <f t="shared" si="29"/>
        <v>0</v>
      </c>
    </row>
    <row r="166" spans="1:17" x14ac:dyDescent="0.25">
      <c r="A166" s="34" t="str">
        <f t="shared" si="17"/>
        <v/>
      </c>
      <c r="B166" s="39">
        <f t="shared" si="18"/>
        <v>0</v>
      </c>
      <c r="C166" s="38">
        <f t="shared" si="19"/>
        <v>0</v>
      </c>
      <c r="D166" s="34">
        <f t="shared" si="20"/>
        <v>0</v>
      </c>
      <c r="E166" s="37">
        <f t="shared" si="13"/>
        <v>0</v>
      </c>
      <c r="F166" s="36">
        <f t="shared" si="21"/>
        <v>0</v>
      </c>
      <c r="G166" s="36">
        <f t="shared" si="22"/>
        <v>0</v>
      </c>
      <c r="H166" s="36">
        <f t="shared" si="23"/>
        <v>0</v>
      </c>
      <c r="I166" s="34">
        <f t="shared" si="24"/>
        <v>0</v>
      </c>
      <c r="J166" s="34">
        <f t="shared" si="25"/>
        <v>0</v>
      </c>
      <c r="K166" s="34">
        <f t="shared" si="26"/>
        <v>0</v>
      </c>
      <c r="L166" s="34">
        <f t="shared" si="27"/>
        <v>0</v>
      </c>
      <c r="M166" s="34">
        <f t="shared" si="14"/>
        <v>0</v>
      </c>
      <c r="N166" s="34" t="str">
        <f t="shared" si="15"/>
        <v>ok</v>
      </c>
      <c r="O166" s="34" t="str">
        <f t="shared" si="16"/>
        <v>ok</v>
      </c>
      <c r="P166" s="35">
        <f t="shared" si="28"/>
        <v>0</v>
      </c>
      <c r="Q166" s="35">
        <f t="shared" si="29"/>
        <v>0</v>
      </c>
    </row>
    <row r="167" spans="1:17" x14ac:dyDescent="0.25">
      <c r="A167" s="34" t="str">
        <f t="shared" si="17"/>
        <v/>
      </c>
      <c r="B167" s="39">
        <f t="shared" si="18"/>
        <v>0</v>
      </c>
      <c r="C167" s="38">
        <f t="shared" si="19"/>
        <v>0</v>
      </c>
      <c r="D167" s="34">
        <f t="shared" si="20"/>
        <v>0</v>
      </c>
      <c r="E167" s="37">
        <f t="shared" si="13"/>
        <v>0</v>
      </c>
      <c r="F167" s="36">
        <f t="shared" si="21"/>
        <v>0</v>
      </c>
      <c r="G167" s="36">
        <f t="shared" si="22"/>
        <v>0</v>
      </c>
      <c r="H167" s="36">
        <f t="shared" si="23"/>
        <v>0</v>
      </c>
      <c r="I167" s="34">
        <f t="shared" si="24"/>
        <v>0</v>
      </c>
      <c r="J167" s="34">
        <f t="shared" si="25"/>
        <v>0</v>
      </c>
      <c r="K167" s="34">
        <f t="shared" si="26"/>
        <v>0</v>
      </c>
      <c r="L167" s="34">
        <f t="shared" si="27"/>
        <v>0</v>
      </c>
      <c r="M167" s="34">
        <f t="shared" si="14"/>
        <v>0</v>
      </c>
      <c r="N167" s="34" t="str">
        <f t="shared" si="15"/>
        <v>ok</v>
      </c>
      <c r="O167" s="34" t="str">
        <f t="shared" si="16"/>
        <v>ok</v>
      </c>
      <c r="P167" s="35">
        <f t="shared" si="28"/>
        <v>0</v>
      </c>
      <c r="Q167" s="35">
        <f t="shared" si="29"/>
        <v>0</v>
      </c>
    </row>
    <row r="168" spans="1:17" x14ac:dyDescent="0.25">
      <c r="A168" s="34" t="str">
        <f t="shared" si="17"/>
        <v/>
      </c>
      <c r="B168" s="39">
        <f t="shared" si="18"/>
        <v>0</v>
      </c>
      <c r="C168" s="38">
        <f t="shared" si="19"/>
        <v>0</v>
      </c>
      <c r="D168" s="34">
        <f t="shared" si="20"/>
        <v>0</v>
      </c>
      <c r="E168" s="37">
        <f t="shared" si="13"/>
        <v>0</v>
      </c>
      <c r="F168" s="36">
        <f t="shared" si="21"/>
        <v>0</v>
      </c>
      <c r="G168" s="36">
        <f t="shared" si="22"/>
        <v>0</v>
      </c>
      <c r="H168" s="36">
        <f t="shared" si="23"/>
        <v>0</v>
      </c>
      <c r="I168" s="34">
        <f t="shared" si="24"/>
        <v>0</v>
      </c>
      <c r="J168" s="34">
        <f t="shared" si="25"/>
        <v>0</v>
      </c>
      <c r="K168" s="34">
        <f t="shared" si="26"/>
        <v>0</v>
      </c>
      <c r="L168" s="34">
        <f t="shared" si="27"/>
        <v>0</v>
      </c>
      <c r="M168" s="34">
        <f t="shared" si="14"/>
        <v>0</v>
      </c>
      <c r="N168" s="34" t="str">
        <f t="shared" si="15"/>
        <v>ok</v>
      </c>
      <c r="O168" s="34" t="str">
        <f t="shared" si="16"/>
        <v>ok</v>
      </c>
      <c r="P168" s="35">
        <f t="shared" si="28"/>
        <v>0</v>
      </c>
      <c r="Q168" s="35">
        <f t="shared" si="29"/>
        <v>0</v>
      </c>
    </row>
    <row r="169" spans="1:17" x14ac:dyDescent="0.25">
      <c r="A169" s="34" t="str">
        <f t="shared" si="17"/>
        <v/>
      </c>
      <c r="B169" s="39">
        <f t="shared" si="18"/>
        <v>0</v>
      </c>
      <c r="C169" s="38">
        <f t="shared" si="19"/>
        <v>0</v>
      </c>
      <c r="D169" s="34">
        <f t="shared" si="20"/>
        <v>0</v>
      </c>
      <c r="E169" s="37">
        <f t="shared" si="13"/>
        <v>0</v>
      </c>
      <c r="F169" s="36">
        <f t="shared" si="21"/>
        <v>0</v>
      </c>
      <c r="G169" s="36">
        <f t="shared" si="22"/>
        <v>0</v>
      </c>
      <c r="H169" s="36">
        <f t="shared" si="23"/>
        <v>0</v>
      </c>
      <c r="I169" s="34">
        <f t="shared" si="24"/>
        <v>0</v>
      </c>
      <c r="J169" s="34">
        <f t="shared" si="25"/>
        <v>0</v>
      </c>
      <c r="K169" s="34">
        <f t="shared" si="26"/>
        <v>0</v>
      </c>
      <c r="L169" s="34">
        <f t="shared" si="27"/>
        <v>0</v>
      </c>
      <c r="M169" s="34">
        <f t="shared" si="14"/>
        <v>0</v>
      </c>
      <c r="N169" s="34" t="str">
        <f t="shared" si="15"/>
        <v>ok</v>
      </c>
      <c r="O169" s="34" t="str">
        <f t="shared" si="16"/>
        <v>ok</v>
      </c>
      <c r="P169" s="35">
        <f t="shared" si="28"/>
        <v>0</v>
      </c>
      <c r="Q169" s="35">
        <f t="shared" si="29"/>
        <v>0</v>
      </c>
    </row>
    <row r="170" spans="1:17" x14ac:dyDescent="0.25">
      <c r="A170" s="34" t="str">
        <f t="shared" si="17"/>
        <v/>
      </c>
      <c r="B170" s="39">
        <f t="shared" si="18"/>
        <v>0</v>
      </c>
      <c r="C170" s="38">
        <f t="shared" si="19"/>
        <v>0</v>
      </c>
      <c r="D170" s="34">
        <f t="shared" si="20"/>
        <v>0</v>
      </c>
      <c r="E170" s="37">
        <f t="shared" si="13"/>
        <v>0</v>
      </c>
      <c r="F170" s="36">
        <f t="shared" si="21"/>
        <v>0</v>
      </c>
      <c r="G170" s="36">
        <f t="shared" si="22"/>
        <v>0</v>
      </c>
      <c r="H170" s="36">
        <f t="shared" si="23"/>
        <v>0</v>
      </c>
      <c r="I170" s="34">
        <f t="shared" si="24"/>
        <v>0</v>
      </c>
      <c r="J170" s="34">
        <f t="shared" si="25"/>
        <v>0</v>
      </c>
      <c r="K170" s="34">
        <f t="shared" si="26"/>
        <v>0</v>
      </c>
      <c r="L170" s="34">
        <f t="shared" si="27"/>
        <v>0</v>
      </c>
      <c r="M170" s="34">
        <f t="shared" si="14"/>
        <v>0</v>
      </c>
      <c r="N170" s="34" t="str">
        <f t="shared" si="15"/>
        <v>ok</v>
      </c>
      <c r="O170" s="34" t="str">
        <f t="shared" si="16"/>
        <v>ok</v>
      </c>
      <c r="P170" s="35">
        <f t="shared" si="28"/>
        <v>0</v>
      </c>
      <c r="Q170" s="35">
        <f t="shared" si="29"/>
        <v>0</v>
      </c>
    </row>
    <row r="171" spans="1:17" x14ac:dyDescent="0.25">
      <c r="A171" s="34" t="str">
        <f t="shared" si="17"/>
        <v/>
      </c>
      <c r="B171" s="39">
        <f t="shared" si="18"/>
        <v>0</v>
      </c>
      <c r="C171" s="38">
        <f t="shared" si="19"/>
        <v>0</v>
      </c>
      <c r="D171" s="34">
        <f t="shared" si="20"/>
        <v>0</v>
      </c>
      <c r="E171" s="37">
        <f t="shared" si="13"/>
        <v>0</v>
      </c>
      <c r="F171" s="36">
        <f t="shared" si="21"/>
        <v>0</v>
      </c>
      <c r="G171" s="36">
        <f t="shared" si="22"/>
        <v>0</v>
      </c>
      <c r="H171" s="36">
        <f t="shared" si="23"/>
        <v>0</v>
      </c>
      <c r="I171" s="34">
        <f t="shared" si="24"/>
        <v>0</v>
      </c>
      <c r="J171" s="34">
        <f t="shared" si="25"/>
        <v>0</v>
      </c>
      <c r="K171" s="34">
        <f t="shared" si="26"/>
        <v>0</v>
      </c>
      <c r="L171" s="34">
        <f t="shared" si="27"/>
        <v>0</v>
      </c>
      <c r="M171" s="34">
        <f t="shared" si="14"/>
        <v>0</v>
      </c>
      <c r="N171" s="34" t="str">
        <f t="shared" si="15"/>
        <v>ok</v>
      </c>
      <c r="O171" s="34" t="str">
        <f t="shared" si="16"/>
        <v>ok</v>
      </c>
      <c r="P171" s="35">
        <f t="shared" si="28"/>
        <v>0</v>
      </c>
      <c r="Q171" s="35">
        <f t="shared" si="29"/>
        <v>0</v>
      </c>
    </row>
    <row r="172" spans="1:17" x14ac:dyDescent="0.25">
      <c r="A172" s="34" t="str">
        <f t="shared" si="17"/>
        <v/>
      </c>
      <c r="B172" s="39">
        <f t="shared" si="18"/>
        <v>0</v>
      </c>
      <c r="C172" s="38">
        <f t="shared" si="19"/>
        <v>0</v>
      </c>
      <c r="D172" s="34">
        <f t="shared" si="20"/>
        <v>0</v>
      </c>
      <c r="E172" s="37">
        <f t="shared" si="13"/>
        <v>0</v>
      </c>
      <c r="F172" s="36">
        <f t="shared" si="21"/>
        <v>0</v>
      </c>
      <c r="G172" s="36">
        <f t="shared" si="22"/>
        <v>0</v>
      </c>
      <c r="H172" s="36">
        <f t="shared" si="23"/>
        <v>0</v>
      </c>
      <c r="I172" s="34">
        <f t="shared" si="24"/>
        <v>0</v>
      </c>
      <c r="J172" s="34">
        <f t="shared" si="25"/>
        <v>0</v>
      </c>
      <c r="K172" s="34">
        <f t="shared" si="26"/>
        <v>0</v>
      </c>
      <c r="L172" s="34">
        <f t="shared" si="27"/>
        <v>0</v>
      </c>
      <c r="M172" s="34">
        <f t="shared" si="14"/>
        <v>0</v>
      </c>
      <c r="N172" s="34" t="str">
        <f t="shared" si="15"/>
        <v>ok</v>
      </c>
      <c r="O172" s="34" t="str">
        <f t="shared" si="16"/>
        <v>ok</v>
      </c>
      <c r="P172" s="35">
        <f t="shared" si="28"/>
        <v>0</v>
      </c>
      <c r="Q172" s="35">
        <f t="shared" si="29"/>
        <v>0</v>
      </c>
    </row>
    <row r="173" spans="1:17" x14ac:dyDescent="0.25">
      <c r="A173" s="34" t="str">
        <f t="shared" si="17"/>
        <v/>
      </c>
      <c r="B173" s="39">
        <f t="shared" si="18"/>
        <v>0</v>
      </c>
      <c r="C173" s="38">
        <f t="shared" si="19"/>
        <v>0</v>
      </c>
      <c r="D173" s="34">
        <f t="shared" si="20"/>
        <v>0</v>
      </c>
      <c r="E173" s="37">
        <f t="shared" si="13"/>
        <v>0</v>
      </c>
      <c r="F173" s="36">
        <f t="shared" si="21"/>
        <v>0</v>
      </c>
      <c r="G173" s="36">
        <f t="shared" si="22"/>
        <v>0</v>
      </c>
      <c r="H173" s="36">
        <f t="shared" si="23"/>
        <v>0</v>
      </c>
      <c r="I173" s="34">
        <f t="shared" si="24"/>
        <v>0</v>
      </c>
      <c r="J173" s="34">
        <f t="shared" si="25"/>
        <v>0</v>
      </c>
      <c r="K173" s="34">
        <f t="shared" si="26"/>
        <v>0</v>
      </c>
      <c r="L173" s="34">
        <f t="shared" si="27"/>
        <v>0</v>
      </c>
      <c r="M173" s="34">
        <f t="shared" si="14"/>
        <v>0</v>
      </c>
      <c r="N173" s="34" t="str">
        <f t="shared" si="15"/>
        <v>ok</v>
      </c>
      <c r="O173" s="34" t="str">
        <f t="shared" si="16"/>
        <v>ok</v>
      </c>
      <c r="P173" s="35">
        <f t="shared" si="28"/>
        <v>0</v>
      </c>
      <c r="Q173" s="35">
        <f t="shared" si="29"/>
        <v>0</v>
      </c>
    </row>
    <row r="174" spans="1:17" x14ac:dyDescent="0.25">
      <c r="A174" s="34" t="str">
        <f t="shared" si="17"/>
        <v/>
      </c>
      <c r="B174" s="39">
        <f t="shared" si="18"/>
        <v>0</v>
      </c>
      <c r="C174" s="38">
        <f t="shared" si="19"/>
        <v>0</v>
      </c>
      <c r="D174" s="34">
        <f t="shared" si="20"/>
        <v>0</v>
      </c>
      <c r="E174" s="37">
        <f t="shared" si="13"/>
        <v>0</v>
      </c>
      <c r="F174" s="36">
        <f t="shared" si="21"/>
        <v>0</v>
      </c>
      <c r="G174" s="36">
        <f t="shared" si="22"/>
        <v>0</v>
      </c>
      <c r="H174" s="36">
        <f t="shared" si="23"/>
        <v>0</v>
      </c>
      <c r="I174" s="34">
        <f t="shared" si="24"/>
        <v>0</v>
      </c>
      <c r="J174" s="34">
        <f t="shared" si="25"/>
        <v>0</v>
      </c>
      <c r="K174" s="34">
        <f t="shared" si="26"/>
        <v>0</v>
      </c>
      <c r="L174" s="34">
        <f t="shared" si="27"/>
        <v>0</v>
      </c>
      <c r="M174" s="34">
        <f t="shared" si="14"/>
        <v>0</v>
      </c>
      <c r="N174" s="34" t="str">
        <f t="shared" si="15"/>
        <v>ok</v>
      </c>
      <c r="O174" s="34" t="str">
        <f t="shared" si="16"/>
        <v>ok</v>
      </c>
      <c r="P174" s="35">
        <f t="shared" si="28"/>
        <v>0</v>
      </c>
      <c r="Q174" s="35">
        <f t="shared" si="29"/>
        <v>0</v>
      </c>
    </row>
    <row r="175" spans="1:17" x14ac:dyDescent="0.25">
      <c r="A175" s="34" t="str">
        <f t="shared" si="17"/>
        <v/>
      </c>
      <c r="B175" s="39">
        <f t="shared" si="18"/>
        <v>0</v>
      </c>
      <c r="C175" s="38">
        <f t="shared" si="19"/>
        <v>0</v>
      </c>
      <c r="D175" s="34">
        <f t="shared" si="20"/>
        <v>0</v>
      </c>
      <c r="E175" s="37">
        <f t="shared" si="13"/>
        <v>0</v>
      </c>
      <c r="F175" s="36">
        <f t="shared" si="21"/>
        <v>0</v>
      </c>
      <c r="G175" s="36">
        <f t="shared" si="22"/>
        <v>0</v>
      </c>
      <c r="H175" s="36">
        <f t="shared" si="23"/>
        <v>0</v>
      </c>
      <c r="I175" s="34">
        <f t="shared" si="24"/>
        <v>0</v>
      </c>
      <c r="J175" s="34">
        <f t="shared" si="25"/>
        <v>0</v>
      </c>
      <c r="K175" s="34">
        <f t="shared" si="26"/>
        <v>0</v>
      </c>
      <c r="L175" s="34">
        <f t="shared" si="27"/>
        <v>0</v>
      </c>
      <c r="M175" s="34">
        <f t="shared" si="14"/>
        <v>0</v>
      </c>
      <c r="N175" s="34" t="str">
        <f t="shared" si="15"/>
        <v>ok</v>
      </c>
      <c r="O175" s="34" t="str">
        <f t="shared" si="16"/>
        <v>ok</v>
      </c>
      <c r="P175" s="35">
        <f t="shared" si="28"/>
        <v>0</v>
      </c>
      <c r="Q175" s="35">
        <f t="shared" si="29"/>
        <v>0</v>
      </c>
    </row>
    <row r="176" spans="1:17" x14ac:dyDescent="0.25">
      <c r="A176" s="34" t="str">
        <f t="shared" ref="A176:A226" si="30">A62</f>
        <v/>
      </c>
      <c r="B176" s="39">
        <f t="shared" ref="B176:B226" si="31">IFERROR(E62/C62,0)</f>
        <v>0</v>
      </c>
      <c r="C176" s="38">
        <f t="shared" ref="C176:C226" si="32">IFERROR(F62/E62,0)</f>
        <v>0</v>
      </c>
      <c r="D176" s="34">
        <f t="shared" ref="D176:D226" si="33">H62</f>
        <v>0</v>
      </c>
      <c r="E176" s="37">
        <f t="shared" ref="E176:E226" si="34">IFERROR(D176/C176,0)</f>
        <v>0</v>
      </c>
      <c r="F176" s="36">
        <f t="shared" ref="F176:F226" si="35">IFERROR(D176*E62,0)</f>
        <v>0</v>
      </c>
      <c r="G176" s="36">
        <f t="shared" ref="G176:G226" si="36">IFERROR(G62*E62,0)</f>
        <v>0</v>
      </c>
      <c r="H176" s="36">
        <f t="shared" ref="H176:H226" si="37">IFERROR(J176*E62,0)</f>
        <v>0</v>
      </c>
      <c r="I176" s="34">
        <f t="shared" ref="I176:I226" si="38">IFERROR(J176*E62,0)</f>
        <v>0</v>
      </c>
      <c r="J176" s="34">
        <f t="shared" ref="J176:J226" si="39">IFERROR(IF((F62-J62)/E62&gt;=$L$3,$L$3,(F62-J62)/E62),0)</f>
        <v>0</v>
      </c>
      <c r="K176" s="34">
        <f t="shared" ref="K176:K226" si="40">IFERROR(K62/E62,0)</f>
        <v>0</v>
      </c>
      <c r="L176" s="34">
        <f t="shared" ref="L176:L226" si="41">F62*0.1</f>
        <v>0</v>
      </c>
      <c r="M176" s="34">
        <f t="shared" ref="M176:M226" si="42">C176*0.1</f>
        <v>0</v>
      </c>
      <c r="N176" s="34" t="str">
        <f t="shared" ref="N176:N226" si="43">IF(D176&gt;=M176,$M$1,$M$2)</f>
        <v>ok</v>
      </c>
      <c r="O176" s="34" t="str">
        <f t="shared" ref="O176:O226" si="44">IF(K176&lt;=$L$3,$M$1,$M$2)</f>
        <v>ok</v>
      </c>
      <c r="P176" s="35">
        <f t="shared" ref="P176:P226" si="45">(H176+F176)-F62</f>
        <v>0</v>
      </c>
      <c r="Q176" s="35">
        <f t="shared" ref="Q176:Q226" si="46">F62-G176</f>
        <v>0</v>
      </c>
    </row>
    <row r="177" spans="1:17" x14ac:dyDescent="0.25">
      <c r="A177" s="34" t="str">
        <f t="shared" si="30"/>
        <v/>
      </c>
      <c r="B177" s="39">
        <f t="shared" si="31"/>
        <v>0</v>
      </c>
      <c r="C177" s="38">
        <f t="shared" si="32"/>
        <v>0</v>
      </c>
      <c r="D177" s="34">
        <f t="shared" si="33"/>
        <v>0</v>
      </c>
      <c r="E177" s="37">
        <f t="shared" si="34"/>
        <v>0</v>
      </c>
      <c r="F177" s="36">
        <f t="shared" si="35"/>
        <v>0</v>
      </c>
      <c r="G177" s="36">
        <f t="shared" si="36"/>
        <v>0</v>
      </c>
      <c r="H177" s="36">
        <f t="shared" si="37"/>
        <v>0</v>
      </c>
      <c r="I177" s="34">
        <f t="shared" si="38"/>
        <v>0</v>
      </c>
      <c r="J177" s="34">
        <f t="shared" si="39"/>
        <v>0</v>
      </c>
      <c r="K177" s="34">
        <f t="shared" si="40"/>
        <v>0</v>
      </c>
      <c r="L177" s="34">
        <f t="shared" si="41"/>
        <v>0</v>
      </c>
      <c r="M177" s="34">
        <f t="shared" si="42"/>
        <v>0</v>
      </c>
      <c r="N177" s="34" t="str">
        <f t="shared" si="43"/>
        <v>ok</v>
      </c>
      <c r="O177" s="34" t="str">
        <f t="shared" si="44"/>
        <v>ok</v>
      </c>
      <c r="P177" s="35">
        <f t="shared" si="45"/>
        <v>0</v>
      </c>
      <c r="Q177" s="35">
        <f t="shared" si="46"/>
        <v>0</v>
      </c>
    </row>
    <row r="178" spans="1:17" x14ac:dyDescent="0.25">
      <c r="A178" s="34" t="str">
        <f t="shared" si="30"/>
        <v/>
      </c>
      <c r="B178" s="39">
        <f t="shared" si="31"/>
        <v>0</v>
      </c>
      <c r="C178" s="38">
        <f t="shared" si="32"/>
        <v>0</v>
      </c>
      <c r="D178" s="34">
        <f t="shared" si="33"/>
        <v>0</v>
      </c>
      <c r="E178" s="37">
        <f t="shared" si="34"/>
        <v>0</v>
      </c>
      <c r="F178" s="36">
        <f t="shared" si="35"/>
        <v>0</v>
      </c>
      <c r="G178" s="36">
        <f t="shared" si="36"/>
        <v>0</v>
      </c>
      <c r="H178" s="36">
        <f t="shared" si="37"/>
        <v>0</v>
      </c>
      <c r="I178" s="34">
        <f t="shared" si="38"/>
        <v>0</v>
      </c>
      <c r="J178" s="34">
        <f t="shared" si="39"/>
        <v>0</v>
      </c>
      <c r="K178" s="34">
        <f t="shared" si="40"/>
        <v>0</v>
      </c>
      <c r="L178" s="34">
        <f t="shared" si="41"/>
        <v>0</v>
      </c>
      <c r="M178" s="34">
        <f t="shared" si="42"/>
        <v>0</v>
      </c>
      <c r="N178" s="34" t="str">
        <f t="shared" si="43"/>
        <v>ok</v>
      </c>
      <c r="O178" s="34" t="str">
        <f t="shared" si="44"/>
        <v>ok</v>
      </c>
      <c r="P178" s="35">
        <f t="shared" si="45"/>
        <v>0</v>
      </c>
      <c r="Q178" s="35">
        <f t="shared" si="46"/>
        <v>0</v>
      </c>
    </row>
    <row r="179" spans="1:17" x14ac:dyDescent="0.25">
      <c r="A179" s="34" t="str">
        <f t="shared" si="30"/>
        <v/>
      </c>
      <c r="B179" s="39">
        <f t="shared" si="31"/>
        <v>0</v>
      </c>
      <c r="C179" s="38">
        <f t="shared" si="32"/>
        <v>0</v>
      </c>
      <c r="D179" s="34">
        <f t="shared" si="33"/>
        <v>0</v>
      </c>
      <c r="E179" s="37">
        <f t="shared" si="34"/>
        <v>0</v>
      </c>
      <c r="F179" s="36">
        <f t="shared" si="35"/>
        <v>0</v>
      </c>
      <c r="G179" s="36">
        <f t="shared" si="36"/>
        <v>0</v>
      </c>
      <c r="H179" s="36">
        <f t="shared" si="37"/>
        <v>0</v>
      </c>
      <c r="I179" s="34">
        <f t="shared" si="38"/>
        <v>0</v>
      </c>
      <c r="J179" s="34">
        <f t="shared" si="39"/>
        <v>0</v>
      </c>
      <c r="K179" s="34">
        <f t="shared" si="40"/>
        <v>0</v>
      </c>
      <c r="L179" s="34">
        <f t="shared" si="41"/>
        <v>0</v>
      </c>
      <c r="M179" s="34">
        <f t="shared" si="42"/>
        <v>0</v>
      </c>
      <c r="N179" s="34" t="str">
        <f t="shared" si="43"/>
        <v>ok</v>
      </c>
      <c r="O179" s="34" t="str">
        <f t="shared" si="44"/>
        <v>ok</v>
      </c>
      <c r="P179" s="35">
        <f t="shared" si="45"/>
        <v>0</v>
      </c>
      <c r="Q179" s="35">
        <f t="shared" si="46"/>
        <v>0</v>
      </c>
    </row>
    <row r="180" spans="1:17" x14ac:dyDescent="0.25">
      <c r="A180" s="34" t="str">
        <f t="shared" si="30"/>
        <v/>
      </c>
      <c r="B180" s="39">
        <f t="shared" si="31"/>
        <v>0</v>
      </c>
      <c r="C180" s="38">
        <f t="shared" si="32"/>
        <v>0</v>
      </c>
      <c r="D180" s="34">
        <f t="shared" si="33"/>
        <v>0</v>
      </c>
      <c r="E180" s="37">
        <f t="shared" si="34"/>
        <v>0</v>
      </c>
      <c r="F180" s="36">
        <f t="shared" si="35"/>
        <v>0</v>
      </c>
      <c r="G180" s="36">
        <f t="shared" si="36"/>
        <v>0</v>
      </c>
      <c r="H180" s="36">
        <f t="shared" si="37"/>
        <v>0</v>
      </c>
      <c r="I180" s="34">
        <f t="shared" si="38"/>
        <v>0</v>
      </c>
      <c r="J180" s="34">
        <f t="shared" si="39"/>
        <v>0</v>
      </c>
      <c r="K180" s="34">
        <f t="shared" si="40"/>
        <v>0</v>
      </c>
      <c r="L180" s="34">
        <f t="shared" si="41"/>
        <v>0</v>
      </c>
      <c r="M180" s="34">
        <f t="shared" si="42"/>
        <v>0</v>
      </c>
      <c r="N180" s="34" t="str">
        <f t="shared" si="43"/>
        <v>ok</v>
      </c>
      <c r="O180" s="34" t="str">
        <f t="shared" si="44"/>
        <v>ok</v>
      </c>
      <c r="P180" s="35">
        <f t="shared" si="45"/>
        <v>0</v>
      </c>
      <c r="Q180" s="35">
        <f t="shared" si="46"/>
        <v>0</v>
      </c>
    </row>
    <row r="181" spans="1:17" x14ac:dyDescent="0.25">
      <c r="A181" s="34" t="str">
        <f t="shared" si="30"/>
        <v/>
      </c>
      <c r="B181" s="39">
        <f t="shared" si="31"/>
        <v>0</v>
      </c>
      <c r="C181" s="38">
        <f t="shared" si="32"/>
        <v>0</v>
      </c>
      <c r="D181" s="34">
        <f t="shared" si="33"/>
        <v>0</v>
      </c>
      <c r="E181" s="37">
        <f t="shared" si="34"/>
        <v>0</v>
      </c>
      <c r="F181" s="36">
        <f t="shared" si="35"/>
        <v>0</v>
      </c>
      <c r="G181" s="36">
        <f t="shared" si="36"/>
        <v>0</v>
      </c>
      <c r="H181" s="36">
        <f t="shared" si="37"/>
        <v>0</v>
      </c>
      <c r="I181" s="34">
        <f t="shared" si="38"/>
        <v>0</v>
      </c>
      <c r="J181" s="34">
        <f t="shared" si="39"/>
        <v>0</v>
      </c>
      <c r="K181" s="34">
        <f t="shared" si="40"/>
        <v>0</v>
      </c>
      <c r="L181" s="34">
        <f t="shared" si="41"/>
        <v>0</v>
      </c>
      <c r="M181" s="34">
        <f t="shared" si="42"/>
        <v>0</v>
      </c>
      <c r="N181" s="34" t="str">
        <f t="shared" si="43"/>
        <v>ok</v>
      </c>
      <c r="O181" s="34" t="str">
        <f t="shared" si="44"/>
        <v>ok</v>
      </c>
      <c r="P181" s="35">
        <f t="shared" si="45"/>
        <v>0</v>
      </c>
      <c r="Q181" s="35">
        <f t="shared" si="46"/>
        <v>0</v>
      </c>
    </row>
    <row r="182" spans="1:17" x14ac:dyDescent="0.25">
      <c r="A182" s="34" t="str">
        <f t="shared" si="30"/>
        <v/>
      </c>
      <c r="B182" s="39">
        <f t="shared" si="31"/>
        <v>0</v>
      </c>
      <c r="C182" s="38">
        <f t="shared" si="32"/>
        <v>0</v>
      </c>
      <c r="D182" s="34">
        <f t="shared" si="33"/>
        <v>0</v>
      </c>
      <c r="E182" s="37">
        <f t="shared" si="34"/>
        <v>0</v>
      </c>
      <c r="F182" s="36">
        <f t="shared" si="35"/>
        <v>0</v>
      </c>
      <c r="G182" s="36">
        <f t="shared" si="36"/>
        <v>0</v>
      </c>
      <c r="H182" s="36">
        <f t="shared" si="37"/>
        <v>0</v>
      </c>
      <c r="I182" s="34">
        <f t="shared" si="38"/>
        <v>0</v>
      </c>
      <c r="J182" s="34">
        <f t="shared" si="39"/>
        <v>0</v>
      </c>
      <c r="K182" s="34">
        <f t="shared" si="40"/>
        <v>0</v>
      </c>
      <c r="L182" s="34">
        <f t="shared" si="41"/>
        <v>0</v>
      </c>
      <c r="M182" s="34">
        <f t="shared" si="42"/>
        <v>0</v>
      </c>
      <c r="N182" s="34" t="str">
        <f t="shared" si="43"/>
        <v>ok</v>
      </c>
      <c r="O182" s="34" t="str">
        <f t="shared" si="44"/>
        <v>ok</v>
      </c>
      <c r="P182" s="35">
        <f t="shared" si="45"/>
        <v>0</v>
      </c>
      <c r="Q182" s="35">
        <f t="shared" si="46"/>
        <v>0</v>
      </c>
    </row>
    <row r="183" spans="1:17" x14ac:dyDescent="0.25">
      <c r="A183" s="34" t="str">
        <f t="shared" si="30"/>
        <v/>
      </c>
      <c r="B183" s="39">
        <f t="shared" si="31"/>
        <v>0</v>
      </c>
      <c r="C183" s="38">
        <f t="shared" si="32"/>
        <v>0</v>
      </c>
      <c r="D183" s="34">
        <f t="shared" si="33"/>
        <v>0</v>
      </c>
      <c r="E183" s="37">
        <f t="shared" si="34"/>
        <v>0</v>
      </c>
      <c r="F183" s="36">
        <f t="shared" si="35"/>
        <v>0</v>
      </c>
      <c r="G183" s="36">
        <f t="shared" si="36"/>
        <v>0</v>
      </c>
      <c r="H183" s="36">
        <f t="shared" si="37"/>
        <v>0</v>
      </c>
      <c r="I183" s="34">
        <f t="shared" si="38"/>
        <v>0</v>
      </c>
      <c r="J183" s="34">
        <f t="shared" si="39"/>
        <v>0</v>
      </c>
      <c r="K183" s="34">
        <f t="shared" si="40"/>
        <v>0</v>
      </c>
      <c r="L183" s="34">
        <f t="shared" si="41"/>
        <v>0</v>
      </c>
      <c r="M183" s="34">
        <f t="shared" si="42"/>
        <v>0</v>
      </c>
      <c r="N183" s="34" t="str">
        <f t="shared" si="43"/>
        <v>ok</v>
      </c>
      <c r="O183" s="34" t="str">
        <f t="shared" si="44"/>
        <v>ok</v>
      </c>
      <c r="P183" s="35">
        <f t="shared" si="45"/>
        <v>0</v>
      </c>
      <c r="Q183" s="35">
        <f t="shared" si="46"/>
        <v>0</v>
      </c>
    </row>
    <row r="184" spans="1:17" x14ac:dyDescent="0.25">
      <c r="A184" s="34" t="str">
        <f t="shared" si="30"/>
        <v/>
      </c>
      <c r="B184" s="39">
        <f t="shared" si="31"/>
        <v>0</v>
      </c>
      <c r="C184" s="38">
        <f t="shared" si="32"/>
        <v>0</v>
      </c>
      <c r="D184" s="34">
        <f t="shared" si="33"/>
        <v>0</v>
      </c>
      <c r="E184" s="37">
        <f t="shared" si="34"/>
        <v>0</v>
      </c>
      <c r="F184" s="36">
        <f t="shared" si="35"/>
        <v>0</v>
      </c>
      <c r="G184" s="36">
        <f t="shared" si="36"/>
        <v>0</v>
      </c>
      <c r="H184" s="36">
        <f t="shared" si="37"/>
        <v>0</v>
      </c>
      <c r="I184" s="34">
        <f t="shared" si="38"/>
        <v>0</v>
      </c>
      <c r="J184" s="34">
        <f t="shared" si="39"/>
        <v>0</v>
      </c>
      <c r="K184" s="34">
        <f t="shared" si="40"/>
        <v>0</v>
      </c>
      <c r="L184" s="34">
        <f t="shared" si="41"/>
        <v>0</v>
      </c>
      <c r="M184" s="34">
        <f t="shared" si="42"/>
        <v>0</v>
      </c>
      <c r="N184" s="34" t="str">
        <f t="shared" si="43"/>
        <v>ok</v>
      </c>
      <c r="O184" s="34" t="str">
        <f t="shared" si="44"/>
        <v>ok</v>
      </c>
      <c r="P184" s="35">
        <f t="shared" si="45"/>
        <v>0</v>
      </c>
      <c r="Q184" s="35">
        <f t="shared" si="46"/>
        <v>0</v>
      </c>
    </row>
    <row r="185" spans="1:17" x14ac:dyDescent="0.25">
      <c r="A185" s="34" t="str">
        <f t="shared" si="30"/>
        <v/>
      </c>
      <c r="B185" s="39">
        <f t="shared" si="31"/>
        <v>0</v>
      </c>
      <c r="C185" s="38">
        <f t="shared" si="32"/>
        <v>0</v>
      </c>
      <c r="D185" s="34">
        <f t="shared" si="33"/>
        <v>0</v>
      </c>
      <c r="E185" s="37">
        <f t="shared" si="34"/>
        <v>0</v>
      </c>
      <c r="F185" s="36">
        <f t="shared" si="35"/>
        <v>0</v>
      </c>
      <c r="G185" s="36">
        <f t="shared" si="36"/>
        <v>0</v>
      </c>
      <c r="H185" s="36">
        <f t="shared" si="37"/>
        <v>0</v>
      </c>
      <c r="I185" s="34">
        <f t="shared" si="38"/>
        <v>0</v>
      </c>
      <c r="J185" s="34">
        <f t="shared" si="39"/>
        <v>0</v>
      </c>
      <c r="K185" s="34">
        <f t="shared" si="40"/>
        <v>0</v>
      </c>
      <c r="L185" s="34">
        <f t="shared" si="41"/>
        <v>0</v>
      </c>
      <c r="M185" s="34">
        <f t="shared" si="42"/>
        <v>0</v>
      </c>
      <c r="N185" s="34" t="str">
        <f t="shared" si="43"/>
        <v>ok</v>
      </c>
      <c r="O185" s="34" t="str">
        <f t="shared" si="44"/>
        <v>ok</v>
      </c>
      <c r="P185" s="35">
        <f t="shared" si="45"/>
        <v>0</v>
      </c>
      <c r="Q185" s="35">
        <f t="shared" si="46"/>
        <v>0</v>
      </c>
    </row>
    <row r="186" spans="1:17" x14ac:dyDescent="0.25">
      <c r="A186" s="34" t="str">
        <f t="shared" si="30"/>
        <v/>
      </c>
      <c r="B186" s="39">
        <f t="shared" si="31"/>
        <v>0</v>
      </c>
      <c r="C186" s="38">
        <f t="shared" si="32"/>
        <v>0</v>
      </c>
      <c r="D186" s="34">
        <f t="shared" si="33"/>
        <v>0</v>
      </c>
      <c r="E186" s="37">
        <f t="shared" si="34"/>
        <v>0</v>
      </c>
      <c r="F186" s="36">
        <f t="shared" si="35"/>
        <v>0</v>
      </c>
      <c r="G186" s="36">
        <f t="shared" si="36"/>
        <v>0</v>
      </c>
      <c r="H186" s="36">
        <f t="shared" si="37"/>
        <v>0</v>
      </c>
      <c r="I186" s="34">
        <f t="shared" si="38"/>
        <v>0</v>
      </c>
      <c r="J186" s="34">
        <f t="shared" si="39"/>
        <v>0</v>
      </c>
      <c r="K186" s="34">
        <f t="shared" si="40"/>
        <v>0</v>
      </c>
      <c r="L186" s="34">
        <f t="shared" si="41"/>
        <v>0</v>
      </c>
      <c r="M186" s="34">
        <f t="shared" si="42"/>
        <v>0</v>
      </c>
      <c r="N186" s="34" t="str">
        <f t="shared" si="43"/>
        <v>ok</v>
      </c>
      <c r="O186" s="34" t="str">
        <f t="shared" si="44"/>
        <v>ok</v>
      </c>
      <c r="P186" s="35">
        <f t="shared" si="45"/>
        <v>0</v>
      </c>
      <c r="Q186" s="35">
        <f t="shared" si="46"/>
        <v>0</v>
      </c>
    </row>
    <row r="187" spans="1:17" x14ac:dyDescent="0.25">
      <c r="A187" s="34" t="str">
        <f t="shared" si="30"/>
        <v/>
      </c>
      <c r="B187" s="39">
        <f t="shared" si="31"/>
        <v>0</v>
      </c>
      <c r="C187" s="38">
        <f t="shared" si="32"/>
        <v>0</v>
      </c>
      <c r="D187" s="34">
        <f t="shared" si="33"/>
        <v>0</v>
      </c>
      <c r="E187" s="37">
        <f t="shared" si="34"/>
        <v>0</v>
      </c>
      <c r="F187" s="36">
        <f t="shared" si="35"/>
        <v>0</v>
      </c>
      <c r="G187" s="36">
        <f t="shared" si="36"/>
        <v>0</v>
      </c>
      <c r="H187" s="36">
        <f t="shared" si="37"/>
        <v>0</v>
      </c>
      <c r="I187" s="34">
        <f t="shared" si="38"/>
        <v>0</v>
      </c>
      <c r="J187" s="34">
        <f t="shared" si="39"/>
        <v>0</v>
      </c>
      <c r="K187" s="34">
        <f t="shared" si="40"/>
        <v>0</v>
      </c>
      <c r="L187" s="34">
        <f t="shared" si="41"/>
        <v>0</v>
      </c>
      <c r="M187" s="34">
        <f t="shared" si="42"/>
        <v>0</v>
      </c>
      <c r="N187" s="34" t="str">
        <f t="shared" si="43"/>
        <v>ok</v>
      </c>
      <c r="O187" s="34" t="str">
        <f t="shared" si="44"/>
        <v>ok</v>
      </c>
      <c r="P187" s="35">
        <f t="shared" si="45"/>
        <v>0</v>
      </c>
      <c r="Q187" s="35">
        <f t="shared" si="46"/>
        <v>0</v>
      </c>
    </row>
    <row r="188" spans="1:17" x14ac:dyDescent="0.25">
      <c r="A188" s="34" t="str">
        <f t="shared" si="30"/>
        <v/>
      </c>
      <c r="B188" s="39">
        <f t="shared" si="31"/>
        <v>0</v>
      </c>
      <c r="C188" s="38">
        <f t="shared" si="32"/>
        <v>0</v>
      </c>
      <c r="D188" s="34">
        <f t="shared" si="33"/>
        <v>0</v>
      </c>
      <c r="E188" s="37">
        <f t="shared" si="34"/>
        <v>0</v>
      </c>
      <c r="F188" s="36">
        <f t="shared" si="35"/>
        <v>0</v>
      </c>
      <c r="G188" s="36">
        <f t="shared" si="36"/>
        <v>0</v>
      </c>
      <c r="H188" s="36">
        <f t="shared" si="37"/>
        <v>0</v>
      </c>
      <c r="I188" s="34">
        <f t="shared" si="38"/>
        <v>0</v>
      </c>
      <c r="J188" s="34">
        <f t="shared" si="39"/>
        <v>0</v>
      </c>
      <c r="K188" s="34">
        <f t="shared" si="40"/>
        <v>0</v>
      </c>
      <c r="L188" s="34">
        <f t="shared" si="41"/>
        <v>0</v>
      </c>
      <c r="M188" s="34">
        <f t="shared" si="42"/>
        <v>0</v>
      </c>
      <c r="N188" s="34" t="str">
        <f t="shared" si="43"/>
        <v>ok</v>
      </c>
      <c r="O188" s="34" t="str">
        <f t="shared" si="44"/>
        <v>ok</v>
      </c>
      <c r="P188" s="35">
        <f t="shared" si="45"/>
        <v>0</v>
      </c>
      <c r="Q188" s="35">
        <f t="shared" si="46"/>
        <v>0</v>
      </c>
    </row>
    <row r="189" spans="1:17" x14ac:dyDescent="0.25">
      <c r="A189" s="34" t="str">
        <f t="shared" si="30"/>
        <v/>
      </c>
      <c r="B189" s="39">
        <f t="shared" si="31"/>
        <v>0</v>
      </c>
      <c r="C189" s="38">
        <f t="shared" si="32"/>
        <v>0</v>
      </c>
      <c r="D189" s="34">
        <f t="shared" si="33"/>
        <v>0</v>
      </c>
      <c r="E189" s="37">
        <f t="shared" si="34"/>
        <v>0</v>
      </c>
      <c r="F189" s="36">
        <f t="shared" si="35"/>
        <v>0</v>
      </c>
      <c r="G189" s="36">
        <f t="shared" si="36"/>
        <v>0</v>
      </c>
      <c r="H189" s="36">
        <f t="shared" si="37"/>
        <v>0</v>
      </c>
      <c r="I189" s="34">
        <f t="shared" si="38"/>
        <v>0</v>
      </c>
      <c r="J189" s="34">
        <f t="shared" si="39"/>
        <v>0</v>
      </c>
      <c r="K189" s="34">
        <f t="shared" si="40"/>
        <v>0</v>
      </c>
      <c r="L189" s="34">
        <f t="shared" si="41"/>
        <v>0</v>
      </c>
      <c r="M189" s="34">
        <f t="shared" si="42"/>
        <v>0</v>
      </c>
      <c r="N189" s="34" t="str">
        <f t="shared" si="43"/>
        <v>ok</v>
      </c>
      <c r="O189" s="34" t="str">
        <f t="shared" si="44"/>
        <v>ok</v>
      </c>
      <c r="P189" s="35">
        <f t="shared" si="45"/>
        <v>0</v>
      </c>
      <c r="Q189" s="35">
        <f t="shared" si="46"/>
        <v>0</v>
      </c>
    </row>
    <row r="190" spans="1:17" x14ac:dyDescent="0.25">
      <c r="A190" s="34" t="str">
        <f t="shared" si="30"/>
        <v/>
      </c>
      <c r="B190" s="39">
        <f t="shared" si="31"/>
        <v>0</v>
      </c>
      <c r="C190" s="38">
        <f t="shared" si="32"/>
        <v>0</v>
      </c>
      <c r="D190" s="34">
        <f t="shared" si="33"/>
        <v>0</v>
      </c>
      <c r="E190" s="37">
        <f t="shared" si="34"/>
        <v>0</v>
      </c>
      <c r="F190" s="36">
        <f t="shared" si="35"/>
        <v>0</v>
      </c>
      <c r="G190" s="36">
        <f t="shared" si="36"/>
        <v>0</v>
      </c>
      <c r="H190" s="36">
        <f t="shared" si="37"/>
        <v>0</v>
      </c>
      <c r="I190" s="34">
        <f t="shared" si="38"/>
        <v>0</v>
      </c>
      <c r="J190" s="34">
        <f t="shared" si="39"/>
        <v>0</v>
      </c>
      <c r="K190" s="34">
        <f t="shared" si="40"/>
        <v>0</v>
      </c>
      <c r="L190" s="34">
        <f t="shared" si="41"/>
        <v>0</v>
      </c>
      <c r="M190" s="34">
        <f t="shared" si="42"/>
        <v>0</v>
      </c>
      <c r="N190" s="34" t="str">
        <f t="shared" si="43"/>
        <v>ok</v>
      </c>
      <c r="O190" s="34" t="str">
        <f t="shared" si="44"/>
        <v>ok</v>
      </c>
      <c r="P190" s="35">
        <f t="shared" si="45"/>
        <v>0</v>
      </c>
      <c r="Q190" s="35">
        <f t="shared" si="46"/>
        <v>0</v>
      </c>
    </row>
    <row r="191" spans="1:17" x14ac:dyDescent="0.25">
      <c r="A191" s="34" t="str">
        <f t="shared" si="30"/>
        <v/>
      </c>
      <c r="B191" s="39">
        <f t="shared" si="31"/>
        <v>0</v>
      </c>
      <c r="C191" s="38">
        <f t="shared" si="32"/>
        <v>0</v>
      </c>
      <c r="D191" s="34">
        <f t="shared" si="33"/>
        <v>0</v>
      </c>
      <c r="E191" s="37">
        <f t="shared" si="34"/>
        <v>0</v>
      </c>
      <c r="F191" s="36">
        <f t="shared" si="35"/>
        <v>0</v>
      </c>
      <c r="G191" s="36">
        <f t="shared" si="36"/>
        <v>0</v>
      </c>
      <c r="H191" s="36">
        <f t="shared" si="37"/>
        <v>0</v>
      </c>
      <c r="I191" s="34">
        <f t="shared" si="38"/>
        <v>0</v>
      </c>
      <c r="J191" s="34">
        <f t="shared" si="39"/>
        <v>0</v>
      </c>
      <c r="K191" s="34">
        <f t="shared" si="40"/>
        <v>0</v>
      </c>
      <c r="L191" s="34">
        <f t="shared" si="41"/>
        <v>0</v>
      </c>
      <c r="M191" s="34">
        <f t="shared" si="42"/>
        <v>0</v>
      </c>
      <c r="N191" s="34" t="str">
        <f t="shared" si="43"/>
        <v>ok</v>
      </c>
      <c r="O191" s="34" t="str">
        <f t="shared" si="44"/>
        <v>ok</v>
      </c>
      <c r="P191" s="35">
        <f t="shared" si="45"/>
        <v>0</v>
      </c>
      <c r="Q191" s="35">
        <f t="shared" si="46"/>
        <v>0</v>
      </c>
    </row>
    <row r="192" spans="1:17" x14ac:dyDescent="0.25">
      <c r="A192" s="34" t="str">
        <f t="shared" si="30"/>
        <v/>
      </c>
      <c r="B192" s="39">
        <f t="shared" si="31"/>
        <v>0</v>
      </c>
      <c r="C192" s="38">
        <f t="shared" si="32"/>
        <v>0</v>
      </c>
      <c r="D192" s="34">
        <f t="shared" si="33"/>
        <v>0</v>
      </c>
      <c r="E192" s="37">
        <f t="shared" si="34"/>
        <v>0</v>
      </c>
      <c r="F192" s="36">
        <f t="shared" si="35"/>
        <v>0</v>
      </c>
      <c r="G192" s="36">
        <f t="shared" si="36"/>
        <v>0</v>
      </c>
      <c r="H192" s="36">
        <f t="shared" si="37"/>
        <v>0</v>
      </c>
      <c r="I192" s="34">
        <f t="shared" si="38"/>
        <v>0</v>
      </c>
      <c r="J192" s="34">
        <f t="shared" si="39"/>
        <v>0</v>
      </c>
      <c r="K192" s="34">
        <f t="shared" si="40"/>
        <v>0</v>
      </c>
      <c r="L192" s="34">
        <f t="shared" si="41"/>
        <v>0</v>
      </c>
      <c r="M192" s="34">
        <f t="shared" si="42"/>
        <v>0</v>
      </c>
      <c r="N192" s="34" t="str">
        <f t="shared" si="43"/>
        <v>ok</v>
      </c>
      <c r="O192" s="34" t="str">
        <f t="shared" si="44"/>
        <v>ok</v>
      </c>
      <c r="P192" s="35">
        <f t="shared" si="45"/>
        <v>0</v>
      </c>
      <c r="Q192" s="35">
        <f t="shared" si="46"/>
        <v>0</v>
      </c>
    </row>
    <row r="193" spans="1:17" x14ac:dyDescent="0.25">
      <c r="A193" s="34" t="str">
        <f t="shared" si="30"/>
        <v/>
      </c>
      <c r="B193" s="39">
        <f t="shared" si="31"/>
        <v>0</v>
      </c>
      <c r="C193" s="38">
        <f t="shared" si="32"/>
        <v>0</v>
      </c>
      <c r="D193" s="34">
        <f t="shared" si="33"/>
        <v>0</v>
      </c>
      <c r="E193" s="37">
        <f t="shared" si="34"/>
        <v>0</v>
      </c>
      <c r="F193" s="36">
        <f t="shared" si="35"/>
        <v>0</v>
      </c>
      <c r="G193" s="36">
        <f t="shared" si="36"/>
        <v>0</v>
      </c>
      <c r="H193" s="36">
        <f t="shared" si="37"/>
        <v>0</v>
      </c>
      <c r="I193" s="34">
        <f t="shared" si="38"/>
        <v>0</v>
      </c>
      <c r="J193" s="34">
        <f t="shared" si="39"/>
        <v>0</v>
      </c>
      <c r="K193" s="34">
        <f t="shared" si="40"/>
        <v>0</v>
      </c>
      <c r="L193" s="34">
        <f t="shared" si="41"/>
        <v>0</v>
      </c>
      <c r="M193" s="34">
        <f t="shared" si="42"/>
        <v>0</v>
      </c>
      <c r="N193" s="34" t="str">
        <f t="shared" si="43"/>
        <v>ok</v>
      </c>
      <c r="O193" s="34" t="str">
        <f t="shared" si="44"/>
        <v>ok</v>
      </c>
      <c r="P193" s="35">
        <f t="shared" si="45"/>
        <v>0</v>
      </c>
      <c r="Q193" s="35">
        <f t="shared" si="46"/>
        <v>0</v>
      </c>
    </row>
    <row r="194" spans="1:17" x14ac:dyDescent="0.25">
      <c r="A194" s="34" t="str">
        <f t="shared" si="30"/>
        <v/>
      </c>
      <c r="B194" s="39">
        <f t="shared" si="31"/>
        <v>0</v>
      </c>
      <c r="C194" s="38">
        <f t="shared" si="32"/>
        <v>0</v>
      </c>
      <c r="D194" s="34">
        <f t="shared" si="33"/>
        <v>0</v>
      </c>
      <c r="E194" s="37">
        <f t="shared" si="34"/>
        <v>0</v>
      </c>
      <c r="F194" s="36">
        <f t="shared" si="35"/>
        <v>0</v>
      </c>
      <c r="G194" s="36">
        <f t="shared" si="36"/>
        <v>0</v>
      </c>
      <c r="H194" s="36">
        <f t="shared" si="37"/>
        <v>0</v>
      </c>
      <c r="I194" s="34">
        <f t="shared" si="38"/>
        <v>0</v>
      </c>
      <c r="J194" s="34">
        <f t="shared" si="39"/>
        <v>0</v>
      </c>
      <c r="K194" s="34">
        <f t="shared" si="40"/>
        <v>0</v>
      </c>
      <c r="L194" s="34">
        <f t="shared" si="41"/>
        <v>0</v>
      </c>
      <c r="M194" s="34">
        <f t="shared" si="42"/>
        <v>0</v>
      </c>
      <c r="N194" s="34" t="str">
        <f t="shared" si="43"/>
        <v>ok</v>
      </c>
      <c r="O194" s="34" t="str">
        <f t="shared" si="44"/>
        <v>ok</v>
      </c>
      <c r="P194" s="35">
        <f t="shared" si="45"/>
        <v>0</v>
      </c>
      <c r="Q194" s="35">
        <f t="shared" si="46"/>
        <v>0</v>
      </c>
    </row>
    <row r="195" spans="1:17" x14ac:dyDescent="0.25">
      <c r="A195" s="34" t="str">
        <f t="shared" si="30"/>
        <v/>
      </c>
      <c r="B195" s="39">
        <f t="shared" si="31"/>
        <v>0</v>
      </c>
      <c r="C195" s="38">
        <f t="shared" si="32"/>
        <v>0</v>
      </c>
      <c r="D195" s="34">
        <f t="shared" si="33"/>
        <v>0</v>
      </c>
      <c r="E195" s="37">
        <f t="shared" si="34"/>
        <v>0</v>
      </c>
      <c r="F195" s="36">
        <f t="shared" si="35"/>
        <v>0</v>
      </c>
      <c r="G195" s="36">
        <f t="shared" si="36"/>
        <v>0</v>
      </c>
      <c r="H195" s="36">
        <f t="shared" si="37"/>
        <v>0</v>
      </c>
      <c r="I195" s="34">
        <f t="shared" si="38"/>
        <v>0</v>
      </c>
      <c r="J195" s="34">
        <f t="shared" si="39"/>
        <v>0</v>
      </c>
      <c r="K195" s="34">
        <f t="shared" si="40"/>
        <v>0</v>
      </c>
      <c r="L195" s="34">
        <f t="shared" si="41"/>
        <v>0</v>
      </c>
      <c r="M195" s="34">
        <f t="shared" si="42"/>
        <v>0</v>
      </c>
      <c r="N195" s="34" t="str">
        <f t="shared" si="43"/>
        <v>ok</v>
      </c>
      <c r="O195" s="34" t="str">
        <f t="shared" si="44"/>
        <v>ok</v>
      </c>
      <c r="P195" s="35">
        <f t="shared" si="45"/>
        <v>0</v>
      </c>
      <c r="Q195" s="35">
        <f t="shared" si="46"/>
        <v>0</v>
      </c>
    </row>
    <row r="196" spans="1:17" x14ac:dyDescent="0.25">
      <c r="A196" s="34" t="str">
        <f t="shared" si="30"/>
        <v/>
      </c>
      <c r="B196" s="39">
        <f t="shared" si="31"/>
        <v>0</v>
      </c>
      <c r="C196" s="38">
        <f t="shared" si="32"/>
        <v>0</v>
      </c>
      <c r="D196" s="34">
        <f t="shared" si="33"/>
        <v>0</v>
      </c>
      <c r="E196" s="37">
        <f t="shared" si="34"/>
        <v>0</v>
      </c>
      <c r="F196" s="36">
        <f t="shared" si="35"/>
        <v>0</v>
      </c>
      <c r="G196" s="36">
        <f t="shared" si="36"/>
        <v>0</v>
      </c>
      <c r="H196" s="36">
        <f t="shared" si="37"/>
        <v>0</v>
      </c>
      <c r="I196" s="34">
        <f t="shared" si="38"/>
        <v>0</v>
      </c>
      <c r="J196" s="34">
        <f t="shared" si="39"/>
        <v>0</v>
      </c>
      <c r="K196" s="34">
        <f t="shared" si="40"/>
        <v>0</v>
      </c>
      <c r="L196" s="34">
        <f t="shared" si="41"/>
        <v>0</v>
      </c>
      <c r="M196" s="34">
        <f t="shared" si="42"/>
        <v>0</v>
      </c>
      <c r="N196" s="34" t="str">
        <f t="shared" si="43"/>
        <v>ok</v>
      </c>
      <c r="O196" s="34" t="str">
        <f t="shared" si="44"/>
        <v>ok</v>
      </c>
      <c r="P196" s="35">
        <f t="shared" si="45"/>
        <v>0</v>
      </c>
      <c r="Q196" s="35">
        <f t="shared" si="46"/>
        <v>0</v>
      </c>
    </row>
    <row r="197" spans="1:17" x14ac:dyDescent="0.25">
      <c r="A197" s="34" t="str">
        <f t="shared" si="30"/>
        <v/>
      </c>
      <c r="B197" s="39">
        <f t="shared" si="31"/>
        <v>0</v>
      </c>
      <c r="C197" s="38">
        <f t="shared" si="32"/>
        <v>0</v>
      </c>
      <c r="D197" s="34">
        <f t="shared" si="33"/>
        <v>0</v>
      </c>
      <c r="E197" s="37">
        <f t="shared" si="34"/>
        <v>0</v>
      </c>
      <c r="F197" s="36">
        <f t="shared" si="35"/>
        <v>0</v>
      </c>
      <c r="G197" s="36">
        <f t="shared" si="36"/>
        <v>0</v>
      </c>
      <c r="H197" s="36">
        <f t="shared" si="37"/>
        <v>0</v>
      </c>
      <c r="I197" s="34">
        <f t="shared" si="38"/>
        <v>0</v>
      </c>
      <c r="J197" s="34">
        <f t="shared" si="39"/>
        <v>0</v>
      </c>
      <c r="K197" s="34">
        <f t="shared" si="40"/>
        <v>0</v>
      </c>
      <c r="L197" s="34">
        <f t="shared" si="41"/>
        <v>0</v>
      </c>
      <c r="M197" s="34">
        <f t="shared" si="42"/>
        <v>0</v>
      </c>
      <c r="N197" s="34" t="str">
        <f t="shared" si="43"/>
        <v>ok</v>
      </c>
      <c r="O197" s="34" t="str">
        <f t="shared" si="44"/>
        <v>ok</v>
      </c>
      <c r="P197" s="35">
        <f t="shared" si="45"/>
        <v>0</v>
      </c>
      <c r="Q197" s="35">
        <f t="shared" si="46"/>
        <v>0</v>
      </c>
    </row>
    <row r="198" spans="1:17" x14ac:dyDescent="0.25">
      <c r="A198" s="34" t="str">
        <f t="shared" si="30"/>
        <v/>
      </c>
      <c r="B198" s="39">
        <f t="shared" si="31"/>
        <v>0</v>
      </c>
      <c r="C198" s="38">
        <f t="shared" si="32"/>
        <v>0</v>
      </c>
      <c r="D198" s="34">
        <f t="shared" si="33"/>
        <v>0</v>
      </c>
      <c r="E198" s="37">
        <f t="shared" si="34"/>
        <v>0</v>
      </c>
      <c r="F198" s="36">
        <f t="shared" si="35"/>
        <v>0</v>
      </c>
      <c r="G198" s="36">
        <f t="shared" si="36"/>
        <v>0</v>
      </c>
      <c r="H198" s="36">
        <f t="shared" si="37"/>
        <v>0</v>
      </c>
      <c r="I198" s="34">
        <f t="shared" si="38"/>
        <v>0</v>
      </c>
      <c r="J198" s="34">
        <f t="shared" si="39"/>
        <v>0</v>
      </c>
      <c r="K198" s="34">
        <f t="shared" si="40"/>
        <v>0</v>
      </c>
      <c r="L198" s="34">
        <f t="shared" si="41"/>
        <v>0</v>
      </c>
      <c r="M198" s="34">
        <f t="shared" si="42"/>
        <v>0</v>
      </c>
      <c r="N198" s="34" t="str">
        <f t="shared" si="43"/>
        <v>ok</v>
      </c>
      <c r="O198" s="34" t="str">
        <f t="shared" si="44"/>
        <v>ok</v>
      </c>
      <c r="P198" s="35">
        <f t="shared" si="45"/>
        <v>0</v>
      </c>
      <c r="Q198" s="35">
        <f t="shared" si="46"/>
        <v>0</v>
      </c>
    </row>
    <row r="199" spans="1:17" x14ac:dyDescent="0.25">
      <c r="A199" s="34" t="str">
        <f t="shared" si="30"/>
        <v/>
      </c>
      <c r="B199" s="39">
        <f t="shared" si="31"/>
        <v>0</v>
      </c>
      <c r="C199" s="38">
        <f t="shared" si="32"/>
        <v>0</v>
      </c>
      <c r="D199" s="34">
        <f t="shared" si="33"/>
        <v>0</v>
      </c>
      <c r="E199" s="37">
        <f t="shared" si="34"/>
        <v>0</v>
      </c>
      <c r="F199" s="36">
        <f t="shared" si="35"/>
        <v>0</v>
      </c>
      <c r="G199" s="36">
        <f t="shared" si="36"/>
        <v>0</v>
      </c>
      <c r="H199" s="36">
        <f t="shared" si="37"/>
        <v>0</v>
      </c>
      <c r="I199" s="34">
        <f t="shared" si="38"/>
        <v>0</v>
      </c>
      <c r="J199" s="34">
        <f t="shared" si="39"/>
        <v>0</v>
      </c>
      <c r="K199" s="34">
        <f t="shared" si="40"/>
        <v>0</v>
      </c>
      <c r="L199" s="34">
        <f t="shared" si="41"/>
        <v>0</v>
      </c>
      <c r="M199" s="34">
        <f t="shared" si="42"/>
        <v>0</v>
      </c>
      <c r="N199" s="34" t="str">
        <f t="shared" si="43"/>
        <v>ok</v>
      </c>
      <c r="O199" s="34" t="str">
        <f t="shared" si="44"/>
        <v>ok</v>
      </c>
      <c r="P199" s="35">
        <f t="shared" si="45"/>
        <v>0</v>
      </c>
      <c r="Q199" s="35">
        <f t="shared" si="46"/>
        <v>0</v>
      </c>
    </row>
    <row r="200" spans="1:17" x14ac:dyDescent="0.25">
      <c r="A200" s="34" t="str">
        <f t="shared" si="30"/>
        <v/>
      </c>
      <c r="B200" s="39">
        <f t="shared" si="31"/>
        <v>0</v>
      </c>
      <c r="C200" s="38">
        <f t="shared" si="32"/>
        <v>0</v>
      </c>
      <c r="D200" s="34">
        <f t="shared" si="33"/>
        <v>0</v>
      </c>
      <c r="E200" s="37">
        <f t="shared" si="34"/>
        <v>0</v>
      </c>
      <c r="F200" s="36">
        <f t="shared" si="35"/>
        <v>0</v>
      </c>
      <c r="G200" s="36">
        <f t="shared" si="36"/>
        <v>0</v>
      </c>
      <c r="H200" s="36">
        <f t="shared" si="37"/>
        <v>0</v>
      </c>
      <c r="I200" s="34">
        <f t="shared" si="38"/>
        <v>0</v>
      </c>
      <c r="J200" s="34">
        <f t="shared" si="39"/>
        <v>0</v>
      </c>
      <c r="K200" s="34">
        <f t="shared" si="40"/>
        <v>0</v>
      </c>
      <c r="L200" s="34">
        <f t="shared" si="41"/>
        <v>0</v>
      </c>
      <c r="M200" s="34">
        <f t="shared" si="42"/>
        <v>0</v>
      </c>
      <c r="N200" s="34" t="str">
        <f t="shared" si="43"/>
        <v>ok</v>
      </c>
      <c r="O200" s="34" t="str">
        <f t="shared" si="44"/>
        <v>ok</v>
      </c>
      <c r="P200" s="35">
        <f t="shared" si="45"/>
        <v>0</v>
      </c>
      <c r="Q200" s="35">
        <f t="shared" si="46"/>
        <v>0</v>
      </c>
    </row>
    <row r="201" spans="1:17" x14ac:dyDescent="0.25">
      <c r="A201" s="34" t="str">
        <f t="shared" si="30"/>
        <v/>
      </c>
      <c r="B201" s="39">
        <f t="shared" si="31"/>
        <v>0</v>
      </c>
      <c r="C201" s="38">
        <f t="shared" si="32"/>
        <v>0</v>
      </c>
      <c r="D201" s="34">
        <f t="shared" si="33"/>
        <v>0</v>
      </c>
      <c r="E201" s="37">
        <f t="shared" si="34"/>
        <v>0</v>
      </c>
      <c r="F201" s="36">
        <f t="shared" si="35"/>
        <v>0</v>
      </c>
      <c r="G201" s="36">
        <f t="shared" si="36"/>
        <v>0</v>
      </c>
      <c r="H201" s="36">
        <f t="shared" si="37"/>
        <v>0</v>
      </c>
      <c r="I201" s="34">
        <f t="shared" si="38"/>
        <v>0</v>
      </c>
      <c r="J201" s="34">
        <f t="shared" si="39"/>
        <v>0</v>
      </c>
      <c r="K201" s="34">
        <f t="shared" si="40"/>
        <v>0</v>
      </c>
      <c r="L201" s="34">
        <f t="shared" si="41"/>
        <v>0</v>
      </c>
      <c r="M201" s="34">
        <f t="shared" si="42"/>
        <v>0</v>
      </c>
      <c r="N201" s="34" t="str">
        <f t="shared" si="43"/>
        <v>ok</v>
      </c>
      <c r="O201" s="34" t="str">
        <f t="shared" si="44"/>
        <v>ok</v>
      </c>
      <c r="P201" s="35">
        <f t="shared" si="45"/>
        <v>0</v>
      </c>
      <c r="Q201" s="35">
        <f t="shared" si="46"/>
        <v>0</v>
      </c>
    </row>
    <row r="202" spans="1:17" x14ac:dyDescent="0.25">
      <c r="A202" s="34" t="str">
        <f t="shared" si="30"/>
        <v/>
      </c>
      <c r="B202" s="39">
        <f t="shared" si="31"/>
        <v>0</v>
      </c>
      <c r="C202" s="38">
        <f t="shared" si="32"/>
        <v>0</v>
      </c>
      <c r="D202" s="34">
        <f t="shared" si="33"/>
        <v>0</v>
      </c>
      <c r="E202" s="37">
        <f t="shared" si="34"/>
        <v>0</v>
      </c>
      <c r="F202" s="36">
        <f t="shared" si="35"/>
        <v>0</v>
      </c>
      <c r="G202" s="36">
        <f t="shared" si="36"/>
        <v>0</v>
      </c>
      <c r="H202" s="36">
        <f t="shared" si="37"/>
        <v>0</v>
      </c>
      <c r="I202" s="34">
        <f t="shared" si="38"/>
        <v>0</v>
      </c>
      <c r="J202" s="34">
        <f t="shared" si="39"/>
        <v>0</v>
      </c>
      <c r="K202" s="34">
        <f t="shared" si="40"/>
        <v>0</v>
      </c>
      <c r="L202" s="34">
        <f t="shared" si="41"/>
        <v>0</v>
      </c>
      <c r="M202" s="34">
        <f t="shared" si="42"/>
        <v>0</v>
      </c>
      <c r="N202" s="34" t="str">
        <f t="shared" si="43"/>
        <v>ok</v>
      </c>
      <c r="O202" s="34" t="str">
        <f t="shared" si="44"/>
        <v>ok</v>
      </c>
      <c r="P202" s="35">
        <f t="shared" si="45"/>
        <v>0</v>
      </c>
      <c r="Q202" s="35">
        <f t="shared" si="46"/>
        <v>0</v>
      </c>
    </row>
    <row r="203" spans="1:17" x14ac:dyDescent="0.25">
      <c r="A203" s="34" t="str">
        <f t="shared" si="30"/>
        <v/>
      </c>
      <c r="B203" s="39">
        <f t="shared" si="31"/>
        <v>0</v>
      </c>
      <c r="C203" s="38">
        <f t="shared" si="32"/>
        <v>0</v>
      </c>
      <c r="D203" s="34">
        <f t="shared" si="33"/>
        <v>0</v>
      </c>
      <c r="E203" s="37">
        <f t="shared" si="34"/>
        <v>0</v>
      </c>
      <c r="F203" s="36">
        <f t="shared" si="35"/>
        <v>0</v>
      </c>
      <c r="G203" s="36">
        <f t="shared" si="36"/>
        <v>0</v>
      </c>
      <c r="H203" s="36">
        <f t="shared" si="37"/>
        <v>0</v>
      </c>
      <c r="I203" s="34">
        <f t="shared" si="38"/>
        <v>0</v>
      </c>
      <c r="J203" s="34">
        <f t="shared" si="39"/>
        <v>0</v>
      </c>
      <c r="K203" s="34">
        <f t="shared" si="40"/>
        <v>0</v>
      </c>
      <c r="L203" s="34">
        <f t="shared" si="41"/>
        <v>0</v>
      </c>
      <c r="M203" s="34">
        <f t="shared" si="42"/>
        <v>0</v>
      </c>
      <c r="N203" s="34" t="str">
        <f t="shared" si="43"/>
        <v>ok</v>
      </c>
      <c r="O203" s="34" t="str">
        <f t="shared" si="44"/>
        <v>ok</v>
      </c>
      <c r="P203" s="35">
        <f t="shared" si="45"/>
        <v>0</v>
      </c>
      <c r="Q203" s="35">
        <f t="shared" si="46"/>
        <v>0</v>
      </c>
    </row>
    <row r="204" spans="1:17" x14ac:dyDescent="0.25">
      <c r="A204" s="34" t="str">
        <f t="shared" si="30"/>
        <v/>
      </c>
      <c r="B204" s="39">
        <f t="shared" si="31"/>
        <v>0</v>
      </c>
      <c r="C204" s="38">
        <f t="shared" si="32"/>
        <v>0</v>
      </c>
      <c r="D204" s="34">
        <f t="shared" si="33"/>
        <v>0</v>
      </c>
      <c r="E204" s="37">
        <f t="shared" si="34"/>
        <v>0</v>
      </c>
      <c r="F204" s="36">
        <f t="shared" si="35"/>
        <v>0</v>
      </c>
      <c r="G204" s="36">
        <f t="shared" si="36"/>
        <v>0</v>
      </c>
      <c r="H204" s="36">
        <f t="shared" si="37"/>
        <v>0</v>
      </c>
      <c r="I204" s="34">
        <f t="shared" si="38"/>
        <v>0</v>
      </c>
      <c r="J204" s="34">
        <f t="shared" si="39"/>
        <v>0</v>
      </c>
      <c r="K204" s="34">
        <f t="shared" si="40"/>
        <v>0</v>
      </c>
      <c r="L204" s="34">
        <f t="shared" si="41"/>
        <v>0</v>
      </c>
      <c r="M204" s="34">
        <f t="shared" si="42"/>
        <v>0</v>
      </c>
      <c r="N204" s="34" t="str">
        <f t="shared" si="43"/>
        <v>ok</v>
      </c>
      <c r="O204" s="34" t="str">
        <f t="shared" si="44"/>
        <v>ok</v>
      </c>
      <c r="P204" s="35">
        <f t="shared" si="45"/>
        <v>0</v>
      </c>
      <c r="Q204" s="35">
        <f t="shared" si="46"/>
        <v>0</v>
      </c>
    </row>
    <row r="205" spans="1:17" x14ac:dyDescent="0.25">
      <c r="A205" s="34" t="str">
        <f t="shared" si="30"/>
        <v/>
      </c>
      <c r="B205" s="39">
        <f t="shared" si="31"/>
        <v>0</v>
      </c>
      <c r="C205" s="38">
        <f t="shared" si="32"/>
        <v>0</v>
      </c>
      <c r="D205" s="34">
        <f t="shared" si="33"/>
        <v>0</v>
      </c>
      <c r="E205" s="37">
        <f t="shared" si="34"/>
        <v>0</v>
      </c>
      <c r="F205" s="36">
        <f t="shared" si="35"/>
        <v>0</v>
      </c>
      <c r="G205" s="36">
        <f t="shared" si="36"/>
        <v>0</v>
      </c>
      <c r="H205" s="36">
        <f t="shared" si="37"/>
        <v>0</v>
      </c>
      <c r="I205" s="34">
        <f t="shared" si="38"/>
        <v>0</v>
      </c>
      <c r="J205" s="34">
        <f t="shared" si="39"/>
        <v>0</v>
      </c>
      <c r="K205" s="34">
        <f t="shared" si="40"/>
        <v>0</v>
      </c>
      <c r="L205" s="34">
        <f t="shared" si="41"/>
        <v>0</v>
      </c>
      <c r="M205" s="34">
        <f t="shared" si="42"/>
        <v>0</v>
      </c>
      <c r="N205" s="34" t="str">
        <f t="shared" si="43"/>
        <v>ok</v>
      </c>
      <c r="O205" s="34" t="str">
        <f t="shared" si="44"/>
        <v>ok</v>
      </c>
      <c r="P205" s="35">
        <f t="shared" si="45"/>
        <v>0</v>
      </c>
      <c r="Q205" s="35">
        <f t="shared" si="46"/>
        <v>0</v>
      </c>
    </row>
    <row r="206" spans="1:17" x14ac:dyDescent="0.25">
      <c r="A206" s="34" t="str">
        <f t="shared" si="30"/>
        <v/>
      </c>
      <c r="B206" s="39">
        <f t="shared" si="31"/>
        <v>0</v>
      </c>
      <c r="C206" s="38">
        <f t="shared" si="32"/>
        <v>0</v>
      </c>
      <c r="D206" s="34">
        <f t="shared" si="33"/>
        <v>0</v>
      </c>
      <c r="E206" s="37">
        <f t="shared" si="34"/>
        <v>0</v>
      </c>
      <c r="F206" s="36">
        <f t="shared" si="35"/>
        <v>0</v>
      </c>
      <c r="G206" s="36">
        <f t="shared" si="36"/>
        <v>0</v>
      </c>
      <c r="H206" s="36">
        <f t="shared" si="37"/>
        <v>0</v>
      </c>
      <c r="I206" s="34">
        <f t="shared" si="38"/>
        <v>0</v>
      </c>
      <c r="J206" s="34">
        <f t="shared" si="39"/>
        <v>0</v>
      </c>
      <c r="K206" s="34">
        <f t="shared" si="40"/>
        <v>0</v>
      </c>
      <c r="L206" s="34">
        <f t="shared" si="41"/>
        <v>0</v>
      </c>
      <c r="M206" s="34">
        <f t="shared" si="42"/>
        <v>0</v>
      </c>
      <c r="N206" s="34" t="str">
        <f t="shared" si="43"/>
        <v>ok</v>
      </c>
      <c r="O206" s="34" t="str">
        <f t="shared" si="44"/>
        <v>ok</v>
      </c>
      <c r="P206" s="35">
        <f t="shared" si="45"/>
        <v>0</v>
      </c>
      <c r="Q206" s="35">
        <f t="shared" si="46"/>
        <v>0</v>
      </c>
    </row>
    <row r="207" spans="1:17" x14ac:dyDescent="0.25">
      <c r="A207" s="34" t="str">
        <f t="shared" si="30"/>
        <v/>
      </c>
      <c r="B207" s="39">
        <f t="shared" si="31"/>
        <v>0</v>
      </c>
      <c r="C207" s="38">
        <f t="shared" si="32"/>
        <v>0</v>
      </c>
      <c r="D207" s="34">
        <f t="shared" si="33"/>
        <v>0</v>
      </c>
      <c r="E207" s="37">
        <f t="shared" si="34"/>
        <v>0</v>
      </c>
      <c r="F207" s="36">
        <f t="shared" si="35"/>
        <v>0</v>
      </c>
      <c r="G207" s="36">
        <f t="shared" si="36"/>
        <v>0</v>
      </c>
      <c r="H207" s="36">
        <f t="shared" si="37"/>
        <v>0</v>
      </c>
      <c r="I207" s="34">
        <f t="shared" si="38"/>
        <v>0</v>
      </c>
      <c r="J207" s="34">
        <f t="shared" si="39"/>
        <v>0</v>
      </c>
      <c r="K207" s="34">
        <f t="shared" si="40"/>
        <v>0</v>
      </c>
      <c r="L207" s="34">
        <f t="shared" si="41"/>
        <v>0</v>
      </c>
      <c r="M207" s="34">
        <f t="shared" si="42"/>
        <v>0</v>
      </c>
      <c r="N207" s="34" t="str">
        <f t="shared" si="43"/>
        <v>ok</v>
      </c>
      <c r="O207" s="34" t="str">
        <f t="shared" si="44"/>
        <v>ok</v>
      </c>
      <c r="P207" s="35">
        <f t="shared" si="45"/>
        <v>0</v>
      </c>
      <c r="Q207" s="35">
        <f t="shared" si="46"/>
        <v>0</v>
      </c>
    </row>
    <row r="208" spans="1:17" x14ac:dyDescent="0.25">
      <c r="A208" s="34" t="str">
        <f t="shared" si="30"/>
        <v/>
      </c>
      <c r="B208" s="39">
        <f t="shared" si="31"/>
        <v>0</v>
      </c>
      <c r="C208" s="38">
        <f t="shared" si="32"/>
        <v>0</v>
      </c>
      <c r="D208" s="34">
        <f t="shared" si="33"/>
        <v>0</v>
      </c>
      <c r="E208" s="37">
        <f t="shared" si="34"/>
        <v>0</v>
      </c>
      <c r="F208" s="36">
        <f t="shared" si="35"/>
        <v>0</v>
      </c>
      <c r="G208" s="36">
        <f t="shared" si="36"/>
        <v>0</v>
      </c>
      <c r="H208" s="36">
        <f t="shared" si="37"/>
        <v>0</v>
      </c>
      <c r="I208" s="34">
        <f t="shared" si="38"/>
        <v>0</v>
      </c>
      <c r="J208" s="34">
        <f t="shared" si="39"/>
        <v>0</v>
      </c>
      <c r="K208" s="34">
        <f t="shared" si="40"/>
        <v>0</v>
      </c>
      <c r="L208" s="34">
        <f t="shared" si="41"/>
        <v>0</v>
      </c>
      <c r="M208" s="34">
        <f t="shared" si="42"/>
        <v>0</v>
      </c>
      <c r="N208" s="34" t="str">
        <f t="shared" si="43"/>
        <v>ok</v>
      </c>
      <c r="O208" s="34" t="str">
        <f t="shared" si="44"/>
        <v>ok</v>
      </c>
      <c r="P208" s="35">
        <f t="shared" si="45"/>
        <v>0</v>
      </c>
      <c r="Q208" s="35">
        <f t="shared" si="46"/>
        <v>0</v>
      </c>
    </row>
    <row r="209" spans="1:17" x14ac:dyDescent="0.25">
      <c r="A209" s="34" t="str">
        <f t="shared" si="30"/>
        <v/>
      </c>
      <c r="B209" s="39">
        <f t="shared" si="31"/>
        <v>0</v>
      </c>
      <c r="C209" s="38">
        <f t="shared" si="32"/>
        <v>0</v>
      </c>
      <c r="D209" s="34">
        <f t="shared" si="33"/>
        <v>0</v>
      </c>
      <c r="E209" s="37">
        <f t="shared" si="34"/>
        <v>0</v>
      </c>
      <c r="F209" s="36">
        <f t="shared" si="35"/>
        <v>0</v>
      </c>
      <c r="G209" s="36">
        <f t="shared" si="36"/>
        <v>0</v>
      </c>
      <c r="H209" s="36">
        <f t="shared" si="37"/>
        <v>0</v>
      </c>
      <c r="I209" s="34">
        <f t="shared" si="38"/>
        <v>0</v>
      </c>
      <c r="J209" s="34">
        <f t="shared" si="39"/>
        <v>0</v>
      </c>
      <c r="K209" s="34">
        <f t="shared" si="40"/>
        <v>0</v>
      </c>
      <c r="L209" s="34">
        <f t="shared" si="41"/>
        <v>0</v>
      </c>
      <c r="M209" s="34">
        <f t="shared" si="42"/>
        <v>0</v>
      </c>
      <c r="N209" s="34" t="str">
        <f t="shared" si="43"/>
        <v>ok</v>
      </c>
      <c r="O209" s="34" t="str">
        <f t="shared" si="44"/>
        <v>ok</v>
      </c>
      <c r="P209" s="35">
        <f t="shared" si="45"/>
        <v>0</v>
      </c>
      <c r="Q209" s="35">
        <f t="shared" si="46"/>
        <v>0</v>
      </c>
    </row>
    <row r="210" spans="1:17" x14ac:dyDescent="0.25">
      <c r="A210" s="34" t="str">
        <f t="shared" si="30"/>
        <v/>
      </c>
      <c r="B210" s="39">
        <f t="shared" si="31"/>
        <v>0</v>
      </c>
      <c r="C210" s="38">
        <f t="shared" si="32"/>
        <v>0</v>
      </c>
      <c r="D210" s="34">
        <f t="shared" si="33"/>
        <v>0</v>
      </c>
      <c r="E210" s="37">
        <f t="shared" si="34"/>
        <v>0</v>
      </c>
      <c r="F210" s="36">
        <f t="shared" si="35"/>
        <v>0</v>
      </c>
      <c r="G210" s="36">
        <f t="shared" si="36"/>
        <v>0</v>
      </c>
      <c r="H210" s="36">
        <f t="shared" si="37"/>
        <v>0</v>
      </c>
      <c r="I210" s="34">
        <f t="shared" si="38"/>
        <v>0</v>
      </c>
      <c r="J210" s="34">
        <f t="shared" si="39"/>
        <v>0</v>
      </c>
      <c r="K210" s="34">
        <f t="shared" si="40"/>
        <v>0</v>
      </c>
      <c r="L210" s="34">
        <f t="shared" si="41"/>
        <v>0</v>
      </c>
      <c r="M210" s="34">
        <f t="shared" si="42"/>
        <v>0</v>
      </c>
      <c r="N210" s="34" t="str">
        <f t="shared" si="43"/>
        <v>ok</v>
      </c>
      <c r="O210" s="34" t="str">
        <f t="shared" si="44"/>
        <v>ok</v>
      </c>
      <c r="P210" s="35">
        <f t="shared" si="45"/>
        <v>0</v>
      </c>
      <c r="Q210" s="35">
        <f t="shared" si="46"/>
        <v>0</v>
      </c>
    </row>
    <row r="211" spans="1:17" x14ac:dyDescent="0.25">
      <c r="A211" s="34" t="str">
        <f t="shared" si="30"/>
        <v/>
      </c>
      <c r="B211" s="39">
        <f t="shared" si="31"/>
        <v>0</v>
      </c>
      <c r="C211" s="38">
        <f t="shared" si="32"/>
        <v>0</v>
      </c>
      <c r="D211" s="34">
        <f t="shared" si="33"/>
        <v>0</v>
      </c>
      <c r="E211" s="37">
        <f t="shared" si="34"/>
        <v>0</v>
      </c>
      <c r="F211" s="36">
        <f t="shared" si="35"/>
        <v>0</v>
      </c>
      <c r="G211" s="36">
        <f t="shared" si="36"/>
        <v>0</v>
      </c>
      <c r="H211" s="36">
        <f t="shared" si="37"/>
        <v>0</v>
      </c>
      <c r="I211" s="34">
        <f t="shared" si="38"/>
        <v>0</v>
      </c>
      <c r="J211" s="34">
        <f t="shared" si="39"/>
        <v>0</v>
      </c>
      <c r="K211" s="34">
        <f t="shared" si="40"/>
        <v>0</v>
      </c>
      <c r="L211" s="34">
        <f t="shared" si="41"/>
        <v>0</v>
      </c>
      <c r="M211" s="34">
        <f t="shared" si="42"/>
        <v>0</v>
      </c>
      <c r="N211" s="34" t="str">
        <f t="shared" si="43"/>
        <v>ok</v>
      </c>
      <c r="O211" s="34" t="str">
        <f t="shared" si="44"/>
        <v>ok</v>
      </c>
      <c r="P211" s="35">
        <f t="shared" si="45"/>
        <v>0</v>
      </c>
      <c r="Q211" s="35">
        <f t="shared" si="46"/>
        <v>0</v>
      </c>
    </row>
    <row r="212" spans="1:17" x14ac:dyDescent="0.25">
      <c r="A212" s="34" t="str">
        <f t="shared" si="30"/>
        <v/>
      </c>
      <c r="B212" s="39">
        <f t="shared" si="31"/>
        <v>0</v>
      </c>
      <c r="C212" s="38">
        <f t="shared" si="32"/>
        <v>0</v>
      </c>
      <c r="D212" s="34">
        <f t="shared" si="33"/>
        <v>0</v>
      </c>
      <c r="E212" s="37">
        <f t="shared" si="34"/>
        <v>0</v>
      </c>
      <c r="F212" s="36">
        <f t="shared" si="35"/>
        <v>0</v>
      </c>
      <c r="G212" s="36">
        <f t="shared" si="36"/>
        <v>0</v>
      </c>
      <c r="H212" s="36">
        <f t="shared" si="37"/>
        <v>0</v>
      </c>
      <c r="I212" s="34">
        <f t="shared" si="38"/>
        <v>0</v>
      </c>
      <c r="J212" s="34">
        <f t="shared" si="39"/>
        <v>0</v>
      </c>
      <c r="K212" s="34">
        <f t="shared" si="40"/>
        <v>0</v>
      </c>
      <c r="L212" s="34">
        <f t="shared" si="41"/>
        <v>0</v>
      </c>
      <c r="M212" s="34">
        <f t="shared" si="42"/>
        <v>0</v>
      </c>
      <c r="N212" s="34" t="str">
        <f t="shared" si="43"/>
        <v>ok</v>
      </c>
      <c r="O212" s="34" t="str">
        <f t="shared" si="44"/>
        <v>ok</v>
      </c>
      <c r="P212" s="35">
        <f t="shared" si="45"/>
        <v>0</v>
      </c>
      <c r="Q212" s="35">
        <f t="shared" si="46"/>
        <v>0</v>
      </c>
    </row>
    <row r="213" spans="1:17" x14ac:dyDescent="0.25">
      <c r="A213" s="34" t="str">
        <f t="shared" si="30"/>
        <v/>
      </c>
      <c r="B213" s="39">
        <f t="shared" si="31"/>
        <v>0</v>
      </c>
      <c r="C213" s="38">
        <f t="shared" si="32"/>
        <v>0</v>
      </c>
      <c r="D213" s="34">
        <f t="shared" si="33"/>
        <v>0</v>
      </c>
      <c r="E213" s="37">
        <f t="shared" si="34"/>
        <v>0</v>
      </c>
      <c r="F213" s="36">
        <f t="shared" si="35"/>
        <v>0</v>
      </c>
      <c r="G213" s="36">
        <f t="shared" si="36"/>
        <v>0</v>
      </c>
      <c r="H213" s="36">
        <f t="shared" si="37"/>
        <v>0</v>
      </c>
      <c r="I213" s="34">
        <f t="shared" si="38"/>
        <v>0</v>
      </c>
      <c r="J213" s="34">
        <f t="shared" si="39"/>
        <v>0</v>
      </c>
      <c r="K213" s="34">
        <f t="shared" si="40"/>
        <v>0</v>
      </c>
      <c r="L213" s="34">
        <f t="shared" si="41"/>
        <v>0</v>
      </c>
      <c r="M213" s="34">
        <f t="shared" si="42"/>
        <v>0</v>
      </c>
      <c r="N213" s="34" t="str">
        <f t="shared" si="43"/>
        <v>ok</v>
      </c>
      <c r="O213" s="34" t="str">
        <f t="shared" si="44"/>
        <v>ok</v>
      </c>
      <c r="P213" s="35">
        <f t="shared" si="45"/>
        <v>0</v>
      </c>
      <c r="Q213" s="35">
        <f t="shared" si="46"/>
        <v>0</v>
      </c>
    </row>
    <row r="214" spans="1:17" x14ac:dyDescent="0.25">
      <c r="A214" s="34" t="str">
        <f t="shared" si="30"/>
        <v/>
      </c>
      <c r="B214" s="39">
        <f t="shared" si="31"/>
        <v>0</v>
      </c>
      <c r="C214" s="38">
        <f t="shared" si="32"/>
        <v>0</v>
      </c>
      <c r="D214" s="34">
        <f t="shared" si="33"/>
        <v>0</v>
      </c>
      <c r="E214" s="37">
        <f t="shared" si="34"/>
        <v>0</v>
      </c>
      <c r="F214" s="36">
        <f t="shared" si="35"/>
        <v>0</v>
      </c>
      <c r="G214" s="36">
        <f t="shared" si="36"/>
        <v>0</v>
      </c>
      <c r="H214" s="36">
        <f t="shared" si="37"/>
        <v>0</v>
      </c>
      <c r="I214" s="34">
        <f t="shared" si="38"/>
        <v>0</v>
      </c>
      <c r="J214" s="34">
        <f t="shared" si="39"/>
        <v>0</v>
      </c>
      <c r="K214" s="34">
        <f t="shared" si="40"/>
        <v>0</v>
      </c>
      <c r="L214" s="34">
        <f t="shared" si="41"/>
        <v>0</v>
      </c>
      <c r="M214" s="34">
        <f t="shared" si="42"/>
        <v>0</v>
      </c>
      <c r="N214" s="34" t="str">
        <f t="shared" si="43"/>
        <v>ok</v>
      </c>
      <c r="O214" s="34" t="str">
        <f t="shared" si="44"/>
        <v>ok</v>
      </c>
      <c r="P214" s="35">
        <f t="shared" si="45"/>
        <v>0</v>
      </c>
      <c r="Q214" s="35">
        <f t="shared" si="46"/>
        <v>0</v>
      </c>
    </row>
    <row r="215" spans="1:17" x14ac:dyDescent="0.25">
      <c r="A215" s="34" t="str">
        <f t="shared" si="30"/>
        <v/>
      </c>
      <c r="B215" s="39">
        <f t="shared" si="31"/>
        <v>0</v>
      </c>
      <c r="C215" s="38">
        <f t="shared" si="32"/>
        <v>0</v>
      </c>
      <c r="D215" s="34">
        <f t="shared" si="33"/>
        <v>0</v>
      </c>
      <c r="E215" s="37">
        <f t="shared" si="34"/>
        <v>0</v>
      </c>
      <c r="F215" s="36">
        <f t="shared" si="35"/>
        <v>0</v>
      </c>
      <c r="G215" s="36">
        <f t="shared" si="36"/>
        <v>0</v>
      </c>
      <c r="H215" s="36">
        <f t="shared" si="37"/>
        <v>0</v>
      </c>
      <c r="I215" s="34">
        <f t="shared" si="38"/>
        <v>0</v>
      </c>
      <c r="J215" s="34">
        <f t="shared" si="39"/>
        <v>0</v>
      </c>
      <c r="K215" s="34">
        <f t="shared" si="40"/>
        <v>0</v>
      </c>
      <c r="L215" s="34">
        <f t="shared" si="41"/>
        <v>0</v>
      </c>
      <c r="M215" s="34">
        <f t="shared" si="42"/>
        <v>0</v>
      </c>
      <c r="N215" s="34" t="str">
        <f t="shared" si="43"/>
        <v>ok</v>
      </c>
      <c r="O215" s="34" t="str">
        <f t="shared" si="44"/>
        <v>ok</v>
      </c>
      <c r="P215" s="35">
        <f t="shared" si="45"/>
        <v>0</v>
      </c>
      <c r="Q215" s="35">
        <f t="shared" si="46"/>
        <v>0</v>
      </c>
    </row>
    <row r="216" spans="1:17" x14ac:dyDescent="0.25">
      <c r="A216" s="34" t="str">
        <f t="shared" si="30"/>
        <v/>
      </c>
      <c r="B216" s="39">
        <f t="shared" si="31"/>
        <v>0</v>
      </c>
      <c r="C216" s="38">
        <f t="shared" si="32"/>
        <v>0</v>
      </c>
      <c r="D216" s="34">
        <f t="shared" si="33"/>
        <v>0</v>
      </c>
      <c r="E216" s="37">
        <f t="shared" si="34"/>
        <v>0</v>
      </c>
      <c r="F216" s="36">
        <f t="shared" si="35"/>
        <v>0</v>
      </c>
      <c r="G216" s="36">
        <f t="shared" si="36"/>
        <v>0</v>
      </c>
      <c r="H216" s="36">
        <f t="shared" si="37"/>
        <v>0</v>
      </c>
      <c r="I216" s="34">
        <f t="shared" si="38"/>
        <v>0</v>
      </c>
      <c r="J216" s="34">
        <f t="shared" si="39"/>
        <v>0</v>
      </c>
      <c r="K216" s="34">
        <f t="shared" si="40"/>
        <v>0</v>
      </c>
      <c r="L216" s="34">
        <f t="shared" si="41"/>
        <v>0</v>
      </c>
      <c r="M216" s="34">
        <f t="shared" si="42"/>
        <v>0</v>
      </c>
      <c r="N216" s="34" t="str">
        <f t="shared" si="43"/>
        <v>ok</v>
      </c>
      <c r="O216" s="34" t="str">
        <f t="shared" si="44"/>
        <v>ok</v>
      </c>
      <c r="P216" s="35">
        <f t="shared" si="45"/>
        <v>0</v>
      </c>
      <c r="Q216" s="35">
        <f t="shared" si="46"/>
        <v>0</v>
      </c>
    </row>
    <row r="217" spans="1:17" x14ac:dyDescent="0.25">
      <c r="A217" s="34" t="str">
        <f t="shared" si="30"/>
        <v/>
      </c>
      <c r="B217" s="39">
        <f t="shared" si="31"/>
        <v>0</v>
      </c>
      <c r="C217" s="38">
        <f t="shared" si="32"/>
        <v>0</v>
      </c>
      <c r="D217" s="34">
        <f t="shared" si="33"/>
        <v>0</v>
      </c>
      <c r="E217" s="37">
        <f t="shared" si="34"/>
        <v>0</v>
      </c>
      <c r="F217" s="36">
        <f t="shared" si="35"/>
        <v>0</v>
      </c>
      <c r="G217" s="36">
        <f t="shared" si="36"/>
        <v>0</v>
      </c>
      <c r="H217" s="36">
        <f t="shared" si="37"/>
        <v>0</v>
      </c>
      <c r="I217" s="34">
        <f t="shared" si="38"/>
        <v>0</v>
      </c>
      <c r="J217" s="34">
        <f t="shared" si="39"/>
        <v>0</v>
      </c>
      <c r="K217" s="34">
        <f t="shared" si="40"/>
        <v>0</v>
      </c>
      <c r="L217" s="34">
        <f t="shared" si="41"/>
        <v>0</v>
      </c>
      <c r="M217" s="34">
        <f t="shared" si="42"/>
        <v>0</v>
      </c>
      <c r="N217" s="34" t="str">
        <f t="shared" si="43"/>
        <v>ok</v>
      </c>
      <c r="O217" s="34" t="str">
        <f t="shared" si="44"/>
        <v>ok</v>
      </c>
      <c r="P217" s="35">
        <f t="shared" si="45"/>
        <v>0</v>
      </c>
      <c r="Q217" s="35">
        <f t="shared" si="46"/>
        <v>0</v>
      </c>
    </row>
    <row r="218" spans="1:17" x14ac:dyDescent="0.25">
      <c r="A218" s="34" t="str">
        <f t="shared" si="30"/>
        <v/>
      </c>
      <c r="B218" s="39">
        <f t="shared" si="31"/>
        <v>0</v>
      </c>
      <c r="C218" s="38">
        <f t="shared" si="32"/>
        <v>0</v>
      </c>
      <c r="D218" s="34">
        <f t="shared" si="33"/>
        <v>0</v>
      </c>
      <c r="E218" s="37">
        <f t="shared" si="34"/>
        <v>0</v>
      </c>
      <c r="F218" s="36">
        <f t="shared" si="35"/>
        <v>0</v>
      </c>
      <c r="G218" s="36">
        <f t="shared" si="36"/>
        <v>0</v>
      </c>
      <c r="H218" s="36">
        <f t="shared" si="37"/>
        <v>0</v>
      </c>
      <c r="I218" s="34">
        <f t="shared" si="38"/>
        <v>0</v>
      </c>
      <c r="J218" s="34">
        <f t="shared" si="39"/>
        <v>0</v>
      </c>
      <c r="K218" s="34">
        <f t="shared" si="40"/>
        <v>0</v>
      </c>
      <c r="L218" s="34">
        <f t="shared" si="41"/>
        <v>0</v>
      </c>
      <c r="M218" s="34">
        <f t="shared" si="42"/>
        <v>0</v>
      </c>
      <c r="N218" s="34" t="str">
        <f t="shared" si="43"/>
        <v>ok</v>
      </c>
      <c r="O218" s="34" t="str">
        <f t="shared" si="44"/>
        <v>ok</v>
      </c>
      <c r="P218" s="35">
        <f t="shared" si="45"/>
        <v>0</v>
      </c>
      <c r="Q218" s="35">
        <f t="shared" si="46"/>
        <v>0</v>
      </c>
    </row>
    <row r="219" spans="1:17" x14ac:dyDescent="0.25">
      <c r="A219" s="34" t="str">
        <f t="shared" si="30"/>
        <v/>
      </c>
      <c r="B219" s="39">
        <f t="shared" si="31"/>
        <v>0</v>
      </c>
      <c r="C219" s="38">
        <f t="shared" si="32"/>
        <v>0</v>
      </c>
      <c r="D219" s="34">
        <f t="shared" si="33"/>
        <v>0</v>
      </c>
      <c r="E219" s="37">
        <f t="shared" si="34"/>
        <v>0</v>
      </c>
      <c r="F219" s="36">
        <f t="shared" si="35"/>
        <v>0</v>
      </c>
      <c r="G219" s="36">
        <f t="shared" si="36"/>
        <v>0</v>
      </c>
      <c r="H219" s="36">
        <f t="shared" si="37"/>
        <v>0</v>
      </c>
      <c r="I219" s="34">
        <f t="shared" si="38"/>
        <v>0</v>
      </c>
      <c r="J219" s="34">
        <f t="shared" si="39"/>
        <v>0</v>
      </c>
      <c r="K219" s="34">
        <f t="shared" si="40"/>
        <v>0</v>
      </c>
      <c r="L219" s="34">
        <f t="shared" si="41"/>
        <v>0</v>
      </c>
      <c r="M219" s="34">
        <f t="shared" si="42"/>
        <v>0</v>
      </c>
      <c r="N219" s="34" t="str">
        <f t="shared" si="43"/>
        <v>ok</v>
      </c>
      <c r="O219" s="34" t="str">
        <f t="shared" si="44"/>
        <v>ok</v>
      </c>
      <c r="P219" s="35">
        <f t="shared" si="45"/>
        <v>0</v>
      </c>
      <c r="Q219" s="35">
        <f t="shared" si="46"/>
        <v>0</v>
      </c>
    </row>
    <row r="220" spans="1:17" x14ac:dyDescent="0.25">
      <c r="A220" s="34" t="str">
        <f t="shared" si="30"/>
        <v/>
      </c>
      <c r="B220" s="39">
        <f t="shared" si="31"/>
        <v>0</v>
      </c>
      <c r="C220" s="38">
        <f t="shared" si="32"/>
        <v>0</v>
      </c>
      <c r="D220" s="34">
        <f t="shared" si="33"/>
        <v>0</v>
      </c>
      <c r="E220" s="37">
        <f t="shared" si="34"/>
        <v>0</v>
      </c>
      <c r="F220" s="36">
        <f t="shared" si="35"/>
        <v>0</v>
      </c>
      <c r="G220" s="36">
        <f t="shared" si="36"/>
        <v>0</v>
      </c>
      <c r="H220" s="36">
        <f t="shared" si="37"/>
        <v>0</v>
      </c>
      <c r="I220" s="34">
        <f t="shared" si="38"/>
        <v>0</v>
      </c>
      <c r="J220" s="34">
        <f t="shared" si="39"/>
        <v>0</v>
      </c>
      <c r="K220" s="34">
        <f t="shared" si="40"/>
        <v>0</v>
      </c>
      <c r="L220" s="34">
        <f t="shared" si="41"/>
        <v>0</v>
      </c>
      <c r="M220" s="34">
        <f t="shared" si="42"/>
        <v>0</v>
      </c>
      <c r="N220" s="34" t="str">
        <f t="shared" si="43"/>
        <v>ok</v>
      </c>
      <c r="O220" s="34" t="str">
        <f t="shared" si="44"/>
        <v>ok</v>
      </c>
      <c r="P220" s="35">
        <f t="shared" si="45"/>
        <v>0</v>
      </c>
      <c r="Q220" s="35">
        <f t="shared" si="46"/>
        <v>0</v>
      </c>
    </row>
    <row r="221" spans="1:17" x14ac:dyDescent="0.25">
      <c r="A221" s="34" t="str">
        <f t="shared" si="30"/>
        <v/>
      </c>
      <c r="B221" s="39">
        <f t="shared" si="31"/>
        <v>0</v>
      </c>
      <c r="C221" s="38">
        <f t="shared" si="32"/>
        <v>0</v>
      </c>
      <c r="D221" s="34">
        <f t="shared" si="33"/>
        <v>0</v>
      </c>
      <c r="E221" s="37">
        <f t="shared" si="34"/>
        <v>0</v>
      </c>
      <c r="F221" s="36">
        <f t="shared" si="35"/>
        <v>0</v>
      </c>
      <c r="G221" s="36">
        <f t="shared" si="36"/>
        <v>0</v>
      </c>
      <c r="H221" s="36">
        <f t="shared" si="37"/>
        <v>0</v>
      </c>
      <c r="I221" s="34">
        <f t="shared" si="38"/>
        <v>0</v>
      </c>
      <c r="J221" s="34">
        <f t="shared" si="39"/>
        <v>0</v>
      </c>
      <c r="K221" s="34">
        <f t="shared" si="40"/>
        <v>0</v>
      </c>
      <c r="L221" s="34">
        <f t="shared" si="41"/>
        <v>0</v>
      </c>
      <c r="M221" s="34">
        <f t="shared" si="42"/>
        <v>0</v>
      </c>
      <c r="N221" s="34" t="str">
        <f t="shared" si="43"/>
        <v>ok</v>
      </c>
      <c r="O221" s="34" t="str">
        <f t="shared" si="44"/>
        <v>ok</v>
      </c>
      <c r="P221" s="35">
        <f t="shared" si="45"/>
        <v>0</v>
      </c>
      <c r="Q221" s="35">
        <f t="shared" si="46"/>
        <v>0</v>
      </c>
    </row>
    <row r="222" spans="1:17" x14ac:dyDescent="0.25">
      <c r="A222" s="34" t="str">
        <f t="shared" si="30"/>
        <v/>
      </c>
      <c r="B222" s="39">
        <f t="shared" si="31"/>
        <v>0</v>
      </c>
      <c r="C222" s="38">
        <f t="shared" si="32"/>
        <v>0</v>
      </c>
      <c r="D222" s="34">
        <f t="shared" si="33"/>
        <v>0</v>
      </c>
      <c r="E222" s="37">
        <f t="shared" si="34"/>
        <v>0</v>
      </c>
      <c r="F222" s="36">
        <f t="shared" si="35"/>
        <v>0</v>
      </c>
      <c r="G222" s="36">
        <f t="shared" si="36"/>
        <v>0</v>
      </c>
      <c r="H222" s="36">
        <f t="shared" si="37"/>
        <v>0</v>
      </c>
      <c r="I222" s="34">
        <f t="shared" si="38"/>
        <v>0</v>
      </c>
      <c r="J222" s="34">
        <f t="shared" si="39"/>
        <v>0</v>
      </c>
      <c r="K222" s="34">
        <f t="shared" si="40"/>
        <v>0</v>
      </c>
      <c r="L222" s="34">
        <f t="shared" si="41"/>
        <v>0</v>
      </c>
      <c r="M222" s="34">
        <f t="shared" si="42"/>
        <v>0</v>
      </c>
      <c r="N222" s="34" t="str">
        <f t="shared" si="43"/>
        <v>ok</v>
      </c>
      <c r="O222" s="34" t="str">
        <f t="shared" si="44"/>
        <v>ok</v>
      </c>
      <c r="P222" s="35">
        <f t="shared" si="45"/>
        <v>0</v>
      </c>
      <c r="Q222" s="35">
        <f t="shared" si="46"/>
        <v>0</v>
      </c>
    </row>
    <row r="223" spans="1:17" x14ac:dyDescent="0.25">
      <c r="A223" s="34" t="str">
        <f t="shared" si="30"/>
        <v/>
      </c>
      <c r="B223" s="39">
        <f t="shared" si="31"/>
        <v>0</v>
      </c>
      <c r="C223" s="38">
        <f t="shared" si="32"/>
        <v>0</v>
      </c>
      <c r="D223" s="34">
        <f t="shared" si="33"/>
        <v>0</v>
      </c>
      <c r="E223" s="37">
        <f t="shared" si="34"/>
        <v>0</v>
      </c>
      <c r="F223" s="36">
        <f t="shared" si="35"/>
        <v>0</v>
      </c>
      <c r="G223" s="36">
        <f t="shared" si="36"/>
        <v>0</v>
      </c>
      <c r="H223" s="36">
        <f t="shared" si="37"/>
        <v>0</v>
      </c>
      <c r="I223" s="34">
        <f t="shared" si="38"/>
        <v>0</v>
      </c>
      <c r="J223" s="34">
        <f t="shared" si="39"/>
        <v>0</v>
      </c>
      <c r="K223" s="34">
        <f t="shared" si="40"/>
        <v>0</v>
      </c>
      <c r="L223" s="34">
        <f t="shared" si="41"/>
        <v>0</v>
      </c>
      <c r="M223" s="34">
        <f t="shared" si="42"/>
        <v>0</v>
      </c>
      <c r="N223" s="34" t="str">
        <f t="shared" si="43"/>
        <v>ok</v>
      </c>
      <c r="O223" s="34" t="str">
        <f t="shared" si="44"/>
        <v>ok</v>
      </c>
      <c r="P223" s="35">
        <f t="shared" si="45"/>
        <v>0</v>
      </c>
      <c r="Q223" s="35">
        <f t="shared" si="46"/>
        <v>0</v>
      </c>
    </row>
    <row r="224" spans="1:17" x14ac:dyDescent="0.25">
      <c r="A224" s="34" t="str">
        <f t="shared" si="30"/>
        <v/>
      </c>
      <c r="B224" s="39">
        <f t="shared" si="31"/>
        <v>0</v>
      </c>
      <c r="C224" s="38">
        <f t="shared" si="32"/>
        <v>0</v>
      </c>
      <c r="D224" s="34">
        <f t="shared" si="33"/>
        <v>0</v>
      </c>
      <c r="E224" s="37">
        <f t="shared" si="34"/>
        <v>0</v>
      </c>
      <c r="F224" s="36">
        <f t="shared" si="35"/>
        <v>0</v>
      </c>
      <c r="G224" s="36">
        <f t="shared" si="36"/>
        <v>0</v>
      </c>
      <c r="H224" s="36">
        <f t="shared" si="37"/>
        <v>0</v>
      </c>
      <c r="I224" s="34">
        <f t="shared" si="38"/>
        <v>0</v>
      </c>
      <c r="J224" s="34">
        <f t="shared" si="39"/>
        <v>0</v>
      </c>
      <c r="K224" s="34">
        <f t="shared" si="40"/>
        <v>0</v>
      </c>
      <c r="L224" s="34">
        <f t="shared" si="41"/>
        <v>0</v>
      </c>
      <c r="M224" s="34">
        <f t="shared" si="42"/>
        <v>0</v>
      </c>
      <c r="N224" s="34" t="str">
        <f t="shared" si="43"/>
        <v>ok</v>
      </c>
      <c r="O224" s="34" t="str">
        <f t="shared" si="44"/>
        <v>ok</v>
      </c>
      <c r="P224" s="35">
        <f t="shared" si="45"/>
        <v>0</v>
      </c>
      <c r="Q224" s="35">
        <f t="shared" si="46"/>
        <v>0</v>
      </c>
    </row>
    <row r="225" spans="1:17" x14ac:dyDescent="0.25">
      <c r="A225" s="34" t="str">
        <f t="shared" si="30"/>
        <v/>
      </c>
      <c r="B225" s="39">
        <f t="shared" si="31"/>
        <v>0</v>
      </c>
      <c r="C225" s="38">
        <f t="shared" si="32"/>
        <v>0</v>
      </c>
      <c r="D225" s="34">
        <f t="shared" si="33"/>
        <v>0</v>
      </c>
      <c r="E225" s="37">
        <f t="shared" si="34"/>
        <v>0</v>
      </c>
      <c r="F225" s="36">
        <f t="shared" si="35"/>
        <v>0</v>
      </c>
      <c r="G225" s="36">
        <f t="shared" si="36"/>
        <v>0</v>
      </c>
      <c r="H225" s="36">
        <f t="shared" si="37"/>
        <v>0</v>
      </c>
      <c r="I225" s="34">
        <f t="shared" si="38"/>
        <v>0</v>
      </c>
      <c r="J225" s="34">
        <f t="shared" si="39"/>
        <v>0</v>
      </c>
      <c r="K225" s="34">
        <f t="shared" si="40"/>
        <v>0</v>
      </c>
      <c r="L225" s="34">
        <f t="shared" si="41"/>
        <v>0</v>
      </c>
      <c r="M225" s="34">
        <f t="shared" si="42"/>
        <v>0</v>
      </c>
      <c r="N225" s="34" t="str">
        <f t="shared" si="43"/>
        <v>ok</v>
      </c>
      <c r="O225" s="34" t="str">
        <f t="shared" si="44"/>
        <v>ok</v>
      </c>
      <c r="P225" s="35">
        <f t="shared" si="45"/>
        <v>0</v>
      </c>
      <c r="Q225" s="35">
        <f t="shared" si="46"/>
        <v>0</v>
      </c>
    </row>
    <row r="226" spans="1:17" x14ac:dyDescent="0.25">
      <c r="A226" s="34" t="str">
        <f t="shared" si="30"/>
        <v/>
      </c>
      <c r="B226" s="39">
        <f t="shared" si="31"/>
        <v>0</v>
      </c>
      <c r="C226" s="38">
        <f t="shared" si="32"/>
        <v>0</v>
      </c>
      <c r="D226" s="34">
        <f t="shared" si="33"/>
        <v>0</v>
      </c>
      <c r="E226" s="37">
        <f t="shared" si="34"/>
        <v>0</v>
      </c>
      <c r="F226" s="36">
        <f t="shared" si="35"/>
        <v>0</v>
      </c>
      <c r="G226" s="36">
        <f t="shared" si="36"/>
        <v>0</v>
      </c>
      <c r="H226" s="36">
        <f t="shared" si="37"/>
        <v>0</v>
      </c>
      <c r="I226" s="34">
        <f t="shared" si="38"/>
        <v>0</v>
      </c>
      <c r="J226" s="34">
        <f t="shared" si="39"/>
        <v>0</v>
      </c>
      <c r="K226" s="34">
        <f t="shared" si="40"/>
        <v>0</v>
      </c>
      <c r="L226" s="34">
        <f t="shared" si="41"/>
        <v>0</v>
      </c>
      <c r="M226" s="34">
        <f t="shared" si="42"/>
        <v>0</v>
      </c>
      <c r="N226" s="34" t="str">
        <f t="shared" si="43"/>
        <v>ok</v>
      </c>
      <c r="O226" s="34" t="str">
        <f t="shared" si="44"/>
        <v>ok</v>
      </c>
      <c r="P226" s="35">
        <f t="shared" si="45"/>
        <v>0</v>
      </c>
      <c r="Q226" s="35">
        <f t="shared" si="46"/>
        <v>0</v>
      </c>
    </row>
    <row r="227" spans="1:17" x14ac:dyDescent="0.25">
      <c r="A227" s="33"/>
      <c r="B227" s="33">
        <f>SUMIF(B117:B226,"&gt;0")</f>
        <v>0</v>
      </c>
      <c r="C227" s="33"/>
      <c r="D227" s="33"/>
      <c r="E227" s="33"/>
      <c r="F227" s="33">
        <f>SUMIF(F117:F226,"&gt;0")</f>
        <v>0</v>
      </c>
      <c r="G227" s="33">
        <f>SUMIF(G117:G226,"&gt;0")</f>
        <v>0</v>
      </c>
      <c r="H227" s="33">
        <f>SUMIF(H117:H226,"&gt;0")</f>
        <v>0</v>
      </c>
      <c r="I227" s="33">
        <f>SUMIF(I117:I226,"&gt;0")</f>
        <v>0</v>
      </c>
      <c r="J227" s="33"/>
      <c r="K227" s="33"/>
      <c r="L227" s="33">
        <f>SUM(L117:L226)</f>
        <v>0</v>
      </c>
      <c r="M227" s="33"/>
      <c r="N227" s="33"/>
      <c r="O227" s="33"/>
      <c r="P227" s="33"/>
      <c r="Q227" s="33"/>
    </row>
  </sheetData>
  <autoFilter ref="A2:A226" xr:uid="{00000000-0009-0000-0000-000002000000}"/>
  <mergeCells count="2">
    <mergeCell ref="B1:L1"/>
    <mergeCell ref="B115:Q115"/>
  </mergeCells>
  <conditionalFormatting sqref="N117:N226">
    <cfRule type="cellIs" dxfId="14" priority="12" operator="equal">
      <formula>$M$1</formula>
    </cfRule>
    <cfRule type="cellIs" dxfId="13" priority="13" operator="equal">
      <formula>$M$2</formula>
    </cfRule>
  </conditionalFormatting>
  <conditionalFormatting sqref="O117:O226">
    <cfRule type="cellIs" dxfId="12" priority="10" operator="equal">
      <formula>$M$1</formula>
    </cfRule>
    <cfRule type="cellIs" dxfId="11" priority="11" operator="equal">
      <formula>$M$2</formula>
    </cfRule>
  </conditionalFormatting>
  <conditionalFormatting sqref="P117:Q226">
    <cfRule type="cellIs" dxfId="10" priority="5" operator="lessThan">
      <formula>0</formula>
    </cfRule>
    <cfRule type="cellIs" dxfId="9" priority="6" operator="greaterThan">
      <formula>0</formula>
    </cfRule>
    <cfRule type="cellIs" dxfId="8" priority="7" operator="equal">
      <formula>0</formula>
    </cfRule>
    <cfRule type="cellIs" dxfId="7" priority="8" operator="lessThan">
      <formula>0</formula>
    </cfRule>
    <cfRule type="cellIs" dxfId="6" priority="9" operator="greaterThan">
      <formula>0</formula>
    </cfRule>
  </conditionalFormatting>
  <conditionalFormatting sqref="H117:I226">
    <cfRule type="cellIs" dxfId="5" priority="4" operator="lessThan">
      <formula>0</formula>
    </cfRule>
  </conditionalFormatting>
  <conditionalFormatting sqref="J117:J226">
    <cfRule type="cellIs" dxfId="4" priority="3" operator="lessThan">
      <formula>0</formula>
    </cfRule>
  </conditionalFormatting>
  <conditionalFormatting sqref="R116">
    <cfRule type="cellIs" dxfId="3" priority="1" operator="equal">
      <formula>$M$2</formula>
    </cfRule>
    <cfRule type="cellIs" dxfId="2" priority="2" operator="equal">
      <formula>$M$1</formula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F6F2D-88AA-4959-96DE-A38E8C23D5ED}">
  <sheetPr codeName="Arkusz38"/>
  <dimension ref="A1:I372"/>
  <sheetViews>
    <sheetView workbookViewId="0">
      <selection sqref="A1:I372"/>
    </sheetView>
  </sheetViews>
  <sheetFormatPr defaultRowHeight="15" x14ac:dyDescent="0.25"/>
  <cols>
    <col min="1" max="1" width="14.42578125" bestFit="1" customWidth="1"/>
    <col min="2" max="2" width="11" bestFit="1" customWidth="1"/>
    <col min="3" max="3" width="10" bestFit="1" customWidth="1"/>
    <col min="4" max="4" width="71.140625" bestFit="1" customWidth="1"/>
    <col min="5" max="5" width="61.5703125" bestFit="1" customWidth="1"/>
    <col min="6" max="6" width="12.28515625" customWidth="1"/>
    <col min="7" max="7" width="19.5703125" bestFit="1" customWidth="1"/>
    <col min="8" max="8" width="12.7109375" customWidth="1"/>
    <col min="9" max="9" width="12" customWidth="1"/>
  </cols>
  <sheetData>
    <row r="1" spans="1:9" x14ac:dyDescent="0.25">
      <c r="A1" s="219" t="s">
        <v>1610</v>
      </c>
      <c r="B1" s="219" t="s">
        <v>1609</v>
      </c>
      <c r="C1" s="219" t="s">
        <v>1608</v>
      </c>
      <c r="D1" s="219" t="s">
        <v>1607</v>
      </c>
      <c r="E1" s="219" t="s">
        <v>4</v>
      </c>
      <c r="F1" s="219" t="s">
        <v>540</v>
      </c>
      <c r="G1" s="219" t="s">
        <v>8</v>
      </c>
      <c r="H1" s="221" t="s">
        <v>1606</v>
      </c>
      <c r="I1" t="s">
        <v>2443</v>
      </c>
    </row>
    <row r="2" spans="1:9" x14ac:dyDescent="0.25">
      <c r="A2" s="218" t="s">
        <v>562</v>
      </c>
      <c r="B2" s="218">
        <v>7591624947</v>
      </c>
      <c r="C2" s="218" t="s">
        <v>1605</v>
      </c>
      <c r="D2" s="220" t="s">
        <v>1604</v>
      </c>
      <c r="E2" s="219" t="s">
        <v>1603</v>
      </c>
      <c r="F2" s="219">
        <v>1416022</v>
      </c>
      <c r="G2" s="218" t="s">
        <v>150</v>
      </c>
      <c r="H2">
        <v>327</v>
      </c>
      <c r="I2" t="s">
        <v>2334</v>
      </c>
    </row>
    <row r="3" spans="1:9" x14ac:dyDescent="0.25">
      <c r="A3" s="218" t="s">
        <v>778</v>
      </c>
      <c r="B3" s="218">
        <v>5671790440</v>
      </c>
      <c r="C3" s="218" t="s">
        <v>1602</v>
      </c>
      <c r="D3" s="220" t="s">
        <v>1601</v>
      </c>
      <c r="E3" s="219" t="s">
        <v>1600</v>
      </c>
      <c r="F3" s="219">
        <v>1420032</v>
      </c>
      <c r="G3" s="218" t="s">
        <v>313</v>
      </c>
      <c r="H3">
        <v>369</v>
      </c>
      <c r="I3" t="s">
        <v>2334</v>
      </c>
    </row>
    <row r="4" spans="1:9" x14ac:dyDescent="0.25">
      <c r="A4" s="218" t="s">
        <v>558</v>
      </c>
      <c r="B4" s="218">
        <v>7582164133</v>
      </c>
      <c r="C4" s="218" t="s">
        <v>1599</v>
      </c>
      <c r="D4" s="220" t="s">
        <v>1598</v>
      </c>
      <c r="E4" s="219" t="s">
        <v>1597</v>
      </c>
      <c r="F4" s="219">
        <v>1415012</v>
      </c>
      <c r="G4" s="218" t="s">
        <v>367</v>
      </c>
      <c r="H4">
        <v>315</v>
      </c>
      <c r="I4" t="s">
        <v>2334</v>
      </c>
    </row>
    <row r="5" spans="1:9" x14ac:dyDescent="0.25">
      <c r="A5" s="218" t="s">
        <v>548</v>
      </c>
      <c r="B5" s="218">
        <v>8381426489</v>
      </c>
      <c r="C5" s="218" t="s">
        <v>1596</v>
      </c>
      <c r="D5" s="220" t="s">
        <v>1595</v>
      </c>
      <c r="E5" s="219" t="s">
        <v>1594</v>
      </c>
      <c r="F5" s="219">
        <v>1405032</v>
      </c>
      <c r="G5" s="218" t="s">
        <v>152</v>
      </c>
      <c r="H5">
        <v>235</v>
      </c>
      <c r="I5" t="s">
        <v>2334</v>
      </c>
    </row>
    <row r="6" spans="1:9" x14ac:dyDescent="0.25">
      <c r="A6" s="218" t="s">
        <v>549</v>
      </c>
      <c r="B6" s="218">
        <v>7971930946</v>
      </c>
      <c r="C6" s="218" t="s">
        <v>1593</v>
      </c>
      <c r="D6" s="220" t="s">
        <v>1592</v>
      </c>
      <c r="E6" s="219" t="s">
        <v>1591</v>
      </c>
      <c r="F6" s="219">
        <v>1406012</v>
      </c>
      <c r="G6" s="218" t="s">
        <v>444</v>
      </c>
      <c r="H6">
        <v>241</v>
      </c>
      <c r="I6" t="s">
        <v>2334</v>
      </c>
    </row>
    <row r="7" spans="1:9" x14ac:dyDescent="0.25">
      <c r="A7" s="218" t="s">
        <v>544</v>
      </c>
      <c r="B7" s="218">
        <v>7981458304</v>
      </c>
      <c r="C7" s="218" t="s">
        <v>1590</v>
      </c>
      <c r="D7" s="220" t="s">
        <v>1589</v>
      </c>
      <c r="E7" s="219" t="s">
        <v>830</v>
      </c>
      <c r="F7" s="219">
        <v>1401014</v>
      </c>
      <c r="G7" s="218" t="s">
        <v>481</v>
      </c>
      <c r="H7">
        <v>201</v>
      </c>
      <c r="I7" t="s">
        <v>2335</v>
      </c>
    </row>
    <row r="8" spans="1:9" x14ac:dyDescent="0.25">
      <c r="A8" s="218" t="s">
        <v>627</v>
      </c>
      <c r="B8" s="218">
        <v>8231561524</v>
      </c>
      <c r="C8" s="218" t="s">
        <v>1588</v>
      </c>
      <c r="D8" s="220" t="s">
        <v>1587</v>
      </c>
      <c r="E8" s="219" t="s">
        <v>1586</v>
      </c>
      <c r="F8" s="219">
        <v>1429022</v>
      </c>
      <c r="G8" s="218" t="s">
        <v>232</v>
      </c>
      <c r="H8">
        <v>451</v>
      </c>
      <c r="I8" t="s">
        <v>2334</v>
      </c>
    </row>
    <row r="9" spans="1:9" x14ac:dyDescent="0.25">
      <c r="A9" s="218" t="s">
        <v>565</v>
      </c>
      <c r="B9" s="218">
        <v>7743223907</v>
      </c>
      <c r="C9" s="218" t="s">
        <v>1585</v>
      </c>
      <c r="D9" s="220" t="s">
        <v>1584</v>
      </c>
      <c r="E9" s="219" t="s">
        <v>1583</v>
      </c>
      <c r="F9" s="219">
        <v>1419012</v>
      </c>
      <c r="G9" s="218" t="s">
        <v>329</v>
      </c>
      <c r="H9">
        <v>352</v>
      </c>
      <c r="I9" t="s">
        <v>2334</v>
      </c>
    </row>
    <row r="10" spans="1:9" x14ac:dyDescent="0.25">
      <c r="A10" s="218" t="s">
        <v>612</v>
      </c>
      <c r="B10" s="218">
        <v>5110265245</v>
      </c>
      <c r="C10" s="218" t="s">
        <v>1582</v>
      </c>
      <c r="D10" s="220" t="s">
        <v>1581</v>
      </c>
      <c r="E10" s="219" t="s">
        <v>1580</v>
      </c>
      <c r="F10" s="219">
        <v>1437014</v>
      </c>
      <c r="G10" s="218" t="s">
        <v>176</v>
      </c>
      <c r="H10">
        <v>504</v>
      </c>
      <c r="I10" t="s">
        <v>2335</v>
      </c>
    </row>
    <row r="11" spans="1:9" x14ac:dyDescent="0.25">
      <c r="A11" s="218" t="s">
        <v>549</v>
      </c>
      <c r="B11" s="218">
        <v>7971903240</v>
      </c>
      <c r="C11" s="218" t="s">
        <v>1549</v>
      </c>
      <c r="D11" s="220" t="s">
        <v>1548</v>
      </c>
      <c r="E11" s="219" t="s">
        <v>1547</v>
      </c>
      <c r="F11" s="219">
        <v>1406022</v>
      </c>
      <c r="G11" s="218" t="s">
        <v>444</v>
      </c>
      <c r="H11">
        <v>242</v>
      </c>
      <c r="I11" t="s">
        <v>2334</v>
      </c>
    </row>
    <row r="12" spans="1:9" x14ac:dyDescent="0.25">
      <c r="A12" s="218" t="s">
        <v>655</v>
      </c>
      <c r="B12" s="218">
        <v>1181788623</v>
      </c>
      <c r="C12" s="218" t="s">
        <v>1552</v>
      </c>
      <c r="D12" s="220" t="s">
        <v>1551</v>
      </c>
      <c r="E12" s="219" t="s">
        <v>1550</v>
      </c>
      <c r="F12" s="219">
        <v>1432014</v>
      </c>
      <c r="G12" s="218" t="s">
        <v>218</v>
      </c>
      <c r="H12">
        <v>465</v>
      </c>
      <c r="I12" t="s">
        <v>2335</v>
      </c>
    </row>
    <row r="13" spans="1:9" x14ac:dyDescent="0.25">
      <c r="A13" s="218" t="s">
        <v>565</v>
      </c>
      <c r="B13" s="218">
        <v>7743211034</v>
      </c>
      <c r="C13" s="218" t="s">
        <v>1579</v>
      </c>
      <c r="D13" s="220" t="s">
        <v>1578</v>
      </c>
      <c r="E13" s="219" t="s">
        <v>1577</v>
      </c>
      <c r="F13" s="219">
        <v>1419025</v>
      </c>
      <c r="G13" s="218" t="s">
        <v>329</v>
      </c>
      <c r="H13">
        <v>353</v>
      </c>
      <c r="I13" t="s">
        <v>2336</v>
      </c>
    </row>
    <row r="14" spans="1:9" x14ac:dyDescent="0.25">
      <c r="A14" s="218" t="s">
        <v>562</v>
      </c>
      <c r="B14" s="218">
        <v>7591625622</v>
      </c>
      <c r="C14" s="218" t="s">
        <v>1576</v>
      </c>
      <c r="D14" s="220" t="s">
        <v>1575</v>
      </c>
      <c r="E14" s="219" t="s">
        <v>1574</v>
      </c>
      <c r="F14" s="219">
        <v>1416032</v>
      </c>
      <c r="G14" s="218" t="s">
        <v>150</v>
      </c>
      <c r="H14">
        <v>328</v>
      </c>
      <c r="I14" t="s">
        <v>2334</v>
      </c>
    </row>
    <row r="15" spans="1:9" x14ac:dyDescent="0.25">
      <c r="A15" s="218" t="s">
        <v>788</v>
      </c>
      <c r="B15" s="218">
        <v>6010085857</v>
      </c>
      <c r="C15" s="218" t="s">
        <v>1573</v>
      </c>
      <c r="D15" s="220" t="s">
        <v>1572</v>
      </c>
      <c r="E15" s="219" t="s">
        <v>1571</v>
      </c>
      <c r="F15" s="219">
        <v>1423012</v>
      </c>
      <c r="G15" s="218" t="s">
        <v>289</v>
      </c>
      <c r="H15">
        <v>392</v>
      </c>
      <c r="I15" t="s">
        <v>2334</v>
      </c>
    </row>
    <row r="16" spans="1:9" x14ac:dyDescent="0.25">
      <c r="A16" t="s">
        <v>546</v>
      </c>
      <c r="B16">
        <v>8262037310</v>
      </c>
      <c r="C16" t="s">
        <v>677</v>
      </c>
      <c r="D16" t="s">
        <v>676</v>
      </c>
      <c r="E16" t="s">
        <v>675</v>
      </c>
      <c r="F16">
        <v>1403032</v>
      </c>
      <c r="G16" t="s">
        <v>467</v>
      </c>
      <c r="H16">
        <v>218</v>
      </c>
    </row>
    <row r="17" spans="1:9" x14ac:dyDescent="0.25">
      <c r="A17" s="218" t="s">
        <v>747</v>
      </c>
      <c r="B17" s="218">
        <v>7621901387</v>
      </c>
      <c r="C17" s="218" t="s">
        <v>1570</v>
      </c>
      <c r="D17" s="220" t="s">
        <v>1569</v>
      </c>
      <c r="E17" s="219" t="s">
        <v>1568</v>
      </c>
      <c r="F17" s="219">
        <v>1435012</v>
      </c>
      <c r="G17" s="218" t="s">
        <v>189</v>
      </c>
      <c r="H17">
        <v>493</v>
      </c>
      <c r="I17" t="s">
        <v>2334</v>
      </c>
    </row>
    <row r="18" spans="1:9" x14ac:dyDescent="0.25">
      <c r="A18" s="218" t="s">
        <v>764</v>
      </c>
      <c r="B18" s="218">
        <v>8371692723</v>
      </c>
      <c r="C18" s="218" t="s">
        <v>1567</v>
      </c>
      <c r="D18" s="220" t="s">
        <v>1566</v>
      </c>
      <c r="E18" s="219" t="s">
        <v>1565</v>
      </c>
      <c r="F18" s="219">
        <v>1428022</v>
      </c>
      <c r="G18" s="218" t="s">
        <v>239</v>
      </c>
      <c r="H18">
        <v>443</v>
      </c>
      <c r="I18" t="s">
        <v>2334</v>
      </c>
    </row>
    <row r="19" spans="1:9" x14ac:dyDescent="0.25">
      <c r="A19" s="218" t="s">
        <v>562</v>
      </c>
      <c r="B19" s="218">
        <v>7591624976</v>
      </c>
      <c r="C19" s="218" t="s">
        <v>1564</v>
      </c>
      <c r="D19" s="220" t="s">
        <v>1563</v>
      </c>
      <c r="E19" s="219" t="s">
        <v>1562</v>
      </c>
      <c r="F19" s="219">
        <v>1416044</v>
      </c>
      <c r="G19" s="218" t="s">
        <v>150</v>
      </c>
      <c r="H19">
        <v>329</v>
      </c>
      <c r="I19" t="s">
        <v>2335</v>
      </c>
    </row>
    <row r="20" spans="1:9" x14ac:dyDescent="0.25">
      <c r="A20" s="218" t="s">
        <v>565</v>
      </c>
      <c r="B20" s="218">
        <v>7743188737</v>
      </c>
      <c r="C20" s="218" t="s">
        <v>1561</v>
      </c>
      <c r="D20" s="220" t="s">
        <v>1560</v>
      </c>
      <c r="E20" s="219" t="s">
        <v>1559</v>
      </c>
      <c r="F20" s="219">
        <v>1419032</v>
      </c>
      <c r="G20" s="218" t="s">
        <v>329</v>
      </c>
      <c r="H20">
        <v>354</v>
      </c>
      <c r="I20" t="s">
        <v>2334</v>
      </c>
    </row>
    <row r="21" spans="1:9" x14ac:dyDescent="0.25">
      <c r="A21" s="218" t="s">
        <v>691</v>
      </c>
      <c r="B21" s="218">
        <v>5342254858</v>
      </c>
      <c r="C21" s="218" t="s">
        <v>1558</v>
      </c>
      <c r="D21" s="220" t="s">
        <v>1557</v>
      </c>
      <c r="E21" s="219" t="s">
        <v>1556</v>
      </c>
      <c r="F21" s="219">
        <v>1421034</v>
      </c>
      <c r="G21" s="218" t="s">
        <v>302</v>
      </c>
      <c r="H21">
        <v>381</v>
      </c>
      <c r="I21" t="s">
        <v>2335</v>
      </c>
    </row>
    <row r="22" spans="1:9" x14ac:dyDescent="0.25">
      <c r="A22" s="218" t="s">
        <v>565</v>
      </c>
      <c r="B22" s="218">
        <v>7743138099</v>
      </c>
      <c r="C22" s="218" t="s">
        <v>1555</v>
      </c>
      <c r="D22" s="220" t="s">
        <v>1554</v>
      </c>
      <c r="E22" s="219" t="s">
        <v>1553</v>
      </c>
      <c r="F22" s="219">
        <v>1419042</v>
      </c>
      <c r="G22" s="218" t="s">
        <v>329</v>
      </c>
      <c r="H22">
        <v>355</v>
      </c>
      <c r="I22" t="s">
        <v>2334</v>
      </c>
    </row>
    <row r="23" spans="1:9" x14ac:dyDescent="0.25">
      <c r="A23" s="218" t="s">
        <v>555</v>
      </c>
      <c r="B23" s="218">
        <v>8222158823</v>
      </c>
      <c r="C23" s="218" t="s">
        <v>1546</v>
      </c>
      <c r="D23" s="220" t="s">
        <v>1545</v>
      </c>
      <c r="E23" s="219" t="s">
        <v>1544</v>
      </c>
      <c r="F23" s="219">
        <v>1412044</v>
      </c>
      <c r="G23" s="218" t="s">
        <v>396</v>
      </c>
      <c r="H23">
        <v>287</v>
      </c>
      <c r="I23" t="s">
        <v>2335</v>
      </c>
    </row>
    <row r="24" spans="1:9" x14ac:dyDescent="0.25">
      <c r="A24" s="218" t="s">
        <v>563</v>
      </c>
      <c r="B24" s="218">
        <v>5321057650</v>
      </c>
      <c r="C24" s="218" t="s">
        <v>1543</v>
      </c>
      <c r="D24" s="220" t="s">
        <v>1542</v>
      </c>
      <c r="E24" s="219" t="s">
        <v>1541</v>
      </c>
      <c r="F24" s="219">
        <v>1417032</v>
      </c>
      <c r="G24" s="218" t="s">
        <v>345</v>
      </c>
      <c r="H24">
        <v>339</v>
      </c>
      <c r="I24" t="s">
        <v>2334</v>
      </c>
    </row>
    <row r="25" spans="1:9" x14ac:dyDescent="0.25">
      <c r="A25" s="218" t="s">
        <v>627</v>
      </c>
      <c r="B25" s="218">
        <v>8231597203</v>
      </c>
      <c r="C25" s="218" t="s">
        <v>1540</v>
      </c>
      <c r="D25" s="220" t="s">
        <v>1539</v>
      </c>
      <c r="E25" s="219" t="s">
        <v>1538</v>
      </c>
      <c r="F25" s="219">
        <v>1429032</v>
      </c>
      <c r="G25" s="218" t="s">
        <v>232</v>
      </c>
      <c r="H25">
        <v>452</v>
      </c>
      <c r="I25" t="s">
        <v>2334</v>
      </c>
    </row>
    <row r="26" spans="1:9" x14ac:dyDescent="0.25">
      <c r="A26" s="218" t="s">
        <v>757</v>
      </c>
      <c r="B26" s="218">
        <v>7991966835</v>
      </c>
      <c r="C26" s="218" t="s">
        <v>1537</v>
      </c>
      <c r="D26" s="220" t="s">
        <v>1536</v>
      </c>
      <c r="E26" s="219" t="s">
        <v>1535</v>
      </c>
      <c r="F26" s="219">
        <v>1430012</v>
      </c>
      <c r="G26" s="218" t="s">
        <v>224</v>
      </c>
      <c r="H26">
        <v>459</v>
      </c>
      <c r="I26" t="s">
        <v>2334</v>
      </c>
    </row>
    <row r="27" spans="1:9" x14ac:dyDescent="0.25">
      <c r="A27" t="s">
        <v>601</v>
      </c>
      <c r="B27">
        <v>7611504561</v>
      </c>
      <c r="C27" t="s">
        <v>674</v>
      </c>
      <c r="D27" t="s">
        <v>673</v>
      </c>
      <c r="E27" t="s">
        <v>672</v>
      </c>
      <c r="F27">
        <v>1422024</v>
      </c>
      <c r="G27" t="s">
        <v>295</v>
      </c>
      <c r="H27">
        <v>386</v>
      </c>
    </row>
    <row r="28" spans="1:9" x14ac:dyDescent="0.25">
      <c r="A28" s="218" t="s">
        <v>552</v>
      </c>
      <c r="B28" s="218">
        <v>5090066518</v>
      </c>
      <c r="C28" s="218" t="s">
        <v>1534</v>
      </c>
      <c r="D28" s="220" t="s">
        <v>1533</v>
      </c>
      <c r="E28" s="219" t="s">
        <v>1532</v>
      </c>
      <c r="F28" s="219">
        <v>1409012</v>
      </c>
      <c r="G28" s="218" t="s">
        <v>420</v>
      </c>
      <c r="H28">
        <v>263</v>
      </c>
      <c r="I28" t="s">
        <v>2334</v>
      </c>
    </row>
    <row r="29" spans="1:9" x14ac:dyDescent="0.25">
      <c r="A29" s="218" t="s">
        <v>549</v>
      </c>
      <c r="B29" s="218">
        <v>7971903234</v>
      </c>
      <c r="C29" s="218" t="s">
        <v>1531</v>
      </c>
      <c r="D29" s="220" t="s">
        <v>1530</v>
      </c>
      <c r="E29" s="219" t="s">
        <v>1529</v>
      </c>
      <c r="F29" s="219">
        <v>1406032</v>
      </c>
      <c r="G29" s="218" t="s">
        <v>444</v>
      </c>
      <c r="H29">
        <v>243</v>
      </c>
      <c r="I29" t="s">
        <v>2334</v>
      </c>
    </row>
    <row r="30" spans="1:9" x14ac:dyDescent="0.25">
      <c r="A30" s="218" t="s">
        <v>545</v>
      </c>
      <c r="B30" s="218">
        <v>5661892908</v>
      </c>
      <c r="C30" s="218" t="s">
        <v>1528</v>
      </c>
      <c r="D30" s="220" t="s">
        <v>1527</v>
      </c>
      <c r="E30" s="219" t="s">
        <v>1526</v>
      </c>
      <c r="F30" s="219">
        <v>1402011</v>
      </c>
      <c r="G30" s="218" t="s">
        <v>476</v>
      </c>
      <c r="H30">
        <v>208</v>
      </c>
      <c r="I30" t="s">
        <v>2337</v>
      </c>
    </row>
    <row r="31" spans="1:9" x14ac:dyDescent="0.25">
      <c r="A31" s="218" t="s">
        <v>552</v>
      </c>
      <c r="B31" s="218">
        <v>5090066702</v>
      </c>
      <c r="C31" s="218" t="s">
        <v>1525</v>
      </c>
      <c r="D31" s="220" t="s">
        <v>1524</v>
      </c>
      <c r="E31" s="219" t="s">
        <v>1523</v>
      </c>
      <c r="F31" s="219">
        <v>1409022</v>
      </c>
      <c r="G31" s="218" t="s">
        <v>420</v>
      </c>
      <c r="H31">
        <v>264</v>
      </c>
      <c r="I31" t="s">
        <v>2334</v>
      </c>
    </row>
    <row r="32" spans="1:9" x14ac:dyDescent="0.25">
      <c r="A32" s="218" t="s">
        <v>558</v>
      </c>
      <c r="B32" s="218">
        <v>7582157593</v>
      </c>
      <c r="C32" s="218" t="s">
        <v>1522</v>
      </c>
      <c r="D32" s="220" t="s">
        <v>1521</v>
      </c>
      <c r="E32" s="219" t="s">
        <v>1520</v>
      </c>
      <c r="F32" s="219">
        <v>1415022</v>
      </c>
      <c r="G32" s="218" t="s">
        <v>367</v>
      </c>
      <c r="H32">
        <v>316</v>
      </c>
      <c r="I32" t="s">
        <v>2334</v>
      </c>
    </row>
    <row r="33" spans="1:9" x14ac:dyDescent="0.25">
      <c r="A33" s="218" t="s">
        <v>601</v>
      </c>
      <c r="B33" s="218">
        <v>7611485906</v>
      </c>
      <c r="C33" s="218" t="s">
        <v>1519</v>
      </c>
      <c r="D33" s="220" t="s">
        <v>1518</v>
      </c>
      <c r="E33" s="219" t="s">
        <v>1517</v>
      </c>
      <c r="F33" s="219">
        <v>1422032</v>
      </c>
      <c r="G33" s="218" t="s">
        <v>295</v>
      </c>
      <c r="H33">
        <v>387</v>
      </c>
      <c r="I33" t="s">
        <v>2334</v>
      </c>
    </row>
    <row r="34" spans="1:9" x14ac:dyDescent="0.25">
      <c r="A34" t="s">
        <v>558</v>
      </c>
      <c r="B34">
        <v>7582349619</v>
      </c>
      <c r="C34" t="s">
        <v>671</v>
      </c>
      <c r="D34" t="s">
        <v>670</v>
      </c>
      <c r="E34" t="s">
        <v>669</v>
      </c>
      <c r="F34">
        <v>1415032</v>
      </c>
      <c r="G34" t="s">
        <v>367</v>
      </c>
      <c r="H34">
        <v>317</v>
      </c>
    </row>
    <row r="35" spans="1:9" x14ac:dyDescent="0.25">
      <c r="A35" s="218" t="s">
        <v>778</v>
      </c>
      <c r="B35" s="218">
        <v>5671851791</v>
      </c>
      <c r="C35" s="218" t="s">
        <v>1516</v>
      </c>
      <c r="D35" s="220" t="s">
        <v>1515</v>
      </c>
      <c r="E35" s="219" t="s">
        <v>1514</v>
      </c>
      <c r="F35" s="219">
        <v>1420044</v>
      </c>
      <c r="G35" s="218" t="s">
        <v>313</v>
      </c>
      <c r="H35">
        <v>370</v>
      </c>
      <c r="I35" t="s">
        <v>2335</v>
      </c>
    </row>
    <row r="36" spans="1:9" x14ac:dyDescent="0.25">
      <c r="A36" s="218" t="s">
        <v>554</v>
      </c>
      <c r="B36" s="218">
        <v>7571477236</v>
      </c>
      <c r="C36" s="218" t="s">
        <v>1513</v>
      </c>
      <c r="D36" s="220" t="s">
        <v>1512</v>
      </c>
      <c r="E36" s="219" t="s">
        <v>1511</v>
      </c>
      <c r="F36" s="219">
        <v>1411022</v>
      </c>
      <c r="G36" s="218" t="s">
        <v>407</v>
      </c>
      <c r="H36">
        <v>276</v>
      </c>
      <c r="I36" t="s">
        <v>2334</v>
      </c>
    </row>
    <row r="37" spans="1:9" x14ac:dyDescent="0.25">
      <c r="A37" s="218" t="s">
        <v>557</v>
      </c>
      <c r="B37" s="218">
        <v>5311664650</v>
      </c>
      <c r="C37" s="218" t="s">
        <v>1510</v>
      </c>
      <c r="D37" s="220" t="s">
        <v>1509</v>
      </c>
      <c r="E37" s="219" t="s">
        <v>1508</v>
      </c>
      <c r="F37" s="219">
        <v>1414022</v>
      </c>
      <c r="G37" s="218" t="s">
        <v>154</v>
      </c>
      <c r="H37">
        <v>309</v>
      </c>
      <c r="I37" t="s">
        <v>2334</v>
      </c>
    </row>
    <row r="38" spans="1:9" x14ac:dyDescent="0.25">
      <c r="A38" t="s">
        <v>631</v>
      </c>
      <c r="B38">
        <v>1251334785</v>
      </c>
      <c r="C38" t="s">
        <v>668</v>
      </c>
      <c r="D38" t="s">
        <v>667</v>
      </c>
      <c r="E38" t="s">
        <v>666</v>
      </c>
      <c r="F38">
        <v>1434052</v>
      </c>
      <c r="G38" t="s">
        <v>201</v>
      </c>
      <c r="H38">
        <v>485</v>
      </c>
    </row>
    <row r="39" spans="1:9" x14ac:dyDescent="0.25">
      <c r="A39" s="218" t="s">
        <v>555</v>
      </c>
      <c r="B39" s="218">
        <v>8222146636</v>
      </c>
      <c r="C39" s="218" t="s">
        <v>1492</v>
      </c>
      <c r="D39" s="220" t="s">
        <v>1491</v>
      </c>
      <c r="E39" s="219" t="s">
        <v>1490</v>
      </c>
      <c r="F39" s="219">
        <v>1412052</v>
      </c>
      <c r="G39" s="218" t="s">
        <v>396</v>
      </c>
      <c r="H39">
        <v>288</v>
      </c>
      <c r="I39" t="s">
        <v>2334</v>
      </c>
    </row>
    <row r="40" spans="1:9" x14ac:dyDescent="0.25">
      <c r="A40" s="218" t="s">
        <v>747</v>
      </c>
      <c r="B40" s="218">
        <v>7621918666</v>
      </c>
      <c r="C40" s="218" t="s">
        <v>1489</v>
      </c>
      <c r="D40" s="220" t="s">
        <v>1488</v>
      </c>
      <c r="E40" s="219" t="s">
        <v>1487</v>
      </c>
      <c r="F40" s="219">
        <v>1435022</v>
      </c>
      <c r="G40" s="218" t="s">
        <v>189</v>
      </c>
      <c r="H40">
        <v>494</v>
      </c>
      <c r="I40" t="s">
        <v>2334</v>
      </c>
    </row>
    <row r="41" spans="1:9" x14ac:dyDescent="0.25">
      <c r="A41" s="218" t="s">
        <v>555</v>
      </c>
      <c r="B41" s="218">
        <v>8222146613</v>
      </c>
      <c r="C41" s="218" t="s">
        <v>1507</v>
      </c>
      <c r="D41" s="220" t="s">
        <v>1506</v>
      </c>
      <c r="E41" s="219" t="s">
        <v>1505</v>
      </c>
      <c r="F41" s="219">
        <v>1412062</v>
      </c>
      <c r="G41" s="218" t="s">
        <v>396</v>
      </c>
      <c r="H41">
        <v>289</v>
      </c>
      <c r="I41" t="s">
        <v>2334</v>
      </c>
    </row>
    <row r="42" spans="1:9" x14ac:dyDescent="0.25">
      <c r="A42" s="218" t="s">
        <v>662</v>
      </c>
      <c r="B42" s="218">
        <v>8212551571</v>
      </c>
      <c r="C42" s="218" t="s">
        <v>1504</v>
      </c>
      <c r="D42" s="220" t="s">
        <v>1503</v>
      </c>
      <c r="E42" s="219" t="s">
        <v>1502</v>
      </c>
      <c r="F42" s="219">
        <v>1426012</v>
      </c>
      <c r="G42" s="218" t="s">
        <v>259</v>
      </c>
      <c r="H42">
        <v>422</v>
      </c>
      <c r="I42" t="s">
        <v>2334</v>
      </c>
    </row>
    <row r="43" spans="1:9" x14ac:dyDescent="0.25">
      <c r="A43" s="218" t="s">
        <v>565</v>
      </c>
      <c r="B43" s="218">
        <v>7743211442</v>
      </c>
      <c r="C43" s="218" t="s">
        <v>1501</v>
      </c>
      <c r="D43" s="220" t="s">
        <v>1500</v>
      </c>
      <c r="E43" s="219" t="s">
        <v>1499</v>
      </c>
      <c r="F43" s="219">
        <v>1419054</v>
      </c>
      <c r="G43" s="218" t="s">
        <v>329</v>
      </c>
      <c r="H43">
        <v>356</v>
      </c>
      <c r="I43" t="s">
        <v>2335</v>
      </c>
    </row>
    <row r="44" spans="1:9" x14ac:dyDescent="0.25">
      <c r="A44" s="218" t="s">
        <v>778</v>
      </c>
      <c r="B44" s="218">
        <v>5671851785</v>
      </c>
      <c r="C44" s="218" t="s">
        <v>1495</v>
      </c>
      <c r="D44" s="220" t="s">
        <v>1494</v>
      </c>
      <c r="E44" s="219" t="s">
        <v>1493</v>
      </c>
      <c r="F44" s="219">
        <v>1420052</v>
      </c>
      <c r="G44" s="218" t="s">
        <v>313</v>
      </c>
      <c r="H44">
        <v>371</v>
      </c>
      <c r="I44" t="s">
        <v>2334</v>
      </c>
    </row>
    <row r="45" spans="1:9" x14ac:dyDescent="0.25">
      <c r="A45" s="218" t="s">
        <v>556</v>
      </c>
      <c r="B45" s="218">
        <v>5691760005</v>
      </c>
      <c r="C45" s="218" t="s">
        <v>1498</v>
      </c>
      <c r="D45" s="220" t="s">
        <v>1497</v>
      </c>
      <c r="E45" s="219" t="s">
        <v>1496</v>
      </c>
      <c r="F45" s="219">
        <v>1413022</v>
      </c>
      <c r="G45" s="218" t="s">
        <v>383</v>
      </c>
      <c r="H45">
        <v>299</v>
      </c>
      <c r="I45" t="s">
        <v>2334</v>
      </c>
    </row>
    <row r="46" spans="1:9" x14ac:dyDescent="0.25">
      <c r="A46" s="218" t="s">
        <v>550</v>
      </c>
      <c r="B46" s="218">
        <v>8121844959</v>
      </c>
      <c r="C46" s="218" t="s">
        <v>1486</v>
      </c>
      <c r="D46" s="220" t="s">
        <v>1485</v>
      </c>
      <c r="E46" s="219" t="s">
        <v>1484</v>
      </c>
      <c r="F46" s="219">
        <v>1407012</v>
      </c>
      <c r="G46" s="218" t="s">
        <v>434</v>
      </c>
      <c r="H46">
        <v>251</v>
      </c>
      <c r="I46" t="s">
        <v>2334</v>
      </c>
    </row>
    <row r="47" spans="1:9" x14ac:dyDescent="0.25">
      <c r="A47" s="218" t="s">
        <v>546</v>
      </c>
      <c r="B47" s="218">
        <v>8262044712</v>
      </c>
      <c r="C47" s="218" t="s">
        <v>1483</v>
      </c>
      <c r="D47" s="220" t="s">
        <v>1482</v>
      </c>
      <c r="E47" s="219" t="s">
        <v>1481</v>
      </c>
      <c r="F47" s="219">
        <v>1403011</v>
      </c>
      <c r="G47" s="218" t="s">
        <v>467</v>
      </c>
      <c r="H47">
        <v>219</v>
      </c>
      <c r="I47" t="s">
        <v>2337</v>
      </c>
    </row>
    <row r="48" spans="1:9" x14ac:dyDescent="0.25">
      <c r="A48" s="218" t="s">
        <v>565</v>
      </c>
      <c r="B48" s="218">
        <v>7743211258</v>
      </c>
      <c r="C48" s="218" t="s">
        <v>1433</v>
      </c>
      <c r="D48" s="220" t="s">
        <v>1432</v>
      </c>
      <c r="E48" s="219" t="s">
        <v>1431</v>
      </c>
      <c r="F48" s="219">
        <v>1419064</v>
      </c>
      <c r="G48" s="218" t="s">
        <v>329</v>
      </c>
      <c r="H48">
        <v>357</v>
      </c>
      <c r="I48" t="s">
        <v>2335</v>
      </c>
    </row>
    <row r="49" spans="1:9" x14ac:dyDescent="0.25">
      <c r="A49" s="218" t="s">
        <v>788</v>
      </c>
      <c r="B49" s="218">
        <v>6010073788</v>
      </c>
      <c r="C49" s="218" t="s">
        <v>1480</v>
      </c>
      <c r="D49" s="220" t="s">
        <v>1479</v>
      </c>
      <c r="E49" s="219" t="s">
        <v>1478</v>
      </c>
      <c r="F49" s="219">
        <v>1423022</v>
      </c>
      <c r="G49" s="218" t="s">
        <v>289</v>
      </c>
      <c r="H49">
        <v>393</v>
      </c>
      <c r="I49" t="s">
        <v>2334</v>
      </c>
    </row>
    <row r="50" spans="1:9" x14ac:dyDescent="0.25">
      <c r="A50" s="218" t="s">
        <v>545</v>
      </c>
      <c r="B50" s="218">
        <v>5661881129</v>
      </c>
      <c r="C50" s="218" t="s">
        <v>1477</v>
      </c>
      <c r="D50" s="220" t="s">
        <v>1476</v>
      </c>
      <c r="E50" s="219" t="s">
        <v>1475</v>
      </c>
      <c r="F50" s="219">
        <v>1402034</v>
      </c>
      <c r="G50" s="218" t="s">
        <v>476</v>
      </c>
      <c r="H50">
        <v>209</v>
      </c>
      <c r="I50" t="s">
        <v>2335</v>
      </c>
    </row>
    <row r="51" spans="1:9" x14ac:dyDescent="0.25">
      <c r="A51" s="218" t="s">
        <v>550</v>
      </c>
      <c r="B51" s="218">
        <v>8121839384</v>
      </c>
      <c r="C51" s="218" t="s">
        <v>1430</v>
      </c>
      <c r="D51" s="220" t="s">
        <v>1429</v>
      </c>
      <c r="E51" s="219" t="s">
        <v>1428</v>
      </c>
      <c r="F51" s="219">
        <v>1407022</v>
      </c>
      <c r="G51" s="218" t="s">
        <v>434</v>
      </c>
      <c r="H51">
        <v>252</v>
      </c>
      <c r="I51" t="s">
        <v>2334</v>
      </c>
    </row>
    <row r="52" spans="1:9" x14ac:dyDescent="0.25">
      <c r="A52" s="218" t="s">
        <v>550</v>
      </c>
      <c r="B52" s="218">
        <v>8121903455</v>
      </c>
      <c r="C52" s="218" t="s">
        <v>1474</v>
      </c>
      <c r="D52" s="220" t="s">
        <v>1473</v>
      </c>
      <c r="E52" s="219" t="s">
        <v>1472</v>
      </c>
      <c r="F52" s="219">
        <v>1407032</v>
      </c>
      <c r="G52" s="218" t="s">
        <v>434</v>
      </c>
      <c r="H52">
        <v>253</v>
      </c>
      <c r="I52" t="s">
        <v>2334</v>
      </c>
    </row>
    <row r="53" spans="1:9" x14ac:dyDescent="0.25">
      <c r="A53" s="218" t="s">
        <v>545</v>
      </c>
      <c r="B53" s="218">
        <v>5661886687</v>
      </c>
      <c r="C53" s="218" t="s">
        <v>1460</v>
      </c>
      <c r="D53" s="220" t="s">
        <v>1459</v>
      </c>
      <c r="E53" s="219" t="s">
        <v>1458</v>
      </c>
      <c r="F53" s="219">
        <v>1402042</v>
      </c>
      <c r="G53" s="218" t="s">
        <v>476</v>
      </c>
      <c r="H53">
        <v>210</v>
      </c>
      <c r="I53" t="s">
        <v>2334</v>
      </c>
    </row>
    <row r="54" spans="1:9" x14ac:dyDescent="0.25">
      <c r="A54" s="218" t="s">
        <v>547</v>
      </c>
      <c r="B54" s="218">
        <v>9710659440</v>
      </c>
      <c r="C54" s="218" t="s">
        <v>1471</v>
      </c>
      <c r="D54" s="220" t="s">
        <v>1470</v>
      </c>
      <c r="E54" s="219" t="s">
        <v>1286</v>
      </c>
      <c r="F54" s="219">
        <v>1404011</v>
      </c>
      <c r="G54" s="218" t="s">
        <v>454</v>
      </c>
      <c r="H54">
        <v>231</v>
      </c>
      <c r="I54" t="s">
        <v>2337</v>
      </c>
    </row>
    <row r="55" spans="1:9" x14ac:dyDescent="0.25">
      <c r="A55" s="218" t="s">
        <v>549</v>
      </c>
      <c r="B55" s="218">
        <v>7971904280</v>
      </c>
      <c r="C55" s="218" t="s">
        <v>1469</v>
      </c>
      <c r="D55" s="220" t="s">
        <v>1468</v>
      </c>
      <c r="E55" s="219" t="s">
        <v>1467</v>
      </c>
      <c r="F55" s="219">
        <v>1406042</v>
      </c>
      <c r="G55" s="218" t="s">
        <v>444</v>
      </c>
      <c r="H55">
        <v>244</v>
      </c>
      <c r="I55" t="s">
        <v>2334</v>
      </c>
    </row>
    <row r="56" spans="1:9" x14ac:dyDescent="0.25">
      <c r="A56" s="218" t="s">
        <v>558</v>
      </c>
      <c r="B56" s="218">
        <v>7582352751</v>
      </c>
      <c r="C56" s="218" t="s">
        <v>1466</v>
      </c>
      <c r="D56" s="220" t="s">
        <v>1465</v>
      </c>
      <c r="E56" s="219" t="s">
        <v>1464</v>
      </c>
      <c r="F56" s="219">
        <v>1415042</v>
      </c>
      <c r="G56" s="218" t="s">
        <v>367</v>
      </c>
      <c r="H56">
        <v>318</v>
      </c>
      <c r="I56" t="s">
        <v>2334</v>
      </c>
    </row>
    <row r="57" spans="1:9" x14ac:dyDescent="0.25">
      <c r="A57" s="218" t="s">
        <v>768</v>
      </c>
      <c r="B57" s="218">
        <v>7761615061</v>
      </c>
      <c r="C57" s="218" t="s">
        <v>1463</v>
      </c>
      <c r="D57" s="220" t="s">
        <v>1462</v>
      </c>
      <c r="E57" s="219" t="s">
        <v>1461</v>
      </c>
      <c r="F57" s="219">
        <v>1427022</v>
      </c>
      <c r="G57" s="218" t="s">
        <v>246</v>
      </c>
      <c r="H57">
        <v>436</v>
      </c>
      <c r="I57" t="s">
        <v>2334</v>
      </c>
    </row>
    <row r="58" spans="1:9" x14ac:dyDescent="0.25">
      <c r="A58" t="s">
        <v>564</v>
      </c>
      <c r="B58">
        <v>1231216723</v>
      </c>
      <c r="C58" t="s">
        <v>665</v>
      </c>
      <c r="D58" t="s">
        <v>664</v>
      </c>
      <c r="E58" t="s">
        <v>663</v>
      </c>
      <c r="F58">
        <v>1418014</v>
      </c>
      <c r="G58" t="s">
        <v>336</v>
      </c>
      <c r="H58">
        <v>345</v>
      </c>
    </row>
    <row r="59" spans="1:9" x14ac:dyDescent="0.25">
      <c r="A59" s="218" t="s">
        <v>546</v>
      </c>
      <c r="B59" s="218">
        <v>8262036670</v>
      </c>
      <c r="C59" s="218" t="s">
        <v>1439</v>
      </c>
      <c r="D59" s="220" t="s">
        <v>1438</v>
      </c>
      <c r="E59" s="219" t="s">
        <v>1437</v>
      </c>
      <c r="F59" s="219">
        <v>1403052</v>
      </c>
      <c r="G59" s="218" t="s">
        <v>467</v>
      </c>
      <c r="H59">
        <v>220</v>
      </c>
      <c r="I59" t="s">
        <v>2334</v>
      </c>
    </row>
    <row r="60" spans="1:9" x14ac:dyDescent="0.25">
      <c r="A60" s="218" t="s">
        <v>648</v>
      </c>
      <c r="B60" s="218">
        <v>7962929257</v>
      </c>
      <c r="C60" s="218" t="s">
        <v>1436</v>
      </c>
      <c r="D60" s="220" t="s">
        <v>1435</v>
      </c>
      <c r="E60" s="219" t="s">
        <v>1434</v>
      </c>
      <c r="F60" s="219">
        <v>1425022</v>
      </c>
      <c r="G60" s="218" t="s">
        <v>272</v>
      </c>
      <c r="H60">
        <v>409</v>
      </c>
      <c r="I60" t="s">
        <v>2334</v>
      </c>
    </row>
    <row r="61" spans="1:9" x14ac:dyDescent="0.25">
      <c r="A61" s="218" t="s">
        <v>550</v>
      </c>
      <c r="B61" s="218">
        <v>8121882003</v>
      </c>
      <c r="C61" s="218" t="s">
        <v>1457</v>
      </c>
      <c r="D61" s="220" t="s">
        <v>1456</v>
      </c>
      <c r="E61" s="219" t="s">
        <v>1455</v>
      </c>
      <c r="F61" s="219">
        <v>1407042</v>
      </c>
      <c r="G61" s="218" t="s">
        <v>434</v>
      </c>
      <c r="H61">
        <v>254</v>
      </c>
      <c r="I61" t="s">
        <v>2334</v>
      </c>
    </row>
    <row r="62" spans="1:9" x14ac:dyDescent="0.25">
      <c r="A62" s="218" t="s">
        <v>681</v>
      </c>
      <c r="B62" s="218">
        <v>8241709230</v>
      </c>
      <c r="C62" s="218" t="s">
        <v>1445</v>
      </c>
      <c r="D62" s="220" t="s">
        <v>1444</v>
      </c>
      <c r="E62" s="219" t="s">
        <v>1443</v>
      </c>
      <c r="F62" s="219">
        <v>1433022</v>
      </c>
      <c r="G62" s="218" t="s">
        <v>211</v>
      </c>
      <c r="H62">
        <v>473</v>
      </c>
      <c r="I62" t="s">
        <v>2334</v>
      </c>
    </row>
    <row r="63" spans="1:9" x14ac:dyDescent="0.25">
      <c r="A63" s="218" t="s">
        <v>548</v>
      </c>
      <c r="B63" s="218">
        <v>5291745901</v>
      </c>
      <c r="C63" s="218" t="s">
        <v>1454</v>
      </c>
      <c r="D63" s="220" t="s">
        <v>1453</v>
      </c>
      <c r="E63" s="219" t="s">
        <v>1452</v>
      </c>
      <c r="F63" s="219">
        <v>1405044</v>
      </c>
      <c r="G63" s="218" t="s">
        <v>152</v>
      </c>
      <c r="H63" t="e">
        <v>#N/A</v>
      </c>
      <c r="I63" t="s">
        <v>2335</v>
      </c>
    </row>
    <row r="64" spans="1:9" x14ac:dyDescent="0.25">
      <c r="A64" s="218" t="s">
        <v>549</v>
      </c>
      <c r="B64" s="218">
        <v>7972011265</v>
      </c>
      <c r="C64" s="218" t="s">
        <v>1448</v>
      </c>
      <c r="D64" s="220" t="s">
        <v>1447</v>
      </c>
      <c r="E64" s="219" t="s">
        <v>1446</v>
      </c>
      <c r="F64" s="219">
        <v>1406054</v>
      </c>
      <c r="G64" s="218" t="s">
        <v>444</v>
      </c>
      <c r="H64">
        <v>245</v>
      </c>
      <c r="I64" t="s">
        <v>2335</v>
      </c>
    </row>
    <row r="65" spans="1:9" x14ac:dyDescent="0.25">
      <c r="A65" s="218" t="s">
        <v>545</v>
      </c>
      <c r="B65" s="218">
        <v>5661861629</v>
      </c>
      <c r="C65" s="218" t="s">
        <v>1451</v>
      </c>
      <c r="D65" s="220" t="s">
        <v>1450</v>
      </c>
      <c r="E65" s="219" t="s">
        <v>1449</v>
      </c>
      <c r="F65" s="219">
        <v>1402052</v>
      </c>
      <c r="G65" s="218" t="s">
        <v>476</v>
      </c>
      <c r="H65">
        <v>211</v>
      </c>
      <c r="I65" t="s">
        <v>2334</v>
      </c>
    </row>
    <row r="66" spans="1:9" x14ac:dyDescent="0.25">
      <c r="A66" s="218" t="s">
        <v>613</v>
      </c>
      <c r="B66" s="218">
        <v>5681545506</v>
      </c>
      <c r="C66" s="218" t="s">
        <v>1442</v>
      </c>
      <c r="D66" s="220" t="s">
        <v>1441</v>
      </c>
      <c r="E66" s="219" t="s">
        <v>1440</v>
      </c>
      <c r="F66" s="219">
        <v>1424012</v>
      </c>
      <c r="G66" s="218" t="s">
        <v>280</v>
      </c>
      <c r="H66">
        <v>400</v>
      </c>
      <c r="I66" t="s">
        <v>2334</v>
      </c>
    </row>
    <row r="67" spans="1:9" x14ac:dyDescent="0.25">
      <c r="A67" s="218" t="s">
        <v>555</v>
      </c>
      <c r="B67" s="218">
        <v>8222160292</v>
      </c>
      <c r="C67" s="218" t="s">
        <v>1427</v>
      </c>
      <c r="D67" s="220" t="s">
        <v>1426</v>
      </c>
      <c r="E67" s="219" t="s">
        <v>1425</v>
      </c>
      <c r="F67" s="219">
        <v>1412074</v>
      </c>
      <c r="G67" s="218" t="s">
        <v>396</v>
      </c>
      <c r="H67" t="e">
        <v>#N/A</v>
      </c>
      <c r="I67" t="s">
        <v>2335</v>
      </c>
    </row>
    <row r="68" spans="1:9" x14ac:dyDescent="0.25">
      <c r="A68" s="218" t="s">
        <v>553</v>
      </c>
      <c r="B68" s="218">
        <v>4960241880</v>
      </c>
      <c r="C68" s="218" t="s">
        <v>1424</v>
      </c>
      <c r="D68" s="220" t="s">
        <v>1423</v>
      </c>
      <c r="E68" s="219" t="s">
        <v>1422</v>
      </c>
      <c r="F68" s="219">
        <v>1410012</v>
      </c>
      <c r="G68" s="218" t="s">
        <v>413</v>
      </c>
      <c r="H68">
        <v>269</v>
      </c>
      <c r="I68" t="s">
        <v>2334</v>
      </c>
    </row>
    <row r="69" spans="1:9" x14ac:dyDescent="0.25">
      <c r="A69" s="218" t="s">
        <v>764</v>
      </c>
      <c r="B69" s="218">
        <v>8371692427</v>
      </c>
      <c r="C69" s="218" t="s">
        <v>1418</v>
      </c>
      <c r="D69" s="220" t="s">
        <v>1417</v>
      </c>
      <c r="E69" s="219" t="s">
        <v>1416</v>
      </c>
      <c r="F69" s="219">
        <v>1428032</v>
      </c>
      <c r="G69" s="218" t="s">
        <v>239</v>
      </c>
      <c r="H69">
        <v>444</v>
      </c>
      <c r="I69" t="s">
        <v>2334</v>
      </c>
    </row>
    <row r="70" spans="1:9" x14ac:dyDescent="0.25">
      <c r="A70" s="218" t="s">
        <v>648</v>
      </c>
      <c r="B70" s="218">
        <v>7962963277</v>
      </c>
      <c r="C70" s="218" t="s">
        <v>1415</v>
      </c>
      <c r="D70" s="220" t="s">
        <v>1414</v>
      </c>
      <c r="E70" s="219" t="s">
        <v>714</v>
      </c>
      <c r="F70" s="219">
        <v>1425034</v>
      </c>
      <c r="G70" s="218" t="s">
        <v>272</v>
      </c>
      <c r="H70">
        <v>410</v>
      </c>
      <c r="I70" t="s">
        <v>2335</v>
      </c>
    </row>
    <row r="71" spans="1:9" x14ac:dyDescent="0.25">
      <c r="A71" s="218" t="s">
        <v>655</v>
      </c>
      <c r="B71" s="218">
        <v>1181762339</v>
      </c>
      <c r="C71" s="218" t="s">
        <v>1421</v>
      </c>
      <c r="D71" s="220" t="s">
        <v>1420</v>
      </c>
      <c r="E71" s="219" t="s">
        <v>1419</v>
      </c>
      <c r="F71" s="219">
        <v>1432022</v>
      </c>
      <c r="G71" s="218" t="s">
        <v>218</v>
      </c>
      <c r="H71">
        <v>466</v>
      </c>
      <c r="I71" t="s">
        <v>2334</v>
      </c>
    </row>
    <row r="72" spans="1:9" x14ac:dyDescent="0.25">
      <c r="A72" s="218" t="s">
        <v>551</v>
      </c>
      <c r="B72" s="218">
        <v>5361771514</v>
      </c>
      <c r="C72" s="218" t="s">
        <v>1413</v>
      </c>
      <c r="D72" s="220" t="s">
        <v>1412</v>
      </c>
      <c r="E72" s="219" t="s">
        <v>1411</v>
      </c>
      <c r="F72" s="219">
        <v>1408022</v>
      </c>
      <c r="G72" s="218" t="s">
        <v>426</v>
      </c>
      <c r="H72">
        <v>259</v>
      </c>
      <c r="I72" t="s">
        <v>2334</v>
      </c>
    </row>
    <row r="73" spans="1:9" x14ac:dyDescent="0.25">
      <c r="A73" s="218" t="s">
        <v>627</v>
      </c>
      <c r="B73" s="218">
        <v>8231559906</v>
      </c>
      <c r="C73" s="218" t="s">
        <v>1410</v>
      </c>
      <c r="D73" s="220" t="s">
        <v>1409</v>
      </c>
      <c r="E73" s="219" t="s">
        <v>1408</v>
      </c>
      <c r="F73" s="219">
        <v>1429042</v>
      </c>
      <c r="G73" s="218" t="s">
        <v>232</v>
      </c>
      <c r="H73">
        <v>453</v>
      </c>
      <c r="I73" t="s">
        <v>2334</v>
      </c>
    </row>
    <row r="74" spans="1:9" x14ac:dyDescent="0.25">
      <c r="A74" s="218" t="s">
        <v>631</v>
      </c>
      <c r="B74" s="218">
        <v>1251334791</v>
      </c>
      <c r="C74" s="218" t="s">
        <v>1407</v>
      </c>
      <c r="D74" s="220" t="s">
        <v>1406</v>
      </c>
      <c r="E74" s="219" t="s">
        <v>1405</v>
      </c>
      <c r="F74" s="219">
        <v>1434064</v>
      </c>
      <c r="G74" s="218" t="s">
        <v>201</v>
      </c>
      <c r="H74">
        <v>486</v>
      </c>
      <c r="I74" t="s">
        <v>2335</v>
      </c>
    </row>
    <row r="75" spans="1:9" x14ac:dyDescent="0.25">
      <c r="A75" s="218" t="s">
        <v>548</v>
      </c>
      <c r="B75" s="218">
        <v>8381426443</v>
      </c>
      <c r="C75" s="218" t="s">
        <v>1404</v>
      </c>
      <c r="D75" s="220" t="s">
        <v>1403</v>
      </c>
      <c r="E75" s="219" t="s">
        <v>1402</v>
      </c>
      <c r="F75" s="219">
        <v>1405052</v>
      </c>
      <c r="G75" s="218" t="s">
        <v>152</v>
      </c>
      <c r="H75">
        <v>237</v>
      </c>
      <c r="I75" t="s">
        <v>2334</v>
      </c>
    </row>
    <row r="76" spans="1:9" x14ac:dyDescent="0.25">
      <c r="A76" s="218" t="s">
        <v>555</v>
      </c>
      <c r="B76" s="218">
        <v>8222146582</v>
      </c>
      <c r="C76" s="218" t="s">
        <v>1401</v>
      </c>
      <c r="D76" s="220" t="s">
        <v>1400</v>
      </c>
      <c r="E76" s="219" t="s">
        <v>1399</v>
      </c>
      <c r="F76" s="219">
        <v>1412082</v>
      </c>
      <c r="G76" s="218" t="s">
        <v>396</v>
      </c>
      <c r="H76">
        <v>291</v>
      </c>
      <c r="I76" t="s">
        <v>2334</v>
      </c>
    </row>
    <row r="77" spans="1:9" x14ac:dyDescent="0.25">
      <c r="A77" s="218" t="s">
        <v>549</v>
      </c>
      <c r="B77" s="218">
        <v>7971945741</v>
      </c>
      <c r="C77" s="218" t="s">
        <v>1398</v>
      </c>
      <c r="D77" s="220" t="s">
        <v>1397</v>
      </c>
      <c r="E77" s="219" t="s">
        <v>1396</v>
      </c>
      <c r="F77" s="219">
        <v>1406062</v>
      </c>
      <c r="G77" s="218" t="s">
        <v>444</v>
      </c>
      <c r="H77">
        <v>246</v>
      </c>
      <c r="I77" t="s">
        <v>2334</v>
      </c>
    </row>
    <row r="78" spans="1:9" x14ac:dyDescent="0.25">
      <c r="A78" s="218" t="s">
        <v>757</v>
      </c>
      <c r="B78" s="218">
        <v>7991965356</v>
      </c>
      <c r="C78" s="218" t="s">
        <v>1395</v>
      </c>
      <c r="D78" s="220" t="s">
        <v>1394</v>
      </c>
      <c r="E78" s="219" t="s">
        <v>1393</v>
      </c>
      <c r="F78" s="219">
        <v>1430024</v>
      </c>
      <c r="G78" s="218" t="s">
        <v>224</v>
      </c>
      <c r="H78">
        <v>460</v>
      </c>
      <c r="I78" t="s">
        <v>2335</v>
      </c>
    </row>
    <row r="79" spans="1:9" x14ac:dyDescent="0.25">
      <c r="A79" s="218" t="s">
        <v>648</v>
      </c>
      <c r="B79" s="218">
        <v>7962942660</v>
      </c>
      <c r="C79" s="218" t="s">
        <v>1392</v>
      </c>
      <c r="D79" s="220" t="s">
        <v>1391</v>
      </c>
      <c r="E79" s="219" t="s">
        <v>1390</v>
      </c>
      <c r="F79" s="219">
        <v>1425042</v>
      </c>
      <c r="G79" s="218" t="s">
        <v>272</v>
      </c>
      <c r="H79">
        <v>411</v>
      </c>
      <c r="I79" t="s">
        <v>2334</v>
      </c>
    </row>
    <row r="80" spans="1:9" x14ac:dyDescent="0.25">
      <c r="A80" s="218" t="s">
        <v>648</v>
      </c>
      <c r="B80" s="218">
        <v>7962896026</v>
      </c>
      <c r="C80" s="218" t="s">
        <v>1389</v>
      </c>
      <c r="D80" s="220" t="s">
        <v>1388</v>
      </c>
      <c r="E80" s="219" t="s">
        <v>1387</v>
      </c>
      <c r="F80" s="219">
        <v>1425052</v>
      </c>
      <c r="G80" s="218" t="s">
        <v>272</v>
      </c>
      <c r="H80">
        <v>412</v>
      </c>
      <c r="I80" t="s">
        <v>2334</v>
      </c>
    </row>
    <row r="81" spans="1:9" x14ac:dyDescent="0.25">
      <c r="A81" s="218" t="s">
        <v>648</v>
      </c>
      <c r="B81" s="218">
        <v>7962908568</v>
      </c>
      <c r="C81" s="218" t="s">
        <v>1386</v>
      </c>
      <c r="D81" s="220" t="s">
        <v>1385</v>
      </c>
      <c r="E81" s="219" t="s">
        <v>1384</v>
      </c>
      <c r="F81" s="219">
        <v>1425064</v>
      </c>
      <c r="G81" s="218" t="s">
        <v>272</v>
      </c>
      <c r="H81">
        <v>413</v>
      </c>
      <c r="I81" t="s">
        <v>2335</v>
      </c>
    </row>
    <row r="82" spans="1:9" x14ac:dyDescent="0.25">
      <c r="A82" s="218" t="s">
        <v>601</v>
      </c>
      <c r="B82" s="218">
        <v>7611485912</v>
      </c>
      <c r="C82" s="218" t="s">
        <v>1383</v>
      </c>
      <c r="D82" s="220" t="s">
        <v>1382</v>
      </c>
      <c r="E82" s="219" t="s">
        <v>1381</v>
      </c>
      <c r="F82" s="219">
        <v>1422042</v>
      </c>
      <c r="G82" s="218" t="s">
        <v>295</v>
      </c>
      <c r="H82">
        <v>388</v>
      </c>
      <c r="I82" t="s">
        <v>2334</v>
      </c>
    </row>
    <row r="83" spans="1:9" x14ac:dyDescent="0.25">
      <c r="A83" s="218" t="s">
        <v>778</v>
      </c>
      <c r="B83" s="218">
        <v>5671846695</v>
      </c>
      <c r="C83" s="218" t="s">
        <v>1380</v>
      </c>
      <c r="D83" s="220" t="s">
        <v>1379</v>
      </c>
      <c r="E83" s="219" t="s">
        <v>1378</v>
      </c>
      <c r="F83" s="219">
        <v>1420062</v>
      </c>
      <c r="G83" s="218" t="s">
        <v>313</v>
      </c>
      <c r="H83">
        <v>372</v>
      </c>
      <c r="I83" t="s">
        <v>2334</v>
      </c>
    </row>
    <row r="84" spans="1:9" x14ac:dyDescent="0.25">
      <c r="A84" s="218" t="s">
        <v>558</v>
      </c>
      <c r="B84" s="218">
        <v>7582157110</v>
      </c>
      <c r="C84" s="218" t="s">
        <v>1377</v>
      </c>
      <c r="D84" s="220" t="s">
        <v>1376</v>
      </c>
      <c r="E84" s="219" t="s">
        <v>1375</v>
      </c>
      <c r="F84" s="219">
        <v>1415052</v>
      </c>
      <c r="G84" s="218" t="s">
        <v>367</v>
      </c>
      <c r="H84">
        <v>319</v>
      </c>
      <c r="I84" t="s">
        <v>2334</v>
      </c>
    </row>
    <row r="85" spans="1:9" x14ac:dyDescent="0.25">
      <c r="A85" s="218" t="s">
        <v>555</v>
      </c>
      <c r="B85" s="218">
        <v>8222158817</v>
      </c>
      <c r="C85" s="218" t="s">
        <v>1362</v>
      </c>
      <c r="D85" s="220" t="s">
        <v>1361</v>
      </c>
      <c r="E85" s="219" t="s">
        <v>1360</v>
      </c>
      <c r="F85" s="219">
        <v>1412094</v>
      </c>
      <c r="G85" s="218" t="s">
        <v>396</v>
      </c>
      <c r="H85" t="e">
        <v>#N/A</v>
      </c>
      <c r="I85" t="s">
        <v>2335</v>
      </c>
    </row>
    <row r="86" spans="1:9" x14ac:dyDescent="0.25">
      <c r="A86" s="218" t="s">
        <v>655</v>
      </c>
      <c r="B86" s="218">
        <v>1182004380</v>
      </c>
      <c r="C86" s="218" t="s">
        <v>1374</v>
      </c>
      <c r="D86" s="220" t="s">
        <v>1373</v>
      </c>
      <c r="E86" s="219" t="s">
        <v>1372</v>
      </c>
      <c r="F86" s="219">
        <v>1432032</v>
      </c>
      <c r="G86" s="218" t="s">
        <v>218</v>
      </c>
      <c r="H86">
        <v>467</v>
      </c>
      <c r="I86" t="s">
        <v>2334</v>
      </c>
    </row>
    <row r="87" spans="1:9" x14ac:dyDescent="0.25">
      <c r="A87" s="218" t="s">
        <v>563</v>
      </c>
      <c r="B87" s="218">
        <v>5321962030</v>
      </c>
      <c r="C87" s="218" t="s">
        <v>1371</v>
      </c>
      <c r="D87" s="220" t="s">
        <v>1370</v>
      </c>
      <c r="E87" s="219" t="s">
        <v>1369</v>
      </c>
      <c r="F87" s="219">
        <v>1417044</v>
      </c>
      <c r="G87" s="218" t="s">
        <v>345</v>
      </c>
      <c r="H87">
        <v>340</v>
      </c>
      <c r="I87" t="s">
        <v>2335</v>
      </c>
    </row>
    <row r="88" spans="1:9" x14ac:dyDescent="0.25">
      <c r="A88" s="218" t="s">
        <v>554</v>
      </c>
      <c r="B88" s="218">
        <v>7571449122</v>
      </c>
      <c r="C88" s="218" t="s">
        <v>1368</v>
      </c>
      <c r="D88" s="220" t="s">
        <v>1367</v>
      </c>
      <c r="E88" s="219" t="s">
        <v>1366</v>
      </c>
      <c r="F88" s="219">
        <v>1411032</v>
      </c>
      <c r="G88" s="218" t="s">
        <v>407</v>
      </c>
      <c r="H88">
        <v>277</v>
      </c>
      <c r="I88" t="s">
        <v>2334</v>
      </c>
    </row>
    <row r="89" spans="1:9" x14ac:dyDescent="0.25">
      <c r="A89" s="218" t="s">
        <v>641</v>
      </c>
      <c r="B89" s="218">
        <v>8111715870</v>
      </c>
      <c r="C89" s="218" t="s">
        <v>1365</v>
      </c>
      <c r="D89" s="220" t="s">
        <v>1364</v>
      </c>
      <c r="E89" s="219" t="s">
        <v>1363</v>
      </c>
      <c r="F89" s="219">
        <v>1436012</v>
      </c>
      <c r="G89" s="218" t="s">
        <v>182</v>
      </c>
      <c r="H89">
        <v>499</v>
      </c>
      <c r="I89" t="s">
        <v>2334</v>
      </c>
    </row>
    <row r="90" spans="1:9" x14ac:dyDescent="0.25">
      <c r="A90" s="218" t="s">
        <v>631</v>
      </c>
      <c r="B90" s="218">
        <v>1251333656</v>
      </c>
      <c r="C90" s="218" t="s">
        <v>1359</v>
      </c>
      <c r="D90" s="220" t="s">
        <v>1358</v>
      </c>
      <c r="E90" s="219" t="s">
        <v>1357</v>
      </c>
      <c r="F90" s="219">
        <v>1434072</v>
      </c>
      <c r="G90" s="218" t="s">
        <v>201</v>
      </c>
      <c r="H90">
        <v>487</v>
      </c>
      <c r="I90" t="s">
        <v>2334</v>
      </c>
    </row>
    <row r="91" spans="1:9" x14ac:dyDescent="0.25">
      <c r="A91" s="218" t="s">
        <v>788</v>
      </c>
      <c r="B91" s="218">
        <v>6010085981</v>
      </c>
      <c r="C91" s="218" t="s">
        <v>1356</v>
      </c>
      <c r="D91" s="220" t="s">
        <v>1355</v>
      </c>
      <c r="E91" s="219" t="s">
        <v>1354</v>
      </c>
      <c r="F91" s="219">
        <v>1423032</v>
      </c>
      <c r="G91" s="218" t="s">
        <v>289</v>
      </c>
      <c r="H91">
        <v>394</v>
      </c>
      <c r="I91" t="s">
        <v>2334</v>
      </c>
    </row>
    <row r="92" spans="1:9" x14ac:dyDescent="0.25">
      <c r="A92" t="s">
        <v>563</v>
      </c>
      <c r="B92">
        <v>8221020459</v>
      </c>
      <c r="C92" t="s">
        <v>658</v>
      </c>
      <c r="D92" t="s">
        <v>657</v>
      </c>
      <c r="E92" t="s">
        <v>656</v>
      </c>
      <c r="F92">
        <v>1417052</v>
      </c>
      <c r="G92" t="s">
        <v>345</v>
      </c>
      <c r="H92">
        <v>341</v>
      </c>
    </row>
    <row r="93" spans="1:9" x14ac:dyDescent="0.25">
      <c r="A93" s="218" t="s">
        <v>564</v>
      </c>
      <c r="B93" s="218">
        <v>1231217438</v>
      </c>
      <c r="C93" s="218" t="s">
        <v>1353</v>
      </c>
      <c r="D93" s="220" t="s">
        <v>1352</v>
      </c>
      <c r="E93" s="219" t="s">
        <v>1351</v>
      </c>
      <c r="F93" s="219">
        <v>1418024</v>
      </c>
      <c r="G93" s="218" t="s">
        <v>336</v>
      </c>
      <c r="H93" t="e">
        <v>#N/A</v>
      </c>
      <c r="I93" t="s">
        <v>2335</v>
      </c>
    </row>
    <row r="94" spans="1:9" x14ac:dyDescent="0.25">
      <c r="A94" s="218" t="s">
        <v>662</v>
      </c>
      <c r="B94" s="218">
        <v>8212392351</v>
      </c>
      <c r="C94" s="218" t="s">
        <v>1350</v>
      </c>
      <c r="D94" s="220" t="s">
        <v>1349</v>
      </c>
      <c r="E94" s="219" t="s">
        <v>1348</v>
      </c>
      <c r="F94" s="219">
        <v>1426022</v>
      </c>
      <c r="G94" s="218" t="s">
        <v>259</v>
      </c>
      <c r="H94">
        <v>423</v>
      </c>
      <c r="I94" t="s">
        <v>2334</v>
      </c>
    </row>
    <row r="95" spans="1:9" x14ac:dyDescent="0.25">
      <c r="A95" s="218" t="s">
        <v>681</v>
      </c>
      <c r="B95" s="218">
        <v>8241727162</v>
      </c>
      <c r="C95" s="218" t="s">
        <v>1347</v>
      </c>
      <c r="D95" s="220" t="s">
        <v>1346</v>
      </c>
      <c r="E95" s="219" t="s">
        <v>1345</v>
      </c>
      <c r="F95" s="219">
        <v>1433032</v>
      </c>
      <c r="G95" s="218" t="s">
        <v>211</v>
      </c>
      <c r="H95">
        <v>474</v>
      </c>
      <c r="I95" t="s">
        <v>2334</v>
      </c>
    </row>
    <row r="96" spans="1:9" x14ac:dyDescent="0.25">
      <c r="A96" s="218" t="s">
        <v>627</v>
      </c>
      <c r="B96" s="218">
        <v>8231560217</v>
      </c>
      <c r="C96" s="218" t="s">
        <v>1344</v>
      </c>
      <c r="D96" s="220" t="s">
        <v>1343</v>
      </c>
      <c r="E96" s="219" t="s">
        <v>1342</v>
      </c>
      <c r="F96" s="219">
        <v>1429054</v>
      </c>
      <c r="G96" s="218" t="s">
        <v>232</v>
      </c>
      <c r="H96">
        <v>454</v>
      </c>
      <c r="I96" t="s">
        <v>2335</v>
      </c>
    </row>
    <row r="97" spans="1:9" x14ac:dyDescent="0.25">
      <c r="A97" t="s">
        <v>662</v>
      </c>
      <c r="B97">
        <v>8212394019</v>
      </c>
      <c r="C97" t="s">
        <v>661</v>
      </c>
      <c r="D97" t="s">
        <v>660</v>
      </c>
      <c r="E97" t="s">
        <v>659</v>
      </c>
      <c r="F97">
        <v>1426032</v>
      </c>
      <c r="G97" t="s">
        <v>259</v>
      </c>
      <c r="H97">
        <v>424</v>
      </c>
    </row>
    <row r="98" spans="1:9" x14ac:dyDescent="0.25">
      <c r="A98" s="218" t="s">
        <v>648</v>
      </c>
      <c r="B98" s="218">
        <v>9482371307</v>
      </c>
      <c r="C98" s="218" t="s">
        <v>1341</v>
      </c>
      <c r="D98" s="220" t="s">
        <v>1340</v>
      </c>
      <c r="E98" s="219" t="s">
        <v>1339</v>
      </c>
      <c r="F98" s="219">
        <v>1425072</v>
      </c>
      <c r="G98" s="218" t="s">
        <v>272</v>
      </c>
      <c r="H98">
        <v>414</v>
      </c>
      <c r="I98" t="s">
        <v>2334</v>
      </c>
    </row>
    <row r="99" spans="1:9" x14ac:dyDescent="0.25">
      <c r="A99" s="218" t="s">
        <v>550</v>
      </c>
      <c r="B99" s="218">
        <v>8121828216</v>
      </c>
      <c r="C99" s="218" t="s">
        <v>1338</v>
      </c>
      <c r="D99" s="220" t="s">
        <v>1337</v>
      </c>
      <c r="E99" s="219" t="s">
        <v>704</v>
      </c>
      <c r="F99" s="219">
        <v>1407054</v>
      </c>
      <c r="G99" s="218" t="s">
        <v>434</v>
      </c>
      <c r="H99">
        <v>255</v>
      </c>
      <c r="I99" t="s">
        <v>2335</v>
      </c>
    </row>
    <row r="100" spans="1:9" x14ac:dyDescent="0.25">
      <c r="A100" s="218" t="s">
        <v>601</v>
      </c>
      <c r="B100" s="218">
        <v>7611542308</v>
      </c>
      <c r="C100" s="218" t="s">
        <v>1336</v>
      </c>
      <c r="D100" s="220" t="s">
        <v>1335</v>
      </c>
      <c r="E100" s="219" t="s">
        <v>1334</v>
      </c>
      <c r="F100" s="219">
        <v>1422052</v>
      </c>
      <c r="G100" s="218" t="s">
        <v>295</v>
      </c>
      <c r="H100">
        <v>389</v>
      </c>
      <c r="I100" t="s">
        <v>2334</v>
      </c>
    </row>
    <row r="101" spans="1:9" x14ac:dyDescent="0.25">
      <c r="A101" s="218" t="s">
        <v>554</v>
      </c>
      <c r="B101" s="218">
        <v>7571420383</v>
      </c>
      <c r="C101" s="218" t="s">
        <v>1333</v>
      </c>
      <c r="D101" s="220" t="s">
        <v>1332</v>
      </c>
      <c r="E101" s="219" t="s">
        <v>1331</v>
      </c>
      <c r="F101" s="219">
        <v>1411042</v>
      </c>
      <c r="G101" s="218" t="s">
        <v>407</v>
      </c>
      <c r="H101">
        <v>278</v>
      </c>
      <c r="I101" t="s">
        <v>2334</v>
      </c>
    </row>
    <row r="102" spans="1:9" x14ac:dyDescent="0.25">
      <c r="A102" s="218" t="s">
        <v>601</v>
      </c>
      <c r="B102" s="218">
        <v>7611524960</v>
      </c>
      <c r="C102" s="218" t="s">
        <v>1330</v>
      </c>
      <c r="D102" s="220" t="s">
        <v>1329</v>
      </c>
      <c r="E102" s="219" t="s">
        <v>1328</v>
      </c>
      <c r="F102" s="219">
        <v>1422062</v>
      </c>
      <c r="G102" s="218" t="s">
        <v>295</v>
      </c>
      <c r="H102">
        <v>390</v>
      </c>
      <c r="I102" t="s">
        <v>2334</v>
      </c>
    </row>
    <row r="103" spans="1:9" x14ac:dyDescent="0.25">
      <c r="A103" s="218" t="s">
        <v>612</v>
      </c>
      <c r="B103" s="218">
        <v>5110268025</v>
      </c>
      <c r="C103" s="218" t="s">
        <v>1327</v>
      </c>
      <c r="D103" s="220" t="s">
        <v>1326</v>
      </c>
      <c r="E103" s="219" t="s">
        <v>1325</v>
      </c>
      <c r="F103" s="219">
        <v>1437022</v>
      </c>
      <c r="G103" s="218" t="s">
        <v>176</v>
      </c>
      <c r="H103">
        <v>505</v>
      </c>
      <c r="I103" t="s">
        <v>2334</v>
      </c>
    </row>
    <row r="104" spans="1:9" x14ac:dyDescent="0.25">
      <c r="A104" s="218" t="s">
        <v>555</v>
      </c>
      <c r="B104" s="218">
        <v>8222148747</v>
      </c>
      <c r="C104" s="218" t="s">
        <v>1324</v>
      </c>
      <c r="D104" s="220" t="s">
        <v>1323</v>
      </c>
      <c r="E104" s="219" t="s">
        <v>1322</v>
      </c>
      <c r="F104" s="219">
        <v>1412104</v>
      </c>
      <c r="G104" s="218" t="s">
        <v>396</v>
      </c>
      <c r="H104">
        <v>293</v>
      </c>
      <c r="I104" t="s">
        <v>2335</v>
      </c>
    </row>
    <row r="105" spans="1:9" x14ac:dyDescent="0.25">
      <c r="A105" s="218" t="s">
        <v>558</v>
      </c>
      <c r="B105" s="218">
        <v>7582123571</v>
      </c>
      <c r="C105" s="218" t="s">
        <v>1321</v>
      </c>
      <c r="D105" s="220" t="s">
        <v>1320</v>
      </c>
      <c r="E105" s="219" t="s">
        <v>1319</v>
      </c>
      <c r="F105" s="219">
        <v>1415062</v>
      </c>
      <c r="G105" s="218" t="s">
        <v>367</v>
      </c>
      <c r="H105">
        <v>320</v>
      </c>
      <c r="I105" t="s">
        <v>2334</v>
      </c>
    </row>
    <row r="106" spans="1:9" x14ac:dyDescent="0.25">
      <c r="A106" s="218" t="s">
        <v>557</v>
      </c>
      <c r="B106" s="218">
        <v>5311666399</v>
      </c>
      <c r="C106" s="218" t="s">
        <v>1318</v>
      </c>
      <c r="D106" s="220" t="s">
        <v>1317</v>
      </c>
      <c r="E106" s="219" t="s">
        <v>1316</v>
      </c>
      <c r="F106" s="219">
        <v>1414032</v>
      </c>
      <c r="G106" s="218" t="s">
        <v>154</v>
      </c>
      <c r="H106">
        <v>310</v>
      </c>
      <c r="I106" t="s">
        <v>2334</v>
      </c>
    </row>
    <row r="107" spans="1:9" x14ac:dyDescent="0.25">
      <c r="A107" t="s">
        <v>655</v>
      </c>
      <c r="B107">
        <v>1181789539</v>
      </c>
      <c r="C107" t="s">
        <v>654</v>
      </c>
      <c r="D107" t="s">
        <v>653</v>
      </c>
      <c r="E107" t="s">
        <v>652</v>
      </c>
      <c r="F107">
        <v>1432042</v>
      </c>
      <c r="G107" t="s">
        <v>218</v>
      </c>
      <c r="H107">
        <v>468</v>
      </c>
    </row>
    <row r="108" spans="1:9" x14ac:dyDescent="0.25">
      <c r="A108" s="218" t="s">
        <v>564</v>
      </c>
      <c r="B108" s="218">
        <v>1231220334</v>
      </c>
      <c r="C108" s="218" t="s">
        <v>1315</v>
      </c>
      <c r="D108" s="220" t="s">
        <v>1314</v>
      </c>
      <c r="E108" s="219" t="s">
        <v>1313</v>
      </c>
      <c r="F108" s="219">
        <v>1418032</v>
      </c>
      <c r="G108" s="218" t="s">
        <v>336</v>
      </c>
      <c r="H108">
        <v>347</v>
      </c>
      <c r="I108" t="s">
        <v>2334</v>
      </c>
    </row>
    <row r="109" spans="1:9" x14ac:dyDescent="0.25">
      <c r="A109" s="218" t="s">
        <v>556</v>
      </c>
      <c r="B109" s="218">
        <v>5691760028</v>
      </c>
      <c r="C109" s="218" t="s">
        <v>1312</v>
      </c>
      <c r="D109" s="220" t="s">
        <v>1311</v>
      </c>
      <c r="E109" s="219" t="s">
        <v>1310</v>
      </c>
      <c r="F109" s="219">
        <v>1413032</v>
      </c>
      <c r="G109" s="218" t="s">
        <v>383</v>
      </c>
      <c r="H109">
        <v>300</v>
      </c>
      <c r="I109" t="s">
        <v>2334</v>
      </c>
    </row>
    <row r="110" spans="1:9" x14ac:dyDescent="0.25">
      <c r="A110" s="218" t="s">
        <v>552</v>
      </c>
      <c r="B110" s="218">
        <v>5090066174</v>
      </c>
      <c r="C110" s="218" t="s">
        <v>1309</v>
      </c>
      <c r="D110" s="220" t="s">
        <v>1308</v>
      </c>
      <c r="E110" s="219" t="s">
        <v>695</v>
      </c>
      <c r="F110" s="219">
        <v>1409034</v>
      </c>
      <c r="G110" s="218" t="s">
        <v>420</v>
      </c>
      <c r="H110">
        <v>265</v>
      </c>
      <c r="I110" t="s">
        <v>2335</v>
      </c>
    </row>
    <row r="111" spans="1:9" x14ac:dyDescent="0.25">
      <c r="A111" s="218" t="s">
        <v>681</v>
      </c>
      <c r="B111" s="218">
        <v>8241709709</v>
      </c>
      <c r="C111" s="218" t="s">
        <v>1307</v>
      </c>
      <c r="D111" s="220" t="s">
        <v>1306</v>
      </c>
      <c r="E111" s="219" t="s">
        <v>1305</v>
      </c>
      <c r="F111" s="219">
        <v>1433011</v>
      </c>
      <c r="G111" s="218" t="s">
        <v>211</v>
      </c>
      <c r="H111">
        <v>475</v>
      </c>
      <c r="I111" t="s">
        <v>2337</v>
      </c>
    </row>
    <row r="112" spans="1:9" x14ac:dyDescent="0.25">
      <c r="A112" s="218" t="s">
        <v>612</v>
      </c>
      <c r="B112" s="218">
        <v>5110263855</v>
      </c>
      <c r="C112" s="218" t="s">
        <v>1304</v>
      </c>
      <c r="D112" s="220" t="s">
        <v>1303</v>
      </c>
      <c r="E112" s="219" t="s">
        <v>1302</v>
      </c>
      <c r="F112" s="219">
        <v>1437034</v>
      </c>
      <c r="G112" s="218" t="s">
        <v>176</v>
      </c>
      <c r="H112" t="e">
        <v>#N/A</v>
      </c>
      <c r="I112" t="s">
        <v>2335</v>
      </c>
    </row>
    <row r="113" spans="1:9" x14ac:dyDescent="0.25">
      <c r="A113" s="218" t="s">
        <v>612</v>
      </c>
      <c r="B113" s="218">
        <v>5110271300</v>
      </c>
      <c r="C113" s="218" t="s">
        <v>1301</v>
      </c>
      <c r="D113" s="220" t="s">
        <v>1300</v>
      </c>
      <c r="E113" s="219" t="s">
        <v>1299</v>
      </c>
      <c r="F113" s="219">
        <v>1437042</v>
      </c>
      <c r="G113" s="218" t="s">
        <v>176</v>
      </c>
      <c r="H113">
        <v>507</v>
      </c>
      <c r="I113" t="s">
        <v>2334</v>
      </c>
    </row>
    <row r="114" spans="1:9" x14ac:dyDescent="0.25">
      <c r="A114" s="218" t="s">
        <v>546</v>
      </c>
      <c r="B114" s="218">
        <v>8262117380</v>
      </c>
      <c r="C114" s="218" t="s">
        <v>856</v>
      </c>
      <c r="D114" s="220" t="s">
        <v>855</v>
      </c>
      <c r="E114" s="219" t="s">
        <v>833</v>
      </c>
      <c r="F114" s="219">
        <v>1403021</v>
      </c>
      <c r="G114" s="218" t="s">
        <v>467</v>
      </c>
      <c r="H114">
        <v>221</v>
      </c>
      <c r="I114" t="s">
        <v>2337</v>
      </c>
    </row>
    <row r="115" spans="1:9" x14ac:dyDescent="0.25">
      <c r="A115" s="218" t="s">
        <v>565</v>
      </c>
      <c r="B115" s="218">
        <v>7742935675</v>
      </c>
      <c r="C115" s="218" t="s">
        <v>842</v>
      </c>
      <c r="D115" s="220" t="s">
        <v>841</v>
      </c>
      <c r="E115" s="219" t="s">
        <v>840</v>
      </c>
      <c r="F115" s="219">
        <v>1419072</v>
      </c>
      <c r="G115" s="218" t="s">
        <v>329</v>
      </c>
      <c r="H115">
        <v>358</v>
      </c>
      <c r="I115" t="s">
        <v>2334</v>
      </c>
    </row>
    <row r="116" spans="1:9" x14ac:dyDescent="0.25">
      <c r="A116" s="218" t="s">
        <v>681</v>
      </c>
      <c r="B116" s="218">
        <v>8241707277</v>
      </c>
      <c r="C116" s="218" t="s">
        <v>854</v>
      </c>
      <c r="D116" s="220" t="s">
        <v>853</v>
      </c>
      <c r="E116" s="219" t="s">
        <v>852</v>
      </c>
      <c r="F116" s="219">
        <v>1433054</v>
      </c>
      <c r="G116" s="218" t="s">
        <v>211</v>
      </c>
      <c r="H116">
        <v>476</v>
      </c>
      <c r="I116" t="s">
        <v>2335</v>
      </c>
    </row>
    <row r="117" spans="1:9" x14ac:dyDescent="0.25">
      <c r="A117" s="218" t="s">
        <v>655</v>
      </c>
      <c r="B117" s="218">
        <v>1181768394</v>
      </c>
      <c r="C117" s="218" t="s">
        <v>851</v>
      </c>
      <c r="D117" s="220" t="s">
        <v>850</v>
      </c>
      <c r="E117" s="219" t="s">
        <v>849</v>
      </c>
      <c r="F117" s="219">
        <v>1432054</v>
      </c>
      <c r="G117" s="218" t="s">
        <v>218</v>
      </c>
      <c r="H117">
        <v>469</v>
      </c>
      <c r="I117" t="s">
        <v>2335</v>
      </c>
    </row>
    <row r="118" spans="1:9" x14ac:dyDescent="0.25">
      <c r="A118" s="218" t="s">
        <v>553</v>
      </c>
      <c r="B118" s="218">
        <v>4960249189</v>
      </c>
      <c r="C118" s="218" t="s">
        <v>848</v>
      </c>
      <c r="D118" s="220" t="s">
        <v>847</v>
      </c>
      <c r="E118" s="219" t="s">
        <v>846</v>
      </c>
      <c r="F118" s="219">
        <v>1410024</v>
      </c>
      <c r="G118" s="218" t="s">
        <v>413</v>
      </c>
      <c r="H118">
        <v>270</v>
      </c>
      <c r="I118" t="s">
        <v>2335</v>
      </c>
    </row>
    <row r="119" spans="1:9" x14ac:dyDescent="0.25">
      <c r="A119" s="218" t="s">
        <v>558</v>
      </c>
      <c r="B119" s="218">
        <v>7582196624</v>
      </c>
      <c r="C119" s="218" t="s">
        <v>845</v>
      </c>
      <c r="D119" s="220" t="s">
        <v>844</v>
      </c>
      <c r="E119" s="219" t="s">
        <v>843</v>
      </c>
      <c r="F119" s="219">
        <v>1415072</v>
      </c>
      <c r="G119" s="218" t="s">
        <v>367</v>
      </c>
      <c r="H119">
        <v>321</v>
      </c>
      <c r="I119" t="s">
        <v>2334</v>
      </c>
    </row>
    <row r="120" spans="1:9" x14ac:dyDescent="0.25">
      <c r="A120" s="218" t="s">
        <v>546</v>
      </c>
      <c r="B120" s="218">
        <v>8262066487</v>
      </c>
      <c r="C120" s="218" t="s">
        <v>1298</v>
      </c>
      <c r="D120" s="220" t="s">
        <v>1297</v>
      </c>
      <c r="E120" s="219" t="s">
        <v>1296</v>
      </c>
      <c r="F120" s="219">
        <v>1403072</v>
      </c>
      <c r="G120" s="218" t="s">
        <v>467</v>
      </c>
      <c r="H120">
        <v>222</v>
      </c>
      <c r="I120" t="s">
        <v>2334</v>
      </c>
    </row>
    <row r="121" spans="1:9" x14ac:dyDescent="0.25">
      <c r="A121" s="218" t="s">
        <v>550</v>
      </c>
      <c r="B121" s="218">
        <v>8121914938</v>
      </c>
      <c r="C121" s="218" t="s">
        <v>1295</v>
      </c>
      <c r="D121" s="220" t="s">
        <v>1294</v>
      </c>
      <c r="E121" s="219" t="s">
        <v>1293</v>
      </c>
      <c r="F121" s="219">
        <v>1407062</v>
      </c>
      <c r="G121" s="218" t="s">
        <v>434</v>
      </c>
      <c r="H121">
        <v>256</v>
      </c>
      <c r="I121" t="s">
        <v>2334</v>
      </c>
    </row>
    <row r="122" spans="1:9" x14ac:dyDescent="0.25">
      <c r="A122" s="218" t="s">
        <v>565</v>
      </c>
      <c r="B122" s="218">
        <v>7743211086</v>
      </c>
      <c r="C122" s="218" t="s">
        <v>1292</v>
      </c>
      <c r="D122" s="220" t="s">
        <v>1291</v>
      </c>
      <c r="E122" s="219" t="s">
        <v>1290</v>
      </c>
      <c r="F122" s="219">
        <v>1419082</v>
      </c>
      <c r="G122" s="218" t="s">
        <v>329</v>
      </c>
      <c r="H122">
        <v>359</v>
      </c>
      <c r="I122" t="s">
        <v>2334</v>
      </c>
    </row>
    <row r="123" spans="1:9" x14ac:dyDescent="0.25">
      <c r="A123" s="218" t="s">
        <v>562</v>
      </c>
      <c r="B123" s="218">
        <v>7591624930</v>
      </c>
      <c r="C123" s="218" t="s">
        <v>1289</v>
      </c>
      <c r="D123" s="220" t="s">
        <v>1288</v>
      </c>
      <c r="E123" s="219" t="s">
        <v>1287</v>
      </c>
      <c r="F123" s="219">
        <v>1416052</v>
      </c>
      <c r="G123" s="218" t="s">
        <v>150</v>
      </c>
      <c r="H123">
        <v>330</v>
      </c>
      <c r="I123" t="s">
        <v>2334</v>
      </c>
    </row>
    <row r="124" spans="1:9" x14ac:dyDescent="0.25">
      <c r="A124" s="218" t="s">
        <v>547</v>
      </c>
      <c r="B124" s="218">
        <v>9710664961</v>
      </c>
      <c r="C124" s="218" t="s">
        <v>2338</v>
      </c>
      <c r="D124" s="220" t="s">
        <v>2339</v>
      </c>
      <c r="E124" s="219" t="s">
        <v>1286</v>
      </c>
      <c r="F124" s="219">
        <v>1404011</v>
      </c>
      <c r="G124" s="218" t="s">
        <v>454</v>
      </c>
      <c r="H124" t="e">
        <v>#N/A</v>
      </c>
      <c r="I124" t="s">
        <v>2337</v>
      </c>
    </row>
    <row r="125" spans="1:9" x14ac:dyDescent="0.25">
      <c r="A125" s="218" t="s">
        <v>648</v>
      </c>
      <c r="B125" s="218">
        <v>7962958767</v>
      </c>
      <c r="C125" s="218" t="s">
        <v>2340</v>
      </c>
      <c r="D125" s="220" t="s">
        <v>2341</v>
      </c>
      <c r="E125" s="219" t="s">
        <v>2342</v>
      </c>
      <c r="F125" s="219">
        <v>1425011</v>
      </c>
      <c r="G125" s="218" t="s">
        <v>272</v>
      </c>
      <c r="H125" t="e">
        <v>#N/A</v>
      </c>
      <c r="I125" t="s">
        <v>2337</v>
      </c>
    </row>
    <row r="126" spans="1:9" x14ac:dyDescent="0.25">
      <c r="A126" s="218" t="s">
        <v>723</v>
      </c>
      <c r="B126" s="218">
        <v>7962817529</v>
      </c>
      <c r="C126" s="218" t="s">
        <v>2343</v>
      </c>
      <c r="D126" s="220" t="s">
        <v>2344</v>
      </c>
      <c r="E126" s="219" t="s">
        <v>2345</v>
      </c>
      <c r="F126" s="219">
        <v>1463011</v>
      </c>
      <c r="G126" s="218" t="s">
        <v>161</v>
      </c>
      <c r="H126" t="e">
        <v>#N/A</v>
      </c>
      <c r="I126" t="s">
        <v>2337</v>
      </c>
    </row>
    <row r="127" spans="1:9" x14ac:dyDescent="0.25">
      <c r="A127" s="218" t="s">
        <v>546</v>
      </c>
      <c r="B127" s="218">
        <v>8262037296</v>
      </c>
      <c r="C127" s="218" t="s">
        <v>1285</v>
      </c>
      <c r="D127" s="220" t="s">
        <v>1284</v>
      </c>
      <c r="E127" s="219" t="s">
        <v>1283</v>
      </c>
      <c r="F127" s="219">
        <v>1403082</v>
      </c>
      <c r="G127" s="218" t="s">
        <v>467</v>
      </c>
      <c r="H127">
        <v>223</v>
      </c>
      <c r="I127" t="s">
        <v>2334</v>
      </c>
    </row>
    <row r="128" spans="1:9" x14ac:dyDescent="0.25">
      <c r="A128" s="218" t="s">
        <v>631</v>
      </c>
      <c r="B128" s="218">
        <v>1251622308</v>
      </c>
      <c r="C128" s="218" t="s">
        <v>2346</v>
      </c>
      <c r="D128" s="220" t="s">
        <v>2347</v>
      </c>
      <c r="E128" s="219" t="s">
        <v>2348</v>
      </c>
      <c r="F128" s="219">
        <v>1434021</v>
      </c>
      <c r="G128" s="218" t="s">
        <v>201</v>
      </c>
      <c r="H128" t="e">
        <v>#N/A</v>
      </c>
      <c r="I128" t="s">
        <v>2337</v>
      </c>
    </row>
    <row r="129" spans="1:9" x14ac:dyDescent="0.25">
      <c r="A129" s="218" t="s">
        <v>713</v>
      </c>
      <c r="B129" s="218">
        <v>7743135712</v>
      </c>
      <c r="C129" s="218" t="s">
        <v>2349</v>
      </c>
      <c r="D129" s="220" t="s">
        <v>2350</v>
      </c>
      <c r="E129" s="219" t="s">
        <v>2351</v>
      </c>
      <c r="F129" s="219">
        <v>1462011</v>
      </c>
      <c r="G129" s="218" t="s">
        <v>162</v>
      </c>
      <c r="H129" t="e">
        <v>#N/A</v>
      </c>
      <c r="I129" t="s">
        <v>2337</v>
      </c>
    </row>
    <row r="130" spans="1:9" x14ac:dyDescent="0.25">
      <c r="A130" s="218" t="s">
        <v>778</v>
      </c>
      <c r="B130" s="218">
        <v>5671783718</v>
      </c>
      <c r="C130" s="218" t="s">
        <v>2352</v>
      </c>
      <c r="D130" s="220" t="s">
        <v>2353</v>
      </c>
      <c r="E130" s="219" t="s">
        <v>775</v>
      </c>
      <c r="F130" s="219">
        <v>1420011</v>
      </c>
      <c r="G130" s="218" t="s">
        <v>313</v>
      </c>
      <c r="H130" t="e">
        <v>#N/A</v>
      </c>
      <c r="I130" t="s">
        <v>2337</v>
      </c>
    </row>
    <row r="131" spans="1:9" x14ac:dyDescent="0.25">
      <c r="A131" s="218" t="s">
        <v>778</v>
      </c>
      <c r="B131" s="218">
        <v>5671905245</v>
      </c>
      <c r="C131" s="218" t="s">
        <v>2354</v>
      </c>
      <c r="D131" s="220" t="s">
        <v>2355</v>
      </c>
      <c r="E131" s="219" t="s">
        <v>2356</v>
      </c>
      <c r="F131" s="219">
        <v>1420021</v>
      </c>
      <c r="G131" s="218" t="s">
        <v>313</v>
      </c>
      <c r="H131" t="e">
        <v>#N/A</v>
      </c>
      <c r="I131" t="s">
        <v>2337</v>
      </c>
    </row>
    <row r="132" spans="1:9" x14ac:dyDescent="0.25">
      <c r="A132" s="218" t="s">
        <v>768</v>
      </c>
      <c r="B132" s="218">
        <v>7761679049</v>
      </c>
      <c r="C132" s="218" t="s">
        <v>2357</v>
      </c>
      <c r="D132" s="220" t="s">
        <v>2358</v>
      </c>
      <c r="E132" s="219" t="s">
        <v>2359</v>
      </c>
      <c r="F132" s="219">
        <v>1427011</v>
      </c>
      <c r="G132" s="218" t="s">
        <v>246</v>
      </c>
      <c r="H132" t="e">
        <v>#N/A</v>
      </c>
      <c r="I132" t="s">
        <v>2337</v>
      </c>
    </row>
    <row r="133" spans="1:9" x14ac:dyDescent="0.25">
      <c r="A133" s="218" t="s">
        <v>691</v>
      </c>
      <c r="B133" s="218">
        <v>5342480595</v>
      </c>
      <c r="C133" s="218" t="s">
        <v>1282</v>
      </c>
      <c r="D133" s="220" t="s">
        <v>1281</v>
      </c>
      <c r="E133" s="219" t="s">
        <v>1280</v>
      </c>
      <c r="F133" s="219">
        <v>1421042</v>
      </c>
      <c r="G133" s="218" t="s">
        <v>302</v>
      </c>
      <c r="H133">
        <v>382</v>
      </c>
      <c r="I133" t="s">
        <v>2334</v>
      </c>
    </row>
    <row r="134" spans="1:9" x14ac:dyDescent="0.25">
      <c r="A134" s="218" t="s">
        <v>681</v>
      </c>
      <c r="B134" s="218">
        <v>8241723514</v>
      </c>
      <c r="C134" s="218" t="s">
        <v>1279</v>
      </c>
      <c r="D134" s="220" t="s">
        <v>1278</v>
      </c>
      <c r="E134" s="219" t="s">
        <v>1277</v>
      </c>
      <c r="F134" s="219">
        <v>1433062</v>
      </c>
      <c r="G134" s="218" t="s">
        <v>211</v>
      </c>
      <c r="H134">
        <v>477</v>
      </c>
      <c r="I134" t="s">
        <v>2334</v>
      </c>
    </row>
    <row r="135" spans="1:9" x14ac:dyDescent="0.25">
      <c r="A135" s="218" t="s">
        <v>545</v>
      </c>
      <c r="B135" s="218">
        <v>5661876536</v>
      </c>
      <c r="C135" s="218" t="s">
        <v>1276</v>
      </c>
      <c r="D135" s="220" t="s">
        <v>1275</v>
      </c>
      <c r="E135" s="219" t="s">
        <v>1274</v>
      </c>
      <c r="F135" s="219">
        <v>1402011</v>
      </c>
      <c r="G135" s="218" t="s">
        <v>476</v>
      </c>
      <c r="H135" t="e">
        <v>#N/A</v>
      </c>
      <c r="I135" t="s">
        <v>2337</v>
      </c>
    </row>
    <row r="136" spans="1:9" x14ac:dyDescent="0.25">
      <c r="A136" s="218" t="s">
        <v>551</v>
      </c>
      <c r="B136" s="218">
        <v>5361923243</v>
      </c>
      <c r="C136" s="218" t="s">
        <v>1273</v>
      </c>
      <c r="D136" s="220" t="s">
        <v>1272</v>
      </c>
      <c r="E136" s="219" t="s">
        <v>1271</v>
      </c>
      <c r="F136" s="219">
        <v>1408011</v>
      </c>
      <c r="G136" s="218" t="s">
        <v>426</v>
      </c>
      <c r="H136" t="e">
        <v>#N/A</v>
      </c>
      <c r="I136" t="s">
        <v>2337</v>
      </c>
    </row>
    <row r="137" spans="1:9" x14ac:dyDescent="0.25">
      <c r="A137" s="218" t="s">
        <v>548</v>
      </c>
      <c r="B137" s="218">
        <v>5291799245</v>
      </c>
      <c r="C137" s="218" t="s">
        <v>1270</v>
      </c>
      <c r="D137" s="220" t="s">
        <v>1269</v>
      </c>
      <c r="E137" s="219" t="s">
        <v>1268</v>
      </c>
      <c r="F137" s="219">
        <v>1405011</v>
      </c>
      <c r="G137" s="218" t="s">
        <v>152</v>
      </c>
      <c r="H137" t="e">
        <v>#N/A</v>
      </c>
      <c r="I137" t="s">
        <v>2337</v>
      </c>
    </row>
    <row r="138" spans="1:9" x14ac:dyDescent="0.25">
      <c r="A138" s="218" t="s">
        <v>555</v>
      </c>
      <c r="B138" s="218">
        <v>8222146576</v>
      </c>
      <c r="C138" s="218" t="s">
        <v>1264</v>
      </c>
      <c r="D138" s="220" t="s">
        <v>1263</v>
      </c>
      <c r="E138" s="219" t="s">
        <v>1262</v>
      </c>
      <c r="F138" s="219">
        <v>1412011</v>
      </c>
      <c r="G138" s="218" t="s">
        <v>396</v>
      </c>
      <c r="H138">
        <v>294</v>
      </c>
      <c r="I138" t="s">
        <v>2337</v>
      </c>
    </row>
    <row r="139" spans="1:9" x14ac:dyDescent="0.25">
      <c r="A139" s="218" t="s">
        <v>757</v>
      </c>
      <c r="B139" s="218">
        <v>7991958971</v>
      </c>
      <c r="C139" s="218" t="s">
        <v>1267</v>
      </c>
      <c r="D139" s="220" t="s">
        <v>1266</v>
      </c>
      <c r="E139" s="219" t="s">
        <v>1265</v>
      </c>
      <c r="F139" s="219">
        <v>1430032</v>
      </c>
      <c r="G139" s="218" t="s">
        <v>224</v>
      </c>
      <c r="H139">
        <v>461</v>
      </c>
      <c r="I139" t="s">
        <v>2334</v>
      </c>
    </row>
    <row r="140" spans="1:9" x14ac:dyDescent="0.25">
      <c r="A140" s="218" t="s">
        <v>764</v>
      </c>
      <c r="B140" s="218">
        <v>8371692019</v>
      </c>
      <c r="C140" s="218" t="s">
        <v>1243</v>
      </c>
      <c r="D140" s="220" t="s">
        <v>1242</v>
      </c>
      <c r="E140" s="219" t="s">
        <v>1241</v>
      </c>
      <c r="F140" s="219">
        <v>1428042</v>
      </c>
      <c r="G140" s="218" t="s">
        <v>239</v>
      </c>
      <c r="H140">
        <v>445</v>
      </c>
      <c r="I140" t="s">
        <v>2334</v>
      </c>
    </row>
    <row r="141" spans="1:9" x14ac:dyDescent="0.25">
      <c r="A141" s="218" t="s">
        <v>554</v>
      </c>
      <c r="B141" s="218">
        <v>7571480899</v>
      </c>
      <c r="C141" s="218" t="s">
        <v>1240</v>
      </c>
      <c r="D141" s="220" t="s">
        <v>1239</v>
      </c>
      <c r="E141" s="219" t="s">
        <v>1238</v>
      </c>
      <c r="F141" s="219">
        <v>1411052</v>
      </c>
      <c r="G141" s="218" t="s">
        <v>407</v>
      </c>
      <c r="H141">
        <v>279</v>
      </c>
      <c r="I141" t="s">
        <v>2334</v>
      </c>
    </row>
    <row r="142" spans="1:9" x14ac:dyDescent="0.25">
      <c r="A142" s="218" t="s">
        <v>768</v>
      </c>
      <c r="B142" s="218">
        <v>7761615078</v>
      </c>
      <c r="C142" s="218" t="s">
        <v>1261</v>
      </c>
      <c r="D142" s="220" t="s">
        <v>1260</v>
      </c>
      <c r="E142" s="219" t="s">
        <v>1259</v>
      </c>
      <c r="F142" s="219">
        <v>1427032</v>
      </c>
      <c r="G142" s="218" t="s">
        <v>246</v>
      </c>
      <c r="H142">
        <v>437</v>
      </c>
      <c r="I142" t="s">
        <v>2334</v>
      </c>
    </row>
    <row r="143" spans="1:9" x14ac:dyDescent="0.25">
      <c r="A143" s="218" t="s">
        <v>549</v>
      </c>
      <c r="B143" s="218">
        <v>7971893228</v>
      </c>
      <c r="C143" s="218" t="s">
        <v>1258</v>
      </c>
      <c r="D143" s="220" t="s">
        <v>1257</v>
      </c>
      <c r="E143" s="219" t="s">
        <v>1256</v>
      </c>
      <c r="F143" s="219">
        <v>1406074</v>
      </c>
      <c r="G143" s="218" t="s">
        <v>444</v>
      </c>
      <c r="H143">
        <v>247</v>
      </c>
      <c r="I143" t="s">
        <v>2335</v>
      </c>
    </row>
    <row r="144" spans="1:9" x14ac:dyDescent="0.25">
      <c r="A144" s="218" t="s">
        <v>662</v>
      </c>
      <c r="B144" s="218">
        <v>8212529494</v>
      </c>
      <c r="C144" s="218" t="s">
        <v>1255</v>
      </c>
      <c r="D144" s="220" t="s">
        <v>1254</v>
      </c>
      <c r="E144" s="219" t="s">
        <v>1253</v>
      </c>
      <c r="F144" s="219">
        <v>1426042</v>
      </c>
      <c r="G144" s="218" t="s">
        <v>259</v>
      </c>
      <c r="H144">
        <v>425</v>
      </c>
      <c r="I144" t="s">
        <v>2334</v>
      </c>
    </row>
    <row r="145" spans="1:9" x14ac:dyDescent="0.25">
      <c r="A145" s="218" t="s">
        <v>662</v>
      </c>
      <c r="B145" s="218">
        <v>8212364231</v>
      </c>
      <c r="C145" s="218" t="s">
        <v>1252</v>
      </c>
      <c r="D145" s="220" t="s">
        <v>1251</v>
      </c>
      <c r="E145" s="219" t="s">
        <v>1250</v>
      </c>
      <c r="F145" s="219">
        <v>1426054</v>
      </c>
      <c r="G145" s="218" t="s">
        <v>259</v>
      </c>
      <c r="H145">
        <v>426</v>
      </c>
      <c r="I145" t="s">
        <v>2335</v>
      </c>
    </row>
    <row r="146" spans="1:9" x14ac:dyDescent="0.25">
      <c r="A146" t="s">
        <v>555</v>
      </c>
      <c r="B146">
        <v>8222147185</v>
      </c>
      <c r="C146" t="s">
        <v>651</v>
      </c>
      <c r="D146" t="s">
        <v>650</v>
      </c>
      <c r="E146" t="s">
        <v>649</v>
      </c>
      <c r="F146">
        <v>1412124</v>
      </c>
      <c r="G146" t="s">
        <v>396</v>
      </c>
      <c r="H146">
        <v>295</v>
      </c>
    </row>
    <row r="147" spans="1:9" x14ac:dyDescent="0.25">
      <c r="A147" s="218" t="s">
        <v>617</v>
      </c>
      <c r="B147" s="218">
        <v>8381426420</v>
      </c>
      <c r="C147" s="218" t="s">
        <v>1249</v>
      </c>
      <c r="D147" s="220" t="s">
        <v>1248</v>
      </c>
      <c r="E147" s="219" t="s">
        <v>1247</v>
      </c>
      <c r="F147" s="219">
        <v>1438024</v>
      </c>
      <c r="G147" s="218" t="s">
        <v>169</v>
      </c>
      <c r="H147">
        <v>511</v>
      </c>
      <c r="I147" t="s">
        <v>2335</v>
      </c>
    </row>
    <row r="148" spans="1:9" x14ac:dyDescent="0.25">
      <c r="A148" s="218" t="s">
        <v>558</v>
      </c>
      <c r="B148" s="218">
        <v>7582153537</v>
      </c>
      <c r="C148" s="218" t="s">
        <v>1246</v>
      </c>
      <c r="D148" s="220" t="s">
        <v>1245</v>
      </c>
      <c r="E148" s="219" t="s">
        <v>1244</v>
      </c>
      <c r="F148" s="219">
        <v>1415084</v>
      </c>
      <c r="G148" s="218" t="s">
        <v>367</v>
      </c>
      <c r="H148">
        <v>322</v>
      </c>
      <c r="I148" t="s">
        <v>2335</v>
      </c>
    </row>
    <row r="149" spans="1:9" x14ac:dyDescent="0.25">
      <c r="A149" s="218" t="s">
        <v>691</v>
      </c>
      <c r="B149" s="218">
        <v>5342254841</v>
      </c>
      <c r="C149" s="218" t="s">
        <v>1237</v>
      </c>
      <c r="D149" s="220" t="s">
        <v>1236</v>
      </c>
      <c r="E149" s="219" t="s">
        <v>1235</v>
      </c>
      <c r="F149" s="219">
        <v>1421052</v>
      </c>
      <c r="G149" s="218" t="s">
        <v>302</v>
      </c>
      <c r="H149">
        <v>383</v>
      </c>
      <c r="I149" t="s">
        <v>2334</v>
      </c>
    </row>
    <row r="150" spans="1:9" x14ac:dyDescent="0.25">
      <c r="A150" s="218" t="s">
        <v>778</v>
      </c>
      <c r="B150" s="218">
        <v>5671789052</v>
      </c>
      <c r="C150" s="218" t="s">
        <v>1234</v>
      </c>
      <c r="D150" s="220" t="s">
        <v>1233</v>
      </c>
      <c r="E150" s="219" t="s">
        <v>1232</v>
      </c>
      <c r="F150" s="219">
        <v>1420072</v>
      </c>
      <c r="G150" s="218" t="s">
        <v>313</v>
      </c>
      <c r="H150">
        <v>373</v>
      </c>
      <c r="I150" t="s">
        <v>2334</v>
      </c>
    </row>
    <row r="151" spans="1:9" x14ac:dyDescent="0.25">
      <c r="A151" s="218" t="s">
        <v>557</v>
      </c>
      <c r="B151" s="218">
        <v>5311607468</v>
      </c>
      <c r="C151" s="218" t="s">
        <v>1231</v>
      </c>
      <c r="D151" s="220" t="s">
        <v>1230</v>
      </c>
      <c r="E151" s="219" t="s">
        <v>1229</v>
      </c>
      <c r="F151" s="219">
        <v>1414044</v>
      </c>
      <c r="G151" s="218" t="s">
        <v>154</v>
      </c>
      <c r="H151">
        <v>311</v>
      </c>
      <c r="I151" t="s">
        <v>2335</v>
      </c>
    </row>
    <row r="152" spans="1:9" x14ac:dyDescent="0.25">
      <c r="A152" s="218" t="s">
        <v>551</v>
      </c>
      <c r="B152" s="218">
        <v>5361765293</v>
      </c>
      <c r="C152" s="218" t="s">
        <v>1228</v>
      </c>
      <c r="D152" s="220" t="s">
        <v>1227</v>
      </c>
      <c r="E152" s="219" t="s">
        <v>1226</v>
      </c>
      <c r="F152" s="219">
        <v>1408032</v>
      </c>
      <c r="G152" s="218" t="s">
        <v>426</v>
      </c>
      <c r="H152">
        <v>260</v>
      </c>
      <c r="I152" t="s">
        <v>2334</v>
      </c>
    </row>
    <row r="153" spans="1:9" x14ac:dyDescent="0.25">
      <c r="A153" s="218" t="s">
        <v>764</v>
      </c>
      <c r="B153" s="218">
        <v>8371693792</v>
      </c>
      <c r="C153" s="218" t="s">
        <v>1225</v>
      </c>
      <c r="D153" s="220" t="s">
        <v>1224</v>
      </c>
      <c r="E153" s="219" t="s">
        <v>1223</v>
      </c>
      <c r="F153" s="219">
        <v>1428052</v>
      </c>
      <c r="G153" s="218" t="s">
        <v>239</v>
      </c>
      <c r="H153">
        <v>446</v>
      </c>
      <c r="I153" t="s">
        <v>2334</v>
      </c>
    </row>
    <row r="154" spans="1:9" x14ac:dyDescent="0.25">
      <c r="A154" s="218" t="s">
        <v>778</v>
      </c>
      <c r="B154" s="218">
        <v>5671786697</v>
      </c>
      <c r="C154" s="218" t="s">
        <v>1222</v>
      </c>
      <c r="D154" s="220" t="s">
        <v>1221</v>
      </c>
      <c r="E154" s="219" t="s">
        <v>1220</v>
      </c>
      <c r="F154" s="219">
        <v>1420084</v>
      </c>
      <c r="G154" s="218" t="s">
        <v>313</v>
      </c>
      <c r="H154">
        <v>374</v>
      </c>
      <c r="I154" t="s">
        <v>2335</v>
      </c>
    </row>
    <row r="155" spans="1:9" x14ac:dyDescent="0.25">
      <c r="A155" s="218" t="s">
        <v>549</v>
      </c>
      <c r="B155" s="218">
        <v>7971881633</v>
      </c>
      <c r="C155" s="218" t="s">
        <v>1219</v>
      </c>
      <c r="D155" s="220" t="s">
        <v>1218</v>
      </c>
      <c r="E155" s="219" t="s">
        <v>1217</v>
      </c>
      <c r="F155" s="219">
        <v>1406084</v>
      </c>
      <c r="G155" s="218" t="s">
        <v>444</v>
      </c>
      <c r="H155">
        <v>248</v>
      </c>
      <c r="I155" t="s">
        <v>2335</v>
      </c>
    </row>
    <row r="156" spans="1:9" x14ac:dyDescent="0.25">
      <c r="A156" s="218" t="s">
        <v>565</v>
      </c>
      <c r="B156" s="218">
        <v>7743211324</v>
      </c>
      <c r="C156" s="218" t="s">
        <v>1216</v>
      </c>
      <c r="D156" s="220" t="s">
        <v>1215</v>
      </c>
      <c r="E156" s="219" t="s">
        <v>1214</v>
      </c>
      <c r="F156" s="219">
        <v>1419092</v>
      </c>
      <c r="G156" s="218" t="s">
        <v>329</v>
      </c>
      <c r="H156">
        <v>360</v>
      </c>
      <c r="I156" t="s">
        <v>2334</v>
      </c>
    </row>
    <row r="157" spans="1:9" x14ac:dyDescent="0.25">
      <c r="A157" s="218" t="s">
        <v>562</v>
      </c>
      <c r="B157" s="218">
        <v>7591624953</v>
      </c>
      <c r="C157" s="218" t="s">
        <v>1213</v>
      </c>
      <c r="D157" s="220" t="s">
        <v>1212</v>
      </c>
      <c r="E157" s="219" t="s">
        <v>1211</v>
      </c>
      <c r="F157" s="219">
        <v>1416062</v>
      </c>
      <c r="G157" s="218" t="s">
        <v>150</v>
      </c>
      <c r="H157">
        <v>331</v>
      </c>
      <c r="I157" t="s">
        <v>2334</v>
      </c>
    </row>
    <row r="158" spans="1:9" x14ac:dyDescent="0.25">
      <c r="A158" s="218" t="s">
        <v>613</v>
      </c>
      <c r="B158" s="218">
        <v>5681546196</v>
      </c>
      <c r="C158" s="218" t="s">
        <v>1210</v>
      </c>
      <c r="D158" s="220" t="s">
        <v>1209</v>
      </c>
      <c r="E158" s="219" t="s">
        <v>724</v>
      </c>
      <c r="F158" s="219">
        <v>1424022</v>
      </c>
      <c r="G158" s="218" t="s">
        <v>280</v>
      </c>
      <c r="H158">
        <v>401</v>
      </c>
      <c r="I158" t="s">
        <v>2334</v>
      </c>
    </row>
    <row r="159" spans="1:9" x14ac:dyDescent="0.25">
      <c r="A159" s="218" t="s">
        <v>788</v>
      </c>
      <c r="B159" s="218">
        <v>6010086182</v>
      </c>
      <c r="C159" s="218" t="s">
        <v>1208</v>
      </c>
      <c r="D159" s="220" t="s">
        <v>1207</v>
      </c>
      <c r="E159" s="219" t="s">
        <v>1206</v>
      </c>
      <c r="F159" s="219">
        <v>1423042</v>
      </c>
      <c r="G159" s="218" t="s">
        <v>289</v>
      </c>
      <c r="H159">
        <v>395</v>
      </c>
      <c r="I159" t="s">
        <v>2334</v>
      </c>
    </row>
    <row r="160" spans="1:9" x14ac:dyDescent="0.25">
      <c r="A160" s="218" t="s">
        <v>545</v>
      </c>
      <c r="B160" s="218">
        <v>5661874365</v>
      </c>
      <c r="C160" s="218" t="s">
        <v>1205</v>
      </c>
      <c r="D160" s="220" t="s">
        <v>1204</v>
      </c>
      <c r="E160" s="219" t="s">
        <v>1203</v>
      </c>
      <c r="F160" s="219">
        <v>1402062</v>
      </c>
      <c r="G160" s="218" t="s">
        <v>476</v>
      </c>
      <c r="H160">
        <v>212</v>
      </c>
      <c r="I160" t="s">
        <v>2334</v>
      </c>
    </row>
    <row r="161" spans="1:9" x14ac:dyDescent="0.25">
      <c r="A161" s="218" t="s">
        <v>553</v>
      </c>
      <c r="B161" s="218">
        <v>4960248273</v>
      </c>
      <c r="C161" s="218" t="s">
        <v>1202</v>
      </c>
      <c r="D161" s="220" t="s">
        <v>1201</v>
      </c>
      <c r="E161" s="219" t="s">
        <v>1200</v>
      </c>
      <c r="F161" s="219">
        <v>1410032</v>
      </c>
      <c r="G161" s="218" t="s">
        <v>413</v>
      </c>
      <c r="H161">
        <v>271</v>
      </c>
      <c r="I161" t="s">
        <v>2334</v>
      </c>
    </row>
    <row r="162" spans="1:9" x14ac:dyDescent="0.25">
      <c r="A162" s="218" t="s">
        <v>558</v>
      </c>
      <c r="B162" s="218">
        <v>7582123565</v>
      </c>
      <c r="C162" s="218" t="s">
        <v>1199</v>
      </c>
      <c r="D162" s="220" t="s">
        <v>1198</v>
      </c>
      <c r="E162" s="219" t="s">
        <v>1197</v>
      </c>
      <c r="F162" s="219">
        <v>1415092</v>
      </c>
      <c r="G162" s="218" t="s">
        <v>367</v>
      </c>
      <c r="H162">
        <v>323</v>
      </c>
      <c r="I162" t="s">
        <v>2334</v>
      </c>
    </row>
    <row r="163" spans="1:9" x14ac:dyDescent="0.25">
      <c r="A163" s="218" t="s">
        <v>545</v>
      </c>
      <c r="B163" s="218">
        <v>5661868809</v>
      </c>
      <c r="C163" s="218" t="s">
        <v>1196</v>
      </c>
      <c r="D163" s="220" t="s">
        <v>1195</v>
      </c>
      <c r="E163" s="219" t="s">
        <v>1194</v>
      </c>
      <c r="F163" s="219">
        <v>1402072</v>
      </c>
      <c r="G163" s="218" t="s">
        <v>476</v>
      </c>
      <c r="H163">
        <v>213</v>
      </c>
      <c r="I163" t="s">
        <v>2334</v>
      </c>
    </row>
    <row r="164" spans="1:9" x14ac:dyDescent="0.25">
      <c r="A164" s="218" t="s">
        <v>757</v>
      </c>
      <c r="B164" s="218">
        <v>7991922134</v>
      </c>
      <c r="C164" s="218" t="s">
        <v>1193</v>
      </c>
      <c r="D164" s="220" t="s">
        <v>1192</v>
      </c>
      <c r="E164" s="219" t="s">
        <v>1191</v>
      </c>
      <c r="F164" s="219">
        <v>1430042</v>
      </c>
      <c r="G164" s="218" t="s">
        <v>224</v>
      </c>
      <c r="H164">
        <v>462</v>
      </c>
      <c r="I164" t="s">
        <v>2334</v>
      </c>
    </row>
    <row r="165" spans="1:9" x14ac:dyDescent="0.25">
      <c r="A165" s="218" t="s">
        <v>563</v>
      </c>
      <c r="B165" s="218">
        <v>8261170716</v>
      </c>
      <c r="C165" s="218" t="s">
        <v>1190</v>
      </c>
      <c r="D165" s="220" t="s">
        <v>1189</v>
      </c>
      <c r="E165" s="219" t="s">
        <v>1188</v>
      </c>
      <c r="F165" s="219">
        <v>1417062</v>
      </c>
      <c r="G165" s="218" t="s">
        <v>345</v>
      </c>
      <c r="H165">
        <v>342</v>
      </c>
      <c r="I165" t="s">
        <v>2334</v>
      </c>
    </row>
    <row r="166" spans="1:9" x14ac:dyDescent="0.25">
      <c r="A166" s="218" t="s">
        <v>562</v>
      </c>
      <c r="B166" s="218">
        <v>7591622397</v>
      </c>
      <c r="C166" s="218" t="s">
        <v>1187</v>
      </c>
      <c r="D166" s="220" t="s">
        <v>1186</v>
      </c>
      <c r="E166" s="219" t="s">
        <v>1185</v>
      </c>
      <c r="F166" s="219">
        <v>1416011</v>
      </c>
      <c r="G166" s="218" t="s">
        <v>150</v>
      </c>
      <c r="H166">
        <v>332</v>
      </c>
      <c r="I166" t="s">
        <v>2337</v>
      </c>
    </row>
    <row r="167" spans="1:9" x14ac:dyDescent="0.25">
      <c r="A167" s="218" t="s">
        <v>655</v>
      </c>
      <c r="B167" s="218">
        <v>1181766202</v>
      </c>
      <c r="C167" s="218" t="s">
        <v>1184</v>
      </c>
      <c r="D167" s="220" t="s">
        <v>1183</v>
      </c>
      <c r="E167" s="219" t="s">
        <v>1182</v>
      </c>
      <c r="F167" s="219">
        <v>1432064</v>
      </c>
      <c r="G167" s="218" t="s">
        <v>218</v>
      </c>
      <c r="H167">
        <v>470</v>
      </c>
      <c r="I167" t="s">
        <v>2335</v>
      </c>
    </row>
    <row r="168" spans="1:9" x14ac:dyDescent="0.25">
      <c r="A168" s="218" t="s">
        <v>547</v>
      </c>
      <c r="B168" s="218">
        <v>9710664197</v>
      </c>
      <c r="C168" s="218" t="s">
        <v>1181</v>
      </c>
      <c r="D168" s="220" t="s">
        <v>1180</v>
      </c>
      <c r="E168" s="219" t="s">
        <v>1179</v>
      </c>
      <c r="F168" s="219">
        <v>1404032</v>
      </c>
      <c r="G168" s="218" t="s">
        <v>454</v>
      </c>
      <c r="H168">
        <v>232</v>
      </c>
      <c r="I168" t="s">
        <v>2334</v>
      </c>
    </row>
    <row r="169" spans="1:9" x14ac:dyDescent="0.25">
      <c r="A169" s="218" t="s">
        <v>662</v>
      </c>
      <c r="B169" s="218">
        <v>8212433653</v>
      </c>
      <c r="C169" s="218" t="s">
        <v>1178</v>
      </c>
      <c r="D169" s="220" t="s">
        <v>1177</v>
      </c>
      <c r="E169" s="219" t="s">
        <v>1176</v>
      </c>
      <c r="F169" s="219">
        <v>1426062</v>
      </c>
      <c r="G169" s="218" t="s">
        <v>259</v>
      </c>
      <c r="H169">
        <v>427</v>
      </c>
      <c r="I169" t="s">
        <v>2334</v>
      </c>
    </row>
    <row r="170" spans="1:9" x14ac:dyDescent="0.25">
      <c r="A170" s="218" t="s">
        <v>546</v>
      </c>
      <c r="B170" s="218">
        <v>8262064241</v>
      </c>
      <c r="C170" s="218" t="s">
        <v>1175</v>
      </c>
      <c r="D170" s="220" t="s">
        <v>1174</v>
      </c>
      <c r="E170" s="219" t="s">
        <v>1173</v>
      </c>
      <c r="F170" s="219">
        <v>1403092</v>
      </c>
      <c r="G170" s="218" t="s">
        <v>467</v>
      </c>
      <c r="H170">
        <v>224</v>
      </c>
      <c r="I170" t="s">
        <v>2334</v>
      </c>
    </row>
    <row r="171" spans="1:9" x14ac:dyDescent="0.25">
      <c r="A171" s="218" t="s">
        <v>564</v>
      </c>
      <c r="B171" s="218">
        <v>1231210962</v>
      </c>
      <c r="C171" s="218" t="s">
        <v>1172</v>
      </c>
      <c r="D171" s="220" t="s">
        <v>1171</v>
      </c>
      <c r="E171" s="219" t="s">
        <v>1170</v>
      </c>
      <c r="F171" s="219">
        <v>1418044</v>
      </c>
      <c r="G171" s="218" t="s">
        <v>336</v>
      </c>
      <c r="H171">
        <v>348</v>
      </c>
      <c r="I171" t="s">
        <v>2335</v>
      </c>
    </row>
    <row r="172" spans="1:9" x14ac:dyDescent="0.25">
      <c r="A172" s="218" t="s">
        <v>546</v>
      </c>
      <c r="B172" s="218">
        <v>8262037244</v>
      </c>
      <c r="C172" s="218" t="s">
        <v>1169</v>
      </c>
      <c r="D172" s="220" t="s">
        <v>1168</v>
      </c>
      <c r="E172" s="219" t="s">
        <v>1167</v>
      </c>
      <c r="F172" s="219">
        <v>1403104</v>
      </c>
      <c r="G172" s="218" t="s">
        <v>467</v>
      </c>
      <c r="H172">
        <v>225</v>
      </c>
      <c r="I172" t="s">
        <v>2335</v>
      </c>
    </row>
    <row r="173" spans="1:9" x14ac:dyDescent="0.25">
      <c r="A173" t="s">
        <v>648</v>
      </c>
      <c r="B173">
        <v>7962876911</v>
      </c>
      <c r="C173" t="s">
        <v>647</v>
      </c>
      <c r="D173" t="s">
        <v>646</v>
      </c>
      <c r="E173" t="s">
        <v>645</v>
      </c>
      <c r="F173">
        <v>1425011</v>
      </c>
      <c r="G173" t="s">
        <v>272</v>
      </c>
      <c r="H173">
        <v>415</v>
      </c>
    </row>
    <row r="174" spans="1:9" x14ac:dyDescent="0.25">
      <c r="A174" s="218" t="s">
        <v>553</v>
      </c>
      <c r="B174" s="218">
        <v>4960249522</v>
      </c>
      <c r="C174" s="218" t="s">
        <v>1166</v>
      </c>
      <c r="D174" s="220" t="s">
        <v>1165</v>
      </c>
      <c r="E174" s="219" t="s">
        <v>1164</v>
      </c>
      <c r="F174" s="219">
        <v>1410042</v>
      </c>
      <c r="G174" s="218" t="s">
        <v>413</v>
      </c>
      <c r="H174">
        <v>272</v>
      </c>
      <c r="I174" t="s">
        <v>2334</v>
      </c>
    </row>
    <row r="175" spans="1:9" x14ac:dyDescent="0.25">
      <c r="A175" s="218" t="s">
        <v>554</v>
      </c>
      <c r="B175" s="218">
        <v>7571412314</v>
      </c>
      <c r="C175" s="218" t="s">
        <v>1132</v>
      </c>
      <c r="D175" s="220" t="s">
        <v>1131</v>
      </c>
      <c r="E175" s="219" t="s">
        <v>1130</v>
      </c>
      <c r="F175" s="219">
        <v>1411062</v>
      </c>
      <c r="G175" s="218" t="s">
        <v>407</v>
      </c>
      <c r="H175">
        <v>280</v>
      </c>
      <c r="I175" t="s">
        <v>2334</v>
      </c>
    </row>
    <row r="176" spans="1:9" x14ac:dyDescent="0.25">
      <c r="A176" s="220" t="s">
        <v>778</v>
      </c>
      <c r="B176" s="218">
        <v>5671810266</v>
      </c>
      <c r="C176" s="218" t="s">
        <v>1129</v>
      </c>
      <c r="D176" s="220" t="s">
        <v>1128</v>
      </c>
      <c r="E176" s="219" t="s">
        <v>1127</v>
      </c>
      <c r="F176" s="219">
        <v>1420011</v>
      </c>
      <c r="G176" s="218" t="s">
        <v>313</v>
      </c>
      <c r="H176">
        <v>375</v>
      </c>
      <c r="I176" t="s">
        <v>2337</v>
      </c>
    </row>
    <row r="177" spans="1:9" x14ac:dyDescent="0.25">
      <c r="A177" s="218" t="s">
        <v>549</v>
      </c>
      <c r="B177" s="218">
        <v>7972056581</v>
      </c>
      <c r="C177" s="218" t="s">
        <v>1163</v>
      </c>
      <c r="D177" s="220" t="s">
        <v>1162</v>
      </c>
      <c r="E177" s="219" t="s">
        <v>1161</v>
      </c>
      <c r="F177" s="219">
        <v>1406092</v>
      </c>
      <c r="G177" s="218" t="s">
        <v>444</v>
      </c>
      <c r="H177">
        <v>249</v>
      </c>
      <c r="I177" t="s">
        <v>2334</v>
      </c>
    </row>
    <row r="178" spans="1:9" x14ac:dyDescent="0.25">
      <c r="A178" s="218" t="s">
        <v>613</v>
      </c>
      <c r="B178" s="218">
        <v>5681524651</v>
      </c>
      <c r="C178" s="218" t="s">
        <v>1160</v>
      </c>
      <c r="D178" s="220" t="s">
        <v>1159</v>
      </c>
      <c r="E178" s="219" t="s">
        <v>1158</v>
      </c>
      <c r="F178" s="219">
        <v>1424032</v>
      </c>
      <c r="G178" s="218" t="s">
        <v>280</v>
      </c>
      <c r="H178">
        <v>402</v>
      </c>
      <c r="I178" t="s">
        <v>2334</v>
      </c>
    </row>
    <row r="179" spans="1:9" x14ac:dyDescent="0.25">
      <c r="A179" s="218" t="s">
        <v>641</v>
      </c>
      <c r="B179" s="218">
        <v>8111715769</v>
      </c>
      <c r="C179" s="218" t="s">
        <v>1157</v>
      </c>
      <c r="D179" s="220" t="s">
        <v>1156</v>
      </c>
      <c r="E179" s="219" t="s">
        <v>1155</v>
      </c>
      <c r="F179" s="219">
        <v>1436022</v>
      </c>
      <c r="G179" s="218" t="s">
        <v>182</v>
      </c>
      <c r="H179">
        <v>500</v>
      </c>
      <c r="I179" t="s">
        <v>2334</v>
      </c>
    </row>
    <row r="180" spans="1:9" x14ac:dyDescent="0.25">
      <c r="A180" t="s">
        <v>557</v>
      </c>
      <c r="B180">
        <v>5311688219</v>
      </c>
      <c r="C180" t="s">
        <v>644</v>
      </c>
      <c r="D180" t="s">
        <v>643</v>
      </c>
      <c r="E180" t="s">
        <v>642</v>
      </c>
      <c r="F180">
        <v>1414052</v>
      </c>
      <c r="G180" t="s">
        <v>154</v>
      </c>
      <c r="H180">
        <v>312</v>
      </c>
    </row>
    <row r="181" spans="1:9" x14ac:dyDescent="0.25">
      <c r="A181" s="218" t="s">
        <v>631</v>
      </c>
      <c r="B181" s="218">
        <v>1251627895</v>
      </c>
      <c r="C181" s="218" t="s">
        <v>1151</v>
      </c>
      <c r="D181" s="220" t="s">
        <v>1150</v>
      </c>
      <c r="E181" s="219" t="s">
        <v>1149</v>
      </c>
      <c r="F181" s="219">
        <v>1434082</v>
      </c>
      <c r="G181" s="218" t="s">
        <v>201</v>
      </c>
      <c r="H181">
        <v>488</v>
      </c>
      <c r="I181" t="s">
        <v>2334</v>
      </c>
    </row>
    <row r="182" spans="1:9" x14ac:dyDescent="0.25">
      <c r="A182" s="218" t="s">
        <v>788</v>
      </c>
      <c r="B182" s="218">
        <v>6010085604</v>
      </c>
      <c r="C182" s="218" t="s">
        <v>1154</v>
      </c>
      <c r="D182" s="220" t="s">
        <v>1153</v>
      </c>
      <c r="E182" s="219" t="s">
        <v>1152</v>
      </c>
      <c r="F182" s="219">
        <v>1423052</v>
      </c>
      <c r="G182" s="218" t="s">
        <v>289</v>
      </c>
      <c r="H182">
        <v>396</v>
      </c>
      <c r="I182" t="s">
        <v>2334</v>
      </c>
    </row>
    <row r="183" spans="1:9" x14ac:dyDescent="0.25">
      <c r="A183" s="218" t="s">
        <v>564</v>
      </c>
      <c r="B183" s="218">
        <v>1231050091</v>
      </c>
      <c r="C183" s="218" t="s">
        <v>1148</v>
      </c>
      <c r="D183" s="220" t="s">
        <v>1147</v>
      </c>
      <c r="E183" s="219" t="s">
        <v>1146</v>
      </c>
      <c r="F183" s="219">
        <v>1418052</v>
      </c>
      <c r="G183" s="218" t="s">
        <v>336</v>
      </c>
      <c r="H183">
        <v>349</v>
      </c>
      <c r="I183" t="s">
        <v>2334</v>
      </c>
    </row>
    <row r="184" spans="1:9" x14ac:dyDescent="0.25">
      <c r="A184" s="218" t="s">
        <v>544</v>
      </c>
      <c r="B184" s="218">
        <v>7981437673</v>
      </c>
      <c r="C184" s="218" t="s">
        <v>1145</v>
      </c>
      <c r="D184" s="220" t="s">
        <v>1144</v>
      </c>
      <c r="E184" s="219" t="s">
        <v>1143</v>
      </c>
      <c r="F184" s="219">
        <v>1401022</v>
      </c>
      <c r="G184" s="218" t="s">
        <v>481</v>
      </c>
      <c r="H184">
        <v>202</v>
      </c>
      <c r="I184" t="s">
        <v>2334</v>
      </c>
    </row>
    <row r="185" spans="1:9" x14ac:dyDescent="0.25">
      <c r="A185" s="218" t="s">
        <v>601</v>
      </c>
      <c r="B185" s="218">
        <v>7611535277</v>
      </c>
      <c r="C185" s="218" t="s">
        <v>1142</v>
      </c>
      <c r="D185" s="220" t="s">
        <v>1141</v>
      </c>
      <c r="E185" s="219" t="s">
        <v>598</v>
      </c>
      <c r="F185" s="219">
        <v>1422011</v>
      </c>
      <c r="G185" s="218" t="s">
        <v>295</v>
      </c>
      <c r="H185">
        <v>391</v>
      </c>
      <c r="I185" t="s">
        <v>2337</v>
      </c>
    </row>
    <row r="186" spans="1:9" x14ac:dyDescent="0.25">
      <c r="A186" s="218" t="s">
        <v>662</v>
      </c>
      <c r="B186" s="218">
        <v>8212389633</v>
      </c>
      <c r="C186" s="218" t="s">
        <v>1140</v>
      </c>
      <c r="D186" s="220" t="s">
        <v>1139</v>
      </c>
      <c r="E186" s="219" t="s">
        <v>1138</v>
      </c>
      <c r="F186" s="219">
        <v>1426072</v>
      </c>
      <c r="G186" s="218" t="s">
        <v>259</v>
      </c>
      <c r="H186">
        <v>428</v>
      </c>
      <c r="I186" t="s">
        <v>2334</v>
      </c>
    </row>
    <row r="187" spans="1:9" x14ac:dyDescent="0.25">
      <c r="A187" t="s">
        <v>641</v>
      </c>
      <c r="B187">
        <v>8111757928</v>
      </c>
      <c r="C187" t="s">
        <v>640</v>
      </c>
      <c r="D187" t="s">
        <v>639</v>
      </c>
      <c r="E187" t="s">
        <v>638</v>
      </c>
      <c r="F187">
        <v>1436032</v>
      </c>
      <c r="G187" t="s">
        <v>182</v>
      </c>
      <c r="H187">
        <v>501</v>
      </c>
    </row>
    <row r="188" spans="1:9" x14ac:dyDescent="0.25">
      <c r="A188" s="218" t="s">
        <v>788</v>
      </c>
      <c r="B188" s="218">
        <v>6010085828</v>
      </c>
      <c r="C188" s="218" t="s">
        <v>1137</v>
      </c>
      <c r="D188" s="220" t="s">
        <v>1136</v>
      </c>
      <c r="E188" s="219" t="s">
        <v>1135</v>
      </c>
      <c r="F188" s="219">
        <v>1423064</v>
      </c>
      <c r="G188" s="218" t="s">
        <v>289</v>
      </c>
      <c r="H188">
        <v>397</v>
      </c>
      <c r="I188" t="s">
        <v>2335</v>
      </c>
    </row>
    <row r="189" spans="1:9" x14ac:dyDescent="0.25">
      <c r="A189" s="218" t="s">
        <v>648</v>
      </c>
      <c r="B189" s="218">
        <v>9482380424</v>
      </c>
      <c r="C189" s="218" t="s">
        <v>1134</v>
      </c>
      <c r="D189" s="220" t="s">
        <v>1133</v>
      </c>
      <c r="E189" s="219" t="s">
        <v>717</v>
      </c>
      <c r="F189" s="219">
        <v>1425092</v>
      </c>
      <c r="G189" s="218" t="s">
        <v>272</v>
      </c>
      <c r="H189">
        <v>416</v>
      </c>
      <c r="I189" t="s">
        <v>2334</v>
      </c>
    </row>
    <row r="190" spans="1:9" x14ac:dyDescent="0.25">
      <c r="A190" t="s">
        <v>613</v>
      </c>
      <c r="B190">
        <v>5681540236</v>
      </c>
      <c r="C190" t="s">
        <v>634</v>
      </c>
      <c r="D190" t="s">
        <v>633</v>
      </c>
      <c r="E190" t="s">
        <v>632</v>
      </c>
      <c r="F190">
        <v>1424044</v>
      </c>
      <c r="G190" t="s">
        <v>280</v>
      </c>
      <c r="H190">
        <v>403</v>
      </c>
    </row>
    <row r="191" spans="1:9" x14ac:dyDescent="0.25">
      <c r="A191" t="s">
        <v>617</v>
      </c>
      <c r="B191">
        <v>8361514865</v>
      </c>
      <c r="C191" t="s">
        <v>637</v>
      </c>
      <c r="D191" t="s">
        <v>636</v>
      </c>
      <c r="E191" t="s">
        <v>635</v>
      </c>
      <c r="F191">
        <v>1438032</v>
      </c>
      <c r="G191" t="s">
        <v>169</v>
      </c>
      <c r="H191">
        <v>512</v>
      </c>
    </row>
    <row r="192" spans="1:9" x14ac:dyDescent="0.25">
      <c r="A192" s="218" t="s">
        <v>778</v>
      </c>
      <c r="B192" s="218">
        <v>5671785545</v>
      </c>
      <c r="C192" s="218" t="s">
        <v>1126</v>
      </c>
      <c r="D192" s="220" t="s">
        <v>1125</v>
      </c>
      <c r="E192" s="219" t="s">
        <v>1124</v>
      </c>
      <c r="F192" s="219">
        <v>1420021</v>
      </c>
      <c r="G192" s="218" t="s">
        <v>313</v>
      </c>
      <c r="H192">
        <v>376</v>
      </c>
      <c r="I192" t="s">
        <v>2337</v>
      </c>
    </row>
    <row r="193" spans="1:9" x14ac:dyDescent="0.25">
      <c r="A193" s="218" t="s">
        <v>565</v>
      </c>
      <c r="B193" s="218">
        <v>7743128020</v>
      </c>
      <c r="C193" s="218" t="s">
        <v>1123</v>
      </c>
      <c r="D193" s="220" t="s">
        <v>1122</v>
      </c>
      <c r="E193" s="219" t="s">
        <v>1121</v>
      </c>
      <c r="F193" s="219">
        <v>1419102</v>
      </c>
      <c r="G193" s="218" t="s">
        <v>329</v>
      </c>
      <c r="H193">
        <v>361</v>
      </c>
      <c r="I193" t="s">
        <v>2334</v>
      </c>
    </row>
    <row r="194" spans="1:9" x14ac:dyDescent="0.25">
      <c r="A194" t="s">
        <v>556</v>
      </c>
      <c r="B194">
        <v>5691759999</v>
      </c>
      <c r="C194" t="s">
        <v>1120</v>
      </c>
      <c r="D194" t="s">
        <v>1117</v>
      </c>
      <c r="E194" t="s">
        <v>1119</v>
      </c>
      <c r="F194">
        <v>1413042</v>
      </c>
      <c r="G194" t="s">
        <v>383</v>
      </c>
      <c r="H194">
        <v>203</v>
      </c>
      <c r="I194" t="s">
        <v>2334</v>
      </c>
    </row>
    <row r="195" spans="1:9" x14ac:dyDescent="0.25">
      <c r="A195" t="s">
        <v>544</v>
      </c>
      <c r="B195">
        <v>7981435208</v>
      </c>
      <c r="C195" t="s">
        <v>1118</v>
      </c>
      <c r="D195" t="s">
        <v>1117</v>
      </c>
      <c r="E195" t="s">
        <v>1116</v>
      </c>
      <c r="F195">
        <v>1401032</v>
      </c>
      <c r="G195" t="s">
        <v>481</v>
      </c>
      <c r="H195">
        <v>203</v>
      </c>
      <c r="I195" t="s">
        <v>2334</v>
      </c>
    </row>
    <row r="196" spans="1:9" x14ac:dyDescent="0.25">
      <c r="A196" s="218" t="s">
        <v>617</v>
      </c>
      <c r="B196" s="218">
        <v>8381426414</v>
      </c>
      <c r="C196" s="218" t="s">
        <v>1115</v>
      </c>
      <c r="D196" s="220" t="s">
        <v>1114</v>
      </c>
      <c r="E196" s="219" t="s">
        <v>1113</v>
      </c>
      <c r="F196" s="219">
        <v>1438042</v>
      </c>
      <c r="G196" s="218" t="s">
        <v>169</v>
      </c>
      <c r="H196">
        <v>513</v>
      </c>
      <c r="I196" t="s">
        <v>2334</v>
      </c>
    </row>
    <row r="197" spans="1:9" x14ac:dyDescent="0.25">
      <c r="A197" t="s">
        <v>631</v>
      </c>
      <c r="B197">
        <v>1251333745</v>
      </c>
      <c r="C197" t="s">
        <v>630</v>
      </c>
      <c r="D197" t="s">
        <v>629</v>
      </c>
      <c r="E197" t="s">
        <v>628</v>
      </c>
      <c r="F197">
        <v>1434094</v>
      </c>
      <c r="G197" t="s">
        <v>201</v>
      </c>
      <c r="H197">
        <v>489</v>
      </c>
    </row>
    <row r="198" spans="1:9" x14ac:dyDescent="0.25">
      <c r="A198" s="218" t="s">
        <v>691</v>
      </c>
      <c r="B198" s="218">
        <v>5342488243</v>
      </c>
      <c r="C198" s="218" t="s">
        <v>1112</v>
      </c>
      <c r="D198" s="220" t="s">
        <v>1111</v>
      </c>
      <c r="E198" s="219" t="s">
        <v>1110</v>
      </c>
      <c r="F198" s="219">
        <v>1421062</v>
      </c>
      <c r="G198" s="218" t="s">
        <v>302</v>
      </c>
      <c r="H198">
        <v>384</v>
      </c>
      <c r="I198" t="s">
        <v>2334</v>
      </c>
    </row>
    <row r="199" spans="1:9" x14ac:dyDescent="0.25">
      <c r="A199" s="218" t="s">
        <v>545</v>
      </c>
      <c r="B199" s="218">
        <v>5661875784</v>
      </c>
      <c r="C199" s="218" t="s">
        <v>1109</v>
      </c>
      <c r="D199" s="220" t="s">
        <v>1108</v>
      </c>
      <c r="E199" s="219" t="s">
        <v>1107</v>
      </c>
      <c r="F199" s="219">
        <v>1402082</v>
      </c>
      <c r="G199" s="218" t="s">
        <v>476</v>
      </c>
      <c r="H199">
        <v>214</v>
      </c>
      <c r="I199" t="s">
        <v>2334</v>
      </c>
    </row>
    <row r="200" spans="1:9" x14ac:dyDescent="0.25">
      <c r="A200" t="s">
        <v>627</v>
      </c>
      <c r="B200">
        <v>8231559680</v>
      </c>
      <c r="C200" t="s">
        <v>626</v>
      </c>
      <c r="D200" t="s">
        <v>625</v>
      </c>
      <c r="E200" t="s">
        <v>624</v>
      </c>
      <c r="F200">
        <v>1429062</v>
      </c>
      <c r="G200" t="s">
        <v>232</v>
      </c>
      <c r="H200">
        <v>455</v>
      </c>
    </row>
    <row r="201" spans="1:9" x14ac:dyDescent="0.25">
      <c r="A201" s="218" t="s">
        <v>768</v>
      </c>
      <c r="B201" s="218">
        <v>7761617545</v>
      </c>
      <c r="C201" s="218" t="s">
        <v>1106</v>
      </c>
      <c r="D201" s="220" t="s">
        <v>1105</v>
      </c>
      <c r="E201" s="219" t="s">
        <v>1104</v>
      </c>
      <c r="F201" s="219">
        <v>1427042</v>
      </c>
      <c r="G201" s="218" t="s">
        <v>246</v>
      </c>
      <c r="H201">
        <v>438</v>
      </c>
      <c r="I201" t="s">
        <v>2334</v>
      </c>
    </row>
    <row r="202" spans="1:9" x14ac:dyDescent="0.25">
      <c r="A202" s="218" t="s">
        <v>554</v>
      </c>
      <c r="B202" s="218">
        <v>7571479991</v>
      </c>
      <c r="C202" s="218" t="s">
        <v>1085</v>
      </c>
      <c r="D202" s="220" t="s">
        <v>1084</v>
      </c>
      <c r="E202" s="219" t="s">
        <v>1083</v>
      </c>
      <c r="F202" s="219">
        <v>1411074</v>
      </c>
      <c r="G202" s="218" t="s">
        <v>407</v>
      </c>
      <c r="H202">
        <v>281</v>
      </c>
      <c r="I202" t="s">
        <v>2335</v>
      </c>
    </row>
    <row r="203" spans="1:9" x14ac:dyDescent="0.25">
      <c r="A203" s="218" t="s">
        <v>788</v>
      </c>
      <c r="B203" s="218">
        <v>6010085662</v>
      </c>
      <c r="C203" s="218" t="s">
        <v>1103</v>
      </c>
      <c r="D203" s="220" t="s">
        <v>1102</v>
      </c>
      <c r="E203" s="219" t="s">
        <v>1101</v>
      </c>
      <c r="F203" s="219">
        <v>1423072</v>
      </c>
      <c r="G203" s="218" t="s">
        <v>289</v>
      </c>
      <c r="H203">
        <v>398</v>
      </c>
      <c r="I203" t="s">
        <v>2334</v>
      </c>
    </row>
    <row r="204" spans="1:9" x14ac:dyDescent="0.25">
      <c r="A204" t="s">
        <v>764</v>
      </c>
      <c r="B204">
        <v>8371692261</v>
      </c>
      <c r="C204" t="s">
        <v>1100</v>
      </c>
      <c r="D204" t="s">
        <v>1099</v>
      </c>
      <c r="E204" t="s">
        <v>1098</v>
      </c>
      <c r="F204">
        <v>1428062</v>
      </c>
      <c r="G204" t="s">
        <v>239</v>
      </c>
      <c r="H204">
        <v>447</v>
      </c>
      <c r="I204" t="s">
        <v>2334</v>
      </c>
    </row>
    <row r="205" spans="1:9" x14ac:dyDescent="0.25">
      <c r="A205" s="218" t="s">
        <v>747</v>
      </c>
      <c r="B205" s="218">
        <v>7621901370</v>
      </c>
      <c r="C205" s="218" t="s">
        <v>1088</v>
      </c>
      <c r="D205" s="220" t="s">
        <v>1087</v>
      </c>
      <c r="E205" s="219" t="s">
        <v>1086</v>
      </c>
      <c r="F205" s="219">
        <v>1435032</v>
      </c>
      <c r="G205" s="218" t="s">
        <v>189</v>
      </c>
      <c r="H205">
        <v>495</v>
      </c>
      <c r="I205" t="s">
        <v>2334</v>
      </c>
    </row>
    <row r="206" spans="1:9" x14ac:dyDescent="0.25">
      <c r="A206" s="218" t="s">
        <v>552</v>
      </c>
      <c r="B206" s="218">
        <v>5090013568</v>
      </c>
      <c r="C206" s="218" t="s">
        <v>1097</v>
      </c>
      <c r="D206" s="220" t="s">
        <v>1096</v>
      </c>
      <c r="E206" s="219" t="s">
        <v>1095</v>
      </c>
      <c r="F206" s="219">
        <v>1409042</v>
      </c>
      <c r="G206" s="218" t="s">
        <v>420</v>
      </c>
      <c r="H206">
        <v>266</v>
      </c>
      <c r="I206" t="s">
        <v>2334</v>
      </c>
    </row>
    <row r="207" spans="1:9" x14ac:dyDescent="0.25">
      <c r="A207" s="218" t="s">
        <v>558</v>
      </c>
      <c r="B207" s="218">
        <v>7582141729</v>
      </c>
      <c r="C207" s="218" t="s">
        <v>1094</v>
      </c>
      <c r="D207" s="220" t="s">
        <v>1093</v>
      </c>
      <c r="E207" s="219" t="s">
        <v>1092</v>
      </c>
      <c r="F207" s="219">
        <v>1415102</v>
      </c>
      <c r="G207" s="218" t="s">
        <v>367</v>
      </c>
      <c r="H207">
        <v>324</v>
      </c>
      <c r="I207" t="s">
        <v>2334</v>
      </c>
    </row>
    <row r="208" spans="1:9" x14ac:dyDescent="0.25">
      <c r="A208" t="s">
        <v>554</v>
      </c>
      <c r="B208">
        <v>7571450042</v>
      </c>
      <c r="C208" t="s">
        <v>1091</v>
      </c>
      <c r="D208" t="s">
        <v>1090</v>
      </c>
      <c r="E208" t="s">
        <v>1089</v>
      </c>
      <c r="F208">
        <v>1411082</v>
      </c>
      <c r="G208" t="s">
        <v>407</v>
      </c>
      <c r="H208">
        <v>282</v>
      </c>
      <c r="I208" t="s">
        <v>2334</v>
      </c>
    </row>
    <row r="209" spans="1:9" x14ac:dyDescent="0.25">
      <c r="A209" s="218" t="s">
        <v>627</v>
      </c>
      <c r="B209" s="218">
        <v>8231560068</v>
      </c>
      <c r="C209" s="218" t="s">
        <v>1082</v>
      </c>
      <c r="D209" s="220" t="s">
        <v>1081</v>
      </c>
      <c r="E209" s="219" t="s">
        <v>1080</v>
      </c>
      <c r="F209" s="219">
        <v>1429072</v>
      </c>
      <c r="G209" s="218" t="s">
        <v>232</v>
      </c>
      <c r="H209">
        <v>456</v>
      </c>
      <c r="I209" t="s">
        <v>2334</v>
      </c>
    </row>
    <row r="210" spans="1:9" x14ac:dyDescent="0.25">
      <c r="A210" s="218" t="s">
        <v>681</v>
      </c>
      <c r="B210" s="218">
        <v>8241708503</v>
      </c>
      <c r="C210" s="218" t="s">
        <v>1079</v>
      </c>
      <c r="D210" s="220" t="s">
        <v>1078</v>
      </c>
      <c r="E210" s="219" t="s">
        <v>1077</v>
      </c>
      <c r="F210" s="219">
        <v>1433072</v>
      </c>
      <c r="G210" s="218" t="s">
        <v>211</v>
      </c>
      <c r="H210">
        <v>478</v>
      </c>
      <c r="I210" t="s">
        <v>2334</v>
      </c>
    </row>
    <row r="211" spans="1:9" x14ac:dyDescent="0.25">
      <c r="A211" s="218" t="s">
        <v>547</v>
      </c>
      <c r="B211" s="218">
        <v>9710659463</v>
      </c>
      <c r="C211" s="218" t="s">
        <v>1076</v>
      </c>
      <c r="D211" s="220" t="s">
        <v>1075</v>
      </c>
      <c r="E211" s="219" t="s">
        <v>1074</v>
      </c>
      <c r="F211" s="219">
        <v>1404044</v>
      </c>
      <c r="G211" s="218" t="s">
        <v>454</v>
      </c>
      <c r="H211">
        <v>233</v>
      </c>
      <c r="I211" t="s">
        <v>2335</v>
      </c>
    </row>
    <row r="212" spans="1:9" x14ac:dyDescent="0.25">
      <c r="A212" s="218" t="s">
        <v>553</v>
      </c>
      <c r="B212" s="218">
        <v>4960206961</v>
      </c>
      <c r="C212" s="218" t="s">
        <v>1073</v>
      </c>
      <c r="D212" s="220" t="s">
        <v>1072</v>
      </c>
      <c r="E212" s="219" t="s">
        <v>1071</v>
      </c>
      <c r="F212" s="219">
        <v>1410052</v>
      </c>
      <c r="G212" s="218" t="s">
        <v>413</v>
      </c>
      <c r="H212">
        <v>273</v>
      </c>
      <c r="I212" t="s">
        <v>2334</v>
      </c>
    </row>
    <row r="213" spans="1:9" x14ac:dyDescent="0.25">
      <c r="A213" s="218" t="s">
        <v>551</v>
      </c>
      <c r="B213" s="218">
        <v>5361739574</v>
      </c>
      <c r="C213" s="218" t="s">
        <v>1070</v>
      </c>
      <c r="D213" s="220" t="s">
        <v>1069</v>
      </c>
      <c r="E213" s="219" t="s">
        <v>1068</v>
      </c>
      <c r="F213" s="219">
        <v>1408044</v>
      </c>
      <c r="G213" s="218" t="s">
        <v>426</v>
      </c>
      <c r="H213">
        <v>261</v>
      </c>
      <c r="I213" t="s">
        <v>2335</v>
      </c>
    </row>
    <row r="214" spans="1:9" x14ac:dyDescent="0.25">
      <c r="A214" s="218" t="s">
        <v>550</v>
      </c>
      <c r="B214" s="218">
        <v>8121843836</v>
      </c>
      <c r="C214" s="218" t="s">
        <v>1067</v>
      </c>
      <c r="D214" s="220" t="s">
        <v>1066</v>
      </c>
      <c r="E214" s="219" t="s">
        <v>1065</v>
      </c>
      <c r="F214" s="219">
        <v>1407072</v>
      </c>
      <c r="G214" s="218" t="s">
        <v>434</v>
      </c>
      <c r="H214">
        <v>257</v>
      </c>
      <c r="I214" t="s">
        <v>2334</v>
      </c>
    </row>
    <row r="215" spans="1:9" x14ac:dyDescent="0.25">
      <c r="A215" s="218" t="s">
        <v>687</v>
      </c>
      <c r="B215" s="218">
        <v>8212443829</v>
      </c>
      <c r="C215" s="218" t="s">
        <v>1064</v>
      </c>
      <c r="D215" s="220" t="s">
        <v>1063</v>
      </c>
      <c r="E215" s="219" t="s">
        <v>684</v>
      </c>
      <c r="F215" s="219">
        <v>1464011</v>
      </c>
      <c r="G215" s="218" t="s">
        <v>160</v>
      </c>
      <c r="H215">
        <v>429</v>
      </c>
      <c r="I215" t="s">
        <v>2337</v>
      </c>
    </row>
    <row r="216" spans="1:9" x14ac:dyDescent="0.25">
      <c r="A216" s="218" t="s">
        <v>612</v>
      </c>
      <c r="B216" s="218">
        <v>5110268723</v>
      </c>
      <c r="C216" s="218" t="s">
        <v>1062</v>
      </c>
      <c r="D216" s="220" t="s">
        <v>1061</v>
      </c>
      <c r="E216" s="219" t="s">
        <v>1060</v>
      </c>
      <c r="F216" s="219">
        <v>1437052</v>
      </c>
      <c r="G216" s="218" t="s">
        <v>176</v>
      </c>
      <c r="H216">
        <v>508</v>
      </c>
      <c r="I216" t="s">
        <v>2334</v>
      </c>
    </row>
    <row r="217" spans="1:9" x14ac:dyDescent="0.25">
      <c r="A217" s="218" t="s">
        <v>555</v>
      </c>
      <c r="B217" s="218">
        <v>8222147162</v>
      </c>
      <c r="C217" s="218" t="s">
        <v>1059</v>
      </c>
      <c r="D217" s="220" t="s">
        <v>1058</v>
      </c>
      <c r="E217" s="219" t="s">
        <v>1057</v>
      </c>
      <c r="F217" s="219">
        <v>1412132</v>
      </c>
      <c r="G217" s="218" t="s">
        <v>396</v>
      </c>
      <c r="H217">
        <v>296</v>
      </c>
      <c r="I217" t="s">
        <v>2334</v>
      </c>
    </row>
    <row r="218" spans="1:9" x14ac:dyDescent="0.25">
      <c r="A218" s="218" t="s">
        <v>552</v>
      </c>
      <c r="B218" s="218">
        <v>5090066636</v>
      </c>
      <c r="C218" s="218" t="s">
        <v>1056</v>
      </c>
      <c r="D218" s="220" t="s">
        <v>1055</v>
      </c>
      <c r="E218" s="219" t="s">
        <v>1054</v>
      </c>
      <c r="F218" s="219">
        <v>1409052</v>
      </c>
      <c r="G218" s="218" t="s">
        <v>420</v>
      </c>
      <c r="H218">
        <v>267</v>
      </c>
      <c r="I218" t="s">
        <v>2334</v>
      </c>
    </row>
    <row r="219" spans="1:9" x14ac:dyDescent="0.25">
      <c r="A219" s="218" t="s">
        <v>768</v>
      </c>
      <c r="B219" s="218">
        <v>7761624491</v>
      </c>
      <c r="C219" s="218" t="s">
        <v>1053</v>
      </c>
      <c r="D219" s="220" t="s">
        <v>1052</v>
      </c>
      <c r="E219" s="219" t="s">
        <v>1051</v>
      </c>
      <c r="F219" s="219">
        <v>1427011</v>
      </c>
      <c r="G219" s="218" t="s">
        <v>246</v>
      </c>
      <c r="H219">
        <v>439</v>
      </c>
      <c r="I219" t="s">
        <v>2337</v>
      </c>
    </row>
    <row r="220" spans="1:9" x14ac:dyDescent="0.25">
      <c r="A220" s="218" t="s">
        <v>648</v>
      </c>
      <c r="B220" s="218">
        <v>7962867409</v>
      </c>
      <c r="C220" s="218" t="s">
        <v>1050</v>
      </c>
      <c r="D220" s="220" t="s">
        <v>1049</v>
      </c>
      <c r="E220" s="219" t="s">
        <v>1048</v>
      </c>
      <c r="F220" s="219">
        <v>1425104</v>
      </c>
      <c r="G220" s="218" t="s">
        <v>272</v>
      </c>
      <c r="H220">
        <v>417</v>
      </c>
      <c r="I220" t="s">
        <v>2335</v>
      </c>
    </row>
    <row r="221" spans="1:9" x14ac:dyDescent="0.25">
      <c r="A221" s="218" t="s">
        <v>662</v>
      </c>
      <c r="B221" s="218">
        <v>8212393379</v>
      </c>
      <c r="C221" s="218" t="s">
        <v>1047</v>
      </c>
      <c r="D221" s="220" t="s">
        <v>1046</v>
      </c>
      <c r="E221" s="219" t="s">
        <v>1045</v>
      </c>
      <c r="F221" s="219">
        <v>1426092</v>
      </c>
      <c r="G221" s="218" t="s">
        <v>259</v>
      </c>
      <c r="H221">
        <v>430</v>
      </c>
      <c r="I221" t="s">
        <v>2334</v>
      </c>
    </row>
    <row r="222" spans="1:9" x14ac:dyDescent="0.25">
      <c r="A222" s="218" t="s">
        <v>565</v>
      </c>
      <c r="B222" s="218">
        <v>7743210626</v>
      </c>
      <c r="C222" s="218" t="s">
        <v>957</v>
      </c>
      <c r="D222" s="220" t="s">
        <v>956</v>
      </c>
      <c r="E222" s="219" t="s">
        <v>955</v>
      </c>
      <c r="F222" s="219">
        <v>1419112</v>
      </c>
      <c r="G222" s="218" t="s">
        <v>329</v>
      </c>
      <c r="H222">
        <v>362</v>
      </c>
      <c r="I222" t="s">
        <v>2334</v>
      </c>
    </row>
    <row r="223" spans="1:9" x14ac:dyDescent="0.25">
      <c r="A223" s="218" t="s">
        <v>565</v>
      </c>
      <c r="B223" s="218">
        <v>7743213464</v>
      </c>
      <c r="C223" s="218" t="s">
        <v>954</v>
      </c>
      <c r="D223" s="220" t="s">
        <v>953</v>
      </c>
      <c r="E223" s="219" t="s">
        <v>952</v>
      </c>
      <c r="F223" s="219">
        <v>1419122</v>
      </c>
      <c r="G223" s="218" t="s">
        <v>329</v>
      </c>
      <c r="H223">
        <v>363</v>
      </c>
      <c r="I223" t="s">
        <v>2334</v>
      </c>
    </row>
    <row r="224" spans="1:9" x14ac:dyDescent="0.25">
      <c r="A224" s="218" t="s">
        <v>563</v>
      </c>
      <c r="B224" s="218">
        <v>8261144044</v>
      </c>
      <c r="C224" s="218" t="s">
        <v>1044</v>
      </c>
      <c r="D224" s="220" t="s">
        <v>1043</v>
      </c>
      <c r="E224" s="219" t="s">
        <v>1042</v>
      </c>
      <c r="F224" s="219">
        <v>1417072</v>
      </c>
      <c r="G224" s="218" t="s">
        <v>345</v>
      </c>
      <c r="H224">
        <v>343</v>
      </c>
      <c r="I224" t="s">
        <v>2334</v>
      </c>
    </row>
    <row r="225" spans="1:9" x14ac:dyDescent="0.25">
      <c r="A225" s="218" t="s">
        <v>546</v>
      </c>
      <c r="B225" s="218">
        <v>8262044209</v>
      </c>
      <c r="C225" s="218" t="s">
        <v>1041</v>
      </c>
      <c r="D225" s="220" t="s">
        <v>1040</v>
      </c>
      <c r="E225" s="219" t="s">
        <v>1039</v>
      </c>
      <c r="F225" s="219">
        <v>1403112</v>
      </c>
      <c r="G225" s="218" t="s">
        <v>467</v>
      </c>
      <c r="H225">
        <v>226</v>
      </c>
      <c r="I225" t="s">
        <v>2334</v>
      </c>
    </row>
    <row r="226" spans="1:9" x14ac:dyDescent="0.25">
      <c r="A226" s="218" t="s">
        <v>764</v>
      </c>
      <c r="B226" s="218">
        <v>8371692031</v>
      </c>
      <c r="C226" s="218" t="s">
        <v>1038</v>
      </c>
      <c r="D226" s="220" t="s">
        <v>1037</v>
      </c>
      <c r="E226" s="219" t="s">
        <v>1036</v>
      </c>
      <c r="F226" s="219">
        <v>1428011</v>
      </c>
      <c r="G226" s="218" t="s">
        <v>239</v>
      </c>
      <c r="H226">
        <v>448</v>
      </c>
      <c r="I226" t="s">
        <v>2337</v>
      </c>
    </row>
    <row r="227" spans="1:9" x14ac:dyDescent="0.25">
      <c r="A227" s="218" t="s">
        <v>778</v>
      </c>
      <c r="B227" s="218">
        <v>5671858729</v>
      </c>
      <c r="C227" s="218" t="s">
        <v>1035</v>
      </c>
      <c r="D227" s="220" t="s">
        <v>1034</v>
      </c>
      <c r="E227" s="219" t="s">
        <v>1033</v>
      </c>
      <c r="F227" s="219">
        <v>1420114</v>
      </c>
      <c r="G227" s="218" t="s">
        <v>313</v>
      </c>
      <c r="H227">
        <v>377</v>
      </c>
      <c r="I227" t="s">
        <v>2335</v>
      </c>
    </row>
    <row r="228" spans="1:9" x14ac:dyDescent="0.25">
      <c r="A228" s="218" t="s">
        <v>627</v>
      </c>
      <c r="B228" s="218">
        <v>8231559697</v>
      </c>
      <c r="C228" s="218" t="s">
        <v>1032</v>
      </c>
      <c r="D228" s="220" t="s">
        <v>1031</v>
      </c>
      <c r="E228" s="219" t="s">
        <v>1030</v>
      </c>
      <c r="F228" s="219">
        <v>1429011</v>
      </c>
      <c r="G228" s="218" t="s">
        <v>232</v>
      </c>
      <c r="H228">
        <v>457</v>
      </c>
      <c r="I228" t="s">
        <v>2337</v>
      </c>
    </row>
    <row r="229" spans="1:9" x14ac:dyDescent="0.25">
      <c r="A229" s="218" t="s">
        <v>552</v>
      </c>
      <c r="B229" s="218">
        <v>5090066613</v>
      </c>
      <c r="C229" s="218" t="s">
        <v>1029</v>
      </c>
      <c r="D229" s="220" t="s">
        <v>1028</v>
      </c>
      <c r="E229" s="219" t="s">
        <v>1027</v>
      </c>
      <c r="F229" s="219">
        <v>1409064</v>
      </c>
      <c r="G229" s="218" t="s">
        <v>420</v>
      </c>
      <c r="H229">
        <v>268</v>
      </c>
      <c r="I229" t="s">
        <v>2335</v>
      </c>
    </row>
    <row r="230" spans="1:9" x14ac:dyDescent="0.25">
      <c r="A230" s="218" t="s">
        <v>747</v>
      </c>
      <c r="B230" s="218">
        <v>7621901571</v>
      </c>
      <c r="C230" s="218" t="s">
        <v>1026</v>
      </c>
      <c r="D230" s="220" t="s">
        <v>1025</v>
      </c>
      <c r="E230" s="219" t="s">
        <v>1024</v>
      </c>
      <c r="F230" s="219">
        <v>1435042</v>
      </c>
      <c r="G230" s="218" t="s">
        <v>189</v>
      </c>
      <c r="H230">
        <v>496</v>
      </c>
      <c r="I230" t="s">
        <v>2334</v>
      </c>
    </row>
    <row r="231" spans="1:9" x14ac:dyDescent="0.25">
      <c r="A231" s="218" t="s">
        <v>545</v>
      </c>
      <c r="B231" s="218">
        <v>5661887238</v>
      </c>
      <c r="C231" s="218" t="s">
        <v>1023</v>
      </c>
      <c r="D231" s="220" t="s">
        <v>1022</v>
      </c>
      <c r="E231" s="219" t="s">
        <v>1021</v>
      </c>
      <c r="F231" s="219">
        <v>1402092</v>
      </c>
      <c r="G231" s="218" t="s">
        <v>476</v>
      </c>
      <c r="H231">
        <v>215</v>
      </c>
      <c r="I231" t="s">
        <v>2334</v>
      </c>
    </row>
    <row r="232" spans="1:9" x14ac:dyDescent="0.25">
      <c r="A232" s="218" t="s">
        <v>555</v>
      </c>
      <c r="B232" s="218">
        <v>8222147156</v>
      </c>
      <c r="C232" s="218" t="s">
        <v>1020</v>
      </c>
      <c r="D232" s="220" t="s">
        <v>1019</v>
      </c>
      <c r="E232" s="219" t="s">
        <v>1018</v>
      </c>
      <c r="F232" s="219">
        <v>1412142</v>
      </c>
      <c r="G232" s="218" t="s">
        <v>396</v>
      </c>
      <c r="H232">
        <v>297</v>
      </c>
      <c r="I232" t="s">
        <v>2334</v>
      </c>
    </row>
    <row r="233" spans="1:9" x14ac:dyDescent="0.25">
      <c r="A233" s="218" t="s">
        <v>565</v>
      </c>
      <c r="B233" s="218">
        <v>7742945231</v>
      </c>
      <c r="C233" s="218" t="s">
        <v>1017</v>
      </c>
      <c r="D233" s="220" t="s">
        <v>1016</v>
      </c>
      <c r="E233" s="219" t="s">
        <v>1015</v>
      </c>
      <c r="F233" s="219">
        <v>1419132</v>
      </c>
      <c r="G233" s="218" t="s">
        <v>329</v>
      </c>
      <c r="H233">
        <v>364</v>
      </c>
      <c r="I233" t="s">
        <v>2334</v>
      </c>
    </row>
    <row r="234" spans="1:9" x14ac:dyDescent="0.25">
      <c r="A234" s="218" t="s">
        <v>544</v>
      </c>
      <c r="B234" s="218">
        <v>7981458221</v>
      </c>
      <c r="C234" s="218" t="s">
        <v>1014</v>
      </c>
      <c r="D234" s="220" t="s">
        <v>1013</v>
      </c>
      <c r="E234" s="219" t="s">
        <v>1012</v>
      </c>
      <c r="F234" s="219">
        <v>1401042</v>
      </c>
      <c r="G234" s="218" t="s">
        <v>481</v>
      </c>
      <c r="H234">
        <v>204</v>
      </c>
      <c r="I234" t="s">
        <v>2334</v>
      </c>
    </row>
    <row r="235" spans="1:9" x14ac:dyDescent="0.25">
      <c r="A235" s="218" t="s">
        <v>553</v>
      </c>
      <c r="B235" s="218">
        <v>4960213725</v>
      </c>
      <c r="C235" s="218" t="s">
        <v>1011</v>
      </c>
      <c r="D235" s="220" t="s">
        <v>1010</v>
      </c>
      <c r="E235" s="219" t="s">
        <v>1009</v>
      </c>
      <c r="F235" s="219">
        <v>1410062</v>
      </c>
      <c r="G235" s="218" t="s">
        <v>413</v>
      </c>
      <c r="H235">
        <v>274</v>
      </c>
      <c r="I235" t="s">
        <v>2334</v>
      </c>
    </row>
    <row r="236" spans="1:9" x14ac:dyDescent="0.25">
      <c r="A236" s="218" t="s">
        <v>655</v>
      </c>
      <c r="B236" s="218">
        <v>1182025548</v>
      </c>
      <c r="C236" s="218" t="s">
        <v>1008</v>
      </c>
      <c r="D236" s="220" t="s">
        <v>1007</v>
      </c>
      <c r="E236" s="219" t="s">
        <v>1006</v>
      </c>
      <c r="F236" s="219">
        <v>1432072</v>
      </c>
      <c r="G236" s="218" t="s">
        <v>218</v>
      </c>
      <c r="H236">
        <v>471</v>
      </c>
      <c r="I236" t="s">
        <v>2334</v>
      </c>
    </row>
    <row r="237" spans="1:9" x14ac:dyDescent="0.25">
      <c r="A237" s="218" t="s">
        <v>565</v>
      </c>
      <c r="B237" s="218">
        <v>7743186342</v>
      </c>
      <c r="C237" s="218" t="s">
        <v>1005</v>
      </c>
      <c r="D237" s="220" t="s">
        <v>1004</v>
      </c>
      <c r="E237" s="219" t="s">
        <v>1003</v>
      </c>
      <c r="F237" s="219">
        <v>1419142</v>
      </c>
      <c r="G237" s="218" t="s">
        <v>329</v>
      </c>
      <c r="H237">
        <v>365</v>
      </c>
      <c r="I237" t="s">
        <v>2334</v>
      </c>
    </row>
    <row r="238" spans="1:9" x14ac:dyDescent="0.25">
      <c r="A238" s="218" t="s">
        <v>562</v>
      </c>
      <c r="B238" s="218">
        <v>7591624568</v>
      </c>
      <c r="C238" s="218" t="s">
        <v>1002</v>
      </c>
      <c r="D238" s="220" t="s">
        <v>1001</v>
      </c>
      <c r="E238" s="219" t="s">
        <v>1000</v>
      </c>
      <c r="F238" s="219">
        <v>1416082</v>
      </c>
      <c r="G238" s="218" t="s">
        <v>150</v>
      </c>
      <c r="H238">
        <v>333</v>
      </c>
      <c r="I238" t="s">
        <v>2334</v>
      </c>
    </row>
    <row r="239" spans="1:9" x14ac:dyDescent="0.25">
      <c r="A239" s="218" t="s">
        <v>627</v>
      </c>
      <c r="B239" s="218">
        <v>8231559823</v>
      </c>
      <c r="C239" s="218" t="s">
        <v>999</v>
      </c>
      <c r="D239" s="220" t="s">
        <v>998</v>
      </c>
      <c r="E239" s="219" t="s">
        <v>997</v>
      </c>
      <c r="F239" s="219">
        <v>1429092</v>
      </c>
      <c r="G239" s="218" t="s">
        <v>232</v>
      </c>
      <c r="H239">
        <v>458</v>
      </c>
      <c r="I239" t="s">
        <v>2334</v>
      </c>
    </row>
    <row r="240" spans="1:9" x14ac:dyDescent="0.25">
      <c r="A240" s="218" t="s">
        <v>681</v>
      </c>
      <c r="B240" s="218">
        <v>8241710167</v>
      </c>
      <c r="C240" s="218" t="s">
        <v>996</v>
      </c>
      <c r="D240" s="220" t="s">
        <v>995</v>
      </c>
      <c r="E240" s="219" t="s">
        <v>994</v>
      </c>
      <c r="F240" s="219">
        <v>1433082</v>
      </c>
      <c r="G240" s="218" t="s">
        <v>211</v>
      </c>
      <c r="H240" t="e">
        <v>#N/A</v>
      </c>
      <c r="I240" t="s">
        <v>2334</v>
      </c>
    </row>
    <row r="241" spans="1:9" x14ac:dyDescent="0.25">
      <c r="A241" s="218" t="s">
        <v>631</v>
      </c>
      <c r="B241" s="218">
        <v>1251333679</v>
      </c>
      <c r="C241" s="218" t="s">
        <v>993</v>
      </c>
      <c r="D241" s="220" t="s">
        <v>992</v>
      </c>
      <c r="E241" s="219" t="s">
        <v>991</v>
      </c>
      <c r="F241" s="219">
        <v>1434102</v>
      </c>
      <c r="G241" s="218" t="s">
        <v>201</v>
      </c>
      <c r="H241">
        <v>490</v>
      </c>
      <c r="I241" t="s">
        <v>2334</v>
      </c>
    </row>
    <row r="242" spans="1:9" x14ac:dyDescent="0.25">
      <c r="A242" s="218" t="s">
        <v>544</v>
      </c>
      <c r="B242" s="218">
        <v>7981426072</v>
      </c>
      <c r="C242" s="218" t="s">
        <v>990</v>
      </c>
      <c r="D242" s="220" t="s">
        <v>989</v>
      </c>
      <c r="E242" s="219" t="s">
        <v>988</v>
      </c>
      <c r="F242" s="219">
        <v>1401052</v>
      </c>
      <c r="G242" s="218" t="s">
        <v>481</v>
      </c>
      <c r="H242">
        <v>205</v>
      </c>
      <c r="I242" t="s">
        <v>2334</v>
      </c>
    </row>
    <row r="243" spans="1:9" x14ac:dyDescent="0.25">
      <c r="A243" s="218" t="s">
        <v>556</v>
      </c>
      <c r="B243" s="218">
        <v>5691759048</v>
      </c>
      <c r="C243" s="218" t="s">
        <v>987</v>
      </c>
      <c r="D243" s="220" t="s">
        <v>986</v>
      </c>
      <c r="E243" s="219" t="s">
        <v>985</v>
      </c>
      <c r="F243" s="219">
        <v>1413052</v>
      </c>
      <c r="G243" s="218" t="s">
        <v>383</v>
      </c>
      <c r="H243">
        <v>302</v>
      </c>
      <c r="I243" t="s">
        <v>2334</v>
      </c>
    </row>
    <row r="244" spans="1:9" x14ac:dyDescent="0.25">
      <c r="A244" s="218" t="s">
        <v>556</v>
      </c>
      <c r="B244" s="218">
        <v>5691747045</v>
      </c>
      <c r="C244" s="218" t="s">
        <v>984</v>
      </c>
      <c r="D244" s="220" t="s">
        <v>983</v>
      </c>
      <c r="E244" s="219" t="s">
        <v>982</v>
      </c>
      <c r="F244" s="219">
        <v>1413062</v>
      </c>
      <c r="G244" s="218" t="s">
        <v>383</v>
      </c>
      <c r="H244">
        <v>303</v>
      </c>
      <c r="I244" t="s">
        <v>2334</v>
      </c>
    </row>
    <row r="245" spans="1:9" x14ac:dyDescent="0.25">
      <c r="A245" s="218" t="s">
        <v>662</v>
      </c>
      <c r="B245" s="218">
        <v>8212536471</v>
      </c>
      <c r="C245" s="218" t="s">
        <v>981</v>
      </c>
      <c r="D245" s="220" t="s">
        <v>980</v>
      </c>
      <c r="E245" s="219" t="s">
        <v>979</v>
      </c>
      <c r="F245" s="219">
        <v>1426102</v>
      </c>
      <c r="G245" s="218" t="s">
        <v>259</v>
      </c>
      <c r="H245">
        <v>431</v>
      </c>
      <c r="I245" t="s">
        <v>2334</v>
      </c>
    </row>
    <row r="246" spans="1:9" x14ac:dyDescent="0.25">
      <c r="A246" s="218" t="s">
        <v>554</v>
      </c>
      <c r="B246" s="218">
        <v>7571413360</v>
      </c>
      <c r="C246" s="218" t="s">
        <v>978</v>
      </c>
      <c r="D246" s="220" t="s">
        <v>977</v>
      </c>
      <c r="E246" s="219" t="s">
        <v>976</v>
      </c>
      <c r="F246" s="219">
        <v>1411092</v>
      </c>
      <c r="G246" s="218" t="s">
        <v>407</v>
      </c>
      <c r="H246">
        <v>283</v>
      </c>
      <c r="I246" t="s">
        <v>2334</v>
      </c>
    </row>
    <row r="247" spans="1:9" x14ac:dyDescent="0.25">
      <c r="A247" s="218" t="s">
        <v>547</v>
      </c>
      <c r="B247" s="218">
        <v>9710662755</v>
      </c>
      <c r="C247" s="218" t="s">
        <v>975</v>
      </c>
      <c r="D247" s="220" t="s">
        <v>974</v>
      </c>
      <c r="E247" s="219" t="s">
        <v>973</v>
      </c>
      <c r="F247" s="219">
        <v>1404052</v>
      </c>
      <c r="G247" s="218" t="s">
        <v>454</v>
      </c>
      <c r="H247">
        <v>234</v>
      </c>
      <c r="I247" t="s">
        <v>2334</v>
      </c>
    </row>
    <row r="248" spans="1:9" x14ac:dyDescent="0.25">
      <c r="A248" s="218" t="s">
        <v>768</v>
      </c>
      <c r="B248" s="218">
        <v>7761619685</v>
      </c>
      <c r="C248" s="218" t="s">
        <v>972</v>
      </c>
      <c r="D248" s="220" t="s">
        <v>971</v>
      </c>
      <c r="E248" s="219" t="s">
        <v>970</v>
      </c>
      <c r="F248" s="219">
        <v>1427062</v>
      </c>
      <c r="G248" s="218" t="s">
        <v>246</v>
      </c>
      <c r="H248">
        <v>440</v>
      </c>
      <c r="I248" t="s">
        <v>2334</v>
      </c>
    </row>
    <row r="249" spans="1:9" x14ac:dyDescent="0.25">
      <c r="A249" s="218" t="s">
        <v>554</v>
      </c>
      <c r="B249" s="218">
        <v>7571416453</v>
      </c>
      <c r="C249" s="218" t="s">
        <v>969</v>
      </c>
      <c r="D249" s="220" t="s">
        <v>968</v>
      </c>
      <c r="E249" s="219" t="s">
        <v>967</v>
      </c>
      <c r="F249" s="219">
        <v>1411102</v>
      </c>
      <c r="G249" s="218" t="s">
        <v>407</v>
      </c>
      <c r="H249">
        <v>284</v>
      </c>
      <c r="I249" t="s">
        <v>2334</v>
      </c>
    </row>
    <row r="250" spans="1:9" x14ac:dyDescent="0.25">
      <c r="A250" s="218" t="s">
        <v>556</v>
      </c>
      <c r="B250" s="218">
        <v>5691820486</v>
      </c>
      <c r="C250" s="218" t="s">
        <v>966</v>
      </c>
      <c r="D250" s="220" t="s">
        <v>965</v>
      </c>
      <c r="E250" s="219" t="s">
        <v>964</v>
      </c>
      <c r="F250" s="219">
        <v>1413072</v>
      </c>
      <c r="G250" s="218" t="s">
        <v>383</v>
      </c>
      <c r="H250">
        <v>304</v>
      </c>
      <c r="I250" t="s">
        <v>2334</v>
      </c>
    </row>
    <row r="251" spans="1:9" x14ac:dyDescent="0.25">
      <c r="A251" t="s">
        <v>562</v>
      </c>
      <c r="B251">
        <v>7591743066</v>
      </c>
      <c r="C251" t="s">
        <v>623</v>
      </c>
      <c r="D251" t="s">
        <v>622</v>
      </c>
      <c r="E251" t="s">
        <v>621</v>
      </c>
      <c r="F251">
        <v>1416092</v>
      </c>
      <c r="G251" t="s">
        <v>150</v>
      </c>
      <c r="H251">
        <v>334</v>
      </c>
    </row>
    <row r="252" spans="1:9" x14ac:dyDescent="0.25">
      <c r="A252" s="218" t="s">
        <v>757</v>
      </c>
      <c r="B252" s="218">
        <v>7991913158</v>
      </c>
      <c r="C252" s="218" t="s">
        <v>963</v>
      </c>
      <c r="D252" s="220" t="s">
        <v>962</v>
      </c>
      <c r="E252" s="219" t="s">
        <v>961</v>
      </c>
      <c r="F252" s="219">
        <v>1430054</v>
      </c>
      <c r="G252" s="218" t="s">
        <v>224</v>
      </c>
      <c r="H252">
        <v>463</v>
      </c>
      <c r="I252" t="s">
        <v>2335</v>
      </c>
    </row>
    <row r="253" spans="1:9" x14ac:dyDescent="0.25">
      <c r="A253" s="218" t="s">
        <v>556</v>
      </c>
      <c r="B253" s="218">
        <v>5691749854</v>
      </c>
      <c r="C253" s="218" t="s">
        <v>960</v>
      </c>
      <c r="D253" s="220" t="s">
        <v>959</v>
      </c>
      <c r="E253" s="219" t="s">
        <v>958</v>
      </c>
      <c r="F253" s="219">
        <v>1413082</v>
      </c>
      <c r="G253" s="218" t="s">
        <v>383</v>
      </c>
      <c r="H253">
        <v>305</v>
      </c>
      <c r="I253" t="s">
        <v>2334</v>
      </c>
    </row>
    <row r="254" spans="1:9" x14ac:dyDescent="0.25">
      <c r="A254" t="s">
        <v>613</v>
      </c>
      <c r="B254">
        <v>5681541543</v>
      </c>
      <c r="C254" t="s">
        <v>2437</v>
      </c>
      <c r="D254" t="s">
        <v>2438</v>
      </c>
      <c r="E254" t="s">
        <v>2439</v>
      </c>
      <c r="F254">
        <v>1424052</v>
      </c>
      <c r="G254" t="s">
        <v>280</v>
      </c>
      <c r="H254">
        <v>404</v>
      </c>
    </row>
    <row r="255" spans="1:9" x14ac:dyDescent="0.25">
      <c r="A255" s="218" t="s">
        <v>564</v>
      </c>
      <c r="B255" s="218">
        <v>1231233414</v>
      </c>
      <c r="C255" s="218" t="s">
        <v>951</v>
      </c>
      <c r="D255" s="220" t="s">
        <v>950</v>
      </c>
      <c r="E255" s="219" t="s">
        <v>949</v>
      </c>
      <c r="F255" s="219">
        <v>1418064</v>
      </c>
      <c r="G255" s="218" t="s">
        <v>336</v>
      </c>
      <c r="H255">
        <v>350</v>
      </c>
      <c r="I255" t="s">
        <v>2335</v>
      </c>
    </row>
    <row r="256" spans="1:9" x14ac:dyDescent="0.25">
      <c r="A256" s="218" t="s">
        <v>641</v>
      </c>
      <c r="B256" s="218">
        <v>8111714505</v>
      </c>
      <c r="C256" s="218" t="s">
        <v>948</v>
      </c>
      <c r="D256" s="220" t="s">
        <v>947</v>
      </c>
      <c r="E256" s="219" t="s">
        <v>946</v>
      </c>
      <c r="F256" s="219">
        <v>1436042</v>
      </c>
      <c r="G256" s="218" t="s">
        <v>182</v>
      </c>
      <c r="H256">
        <v>502</v>
      </c>
      <c r="I256" t="s">
        <v>2334</v>
      </c>
    </row>
    <row r="257" spans="1:9" x14ac:dyDescent="0.25">
      <c r="A257" s="218" t="s">
        <v>764</v>
      </c>
      <c r="B257" s="218">
        <v>8371695437</v>
      </c>
      <c r="C257" s="218" t="s">
        <v>945</v>
      </c>
      <c r="D257" s="220" t="s">
        <v>944</v>
      </c>
      <c r="E257" s="219" t="s">
        <v>943</v>
      </c>
      <c r="F257" s="219">
        <v>1428082</v>
      </c>
      <c r="G257" s="218" t="s">
        <v>239</v>
      </c>
      <c r="H257">
        <v>449</v>
      </c>
      <c r="I257" t="s">
        <v>2334</v>
      </c>
    </row>
    <row r="258" spans="1:9" x14ac:dyDescent="0.25">
      <c r="A258" s="218" t="s">
        <v>631</v>
      </c>
      <c r="B258" s="218">
        <v>1251334845</v>
      </c>
      <c r="C258" s="218" t="s">
        <v>936</v>
      </c>
      <c r="D258" s="220" t="s">
        <v>935</v>
      </c>
      <c r="E258" s="219" t="s">
        <v>934</v>
      </c>
      <c r="F258" s="219">
        <v>1434114</v>
      </c>
      <c r="G258" s="218" t="s">
        <v>201</v>
      </c>
      <c r="H258">
        <v>491</v>
      </c>
      <c r="I258" t="s">
        <v>2335</v>
      </c>
    </row>
    <row r="259" spans="1:9" x14ac:dyDescent="0.25">
      <c r="A259" s="218" t="s">
        <v>546</v>
      </c>
      <c r="B259" s="218">
        <v>8262037304</v>
      </c>
      <c r="C259" s="218" t="s">
        <v>942</v>
      </c>
      <c r="D259" s="220" t="s">
        <v>941</v>
      </c>
      <c r="E259" s="219" t="s">
        <v>940</v>
      </c>
      <c r="F259" s="219">
        <v>1403122</v>
      </c>
      <c r="G259" s="218" t="s">
        <v>467</v>
      </c>
      <c r="H259">
        <v>227</v>
      </c>
      <c r="I259" t="s">
        <v>2334</v>
      </c>
    </row>
    <row r="260" spans="1:9" x14ac:dyDescent="0.25">
      <c r="A260" t="s">
        <v>558</v>
      </c>
      <c r="B260">
        <v>7582165888</v>
      </c>
      <c r="C260" t="s">
        <v>939</v>
      </c>
      <c r="D260" t="s">
        <v>938</v>
      </c>
      <c r="E260" t="s">
        <v>937</v>
      </c>
      <c r="F260">
        <v>1415112</v>
      </c>
      <c r="G260" t="s">
        <v>367</v>
      </c>
      <c r="H260">
        <v>325</v>
      </c>
      <c r="I260" t="s">
        <v>2334</v>
      </c>
    </row>
    <row r="261" spans="1:9" x14ac:dyDescent="0.25">
      <c r="A261" t="s">
        <v>549</v>
      </c>
      <c r="B261">
        <v>7972016015</v>
      </c>
      <c r="C261" t="s">
        <v>620</v>
      </c>
      <c r="D261" t="s">
        <v>619</v>
      </c>
      <c r="E261" t="s">
        <v>618</v>
      </c>
      <c r="F261">
        <v>1406114</v>
      </c>
      <c r="G261" t="s">
        <v>444</v>
      </c>
      <c r="H261">
        <v>250</v>
      </c>
    </row>
    <row r="262" spans="1:9" x14ac:dyDescent="0.25">
      <c r="A262" s="218" t="s">
        <v>562</v>
      </c>
      <c r="B262" s="218">
        <v>7591630959</v>
      </c>
      <c r="C262" s="218" t="s">
        <v>886</v>
      </c>
      <c r="D262" s="220" t="s">
        <v>885</v>
      </c>
      <c r="E262" s="219" t="s">
        <v>884</v>
      </c>
      <c r="F262" s="219">
        <v>1416102</v>
      </c>
      <c r="G262" s="218" t="s">
        <v>150</v>
      </c>
      <c r="H262">
        <v>335</v>
      </c>
      <c r="I262" t="s">
        <v>2334</v>
      </c>
    </row>
    <row r="263" spans="1:9" x14ac:dyDescent="0.25">
      <c r="A263" s="218" t="s">
        <v>563</v>
      </c>
      <c r="B263" s="218">
        <v>5320000234</v>
      </c>
      <c r="C263" s="218" t="s">
        <v>912</v>
      </c>
      <c r="D263" s="220" t="s">
        <v>911</v>
      </c>
      <c r="E263" s="219" t="s">
        <v>910</v>
      </c>
      <c r="F263" s="219">
        <v>1417082</v>
      </c>
      <c r="G263" s="218" t="s">
        <v>345</v>
      </c>
      <c r="H263">
        <v>344</v>
      </c>
      <c r="I263" t="s">
        <v>2334</v>
      </c>
    </row>
    <row r="264" spans="1:9" x14ac:dyDescent="0.25">
      <c r="A264" s="218" t="s">
        <v>556</v>
      </c>
      <c r="B264" s="218">
        <v>5691760011</v>
      </c>
      <c r="C264" s="218" t="s">
        <v>933</v>
      </c>
      <c r="D264" s="220" t="s">
        <v>932</v>
      </c>
      <c r="E264" s="219" t="s">
        <v>931</v>
      </c>
      <c r="F264" s="219">
        <v>1413092</v>
      </c>
      <c r="G264" s="218" t="s">
        <v>383</v>
      </c>
      <c r="H264">
        <v>306</v>
      </c>
      <c r="I264" t="s">
        <v>2334</v>
      </c>
    </row>
    <row r="265" spans="1:9" x14ac:dyDescent="0.25">
      <c r="A265" s="218" t="s">
        <v>551</v>
      </c>
      <c r="B265" s="218">
        <v>5361758264</v>
      </c>
      <c r="C265" s="218" t="s">
        <v>930</v>
      </c>
      <c r="D265" s="220" t="s">
        <v>929</v>
      </c>
      <c r="E265" s="219" t="s">
        <v>928</v>
      </c>
      <c r="F265" s="219">
        <v>1408052</v>
      </c>
      <c r="G265" s="218" t="s">
        <v>426</v>
      </c>
      <c r="H265">
        <v>262</v>
      </c>
      <c r="I265" t="s">
        <v>2334</v>
      </c>
    </row>
    <row r="266" spans="1:9" x14ac:dyDescent="0.25">
      <c r="A266" s="218" t="s">
        <v>788</v>
      </c>
      <c r="B266" s="218">
        <v>6010081434</v>
      </c>
      <c r="C266" s="218" t="s">
        <v>927</v>
      </c>
      <c r="D266" s="220" t="s">
        <v>926</v>
      </c>
      <c r="E266" s="219" t="s">
        <v>925</v>
      </c>
      <c r="F266" s="219">
        <v>1423082</v>
      </c>
      <c r="G266" s="218" t="s">
        <v>289</v>
      </c>
      <c r="H266">
        <v>399</v>
      </c>
      <c r="I266" t="s">
        <v>2334</v>
      </c>
    </row>
    <row r="267" spans="1:9" x14ac:dyDescent="0.25">
      <c r="A267" s="218" t="s">
        <v>648</v>
      </c>
      <c r="B267" s="218">
        <v>9482382481</v>
      </c>
      <c r="C267" s="218" t="s">
        <v>924</v>
      </c>
      <c r="D267" s="220" t="s">
        <v>923</v>
      </c>
      <c r="E267" s="219" t="s">
        <v>922</v>
      </c>
      <c r="F267" s="219">
        <v>1425112</v>
      </c>
      <c r="G267" s="218" t="s">
        <v>272</v>
      </c>
      <c r="H267">
        <v>418</v>
      </c>
      <c r="I267" t="s">
        <v>2334</v>
      </c>
    </row>
    <row r="268" spans="1:9" x14ac:dyDescent="0.25">
      <c r="A268" s="218" t="s">
        <v>681</v>
      </c>
      <c r="B268" s="218">
        <v>8241803704</v>
      </c>
      <c r="C268" s="218" t="s">
        <v>921</v>
      </c>
      <c r="D268" s="220" t="s">
        <v>920</v>
      </c>
      <c r="E268" s="219" t="s">
        <v>919</v>
      </c>
      <c r="F268" s="219">
        <v>1433092</v>
      </c>
      <c r="G268" s="218" t="s">
        <v>211</v>
      </c>
      <c r="H268">
        <v>480</v>
      </c>
      <c r="I268" t="s">
        <v>2334</v>
      </c>
    </row>
    <row r="269" spans="1:9" x14ac:dyDescent="0.25">
      <c r="A269" s="218" t="s">
        <v>546</v>
      </c>
      <c r="B269" s="218">
        <v>8262134562</v>
      </c>
      <c r="C269" s="218" t="s">
        <v>918</v>
      </c>
      <c r="D269" s="220" t="s">
        <v>917</v>
      </c>
      <c r="E269" s="219" t="s">
        <v>916</v>
      </c>
      <c r="F269" s="219">
        <v>1403132</v>
      </c>
      <c r="G269" s="218" t="s">
        <v>467</v>
      </c>
      <c r="H269">
        <v>228</v>
      </c>
      <c r="I269" t="s">
        <v>2334</v>
      </c>
    </row>
    <row r="270" spans="1:9" x14ac:dyDescent="0.25">
      <c r="A270" s="218" t="s">
        <v>613</v>
      </c>
      <c r="B270" s="218">
        <v>5681545340</v>
      </c>
      <c r="C270" s="218" t="s">
        <v>915</v>
      </c>
      <c r="D270" s="220" t="s">
        <v>914</v>
      </c>
      <c r="E270" s="219" t="s">
        <v>913</v>
      </c>
      <c r="F270" s="219">
        <v>1424062</v>
      </c>
      <c r="G270" s="218" t="s">
        <v>280</v>
      </c>
      <c r="H270">
        <v>405</v>
      </c>
      <c r="I270" t="s">
        <v>2334</v>
      </c>
    </row>
    <row r="271" spans="1:9" x14ac:dyDescent="0.25">
      <c r="A271" t="s">
        <v>617</v>
      </c>
      <c r="B271">
        <v>8381426466</v>
      </c>
      <c r="C271" t="s">
        <v>616</v>
      </c>
      <c r="D271" t="s">
        <v>615</v>
      </c>
      <c r="E271" t="s">
        <v>614</v>
      </c>
      <c r="F271">
        <v>1438054</v>
      </c>
      <c r="G271" t="s">
        <v>169</v>
      </c>
      <c r="H271">
        <v>514</v>
      </c>
    </row>
    <row r="272" spans="1:9" x14ac:dyDescent="0.25">
      <c r="A272" s="218" t="s">
        <v>662</v>
      </c>
      <c r="B272" s="218">
        <v>8212406047</v>
      </c>
      <c r="C272" s="218" t="s">
        <v>909</v>
      </c>
      <c r="D272" s="220" t="s">
        <v>908</v>
      </c>
      <c r="E272" s="219" t="s">
        <v>907</v>
      </c>
      <c r="F272" s="219">
        <v>1426112</v>
      </c>
      <c r="G272" s="218" t="s">
        <v>259</v>
      </c>
      <c r="H272">
        <v>432</v>
      </c>
      <c r="I272" t="s">
        <v>2334</v>
      </c>
    </row>
    <row r="273" spans="1:9" x14ac:dyDescent="0.25">
      <c r="A273" s="218" t="s">
        <v>556</v>
      </c>
      <c r="B273" s="218">
        <v>5691753672</v>
      </c>
      <c r="C273" s="218" t="s">
        <v>906</v>
      </c>
      <c r="D273" s="220" t="s">
        <v>905</v>
      </c>
      <c r="E273" s="219" t="s">
        <v>904</v>
      </c>
      <c r="F273" s="219">
        <v>1413102</v>
      </c>
      <c r="G273" s="218" t="s">
        <v>383</v>
      </c>
      <c r="H273">
        <v>307</v>
      </c>
      <c r="I273" t="s">
        <v>2334</v>
      </c>
    </row>
    <row r="274" spans="1:9" x14ac:dyDescent="0.25">
      <c r="A274" s="218" t="s">
        <v>662</v>
      </c>
      <c r="B274" s="218">
        <v>8212393356</v>
      </c>
      <c r="C274" s="218" t="s">
        <v>903</v>
      </c>
      <c r="D274" s="220" t="s">
        <v>902</v>
      </c>
      <c r="E274" s="219" t="s">
        <v>901</v>
      </c>
      <c r="F274" s="219">
        <v>1426122</v>
      </c>
      <c r="G274" s="218" t="s">
        <v>259</v>
      </c>
      <c r="H274">
        <v>433</v>
      </c>
      <c r="I274" t="s">
        <v>2334</v>
      </c>
    </row>
    <row r="275" spans="1:9" x14ac:dyDescent="0.25">
      <c r="A275" s="218" t="s">
        <v>648</v>
      </c>
      <c r="B275" s="218">
        <v>9482391296</v>
      </c>
      <c r="C275" s="218" t="s">
        <v>900</v>
      </c>
      <c r="D275" s="220" t="s">
        <v>899</v>
      </c>
      <c r="E275" s="219" t="s">
        <v>898</v>
      </c>
      <c r="F275" s="219">
        <v>1425122</v>
      </c>
      <c r="G275" s="218" t="s">
        <v>272</v>
      </c>
      <c r="H275">
        <v>419</v>
      </c>
      <c r="I275" t="s">
        <v>2334</v>
      </c>
    </row>
    <row r="276" spans="1:9" x14ac:dyDescent="0.25">
      <c r="A276" s="218" t="s">
        <v>631</v>
      </c>
      <c r="B276" s="218">
        <v>1251333722</v>
      </c>
      <c r="C276" s="218" t="s">
        <v>897</v>
      </c>
      <c r="D276" s="220" t="s">
        <v>896</v>
      </c>
      <c r="E276" s="219" t="s">
        <v>895</v>
      </c>
      <c r="F276" s="219">
        <v>1434124</v>
      </c>
      <c r="G276" s="218" t="s">
        <v>201</v>
      </c>
      <c r="H276">
        <v>492</v>
      </c>
      <c r="I276" t="s">
        <v>2335</v>
      </c>
    </row>
    <row r="277" spans="1:9" x14ac:dyDescent="0.25">
      <c r="A277" s="218" t="s">
        <v>747</v>
      </c>
      <c r="B277" s="218">
        <v>7621888505</v>
      </c>
      <c r="C277" s="218" t="s">
        <v>894</v>
      </c>
      <c r="D277" s="220" t="s">
        <v>893</v>
      </c>
      <c r="E277" s="219" t="s">
        <v>744</v>
      </c>
      <c r="F277" s="219">
        <v>1435054</v>
      </c>
      <c r="G277" s="218" t="s">
        <v>189</v>
      </c>
      <c r="H277" t="e">
        <v>#N/A</v>
      </c>
      <c r="I277" t="s">
        <v>2335</v>
      </c>
    </row>
    <row r="278" spans="1:9" x14ac:dyDescent="0.25">
      <c r="A278" s="218" t="s">
        <v>565</v>
      </c>
      <c r="B278" s="218">
        <v>7743211407</v>
      </c>
      <c r="C278" s="218" t="s">
        <v>892</v>
      </c>
      <c r="D278" s="220" t="s">
        <v>891</v>
      </c>
      <c r="E278" s="219" t="s">
        <v>890</v>
      </c>
      <c r="F278" s="219">
        <v>1419154</v>
      </c>
      <c r="G278" s="218" t="s">
        <v>329</v>
      </c>
      <c r="H278">
        <v>366</v>
      </c>
      <c r="I278" t="s">
        <v>2335</v>
      </c>
    </row>
    <row r="279" spans="1:9" x14ac:dyDescent="0.25">
      <c r="A279" s="218" t="s">
        <v>544</v>
      </c>
      <c r="B279" s="218">
        <v>7981457693</v>
      </c>
      <c r="C279" s="218" t="s">
        <v>889</v>
      </c>
      <c r="D279" s="220" t="s">
        <v>888</v>
      </c>
      <c r="E279" s="219" t="s">
        <v>887</v>
      </c>
      <c r="F279" s="219">
        <v>1401064</v>
      </c>
      <c r="G279" s="218" t="s">
        <v>481</v>
      </c>
      <c r="H279">
        <v>206</v>
      </c>
      <c r="I279" t="s">
        <v>2335</v>
      </c>
    </row>
    <row r="280" spans="1:9" x14ac:dyDescent="0.25">
      <c r="A280" s="218" t="s">
        <v>747</v>
      </c>
      <c r="B280" s="218">
        <v>7621901022</v>
      </c>
      <c r="C280" s="218" t="s">
        <v>883</v>
      </c>
      <c r="D280" s="220" t="s">
        <v>882</v>
      </c>
      <c r="E280" s="219" t="s">
        <v>881</v>
      </c>
      <c r="F280" s="219">
        <v>1435062</v>
      </c>
      <c r="G280" s="218" t="s">
        <v>189</v>
      </c>
      <c r="H280">
        <v>498</v>
      </c>
      <c r="I280" t="s">
        <v>2334</v>
      </c>
    </row>
    <row r="281" spans="1:9" x14ac:dyDescent="0.25">
      <c r="A281" s="218" t="s">
        <v>557</v>
      </c>
      <c r="B281" s="218">
        <v>5311664696</v>
      </c>
      <c r="C281" s="218" t="s">
        <v>880</v>
      </c>
      <c r="D281" s="220" t="s">
        <v>879</v>
      </c>
      <c r="E281" s="219" t="s">
        <v>878</v>
      </c>
      <c r="F281" s="219">
        <v>1414064</v>
      </c>
      <c r="G281" s="218" t="s">
        <v>154</v>
      </c>
      <c r="H281">
        <v>313</v>
      </c>
      <c r="I281" t="s">
        <v>2335</v>
      </c>
    </row>
    <row r="282" spans="1:9" x14ac:dyDescent="0.25">
      <c r="A282" s="218" t="s">
        <v>648</v>
      </c>
      <c r="B282" s="218">
        <v>7962959318</v>
      </c>
      <c r="C282" s="218" t="s">
        <v>877</v>
      </c>
      <c r="D282" s="220" t="s">
        <v>876</v>
      </c>
      <c r="E282" s="219" t="s">
        <v>875</v>
      </c>
      <c r="F282" s="219">
        <v>1425132</v>
      </c>
      <c r="G282" s="218" t="s">
        <v>272</v>
      </c>
      <c r="H282">
        <v>420</v>
      </c>
      <c r="I282" t="s">
        <v>2334</v>
      </c>
    </row>
    <row r="283" spans="1:9" x14ac:dyDescent="0.25">
      <c r="A283" s="218" t="s">
        <v>778</v>
      </c>
      <c r="B283" s="218">
        <v>5671783457</v>
      </c>
      <c r="C283" s="218" t="s">
        <v>865</v>
      </c>
      <c r="D283" s="220" t="s">
        <v>864</v>
      </c>
      <c r="E283" s="219" t="s">
        <v>863</v>
      </c>
      <c r="F283" s="219">
        <v>1420122</v>
      </c>
      <c r="G283" s="218" t="s">
        <v>313</v>
      </c>
      <c r="H283">
        <v>378</v>
      </c>
      <c r="I283" t="s">
        <v>2334</v>
      </c>
    </row>
    <row r="284" spans="1:9" x14ac:dyDescent="0.25">
      <c r="A284" s="218" t="s">
        <v>562</v>
      </c>
      <c r="B284" s="218">
        <v>7591624924</v>
      </c>
      <c r="C284" s="218" t="s">
        <v>874</v>
      </c>
      <c r="D284" s="220" t="s">
        <v>873</v>
      </c>
      <c r="E284" s="219" t="s">
        <v>872</v>
      </c>
      <c r="F284" s="219">
        <v>1416112</v>
      </c>
      <c r="G284" s="218" t="s">
        <v>150</v>
      </c>
      <c r="H284">
        <v>336</v>
      </c>
      <c r="I284" t="s">
        <v>2334</v>
      </c>
    </row>
    <row r="285" spans="1:9" x14ac:dyDescent="0.25">
      <c r="A285" s="218" t="s">
        <v>613</v>
      </c>
      <c r="B285" s="218">
        <v>5681541632</v>
      </c>
      <c r="C285" s="218" t="s">
        <v>871</v>
      </c>
      <c r="D285" s="220" t="s">
        <v>870</v>
      </c>
      <c r="E285" s="219" t="s">
        <v>869</v>
      </c>
      <c r="F285" s="219">
        <v>1424072</v>
      </c>
      <c r="G285" s="218" t="s">
        <v>280</v>
      </c>
      <c r="H285">
        <v>406</v>
      </c>
      <c r="I285" t="s">
        <v>2334</v>
      </c>
    </row>
    <row r="286" spans="1:9" x14ac:dyDescent="0.25">
      <c r="A286" s="218" t="s">
        <v>768</v>
      </c>
      <c r="B286" s="218">
        <v>7761698845</v>
      </c>
      <c r="C286" s="218" t="s">
        <v>868</v>
      </c>
      <c r="D286" s="220" t="s">
        <v>867</v>
      </c>
      <c r="E286" s="219" t="s">
        <v>866</v>
      </c>
      <c r="F286" s="219">
        <v>1427072</v>
      </c>
      <c r="G286" s="218" t="s">
        <v>246</v>
      </c>
      <c r="H286">
        <v>441</v>
      </c>
      <c r="I286" t="s">
        <v>2334</v>
      </c>
    </row>
    <row r="287" spans="1:9" x14ac:dyDescent="0.25">
      <c r="A287" s="218" t="s">
        <v>662</v>
      </c>
      <c r="B287" s="218">
        <v>8212392687</v>
      </c>
      <c r="C287" s="218" t="s">
        <v>862</v>
      </c>
      <c r="D287" s="220" t="s">
        <v>861</v>
      </c>
      <c r="E287" s="219" t="s">
        <v>860</v>
      </c>
      <c r="F287" s="219">
        <v>1426132</v>
      </c>
      <c r="G287" s="218" t="s">
        <v>259</v>
      </c>
      <c r="H287">
        <v>434</v>
      </c>
      <c r="I287" t="s">
        <v>2334</v>
      </c>
    </row>
    <row r="288" spans="1:9" x14ac:dyDescent="0.25">
      <c r="A288" s="218" t="s">
        <v>641</v>
      </c>
      <c r="B288" s="218">
        <v>8111764762</v>
      </c>
      <c r="C288" s="218" t="s">
        <v>859</v>
      </c>
      <c r="D288" s="220" t="s">
        <v>858</v>
      </c>
      <c r="E288" s="219" t="s">
        <v>857</v>
      </c>
      <c r="F288" s="219">
        <v>1436054</v>
      </c>
      <c r="G288" s="218" t="s">
        <v>182</v>
      </c>
      <c r="H288">
        <v>503</v>
      </c>
      <c r="I288" t="s">
        <v>2335</v>
      </c>
    </row>
    <row r="289" spans="1:9" x14ac:dyDescent="0.25">
      <c r="A289" s="218" t="s">
        <v>548</v>
      </c>
      <c r="B289" s="218">
        <v>8381426472</v>
      </c>
      <c r="C289" s="218" t="s">
        <v>839</v>
      </c>
      <c r="D289" s="220" t="s">
        <v>838</v>
      </c>
      <c r="E289" s="219" t="s">
        <v>837</v>
      </c>
      <c r="F289" s="219">
        <v>1405062</v>
      </c>
      <c r="G289" s="218" t="s">
        <v>152</v>
      </c>
      <c r="H289">
        <v>240</v>
      </c>
      <c r="I289" t="s">
        <v>2334</v>
      </c>
    </row>
    <row r="290" spans="1:9" x14ac:dyDescent="0.25">
      <c r="A290" s="218" t="s">
        <v>546</v>
      </c>
      <c r="B290" s="218">
        <v>8262037238</v>
      </c>
      <c r="C290" s="218" t="s">
        <v>836</v>
      </c>
      <c r="D290" s="220" t="s">
        <v>835</v>
      </c>
      <c r="E290" s="219" t="s">
        <v>834</v>
      </c>
      <c r="F290" s="219">
        <v>1403144</v>
      </c>
      <c r="G290" s="218" t="s">
        <v>467</v>
      </c>
      <c r="H290">
        <v>229</v>
      </c>
      <c r="I290" t="s">
        <v>2335</v>
      </c>
    </row>
    <row r="291" spans="1:9" x14ac:dyDescent="0.25">
      <c r="A291" t="s">
        <v>612</v>
      </c>
      <c r="B291">
        <v>5110270269</v>
      </c>
      <c r="C291" t="s">
        <v>2440</v>
      </c>
      <c r="D291" t="s">
        <v>2441</v>
      </c>
      <c r="E291" t="s">
        <v>2442</v>
      </c>
      <c r="F291">
        <v>1437064</v>
      </c>
      <c r="G291" t="s">
        <v>176</v>
      </c>
      <c r="H291">
        <v>509</v>
      </c>
    </row>
    <row r="292" spans="1:9" x14ac:dyDescent="0.25">
      <c r="A292" s="218" t="s">
        <v>546</v>
      </c>
      <c r="B292" s="218">
        <v>8262197798</v>
      </c>
      <c r="C292" s="218" t="s">
        <v>2360</v>
      </c>
      <c r="D292" s="220" t="s">
        <v>2361</v>
      </c>
      <c r="E292" s="219" t="s">
        <v>2362</v>
      </c>
      <c r="F292" s="219">
        <v>1403011</v>
      </c>
      <c r="G292" s="218" t="s">
        <v>467</v>
      </c>
      <c r="H292" t="e">
        <v>#N/A</v>
      </c>
      <c r="I292" t="s">
        <v>2337</v>
      </c>
    </row>
    <row r="293" spans="1:9" x14ac:dyDescent="0.25">
      <c r="A293" s="218" t="s">
        <v>563</v>
      </c>
      <c r="B293" s="218">
        <v>5320016896</v>
      </c>
      <c r="C293" s="218" t="s">
        <v>2363</v>
      </c>
      <c r="D293" s="220" t="s">
        <v>2364</v>
      </c>
      <c r="E293" s="219" t="s">
        <v>2365</v>
      </c>
      <c r="F293" s="219">
        <v>1417011</v>
      </c>
      <c r="G293" s="218" t="s">
        <v>345</v>
      </c>
      <c r="H293" t="e">
        <v>#N/A</v>
      </c>
      <c r="I293" t="s">
        <v>2337</v>
      </c>
    </row>
    <row r="294" spans="1:9" x14ac:dyDescent="0.25">
      <c r="A294" s="218" t="s">
        <v>631</v>
      </c>
      <c r="B294" s="218">
        <v>1251332390</v>
      </c>
      <c r="C294" s="218" t="s">
        <v>2366</v>
      </c>
      <c r="D294" s="220" t="s">
        <v>2367</v>
      </c>
      <c r="E294" s="219" t="s">
        <v>2368</v>
      </c>
      <c r="F294" s="219">
        <v>1434011</v>
      </c>
      <c r="G294" s="218" t="s">
        <v>201</v>
      </c>
      <c r="H294" t="e">
        <v>#N/A</v>
      </c>
      <c r="I294" t="s">
        <v>2337</v>
      </c>
    </row>
    <row r="295" spans="1:9" x14ac:dyDescent="0.25">
      <c r="A295" s="218" t="s">
        <v>546</v>
      </c>
      <c r="B295" s="218">
        <v>8262189095</v>
      </c>
      <c r="C295" s="218" t="s">
        <v>2426</v>
      </c>
      <c r="D295" s="220" t="s">
        <v>2427</v>
      </c>
      <c r="E295" s="219" t="s">
        <v>833</v>
      </c>
      <c r="F295" s="219">
        <v>1403021</v>
      </c>
      <c r="G295" s="218" t="s">
        <v>467</v>
      </c>
      <c r="H295" t="e">
        <v>#N/A</v>
      </c>
      <c r="I295" t="s">
        <v>2337</v>
      </c>
    </row>
    <row r="296" spans="1:9" x14ac:dyDescent="0.25">
      <c r="A296" s="218" t="s">
        <v>554</v>
      </c>
      <c r="B296" s="218">
        <v>7571420377</v>
      </c>
      <c r="C296" s="218" t="s">
        <v>2369</v>
      </c>
      <c r="D296" s="220" t="s">
        <v>2370</v>
      </c>
      <c r="E296" s="219" t="s">
        <v>701</v>
      </c>
      <c r="F296" s="219">
        <v>1411011</v>
      </c>
      <c r="G296" s="218" t="s">
        <v>407</v>
      </c>
      <c r="H296" t="e">
        <v>#N/A</v>
      </c>
      <c r="I296" t="s">
        <v>2337</v>
      </c>
    </row>
    <row r="297" spans="1:9" x14ac:dyDescent="0.25">
      <c r="A297" s="218" t="s">
        <v>555</v>
      </c>
      <c r="B297" s="218">
        <v>8222146599</v>
      </c>
      <c r="C297" s="218" t="s">
        <v>2371</v>
      </c>
      <c r="D297" s="220" t="s">
        <v>2372</v>
      </c>
      <c r="E297" s="219" t="s">
        <v>2373</v>
      </c>
      <c r="F297" s="219">
        <v>1412011</v>
      </c>
      <c r="G297" s="218" t="s">
        <v>396</v>
      </c>
      <c r="H297" t="e">
        <v>#N/A</v>
      </c>
      <c r="I297" t="s">
        <v>2337</v>
      </c>
    </row>
    <row r="298" spans="1:9" x14ac:dyDescent="0.25">
      <c r="A298" s="218" t="s">
        <v>556</v>
      </c>
      <c r="B298" s="218">
        <v>5691760034</v>
      </c>
      <c r="C298" s="218" t="s">
        <v>2374</v>
      </c>
      <c r="D298" s="220" t="s">
        <v>2375</v>
      </c>
      <c r="E298" s="219" t="s">
        <v>2376</v>
      </c>
      <c r="F298" s="219">
        <v>1413011</v>
      </c>
      <c r="G298" s="218" t="s">
        <v>383</v>
      </c>
      <c r="H298" t="e">
        <v>#N/A</v>
      </c>
      <c r="I298" t="s">
        <v>2337</v>
      </c>
    </row>
    <row r="299" spans="1:9" x14ac:dyDescent="0.25">
      <c r="A299" s="218" t="s">
        <v>557</v>
      </c>
      <c r="B299" s="218">
        <v>5311000938</v>
      </c>
      <c r="C299" s="218" t="s">
        <v>2377</v>
      </c>
      <c r="D299" s="220" t="s">
        <v>2378</v>
      </c>
      <c r="E299" s="219" t="s">
        <v>2379</v>
      </c>
      <c r="F299" s="219">
        <v>1414011</v>
      </c>
      <c r="G299" s="218" t="s">
        <v>154</v>
      </c>
      <c r="H299" t="e">
        <v>#N/A</v>
      </c>
      <c r="I299" t="s">
        <v>2337</v>
      </c>
    </row>
    <row r="300" spans="1:9" x14ac:dyDescent="0.25">
      <c r="A300" s="218" t="s">
        <v>605</v>
      </c>
      <c r="B300" s="218">
        <v>7582142002</v>
      </c>
      <c r="C300" s="218" t="s">
        <v>2380</v>
      </c>
      <c r="D300" s="220" t="s">
        <v>2381</v>
      </c>
      <c r="E300" s="219" t="s">
        <v>2382</v>
      </c>
      <c r="F300" s="219">
        <v>1461011</v>
      </c>
      <c r="G300" s="218" t="s">
        <v>163</v>
      </c>
      <c r="H300" t="e">
        <v>#N/A</v>
      </c>
      <c r="I300" t="s">
        <v>2337</v>
      </c>
    </row>
    <row r="301" spans="1:9" x14ac:dyDescent="0.25">
      <c r="A301" s="218" t="s">
        <v>562</v>
      </c>
      <c r="B301" s="218">
        <v>7591625088</v>
      </c>
      <c r="C301" s="218" t="s">
        <v>2383</v>
      </c>
      <c r="D301" s="220" t="s">
        <v>2384</v>
      </c>
      <c r="E301" s="219" t="s">
        <v>2385</v>
      </c>
      <c r="F301" s="219">
        <v>1416011</v>
      </c>
      <c r="G301" s="218" t="s">
        <v>150</v>
      </c>
      <c r="H301" t="e">
        <v>#N/A</v>
      </c>
      <c r="I301" t="s">
        <v>2337</v>
      </c>
    </row>
    <row r="302" spans="1:9" x14ac:dyDescent="0.25">
      <c r="A302" s="218" t="s">
        <v>563</v>
      </c>
      <c r="B302" s="218">
        <v>5321007014</v>
      </c>
      <c r="C302" s="218" t="s">
        <v>2386</v>
      </c>
      <c r="D302" s="220" t="s">
        <v>2387</v>
      </c>
      <c r="E302" s="219" t="s">
        <v>2388</v>
      </c>
      <c r="F302" s="219">
        <v>1417021</v>
      </c>
      <c r="G302" s="218" t="s">
        <v>345</v>
      </c>
      <c r="H302" t="e">
        <v>#N/A</v>
      </c>
      <c r="I302" t="s">
        <v>2337</v>
      </c>
    </row>
    <row r="303" spans="1:9" x14ac:dyDescent="0.25">
      <c r="A303" s="218" t="s">
        <v>691</v>
      </c>
      <c r="B303" s="218">
        <v>5342283759</v>
      </c>
      <c r="C303" s="218" t="s">
        <v>2389</v>
      </c>
      <c r="D303" s="220" t="s">
        <v>2390</v>
      </c>
      <c r="E303" s="219" t="s">
        <v>2391</v>
      </c>
      <c r="F303" s="219">
        <v>1421011</v>
      </c>
      <c r="G303" s="218" t="s">
        <v>302</v>
      </c>
      <c r="H303" t="e">
        <v>#N/A</v>
      </c>
      <c r="I303" t="s">
        <v>2337</v>
      </c>
    </row>
    <row r="304" spans="1:9" x14ac:dyDescent="0.25">
      <c r="A304" s="218" t="s">
        <v>548</v>
      </c>
      <c r="B304" s="218">
        <v>5291809280</v>
      </c>
      <c r="C304" s="218" t="s">
        <v>2392</v>
      </c>
      <c r="D304" s="220" t="s">
        <v>2393</v>
      </c>
      <c r="E304" s="219" t="s">
        <v>2394</v>
      </c>
      <c r="F304" s="219">
        <v>1405021</v>
      </c>
      <c r="G304" s="218" t="s">
        <v>152</v>
      </c>
      <c r="H304" t="e">
        <v>#N/A</v>
      </c>
      <c r="I304" t="s">
        <v>2337</v>
      </c>
    </row>
    <row r="305" spans="1:9" x14ac:dyDescent="0.25">
      <c r="A305" s="218" t="s">
        <v>691</v>
      </c>
      <c r="B305" s="218">
        <v>5342406015</v>
      </c>
      <c r="C305" s="218" t="s">
        <v>2395</v>
      </c>
      <c r="D305" s="220" t="s">
        <v>2396</v>
      </c>
      <c r="E305" s="219" t="s">
        <v>2397</v>
      </c>
      <c r="F305" s="219">
        <v>1421021</v>
      </c>
      <c r="G305" s="218" t="s">
        <v>302</v>
      </c>
      <c r="H305" t="e">
        <v>#N/A</v>
      </c>
      <c r="I305" t="s">
        <v>2337</v>
      </c>
    </row>
    <row r="306" spans="1:9" x14ac:dyDescent="0.25">
      <c r="A306" s="218" t="s">
        <v>601</v>
      </c>
      <c r="B306" s="218">
        <v>7611525385</v>
      </c>
      <c r="C306" s="218" t="s">
        <v>2398</v>
      </c>
      <c r="D306" s="220" t="s">
        <v>2399</v>
      </c>
      <c r="E306" s="219" t="s">
        <v>2400</v>
      </c>
      <c r="F306" s="219">
        <v>1422011</v>
      </c>
      <c r="G306" s="218" t="s">
        <v>295</v>
      </c>
      <c r="H306" t="e">
        <v>#N/A</v>
      </c>
      <c r="I306" t="s">
        <v>2337</v>
      </c>
    </row>
    <row r="307" spans="1:9" x14ac:dyDescent="0.25">
      <c r="A307" s="218" t="s">
        <v>687</v>
      </c>
      <c r="B307" s="218">
        <v>8212525409</v>
      </c>
      <c r="C307" s="218" t="s">
        <v>2401</v>
      </c>
      <c r="D307" s="220" t="s">
        <v>2402</v>
      </c>
      <c r="E307" s="219" t="s">
        <v>2403</v>
      </c>
      <c r="F307" s="219">
        <v>1464011</v>
      </c>
      <c r="G307" s="218" t="s">
        <v>160</v>
      </c>
      <c r="H307" t="e">
        <v>#N/A</v>
      </c>
      <c r="I307" t="s">
        <v>2337</v>
      </c>
    </row>
    <row r="308" spans="1:9" x14ac:dyDescent="0.25">
      <c r="A308" s="218" t="s">
        <v>764</v>
      </c>
      <c r="B308" s="218">
        <v>8371691451</v>
      </c>
      <c r="C308" s="218" t="s">
        <v>2404</v>
      </c>
      <c r="D308" s="220" t="s">
        <v>2405</v>
      </c>
      <c r="E308" s="219" t="s">
        <v>2406</v>
      </c>
      <c r="F308" s="219">
        <v>1428011</v>
      </c>
      <c r="G308" s="218" t="s">
        <v>239</v>
      </c>
      <c r="H308" t="e">
        <v>#N/A</v>
      </c>
      <c r="I308" t="s">
        <v>2337</v>
      </c>
    </row>
    <row r="309" spans="1:9" x14ac:dyDescent="0.25">
      <c r="A309" s="218" t="s">
        <v>627</v>
      </c>
      <c r="B309" s="218">
        <v>8231544856</v>
      </c>
      <c r="C309" s="218" t="s">
        <v>2407</v>
      </c>
      <c r="D309" s="220" t="s">
        <v>2408</v>
      </c>
      <c r="E309" s="219" t="s">
        <v>2409</v>
      </c>
      <c r="F309" s="219">
        <v>1429011</v>
      </c>
      <c r="G309" s="218" t="s">
        <v>232</v>
      </c>
      <c r="H309" t="e">
        <v>#N/A</v>
      </c>
      <c r="I309" t="s">
        <v>2337</v>
      </c>
    </row>
    <row r="310" spans="1:9" x14ac:dyDescent="0.25">
      <c r="A310" s="218" t="s">
        <v>731</v>
      </c>
      <c r="B310" s="218">
        <v>5252248481</v>
      </c>
      <c r="C310" s="218" t="s">
        <v>2410</v>
      </c>
      <c r="D310" s="220" t="s">
        <v>2411</v>
      </c>
      <c r="E310" s="219" t="s">
        <v>2412</v>
      </c>
      <c r="F310" s="219">
        <v>1465108</v>
      </c>
      <c r="G310" s="218" t="s">
        <v>727</v>
      </c>
      <c r="H310" t="e">
        <v>#N/A</v>
      </c>
      <c r="I310" t="s">
        <v>2413</v>
      </c>
    </row>
    <row r="311" spans="1:9" x14ac:dyDescent="0.25">
      <c r="A311" s="218" t="s">
        <v>555</v>
      </c>
      <c r="B311" s="218">
        <v>8222146607</v>
      </c>
      <c r="C311" s="218" t="s">
        <v>2414</v>
      </c>
      <c r="D311" s="220" t="s">
        <v>2415</v>
      </c>
      <c r="E311" s="219" t="s">
        <v>2416</v>
      </c>
      <c r="F311" s="219">
        <v>1412151</v>
      </c>
      <c r="G311" s="218" t="s">
        <v>396</v>
      </c>
      <c r="H311" t="e">
        <v>#N/A</v>
      </c>
      <c r="I311" t="s">
        <v>2337</v>
      </c>
    </row>
    <row r="312" spans="1:9" x14ac:dyDescent="0.25">
      <c r="A312" s="218" t="s">
        <v>681</v>
      </c>
      <c r="B312" s="218">
        <v>8241694882</v>
      </c>
      <c r="C312" s="218" t="s">
        <v>2417</v>
      </c>
      <c r="D312" s="220" t="s">
        <v>2418</v>
      </c>
      <c r="E312" s="219" t="s">
        <v>2419</v>
      </c>
      <c r="F312" s="219">
        <v>1433011</v>
      </c>
      <c r="G312" s="218" t="s">
        <v>211</v>
      </c>
      <c r="H312" t="e">
        <v>#N/A</v>
      </c>
      <c r="I312" t="s">
        <v>2337</v>
      </c>
    </row>
    <row r="313" spans="1:9" x14ac:dyDescent="0.25">
      <c r="A313" s="218" t="s">
        <v>631</v>
      </c>
      <c r="B313" s="218">
        <v>1251332295</v>
      </c>
      <c r="C313" s="218" t="s">
        <v>2423</v>
      </c>
      <c r="D313" s="220" t="s">
        <v>2424</v>
      </c>
      <c r="E313" s="219" t="s">
        <v>2425</v>
      </c>
      <c r="F313" s="219">
        <v>1434031</v>
      </c>
      <c r="G313" s="218" t="s">
        <v>201</v>
      </c>
      <c r="H313" t="e">
        <v>#N/A</v>
      </c>
      <c r="I313" t="s">
        <v>2337</v>
      </c>
    </row>
    <row r="314" spans="1:9" x14ac:dyDescent="0.25">
      <c r="A314" s="218" t="s">
        <v>631</v>
      </c>
      <c r="B314" s="218">
        <v>1251334816</v>
      </c>
      <c r="C314" s="218" t="s">
        <v>2420</v>
      </c>
      <c r="D314" s="220" t="s">
        <v>2421</v>
      </c>
      <c r="E314" s="219" t="s">
        <v>2422</v>
      </c>
      <c r="F314" s="219">
        <v>1434041</v>
      </c>
      <c r="G314" s="218" t="s">
        <v>201</v>
      </c>
      <c r="H314" t="e">
        <v>#N/A</v>
      </c>
      <c r="I314" t="s">
        <v>2337</v>
      </c>
    </row>
    <row r="315" spans="1:9" x14ac:dyDescent="0.25">
      <c r="A315" s="218" t="s">
        <v>617</v>
      </c>
      <c r="B315" s="218">
        <v>8381464722</v>
      </c>
      <c r="C315" s="218" t="s">
        <v>2428</v>
      </c>
      <c r="D315" s="220" t="s">
        <v>2429</v>
      </c>
      <c r="E315" s="219" t="s">
        <v>2430</v>
      </c>
      <c r="F315" s="219">
        <v>1438011</v>
      </c>
      <c r="G315" s="218" t="s">
        <v>169</v>
      </c>
      <c r="H315" t="e">
        <v>#N/A</v>
      </c>
      <c r="I315" t="s">
        <v>2337</v>
      </c>
    </row>
    <row r="316" spans="1:9" x14ac:dyDescent="0.25">
      <c r="A316" s="218" t="s">
        <v>562</v>
      </c>
      <c r="B316" s="218">
        <v>7590004964</v>
      </c>
      <c r="C316" s="218" t="s">
        <v>2431</v>
      </c>
      <c r="D316" s="220" t="s">
        <v>2432</v>
      </c>
      <c r="E316" s="219" t="s">
        <v>2385</v>
      </c>
      <c r="F316" s="219">
        <v>1416011</v>
      </c>
      <c r="G316" s="218" t="s">
        <v>150</v>
      </c>
      <c r="H316" t="e">
        <v>#N/A</v>
      </c>
      <c r="I316" t="s">
        <v>2337</v>
      </c>
    </row>
    <row r="317" spans="1:9" x14ac:dyDescent="0.25">
      <c r="A317" s="218" t="s">
        <v>544</v>
      </c>
      <c r="B317" s="218">
        <v>7981464078</v>
      </c>
      <c r="C317" s="218" t="s">
        <v>832</v>
      </c>
      <c r="D317" s="220" t="s">
        <v>831</v>
      </c>
      <c r="E317" s="219" t="s">
        <v>830</v>
      </c>
      <c r="F317" s="219">
        <v>1401000</v>
      </c>
      <c r="G317" s="218" t="s">
        <v>481</v>
      </c>
      <c r="H317">
        <v>101</v>
      </c>
      <c r="I317" t="s">
        <v>2433</v>
      </c>
    </row>
    <row r="318" spans="1:9" x14ac:dyDescent="0.25">
      <c r="A318" s="218" t="s">
        <v>545</v>
      </c>
      <c r="B318" s="218">
        <v>5661889579</v>
      </c>
      <c r="C318" s="218" t="s">
        <v>829</v>
      </c>
      <c r="D318" s="220" t="s">
        <v>828</v>
      </c>
      <c r="E318" s="219" t="s">
        <v>827</v>
      </c>
      <c r="F318" s="219">
        <v>1402000</v>
      </c>
      <c r="G318" s="218" t="s">
        <v>476</v>
      </c>
      <c r="H318">
        <v>102</v>
      </c>
      <c r="I318" t="s">
        <v>2433</v>
      </c>
    </row>
    <row r="319" spans="1:9" x14ac:dyDescent="0.25">
      <c r="A319" s="218" t="s">
        <v>546</v>
      </c>
      <c r="B319" s="218">
        <v>8262189646</v>
      </c>
      <c r="C319" s="218" t="s">
        <v>826</v>
      </c>
      <c r="D319" s="220" t="s">
        <v>825</v>
      </c>
      <c r="E319" s="219" t="s">
        <v>824</v>
      </c>
      <c r="F319" s="219">
        <v>1403000</v>
      </c>
      <c r="G319" s="218" t="s">
        <v>467</v>
      </c>
      <c r="H319">
        <v>103</v>
      </c>
      <c r="I319" t="s">
        <v>2433</v>
      </c>
    </row>
    <row r="320" spans="1:9" x14ac:dyDescent="0.25">
      <c r="A320" s="218" t="s">
        <v>547</v>
      </c>
      <c r="B320" s="218">
        <v>9710658050</v>
      </c>
      <c r="C320" s="218" t="s">
        <v>823</v>
      </c>
      <c r="D320" s="220" t="s">
        <v>822</v>
      </c>
      <c r="E320" s="219" t="s">
        <v>821</v>
      </c>
      <c r="F320" s="219">
        <v>1404000</v>
      </c>
      <c r="G320" s="218" t="s">
        <v>454</v>
      </c>
      <c r="H320">
        <v>104</v>
      </c>
      <c r="I320" t="s">
        <v>2433</v>
      </c>
    </row>
    <row r="321" spans="1:9" x14ac:dyDescent="0.25">
      <c r="A321" s="218" t="s">
        <v>548</v>
      </c>
      <c r="B321" s="218">
        <v>5291798895</v>
      </c>
      <c r="C321" s="218" t="s">
        <v>820</v>
      </c>
      <c r="D321" s="220" t="s">
        <v>819</v>
      </c>
      <c r="E321" s="219" t="s">
        <v>818</v>
      </c>
      <c r="F321" s="219">
        <v>1405000</v>
      </c>
      <c r="G321" s="218" t="s">
        <v>152</v>
      </c>
      <c r="H321">
        <v>105</v>
      </c>
      <c r="I321" t="s">
        <v>2433</v>
      </c>
    </row>
    <row r="322" spans="1:9" x14ac:dyDescent="0.25">
      <c r="A322" s="218" t="s">
        <v>549</v>
      </c>
      <c r="B322" s="218">
        <v>7972052212</v>
      </c>
      <c r="C322" s="218" t="s">
        <v>611</v>
      </c>
      <c r="D322" s="220" t="s">
        <v>610</v>
      </c>
      <c r="E322" s="219" t="s">
        <v>609</v>
      </c>
      <c r="F322" s="219">
        <v>1406000</v>
      </c>
      <c r="G322" s="218" t="s">
        <v>444</v>
      </c>
      <c r="H322">
        <v>106</v>
      </c>
      <c r="I322" t="s">
        <v>2433</v>
      </c>
    </row>
    <row r="323" spans="1:9" x14ac:dyDescent="0.25">
      <c r="A323" s="218" t="s">
        <v>550</v>
      </c>
      <c r="B323" s="218">
        <v>8121907683</v>
      </c>
      <c r="C323" s="218" t="s">
        <v>817</v>
      </c>
      <c r="D323" s="220" t="s">
        <v>816</v>
      </c>
      <c r="E323" s="219" t="s">
        <v>815</v>
      </c>
      <c r="F323" s="219">
        <v>1407000</v>
      </c>
      <c r="G323" s="218" t="s">
        <v>434</v>
      </c>
      <c r="H323">
        <v>107</v>
      </c>
      <c r="I323" t="s">
        <v>2433</v>
      </c>
    </row>
    <row r="324" spans="1:9" x14ac:dyDescent="0.25">
      <c r="A324" s="218" t="s">
        <v>551</v>
      </c>
      <c r="B324" s="218">
        <v>5361597016</v>
      </c>
      <c r="C324" s="218" t="s">
        <v>814</v>
      </c>
      <c r="D324" s="220" t="s">
        <v>813</v>
      </c>
      <c r="E324" s="219" t="s">
        <v>707</v>
      </c>
      <c r="F324" s="219">
        <v>1408000</v>
      </c>
      <c r="G324" s="218" t="s">
        <v>426</v>
      </c>
      <c r="H324">
        <v>108</v>
      </c>
      <c r="I324" t="s">
        <v>2433</v>
      </c>
    </row>
    <row r="325" spans="1:9" x14ac:dyDescent="0.25">
      <c r="A325" s="218" t="s">
        <v>552</v>
      </c>
      <c r="B325" s="218">
        <v>5090054952</v>
      </c>
      <c r="C325" s="218" t="s">
        <v>812</v>
      </c>
      <c r="D325" s="220" t="s">
        <v>811</v>
      </c>
      <c r="E325" s="219" t="s">
        <v>810</v>
      </c>
      <c r="F325" s="219">
        <v>1409000</v>
      </c>
      <c r="G325" s="218" t="s">
        <v>420</v>
      </c>
      <c r="H325">
        <v>109</v>
      </c>
      <c r="I325" t="s">
        <v>2433</v>
      </c>
    </row>
    <row r="326" spans="1:9" x14ac:dyDescent="0.25">
      <c r="A326" t="s">
        <v>553</v>
      </c>
      <c r="B326">
        <v>4960249456</v>
      </c>
      <c r="C326" t="s">
        <v>740</v>
      </c>
      <c r="D326" t="s">
        <v>739</v>
      </c>
      <c r="E326" t="s">
        <v>738</v>
      </c>
      <c r="F326">
        <v>1410000</v>
      </c>
      <c r="G326" t="s">
        <v>413</v>
      </c>
      <c r="H326">
        <v>110</v>
      </c>
    </row>
    <row r="327" spans="1:9" x14ac:dyDescent="0.25">
      <c r="A327" s="218" t="s">
        <v>554</v>
      </c>
      <c r="B327" s="218">
        <v>7571452124</v>
      </c>
      <c r="C327" s="218" t="s">
        <v>608</v>
      </c>
      <c r="D327" s="220" t="s">
        <v>607</v>
      </c>
      <c r="E327" s="219" t="s">
        <v>606</v>
      </c>
      <c r="F327" s="219">
        <v>1411000</v>
      </c>
      <c r="G327" s="218" t="s">
        <v>407</v>
      </c>
      <c r="H327">
        <v>111</v>
      </c>
      <c r="I327" t="s">
        <v>2433</v>
      </c>
    </row>
    <row r="328" spans="1:9" x14ac:dyDescent="0.25">
      <c r="A328" s="218" t="s">
        <v>555</v>
      </c>
      <c r="B328" s="218">
        <v>8222342426</v>
      </c>
      <c r="C328" s="218" t="s">
        <v>809</v>
      </c>
      <c r="D328" s="220" t="s">
        <v>808</v>
      </c>
      <c r="E328" s="219" t="s">
        <v>807</v>
      </c>
      <c r="F328" s="219">
        <v>1412000</v>
      </c>
      <c r="G328" s="218" t="s">
        <v>396</v>
      </c>
      <c r="H328">
        <v>112</v>
      </c>
      <c r="I328" t="s">
        <v>2433</v>
      </c>
    </row>
    <row r="329" spans="1:9" x14ac:dyDescent="0.25">
      <c r="A329" s="218" t="s">
        <v>556</v>
      </c>
      <c r="B329" s="218">
        <v>5691760040</v>
      </c>
      <c r="C329" s="218" t="s">
        <v>806</v>
      </c>
      <c r="D329" s="220" t="s">
        <v>805</v>
      </c>
      <c r="E329" s="219" t="s">
        <v>804</v>
      </c>
      <c r="F329" s="219">
        <v>1413000</v>
      </c>
      <c r="G329" s="218" t="s">
        <v>383</v>
      </c>
      <c r="H329">
        <v>113</v>
      </c>
      <c r="I329" t="s">
        <v>2433</v>
      </c>
    </row>
    <row r="330" spans="1:9" x14ac:dyDescent="0.25">
      <c r="A330" s="218" t="s">
        <v>557</v>
      </c>
      <c r="B330" s="218">
        <v>5311688975</v>
      </c>
      <c r="C330" s="218" t="s">
        <v>803</v>
      </c>
      <c r="D330" s="220" t="s">
        <v>802</v>
      </c>
      <c r="E330" s="219" t="s">
        <v>801</v>
      </c>
      <c r="F330" s="219">
        <v>1414000</v>
      </c>
      <c r="G330" s="218" t="s">
        <v>154</v>
      </c>
      <c r="H330">
        <v>114</v>
      </c>
      <c r="I330" t="s">
        <v>2433</v>
      </c>
    </row>
    <row r="331" spans="1:9" x14ac:dyDescent="0.25">
      <c r="A331" t="s">
        <v>605</v>
      </c>
      <c r="B331">
        <v>7582359776</v>
      </c>
      <c r="C331" t="s">
        <v>604</v>
      </c>
      <c r="D331" t="s">
        <v>603</v>
      </c>
      <c r="E331" t="s">
        <v>602</v>
      </c>
      <c r="F331">
        <v>1415000</v>
      </c>
      <c r="G331" t="s">
        <v>163</v>
      </c>
      <c r="H331">
        <v>115</v>
      </c>
    </row>
    <row r="332" spans="1:9" x14ac:dyDescent="0.25">
      <c r="A332" s="218" t="s">
        <v>562</v>
      </c>
      <c r="B332" s="218">
        <v>7591613174</v>
      </c>
      <c r="C332" s="218" t="s">
        <v>800</v>
      </c>
      <c r="D332" s="220" t="s">
        <v>799</v>
      </c>
      <c r="E332" s="219" t="s">
        <v>798</v>
      </c>
      <c r="F332" s="219">
        <v>1416000</v>
      </c>
      <c r="G332" s="218" t="s">
        <v>150</v>
      </c>
      <c r="H332">
        <v>117</v>
      </c>
      <c r="I332" t="s">
        <v>2433</v>
      </c>
    </row>
    <row r="333" spans="1:9" x14ac:dyDescent="0.25">
      <c r="A333" s="218" t="s">
        <v>563</v>
      </c>
      <c r="B333" s="218">
        <v>5322008671</v>
      </c>
      <c r="C333" s="218" t="s">
        <v>797</v>
      </c>
      <c r="D333" s="220" t="s">
        <v>796</v>
      </c>
      <c r="E333" s="219" t="s">
        <v>795</v>
      </c>
      <c r="F333" s="219">
        <v>1417000</v>
      </c>
      <c r="G333" s="218" t="s">
        <v>345</v>
      </c>
      <c r="H333">
        <v>118</v>
      </c>
      <c r="I333" t="s">
        <v>2433</v>
      </c>
    </row>
    <row r="334" spans="1:9" x14ac:dyDescent="0.25">
      <c r="A334" s="218" t="s">
        <v>564</v>
      </c>
      <c r="B334" s="218">
        <v>1231268996</v>
      </c>
      <c r="C334" s="218" t="s">
        <v>794</v>
      </c>
      <c r="D334" s="220" t="s">
        <v>793</v>
      </c>
      <c r="E334" s="219" t="s">
        <v>792</v>
      </c>
      <c r="F334" s="219">
        <v>1418000</v>
      </c>
      <c r="G334" s="218" t="s">
        <v>336</v>
      </c>
      <c r="H334">
        <v>119</v>
      </c>
      <c r="I334" t="s">
        <v>2433</v>
      </c>
    </row>
    <row r="335" spans="1:9" x14ac:dyDescent="0.25">
      <c r="A335" s="218" t="s">
        <v>713</v>
      </c>
      <c r="B335" s="218">
        <v>7743227414</v>
      </c>
      <c r="C335" s="218" t="s">
        <v>781</v>
      </c>
      <c r="D335" s="220" t="s">
        <v>780</v>
      </c>
      <c r="E335" s="219" t="s">
        <v>779</v>
      </c>
      <c r="F335" s="219">
        <v>1419000</v>
      </c>
      <c r="G335" s="218" t="s">
        <v>162</v>
      </c>
      <c r="H335">
        <v>120</v>
      </c>
      <c r="I335" t="s">
        <v>2433</v>
      </c>
    </row>
    <row r="336" spans="1:9" x14ac:dyDescent="0.25">
      <c r="A336" s="218" t="s">
        <v>778</v>
      </c>
      <c r="B336" s="218">
        <v>5671788408</v>
      </c>
      <c r="C336" s="218" t="s">
        <v>777</v>
      </c>
      <c r="D336" s="220" t="s">
        <v>776</v>
      </c>
      <c r="E336" s="219" t="s">
        <v>775</v>
      </c>
      <c r="F336" s="219">
        <v>1420000</v>
      </c>
      <c r="G336" s="218" t="s">
        <v>313</v>
      </c>
      <c r="H336">
        <v>122</v>
      </c>
      <c r="I336" t="s">
        <v>2433</v>
      </c>
    </row>
    <row r="337" spans="1:9" x14ac:dyDescent="0.25">
      <c r="A337" s="218" t="s">
        <v>691</v>
      </c>
      <c r="B337" s="218">
        <v>5342405501</v>
      </c>
      <c r="C337" s="218" t="s">
        <v>791</v>
      </c>
      <c r="D337" s="220" t="s">
        <v>790</v>
      </c>
      <c r="E337" s="219" t="s">
        <v>789</v>
      </c>
      <c r="F337" s="219">
        <v>1421000</v>
      </c>
      <c r="G337" s="218" t="s">
        <v>302</v>
      </c>
      <c r="H337">
        <v>123</v>
      </c>
      <c r="I337" t="s">
        <v>2433</v>
      </c>
    </row>
    <row r="338" spans="1:9" x14ac:dyDescent="0.25">
      <c r="A338" t="s">
        <v>601</v>
      </c>
      <c r="B338">
        <v>7611527332</v>
      </c>
      <c r="C338" t="s">
        <v>600</v>
      </c>
      <c r="D338" t="s">
        <v>599</v>
      </c>
      <c r="E338" t="s">
        <v>598</v>
      </c>
      <c r="F338">
        <v>1422000</v>
      </c>
      <c r="G338" t="s">
        <v>295</v>
      </c>
      <c r="H338">
        <v>124</v>
      </c>
    </row>
    <row r="339" spans="1:9" x14ac:dyDescent="0.25">
      <c r="A339" s="218" t="s">
        <v>788</v>
      </c>
      <c r="B339" s="218">
        <v>6010078283</v>
      </c>
      <c r="C339" s="218" t="s">
        <v>787</v>
      </c>
      <c r="D339" s="220" t="s">
        <v>786</v>
      </c>
      <c r="E339" s="219" t="s">
        <v>785</v>
      </c>
      <c r="F339" s="219">
        <v>1423000</v>
      </c>
      <c r="G339" s="218" t="s">
        <v>289</v>
      </c>
      <c r="H339">
        <v>125</v>
      </c>
      <c r="I339" t="s">
        <v>2433</v>
      </c>
    </row>
    <row r="340" spans="1:9" x14ac:dyDescent="0.25">
      <c r="A340" s="218" t="s">
        <v>613</v>
      </c>
      <c r="B340" s="218">
        <v>5681618062</v>
      </c>
      <c r="C340" s="218" t="s">
        <v>784</v>
      </c>
      <c r="D340" s="220" t="s">
        <v>783</v>
      </c>
      <c r="E340" s="219" t="s">
        <v>782</v>
      </c>
      <c r="F340" s="219">
        <v>1424000</v>
      </c>
      <c r="G340" s="218" t="s">
        <v>280</v>
      </c>
      <c r="H340">
        <v>126</v>
      </c>
      <c r="I340" t="s">
        <v>2433</v>
      </c>
    </row>
    <row r="341" spans="1:9" x14ac:dyDescent="0.25">
      <c r="A341" t="s">
        <v>723</v>
      </c>
      <c r="B341">
        <v>9482604208</v>
      </c>
      <c r="C341" t="s">
        <v>774</v>
      </c>
      <c r="D341" t="s">
        <v>773</v>
      </c>
      <c r="E341" t="s">
        <v>772</v>
      </c>
      <c r="F341">
        <v>1425000</v>
      </c>
      <c r="G341" t="s">
        <v>161</v>
      </c>
      <c r="H341">
        <v>127</v>
      </c>
    </row>
    <row r="342" spans="1:9" x14ac:dyDescent="0.25">
      <c r="A342" t="s">
        <v>687</v>
      </c>
      <c r="B342">
        <v>8212546021</v>
      </c>
      <c r="C342" t="s">
        <v>771</v>
      </c>
      <c r="D342" t="s">
        <v>770</v>
      </c>
      <c r="E342" t="s">
        <v>769</v>
      </c>
      <c r="F342">
        <v>1426000</v>
      </c>
      <c r="G342" t="s">
        <v>160</v>
      </c>
      <c r="H342">
        <v>129</v>
      </c>
    </row>
    <row r="343" spans="1:9" x14ac:dyDescent="0.25">
      <c r="A343" t="s">
        <v>768</v>
      </c>
      <c r="B343">
        <v>7761676252</v>
      </c>
      <c r="C343" t="s">
        <v>767</v>
      </c>
      <c r="D343" t="s">
        <v>766</v>
      </c>
      <c r="E343" t="s">
        <v>765</v>
      </c>
      <c r="F343">
        <v>1427000</v>
      </c>
      <c r="G343" t="s">
        <v>246</v>
      </c>
      <c r="H343">
        <v>131</v>
      </c>
    </row>
    <row r="344" spans="1:9" x14ac:dyDescent="0.25">
      <c r="A344" t="s">
        <v>764</v>
      </c>
      <c r="B344">
        <v>8371511868</v>
      </c>
      <c r="C344" t="s">
        <v>763</v>
      </c>
      <c r="D344" t="s">
        <v>762</v>
      </c>
      <c r="E344" t="s">
        <v>761</v>
      </c>
      <c r="F344">
        <v>1428000</v>
      </c>
      <c r="G344" t="s">
        <v>239</v>
      </c>
      <c r="H344">
        <v>132</v>
      </c>
    </row>
    <row r="345" spans="1:9" x14ac:dyDescent="0.25">
      <c r="A345" t="s">
        <v>627</v>
      </c>
      <c r="B345">
        <v>8231627536</v>
      </c>
      <c r="C345" t="s">
        <v>760</v>
      </c>
      <c r="D345" t="s">
        <v>759</v>
      </c>
      <c r="E345" t="s">
        <v>758</v>
      </c>
      <c r="F345">
        <v>1429000</v>
      </c>
      <c r="G345" t="s">
        <v>232</v>
      </c>
      <c r="H345">
        <v>133</v>
      </c>
    </row>
    <row r="346" spans="1:9" x14ac:dyDescent="0.25">
      <c r="A346" t="s">
        <v>757</v>
      </c>
      <c r="B346">
        <v>7991963340</v>
      </c>
      <c r="C346" t="s">
        <v>756</v>
      </c>
      <c r="D346" t="s">
        <v>755</v>
      </c>
      <c r="E346" t="s">
        <v>754</v>
      </c>
      <c r="F346">
        <v>1430000</v>
      </c>
      <c r="G346" t="s">
        <v>224</v>
      </c>
      <c r="H346">
        <v>134</v>
      </c>
    </row>
    <row r="347" spans="1:9" x14ac:dyDescent="0.25">
      <c r="A347" t="s">
        <v>655</v>
      </c>
      <c r="B347">
        <v>5272185341</v>
      </c>
      <c r="C347" t="s">
        <v>753</v>
      </c>
      <c r="D347" t="s">
        <v>752</v>
      </c>
      <c r="E347" t="s">
        <v>751</v>
      </c>
      <c r="F347">
        <v>1432000</v>
      </c>
      <c r="G347" t="s">
        <v>218</v>
      </c>
      <c r="H347">
        <v>136</v>
      </c>
    </row>
    <row r="348" spans="1:9" x14ac:dyDescent="0.25">
      <c r="A348" t="s">
        <v>681</v>
      </c>
      <c r="B348">
        <v>8241765263</v>
      </c>
      <c r="C348" t="s">
        <v>680</v>
      </c>
      <c r="D348" t="s">
        <v>679</v>
      </c>
      <c r="E348" t="s">
        <v>678</v>
      </c>
      <c r="F348">
        <v>1433000</v>
      </c>
      <c r="G348" t="s">
        <v>211</v>
      </c>
      <c r="H348">
        <v>138</v>
      </c>
    </row>
    <row r="349" spans="1:9" x14ac:dyDescent="0.25">
      <c r="A349" t="s">
        <v>631</v>
      </c>
      <c r="B349">
        <v>1250940609</v>
      </c>
      <c r="C349" t="s">
        <v>750</v>
      </c>
      <c r="D349" t="s">
        <v>749</v>
      </c>
      <c r="E349" t="s">
        <v>748</v>
      </c>
      <c r="F349">
        <v>1434000</v>
      </c>
      <c r="G349" t="s">
        <v>201</v>
      </c>
      <c r="H349">
        <v>138</v>
      </c>
    </row>
    <row r="350" spans="1:9" x14ac:dyDescent="0.25">
      <c r="A350" t="s">
        <v>747</v>
      </c>
      <c r="B350">
        <v>7621886920</v>
      </c>
      <c r="C350" t="s">
        <v>746</v>
      </c>
      <c r="D350" t="s">
        <v>745</v>
      </c>
      <c r="E350" t="s">
        <v>744</v>
      </c>
      <c r="F350">
        <v>1435000</v>
      </c>
      <c r="G350" t="s">
        <v>189</v>
      </c>
      <c r="H350">
        <v>139</v>
      </c>
    </row>
    <row r="351" spans="1:9" x14ac:dyDescent="0.25">
      <c r="A351" t="s">
        <v>641</v>
      </c>
      <c r="B351">
        <v>8111766100</v>
      </c>
      <c r="C351" t="s">
        <v>743</v>
      </c>
      <c r="D351" t="s">
        <v>742</v>
      </c>
      <c r="E351" t="s">
        <v>741</v>
      </c>
      <c r="F351">
        <v>1436000</v>
      </c>
      <c r="G351" t="s">
        <v>182</v>
      </c>
      <c r="H351">
        <v>140</v>
      </c>
    </row>
    <row r="352" spans="1:9" x14ac:dyDescent="0.25">
      <c r="A352" t="s">
        <v>612</v>
      </c>
      <c r="B352">
        <v>5110290993</v>
      </c>
      <c r="C352" t="s">
        <v>737</v>
      </c>
      <c r="D352" t="s">
        <v>736</v>
      </c>
      <c r="E352" t="s">
        <v>735</v>
      </c>
      <c r="F352">
        <v>1437000</v>
      </c>
      <c r="G352" t="s">
        <v>176</v>
      </c>
      <c r="H352">
        <v>141</v>
      </c>
    </row>
    <row r="353" spans="1:8" x14ac:dyDescent="0.25">
      <c r="A353" t="s">
        <v>617</v>
      </c>
      <c r="B353">
        <v>8381610589</v>
      </c>
      <c r="C353" t="s">
        <v>734</v>
      </c>
      <c r="D353" t="s">
        <v>733</v>
      </c>
      <c r="E353" t="s">
        <v>732</v>
      </c>
      <c r="F353">
        <v>1438000</v>
      </c>
      <c r="G353" t="s">
        <v>169</v>
      </c>
      <c r="H353">
        <v>142</v>
      </c>
    </row>
    <row r="354" spans="1:8" x14ac:dyDescent="0.25">
      <c r="A354" t="s">
        <v>555</v>
      </c>
      <c r="B354">
        <v>8222393748</v>
      </c>
      <c r="C354">
        <v>522184154</v>
      </c>
      <c r="D354" t="s">
        <v>683</v>
      </c>
      <c r="E354" t="s">
        <v>682</v>
      </c>
      <c r="F354">
        <v>1412</v>
      </c>
      <c r="G354" t="s">
        <v>396</v>
      </c>
      <c r="H354">
        <v>94476</v>
      </c>
    </row>
    <row r="355" spans="1:8" x14ac:dyDescent="0.25">
      <c r="A355" t="s">
        <v>731</v>
      </c>
      <c r="B355">
        <v>1132453940</v>
      </c>
      <c r="C355" t="s">
        <v>730</v>
      </c>
      <c r="D355" t="s">
        <v>729</v>
      </c>
      <c r="E355" t="s">
        <v>728</v>
      </c>
      <c r="F355">
        <v>1465088</v>
      </c>
      <c r="G355" t="s">
        <v>727</v>
      </c>
      <c r="H355" t="e">
        <v>#N/A</v>
      </c>
    </row>
    <row r="356" spans="1:8" x14ac:dyDescent="0.25">
      <c r="A356" t="s">
        <v>613</v>
      </c>
      <c r="B356">
        <v>7621733978</v>
      </c>
      <c r="C356" t="s">
        <v>726</v>
      </c>
      <c r="D356" t="s">
        <v>725</v>
      </c>
      <c r="E356" t="s">
        <v>724</v>
      </c>
      <c r="F356">
        <v>1424022</v>
      </c>
      <c r="G356" t="s">
        <v>280</v>
      </c>
      <c r="H356" t="e">
        <v>#N/A</v>
      </c>
    </row>
    <row r="357" spans="1:8" x14ac:dyDescent="0.25">
      <c r="A357" t="s">
        <v>549</v>
      </c>
      <c r="B357">
        <v>1</v>
      </c>
      <c r="C357" t="s">
        <v>2434</v>
      </c>
      <c r="D357" t="s">
        <v>2435</v>
      </c>
      <c r="E357" t="s">
        <v>2436</v>
      </c>
      <c r="F357">
        <v>1406084</v>
      </c>
      <c r="G357" t="s">
        <v>444</v>
      </c>
      <c r="H357" t="e">
        <v>#N/A</v>
      </c>
    </row>
    <row r="358" spans="1:8" x14ac:dyDescent="0.25">
      <c r="A358" t="s">
        <v>723</v>
      </c>
      <c r="B358">
        <v>9482594912</v>
      </c>
      <c r="C358" t="s">
        <v>722</v>
      </c>
      <c r="D358" t="s">
        <v>721</v>
      </c>
      <c r="E358" t="s">
        <v>720</v>
      </c>
      <c r="F358">
        <v>1463011</v>
      </c>
      <c r="G358" t="s">
        <v>161</v>
      </c>
      <c r="H358" t="e">
        <v>#N/A</v>
      </c>
    </row>
    <row r="359" spans="1:8" x14ac:dyDescent="0.25">
      <c r="A359" t="s">
        <v>648</v>
      </c>
      <c r="B359">
        <v>7981300520</v>
      </c>
      <c r="C359" t="s">
        <v>719</v>
      </c>
      <c r="D359" t="s">
        <v>718</v>
      </c>
      <c r="E359" t="s">
        <v>717</v>
      </c>
      <c r="F359">
        <v>1425092</v>
      </c>
      <c r="G359" t="s">
        <v>272</v>
      </c>
      <c r="H359" t="e">
        <v>#N/A</v>
      </c>
    </row>
    <row r="360" spans="1:8" x14ac:dyDescent="0.25">
      <c r="A360" t="s">
        <v>648</v>
      </c>
      <c r="B360">
        <v>7962146733</v>
      </c>
      <c r="C360" t="s">
        <v>716</v>
      </c>
      <c r="D360" t="s">
        <v>715</v>
      </c>
      <c r="E360" t="s">
        <v>714</v>
      </c>
      <c r="F360">
        <v>1425034</v>
      </c>
      <c r="G360" t="s">
        <v>272</v>
      </c>
      <c r="H360" t="e">
        <v>#N/A</v>
      </c>
    </row>
    <row r="361" spans="1:8" x14ac:dyDescent="0.25">
      <c r="A361" t="s">
        <v>713</v>
      </c>
      <c r="B361">
        <v>7741977335</v>
      </c>
      <c r="C361" t="s">
        <v>712</v>
      </c>
      <c r="D361" t="s">
        <v>711</v>
      </c>
      <c r="E361" t="s">
        <v>710</v>
      </c>
      <c r="F361">
        <v>1462011</v>
      </c>
      <c r="G361" t="s">
        <v>162</v>
      </c>
      <c r="H361" t="e">
        <v>#N/A</v>
      </c>
    </row>
    <row r="362" spans="1:8" x14ac:dyDescent="0.25">
      <c r="A362" t="s">
        <v>551</v>
      </c>
      <c r="B362">
        <v>5361765287</v>
      </c>
      <c r="C362" t="s">
        <v>709</v>
      </c>
      <c r="D362" t="s">
        <v>708</v>
      </c>
      <c r="E362" t="s">
        <v>707</v>
      </c>
      <c r="F362">
        <v>1408011</v>
      </c>
      <c r="G362" t="s">
        <v>426</v>
      </c>
      <c r="H362" t="e">
        <v>#N/A</v>
      </c>
    </row>
    <row r="363" spans="1:8" x14ac:dyDescent="0.25">
      <c r="A363" t="s">
        <v>550</v>
      </c>
      <c r="B363">
        <v>8121785949</v>
      </c>
      <c r="C363" t="s">
        <v>706</v>
      </c>
      <c r="D363" t="s">
        <v>705</v>
      </c>
      <c r="E363" t="s">
        <v>704</v>
      </c>
      <c r="F363">
        <v>1407054</v>
      </c>
      <c r="G363" t="s">
        <v>434</v>
      </c>
      <c r="H363" t="e">
        <v>#N/A</v>
      </c>
    </row>
    <row r="364" spans="1:8" x14ac:dyDescent="0.25">
      <c r="A364" t="s">
        <v>554</v>
      </c>
      <c r="B364">
        <v>7571259723</v>
      </c>
      <c r="C364" t="s">
        <v>703</v>
      </c>
      <c r="D364" t="s">
        <v>702</v>
      </c>
      <c r="E364" t="s">
        <v>701</v>
      </c>
      <c r="F364">
        <v>1411011</v>
      </c>
      <c r="G364" t="s">
        <v>407</v>
      </c>
      <c r="H364" t="e">
        <v>#N/A</v>
      </c>
    </row>
    <row r="365" spans="1:8" x14ac:dyDescent="0.25">
      <c r="A365" t="s">
        <v>553</v>
      </c>
      <c r="B365">
        <v>4960062462</v>
      </c>
      <c r="C365" t="s">
        <v>700</v>
      </c>
      <c r="D365" t="s">
        <v>699</v>
      </c>
      <c r="E365" t="s">
        <v>698</v>
      </c>
      <c r="F365">
        <v>1410024</v>
      </c>
      <c r="G365" t="s">
        <v>413</v>
      </c>
      <c r="H365" t="e">
        <v>#N/A</v>
      </c>
    </row>
    <row r="366" spans="1:8" x14ac:dyDescent="0.25">
      <c r="A366" t="s">
        <v>552</v>
      </c>
      <c r="B366">
        <v>8111536995</v>
      </c>
      <c r="C366" t="s">
        <v>697</v>
      </c>
      <c r="D366" t="s">
        <v>696</v>
      </c>
      <c r="E366" t="s">
        <v>695</v>
      </c>
      <c r="F366">
        <v>1409034</v>
      </c>
      <c r="G366" t="s">
        <v>420</v>
      </c>
      <c r="H366" t="e">
        <v>#N/A</v>
      </c>
    </row>
    <row r="367" spans="1:8" x14ac:dyDescent="0.25">
      <c r="A367" t="s">
        <v>617</v>
      </c>
      <c r="B367">
        <v>8381727742</v>
      </c>
      <c r="C367" t="s">
        <v>694</v>
      </c>
      <c r="D367" t="s">
        <v>693</v>
      </c>
      <c r="E367" t="s">
        <v>692</v>
      </c>
      <c r="F367">
        <v>1438024</v>
      </c>
      <c r="G367" t="s">
        <v>169</v>
      </c>
      <c r="H367" t="e">
        <v>#N/A</v>
      </c>
    </row>
    <row r="368" spans="1:8" x14ac:dyDescent="0.25">
      <c r="A368" t="s">
        <v>691</v>
      </c>
      <c r="B368">
        <v>5341995825</v>
      </c>
      <c r="C368" t="s">
        <v>690</v>
      </c>
      <c r="D368" t="s">
        <v>689</v>
      </c>
      <c r="E368" t="s">
        <v>688</v>
      </c>
      <c r="F368">
        <v>1421021</v>
      </c>
      <c r="G368" t="s">
        <v>302</v>
      </c>
      <c r="H368" t="e">
        <v>#N/A</v>
      </c>
    </row>
    <row r="369" spans="1:8" x14ac:dyDescent="0.25">
      <c r="A369" t="s">
        <v>687</v>
      </c>
      <c r="B369">
        <v>8212679822</v>
      </c>
      <c r="C369" t="s">
        <v>686</v>
      </c>
      <c r="D369" t="s">
        <v>685</v>
      </c>
      <c r="E369" t="s">
        <v>684</v>
      </c>
      <c r="F369">
        <v>1464011</v>
      </c>
      <c r="G369" t="s">
        <v>160</v>
      </c>
      <c r="H369" t="e">
        <v>#N/A</v>
      </c>
    </row>
    <row r="370" spans="1:8" x14ac:dyDescent="0.25">
      <c r="A370" t="s">
        <v>546</v>
      </c>
      <c r="B370">
        <v>8262221226</v>
      </c>
      <c r="C370">
        <v>526980652</v>
      </c>
      <c r="D370" t="s">
        <v>591</v>
      </c>
      <c r="E370" t="s">
        <v>590</v>
      </c>
      <c r="F370">
        <v>1403</v>
      </c>
      <c r="G370" t="s">
        <v>467</v>
      </c>
      <c r="H370">
        <v>94475</v>
      </c>
    </row>
    <row r="371" spans="1:8" x14ac:dyDescent="0.25">
      <c r="A371" t="s">
        <v>548</v>
      </c>
      <c r="B371">
        <v>5291836443</v>
      </c>
      <c r="C371" t="s">
        <v>597</v>
      </c>
      <c r="D371" t="s">
        <v>596</v>
      </c>
      <c r="E371" t="s">
        <v>595</v>
      </c>
      <c r="F371">
        <v>1405</v>
      </c>
      <c r="G371" t="s">
        <v>152</v>
      </c>
      <c r="H371">
        <v>25938</v>
      </c>
    </row>
    <row r="372" spans="1:8" x14ac:dyDescent="0.25">
      <c r="A372" t="s">
        <v>563</v>
      </c>
      <c r="B372">
        <v>5322102832</v>
      </c>
      <c r="C372" t="s">
        <v>594</v>
      </c>
      <c r="D372" t="s">
        <v>593</v>
      </c>
      <c r="E372" t="s">
        <v>592</v>
      </c>
      <c r="F372">
        <v>1417</v>
      </c>
      <c r="G372" t="s">
        <v>345</v>
      </c>
      <c r="H372">
        <v>93665</v>
      </c>
    </row>
  </sheetData>
  <conditionalFormatting sqref="D1:D1048576">
    <cfRule type="duplicateValues" dxfId="1" priority="2"/>
  </conditionalFormatting>
  <conditionalFormatting sqref="B2:B316">
    <cfRule type="duplicateValues" dxfId="0" priority="62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2"/>
  <dimension ref="A1:O111"/>
  <sheetViews>
    <sheetView topLeftCell="A74" workbookViewId="0">
      <selection activeCell="O111" sqref="O111"/>
    </sheetView>
  </sheetViews>
  <sheetFormatPr defaultRowHeight="15" x14ac:dyDescent="0.25"/>
  <cols>
    <col min="10" max="10" width="26" bestFit="1" customWidth="1"/>
  </cols>
  <sheetData>
    <row r="1" spans="1:15" x14ac:dyDescent="0.25">
      <c r="A1" s="615" t="s">
        <v>15</v>
      </c>
      <c r="B1" s="615"/>
      <c r="C1" s="615"/>
      <c r="D1" t="s">
        <v>18</v>
      </c>
      <c r="J1" t="s">
        <v>1970</v>
      </c>
      <c r="K1">
        <v>2</v>
      </c>
      <c r="O1" t="str">
        <f>IF('Wniosek 2025 r.'!E40="","","linia "&amp;'Wniosek 2025 r.'!B40&amp;" o długości "&amp;'Wniosek 2025 r.'!E40&amp;" km,")</f>
        <v/>
      </c>
    </row>
    <row r="2" spans="1:15" x14ac:dyDescent="0.25">
      <c r="D2" t="s">
        <v>16</v>
      </c>
      <c r="J2" t="s">
        <v>1971</v>
      </c>
      <c r="K2">
        <v>3</v>
      </c>
      <c r="O2" t="str">
        <f>IF('Wniosek 2025 r.'!E41="","","linia "&amp;'Wniosek 2025 r.'!B41&amp;" o długości "&amp;'Wniosek 2025 r.'!E41&amp;" km,")</f>
        <v/>
      </c>
    </row>
    <row r="3" spans="1:15" x14ac:dyDescent="0.25">
      <c r="D3" t="s">
        <v>17</v>
      </c>
      <c r="J3" t="s">
        <v>1972</v>
      </c>
      <c r="K3">
        <v>4</v>
      </c>
      <c r="O3" t="str">
        <f>IF('Wniosek 2025 r.'!E42="","","linia "&amp;'Wniosek 2025 r.'!B42&amp;" o długości "&amp;'Wniosek 2025 r.'!E42&amp;" km,")</f>
        <v/>
      </c>
    </row>
    <row r="4" spans="1:15" x14ac:dyDescent="0.25">
      <c r="D4" t="s">
        <v>19</v>
      </c>
      <c r="J4" t="s">
        <v>1973</v>
      </c>
      <c r="K4">
        <v>5</v>
      </c>
      <c r="O4" t="str">
        <f>IF('Wniosek 2025 r.'!E43="","","linia "&amp;'Wniosek 2025 r.'!B43&amp;" o długości "&amp;'Wniosek 2025 r.'!E43&amp;" km,")</f>
        <v/>
      </c>
    </row>
    <row r="5" spans="1:15" x14ac:dyDescent="0.25">
      <c r="D5" t="s">
        <v>8</v>
      </c>
      <c r="J5" t="s">
        <v>1974</v>
      </c>
      <c r="K5">
        <v>6</v>
      </c>
      <c r="O5" t="str">
        <f>IF('Wniosek 2025 r.'!E44="","","linia "&amp;'Wniosek 2025 r.'!B44&amp;" o długości "&amp;'Wniosek 2025 r.'!E44&amp;" km,")</f>
        <v/>
      </c>
    </row>
    <row r="6" spans="1:15" x14ac:dyDescent="0.25">
      <c r="D6" t="s">
        <v>20</v>
      </c>
      <c r="J6" t="s">
        <v>1975</v>
      </c>
      <c r="K6">
        <v>7</v>
      </c>
      <c r="O6" t="str">
        <f>IF('Wniosek 2025 r.'!E45="","","linia "&amp;'Wniosek 2025 r.'!B45&amp;" o długości "&amp;'Wniosek 2025 r.'!E45&amp;" km,")</f>
        <v/>
      </c>
    </row>
    <row r="7" spans="1:15" x14ac:dyDescent="0.25">
      <c r="D7" t="s">
        <v>21</v>
      </c>
      <c r="J7" t="s">
        <v>1976</v>
      </c>
      <c r="K7">
        <v>8</v>
      </c>
      <c r="O7" t="str">
        <f>IF('Wniosek 2025 r.'!E46="","","linia "&amp;'Wniosek 2025 r.'!B46&amp;" o długości "&amp;'Wniosek 2025 r.'!E46&amp;" km,")</f>
        <v/>
      </c>
    </row>
    <row r="8" spans="1:15" x14ac:dyDescent="0.25">
      <c r="D8" t="s">
        <v>22</v>
      </c>
      <c r="J8" t="s">
        <v>1977</v>
      </c>
      <c r="K8">
        <v>9</v>
      </c>
      <c r="O8" t="str">
        <f>IF('Wniosek 2025 r.'!E47="","","linia "&amp;'Wniosek 2025 r.'!B47&amp;" o długości "&amp;'Wniosek 2025 r.'!E47&amp;" km,")</f>
        <v/>
      </c>
    </row>
    <row r="9" spans="1:15" x14ac:dyDescent="0.25">
      <c r="D9" t="s">
        <v>6</v>
      </c>
      <c r="O9" t="str">
        <f>IF('Wniosek 2025 r.'!E48="","","linia "&amp;'Wniosek 2025 r.'!B48&amp;" o długości "&amp;'Wniosek 2025 r.'!E48&amp;" km,")</f>
        <v/>
      </c>
    </row>
    <row r="10" spans="1:15" x14ac:dyDescent="0.25">
      <c r="D10" t="s">
        <v>106</v>
      </c>
      <c r="O10" t="str">
        <f>IF('Wniosek 2025 r.'!E49="","","linia "&amp;'Wniosek 2025 r.'!B49&amp;" o długości "&amp;'Wniosek 2025 r.'!E49&amp;" km,")</f>
        <v/>
      </c>
    </row>
    <row r="11" spans="1:15" x14ac:dyDescent="0.25">
      <c r="O11" t="str">
        <f>IF('Wniosek 2025 r.'!E50="","","linia "&amp;'Wniosek 2025 r.'!B50&amp;" o długości "&amp;'Wniosek 2025 r.'!E50&amp;" km,")</f>
        <v/>
      </c>
    </row>
    <row r="12" spans="1:15" x14ac:dyDescent="0.25">
      <c r="A12" t="s">
        <v>96</v>
      </c>
      <c r="D12" t="s">
        <v>29</v>
      </c>
      <c r="O12" t="str">
        <f>IF('Wniosek 2025 r.'!E51="","","linia "&amp;'Wniosek 2025 r.'!B51&amp;" o długości "&amp;'Wniosek 2025 r.'!E51&amp;" km,")</f>
        <v/>
      </c>
    </row>
    <row r="13" spans="1:15" x14ac:dyDescent="0.25">
      <c r="A13" t="s">
        <v>97</v>
      </c>
      <c r="D13" t="s">
        <v>30</v>
      </c>
      <c r="O13" t="str">
        <f>IF('Wniosek 2025 r.'!E52="","","linia "&amp;'Wniosek 2025 r.'!B52&amp;" o długości "&amp;'Wniosek 2025 r.'!E52&amp;" km,")</f>
        <v/>
      </c>
    </row>
    <row r="14" spans="1:15" x14ac:dyDescent="0.25">
      <c r="A14" t="s">
        <v>98</v>
      </c>
      <c r="O14" t="str">
        <f>IF('Wniosek 2025 r.'!E53="","","linia "&amp;'Wniosek 2025 r.'!B53&amp;" o długości "&amp;'Wniosek 2025 r.'!E53&amp;" km,")</f>
        <v/>
      </c>
    </row>
    <row r="15" spans="1:15" x14ac:dyDescent="0.25">
      <c r="O15" t="str">
        <f>IF('Wniosek 2025 r.'!E54="","","linia "&amp;'Wniosek 2025 r.'!B54&amp;" o długości "&amp;'Wniosek 2025 r.'!E54&amp;" km,")</f>
        <v/>
      </c>
    </row>
    <row r="16" spans="1:15" x14ac:dyDescent="0.25">
      <c r="O16" t="str">
        <f>IF('Wniosek 2025 r.'!E55="","","linia "&amp;'Wniosek 2025 r.'!B55&amp;" o długości "&amp;'Wniosek 2025 r.'!E55&amp;" km,")</f>
        <v/>
      </c>
    </row>
    <row r="17" spans="1:15" x14ac:dyDescent="0.25">
      <c r="A17" t="s">
        <v>122</v>
      </c>
      <c r="E17" t="s">
        <v>2451</v>
      </c>
      <c r="O17" t="str">
        <f>IF('Wniosek 2025 r.'!E56="","","linia "&amp;'Wniosek 2025 r.'!B56&amp;" o długości "&amp;'Wniosek 2025 r.'!E56&amp;" km,")</f>
        <v/>
      </c>
    </row>
    <row r="18" spans="1:15" x14ac:dyDescent="0.25">
      <c r="A18" t="s">
        <v>123</v>
      </c>
      <c r="E18" t="s">
        <v>2452</v>
      </c>
      <c r="O18" t="str">
        <f>IF('Wniosek 2025 r.'!E57="","","linia "&amp;'Wniosek 2025 r.'!B57&amp;" o długości "&amp;'Wniosek 2025 r.'!E57&amp;" km,")</f>
        <v/>
      </c>
    </row>
    <row r="19" spans="1:15" x14ac:dyDescent="0.25">
      <c r="A19" t="s">
        <v>124</v>
      </c>
      <c r="O19" t="str">
        <f>IF('Wniosek 2025 r.'!E58="","","linia "&amp;'Wniosek 2025 r.'!B58&amp;" o długości "&amp;'Wniosek 2025 r.'!E58&amp;" km,")</f>
        <v/>
      </c>
    </row>
    <row r="20" spans="1:15" x14ac:dyDescent="0.25">
      <c r="A20" t="s">
        <v>126</v>
      </c>
      <c r="O20" t="str">
        <f>IF('Wniosek 2025 r.'!E59="","","linia "&amp;'Wniosek 2025 r.'!B59&amp;" o długości "&amp;'Wniosek 2025 r.'!E59&amp;" km,")</f>
        <v/>
      </c>
    </row>
    <row r="21" spans="1:15" x14ac:dyDescent="0.25">
      <c r="A21" t="s">
        <v>125</v>
      </c>
      <c r="O21" t="str">
        <f>IF('Wniosek 2025 r.'!E60="","","linia "&amp;'Wniosek 2025 r.'!B60&amp;" o długości "&amp;'Wniosek 2025 r.'!E60&amp;" km,")</f>
        <v/>
      </c>
    </row>
    <row r="22" spans="1:15" x14ac:dyDescent="0.25">
      <c r="A22" t="s">
        <v>127</v>
      </c>
      <c r="O22" t="str">
        <f>IF('Wniosek 2025 r.'!E61="","","linia "&amp;'Wniosek 2025 r.'!B61&amp;" o długości "&amp;'Wniosek 2025 r.'!E61&amp;" km,")</f>
        <v/>
      </c>
    </row>
    <row r="23" spans="1:15" x14ac:dyDescent="0.25">
      <c r="A23" t="s">
        <v>128</v>
      </c>
      <c r="O23" t="str">
        <f>IF('Wniosek 2025 r.'!E62="","","linia "&amp;'Wniosek 2025 r.'!B62&amp;" o długości "&amp;'Wniosek 2025 r.'!E62&amp;" km,")</f>
        <v/>
      </c>
    </row>
    <row r="24" spans="1:15" x14ac:dyDescent="0.25">
      <c r="A24" t="s">
        <v>129</v>
      </c>
      <c r="O24" t="str">
        <f>IF('Wniosek 2025 r.'!E63="","","linia "&amp;'Wniosek 2025 r.'!B63&amp;" o długości "&amp;'Wniosek 2025 r.'!E63&amp;" km,")</f>
        <v/>
      </c>
    </row>
    <row r="25" spans="1:15" x14ac:dyDescent="0.25">
      <c r="A25" t="s">
        <v>131</v>
      </c>
      <c r="O25" t="str">
        <f>IF('Wniosek 2025 r.'!E64="","","linia "&amp;'Wniosek 2025 r.'!B64&amp;" o długości "&amp;'Wniosek 2025 r.'!E64&amp;" km,")</f>
        <v/>
      </c>
    </row>
    <row r="26" spans="1:15" x14ac:dyDescent="0.25">
      <c r="A26" t="s">
        <v>130</v>
      </c>
      <c r="O26" t="str">
        <f>IF('Wniosek 2025 r.'!E65="","","linia "&amp;'Wniosek 2025 r.'!B65&amp;" o długości "&amp;'Wniosek 2025 r.'!E65&amp;" km,")</f>
        <v/>
      </c>
    </row>
    <row r="27" spans="1:15" x14ac:dyDescent="0.25">
      <c r="A27" t="s">
        <v>133</v>
      </c>
      <c r="O27" t="str">
        <f>IF('Wniosek 2025 r.'!E66="","","linia "&amp;'Wniosek 2025 r.'!B66&amp;" o długości "&amp;'Wniosek 2025 r.'!E66&amp;" km,")</f>
        <v/>
      </c>
    </row>
    <row r="28" spans="1:15" x14ac:dyDescent="0.25">
      <c r="A28" t="s">
        <v>1980</v>
      </c>
      <c r="O28" t="str">
        <f>IF('Wniosek 2025 r.'!E67="","","linia "&amp;'Wniosek 2025 r.'!B67&amp;" o długości "&amp;'Wniosek 2025 r.'!E67&amp;" km,")</f>
        <v/>
      </c>
    </row>
    <row r="29" spans="1:15" x14ac:dyDescent="0.25">
      <c r="A29" t="s">
        <v>1981</v>
      </c>
      <c r="O29" t="str">
        <f>IF('Wniosek 2025 r.'!E68="","","linia "&amp;'Wniosek 2025 r.'!B68&amp;" o długości "&amp;'Wniosek 2025 r.'!E68&amp;" km,")</f>
        <v/>
      </c>
    </row>
    <row r="30" spans="1:15" x14ac:dyDescent="0.25">
      <c r="O30" t="str">
        <f>IF('Wniosek 2025 r.'!E69="","","linia "&amp;'Wniosek 2025 r.'!B69&amp;" o długości "&amp;'Wniosek 2025 r.'!E69&amp;" km,")</f>
        <v/>
      </c>
    </row>
    <row r="31" spans="1:15" x14ac:dyDescent="0.25">
      <c r="O31" t="str">
        <f>IF('Wniosek 2025 r.'!E70="","","linia "&amp;'Wniosek 2025 r.'!B70&amp;" o długości "&amp;'Wniosek 2025 r.'!E70&amp;" km,")</f>
        <v/>
      </c>
    </row>
    <row r="32" spans="1:15" x14ac:dyDescent="0.25">
      <c r="A32" t="s">
        <v>132</v>
      </c>
      <c r="O32" t="str">
        <f>IF('Wniosek 2025 r.'!E71="","","linia "&amp;'Wniosek 2025 r.'!B71&amp;" o długości "&amp;'Wniosek 2025 r.'!E71&amp;" km,")</f>
        <v/>
      </c>
    </row>
    <row r="33" spans="1:15" x14ac:dyDescent="0.25">
      <c r="A33" t="s">
        <v>134</v>
      </c>
      <c r="O33" t="str">
        <f>IF('Wniosek 2025 r.'!E72="","","linia "&amp;'Wniosek 2025 r.'!B72&amp;" o długości "&amp;'Wniosek 2025 r.'!E72&amp;" km,")</f>
        <v/>
      </c>
    </row>
    <row r="34" spans="1:15" x14ac:dyDescent="0.25">
      <c r="O34" t="str">
        <f>IF('Wniosek 2025 r.'!E73="","","linia "&amp;'Wniosek 2025 r.'!B73&amp;" o długości "&amp;'Wniosek 2025 r.'!E73&amp;" km,")</f>
        <v/>
      </c>
    </row>
    <row r="35" spans="1:15" x14ac:dyDescent="0.25">
      <c r="O35" t="str">
        <f>IF('Wniosek 2025 r.'!E74="","","linia "&amp;'Wniosek 2025 r.'!B74&amp;" o długości "&amp;'Wniosek 2025 r.'!E74&amp;" km,")</f>
        <v/>
      </c>
    </row>
    <row r="36" spans="1:15" x14ac:dyDescent="0.25">
      <c r="O36" t="str">
        <f>IF('Wniosek 2025 r.'!E75="","","linia "&amp;'Wniosek 2025 r.'!B75&amp;" o długości "&amp;'Wniosek 2025 r.'!E75&amp;" km,")</f>
        <v/>
      </c>
    </row>
    <row r="37" spans="1:15" x14ac:dyDescent="0.25">
      <c r="O37" t="str">
        <f>IF('Wniosek 2025 r.'!E76="","","linia "&amp;'Wniosek 2025 r.'!B76&amp;" o długości "&amp;'Wniosek 2025 r.'!E76&amp;" km,")</f>
        <v/>
      </c>
    </row>
    <row r="38" spans="1:15" x14ac:dyDescent="0.25">
      <c r="O38" t="str">
        <f>IF('Wniosek 2025 r.'!E77="","","linia "&amp;'Wniosek 2025 r.'!B77&amp;" o długości "&amp;'Wniosek 2025 r.'!E77&amp;" km,")</f>
        <v/>
      </c>
    </row>
    <row r="39" spans="1:15" x14ac:dyDescent="0.25">
      <c r="O39" t="str">
        <f>IF('Wniosek 2025 r.'!E78="","","linia "&amp;'Wniosek 2025 r.'!B78&amp;" o długości "&amp;'Wniosek 2025 r.'!E78&amp;" km,")</f>
        <v/>
      </c>
    </row>
    <row r="40" spans="1:15" x14ac:dyDescent="0.25">
      <c r="O40" t="str">
        <f>IF('Wniosek 2025 r.'!E79="","","linia "&amp;'Wniosek 2025 r.'!B79&amp;" o długości "&amp;'Wniosek 2025 r.'!E79&amp;" km,")</f>
        <v/>
      </c>
    </row>
    <row r="41" spans="1:15" x14ac:dyDescent="0.25">
      <c r="O41" t="str">
        <f>IF('Wniosek 2025 r.'!E80="","","linia "&amp;'Wniosek 2025 r.'!B80&amp;" o długości "&amp;'Wniosek 2025 r.'!E80&amp;" km,")</f>
        <v/>
      </c>
    </row>
    <row r="42" spans="1:15" x14ac:dyDescent="0.25">
      <c r="O42" t="str">
        <f>IF('Wniosek 2025 r.'!E81="","","linia "&amp;'Wniosek 2025 r.'!B81&amp;" o długości "&amp;'Wniosek 2025 r.'!E81&amp;" km,")</f>
        <v/>
      </c>
    </row>
    <row r="43" spans="1:15" x14ac:dyDescent="0.25">
      <c r="O43" t="str">
        <f>IF('Wniosek 2025 r.'!E82="","","linia "&amp;'Wniosek 2025 r.'!B82&amp;" o długości "&amp;'Wniosek 2025 r.'!E82&amp;" km,")</f>
        <v/>
      </c>
    </row>
    <row r="44" spans="1:15" x14ac:dyDescent="0.25">
      <c r="O44" t="str">
        <f>IF('Wniosek 2025 r.'!E83="","","linia "&amp;'Wniosek 2025 r.'!B83&amp;" o długości "&amp;'Wniosek 2025 r.'!E83&amp;" km,")</f>
        <v/>
      </c>
    </row>
    <row r="45" spans="1:15" x14ac:dyDescent="0.25">
      <c r="O45" t="str">
        <f>IF('Wniosek 2025 r.'!E84="","","linia "&amp;'Wniosek 2025 r.'!B84&amp;" o długości "&amp;'Wniosek 2025 r.'!E84&amp;" km,")</f>
        <v/>
      </c>
    </row>
    <row r="46" spans="1:15" x14ac:dyDescent="0.25">
      <c r="O46" t="str">
        <f>IF('Wniosek 2025 r.'!E85="","","linia "&amp;'Wniosek 2025 r.'!B85&amp;" o długości "&amp;'Wniosek 2025 r.'!E85&amp;" km,")</f>
        <v/>
      </c>
    </row>
    <row r="47" spans="1:15" x14ac:dyDescent="0.25">
      <c r="O47" t="str">
        <f>IF('Wniosek 2025 r.'!E86="","","linia "&amp;'Wniosek 2025 r.'!B86&amp;" o długości "&amp;'Wniosek 2025 r.'!E86&amp;" km,")</f>
        <v/>
      </c>
    </row>
    <row r="48" spans="1:15" x14ac:dyDescent="0.25">
      <c r="O48" t="str">
        <f>IF('Wniosek 2025 r.'!E87="","","linia "&amp;'Wniosek 2025 r.'!B87&amp;" o długości "&amp;'Wniosek 2025 r.'!E87&amp;" km,")</f>
        <v/>
      </c>
    </row>
    <row r="49" spans="15:15" x14ac:dyDescent="0.25">
      <c r="O49" t="str">
        <f>IF('Wniosek 2025 r.'!E88="","","linia "&amp;'Wniosek 2025 r.'!B88&amp;" o długości "&amp;'Wniosek 2025 r.'!E88&amp;" km,")</f>
        <v/>
      </c>
    </row>
    <row r="50" spans="15:15" x14ac:dyDescent="0.25">
      <c r="O50" t="str">
        <f>IF('Wniosek 2025 r.'!E89="","","linia "&amp;'Wniosek 2025 r.'!B89&amp;" o długości "&amp;'Wniosek 2025 r.'!E89&amp;" km,")</f>
        <v/>
      </c>
    </row>
    <row r="51" spans="15:15" x14ac:dyDescent="0.25">
      <c r="O51" t="str">
        <f>IF('Wniosek 2025 r.'!E90="","","linia "&amp;'Wniosek 2025 r.'!B90&amp;" o długości "&amp;'Wniosek 2025 r.'!E90&amp;" km,")</f>
        <v/>
      </c>
    </row>
    <row r="52" spans="15:15" x14ac:dyDescent="0.25">
      <c r="O52" t="str">
        <f>IF('Wniosek 2025 r.'!E91="","","linia "&amp;'Wniosek 2025 r.'!B91&amp;" o długości "&amp;'Wniosek 2025 r.'!E91&amp;" km,")</f>
        <v/>
      </c>
    </row>
    <row r="53" spans="15:15" x14ac:dyDescent="0.25">
      <c r="O53" t="str">
        <f>IF('Wniosek 2025 r.'!E92="","","linia "&amp;'Wniosek 2025 r.'!B92&amp;" o długości "&amp;'Wniosek 2025 r.'!E92&amp;" km,")</f>
        <v/>
      </c>
    </row>
    <row r="54" spans="15:15" x14ac:dyDescent="0.25">
      <c r="O54" t="str">
        <f>IF('Wniosek 2025 r.'!E93="","","linia "&amp;'Wniosek 2025 r.'!B93&amp;" o długości "&amp;'Wniosek 2025 r.'!E93&amp;" km,")</f>
        <v/>
      </c>
    </row>
    <row r="55" spans="15:15" x14ac:dyDescent="0.25">
      <c r="O55" t="str">
        <f>IF('Wniosek 2025 r.'!E94="","","linia "&amp;'Wniosek 2025 r.'!B94&amp;" o długości "&amp;'Wniosek 2025 r.'!E94&amp;" km,")</f>
        <v/>
      </c>
    </row>
    <row r="56" spans="15:15" x14ac:dyDescent="0.25">
      <c r="O56" t="str">
        <f>IF('Wniosek 2025 r.'!E95="","","linia "&amp;'Wniosek 2025 r.'!B95&amp;" o długości "&amp;'Wniosek 2025 r.'!E95&amp;" km,")</f>
        <v/>
      </c>
    </row>
    <row r="57" spans="15:15" x14ac:dyDescent="0.25">
      <c r="O57" t="str">
        <f>IF('Wniosek 2025 r.'!E96="","","linia "&amp;'Wniosek 2025 r.'!B96&amp;" o długości "&amp;'Wniosek 2025 r.'!E96&amp;" km,")</f>
        <v/>
      </c>
    </row>
    <row r="58" spans="15:15" x14ac:dyDescent="0.25">
      <c r="O58" t="str">
        <f>IF('Wniosek 2025 r.'!E97="","","linia "&amp;'Wniosek 2025 r.'!B97&amp;" o długości "&amp;'Wniosek 2025 r.'!E97&amp;" km,")</f>
        <v/>
      </c>
    </row>
    <row r="59" spans="15:15" x14ac:dyDescent="0.25">
      <c r="O59" t="str">
        <f>IF('Wniosek 2025 r.'!E98="","","linia "&amp;'Wniosek 2025 r.'!B98&amp;" o długości "&amp;'Wniosek 2025 r.'!E98&amp;" km,")</f>
        <v/>
      </c>
    </row>
    <row r="60" spans="15:15" x14ac:dyDescent="0.25">
      <c r="O60" t="str">
        <f>IF('Wniosek 2025 r.'!E99="","","linia "&amp;'Wniosek 2025 r.'!B99&amp;" o długości "&amp;'Wniosek 2025 r.'!E99&amp;" km,")</f>
        <v/>
      </c>
    </row>
    <row r="61" spans="15:15" x14ac:dyDescent="0.25">
      <c r="O61" t="str">
        <f>IF('Wniosek 2025 r.'!E100="","","linia "&amp;'Wniosek 2025 r.'!B100&amp;" o długości "&amp;'Wniosek 2025 r.'!E100&amp;" km,")</f>
        <v/>
      </c>
    </row>
    <row r="62" spans="15:15" x14ac:dyDescent="0.25">
      <c r="O62" t="str">
        <f>IF('Wniosek 2025 r.'!E101="","","linia "&amp;'Wniosek 2025 r.'!B101&amp;" o długości "&amp;'Wniosek 2025 r.'!E101&amp;" km,")</f>
        <v/>
      </c>
    </row>
    <row r="63" spans="15:15" x14ac:dyDescent="0.25">
      <c r="O63" t="str">
        <f>IF('Wniosek 2025 r.'!E102="","","linia "&amp;'Wniosek 2025 r.'!B102&amp;" o długości "&amp;'Wniosek 2025 r.'!E102&amp;" km,")</f>
        <v/>
      </c>
    </row>
    <row r="64" spans="15:15" x14ac:dyDescent="0.25">
      <c r="O64" t="str">
        <f>IF('Wniosek 2025 r.'!E103="","","linia "&amp;'Wniosek 2025 r.'!B103&amp;" o długości "&amp;'Wniosek 2025 r.'!E103&amp;" km,")</f>
        <v/>
      </c>
    </row>
    <row r="65" spans="15:15" x14ac:dyDescent="0.25">
      <c r="O65" t="str">
        <f>IF('Wniosek 2025 r.'!E104="","","linia "&amp;'Wniosek 2025 r.'!B104&amp;" o długości "&amp;'Wniosek 2025 r.'!E104&amp;" km,")</f>
        <v/>
      </c>
    </row>
    <row r="66" spans="15:15" x14ac:dyDescent="0.25">
      <c r="O66" t="str">
        <f>IF('Wniosek 2025 r.'!E105="","","linia "&amp;'Wniosek 2025 r.'!B105&amp;" o długości "&amp;'Wniosek 2025 r.'!E105&amp;" km,")</f>
        <v/>
      </c>
    </row>
    <row r="67" spans="15:15" x14ac:dyDescent="0.25">
      <c r="O67" t="str">
        <f>IF('Wniosek 2025 r.'!E106="","","linia "&amp;'Wniosek 2025 r.'!B106&amp;" o długości "&amp;'Wniosek 2025 r.'!E106&amp;" km,")</f>
        <v/>
      </c>
    </row>
    <row r="68" spans="15:15" x14ac:dyDescent="0.25">
      <c r="O68" t="str">
        <f>IF('Wniosek 2025 r.'!E107="","","linia "&amp;'Wniosek 2025 r.'!B107&amp;" o długości "&amp;'Wniosek 2025 r.'!E107&amp;" km,")</f>
        <v/>
      </c>
    </row>
    <row r="69" spans="15:15" x14ac:dyDescent="0.25">
      <c r="O69" t="str">
        <f>IF('Wniosek 2025 r.'!E108="","","linia "&amp;'Wniosek 2025 r.'!B108&amp;" o długości "&amp;'Wniosek 2025 r.'!E108&amp;" km,")</f>
        <v/>
      </c>
    </row>
    <row r="70" spans="15:15" x14ac:dyDescent="0.25">
      <c r="O70" t="str">
        <f>IF('Wniosek 2025 r.'!E109="","","linia "&amp;'Wniosek 2025 r.'!B109&amp;" o długości "&amp;'Wniosek 2025 r.'!E109&amp;" km,")</f>
        <v/>
      </c>
    </row>
    <row r="71" spans="15:15" x14ac:dyDescent="0.25">
      <c r="O71" t="str">
        <f>IF('Wniosek 2025 r.'!E110="","","linia "&amp;'Wniosek 2025 r.'!B110&amp;" o długości "&amp;'Wniosek 2025 r.'!E110&amp;" km,")</f>
        <v/>
      </c>
    </row>
    <row r="72" spans="15:15" x14ac:dyDescent="0.25">
      <c r="O72" t="str">
        <f>IF('Wniosek 2025 r.'!E111="","","linia "&amp;'Wniosek 2025 r.'!B111&amp;" o długości "&amp;'Wniosek 2025 r.'!E111&amp;" km,")</f>
        <v/>
      </c>
    </row>
    <row r="73" spans="15:15" x14ac:dyDescent="0.25">
      <c r="O73" t="str">
        <f>IF('Wniosek 2025 r.'!E112="","","linia "&amp;'Wniosek 2025 r.'!B112&amp;" o długości "&amp;'Wniosek 2025 r.'!E112&amp;" km,")</f>
        <v/>
      </c>
    </row>
    <row r="74" spans="15:15" x14ac:dyDescent="0.25">
      <c r="O74" t="str">
        <f>IF('Wniosek 2025 r.'!E113="","","linia "&amp;'Wniosek 2025 r.'!B113&amp;" o długości "&amp;'Wniosek 2025 r.'!E113&amp;" km,")</f>
        <v/>
      </c>
    </row>
    <row r="75" spans="15:15" x14ac:dyDescent="0.25">
      <c r="O75" t="str">
        <f>IF('Wniosek 2025 r.'!E114="","","linia "&amp;'Wniosek 2025 r.'!B114&amp;" o długości "&amp;'Wniosek 2025 r.'!E114&amp;" km,")</f>
        <v/>
      </c>
    </row>
    <row r="76" spans="15:15" x14ac:dyDescent="0.25">
      <c r="O76" t="str">
        <f>IF('Wniosek 2025 r.'!E115="","","linia "&amp;'Wniosek 2025 r.'!B115&amp;" o długości "&amp;'Wniosek 2025 r.'!E115&amp;" km,")</f>
        <v/>
      </c>
    </row>
    <row r="77" spans="15:15" x14ac:dyDescent="0.25">
      <c r="O77" t="str">
        <f>IF('Wniosek 2025 r.'!E116="","","linia "&amp;'Wniosek 2025 r.'!B116&amp;" o długości "&amp;'Wniosek 2025 r.'!E116&amp;" km,")</f>
        <v/>
      </c>
    </row>
    <row r="78" spans="15:15" x14ac:dyDescent="0.25">
      <c r="O78" t="str">
        <f>IF('Wniosek 2025 r.'!E117="","","linia "&amp;'Wniosek 2025 r.'!B117&amp;" o długości "&amp;'Wniosek 2025 r.'!E117&amp;" km,")</f>
        <v/>
      </c>
    </row>
    <row r="79" spans="15:15" x14ac:dyDescent="0.25">
      <c r="O79" t="str">
        <f>IF('Wniosek 2025 r.'!E118="","","linia "&amp;'Wniosek 2025 r.'!B118&amp;" o długości "&amp;'Wniosek 2025 r.'!E118&amp;" km,")</f>
        <v/>
      </c>
    </row>
    <row r="80" spans="15:15" x14ac:dyDescent="0.25">
      <c r="O80" t="str">
        <f>IF('Wniosek 2025 r.'!E119="","","linia "&amp;'Wniosek 2025 r.'!B119&amp;" o długości "&amp;'Wniosek 2025 r.'!E119&amp;" km,")</f>
        <v/>
      </c>
    </row>
    <row r="81" spans="15:15" x14ac:dyDescent="0.25">
      <c r="O81" t="str">
        <f>IF('Wniosek 2025 r.'!E120="","","linia "&amp;'Wniosek 2025 r.'!B120&amp;" o długości "&amp;'Wniosek 2025 r.'!E120&amp;" km,")</f>
        <v/>
      </c>
    </row>
    <row r="82" spans="15:15" x14ac:dyDescent="0.25">
      <c r="O82" t="str">
        <f>IF('Wniosek 2025 r.'!E121="","","linia "&amp;'Wniosek 2025 r.'!B121&amp;" o długości "&amp;'Wniosek 2025 r.'!E121&amp;" km,")</f>
        <v/>
      </c>
    </row>
    <row r="83" spans="15:15" x14ac:dyDescent="0.25">
      <c r="O83" t="str">
        <f>IF('Wniosek 2025 r.'!E122="","","linia "&amp;'Wniosek 2025 r.'!B122&amp;" o długości "&amp;'Wniosek 2025 r.'!E122&amp;" km,")</f>
        <v/>
      </c>
    </row>
    <row r="84" spans="15:15" x14ac:dyDescent="0.25">
      <c r="O84" t="str">
        <f>IF('Wniosek 2025 r.'!E123="","","linia "&amp;'Wniosek 2025 r.'!B123&amp;" o długości "&amp;'Wniosek 2025 r.'!E123&amp;" km,")</f>
        <v/>
      </c>
    </row>
    <row r="85" spans="15:15" x14ac:dyDescent="0.25">
      <c r="O85" t="str">
        <f>IF('Wniosek 2025 r.'!E124="","","linia "&amp;'Wniosek 2025 r.'!B124&amp;" o długości "&amp;'Wniosek 2025 r.'!E124&amp;" km,")</f>
        <v/>
      </c>
    </row>
    <row r="86" spans="15:15" x14ac:dyDescent="0.25">
      <c r="O86" t="str">
        <f>IF('Wniosek 2025 r.'!E125="","","linia "&amp;'Wniosek 2025 r.'!B125&amp;" o długości "&amp;'Wniosek 2025 r.'!E125&amp;" km,")</f>
        <v/>
      </c>
    </row>
    <row r="87" spans="15:15" x14ac:dyDescent="0.25">
      <c r="O87" t="str">
        <f>IF('Wniosek 2025 r.'!E126="","","linia "&amp;'Wniosek 2025 r.'!B126&amp;" o długości "&amp;'Wniosek 2025 r.'!E126&amp;" km,")</f>
        <v/>
      </c>
    </row>
    <row r="88" spans="15:15" x14ac:dyDescent="0.25">
      <c r="O88" t="str">
        <f>IF('Wniosek 2025 r.'!E127="","","linia "&amp;'Wniosek 2025 r.'!B127&amp;" o długości "&amp;'Wniosek 2025 r.'!E127&amp;" km,")</f>
        <v/>
      </c>
    </row>
    <row r="89" spans="15:15" x14ac:dyDescent="0.25">
      <c r="O89" t="str">
        <f>IF('Wniosek 2025 r.'!E128="","","linia "&amp;'Wniosek 2025 r.'!B128&amp;" o długości "&amp;'Wniosek 2025 r.'!E128&amp;" km,")</f>
        <v/>
      </c>
    </row>
    <row r="90" spans="15:15" x14ac:dyDescent="0.25">
      <c r="O90" t="str">
        <f>IF('Wniosek 2025 r.'!E129="","","linia "&amp;'Wniosek 2025 r.'!B129&amp;" o długości "&amp;'Wniosek 2025 r.'!E129&amp;" km,")</f>
        <v/>
      </c>
    </row>
    <row r="91" spans="15:15" x14ac:dyDescent="0.25">
      <c r="O91" t="str">
        <f>IF('Wniosek 2025 r.'!E130="","","linia "&amp;'Wniosek 2025 r.'!B130&amp;" o długości "&amp;'Wniosek 2025 r.'!E130&amp;" km,")</f>
        <v/>
      </c>
    </row>
    <row r="92" spans="15:15" x14ac:dyDescent="0.25">
      <c r="O92" t="str">
        <f>IF('Wniosek 2025 r.'!E131="","","linia "&amp;'Wniosek 2025 r.'!B131&amp;" o długości "&amp;'Wniosek 2025 r.'!E131&amp;" km,")</f>
        <v/>
      </c>
    </row>
    <row r="93" spans="15:15" x14ac:dyDescent="0.25">
      <c r="O93" t="str">
        <f>IF('Wniosek 2025 r.'!E132="","","linia "&amp;'Wniosek 2025 r.'!B132&amp;" o długości "&amp;'Wniosek 2025 r.'!E132&amp;" km,")</f>
        <v/>
      </c>
    </row>
    <row r="94" spans="15:15" x14ac:dyDescent="0.25">
      <c r="O94" t="str">
        <f>IF('Wniosek 2025 r.'!E133="","","linia "&amp;'Wniosek 2025 r.'!B133&amp;" o długości "&amp;'Wniosek 2025 r.'!E133&amp;" km,")</f>
        <v/>
      </c>
    </row>
    <row r="95" spans="15:15" x14ac:dyDescent="0.25">
      <c r="O95" t="str">
        <f>IF('Wniosek 2025 r.'!E134="","","linia "&amp;'Wniosek 2025 r.'!B134&amp;" o długości "&amp;'Wniosek 2025 r.'!E134&amp;" km,")</f>
        <v/>
      </c>
    </row>
    <row r="96" spans="15:15" x14ac:dyDescent="0.25">
      <c r="O96" t="str">
        <f>IF('Wniosek 2025 r.'!E135="","","linia "&amp;'Wniosek 2025 r.'!B135&amp;" o długości "&amp;'Wniosek 2025 r.'!E135&amp;" km,")</f>
        <v/>
      </c>
    </row>
    <row r="97" spans="15:15" x14ac:dyDescent="0.25">
      <c r="O97" t="str">
        <f>IF('Wniosek 2025 r.'!E136="","","linia "&amp;'Wniosek 2025 r.'!B136&amp;" o długości "&amp;'Wniosek 2025 r.'!E136&amp;" km,")</f>
        <v/>
      </c>
    </row>
    <row r="98" spans="15:15" x14ac:dyDescent="0.25">
      <c r="O98" t="str">
        <f>IF('Wniosek 2025 r.'!E137="","","linia "&amp;'Wniosek 2025 r.'!B137&amp;" o długości "&amp;'Wniosek 2025 r.'!E137&amp;" km,")</f>
        <v/>
      </c>
    </row>
    <row r="99" spans="15:15" x14ac:dyDescent="0.25">
      <c r="O99" t="str">
        <f>IF('Wniosek 2025 r.'!E138="","","linia "&amp;'Wniosek 2025 r.'!B138&amp;" o długości "&amp;'Wniosek 2025 r.'!E138&amp;" km,")</f>
        <v/>
      </c>
    </row>
    <row r="100" spans="15:15" x14ac:dyDescent="0.25">
      <c r="O100" t="str">
        <f>IF('Wniosek 2025 r.'!E139="","","linia "&amp;'Wniosek 2025 r.'!B139&amp;" o długości "&amp;'Wniosek 2025 r.'!E139&amp;" km,")</f>
        <v/>
      </c>
    </row>
    <row r="101" spans="15:15" x14ac:dyDescent="0.25">
      <c r="O101" t="str">
        <f>IF('Wniosek 2025 r.'!E140="","","linia "&amp;'Wniosek 2025 r.'!B140&amp;" o długości "&amp;'Wniosek 2025 r.'!E140&amp;" km,")</f>
        <v/>
      </c>
    </row>
    <row r="102" spans="15:15" x14ac:dyDescent="0.25">
      <c r="O102" t="str">
        <f>IF('Wniosek 2025 r.'!E141="","","linia "&amp;'Wniosek 2025 r.'!B141&amp;" o długości "&amp;'Wniosek 2025 r.'!E141&amp;" km,")</f>
        <v/>
      </c>
    </row>
    <row r="103" spans="15:15" x14ac:dyDescent="0.25">
      <c r="O103" t="str">
        <f>IF('Wniosek 2025 r.'!E142="","","linia "&amp;'Wniosek 2025 r.'!B142&amp;" o długości "&amp;'Wniosek 2025 r.'!E142&amp;" km,")</f>
        <v/>
      </c>
    </row>
    <row r="104" spans="15:15" x14ac:dyDescent="0.25">
      <c r="O104" t="str">
        <f>IF('Wniosek 2025 r.'!E143="","","linia "&amp;'Wniosek 2025 r.'!B143&amp;" o długości "&amp;'Wniosek 2025 r.'!E143&amp;" km,")</f>
        <v/>
      </c>
    </row>
    <row r="105" spans="15:15" x14ac:dyDescent="0.25">
      <c r="O105" t="str">
        <f>IF('Wniosek 2025 r.'!E144="","","linia "&amp;'Wniosek 2025 r.'!B144&amp;" o długości "&amp;'Wniosek 2025 r.'!E144&amp;" km,")</f>
        <v/>
      </c>
    </row>
    <row r="106" spans="15:15" x14ac:dyDescent="0.25">
      <c r="O106" t="str">
        <f>IF('Wniosek 2025 r.'!E145="","","linia "&amp;'Wniosek 2025 r.'!B145&amp;" o długości "&amp;'Wniosek 2025 r.'!E145&amp;" km,")</f>
        <v/>
      </c>
    </row>
    <row r="107" spans="15:15" x14ac:dyDescent="0.25">
      <c r="O107" t="str">
        <f>IF('Wniosek 2025 r.'!E146="","","linia "&amp;'Wniosek 2025 r.'!B146&amp;" o długości "&amp;'Wniosek 2025 r.'!E146&amp;" km,")</f>
        <v/>
      </c>
    </row>
    <row r="108" spans="15:15" x14ac:dyDescent="0.25">
      <c r="O108" t="str">
        <f>IF('Wniosek 2025 r.'!E147="","","linia "&amp;'Wniosek 2025 r.'!B147&amp;" o długości "&amp;'Wniosek 2025 r.'!E147&amp;" km,")</f>
        <v/>
      </c>
    </row>
    <row r="109" spans="15:15" x14ac:dyDescent="0.25">
      <c r="O109" t="str">
        <f>IF('Wniosek 2025 r.'!E148="","","linia "&amp;'Wniosek 2025 r.'!B148&amp;" o długości "&amp;'Wniosek 2025 r.'!E148&amp;" km,")</f>
        <v/>
      </c>
    </row>
    <row r="110" spans="15:15" x14ac:dyDescent="0.25">
      <c r="O110" t="str">
        <f>IF('Wniosek 2025 r.'!E149="","","linia "&amp;'Wniosek 2025 r.'!B149&amp;" o długości "&amp;'Wniosek 2025 r.'!E149&amp;" km,")</f>
        <v/>
      </c>
    </row>
    <row r="111" spans="15:15" x14ac:dyDescent="0.25">
      <c r="O111" s="335"/>
    </row>
  </sheetData>
  <customSheetViews>
    <customSheetView guid="{5DC14A77-16D6-4520-B871-9564BEBFEF5B}" state="hidden">
      <selection activeCell="B22" sqref="B22"/>
      <pageMargins left="0.7" right="0.7" top="0.75" bottom="0.75" header="0.3" footer="0.3"/>
    </customSheetView>
    <customSheetView guid="{BF86B75B-84B4-49F3-92D2-0066CB084A9F}" state="hidden">
      <selection activeCell="B22" sqref="B22"/>
      <pageMargins left="0.7" right="0.7" top="0.75" bottom="0.75" header="0.3" footer="0.3"/>
    </customSheetView>
    <customSheetView guid="{9FD498FC-B327-427F-87F6-802EEF602208}" state="hidden">
      <selection activeCell="B22" sqref="B22"/>
      <pageMargins left="0.7" right="0.7" top="0.75" bottom="0.75" header="0.3" footer="0.3"/>
    </customSheetView>
    <customSheetView guid="{71CB3E80-0B26-40AB-8B1B-6B70E3A72E53}" state="hidden">
      <selection activeCell="B22" sqref="B22"/>
      <pageMargins left="0.7" right="0.7" top="0.75" bottom="0.75" header="0.3" footer="0.3"/>
    </customSheetView>
    <customSheetView guid="{6E98F40E-19C5-4A36-805C-D07CD5095344}" state="hidden">
      <selection activeCell="B22" sqref="B22"/>
      <pageMargins left="0.7" right="0.7" top="0.75" bottom="0.75" header="0.3" footer="0.3"/>
    </customSheetView>
    <customSheetView guid="{9AED4F3F-7815-4752-A513-5489B082358C}" state="hidden">
      <selection activeCell="B22" sqref="B22"/>
      <pageMargins left="0.7" right="0.7" top="0.75" bottom="0.75" header="0.3" footer="0.3"/>
    </customSheetView>
    <customSheetView guid="{6B175064-5CFB-4639-A70B-05F3D73AB369}" state="hidden">
      <selection activeCell="B22" sqref="B22"/>
      <pageMargins left="0.7" right="0.7" top="0.75" bottom="0.75" header="0.3" footer="0.3"/>
    </customSheetView>
    <customSheetView guid="{0BEC6528-CD0F-490A-8738-70569CFDF0D8}" state="hidden">
      <selection activeCell="B22" sqref="B22"/>
      <pageMargins left="0.7" right="0.7" top="0.75" bottom="0.75" header="0.3" footer="0.3"/>
    </customSheetView>
    <customSheetView guid="{F6C4B4B9-B1BD-451D-AD8C-EEAED8762CBF}" state="hidden">
      <selection activeCell="B22" sqref="B22"/>
      <pageMargins left="0.7" right="0.7" top="0.75" bottom="0.75" header="0.3" footer="0.3"/>
    </customSheetView>
    <customSheetView guid="{253050EF-2941-4552-89DC-F7E8F4B2B26F}" state="hidden">
      <selection activeCell="B22" sqref="B22"/>
      <pageMargins left="0.7" right="0.7" top="0.75" bottom="0.75" header="0.3" footer="0.3"/>
    </customSheetView>
    <customSheetView guid="{030CB057-90D9-4E48-92FD-E9961C091861}" state="hidden">
      <selection activeCell="B22" sqref="B22"/>
      <pageMargins left="0.7" right="0.7" top="0.75" bottom="0.75" header="0.3" footer="0.3"/>
    </customSheetView>
    <customSheetView guid="{8292CCBE-DAE8-427C-8843-35C6C4F3D16E}" state="hidden">
      <selection activeCell="B22" sqref="B22"/>
      <pageMargins left="0.7" right="0.7" top="0.75" bottom="0.75" header="0.3" footer="0.3"/>
    </customSheetView>
    <customSheetView guid="{4A523684-73DF-4468-867A-D50B8D751E0A}" state="hidden">
      <selection activeCell="B22" sqref="B22"/>
      <pageMargins left="0.7" right="0.7" top="0.75" bottom="0.75" header="0.3" footer="0.3"/>
    </customSheetView>
    <customSheetView guid="{2D57D6EA-9F84-4F7C-B4D3-623D18B2C88A}" state="hidden">
      <selection activeCell="B22" sqref="B22"/>
      <pageMargins left="0.7" right="0.7" top="0.75" bottom="0.75" header="0.3" footer="0.3"/>
    </customSheetView>
    <customSheetView guid="{AEA60DDA-3CD6-4B24-BD80-353108390837}" state="hidden">
      <selection activeCell="B22" sqref="B22"/>
      <pageMargins left="0.7" right="0.7" top="0.75" bottom="0.75" header="0.3" footer="0.3"/>
    </customSheetView>
    <customSheetView guid="{AD95C122-286C-455C-B8AF-BF97B011C75B}" state="hidden">
      <selection activeCell="B22" sqref="B22"/>
      <pageMargins left="0.7" right="0.7" top="0.75" bottom="0.75" header="0.3" footer="0.3"/>
    </customSheetView>
    <customSheetView guid="{7EA8FAEB-2A4F-4FAA-AEC1-6E12D848D210}" state="hidden">
      <selection activeCell="B22" sqref="B22"/>
      <pageMargins left="0.7" right="0.7" top="0.75" bottom="0.75" header="0.3" footer="0.3"/>
    </customSheetView>
    <customSheetView guid="{D5115B6B-4720-4C7A-8ED4-61D6C932C214}" state="hidden">
      <selection activeCell="B22" sqref="B22"/>
      <pageMargins left="0.7" right="0.7" top="0.75" bottom="0.75" header="0.3" footer="0.3"/>
    </customSheetView>
    <customSheetView guid="{F8C01A9A-D63B-41D0-B60A-C8A73AC13B02}" state="hidden">
      <selection activeCell="B22" sqref="B22"/>
      <pageMargins left="0.7" right="0.7" top="0.75" bottom="0.75" header="0.3" footer="0.3"/>
    </customSheetView>
    <customSheetView guid="{E9EA9B42-5D97-44B0-9A4C-480E9F5CA39F}" state="hidden">
      <selection activeCell="B22" sqref="B22"/>
      <pageMargins left="0.7" right="0.7" top="0.75" bottom="0.75" header="0.3" footer="0.3"/>
    </customSheetView>
    <customSheetView guid="{79749E88-7B25-4D18-834D-8627A1CB676E}" state="hidden">
      <selection activeCell="B22" sqref="B22"/>
      <pageMargins left="0.7" right="0.7" top="0.75" bottom="0.75" header="0.3" footer="0.3"/>
    </customSheetView>
    <customSheetView guid="{DE517E39-77F1-4292-AD4B-4E04F6E4AE10}" state="hidden">
      <selection activeCell="B22" sqref="B22"/>
      <pageMargins left="0.7" right="0.7" top="0.75" bottom="0.75" header="0.3" footer="0.3"/>
    </customSheetView>
    <customSheetView guid="{72ED6C74-2352-484F-B9DD-C31A3DE463BA}" state="hidden">
      <selection activeCell="B22" sqref="B22"/>
      <pageMargins left="0.7" right="0.7" top="0.75" bottom="0.75" header="0.3" footer="0.3"/>
    </customSheetView>
    <customSheetView guid="{5C7356F7-1A05-484B-B0DE-AEB89AF3B9DB}" state="hidden">
      <selection activeCell="B22" sqref="B22"/>
      <pageMargins left="0.7" right="0.7" top="0.75" bottom="0.75" header="0.3" footer="0.3"/>
    </customSheetView>
    <customSheetView guid="{F1446CD6-0618-48D4-99C5-68BD3350D3BB}" state="hidden">
      <selection activeCell="B22" sqref="B22"/>
      <pageMargins left="0.7" right="0.7" top="0.75" bottom="0.75" header="0.3" footer="0.3"/>
    </customSheetView>
    <customSheetView guid="{8F88809B-7211-488F-AFD1-FD6766AE124A}" state="hidden">
      <selection activeCell="B22" sqref="B22"/>
      <pageMargins left="0.7" right="0.7" top="0.75" bottom="0.75" header="0.3" footer="0.3"/>
    </customSheetView>
    <customSheetView guid="{22486A39-20A6-4729-BC7D-D738F0C81B37}" state="hidden">
      <selection activeCell="B22" sqref="B22"/>
      <pageMargins left="0.7" right="0.7" top="0.75" bottom="0.75" header="0.3" footer="0.3"/>
    </customSheetView>
    <customSheetView guid="{426C8D92-57CB-4196-B0C8-1B8675E5FAA4}" state="hidden">
      <selection activeCell="B22" sqref="B22"/>
      <pageMargins left="0.7" right="0.7" top="0.75" bottom="0.75" header="0.3" footer="0.3"/>
    </customSheetView>
    <customSheetView guid="{C86C788A-80AA-46FD-AD4B-E3D585728AC3}" state="hidden">
      <selection activeCell="B22" sqref="B22"/>
      <pageMargins left="0.7" right="0.7" top="0.75" bottom="0.75" header="0.3" footer="0.3"/>
    </customSheetView>
    <customSheetView guid="{7E3CBC60-A420-45AD-9178-899394F2813B}" state="hidden">
      <selection activeCell="B22" sqref="B22"/>
      <pageMargins left="0.7" right="0.7" top="0.75" bottom="0.75" header="0.3" footer="0.3"/>
    </customSheetView>
    <customSheetView guid="{7127955B-D25F-461A-ACCB-01A4DB42BE38}" state="hidden">
      <selection activeCell="B22" sqref="B22"/>
      <pageMargins left="0.7" right="0.7" top="0.75" bottom="0.75" header="0.3" footer="0.3"/>
    </customSheetView>
    <customSheetView guid="{82DD485A-1284-4961-8403-C7CAFCF51F59}" state="hidden">
      <selection activeCell="B22" sqref="B22"/>
      <pageMargins left="0.7" right="0.7" top="0.75" bottom="0.75" header="0.3" footer="0.3"/>
    </customSheetView>
    <customSheetView guid="{33883D57-3A77-49F5-BA9B-DB90048A843D}" state="hidden">
      <selection activeCell="B22" sqref="B22"/>
      <pageMargins left="0.7" right="0.7" top="0.75" bottom="0.75" header="0.3" footer="0.3"/>
    </customSheetView>
    <customSheetView guid="{B2D1EAB6-C0A1-4235-9A77-087787767973}" state="hidden">
      <selection activeCell="B22" sqref="B22"/>
      <pageMargins left="0.7" right="0.7" top="0.75" bottom="0.75" header="0.3" footer="0.3"/>
    </customSheetView>
    <customSheetView guid="{EAE05891-80CC-40D4-8406-A095FC6F4AA8}" state="hidden">
      <selection activeCell="B22" sqref="B22"/>
      <pageMargins left="0.7" right="0.7" top="0.75" bottom="0.75" header="0.3" footer="0.3"/>
    </customSheetView>
    <customSheetView guid="{3F492A6C-C61B-4858-8F41-E706B2779416}" state="hidden">
      <selection activeCell="B22" sqref="B22"/>
      <pageMargins left="0.7" right="0.7" top="0.75" bottom="0.75" header="0.3" footer="0.3"/>
    </customSheetView>
    <customSheetView guid="{7F4ECF5E-89CA-4ADA-B84A-A528D8CF05E0}" state="hidden">
      <selection activeCell="B22" sqref="B22"/>
      <pageMargins left="0.7" right="0.7" top="0.75" bottom="0.75" header="0.3" footer="0.3"/>
    </customSheetView>
    <customSheetView guid="{0FADF817-0F46-4D8E-B9D9-4AC66F741274}" state="hidden">
      <selection activeCell="B22" sqref="B22"/>
      <pageMargins left="0.7" right="0.7" top="0.75" bottom="0.75" header="0.3" footer="0.3"/>
    </customSheetView>
    <customSheetView guid="{E0E4B531-D834-4692-A918-F7B71220C64A}" state="hidden">
      <selection activeCell="B22" sqref="B22"/>
      <pageMargins left="0.7" right="0.7" top="0.75" bottom="0.75" header="0.3" footer="0.3"/>
    </customSheetView>
    <customSheetView guid="{1B65A968-9BB7-44E5-85AE-9E286FA51A8E}" state="hidden">
      <selection activeCell="B22" sqref="B22"/>
      <pageMargins left="0.7" right="0.7" top="0.75" bottom="0.75" header="0.3" footer="0.3"/>
    </customSheetView>
    <customSheetView guid="{114ED6F1-D55D-44E1-8CE9-7E32706B866B}" state="hidden">
      <selection activeCell="B22" sqref="B22"/>
      <pageMargins left="0.7" right="0.7" top="0.75" bottom="0.75" header="0.3" footer="0.3"/>
    </customSheetView>
    <customSheetView guid="{BE2DEDA4-7DF8-4DB8-992A-37F98AA67409}" state="hidden">
      <selection activeCell="B22" sqref="B22"/>
      <pageMargins left="0.7" right="0.7" top="0.75" bottom="0.75" header="0.3" footer="0.3"/>
    </customSheetView>
    <customSheetView guid="{6F5E8E94-5DB7-4989-89F7-65FE55B052DA}" state="hidden">
      <selection activeCell="B22" sqref="B22"/>
      <pageMargins left="0.7" right="0.7" top="0.75" bottom="0.75" header="0.3" footer="0.3"/>
    </customSheetView>
    <customSheetView guid="{43027DBF-3BB5-481F-97E0-F5FAD1FCA90C}" state="hidden">
      <selection activeCell="B22" sqref="B22"/>
      <pageMargins left="0.7" right="0.7" top="0.75" bottom="0.75" header="0.3" footer="0.3"/>
    </customSheetView>
    <customSheetView guid="{6193AE6D-0263-4046-ADE2-517522013548}" state="hidden">
      <selection activeCell="B22" sqref="B22"/>
      <pageMargins left="0.7" right="0.7" top="0.75" bottom="0.75" header="0.3" footer="0.3"/>
    </customSheetView>
    <customSheetView guid="{60111713-C413-4022-BFEC-A21678BF96BD}" state="hidden">
      <selection activeCell="B22" sqref="B22"/>
      <pageMargins left="0.7" right="0.7" top="0.75" bottom="0.75" header="0.3" footer="0.3"/>
    </customSheetView>
    <customSheetView guid="{179EF19A-1E7E-46C9-8C9A-E99AC0941C3B}" state="hidden">
      <selection activeCell="B22" sqref="B22"/>
      <pageMargins left="0.7" right="0.7" top="0.75" bottom="0.75" header="0.3" footer="0.3"/>
    </customSheetView>
    <customSheetView guid="{AEB15A20-C227-48ED-9696-24A52944EC1E}" state="hidden">
      <selection activeCell="B22" sqref="B22"/>
      <pageMargins left="0.7" right="0.7" top="0.75" bottom="0.75" header="0.3" footer="0.3"/>
    </customSheetView>
    <customSheetView guid="{46354850-0C29-4F5D-B402-4B1ED3CB8F9E}" state="hidden">
      <selection activeCell="B22" sqref="B22"/>
      <pageMargins left="0.7" right="0.7" top="0.75" bottom="0.75" header="0.3" footer="0.3"/>
    </customSheetView>
    <customSheetView guid="{CB6C8B59-5BF7-4BEB-AB6F-0F649B5C22E7}" state="hidden">
      <selection activeCell="B22" sqref="B22"/>
      <pageMargins left="0.7" right="0.7" top="0.75" bottom="0.75" header="0.3" footer="0.3"/>
    </customSheetView>
    <customSheetView guid="{66A68FEC-4EF7-45F2-8893-71492DB55D02}" state="hidden">
      <selection activeCell="B22" sqref="B22"/>
      <pageMargins left="0.7" right="0.7" top="0.75" bottom="0.75" header="0.3" footer="0.3"/>
    </customSheetView>
    <customSheetView guid="{3AE6EE85-C9FD-4918-9DCC-A9E72055CC31}" state="hidden">
      <selection activeCell="B22" sqref="B22"/>
      <pageMargins left="0.7" right="0.7" top="0.75" bottom="0.75" header="0.3" footer="0.3"/>
    </customSheetView>
    <customSheetView guid="{2C149D0B-E5B6-46C5-BCCE-CA1C2C06C035}" state="hidden">
      <selection activeCell="B22" sqref="B22"/>
      <pageMargins left="0.7" right="0.7" top="0.75" bottom="0.75" header="0.3" footer="0.3"/>
    </customSheetView>
    <customSheetView guid="{CFB16B46-69B9-4D6E-8EA2-96AA21116268}" state="hidden">
      <selection activeCell="B22" sqref="B22"/>
      <pageMargins left="0.7" right="0.7" top="0.75" bottom="0.75" header="0.3" footer="0.3"/>
    </customSheetView>
    <customSheetView guid="{5C8248A3-A690-495D-8D4E-364FA74DAD55}" state="hidden">
      <selection activeCell="B22" sqref="B22"/>
      <pageMargins left="0.7" right="0.7" top="0.75" bottom="0.75" header="0.3" footer="0.3"/>
    </customSheetView>
    <customSheetView guid="{337FE6C2-AB3B-4DEE-AB9F-913EE728FA8C}" state="hidden">
      <selection activeCell="B22" sqref="B22"/>
      <pageMargins left="0.7" right="0.7" top="0.75" bottom="0.75" header="0.3" footer="0.3"/>
    </customSheetView>
    <customSheetView guid="{C672F4EC-D752-4B76-9188-8CE56FB0C264}" state="hidden">
      <selection activeCell="B22" sqref="B22"/>
      <pageMargins left="0.7" right="0.7" top="0.75" bottom="0.75" header="0.3" footer="0.3"/>
    </customSheetView>
    <customSheetView guid="{AEAF84AF-D10C-4D85-872B-A42538297874}" state="hidden">
      <selection activeCell="B22" sqref="B22"/>
      <pageMargins left="0.7" right="0.7" top="0.75" bottom="0.75" header="0.3" footer="0.3"/>
    </customSheetView>
    <customSheetView guid="{6D78447F-4989-4364-8A3F-51338359AF70}" state="hidden">
      <selection activeCell="B22" sqref="B22"/>
      <pageMargins left="0.7" right="0.7" top="0.75" bottom="0.75" header="0.3" footer="0.3"/>
    </customSheetView>
    <customSheetView guid="{4D74F80B-6E39-4A1C-A364-856898BF22C8}" state="hidden">
      <selection activeCell="B22" sqref="B22"/>
      <pageMargins left="0.7" right="0.7" top="0.75" bottom="0.75" header="0.3" footer="0.3"/>
    </customSheetView>
    <customSheetView guid="{F322E9BE-538A-4018-B333-893292636155}" state="hidden">
      <selection activeCell="B22" sqref="B22"/>
      <pageMargins left="0.7" right="0.7" top="0.75" bottom="0.75" header="0.3" footer="0.3"/>
    </customSheetView>
    <customSheetView guid="{2F9D9E0C-24B4-4A78-8F74-B0496B0947D1}" state="hidden">
      <selection activeCell="B22" sqref="B22"/>
      <pageMargins left="0.7" right="0.7" top="0.75" bottom="0.75" header="0.3" footer="0.3"/>
    </customSheetView>
    <customSheetView guid="{D01DE937-D827-4A12-B908-4B3ABC4E7919}" state="hidden">
      <selection activeCell="B22" sqref="B22"/>
      <pageMargins left="0.7" right="0.7" top="0.75" bottom="0.75" header="0.3" footer="0.3"/>
    </customSheetView>
    <customSheetView guid="{225FE727-AA70-41C7-BDDE-737BDAA6F9C7}" state="hidden">
      <selection activeCell="B22" sqref="B22"/>
      <pageMargins left="0.7" right="0.7" top="0.75" bottom="0.75" header="0.3" footer="0.3"/>
    </customSheetView>
    <customSheetView guid="{4C549C48-1AA2-4D32-8AD9-E3C3FAA54E1F}" state="hidden">
      <selection activeCell="B22" sqref="B22"/>
      <pageMargins left="0.7" right="0.7" top="0.75" bottom="0.75" header="0.3" footer="0.3"/>
    </customSheetView>
    <customSheetView guid="{ED2D79E9-A0CA-4453-852E-BD9E993AC122}" state="hidden">
      <selection activeCell="B22" sqref="B22"/>
      <pageMargins left="0.7" right="0.7" top="0.75" bottom="0.75" header="0.3" footer="0.3"/>
    </customSheetView>
    <customSheetView guid="{FCB6CE83-47DE-497F-B411-98D0B11AD963}" state="hidden">
      <selection activeCell="B22" sqref="B22"/>
      <pageMargins left="0.7" right="0.7" top="0.75" bottom="0.75" header="0.3" footer="0.3"/>
    </customSheetView>
    <customSheetView guid="{B1C3029C-F622-41AC-B85B-18F1E5A87AD5}" state="hidden">
      <selection activeCell="B22" sqref="B22"/>
      <pageMargins left="0.7" right="0.7" top="0.75" bottom="0.75" header="0.3" footer="0.3"/>
    </customSheetView>
    <customSheetView guid="{85689511-8B6C-431A-893D-3936B4151DAA}" state="hidden">
      <selection activeCell="B22" sqref="B22"/>
      <pageMargins left="0.7" right="0.7" top="0.75" bottom="0.75" header="0.3" footer="0.3"/>
    </customSheetView>
    <customSheetView guid="{31708D1B-A8FB-46A5-BE59-D9E60D719D1B}" state="hidden">
      <selection activeCell="B22" sqref="B22"/>
      <pageMargins left="0.7" right="0.7" top="0.75" bottom="0.75" header="0.3" footer="0.3"/>
    </customSheetView>
    <customSheetView guid="{60DAEF94-773D-427D-B454-77ADECCEAC4F}" state="hidden">
      <selection activeCell="B22" sqref="B22"/>
      <pageMargins left="0.7" right="0.7" top="0.75" bottom="0.75" header="0.3" footer="0.3"/>
    </customSheetView>
    <customSheetView guid="{81CE3090-24EA-4A79-9347-A59030F31DFF}" state="hidden">
      <selection activeCell="B22" sqref="B22"/>
      <pageMargins left="0.7" right="0.7" top="0.75" bottom="0.75" header="0.3" footer="0.3"/>
    </customSheetView>
    <customSheetView guid="{DD13ED5A-7332-41AF-A84F-D8F420EB84B0}" state="hidden">
      <selection activeCell="B22" sqref="B22"/>
      <pageMargins left="0.7" right="0.7" top="0.75" bottom="0.75" header="0.3" footer="0.3"/>
    </customSheetView>
    <customSheetView guid="{0FB9F8E0-23A7-40E5-BA14-EFAF6E726A5F}" state="hidden">
      <selection activeCell="B22" sqref="B22"/>
      <pageMargins left="0.7" right="0.7" top="0.75" bottom="0.75" header="0.3" footer="0.3"/>
    </customSheetView>
    <customSheetView guid="{EE5E11F8-23F9-4340-AA17-C99A734504F8}" state="hidden">
      <selection activeCell="B22" sqref="B22"/>
      <pageMargins left="0.7" right="0.7" top="0.75" bottom="0.75" header="0.3" footer="0.3"/>
    </customSheetView>
    <customSheetView guid="{02AB7045-FE33-49B9-B2E1-C953E794A815}" state="hidden">
      <selection activeCell="B22" sqref="B22"/>
      <pageMargins left="0.7" right="0.7" top="0.75" bottom="0.75" header="0.3" footer="0.3"/>
    </customSheetView>
    <customSheetView guid="{F3AEA458-E2E7-493F-88F7-8ADBFD2F21E6}" state="hidden">
      <selection activeCell="B22" sqref="B22"/>
      <pageMargins left="0.7" right="0.7" top="0.75" bottom="0.75" header="0.3" footer="0.3"/>
    </customSheetView>
    <customSheetView guid="{831B770D-9936-46F6-9284-8C8DFE75364B}" state="hidden">
      <selection activeCell="B22" sqref="B22"/>
      <pageMargins left="0.7" right="0.7" top="0.75" bottom="0.75" header="0.3" footer="0.3"/>
    </customSheetView>
    <customSheetView guid="{58498BC9-0488-4997-A4C3-A6C41D1BF6E5}" state="hidden">
      <selection activeCell="B22" sqref="B22"/>
      <pageMargins left="0.7" right="0.7" top="0.75" bottom="0.75" header="0.3" footer="0.3"/>
    </customSheetView>
    <customSheetView guid="{84731F90-2A1E-49EC-97F5-3D44899B6780}" state="hidden">
      <selection activeCell="B22" sqref="B22"/>
      <pageMargins left="0.7" right="0.7" top="0.75" bottom="0.75" header="0.3" footer="0.3"/>
    </customSheetView>
    <customSheetView guid="{92C2C61E-9A58-4717-BBD2-9FB348318C22}" state="hidden">
      <selection activeCell="B22" sqref="B22"/>
      <pageMargins left="0.7" right="0.7" top="0.75" bottom="0.75" header="0.3" footer="0.3"/>
    </customSheetView>
    <customSheetView guid="{7729C4F0-B4E3-4071-A92E-8F214C35F2B3}" state="hidden">
      <selection activeCell="B22" sqref="B22"/>
      <pageMargins left="0.7" right="0.7" top="0.75" bottom="0.75" header="0.3" footer="0.3"/>
    </customSheetView>
    <customSheetView guid="{79E357B3-4057-4625-90A7-5034944E046E}" state="hidden">
      <selection activeCell="B22" sqref="B22"/>
      <pageMargins left="0.7" right="0.7" top="0.75" bottom="0.75" header="0.3" footer="0.3"/>
    </customSheetView>
    <customSheetView guid="{8C7E4376-0697-41CA-9E72-392FEA4AE459}" state="hidden">
      <selection activeCell="B22" sqref="B22"/>
      <pageMargins left="0.7" right="0.7" top="0.75" bottom="0.75" header="0.3" footer="0.3"/>
    </customSheetView>
    <customSheetView guid="{5DFDB050-C339-46E2-A81A-737BC734D453}" state="hidden">
      <selection activeCell="B22" sqref="B22"/>
      <pageMargins left="0.7" right="0.7" top="0.75" bottom="0.75" header="0.3" footer="0.3"/>
    </customSheetView>
    <customSheetView guid="{E0EF92A7-07A1-4A97-95BB-130EF97C65DE}" state="hidden">
      <selection activeCell="B22" sqref="B22"/>
      <pageMargins left="0.7" right="0.7" top="0.75" bottom="0.75" header="0.3" footer="0.3"/>
    </customSheetView>
    <customSheetView guid="{9AB2E4AE-ABFB-4E08-AA71-175B03408D94}" state="hidden">
      <selection activeCell="B22" sqref="B22"/>
      <pageMargins left="0.7" right="0.7" top="0.75" bottom="0.75" header="0.3" footer="0.3"/>
    </customSheetView>
    <customSheetView guid="{EAEBD6C1-40A7-4970-AFB0-68B5B43C1157}" state="hidden">
      <selection activeCell="B22" sqref="B22"/>
      <pageMargins left="0.7" right="0.7" top="0.75" bottom="0.75" header="0.3" footer="0.3"/>
    </customSheetView>
    <customSheetView guid="{CAFA2A20-BD7B-49A5-A5D9-6D3E52DDD716}" state="hidden">
      <selection activeCell="B22" sqref="B22"/>
      <pageMargins left="0.7" right="0.7" top="0.75" bottom="0.75" header="0.3" footer="0.3"/>
    </customSheetView>
    <customSheetView guid="{FD24A3C1-438C-414B-88FC-64A7430F52EF}" state="hidden">
      <selection activeCell="B22" sqref="B22"/>
      <pageMargins left="0.7" right="0.7" top="0.75" bottom="0.75" header="0.3" footer="0.3"/>
    </customSheetView>
    <customSheetView guid="{DA95FF18-58A7-4336-9941-F5B3732C3986}" state="hidden">
      <selection activeCell="B22" sqref="B22"/>
      <pageMargins left="0.7" right="0.7" top="0.75" bottom="0.75" header="0.3" footer="0.3"/>
    </customSheetView>
    <customSheetView guid="{0E2E6156-5E9B-40C1-B051-F76D2C84B096}" state="hidden">
      <selection activeCell="B22" sqref="B22"/>
      <pageMargins left="0.7" right="0.7" top="0.75" bottom="0.75" header="0.3" footer="0.3"/>
    </customSheetView>
    <customSheetView guid="{F0E801B3-F68E-48F3-9921-206C04B301EE}" state="hidden">
      <selection activeCell="B22" sqref="B22"/>
      <pageMargins left="0.7" right="0.7" top="0.75" bottom="0.75" header="0.3" footer="0.3"/>
    </customSheetView>
    <customSheetView guid="{1291D6D6-F7B2-45AF-90FC-57B749068879}" state="hidden">
      <selection activeCell="B22" sqref="B22"/>
      <pageMargins left="0.7" right="0.7" top="0.75" bottom="0.75" header="0.3" footer="0.3"/>
    </customSheetView>
    <customSheetView guid="{FB46FC47-08D5-4683-B816-CA4148EACD5E}" state="hidden">
      <selection activeCell="B22" sqref="B22"/>
      <pageMargins left="0.7" right="0.7" top="0.75" bottom="0.75" header="0.3" footer="0.3"/>
    </customSheetView>
    <customSheetView guid="{93145E67-A1C0-4120-8FCA-3C2E0A7F72FC}" state="hidden">
      <selection activeCell="B22" sqref="B22"/>
      <pageMargins left="0.7" right="0.7" top="0.75" bottom="0.75" header="0.3" footer="0.3"/>
    </customSheetView>
    <customSheetView guid="{CE90A9F1-888F-4CE3-981F-D2B6505F0ABD}" state="hidden">
      <selection activeCell="B22" sqref="B22"/>
      <pageMargins left="0.7" right="0.7" top="0.75" bottom="0.75" header="0.3" footer="0.3"/>
    </customSheetView>
    <customSheetView guid="{15D5CDA9-1B20-4BD3-BF4D-02ACD6585F63}" state="hidden">
      <selection activeCell="B22" sqref="B22"/>
      <pageMargins left="0.7" right="0.7" top="0.75" bottom="0.75" header="0.3" footer="0.3"/>
    </customSheetView>
    <customSheetView guid="{79F3C18F-09D6-4070-A77D-FED19325EA43}" state="hidden">
      <selection activeCell="B22" sqref="B22"/>
      <pageMargins left="0.7" right="0.7" top="0.75" bottom="0.75" header="0.3" footer="0.3"/>
    </customSheetView>
    <customSheetView guid="{3D89F1DF-ED30-4B74-9BA4-CCA91197F95E}" state="hidden">
      <selection activeCell="B22" sqref="B22"/>
      <pageMargins left="0.7" right="0.7" top="0.75" bottom="0.75" header="0.3" footer="0.3"/>
    </customSheetView>
  </customSheetViews>
  <mergeCells count="1">
    <mergeCell ref="A1:C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4AEEE-C1A8-415D-A061-EF77B1412170}">
  <sheetPr codeName="Arkusz39"/>
  <dimension ref="A1:G4234"/>
  <sheetViews>
    <sheetView topLeftCell="A342" workbookViewId="0">
      <selection activeCell="E364" sqref="E364"/>
    </sheetView>
  </sheetViews>
  <sheetFormatPr defaultRowHeight="15" x14ac:dyDescent="0.25"/>
  <cols>
    <col min="1" max="4" width="9.140625" style="123"/>
    <col min="5" max="5" width="22.140625" style="123" customWidth="1"/>
    <col min="6" max="6" width="26.42578125" style="123" customWidth="1"/>
    <col min="7" max="7" width="15.85546875" style="123" customWidth="1"/>
    <col min="8" max="16384" width="9.140625" style="123"/>
  </cols>
  <sheetData>
    <row r="1" spans="1:7" x14ac:dyDescent="0.25">
      <c r="A1" s="123" t="s">
        <v>489</v>
      </c>
      <c r="B1" s="123" t="s">
        <v>488</v>
      </c>
      <c r="C1" s="123" t="s">
        <v>487</v>
      </c>
      <c r="D1" s="123" t="s">
        <v>486</v>
      </c>
      <c r="E1" s="123" t="s">
        <v>485</v>
      </c>
      <c r="F1" s="123" t="s">
        <v>484</v>
      </c>
      <c r="G1" s="123" t="s">
        <v>483</v>
      </c>
    </row>
    <row r="2" spans="1:7" x14ac:dyDescent="0.25">
      <c r="A2">
        <v>14</v>
      </c>
      <c r="B2"/>
      <c r="C2"/>
      <c r="D2"/>
      <c r="E2" t="s">
        <v>482</v>
      </c>
      <c r="F2" t="s">
        <v>146</v>
      </c>
      <c r="G2" s="4">
        <v>44562</v>
      </c>
    </row>
    <row r="3" spans="1:7" x14ac:dyDescent="0.25">
      <c r="A3">
        <v>14</v>
      </c>
      <c r="B3">
        <v>1</v>
      </c>
      <c r="C3"/>
      <c r="D3"/>
      <c r="E3" t="s">
        <v>481</v>
      </c>
      <c r="F3" t="s">
        <v>145</v>
      </c>
      <c r="G3" s="4">
        <v>44562</v>
      </c>
    </row>
    <row r="4" spans="1:7" x14ac:dyDescent="0.25">
      <c r="A4">
        <v>14</v>
      </c>
      <c r="B4">
        <v>1</v>
      </c>
      <c r="C4">
        <v>1</v>
      </c>
      <c r="D4">
        <v>3</v>
      </c>
      <c r="E4" t="s">
        <v>157</v>
      </c>
      <c r="F4" t="s">
        <v>143</v>
      </c>
      <c r="G4" s="4">
        <v>44562</v>
      </c>
    </row>
    <row r="5" spans="1:7" x14ac:dyDescent="0.25">
      <c r="A5">
        <v>14</v>
      </c>
      <c r="B5">
        <v>1</v>
      </c>
      <c r="C5">
        <v>2</v>
      </c>
      <c r="D5">
        <v>2</v>
      </c>
      <c r="E5" t="s">
        <v>480</v>
      </c>
      <c r="F5" t="s">
        <v>144</v>
      </c>
      <c r="G5" s="4">
        <v>44562</v>
      </c>
    </row>
    <row r="6" spans="1:7" x14ac:dyDescent="0.25">
      <c r="A6">
        <v>14</v>
      </c>
      <c r="B6">
        <v>1</v>
      </c>
      <c r="C6">
        <v>3</v>
      </c>
      <c r="D6">
        <v>2</v>
      </c>
      <c r="E6" t="s">
        <v>379</v>
      </c>
      <c r="F6" t="s">
        <v>144</v>
      </c>
      <c r="G6" s="4">
        <v>44562</v>
      </c>
    </row>
    <row r="7" spans="1:7" x14ac:dyDescent="0.25">
      <c r="A7">
        <v>14</v>
      </c>
      <c r="B7">
        <v>1</v>
      </c>
      <c r="C7">
        <v>4</v>
      </c>
      <c r="D7">
        <v>2</v>
      </c>
      <c r="E7" t="s">
        <v>479</v>
      </c>
      <c r="F7" t="s">
        <v>144</v>
      </c>
      <c r="G7" s="4">
        <v>44562</v>
      </c>
    </row>
    <row r="8" spans="1:7" x14ac:dyDescent="0.25">
      <c r="A8">
        <v>14</v>
      </c>
      <c r="B8">
        <v>1</v>
      </c>
      <c r="C8">
        <v>5</v>
      </c>
      <c r="D8">
        <v>2</v>
      </c>
      <c r="E8" t="s">
        <v>478</v>
      </c>
      <c r="F8" t="s">
        <v>144</v>
      </c>
      <c r="G8" s="4">
        <v>44562</v>
      </c>
    </row>
    <row r="9" spans="1:7" x14ac:dyDescent="0.25">
      <c r="A9">
        <v>14</v>
      </c>
      <c r="B9">
        <v>1</v>
      </c>
      <c r="C9">
        <v>6</v>
      </c>
      <c r="D9">
        <v>3</v>
      </c>
      <c r="E9" t="s">
        <v>477</v>
      </c>
      <c r="F9" t="s">
        <v>143</v>
      </c>
      <c r="G9" s="4">
        <v>44562</v>
      </c>
    </row>
    <row r="10" spans="1:7" x14ac:dyDescent="0.25">
      <c r="A10">
        <v>14</v>
      </c>
      <c r="B10">
        <v>2</v>
      </c>
      <c r="C10"/>
      <c r="D10"/>
      <c r="E10" t="s">
        <v>476</v>
      </c>
      <c r="F10" t="s">
        <v>145</v>
      </c>
      <c r="G10" s="4">
        <v>44562</v>
      </c>
    </row>
    <row r="11" spans="1:7" x14ac:dyDescent="0.25">
      <c r="A11">
        <v>14</v>
      </c>
      <c r="B11">
        <v>2</v>
      </c>
      <c r="C11">
        <v>1</v>
      </c>
      <c r="D11">
        <v>1</v>
      </c>
      <c r="E11" t="s">
        <v>475</v>
      </c>
      <c r="F11" t="s">
        <v>142</v>
      </c>
      <c r="G11" s="4">
        <v>44562</v>
      </c>
    </row>
    <row r="12" spans="1:7" x14ac:dyDescent="0.25">
      <c r="A12">
        <v>14</v>
      </c>
      <c r="B12">
        <v>2</v>
      </c>
      <c r="C12">
        <v>2</v>
      </c>
      <c r="D12">
        <v>2</v>
      </c>
      <c r="E12" t="s">
        <v>475</v>
      </c>
      <c r="F12" t="s">
        <v>144</v>
      </c>
      <c r="G12" s="4">
        <v>44562</v>
      </c>
    </row>
    <row r="13" spans="1:7" x14ac:dyDescent="0.25">
      <c r="A13">
        <v>14</v>
      </c>
      <c r="B13">
        <v>2</v>
      </c>
      <c r="C13">
        <v>3</v>
      </c>
      <c r="D13">
        <v>3</v>
      </c>
      <c r="E13" t="s">
        <v>474</v>
      </c>
      <c r="F13" t="s">
        <v>143</v>
      </c>
      <c r="G13" s="4">
        <v>44562</v>
      </c>
    </row>
    <row r="14" spans="1:7" x14ac:dyDescent="0.25">
      <c r="A14">
        <v>14</v>
      </c>
      <c r="B14">
        <v>2</v>
      </c>
      <c r="C14">
        <v>4</v>
      </c>
      <c r="D14">
        <v>2</v>
      </c>
      <c r="E14" t="s">
        <v>473</v>
      </c>
      <c r="F14" t="s">
        <v>144</v>
      </c>
      <c r="G14" s="4">
        <v>44562</v>
      </c>
    </row>
    <row r="15" spans="1:7" x14ac:dyDescent="0.25">
      <c r="A15">
        <v>14</v>
      </c>
      <c r="B15">
        <v>2</v>
      </c>
      <c r="C15">
        <v>5</v>
      </c>
      <c r="D15">
        <v>2</v>
      </c>
      <c r="E15" t="s">
        <v>472</v>
      </c>
      <c r="F15" t="s">
        <v>144</v>
      </c>
      <c r="G15" s="4">
        <v>44562</v>
      </c>
    </row>
    <row r="16" spans="1:7" x14ac:dyDescent="0.25">
      <c r="A16">
        <v>14</v>
      </c>
      <c r="B16">
        <v>2</v>
      </c>
      <c r="C16">
        <v>6</v>
      </c>
      <c r="D16">
        <v>2</v>
      </c>
      <c r="E16" t="s">
        <v>471</v>
      </c>
      <c r="F16" t="s">
        <v>144</v>
      </c>
      <c r="G16" s="4">
        <v>44562</v>
      </c>
    </row>
    <row r="17" spans="1:7" x14ac:dyDescent="0.25">
      <c r="A17">
        <v>14</v>
      </c>
      <c r="B17">
        <v>2</v>
      </c>
      <c r="C17">
        <v>7</v>
      </c>
      <c r="D17">
        <v>2</v>
      </c>
      <c r="E17" t="s">
        <v>470</v>
      </c>
      <c r="F17" t="s">
        <v>144</v>
      </c>
      <c r="G17" s="4">
        <v>44562</v>
      </c>
    </row>
    <row r="18" spans="1:7" x14ac:dyDescent="0.25">
      <c r="A18">
        <v>14</v>
      </c>
      <c r="B18">
        <v>2</v>
      </c>
      <c r="C18">
        <v>8</v>
      </c>
      <c r="D18">
        <v>2</v>
      </c>
      <c r="E18" t="s">
        <v>469</v>
      </c>
      <c r="F18" t="s">
        <v>144</v>
      </c>
      <c r="G18" s="4">
        <v>44562</v>
      </c>
    </row>
    <row r="19" spans="1:7" x14ac:dyDescent="0.25">
      <c r="A19">
        <v>14</v>
      </c>
      <c r="B19">
        <v>2</v>
      </c>
      <c r="C19">
        <v>9</v>
      </c>
      <c r="D19">
        <v>2</v>
      </c>
      <c r="E19" t="s">
        <v>468</v>
      </c>
      <c r="F19" t="s">
        <v>144</v>
      </c>
      <c r="G19" s="4">
        <v>44562</v>
      </c>
    </row>
    <row r="20" spans="1:7" x14ac:dyDescent="0.25">
      <c r="A20">
        <v>14</v>
      </c>
      <c r="B20">
        <v>3</v>
      </c>
      <c r="C20"/>
      <c r="D20"/>
      <c r="E20" t="s">
        <v>467</v>
      </c>
      <c r="F20" t="s">
        <v>145</v>
      </c>
      <c r="G20" s="4">
        <v>44562</v>
      </c>
    </row>
    <row r="21" spans="1:7" x14ac:dyDescent="0.25">
      <c r="A21">
        <v>14</v>
      </c>
      <c r="B21">
        <v>3</v>
      </c>
      <c r="C21">
        <v>1</v>
      </c>
      <c r="D21">
        <v>1</v>
      </c>
      <c r="E21" t="s">
        <v>465</v>
      </c>
      <c r="F21" t="s">
        <v>142</v>
      </c>
      <c r="G21" s="4">
        <v>44562</v>
      </c>
    </row>
    <row r="22" spans="1:7" x14ac:dyDescent="0.25">
      <c r="A22">
        <v>14</v>
      </c>
      <c r="B22">
        <v>3</v>
      </c>
      <c r="C22">
        <v>2</v>
      </c>
      <c r="D22">
        <v>1</v>
      </c>
      <c r="E22" t="s">
        <v>463</v>
      </c>
      <c r="F22" t="s">
        <v>142</v>
      </c>
      <c r="G22" s="4">
        <v>44562</v>
      </c>
    </row>
    <row r="23" spans="1:7" x14ac:dyDescent="0.25">
      <c r="A23">
        <v>14</v>
      </c>
      <c r="B23">
        <v>3</v>
      </c>
      <c r="C23">
        <v>3</v>
      </c>
      <c r="D23">
        <v>2</v>
      </c>
      <c r="E23" t="s">
        <v>466</v>
      </c>
      <c r="F23" t="s">
        <v>144</v>
      </c>
      <c r="G23" s="4">
        <v>44562</v>
      </c>
    </row>
    <row r="24" spans="1:7" x14ac:dyDescent="0.25">
      <c r="A24">
        <v>14</v>
      </c>
      <c r="B24">
        <v>3</v>
      </c>
      <c r="C24">
        <v>4</v>
      </c>
      <c r="D24">
        <v>2</v>
      </c>
      <c r="E24" t="s">
        <v>465</v>
      </c>
      <c r="F24" t="s">
        <v>144</v>
      </c>
      <c r="G24" s="4">
        <v>44562</v>
      </c>
    </row>
    <row r="25" spans="1:7" x14ac:dyDescent="0.25">
      <c r="A25">
        <v>14</v>
      </c>
      <c r="B25">
        <v>3</v>
      </c>
      <c r="C25">
        <v>5</v>
      </c>
      <c r="D25">
        <v>2</v>
      </c>
      <c r="E25" t="s">
        <v>464</v>
      </c>
      <c r="F25" t="s">
        <v>144</v>
      </c>
      <c r="G25" s="4">
        <v>44562</v>
      </c>
    </row>
    <row r="26" spans="1:7" x14ac:dyDescent="0.25">
      <c r="A26">
        <v>14</v>
      </c>
      <c r="B26">
        <v>3</v>
      </c>
      <c r="C26">
        <v>6</v>
      </c>
      <c r="D26">
        <v>2</v>
      </c>
      <c r="E26" t="s">
        <v>463</v>
      </c>
      <c r="F26" t="s">
        <v>144</v>
      </c>
      <c r="G26" s="4">
        <v>44562</v>
      </c>
    </row>
    <row r="27" spans="1:7" x14ac:dyDescent="0.25">
      <c r="A27">
        <v>14</v>
      </c>
      <c r="B27">
        <v>3</v>
      </c>
      <c r="C27">
        <v>7</v>
      </c>
      <c r="D27">
        <v>2</v>
      </c>
      <c r="E27" t="s">
        <v>462</v>
      </c>
      <c r="F27" t="s">
        <v>144</v>
      </c>
      <c r="G27" s="4">
        <v>44562</v>
      </c>
    </row>
    <row r="28" spans="1:7" x14ac:dyDescent="0.25">
      <c r="A28">
        <v>14</v>
      </c>
      <c r="B28">
        <v>3</v>
      </c>
      <c r="C28">
        <v>8</v>
      </c>
      <c r="D28">
        <v>2</v>
      </c>
      <c r="E28" t="s">
        <v>461</v>
      </c>
      <c r="F28" t="s">
        <v>144</v>
      </c>
      <c r="G28" s="4">
        <v>44562</v>
      </c>
    </row>
    <row r="29" spans="1:7" x14ac:dyDescent="0.25">
      <c r="A29">
        <v>14</v>
      </c>
      <c r="B29">
        <v>3</v>
      </c>
      <c r="C29">
        <v>9</v>
      </c>
      <c r="D29">
        <v>2</v>
      </c>
      <c r="E29" t="s">
        <v>460</v>
      </c>
      <c r="F29" t="s">
        <v>144</v>
      </c>
      <c r="G29" s="4">
        <v>44562</v>
      </c>
    </row>
    <row r="30" spans="1:7" x14ac:dyDescent="0.25">
      <c r="A30">
        <v>14</v>
      </c>
      <c r="B30">
        <v>3</v>
      </c>
      <c r="C30">
        <v>10</v>
      </c>
      <c r="D30">
        <v>3</v>
      </c>
      <c r="E30" t="s">
        <v>459</v>
      </c>
      <c r="F30" t="s">
        <v>143</v>
      </c>
      <c r="G30" s="4">
        <v>44562</v>
      </c>
    </row>
    <row r="31" spans="1:7" x14ac:dyDescent="0.25">
      <c r="A31">
        <v>14</v>
      </c>
      <c r="B31">
        <v>3</v>
      </c>
      <c r="C31">
        <v>11</v>
      </c>
      <c r="D31">
        <v>2</v>
      </c>
      <c r="E31" t="s">
        <v>458</v>
      </c>
      <c r="F31" t="s">
        <v>144</v>
      </c>
      <c r="G31" s="4">
        <v>44562</v>
      </c>
    </row>
    <row r="32" spans="1:7" x14ac:dyDescent="0.25">
      <c r="A32">
        <v>14</v>
      </c>
      <c r="B32">
        <v>3</v>
      </c>
      <c r="C32">
        <v>12</v>
      </c>
      <c r="D32">
        <v>2</v>
      </c>
      <c r="E32" t="s">
        <v>457</v>
      </c>
      <c r="F32" t="s">
        <v>144</v>
      </c>
      <c r="G32" s="4">
        <v>44562</v>
      </c>
    </row>
    <row r="33" spans="1:7" x14ac:dyDescent="0.25">
      <c r="A33">
        <v>14</v>
      </c>
      <c r="B33">
        <v>3</v>
      </c>
      <c r="C33">
        <v>13</v>
      </c>
      <c r="D33">
        <v>2</v>
      </c>
      <c r="E33" t="s">
        <v>456</v>
      </c>
      <c r="F33" t="s">
        <v>144</v>
      </c>
      <c r="G33" s="4">
        <v>44562</v>
      </c>
    </row>
    <row r="34" spans="1:7" x14ac:dyDescent="0.25">
      <c r="A34">
        <v>14</v>
      </c>
      <c r="B34">
        <v>3</v>
      </c>
      <c r="C34">
        <v>14</v>
      </c>
      <c r="D34">
        <v>3</v>
      </c>
      <c r="E34" t="s">
        <v>455</v>
      </c>
      <c r="F34" t="s">
        <v>143</v>
      </c>
      <c r="G34" s="4">
        <v>44562</v>
      </c>
    </row>
    <row r="35" spans="1:7" x14ac:dyDescent="0.25">
      <c r="A35">
        <v>14</v>
      </c>
      <c r="B35">
        <v>4</v>
      </c>
      <c r="C35"/>
      <c r="D35"/>
      <c r="E35" t="s">
        <v>454</v>
      </c>
      <c r="F35" t="s">
        <v>145</v>
      </c>
      <c r="G35" s="4">
        <v>44562</v>
      </c>
    </row>
    <row r="36" spans="1:7" x14ac:dyDescent="0.25">
      <c r="A36">
        <v>14</v>
      </c>
      <c r="B36">
        <v>4</v>
      </c>
      <c r="C36">
        <v>1</v>
      </c>
      <c r="D36">
        <v>1</v>
      </c>
      <c r="E36" t="s">
        <v>453</v>
      </c>
      <c r="F36" t="s">
        <v>142</v>
      </c>
      <c r="G36" s="4">
        <v>44562</v>
      </c>
    </row>
    <row r="37" spans="1:7" x14ac:dyDescent="0.25">
      <c r="A37">
        <v>14</v>
      </c>
      <c r="B37">
        <v>4</v>
      </c>
      <c r="C37">
        <v>2</v>
      </c>
      <c r="D37">
        <v>2</v>
      </c>
      <c r="E37" t="s">
        <v>453</v>
      </c>
      <c r="F37" t="s">
        <v>144</v>
      </c>
      <c r="G37" s="4">
        <v>44562</v>
      </c>
    </row>
    <row r="38" spans="1:7" x14ac:dyDescent="0.25">
      <c r="A38">
        <v>14</v>
      </c>
      <c r="B38">
        <v>4</v>
      </c>
      <c r="C38">
        <v>3</v>
      </c>
      <c r="D38">
        <v>2</v>
      </c>
      <c r="E38" t="s">
        <v>452</v>
      </c>
      <c r="F38" t="s">
        <v>144</v>
      </c>
      <c r="G38" s="4">
        <v>44562</v>
      </c>
    </row>
    <row r="39" spans="1:7" x14ac:dyDescent="0.25">
      <c r="A39">
        <v>14</v>
      </c>
      <c r="B39">
        <v>4</v>
      </c>
      <c r="C39">
        <v>4</v>
      </c>
      <c r="D39">
        <v>3</v>
      </c>
      <c r="E39" t="s">
        <v>451</v>
      </c>
      <c r="F39" t="s">
        <v>143</v>
      </c>
      <c r="G39" s="4">
        <v>44562</v>
      </c>
    </row>
    <row r="40" spans="1:7" x14ac:dyDescent="0.25">
      <c r="A40">
        <v>14</v>
      </c>
      <c r="B40">
        <v>4</v>
      </c>
      <c r="C40">
        <v>5</v>
      </c>
      <c r="D40">
        <v>2</v>
      </c>
      <c r="E40" t="s">
        <v>450</v>
      </c>
      <c r="F40" t="s">
        <v>144</v>
      </c>
      <c r="G40" s="4">
        <v>44562</v>
      </c>
    </row>
    <row r="41" spans="1:7" x14ac:dyDescent="0.25">
      <c r="A41">
        <v>14</v>
      </c>
      <c r="B41">
        <v>5</v>
      </c>
      <c r="C41"/>
      <c r="D41"/>
      <c r="E41" t="s">
        <v>152</v>
      </c>
      <c r="F41" t="s">
        <v>145</v>
      </c>
      <c r="G41" s="4">
        <v>44562</v>
      </c>
    </row>
    <row r="42" spans="1:7" x14ac:dyDescent="0.25">
      <c r="A42">
        <v>14</v>
      </c>
      <c r="B42">
        <v>5</v>
      </c>
      <c r="C42">
        <v>1</v>
      </c>
      <c r="D42">
        <v>1</v>
      </c>
      <c r="E42" t="s">
        <v>449</v>
      </c>
      <c r="F42" t="s">
        <v>142</v>
      </c>
      <c r="G42" s="4">
        <v>44562</v>
      </c>
    </row>
    <row r="43" spans="1:7" x14ac:dyDescent="0.25">
      <c r="A43">
        <v>14</v>
      </c>
      <c r="B43">
        <v>5</v>
      </c>
      <c r="C43">
        <v>2</v>
      </c>
      <c r="D43">
        <v>1</v>
      </c>
      <c r="E43" t="s">
        <v>448</v>
      </c>
      <c r="F43" t="s">
        <v>142</v>
      </c>
      <c r="G43" s="4">
        <v>44562</v>
      </c>
    </row>
    <row r="44" spans="1:7" x14ac:dyDescent="0.25">
      <c r="A44">
        <v>14</v>
      </c>
      <c r="B44">
        <v>5</v>
      </c>
      <c r="C44">
        <v>3</v>
      </c>
      <c r="D44">
        <v>2</v>
      </c>
      <c r="E44" t="s">
        <v>151</v>
      </c>
      <c r="F44" t="s">
        <v>144</v>
      </c>
      <c r="G44" s="4">
        <v>44562</v>
      </c>
    </row>
    <row r="45" spans="1:7" x14ac:dyDescent="0.25">
      <c r="A45">
        <v>14</v>
      </c>
      <c r="B45">
        <v>5</v>
      </c>
      <c r="C45">
        <v>4</v>
      </c>
      <c r="D45">
        <v>3</v>
      </c>
      <c r="E45" t="s">
        <v>447</v>
      </c>
      <c r="F45" t="s">
        <v>143</v>
      </c>
      <c r="G45" s="4">
        <v>44562</v>
      </c>
    </row>
    <row r="46" spans="1:7" x14ac:dyDescent="0.25">
      <c r="A46">
        <v>14</v>
      </c>
      <c r="B46">
        <v>5</v>
      </c>
      <c r="C46">
        <v>5</v>
      </c>
      <c r="D46">
        <v>2</v>
      </c>
      <c r="E46" t="s">
        <v>446</v>
      </c>
      <c r="F46" t="s">
        <v>144</v>
      </c>
      <c r="G46" s="4">
        <v>44562</v>
      </c>
    </row>
    <row r="47" spans="1:7" x14ac:dyDescent="0.25">
      <c r="A47">
        <v>14</v>
      </c>
      <c r="B47">
        <v>5</v>
      </c>
      <c r="C47">
        <v>6</v>
      </c>
      <c r="D47">
        <v>2</v>
      </c>
      <c r="E47" t="s">
        <v>445</v>
      </c>
      <c r="F47" t="s">
        <v>144</v>
      </c>
      <c r="G47" s="4">
        <v>44562</v>
      </c>
    </row>
    <row r="48" spans="1:7" x14ac:dyDescent="0.25">
      <c r="A48">
        <v>14</v>
      </c>
      <c r="B48">
        <v>6</v>
      </c>
      <c r="C48"/>
      <c r="D48"/>
      <c r="E48" t="s">
        <v>444</v>
      </c>
      <c r="F48" t="s">
        <v>145</v>
      </c>
      <c r="G48" s="4">
        <v>44562</v>
      </c>
    </row>
    <row r="49" spans="1:7" x14ac:dyDescent="0.25">
      <c r="A49">
        <v>14</v>
      </c>
      <c r="B49">
        <v>6</v>
      </c>
      <c r="C49">
        <v>1</v>
      </c>
      <c r="D49">
        <v>2</v>
      </c>
      <c r="E49" t="s">
        <v>443</v>
      </c>
      <c r="F49" t="s">
        <v>144</v>
      </c>
      <c r="G49" s="4">
        <v>44562</v>
      </c>
    </row>
    <row r="50" spans="1:7" x14ac:dyDescent="0.25">
      <c r="A50">
        <v>14</v>
      </c>
      <c r="B50">
        <v>6</v>
      </c>
      <c r="C50">
        <v>2</v>
      </c>
      <c r="D50">
        <v>2</v>
      </c>
      <c r="E50" t="s">
        <v>442</v>
      </c>
      <c r="F50" t="s">
        <v>144</v>
      </c>
      <c r="G50" s="4">
        <v>44562</v>
      </c>
    </row>
    <row r="51" spans="1:7" x14ac:dyDescent="0.25">
      <c r="A51">
        <v>14</v>
      </c>
      <c r="B51">
        <v>6</v>
      </c>
      <c r="C51">
        <v>3</v>
      </c>
      <c r="D51">
        <v>2</v>
      </c>
      <c r="E51" t="s">
        <v>441</v>
      </c>
      <c r="F51" t="s">
        <v>144</v>
      </c>
      <c r="G51" s="4">
        <v>44562</v>
      </c>
    </row>
    <row r="52" spans="1:7" x14ac:dyDescent="0.25">
      <c r="A52">
        <v>14</v>
      </c>
      <c r="B52">
        <v>6</v>
      </c>
      <c r="C52">
        <v>4</v>
      </c>
      <c r="D52">
        <v>2</v>
      </c>
      <c r="E52" t="s">
        <v>440</v>
      </c>
      <c r="F52" t="s">
        <v>144</v>
      </c>
      <c r="G52" s="4">
        <v>44562</v>
      </c>
    </row>
    <row r="53" spans="1:7" x14ac:dyDescent="0.25">
      <c r="A53">
        <v>14</v>
      </c>
      <c r="B53">
        <v>6</v>
      </c>
      <c r="C53">
        <v>5</v>
      </c>
      <c r="D53">
        <v>3</v>
      </c>
      <c r="E53" t="s">
        <v>439</v>
      </c>
      <c r="F53" t="s">
        <v>143</v>
      </c>
      <c r="G53" s="4">
        <v>44562</v>
      </c>
    </row>
    <row r="54" spans="1:7" x14ac:dyDescent="0.25">
      <c r="A54">
        <v>14</v>
      </c>
      <c r="B54">
        <v>6</v>
      </c>
      <c r="C54">
        <v>6</v>
      </c>
      <c r="D54">
        <v>2</v>
      </c>
      <c r="E54" t="s">
        <v>438</v>
      </c>
      <c r="F54" t="s">
        <v>144</v>
      </c>
      <c r="G54" s="4">
        <v>44562</v>
      </c>
    </row>
    <row r="55" spans="1:7" x14ac:dyDescent="0.25">
      <c r="A55">
        <v>14</v>
      </c>
      <c r="B55">
        <v>6</v>
      </c>
      <c r="C55">
        <v>7</v>
      </c>
      <c r="D55">
        <v>3</v>
      </c>
      <c r="E55" t="s">
        <v>437</v>
      </c>
      <c r="F55" t="s">
        <v>143</v>
      </c>
      <c r="G55" s="4">
        <v>44562</v>
      </c>
    </row>
    <row r="56" spans="1:7" x14ac:dyDescent="0.25">
      <c r="A56">
        <v>14</v>
      </c>
      <c r="B56">
        <v>6</v>
      </c>
      <c r="C56">
        <v>8</v>
      </c>
      <c r="D56">
        <v>3</v>
      </c>
      <c r="E56" t="s">
        <v>436</v>
      </c>
      <c r="F56" t="s">
        <v>143</v>
      </c>
      <c r="G56" s="4">
        <v>44562</v>
      </c>
    </row>
    <row r="57" spans="1:7" x14ac:dyDescent="0.25">
      <c r="A57">
        <v>14</v>
      </c>
      <c r="B57">
        <v>6</v>
      </c>
      <c r="C57">
        <v>9</v>
      </c>
      <c r="D57">
        <v>2</v>
      </c>
      <c r="E57" t="s">
        <v>148</v>
      </c>
      <c r="F57" t="s">
        <v>144</v>
      </c>
      <c r="G57" s="4">
        <v>44562</v>
      </c>
    </row>
    <row r="58" spans="1:7" x14ac:dyDescent="0.25">
      <c r="A58">
        <v>14</v>
      </c>
      <c r="B58">
        <v>6</v>
      </c>
      <c r="C58">
        <v>11</v>
      </c>
      <c r="D58">
        <v>3</v>
      </c>
      <c r="E58" t="s">
        <v>435</v>
      </c>
      <c r="F58" t="s">
        <v>143</v>
      </c>
      <c r="G58" s="4">
        <v>44562</v>
      </c>
    </row>
    <row r="59" spans="1:7" x14ac:dyDescent="0.25">
      <c r="A59">
        <v>14</v>
      </c>
      <c r="B59">
        <v>7</v>
      </c>
      <c r="C59"/>
      <c r="D59"/>
      <c r="E59" t="s">
        <v>434</v>
      </c>
      <c r="F59" t="s">
        <v>145</v>
      </c>
      <c r="G59" s="4">
        <v>44562</v>
      </c>
    </row>
    <row r="60" spans="1:7" x14ac:dyDescent="0.25">
      <c r="A60">
        <v>14</v>
      </c>
      <c r="B60">
        <v>7</v>
      </c>
      <c r="C60">
        <v>1</v>
      </c>
      <c r="D60">
        <v>2</v>
      </c>
      <c r="E60" t="s">
        <v>433</v>
      </c>
      <c r="F60" t="s">
        <v>144</v>
      </c>
      <c r="G60" s="4">
        <v>44562</v>
      </c>
    </row>
    <row r="61" spans="1:7" x14ac:dyDescent="0.25">
      <c r="A61">
        <v>14</v>
      </c>
      <c r="B61">
        <v>7</v>
      </c>
      <c r="C61">
        <v>2</v>
      </c>
      <c r="D61">
        <v>2</v>
      </c>
      <c r="E61" t="s">
        <v>432</v>
      </c>
      <c r="F61" t="s">
        <v>144</v>
      </c>
      <c r="G61" s="4">
        <v>44562</v>
      </c>
    </row>
    <row r="62" spans="1:7" x14ac:dyDescent="0.25">
      <c r="A62">
        <v>14</v>
      </c>
      <c r="B62">
        <v>7</v>
      </c>
      <c r="C62">
        <v>3</v>
      </c>
      <c r="D62">
        <v>2</v>
      </c>
      <c r="E62" t="s">
        <v>431</v>
      </c>
      <c r="F62" t="s">
        <v>144</v>
      </c>
      <c r="G62" s="4">
        <v>44562</v>
      </c>
    </row>
    <row r="63" spans="1:7" x14ac:dyDescent="0.25">
      <c r="A63">
        <v>14</v>
      </c>
      <c r="B63">
        <v>7</v>
      </c>
      <c r="C63">
        <v>4</v>
      </c>
      <c r="D63">
        <v>2</v>
      </c>
      <c r="E63" t="s">
        <v>430</v>
      </c>
      <c r="F63" t="s">
        <v>144</v>
      </c>
      <c r="G63" s="4">
        <v>44562</v>
      </c>
    </row>
    <row r="64" spans="1:7" x14ac:dyDescent="0.25">
      <c r="A64">
        <v>14</v>
      </c>
      <c r="B64">
        <v>7</v>
      </c>
      <c r="C64">
        <v>5</v>
      </c>
      <c r="D64">
        <v>3</v>
      </c>
      <c r="E64" t="s">
        <v>429</v>
      </c>
      <c r="F64" t="s">
        <v>143</v>
      </c>
      <c r="G64" s="4">
        <v>44562</v>
      </c>
    </row>
    <row r="65" spans="1:7" x14ac:dyDescent="0.25">
      <c r="A65">
        <v>14</v>
      </c>
      <c r="B65">
        <v>7</v>
      </c>
      <c r="C65">
        <v>6</v>
      </c>
      <c r="D65">
        <v>2</v>
      </c>
      <c r="E65" t="s">
        <v>428</v>
      </c>
      <c r="F65" t="s">
        <v>144</v>
      </c>
      <c r="G65" s="4">
        <v>44562</v>
      </c>
    </row>
    <row r="66" spans="1:7" x14ac:dyDescent="0.25">
      <c r="A66">
        <v>14</v>
      </c>
      <c r="B66">
        <v>7</v>
      </c>
      <c r="C66">
        <v>7</v>
      </c>
      <c r="D66">
        <v>2</v>
      </c>
      <c r="E66" t="s">
        <v>427</v>
      </c>
      <c r="F66" t="s">
        <v>144</v>
      </c>
      <c r="G66" s="4">
        <v>44562</v>
      </c>
    </row>
    <row r="67" spans="1:7" x14ac:dyDescent="0.25">
      <c r="A67">
        <v>14</v>
      </c>
      <c r="B67">
        <v>8</v>
      </c>
      <c r="C67"/>
      <c r="D67"/>
      <c r="E67" t="s">
        <v>426</v>
      </c>
      <c r="F67" t="s">
        <v>145</v>
      </c>
      <c r="G67" s="4">
        <v>44562</v>
      </c>
    </row>
    <row r="68" spans="1:7" x14ac:dyDescent="0.25">
      <c r="A68">
        <v>14</v>
      </c>
      <c r="B68">
        <v>8</v>
      </c>
      <c r="C68">
        <v>1</v>
      </c>
      <c r="D68">
        <v>1</v>
      </c>
      <c r="E68" t="s">
        <v>425</v>
      </c>
      <c r="F68" t="s">
        <v>142</v>
      </c>
      <c r="G68" s="4">
        <v>44562</v>
      </c>
    </row>
    <row r="69" spans="1:7" x14ac:dyDescent="0.25">
      <c r="A69">
        <v>14</v>
      </c>
      <c r="B69">
        <v>8</v>
      </c>
      <c r="C69">
        <v>2</v>
      </c>
      <c r="D69">
        <v>2</v>
      </c>
      <c r="E69" t="s">
        <v>424</v>
      </c>
      <c r="F69" t="s">
        <v>144</v>
      </c>
      <c r="G69" s="4">
        <v>44562</v>
      </c>
    </row>
    <row r="70" spans="1:7" x14ac:dyDescent="0.25">
      <c r="A70">
        <v>14</v>
      </c>
      <c r="B70">
        <v>8</v>
      </c>
      <c r="C70">
        <v>3</v>
      </c>
      <c r="D70">
        <v>2</v>
      </c>
      <c r="E70" t="s">
        <v>423</v>
      </c>
      <c r="F70" t="s">
        <v>144</v>
      </c>
      <c r="G70" s="4">
        <v>44562</v>
      </c>
    </row>
    <row r="71" spans="1:7" x14ac:dyDescent="0.25">
      <c r="A71">
        <v>14</v>
      </c>
      <c r="B71">
        <v>8</v>
      </c>
      <c r="C71">
        <v>4</v>
      </c>
      <c r="D71">
        <v>3</v>
      </c>
      <c r="E71" t="s">
        <v>422</v>
      </c>
      <c r="F71" t="s">
        <v>143</v>
      </c>
      <c r="G71" s="4">
        <v>44562</v>
      </c>
    </row>
    <row r="72" spans="1:7" x14ac:dyDescent="0.25">
      <c r="A72">
        <v>14</v>
      </c>
      <c r="B72">
        <v>8</v>
      </c>
      <c r="C72">
        <v>5</v>
      </c>
      <c r="D72">
        <v>2</v>
      </c>
      <c r="E72" t="s">
        <v>421</v>
      </c>
      <c r="F72" t="s">
        <v>144</v>
      </c>
      <c r="G72" s="4">
        <v>44562</v>
      </c>
    </row>
    <row r="73" spans="1:7" x14ac:dyDescent="0.25">
      <c r="A73">
        <v>14</v>
      </c>
      <c r="B73">
        <v>9</v>
      </c>
      <c r="C73"/>
      <c r="D73"/>
      <c r="E73" t="s">
        <v>420</v>
      </c>
      <c r="F73" t="s">
        <v>145</v>
      </c>
      <c r="G73" s="4">
        <v>44562</v>
      </c>
    </row>
    <row r="74" spans="1:7" x14ac:dyDescent="0.25">
      <c r="A74">
        <v>14</v>
      </c>
      <c r="B74">
        <v>9</v>
      </c>
      <c r="C74">
        <v>1</v>
      </c>
      <c r="D74">
        <v>2</v>
      </c>
      <c r="E74" t="s">
        <v>419</v>
      </c>
      <c r="F74" t="s">
        <v>144</v>
      </c>
      <c r="G74" s="4">
        <v>44562</v>
      </c>
    </row>
    <row r="75" spans="1:7" x14ac:dyDescent="0.25">
      <c r="A75">
        <v>14</v>
      </c>
      <c r="B75">
        <v>9</v>
      </c>
      <c r="C75">
        <v>2</v>
      </c>
      <c r="D75">
        <v>2</v>
      </c>
      <c r="E75" t="s">
        <v>418</v>
      </c>
      <c r="F75" t="s">
        <v>144</v>
      </c>
      <c r="G75" s="4">
        <v>44562</v>
      </c>
    </row>
    <row r="76" spans="1:7" x14ac:dyDescent="0.25">
      <c r="A76">
        <v>14</v>
      </c>
      <c r="B76">
        <v>9</v>
      </c>
      <c r="C76">
        <v>3</v>
      </c>
      <c r="D76">
        <v>3</v>
      </c>
      <c r="E76" t="s">
        <v>417</v>
      </c>
      <c r="F76" t="s">
        <v>143</v>
      </c>
      <c r="G76" s="4">
        <v>44562</v>
      </c>
    </row>
    <row r="77" spans="1:7" x14ac:dyDescent="0.25">
      <c r="A77">
        <v>14</v>
      </c>
      <c r="B77">
        <v>9</v>
      </c>
      <c r="C77">
        <v>4</v>
      </c>
      <c r="D77">
        <v>2</v>
      </c>
      <c r="E77" t="s">
        <v>416</v>
      </c>
      <c r="F77" t="s">
        <v>144</v>
      </c>
      <c r="G77" s="4">
        <v>44562</v>
      </c>
    </row>
    <row r="78" spans="1:7" x14ac:dyDescent="0.25">
      <c r="A78">
        <v>14</v>
      </c>
      <c r="B78">
        <v>9</v>
      </c>
      <c r="C78">
        <v>5</v>
      </c>
      <c r="D78">
        <v>2</v>
      </c>
      <c r="E78" t="s">
        <v>415</v>
      </c>
      <c r="F78" t="s">
        <v>144</v>
      </c>
      <c r="G78" s="4">
        <v>44562</v>
      </c>
    </row>
    <row r="79" spans="1:7" x14ac:dyDescent="0.25">
      <c r="A79">
        <v>14</v>
      </c>
      <c r="B79">
        <v>9</v>
      </c>
      <c r="C79">
        <v>6</v>
      </c>
      <c r="D79">
        <v>3</v>
      </c>
      <c r="E79" t="s">
        <v>414</v>
      </c>
      <c r="F79" t="s">
        <v>143</v>
      </c>
      <c r="G79" s="4">
        <v>44562</v>
      </c>
    </row>
    <row r="80" spans="1:7" x14ac:dyDescent="0.25">
      <c r="A80">
        <v>14</v>
      </c>
      <c r="B80">
        <v>10</v>
      </c>
      <c r="C80"/>
      <c r="D80"/>
      <c r="E80" t="s">
        <v>413</v>
      </c>
      <c r="F80" t="s">
        <v>145</v>
      </c>
      <c r="G80" s="4">
        <v>44562</v>
      </c>
    </row>
    <row r="81" spans="1:7" x14ac:dyDescent="0.25">
      <c r="A81">
        <v>14</v>
      </c>
      <c r="B81">
        <v>10</v>
      </c>
      <c r="C81">
        <v>1</v>
      </c>
      <c r="D81">
        <v>2</v>
      </c>
      <c r="E81" t="s">
        <v>412</v>
      </c>
      <c r="F81" t="s">
        <v>144</v>
      </c>
      <c r="G81" s="4">
        <v>44562</v>
      </c>
    </row>
    <row r="82" spans="1:7" x14ac:dyDescent="0.25">
      <c r="A82">
        <v>14</v>
      </c>
      <c r="B82">
        <v>10</v>
      </c>
      <c r="C82">
        <v>2</v>
      </c>
      <c r="D82">
        <v>3</v>
      </c>
      <c r="E82" t="s">
        <v>411</v>
      </c>
      <c r="F82" t="s">
        <v>143</v>
      </c>
      <c r="G82" s="4">
        <v>44562</v>
      </c>
    </row>
    <row r="83" spans="1:7" x14ac:dyDescent="0.25">
      <c r="A83">
        <v>14</v>
      </c>
      <c r="B83">
        <v>10</v>
      </c>
      <c r="C83">
        <v>3</v>
      </c>
      <c r="D83">
        <v>2</v>
      </c>
      <c r="E83" t="s">
        <v>158</v>
      </c>
      <c r="F83" t="s">
        <v>144</v>
      </c>
      <c r="G83" s="4">
        <v>44562</v>
      </c>
    </row>
    <row r="84" spans="1:7" x14ac:dyDescent="0.25">
      <c r="A84">
        <v>14</v>
      </c>
      <c r="B84">
        <v>10</v>
      </c>
      <c r="C84">
        <v>4</v>
      </c>
      <c r="D84">
        <v>2</v>
      </c>
      <c r="E84" t="s">
        <v>410</v>
      </c>
      <c r="F84" t="s">
        <v>144</v>
      </c>
      <c r="G84" s="4">
        <v>44562</v>
      </c>
    </row>
    <row r="85" spans="1:7" x14ac:dyDescent="0.25">
      <c r="A85">
        <v>14</v>
      </c>
      <c r="B85">
        <v>10</v>
      </c>
      <c r="C85">
        <v>5</v>
      </c>
      <c r="D85">
        <v>2</v>
      </c>
      <c r="E85" t="s">
        <v>409</v>
      </c>
      <c r="F85" t="s">
        <v>144</v>
      </c>
      <c r="G85" s="4">
        <v>44562</v>
      </c>
    </row>
    <row r="86" spans="1:7" x14ac:dyDescent="0.25">
      <c r="A86">
        <v>14</v>
      </c>
      <c r="B86">
        <v>10</v>
      </c>
      <c r="C86">
        <v>6</v>
      </c>
      <c r="D86">
        <v>2</v>
      </c>
      <c r="E86" t="s">
        <v>408</v>
      </c>
      <c r="F86" t="s">
        <v>144</v>
      </c>
      <c r="G86" s="4">
        <v>44562</v>
      </c>
    </row>
    <row r="87" spans="1:7" x14ac:dyDescent="0.25">
      <c r="A87">
        <v>14</v>
      </c>
      <c r="B87">
        <v>11</v>
      </c>
      <c r="C87"/>
      <c r="D87"/>
      <c r="E87" t="s">
        <v>407</v>
      </c>
      <c r="F87" t="s">
        <v>145</v>
      </c>
      <c r="G87" s="4">
        <v>44562</v>
      </c>
    </row>
    <row r="88" spans="1:7" x14ac:dyDescent="0.25">
      <c r="A88">
        <v>14</v>
      </c>
      <c r="B88">
        <v>11</v>
      </c>
      <c r="C88">
        <v>1</v>
      </c>
      <c r="D88">
        <v>1</v>
      </c>
      <c r="E88" t="s">
        <v>406</v>
      </c>
      <c r="F88" t="s">
        <v>142</v>
      </c>
      <c r="G88" s="4">
        <v>44562</v>
      </c>
    </row>
    <row r="89" spans="1:7" x14ac:dyDescent="0.25">
      <c r="A89">
        <v>14</v>
      </c>
      <c r="B89">
        <v>11</v>
      </c>
      <c r="C89">
        <v>2</v>
      </c>
      <c r="D89">
        <v>2</v>
      </c>
      <c r="E89" t="s">
        <v>405</v>
      </c>
      <c r="F89" t="s">
        <v>144</v>
      </c>
      <c r="G89" s="4">
        <v>44562</v>
      </c>
    </row>
    <row r="90" spans="1:7" x14ac:dyDescent="0.25">
      <c r="A90">
        <v>14</v>
      </c>
      <c r="B90">
        <v>11</v>
      </c>
      <c r="C90">
        <v>3</v>
      </c>
      <c r="D90">
        <v>2</v>
      </c>
      <c r="E90" t="s">
        <v>404</v>
      </c>
      <c r="F90" t="s">
        <v>144</v>
      </c>
      <c r="G90" s="4">
        <v>44562</v>
      </c>
    </row>
    <row r="91" spans="1:7" x14ac:dyDescent="0.25">
      <c r="A91">
        <v>14</v>
      </c>
      <c r="B91">
        <v>11</v>
      </c>
      <c r="C91">
        <v>4</v>
      </c>
      <c r="D91">
        <v>2</v>
      </c>
      <c r="E91" t="s">
        <v>403</v>
      </c>
      <c r="F91" t="s">
        <v>144</v>
      </c>
      <c r="G91" s="4">
        <v>44562</v>
      </c>
    </row>
    <row r="92" spans="1:7" x14ac:dyDescent="0.25">
      <c r="A92">
        <v>14</v>
      </c>
      <c r="B92">
        <v>11</v>
      </c>
      <c r="C92">
        <v>5</v>
      </c>
      <c r="D92">
        <v>2</v>
      </c>
      <c r="E92" t="s">
        <v>402</v>
      </c>
      <c r="F92" t="s">
        <v>144</v>
      </c>
      <c r="G92" s="4">
        <v>44562</v>
      </c>
    </row>
    <row r="93" spans="1:7" x14ac:dyDescent="0.25">
      <c r="A93">
        <v>14</v>
      </c>
      <c r="B93">
        <v>11</v>
      </c>
      <c r="C93">
        <v>6</v>
      </c>
      <c r="D93">
        <v>2</v>
      </c>
      <c r="E93" t="s">
        <v>401</v>
      </c>
      <c r="F93" t="s">
        <v>144</v>
      </c>
      <c r="G93" s="4">
        <v>44562</v>
      </c>
    </row>
    <row r="94" spans="1:7" x14ac:dyDescent="0.25">
      <c r="A94">
        <v>14</v>
      </c>
      <c r="B94">
        <v>11</v>
      </c>
      <c r="C94">
        <v>7</v>
      </c>
      <c r="D94">
        <v>3</v>
      </c>
      <c r="E94" t="s">
        <v>400</v>
      </c>
      <c r="F94" t="s">
        <v>143</v>
      </c>
      <c r="G94" s="4">
        <v>44562</v>
      </c>
    </row>
    <row r="95" spans="1:7" x14ac:dyDescent="0.25">
      <c r="A95">
        <v>14</v>
      </c>
      <c r="B95">
        <v>11</v>
      </c>
      <c r="C95">
        <v>8</v>
      </c>
      <c r="D95">
        <v>2</v>
      </c>
      <c r="E95" t="s">
        <v>399</v>
      </c>
      <c r="F95" t="s">
        <v>144</v>
      </c>
      <c r="G95" s="4">
        <v>44562</v>
      </c>
    </row>
    <row r="96" spans="1:7" x14ac:dyDescent="0.25">
      <c r="A96">
        <v>14</v>
      </c>
      <c r="B96">
        <v>11</v>
      </c>
      <c r="C96">
        <v>9</v>
      </c>
      <c r="D96">
        <v>2</v>
      </c>
      <c r="E96" t="s">
        <v>398</v>
      </c>
      <c r="F96" t="s">
        <v>144</v>
      </c>
      <c r="G96" s="4">
        <v>44562</v>
      </c>
    </row>
    <row r="97" spans="1:7" x14ac:dyDescent="0.25">
      <c r="A97">
        <v>14</v>
      </c>
      <c r="B97">
        <v>11</v>
      </c>
      <c r="C97">
        <v>10</v>
      </c>
      <c r="D97">
        <v>2</v>
      </c>
      <c r="E97" t="s">
        <v>397</v>
      </c>
      <c r="F97" t="s">
        <v>144</v>
      </c>
      <c r="G97" s="4">
        <v>44562</v>
      </c>
    </row>
    <row r="98" spans="1:7" x14ac:dyDescent="0.25">
      <c r="A98">
        <v>14</v>
      </c>
      <c r="B98">
        <v>12</v>
      </c>
      <c r="C98"/>
      <c r="D98"/>
      <c r="E98" t="s">
        <v>396</v>
      </c>
      <c r="F98" t="s">
        <v>145</v>
      </c>
      <c r="G98" s="4">
        <v>44562</v>
      </c>
    </row>
    <row r="99" spans="1:7" x14ac:dyDescent="0.25">
      <c r="A99">
        <v>14</v>
      </c>
      <c r="B99">
        <v>12</v>
      </c>
      <c r="C99">
        <v>1</v>
      </c>
      <c r="D99">
        <v>1</v>
      </c>
      <c r="E99" t="s">
        <v>388</v>
      </c>
      <c r="F99" t="s">
        <v>142</v>
      </c>
      <c r="G99" s="4">
        <v>44562</v>
      </c>
    </row>
    <row r="100" spans="1:7" x14ac:dyDescent="0.25">
      <c r="A100">
        <v>14</v>
      </c>
      <c r="B100">
        <v>12</v>
      </c>
      <c r="C100">
        <v>4</v>
      </c>
      <c r="D100">
        <v>3</v>
      </c>
      <c r="E100" t="s">
        <v>395</v>
      </c>
      <c r="F100" t="s">
        <v>143</v>
      </c>
      <c r="G100" s="4">
        <v>44562</v>
      </c>
    </row>
    <row r="101" spans="1:7" x14ac:dyDescent="0.25">
      <c r="A101">
        <v>14</v>
      </c>
      <c r="B101">
        <v>12</v>
      </c>
      <c r="C101">
        <v>5</v>
      </c>
      <c r="D101">
        <v>2</v>
      </c>
      <c r="E101" t="s">
        <v>394</v>
      </c>
      <c r="F101" t="s">
        <v>144</v>
      </c>
      <c r="G101" s="4">
        <v>44562</v>
      </c>
    </row>
    <row r="102" spans="1:7" x14ac:dyDescent="0.25">
      <c r="A102">
        <v>14</v>
      </c>
      <c r="B102">
        <v>12</v>
      </c>
      <c r="C102">
        <v>6</v>
      </c>
      <c r="D102">
        <v>2</v>
      </c>
      <c r="E102" t="s">
        <v>393</v>
      </c>
      <c r="F102" t="s">
        <v>144</v>
      </c>
      <c r="G102" s="4">
        <v>44562</v>
      </c>
    </row>
    <row r="103" spans="1:7" x14ac:dyDescent="0.25">
      <c r="A103">
        <v>14</v>
      </c>
      <c r="B103">
        <v>12</v>
      </c>
      <c r="C103">
        <v>7</v>
      </c>
      <c r="D103">
        <v>3</v>
      </c>
      <c r="E103" t="s">
        <v>392</v>
      </c>
      <c r="F103" t="s">
        <v>143</v>
      </c>
      <c r="G103" s="4">
        <v>44562</v>
      </c>
    </row>
    <row r="104" spans="1:7" x14ac:dyDescent="0.25">
      <c r="A104">
        <v>14</v>
      </c>
      <c r="B104">
        <v>12</v>
      </c>
      <c r="C104">
        <v>8</v>
      </c>
      <c r="D104">
        <v>2</v>
      </c>
      <c r="E104" t="s">
        <v>391</v>
      </c>
      <c r="F104" t="s">
        <v>144</v>
      </c>
      <c r="G104" s="4">
        <v>44562</v>
      </c>
    </row>
    <row r="105" spans="1:7" x14ac:dyDescent="0.25">
      <c r="A105">
        <v>14</v>
      </c>
      <c r="B105">
        <v>12</v>
      </c>
      <c r="C105">
        <v>9</v>
      </c>
      <c r="D105">
        <v>3</v>
      </c>
      <c r="E105" t="s">
        <v>390</v>
      </c>
      <c r="F105" t="s">
        <v>143</v>
      </c>
      <c r="G105" s="4">
        <v>44562</v>
      </c>
    </row>
    <row r="106" spans="1:7" x14ac:dyDescent="0.25">
      <c r="A106">
        <v>14</v>
      </c>
      <c r="B106">
        <v>12</v>
      </c>
      <c r="C106">
        <v>10</v>
      </c>
      <c r="D106">
        <v>2</v>
      </c>
      <c r="E106" t="s">
        <v>389</v>
      </c>
      <c r="F106" t="s">
        <v>144</v>
      </c>
      <c r="G106" s="4">
        <v>44562</v>
      </c>
    </row>
    <row r="107" spans="1:7" x14ac:dyDescent="0.25">
      <c r="A107">
        <v>14</v>
      </c>
      <c r="B107">
        <v>12</v>
      </c>
      <c r="C107">
        <v>11</v>
      </c>
      <c r="D107">
        <v>2</v>
      </c>
      <c r="E107" t="s">
        <v>388</v>
      </c>
      <c r="F107" t="s">
        <v>144</v>
      </c>
      <c r="G107" s="4">
        <v>44562</v>
      </c>
    </row>
    <row r="108" spans="1:7" x14ac:dyDescent="0.25">
      <c r="A108">
        <v>14</v>
      </c>
      <c r="B108">
        <v>12</v>
      </c>
      <c r="C108">
        <v>12</v>
      </c>
      <c r="D108">
        <v>3</v>
      </c>
      <c r="E108" t="s">
        <v>387</v>
      </c>
      <c r="F108" t="s">
        <v>143</v>
      </c>
      <c r="G108" s="4">
        <v>44562</v>
      </c>
    </row>
    <row r="109" spans="1:7" x14ac:dyDescent="0.25">
      <c r="A109">
        <v>14</v>
      </c>
      <c r="B109">
        <v>12</v>
      </c>
      <c r="C109">
        <v>13</v>
      </c>
      <c r="D109">
        <v>2</v>
      </c>
      <c r="E109" t="s">
        <v>386</v>
      </c>
      <c r="F109" t="s">
        <v>144</v>
      </c>
      <c r="G109" s="4">
        <v>44562</v>
      </c>
    </row>
    <row r="110" spans="1:7" x14ac:dyDescent="0.25">
      <c r="A110">
        <v>14</v>
      </c>
      <c r="B110">
        <v>12</v>
      </c>
      <c r="C110">
        <v>14</v>
      </c>
      <c r="D110">
        <v>2</v>
      </c>
      <c r="E110" t="s">
        <v>385</v>
      </c>
      <c r="F110" t="s">
        <v>144</v>
      </c>
      <c r="G110" s="4">
        <v>44562</v>
      </c>
    </row>
    <row r="111" spans="1:7" x14ac:dyDescent="0.25">
      <c r="A111">
        <v>14</v>
      </c>
      <c r="B111">
        <v>12</v>
      </c>
      <c r="C111">
        <v>15</v>
      </c>
      <c r="D111">
        <v>1</v>
      </c>
      <c r="E111" t="s">
        <v>384</v>
      </c>
      <c r="F111" t="s">
        <v>142</v>
      </c>
      <c r="G111" s="4">
        <v>44562</v>
      </c>
    </row>
    <row r="112" spans="1:7" x14ac:dyDescent="0.25">
      <c r="A112">
        <v>14</v>
      </c>
      <c r="B112">
        <v>13</v>
      </c>
      <c r="C112"/>
      <c r="D112"/>
      <c r="E112" t="s">
        <v>383</v>
      </c>
      <c r="F112" t="s">
        <v>145</v>
      </c>
      <c r="G112" s="4">
        <v>44562</v>
      </c>
    </row>
    <row r="113" spans="1:7" x14ac:dyDescent="0.25">
      <c r="A113">
        <v>14</v>
      </c>
      <c r="B113">
        <v>13</v>
      </c>
      <c r="C113">
        <v>1</v>
      </c>
      <c r="D113">
        <v>1</v>
      </c>
      <c r="E113" t="s">
        <v>382</v>
      </c>
      <c r="F113" t="s">
        <v>142</v>
      </c>
      <c r="G113" s="4">
        <v>44562</v>
      </c>
    </row>
    <row r="114" spans="1:7" x14ac:dyDescent="0.25">
      <c r="A114">
        <v>14</v>
      </c>
      <c r="B114">
        <v>13</v>
      </c>
      <c r="C114">
        <v>2</v>
      </c>
      <c r="D114">
        <v>2</v>
      </c>
      <c r="E114" t="s">
        <v>381</v>
      </c>
      <c r="F114" t="s">
        <v>144</v>
      </c>
      <c r="G114" s="4">
        <v>44562</v>
      </c>
    </row>
    <row r="115" spans="1:7" x14ac:dyDescent="0.25">
      <c r="A115">
        <v>14</v>
      </c>
      <c r="B115">
        <v>13</v>
      </c>
      <c r="C115">
        <v>3</v>
      </c>
      <c r="D115">
        <v>2</v>
      </c>
      <c r="E115" t="s">
        <v>380</v>
      </c>
      <c r="F115" t="s">
        <v>144</v>
      </c>
      <c r="G115" s="4">
        <v>44562</v>
      </c>
    </row>
    <row r="116" spans="1:7" x14ac:dyDescent="0.25">
      <c r="A116">
        <v>14</v>
      </c>
      <c r="B116">
        <v>13</v>
      </c>
      <c r="C116">
        <v>4</v>
      </c>
      <c r="D116">
        <v>2</v>
      </c>
      <c r="E116" t="s">
        <v>379</v>
      </c>
      <c r="F116" t="s">
        <v>144</v>
      </c>
      <c r="G116" s="4">
        <v>44562</v>
      </c>
    </row>
    <row r="117" spans="1:7" x14ac:dyDescent="0.25">
      <c r="A117">
        <v>14</v>
      </c>
      <c r="B117">
        <v>13</v>
      </c>
      <c r="C117">
        <v>5</v>
      </c>
      <c r="D117">
        <v>2</v>
      </c>
      <c r="E117" t="s">
        <v>378</v>
      </c>
      <c r="F117" t="s">
        <v>144</v>
      </c>
      <c r="G117" s="4">
        <v>44562</v>
      </c>
    </row>
    <row r="118" spans="1:7" x14ac:dyDescent="0.25">
      <c r="A118">
        <v>14</v>
      </c>
      <c r="B118">
        <v>13</v>
      </c>
      <c r="C118">
        <v>6</v>
      </c>
      <c r="D118">
        <v>2</v>
      </c>
      <c r="E118" t="s">
        <v>377</v>
      </c>
      <c r="F118" t="s">
        <v>144</v>
      </c>
      <c r="G118" s="4">
        <v>44562</v>
      </c>
    </row>
    <row r="119" spans="1:7" x14ac:dyDescent="0.25">
      <c r="A119">
        <v>14</v>
      </c>
      <c r="B119">
        <v>13</v>
      </c>
      <c r="C119">
        <v>7</v>
      </c>
      <c r="D119">
        <v>2</v>
      </c>
      <c r="E119" t="s">
        <v>376</v>
      </c>
      <c r="F119" t="s">
        <v>144</v>
      </c>
      <c r="G119" s="4">
        <v>44562</v>
      </c>
    </row>
    <row r="120" spans="1:7" x14ac:dyDescent="0.25">
      <c r="A120">
        <v>14</v>
      </c>
      <c r="B120">
        <v>13</v>
      </c>
      <c r="C120">
        <v>8</v>
      </c>
      <c r="D120">
        <v>2</v>
      </c>
      <c r="E120" t="s">
        <v>149</v>
      </c>
      <c r="F120" t="s">
        <v>144</v>
      </c>
      <c r="G120" s="4">
        <v>44562</v>
      </c>
    </row>
    <row r="121" spans="1:7" x14ac:dyDescent="0.25">
      <c r="A121">
        <v>14</v>
      </c>
      <c r="B121">
        <v>13</v>
      </c>
      <c r="C121">
        <v>9</v>
      </c>
      <c r="D121">
        <v>2</v>
      </c>
      <c r="E121" t="s">
        <v>375</v>
      </c>
      <c r="F121" t="s">
        <v>144</v>
      </c>
      <c r="G121" s="4">
        <v>44562</v>
      </c>
    </row>
    <row r="122" spans="1:7" x14ac:dyDescent="0.25">
      <c r="A122">
        <v>14</v>
      </c>
      <c r="B122">
        <v>13</v>
      </c>
      <c r="C122">
        <v>10</v>
      </c>
      <c r="D122">
        <v>2</v>
      </c>
      <c r="E122" t="s">
        <v>374</v>
      </c>
      <c r="F122" t="s">
        <v>144</v>
      </c>
      <c r="G122" s="4">
        <v>44562</v>
      </c>
    </row>
    <row r="123" spans="1:7" x14ac:dyDescent="0.25">
      <c r="A123">
        <v>14</v>
      </c>
      <c r="B123">
        <v>14</v>
      </c>
      <c r="C123"/>
      <c r="D123"/>
      <c r="E123" t="s">
        <v>154</v>
      </c>
      <c r="F123" t="s">
        <v>145</v>
      </c>
      <c r="G123" s="4">
        <v>44562</v>
      </c>
    </row>
    <row r="124" spans="1:7" x14ac:dyDescent="0.25">
      <c r="A124">
        <v>14</v>
      </c>
      <c r="B124">
        <v>14</v>
      </c>
      <c r="C124">
        <v>1</v>
      </c>
      <c r="D124">
        <v>1</v>
      </c>
      <c r="E124" t="s">
        <v>373</v>
      </c>
      <c r="F124" t="s">
        <v>142</v>
      </c>
      <c r="G124" s="4">
        <v>44562</v>
      </c>
    </row>
    <row r="125" spans="1:7" x14ac:dyDescent="0.25">
      <c r="A125">
        <v>14</v>
      </c>
      <c r="B125">
        <v>14</v>
      </c>
      <c r="C125">
        <v>2</v>
      </c>
      <c r="D125">
        <v>2</v>
      </c>
      <c r="E125" t="s">
        <v>372</v>
      </c>
      <c r="F125" t="s">
        <v>144</v>
      </c>
      <c r="G125" s="4">
        <v>44562</v>
      </c>
    </row>
    <row r="126" spans="1:7" x14ac:dyDescent="0.25">
      <c r="A126">
        <v>14</v>
      </c>
      <c r="B126">
        <v>14</v>
      </c>
      <c r="C126">
        <v>3</v>
      </c>
      <c r="D126">
        <v>2</v>
      </c>
      <c r="E126" t="s">
        <v>371</v>
      </c>
      <c r="F126" t="s">
        <v>144</v>
      </c>
      <c r="G126" s="4">
        <v>44562</v>
      </c>
    </row>
    <row r="127" spans="1:7" x14ac:dyDescent="0.25">
      <c r="A127">
        <v>14</v>
      </c>
      <c r="B127">
        <v>14</v>
      </c>
      <c r="C127">
        <v>4</v>
      </c>
      <c r="D127">
        <v>3</v>
      </c>
      <c r="E127" t="s">
        <v>370</v>
      </c>
      <c r="F127" t="s">
        <v>143</v>
      </c>
      <c r="G127" s="4">
        <v>44562</v>
      </c>
    </row>
    <row r="128" spans="1:7" x14ac:dyDescent="0.25">
      <c r="A128">
        <v>14</v>
      </c>
      <c r="B128">
        <v>14</v>
      </c>
      <c r="C128">
        <v>5</v>
      </c>
      <c r="D128">
        <v>2</v>
      </c>
      <c r="E128" t="s">
        <v>369</v>
      </c>
      <c r="F128" t="s">
        <v>144</v>
      </c>
      <c r="G128" s="4">
        <v>44562</v>
      </c>
    </row>
    <row r="129" spans="1:7" x14ac:dyDescent="0.25">
      <c r="A129">
        <v>14</v>
      </c>
      <c r="B129">
        <v>14</v>
      </c>
      <c r="C129">
        <v>6</v>
      </c>
      <c r="D129">
        <v>3</v>
      </c>
      <c r="E129" t="s">
        <v>368</v>
      </c>
      <c r="F129" t="s">
        <v>143</v>
      </c>
      <c r="G129" s="4">
        <v>44562</v>
      </c>
    </row>
    <row r="130" spans="1:7" x14ac:dyDescent="0.25">
      <c r="A130">
        <v>14</v>
      </c>
      <c r="B130">
        <v>15</v>
      </c>
      <c r="C130"/>
      <c r="D130"/>
      <c r="E130" t="s">
        <v>367</v>
      </c>
      <c r="F130" t="s">
        <v>145</v>
      </c>
      <c r="G130" s="4">
        <v>44562</v>
      </c>
    </row>
    <row r="131" spans="1:7" x14ac:dyDescent="0.25">
      <c r="A131">
        <v>14</v>
      </c>
      <c r="B131">
        <v>15</v>
      </c>
      <c r="C131">
        <v>1</v>
      </c>
      <c r="D131">
        <v>2</v>
      </c>
      <c r="E131" t="s">
        <v>366</v>
      </c>
      <c r="F131" t="s">
        <v>144</v>
      </c>
      <c r="G131" s="4">
        <v>44562</v>
      </c>
    </row>
    <row r="132" spans="1:7" x14ac:dyDescent="0.25">
      <c r="A132">
        <v>14</v>
      </c>
      <c r="B132">
        <v>15</v>
      </c>
      <c r="C132">
        <v>2</v>
      </c>
      <c r="D132">
        <v>2</v>
      </c>
      <c r="E132" t="s">
        <v>365</v>
      </c>
      <c r="F132" t="s">
        <v>144</v>
      </c>
      <c r="G132" s="4">
        <v>44562</v>
      </c>
    </row>
    <row r="133" spans="1:7" x14ac:dyDescent="0.25">
      <c r="A133">
        <v>14</v>
      </c>
      <c r="B133">
        <v>15</v>
      </c>
      <c r="C133">
        <v>3</v>
      </c>
      <c r="D133">
        <v>2</v>
      </c>
      <c r="E133" t="s">
        <v>364</v>
      </c>
      <c r="F133" t="s">
        <v>144</v>
      </c>
      <c r="G133" s="4">
        <v>44562</v>
      </c>
    </row>
    <row r="134" spans="1:7" x14ac:dyDescent="0.25">
      <c r="A134">
        <v>14</v>
      </c>
      <c r="B134">
        <v>15</v>
      </c>
      <c r="C134">
        <v>4</v>
      </c>
      <c r="D134">
        <v>2</v>
      </c>
      <c r="E134" t="s">
        <v>363</v>
      </c>
      <c r="F134" t="s">
        <v>144</v>
      </c>
      <c r="G134" s="4">
        <v>44562</v>
      </c>
    </row>
    <row r="135" spans="1:7" x14ac:dyDescent="0.25">
      <c r="A135">
        <v>14</v>
      </c>
      <c r="B135">
        <v>15</v>
      </c>
      <c r="C135">
        <v>5</v>
      </c>
      <c r="D135">
        <v>2</v>
      </c>
      <c r="E135" t="s">
        <v>362</v>
      </c>
      <c r="F135" t="s">
        <v>144</v>
      </c>
      <c r="G135" s="4">
        <v>44562</v>
      </c>
    </row>
    <row r="136" spans="1:7" x14ac:dyDescent="0.25">
      <c r="A136">
        <v>14</v>
      </c>
      <c r="B136">
        <v>15</v>
      </c>
      <c r="C136">
        <v>6</v>
      </c>
      <c r="D136">
        <v>2</v>
      </c>
      <c r="E136" t="s">
        <v>361</v>
      </c>
      <c r="F136" t="s">
        <v>144</v>
      </c>
      <c r="G136" s="4">
        <v>44562</v>
      </c>
    </row>
    <row r="137" spans="1:7" x14ac:dyDescent="0.25">
      <c r="A137">
        <v>14</v>
      </c>
      <c r="B137">
        <v>15</v>
      </c>
      <c r="C137">
        <v>7</v>
      </c>
      <c r="D137">
        <v>2</v>
      </c>
      <c r="E137" t="s">
        <v>360</v>
      </c>
      <c r="F137" t="s">
        <v>144</v>
      </c>
      <c r="G137" s="4">
        <v>44562</v>
      </c>
    </row>
    <row r="138" spans="1:7" x14ac:dyDescent="0.25">
      <c r="A138">
        <v>14</v>
      </c>
      <c r="B138">
        <v>15</v>
      </c>
      <c r="C138">
        <v>8</v>
      </c>
      <c r="D138">
        <v>3</v>
      </c>
      <c r="E138" t="s">
        <v>359</v>
      </c>
      <c r="F138" t="s">
        <v>143</v>
      </c>
      <c r="G138" s="4">
        <v>44562</v>
      </c>
    </row>
    <row r="139" spans="1:7" x14ac:dyDescent="0.25">
      <c r="A139">
        <v>14</v>
      </c>
      <c r="B139">
        <v>15</v>
      </c>
      <c r="C139">
        <v>9</v>
      </c>
      <c r="D139">
        <v>2</v>
      </c>
      <c r="E139" t="s">
        <v>358</v>
      </c>
      <c r="F139" t="s">
        <v>144</v>
      </c>
      <c r="G139" s="4">
        <v>44562</v>
      </c>
    </row>
    <row r="140" spans="1:7" x14ac:dyDescent="0.25">
      <c r="A140">
        <v>14</v>
      </c>
      <c r="B140">
        <v>15</v>
      </c>
      <c r="C140">
        <v>10</v>
      </c>
      <c r="D140">
        <v>2</v>
      </c>
      <c r="E140" t="s">
        <v>357</v>
      </c>
      <c r="F140" t="s">
        <v>144</v>
      </c>
      <c r="G140" s="4">
        <v>44562</v>
      </c>
    </row>
    <row r="141" spans="1:7" x14ac:dyDescent="0.25">
      <c r="A141">
        <v>14</v>
      </c>
      <c r="B141">
        <v>15</v>
      </c>
      <c r="C141">
        <v>11</v>
      </c>
      <c r="D141">
        <v>2</v>
      </c>
      <c r="E141" t="s">
        <v>356</v>
      </c>
      <c r="F141" t="s">
        <v>144</v>
      </c>
      <c r="G141" s="4">
        <v>44562</v>
      </c>
    </row>
    <row r="142" spans="1:7" x14ac:dyDescent="0.25">
      <c r="A142">
        <v>14</v>
      </c>
      <c r="B142">
        <v>16</v>
      </c>
      <c r="C142"/>
      <c r="D142"/>
      <c r="E142" t="s">
        <v>150</v>
      </c>
      <c r="F142" t="s">
        <v>145</v>
      </c>
      <c r="G142" s="4">
        <v>44562</v>
      </c>
    </row>
    <row r="143" spans="1:7" x14ac:dyDescent="0.25">
      <c r="A143">
        <v>14</v>
      </c>
      <c r="B143">
        <v>16</v>
      </c>
      <c r="C143">
        <v>1</v>
      </c>
      <c r="D143">
        <v>1</v>
      </c>
      <c r="E143" t="s">
        <v>350</v>
      </c>
      <c r="F143" t="s">
        <v>142</v>
      </c>
      <c r="G143" s="4">
        <v>44562</v>
      </c>
    </row>
    <row r="144" spans="1:7" x14ac:dyDescent="0.25">
      <c r="A144">
        <v>14</v>
      </c>
      <c r="B144">
        <v>16</v>
      </c>
      <c r="C144">
        <v>2</v>
      </c>
      <c r="D144">
        <v>2</v>
      </c>
      <c r="E144" t="s">
        <v>355</v>
      </c>
      <c r="F144" t="s">
        <v>144</v>
      </c>
      <c r="G144" s="4">
        <v>44562</v>
      </c>
    </row>
    <row r="145" spans="1:7" x14ac:dyDescent="0.25">
      <c r="A145">
        <v>14</v>
      </c>
      <c r="B145">
        <v>16</v>
      </c>
      <c r="C145">
        <v>3</v>
      </c>
      <c r="D145">
        <v>2</v>
      </c>
      <c r="E145" t="s">
        <v>354</v>
      </c>
      <c r="F145" t="s">
        <v>144</v>
      </c>
      <c r="G145" s="4">
        <v>44562</v>
      </c>
    </row>
    <row r="146" spans="1:7" x14ac:dyDescent="0.25">
      <c r="A146">
        <v>14</v>
      </c>
      <c r="B146">
        <v>16</v>
      </c>
      <c r="C146">
        <v>4</v>
      </c>
      <c r="D146">
        <v>3</v>
      </c>
      <c r="E146" t="s">
        <v>353</v>
      </c>
      <c r="F146" t="s">
        <v>143</v>
      </c>
      <c r="G146" s="4">
        <v>44562</v>
      </c>
    </row>
    <row r="147" spans="1:7" x14ac:dyDescent="0.25">
      <c r="A147">
        <v>14</v>
      </c>
      <c r="B147">
        <v>16</v>
      </c>
      <c r="C147">
        <v>5</v>
      </c>
      <c r="D147">
        <v>2</v>
      </c>
      <c r="E147" t="s">
        <v>352</v>
      </c>
      <c r="F147" t="s">
        <v>144</v>
      </c>
      <c r="G147" s="4">
        <v>44562</v>
      </c>
    </row>
    <row r="148" spans="1:7" x14ac:dyDescent="0.25">
      <c r="A148">
        <v>14</v>
      </c>
      <c r="B148">
        <v>16</v>
      </c>
      <c r="C148">
        <v>6</v>
      </c>
      <c r="D148">
        <v>2</v>
      </c>
      <c r="E148" t="s">
        <v>351</v>
      </c>
      <c r="F148" t="s">
        <v>144</v>
      </c>
      <c r="G148" s="4">
        <v>44562</v>
      </c>
    </row>
    <row r="149" spans="1:7" x14ac:dyDescent="0.25">
      <c r="A149">
        <v>14</v>
      </c>
      <c r="B149">
        <v>16</v>
      </c>
      <c r="C149">
        <v>7</v>
      </c>
      <c r="D149">
        <v>2</v>
      </c>
      <c r="E149" t="s">
        <v>350</v>
      </c>
      <c r="F149" t="s">
        <v>144</v>
      </c>
      <c r="G149" s="4">
        <v>44562</v>
      </c>
    </row>
    <row r="150" spans="1:7" x14ac:dyDescent="0.25">
      <c r="A150">
        <v>14</v>
      </c>
      <c r="B150">
        <v>16</v>
      </c>
      <c r="C150">
        <v>8</v>
      </c>
      <c r="D150">
        <v>2</v>
      </c>
      <c r="E150" t="s">
        <v>349</v>
      </c>
      <c r="F150" t="s">
        <v>144</v>
      </c>
      <c r="G150" s="4">
        <v>44562</v>
      </c>
    </row>
    <row r="151" spans="1:7" x14ac:dyDescent="0.25">
      <c r="A151">
        <v>14</v>
      </c>
      <c r="B151">
        <v>16</v>
      </c>
      <c r="C151">
        <v>9</v>
      </c>
      <c r="D151">
        <v>2</v>
      </c>
      <c r="E151" t="s">
        <v>348</v>
      </c>
      <c r="F151" t="s">
        <v>144</v>
      </c>
      <c r="G151" s="4">
        <v>44562</v>
      </c>
    </row>
    <row r="152" spans="1:7" x14ac:dyDescent="0.25">
      <c r="A152">
        <v>14</v>
      </c>
      <c r="B152">
        <v>16</v>
      </c>
      <c r="C152">
        <v>10</v>
      </c>
      <c r="D152">
        <v>2</v>
      </c>
      <c r="E152" t="s">
        <v>347</v>
      </c>
      <c r="F152" t="s">
        <v>144</v>
      </c>
      <c r="G152" s="4">
        <v>44562</v>
      </c>
    </row>
    <row r="153" spans="1:7" x14ac:dyDescent="0.25">
      <c r="A153">
        <v>14</v>
      </c>
      <c r="B153">
        <v>16</v>
      </c>
      <c r="C153">
        <v>11</v>
      </c>
      <c r="D153">
        <v>2</v>
      </c>
      <c r="E153" t="s">
        <v>346</v>
      </c>
      <c r="F153" t="s">
        <v>144</v>
      </c>
      <c r="G153" s="4">
        <v>44562</v>
      </c>
    </row>
    <row r="154" spans="1:7" x14ac:dyDescent="0.25">
      <c r="A154">
        <v>14</v>
      </c>
      <c r="B154">
        <v>17</v>
      </c>
      <c r="C154"/>
      <c r="D154"/>
      <c r="E154" t="s">
        <v>345</v>
      </c>
      <c r="F154" t="s">
        <v>145</v>
      </c>
      <c r="G154" s="4">
        <v>44562</v>
      </c>
    </row>
    <row r="155" spans="1:7" x14ac:dyDescent="0.25">
      <c r="A155">
        <v>14</v>
      </c>
      <c r="B155">
        <v>17</v>
      </c>
      <c r="C155">
        <v>1</v>
      </c>
      <c r="D155">
        <v>1</v>
      </c>
      <c r="E155" t="s">
        <v>344</v>
      </c>
      <c r="F155" t="s">
        <v>142</v>
      </c>
      <c r="G155" s="4">
        <v>44562</v>
      </c>
    </row>
    <row r="156" spans="1:7" x14ac:dyDescent="0.25">
      <c r="A156">
        <v>14</v>
      </c>
      <c r="B156">
        <v>17</v>
      </c>
      <c r="C156">
        <v>2</v>
      </c>
      <c r="D156">
        <v>1</v>
      </c>
      <c r="E156" t="s">
        <v>343</v>
      </c>
      <c r="F156" t="s">
        <v>142</v>
      </c>
      <c r="G156" s="4">
        <v>44562</v>
      </c>
    </row>
    <row r="157" spans="1:7" x14ac:dyDescent="0.25">
      <c r="A157">
        <v>14</v>
      </c>
      <c r="B157">
        <v>17</v>
      </c>
      <c r="C157">
        <v>3</v>
      </c>
      <c r="D157">
        <v>2</v>
      </c>
      <c r="E157" t="s">
        <v>342</v>
      </c>
      <c r="F157" t="s">
        <v>144</v>
      </c>
      <c r="G157" s="4">
        <v>44562</v>
      </c>
    </row>
    <row r="158" spans="1:7" x14ac:dyDescent="0.25">
      <c r="A158">
        <v>14</v>
      </c>
      <c r="B158">
        <v>17</v>
      </c>
      <c r="C158">
        <v>4</v>
      </c>
      <c r="D158">
        <v>3</v>
      </c>
      <c r="E158" t="s">
        <v>341</v>
      </c>
      <c r="F158" t="s">
        <v>143</v>
      </c>
      <c r="G158" s="4">
        <v>44562</v>
      </c>
    </row>
    <row r="159" spans="1:7" x14ac:dyDescent="0.25">
      <c r="A159">
        <v>14</v>
      </c>
      <c r="B159">
        <v>17</v>
      </c>
      <c r="C159">
        <v>5</v>
      </c>
      <c r="D159">
        <v>2</v>
      </c>
      <c r="E159" t="s">
        <v>340</v>
      </c>
      <c r="F159" t="s">
        <v>144</v>
      </c>
      <c r="G159" s="4">
        <v>44562</v>
      </c>
    </row>
    <row r="160" spans="1:7" x14ac:dyDescent="0.25">
      <c r="A160">
        <v>14</v>
      </c>
      <c r="B160">
        <v>17</v>
      </c>
      <c r="C160">
        <v>6</v>
      </c>
      <c r="D160">
        <v>2</v>
      </c>
      <c r="E160" t="s">
        <v>339</v>
      </c>
      <c r="F160" t="s">
        <v>144</v>
      </c>
      <c r="G160" s="4">
        <v>44562</v>
      </c>
    </row>
    <row r="161" spans="1:7" x14ac:dyDescent="0.25">
      <c r="A161">
        <v>14</v>
      </c>
      <c r="B161">
        <v>17</v>
      </c>
      <c r="C161">
        <v>7</v>
      </c>
      <c r="D161">
        <v>2</v>
      </c>
      <c r="E161" t="s">
        <v>338</v>
      </c>
      <c r="F161" t="s">
        <v>144</v>
      </c>
      <c r="G161" s="4">
        <v>44562</v>
      </c>
    </row>
    <row r="162" spans="1:7" x14ac:dyDescent="0.25">
      <c r="A162">
        <v>14</v>
      </c>
      <c r="B162">
        <v>17</v>
      </c>
      <c r="C162">
        <v>8</v>
      </c>
      <c r="D162">
        <v>2</v>
      </c>
      <c r="E162" t="s">
        <v>337</v>
      </c>
      <c r="F162" t="s">
        <v>144</v>
      </c>
      <c r="G162" s="4">
        <v>44562</v>
      </c>
    </row>
    <row r="163" spans="1:7" x14ac:dyDescent="0.25">
      <c r="A163">
        <v>14</v>
      </c>
      <c r="B163">
        <v>18</v>
      </c>
      <c r="C163"/>
      <c r="D163"/>
      <c r="E163" t="s">
        <v>336</v>
      </c>
      <c r="F163" t="s">
        <v>145</v>
      </c>
      <c r="G163" s="4">
        <v>44562</v>
      </c>
    </row>
    <row r="164" spans="1:7" x14ac:dyDescent="0.25">
      <c r="A164">
        <v>14</v>
      </c>
      <c r="B164">
        <v>18</v>
      </c>
      <c r="C164">
        <v>1</v>
      </c>
      <c r="D164">
        <v>3</v>
      </c>
      <c r="E164" t="s">
        <v>335</v>
      </c>
      <c r="F164" t="s">
        <v>143</v>
      </c>
      <c r="G164" s="4">
        <v>44562</v>
      </c>
    </row>
    <row r="165" spans="1:7" x14ac:dyDescent="0.25">
      <c r="A165">
        <v>14</v>
      </c>
      <c r="B165">
        <v>18</v>
      </c>
      <c r="C165">
        <v>2</v>
      </c>
      <c r="D165">
        <v>3</v>
      </c>
      <c r="E165" t="s">
        <v>334</v>
      </c>
      <c r="F165" t="s">
        <v>143</v>
      </c>
      <c r="G165" s="4">
        <v>44562</v>
      </c>
    </row>
    <row r="166" spans="1:7" x14ac:dyDescent="0.25">
      <c r="A166">
        <v>14</v>
      </c>
      <c r="B166">
        <v>18</v>
      </c>
      <c r="C166">
        <v>3</v>
      </c>
      <c r="D166">
        <v>2</v>
      </c>
      <c r="E166" t="s">
        <v>333</v>
      </c>
      <c r="F166" t="s">
        <v>144</v>
      </c>
      <c r="G166" s="4">
        <v>44562</v>
      </c>
    </row>
    <row r="167" spans="1:7" x14ac:dyDescent="0.25">
      <c r="A167">
        <v>14</v>
      </c>
      <c r="B167">
        <v>18</v>
      </c>
      <c r="C167">
        <v>4</v>
      </c>
      <c r="D167">
        <v>3</v>
      </c>
      <c r="E167" t="s">
        <v>332</v>
      </c>
      <c r="F167" t="s">
        <v>143</v>
      </c>
      <c r="G167" s="4">
        <v>44562</v>
      </c>
    </row>
    <row r="168" spans="1:7" x14ac:dyDescent="0.25">
      <c r="A168">
        <v>14</v>
      </c>
      <c r="B168">
        <v>18</v>
      </c>
      <c r="C168">
        <v>5</v>
      </c>
      <c r="D168">
        <v>2</v>
      </c>
      <c r="E168" t="s">
        <v>331</v>
      </c>
      <c r="F168" t="s">
        <v>144</v>
      </c>
      <c r="G168" s="4">
        <v>44562</v>
      </c>
    </row>
    <row r="169" spans="1:7" x14ac:dyDescent="0.25">
      <c r="A169">
        <v>14</v>
      </c>
      <c r="B169">
        <v>18</v>
      </c>
      <c r="C169">
        <v>6</v>
      </c>
      <c r="D169">
        <v>3</v>
      </c>
      <c r="E169" t="s">
        <v>330</v>
      </c>
      <c r="F169" t="s">
        <v>143</v>
      </c>
      <c r="G169" s="4">
        <v>44562</v>
      </c>
    </row>
    <row r="170" spans="1:7" x14ac:dyDescent="0.25">
      <c r="A170">
        <v>14</v>
      </c>
      <c r="B170">
        <v>19</v>
      </c>
      <c r="C170"/>
      <c r="D170"/>
      <c r="E170" t="s">
        <v>329</v>
      </c>
      <c r="F170" t="s">
        <v>145</v>
      </c>
      <c r="G170" s="4">
        <v>44562</v>
      </c>
    </row>
    <row r="171" spans="1:7" x14ac:dyDescent="0.25">
      <c r="A171">
        <v>14</v>
      </c>
      <c r="B171">
        <v>19</v>
      </c>
      <c r="C171">
        <v>1</v>
      </c>
      <c r="D171">
        <v>2</v>
      </c>
      <c r="E171" t="s">
        <v>328</v>
      </c>
      <c r="F171" t="s">
        <v>144</v>
      </c>
      <c r="G171" s="4">
        <v>44562</v>
      </c>
    </row>
    <row r="172" spans="1:7" x14ac:dyDescent="0.25">
      <c r="A172">
        <v>14</v>
      </c>
      <c r="B172">
        <v>19</v>
      </c>
      <c r="C172">
        <v>2</v>
      </c>
      <c r="D172">
        <v>2</v>
      </c>
      <c r="E172" t="s">
        <v>327</v>
      </c>
      <c r="F172" t="s">
        <v>144</v>
      </c>
      <c r="G172" s="4">
        <v>44562</v>
      </c>
    </row>
    <row r="173" spans="1:7" x14ac:dyDescent="0.25">
      <c r="A173">
        <v>14</v>
      </c>
      <c r="B173">
        <v>19</v>
      </c>
      <c r="C173">
        <v>3</v>
      </c>
      <c r="D173">
        <v>2</v>
      </c>
      <c r="E173" t="s">
        <v>326</v>
      </c>
      <c r="F173" t="s">
        <v>144</v>
      </c>
      <c r="G173" s="4">
        <v>44562</v>
      </c>
    </row>
    <row r="174" spans="1:7" x14ac:dyDescent="0.25">
      <c r="A174">
        <v>14</v>
      </c>
      <c r="B174">
        <v>19</v>
      </c>
      <c r="C174">
        <v>4</v>
      </c>
      <c r="D174">
        <v>2</v>
      </c>
      <c r="E174" t="s">
        <v>325</v>
      </c>
      <c r="F174" t="s">
        <v>144</v>
      </c>
      <c r="G174" s="4">
        <v>44562</v>
      </c>
    </row>
    <row r="175" spans="1:7" x14ac:dyDescent="0.25">
      <c r="A175">
        <v>14</v>
      </c>
      <c r="B175">
        <v>19</v>
      </c>
      <c r="C175">
        <v>5</v>
      </c>
      <c r="D175">
        <v>3</v>
      </c>
      <c r="E175" t="s">
        <v>324</v>
      </c>
      <c r="F175" t="s">
        <v>143</v>
      </c>
      <c r="G175" s="4">
        <v>44562</v>
      </c>
    </row>
    <row r="176" spans="1:7" x14ac:dyDescent="0.25">
      <c r="A176">
        <v>14</v>
      </c>
      <c r="B176">
        <v>19</v>
      </c>
      <c r="C176">
        <v>6</v>
      </c>
      <c r="D176">
        <v>3</v>
      </c>
      <c r="E176" t="s">
        <v>323</v>
      </c>
      <c r="F176" t="s">
        <v>143</v>
      </c>
      <c r="G176" s="4">
        <v>44562</v>
      </c>
    </row>
    <row r="177" spans="1:7" x14ac:dyDescent="0.25">
      <c r="A177">
        <v>14</v>
      </c>
      <c r="B177">
        <v>19</v>
      </c>
      <c r="C177">
        <v>7</v>
      </c>
      <c r="D177">
        <v>2</v>
      </c>
      <c r="E177" t="s">
        <v>322</v>
      </c>
      <c r="F177" t="s">
        <v>144</v>
      </c>
      <c r="G177" s="4">
        <v>44562</v>
      </c>
    </row>
    <row r="178" spans="1:7" x14ac:dyDescent="0.25">
      <c r="A178">
        <v>14</v>
      </c>
      <c r="B178">
        <v>19</v>
      </c>
      <c r="C178">
        <v>8</v>
      </c>
      <c r="D178">
        <v>2</v>
      </c>
      <c r="E178" t="s">
        <v>321</v>
      </c>
      <c r="F178" t="s">
        <v>144</v>
      </c>
      <c r="G178" s="4">
        <v>44562</v>
      </c>
    </row>
    <row r="179" spans="1:7" x14ac:dyDescent="0.25">
      <c r="A179">
        <v>14</v>
      </c>
      <c r="B179">
        <v>19</v>
      </c>
      <c r="C179">
        <v>9</v>
      </c>
      <c r="D179">
        <v>2</v>
      </c>
      <c r="E179" t="s">
        <v>320</v>
      </c>
      <c r="F179" t="s">
        <v>144</v>
      </c>
      <c r="G179" s="4">
        <v>44562</v>
      </c>
    </row>
    <row r="180" spans="1:7" x14ac:dyDescent="0.25">
      <c r="A180">
        <v>14</v>
      </c>
      <c r="B180">
        <v>19</v>
      </c>
      <c r="C180">
        <v>10</v>
      </c>
      <c r="D180">
        <v>2</v>
      </c>
      <c r="E180" t="s">
        <v>319</v>
      </c>
      <c r="F180" t="s">
        <v>144</v>
      </c>
      <c r="G180" s="4">
        <v>44562</v>
      </c>
    </row>
    <row r="181" spans="1:7" x14ac:dyDescent="0.25">
      <c r="A181">
        <v>14</v>
      </c>
      <c r="B181">
        <v>19</v>
      </c>
      <c r="C181">
        <v>11</v>
      </c>
      <c r="D181">
        <v>2</v>
      </c>
      <c r="E181" t="s">
        <v>318</v>
      </c>
      <c r="F181" t="s">
        <v>144</v>
      </c>
      <c r="G181" s="4">
        <v>44562</v>
      </c>
    </row>
    <row r="182" spans="1:7" x14ac:dyDescent="0.25">
      <c r="A182">
        <v>14</v>
      </c>
      <c r="B182">
        <v>19</v>
      </c>
      <c r="C182">
        <v>12</v>
      </c>
      <c r="D182">
        <v>2</v>
      </c>
      <c r="E182" t="s">
        <v>317</v>
      </c>
      <c r="F182" t="s">
        <v>144</v>
      </c>
      <c r="G182" s="4">
        <v>44562</v>
      </c>
    </row>
    <row r="183" spans="1:7" x14ac:dyDescent="0.25">
      <c r="A183">
        <v>14</v>
      </c>
      <c r="B183">
        <v>19</v>
      </c>
      <c r="C183">
        <v>13</v>
      </c>
      <c r="D183">
        <v>2</v>
      </c>
      <c r="E183" t="s">
        <v>316</v>
      </c>
      <c r="F183" t="s">
        <v>144</v>
      </c>
      <c r="G183" s="4">
        <v>44562</v>
      </c>
    </row>
    <row r="184" spans="1:7" x14ac:dyDescent="0.25">
      <c r="A184">
        <v>14</v>
      </c>
      <c r="B184">
        <v>19</v>
      </c>
      <c r="C184">
        <v>14</v>
      </c>
      <c r="D184">
        <v>2</v>
      </c>
      <c r="E184" t="s">
        <v>315</v>
      </c>
      <c r="F184" t="s">
        <v>144</v>
      </c>
      <c r="G184" s="4">
        <v>44562</v>
      </c>
    </row>
    <row r="185" spans="1:7" x14ac:dyDescent="0.25">
      <c r="A185">
        <v>14</v>
      </c>
      <c r="B185">
        <v>19</v>
      </c>
      <c r="C185">
        <v>15</v>
      </c>
      <c r="D185">
        <v>3</v>
      </c>
      <c r="E185" t="s">
        <v>314</v>
      </c>
      <c r="F185" t="s">
        <v>143</v>
      </c>
      <c r="G185" s="4">
        <v>44562</v>
      </c>
    </row>
    <row r="186" spans="1:7" x14ac:dyDescent="0.25">
      <c r="A186">
        <v>14</v>
      </c>
      <c r="B186">
        <v>20</v>
      </c>
      <c r="C186"/>
      <c r="D186"/>
      <c r="E186" t="s">
        <v>313</v>
      </c>
      <c r="F186" t="s">
        <v>145</v>
      </c>
      <c r="G186" s="4">
        <v>44562</v>
      </c>
    </row>
    <row r="187" spans="1:7" x14ac:dyDescent="0.25">
      <c r="A187">
        <v>14</v>
      </c>
      <c r="B187">
        <v>20</v>
      </c>
      <c r="C187">
        <v>1</v>
      </c>
      <c r="D187">
        <v>1</v>
      </c>
      <c r="E187" t="s">
        <v>306</v>
      </c>
      <c r="F187" t="s">
        <v>142</v>
      </c>
      <c r="G187" s="4">
        <v>44562</v>
      </c>
    </row>
    <row r="188" spans="1:7" x14ac:dyDescent="0.25">
      <c r="A188">
        <v>14</v>
      </c>
      <c r="B188">
        <v>20</v>
      </c>
      <c r="C188">
        <v>2</v>
      </c>
      <c r="D188">
        <v>1</v>
      </c>
      <c r="E188" t="s">
        <v>305</v>
      </c>
      <c r="F188" t="s">
        <v>142</v>
      </c>
      <c r="G188" s="4">
        <v>44562</v>
      </c>
    </row>
    <row r="189" spans="1:7" x14ac:dyDescent="0.25">
      <c r="A189">
        <v>14</v>
      </c>
      <c r="B189">
        <v>20</v>
      </c>
      <c r="C189">
        <v>3</v>
      </c>
      <c r="D189">
        <v>2</v>
      </c>
      <c r="E189" t="s">
        <v>312</v>
      </c>
      <c r="F189" t="s">
        <v>144</v>
      </c>
      <c r="G189" s="4">
        <v>44562</v>
      </c>
    </row>
    <row r="190" spans="1:7" x14ac:dyDescent="0.25">
      <c r="A190">
        <v>14</v>
      </c>
      <c r="B190">
        <v>20</v>
      </c>
      <c r="C190">
        <v>4</v>
      </c>
      <c r="D190">
        <v>3</v>
      </c>
      <c r="E190" t="s">
        <v>311</v>
      </c>
      <c r="F190" t="s">
        <v>143</v>
      </c>
      <c r="G190" s="4">
        <v>44562</v>
      </c>
    </row>
    <row r="191" spans="1:7" x14ac:dyDescent="0.25">
      <c r="A191">
        <v>14</v>
      </c>
      <c r="B191">
        <v>20</v>
      </c>
      <c r="C191">
        <v>5</v>
      </c>
      <c r="D191">
        <v>2</v>
      </c>
      <c r="E191" t="s">
        <v>310</v>
      </c>
      <c r="F191" t="s">
        <v>144</v>
      </c>
      <c r="G191" s="4">
        <v>44562</v>
      </c>
    </row>
    <row r="192" spans="1:7" x14ac:dyDescent="0.25">
      <c r="A192">
        <v>14</v>
      </c>
      <c r="B192">
        <v>20</v>
      </c>
      <c r="C192">
        <v>6</v>
      </c>
      <c r="D192">
        <v>2</v>
      </c>
      <c r="E192" t="s">
        <v>309</v>
      </c>
      <c r="F192" t="s">
        <v>144</v>
      </c>
      <c r="G192" s="4">
        <v>44562</v>
      </c>
    </row>
    <row r="193" spans="1:7" x14ac:dyDescent="0.25">
      <c r="A193">
        <v>14</v>
      </c>
      <c r="B193">
        <v>20</v>
      </c>
      <c r="C193">
        <v>7</v>
      </c>
      <c r="D193">
        <v>2</v>
      </c>
      <c r="E193" t="s">
        <v>308</v>
      </c>
      <c r="F193" t="s">
        <v>144</v>
      </c>
      <c r="G193" s="4">
        <v>44562</v>
      </c>
    </row>
    <row r="194" spans="1:7" x14ac:dyDescent="0.25">
      <c r="A194">
        <v>14</v>
      </c>
      <c r="B194">
        <v>20</v>
      </c>
      <c r="C194">
        <v>8</v>
      </c>
      <c r="D194">
        <v>3</v>
      </c>
      <c r="E194" t="s">
        <v>307</v>
      </c>
      <c r="F194" t="s">
        <v>143</v>
      </c>
      <c r="G194" s="4">
        <v>44562</v>
      </c>
    </row>
    <row r="195" spans="1:7" x14ac:dyDescent="0.25">
      <c r="A195">
        <v>14</v>
      </c>
      <c r="B195">
        <v>20</v>
      </c>
      <c r="C195">
        <v>9</v>
      </c>
      <c r="D195">
        <v>2</v>
      </c>
      <c r="E195" t="s">
        <v>306</v>
      </c>
      <c r="F195" t="s">
        <v>144</v>
      </c>
      <c r="G195" s="4">
        <v>44562</v>
      </c>
    </row>
    <row r="196" spans="1:7" x14ac:dyDescent="0.25">
      <c r="A196">
        <v>14</v>
      </c>
      <c r="B196">
        <v>20</v>
      </c>
      <c r="C196">
        <v>10</v>
      </c>
      <c r="D196">
        <v>2</v>
      </c>
      <c r="E196" t="s">
        <v>305</v>
      </c>
      <c r="F196" t="s">
        <v>144</v>
      </c>
      <c r="G196" s="4">
        <v>44562</v>
      </c>
    </row>
    <row r="197" spans="1:7" x14ac:dyDescent="0.25">
      <c r="A197">
        <v>14</v>
      </c>
      <c r="B197">
        <v>20</v>
      </c>
      <c r="C197">
        <v>11</v>
      </c>
      <c r="D197">
        <v>3</v>
      </c>
      <c r="E197" t="s">
        <v>304</v>
      </c>
      <c r="F197" t="s">
        <v>143</v>
      </c>
      <c r="G197" s="4">
        <v>44562</v>
      </c>
    </row>
    <row r="198" spans="1:7" x14ac:dyDescent="0.25">
      <c r="A198">
        <v>14</v>
      </c>
      <c r="B198">
        <v>20</v>
      </c>
      <c r="C198">
        <v>12</v>
      </c>
      <c r="D198">
        <v>2</v>
      </c>
      <c r="E198" t="s">
        <v>303</v>
      </c>
      <c r="F198" t="s">
        <v>144</v>
      </c>
      <c r="G198" s="4">
        <v>44562</v>
      </c>
    </row>
    <row r="199" spans="1:7" x14ac:dyDescent="0.25">
      <c r="A199">
        <v>14</v>
      </c>
      <c r="B199">
        <v>21</v>
      </c>
      <c r="C199"/>
      <c r="D199"/>
      <c r="E199" t="s">
        <v>302</v>
      </c>
      <c r="F199" t="s">
        <v>145</v>
      </c>
      <c r="G199" s="4">
        <v>44562</v>
      </c>
    </row>
    <row r="200" spans="1:7" x14ac:dyDescent="0.25">
      <c r="A200">
        <v>14</v>
      </c>
      <c r="B200">
        <v>21</v>
      </c>
      <c r="C200">
        <v>1</v>
      </c>
      <c r="D200">
        <v>1</v>
      </c>
      <c r="E200" t="s">
        <v>301</v>
      </c>
      <c r="F200" t="s">
        <v>142</v>
      </c>
      <c r="G200" s="4">
        <v>44562</v>
      </c>
    </row>
    <row r="201" spans="1:7" x14ac:dyDescent="0.25">
      <c r="A201">
        <v>14</v>
      </c>
      <c r="B201">
        <v>21</v>
      </c>
      <c r="C201">
        <v>2</v>
      </c>
      <c r="D201">
        <v>1</v>
      </c>
      <c r="E201" t="s">
        <v>300</v>
      </c>
      <c r="F201" t="s">
        <v>142</v>
      </c>
      <c r="G201" s="4">
        <v>44562</v>
      </c>
    </row>
    <row r="202" spans="1:7" x14ac:dyDescent="0.25">
      <c r="A202">
        <v>14</v>
      </c>
      <c r="B202">
        <v>21</v>
      </c>
      <c r="C202">
        <v>3</v>
      </c>
      <c r="D202">
        <v>3</v>
      </c>
      <c r="E202" t="s">
        <v>299</v>
      </c>
      <c r="F202" t="s">
        <v>143</v>
      </c>
      <c r="G202" s="4">
        <v>44562</v>
      </c>
    </row>
    <row r="203" spans="1:7" x14ac:dyDescent="0.25">
      <c r="A203">
        <v>14</v>
      </c>
      <c r="B203">
        <v>21</v>
      </c>
      <c r="C203">
        <v>4</v>
      </c>
      <c r="D203">
        <v>2</v>
      </c>
      <c r="E203" t="s">
        <v>298</v>
      </c>
      <c r="F203" t="s">
        <v>144</v>
      </c>
      <c r="G203" s="4">
        <v>44562</v>
      </c>
    </row>
    <row r="204" spans="1:7" x14ac:dyDescent="0.25">
      <c r="A204">
        <v>14</v>
      </c>
      <c r="B204">
        <v>21</v>
      </c>
      <c r="C204">
        <v>5</v>
      </c>
      <c r="D204">
        <v>2</v>
      </c>
      <c r="E204" t="s">
        <v>297</v>
      </c>
      <c r="F204" t="s">
        <v>144</v>
      </c>
      <c r="G204" s="4">
        <v>44562</v>
      </c>
    </row>
    <row r="205" spans="1:7" x14ac:dyDescent="0.25">
      <c r="A205">
        <v>14</v>
      </c>
      <c r="B205">
        <v>21</v>
      </c>
      <c r="C205">
        <v>6</v>
      </c>
      <c r="D205">
        <v>2</v>
      </c>
      <c r="E205" t="s">
        <v>296</v>
      </c>
      <c r="F205" t="s">
        <v>144</v>
      </c>
      <c r="G205" s="4">
        <v>44562</v>
      </c>
    </row>
    <row r="206" spans="1:7" x14ac:dyDescent="0.25">
      <c r="A206">
        <v>14</v>
      </c>
      <c r="B206">
        <v>22</v>
      </c>
      <c r="C206"/>
      <c r="D206"/>
      <c r="E206" t="s">
        <v>295</v>
      </c>
      <c r="F206" t="s">
        <v>145</v>
      </c>
      <c r="G206" s="4">
        <v>44562</v>
      </c>
    </row>
    <row r="207" spans="1:7" x14ac:dyDescent="0.25">
      <c r="A207">
        <v>14</v>
      </c>
      <c r="B207">
        <v>22</v>
      </c>
      <c r="C207">
        <v>1</v>
      </c>
      <c r="D207">
        <v>1</v>
      </c>
      <c r="E207" t="s">
        <v>290</v>
      </c>
      <c r="F207" t="s">
        <v>142</v>
      </c>
      <c r="G207" s="4">
        <v>44562</v>
      </c>
    </row>
    <row r="208" spans="1:7" x14ac:dyDescent="0.25">
      <c r="A208">
        <v>14</v>
      </c>
      <c r="B208">
        <v>22</v>
      </c>
      <c r="C208">
        <v>2</v>
      </c>
      <c r="D208">
        <v>3</v>
      </c>
      <c r="E208" t="s">
        <v>294</v>
      </c>
      <c r="F208" t="s">
        <v>143</v>
      </c>
      <c r="G208" s="4">
        <v>44562</v>
      </c>
    </row>
    <row r="209" spans="1:7" x14ac:dyDescent="0.25">
      <c r="A209">
        <v>14</v>
      </c>
      <c r="B209">
        <v>22</v>
      </c>
      <c r="C209">
        <v>3</v>
      </c>
      <c r="D209">
        <v>2</v>
      </c>
      <c r="E209" t="s">
        <v>293</v>
      </c>
      <c r="F209" t="s">
        <v>144</v>
      </c>
      <c r="G209" s="4">
        <v>44562</v>
      </c>
    </row>
    <row r="210" spans="1:7" x14ac:dyDescent="0.25">
      <c r="A210">
        <v>14</v>
      </c>
      <c r="B210">
        <v>22</v>
      </c>
      <c r="C210">
        <v>4</v>
      </c>
      <c r="D210">
        <v>2</v>
      </c>
      <c r="E210" t="s">
        <v>292</v>
      </c>
      <c r="F210" t="s">
        <v>144</v>
      </c>
      <c r="G210" s="4">
        <v>44562</v>
      </c>
    </row>
    <row r="211" spans="1:7" x14ac:dyDescent="0.25">
      <c r="A211">
        <v>14</v>
      </c>
      <c r="B211">
        <v>22</v>
      </c>
      <c r="C211">
        <v>5</v>
      </c>
      <c r="D211">
        <v>2</v>
      </c>
      <c r="E211" t="s">
        <v>156</v>
      </c>
      <c r="F211" t="s">
        <v>144</v>
      </c>
      <c r="G211" s="4">
        <v>44562</v>
      </c>
    </row>
    <row r="212" spans="1:7" x14ac:dyDescent="0.25">
      <c r="A212">
        <v>14</v>
      </c>
      <c r="B212">
        <v>22</v>
      </c>
      <c r="C212">
        <v>6</v>
      </c>
      <c r="D212">
        <v>2</v>
      </c>
      <c r="E212" t="s">
        <v>291</v>
      </c>
      <c r="F212" t="s">
        <v>144</v>
      </c>
      <c r="G212" s="4">
        <v>44562</v>
      </c>
    </row>
    <row r="213" spans="1:7" x14ac:dyDescent="0.25">
      <c r="A213">
        <v>14</v>
      </c>
      <c r="B213">
        <v>22</v>
      </c>
      <c r="C213">
        <v>7</v>
      </c>
      <c r="D213">
        <v>2</v>
      </c>
      <c r="E213" t="s">
        <v>290</v>
      </c>
      <c r="F213" t="s">
        <v>144</v>
      </c>
      <c r="G213" s="4">
        <v>44562</v>
      </c>
    </row>
    <row r="214" spans="1:7" x14ac:dyDescent="0.25">
      <c r="A214">
        <v>14</v>
      </c>
      <c r="B214">
        <v>23</v>
      </c>
      <c r="C214"/>
      <c r="D214"/>
      <c r="E214" t="s">
        <v>289</v>
      </c>
      <c r="F214" t="s">
        <v>145</v>
      </c>
      <c r="G214" s="4">
        <v>44562</v>
      </c>
    </row>
    <row r="215" spans="1:7" x14ac:dyDescent="0.25">
      <c r="A215">
        <v>14</v>
      </c>
      <c r="B215">
        <v>23</v>
      </c>
      <c r="C215">
        <v>1</v>
      </c>
      <c r="D215">
        <v>2</v>
      </c>
      <c r="E215" t="s">
        <v>288</v>
      </c>
      <c r="F215" t="s">
        <v>144</v>
      </c>
      <c r="G215" s="4">
        <v>44562</v>
      </c>
    </row>
    <row r="216" spans="1:7" x14ac:dyDescent="0.25">
      <c r="A216">
        <v>14</v>
      </c>
      <c r="B216">
        <v>23</v>
      </c>
      <c r="C216">
        <v>2</v>
      </c>
      <c r="D216">
        <v>2</v>
      </c>
      <c r="E216" t="s">
        <v>287</v>
      </c>
      <c r="F216" t="s">
        <v>144</v>
      </c>
      <c r="G216" s="4">
        <v>44562</v>
      </c>
    </row>
    <row r="217" spans="1:7" x14ac:dyDescent="0.25">
      <c r="A217">
        <v>14</v>
      </c>
      <c r="B217">
        <v>23</v>
      </c>
      <c r="C217">
        <v>3</v>
      </c>
      <c r="D217">
        <v>2</v>
      </c>
      <c r="E217" t="s">
        <v>286</v>
      </c>
      <c r="F217" t="s">
        <v>144</v>
      </c>
      <c r="G217" s="4">
        <v>44562</v>
      </c>
    </row>
    <row r="218" spans="1:7" x14ac:dyDescent="0.25">
      <c r="A218">
        <v>14</v>
      </c>
      <c r="B218">
        <v>23</v>
      </c>
      <c r="C218">
        <v>4</v>
      </c>
      <c r="D218">
        <v>2</v>
      </c>
      <c r="E218" t="s">
        <v>285</v>
      </c>
      <c r="F218" t="s">
        <v>144</v>
      </c>
      <c r="G218" s="4">
        <v>44562</v>
      </c>
    </row>
    <row r="219" spans="1:7" x14ac:dyDescent="0.25">
      <c r="A219">
        <v>14</v>
      </c>
      <c r="B219">
        <v>23</v>
      </c>
      <c r="C219">
        <v>5</v>
      </c>
      <c r="D219">
        <v>2</v>
      </c>
      <c r="E219" t="s">
        <v>284</v>
      </c>
      <c r="F219" t="s">
        <v>144</v>
      </c>
      <c r="G219" s="4">
        <v>44562</v>
      </c>
    </row>
    <row r="220" spans="1:7" x14ac:dyDescent="0.25">
      <c r="A220">
        <v>14</v>
      </c>
      <c r="B220">
        <v>23</v>
      </c>
      <c r="C220">
        <v>6</v>
      </c>
      <c r="D220">
        <v>3</v>
      </c>
      <c r="E220" t="s">
        <v>283</v>
      </c>
      <c r="F220" t="s">
        <v>143</v>
      </c>
      <c r="G220" s="4">
        <v>44562</v>
      </c>
    </row>
    <row r="221" spans="1:7" x14ac:dyDescent="0.25">
      <c r="A221">
        <v>14</v>
      </c>
      <c r="B221">
        <v>23</v>
      </c>
      <c r="C221">
        <v>7</v>
      </c>
      <c r="D221">
        <v>2</v>
      </c>
      <c r="E221" t="s">
        <v>282</v>
      </c>
      <c r="F221" t="s">
        <v>144</v>
      </c>
      <c r="G221" s="4">
        <v>44562</v>
      </c>
    </row>
    <row r="222" spans="1:7" x14ac:dyDescent="0.25">
      <c r="A222">
        <v>14</v>
      </c>
      <c r="B222">
        <v>23</v>
      </c>
      <c r="C222">
        <v>8</v>
      </c>
      <c r="D222">
        <v>2</v>
      </c>
      <c r="E222" t="s">
        <v>281</v>
      </c>
      <c r="F222" t="s">
        <v>144</v>
      </c>
      <c r="G222" s="4">
        <v>44562</v>
      </c>
    </row>
    <row r="223" spans="1:7" x14ac:dyDescent="0.25">
      <c r="A223">
        <v>14</v>
      </c>
      <c r="B223">
        <v>24</v>
      </c>
      <c r="C223"/>
      <c r="D223"/>
      <c r="E223" t="s">
        <v>280</v>
      </c>
      <c r="F223" t="s">
        <v>145</v>
      </c>
      <c r="G223" s="4">
        <v>44562</v>
      </c>
    </row>
    <row r="224" spans="1:7" x14ac:dyDescent="0.25">
      <c r="A224">
        <v>14</v>
      </c>
      <c r="B224">
        <v>24</v>
      </c>
      <c r="C224">
        <v>1</v>
      </c>
      <c r="D224">
        <v>2</v>
      </c>
      <c r="E224" t="s">
        <v>279</v>
      </c>
      <c r="F224" t="s">
        <v>144</v>
      </c>
      <c r="G224" s="4">
        <v>44562</v>
      </c>
    </row>
    <row r="225" spans="1:7" x14ac:dyDescent="0.25">
      <c r="A225">
        <v>14</v>
      </c>
      <c r="B225">
        <v>24</v>
      </c>
      <c r="C225">
        <v>2</v>
      </c>
      <c r="D225">
        <v>2</v>
      </c>
      <c r="E225" t="s">
        <v>278</v>
      </c>
      <c r="F225" t="s">
        <v>144</v>
      </c>
      <c r="G225" s="4">
        <v>44562</v>
      </c>
    </row>
    <row r="226" spans="1:7" x14ac:dyDescent="0.25">
      <c r="A226">
        <v>14</v>
      </c>
      <c r="B226">
        <v>24</v>
      </c>
      <c r="C226">
        <v>3</v>
      </c>
      <c r="D226">
        <v>2</v>
      </c>
      <c r="E226" t="s">
        <v>277</v>
      </c>
      <c r="F226" t="s">
        <v>144</v>
      </c>
      <c r="G226" s="4">
        <v>44562</v>
      </c>
    </row>
    <row r="227" spans="1:7" x14ac:dyDescent="0.25">
      <c r="A227">
        <v>14</v>
      </c>
      <c r="B227">
        <v>24</v>
      </c>
      <c r="C227">
        <v>4</v>
      </c>
      <c r="D227">
        <v>3</v>
      </c>
      <c r="E227" t="s">
        <v>276</v>
      </c>
      <c r="F227" t="s">
        <v>143</v>
      </c>
      <c r="G227" s="4">
        <v>44562</v>
      </c>
    </row>
    <row r="228" spans="1:7" x14ac:dyDescent="0.25">
      <c r="A228">
        <v>14</v>
      </c>
      <c r="B228">
        <v>24</v>
      </c>
      <c r="C228">
        <v>5</v>
      </c>
      <c r="D228">
        <v>2</v>
      </c>
      <c r="E228" t="s">
        <v>275</v>
      </c>
      <c r="F228" t="s">
        <v>144</v>
      </c>
      <c r="G228" s="4">
        <v>44562</v>
      </c>
    </row>
    <row r="229" spans="1:7" x14ac:dyDescent="0.25">
      <c r="A229">
        <v>14</v>
      </c>
      <c r="B229">
        <v>24</v>
      </c>
      <c r="C229">
        <v>6</v>
      </c>
      <c r="D229">
        <v>2</v>
      </c>
      <c r="E229" t="s">
        <v>274</v>
      </c>
      <c r="F229" t="s">
        <v>144</v>
      </c>
      <c r="G229" s="4">
        <v>44562</v>
      </c>
    </row>
    <row r="230" spans="1:7" x14ac:dyDescent="0.25">
      <c r="A230">
        <v>14</v>
      </c>
      <c r="B230">
        <v>24</v>
      </c>
      <c r="C230">
        <v>7</v>
      </c>
      <c r="D230">
        <v>2</v>
      </c>
      <c r="E230" t="s">
        <v>273</v>
      </c>
      <c r="F230" t="s">
        <v>144</v>
      </c>
      <c r="G230" s="4">
        <v>44562</v>
      </c>
    </row>
    <row r="231" spans="1:7" x14ac:dyDescent="0.25">
      <c r="A231">
        <v>14</v>
      </c>
      <c r="B231">
        <v>25</v>
      </c>
      <c r="C231"/>
      <c r="D231"/>
      <c r="E231" t="s">
        <v>272</v>
      </c>
      <c r="F231" t="s">
        <v>145</v>
      </c>
      <c r="G231" s="4">
        <v>44562</v>
      </c>
    </row>
    <row r="232" spans="1:7" x14ac:dyDescent="0.25">
      <c r="A232">
        <v>14</v>
      </c>
      <c r="B232">
        <v>25</v>
      </c>
      <c r="C232">
        <v>1</v>
      </c>
      <c r="D232">
        <v>1</v>
      </c>
      <c r="E232" t="s">
        <v>265</v>
      </c>
      <c r="F232" t="s">
        <v>142</v>
      </c>
      <c r="G232" s="4">
        <v>44562</v>
      </c>
    </row>
    <row r="233" spans="1:7" x14ac:dyDescent="0.25">
      <c r="A233">
        <v>14</v>
      </c>
      <c r="B233">
        <v>25</v>
      </c>
      <c r="C233">
        <v>2</v>
      </c>
      <c r="D233">
        <v>2</v>
      </c>
      <c r="E233" t="s">
        <v>271</v>
      </c>
      <c r="F233" t="s">
        <v>144</v>
      </c>
      <c r="G233" s="4">
        <v>44562</v>
      </c>
    </row>
    <row r="234" spans="1:7" x14ac:dyDescent="0.25">
      <c r="A234">
        <v>14</v>
      </c>
      <c r="B234">
        <v>25</v>
      </c>
      <c r="C234">
        <v>3</v>
      </c>
      <c r="D234">
        <v>3</v>
      </c>
      <c r="E234" t="s">
        <v>270</v>
      </c>
      <c r="F234" t="s">
        <v>143</v>
      </c>
      <c r="G234" s="4">
        <v>44562</v>
      </c>
    </row>
    <row r="235" spans="1:7" x14ac:dyDescent="0.25">
      <c r="A235">
        <v>14</v>
      </c>
      <c r="B235">
        <v>25</v>
      </c>
      <c r="C235">
        <v>4</v>
      </c>
      <c r="D235">
        <v>2</v>
      </c>
      <c r="E235" t="s">
        <v>269</v>
      </c>
      <c r="F235" t="s">
        <v>144</v>
      </c>
      <c r="G235" s="4">
        <v>44562</v>
      </c>
    </row>
    <row r="236" spans="1:7" x14ac:dyDescent="0.25">
      <c r="A236">
        <v>14</v>
      </c>
      <c r="B236">
        <v>25</v>
      </c>
      <c r="C236">
        <v>5</v>
      </c>
      <c r="D236">
        <v>2</v>
      </c>
      <c r="E236" t="s">
        <v>268</v>
      </c>
      <c r="F236" t="s">
        <v>144</v>
      </c>
      <c r="G236" s="4">
        <v>44562</v>
      </c>
    </row>
    <row r="237" spans="1:7" x14ac:dyDescent="0.25">
      <c r="A237">
        <v>14</v>
      </c>
      <c r="B237">
        <v>25</v>
      </c>
      <c r="C237">
        <v>6</v>
      </c>
      <c r="D237">
        <v>3</v>
      </c>
      <c r="E237" t="s">
        <v>267</v>
      </c>
      <c r="F237" t="s">
        <v>143</v>
      </c>
      <c r="G237" s="4">
        <v>44562</v>
      </c>
    </row>
    <row r="238" spans="1:7" x14ac:dyDescent="0.25">
      <c r="A238">
        <v>14</v>
      </c>
      <c r="B238">
        <v>25</v>
      </c>
      <c r="C238">
        <v>7</v>
      </c>
      <c r="D238">
        <v>2</v>
      </c>
      <c r="E238" t="s">
        <v>266</v>
      </c>
      <c r="F238" t="s">
        <v>144</v>
      </c>
      <c r="G238" s="4">
        <v>44562</v>
      </c>
    </row>
    <row r="239" spans="1:7" x14ac:dyDescent="0.25">
      <c r="A239">
        <v>14</v>
      </c>
      <c r="B239">
        <v>25</v>
      </c>
      <c r="C239">
        <v>8</v>
      </c>
      <c r="D239">
        <v>2</v>
      </c>
      <c r="E239" t="s">
        <v>265</v>
      </c>
      <c r="F239" t="s">
        <v>144</v>
      </c>
      <c r="G239" s="4">
        <v>44562</v>
      </c>
    </row>
    <row r="240" spans="1:7" x14ac:dyDescent="0.25">
      <c r="A240">
        <v>14</v>
      </c>
      <c r="B240">
        <v>25</v>
      </c>
      <c r="C240">
        <v>9</v>
      </c>
      <c r="D240">
        <v>2</v>
      </c>
      <c r="E240" t="s">
        <v>264</v>
      </c>
      <c r="F240" t="s">
        <v>144</v>
      </c>
      <c r="G240" s="4">
        <v>44562</v>
      </c>
    </row>
    <row r="241" spans="1:7" x14ac:dyDescent="0.25">
      <c r="A241">
        <v>14</v>
      </c>
      <c r="B241">
        <v>25</v>
      </c>
      <c r="C241">
        <v>10</v>
      </c>
      <c r="D241">
        <v>3</v>
      </c>
      <c r="E241" t="s">
        <v>263</v>
      </c>
      <c r="F241" t="s">
        <v>143</v>
      </c>
      <c r="G241" s="4">
        <v>44562</v>
      </c>
    </row>
    <row r="242" spans="1:7" x14ac:dyDescent="0.25">
      <c r="A242">
        <v>14</v>
      </c>
      <c r="B242">
        <v>25</v>
      </c>
      <c r="C242">
        <v>11</v>
      </c>
      <c r="D242">
        <v>2</v>
      </c>
      <c r="E242" t="s">
        <v>262</v>
      </c>
      <c r="F242" t="s">
        <v>144</v>
      </c>
      <c r="G242" s="4">
        <v>44562</v>
      </c>
    </row>
    <row r="243" spans="1:7" x14ac:dyDescent="0.25">
      <c r="A243">
        <v>14</v>
      </c>
      <c r="B243">
        <v>25</v>
      </c>
      <c r="C243">
        <v>12</v>
      </c>
      <c r="D243">
        <v>2</v>
      </c>
      <c r="E243" t="s">
        <v>261</v>
      </c>
      <c r="F243" t="s">
        <v>144</v>
      </c>
      <c r="G243" s="4">
        <v>44562</v>
      </c>
    </row>
    <row r="244" spans="1:7" x14ac:dyDescent="0.25">
      <c r="A244">
        <v>14</v>
      </c>
      <c r="B244">
        <v>25</v>
      </c>
      <c r="C244">
        <v>13</v>
      </c>
      <c r="D244">
        <v>2</v>
      </c>
      <c r="E244" t="s">
        <v>260</v>
      </c>
      <c r="F244" t="s">
        <v>144</v>
      </c>
      <c r="G244" s="4">
        <v>44562</v>
      </c>
    </row>
    <row r="245" spans="1:7" x14ac:dyDescent="0.25">
      <c r="A245">
        <v>14</v>
      </c>
      <c r="B245">
        <v>26</v>
      </c>
      <c r="C245"/>
      <c r="D245"/>
      <c r="E245" t="s">
        <v>259</v>
      </c>
      <c r="F245" t="s">
        <v>145</v>
      </c>
      <c r="G245" s="4">
        <v>44562</v>
      </c>
    </row>
    <row r="246" spans="1:7" x14ac:dyDescent="0.25">
      <c r="A246">
        <v>14</v>
      </c>
      <c r="B246">
        <v>26</v>
      </c>
      <c r="C246">
        <v>1</v>
      </c>
      <c r="D246">
        <v>2</v>
      </c>
      <c r="E246" t="s">
        <v>258</v>
      </c>
      <c r="F246" t="s">
        <v>144</v>
      </c>
      <c r="G246" s="4">
        <v>44562</v>
      </c>
    </row>
    <row r="247" spans="1:7" x14ac:dyDescent="0.25">
      <c r="A247">
        <v>14</v>
      </c>
      <c r="B247">
        <v>26</v>
      </c>
      <c r="C247">
        <v>2</v>
      </c>
      <c r="D247">
        <v>2</v>
      </c>
      <c r="E247" t="s">
        <v>257</v>
      </c>
      <c r="F247" t="s">
        <v>144</v>
      </c>
      <c r="G247" s="4">
        <v>44562</v>
      </c>
    </row>
    <row r="248" spans="1:7" x14ac:dyDescent="0.25">
      <c r="A248">
        <v>14</v>
      </c>
      <c r="B248">
        <v>26</v>
      </c>
      <c r="C248">
        <v>3</v>
      </c>
      <c r="D248">
        <v>2</v>
      </c>
      <c r="E248" t="s">
        <v>256</v>
      </c>
      <c r="F248" t="s">
        <v>144</v>
      </c>
      <c r="G248" s="4">
        <v>44562</v>
      </c>
    </row>
    <row r="249" spans="1:7" x14ac:dyDescent="0.25">
      <c r="A249">
        <v>14</v>
      </c>
      <c r="B249">
        <v>26</v>
      </c>
      <c r="C249">
        <v>4</v>
      </c>
      <c r="D249">
        <v>2</v>
      </c>
      <c r="E249" t="s">
        <v>255</v>
      </c>
      <c r="F249" t="s">
        <v>144</v>
      </c>
      <c r="G249" s="4">
        <v>44562</v>
      </c>
    </row>
    <row r="250" spans="1:7" x14ac:dyDescent="0.25">
      <c r="A250">
        <v>14</v>
      </c>
      <c r="B250">
        <v>26</v>
      </c>
      <c r="C250">
        <v>5</v>
      </c>
      <c r="D250">
        <v>3</v>
      </c>
      <c r="E250" t="s">
        <v>254</v>
      </c>
      <c r="F250" t="s">
        <v>143</v>
      </c>
      <c r="G250" s="4">
        <v>44562</v>
      </c>
    </row>
    <row r="251" spans="1:7" x14ac:dyDescent="0.25">
      <c r="A251">
        <v>14</v>
      </c>
      <c r="B251">
        <v>26</v>
      </c>
      <c r="C251">
        <v>6</v>
      </c>
      <c r="D251">
        <v>2</v>
      </c>
      <c r="E251" t="s">
        <v>253</v>
      </c>
      <c r="F251" t="s">
        <v>144</v>
      </c>
      <c r="G251" s="4">
        <v>44562</v>
      </c>
    </row>
    <row r="252" spans="1:7" x14ac:dyDescent="0.25">
      <c r="A252">
        <v>14</v>
      </c>
      <c r="B252">
        <v>26</v>
      </c>
      <c r="C252">
        <v>7</v>
      </c>
      <c r="D252">
        <v>2</v>
      </c>
      <c r="E252" t="s">
        <v>252</v>
      </c>
      <c r="F252" t="s">
        <v>144</v>
      </c>
      <c r="G252" s="4">
        <v>44562</v>
      </c>
    </row>
    <row r="253" spans="1:7" x14ac:dyDescent="0.25">
      <c r="A253">
        <v>14</v>
      </c>
      <c r="B253">
        <v>26</v>
      </c>
      <c r="C253">
        <v>8</v>
      </c>
      <c r="D253">
        <v>2</v>
      </c>
      <c r="E253" t="s">
        <v>160</v>
      </c>
      <c r="F253" t="s">
        <v>144</v>
      </c>
      <c r="G253" s="4">
        <v>44562</v>
      </c>
    </row>
    <row r="254" spans="1:7" x14ac:dyDescent="0.25">
      <c r="A254">
        <v>14</v>
      </c>
      <c r="B254">
        <v>26</v>
      </c>
      <c r="C254">
        <v>9</v>
      </c>
      <c r="D254">
        <v>2</v>
      </c>
      <c r="E254" t="s">
        <v>251</v>
      </c>
      <c r="F254" t="s">
        <v>144</v>
      </c>
      <c r="G254" s="4">
        <v>44562</v>
      </c>
    </row>
    <row r="255" spans="1:7" x14ac:dyDescent="0.25">
      <c r="A255">
        <v>14</v>
      </c>
      <c r="B255">
        <v>26</v>
      </c>
      <c r="C255">
        <v>10</v>
      </c>
      <c r="D255">
        <v>2</v>
      </c>
      <c r="E255" t="s">
        <v>250</v>
      </c>
      <c r="F255" t="s">
        <v>144</v>
      </c>
      <c r="G255" s="4">
        <v>44562</v>
      </c>
    </row>
    <row r="256" spans="1:7" x14ac:dyDescent="0.25">
      <c r="A256">
        <v>14</v>
      </c>
      <c r="B256">
        <v>26</v>
      </c>
      <c r="C256">
        <v>11</v>
      </c>
      <c r="D256">
        <v>2</v>
      </c>
      <c r="E256" t="s">
        <v>249</v>
      </c>
      <c r="F256" t="s">
        <v>144</v>
      </c>
      <c r="G256" s="4">
        <v>44562</v>
      </c>
    </row>
    <row r="257" spans="1:7" x14ac:dyDescent="0.25">
      <c r="A257">
        <v>14</v>
      </c>
      <c r="B257">
        <v>26</v>
      </c>
      <c r="C257">
        <v>12</v>
      </c>
      <c r="D257">
        <v>2</v>
      </c>
      <c r="E257" t="s">
        <v>248</v>
      </c>
      <c r="F257" t="s">
        <v>144</v>
      </c>
      <c r="G257" s="4">
        <v>44562</v>
      </c>
    </row>
    <row r="258" spans="1:7" x14ac:dyDescent="0.25">
      <c r="A258">
        <v>14</v>
      </c>
      <c r="B258">
        <v>26</v>
      </c>
      <c r="C258">
        <v>13</v>
      </c>
      <c r="D258">
        <v>2</v>
      </c>
      <c r="E258" t="s">
        <v>247</v>
      </c>
      <c r="F258" t="s">
        <v>144</v>
      </c>
      <c r="G258" s="4">
        <v>44562</v>
      </c>
    </row>
    <row r="259" spans="1:7" x14ac:dyDescent="0.25">
      <c r="A259">
        <v>14</v>
      </c>
      <c r="B259">
        <v>27</v>
      </c>
      <c r="C259"/>
      <c r="D259"/>
      <c r="E259" t="s">
        <v>246</v>
      </c>
      <c r="F259" t="s">
        <v>145</v>
      </c>
      <c r="G259" s="4">
        <v>44562</v>
      </c>
    </row>
    <row r="260" spans="1:7" x14ac:dyDescent="0.25">
      <c r="A260">
        <v>14</v>
      </c>
      <c r="B260">
        <v>27</v>
      </c>
      <c r="C260">
        <v>1</v>
      </c>
      <c r="D260">
        <v>1</v>
      </c>
      <c r="E260" t="s">
        <v>242</v>
      </c>
      <c r="F260" t="s">
        <v>142</v>
      </c>
      <c r="G260" s="4">
        <v>44562</v>
      </c>
    </row>
    <row r="261" spans="1:7" x14ac:dyDescent="0.25">
      <c r="A261">
        <v>14</v>
      </c>
      <c r="B261">
        <v>27</v>
      </c>
      <c r="C261">
        <v>2</v>
      </c>
      <c r="D261">
        <v>2</v>
      </c>
      <c r="E261" t="s">
        <v>245</v>
      </c>
      <c r="F261" t="s">
        <v>144</v>
      </c>
      <c r="G261" s="4">
        <v>44562</v>
      </c>
    </row>
    <row r="262" spans="1:7" x14ac:dyDescent="0.25">
      <c r="A262">
        <v>14</v>
      </c>
      <c r="B262">
        <v>27</v>
      </c>
      <c r="C262">
        <v>3</v>
      </c>
      <c r="D262">
        <v>2</v>
      </c>
      <c r="E262" t="s">
        <v>244</v>
      </c>
      <c r="F262" t="s">
        <v>144</v>
      </c>
      <c r="G262" s="4">
        <v>44562</v>
      </c>
    </row>
    <row r="263" spans="1:7" x14ac:dyDescent="0.25">
      <c r="A263">
        <v>14</v>
      </c>
      <c r="B263">
        <v>27</v>
      </c>
      <c r="C263">
        <v>4</v>
      </c>
      <c r="D263">
        <v>2</v>
      </c>
      <c r="E263" t="s">
        <v>243</v>
      </c>
      <c r="F263" t="s">
        <v>144</v>
      </c>
      <c r="G263" s="4">
        <v>44562</v>
      </c>
    </row>
    <row r="264" spans="1:7" x14ac:dyDescent="0.25">
      <c r="A264">
        <v>14</v>
      </c>
      <c r="B264">
        <v>27</v>
      </c>
      <c r="C264">
        <v>5</v>
      </c>
      <c r="D264">
        <v>2</v>
      </c>
      <c r="E264" t="s">
        <v>242</v>
      </c>
      <c r="F264" t="s">
        <v>144</v>
      </c>
      <c r="G264" s="4">
        <v>44562</v>
      </c>
    </row>
    <row r="265" spans="1:7" x14ac:dyDescent="0.25">
      <c r="A265">
        <v>14</v>
      </c>
      <c r="B265">
        <v>27</v>
      </c>
      <c r="C265">
        <v>6</v>
      </c>
      <c r="D265">
        <v>2</v>
      </c>
      <c r="E265" t="s">
        <v>241</v>
      </c>
      <c r="F265" t="s">
        <v>144</v>
      </c>
      <c r="G265" s="4">
        <v>44562</v>
      </c>
    </row>
    <row r="266" spans="1:7" x14ac:dyDescent="0.25">
      <c r="A266">
        <v>14</v>
      </c>
      <c r="B266">
        <v>27</v>
      </c>
      <c r="C266">
        <v>7</v>
      </c>
      <c r="D266">
        <v>2</v>
      </c>
      <c r="E266" t="s">
        <v>240</v>
      </c>
      <c r="F266" t="s">
        <v>144</v>
      </c>
      <c r="G266" s="4">
        <v>44562</v>
      </c>
    </row>
    <row r="267" spans="1:7" x14ac:dyDescent="0.25">
      <c r="A267">
        <v>14</v>
      </c>
      <c r="B267">
        <v>28</v>
      </c>
      <c r="C267"/>
      <c r="D267"/>
      <c r="E267" t="s">
        <v>239</v>
      </c>
      <c r="F267" t="s">
        <v>145</v>
      </c>
      <c r="G267" s="4">
        <v>44562</v>
      </c>
    </row>
    <row r="268" spans="1:7" x14ac:dyDescent="0.25">
      <c r="A268">
        <v>14</v>
      </c>
      <c r="B268">
        <v>28</v>
      </c>
      <c r="C268">
        <v>1</v>
      </c>
      <c r="D268">
        <v>1</v>
      </c>
      <c r="E268" t="s">
        <v>234</v>
      </c>
      <c r="F268" t="s">
        <v>142</v>
      </c>
      <c r="G268" s="4">
        <v>44562</v>
      </c>
    </row>
    <row r="269" spans="1:7" x14ac:dyDescent="0.25">
      <c r="A269">
        <v>14</v>
      </c>
      <c r="B269">
        <v>28</v>
      </c>
      <c r="C269">
        <v>2</v>
      </c>
      <c r="D269">
        <v>2</v>
      </c>
      <c r="E269" t="s">
        <v>238</v>
      </c>
      <c r="F269" t="s">
        <v>144</v>
      </c>
      <c r="G269" s="4">
        <v>44562</v>
      </c>
    </row>
    <row r="270" spans="1:7" x14ac:dyDescent="0.25">
      <c r="A270">
        <v>14</v>
      </c>
      <c r="B270">
        <v>28</v>
      </c>
      <c r="C270">
        <v>3</v>
      </c>
      <c r="D270">
        <v>2</v>
      </c>
      <c r="E270" t="s">
        <v>237</v>
      </c>
      <c r="F270" t="s">
        <v>144</v>
      </c>
      <c r="G270" s="4">
        <v>44562</v>
      </c>
    </row>
    <row r="271" spans="1:7" x14ac:dyDescent="0.25">
      <c r="A271">
        <v>14</v>
      </c>
      <c r="B271">
        <v>28</v>
      </c>
      <c r="C271">
        <v>4</v>
      </c>
      <c r="D271">
        <v>2</v>
      </c>
      <c r="E271" t="s">
        <v>236</v>
      </c>
      <c r="F271" t="s">
        <v>144</v>
      </c>
      <c r="G271" s="4">
        <v>44562</v>
      </c>
    </row>
    <row r="272" spans="1:7" x14ac:dyDescent="0.25">
      <c r="A272">
        <v>14</v>
      </c>
      <c r="B272">
        <v>28</v>
      </c>
      <c r="C272">
        <v>5</v>
      </c>
      <c r="D272">
        <v>2</v>
      </c>
      <c r="E272" t="s">
        <v>235</v>
      </c>
      <c r="F272" t="s">
        <v>144</v>
      </c>
      <c r="G272" s="4">
        <v>44562</v>
      </c>
    </row>
    <row r="273" spans="1:7" x14ac:dyDescent="0.25">
      <c r="A273">
        <v>14</v>
      </c>
      <c r="B273">
        <v>28</v>
      </c>
      <c r="C273">
        <v>6</v>
      </c>
      <c r="D273">
        <v>2</v>
      </c>
      <c r="E273" t="s">
        <v>153</v>
      </c>
      <c r="F273" t="s">
        <v>144</v>
      </c>
      <c r="G273" s="4">
        <v>44562</v>
      </c>
    </row>
    <row r="274" spans="1:7" x14ac:dyDescent="0.25">
      <c r="A274">
        <v>14</v>
      </c>
      <c r="B274">
        <v>28</v>
      </c>
      <c r="C274">
        <v>7</v>
      </c>
      <c r="D274">
        <v>2</v>
      </c>
      <c r="E274" t="s">
        <v>234</v>
      </c>
      <c r="F274" t="s">
        <v>144</v>
      </c>
      <c r="G274" s="4">
        <v>44562</v>
      </c>
    </row>
    <row r="275" spans="1:7" x14ac:dyDescent="0.25">
      <c r="A275">
        <v>14</v>
      </c>
      <c r="B275">
        <v>28</v>
      </c>
      <c r="C275">
        <v>8</v>
      </c>
      <c r="D275">
        <v>2</v>
      </c>
      <c r="E275" t="s">
        <v>233</v>
      </c>
      <c r="F275" t="s">
        <v>144</v>
      </c>
      <c r="G275" s="4">
        <v>44562</v>
      </c>
    </row>
    <row r="276" spans="1:7" x14ac:dyDescent="0.25">
      <c r="A276">
        <v>14</v>
      </c>
      <c r="B276">
        <v>29</v>
      </c>
      <c r="C276"/>
      <c r="D276"/>
      <c r="E276" t="s">
        <v>232</v>
      </c>
      <c r="F276" t="s">
        <v>145</v>
      </c>
      <c r="G276" s="4">
        <v>44562</v>
      </c>
    </row>
    <row r="277" spans="1:7" x14ac:dyDescent="0.25">
      <c r="A277">
        <v>14</v>
      </c>
      <c r="B277">
        <v>29</v>
      </c>
      <c r="C277">
        <v>1</v>
      </c>
      <c r="D277">
        <v>1</v>
      </c>
      <c r="E277" t="s">
        <v>226</v>
      </c>
      <c r="F277" t="s">
        <v>142</v>
      </c>
      <c r="G277" s="4">
        <v>44562</v>
      </c>
    </row>
    <row r="278" spans="1:7" x14ac:dyDescent="0.25">
      <c r="A278">
        <v>14</v>
      </c>
      <c r="B278">
        <v>29</v>
      </c>
      <c r="C278">
        <v>2</v>
      </c>
      <c r="D278">
        <v>2</v>
      </c>
      <c r="E278" t="s">
        <v>159</v>
      </c>
      <c r="F278" t="s">
        <v>144</v>
      </c>
      <c r="G278" s="4">
        <v>44562</v>
      </c>
    </row>
    <row r="279" spans="1:7" x14ac:dyDescent="0.25">
      <c r="A279">
        <v>14</v>
      </c>
      <c r="B279">
        <v>29</v>
      </c>
      <c r="C279">
        <v>3</v>
      </c>
      <c r="D279">
        <v>2</v>
      </c>
      <c r="E279" t="s">
        <v>231</v>
      </c>
      <c r="F279" t="s">
        <v>144</v>
      </c>
      <c r="G279" s="4">
        <v>44562</v>
      </c>
    </row>
    <row r="280" spans="1:7" x14ac:dyDescent="0.25">
      <c r="A280">
        <v>14</v>
      </c>
      <c r="B280">
        <v>29</v>
      </c>
      <c r="C280">
        <v>4</v>
      </c>
      <c r="D280">
        <v>2</v>
      </c>
      <c r="E280" t="s">
        <v>230</v>
      </c>
      <c r="F280" t="s">
        <v>144</v>
      </c>
      <c r="G280" s="4">
        <v>44562</v>
      </c>
    </row>
    <row r="281" spans="1:7" x14ac:dyDescent="0.25">
      <c r="A281">
        <v>14</v>
      </c>
      <c r="B281">
        <v>29</v>
      </c>
      <c r="C281">
        <v>5</v>
      </c>
      <c r="D281">
        <v>3</v>
      </c>
      <c r="E281" t="s">
        <v>229</v>
      </c>
      <c r="F281" t="s">
        <v>143</v>
      </c>
      <c r="G281" s="4">
        <v>44562</v>
      </c>
    </row>
    <row r="282" spans="1:7" x14ac:dyDescent="0.25">
      <c r="A282">
        <v>14</v>
      </c>
      <c r="B282">
        <v>29</v>
      </c>
      <c r="C282">
        <v>6</v>
      </c>
      <c r="D282">
        <v>2</v>
      </c>
      <c r="E282" t="s">
        <v>228</v>
      </c>
      <c r="F282" t="s">
        <v>144</v>
      </c>
      <c r="G282" s="4">
        <v>44562</v>
      </c>
    </row>
    <row r="283" spans="1:7" x14ac:dyDescent="0.25">
      <c r="A283">
        <v>14</v>
      </c>
      <c r="B283">
        <v>29</v>
      </c>
      <c r="C283">
        <v>7</v>
      </c>
      <c r="D283">
        <v>2</v>
      </c>
      <c r="E283" t="s">
        <v>227</v>
      </c>
      <c r="F283" t="s">
        <v>144</v>
      </c>
      <c r="G283" s="4">
        <v>44562</v>
      </c>
    </row>
    <row r="284" spans="1:7" x14ac:dyDescent="0.25">
      <c r="A284">
        <v>14</v>
      </c>
      <c r="B284">
        <v>29</v>
      </c>
      <c r="C284">
        <v>8</v>
      </c>
      <c r="D284">
        <v>2</v>
      </c>
      <c r="E284" t="s">
        <v>226</v>
      </c>
      <c r="F284" t="s">
        <v>144</v>
      </c>
      <c r="G284" s="4">
        <v>44562</v>
      </c>
    </row>
    <row r="285" spans="1:7" x14ac:dyDescent="0.25">
      <c r="A285">
        <v>14</v>
      </c>
      <c r="B285">
        <v>29</v>
      </c>
      <c r="C285">
        <v>9</v>
      </c>
      <c r="D285">
        <v>2</v>
      </c>
      <c r="E285" t="s">
        <v>225</v>
      </c>
      <c r="F285" t="s">
        <v>144</v>
      </c>
      <c r="G285" s="4">
        <v>44562</v>
      </c>
    </row>
    <row r="286" spans="1:7" x14ac:dyDescent="0.25">
      <c r="A286">
        <v>14</v>
      </c>
      <c r="B286">
        <v>30</v>
      </c>
      <c r="C286"/>
      <c r="D286"/>
      <c r="E286" t="s">
        <v>224</v>
      </c>
      <c r="F286" t="s">
        <v>145</v>
      </c>
      <c r="G286" s="4">
        <v>44562</v>
      </c>
    </row>
    <row r="287" spans="1:7" x14ac:dyDescent="0.25">
      <c r="A287">
        <v>14</v>
      </c>
      <c r="B287">
        <v>30</v>
      </c>
      <c r="C287">
        <v>1</v>
      </c>
      <c r="D287">
        <v>2</v>
      </c>
      <c r="E287" t="s">
        <v>223</v>
      </c>
      <c r="F287" t="s">
        <v>144</v>
      </c>
      <c r="G287" s="4">
        <v>44562</v>
      </c>
    </row>
    <row r="288" spans="1:7" x14ac:dyDescent="0.25">
      <c r="A288">
        <v>14</v>
      </c>
      <c r="B288">
        <v>30</v>
      </c>
      <c r="C288">
        <v>2</v>
      </c>
      <c r="D288">
        <v>2</v>
      </c>
      <c r="E288" t="s">
        <v>222</v>
      </c>
      <c r="F288" t="s">
        <v>144</v>
      </c>
      <c r="G288" s="4">
        <v>44562</v>
      </c>
    </row>
    <row r="289" spans="1:7" x14ac:dyDescent="0.25">
      <c r="A289">
        <v>14</v>
      </c>
      <c r="B289">
        <v>30</v>
      </c>
      <c r="C289">
        <v>3</v>
      </c>
      <c r="D289">
        <v>2</v>
      </c>
      <c r="E289" t="s">
        <v>221</v>
      </c>
      <c r="F289" t="s">
        <v>144</v>
      </c>
      <c r="G289" s="4">
        <v>44562</v>
      </c>
    </row>
    <row r="290" spans="1:7" x14ac:dyDescent="0.25">
      <c r="A290">
        <v>14</v>
      </c>
      <c r="B290">
        <v>30</v>
      </c>
      <c r="C290">
        <v>4</v>
      </c>
      <c r="D290">
        <v>2</v>
      </c>
      <c r="E290" t="s">
        <v>220</v>
      </c>
      <c r="F290" t="s">
        <v>144</v>
      </c>
      <c r="G290" s="4">
        <v>44562</v>
      </c>
    </row>
    <row r="291" spans="1:7" x14ac:dyDescent="0.25">
      <c r="A291">
        <v>14</v>
      </c>
      <c r="B291">
        <v>30</v>
      </c>
      <c r="C291">
        <v>5</v>
      </c>
      <c r="D291">
        <v>3</v>
      </c>
      <c r="E291" t="s">
        <v>219</v>
      </c>
      <c r="F291" t="s">
        <v>143</v>
      </c>
      <c r="G291" s="4">
        <v>44562</v>
      </c>
    </row>
    <row r="292" spans="1:7" x14ac:dyDescent="0.25">
      <c r="A292">
        <v>14</v>
      </c>
      <c r="B292">
        <v>32</v>
      </c>
      <c r="C292"/>
      <c r="D292"/>
      <c r="E292" t="s">
        <v>218</v>
      </c>
      <c r="F292" t="s">
        <v>145</v>
      </c>
      <c r="G292" s="4">
        <v>44562</v>
      </c>
    </row>
    <row r="293" spans="1:7" x14ac:dyDescent="0.25">
      <c r="A293">
        <v>14</v>
      </c>
      <c r="B293">
        <v>32</v>
      </c>
      <c r="C293">
        <v>1</v>
      </c>
      <c r="D293">
        <v>3</v>
      </c>
      <c r="E293" t="s">
        <v>217</v>
      </c>
      <c r="F293" t="s">
        <v>143</v>
      </c>
      <c r="G293" s="4">
        <v>44562</v>
      </c>
    </row>
    <row r="294" spans="1:7" x14ac:dyDescent="0.25">
      <c r="A294">
        <v>14</v>
      </c>
      <c r="B294">
        <v>32</v>
      </c>
      <c r="C294">
        <v>2</v>
      </c>
      <c r="D294">
        <v>2</v>
      </c>
      <c r="E294" t="s">
        <v>216</v>
      </c>
      <c r="F294" t="s">
        <v>144</v>
      </c>
      <c r="G294" s="4">
        <v>44562</v>
      </c>
    </row>
    <row r="295" spans="1:7" x14ac:dyDescent="0.25">
      <c r="A295">
        <v>14</v>
      </c>
      <c r="B295">
        <v>32</v>
      </c>
      <c r="C295">
        <v>3</v>
      </c>
      <c r="D295">
        <v>2</v>
      </c>
      <c r="E295" t="s">
        <v>215</v>
      </c>
      <c r="F295" t="s">
        <v>144</v>
      </c>
      <c r="G295" s="4">
        <v>44562</v>
      </c>
    </row>
    <row r="296" spans="1:7" x14ac:dyDescent="0.25">
      <c r="A296">
        <v>14</v>
      </c>
      <c r="B296">
        <v>32</v>
      </c>
      <c r="C296">
        <v>4</v>
      </c>
      <c r="D296">
        <v>2</v>
      </c>
      <c r="E296" t="s">
        <v>147</v>
      </c>
      <c r="F296" t="s">
        <v>144</v>
      </c>
      <c r="G296" s="4">
        <v>44562</v>
      </c>
    </row>
    <row r="297" spans="1:7" x14ac:dyDescent="0.25">
      <c r="A297">
        <v>14</v>
      </c>
      <c r="B297">
        <v>32</v>
      </c>
      <c r="C297">
        <v>5</v>
      </c>
      <c r="D297">
        <v>3</v>
      </c>
      <c r="E297" t="s">
        <v>214</v>
      </c>
      <c r="F297" t="s">
        <v>143</v>
      </c>
      <c r="G297" s="4">
        <v>44562</v>
      </c>
    </row>
    <row r="298" spans="1:7" x14ac:dyDescent="0.25">
      <c r="A298">
        <v>14</v>
      </c>
      <c r="B298">
        <v>32</v>
      </c>
      <c r="C298">
        <v>6</v>
      </c>
      <c r="D298">
        <v>3</v>
      </c>
      <c r="E298" t="s">
        <v>213</v>
      </c>
      <c r="F298" t="s">
        <v>143</v>
      </c>
      <c r="G298" s="4">
        <v>44562</v>
      </c>
    </row>
    <row r="299" spans="1:7" x14ac:dyDescent="0.25">
      <c r="A299">
        <v>14</v>
      </c>
      <c r="B299">
        <v>32</v>
      </c>
      <c r="C299">
        <v>7</v>
      </c>
      <c r="D299">
        <v>2</v>
      </c>
      <c r="E299" t="s">
        <v>212</v>
      </c>
      <c r="F299" t="s">
        <v>144</v>
      </c>
      <c r="G299" s="4">
        <v>44562</v>
      </c>
    </row>
    <row r="300" spans="1:7" x14ac:dyDescent="0.25">
      <c r="A300">
        <v>14</v>
      </c>
      <c r="B300">
        <v>33</v>
      </c>
      <c r="C300"/>
      <c r="D300"/>
      <c r="E300" t="s">
        <v>211</v>
      </c>
      <c r="F300" t="s">
        <v>145</v>
      </c>
      <c r="G300" s="4">
        <v>44562</v>
      </c>
    </row>
    <row r="301" spans="1:7" x14ac:dyDescent="0.25">
      <c r="A301">
        <v>14</v>
      </c>
      <c r="B301">
        <v>33</v>
      </c>
      <c r="C301">
        <v>1</v>
      </c>
      <c r="D301">
        <v>1</v>
      </c>
      <c r="E301" t="s">
        <v>210</v>
      </c>
      <c r="F301" t="s">
        <v>142</v>
      </c>
      <c r="G301" s="4">
        <v>44562</v>
      </c>
    </row>
    <row r="302" spans="1:7" x14ac:dyDescent="0.25">
      <c r="A302">
        <v>14</v>
      </c>
      <c r="B302">
        <v>33</v>
      </c>
      <c r="C302">
        <v>2</v>
      </c>
      <c r="D302">
        <v>2</v>
      </c>
      <c r="E302" t="s">
        <v>209</v>
      </c>
      <c r="F302" t="s">
        <v>144</v>
      </c>
      <c r="G302" s="4">
        <v>44562</v>
      </c>
    </row>
    <row r="303" spans="1:7" x14ac:dyDescent="0.25">
      <c r="A303">
        <v>14</v>
      </c>
      <c r="B303">
        <v>33</v>
      </c>
      <c r="C303">
        <v>3</v>
      </c>
      <c r="D303">
        <v>2</v>
      </c>
      <c r="E303" t="s">
        <v>208</v>
      </c>
      <c r="F303" t="s">
        <v>144</v>
      </c>
      <c r="G303" s="4">
        <v>44562</v>
      </c>
    </row>
    <row r="304" spans="1:7" x14ac:dyDescent="0.25">
      <c r="A304">
        <v>14</v>
      </c>
      <c r="B304">
        <v>33</v>
      </c>
      <c r="C304">
        <v>4</v>
      </c>
      <c r="D304">
        <v>2</v>
      </c>
      <c r="E304" t="s">
        <v>207</v>
      </c>
      <c r="F304" t="s">
        <v>144</v>
      </c>
      <c r="G304" s="4">
        <v>44562</v>
      </c>
    </row>
    <row r="305" spans="1:7" x14ac:dyDescent="0.25">
      <c r="A305">
        <v>14</v>
      </c>
      <c r="B305">
        <v>33</v>
      </c>
      <c r="C305">
        <v>5</v>
      </c>
      <c r="D305">
        <v>3</v>
      </c>
      <c r="E305" t="s">
        <v>206</v>
      </c>
      <c r="F305" t="s">
        <v>143</v>
      </c>
      <c r="G305" s="4">
        <v>44562</v>
      </c>
    </row>
    <row r="306" spans="1:7" x14ac:dyDescent="0.25">
      <c r="A306">
        <v>14</v>
      </c>
      <c r="B306">
        <v>33</v>
      </c>
      <c r="C306">
        <v>6</v>
      </c>
      <c r="D306">
        <v>2</v>
      </c>
      <c r="E306" t="s">
        <v>205</v>
      </c>
      <c r="F306" t="s">
        <v>144</v>
      </c>
      <c r="G306" s="4">
        <v>44562</v>
      </c>
    </row>
    <row r="307" spans="1:7" x14ac:dyDescent="0.25">
      <c r="A307">
        <v>14</v>
      </c>
      <c r="B307">
        <v>33</v>
      </c>
      <c r="C307">
        <v>7</v>
      </c>
      <c r="D307">
        <v>2</v>
      </c>
      <c r="E307" t="s">
        <v>204</v>
      </c>
      <c r="F307" t="s">
        <v>144</v>
      </c>
      <c r="G307" s="4">
        <v>44562</v>
      </c>
    </row>
    <row r="308" spans="1:7" x14ac:dyDescent="0.25">
      <c r="A308">
        <v>14</v>
      </c>
      <c r="B308">
        <v>33</v>
      </c>
      <c r="C308">
        <v>8</v>
      </c>
      <c r="D308">
        <v>2</v>
      </c>
      <c r="E308" t="s">
        <v>203</v>
      </c>
      <c r="F308" t="s">
        <v>144</v>
      </c>
      <c r="G308" s="4">
        <v>44562</v>
      </c>
    </row>
    <row r="309" spans="1:7" x14ac:dyDescent="0.25">
      <c r="A309">
        <v>14</v>
      </c>
      <c r="B309">
        <v>33</v>
      </c>
      <c r="C309">
        <v>9</v>
      </c>
      <c r="D309">
        <v>2</v>
      </c>
      <c r="E309" t="s">
        <v>202</v>
      </c>
      <c r="F309" t="s">
        <v>144</v>
      </c>
      <c r="G309" s="4">
        <v>44562</v>
      </c>
    </row>
    <row r="310" spans="1:7" x14ac:dyDescent="0.25">
      <c r="A310">
        <v>14</v>
      </c>
      <c r="B310">
        <v>34</v>
      </c>
      <c r="C310"/>
      <c r="D310"/>
      <c r="E310" t="s">
        <v>201</v>
      </c>
      <c r="F310" t="s">
        <v>145</v>
      </c>
      <c r="G310" s="4">
        <v>44562</v>
      </c>
    </row>
    <row r="311" spans="1:7" x14ac:dyDescent="0.25">
      <c r="A311">
        <v>14</v>
      </c>
      <c r="B311">
        <v>34</v>
      </c>
      <c r="C311">
        <v>1</v>
      </c>
      <c r="D311">
        <v>1</v>
      </c>
      <c r="E311" t="s">
        <v>200</v>
      </c>
      <c r="F311" t="s">
        <v>142</v>
      </c>
      <c r="G311" s="4">
        <v>44562</v>
      </c>
    </row>
    <row r="312" spans="1:7" x14ac:dyDescent="0.25">
      <c r="A312">
        <v>14</v>
      </c>
      <c r="B312">
        <v>34</v>
      </c>
      <c r="C312">
        <v>2</v>
      </c>
      <c r="D312">
        <v>1</v>
      </c>
      <c r="E312" t="s">
        <v>199</v>
      </c>
      <c r="F312" t="s">
        <v>142</v>
      </c>
      <c r="G312" s="4">
        <v>44562</v>
      </c>
    </row>
    <row r="313" spans="1:7" x14ac:dyDescent="0.25">
      <c r="A313">
        <v>14</v>
      </c>
      <c r="B313">
        <v>34</v>
      </c>
      <c r="C313">
        <v>3</v>
      </c>
      <c r="D313">
        <v>1</v>
      </c>
      <c r="E313" t="s">
        <v>198</v>
      </c>
      <c r="F313" t="s">
        <v>142</v>
      </c>
      <c r="G313" s="4">
        <v>44562</v>
      </c>
    </row>
    <row r="314" spans="1:7" x14ac:dyDescent="0.25">
      <c r="A314">
        <v>14</v>
      </c>
      <c r="B314">
        <v>34</v>
      </c>
      <c r="C314">
        <v>4</v>
      </c>
      <c r="D314">
        <v>1</v>
      </c>
      <c r="E314" t="s">
        <v>197</v>
      </c>
      <c r="F314" t="s">
        <v>142</v>
      </c>
      <c r="G314" s="4">
        <v>44562</v>
      </c>
    </row>
    <row r="315" spans="1:7" x14ac:dyDescent="0.25">
      <c r="A315">
        <v>14</v>
      </c>
      <c r="B315">
        <v>34</v>
      </c>
      <c r="C315">
        <v>5</v>
      </c>
      <c r="D315">
        <v>2</v>
      </c>
      <c r="E315" t="s">
        <v>196</v>
      </c>
      <c r="F315" t="s">
        <v>144</v>
      </c>
      <c r="G315" s="4">
        <v>44562</v>
      </c>
    </row>
    <row r="316" spans="1:7" x14ac:dyDescent="0.25">
      <c r="A316">
        <v>14</v>
      </c>
      <c r="B316">
        <v>34</v>
      </c>
      <c r="C316">
        <v>6</v>
      </c>
      <c r="D316">
        <v>2</v>
      </c>
      <c r="E316" t="s">
        <v>195</v>
      </c>
      <c r="F316" t="s">
        <v>144</v>
      </c>
      <c r="G316" s="4">
        <v>44562</v>
      </c>
    </row>
    <row r="317" spans="1:7" x14ac:dyDescent="0.25">
      <c r="A317">
        <v>14</v>
      </c>
      <c r="B317">
        <v>34</v>
      </c>
      <c r="C317">
        <v>7</v>
      </c>
      <c r="D317">
        <v>2</v>
      </c>
      <c r="E317" t="s">
        <v>194</v>
      </c>
      <c r="F317" t="s">
        <v>144</v>
      </c>
      <c r="G317" s="4">
        <v>44562</v>
      </c>
    </row>
    <row r="318" spans="1:7" x14ac:dyDescent="0.25">
      <c r="A318">
        <v>14</v>
      </c>
      <c r="B318">
        <v>34</v>
      </c>
      <c r="C318">
        <v>8</v>
      </c>
      <c r="D318">
        <v>2</v>
      </c>
      <c r="E318" t="s">
        <v>155</v>
      </c>
      <c r="F318" t="s">
        <v>144</v>
      </c>
      <c r="G318" s="4">
        <v>44562</v>
      </c>
    </row>
    <row r="319" spans="1:7" x14ac:dyDescent="0.25">
      <c r="A319">
        <v>14</v>
      </c>
      <c r="B319">
        <v>34</v>
      </c>
      <c r="C319">
        <v>9</v>
      </c>
      <c r="D319">
        <v>3</v>
      </c>
      <c r="E319" t="s">
        <v>193</v>
      </c>
      <c r="F319" t="s">
        <v>143</v>
      </c>
      <c r="G319" s="4">
        <v>44562</v>
      </c>
    </row>
    <row r="320" spans="1:7" x14ac:dyDescent="0.25">
      <c r="A320">
        <v>14</v>
      </c>
      <c r="B320">
        <v>34</v>
      </c>
      <c r="C320">
        <v>10</v>
      </c>
      <c r="D320">
        <v>2</v>
      </c>
      <c r="E320" t="s">
        <v>192</v>
      </c>
      <c r="F320" t="s">
        <v>144</v>
      </c>
      <c r="G320" s="4">
        <v>44562</v>
      </c>
    </row>
    <row r="321" spans="1:7" x14ac:dyDescent="0.25">
      <c r="A321">
        <v>14</v>
      </c>
      <c r="B321">
        <v>34</v>
      </c>
      <c r="C321">
        <v>11</v>
      </c>
      <c r="D321">
        <v>3</v>
      </c>
      <c r="E321" t="s">
        <v>191</v>
      </c>
      <c r="F321" t="s">
        <v>143</v>
      </c>
      <c r="G321" s="4">
        <v>44562</v>
      </c>
    </row>
    <row r="322" spans="1:7" x14ac:dyDescent="0.25">
      <c r="A322">
        <v>14</v>
      </c>
      <c r="B322">
        <v>34</v>
      </c>
      <c r="C322">
        <v>12</v>
      </c>
      <c r="D322">
        <v>3</v>
      </c>
      <c r="E322" t="s">
        <v>190</v>
      </c>
      <c r="F322" t="s">
        <v>143</v>
      </c>
      <c r="G322" s="4">
        <v>44562</v>
      </c>
    </row>
    <row r="323" spans="1:7" x14ac:dyDescent="0.25">
      <c r="A323">
        <v>14</v>
      </c>
      <c r="B323">
        <v>35</v>
      </c>
      <c r="C323"/>
      <c r="D323"/>
      <c r="E323" t="s">
        <v>189</v>
      </c>
      <c r="F323" t="s">
        <v>145</v>
      </c>
      <c r="G323" s="4">
        <v>44562</v>
      </c>
    </row>
    <row r="324" spans="1:7" x14ac:dyDescent="0.25">
      <c r="A324">
        <v>14</v>
      </c>
      <c r="B324">
        <v>35</v>
      </c>
      <c r="C324">
        <v>1</v>
      </c>
      <c r="D324">
        <v>2</v>
      </c>
      <c r="E324" t="s">
        <v>188</v>
      </c>
      <c r="F324" t="s">
        <v>144</v>
      </c>
      <c r="G324" s="4">
        <v>44562</v>
      </c>
    </row>
    <row r="325" spans="1:7" x14ac:dyDescent="0.25">
      <c r="A325">
        <v>14</v>
      </c>
      <c r="B325">
        <v>35</v>
      </c>
      <c r="C325">
        <v>2</v>
      </c>
      <c r="D325">
        <v>2</v>
      </c>
      <c r="E325" t="s">
        <v>187</v>
      </c>
      <c r="F325" t="s">
        <v>144</v>
      </c>
      <c r="G325" s="4">
        <v>44562</v>
      </c>
    </row>
    <row r="326" spans="1:7" x14ac:dyDescent="0.25">
      <c r="A326">
        <v>14</v>
      </c>
      <c r="B326">
        <v>35</v>
      </c>
      <c r="C326">
        <v>3</v>
      </c>
      <c r="D326">
        <v>2</v>
      </c>
      <c r="E326" t="s">
        <v>186</v>
      </c>
      <c r="F326" t="s">
        <v>144</v>
      </c>
      <c r="G326" s="4">
        <v>44562</v>
      </c>
    </row>
    <row r="327" spans="1:7" x14ac:dyDescent="0.25">
      <c r="A327">
        <v>14</v>
      </c>
      <c r="B327">
        <v>35</v>
      </c>
      <c r="C327">
        <v>4</v>
      </c>
      <c r="D327">
        <v>2</v>
      </c>
      <c r="E327" t="s">
        <v>185</v>
      </c>
      <c r="F327" t="s">
        <v>144</v>
      </c>
      <c r="G327" s="4">
        <v>44562</v>
      </c>
    </row>
    <row r="328" spans="1:7" x14ac:dyDescent="0.25">
      <c r="A328">
        <v>14</v>
      </c>
      <c r="B328">
        <v>35</v>
      </c>
      <c r="C328">
        <v>5</v>
      </c>
      <c r="D328">
        <v>3</v>
      </c>
      <c r="E328" t="s">
        <v>184</v>
      </c>
      <c r="F328" t="s">
        <v>143</v>
      </c>
      <c r="G328" s="4">
        <v>44562</v>
      </c>
    </row>
    <row r="329" spans="1:7" x14ac:dyDescent="0.25">
      <c r="A329">
        <v>14</v>
      </c>
      <c r="B329">
        <v>35</v>
      </c>
      <c r="C329">
        <v>6</v>
      </c>
      <c r="D329">
        <v>2</v>
      </c>
      <c r="E329" t="s">
        <v>183</v>
      </c>
      <c r="F329" t="s">
        <v>144</v>
      </c>
      <c r="G329" s="4">
        <v>44562</v>
      </c>
    </row>
    <row r="330" spans="1:7" x14ac:dyDescent="0.25">
      <c r="A330">
        <v>14</v>
      </c>
      <c r="B330">
        <v>36</v>
      </c>
      <c r="C330"/>
      <c r="D330"/>
      <c r="E330" t="s">
        <v>182</v>
      </c>
      <c r="F330" t="s">
        <v>145</v>
      </c>
      <c r="G330" s="4">
        <v>44562</v>
      </c>
    </row>
    <row r="331" spans="1:7" x14ac:dyDescent="0.25">
      <c r="A331">
        <v>14</v>
      </c>
      <c r="B331">
        <v>36</v>
      </c>
      <c r="C331">
        <v>1</v>
      </c>
      <c r="D331">
        <v>2</v>
      </c>
      <c r="E331" t="s">
        <v>181</v>
      </c>
      <c r="F331" t="s">
        <v>144</v>
      </c>
      <c r="G331" s="4">
        <v>44562</v>
      </c>
    </row>
    <row r="332" spans="1:7" x14ac:dyDescent="0.25">
      <c r="A332">
        <v>14</v>
      </c>
      <c r="B332">
        <v>36</v>
      </c>
      <c r="C332">
        <v>2</v>
      </c>
      <c r="D332">
        <v>2</v>
      </c>
      <c r="E332" t="s">
        <v>180</v>
      </c>
      <c r="F332" t="s">
        <v>144</v>
      </c>
      <c r="G332" s="4">
        <v>44562</v>
      </c>
    </row>
    <row r="333" spans="1:7" x14ac:dyDescent="0.25">
      <c r="A333">
        <v>14</v>
      </c>
      <c r="B333">
        <v>36</v>
      </c>
      <c r="C333">
        <v>3</v>
      </c>
      <c r="D333">
        <v>2</v>
      </c>
      <c r="E333" t="s">
        <v>179</v>
      </c>
      <c r="F333" t="s">
        <v>144</v>
      </c>
      <c r="G333" s="4">
        <v>44562</v>
      </c>
    </row>
    <row r="334" spans="1:7" x14ac:dyDescent="0.25">
      <c r="A334">
        <v>14</v>
      </c>
      <c r="B334">
        <v>36</v>
      </c>
      <c r="C334">
        <v>4</v>
      </c>
      <c r="D334">
        <v>2</v>
      </c>
      <c r="E334" t="s">
        <v>178</v>
      </c>
      <c r="F334" t="s">
        <v>144</v>
      </c>
      <c r="G334" s="4">
        <v>44562</v>
      </c>
    </row>
    <row r="335" spans="1:7" x14ac:dyDescent="0.25">
      <c r="A335">
        <v>14</v>
      </c>
      <c r="B335">
        <v>36</v>
      </c>
      <c r="C335">
        <v>5</v>
      </c>
      <c r="D335">
        <v>3</v>
      </c>
      <c r="E335" t="s">
        <v>177</v>
      </c>
      <c r="F335" t="s">
        <v>143</v>
      </c>
      <c r="G335" s="4">
        <v>44562</v>
      </c>
    </row>
    <row r="336" spans="1:7" x14ac:dyDescent="0.25">
      <c r="A336">
        <v>14</v>
      </c>
      <c r="B336">
        <v>37</v>
      </c>
      <c r="C336"/>
      <c r="D336"/>
      <c r="E336" t="s">
        <v>176</v>
      </c>
      <c r="F336" t="s">
        <v>145</v>
      </c>
      <c r="G336" s="4">
        <v>44562</v>
      </c>
    </row>
    <row r="337" spans="1:7" x14ac:dyDescent="0.25">
      <c r="A337">
        <v>14</v>
      </c>
      <c r="B337">
        <v>37</v>
      </c>
      <c r="C337">
        <v>1</v>
      </c>
      <c r="D337">
        <v>3</v>
      </c>
      <c r="E337" t="s">
        <v>175</v>
      </c>
      <c r="F337" t="s">
        <v>143</v>
      </c>
      <c r="G337" s="4">
        <v>44562</v>
      </c>
    </row>
    <row r="338" spans="1:7" x14ac:dyDescent="0.25">
      <c r="A338">
        <v>14</v>
      </c>
      <c r="B338">
        <v>37</v>
      </c>
      <c r="C338">
        <v>2</v>
      </c>
      <c r="D338">
        <v>2</v>
      </c>
      <c r="E338" t="s">
        <v>174</v>
      </c>
      <c r="F338" t="s">
        <v>144</v>
      </c>
      <c r="G338" s="4">
        <v>44562</v>
      </c>
    </row>
    <row r="339" spans="1:7" x14ac:dyDescent="0.25">
      <c r="A339">
        <v>14</v>
      </c>
      <c r="B339">
        <v>37</v>
      </c>
      <c r="C339">
        <v>3</v>
      </c>
      <c r="D339">
        <v>3</v>
      </c>
      <c r="E339" t="s">
        <v>173</v>
      </c>
      <c r="F339" t="s">
        <v>143</v>
      </c>
      <c r="G339" s="4">
        <v>44562</v>
      </c>
    </row>
    <row r="340" spans="1:7" x14ac:dyDescent="0.25">
      <c r="A340">
        <v>14</v>
      </c>
      <c r="B340">
        <v>37</v>
      </c>
      <c r="C340">
        <v>4</v>
      </c>
      <c r="D340">
        <v>2</v>
      </c>
      <c r="E340" t="s">
        <v>172</v>
      </c>
      <c r="F340" t="s">
        <v>144</v>
      </c>
      <c r="G340" s="4">
        <v>44562</v>
      </c>
    </row>
    <row r="341" spans="1:7" x14ac:dyDescent="0.25">
      <c r="A341">
        <v>14</v>
      </c>
      <c r="B341">
        <v>37</v>
      </c>
      <c r="C341">
        <v>5</v>
      </c>
      <c r="D341">
        <v>2</v>
      </c>
      <c r="E341" t="s">
        <v>171</v>
      </c>
      <c r="F341" t="s">
        <v>144</v>
      </c>
      <c r="G341" s="4">
        <v>44562</v>
      </c>
    </row>
    <row r="342" spans="1:7" x14ac:dyDescent="0.25">
      <c r="A342">
        <v>14</v>
      </c>
      <c r="B342">
        <v>37</v>
      </c>
      <c r="C342">
        <v>6</v>
      </c>
      <c r="D342">
        <v>3</v>
      </c>
      <c r="E342" t="s">
        <v>170</v>
      </c>
      <c r="F342" t="s">
        <v>143</v>
      </c>
      <c r="G342" s="4">
        <v>44562</v>
      </c>
    </row>
    <row r="343" spans="1:7" x14ac:dyDescent="0.25">
      <c r="A343">
        <v>14</v>
      </c>
      <c r="B343">
        <v>38</v>
      </c>
      <c r="C343"/>
      <c r="D343"/>
      <c r="E343" t="s">
        <v>169</v>
      </c>
      <c r="F343" t="s">
        <v>145</v>
      </c>
      <c r="G343" s="4">
        <v>44562</v>
      </c>
    </row>
    <row r="344" spans="1:7" x14ac:dyDescent="0.25">
      <c r="A344">
        <v>14</v>
      </c>
      <c r="B344">
        <v>38</v>
      </c>
      <c r="C344">
        <v>1</v>
      </c>
      <c r="D344">
        <v>1</v>
      </c>
      <c r="E344" t="s">
        <v>168</v>
      </c>
      <c r="F344" t="s">
        <v>142</v>
      </c>
      <c r="G344" s="4">
        <v>44562</v>
      </c>
    </row>
    <row r="345" spans="1:7" x14ac:dyDescent="0.25">
      <c r="A345">
        <v>14</v>
      </c>
      <c r="B345">
        <v>38</v>
      </c>
      <c r="C345">
        <v>2</v>
      </c>
      <c r="D345">
        <v>3</v>
      </c>
      <c r="E345" t="s">
        <v>167</v>
      </c>
      <c r="F345" t="s">
        <v>143</v>
      </c>
      <c r="G345" s="4">
        <v>44562</v>
      </c>
    </row>
    <row r="346" spans="1:7" x14ac:dyDescent="0.25">
      <c r="A346">
        <v>14</v>
      </c>
      <c r="B346">
        <v>38</v>
      </c>
      <c r="C346">
        <v>3</v>
      </c>
      <c r="D346">
        <v>2</v>
      </c>
      <c r="E346" t="s">
        <v>166</v>
      </c>
      <c r="F346" t="s">
        <v>144</v>
      </c>
      <c r="G346" s="4">
        <v>44562</v>
      </c>
    </row>
    <row r="347" spans="1:7" x14ac:dyDescent="0.25">
      <c r="A347">
        <v>14</v>
      </c>
      <c r="B347">
        <v>38</v>
      </c>
      <c r="C347">
        <v>4</v>
      </c>
      <c r="D347">
        <v>2</v>
      </c>
      <c r="E347" t="s">
        <v>165</v>
      </c>
      <c r="F347" t="s">
        <v>144</v>
      </c>
      <c r="G347" s="4">
        <v>44562</v>
      </c>
    </row>
    <row r="348" spans="1:7" x14ac:dyDescent="0.25">
      <c r="A348">
        <v>14</v>
      </c>
      <c r="B348">
        <v>38</v>
      </c>
      <c r="C348">
        <v>5</v>
      </c>
      <c r="D348">
        <v>3</v>
      </c>
      <c r="E348" t="s">
        <v>164</v>
      </c>
      <c r="F348" t="s">
        <v>143</v>
      </c>
      <c r="G348" s="4">
        <v>44562</v>
      </c>
    </row>
    <row r="349" spans="1:7" x14ac:dyDescent="0.25">
      <c r="A349">
        <v>14</v>
      </c>
      <c r="B349">
        <v>61</v>
      </c>
      <c r="C349">
        <v>1</v>
      </c>
      <c r="D349">
        <v>1</v>
      </c>
      <c r="E349" t="s">
        <v>163</v>
      </c>
      <c r="F349" t="s">
        <v>142</v>
      </c>
      <c r="G349" s="4">
        <v>44562</v>
      </c>
    </row>
    <row r="350" spans="1:7" x14ac:dyDescent="0.25">
      <c r="A350">
        <v>14</v>
      </c>
      <c r="B350">
        <v>62</v>
      </c>
      <c r="C350">
        <v>1</v>
      </c>
      <c r="D350">
        <v>1</v>
      </c>
      <c r="E350" t="s">
        <v>162</v>
      </c>
      <c r="F350" t="s">
        <v>142</v>
      </c>
      <c r="G350" s="4">
        <v>44562</v>
      </c>
    </row>
    <row r="351" spans="1:7" x14ac:dyDescent="0.25">
      <c r="A351">
        <v>14</v>
      </c>
      <c r="B351">
        <v>63</v>
      </c>
      <c r="C351">
        <v>1</v>
      </c>
      <c r="D351">
        <v>1</v>
      </c>
      <c r="E351" t="s">
        <v>161</v>
      </c>
      <c r="F351" t="s">
        <v>142</v>
      </c>
      <c r="G351" s="4">
        <v>44562</v>
      </c>
    </row>
    <row r="352" spans="1:7" x14ac:dyDescent="0.25">
      <c r="A352">
        <v>14</v>
      </c>
      <c r="B352">
        <v>64</v>
      </c>
      <c r="C352">
        <v>1</v>
      </c>
      <c r="D352">
        <v>1</v>
      </c>
      <c r="E352" t="s">
        <v>160</v>
      </c>
      <c r="F352" t="s">
        <v>142</v>
      </c>
      <c r="G352" s="4">
        <v>44562</v>
      </c>
    </row>
    <row r="354" spans="1:4" x14ac:dyDescent="0.25">
      <c r="A354" s="183" t="s">
        <v>490</v>
      </c>
      <c r="B354" s="95" t="s">
        <v>543</v>
      </c>
      <c r="C354" s="183"/>
      <c r="D354" s="183"/>
    </row>
    <row r="355" spans="1:4" x14ac:dyDescent="0.25">
      <c r="A355" s="183">
        <v>14</v>
      </c>
      <c r="B355" s="95" t="s">
        <v>544</v>
      </c>
      <c r="C355" s="171" t="s">
        <v>543</v>
      </c>
      <c r="D355" s="183">
        <v>0</v>
      </c>
    </row>
    <row r="356" spans="1:4" x14ac:dyDescent="0.25">
      <c r="A356" s="183">
        <v>0</v>
      </c>
      <c r="B356" s="95" t="s">
        <v>545</v>
      </c>
      <c r="C356" s="171" t="s">
        <v>544</v>
      </c>
      <c r="D356" s="183">
        <v>2</v>
      </c>
    </row>
    <row r="357" spans="1:4" x14ac:dyDescent="0.25">
      <c r="A357" s="183"/>
      <c r="B357" s="95" t="s">
        <v>546</v>
      </c>
      <c r="C357" s="171" t="s">
        <v>545</v>
      </c>
      <c r="D357" s="183">
        <v>3</v>
      </c>
    </row>
    <row r="358" spans="1:4" x14ac:dyDescent="0.25">
      <c r="A358" s="183"/>
      <c r="B358" s="95" t="s">
        <v>547</v>
      </c>
      <c r="C358" s="171" t="s">
        <v>546</v>
      </c>
      <c r="D358" s="183"/>
    </row>
    <row r="359" spans="1:4" x14ac:dyDescent="0.25">
      <c r="A359" s="183"/>
      <c r="B359" s="95" t="s">
        <v>548</v>
      </c>
      <c r="C359" s="171" t="s">
        <v>547</v>
      </c>
      <c r="D359" s="183"/>
    </row>
    <row r="360" spans="1:4" x14ac:dyDescent="0.25">
      <c r="A360" s="183"/>
      <c r="B360" s="95" t="s">
        <v>549</v>
      </c>
      <c r="C360" s="171" t="s">
        <v>548</v>
      </c>
      <c r="D360" s="183"/>
    </row>
    <row r="361" spans="1:4" x14ac:dyDescent="0.25">
      <c r="A361" s="183"/>
      <c r="B361" s="95" t="s">
        <v>550</v>
      </c>
      <c r="C361" s="171" t="s">
        <v>549</v>
      </c>
      <c r="D361" s="183"/>
    </row>
    <row r="362" spans="1:4" x14ac:dyDescent="0.25">
      <c r="A362" s="183"/>
      <c r="B362" s="95" t="s">
        <v>551</v>
      </c>
      <c r="C362" s="171" t="s">
        <v>550</v>
      </c>
      <c r="D362" s="183"/>
    </row>
    <row r="363" spans="1:4" x14ac:dyDescent="0.25">
      <c r="A363" s="183"/>
      <c r="B363" s="95" t="s">
        <v>552</v>
      </c>
      <c r="C363" s="171" t="s">
        <v>551</v>
      </c>
      <c r="D363" s="183"/>
    </row>
    <row r="364" spans="1:4" x14ac:dyDescent="0.25">
      <c r="A364" s="183"/>
      <c r="B364" s="95">
        <v>10</v>
      </c>
      <c r="C364" s="171" t="s">
        <v>552</v>
      </c>
      <c r="D364" s="183"/>
    </row>
    <row r="365" spans="1:4" x14ac:dyDescent="0.25">
      <c r="A365" s="183"/>
      <c r="B365" s="95">
        <v>11</v>
      </c>
      <c r="C365" s="171" t="s">
        <v>553</v>
      </c>
      <c r="D365" s="183"/>
    </row>
    <row r="366" spans="1:4" x14ac:dyDescent="0.25">
      <c r="A366" s="183"/>
      <c r="B366" s="95">
        <v>12</v>
      </c>
      <c r="C366" s="171" t="s">
        <v>554</v>
      </c>
      <c r="D366" s="183"/>
    </row>
    <row r="367" spans="1:4" x14ac:dyDescent="0.25">
      <c r="A367" s="183"/>
      <c r="B367" s="95">
        <v>13</v>
      </c>
      <c r="C367" s="171" t="s">
        <v>555</v>
      </c>
      <c r="D367" s="183"/>
    </row>
    <row r="368" spans="1:4" x14ac:dyDescent="0.25">
      <c r="A368" s="183"/>
      <c r="B368" s="95">
        <v>14</v>
      </c>
      <c r="C368" s="171" t="s">
        <v>556</v>
      </c>
      <c r="D368" s="183"/>
    </row>
    <row r="369" spans="1:4" x14ac:dyDescent="0.25">
      <c r="A369" s="183"/>
      <c r="B369" s="95">
        <v>15</v>
      </c>
      <c r="C369" s="171" t="s">
        <v>557</v>
      </c>
      <c r="D369" s="183"/>
    </row>
    <row r="370" spans="1:4" x14ac:dyDescent="0.25">
      <c r="A370" s="183"/>
      <c r="B370" s="95">
        <v>16</v>
      </c>
      <c r="C370" s="171" t="s">
        <v>558</v>
      </c>
      <c r="D370" s="183"/>
    </row>
    <row r="371" spans="1:4" x14ac:dyDescent="0.25">
      <c r="A371" s="183"/>
      <c r="B371" s="95">
        <v>17</v>
      </c>
      <c r="C371" s="183"/>
      <c r="D371" s="183"/>
    </row>
    <row r="372" spans="1:4" x14ac:dyDescent="0.25">
      <c r="A372" s="183"/>
      <c r="B372" s="95">
        <v>18</v>
      </c>
      <c r="C372" s="95"/>
      <c r="D372" s="183"/>
    </row>
    <row r="373" spans="1:4" x14ac:dyDescent="0.25">
      <c r="A373" s="183"/>
      <c r="B373" s="95">
        <v>19</v>
      </c>
      <c r="C373" s="95"/>
      <c r="D373" s="183"/>
    </row>
    <row r="374" spans="1:4" x14ac:dyDescent="0.25">
      <c r="A374" s="183"/>
      <c r="B374" s="95">
        <v>20</v>
      </c>
      <c r="C374" s="95"/>
      <c r="D374" s="183"/>
    </row>
    <row r="375" spans="1:4" x14ac:dyDescent="0.25">
      <c r="A375" s="183"/>
      <c r="B375" s="95">
        <v>21</v>
      </c>
      <c r="C375" s="95"/>
      <c r="D375" s="183"/>
    </row>
    <row r="376" spans="1:4" x14ac:dyDescent="0.25">
      <c r="A376" s="183"/>
      <c r="B376" s="95">
        <v>22</v>
      </c>
      <c r="C376" s="95"/>
      <c r="D376" s="183"/>
    </row>
    <row r="377" spans="1:4" x14ac:dyDescent="0.25">
      <c r="A377" s="183"/>
      <c r="B377" s="95">
        <v>23</v>
      </c>
      <c r="C377" s="95"/>
      <c r="D377" s="183"/>
    </row>
    <row r="378" spans="1:4" x14ac:dyDescent="0.25">
      <c r="A378" s="183"/>
      <c r="B378" s="95">
        <v>24</v>
      </c>
      <c r="C378" s="95"/>
      <c r="D378" s="183"/>
    </row>
    <row r="379" spans="1:4" x14ac:dyDescent="0.25">
      <c r="A379" s="183"/>
      <c r="B379" s="95">
        <v>25</v>
      </c>
      <c r="C379" s="95"/>
      <c r="D379" s="183"/>
    </row>
    <row r="380" spans="1:4" x14ac:dyDescent="0.25">
      <c r="A380" s="183"/>
      <c r="B380" s="95">
        <v>26</v>
      </c>
      <c r="C380" s="95"/>
      <c r="D380" s="183"/>
    </row>
    <row r="381" spans="1:4" x14ac:dyDescent="0.25">
      <c r="A381" s="183"/>
      <c r="B381" s="95">
        <v>27</v>
      </c>
      <c r="C381" s="95"/>
      <c r="D381" s="183"/>
    </row>
    <row r="382" spans="1:4" x14ac:dyDescent="0.25">
      <c r="A382" s="183"/>
      <c r="B382" s="95">
        <v>28</v>
      </c>
      <c r="C382" s="95"/>
      <c r="D382" s="183"/>
    </row>
    <row r="383" spans="1:4" x14ac:dyDescent="0.25">
      <c r="A383" s="183"/>
      <c r="B383" s="95">
        <v>29</v>
      </c>
      <c r="C383" s="95"/>
      <c r="D383" s="183"/>
    </row>
    <row r="384" spans="1:4" x14ac:dyDescent="0.25">
      <c r="A384" s="183"/>
      <c r="B384" s="95">
        <v>30</v>
      </c>
      <c r="C384" s="95"/>
      <c r="D384" s="183"/>
    </row>
    <row r="385" spans="1:4" x14ac:dyDescent="0.25">
      <c r="A385" s="183"/>
      <c r="B385" s="95">
        <v>32</v>
      </c>
      <c r="C385" s="95"/>
      <c r="D385" s="183"/>
    </row>
    <row r="386" spans="1:4" x14ac:dyDescent="0.25">
      <c r="A386" s="183"/>
      <c r="B386" s="95">
        <v>33</v>
      </c>
      <c r="C386" s="95"/>
      <c r="D386" s="183"/>
    </row>
    <row r="387" spans="1:4" x14ac:dyDescent="0.25">
      <c r="A387" s="183"/>
      <c r="B387" s="95">
        <v>34</v>
      </c>
      <c r="C387" s="95"/>
      <c r="D387" s="183"/>
    </row>
    <row r="388" spans="1:4" x14ac:dyDescent="0.25">
      <c r="A388" s="183"/>
      <c r="B388" s="95">
        <v>35</v>
      </c>
      <c r="C388" s="95"/>
      <c r="D388" s="183"/>
    </row>
    <row r="389" spans="1:4" x14ac:dyDescent="0.25">
      <c r="A389" s="183"/>
      <c r="B389" s="95">
        <v>36</v>
      </c>
      <c r="C389" s="95"/>
      <c r="D389" s="183"/>
    </row>
    <row r="390" spans="1:4" x14ac:dyDescent="0.25">
      <c r="A390" s="183"/>
      <c r="B390" s="95">
        <v>37</v>
      </c>
      <c r="C390" s="95"/>
      <c r="D390" s="183"/>
    </row>
    <row r="391" spans="1:4" x14ac:dyDescent="0.25">
      <c r="A391" s="183"/>
      <c r="B391" s="95">
        <v>38</v>
      </c>
      <c r="C391" s="95"/>
      <c r="D391" s="183"/>
    </row>
    <row r="392" spans="1:4" x14ac:dyDescent="0.25">
      <c r="A392" s="183"/>
      <c r="B392" s="95">
        <v>61</v>
      </c>
      <c r="C392" s="95"/>
      <c r="D392" s="183"/>
    </row>
    <row r="393" spans="1:4" x14ac:dyDescent="0.25">
      <c r="A393" s="183"/>
      <c r="B393" s="95">
        <v>62</v>
      </c>
      <c r="C393" s="95"/>
      <c r="D393" s="183"/>
    </row>
    <row r="394" spans="1:4" x14ac:dyDescent="0.25">
      <c r="A394" s="183"/>
      <c r="B394" s="95">
        <v>63</v>
      </c>
      <c r="C394" s="95"/>
      <c r="D394" s="183"/>
    </row>
    <row r="395" spans="1:4" x14ac:dyDescent="0.25">
      <c r="A395" s="183"/>
      <c r="B395" s="95">
        <v>64</v>
      </c>
      <c r="C395" s="95"/>
      <c r="D395" s="183"/>
    </row>
    <row r="396" spans="1:4" x14ac:dyDescent="0.25">
      <c r="B396"/>
      <c r="C396"/>
    </row>
    <row r="397" spans="1:4" x14ac:dyDescent="0.25">
      <c r="A397" s="182" t="s">
        <v>560</v>
      </c>
      <c r="B397" t="s">
        <v>561</v>
      </c>
      <c r="C397" t="s">
        <v>566</v>
      </c>
      <c r="D397" s="182" t="s">
        <v>141</v>
      </c>
    </row>
    <row r="398" spans="1:4" x14ac:dyDescent="0.25">
      <c r="A398" s="185" t="s">
        <v>545</v>
      </c>
      <c r="B398" s="95" t="s">
        <v>544</v>
      </c>
      <c r="C398" s="95" t="s">
        <v>544</v>
      </c>
      <c r="D398" s="183">
        <v>1</v>
      </c>
    </row>
    <row r="399" spans="1:4" x14ac:dyDescent="0.25">
      <c r="A399" s="185" t="s">
        <v>546</v>
      </c>
      <c r="B399" s="95" t="s">
        <v>545</v>
      </c>
      <c r="C399" s="95" t="s">
        <v>545</v>
      </c>
      <c r="D399" s="183">
        <v>2</v>
      </c>
    </row>
    <row r="400" spans="1:4" x14ac:dyDescent="0.25">
      <c r="A400" s="185" t="s">
        <v>547</v>
      </c>
      <c r="B400" s="95" t="s">
        <v>546</v>
      </c>
      <c r="C400" s="95" t="s">
        <v>546</v>
      </c>
      <c r="D400" s="183">
        <v>3</v>
      </c>
    </row>
    <row r="401" spans="1:4" x14ac:dyDescent="0.25">
      <c r="A401" s="185" t="s">
        <v>548</v>
      </c>
      <c r="B401" s="95" t="s">
        <v>547</v>
      </c>
      <c r="C401" s="95" t="s">
        <v>547</v>
      </c>
      <c r="D401" s="183"/>
    </row>
    <row r="402" spans="1:4" x14ac:dyDescent="0.25">
      <c r="A402" s="185" t="s">
        <v>549</v>
      </c>
      <c r="B402" s="95" t="s">
        <v>548</v>
      </c>
      <c r="C402" s="95" t="s">
        <v>548</v>
      </c>
      <c r="D402" s="183"/>
    </row>
    <row r="403" spans="1:4" x14ac:dyDescent="0.25">
      <c r="A403" s="185" t="s">
        <v>550</v>
      </c>
      <c r="B403" s="95" t="s">
        <v>549</v>
      </c>
      <c r="C403" s="95" t="s">
        <v>549</v>
      </c>
      <c r="D403" s="183"/>
    </row>
    <row r="404" spans="1:4" x14ac:dyDescent="0.25">
      <c r="A404" s="185" t="s">
        <v>551</v>
      </c>
      <c r="B404" s="95" t="s">
        <v>550</v>
      </c>
      <c r="C404" s="95" t="s">
        <v>550</v>
      </c>
      <c r="D404" s="183"/>
    </row>
    <row r="405" spans="1:4" x14ac:dyDescent="0.25">
      <c r="A405" s="185" t="s">
        <v>552</v>
      </c>
      <c r="B405" s="95" t="s">
        <v>551</v>
      </c>
      <c r="C405" s="95" t="s">
        <v>551</v>
      </c>
      <c r="D405" s="183"/>
    </row>
    <row r="406" spans="1:4" x14ac:dyDescent="0.25">
      <c r="A406" s="183">
        <v>10</v>
      </c>
      <c r="B406" s="95" t="s">
        <v>552</v>
      </c>
      <c r="C406" s="95" t="s">
        <v>552</v>
      </c>
      <c r="D406" s="183"/>
    </row>
    <row r="407" spans="1:4" x14ac:dyDescent="0.25">
      <c r="A407" s="183">
        <v>11</v>
      </c>
      <c r="B407" s="95">
        <v>10</v>
      </c>
      <c r="C407" s="95" t="s">
        <v>553</v>
      </c>
      <c r="D407" s="183"/>
    </row>
    <row r="408" spans="1:4" x14ac:dyDescent="0.25">
      <c r="A408" s="183">
        <v>12</v>
      </c>
      <c r="B408" s="95">
        <v>11</v>
      </c>
      <c r="C408" s="95" t="s">
        <v>554</v>
      </c>
      <c r="D408" s="183"/>
    </row>
    <row r="409" spans="1:4" x14ac:dyDescent="0.25">
      <c r="A409" s="183">
        <v>13</v>
      </c>
      <c r="B409" s="95">
        <v>12</v>
      </c>
      <c r="C409" s="95" t="s">
        <v>555</v>
      </c>
      <c r="D409" s="183"/>
    </row>
    <row r="410" spans="1:4" x14ac:dyDescent="0.25">
      <c r="A410" s="183">
        <v>14</v>
      </c>
      <c r="B410" s="95">
        <v>13</v>
      </c>
      <c r="C410" s="95" t="s">
        <v>556</v>
      </c>
      <c r="D410" s="183"/>
    </row>
    <row r="411" spans="1:4" x14ac:dyDescent="0.25">
      <c r="A411" s="183">
        <v>15</v>
      </c>
      <c r="B411" s="95">
        <v>14</v>
      </c>
      <c r="C411" s="95" t="s">
        <v>557</v>
      </c>
      <c r="D411" s="183"/>
    </row>
    <row r="412" spans="1:4" x14ac:dyDescent="0.25">
      <c r="A412" s="183">
        <v>16</v>
      </c>
      <c r="B412" s="95">
        <v>15</v>
      </c>
      <c r="C412" s="95" t="s">
        <v>558</v>
      </c>
      <c r="D412" s="183"/>
    </row>
    <row r="413" spans="1:4" x14ac:dyDescent="0.25">
      <c r="A413" s="183">
        <v>17</v>
      </c>
      <c r="B413" s="95">
        <v>16</v>
      </c>
      <c r="C413" s="95" t="s">
        <v>562</v>
      </c>
      <c r="D413" s="183"/>
    </row>
    <row r="414" spans="1:4" x14ac:dyDescent="0.25">
      <c r="A414" s="183">
        <v>18</v>
      </c>
      <c r="B414" s="95">
        <v>17</v>
      </c>
      <c r="C414" s="95" t="s">
        <v>563</v>
      </c>
      <c r="D414" s="183"/>
    </row>
    <row r="415" spans="1:4" x14ac:dyDescent="0.25">
      <c r="A415" s="183">
        <v>19</v>
      </c>
      <c r="B415" s="95">
        <v>18</v>
      </c>
      <c r="C415" s="95" t="s">
        <v>564</v>
      </c>
      <c r="D415" s="183"/>
    </row>
    <row r="416" spans="1:4" x14ac:dyDescent="0.25">
      <c r="A416" s="183">
        <v>20</v>
      </c>
      <c r="B416" s="95">
        <v>19</v>
      </c>
      <c r="C416" s="95" t="s">
        <v>565</v>
      </c>
      <c r="D416" s="183"/>
    </row>
    <row r="417" spans="1:4" x14ac:dyDescent="0.25">
      <c r="A417" s="183">
        <v>21</v>
      </c>
      <c r="B417" s="95">
        <v>20</v>
      </c>
      <c r="C417" s="95"/>
      <c r="D417" s="183"/>
    </row>
    <row r="418" spans="1:4" x14ac:dyDescent="0.25">
      <c r="A418" s="183">
        <v>22</v>
      </c>
      <c r="B418" s="95">
        <v>21</v>
      </c>
      <c r="C418" s="95"/>
      <c r="D418" s="183"/>
    </row>
    <row r="419" spans="1:4" x14ac:dyDescent="0.25">
      <c r="A419" s="183">
        <v>23</v>
      </c>
      <c r="B419" s="95">
        <v>22</v>
      </c>
      <c r="C419" s="95"/>
      <c r="D419" s="183"/>
    </row>
    <row r="420" spans="1:4" x14ac:dyDescent="0.25">
      <c r="A420" s="183">
        <v>24</v>
      </c>
      <c r="B420" s="95">
        <v>23</v>
      </c>
      <c r="C420" s="95"/>
      <c r="D420" s="183"/>
    </row>
    <row r="421" spans="1:4" x14ac:dyDescent="0.25">
      <c r="A421" s="183">
        <v>25</v>
      </c>
      <c r="B421" s="95">
        <v>24</v>
      </c>
      <c r="C421" s="95"/>
      <c r="D421" s="183"/>
    </row>
    <row r="422" spans="1:4" x14ac:dyDescent="0.25">
      <c r="A422" s="183">
        <v>26</v>
      </c>
      <c r="B422" s="95">
        <v>25</v>
      </c>
      <c r="C422" s="95"/>
      <c r="D422" s="183"/>
    </row>
    <row r="423" spans="1:4" x14ac:dyDescent="0.25">
      <c r="A423" s="183">
        <v>27</v>
      </c>
      <c r="B423" s="95">
        <v>26</v>
      </c>
      <c r="C423" s="95"/>
      <c r="D423" s="183"/>
    </row>
    <row r="424" spans="1:4" x14ac:dyDescent="0.25">
      <c r="A424" s="183">
        <v>28</v>
      </c>
      <c r="B424" s="95">
        <v>27</v>
      </c>
      <c r="C424" s="95"/>
      <c r="D424" s="183"/>
    </row>
    <row r="425" spans="1:4" x14ac:dyDescent="0.25">
      <c r="A425" s="183">
        <v>29</v>
      </c>
      <c r="B425" s="95">
        <v>28</v>
      </c>
      <c r="C425" s="95"/>
      <c r="D425" s="183"/>
    </row>
    <row r="426" spans="1:4" x14ac:dyDescent="0.25">
      <c r="A426" s="183">
        <v>30</v>
      </c>
      <c r="B426" s="95">
        <v>29</v>
      </c>
      <c r="C426" s="95"/>
      <c r="D426" s="183"/>
    </row>
    <row r="427" spans="1:4" x14ac:dyDescent="0.25">
      <c r="A427" s="183">
        <v>31</v>
      </c>
      <c r="B427" s="95">
        <v>30</v>
      </c>
      <c r="C427" s="95"/>
      <c r="D427" s="183"/>
    </row>
    <row r="428" spans="1:4" x14ac:dyDescent="0.25">
      <c r="A428" s="183">
        <v>32</v>
      </c>
      <c r="B428" s="95">
        <v>31</v>
      </c>
      <c r="C428" s="95"/>
      <c r="D428" s="183"/>
    </row>
    <row r="429" spans="1:4" x14ac:dyDescent="0.25">
      <c r="A429" s="183"/>
      <c r="B429" s="95">
        <v>32</v>
      </c>
      <c r="C429" s="95"/>
      <c r="D429" s="183"/>
    </row>
    <row r="430" spans="1:4" x14ac:dyDescent="0.25">
      <c r="A430" s="183"/>
      <c r="B430" s="95">
        <v>33</v>
      </c>
      <c r="C430" s="95"/>
      <c r="D430" s="183"/>
    </row>
    <row r="431" spans="1:4" x14ac:dyDescent="0.25">
      <c r="A431" s="183"/>
      <c r="B431" s="95">
        <v>34</v>
      </c>
      <c r="C431" s="95"/>
      <c r="D431" s="183"/>
    </row>
    <row r="432" spans="1:4" x14ac:dyDescent="0.25">
      <c r="A432" s="183"/>
      <c r="B432" s="95">
        <v>35</v>
      </c>
      <c r="C432" s="95"/>
      <c r="D432" s="183"/>
    </row>
    <row r="433" spans="1:4" x14ac:dyDescent="0.25">
      <c r="A433" s="183"/>
      <c r="B433" s="95">
        <v>36</v>
      </c>
      <c r="C433" s="95"/>
      <c r="D433" s="183"/>
    </row>
    <row r="434" spans="1:4" x14ac:dyDescent="0.25">
      <c r="A434" s="183"/>
      <c r="B434" s="95">
        <v>37</v>
      </c>
      <c r="C434" s="95"/>
      <c r="D434" s="183"/>
    </row>
    <row r="435" spans="1:4" x14ac:dyDescent="0.25">
      <c r="A435" s="183"/>
      <c r="B435" s="95">
        <v>38</v>
      </c>
      <c r="C435" s="95"/>
      <c r="D435" s="183"/>
    </row>
    <row r="436" spans="1:4" x14ac:dyDescent="0.25">
      <c r="A436" s="183"/>
      <c r="B436" s="95">
        <v>39</v>
      </c>
      <c r="C436" s="95"/>
      <c r="D436" s="183"/>
    </row>
    <row r="437" spans="1:4" x14ac:dyDescent="0.25">
      <c r="A437" s="183"/>
      <c r="B437" s="95">
        <v>40</v>
      </c>
      <c r="C437" s="95"/>
      <c r="D437" s="183"/>
    </row>
    <row r="438" spans="1:4" x14ac:dyDescent="0.25">
      <c r="A438" s="183"/>
      <c r="B438" s="95">
        <v>41</v>
      </c>
      <c r="C438" s="95"/>
      <c r="D438" s="183"/>
    </row>
    <row r="439" spans="1:4" x14ac:dyDescent="0.25">
      <c r="A439" s="183"/>
      <c r="B439" s="95">
        <v>42</v>
      </c>
      <c r="C439" s="95"/>
      <c r="D439" s="183"/>
    </row>
    <row r="440" spans="1:4" x14ac:dyDescent="0.25">
      <c r="A440" s="183"/>
      <c r="B440" s="95">
        <v>43</v>
      </c>
      <c r="C440" s="95"/>
      <c r="D440" s="183"/>
    </row>
    <row r="441" spans="1:4" x14ac:dyDescent="0.25">
      <c r="A441" s="183"/>
      <c r="B441" s="95">
        <v>44</v>
      </c>
      <c r="C441" s="95"/>
      <c r="D441" s="183"/>
    </row>
    <row r="442" spans="1:4" x14ac:dyDescent="0.25">
      <c r="A442" s="183"/>
      <c r="B442" s="95">
        <v>45</v>
      </c>
      <c r="C442" s="95"/>
      <c r="D442" s="183"/>
    </row>
    <row r="443" spans="1:4" x14ac:dyDescent="0.25">
      <c r="A443" s="183"/>
      <c r="B443" s="95">
        <v>46</v>
      </c>
      <c r="C443" s="95"/>
      <c r="D443" s="183"/>
    </row>
    <row r="444" spans="1:4" x14ac:dyDescent="0.25">
      <c r="A444" s="183"/>
      <c r="B444" s="95">
        <v>47</v>
      </c>
      <c r="C444" s="95"/>
      <c r="D444" s="183"/>
    </row>
    <row r="445" spans="1:4" x14ac:dyDescent="0.25">
      <c r="A445" s="183"/>
      <c r="B445" s="95">
        <v>48</v>
      </c>
      <c r="C445" s="95"/>
      <c r="D445" s="183"/>
    </row>
    <row r="446" spans="1:4" x14ac:dyDescent="0.25">
      <c r="A446" s="183"/>
      <c r="B446" s="95">
        <v>49</v>
      </c>
      <c r="C446" s="95"/>
      <c r="D446" s="183"/>
    </row>
    <row r="447" spans="1:4" x14ac:dyDescent="0.25">
      <c r="A447" s="183"/>
      <c r="B447" s="95">
        <v>50</v>
      </c>
      <c r="C447" s="95"/>
      <c r="D447" s="183"/>
    </row>
    <row r="448" spans="1:4" x14ac:dyDescent="0.25">
      <c r="A448" s="183"/>
      <c r="B448" s="95">
        <v>51</v>
      </c>
      <c r="C448" s="95"/>
      <c r="D448" s="183"/>
    </row>
    <row r="449" spans="1:4" x14ac:dyDescent="0.25">
      <c r="A449" s="183"/>
      <c r="B449" s="95">
        <v>52</v>
      </c>
      <c r="C449" s="95"/>
      <c r="D449" s="183"/>
    </row>
    <row r="450" spans="1:4" x14ac:dyDescent="0.25">
      <c r="A450" s="183"/>
      <c r="B450" s="95">
        <v>53</v>
      </c>
      <c r="C450" s="95"/>
      <c r="D450" s="183"/>
    </row>
    <row r="451" spans="1:4" x14ac:dyDescent="0.25">
      <c r="A451" s="183"/>
      <c r="B451" s="95">
        <v>54</v>
      </c>
      <c r="C451" s="95"/>
      <c r="D451" s="183"/>
    </row>
    <row r="452" spans="1:4" x14ac:dyDescent="0.25">
      <c r="A452" s="183"/>
      <c r="B452" s="95">
        <v>55</v>
      </c>
      <c r="C452" s="95"/>
      <c r="D452" s="183"/>
    </row>
    <row r="453" spans="1:4" x14ac:dyDescent="0.25">
      <c r="A453" s="183"/>
      <c r="B453" s="95">
        <v>56</v>
      </c>
      <c r="C453" s="95"/>
      <c r="D453" s="183"/>
    </row>
    <row r="454" spans="1:4" x14ac:dyDescent="0.25">
      <c r="A454" s="183"/>
      <c r="B454" s="95">
        <v>57</v>
      </c>
      <c r="C454" s="95"/>
      <c r="D454" s="183"/>
    </row>
    <row r="455" spans="1:4" x14ac:dyDescent="0.25">
      <c r="A455" s="183"/>
      <c r="B455" s="95">
        <v>58</v>
      </c>
      <c r="C455" s="95"/>
      <c r="D455" s="183"/>
    </row>
    <row r="456" spans="1:4" x14ac:dyDescent="0.25">
      <c r="A456" s="183"/>
      <c r="B456" s="95">
        <v>59</v>
      </c>
      <c r="C456" s="95"/>
      <c r="D456" s="183"/>
    </row>
    <row r="457" spans="1:4" x14ac:dyDescent="0.25">
      <c r="A457" s="183"/>
      <c r="B457" s="95">
        <v>60</v>
      </c>
      <c r="C457" s="95"/>
      <c r="D457" s="183"/>
    </row>
    <row r="458" spans="1:4" x14ac:dyDescent="0.25">
      <c r="A458" s="183"/>
      <c r="B458" s="95">
        <v>61</v>
      </c>
      <c r="C458" s="95"/>
      <c r="D458" s="183"/>
    </row>
    <row r="459" spans="1:4" x14ac:dyDescent="0.25">
      <c r="A459" s="183"/>
      <c r="B459" s="95">
        <v>62</v>
      </c>
      <c r="C459" s="95"/>
      <c r="D459" s="183"/>
    </row>
    <row r="460" spans="1:4" x14ac:dyDescent="0.25">
      <c r="A460" s="183"/>
      <c r="B460" s="95">
        <v>63</v>
      </c>
      <c r="C460" s="95"/>
      <c r="D460" s="183"/>
    </row>
    <row r="461" spans="1:4" x14ac:dyDescent="0.25">
      <c r="A461" s="183"/>
      <c r="B461" s="95">
        <v>64</v>
      </c>
      <c r="C461" s="95"/>
      <c r="D461" s="183"/>
    </row>
    <row r="462" spans="1:4" x14ac:dyDescent="0.25">
      <c r="A462" s="183"/>
      <c r="B462" s="95">
        <v>65</v>
      </c>
      <c r="C462" s="95"/>
      <c r="D462" s="183"/>
    </row>
    <row r="463" spans="1:4" x14ac:dyDescent="0.25">
      <c r="A463" s="183"/>
      <c r="B463" s="95">
        <v>66</v>
      </c>
      <c r="C463" s="95"/>
      <c r="D463" s="183"/>
    </row>
    <row r="464" spans="1:4" x14ac:dyDescent="0.25">
      <c r="A464" s="183"/>
      <c r="B464" s="95">
        <v>67</v>
      </c>
      <c r="C464" s="95"/>
      <c r="D464" s="183"/>
    </row>
    <row r="465" spans="1:4" x14ac:dyDescent="0.25">
      <c r="A465" s="183"/>
      <c r="B465" s="95">
        <v>68</v>
      </c>
      <c r="C465" s="95"/>
      <c r="D465" s="183"/>
    </row>
    <row r="466" spans="1:4" x14ac:dyDescent="0.25">
      <c r="A466" s="183"/>
      <c r="B466" s="95">
        <v>69</v>
      </c>
      <c r="C466" s="95"/>
      <c r="D466" s="183"/>
    </row>
    <row r="467" spans="1:4" x14ac:dyDescent="0.25">
      <c r="A467" s="183"/>
      <c r="B467" s="95">
        <v>70</v>
      </c>
      <c r="C467" s="95"/>
      <c r="D467" s="183"/>
    </row>
    <row r="468" spans="1:4" x14ac:dyDescent="0.25">
      <c r="A468" s="183"/>
      <c r="B468" s="95">
        <v>71</v>
      </c>
      <c r="C468" s="95"/>
      <c r="D468" s="183"/>
    </row>
    <row r="469" spans="1:4" x14ac:dyDescent="0.25">
      <c r="A469" s="183"/>
      <c r="B469" s="95">
        <v>72</v>
      </c>
      <c r="C469" s="95"/>
      <c r="D469" s="183"/>
    </row>
    <row r="470" spans="1:4" x14ac:dyDescent="0.25">
      <c r="A470" s="183"/>
      <c r="B470" s="95">
        <v>73</v>
      </c>
      <c r="C470" s="95"/>
      <c r="D470" s="183"/>
    </row>
    <row r="471" spans="1:4" x14ac:dyDescent="0.25">
      <c r="A471" s="183"/>
      <c r="B471" s="95">
        <v>74</v>
      </c>
      <c r="C471" s="95"/>
      <c r="D471" s="183"/>
    </row>
    <row r="472" spans="1:4" x14ac:dyDescent="0.25">
      <c r="A472" s="183"/>
      <c r="B472" s="95">
        <v>75</v>
      </c>
      <c r="C472" s="95"/>
      <c r="D472" s="183"/>
    </row>
    <row r="473" spans="1:4" x14ac:dyDescent="0.25">
      <c r="A473" s="183"/>
      <c r="B473" s="95">
        <v>76</v>
      </c>
      <c r="C473" s="95"/>
      <c r="D473" s="183"/>
    </row>
    <row r="474" spans="1:4" x14ac:dyDescent="0.25">
      <c r="A474" s="183"/>
      <c r="B474" s="95">
        <v>77</v>
      </c>
      <c r="C474" s="95"/>
      <c r="D474" s="183"/>
    </row>
    <row r="475" spans="1:4" x14ac:dyDescent="0.25">
      <c r="A475" s="183"/>
      <c r="B475" s="95">
        <v>78</v>
      </c>
      <c r="C475" s="95"/>
      <c r="D475" s="183"/>
    </row>
    <row r="476" spans="1:4" x14ac:dyDescent="0.25">
      <c r="A476" s="183"/>
      <c r="B476" s="95">
        <v>79</v>
      </c>
      <c r="C476" s="95"/>
      <c r="D476" s="183"/>
    </row>
    <row r="477" spans="1:4" x14ac:dyDescent="0.25">
      <c r="B477"/>
      <c r="C477"/>
    </row>
    <row r="478" spans="1:4" x14ac:dyDescent="0.25">
      <c r="B478"/>
      <c r="C478"/>
    </row>
    <row r="479" spans="1:4" x14ac:dyDescent="0.25">
      <c r="B479"/>
      <c r="C479"/>
    </row>
    <row r="480" spans="1:4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7" x14ac:dyDescent="0.25">
      <c r="B497"/>
      <c r="C497"/>
      <c r="G497" s="124"/>
    </row>
    <row r="498" spans="2:7" x14ac:dyDescent="0.25">
      <c r="B498"/>
      <c r="C498"/>
      <c r="G498" s="124"/>
    </row>
    <row r="499" spans="2:7" x14ac:dyDescent="0.25">
      <c r="B499"/>
      <c r="C499"/>
      <c r="G499" s="124"/>
    </row>
    <row r="500" spans="2:7" x14ac:dyDescent="0.25">
      <c r="B500"/>
      <c r="C500"/>
      <c r="G500" s="124"/>
    </row>
    <row r="501" spans="2:7" x14ac:dyDescent="0.25">
      <c r="B501"/>
      <c r="C501"/>
      <c r="G501" s="124"/>
    </row>
    <row r="502" spans="2:7" x14ac:dyDescent="0.25">
      <c r="B502"/>
      <c r="C502"/>
      <c r="G502" s="124"/>
    </row>
    <row r="503" spans="2:7" x14ac:dyDescent="0.25">
      <c r="B503"/>
      <c r="C503"/>
      <c r="G503" s="124"/>
    </row>
    <row r="504" spans="2:7" x14ac:dyDescent="0.25">
      <c r="B504"/>
      <c r="C504"/>
      <c r="G504" s="124"/>
    </row>
    <row r="505" spans="2:7" x14ac:dyDescent="0.25">
      <c r="B505"/>
      <c r="C505"/>
      <c r="G505" s="124"/>
    </row>
    <row r="506" spans="2:7" x14ac:dyDescent="0.25">
      <c r="B506"/>
      <c r="C506"/>
      <c r="G506" s="124"/>
    </row>
    <row r="507" spans="2:7" x14ac:dyDescent="0.25">
      <c r="B507"/>
      <c r="C507"/>
      <c r="G507" s="124"/>
    </row>
    <row r="508" spans="2:7" x14ac:dyDescent="0.25">
      <c r="B508"/>
      <c r="C508"/>
      <c r="G508" s="124"/>
    </row>
    <row r="509" spans="2:7" x14ac:dyDescent="0.25">
      <c r="B509"/>
      <c r="C509"/>
      <c r="G509" s="124"/>
    </row>
    <row r="510" spans="2:7" x14ac:dyDescent="0.25">
      <c r="B510"/>
      <c r="C510"/>
      <c r="G510" s="124"/>
    </row>
    <row r="511" spans="2:7" x14ac:dyDescent="0.25">
      <c r="B511"/>
      <c r="C511"/>
      <c r="G511" s="124"/>
    </row>
    <row r="512" spans="2:7" x14ac:dyDescent="0.25">
      <c r="B512"/>
      <c r="C512"/>
      <c r="G512" s="124"/>
    </row>
    <row r="513" spans="2:7" x14ac:dyDescent="0.25">
      <c r="B513"/>
      <c r="C513"/>
      <c r="G513" s="124"/>
    </row>
    <row r="514" spans="2:7" x14ac:dyDescent="0.25">
      <c r="B514"/>
      <c r="C514"/>
      <c r="G514" s="124"/>
    </row>
    <row r="515" spans="2:7" x14ac:dyDescent="0.25">
      <c r="B515"/>
      <c r="C515"/>
      <c r="G515" s="124"/>
    </row>
    <row r="516" spans="2:7" x14ac:dyDescent="0.25">
      <c r="B516"/>
      <c r="C516"/>
      <c r="G516" s="124"/>
    </row>
    <row r="517" spans="2:7" x14ac:dyDescent="0.25">
      <c r="B517"/>
      <c r="C517"/>
      <c r="G517" s="124"/>
    </row>
    <row r="518" spans="2:7" x14ac:dyDescent="0.25">
      <c r="B518"/>
      <c r="C518"/>
      <c r="G518" s="124"/>
    </row>
    <row r="519" spans="2:7" x14ac:dyDescent="0.25">
      <c r="B519"/>
      <c r="C519"/>
      <c r="G519" s="124"/>
    </row>
    <row r="520" spans="2:7" x14ac:dyDescent="0.25">
      <c r="B520"/>
      <c r="C520"/>
      <c r="G520" s="124"/>
    </row>
    <row r="521" spans="2:7" x14ac:dyDescent="0.25">
      <c r="B521"/>
      <c r="C521"/>
      <c r="G521" s="124"/>
    </row>
    <row r="522" spans="2:7" x14ac:dyDescent="0.25">
      <c r="B522"/>
      <c r="C522"/>
      <c r="G522" s="124"/>
    </row>
    <row r="523" spans="2:7" x14ac:dyDescent="0.25">
      <c r="B523"/>
      <c r="C523"/>
      <c r="G523" s="124"/>
    </row>
    <row r="524" spans="2:7" x14ac:dyDescent="0.25">
      <c r="B524"/>
      <c r="C524"/>
      <c r="G524" s="124"/>
    </row>
    <row r="525" spans="2:7" x14ac:dyDescent="0.25">
      <c r="B525"/>
      <c r="C525"/>
      <c r="G525" s="124"/>
    </row>
    <row r="526" spans="2:7" x14ac:dyDescent="0.25">
      <c r="B526"/>
      <c r="C526"/>
      <c r="G526" s="124"/>
    </row>
    <row r="527" spans="2:7" x14ac:dyDescent="0.25">
      <c r="B527"/>
      <c r="C527"/>
      <c r="G527" s="124"/>
    </row>
    <row r="528" spans="2:7" x14ac:dyDescent="0.25">
      <c r="B528"/>
      <c r="C528"/>
      <c r="G528" s="124"/>
    </row>
    <row r="529" spans="2:7" x14ac:dyDescent="0.25">
      <c r="B529"/>
      <c r="C529"/>
      <c r="G529" s="124"/>
    </row>
    <row r="530" spans="2:7" x14ac:dyDescent="0.25">
      <c r="B530"/>
      <c r="C530"/>
      <c r="G530" s="124"/>
    </row>
    <row r="531" spans="2:7" x14ac:dyDescent="0.25">
      <c r="B531"/>
      <c r="C531"/>
      <c r="G531" s="124"/>
    </row>
    <row r="532" spans="2:7" x14ac:dyDescent="0.25">
      <c r="B532"/>
      <c r="C532"/>
      <c r="G532" s="124"/>
    </row>
    <row r="533" spans="2:7" x14ac:dyDescent="0.25">
      <c r="B533"/>
      <c r="C533"/>
      <c r="G533" s="124"/>
    </row>
    <row r="534" spans="2:7" x14ac:dyDescent="0.25">
      <c r="B534"/>
      <c r="C534"/>
      <c r="G534" s="124"/>
    </row>
    <row r="535" spans="2:7" x14ac:dyDescent="0.25">
      <c r="B535"/>
      <c r="C535"/>
      <c r="G535" s="124"/>
    </row>
    <row r="536" spans="2:7" x14ac:dyDescent="0.25">
      <c r="B536"/>
      <c r="C536"/>
      <c r="G536" s="124"/>
    </row>
    <row r="537" spans="2:7" x14ac:dyDescent="0.25">
      <c r="B537"/>
      <c r="C537"/>
      <c r="G537" s="124"/>
    </row>
    <row r="538" spans="2:7" x14ac:dyDescent="0.25">
      <c r="B538"/>
      <c r="C538"/>
      <c r="G538" s="124"/>
    </row>
    <row r="539" spans="2:7" x14ac:dyDescent="0.25">
      <c r="B539"/>
      <c r="C539"/>
      <c r="G539" s="124"/>
    </row>
    <row r="540" spans="2:7" x14ac:dyDescent="0.25">
      <c r="B540"/>
      <c r="C540"/>
      <c r="G540" s="124"/>
    </row>
    <row r="541" spans="2:7" x14ac:dyDescent="0.25">
      <c r="B541"/>
      <c r="C541"/>
      <c r="G541" s="124"/>
    </row>
    <row r="542" spans="2:7" x14ac:dyDescent="0.25">
      <c r="B542"/>
      <c r="C542"/>
      <c r="G542" s="124"/>
    </row>
    <row r="543" spans="2:7" x14ac:dyDescent="0.25">
      <c r="B543"/>
      <c r="C543"/>
      <c r="G543" s="124"/>
    </row>
    <row r="544" spans="2:7" x14ac:dyDescent="0.25">
      <c r="B544"/>
      <c r="C544"/>
      <c r="G544" s="124"/>
    </row>
    <row r="545" spans="2:7" x14ac:dyDescent="0.25">
      <c r="B545"/>
      <c r="C545"/>
      <c r="G545" s="124"/>
    </row>
    <row r="546" spans="2:7" x14ac:dyDescent="0.25">
      <c r="B546"/>
      <c r="C546"/>
      <c r="G546" s="124"/>
    </row>
    <row r="547" spans="2:7" x14ac:dyDescent="0.25">
      <c r="B547"/>
      <c r="C547"/>
      <c r="G547" s="124"/>
    </row>
    <row r="548" spans="2:7" x14ac:dyDescent="0.25">
      <c r="B548"/>
      <c r="C548"/>
      <c r="G548" s="124"/>
    </row>
    <row r="549" spans="2:7" x14ac:dyDescent="0.25">
      <c r="B549"/>
      <c r="C549"/>
      <c r="G549" s="124"/>
    </row>
    <row r="550" spans="2:7" x14ac:dyDescent="0.25">
      <c r="B550"/>
      <c r="C550"/>
      <c r="G550" s="124"/>
    </row>
    <row r="551" spans="2:7" x14ac:dyDescent="0.25">
      <c r="B551"/>
      <c r="C551"/>
      <c r="G551" s="124"/>
    </row>
    <row r="552" spans="2:7" x14ac:dyDescent="0.25">
      <c r="B552"/>
      <c r="C552"/>
      <c r="G552" s="124"/>
    </row>
    <row r="553" spans="2:7" x14ac:dyDescent="0.25">
      <c r="B553"/>
      <c r="C553"/>
      <c r="G553" s="124"/>
    </row>
    <row r="554" spans="2:7" x14ac:dyDescent="0.25">
      <c r="B554"/>
      <c r="C554"/>
      <c r="G554" s="124"/>
    </row>
    <row r="555" spans="2:7" x14ac:dyDescent="0.25">
      <c r="B555"/>
      <c r="C555"/>
      <c r="G555" s="124"/>
    </row>
    <row r="556" spans="2:7" x14ac:dyDescent="0.25">
      <c r="B556"/>
      <c r="C556"/>
      <c r="G556" s="124"/>
    </row>
    <row r="557" spans="2:7" x14ac:dyDescent="0.25">
      <c r="B557"/>
      <c r="C557"/>
      <c r="G557" s="124"/>
    </row>
    <row r="558" spans="2:7" x14ac:dyDescent="0.25">
      <c r="B558"/>
      <c r="C558"/>
      <c r="G558" s="124"/>
    </row>
    <row r="559" spans="2:7" x14ac:dyDescent="0.25">
      <c r="B559"/>
      <c r="C559"/>
      <c r="G559" s="124"/>
    </row>
    <row r="560" spans="2:7" x14ac:dyDescent="0.25">
      <c r="B560"/>
      <c r="C560"/>
      <c r="G560" s="124"/>
    </row>
    <row r="561" spans="2:7" x14ac:dyDescent="0.25">
      <c r="B561"/>
      <c r="C561"/>
      <c r="G561" s="124"/>
    </row>
    <row r="562" spans="2:7" x14ac:dyDescent="0.25">
      <c r="B562"/>
      <c r="C562"/>
      <c r="G562" s="124"/>
    </row>
    <row r="563" spans="2:7" x14ac:dyDescent="0.25">
      <c r="B563"/>
      <c r="C563"/>
      <c r="G563" s="124"/>
    </row>
    <row r="564" spans="2:7" x14ac:dyDescent="0.25">
      <c r="B564"/>
      <c r="C564"/>
      <c r="G564" s="124"/>
    </row>
    <row r="565" spans="2:7" x14ac:dyDescent="0.25">
      <c r="B565"/>
      <c r="C565"/>
      <c r="G565" s="124"/>
    </row>
    <row r="566" spans="2:7" x14ac:dyDescent="0.25">
      <c r="B566"/>
      <c r="C566"/>
      <c r="G566" s="124"/>
    </row>
    <row r="567" spans="2:7" x14ac:dyDescent="0.25">
      <c r="B567"/>
      <c r="C567"/>
      <c r="G567" s="124"/>
    </row>
    <row r="568" spans="2:7" x14ac:dyDescent="0.25">
      <c r="B568"/>
      <c r="C568"/>
      <c r="G568" s="124"/>
    </row>
    <row r="569" spans="2:7" x14ac:dyDescent="0.25">
      <c r="B569"/>
      <c r="C569"/>
      <c r="G569" s="124"/>
    </row>
    <row r="570" spans="2:7" x14ac:dyDescent="0.25">
      <c r="B570"/>
      <c r="C570"/>
      <c r="G570" s="124"/>
    </row>
    <row r="571" spans="2:7" x14ac:dyDescent="0.25">
      <c r="B571"/>
      <c r="C571"/>
      <c r="G571" s="124"/>
    </row>
    <row r="572" spans="2:7" x14ac:dyDescent="0.25">
      <c r="B572"/>
      <c r="C572"/>
      <c r="G572" s="124"/>
    </row>
    <row r="573" spans="2:7" x14ac:dyDescent="0.25">
      <c r="B573"/>
      <c r="C573"/>
      <c r="G573" s="124"/>
    </row>
    <row r="574" spans="2:7" x14ac:dyDescent="0.25">
      <c r="B574"/>
      <c r="C574"/>
      <c r="G574" s="124"/>
    </row>
    <row r="575" spans="2:7" x14ac:dyDescent="0.25">
      <c r="B575"/>
      <c r="C575"/>
      <c r="G575" s="124"/>
    </row>
    <row r="576" spans="2:7" x14ac:dyDescent="0.25">
      <c r="B576"/>
      <c r="C576"/>
      <c r="G576" s="124"/>
    </row>
    <row r="577" spans="2:7" x14ac:dyDescent="0.25">
      <c r="B577"/>
      <c r="C577"/>
      <c r="G577" s="124"/>
    </row>
    <row r="578" spans="2:7" x14ac:dyDescent="0.25">
      <c r="B578"/>
      <c r="C578"/>
      <c r="G578" s="124"/>
    </row>
    <row r="579" spans="2:7" x14ac:dyDescent="0.25">
      <c r="B579"/>
      <c r="C579"/>
      <c r="G579" s="124"/>
    </row>
    <row r="580" spans="2:7" x14ac:dyDescent="0.25">
      <c r="B580"/>
      <c r="C580"/>
      <c r="G580" s="124"/>
    </row>
    <row r="581" spans="2:7" x14ac:dyDescent="0.25">
      <c r="B581"/>
      <c r="C581"/>
      <c r="G581" s="124"/>
    </row>
    <row r="582" spans="2:7" x14ac:dyDescent="0.25">
      <c r="B582"/>
      <c r="C582"/>
      <c r="G582" s="124"/>
    </row>
    <row r="583" spans="2:7" x14ac:dyDescent="0.25">
      <c r="B583"/>
      <c r="C583"/>
      <c r="G583" s="124"/>
    </row>
    <row r="584" spans="2:7" x14ac:dyDescent="0.25">
      <c r="B584"/>
      <c r="C584"/>
      <c r="G584" s="124"/>
    </row>
    <row r="585" spans="2:7" x14ac:dyDescent="0.25">
      <c r="B585"/>
      <c r="C585"/>
      <c r="G585" s="124"/>
    </row>
    <row r="586" spans="2:7" x14ac:dyDescent="0.25">
      <c r="B586"/>
      <c r="C586"/>
      <c r="G586" s="124"/>
    </row>
    <row r="587" spans="2:7" x14ac:dyDescent="0.25">
      <c r="B587"/>
      <c r="C587"/>
      <c r="G587" s="124"/>
    </row>
    <row r="588" spans="2:7" x14ac:dyDescent="0.25">
      <c r="B588"/>
      <c r="C588"/>
      <c r="G588" s="124"/>
    </row>
    <row r="589" spans="2:7" x14ac:dyDescent="0.25">
      <c r="B589"/>
      <c r="C589"/>
      <c r="G589" s="124"/>
    </row>
    <row r="590" spans="2:7" x14ac:dyDescent="0.25">
      <c r="B590"/>
      <c r="C590"/>
      <c r="G590" s="124"/>
    </row>
    <row r="591" spans="2:7" x14ac:dyDescent="0.25">
      <c r="B591"/>
      <c r="C591"/>
      <c r="G591" s="124"/>
    </row>
    <row r="592" spans="2:7" x14ac:dyDescent="0.25">
      <c r="B592"/>
      <c r="C592"/>
      <c r="G592" s="124"/>
    </row>
    <row r="593" spans="2:7" x14ac:dyDescent="0.25">
      <c r="B593"/>
      <c r="C593"/>
      <c r="G593" s="124"/>
    </row>
    <row r="594" spans="2:7" x14ac:dyDescent="0.25">
      <c r="B594"/>
      <c r="C594"/>
      <c r="G594" s="124"/>
    </row>
    <row r="595" spans="2:7" x14ac:dyDescent="0.25">
      <c r="B595"/>
      <c r="C595"/>
      <c r="G595" s="124"/>
    </row>
    <row r="596" spans="2:7" x14ac:dyDescent="0.25">
      <c r="B596"/>
      <c r="C596"/>
      <c r="G596" s="124"/>
    </row>
    <row r="597" spans="2:7" x14ac:dyDescent="0.25">
      <c r="B597"/>
      <c r="C597"/>
      <c r="G597" s="124"/>
    </row>
    <row r="598" spans="2:7" x14ac:dyDescent="0.25">
      <c r="B598"/>
      <c r="C598"/>
      <c r="G598" s="124"/>
    </row>
    <row r="599" spans="2:7" x14ac:dyDescent="0.25">
      <c r="B599"/>
      <c r="C599"/>
      <c r="G599" s="124"/>
    </row>
    <row r="600" spans="2:7" x14ac:dyDescent="0.25">
      <c r="B600"/>
      <c r="C600"/>
      <c r="G600" s="124"/>
    </row>
    <row r="601" spans="2:7" x14ac:dyDescent="0.25">
      <c r="B601"/>
      <c r="C601"/>
      <c r="G601" s="124"/>
    </row>
    <row r="602" spans="2:7" x14ac:dyDescent="0.25">
      <c r="B602"/>
      <c r="C602"/>
      <c r="G602" s="124"/>
    </row>
    <row r="603" spans="2:7" x14ac:dyDescent="0.25">
      <c r="B603"/>
      <c r="C603"/>
      <c r="G603" s="124"/>
    </row>
    <row r="604" spans="2:7" x14ac:dyDescent="0.25">
      <c r="B604"/>
      <c r="C604"/>
      <c r="G604" s="124"/>
    </row>
    <row r="605" spans="2:7" x14ac:dyDescent="0.25">
      <c r="B605"/>
      <c r="C605"/>
      <c r="G605" s="124"/>
    </row>
    <row r="606" spans="2:7" x14ac:dyDescent="0.25">
      <c r="B606"/>
      <c r="C606"/>
      <c r="G606" s="124"/>
    </row>
    <row r="607" spans="2:7" x14ac:dyDescent="0.25">
      <c r="B607"/>
      <c r="C607"/>
      <c r="G607" s="124"/>
    </row>
    <row r="608" spans="2:7" x14ac:dyDescent="0.25">
      <c r="B608"/>
      <c r="C608"/>
      <c r="G608" s="124"/>
    </row>
    <row r="609" spans="2:7" x14ac:dyDescent="0.25">
      <c r="B609"/>
      <c r="C609"/>
      <c r="G609" s="124"/>
    </row>
    <row r="610" spans="2:7" x14ac:dyDescent="0.25">
      <c r="B610"/>
      <c r="C610"/>
      <c r="G610" s="124"/>
    </row>
    <row r="611" spans="2:7" x14ac:dyDescent="0.25">
      <c r="B611"/>
      <c r="C611"/>
      <c r="G611" s="124"/>
    </row>
    <row r="612" spans="2:7" x14ac:dyDescent="0.25">
      <c r="B612"/>
      <c r="C612"/>
      <c r="G612" s="124"/>
    </row>
    <row r="613" spans="2:7" x14ac:dyDescent="0.25">
      <c r="B613"/>
      <c r="C613"/>
      <c r="G613" s="124"/>
    </row>
    <row r="614" spans="2:7" x14ac:dyDescent="0.25">
      <c r="B614"/>
      <c r="C614"/>
      <c r="G614" s="124"/>
    </row>
    <row r="615" spans="2:7" x14ac:dyDescent="0.25">
      <c r="B615"/>
      <c r="C615"/>
      <c r="G615" s="124"/>
    </row>
    <row r="616" spans="2:7" x14ac:dyDescent="0.25">
      <c r="B616"/>
      <c r="C616"/>
      <c r="G616" s="124"/>
    </row>
    <row r="617" spans="2:7" x14ac:dyDescent="0.25">
      <c r="B617"/>
      <c r="C617"/>
      <c r="G617" s="124"/>
    </row>
    <row r="618" spans="2:7" x14ac:dyDescent="0.25">
      <c r="B618"/>
      <c r="C618"/>
      <c r="G618" s="124"/>
    </row>
    <row r="619" spans="2:7" x14ac:dyDescent="0.25">
      <c r="B619"/>
      <c r="C619"/>
      <c r="G619" s="124"/>
    </row>
    <row r="620" spans="2:7" x14ac:dyDescent="0.25">
      <c r="B620"/>
      <c r="C620"/>
      <c r="G620" s="124"/>
    </row>
    <row r="621" spans="2:7" x14ac:dyDescent="0.25">
      <c r="B621"/>
      <c r="C621"/>
      <c r="G621" s="124"/>
    </row>
    <row r="622" spans="2:7" x14ac:dyDescent="0.25">
      <c r="B622"/>
      <c r="C622"/>
      <c r="G622" s="124"/>
    </row>
    <row r="623" spans="2:7" x14ac:dyDescent="0.25">
      <c r="B623"/>
      <c r="C623"/>
      <c r="G623" s="124"/>
    </row>
    <row r="624" spans="2:7" x14ac:dyDescent="0.25">
      <c r="B624"/>
      <c r="C624"/>
      <c r="G624" s="124"/>
    </row>
    <row r="625" spans="2:7" x14ac:dyDescent="0.25">
      <c r="B625"/>
      <c r="C625"/>
      <c r="G625" s="124"/>
    </row>
    <row r="626" spans="2:7" x14ac:dyDescent="0.25">
      <c r="B626"/>
      <c r="C626"/>
      <c r="G626" s="124"/>
    </row>
    <row r="627" spans="2:7" x14ac:dyDescent="0.25">
      <c r="B627"/>
      <c r="C627"/>
      <c r="G627" s="124"/>
    </row>
    <row r="628" spans="2:7" x14ac:dyDescent="0.25">
      <c r="B628"/>
      <c r="C628"/>
      <c r="G628" s="124"/>
    </row>
    <row r="629" spans="2:7" x14ac:dyDescent="0.25">
      <c r="B629"/>
      <c r="C629"/>
      <c r="G629" s="124"/>
    </row>
    <row r="630" spans="2:7" x14ac:dyDescent="0.25">
      <c r="B630"/>
      <c r="C630"/>
      <c r="G630" s="124"/>
    </row>
    <row r="631" spans="2:7" x14ac:dyDescent="0.25">
      <c r="B631"/>
      <c r="C631"/>
      <c r="G631" s="124"/>
    </row>
    <row r="632" spans="2:7" x14ac:dyDescent="0.25">
      <c r="B632"/>
      <c r="C632"/>
      <c r="G632" s="124"/>
    </row>
    <row r="633" spans="2:7" x14ac:dyDescent="0.25">
      <c r="B633"/>
      <c r="C633"/>
      <c r="G633" s="124"/>
    </row>
    <row r="634" spans="2:7" x14ac:dyDescent="0.25">
      <c r="B634"/>
      <c r="C634"/>
      <c r="G634" s="124"/>
    </row>
    <row r="635" spans="2:7" x14ac:dyDescent="0.25">
      <c r="B635"/>
      <c r="C635"/>
      <c r="G635" s="124"/>
    </row>
    <row r="636" spans="2:7" x14ac:dyDescent="0.25">
      <c r="B636"/>
      <c r="C636"/>
      <c r="G636" s="124"/>
    </row>
    <row r="637" spans="2:7" x14ac:dyDescent="0.25">
      <c r="B637"/>
      <c r="C637"/>
      <c r="G637" s="124"/>
    </row>
    <row r="638" spans="2:7" x14ac:dyDescent="0.25">
      <c r="B638"/>
      <c r="C638"/>
      <c r="G638" s="124"/>
    </row>
    <row r="639" spans="2:7" x14ac:dyDescent="0.25">
      <c r="B639"/>
      <c r="C639"/>
      <c r="G639" s="124"/>
    </row>
    <row r="640" spans="2:7" x14ac:dyDescent="0.25">
      <c r="B640"/>
      <c r="C640"/>
      <c r="G640" s="124"/>
    </row>
    <row r="641" spans="2:7" x14ac:dyDescent="0.25">
      <c r="B641"/>
      <c r="C641"/>
      <c r="G641" s="124"/>
    </row>
    <row r="642" spans="2:7" x14ac:dyDescent="0.25">
      <c r="B642"/>
      <c r="C642"/>
      <c r="G642" s="124"/>
    </row>
    <row r="643" spans="2:7" x14ac:dyDescent="0.25">
      <c r="B643"/>
      <c r="C643"/>
      <c r="G643" s="124"/>
    </row>
    <row r="644" spans="2:7" x14ac:dyDescent="0.25">
      <c r="B644"/>
      <c r="C644"/>
      <c r="G644" s="124"/>
    </row>
    <row r="645" spans="2:7" x14ac:dyDescent="0.25">
      <c r="B645"/>
      <c r="C645"/>
      <c r="G645" s="124"/>
    </row>
    <row r="646" spans="2:7" x14ac:dyDescent="0.25">
      <c r="B646"/>
      <c r="C646"/>
      <c r="G646" s="124"/>
    </row>
    <row r="647" spans="2:7" x14ac:dyDescent="0.25">
      <c r="B647"/>
      <c r="C647"/>
      <c r="G647" s="124"/>
    </row>
    <row r="648" spans="2:7" x14ac:dyDescent="0.25">
      <c r="B648"/>
      <c r="C648"/>
      <c r="G648" s="124"/>
    </row>
    <row r="649" spans="2:7" x14ac:dyDescent="0.25">
      <c r="B649"/>
      <c r="C649"/>
      <c r="G649" s="124"/>
    </row>
    <row r="650" spans="2:7" x14ac:dyDescent="0.25">
      <c r="B650"/>
      <c r="C650"/>
      <c r="G650" s="124"/>
    </row>
    <row r="651" spans="2:7" x14ac:dyDescent="0.25">
      <c r="B651"/>
      <c r="C651"/>
      <c r="G651" s="124"/>
    </row>
    <row r="652" spans="2:7" x14ac:dyDescent="0.25">
      <c r="B652"/>
      <c r="C652"/>
      <c r="G652" s="124"/>
    </row>
    <row r="653" spans="2:7" x14ac:dyDescent="0.25">
      <c r="B653"/>
      <c r="C653"/>
      <c r="G653" s="124"/>
    </row>
    <row r="654" spans="2:7" x14ac:dyDescent="0.25">
      <c r="B654"/>
      <c r="C654"/>
      <c r="G654" s="124"/>
    </row>
    <row r="655" spans="2:7" x14ac:dyDescent="0.25">
      <c r="B655"/>
      <c r="C655"/>
      <c r="G655" s="124"/>
    </row>
    <row r="656" spans="2:7" x14ac:dyDescent="0.25">
      <c r="B656"/>
      <c r="C656"/>
      <c r="G656" s="124"/>
    </row>
    <row r="657" spans="2:7" x14ac:dyDescent="0.25">
      <c r="B657"/>
      <c r="C657"/>
      <c r="G657" s="124"/>
    </row>
    <row r="658" spans="2:7" x14ac:dyDescent="0.25">
      <c r="B658"/>
      <c r="C658"/>
      <c r="G658" s="124"/>
    </row>
    <row r="659" spans="2:7" x14ac:dyDescent="0.25">
      <c r="B659"/>
      <c r="C659"/>
      <c r="G659" s="124"/>
    </row>
    <row r="660" spans="2:7" x14ac:dyDescent="0.25">
      <c r="B660"/>
      <c r="C660"/>
      <c r="G660" s="124"/>
    </row>
    <row r="661" spans="2:7" x14ac:dyDescent="0.25">
      <c r="B661"/>
      <c r="C661"/>
      <c r="G661" s="124"/>
    </row>
    <row r="662" spans="2:7" x14ac:dyDescent="0.25">
      <c r="B662"/>
      <c r="C662"/>
      <c r="G662" s="124"/>
    </row>
    <row r="663" spans="2:7" x14ac:dyDescent="0.25">
      <c r="B663"/>
      <c r="C663"/>
      <c r="G663" s="124"/>
    </row>
    <row r="664" spans="2:7" x14ac:dyDescent="0.25">
      <c r="B664"/>
      <c r="C664"/>
      <c r="G664" s="124"/>
    </row>
    <row r="665" spans="2:7" x14ac:dyDescent="0.25">
      <c r="B665"/>
      <c r="C665"/>
      <c r="G665" s="124"/>
    </row>
    <row r="666" spans="2:7" x14ac:dyDescent="0.25">
      <c r="B666"/>
      <c r="C666"/>
      <c r="G666" s="124"/>
    </row>
    <row r="667" spans="2:7" x14ac:dyDescent="0.25">
      <c r="B667"/>
      <c r="C667"/>
      <c r="G667" s="124"/>
    </row>
    <row r="668" spans="2:7" x14ac:dyDescent="0.25">
      <c r="B668"/>
      <c r="C668"/>
      <c r="G668" s="124"/>
    </row>
    <row r="669" spans="2:7" x14ac:dyDescent="0.25">
      <c r="B669"/>
      <c r="C669"/>
      <c r="G669" s="124"/>
    </row>
    <row r="670" spans="2:7" x14ac:dyDescent="0.25">
      <c r="B670"/>
      <c r="C670"/>
      <c r="G670" s="124"/>
    </row>
    <row r="671" spans="2:7" x14ac:dyDescent="0.25">
      <c r="B671"/>
      <c r="C671"/>
      <c r="G671" s="124"/>
    </row>
    <row r="672" spans="2:7" x14ac:dyDescent="0.25">
      <c r="B672"/>
      <c r="C672"/>
      <c r="G672" s="124"/>
    </row>
    <row r="673" spans="2:7" x14ac:dyDescent="0.25">
      <c r="B673"/>
      <c r="C673"/>
      <c r="G673" s="124"/>
    </row>
    <row r="674" spans="2:7" x14ac:dyDescent="0.25">
      <c r="B674"/>
      <c r="C674"/>
      <c r="G674" s="124"/>
    </row>
    <row r="675" spans="2:7" x14ac:dyDescent="0.25">
      <c r="B675"/>
      <c r="C675"/>
      <c r="G675" s="124"/>
    </row>
    <row r="676" spans="2:7" x14ac:dyDescent="0.25">
      <c r="B676"/>
      <c r="C676"/>
      <c r="G676" s="124"/>
    </row>
    <row r="677" spans="2:7" x14ac:dyDescent="0.25">
      <c r="B677"/>
      <c r="C677"/>
      <c r="G677" s="124"/>
    </row>
    <row r="678" spans="2:7" x14ac:dyDescent="0.25">
      <c r="B678"/>
      <c r="C678"/>
      <c r="G678" s="124"/>
    </row>
    <row r="679" spans="2:7" x14ac:dyDescent="0.25">
      <c r="B679"/>
      <c r="C679"/>
      <c r="G679" s="124"/>
    </row>
    <row r="680" spans="2:7" x14ac:dyDescent="0.25">
      <c r="B680"/>
      <c r="C680"/>
      <c r="G680" s="124"/>
    </row>
    <row r="681" spans="2:7" x14ac:dyDescent="0.25">
      <c r="B681"/>
      <c r="C681"/>
      <c r="G681" s="124"/>
    </row>
    <row r="682" spans="2:7" x14ac:dyDescent="0.25">
      <c r="B682"/>
      <c r="C682"/>
      <c r="G682" s="124"/>
    </row>
    <row r="683" spans="2:7" x14ac:dyDescent="0.25">
      <c r="B683"/>
      <c r="C683"/>
      <c r="G683" s="124"/>
    </row>
    <row r="684" spans="2:7" x14ac:dyDescent="0.25">
      <c r="B684"/>
      <c r="C684"/>
      <c r="G684" s="124"/>
    </row>
    <row r="685" spans="2:7" x14ac:dyDescent="0.25">
      <c r="B685"/>
      <c r="C685"/>
      <c r="G685" s="124"/>
    </row>
    <row r="686" spans="2:7" x14ac:dyDescent="0.25">
      <c r="B686"/>
      <c r="C686"/>
      <c r="G686" s="124"/>
    </row>
    <row r="687" spans="2:7" x14ac:dyDescent="0.25">
      <c r="B687"/>
      <c r="C687"/>
      <c r="G687" s="124"/>
    </row>
    <row r="688" spans="2:7" x14ac:dyDescent="0.25">
      <c r="B688"/>
      <c r="C688"/>
      <c r="G688" s="124"/>
    </row>
    <row r="689" spans="2:7" x14ac:dyDescent="0.25">
      <c r="B689"/>
      <c r="C689"/>
      <c r="G689" s="124"/>
    </row>
    <row r="690" spans="2:7" x14ac:dyDescent="0.25">
      <c r="B690"/>
      <c r="C690"/>
      <c r="G690" s="124"/>
    </row>
    <row r="691" spans="2:7" x14ac:dyDescent="0.25">
      <c r="B691"/>
      <c r="C691"/>
      <c r="G691" s="124"/>
    </row>
    <row r="692" spans="2:7" x14ac:dyDescent="0.25">
      <c r="B692"/>
      <c r="C692"/>
      <c r="G692" s="124"/>
    </row>
    <row r="693" spans="2:7" x14ac:dyDescent="0.25">
      <c r="B693"/>
      <c r="C693"/>
      <c r="G693" s="124"/>
    </row>
    <row r="694" spans="2:7" x14ac:dyDescent="0.25">
      <c r="B694"/>
      <c r="C694"/>
      <c r="G694" s="124"/>
    </row>
    <row r="695" spans="2:7" x14ac:dyDescent="0.25">
      <c r="B695"/>
      <c r="C695"/>
      <c r="G695" s="124"/>
    </row>
    <row r="696" spans="2:7" x14ac:dyDescent="0.25">
      <c r="B696"/>
      <c r="C696"/>
      <c r="G696" s="124"/>
    </row>
    <row r="697" spans="2:7" x14ac:dyDescent="0.25">
      <c r="B697"/>
      <c r="C697"/>
      <c r="G697" s="124"/>
    </row>
    <row r="698" spans="2:7" x14ac:dyDescent="0.25">
      <c r="B698"/>
      <c r="C698"/>
      <c r="G698" s="124"/>
    </row>
    <row r="699" spans="2:7" x14ac:dyDescent="0.25">
      <c r="B699"/>
      <c r="C699"/>
      <c r="G699" s="124"/>
    </row>
    <row r="700" spans="2:7" x14ac:dyDescent="0.25">
      <c r="B700"/>
      <c r="C700"/>
      <c r="G700" s="124"/>
    </row>
    <row r="701" spans="2:7" x14ac:dyDescent="0.25">
      <c r="B701"/>
      <c r="C701"/>
      <c r="G701" s="124"/>
    </row>
    <row r="702" spans="2:7" x14ac:dyDescent="0.25">
      <c r="B702"/>
      <c r="C702"/>
      <c r="G702" s="124"/>
    </row>
    <row r="703" spans="2:7" x14ac:dyDescent="0.25">
      <c r="B703"/>
      <c r="C703"/>
      <c r="G703" s="124"/>
    </row>
    <row r="704" spans="2:7" x14ac:dyDescent="0.25">
      <c r="C704"/>
      <c r="G704" s="124"/>
    </row>
    <row r="705" spans="3:7" x14ac:dyDescent="0.25">
      <c r="C705"/>
      <c r="G705" s="124"/>
    </row>
    <row r="706" spans="3:7" x14ac:dyDescent="0.25">
      <c r="C706"/>
      <c r="G706" s="124"/>
    </row>
    <row r="707" spans="3:7" x14ac:dyDescent="0.25">
      <c r="C707"/>
      <c r="G707" s="124"/>
    </row>
    <row r="708" spans="3:7" x14ac:dyDescent="0.25">
      <c r="C708"/>
      <c r="G708" s="124"/>
    </row>
    <row r="709" spans="3:7" x14ac:dyDescent="0.25">
      <c r="C709"/>
      <c r="G709" s="124"/>
    </row>
    <row r="710" spans="3:7" x14ac:dyDescent="0.25">
      <c r="C710"/>
      <c r="G710" s="124"/>
    </row>
    <row r="711" spans="3:7" x14ac:dyDescent="0.25">
      <c r="C711"/>
      <c r="G711" s="124"/>
    </row>
    <row r="712" spans="3:7" x14ac:dyDescent="0.25">
      <c r="C712"/>
      <c r="G712" s="124"/>
    </row>
    <row r="713" spans="3:7" x14ac:dyDescent="0.25">
      <c r="C713"/>
      <c r="G713" s="124"/>
    </row>
    <row r="714" spans="3:7" x14ac:dyDescent="0.25">
      <c r="C714"/>
      <c r="G714" s="124"/>
    </row>
    <row r="715" spans="3:7" x14ac:dyDescent="0.25">
      <c r="C715"/>
      <c r="G715" s="124"/>
    </row>
    <row r="716" spans="3:7" x14ac:dyDescent="0.25">
      <c r="C716"/>
      <c r="G716" s="124"/>
    </row>
    <row r="717" spans="3:7" x14ac:dyDescent="0.25">
      <c r="C717"/>
      <c r="G717" s="124"/>
    </row>
    <row r="718" spans="3:7" x14ac:dyDescent="0.25">
      <c r="C718"/>
      <c r="G718" s="124"/>
    </row>
    <row r="719" spans="3:7" x14ac:dyDescent="0.25">
      <c r="C719"/>
      <c r="G719" s="124"/>
    </row>
    <row r="720" spans="3:7" x14ac:dyDescent="0.25">
      <c r="C720"/>
      <c r="G720" s="124"/>
    </row>
    <row r="721" spans="3:7" x14ac:dyDescent="0.25">
      <c r="C721"/>
      <c r="G721" s="124"/>
    </row>
    <row r="722" spans="3:7" x14ac:dyDescent="0.25">
      <c r="C722"/>
      <c r="G722" s="124"/>
    </row>
    <row r="723" spans="3:7" x14ac:dyDescent="0.25">
      <c r="G723" s="124"/>
    </row>
    <row r="724" spans="3:7" x14ac:dyDescent="0.25">
      <c r="G724" s="124"/>
    </row>
    <row r="725" spans="3:7" x14ac:dyDescent="0.25">
      <c r="G725" s="124"/>
    </row>
    <row r="726" spans="3:7" x14ac:dyDescent="0.25">
      <c r="G726" s="124"/>
    </row>
    <row r="727" spans="3:7" x14ac:dyDescent="0.25">
      <c r="G727" s="124"/>
    </row>
    <row r="728" spans="3:7" x14ac:dyDescent="0.25">
      <c r="G728" s="124"/>
    </row>
    <row r="729" spans="3:7" x14ac:dyDescent="0.25">
      <c r="G729" s="124"/>
    </row>
    <row r="730" spans="3:7" x14ac:dyDescent="0.25">
      <c r="G730" s="124"/>
    </row>
    <row r="731" spans="3:7" x14ac:dyDescent="0.25">
      <c r="G731" s="124"/>
    </row>
    <row r="732" spans="3:7" x14ac:dyDescent="0.25">
      <c r="G732" s="124"/>
    </row>
    <row r="733" spans="3:7" x14ac:dyDescent="0.25">
      <c r="G733" s="124"/>
    </row>
    <row r="734" spans="3:7" x14ac:dyDescent="0.25">
      <c r="G734" s="124"/>
    </row>
    <row r="735" spans="3:7" x14ac:dyDescent="0.25">
      <c r="G735" s="124"/>
    </row>
    <row r="736" spans="3:7" x14ac:dyDescent="0.25">
      <c r="G736" s="124"/>
    </row>
    <row r="737" spans="7:7" x14ac:dyDescent="0.25">
      <c r="G737" s="124"/>
    </row>
    <row r="738" spans="7:7" x14ac:dyDescent="0.25">
      <c r="G738" s="124"/>
    </row>
    <row r="739" spans="7:7" x14ac:dyDescent="0.25">
      <c r="G739" s="124"/>
    </row>
    <row r="740" spans="7:7" x14ac:dyDescent="0.25">
      <c r="G740" s="124"/>
    </row>
    <row r="741" spans="7:7" x14ac:dyDescent="0.25">
      <c r="G741" s="124"/>
    </row>
    <row r="742" spans="7:7" x14ac:dyDescent="0.25">
      <c r="G742" s="124"/>
    </row>
    <row r="743" spans="7:7" x14ac:dyDescent="0.25">
      <c r="G743" s="124"/>
    </row>
    <row r="744" spans="7:7" x14ac:dyDescent="0.25">
      <c r="G744" s="124"/>
    </row>
    <row r="745" spans="7:7" x14ac:dyDescent="0.25">
      <c r="G745" s="124"/>
    </row>
    <row r="746" spans="7:7" x14ac:dyDescent="0.25">
      <c r="G746" s="124"/>
    </row>
    <row r="747" spans="7:7" x14ac:dyDescent="0.25">
      <c r="G747" s="124"/>
    </row>
    <row r="748" spans="7:7" x14ac:dyDescent="0.25">
      <c r="G748" s="124"/>
    </row>
    <row r="749" spans="7:7" x14ac:dyDescent="0.25">
      <c r="G749" s="124"/>
    </row>
    <row r="750" spans="7:7" x14ac:dyDescent="0.25">
      <c r="G750" s="124"/>
    </row>
    <row r="751" spans="7:7" x14ac:dyDescent="0.25">
      <c r="G751" s="124"/>
    </row>
    <row r="752" spans="7:7" x14ac:dyDescent="0.25">
      <c r="G752" s="124"/>
    </row>
    <row r="753" spans="7:7" x14ac:dyDescent="0.25">
      <c r="G753" s="124"/>
    </row>
    <row r="754" spans="7:7" x14ac:dyDescent="0.25">
      <c r="G754" s="124"/>
    </row>
    <row r="755" spans="7:7" x14ac:dyDescent="0.25">
      <c r="G755" s="124"/>
    </row>
    <row r="756" spans="7:7" x14ac:dyDescent="0.25">
      <c r="G756" s="124"/>
    </row>
    <row r="757" spans="7:7" x14ac:dyDescent="0.25">
      <c r="G757" s="124"/>
    </row>
    <row r="758" spans="7:7" x14ac:dyDescent="0.25">
      <c r="G758" s="124"/>
    </row>
    <row r="759" spans="7:7" x14ac:dyDescent="0.25">
      <c r="G759" s="124"/>
    </row>
    <row r="760" spans="7:7" x14ac:dyDescent="0.25">
      <c r="G760" s="124"/>
    </row>
    <row r="761" spans="7:7" x14ac:dyDescent="0.25">
      <c r="G761" s="124"/>
    </row>
    <row r="762" spans="7:7" x14ac:dyDescent="0.25">
      <c r="G762" s="124"/>
    </row>
    <row r="763" spans="7:7" x14ac:dyDescent="0.25">
      <c r="G763" s="124"/>
    </row>
    <row r="764" spans="7:7" x14ac:dyDescent="0.25">
      <c r="G764" s="124"/>
    </row>
    <row r="765" spans="7:7" x14ac:dyDescent="0.25">
      <c r="G765" s="124"/>
    </row>
    <row r="766" spans="7:7" x14ac:dyDescent="0.25">
      <c r="G766" s="124"/>
    </row>
    <row r="767" spans="7:7" x14ac:dyDescent="0.25">
      <c r="G767" s="124"/>
    </row>
    <row r="768" spans="7:7" x14ac:dyDescent="0.25">
      <c r="G768" s="124"/>
    </row>
    <row r="769" spans="7:7" x14ac:dyDescent="0.25">
      <c r="G769" s="124"/>
    </row>
    <row r="770" spans="7:7" x14ac:dyDescent="0.25">
      <c r="G770" s="124"/>
    </row>
    <row r="771" spans="7:7" x14ac:dyDescent="0.25">
      <c r="G771" s="124"/>
    </row>
    <row r="772" spans="7:7" x14ac:dyDescent="0.25">
      <c r="G772" s="124"/>
    </row>
    <row r="773" spans="7:7" x14ac:dyDescent="0.25">
      <c r="G773" s="124"/>
    </row>
    <row r="774" spans="7:7" x14ac:dyDescent="0.25">
      <c r="G774" s="124"/>
    </row>
    <row r="775" spans="7:7" x14ac:dyDescent="0.25">
      <c r="G775" s="124"/>
    </row>
    <row r="776" spans="7:7" x14ac:dyDescent="0.25">
      <c r="G776" s="124"/>
    </row>
    <row r="777" spans="7:7" x14ac:dyDescent="0.25">
      <c r="G777" s="124"/>
    </row>
    <row r="778" spans="7:7" x14ac:dyDescent="0.25">
      <c r="G778" s="124"/>
    </row>
    <row r="779" spans="7:7" x14ac:dyDescent="0.25">
      <c r="G779" s="124"/>
    </row>
    <row r="780" spans="7:7" x14ac:dyDescent="0.25">
      <c r="G780" s="124"/>
    </row>
    <row r="781" spans="7:7" x14ac:dyDescent="0.25">
      <c r="G781" s="124"/>
    </row>
    <row r="782" spans="7:7" x14ac:dyDescent="0.25">
      <c r="G782" s="124"/>
    </row>
    <row r="783" spans="7:7" x14ac:dyDescent="0.25">
      <c r="G783" s="124"/>
    </row>
    <row r="784" spans="7:7" x14ac:dyDescent="0.25">
      <c r="G784" s="124"/>
    </row>
    <row r="785" spans="7:7" x14ac:dyDescent="0.25">
      <c r="G785" s="124"/>
    </row>
    <row r="786" spans="7:7" x14ac:dyDescent="0.25">
      <c r="G786" s="124"/>
    </row>
    <row r="787" spans="7:7" x14ac:dyDescent="0.25">
      <c r="G787" s="124"/>
    </row>
    <row r="788" spans="7:7" x14ac:dyDescent="0.25">
      <c r="G788" s="124"/>
    </row>
    <row r="789" spans="7:7" x14ac:dyDescent="0.25">
      <c r="G789" s="124"/>
    </row>
    <row r="790" spans="7:7" x14ac:dyDescent="0.25">
      <c r="G790" s="124"/>
    </row>
    <row r="791" spans="7:7" x14ac:dyDescent="0.25">
      <c r="G791" s="124"/>
    </row>
    <row r="792" spans="7:7" x14ac:dyDescent="0.25">
      <c r="G792" s="124"/>
    </row>
    <row r="793" spans="7:7" x14ac:dyDescent="0.25">
      <c r="G793" s="124"/>
    </row>
    <row r="794" spans="7:7" x14ac:dyDescent="0.25">
      <c r="G794" s="124"/>
    </row>
    <row r="795" spans="7:7" x14ac:dyDescent="0.25">
      <c r="G795" s="124"/>
    </row>
    <row r="796" spans="7:7" x14ac:dyDescent="0.25">
      <c r="G796" s="124"/>
    </row>
    <row r="797" spans="7:7" x14ac:dyDescent="0.25">
      <c r="G797" s="124"/>
    </row>
    <row r="798" spans="7:7" x14ac:dyDescent="0.25">
      <c r="G798" s="124"/>
    </row>
    <row r="799" spans="7:7" x14ac:dyDescent="0.25">
      <c r="G799" s="124"/>
    </row>
    <row r="800" spans="7:7" x14ac:dyDescent="0.25">
      <c r="G800" s="124"/>
    </row>
    <row r="801" spans="7:7" x14ac:dyDescent="0.25">
      <c r="G801" s="124"/>
    </row>
    <row r="802" spans="7:7" x14ac:dyDescent="0.25">
      <c r="G802" s="124"/>
    </row>
    <row r="803" spans="7:7" x14ac:dyDescent="0.25">
      <c r="G803" s="124"/>
    </row>
    <row r="804" spans="7:7" x14ac:dyDescent="0.25">
      <c r="G804" s="124"/>
    </row>
    <row r="805" spans="7:7" x14ac:dyDescent="0.25">
      <c r="G805" s="124"/>
    </row>
    <row r="806" spans="7:7" x14ac:dyDescent="0.25">
      <c r="G806" s="124"/>
    </row>
    <row r="807" spans="7:7" x14ac:dyDescent="0.25">
      <c r="G807" s="124"/>
    </row>
    <row r="808" spans="7:7" x14ac:dyDescent="0.25">
      <c r="G808" s="124"/>
    </row>
    <row r="809" spans="7:7" x14ac:dyDescent="0.25">
      <c r="G809" s="124"/>
    </row>
    <row r="810" spans="7:7" x14ac:dyDescent="0.25">
      <c r="G810" s="124"/>
    </row>
    <row r="811" spans="7:7" x14ac:dyDescent="0.25">
      <c r="G811" s="124"/>
    </row>
    <row r="812" spans="7:7" x14ac:dyDescent="0.25">
      <c r="G812" s="124"/>
    </row>
    <row r="813" spans="7:7" x14ac:dyDescent="0.25">
      <c r="G813" s="124"/>
    </row>
    <row r="814" spans="7:7" x14ac:dyDescent="0.25">
      <c r="G814" s="124"/>
    </row>
    <row r="815" spans="7:7" x14ac:dyDescent="0.25">
      <c r="G815" s="124"/>
    </row>
    <row r="816" spans="7:7" x14ac:dyDescent="0.25">
      <c r="G816" s="124"/>
    </row>
    <row r="817" spans="7:7" x14ac:dyDescent="0.25">
      <c r="G817" s="124"/>
    </row>
    <row r="818" spans="7:7" x14ac:dyDescent="0.25">
      <c r="G818" s="124"/>
    </row>
    <row r="819" spans="7:7" x14ac:dyDescent="0.25">
      <c r="G819" s="124"/>
    </row>
    <row r="820" spans="7:7" x14ac:dyDescent="0.25">
      <c r="G820" s="124"/>
    </row>
    <row r="821" spans="7:7" x14ac:dyDescent="0.25">
      <c r="G821" s="124"/>
    </row>
    <row r="822" spans="7:7" x14ac:dyDescent="0.25">
      <c r="G822" s="124"/>
    </row>
    <row r="823" spans="7:7" x14ac:dyDescent="0.25">
      <c r="G823" s="124"/>
    </row>
    <row r="824" spans="7:7" x14ac:dyDescent="0.25">
      <c r="G824" s="124"/>
    </row>
    <row r="825" spans="7:7" x14ac:dyDescent="0.25">
      <c r="G825" s="124"/>
    </row>
    <row r="826" spans="7:7" x14ac:dyDescent="0.25">
      <c r="G826" s="124"/>
    </row>
    <row r="827" spans="7:7" x14ac:dyDescent="0.25">
      <c r="G827" s="124"/>
    </row>
    <row r="828" spans="7:7" x14ac:dyDescent="0.25">
      <c r="G828" s="124"/>
    </row>
    <row r="829" spans="7:7" x14ac:dyDescent="0.25">
      <c r="G829" s="124"/>
    </row>
    <row r="830" spans="7:7" x14ac:dyDescent="0.25">
      <c r="G830" s="124"/>
    </row>
    <row r="831" spans="7:7" x14ac:dyDescent="0.25">
      <c r="G831" s="124"/>
    </row>
    <row r="832" spans="7:7" x14ac:dyDescent="0.25">
      <c r="G832" s="124"/>
    </row>
    <row r="833" spans="7:7" x14ac:dyDescent="0.25">
      <c r="G833" s="124"/>
    </row>
    <row r="834" spans="7:7" x14ac:dyDescent="0.25">
      <c r="G834" s="124"/>
    </row>
    <row r="835" spans="7:7" x14ac:dyDescent="0.25">
      <c r="G835" s="124"/>
    </row>
    <row r="836" spans="7:7" x14ac:dyDescent="0.25">
      <c r="G836" s="124"/>
    </row>
    <row r="837" spans="7:7" x14ac:dyDescent="0.25">
      <c r="G837" s="124"/>
    </row>
    <row r="838" spans="7:7" x14ac:dyDescent="0.25">
      <c r="G838" s="124"/>
    </row>
    <row r="839" spans="7:7" x14ac:dyDescent="0.25">
      <c r="G839" s="124"/>
    </row>
    <row r="840" spans="7:7" x14ac:dyDescent="0.25">
      <c r="G840" s="124"/>
    </row>
    <row r="841" spans="7:7" x14ac:dyDescent="0.25">
      <c r="G841" s="124"/>
    </row>
    <row r="842" spans="7:7" x14ac:dyDescent="0.25">
      <c r="G842" s="124"/>
    </row>
    <row r="843" spans="7:7" x14ac:dyDescent="0.25">
      <c r="G843" s="124"/>
    </row>
    <row r="844" spans="7:7" x14ac:dyDescent="0.25">
      <c r="G844" s="124"/>
    </row>
    <row r="845" spans="7:7" x14ac:dyDescent="0.25">
      <c r="G845" s="124"/>
    </row>
    <row r="846" spans="7:7" x14ac:dyDescent="0.25">
      <c r="G846" s="124"/>
    </row>
    <row r="847" spans="7:7" x14ac:dyDescent="0.25">
      <c r="G847" s="124"/>
    </row>
    <row r="848" spans="7:7" x14ac:dyDescent="0.25">
      <c r="G848" s="124"/>
    </row>
    <row r="849" spans="7:7" x14ac:dyDescent="0.25">
      <c r="G849" s="124"/>
    </row>
    <row r="850" spans="7:7" x14ac:dyDescent="0.25">
      <c r="G850" s="124"/>
    </row>
    <row r="851" spans="7:7" x14ac:dyDescent="0.25">
      <c r="G851" s="124"/>
    </row>
    <row r="852" spans="7:7" x14ac:dyDescent="0.25">
      <c r="G852" s="124"/>
    </row>
    <row r="853" spans="7:7" x14ac:dyDescent="0.25">
      <c r="G853" s="124"/>
    </row>
    <row r="854" spans="7:7" x14ac:dyDescent="0.25">
      <c r="G854" s="124"/>
    </row>
    <row r="855" spans="7:7" x14ac:dyDescent="0.25">
      <c r="G855" s="124"/>
    </row>
    <row r="856" spans="7:7" x14ac:dyDescent="0.25">
      <c r="G856" s="124"/>
    </row>
    <row r="857" spans="7:7" x14ac:dyDescent="0.25">
      <c r="G857" s="124"/>
    </row>
    <row r="858" spans="7:7" x14ac:dyDescent="0.25">
      <c r="G858" s="124"/>
    </row>
    <row r="859" spans="7:7" x14ac:dyDescent="0.25">
      <c r="G859" s="124"/>
    </row>
    <row r="860" spans="7:7" x14ac:dyDescent="0.25">
      <c r="G860" s="124"/>
    </row>
    <row r="861" spans="7:7" x14ac:dyDescent="0.25">
      <c r="G861" s="124"/>
    </row>
    <row r="862" spans="7:7" x14ac:dyDescent="0.25">
      <c r="G862" s="124"/>
    </row>
    <row r="863" spans="7:7" x14ac:dyDescent="0.25">
      <c r="G863" s="124"/>
    </row>
    <row r="864" spans="7:7" x14ac:dyDescent="0.25">
      <c r="G864" s="124"/>
    </row>
    <row r="865" spans="7:7" x14ac:dyDescent="0.25">
      <c r="G865" s="124"/>
    </row>
    <row r="866" spans="7:7" x14ac:dyDescent="0.25">
      <c r="G866" s="124"/>
    </row>
    <row r="867" spans="7:7" x14ac:dyDescent="0.25">
      <c r="G867" s="124"/>
    </row>
    <row r="868" spans="7:7" x14ac:dyDescent="0.25">
      <c r="G868" s="124"/>
    </row>
    <row r="869" spans="7:7" x14ac:dyDescent="0.25">
      <c r="G869" s="124"/>
    </row>
    <row r="870" spans="7:7" x14ac:dyDescent="0.25">
      <c r="G870" s="124"/>
    </row>
    <row r="871" spans="7:7" x14ac:dyDescent="0.25">
      <c r="G871" s="124"/>
    </row>
    <row r="872" spans="7:7" x14ac:dyDescent="0.25">
      <c r="G872" s="124"/>
    </row>
    <row r="873" spans="7:7" x14ac:dyDescent="0.25">
      <c r="G873" s="124"/>
    </row>
    <row r="874" spans="7:7" x14ac:dyDescent="0.25">
      <c r="G874" s="124"/>
    </row>
    <row r="875" spans="7:7" x14ac:dyDescent="0.25">
      <c r="G875" s="124"/>
    </row>
    <row r="876" spans="7:7" x14ac:dyDescent="0.25">
      <c r="G876" s="124"/>
    </row>
    <row r="877" spans="7:7" x14ac:dyDescent="0.25">
      <c r="G877" s="124"/>
    </row>
    <row r="878" spans="7:7" x14ac:dyDescent="0.25">
      <c r="G878" s="124"/>
    </row>
    <row r="879" spans="7:7" x14ac:dyDescent="0.25">
      <c r="G879" s="124"/>
    </row>
    <row r="880" spans="7:7" x14ac:dyDescent="0.25">
      <c r="G880" s="124"/>
    </row>
    <row r="881" spans="7:7" x14ac:dyDescent="0.25">
      <c r="G881" s="124"/>
    </row>
    <row r="882" spans="7:7" x14ac:dyDescent="0.25">
      <c r="G882" s="124"/>
    </row>
    <row r="883" spans="7:7" x14ac:dyDescent="0.25">
      <c r="G883" s="124"/>
    </row>
    <row r="884" spans="7:7" x14ac:dyDescent="0.25">
      <c r="G884" s="124"/>
    </row>
    <row r="885" spans="7:7" x14ac:dyDescent="0.25">
      <c r="G885" s="124"/>
    </row>
    <row r="886" spans="7:7" x14ac:dyDescent="0.25">
      <c r="G886" s="124"/>
    </row>
    <row r="887" spans="7:7" x14ac:dyDescent="0.25">
      <c r="G887" s="124"/>
    </row>
    <row r="888" spans="7:7" x14ac:dyDescent="0.25">
      <c r="G888" s="124"/>
    </row>
    <row r="889" spans="7:7" x14ac:dyDescent="0.25">
      <c r="G889" s="124"/>
    </row>
    <row r="890" spans="7:7" x14ac:dyDescent="0.25">
      <c r="G890" s="124"/>
    </row>
    <row r="891" spans="7:7" x14ac:dyDescent="0.25">
      <c r="G891" s="124"/>
    </row>
    <row r="892" spans="7:7" x14ac:dyDescent="0.25">
      <c r="G892" s="124"/>
    </row>
    <row r="893" spans="7:7" x14ac:dyDescent="0.25">
      <c r="G893" s="124"/>
    </row>
    <row r="894" spans="7:7" x14ac:dyDescent="0.25">
      <c r="G894" s="124"/>
    </row>
    <row r="895" spans="7:7" x14ac:dyDescent="0.25">
      <c r="G895" s="124"/>
    </row>
    <row r="896" spans="7:7" x14ac:dyDescent="0.25">
      <c r="G896" s="124"/>
    </row>
    <row r="897" spans="7:7" x14ac:dyDescent="0.25">
      <c r="G897" s="124"/>
    </row>
    <row r="898" spans="7:7" x14ac:dyDescent="0.25">
      <c r="G898" s="124"/>
    </row>
    <row r="899" spans="7:7" x14ac:dyDescent="0.25">
      <c r="G899" s="124"/>
    </row>
    <row r="900" spans="7:7" x14ac:dyDescent="0.25">
      <c r="G900" s="124"/>
    </row>
    <row r="901" spans="7:7" x14ac:dyDescent="0.25">
      <c r="G901" s="124"/>
    </row>
    <row r="902" spans="7:7" x14ac:dyDescent="0.25">
      <c r="G902" s="124"/>
    </row>
    <row r="903" spans="7:7" x14ac:dyDescent="0.25">
      <c r="G903" s="124"/>
    </row>
    <row r="904" spans="7:7" x14ac:dyDescent="0.25">
      <c r="G904" s="124"/>
    </row>
    <row r="905" spans="7:7" x14ac:dyDescent="0.25">
      <c r="G905" s="124"/>
    </row>
    <row r="906" spans="7:7" x14ac:dyDescent="0.25">
      <c r="G906" s="124"/>
    </row>
    <row r="907" spans="7:7" x14ac:dyDescent="0.25">
      <c r="G907" s="124"/>
    </row>
    <row r="908" spans="7:7" x14ac:dyDescent="0.25">
      <c r="G908" s="124"/>
    </row>
    <row r="909" spans="7:7" x14ac:dyDescent="0.25">
      <c r="G909" s="124"/>
    </row>
    <row r="910" spans="7:7" x14ac:dyDescent="0.25">
      <c r="G910" s="124"/>
    </row>
    <row r="911" spans="7:7" x14ac:dyDescent="0.25">
      <c r="G911" s="124"/>
    </row>
    <row r="912" spans="7:7" x14ac:dyDescent="0.25">
      <c r="G912" s="124"/>
    </row>
    <row r="913" spans="7:7" x14ac:dyDescent="0.25">
      <c r="G913" s="124"/>
    </row>
    <row r="914" spans="7:7" x14ac:dyDescent="0.25">
      <c r="G914" s="124"/>
    </row>
    <row r="915" spans="7:7" x14ac:dyDescent="0.25">
      <c r="G915" s="124"/>
    </row>
    <row r="916" spans="7:7" x14ac:dyDescent="0.25">
      <c r="G916" s="124"/>
    </row>
    <row r="917" spans="7:7" x14ac:dyDescent="0.25">
      <c r="G917" s="124"/>
    </row>
    <row r="918" spans="7:7" x14ac:dyDescent="0.25">
      <c r="G918" s="124"/>
    </row>
    <row r="919" spans="7:7" x14ac:dyDescent="0.25">
      <c r="G919" s="124"/>
    </row>
    <row r="920" spans="7:7" x14ac:dyDescent="0.25">
      <c r="G920" s="124"/>
    </row>
    <row r="921" spans="7:7" x14ac:dyDescent="0.25">
      <c r="G921" s="124"/>
    </row>
    <row r="922" spans="7:7" x14ac:dyDescent="0.25">
      <c r="G922" s="124"/>
    </row>
    <row r="923" spans="7:7" x14ac:dyDescent="0.25">
      <c r="G923" s="124"/>
    </row>
    <row r="924" spans="7:7" x14ac:dyDescent="0.25">
      <c r="G924" s="124"/>
    </row>
    <row r="925" spans="7:7" x14ac:dyDescent="0.25">
      <c r="G925" s="124"/>
    </row>
    <row r="926" spans="7:7" x14ac:dyDescent="0.25">
      <c r="G926" s="124"/>
    </row>
    <row r="927" spans="7:7" x14ac:dyDescent="0.25">
      <c r="G927" s="124"/>
    </row>
    <row r="928" spans="7:7" x14ac:dyDescent="0.25">
      <c r="G928" s="124"/>
    </row>
    <row r="929" spans="7:7" x14ac:dyDescent="0.25">
      <c r="G929" s="124"/>
    </row>
    <row r="930" spans="7:7" x14ac:dyDescent="0.25">
      <c r="G930" s="124"/>
    </row>
    <row r="931" spans="7:7" x14ac:dyDescent="0.25">
      <c r="G931" s="124"/>
    </row>
    <row r="932" spans="7:7" x14ac:dyDescent="0.25">
      <c r="G932" s="124"/>
    </row>
    <row r="933" spans="7:7" x14ac:dyDescent="0.25">
      <c r="G933" s="124"/>
    </row>
    <row r="934" spans="7:7" x14ac:dyDescent="0.25">
      <c r="G934" s="124"/>
    </row>
    <row r="935" spans="7:7" x14ac:dyDescent="0.25">
      <c r="G935" s="124"/>
    </row>
    <row r="936" spans="7:7" x14ac:dyDescent="0.25">
      <c r="G936" s="124"/>
    </row>
    <row r="937" spans="7:7" x14ac:dyDescent="0.25">
      <c r="G937" s="124"/>
    </row>
    <row r="938" spans="7:7" x14ac:dyDescent="0.25">
      <c r="G938" s="124"/>
    </row>
    <row r="939" spans="7:7" x14ac:dyDescent="0.25">
      <c r="G939" s="124"/>
    </row>
    <row r="940" spans="7:7" x14ac:dyDescent="0.25">
      <c r="G940" s="124"/>
    </row>
    <row r="941" spans="7:7" x14ac:dyDescent="0.25">
      <c r="G941" s="124"/>
    </row>
    <row r="942" spans="7:7" x14ac:dyDescent="0.25">
      <c r="G942" s="124"/>
    </row>
    <row r="943" spans="7:7" x14ac:dyDescent="0.25">
      <c r="G943" s="124"/>
    </row>
    <row r="944" spans="7:7" x14ac:dyDescent="0.25">
      <c r="G944" s="124"/>
    </row>
    <row r="945" spans="7:7" x14ac:dyDescent="0.25">
      <c r="G945" s="124"/>
    </row>
    <row r="946" spans="7:7" x14ac:dyDescent="0.25">
      <c r="G946" s="124"/>
    </row>
    <row r="947" spans="7:7" x14ac:dyDescent="0.25">
      <c r="G947" s="124"/>
    </row>
    <row r="948" spans="7:7" x14ac:dyDescent="0.25">
      <c r="G948" s="124"/>
    </row>
    <row r="949" spans="7:7" x14ac:dyDescent="0.25">
      <c r="G949" s="124"/>
    </row>
    <row r="950" spans="7:7" x14ac:dyDescent="0.25">
      <c r="G950" s="124"/>
    </row>
    <row r="951" spans="7:7" x14ac:dyDescent="0.25">
      <c r="G951" s="124"/>
    </row>
    <row r="952" spans="7:7" x14ac:dyDescent="0.25">
      <c r="G952" s="124"/>
    </row>
    <row r="953" spans="7:7" x14ac:dyDescent="0.25">
      <c r="G953" s="124"/>
    </row>
    <row r="954" spans="7:7" x14ac:dyDescent="0.25">
      <c r="G954" s="124"/>
    </row>
    <row r="955" spans="7:7" x14ac:dyDescent="0.25">
      <c r="G955" s="124"/>
    </row>
    <row r="956" spans="7:7" x14ac:dyDescent="0.25">
      <c r="G956" s="124"/>
    </row>
    <row r="957" spans="7:7" x14ac:dyDescent="0.25">
      <c r="G957" s="124"/>
    </row>
    <row r="958" spans="7:7" x14ac:dyDescent="0.25">
      <c r="G958" s="124"/>
    </row>
    <row r="959" spans="7:7" x14ac:dyDescent="0.25">
      <c r="G959" s="124"/>
    </row>
    <row r="960" spans="7:7" x14ac:dyDescent="0.25">
      <c r="G960" s="124"/>
    </row>
    <row r="961" spans="7:7" x14ac:dyDescent="0.25">
      <c r="G961" s="124"/>
    </row>
    <row r="962" spans="7:7" x14ac:dyDescent="0.25">
      <c r="G962" s="124"/>
    </row>
    <row r="963" spans="7:7" x14ac:dyDescent="0.25">
      <c r="G963" s="124"/>
    </row>
    <row r="964" spans="7:7" x14ac:dyDescent="0.25">
      <c r="G964" s="124"/>
    </row>
    <row r="965" spans="7:7" x14ac:dyDescent="0.25">
      <c r="G965" s="124"/>
    </row>
    <row r="966" spans="7:7" x14ac:dyDescent="0.25">
      <c r="G966" s="124"/>
    </row>
    <row r="967" spans="7:7" x14ac:dyDescent="0.25">
      <c r="G967" s="124"/>
    </row>
    <row r="968" spans="7:7" x14ac:dyDescent="0.25">
      <c r="G968" s="124"/>
    </row>
    <row r="969" spans="7:7" x14ac:dyDescent="0.25">
      <c r="G969" s="124"/>
    </row>
    <row r="970" spans="7:7" x14ac:dyDescent="0.25">
      <c r="G970" s="124"/>
    </row>
    <row r="971" spans="7:7" x14ac:dyDescent="0.25">
      <c r="G971" s="124"/>
    </row>
    <row r="972" spans="7:7" x14ac:dyDescent="0.25">
      <c r="G972" s="124"/>
    </row>
    <row r="973" spans="7:7" x14ac:dyDescent="0.25">
      <c r="G973" s="124"/>
    </row>
    <row r="974" spans="7:7" x14ac:dyDescent="0.25">
      <c r="G974" s="124"/>
    </row>
    <row r="975" spans="7:7" x14ac:dyDescent="0.25">
      <c r="G975" s="124"/>
    </row>
    <row r="976" spans="7:7" x14ac:dyDescent="0.25">
      <c r="G976" s="124"/>
    </row>
    <row r="977" spans="7:7" x14ac:dyDescent="0.25">
      <c r="G977" s="124"/>
    </row>
    <row r="978" spans="7:7" x14ac:dyDescent="0.25">
      <c r="G978" s="124"/>
    </row>
    <row r="979" spans="7:7" x14ac:dyDescent="0.25">
      <c r="G979" s="124"/>
    </row>
    <row r="980" spans="7:7" x14ac:dyDescent="0.25">
      <c r="G980" s="124"/>
    </row>
    <row r="981" spans="7:7" x14ac:dyDescent="0.25">
      <c r="G981" s="124"/>
    </row>
    <row r="982" spans="7:7" x14ac:dyDescent="0.25">
      <c r="G982" s="124"/>
    </row>
    <row r="983" spans="7:7" x14ac:dyDescent="0.25">
      <c r="G983" s="124"/>
    </row>
    <row r="984" spans="7:7" x14ac:dyDescent="0.25">
      <c r="G984" s="124"/>
    </row>
    <row r="985" spans="7:7" x14ac:dyDescent="0.25">
      <c r="G985" s="124"/>
    </row>
    <row r="986" spans="7:7" x14ac:dyDescent="0.25">
      <c r="G986" s="124"/>
    </row>
    <row r="987" spans="7:7" x14ac:dyDescent="0.25">
      <c r="G987" s="124"/>
    </row>
    <row r="988" spans="7:7" x14ac:dyDescent="0.25">
      <c r="G988" s="124"/>
    </row>
    <row r="989" spans="7:7" x14ac:dyDescent="0.25">
      <c r="G989" s="124"/>
    </row>
    <row r="990" spans="7:7" x14ac:dyDescent="0.25">
      <c r="G990" s="124"/>
    </row>
    <row r="991" spans="7:7" x14ac:dyDescent="0.25">
      <c r="G991" s="124"/>
    </row>
    <row r="992" spans="7:7" x14ac:dyDescent="0.25">
      <c r="G992" s="124"/>
    </row>
    <row r="993" spans="7:7" x14ac:dyDescent="0.25">
      <c r="G993" s="124"/>
    </row>
    <row r="994" spans="7:7" x14ac:dyDescent="0.25">
      <c r="G994" s="124"/>
    </row>
    <row r="995" spans="7:7" x14ac:dyDescent="0.25">
      <c r="G995" s="124"/>
    </row>
    <row r="996" spans="7:7" x14ac:dyDescent="0.25">
      <c r="G996" s="124"/>
    </row>
    <row r="997" spans="7:7" x14ac:dyDescent="0.25">
      <c r="G997" s="124"/>
    </row>
    <row r="998" spans="7:7" x14ac:dyDescent="0.25">
      <c r="G998" s="124"/>
    </row>
    <row r="999" spans="7:7" x14ac:dyDescent="0.25">
      <c r="G999" s="124"/>
    </row>
    <row r="1000" spans="7:7" x14ac:dyDescent="0.25">
      <c r="G1000" s="124"/>
    </row>
    <row r="1001" spans="7:7" x14ac:dyDescent="0.25">
      <c r="G1001" s="124"/>
    </row>
    <row r="1002" spans="7:7" x14ac:dyDescent="0.25">
      <c r="G1002" s="124"/>
    </row>
    <row r="1003" spans="7:7" x14ac:dyDescent="0.25">
      <c r="G1003" s="124"/>
    </row>
    <row r="1004" spans="7:7" x14ac:dyDescent="0.25">
      <c r="G1004" s="124"/>
    </row>
    <row r="1005" spans="7:7" x14ac:dyDescent="0.25">
      <c r="G1005" s="124"/>
    </row>
    <row r="1006" spans="7:7" x14ac:dyDescent="0.25">
      <c r="G1006" s="124"/>
    </row>
    <row r="1007" spans="7:7" x14ac:dyDescent="0.25">
      <c r="G1007" s="124"/>
    </row>
    <row r="1008" spans="7:7" x14ac:dyDescent="0.25">
      <c r="G1008" s="124"/>
    </row>
    <row r="1009" spans="7:7" x14ac:dyDescent="0.25">
      <c r="G1009" s="124"/>
    </row>
    <row r="1010" spans="7:7" x14ac:dyDescent="0.25">
      <c r="G1010" s="124"/>
    </row>
    <row r="1011" spans="7:7" x14ac:dyDescent="0.25">
      <c r="G1011" s="124"/>
    </row>
    <row r="1012" spans="7:7" x14ac:dyDescent="0.25">
      <c r="G1012" s="124"/>
    </row>
    <row r="1013" spans="7:7" x14ac:dyDescent="0.25">
      <c r="G1013" s="124"/>
    </row>
    <row r="1014" spans="7:7" x14ac:dyDescent="0.25">
      <c r="G1014" s="124"/>
    </row>
    <row r="1015" spans="7:7" x14ac:dyDescent="0.25">
      <c r="G1015" s="124"/>
    </row>
    <row r="1016" spans="7:7" x14ac:dyDescent="0.25">
      <c r="G1016" s="124"/>
    </row>
    <row r="1017" spans="7:7" x14ac:dyDescent="0.25">
      <c r="G1017" s="124"/>
    </row>
    <row r="1018" spans="7:7" x14ac:dyDescent="0.25">
      <c r="G1018" s="124"/>
    </row>
    <row r="1019" spans="7:7" x14ac:dyDescent="0.25">
      <c r="G1019" s="124"/>
    </row>
    <row r="1020" spans="7:7" x14ac:dyDescent="0.25">
      <c r="G1020" s="124"/>
    </row>
    <row r="1021" spans="7:7" x14ac:dyDescent="0.25">
      <c r="G1021" s="124"/>
    </row>
    <row r="1022" spans="7:7" x14ac:dyDescent="0.25">
      <c r="G1022" s="124"/>
    </row>
    <row r="1023" spans="7:7" x14ac:dyDescent="0.25">
      <c r="G1023" s="124"/>
    </row>
    <row r="1024" spans="7:7" x14ac:dyDescent="0.25">
      <c r="G1024" s="124"/>
    </row>
    <row r="1025" spans="7:7" x14ac:dyDescent="0.25">
      <c r="G1025" s="124"/>
    </row>
    <row r="1026" spans="7:7" x14ac:dyDescent="0.25">
      <c r="G1026" s="124"/>
    </row>
    <row r="1027" spans="7:7" x14ac:dyDescent="0.25">
      <c r="G1027" s="124"/>
    </row>
    <row r="1028" spans="7:7" x14ac:dyDescent="0.25">
      <c r="G1028" s="124"/>
    </row>
    <row r="1029" spans="7:7" x14ac:dyDescent="0.25">
      <c r="G1029" s="124"/>
    </row>
    <row r="1030" spans="7:7" x14ac:dyDescent="0.25">
      <c r="G1030" s="124"/>
    </row>
    <row r="1031" spans="7:7" x14ac:dyDescent="0.25">
      <c r="G1031" s="124"/>
    </row>
    <row r="1032" spans="7:7" x14ac:dyDescent="0.25">
      <c r="G1032" s="124"/>
    </row>
    <row r="1033" spans="7:7" x14ac:dyDescent="0.25">
      <c r="G1033" s="124"/>
    </row>
    <row r="1034" spans="7:7" x14ac:dyDescent="0.25">
      <c r="G1034" s="124"/>
    </row>
    <row r="1035" spans="7:7" x14ac:dyDescent="0.25">
      <c r="G1035" s="124"/>
    </row>
    <row r="1036" spans="7:7" x14ac:dyDescent="0.25">
      <c r="G1036" s="124"/>
    </row>
    <row r="1037" spans="7:7" x14ac:dyDescent="0.25">
      <c r="G1037" s="124"/>
    </row>
    <row r="1038" spans="7:7" x14ac:dyDescent="0.25">
      <c r="G1038" s="124"/>
    </row>
    <row r="1039" spans="7:7" x14ac:dyDescent="0.25">
      <c r="G1039" s="124"/>
    </row>
    <row r="1040" spans="7:7" x14ac:dyDescent="0.25">
      <c r="G1040" s="124"/>
    </row>
    <row r="1041" spans="7:7" x14ac:dyDescent="0.25">
      <c r="G1041" s="124"/>
    </row>
    <row r="1042" spans="7:7" x14ac:dyDescent="0.25">
      <c r="G1042" s="124"/>
    </row>
    <row r="1043" spans="7:7" x14ac:dyDescent="0.25">
      <c r="G1043" s="124"/>
    </row>
    <row r="1044" spans="7:7" x14ac:dyDescent="0.25">
      <c r="G1044" s="124"/>
    </row>
    <row r="1045" spans="7:7" x14ac:dyDescent="0.25">
      <c r="G1045" s="124"/>
    </row>
    <row r="1046" spans="7:7" x14ac:dyDescent="0.25">
      <c r="G1046" s="124"/>
    </row>
    <row r="1047" spans="7:7" x14ac:dyDescent="0.25">
      <c r="G1047" s="124"/>
    </row>
    <row r="1048" spans="7:7" x14ac:dyDescent="0.25">
      <c r="G1048" s="124"/>
    </row>
    <row r="1049" spans="7:7" x14ac:dyDescent="0.25">
      <c r="G1049" s="124"/>
    </row>
    <row r="1050" spans="7:7" x14ac:dyDescent="0.25">
      <c r="G1050" s="124"/>
    </row>
    <row r="1051" spans="7:7" x14ac:dyDescent="0.25">
      <c r="G1051" s="124"/>
    </row>
    <row r="1052" spans="7:7" x14ac:dyDescent="0.25">
      <c r="G1052" s="124"/>
    </row>
    <row r="1053" spans="7:7" x14ac:dyDescent="0.25">
      <c r="G1053" s="124"/>
    </row>
    <row r="1054" spans="7:7" x14ac:dyDescent="0.25">
      <c r="G1054" s="124"/>
    </row>
    <row r="1055" spans="7:7" x14ac:dyDescent="0.25">
      <c r="G1055" s="124"/>
    </row>
    <row r="1056" spans="7:7" x14ac:dyDescent="0.25">
      <c r="G1056" s="124"/>
    </row>
    <row r="1057" spans="7:7" x14ac:dyDescent="0.25">
      <c r="G1057" s="124"/>
    </row>
    <row r="1058" spans="7:7" x14ac:dyDescent="0.25">
      <c r="G1058" s="124"/>
    </row>
    <row r="1059" spans="7:7" x14ac:dyDescent="0.25">
      <c r="G1059" s="124"/>
    </row>
    <row r="1060" spans="7:7" x14ac:dyDescent="0.25">
      <c r="G1060" s="124"/>
    </row>
    <row r="1061" spans="7:7" x14ac:dyDescent="0.25">
      <c r="G1061" s="124"/>
    </row>
    <row r="1062" spans="7:7" x14ac:dyDescent="0.25">
      <c r="G1062" s="124"/>
    </row>
    <row r="1063" spans="7:7" x14ac:dyDescent="0.25">
      <c r="G1063" s="124"/>
    </row>
    <row r="1064" spans="7:7" x14ac:dyDescent="0.25">
      <c r="G1064" s="124"/>
    </row>
    <row r="1065" spans="7:7" x14ac:dyDescent="0.25">
      <c r="G1065" s="124"/>
    </row>
    <row r="1066" spans="7:7" x14ac:dyDescent="0.25">
      <c r="G1066" s="124"/>
    </row>
    <row r="1067" spans="7:7" x14ac:dyDescent="0.25">
      <c r="G1067" s="124"/>
    </row>
    <row r="1068" spans="7:7" x14ac:dyDescent="0.25">
      <c r="G1068" s="124"/>
    </row>
    <row r="1069" spans="7:7" x14ac:dyDescent="0.25">
      <c r="G1069" s="124"/>
    </row>
    <row r="1070" spans="7:7" x14ac:dyDescent="0.25">
      <c r="G1070" s="124"/>
    </row>
    <row r="1071" spans="7:7" x14ac:dyDescent="0.25">
      <c r="G1071" s="124"/>
    </row>
    <row r="1072" spans="7:7" x14ac:dyDescent="0.25">
      <c r="G1072" s="124"/>
    </row>
    <row r="1073" spans="7:7" x14ac:dyDescent="0.25">
      <c r="G1073" s="124"/>
    </row>
    <row r="1074" spans="7:7" x14ac:dyDescent="0.25">
      <c r="G1074" s="124"/>
    </row>
    <row r="1075" spans="7:7" x14ac:dyDescent="0.25">
      <c r="G1075" s="124"/>
    </row>
    <row r="1076" spans="7:7" x14ac:dyDescent="0.25">
      <c r="G1076" s="124"/>
    </row>
    <row r="1077" spans="7:7" x14ac:dyDescent="0.25">
      <c r="G1077" s="124"/>
    </row>
    <row r="1078" spans="7:7" x14ac:dyDescent="0.25">
      <c r="G1078" s="124"/>
    </row>
    <row r="1079" spans="7:7" x14ac:dyDescent="0.25">
      <c r="G1079" s="124"/>
    </row>
    <row r="1080" spans="7:7" x14ac:dyDescent="0.25">
      <c r="G1080" s="124"/>
    </row>
    <row r="1081" spans="7:7" x14ac:dyDescent="0.25">
      <c r="G1081" s="124"/>
    </row>
    <row r="1082" spans="7:7" x14ac:dyDescent="0.25">
      <c r="G1082" s="124"/>
    </row>
    <row r="1083" spans="7:7" x14ac:dyDescent="0.25">
      <c r="G1083" s="124"/>
    </row>
    <row r="1084" spans="7:7" x14ac:dyDescent="0.25">
      <c r="G1084" s="124"/>
    </row>
    <row r="1085" spans="7:7" x14ac:dyDescent="0.25">
      <c r="G1085" s="124"/>
    </row>
    <row r="1086" spans="7:7" x14ac:dyDescent="0.25">
      <c r="G1086" s="124"/>
    </row>
    <row r="1087" spans="7:7" x14ac:dyDescent="0.25">
      <c r="G1087" s="124"/>
    </row>
    <row r="1088" spans="7:7" x14ac:dyDescent="0.25">
      <c r="G1088" s="124"/>
    </row>
    <row r="1089" spans="7:7" x14ac:dyDescent="0.25">
      <c r="G1089" s="124"/>
    </row>
    <row r="1090" spans="7:7" x14ac:dyDescent="0.25">
      <c r="G1090" s="124"/>
    </row>
    <row r="1091" spans="7:7" x14ac:dyDescent="0.25">
      <c r="G1091" s="124"/>
    </row>
    <row r="1092" spans="7:7" x14ac:dyDescent="0.25">
      <c r="G1092" s="124"/>
    </row>
    <row r="1093" spans="7:7" x14ac:dyDescent="0.25">
      <c r="G1093" s="124"/>
    </row>
    <row r="1094" spans="7:7" x14ac:dyDescent="0.25">
      <c r="G1094" s="124"/>
    </row>
    <row r="1095" spans="7:7" x14ac:dyDescent="0.25">
      <c r="G1095" s="124"/>
    </row>
    <row r="1096" spans="7:7" x14ac:dyDescent="0.25">
      <c r="G1096" s="124"/>
    </row>
    <row r="1097" spans="7:7" x14ac:dyDescent="0.25">
      <c r="G1097" s="124"/>
    </row>
    <row r="1098" spans="7:7" x14ac:dyDescent="0.25">
      <c r="G1098" s="124"/>
    </row>
    <row r="1099" spans="7:7" x14ac:dyDescent="0.25">
      <c r="G1099" s="124"/>
    </row>
    <row r="1100" spans="7:7" x14ac:dyDescent="0.25">
      <c r="G1100" s="124"/>
    </row>
    <row r="1101" spans="7:7" x14ac:dyDescent="0.25">
      <c r="G1101" s="124"/>
    </row>
    <row r="1102" spans="7:7" x14ac:dyDescent="0.25">
      <c r="G1102" s="124"/>
    </row>
    <row r="1103" spans="7:7" x14ac:dyDescent="0.25">
      <c r="G1103" s="124"/>
    </row>
    <row r="1104" spans="7:7" x14ac:dyDescent="0.25">
      <c r="G1104" s="124"/>
    </row>
    <row r="1105" spans="7:7" x14ac:dyDescent="0.25">
      <c r="G1105" s="124"/>
    </row>
    <row r="1106" spans="7:7" x14ac:dyDescent="0.25">
      <c r="G1106" s="124"/>
    </row>
    <row r="1107" spans="7:7" x14ac:dyDescent="0.25">
      <c r="G1107" s="124"/>
    </row>
    <row r="1108" spans="7:7" x14ac:dyDescent="0.25">
      <c r="G1108" s="124"/>
    </row>
    <row r="1109" spans="7:7" x14ac:dyDescent="0.25">
      <c r="G1109" s="124"/>
    </row>
    <row r="1110" spans="7:7" x14ac:dyDescent="0.25">
      <c r="G1110" s="124"/>
    </row>
    <row r="1111" spans="7:7" x14ac:dyDescent="0.25">
      <c r="G1111" s="124"/>
    </row>
    <row r="1112" spans="7:7" x14ac:dyDescent="0.25">
      <c r="G1112" s="124"/>
    </row>
    <row r="1113" spans="7:7" x14ac:dyDescent="0.25">
      <c r="G1113" s="124"/>
    </row>
    <row r="1114" spans="7:7" x14ac:dyDescent="0.25">
      <c r="G1114" s="124"/>
    </row>
    <row r="1115" spans="7:7" x14ac:dyDescent="0.25">
      <c r="G1115" s="124"/>
    </row>
    <row r="1116" spans="7:7" x14ac:dyDescent="0.25">
      <c r="G1116" s="124"/>
    </row>
    <row r="1117" spans="7:7" x14ac:dyDescent="0.25">
      <c r="G1117" s="124"/>
    </row>
    <row r="1118" spans="7:7" x14ac:dyDescent="0.25">
      <c r="G1118" s="124"/>
    </row>
    <row r="1119" spans="7:7" x14ac:dyDescent="0.25">
      <c r="G1119" s="124"/>
    </row>
    <row r="1120" spans="7:7" x14ac:dyDescent="0.25">
      <c r="G1120" s="124"/>
    </row>
    <row r="1121" spans="7:7" x14ac:dyDescent="0.25">
      <c r="G1121" s="124"/>
    </row>
    <row r="1122" spans="7:7" x14ac:dyDescent="0.25">
      <c r="G1122" s="124"/>
    </row>
    <row r="1123" spans="7:7" x14ac:dyDescent="0.25">
      <c r="G1123" s="124"/>
    </row>
    <row r="1124" spans="7:7" x14ac:dyDescent="0.25">
      <c r="G1124" s="124"/>
    </row>
    <row r="1125" spans="7:7" x14ac:dyDescent="0.25">
      <c r="G1125" s="124"/>
    </row>
    <row r="1126" spans="7:7" x14ac:dyDescent="0.25">
      <c r="G1126" s="124"/>
    </row>
    <row r="1127" spans="7:7" x14ac:dyDescent="0.25">
      <c r="G1127" s="124"/>
    </row>
    <row r="1128" spans="7:7" x14ac:dyDescent="0.25">
      <c r="G1128" s="124"/>
    </row>
    <row r="1129" spans="7:7" x14ac:dyDescent="0.25">
      <c r="G1129" s="124"/>
    </row>
    <row r="1130" spans="7:7" x14ac:dyDescent="0.25">
      <c r="G1130" s="124"/>
    </row>
    <row r="1131" spans="7:7" x14ac:dyDescent="0.25">
      <c r="G1131" s="124"/>
    </row>
    <row r="1132" spans="7:7" x14ac:dyDescent="0.25">
      <c r="G1132" s="124"/>
    </row>
    <row r="1133" spans="7:7" x14ac:dyDescent="0.25">
      <c r="G1133" s="124"/>
    </row>
    <row r="1134" spans="7:7" x14ac:dyDescent="0.25">
      <c r="G1134" s="124"/>
    </row>
    <row r="1135" spans="7:7" x14ac:dyDescent="0.25">
      <c r="G1135" s="124"/>
    </row>
    <row r="1136" spans="7:7" x14ac:dyDescent="0.25">
      <c r="G1136" s="124"/>
    </row>
    <row r="1137" spans="7:7" x14ac:dyDescent="0.25">
      <c r="G1137" s="124"/>
    </row>
    <row r="1138" spans="7:7" x14ac:dyDescent="0.25">
      <c r="G1138" s="124"/>
    </row>
    <row r="1139" spans="7:7" x14ac:dyDescent="0.25">
      <c r="G1139" s="124"/>
    </row>
    <row r="1140" spans="7:7" x14ac:dyDescent="0.25">
      <c r="G1140" s="124"/>
    </row>
    <row r="1141" spans="7:7" x14ac:dyDescent="0.25">
      <c r="G1141" s="124"/>
    </row>
    <row r="1142" spans="7:7" x14ac:dyDescent="0.25">
      <c r="G1142" s="124"/>
    </row>
    <row r="1143" spans="7:7" x14ac:dyDescent="0.25">
      <c r="G1143" s="124"/>
    </row>
    <row r="1144" spans="7:7" x14ac:dyDescent="0.25">
      <c r="G1144" s="124"/>
    </row>
    <row r="1145" spans="7:7" x14ac:dyDescent="0.25">
      <c r="G1145" s="124"/>
    </row>
    <row r="1146" spans="7:7" x14ac:dyDescent="0.25">
      <c r="G1146" s="124"/>
    </row>
    <row r="1147" spans="7:7" x14ac:dyDescent="0.25">
      <c r="G1147" s="124"/>
    </row>
    <row r="1148" spans="7:7" x14ac:dyDescent="0.25">
      <c r="G1148" s="124"/>
    </row>
    <row r="1149" spans="7:7" x14ac:dyDescent="0.25">
      <c r="G1149" s="124"/>
    </row>
    <row r="1150" spans="7:7" x14ac:dyDescent="0.25">
      <c r="G1150" s="124"/>
    </row>
    <row r="1151" spans="7:7" x14ac:dyDescent="0.25">
      <c r="G1151" s="124"/>
    </row>
    <row r="1152" spans="7:7" x14ac:dyDescent="0.25">
      <c r="G1152" s="124"/>
    </row>
    <row r="1153" spans="7:7" x14ac:dyDescent="0.25">
      <c r="G1153" s="124"/>
    </row>
    <row r="1154" spans="7:7" x14ac:dyDescent="0.25">
      <c r="G1154" s="124"/>
    </row>
    <row r="1155" spans="7:7" x14ac:dyDescent="0.25">
      <c r="G1155" s="124"/>
    </row>
    <row r="1156" spans="7:7" x14ac:dyDescent="0.25">
      <c r="G1156" s="124"/>
    </row>
    <row r="1157" spans="7:7" x14ac:dyDescent="0.25">
      <c r="G1157" s="124"/>
    </row>
    <row r="1158" spans="7:7" x14ac:dyDescent="0.25">
      <c r="G1158" s="124"/>
    </row>
    <row r="1159" spans="7:7" x14ac:dyDescent="0.25">
      <c r="G1159" s="124"/>
    </row>
    <row r="1160" spans="7:7" x14ac:dyDescent="0.25">
      <c r="G1160" s="124"/>
    </row>
    <row r="1161" spans="7:7" x14ac:dyDescent="0.25">
      <c r="G1161" s="124"/>
    </row>
    <row r="1162" spans="7:7" x14ac:dyDescent="0.25">
      <c r="G1162" s="124"/>
    </row>
    <row r="1163" spans="7:7" x14ac:dyDescent="0.25">
      <c r="G1163" s="124"/>
    </row>
    <row r="1164" spans="7:7" x14ac:dyDescent="0.25">
      <c r="G1164" s="124"/>
    </row>
    <row r="1165" spans="7:7" x14ac:dyDescent="0.25">
      <c r="G1165" s="124"/>
    </row>
    <row r="1166" spans="7:7" x14ac:dyDescent="0.25">
      <c r="G1166" s="124"/>
    </row>
    <row r="1167" spans="7:7" x14ac:dyDescent="0.25">
      <c r="G1167" s="124"/>
    </row>
    <row r="1168" spans="7:7" x14ac:dyDescent="0.25">
      <c r="G1168" s="124"/>
    </row>
    <row r="1169" spans="7:7" x14ac:dyDescent="0.25">
      <c r="G1169" s="124"/>
    </row>
    <row r="1170" spans="7:7" x14ac:dyDescent="0.25">
      <c r="G1170" s="124"/>
    </row>
    <row r="1171" spans="7:7" x14ac:dyDescent="0.25">
      <c r="G1171" s="124"/>
    </row>
    <row r="1172" spans="7:7" x14ac:dyDescent="0.25">
      <c r="G1172" s="124"/>
    </row>
    <row r="1173" spans="7:7" x14ac:dyDescent="0.25">
      <c r="G1173" s="124"/>
    </row>
    <row r="1174" spans="7:7" x14ac:dyDescent="0.25">
      <c r="G1174" s="124"/>
    </row>
    <row r="1175" spans="7:7" x14ac:dyDescent="0.25">
      <c r="G1175" s="124"/>
    </row>
    <row r="1176" spans="7:7" x14ac:dyDescent="0.25">
      <c r="G1176" s="124"/>
    </row>
    <row r="1177" spans="7:7" x14ac:dyDescent="0.25">
      <c r="G1177" s="124"/>
    </row>
    <row r="1178" spans="7:7" x14ac:dyDescent="0.25">
      <c r="G1178" s="124"/>
    </row>
    <row r="1179" spans="7:7" x14ac:dyDescent="0.25">
      <c r="G1179" s="124"/>
    </row>
    <row r="1180" spans="7:7" x14ac:dyDescent="0.25">
      <c r="G1180" s="124"/>
    </row>
    <row r="1181" spans="7:7" x14ac:dyDescent="0.25">
      <c r="G1181" s="124"/>
    </row>
    <row r="1182" spans="7:7" x14ac:dyDescent="0.25">
      <c r="G1182" s="124"/>
    </row>
    <row r="1183" spans="7:7" x14ac:dyDescent="0.25">
      <c r="G1183" s="124"/>
    </row>
    <row r="1184" spans="7:7" x14ac:dyDescent="0.25">
      <c r="G1184" s="124"/>
    </row>
    <row r="1185" spans="7:7" x14ac:dyDescent="0.25">
      <c r="G1185" s="124"/>
    </row>
    <row r="1186" spans="7:7" x14ac:dyDescent="0.25">
      <c r="G1186" s="124"/>
    </row>
    <row r="1187" spans="7:7" x14ac:dyDescent="0.25">
      <c r="G1187" s="124"/>
    </row>
    <row r="1188" spans="7:7" x14ac:dyDescent="0.25">
      <c r="G1188" s="124"/>
    </row>
    <row r="1189" spans="7:7" x14ac:dyDescent="0.25">
      <c r="G1189" s="124"/>
    </row>
    <row r="1190" spans="7:7" x14ac:dyDescent="0.25">
      <c r="G1190" s="124"/>
    </row>
    <row r="1191" spans="7:7" x14ac:dyDescent="0.25">
      <c r="G1191" s="124"/>
    </row>
    <row r="1192" spans="7:7" x14ac:dyDescent="0.25">
      <c r="G1192" s="124"/>
    </row>
    <row r="1193" spans="7:7" x14ac:dyDescent="0.25">
      <c r="G1193" s="124"/>
    </row>
    <row r="1194" spans="7:7" x14ac:dyDescent="0.25">
      <c r="G1194" s="124"/>
    </row>
    <row r="1195" spans="7:7" x14ac:dyDescent="0.25">
      <c r="G1195" s="124"/>
    </row>
    <row r="1196" spans="7:7" x14ac:dyDescent="0.25">
      <c r="G1196" s="124"/>
    </row>
    <row r="1197" spans="7:7" x14ac:dyDescent="0.25">
      <c r="G1197" s="124"/>
    </row>
    <row r="1198" spans="7:7" x14ac:dyDescent="0.25">
      <c r="G1198" s="124"/>
    </row>
    <row r="1199" spans="7:7" x14ac:dyDescent="0.25">
      <c r="G1199" s="124"/>
    </row>
    <row r="1200" spans="7:7" x14ac:dyDescent="0.25">
      <c r="G1200" s="124"/>
    </row>
    <row r="1201" spans="7:7" x14ac:dyDescent="0.25">
      <c r="G1201" s="124"/>
    </row>
    <row r="1202" spans="7:7" x14ac:dyDescent="0.25">
      <c r="G1202" s="124"/>
    </row>
    <row r="1203" spans="7:7" x14ac:dyDescent="0.25">
      <c r="G1203" s="124"/>
    </row>
    <row r="1204" spans="7:7" x14ac:dyDescent="0.25">
      <c r="G1204" s="124"/>
    </row>
    <row r="1205" spans="7:7" x14ac:dyDescent="0.25">
      <c r="G1205" s="124"/>
    </row>
    <row r="1206" spans="7:7" x14ac:dyDescent="0.25">
      <c r="G1206" s="124"/>
    </row>
    <row r="1207" spans="7:7" x14ac:dyDescent="0.25">
      <c r="G1207" s="124"/>
    </row>
    <row r="1208" spans="7:7" x14ac:dyDescent="0.25">
      <c r="G1208" s="124"/>
    </row>
    <row r="1209" spans="7:7" x14ac:dyDescent="0.25">
      <c r="G1209" s="124"/>
    </row>
    <row r="1210" spans="7:7" x14ac:dyDescent="0.25">
      <c r="G1210" s="124"/>
    </row>
    <row r="1211" spans="7:7" x14ac:dyDescent="0.25">
      <c r="G1211" s="124"/>
    </row>
    <row r="1212" spans="7:7" x14ac:dyDescent="0.25">
      <c r="G1212" s="124"/>
    </row>
    <row r="1213" spans="7:7" x14ac:dyDescent="0.25">
      <c r="G1213" s="124"/>
    </row>
    <row r="1214" spans="7:7" x14ac:dyDescent="0.25">
      <c r="G1214" s="124"/>
    </row>
    <row r="1215" spans="7:7" x14ac:dyDescent="0.25">
      <c r="G1215" s="124"/>
    </row>
    <row r="1216" spans="7:7" x14ac:dyDescent="0.25">
      <c r="G1216" s="124"/>
    </row>
    <row r="1217" spans="7:7" x14ac:dyDescent="0.25">
      <c r="G1217" s="124"/>
    </row>
    <row r="1218" spans="7:7" x14ac:dyDescent="0.25">
      <c r="G1218" s="124"/>
    </row>
    <row r="1219" spans="7:7" x14ac:dyDescent="0.25">
      <c r="G1219" s="124"/>
    </row>
    <row r="1220" spans="7:7" x14ac:dyDescent="0.25">
      <c r="G1220" s="124"/>
    </row>
    <row r="1221" spans="7:7" x14ac:dyDescent="0.25">
      <c r="G1221" s="124"/>
    </row>
    <row r="1222" spans="7:7" x14ac:dyDescent="0.25">
      <c r="G1222" s="124"/>
    </row>
    <row r="1223" spans="7:7" x14ac:dyDescent="0.25">
      <c r="G1223" s="124"/>
    </row>
    <row r="1224" spans="7:7" x14ac:dyDescent="0.25">
      <c r="G1224" s="124"/>
    </row>
    <row r="1225" spans="7:7" x14ac:dyDescent="0.25">
      <c r="G1225" s="124"/>
    </row>
    <row r="1226" spans="7:7" x14ac:dyDescent="0.25">
      <c r="G1226" s="124"/>
    </row>
    <row r="1227" spans="7:7" x14ac:dyDescent="0.25">
      <c r="G1227" s="124"/>
    </row>
    <row r="1228" spans="7:7" x14ac:dyDescent="0.25">
      <c r="G1228" s="124"/>
    </row>
    <row r="1229" spans="7:7" x14ac:dyDescent="0.25">
      <c r="G1229" s="124"/>
    </row>
    <row r="1230" spans="7:7" x14ac:dyDescent="0.25">
      <c r="G1230" s="124"/>
    </row>
    <row r="1231" spans="7:7" x14ac:dyDescent="0.25">
      <c r="G1231" s="124"/>
    </row>
    <row r="1232" spans="7:7" x14ac:dyDescent="0.25">
      <c r="G1232" s="124"/>
    </row>
    <row r="1233" spans="7:7" x14ac:dyDescent="0.25">
      <c r="G1233" s="124"/>
    </row>
    <row r="1234" spans="7:7" x14ac:dyDescent="0.25">
      <c r="G1234" s="124"/>
    </row>
    <row r="1235" spans="7:7" x14ac:dyDescent="0.25">
      <c r="G1235" s="124"/>
    </row>
    <row r="1236" spans="7:7" x14ac:dyDescent="0.25">
      <c r="G1236" s="124"/>
    </row>
    <row r="1237" spans="7:7" x14ac:dyDescent="0.25">
      <c r="G1237" s="124"/>
    </row>
    <row r="1238" spans="7:7" x14ac:dyDescent="0.25">
      <c r="G1238" s="124"/>
    </row>
    <row r="1239" spans="7:7" x14ac:dyDescent="0.25">
      <c r="G1239" s="124"/>
    </row>
    <row r="1240" spans="7:7" x14ac:dyDescent="0.25">
      <c r="G1240" s="124"/>
    </row>
    <row r="1241" spans="7:7" x14ac:dyDescent="0.25">
      <c r="G1241" s="124"/>
    </row>
    <row r="1242" spans="7:7" x14ac:dyDescent="0.25">
      <c r="G1242" s="124"/>
    </row>
    <row r="1243" spans="7:7" x14ac:dyDescent="0.25">
      <c r="G1243" s="124"/>
    </row>
    <row r="1244" spans="7:7" x14ac:dyDescent="0.25">
      <c r="G1244" s="124"/>
    </row>
    <row r="1245" spans="7:7" x14ac:dyDescent="0.25">
      <c r="G1245" s="124"/>
    </row>
    <row r="1246" spans="7:7" x14ac:dyDescent="0.25">
      <c r="G1246" s="124"/>
    </row>
    <row r="1247" spans="7:7" x14ac:dyDescent="0.25">
      <c r="G1247" s="124"/>
    </row>
    <row r="1248" spans="7:7" x14ac:dyDescent="0.25">
      <c r="G1248" s="124"/>
    </row>
    <row r="1249" spans="7:7" x14ac:dyDescent="0.25">
      <c r="G1249" s="124"/>
    </row>
    <row r="1250" spans="7:7" x14ac:dyDescent="0.25">
      <c r="G1250" s="124"/>
    </row>
    <row r="1251" spans="7:7" x14ac:dyDescent="0.25">
      <c r="G1251" s="124"/>
    </row>
    <row r="1252" spans="7:7" x14ac:dyDescent="0.25">
      <c r="G1252" s="124"/>
    </row>
    <row r="1253" spans="7:7" x14ac:dyDescent="0.25">
      <c r="G1253" s="124"/>
    </row>
    <row r="1254" spans="7:7" x14ac:dyDescent="0.25">
      <c r="G1254" s="124"/>
    </row>
    <row r="1255" spans="7:7" x14ac:dyDescent="0.25">
      <c r="G1255" s="124"/>
    </row>
    <row r="1256" spans="7:7" x14ac:dyDescent="0.25">
      <c r="G1256" s="124"/>
    </row>
    <row r="1257" spans="7:7" x14ac:dyDescent="0.25">
      <c r="G1257" s="124"/>
    </row>
    <row r="1258" spans="7:7" x14ac:dyDescent="0.25">
      <c r="G1258" s="124"/>
    </row>
    <row r="1259" spans="7:7" x14ac:dyDescent="0.25">
      <c r="G1259" s="124"/>
    </row>
    <row r="1260" spans="7:7" x14ac:dyDescent="0.25">
      <c r="G1260" s="124"/>
    </row>
    <row r="1261" spans="7:7" x14ac:dyDescent="0.25">
      <c r="G1261" s="124"/>
    </row>
    <row r="1262" spans="7:7" x14ac:dyDescent="0.25">
      <c r="G1262" s="124"/>
    </row>
    <row r="1263" spans="7:7" x14ac:dyDescent="0.25">
      <c r="G1263" s="124"/>
    </row>
    <row r="1264" spans="7:7" x14ac:dyDescent="0.25">
      <c r="G1264" s="124"/>
    </row>
    <row r="1265" spans="7:7" x14ac:dyDescent="0.25">
      <c r="G1265" s="124"/>
    </row>
    <row r="1266" spans="7:7" x14ac:dyDescent="0.25">
      <c r="G1266" s="124"/>
    </row>
    <row r="1267" spans="7:7" x14ac:dyDescent="0.25">
      <c r="G1267" s="124"/>
    </row>
    <row r="1268" spans="7:7" x14ac:dyDescent="0.25">
      <c r="G1268" s="124"/>
    </row>
    <row r="1269" spans="7:7" x14ac:dyDescent="0.25">
      <c r="G1269" s="124"/>
    </row>
    <row r="1270" spans="7:7" x14ac:dyDescent="0.25">
      <c r="G1270" s="124"/>
    </row>
    <row r="1271" spans="7:7" x14ac:dyDescent="0.25">
      <c r="G1271" s="124"/>
    </row>
    <row r="1272" spans="7:7" x14ac:dyDescent="0.25">
      <c r="G1272" s="124"/>
    </row>
    <row r="1273" spans="7:7" x14ac:dyDescent="0.25">
      <c r="G1273" s="124"/>
    </row>
    <row r="1274" spans="7:7" x14ac:dyDescent="0.25">
      <c r="G1274" s="124"/>
    </row>
    <row r="1275" spans="7:7" x14ac:dyDescent="0.25">
      <c r="G1275" s="124"/>
    </row>
    <row r="1276" spans="7:7" x14ac:dyDescent="0.25">
      <c r="G1276" s="124"/>
    </row>
    <row r="1277" spans="7:7" x14ac:dyDescent="0.25">
      <c r="G1277" s="124"/>
    </row>
    <row r="1278" spans="7:7" x14ac:dyDescent="0.25">
      <c r="G1278" s="124"/>
    </row>
    <row r="1279" spans="7:7" x14ac:dyDescent="0.25">
      <c r="G1279" s="124"/>
    </row>
    <row r="1280" spans="7:7" x14ac:dyDescent="0.25">
      <c r="G1280" s="124"/>
    </row>
    <row r="1281" spans="7:7" x14ac:dyDescent="0.25">
      <c r="G1281" s="124"/>
    </row>
    <row r="1282" spans="7:7" x14ac:dyDescent="0.25">
      <c r="G1282" s="124"/>
    </row>
    <row r="1283" spans="7:7" x14ac:dyDescent="0.25">
      <c r="G1283" s="124"/>
    </row>
    <row r="1284" spans="7:7" x14ac:dyDescent="0.25">
      <c r="G1284" s="124"/>
    </row>
    <row r="1285" spans="7:7" x14ac:dyDescent="0.25">
      <c r="G1285" s="124"/>
    </row>
    <row r="1286" spans="7:7" x14ac:dyDescent="0.25">
      <c r="G1286" s="124"/>
    </row>
    <row r="1287" spans="7:7" x14ac:dyDescent="0.25">
      <c r="G1287" s="124"/>
    </row>
    <row r="1288" spans="7:7" x14ac:dyDescent="0.25">
      <c r="G1288" s="124"/>
    </row>
    <row r="1289" spans="7:7" x14ac:dyDescent="0.25">
      <c r="G1289" s="124"/>
    </row>
    <row r="1290" spans="7:7" x14ac:dyDescent="0.25">
      <c r="G1290" s="124"/>
    </row>
    <row r="1291" spans="7:7" x14ac:dyDescent="0.25">
      <c r="G1291" s="124"/>
    </row>
    <row r="1292" spans="7:7" x14ac:dyDescent="0.25">
      <c r="G1292" s="124"/>
    </row>
    <row r="1293" spans="7:7" x14ac:dyDescent="0.25">
      <c r="G1293" s="124"/>
    </row>
    <row r="1294" spans="7:7" x14ac:dyDescent="0.25">
      <c r="G1294" s="124"/>
    </row>
    <row r="1295" spans="7:7" x14ac:dyDescent="0.25">
      <c r="G1295" s="124"/>
    </row>
    <row r="1296" spans="7:7" x14ac:dyDescent="0.25">
      <c r="G1296" s="124"/>
    </row>
    <row r="1297" spans="7:7" x14ac:dyDescent="0.25">
      <c r="G1297" s="124"/>
    </row>
    <row r="1298" spans="7:7" x14ac:dyDescent="0.25">
      <c r="G1298" s="124"/>
    </row>
    <row r="1299" spans="7:7" x14ac:dyDescent="0.25">
      <c r="G1299" s="124"/>
    </row>
    <row r="1300" spans="7:7" x14ac:dyDescent="0.25">
      <c r="G1300" s="124"/>
    </row>
    <row r="1301" spans="7:7" x14ac:dyDescent="0.25">
      <c r="G1301" s="124"/>
    </row>
    <row r="1302" spans="7:7" x14ac:dyDescent="0.25">
      <c r="G1302" s="124"/>
    </row>
    <row r="1303" spans="7:7" x14ac:dyDescent="0.25">
      <c r="G1303" s="124"/>
    </row>
    <row r="1304" spans="7:7" x14ac:dyDescent="0.25">
      <c r="G1304" s="124"/>
    </row>
    <row r="1305" spans="7:7" x14ac:dyDescent="0.25">
      <c r="G1305" s="124"/>
    </row>
    <row r="1306" spans="7:7" x14ac:dyDescent="0.25">
      <c r="G1306" s="124"/>
    </row>
    <row r="1307" spans="7:7" x14ac:dyDescent="0.25">
      <c r="G1307" s="124"/>
    </row>
    <row r="1308" spans="7:7" x14ac:dyDescent="0.25">
      <c r="G1308" s="124"/>
    </row>
    <row r="1309" spans="7:7" x14ac:dyDescent="0.25">
      <c r="G1309" s="124"/>
    </row>
    <row r="1310" spans="7:7" x14ac:dyDescent="0.25">
      <c r="G1310" s="124"/>
    </row>
    <row r="1311" spans="7:7" x14ac:dyDescent="0.25">
      <c r="G1311" s="124"/>
    </row>
    <row r="1312" spans="7:7" x14ac:dyDescent="0.25">
      <c r="G1312" s="124"/>
    </row>
    <row r="1313" spans="7:7" x14ac:dyDescent="0.25">
      <c r="G1313" s="124"/>
    </row>
    <row r="1314" spans="7:7" x14ac:dyDescent="0.25">
      <c r="G1314" s="124"/>
    </row>
    <row r="1315" spans="7:7" x14ac:dyDescent="0.25">
      <c r="G1315" s="124"/>
    </row>
    <row r="1316" spans="7:7" x14ac:dyDescent="0.25">
      <c r="G1316" s="124"/>
    </row>
    <row r="1317" spans="7:7" x14ac:dyDescent="0.25">
      <c r="G1317" s="124"/>
    </row>
    <row r="1318" spans="7:7" x14ac:dyDescent="0.25">
      <c r="G1318" s="124"/>
    </row>
    <row r="1319" spans="7:7" x14ac:dyDescent="0.25">
      <c r="G1319" s="124"/>
    </row>
    <row r="1320" spans="7:7" x14ac:dyDescent="0.25">
      <c r="G1320" s="124"/>
    </row>
    <row r="1321" spans="7:7" x14ac:dyDescent="0.25">
      <c r="G1321" s="124"/>
    </row>
    <row r="1322" spans="7:7" x14ac:dyDescent="0.25">
      <c r="G1322" s="124"/>
    </row>
    <row r="1323" spans="7:7" x14ac:dyDescent="0.25">
      <c r="G1323" s="124"/>
    </row>
    <row r="1324" spans="7:7" x14ac:dyDescent="0.25">
      <c r="G1324" s="124"/>
    </row>
    <row r="1325" spans="7:7" x14ac:dyDescent="0.25">
      <c r="G1325" s="124"/>
    </row>
    <row r="1326" spans="7:7" x14ac:dyDescent="0.25">
      <c r="G1326" s="124"/>
    </row>
    <row r="1327" spans="7:7" x14ac:dyDescent="0.25">
      <c r="G1327" s="124"/>
    </row>
    <row r="1328" spans="7:7" x14ac:dyDescent="0.25">
      <c r="G1328" s="124"/>
    </row>
    <row r="1329" spans="7:7" x14ac:dyDescent="0.25">
      <c r="G1329" s="124"/>
    </row>
    <row r="1330" spans="7:7" x14ac:dyDescent="0.25">
      <c r="G1330" s="124"/>
    </row>
    <row r="1331" spans="7:7" x14ac:dyDescent="0.25">
      <c r="G1331" s="124"/>
    </row>
    <row r="1332" spans="7:7" x14ac:dyDescent="0.25">
      <c r="G1332" s="124"/>
    </row>
    <row r="1333" spans="7:7" x14ac:dyDescent="0.25">
      <c r="G1333" s="124"/>
    </row>
    <row r="1334" spans="7:7" x14ac:dyDescent="0.25">
      <c r="G1334" s="124"/>
    </row>
    <row r="1335" spans="7:7" x14ac:dyDescent="0.25">
      <c r="G1335" s="124"/>
    </row>
    <row r="1336" spans="7:7" x14ac:dyDescent="0.25">
      <c r="G1336" s="124"/>
    </row>
    <row r="1337" spans="7:7" x14ac:dyDescent="0.25">
      <c r="G1337" s="124"/>
    </row>
    <row r="1338" spans="7:7" x14ac:dyDescent="0.25">
      <c r="G1338" s="124"/>
    </row>
    <row r="1339" spans="7:7" x14ac:dyDescent="0.25">
      <c r="G1339" s="124"/>
    </row>
    <row r="1340" spans="7:7" x14ac:dyDescent="0.25">
      <c r="G1340" s="124"/>
    </row>
    <row r="1341" spans="7:7" x14ac:dyDescent="0.25">
      <c r="G1341" s="124"/>
    </row>
    <row r="1342" spans="7:7" x14ac:dyDescent="0.25">
      <c r="G1342" s="124"/>
    </row>
    <row r="1343" spans="7:7" x14ac:dyDescent="0.25">
      <c r="G1343" s="124"/>
    </row>
    <row r="1344" spans="7:7" x14ac:dyDescent="0.25">
      <c r="G1344" s="124"/>
    </row>
    <row r="1345" spans="7:7" x14ac:dyDescent="0.25">
      <c r="G1345" s="124"/>
    </row>
    <row r="1346" spans="7:7" x14ac:dyDescent="0.25">
      <c r="G1346" s="124"/>
    </row>
    <row r="1347" spans="7:7" x14ac:dyDescent="0.25">
      <c r="G1347" s="124"/>
    </row>
    <row r="1348" spans="7:7" x14ac:dyDescent="0.25">
      <c r="G1348" s="124"/>
    </row>
    <row r="1349" spans="7:7" x14ac:dyDescent="0.25">
      <c r="G1349" s="124"/>
    </row>
    <row r="1350" spans="7:7" x14ac:dyDescent="0.25">
      <c r="G1350" s="124"/>
    </row>
    <row r="1351" spans="7:7" x14ac:dyDescent="0.25">
      <c r="G1351" s="124"/>
    </row>
    <row r="1352" spans="7:7" x14ac:dyDescent="0.25">
      <c r="G1352" s="124"/>
    </row>
    <row r="1353" spans="7:7" x14ac:dyDescent="0.25">
      <c r="G1353" s="124"/>
    </row>
    <row r="1354" spans="7:7" x14ac:dyDescent="0.25">
      <c r="G1354" s="124"/>
    </row>
    <row r="1355" spans="7:7" x14ac:dyDescent="0.25">
      <c r="G1355" s="124"/>
    </row>
    <row r="1356" spans="7:7" x14ac:dyDescent="0.25">
      <c r="G1356" s="124"/>
    </row>
    <row r="1357" spans="7:7" x14ac:dyDescent="0.25">
      <c r="G1357" s="124"/>
    </row>
    <row r="1358" spans="7:7" x14ac:dyDescent="0.25">
      <c r="G1358" s="124"/>
    </row>
    <row r="1359" spans="7:7" x14ac:dyDescent="0.25">
      <c r="G1359" s="124"/>
    </row>
    <row r="1360" spans="7:7" x14ac:dyDescent="0.25">
      <c r="G1360" s="124"/>
    </row>
    <row r="1361" spans="7:7" x14ac:dyDescent="0.25">
      <c r="G1361" s="124"/>
    </row>
    <row r="1362" spans="7:7" x14ac:dyDescent="0.25">
      <c r="G1362" s="124"/>
    </row>
    <row r="1363" spans="7:7" x14ac:dyDescent="0.25">
      <c r="G1363" s="124"/>
    </row>
    <row r="1364" spans="7:7" x14ac:dyDescent="0.25">
      <c r="G1364" s="124"/>
    </row>
    <row r="1365" spans="7:7" x14ac:dyDescent="0.25">
      <c r="G1365" s="124"/>
    </row>
    <row r="1366" spans="7:7" x14ac:dyDescent="0.25">
      <c r="G1366" s="124"/>
    </row>
    <row r="1367" spans="7:7" x14ac:dyDescent="0.25">
      <c r="G1367" s="124"/>
    </row>
    <row r="1368" spans="7:7" x14ac:dyDescent="0.25">
      <c r="G1368" s="124"/>
    </row>
    <row r="1369" spans="7:7" x14ac:dyDescent="0.25">
      <c r="G1369" s="124"/>
    </row>
    <row r="1370" spans="7:7" x14ac:dyDescent="0.25">
      <c r="G1370" s="124"/>
    </row>
    <row r="1371" spans="7:7" x14ac:dyDescent="0.25">
      <c r="G1371" s="124"/>
    </row>
    <row r="1372" spans="7:7" x14ac:dyDescent="0.25">
      <c r="G1372" s="124"/>
    </row>
    <row r="1373" spans="7:7" x14ac:dyDescent="0.25">
      <c r="G1373" s="124"/>
    </row>
    <row r="1374" spans="7:7" x14ac:dyDescent="0.25">
      <c r="G1374" s="124"/>
    </row>
    <row r="1375" spans="7:7" x14ac:dyDescent="0.25">
      <c r="G1375" s="124"/>
    </row>
    <row r="1376" spans="7:7" x14ac:dyDescent="0.25">
      <c r="G1376" s="124"/>
    </row>
    <row r="1377" spans="7:7" x14ac:dyDescent="0.25">
      <c r="G1377" s="124"/>
    </row>
    <row r="1378" spans="7:7" x14ac:dyDescent="0.25">
      <c r="G1378" s="124"/>
    </row>
    <row r="1379" spans="7:7" x14ac:dyDescent="0.25">
      <c r="G1379" s="124"/>
    </row>
    <row r="1380" spans="7:7" x14ac:dyDescent="0.25">
      <c r="G1380" s="124"/>
    </row>
    <row r="1381" spans="7:7" x14ac:dyDescent="0.25">
      <c r="G1381" s="124"/>
    </row>
    <row r="1382" spans="7:7" x14ac:dyDescent="0.25">
      <c r="G1382" s="124"/>
    </row>
    <row r="1383" spans="7:7" x14ac:dyDescent="0.25">
      <c r="G1383" s="124"/>
    </row>
    <row r="1384" spans="7:7" x14ac:dyDescent="0.25">
      <c r="G1384" s="124"/>
    </row>
    <row r="1385" spans="7:7" x14ac:dyDescent="0.25">
      <c r="G1385" s="124"/>
    </row>
    <row r="1386" spans="7:7" x14ac:dyDescent="0.25">
      <c r="G1386" s="124"/>
    </row>
    <row r="1387" spans="7:7" x14ac:dyDescent="0.25">
      <c r="G1387" s="124"/>
    </row>
    <row r="1388" spans="7:7" x14ac:dyDescent="0.25">
      <c r="G1388" s="124"/>
    </row>
    <row r="1389" spans="7:7" x14ac:dyDescent="0.25">
      <c r="G1389" s="124"/>
    </row>
    <row r="1390" spans="7:7" x14ac:dyDescent="0.25">
      <c r="G1390" s="124"/>
    </row>
    <row r="1391" spans="7:7" x14ac:dyDescent="0.25">
      <c r="G1391" s="124"/>
    </row>
    <row r="1392" spans="7:7" x14ac:dyDescent="0.25">
      <c r="G1392" s="124"/>
    </row>
    <row r="1393" spans="7:7" x14ac:dyDescent="0.25">
      <c r="G1393" s="124"/>
    </row>
    <row r="1394" spans="7:7" x14ac:dyDescent="0.25">
      <c r="G1394" s="124"/>
    </row>
    <row r="1395" spans="7:7" x14ac:dyDescent="0.25">
      <c r="G1395" s="124"/>
    </row>
    <row r="1396" spans="7:7" x14ac:dyDescent="0.25">
      <c r="G1396" s="124"/>
    </row>
    <row r="1397" spans="7:7" x14ac:dyDescent="0.25">
      <c r="G1397" s="124"/>
    </row>
    <row r="1398" spans="7:7" x14ac:dyDescent="0.25">
      <c r="G1398" s="124"/>
    </row>
    <row r="1399" spans="7:7" x14ac:dyDescent="0.25">
      <c r="G1399" s="124"/>
    </row>
    <row r="1400" spans="7:7" x14ac:dyDescent="0.25">
      <c r="G1400" s="124"/>
    </row>
    <row r="1401" spans="7:7" x14ac:dyDescent="0.25">
      <c r="G1401" s="124"/>
    </row>
    <row r="1402" spans="7:7" x14ac:dyDescent="0.25">
      <c r="G1402" s="124"/>
    </row>
    <row r="1403" spans="7:7" x14ac:dyDescent="0.25">
      <c r="G1403" s="124"/>
    </row>
    <row r="1404" spans="7:7" x14ac:dyDescent="0.25">
      <c r="G1404" s="124"/>
    </row>
    <row r="1405" spans="7:7" x14ac:dyDescent="0.25">
      <c r="G1405" s="124"/>
    </row>
    <row r="1406" spans="7:7" x14ac:dyDescent="0.25">
      <c r="G1406" s="124"/>
    </row>
    <row r="1407" spans="7:7" x14ac:dyDescent="0.25">
      <c r="G1407" s="124"/>
    </row>
    <row r="1408" spans="7:7" x14ac:dyDescent="0.25">
      <c r="G1408" s="124"/>
    </row>
    <row r="1409" spans="7:7" x14ac:dyDescent="0.25">
      <c r="G1409" s="124"/>
    </row>
    <row r="1410" spans="7:7" x14ac:dyDescent="0.25">
      <c r="G1410" s="124"/>
    </row>
    <row r="1411" spans="7:7" x14ac:dyDescent="0.25">
      <c r="G1411" s="124"/>
    </row>
    <row r="1412" spans="7:7" x14ac:dyDescent="0.25">
      <c r="G1412" s="124"/>
    </row>
    <row r="1413" spans="7:7" x14ac:dyDescent="0.25">
      <c r="G1413" s="124"/>
    </row>
    <row r="1414" spans="7:7" x14ac:dyDescent="0.25">
      <c r="G1414" s="124"/>
    </row>
    <row r="1415" spans="7:7" x14ac:dyDescent="0.25">
      <c r="G1415" s="124"/>
    </row>
    <row r="1416" spans="7:7" x14ac:dyDescent="0.25">
      <c r="G1416" s="124"/>
    </row>
    <row r="1417" spans="7:7" x14ac:dyDescent="0.25">
      <c r="G1417" s="124"/>
    </row>
    <row r="1418" spans="7:7" x14ac:dyDescent="0.25">
      <c r="G1418" s="124"/>
    </row>
    <row r="1419" spans="7:7" x14ac:dyDescent="0.25">
      <c r="G1419" s="124"/>
    </row>
    <row r="1420" spans="7:7" x14ac:dyDescent="0.25">
      <c r="G1420" s="124"/>
    </row>
    <row r="1421" spans="7:7" x14ac:dyDescent="0.25">
      <c r="G1421" s="124"/>
    </row>
    <row r="1422" spans="7:7" x14ac:dyDescent="0.25">
      <c r="G1422" s="124"/>
    </row>
    <row r="1423" spans="7:7" x14ac:dyDescent="0.25">
      <c r="G1423" s="124"/>
    </row>
    <row r="1424" spans="7:7" x14ac:dyDescent="0.25">
      <c r="G1424" s="124"/>
    </row>
    <row r="1425" spans="7:7" x14ac:dyDescent="0.25">
      <c r="G1425" s="124"/>
    </row>
    <row r="1426" spans="7:7" x14ac:dyDescent="0.25">
      <c r="G1426" s="124"/>
    </row>
    <row r="1427" spans="7:7" x14ac:dyDescent="0.25">
      <c r="G1427" s="124"/>
    </row>
    <row r="1428" spans="7:7" x14ac:dyDescent="0.25">
      <c r="G1428" s="124"/>
    </row>
    <row r="1429" spans="7:7" x14ac:dyDescent="0.25">
      <c r="G1429" s="124"/>
    </row>
    <row r="1430" spans="7:7" x14ac:dyDescent="0.25">
      <c r="G1430" s="124"/>
    </row>
    <row r="1431" spans="7:7" x14ac:dyDescent="0.25">
      <c r="G1431" s="124"/>
    </row>
    <row r="1432" spans="7:7" x14ac:dyDescent="0.25">
      <c r="G1432" s="124"/>
    </row>
    <row r="1433" spans="7:7" x14ac:dyDescent="0.25">
      <c r="G1433" s="124"/>
    </row>
    <row r="1434" spans="7:7" x14ac:dyDescent="0.25">
      <c r="G1434" s="124"/>
    </row>
    <row r="1435" spans="7:7" x14ac:dyDescent="0.25">
      <c r="G1435" s="124"/>
    </row>
    <row r="1436" spans="7:7" x14ac:dyDescent="0.25">
      <c r="G1436" s="124"/>
    </row>
    <row r="1437" spans="7:7" x14ac:dyDescent="0.25">
      <c r="G1437" s="124"/>
    </row>
    <row r="1438" spans="7:7" x14ac:dyDescent="0.25">
      <c r="G1438" s="124"/>
    </row>
    <row r="1439" spans="7:7" x14ac:dyDescent="0.25">
      <c r="G1439" s="124"/>
    </row>
    <row r="1440" spans="7:7" x14ac:dyDescent="0.25">
      <c r="G1440" s="124"/>
    </row>
    <row r="1441" spans="7:7" x14ac:dyDescent="0.25">
      <c r="G1441" s="124"/>
    </row>
    <row r="1442" spans="7:7" x14ac:dyDescent="0.25">
      <c r="G1442" s="124"/>
    </row>
    <row r="1443" spans="7:7" x14ac:dyDescent="0.25">
      <c r="G1443" s="124"/>
    </row>
    <row r="1444" spans="7:7" x14ac:dyDescent="0.25">
      <c r="G1444" s="124"/>
    </row>
    <row r="1445" spans="7:7" x14ac:dyDescent="0.25">
      <c r="G1445" s="124"/>
    </row>
    <row r="1446" spans="7:7" x14ac:dyDescent="0.25">
      <c r="G1446" s="124"/>
    </row>
    <row r="1447" spans="7:7" x14ac:dyDescent="0.25">
      <c r="G1447" s="124"/>
    </row>
    <row r="1448" spans="7:7" x14ac:dyDescent="0.25">
      <c r="G1448" s="124"/>
    </row>
    <row r="1449" spans="7:7" x14ac:dyDescent="0.25">
      <c r="G1449" s="124"/>
    </row>
    <row r="1450" spans="7:7" x14ac:dyDescent="0.25">
      <c r="G1450" s="124"/>
    </row>
    <row r="1451" spans="7:7" x14ac:dyDescent="0.25">
      <c r="G1451" s="124"/>
    </row>
    <row r="1452" spans="7:7" x14ac:dyDescent="0.25">
      <c r="G1452" s="124"/>
    </row>
    <row r="1453" spans="7:7" x14ac:dyDescent="0.25">
      <c r="G1453" s="124"/>
    </row>
    <row r="1454" spans="7:7" x14ac:dyDescent="0.25">
      <c r="G1454" s="124"/>
    </row>
    <row r="1455" spans="7:7" x14ac:dyDescent="0.25">
      <c r="G1455" s="124"/>
    </row>
    <row r="1456" spans="7:7" x14ac:dyDescent="0.25">
      <c r="G1456" s="124"/>
    </row>
    <row r="1457" spans="7:7" x14ac:dyDescent="0.25">
      <c r="G1457" s="124"/>
    </row>
    <row r="1458" spans="7:7" x14ac:dyDescent="0.25">
      <c r="G1458" s="124"/>
    </row>
    <row r="1459" spans="7:7" x14ac:dyDescent="0.25">
      <c r="G1459" s="124"/>
    </row>
    <row r="1460" spans="7:7" x14ac:dyDescent="0.25">
      <c r="G1460" s="124"/>
    </row>
    <row r="1461" spans="7:7" x14ac:dyDescent="0.25">
      <c r="G1461" s="124"/>
    </row>
    <row r="1462" spans="7:7" x14ac:dyDescent="0.25">
      <c r="G1462" s="124"/>
    </row>
    <row r="1463" spans="7:7" x14ac:dyDescent="0.25">
      <c r="G1463" s="124"/>
    </row>
    <row r="1464" spans="7:7" x14ac:dyDescent="0.25">
      <c r="G1464" s="124"/>
    </row>
    <row r="1465" spans="7:7" x14ac:dyDescent="0.25">
      <c r="G1465" s="124"/>
    </row>
    <row r="1466" spans="7:7" x14ac:dyDescent="0.25">
      <c r="G1466" s="124"/>
    </row>
    <row r="1467" spans="7:7" x14ac:dyDescent="0.25">
      <c r="G1467" s="124"/>
    </row>
    <row r="1468" spans="7:7" x14ac:dyDescent="0.25">
      <c r="G1468" s="124"/>
    </row>
    <row r="1469" spans="7:7" x14ac:dyDescent="0.25">
      <c r="G1469" s="124"/>
    </row>
    <row r="1470" spans="7:7" x14ac:dyDescent="0.25">
      <c r="G1470" s="124"/>
    </row>
    <row r="1471" spans="7:7" x14ac:dyDescent="0.25">
      <c r="G1471" s="124"/>
    </row>
    <row r="1472" spans="7:7" x14ac:dyDescent="0.25">
      <c r="G1472" s="124"/>
    </row>
    <row r="1473" spans="7:7" x14ac:dyDescent="0.25">
      <c r="G1473" s="124"/>
    </row>
    <row r="1474" spans="7:7" x14ac:dyDescent="0.25">
      <c r="G1474" s="124"/>
    </row>
    <row r="1475" spans="7:7" x14ac:dyDescent="0.25">
      <c r="G1475" s="124"/>
    </row>
    <row r="1476" spans="7:7" x14ac:dyDescent="0.25">
      <c r="G1476" s="124"/>
    </row>
    <row r="1477" spans="7:7" x14ac:dyDescent="0.25">
      <c r="G1477" s="124"/>
    </row>
    <row r="1478" spans="7:7" x14ac:dyDescent="0.25">
      <c r="G1478" s="124"/>
    </row>
    <row r="1479" spans="7:7" x14ac:dyDescent="0.25">
      <c r="G1479" s="124"/>
    </row>
    <row r="1480" spans="7:7" x14ac:dyDescent="0.25">
      <c r="G1480" s="124"/>
    </row>
    <row r="1481" spans="7:7" x14ac:dyDescent="0.25">
      <c r="G1481" s="124"/>
    </row>
    <row r="1482" spans="7:7" x14ac:dyDescent="0.25">
      <c r="G1482" s="124"/>
    </row>
    <row r="1483" spans="7:7" x14ac:dyDescent="0.25">
      <c r="G1483" s="124"/>
    </row>
    <row r="1484" spans="7:7" x14ac:dyDescent="0.25">
      <c r="G1484" s="124"/>
    </row>
    <row r="1485" spans="7:7" x14ac:dyDescent="0.25">
      <c r="G1485" s="124"/>
    </row>
    <row r="1486" spans="7:7" x14ac:dyDescent="0.25">
      <c r="G1486" s="124"/>
    </row>
    <row r="1487" spans="7:7" x14ac:dyDescent="0.25">
      <c r="G1487" s="124"/>
    </row>
    <row r="1488" spans="7:7" x14ac:dyDescent="0.25">
      <c r="G1488" s="124"/>
    </row>
    <row r="1489" spans="7:7" x14ac:dyDescent="0.25">
      <c r="G1489" s="124"/>
    </row>
    <row r="1490" spans="7:7" x14ac:dyDescent="0.25">
      <c r="G1490" s="124"/>
    </row>
    <row r="1491" spans="7:7" x14ac:dyDescent="0.25">
      <c r="G1491" s="124"/>
    </row>
    <row r="1492" spans="7:7" x14ac:dyDescent="0.25">
      <c r="G1492" s="124"/>
    </row>
    <row r="1493" spans="7:7" x14ac:dyDescent="0.25">
      <c r="G1493" s="124"/>
    </row>
    <row r="1494" spans="7:7" x14ac:dyDescent="0.25">
      <c r="G1494" s="124"/>
    </row>
    <row r="1495" spans="7:7" x14ac:dyDescent="0.25">
      <c r="G1495" s="124"/>
    </row>
    <row r="1496" spans="7:7" x14ac:dyDescent="0.25">
      <c r="G1496" s="124"/>
    </row>
    <row r="1497" spans="7:7" x14ac:dyDescent="0.25">
      <c r="G1497" s="124"/>
    </row>
    <row r="1498" spans="7:7" x14ac:dyDescent="0.25">
      <c r="G1498" s="124"/>
    </row>
    <row r="1499" spans="7:7" x14ac:dyDescent="0.25">
      <c r="G1499" s="124"/>
    </row>
    <row r="1500" spans="7:7" x14ac:dyDescent="0.25">
      <c r="G1500" s="124"/>
    </row>
    <row r="1501" spans="7:7" x14ac:dyDescent="0.25">
      <c r="G1501" s="124"/>
    </row>
    <row r="1502" spans="7:7" x14ac:dyDescent="0.25">
      <c r="G1502" s="124"/>
    </row>
    <row r="1503" spans="7:7" x14ac:dyDescent="0.25">
      <c r="G1503" s="124"/>
    </row>
    <row r="1504" spans="7:7" x14ac:dyDescent="0.25">
      <c r="G1504" s="124"/>
    </row>
    <row r="1505" spans="7:7" x14ac:dyDescent="0.25">
      <c r="G1505" s="124"/>
    </row>
    <row r="1506" spans="7:7" x14ac:dyDescent="0.25">
      <c r="G1506" s="124"/>
    </row>
    <row r="1507" spans="7:7" x14ac:dyDescent="0.25">
      <c r="G1507" s="124"/>
    </row>
    <row r="1508" spans="7:7" x14ac:dyDescent="0.25">
      <c r="G1508" s="124"/>
    </row>
    <row r="1509" spans="7:7" x14ac:dyDescent="0.25">
      <c r="G1509" s="124"/>
    </row>
    <row r="1510" spans="7:7" x14ac:dyDescent="0.25">
      <c r="G1510" s="124"/>
    </row>
    <row r="1511" spans="7:7" x14ac:dyDescent="0.25">
      <c r="G1511" s="124"/>
    </row>
    <row r="1512" spans="7:7" x14ac:dyDescent="0.25">
      <c r="G1512" s="124"/>
    </row>
    <row r="1513" spans="7:7" x14ac:dyDescent="0.25">
      <c r="G1513" s="124"/>
    </row>
    <row r="1514" spans="7:7" x14ac:dyDescent="0.25">
      <c r="G1514" s="124"/>
    </row>
    <row r="1515" spans="7:7" x14ac:dyDescent="0.25">
      <c r="G1515" s="124"/>
    </row>
    <row r="1516" spans="7:7" x14ac:dyDescent="0.25">
      <c r="G1516" s="124"/>
    </row>
    <row r="1517" spans="7:7" x14ac:dyDescent="0.25">
      <c r="G1517" s="124"/>
    </row>
    <row r="1518" spans="7:7" x14ac:dyDescent="0.25">
      <c r="G1518" s="124"/>
    </row>
    <row r="1519" spans="7:7" x14ac:dyDescent="0.25">
      <c r="G1519" s="124"/>
    </row>
    <row r="1520" spans="7:7" x14ac:dyDescent="0.25">
      <c r="G1520" s="124"/>
    </row>
    <row r="1521" spans="7:7" x14ac:dyDescent="0.25">
      <c r="G1521" s="124"/>
    </row>
    <row r="1522" spans="7:7" x14ac:dyDescent="0.25">
      <c r="G1522" s="124"/>
    </row>
    <row r="1523" spans="7:7" x14ac:dyDescent="0.25">
      <c r="G1523" s="124"/>
    </row>
    <row r="1524" spans="7:7" x14ac:dyDescent="0.25">
      <c r="G1524" s="124"/>
    </row>
    <row r="1525" spans="7:7" x14ac:dyDescent="0.25">
      <c r="G1525" s="124"/>
    </row>
    <row r="1526" spans="7:7" x14ac:dyDescent="0.25">
      <c r="G1526" s="124"/>
    </row>
    <row r="1527" spans="7:7" x14ac:dyDescent="0.25">
      <c r="G1527" s="124"/>
    </row>
    <row r="1528" spans="7:7" x14ac:dyDescent="0.25">
      <c r="G1528" s="124"/>
    </row>
    <row r="1529" spans="7:7" x14ac:dyDescent="0.25">
      <c r="G1529" s="124"/>
    </row>
    <row r="1530" spans="7:7" x14ac:dyDescent="0.25">
      <c r="G1530" s="124"/>
    </row>
    <row r="1531" spans="7:7" x14ac:dyDescent="0.25">
      <c r="G1531" s="124"/>
    </row>
    <row r="1532" spans="7:7" x14ac:dyDescent="0.25">
      <c r="G1532" s="124"/>
    </row>
    <row r="1533" spans="7:7" x14ac:dyDescent="0.25">
      <c r="G1533" s="124"/>
    </row>
    <row r="1534" spans="7:7" x14ac:dyDescent="0.25">
      <c r="G1534" s="124"/>
    </row>
    <row r="1535" spans="7:7" x14ac:dyDescent="0.25">
      <c r="G1535" s="124"/>
    </row>
    <row r="1536" spans="7:7" x14ac:dyDescent="0.25">
      <c r="G1536" s="124"/>
    </row>
    <row r="1537" spans="7:7" x14ac:dyDescent="0.25">
      <c r="G1537" s="124"/>
    </row>
    <row r="1538" spans="7:7" x14ac:dyDescent="0.25">
      <c r="G1538" s="124"/>
    </row>
    <row r="1539" spans="7:7" x14ac:dyDescent="0.25">
      <c r="G1539" s="124"/>
    </row>
    <row r="1540" spans="7:7" x14ac:dyDescent="0.25">
      <c r="G1540" s="124"/>
    </row>
    <row r="1541" spans="7:7" x14ac:dyDescent="0.25">
      <c r="G1541" s="124"/>
    </row>
    <row r="1542" spans="7:7" x14ac:dyDescent="0.25">
      <c r="G1542" s="124"/>
    </row>
    <row r="1543" spans="7:7" x14ac:dyDescent="0.25">
      <c r="G1543" s="124"/>
    </row>
    <row r="1544" spans="7:7" x14ac:dyDescent="0.25">
      <c r="G1544" s="124"/>
    </row>
    <row r="1545" spans="7:7" x14ac:dyDescent="0.25">
      <c r="G1545" s="124"/>
    </row>
    <row r="1546" spans="7:7" x14ac:dyDescent="0.25">
      <c r="G1546" s="124"/>
    </row>
    <row r="1547" spans="7:7" x14ac:dyDescent="0.25">
      <c r="G1547" s="124"/>
    </row>
    <row r="1548" spans="7:7" x14ac:dyDescent="0.25">
      <c r="G1548" s="124"/>
    </row>
    <row r="1549" spans="7:7" x14ac:dyDescent="0.25">
      <c r="G1549" s="124"/>
    </row>
    <row r="1550" spans="7:7" x14ac:dyDescent="0.25">
      <c r="G1550" s="124"/>
    </row>
    <row r="1551" spans="7:7" x14ac:dyDescent="0.25">
      <c r="G1551" s="124"/>
    </row>
    <row r="1552" spans="7:7" x14ac:dyDescent="0.25">
      <c r="G1552" s="124"/>
    </row>
    <row r="1553" spans="7:7" x14ac:dyDescent="0.25">
      <c r="G1553" s="124"/>
    </row>
    <row r="1554" spans="7:7" x14ac:dyDescent="0.25">
      <c r="G1554" s="124"/>
    </row>
    <row r="1555" spans="7:7" x14ac:dyDescent="0.25">
      <c r="G1555" s="124"/>
    </row>
    <row r="1556" spans="7:7" x14ac:dyDescent="0.25">
      <c r="G1556" s="124"/>
    </row>
    <row r="1557" spans="7:7" x14ac:dyDescent="0.25">
      <c r="G1557" s="124"/>
    </row>
    <row r="1558" spans="7:7" x14ac:dyDescent="0.25">
      <c r="G1558" s="124"/>
    </row>
    <row r="1559" spans="7:7" x14ac:dyDescent="0.25">
      <c r="G1559" s="124"/>
    </row>
    <row r="1560" spans="7:7" x14ac:dyDescent="0.25">
      <c r="G1560" s="124"/>
    </row>
    <row r="1561" spans="7:7" x14ac:dyDescent="0.25">
      <c r="G1561" s="124"/>
    </row>
    <row r="1562" spans="7:7" x14ac:dyDescent="0.25">
      <c r="G1562" s="124"/>
    </row>
    <row r="1563" spans="7:7" x14ac:dyDescent="0.25">
      <c r="G1563" s="124"/>
    </row>
    <row r="1564" spans="7:7" x14ac:dyDescent="0.25">
      <c r="G1564" s="124"/>
    </row>
    <row r="1565" spans="7:7" x14ac:dyDescent="0.25">
      <c r="G1565" s="124"/>
    </row>
    <row r="1566" spans="7:7" x14ac:dyDescent="0.25">
      <c r="G1566" s="124"/>
    </row>
    <row r="1567" spans="7:7" x14ac:dyDescent="0.25">
      <c r="G1567" s="124"/>
    </row>
    <row r="1568" spans="7:7" x14ac:dyDescent="0.25">
      <c r="G1568" s="124"/>
    </row>
    <row r="1569" spans="7:7" x14ac:dyDescent="0.25">
      <c r="G1569" s="124"/>
    </row>
    <row r="1570" spans="7:7" x14ac:dyDescent="0.25">
      <c r="G1570" s="124"/>
    </row>
    <row r="1571" spans="7:7" x14ac:dyDescent="0.25">
      <c r="G1571" s="124"/>
    </row>
    <row r="1572" spans="7:7" x14ac:dyDescent="0.25">
      <c r="G1572" s="124"/>
    </row>
    <row r="1573" spans="7:7" x14ac:dyDescent="0.25">
      <c r="G1573" s="124"/>
    </row>
    <row r="1574" spans="7:7" x14ac:dyDescent="0.25">
      <c r="G1574" s="124"/>
    </row>
    <row r="1575" spans="7:7" x14ac:dyDescent="0.25">
      <c r="G1575" s="124"/>
    </row>
    <row r="1576" spans="7:7" x14ac:dyDescent="0.25">
      <c r="G1576" s="124"/>
    </row>
    <row r="1577" spans="7:7" x14ac:dyDescent="0.25">
      <c r="G1577" s="124"/>
    </row>
    <row r="1578" spans="7:7" x14ac:dyDescent="0.25">
      <c r="G1578" s="124"/>
    </row>
    <row r="1579" spans="7:7" x14ac:dyDescent="0.25">
      <c r="G1579" s="124"/>
    </row>
    <row r="1580" spans="7:7" x14ac:dyDescent="0.25">
      <c r="G1580" s="124"/>
    </row>
    <row r="1581" spans="7:7" x14ac:dyDescent="0.25">
      <c r="G1581" s="124"/>
    </row>
    <row r="1582" spans="7:7" x14ac:dyDescent="0.25">
      <c r="G1582" s="124"/>
    </row>
    <row r="1583" spans="7:7" x14ac:dyDescent="0.25">
      <c r="G1583" s="124"/>
    </row>
    <row r="1584" spans="7:7" x14ac:dyDescent="0.25">
      <c r="G1584" s="124"/>
    </row>
    <row r="1585" spans="7:7" x14ac:dyDescent="0.25">
      <c r="G1585" s="124"/>
    </row>
    <row r="1586" spans="7:7" x14ac:dyDescent="0.25">
      <c r="G1586" s="124"/>
    </row>
    <row r="1587" spans="7:7" x14ac:dyDescent="0.25">
      <c r="G1587" s="124"/>
    </row>
    <row r="1588" spans="7:7" x14ac:dyDescent="0.25">
      <c r="G1588" s="124"/>
    </row>
    <row r="1589" spans="7:7" x14ac:dyDescent="0.25">
      <c r="G1589" s="124"/>
    </row>
    <row r="1590" spans="7:7" x14ac:dyDescent="0.25">
      <c r="G1590" s="124"/>
    </row>
    <row r="1591" spans="7:7" x14ac:dyDescent="0.25">
      <c r="G1591" s="124"/>
    </row>
    <row r="1592" spans="7:7" x14ac:dyDescent="0.25">
      <c r="G1592" s="124"/>
    </row>
    <row r="1593" spans="7:7" x14ac:dyDescent="0.25">
      <c r="G1593" s="124"/>
    </row>
    <row r="1594" spans="7:7" x14ac:dyDescent="0.25">
      <c r="G1594" s="124"/>
    </row>
    <row r="1595" spans="7:7" x14ac:dyDescent="0.25">
      <c r="G1595" s="124"/>
    </row>
    <row r="1596" spans="7:7" x14ac:dyDescent="0.25">
      <c r="G1596" s="124"/>
    </row>
    <row r="1597" spans="7:7" x14ac:dyDescent="0.25">
      <c r="G1597" s="124"/>
    </row>
    <row r="1598" spans="7:7" x14ac:dyDescent="0.25">
      <c r="G1598" s="124"/>
    </row>
    <row r="1599" spans="7:7" x14ac:dyDescent="0.25">
      <c r="G1599" s="124"/>
    </row>
    <row r="1600" spans="7:7" x14ac:dyDescent="0.25">
      <c r="G1600" s="124"/>
    </row>
    <row r="1601" spans="7:7" x14ac:dyDescent="0.25">
      <c r="G1601" s="124"/>
    </row>
    <row r="1602" spans="7:7" x14ac:dyDescent="0.25">
      <c r="G1602" s="124"/>
    </row>
    <row r="1603" spans="7:7" x14ac:dyDescent="0.25">
      <c r="G1603" s="124"/>
    </row>
    <row r="1604" spans="7:7" x14ac:dyDescent="0.25">
      <c r="G1604" s="124"/>
    </row>
    <row r="1605" spans="7:7" x14ac:dyDescent="0.25">
      <c r="G1605" s="124"/>
    </row>
    <row r="1606" spans="7:7" x14ac:dyDescent="0.25">
      <c r="G1606" s="124"/>
    </row>
    <row r="1607" spans="7:7" x14ac:dyDescent="0.25">
      <c r="G1607" s="124"/>
    </row>
    <row r="1608" spans="7:7" x14ac:dyDescent="0.25">
      <c r="G1608" s="124"/>
    </row>
    <row r="1609" spans="7:7" x14ac:dyDescent="0.25">
      <c r="G1609" s="124"/>
    </row>
    <row r="1610" spans="7:7" x14ac:dyDescent="0.25">
      <c r="G1610" s="124"/>
    </row>
    <row r="1611" spans="7:7" x14ac:dyDescent="0.25">
      <c r="G1611" s="124"/>
    </row>
    <row r="1612" spans="7:7" x14ac:dyDescent="0.25">
      <c r="G1612" s="124"/>
    </row>
    <row r="1613" spans="7:7" x14ac:dyDescent="0.25">
      <c r="G1613" s="124"/>
    </row>
    <row r="1614" spans="7:7" x14ac:dyDescent="0.25">
      <c r="G1614" s="124"/>
    </row>
    <row r="1615" spans="7:7" x14ac:dyDescent="0.25">
      <c r="G1615" s="124"/>
    </row>
    <row r="1616" spans="7:7" x14ac:dyDescent="0.25">
      <c r="G1616" s="124"/>
    </row>
    <row r="1617" spans="7:7" x14ac:dyDescent="0.25">
      <c r="G1617" s="124"/>
    </row>
    <row r="1618" spans="7:7" x14ac:dyDescent="0.25">
      <c r="G1618" s="124"/>
    </row>
    <row r="1619" spans="7:7" x14ac:dyDescent="0.25">
      <c r="G1619" s="124"/>
    </row>
    <row r="1620" spans="7:7" x14ac:dyDescent="0.25">
      <c r="G1620" s="124"/>
    </row>
    <row r="1621" spans="7:7" x14ac:dyDescent="0.25">
      <c r="G1621" s="124"/>
    </row>
    <row r="1622" spans="7:7" x14ac:dyDescent="0.25">
      <c r="G1622" s="124"/>
    </row>
    <row r="1623" spans="7:7" x14ac:dyDescent="0.25">
      <c r="G1623" s="124"/>
    </row>
    <row r="1624" spans="7:7" x14ac:dyDescent="0.25">
      <c r="G1624" s="124"/>
    </row>
    <row r="1625" spans="7:7" x14ac:dyDescent="0.25">
      <c r="G1625" s="124"/>
    </row>
    <row r="1626" spans="7:7" x14ac:dyDescent="0.25">
      <c r="G1626" s="124"/>
    </row>
    <row r="1627" spans="7:7" x14ac:dyDescent="0.25">
      <c r="G1627" s="124"/>
    </row>
    <row r="1628" spans="7:7" x14ac:dyDescent="0.25">
      <c r="G1628" s="124"/>
    </row>
    <row r="1629" spans="7:7" x14ac:dyDescent="0.25">
      <c r="G1629" s="124"/>
    </row>
    <row r="1630" spans="7:7" x14ac:dyDescent="0.25">
      <c r="G1630" s="124"/>
    </row>
    <row r="1631" spans="7:7" x14ac:dyDescent="0.25">
      <c r="G1631" s="124"/>
    </row>
    <row r="1632" spans="7:7" x14ac:dyDescent="0.25">
      <c r="G1632" s="124"/>
    </row>
    <row r="1633" spans="7:7" x14ac:dyDescent="0.25">
      <c r="G1633" s="124"/>
    </row>
    <row r="1634" spans="7:7" x14ac:dyDescent="0.25">
      <c r="G1634" s="124"/>
    </row>
    <row r="1635" spans="7:7" x14ac:dyDescent="0.25">
      <c r="G1635" s="124"/>
    </row>
    <row r="1636" spans="7:7" x14ac:dyDescent="0.25">
      <c r="G1636" s="124"/>
    </row>
    <row r="1637" spans="7:7" x14ac:dyDescent="0.25">
      <c r="G1637" s="124"/>
    </row>
    <row r="1638" spans="7:7" x14ac:dyDescent="0.25">
      <c r="G1638" s="124"/>
    </row>
    <row r="1639" spans="7:7" x14ac:dyDescent="0.25">
      <c r="G1639" s="124"/>
    </row>
    <row r="1640" spans="7:7" x14ac:dyDescent="0.25">
      <c r="G1640" s="124"/>
    </row>
    <row r="1641" spans="7:7" x14ac:dyDescent="0.25">
      <c r="G1641" s="124"/>
    </row>
    <row r="1642" spans="7:7" x14ac:dyDescent="0.25">
      <c r="G1642" s="124"/>
    </row>
    <row r="1643" spans="7:7" x14ac:dyDescent="0.25">
      <c r="G1643" s="124"/>
    </row>
    <row r="1644" spans="7:7" x14ac:dyDescent="0.25">
      <c r="G1644" s="124"/>
    </row>
    <row r="1645" spans="7:7" x14ac:dyDescent="0.25">
      <c r="G1645" s="124"/>
    </row>
    <row r="1646" spans="7:7" x14ac:dyDescent="0.25">
      <c r="G1646" s="124"/>
    </row>
    <row r="1647" spans="7:7" x14ac:dyDescent="0.25">
      <c r="G1647" s="124"/>
    </row>
    <row r="1648" spans="7:7" x14ac:dyDescent="0.25">
      <c r="G1648" s="124"/>
    </row>
    <row r="1649" spans="7:7" x14ac:dyDescent="0.25">
      <c r="G1649" s="124"/>
    </row>
    <row r="1650" spans="7:7" x14ac:dyDescent="0.25">
      <c r="G1650" s="124"/>
    </row>
    <row r="1651" spans="7:7" x14ac:dyDescent="0.25">
      <c r="G1651" s="124"/>
    </row>
    <row r="1652" spans="7:7" x14ac:dyDescent="0.25">
      <c r="G1652" s="124"/>
    </row>
    <row r="1653" spans="7:7" x14ac:dyDescent="0.25">
      <c r="G1653" s="124"/>
    </row>
    <row r="1654" spans="7:7" x14ac:dyDescent="0.25">
      <c r="G1654" s="124"/>
    </row>
    <row r="1655" spans="7:7" x14ac:dyDescent="0.25">
      <c r="G1655" s="124"/>
    </row>
    <row r="1656" spans="7:7" x14ac:dyDescent="0.25">
      <c r="G1656" s="124"/>
    </row>
    <row r="1657" spans="7:7" x14ac:dyDescent="0.25">
      <c r="G1657" s="124"/>
    </row>
    <row r="1658" spans="7:7" x14ac:dyDescent="0.25">
      <c r="G1658" s="124"/>
    </row>
    <row r="1659" spans="7:7" x14ac:dyDescent="0.25">
      <c r="G1659" s="124"/>
    </row>
    <row r="1660" spans="7:7" x14ac:dyDescent="0.25">
      <c r="G1660" s="124"/>
    </row>
    <row r="1661" spans="7:7" x14ac:dyDescent="0.25">
      <c r="G1661" s="124"/>
    </row>
    <row r="1662" spans="7:7" x14ac:dyDescent="0.25">
      <c r="G1662" s="124"/>
    </row>
    <row r="1663" spans="7:7" x14ac:dyDescent="0.25">
      <c r="G1663" s="124"/>
    </row>
    <row r="1664" spans="7:7" x14ac:dyDescent="0.25">
      <c r="G1664" s="124"/>
    </row>
    <row r="1665" spans="7:7" x14ac:dyDescent="0.25">
      <c r="G1665" s="124"/>
    </row>
    <row r="1666" spans="7:7" x14ac:dyDescent="0.25">
      <c r="G1666" s="124"/>
    </row>
    <row r="1667" spans="7:7" x14ac:dyDescent="0.25">
      <c r="G1667" s="124"/>
    </row>
    <row r="1668" spans="7:7" x14ac:dyDescent="0.25">
      <c r="G1668" s="124"/>
    </row>
    <row r="1669" spans="7:7" x14ac:dyDescent="0.25">
      <c r="G1669" s="124"/>
    </row>
    <row r="1670" spans="7:7" x14ac:dyDescent="0.25">
      <c r="G1670" s="124"/>
    </row>
    <row r="1671" spans="7:7" x14ac:dyDescent="0.25">
      <c r="G1671" s="124"/>
    </row>
    <row r="1672" spans="7:7" x14ac:dyDescent="0.25">
      <c r="G1672" s="124"/>
    </row>
    <row r="1673" spans="7:7" x14ac:dyDescent="0.25">
      <c r="G1673" s="124"/>
    </row>
    <row r="1674" spans="7:7" x14ac:dyDescent="0.25">
      <c r="G1674" s="124"/>
    </row>
    <row r="1675" spans="7:7" x14ac:dyDescent="0.25">
      <c r="G1675" s="124"/>
    </row>
    <row r="1676" spans="7:7" x14ac:dyDescent="0.25">
      <c r="G1676" s="124"/>
    </row>
    <row r="1677" spans="7:7" x14ac:dyDescent="0.25">
      <c r="G1677" s="124"/>
    </row>
    <row r="1678" spans="7:7" x14ac:dyDescent="0.25">
      <c r="G1678" s="124"/>
    </row>
    <row r="1679" spans="7:7" x14ac:dyDescent="0.25">
      <c r="G1679" s="124"/>
    </row>
    <row r="1680" spans="7:7" x14ac:dyDescent="0.25">
      <c r="G1680" s="124"/>
    </row>
    <row r="1681" spans="7:7" x14ac:dyDescent="0.25">
      <c r="G1681" s="124"/>
    </row>
    <row r="1682" spans="7:7" x14ac:dyDescent="0.25">
      <c r="G1682" s="124"/>
    </row>
    <row r="1683" spans="7:7" x14ac:dyDescent="0.25">
      <c r="G1683" s="124"/>
    </row>
    <row r="1684" spans="7:7" x14ac:dyDescent="0.25">
      <c r="G1684" s="124"/>
    </row>
    <row r="1685" spans="7:7" x14ac:dyDescent="0.25">
      <c r="G1685" s="124"/>
    </row>
    <row r="1686" spans="7:7" x14ac:dyDescent="0.25">
      <c r="G1686" s="124"/>
    </row>
    <row r="1687" spans="7:7" x14ac:dyDescent="0.25">
      <c r="G1687" s="124"/>
    </row>
    <row r="1688" spans="7:7" x14ac:dyDescent="0.25">
      <c r="G1688" s="124"/>
    </row>
    <row r="1689" spans="7:7" x14ac:dyDescent="0.25">
      <c r="G1689" s="124"/>
    </row>
    <row r="1690" spans="7:7" x14ac:dyDescent="0.25">
      <c r="G1690" s="124"/>
    </row>
    <row r="1691" spans="7:7" x14ac:dyDescent="0.25">
      <c r="G1691" s="124"/>
    </row>
    <row r="1692" spans="7:7" x14ac:dyDescent="0.25">
      <c r="G1692" s="124"/>
    </row>
    <row r="1693" spans="7:7" x14ac:dyDescent="0.25">
      <c r="G1693" s="124"/>
    </row>
    <row r="1694" spans="7:7" x14ac:dyDescent="0.25">
      <c r="G1694" s="124"/>
    </row>
    <row r="1695" spans="7:7" x14ac:dyDescent="0.25">
      <c r="G1695" s="124"/>
    </row>
    <row r="1696" spans="7:7" x14ac:dyDescent="0.25">
      <c r="G1696" s="124"/>
    </row>
    <row r="1697" spans="7:7" x14ac:dyDescent="0.25">
      <c r="G1697" s="124"/>
    </row>
    <row r="1698" spans="7:7" x14ac:dyDescent="0.25">
      <c r="G1698" s="124"/>
    </row>
    <row r="1699" spans="7:7" x14ac:dyDescent="0.25">
      <c r="G1699" s="124"/>
    </row>
    <row r="1700" spans="7:7" x14ac:dyDescent="0.25">
      <c r="G1700" s="124"/>
    </row>
    <row r="1701" spans="7:7" x14ac:dyDescent="0.25">
      <c r="G1701" s="124"/>
    </row>
    <row r="1702" spans="7:7" x14ac:dyDescent="0.25">
      <c r="G1702" s="124"/>
    </row>
    <row r="1703" spans="7:7" x14ac:dyDescent="0.25">
      <c r="G1703" s="124"/>
    </row>
    <row r="1704" spans="7:7" x14ac:dyDescent="0.25">
      <c r="G1704" s="124"/>
    </row>
    <row r="1705" spans="7:7" x14ac:dyDescent="0.25">
      <c r="G1705" s="124"/>
    </row>
    <row r="1706" spans="7:7" x14ac:dyDescent="0.25">
      <c r="G1706" s="124"/>
    </row>
    <row r="1707" spans="7:7" x14ac:dyDescent="0.25">
      <c r="G1707" s="124"/>
    </row>
    <row r="1708" spans="7:7" x14ac:dyDescent="0.25">
      <c r="G1708" s="124"/>
    </row>
    <row r="1709" spans="7:7" x14ac:dyDescent="0.25">
      <c r="G1709" s="124"/>
    </row>
    <row r="1710" spans="7:7" x14ac:dyDescent="0.25">
      <c r="G1710" s="124"/>
    </row>
    <row r="1711" spans="7:7" x14ac:dyDescent="0.25">
      <c r="G1711" s="124"/>
    </row>
    <row r="1712" spans="7:7" x14ac:dyDescent="0.25">
      <c r="G1712" s="124"/>
    </row>
    <row r="1713" spans="7:7" x14ac:dyDescent="0.25">
      <c r="G1713" s="124"/>
    </row>
    <row r="1714" spans="7:7" x14ac:dyDescent="0.25">
      <c r="G1714" s="124"/>
    </row>
    <row r="1715" spans="7:7" x14ac:dyDescent="0.25">
      <c r="G1715" s="124"/>
    </row>
    <row r="1716" spans="7:7" x14ac:dyDescent="0.25">
      <c r="G1716" s="124"/>
    </row>
    <row r="1717" spans="7:7" x14ac:dyDescent="0.25">
      <c r="G1717" s="124"/>
    </row>
    <row r="1718" spans="7:7" x14ac:dyDescent="0.25">
      <c r="G1718" s="124"/>
    </row>
    <row r="1719" spans="7:7" x14ac:dyDescent="0.25">
      <c r="G1719" s="124"/>
    </row>
    <row r="1720" spans="7:7" x14ac:dyDescent="0.25">
      <c r="G1720" s="124"/>
    </row>
    <row r="1721" spans="7:7" x14ac:dyDescent="0.25">
      <c r="G1721" s="124"/>
    </row>
    <row r="1722" spans="7:7" x14ac:dyDescent="0.25">
      <c r="G1722" s="124"/>
    </row>
    <row r="1723" spans="7:7" x14ac:dyDescent="0.25">
      <c r="G1723" s="124"/>
    </row>
    <row r="1724" spans="7:7" x14ac:dyDescent="0.25">
      <c r="G1724" s="124"/>
    </row>
    <row r="1725" spans="7:7" x14ac:dyDescent="0.25">
      <c r="G1725" s="124"/>
    </row>
    <row r="1726" spans="7:7" x14ac:dyDescent="0.25">
      <c r="G1726" s="124"/>
    </row>
    <row r="1727" spans="7:7" x14ac:dyDescent="0.25">
      <c r="G1727" s="124"/>
    </row>
    <row r="1728" spans="7:7" x14ac:dyDescent="0.25">
      <c r="G1728" s="124"/>
    </row>
    <row r="1729" spans="7:7" x14ac:dyDescent="0.25">
      <c r="G1729" s="124"/>
    </row>
    <row r="1730" spans="7:7" x14ac:dyDescent="0.25">
      <c r="G1730" s="124"/>
    </row>
    <row r="1731" spans="7:7" x14ac:dyDescent="0.25">
      <c r="G1731" s="124"/>
    </row>
    <row r="1732" spans="7:7" x14ac:dyDescent="0.25">
      <c r="G1732" s="124"/>
    </row>
    <row r="1733" spans="7:7" x14ac:dyDescent="0.25">
      <c r="G1733" s="124"/>
    </row>
    <row r="1734" spans="7:7" x14ac:dyDescent="0.25">
      <c r="G1734" s="124"/>
    </row>
    <row r="1735" spans="7:7" x14ac:dyDescent="0.25">
      <c r="G1735" s="124"/>
    </row>
    <row r="1736" spans="7:7" x14ac:dyDescent="0.25">
      <c r="G1736" s="124"/>
    </row>
    <row r="1737" spans="7:7" x14ac:dyDescent="0.25">
      <c r="G1737" s="124"/>
    </row>
    <row r="1738" spans="7:7" x14ac:dyDescent="0.25">
      <c r="G1738" s="124"/>
    </row>
    <row r="1739" spans="7:7" x14ac:dyDescent="0.25">
      <c r="G1739" s="124"/>
    </row>
    <row r="1740" spans="7:7" x14ac:dyDescent="0.25">
      <c r="G1740" s="124"/>
    </row>
    <row r="1741" spans="7:7" x14ac:dyDescent="0.25">
      <c r="G1741" s="124"/>
    </row>
    <row r="1742" spans="7:7" x14ac:dyDescent="0.25">
      <c r="G1742" s="124"/>
    </row>
    <row r="1743" spans="7:7" x14ac:dyDescent="0.25">
      <c r="G1743" s="124"/>
    </row>
    <row r="1744" spans="7:7" x14ac:dyDescent="0.25">
      <c r="G1744" s="124"/>
    </row>
    <row r="1745" spans="7:7" x14ac:dyDescent="0.25">
      <c r="G1745" s="124"/>
    </row>
    <row r="1746" spans="7:7" x14ac:dyDescent="0.25">
      <c r="G1746" s="124"/>
    </row>
    <row r="1747" spans="7:7" x14ac:dyDescent="0.25">
      <c r="G1747" s="124"/>
    </row>
    <row r="1748" spans="7:7" x14ac:dyDescent="0.25">
      <c r="G1748" s="124"/>
    </row>
    <row r="1749" spans="7:7" x14ac:dyDescent="0.25">
      <c r="G1749" s="124"/>
    </row>
    <row r="1750" spans="7:7" x14ac:dyDescent="0.25">
      <c r="G1750" s="124"/>
    </row>
    <row r="1751" spans="7:7" x14ac:dyDescent="0.25">
      <c r="G1751" s="124"/>
    </row>
    <row r="1752" spans="7:7" x14ac:dyDescent="0.25">
      <c r="G1752" s="124"/>
    </row>
    <row r="1753" spans="7:7" x14ac:dyDescent="0.25">
      <c r="G1753" s="124"/>
    </row>
    <row r="1754" spans="7:7" x14ac:dyDescent="0.25">
      <c r="G1754" s="124"/>
    </row>
    <row r="1755" spans="7:7" x14ac:dyDescent="0.25">
      <c r="G1755" s="124"/>
    </row>
    <row r="1756" spans="7:7" x14ac:dyDescent="0.25">
      <c r="G1756" s="124"/>
    </row>
    <row r="1757" spans="7:7" x14ac:dyDescent="0.25">
      <c r="G1757" s="124"/>
    </row>
    <row r="1758" spans="7:7" x14ac:dyDescent="0.25">
      <c r="G1758" s="124"/>
    </row>
    <row r="1759" spans="7:7" x14ac:dyDescent="0.25">
      <c r="G1759" s="124"/>
    </row>
    <row r="1760" spans="7:7" x14ac:dyDescent="0.25">
      <c r="G1760" s="124"/>
    </row>
    <row r="1761" spans="7:7" x14ac:dyDescent="0.25">
      <c r="G1761" s="124"/>
    </row>
    <row r="1762" spans="7:7" x14ac:dyDescent="0.25">
      <c r="G1762" s="124"/>
    </row>
    <row r="1763" spans="7:7" x14ac:dyDescent="0.25">
      <c r="G1763" s="124"/>
    </row>
    <row r="1764" spans="7:7" x14ac:dyDescent="0.25">
      <c r="G1764" s="124"/>
    </row>
    <row r="1765" spans="7:7" x14ac:dyDescent="0.25">
      <c r="G1765" s="124"/>
    </row>
    <row r="1766" spans="7:7" x14ac:dyDescent="0.25">
      <c r="G1766" s="124"/>
    </row>
    <row r="1767" spans="7:7" x14ac:dyDescent="0.25">
      <c r="G1767" s="124"/>
    </row>
    <row r="1768" spans="7:7" x14ac:dyDescent="0.25">
      <c r="G1768" s="124"/>
    </row>
    <row r="1769" spans="7:7" x14ac:dyDescent="0.25">
      <c r="G1769" s="124"/>
    </row>
    <row r="1770" spans="7:7" x14ac:dyDescent="0.25">
      <c r="G1770" s="124"/>
    </row>
    <row r="1771" spans="7:7" x14ac:dyDescent="0.25">
      <c r="G1771" s="124"/>
    </row>
    <row r="1772" spans="7:7" x14ac:dyDescent="0.25">
      <c r="G1772" s="124"/>
    </row>
    <row r="1773" spans="7:7" x14ac:dyDescent="0.25">
      <c r="G1773" s="124"/>
    </row>
    <row r="1774" spans="7:7" x14ac:dyDescent="0.25">
      <c r="G1774" s="124"/>
    </row>
    <row r="1775" spans="7:7" x14ac:dyDescent="0.25">
      <c r="G1775" s="124"/>
    </row>
    <row r="1776" spans="7:7" x14ac:dyDescent="0.25">
      <c r="G1776" s="124"/>
    </row>
    <row r="1777" spans="7:7" x14ac:dyDescent="0.25">
      <c r="G1777" s="124"/>
    </row>
    <row r="1778" spans="7:7" x14ac:dyDescent="0.25">
      <c r="G1778" s="124"/>
    </row>
    <row r="1779" spans="7:7" x14ac:dyDescent="0.25">
      <c r="G1779" s="124"/>
    </row>
    <row r="1780" spans="7:7" x14ac:dyDescent="0.25">
      <c r="G1780" s="124"/>
    </row>
    <row r="1781" spans="7:7" x14ac:dyDescent="0.25">
      <c r="G1781" s="124"/>
    </row>
    <row r="1782" spans="7:7" x14ac:dyDescent="0.25">
      <c r="G1782" s="124"/>
    </row>
    <row r="1783" spans="7:7" x14ac:dyDescent="0.25">
      <c r="G1783" s="124"/>
    </row>
    <row r="1784" spans="7:7" x14ac:dyDescent="0.25">
      <c r="G1784" s="124"/>
    </row>
    <row r="1785" spans="7:7" x14ac:dyDescent="0.25">
      <c r="G1785" s="124"/>
    </row>
    <row r="1786" spans="7:7" x14ac:dyDescent="0.25">
      <c r="G1786" s="124"/>
    </row>
    <row r="1787" spans="7:7" x14ac:dyDescent="0.25">
      <c r="G1787" s="124"/>
    </row>
    <row r="1788" spans="7:7" x14ac:dyDescent="0.25">
      <c r="G1788" s="124"/>
    </row>
    <row r="1789" spans="7:7" x14ac:dyDescent="0.25">
      <c r="G1789" s="124"/>
    </row>
    <row r="1790" spans="7:7" x14ac:dyDescent="0.25">
      <c r="G1790" s="124"/>
    </row>
    <row r="1791" spans="7:7" x14ac:dyDescent="0.25">
      <c r="G1791" s="124"/>
    </row>
    <row r="1792" spans="7:7" x14ac:dyDescent="0.25">
      <c r="G1792" s="124"/>
    </row>
    <row r="1793" spans="7:7" x14ac:dyDescent="0.25">
      <c r="G1793" s="124"/>
    </row>
    <row r="1794" spans="7:7" x14ac:dyDescent="0.25">
      <c r="G1794" s="124"/>
    </row>
    <row r="1795" spans="7:7" x14ac:dyDescent="0.25">
      <c r="G1795" s="124"/>
    </row>
    <row r="1796" spans="7:7" x14ac:dyDescent="0.25">
      <c r="G1796" s="124"/>
    </row>
    <row r="1797" spans="7:7" x14ac:dyDescent="0.25">
      <c r="G1797" s="124"/>
    </row>
    <row r="1798" spans="7:7" x14ac:dyDescent="0.25">
      <c r="G1798" s="124"/>
    </row>
    <row r="1799" spans="7:7" x14ac:dyDescent="0.25">
      <c r="G1799" s="124"/>
    </row>
    <row r="1800" spans="7:7" x14ac:dyDescent="0.25">
      <c r="G1800" s="124"/>
    </row>
    <row r="1801" spans="7:7" x14ac:dyDescent="0.25">
      <c r="G1801" s="124"/>
    </row>
    <row r="1802" spans="7:7" x14ac:dyDescent="0.25">
      <c r="G1802" s="124"/>
    </row>
    <row r="1803" spans="7:7" x14ac:dyDescent="0.25">
      <c r="G1803" s="124"/>
    </row>
    <row r="1804" spans="7:7" x14ac:dyDescent="0.25">
      <c r="G1804" s="124"/>
    </row>
    <row r="1805" spans="7:7" x14ac:dyDescent="0.25">
      <c r="G1805" s="124"/>
    </row>
    <row r="1806" spans="7:7" x14ac:dyDescent="0.25">
      <c r="G1806" s="124"/>
    </row>
    <row r="1807" spans="7:7" x14ac:dyDescent="0.25">
      <c r="G1807" s="124"/>
    </row>
    <row r="1808" spans="7:7" x14ac:dyDescent="0.25">
      <c r="G1808" s="124"/>
    </row>
    <row r="1809" spans="7:7" x14ac:dyDescent="0.25">
      <c r="G1809" s="124"/>
    </row>
    <row r="1810" spans="7:7" x14ac:dyDescent="0.25">
      <c r="G1810" s="124"/>
    </row>
    <row r="1811" spans="7:7" x14ac:dyDescent="0.25">
      <c r="G1811" s="124"/>
    </row>
    <row r="1812" spans="7:7" x14ac:dyDescent="0.25">
      <c r="G1812" s="124"/>
    </row>
    <row r="1813" spans="7:7" x14ac:dyDescent="0.25">
      <c r="G1813" s="124"/>
    </row>
    <row r="1814" spans="7:7" x14ac:dyDescent="0.25">
      <c r="G1814" s="124"/>
    </row>
    <row r="1815" spans="7:7" x14ac:dyDescent="0.25">
      <c r="G1815" s="124"/>
    </row>
    <row r="1816" spans="7:7" x14ac:dyDescent="0.25">
      <c r="G1816" s="124"/>
    </row>
    <row r="1817" spans="7:7" x14ac:dyDescent="0.25">
      <c r="G1817" s="124"/>
    </row>
    <row r="1818" spans="7:7" x14ac:dyDescent="0.25">
      <c r="G1818" s="124"/>
    </row>
    <row r="1819" spans="7:7" x14ac:dyDescent="0.25">
      <c r="G1819" s="124"/>
    </row>
    <row r="1820" spans="7:7" x14ac:dyDescent="0.25">
      <c r="G1820" s="124"/>
    </row>
    <row r="1821" spans="7:7" x14ac:dyDescent="0.25">
      <c r="G1821" s="124"/>
    </row>
    <row r="1822" spans="7:7" x14ac:dyDescent="0.25">
      <c r="G1822" s="124"/>
    </row>
    <row r="1823" spans="7:7" x14ac:dyDescent="0.25">
      <c r="G1823" s="124"/>
    </row>
    <row r="1824" spans="7:7" x14ac:dyDescent="0.25">
      <c r="G1824" s="124"/>
    </row>
    <row r="1825" spans="7:7" x14ac:dyDescent="0.25">
      <c r="G1825" s="124"/>
    </row>
    <row r="1826" spans="7:7" x14ac:dyDescent="0.25">
      <c r="G1826" s="124"/>
    </row>
    <row r="1827" spans="7:7" x14ac:dyDescent="0.25">
      <c r="G1827" s="124"/>
    </row>
    <row r="1828" spans="7:7" x14ac:dyDescent="0.25">
      <c r="G1828" s="124"/>
    </row>
    <row r="1829" spans="7:7" x14ac:dyDescent="0.25">
      <c r="G1829" s="124"/>
    </row>
    <row r="1830" spans="7:7" x14ac:dyDescent="0.25">
      <c r="G1830" s="124"/>
    </row>
    <row r="1831" spans="7:7" x14ac:dyDescent="0.25">
      <c r="G1831" s="124"/>
    </row>
    <row r="1832" spans="7:7" x14ac:dyDescent="0.25">
      <c r="G1832" s="124"/>
    </row>
    <row r="1833" spans="7:7" x14ac:dyDescent="0.25">
      <c r="G1833" s="124"/>
    </row>
    <row r="1834" spans="7:7" x14ac:dyDescent="0.25">
      <c r="G1834" s="124"/>
    </row>
    <row r="1835" spans="7:7" x14ac:dyDescent="0.25">
      <c r="G1835" s="124"/>
    </row>
    <row r="1836" spans="7:7" x14ac:dyDescent="0.25">
      <c r="G1836" s="124"/>
    </row>
    <row r="1837" spans="7:7" x14ac:dyDescent="0.25">
      <c r="G1837" s="124"/>
    </row>
    <row r="1838" spans="7:7" x14ac:dyDescent="0.25">
      <c r="G1838" s="124"/>
    </row>
    <row r="1839" spans="7:7" x14ac:dyDescent="0.25">
      <c r="G1839" s="124"/>
    </row>
    <row r="1840" spans="7:7" x14ac:dyDescent="0.25">
      <c r="G1840" s="124"/>
    </row>
    <row r="1841" spans="7:7" x14ac:dyDescent="0.25">
      <c r="G1841" s="124"/>
    </row>
    <row r="1842" spans="7:7" x14ac:dyDescent="0.25">
      <c r="G1842" s="124"/>
    </row>
    <row r="1843" spans="7:7" x14ac:dyDescent="0.25">
      <c r="G1843" s="124"/>
    </row>
    <row r="1844" spans="7:7" x14ac:dyDescent="0.25">
      <c r="G1844" s="124"/>
    </row>
    <row r="1845" spans="7:7" x14ac:dyDescent="0.25">
      <c r="G1845" s="124"/>
    </row>
    <row r="1846" spans="7:7" x14ac:dyDescent="0.25">
      <c r="G1846" s="124"/>
    </row>
    <row r="1847" spans="7:7" x14ac:dyDescent="0.25">
      <c r="G1847" s="124"/>
    </row>
    <row r="1848" spans="7:7" x14ac:dyDescent="0.25">
      <c r="G1848" s="124"/>
    </row>
    <row r="1849" spans="7:7" x14ac:dyDescent="0.25">
      <c r="G1849" s="124"/>
    </row>
    <row r="1850" spans="7:7" x14ac:dyDescent="0.25">
      <c r="G1850" s="124"/>
    </row>
    <row r="1851" spans="7:7" x14ac:dyDescent="0.25">
      <c r="G1851" s="124"/>
    </row>
    <row r="1852" spans="7:7" x14ac:dyDescent="0.25">
      <c r="G1852" s="124"/>
    </row>
    <row r="1853" spans="7:7" x14ac:dyDescent="0.25">
      <c r="G1853" s="124"/>
    </row>
    <row r="1854" spans="7:7" x14ac:dyDescent="0.25">
      <c r="G1854" s="124"/>
    </row>
    <row r="1855" spans="7:7" x14ac:dyDescent="0.25">
      <c r="G1855" s="124"/>
    </row>
    <row r="1856" spans="7:7" x14ac:dyDescent="0.25">
      <c r="G1856" s="124"/>
    </row>
    <row r="1857" spans="7:7" x14ac:dyDescent="0.25">
      <c r="G1857" s="124"/>
    </row>
    <row r="1858" spans="7:7" x14ac:dyDescent="0.25">
      <c r="G1858" s="124"/>
    </row>
    <row r="1859" spans="7:7" x14ac:dyDescent="0.25">
      <c r="G1859" s="124"/>
    </row>
    <row r="1860" spans="7:7" x14ac:dyDescent="0.25">
      <c r="G1860" s="124"/>
    </row>
    <row r="1861" spans="7:7" x14ac:dyDescent="0.25">
      <c r="G1861" s="124"/>
    </row>
    <row r="1862" spans="7:7" x14ac:dyDescent="0.25">
      <c r="G1862" s="124"/>
    </row>
    <row r="1863" spans="7:7" x14ac:dyDescent="0.25">
      <c r="G1863" s="124"/>
    </row>
    <row r="1864" spans="7:7" x14ac:dyDescent="0.25">
      <c r="G1864" s="124"/>
    </row>
    <row r="1865" spans="7:7" x14ac:dyDescent="0.25">
      <c r="G1865" s="124"/>
    </row>
    <row r="1866" spans="7:7" x14ac:dyDescent="0.25">
      <c r="G1866" s="124"/>
    </row>
    <row r="1867" spans="7:7" x14ac:dyDescent="0.25">
      <c r="G1867" s="124"/>
    </row>
    <row r="1868" spans="7:7" x14ac:dyDescent="0.25">
      <c r="G1868" s="124"/>
    </row>
    <row r="1869" spans="7:7" x14ac:dyDescent="0.25">
      <c r="G1869" s="124"/>
    </row>
    <row r="1870" spans="7:7" x14ac:dyDescent="0.25">
      <c r="G1870" s="124"/>
    </row>
    <row r="1871" spans="7:7" x14ac:dyDescent="0.25">
      <c r="G1871" s="124"/>
    </row>
    <row r="1872" spans="7:7" x14ac:dyDescent="0.25">
      <c r="G1872" s="124"/>
    </row>
    <row r="1873" spans="7:7" x14ac:dyDescent="0.25">
      <c r="G1873" s="124"/>
    </row>
    <row r="1874" spans="7:7" x14ac:dyDescent="0.25">
      <c r="G1874" s="124"/>
    </row>
    <row r="1875" spans="7:7" x14ac:dyDescent="0.25">
      <c r="G1875" s="124"/>
    </row>
    <row r="1876" spans="7:7" x14ac:dyDescent="0.25">
      <c r="G1876" s="124"/>
    </row>
    <row r="1877" spans="7:7" x14ac:dyDescent="0.25">
      <c r="G1877" s="124"/>
    </row>
    <row r="1878" spans="7:7" x14ac:dyDescent="0.25">
      <c r="G1878" s="124"/>
    </row>
    <row r="1879" spans="7:7" x14ac:dyDescent="0.25">
      <c r="G1879" s="124"/>
    </row>
    <row r="1880" spans="7:7" x14ac:dyDescent="0.25">
      <c r="G1880" s="124"/>
    </row>
    <row r="1881" spans="7:7" x14ac:dyDescent="0.25">
      <c r="G1881" s="124"/>
    </row>
    <row r="1882" spans="7:7" x14ac:dyDescent="0.25">
      <c r="G1882" s="124"/>
    </row>
    <row r="1883" spans="7:7" x14ac:dyDescent="0.25">
      <c r="G1883" s="124"/>
    </row>
    <row r="1884" spans="7:7" x14ac:dyDescent="0.25">
      <c r="G1884" s="124"/>
    </row>
    <row r="1885" spans="7:7" x14ac:dyDescent="0.25">
      <c r="G1885" s="124"/>
    </row>
    <row r="1886" spans="7:7" x14ac:dyDescent="0.25">
      <c r="G1886" s="124"/>
    </row>
    <row r="1887" spans="7:7" x14ac:dyDescent="0.25">
      <c r="G1887" s="124"/>
    </row>
    <row r="1888" spans="7:7" x14ac:dyDescent="0.25">
      <c r="G1888" s="124"/>
    </row>
    <row r="1889" spans="7:7" x14ac:dyDescent="0.25">
      <c r="G1889" s="124"/>
    </row>
    <row r="1890" spans="7:7" x14ac:dyDescent="0.25">
      <c r="G1890" s="124"/>
    </row>
    <row r="1891" spans="7:7" x14ac:dyDescent="0.25">
      <c r="G1891" s="124"/>
    </row>
    <row r="1892" spans="7:7" x14ac:dyDescent="0.25">
      <c r="G1892" s="124"/>
    </row>
    <row r="1893" spans="7:7" x14ac:dyDescent="0.25">
      <c r="G1893" s="124"/>
    </row>
    <row r="1894" spans="7:7" x14ac:dyDescent="0.25">
      <c r="G1894" s="124"/>
    </row>
    <row r="1895" spans="7:7" x14ac:dyDescent="0.25">
      <c r="G1895" s="124"/>
    </row>
    <row r="1896" spans="7:7" x14ac:dyDescent="0.25">
      <c r="G1896" s="124"/>
    </row>
    <row r="1897" spans="7:7" x14ac:dyDescent="0.25">
      <c r="G1897" s="124"/>
    </row>
    <row r="1898" spans="7:7" x14ac:dyDescent="0.25">
      <c r="G1898" s="124"/>
    </row>
    <row r="1899" spans="7:7" x14ac:dyDescent="0.25">
      <c r="G1899" s="124"/>
    </row>
    <row r="1900" spans="7:7" x14ac:dyDescent="0.25">
      <c r="G1900" s="124"/>
    </row>
    <row r="1901" spans="7:7" x14ac:dyDescent="0.25">
      <c r="G1901" s="124"/>
    </row>
    <row r="1902" spans="7:7" x14ac:dyDescent="0.25">
      <c r="G1902" s="124"/>
    </row>
    <row r="1903" spans="7:7" x14ac:dyDescent="0.25">
      <c r="G1903" s="124"/>
    </row>
    <row r="1904" spans="7:7" x14ac:dyDescent="0.25">
      <c r="G1904" s="124"/>
    </row>
    <row r="1905" spans="7:7" x14ac:dyDescent="0.25">
      <c r="G1905" s="124"/>
    </row>
    <row r="1906" spans="7:7" x14ac:dyDescent="0.25">
      <c r="G1906" s="124"/>
    </row>
    <row r="1907" spans="7:7" x14ac:dyDescent="0.25">
      <c r="G1907" s="124"/>
    </row>
    <row r="1908" spans="7:7" x14ac:dyDescent="0.25">
      <c r="G1908" s="124"/>
    </row>
    <row r="1909" spans="7:7" x14ac:dyDescent="0.25">
      <c r="G1909" s="124"/>
    </row>
    <row r="1910" spans="7:7" x14ac:dyDescent="0.25">
      <c r="G1910" s="124"/>
    </row>
    <row r="1911" spans="7:7" x14ac:dyDescent="0.25">
      <c r="G1911" s="124"/>
    </row>
    <row r="1912" spans="7:7" x14ac:dyDescent="0.25">
      <c r="G1912" s="124"/>
    </row>
    <row r="1913" spans="7:7" x14ac:dyDescent="0.25">
      <c r="G1913" s="124"/>
    </row>
    <row r="1914" spans="7:7" x14ac:dyDescent="0.25">
      <c r="G1914" s="124"/>
    </row>
    <row r="1915" spans="7:7" x14ac:dyDescent="0.25">
      <c r="G1915" s="124"/>
    </row>
    <row r="1916" spans="7:7" x14ac:dyDescent="0.25">
      <c r="G1916" s="124"/>
    </row>
    <row r="1917" spans="7:7" x14ac:dyDescent="0.25">
      <c r="G1917" s="124"/>
    </row>
    <row r="1918" spans="7:7" x14ac:dyDescent="0.25">
      <c r="G1918" s="124"/>
    </row>
    <row r="1919" spans="7:7" x14ac:dyDescent="0.25">
      <c r="G1919" s="124"/>
    </row>
    <row r="1920" spans="7:7" x14ac:dyDescent="0.25">
      <c r="G1920" s="124"/>
    </row>
    <row r="1921" spans="7:7" x14ac:dyDescent="0.25">
      <c r="G1921" s="124"/>
    </row>
    <row r="1922" spans="7:7" x14ac:dyDescent="0.25">
      <c r="G1922" s="124"/>
    </row>
    <row r="1923" spans="7:7" x14ac:dyDescent="0.25">
      <c r="G1923" s="124"/>
    </row>
    <row r="1924" spans="7:7" x14ac:dyDescent="0.25">
      <c r="G1924" s="124"/>
    </row>
    <row r="1925" spans="7:7" x14ac:dyDescent="0.25">
      <c r="G1925" s="124"/>
    </row>
    <row r="1926" spans="7:7" x14ac:dyDescent="0.25">
      <c r="G1926" s="124"/>
    </row>
    <row r="1927" spans="7:7" x14ac:dyDescent="0.25">
      <c r="G1927" s="124"/>
    </row>
    <row r="1928" spans="7:7" x14ac:dyDescent="0.25">
      <c r="G1928" s="124"/>
    </row>
    <row r="1929" spans="7:7" x14ac:dyDescent="0.25">
      <c r="G1929" s="124"/>
    </row>
    <row r="1930" spans="7:7" x14ac:dyDescent="0.25">
      <c r="G1930" s="124"/>
    </row>
    <row r="1931" spans="7:7" x14ac:dyDescent="0.25">
      <c r="G1931" s="124"/>
    </row>
    <row r="1932" spans="7:7" x14ac:dyDescent="0.25">
      <c r="G1932" s="124"/>
    </row>
    <row r="1933" spans="7:7" x14ac:dyDescent="0.25">
      <c r="G1933" s="124"/>
    </row>
    <row r="1934" spans="7:7" x14ac:dyDescent="0.25">
      <c r="G1934" s="124"/>
    </row>
    <row r="1935" spans="7:7" x14ac:dyDescent="0.25">
      <c r="G1935" s="124"/>
    </row>
    <row r="1936" spans="7:7" x14ac:dyDescent="0.25">
      <c r="G1936" s="124"/>
    </row>
    <row r="1937" spans="7:7" x14ac:dyDescent="0.25">
      <c r="G1937" s="124"/>
    </row>
    <row r="1938" spans="7:7" x14ac:dyDescent="0.25">
      <c r="G1938" s="124"/>
    </row>
    <row r="1939" spans="7:7" x14ac:dyDescent="0.25">
      <c r="G1939" s="124"/>
    </row>
    <row r="1940" spans="7:7" x14ac:dyDescent="0.25">
      <c r="G1940" s="124"/>
    </row>
    <row r="1941" spans="7:7" x14ac:dyDescent="0.25">
      <c r="G1941" s="124"/>
    </row>
    <row r="1942" spans="7:7" x14ac:dyDescent="0.25">
      <c r="G1942" s="124"/>
    </row>
    <row r="1943" spans="7:7" x14ac:dyDescent="0.25">
      <c r="G1943" s="124"/>
    </row>
    <row r="1944" spans="7:7" x14ac:dyDescent="0.25">
      <c r="G1944" s="124"/>
    </row>
    <row r="1945" spans="7:7" x14ac:dyDescent="0.25">
      <c r="G1945" s="124"/>
    </row>
    <row r="1946" spans="7:7" x14ac:dyDescent="0.25">
      <c r="G1946" s="124"/>
    </row>
    <row r="1947" spans="7:7" x14ac:dyDescent="0.25">
      <c r="G1947" s="124"/>
    </row>
    <row r="1948" spans="7:7" x14ac:dyDescent="0.25">
      <c r="G1948" s="124"/>
    </row>
    <row r="1949" spans="7:7" x14ac:dyDescent="0.25">
      <c r="G1949" s="124"/>
    </row>
    <row r="1950" spans="7:7" x14ac:dyDescent="0.25">
      <c r="G1950" s="124"/>
    </row>
    <row r="1951" spans="7:7" x14ac:dyDescent="0.25">
      <c r="G1951" s="124"/>
    </row>
    <row r="1952" spans="7:7" x14ac:dyDescent="0.25">
      <c r="G1952" s="124"/>
    </row>
    <row r="1953" spans="7:7" x14ac:dyDescent="0.25">
      <c r="G1953" s="124"/>
    </row>
    <row r="1954" spans="7:7" x14ac:dyDescent="0.25">
      <c r="G1954" s="124"/>
    </row>
    <row r="1955" spans="7:7" x14ac:dyDescent="0.25">
      <c r="G1955" s="124"/>
    </row>
    <row r="1956" spans="7:7" x14ac:dyDescent="0.25">
      <c r="G1956" s="124"/>
    </row>
    <row r="1957" spans="7:7" x14ac:dyDescent="0.25">
      <c r="G1957" s="124"/>
    </row>
    <row r="1958" spans="7:7" x14ac:dyDescent="0.25">
      <c r="G1958" s="124"/>
    </row>
    <row r="1959" spans="7:7" x14ac:dyDescent="0.25">
      <c r="G1959" s="124"/>
    </row>
    <row r="1960" spans="7:7" x14ac:dyDescent="0.25">
      <c r="G1960" s="124"/>
    </row>
    <row r="1961" spans="7:7" x14ac:dyDescent="0.25">
      <c r="G1961" s="124"/>
    </row>
    <row r="1962" spans="7:7" x14ac:dyDescent="0.25">
      <c r="G1962" s="124"/>
    </row>
    <row r="1963" spans="7:7" x14ac:dyDescent="0.25">
      <c r="G1963" s="124"/>
    </row>
    <row r="1964" spans="7:7" x14ac:dyDescent="0.25">
      <c r="G1964" s="124"/>
    </row>
    <row r="1965" spans="7:7" x14ac:dyDescent="0.25">
      <c r="G1965" s="124"/>
    </row>
    <row r="1966" spans="7:7" x14ac:dyDescent="0.25">
      <c r="G1966" s="124"/>
    </row>
    <row r="1967" spans="7:7" x14ac:dyDescent="0.25">
      <c r="G1967" s="124"/>
    </row>
    <row r="1968" spans="7:7" x14ac:dyDescent="0.25">
      <c r="G1968" s="124"/>
    </row>
    <row r="1969" spans="7:7" x14ac:dyDescent="0.25">
      <c r="G1969" s="124"/>
    </row>
    <row r="1970" spans="7:7" x14ac:dyDescent="0.25">
      <c r="G1970" s="124"/>
    </row>
    <row r="1971" spans="7:7" x14ac:dyDescent="0.25">
      <c r="G1971" s="124"/>
    </row>
    <row r="1972" spans="7:7" x14ac:dyDescent="0.25">
      <c r="G1972" s="124"/>
    </row>
    <row r="1973" spans="7:7" x14ac:dyDescent="0.25">
      <c r="G1973" s="124"/>
    </row>
    <row r="1974" spans="7:7" x14ac:dyDescent="0.25">
      <c r="G1974" s="124"/>
    </row>
    <row r="1975" spans="7:7" x14ac:dyDescent="0.25">
      <c r="G1975" s="124"/>
    </row>
    <row r="1976" spans="7:7" x14ac:dyDescent="0.25">
      <c r="G1976" s="124"/>
    </row>
    <row r="1977" spans="7:7" x14ac:dyDescent="0.25">
      <c r="G1977" s="124"/>
    </row>
    <row r="1978" spans="7:7" x14ac:dyDescent="0.25">
      <c r="G1978" s="124"/>
    </row>
    <row r="1979" spans="7:7" x14ac:dyDescent="0.25">
      <c r="G1979" s="124"/>
    </row>
    <row r="1980" spans="7:7" x14ac:dyDescent="0.25">
      <c r="G1980" s="124"/>
    </row>
    <row r="1981" spans="7:7" x14ac:dyDescent="0.25">
      <c r="G1981" s="124"/>
    </row>
    <row r="1982" spans="7:7" x14ac:dyDescent="0.25">
      <c r="G1982" s="124"/>
    </row>
    <row r="1983" spans="7:7" x14ac:dyDescent="0.25">
      <c r="G1983" s="124"/>
    </row>
    <row r="1984" spans="7:7" x14ac:dyDescent="0.25">
      <c r="G1984" s="124"/>
    </row>
    <row r="1985" spans="7:7" x14ac:dyDescent="0.25">
      <c r="G1985" s="124"/>
    </row>
    <row r="1986" spans="7:7" x14ac:dyDescent="0.25">
      <c r="G1986" s="124"/>
    </row>
    <row r="1987" spans="7:7" x14ac:dyDescent="0.25">
      <c r="G1987" s="124"/>
    </row>
    <row r="1988" spans="7:7" x14ac:dyDescent="0.25">
      <c r="G1988" s="124"/>
    </row>
    <row r="1989" spans="7:7" x14ac:dyDescent="0.25">
      <c r="G1989" s="124"/>
    </row>
    <row r="1990" spans="7:7" x14ac:dyDescent="0.25">
      <c r="G1990" s="124"/>
    </row>
    <row r="1991" spans="7:7" x14ac:dyDescent="0.25">
      <c r="G1991" s="124"/>
    </row>
    <row r="1992" spans="7:7" x14ac:dyDescent="0.25">
      <c r="G1992" s="124"/>
    </row>
    <row r="1993" spans="7:7" x14ac:dyDescent="0.25">
      <c r="G1993" s="124"/>
    </row>
    <row r="1994" spans="7:7" x14ac:dyDescent="0.25">
      <c r="G1994" s="124"/>
    </row>
    <row r="1995" spans="7:7" x14ac:dyDescent="0.25">
      <c r="G1995" s="124"/>
    </row>
    <row r="1996" spans="7:7" x14ac:dyDescent="0.25">
      <c r="G1996" s="124"/>
    </row>
    <row r="1997" spans="7:7" x14ac:dyDescent="0.25">
      <c r="G1997" s="124"/>
    </row>
    <row r="1998" spans="7:7" x14ac:dyDescent="0.25">
      <c r="G1998" s="124"/>
    </row>
    <row r="1999" spans="7:7" x14ac:dyDescent="0.25">
      <c r="G1999" s="124"/>
    </row>
    <row r="2000" spans="7:7" x14ac:dyDescent="0.25">
      <c r="G2000" s="124"/>
    </row>
    <row r="2001" spans="7:7" x14ac:dyDescent="0.25">
      <c r="G2001" s="124"/>
    </row>
    <row r="2002" spans="7:7" x14ac:dyDescent="0.25">
      <c r="G2002" s="124"/>
    </row>
    <row r="2003" spans="7:7" x14ac:dyDescent="0.25">
      <c r="G2003" s="124"/>
    </row>
    <row r="2004" spans="7:7" x14ac:dyDescent="0.25">
      <c r="G2004" s="124"/>
    </row>
    <row r="2005" spans="7:7" x14ac:dyDescent="0.25">
      <c r="G2005" s="124"/>
    </row>
    <row r="2006" spans="7:7" x14ac:dyDescent="0.25">
      <c r="G2006" s="124"/>
    </row>
    <row r="2007" spans="7:7" x14ac:dyDescent="0.25">
      <c r="G2007" s="124"/>
    </row>
    <row r="2008" spans="7:7" x14ac:dyDescent="0.25">
      <c r="G2008" s="124"/>
    </row>
    <row r="2009" spans="7:7" x14ac:dyDescent="0.25">
      <c r="G2009" s="124"/>
    </row>
    <row r="2010" spans="7:7" x14ac:dyDescent="0.25">
      <c r="G2010" s="124"/>
    </row>
    <row r="2011" spans="7:7" x14ac:dyDescent="0.25">
      <c r="G2011" s="124"/>
    </row>
    <row r="2012" spans="7:7" x14ac:dyDescent="0.25">
      <c r="G2012" s="124"/>
    </row>
    <row r="2013" spans="7:7" x14ac:dyDescent="0.25">
      <c r="G2013" s="124"/>
    </row>
    <row r="2014" spans="7:7" x14ac:dyDescent="0.25">
      <c r="G2014" s="124"/>
    </row>
    <row r="2015" spans="7:7" x14ac:dyDescent="0.25">
      <c r="G2015" s="124"/>
    </row>
    <row r="2016" spans="7:7" x14ac:dyDescent="0.25">
      <c r="G2016" s="124"/>
    </row>
    <row r="2017" spans="7:7" x14ac:dyDescent="0.25">
      <c r="G2017" s="124"/>
    </row>
    <row r="2018" spans="7:7" x14ac:dyDescent="0.25">
      <c r="G2018" s="124"/>
    </row>
    <row r="2019" spans="7:7" x14ac:dyDescent="0.25">
      <c r="G2019" s="124"/>
    </row>
    <row r="2020" spans="7:7" x14ac:dyDescent="0.25">
      <c r="G2020" s="124"/>
    </row>
    <row r="2021" spans="7:7" x14ac:dyDescent="0.25">
      <c r="G2021" s="124"/>
    </row>
    <row r="2022" spans="7:7" x14ac:dyDescent="0.25">
      <c r="G2022" s="124"/>
    </row>
    <row r="2023" spans="7:7" x14ac:dyDescent="0.25">
      <c r="G2023" s="124"/>
    </row>
    <row r="2024" spans="7:7" x14ac:dyDescent="0.25">
      <c r="G2024" s="124"/>
    </row>
    <row r="2025" spans="7:7" x14ac:dyDescent="0.25">
      <c r="G2025" s="124"/>
    </row>
    <row r="2026" spans="7:7" x14ac:dyDescent="0.25">
      <c r="G2026" s="124"/>
    </row>
    <row r="2027" spans="7:7" x14ac:dyDescent="0.25">
      <c r="G2027" s="124"/>
    </row>
    <row r="2028" spans="7:7" x14ac:dyDescent="0.25">
      <c r="G2028" s="124"/>
    </row>
    <row r="2029" spans="7:7" x14ac:dyDescent="0.25">
      <c r="G2029" s="124"/>
    </row>
    <row r="2030" spans="7:7" x14ac:dyDescent="0.25">
      <c r="G2030" s="124"/>
    </row>
    <row r="2031" spans="7:7" x14ac:dyDescent="0.25">
      <c r="G2031" s="124"/>
    </row>
    <row r="2032" spans="7:7" x14ac:dyDescent="0.25">
      <c r="G2032" s="124"/>
    </row>
    <row r="2033" spans="7:7" x14ac:dyDescent="0.25">
      <c r="G2033" s="124"/>
    </row>
    <row r="2034" spans="7:7" x14ac:dyDescent="0.25">
      <c r="G2034" s="124"/>
    </row>
    <row r="2035" spans="7:7" x14ac:dyDescent="0.25">
      <c r="G2035" s="124"/>
    </row>
    <row r="2036" spans="7:7" x14ac:dyDescent="0.25">
      <c r="G2036" s="124"/>
    </row>
    <row r="2037" spans="7:7" x14ac:dyDescent="0.25">
      <c r="G2037" s="124"/>
    </row>
    <row r="2038" spans="7:7" x14ac:dyDescent="0.25">
      <c r="G2038" s="124"/>
    </row>
    <row r="2039" spans="7:7" x14ac:dyDescent="0.25">
      <c r="G2039" s="124"/>
    </row>
    <row r="2040" spans="7:7" x14ac:dyDescent="0.25">
      <c r="G2040" s="124"/>
    </row>
    <row r="2041" spans="7:7" x14ac:dyDescent="0.25">
      <c r="G2041" s="124"/>
    </row>
    <row r="2042" spans="7:7" x14ac:dyDescent="0.25">
      <c r="G2042" s="124"/>
    </row>
    <row r="2043" spans="7:7" x14ac:dyDescent="0.25">
      <c r="G2043" s="124"/>
    </row>
    <row r="2044" spans="7:7" x14ac:dyDescent="0.25">
      <c r="G2044" s="124"/>
    </row>
    <row r="2045" spans="7:7" x14ac:dyDescent="0.25">
      <c r="G2045" s="124"/>
    </row>
    <row r="2046" spans="7:7" x14ac:dyDescent="0.25">
      <c r="G2046" s="124"/>
    </row>
    <row r="2047" spans="7:7" x14ac:dyDescent="0.25">
      <c r="G2047" s="124"/>
    </row>
    <row r="2048" spans="7:7" x14ac:dyDescent="0.25">
      <c r="G2048" s="124"/>
    </row>
    <row r="2049" spans="7:7" x14ac:dyDescent="0.25">
      <c r="G2049" s="124"/>
    </row>
    <row r="2050" spans="7:7" x14ac:dyDescent="0.25">
      <c r="G2050" s="124"/>
    </row>
    <row r="2051" spans="7:7" x14ac:dyDescent="0.25">
      <c r="G2051" s="124"/>
    </row>
    <row r="2052" spans="7:7" x14ac:dyDescent="0.25">
      <c r="G2052" s="124"/>
    </row>
    <row r="2053" spans="7:7" x14ac:dyDescent="0.25">
      <c r="G2053" s="124"/>
    </row>
    <row r="2054" spans="7:7" x14ac:dyDescent="0.25">
      <c r="G2054" s="124"/>
    </row>
    <row r="2055" spans="7:7" x14ac:dyDescent="0.25">
      <c r="G2055" s="124"/>
    </row>
    <row r="2056" spans="7:7" x14ac:dyDescent="0.25">
      <c r="G2056" s="124"/>
    </row>
    <row r="2057" spans="7:7" x14ac:dyDescent="0.25">
      <c r="G2057" s="124"/>
    </row>
    <row r="2058" spans="7:7" x14ac:dyDescent="0.25">
      <c r="G2058" s="124"/>
    </row>
    <row r="2059" spans="7:7" x14ac:dyDescent="0.25">
      <c r="G2059" s="124"/>
    </row>
    <row r="2060" spans="7:7" x14ac:dyDescent="0.25">
      <c r="G2060" s="124"/>
    </row>
    <row r="2061" spans="7:7" x14ac:dyDescent="0.25">
      <c r="G2061" s="124"/>
    </row>
    <row r="2062" spans="7:7" x14ac:dyDescent="0.25">
      <c r="G2062" s="124"/>
    </row>
    <row r="2063" spans="7:7" x14ac:dyDescent="0.25">
      <c r="G2063" s="124"/>
    </row>
    <row r="2064" spans="7:7" x14ac:dyDescent="0.25">
      <c r="G2064" s="124"/>
    </row>
    <row r="2065" spans="7:7" x14ac:dyDescent="0.25">
      <c r="G2065" s="124"/>
    </row>
    <row r="2066" spans="7:7" x14ac:dyDescent="0.25">
      <c r="G2066" s="124"/>
    </row>
    <row r="2067" spans="7:7" x14ac:dyDescent="0.25">
      <c r="G2067" s="124"/>
    </row>
    <row r="2068" spans="7:7" x14ac:dyDescent="0.25">
      <c r="G2068" s="124"/>
    </row>
    <row r="2069" spans="7:7" x14ac:dyDescent="0.25">
      <c r="G2069" s="124"/>
    </row>
    <row r="2070" spans="7:7" x14ac:dyDescent="0.25">
      <c r="G2070" s="124"/>
    </row>
    <row r="2071" spans="7:7" x14ac:dyDescent="0.25">
      <c r="G2071" s="124"/>
    </row>
    <row r="2072" spans="7:7" x14ac:dyDescent="0.25">
      <c r="G2072" s="124"/>
    </row>
    <row r="2073" spans="7:7" x14ac:dyDescent="0.25">
      <c r="G2073" s="124"/>
    </row>
    <row r="2074" spans="7:7" x14ac:dyDescent="0.25">
      <c r="G2074" s="124"/>
    </row>
    <row r="2075" spans="7:7" x14ac:dyDescent="0.25">
      <c r="G2075" s="124"/>
    </row>
    <row r="2076" spans="7:7" x14ac:dyDescent="0.25">
      <c r="G2076" s="124"/>
    </row>
    <row r="2077" spans="7:7" x14ac:dyDescent="0.25">
      <c r="G2077" s="124"/>
    </row>
    <row r="2078" spans="7:7" x14ac:dyDescent="0.25">
      <c r="G2078" s="124"/>
    </row>
    <row r="2079" spans="7:7" x14ac:dyDescent="0.25">
      <c r="G2079" s="124"/>
    </row>
    <row r="2080" spans="7:7" x14ac:dyDescent="0.25">
      <c r="G2080" s="124"/>
    </row>
    <row r="2081" spans="7:7" x14ac:dyDescent="0.25">
      <c r="G2081" s="124"/>
    </row>
    <row r="2082" spans="7:7" x14ac:dyDescent="0.25">
      <c r="G2082" s="124"/>
    </row>
    <row r="2083" spans="7:7" x14ac:dyDescent="0.25">
      <c r="G2083" s="124"/>
    </row>
    <row r="2084" spans="7:7" x14ac:dyDescent="0.25">
      <c r="G2084" s="124"/>
    </row>
    <row r="2085" spans="7:7" x14ac:dyDescent="0.25">
      <c r="G2085" s="124"/>
    </row>
    <row r="2086" spans="7:7" x14ac:dyDescent="0.25">
      <c r="G2086" s="124"/>
    </row>
    <row r="2087" spans="7:7" x14ac:dyDescent="0.25">
      <c r="G2087" s="124"/>
    </row>
    <row r="2088" spans="7:7" x14ac:dyDescent="0.25">
      <c r="G2088" s="124"/>
    </row>
    <row r="2089" spans="7:7" x14ac:dyDescent="0.25">
      <c r="G2089" s="124"/>
    </row>
    <row r="2090" spans="7:7" x14ac:dyDescent="0.25">
      <c r="G2090" s="124"/>
    </row>
    <row r="2091" spans="7:7" x14ac:dyDescent="0.25">
      <c r="G2091" s="124"/>
    </row>
    <row r="2092" spans="7:7" x14ac:dyDescent="0.25">
      <c r="G2092" s="124"/>
    </row>
    <row r="2093" spans="7:7" x14ac:dyDescent="0.25">
      <c r="G2093" s="124"/>
    </row>
    <row r="2094" spans="7:7" x14ac:dyDescent="0.25">
      <c r="G2094" s="124"/>
    </row>
    <row r="2095" spans="7:7" x14ac:dyDescent="0.25">
      <c r="G2095" s="124"/>
    </row>
    <row r="2096" spans="7:7" x14ac:dyDescent="0.25">
      <c r="G2096" s="124"/>
    </row>
    <row r="2097" spans="7:7" x14ac:dyDescent="0.25">
      <c r="G2097" s="124"/>
    </row>
    <row r="2098" spans="7:7" x14ac:dyDescent="0.25">
      <c r="G2098" s="124"/>
    </row>
    <row r="2099" spans="7:7" x14ac:dyDescent="0.25">
      <c r="G2099" s="124"/>
    </row>
    <row r="2100" spans="7:7" x14ac:dyDescent="0.25">
      <c r="G2100" s="124"/>
    </row>
    <row r="2101" spans="7:7" x14ac:dyDescent="0.25">
      <c r="G2101" s="124"/>
    </row>
    <row r="2102" spans="7:7" x14ac:dyDescent="0.25">
      <c r="G2102" s="124"/>
    </row>
    <row r="2103" spans="7:7" x14ac:dyDescent="0.25">
      <c r="G2103" s="124"/>
    </row>
    <row r="2104" spans="7:7" x14ac:dyDescent="0.25">
      <c r="G2104" s="124"/>
    </row>
    <row r="2105" spans="7:7" x14ac:dyDescent="0.25">
      <c r="G2105" s="124"/>
    </row>
    <row r="2106" spans="7:7" x14ac:dyDescent="0.25">
      <c r="G2106" s="124"/>
    </row>
    <row r="2107" spans="7:7" x14ac:dyDescent="0.25">
      <c r="G2107" s="124"/>
    </row>
    <row r="2108" spans="7:7" x14ac:dyDescent="0.25">
      <c r="G2108" s="124"/>
    </row>
    <row r="2109" spans="7:7" x14ac:dyDescent="0.25">
      <c r="G2109" s="124"/>
    </row>
    <row r="2110" spans="7:7" x14ac:dyDescent="0.25">
      <c r="G2110" s="124"/>
    </row>
    <row r="2111" spans="7:7" x14ac:dyDescent="0.25">
      <c r="G2111" s="124"/>
    </row>
    <row r="2112" spans="7:7" x14ac:dyDescent="0.25">
      <c r="G2112" s="124"/>
    </row>
    <row r="2113" spans="7:7" x14ac:dyDescent="0.25">
      <c r="G2113" s="124"/>
    </row>
    <row r="2114" spans="7:7" x14ac:dyDescent="0.25">
      <c r="G2114" s="124"/>
    </row>
    <row r="2115" spans="7:7" x14ac:dyDescent="0.25">
      <c r="G2115" s="124"/>
    </row>
    <row r="2116" spans="7:7" x14ac:dyDescent="0.25">
      <c r="G2116" s="124"/>
    </row>
    <row r="2117" spans="7:7" x14ac:dyDescent="0.25">
      <c r="G2117" s="124"/>
    </row>
    <row r="2118" spans="7:7" x14ac:dyDescent="0.25">
      <c r="G2118" s="124"/>
    </row>
    <row r="2119" spans="7:7" x14ac:dyDescent="0.25">
      <c r="G2119" s="124"/>
    </row>
    <row r="2120" spans="7:7" x14ac:dyDescent="0.25">
      <c r="G2120" s="124"/>
    </row>
    <row r="2121" spans="7:7" x14ac:dyDescent="0.25">
      <c r="G2121" s="124"/>
    </row>
    <row r="2122" spans="7:7" x14ac:dyDescent="0.25">
      <c r="G2122" s="124"/>
    </row>
    <row r="2123" spans="7:7" x14ac:dyDescent="0.25">
      <c r="G2123" s="124"/>
    </row>
    <row r="2124" spans="7:7" x14ac:dyDescent="0.25">
      <c r="G2124" s="124"/>
    </row>
    <row r="2125" spans="7:7" x14ac:dyDescent="0.25">
      <c r="G2125" s="124"/>
    </row>
    <row r="2126" spans="7:7" x14ac:dyDescent="0.25">
      <c r="G2126" s="124"/>
    </row>
    <row r="2127" spans="7:7" x14ac:dyDescent="0.25">
      <c r="G2127" s="124"/>
    </row>
    <row r="2128" spans="7:7" x14ac:dyDescent="0.25">
      <c r="G2128" s="124"/>
    </row>
    <row r="2129" spans="7:7" x14ac:dyDescent="0.25">
      <c r="G2129" s="124"/>
    </row>
    <row r="2130" spans="7:7" x14ac:dyDescent="0.25">
      <c r="G2130" s="124"/>
    </row>
    <row r="2131" spans="7:7" x14ac:dyDescent="0.25">
      <c r="G2131" s="124"/>
    </row>
    <row r="2132" spans="7:7" x14ac:dyDescent="0.25">
      <c r="G2132" s="124"/>
    </row>
    <row r="2133" spans="7:7" x14ac:dyDescent="0.25">
      <c r="G2133" s="124"/>
    </row>
    <row r="2134" spans="7:7" x14ac:dyDescent="0.25">
      <c r="G2134" s="124"/>
    </row>
    <row r="2135" spans="7:7" x14ac:dyDescent="0.25">
      <c r="G2135" s="124"/>
    </row>
    <row r="2136" spans="7:7" x14ac:dyDescent="0.25">
      <c r="G2136" s="124"/>
    </row>
    <row r="2137" spans="7:7" x14ac:dyDescent="0.25">
      <c r="G2137" s="124"/>
    </row>
    <row r="2138" spans="7:7" x14ac:dyDescent="0.25">
      <c r="G2138" s="124"/>
    </row>
    <row r="2139" spans="7:7" x14ac:dyDescent="0.25">
      <c r="G2139" s="124"/>
    </row>
    <row r="2140" spans="7:7" x14ac:dyDescent="0.25">
      <c r="G2140" s="124"/>
    </row>
    <row r="2141" spans="7:7" x14ac:dyDescent="0.25">
      <c r="G2141" s="124"/>
    </row>
    <row r="2142" spans="7:7" x14ac:dyDescent="0.25">
      <c r="G2142" s="124"/>
    </row>
    <row r="2143" spans="7:7" x14ac:dyDescent="0.25">
      <c r="G2143" s="124"/>
    </row>
    <row r="2144" spans="7:7" x14ac:dyDescent="0.25">
      <c r="G2144" s="124"/>
    </row>
    <row r="2145" spans="7:7" x14ac:dyDescent="0.25">
      <c r="G2145" s="124"/>
    </row>
    <row r="2146" spans="7:7" x14ac:dyDescent="0.25">
      <c r="G2146" s="124"/>
    </row>
    <row r="2147" spans="7:7" x14ac:dyDescent="0.25">
      <c r="G2147" s="124"/>
    </row>
    <row r="2148" spans="7:7" x14ac:dyDescent="0.25">
      <c r="G2148" s="124"/>
    </row>
    <row r="2149" spans="7:7" x14ac:dyDescent="0.25">
      <c r="G2149" s="124"/>
    </row>
    <row r="2150" spans="7:7" x14ac:dyDescent="0.25">
      <c r="G2150" s="124"/>
    </row>
    <row r="2151" spans="7:7" x14ac:dyDescent="0.25">
      <c r="G2151" s="124"/>
    </row>
    <row r="2152" spans="7:7" x14ac:dyDescent="0.25">
      <c r="G2152" s="124"/>
    </row>
    <row r="2153" spans="7:7" x14ac:dyDescent="0.25">
      <c r="G2153" s="124"/>
    </row>
    <row r="2154" spans="7:7" x14ac:dyDescent="0.25">
      <c r="G2154" s="124"/>
    </row>
    <row r="2155" spans="7:7" x14ac:dyDescent="0.25">
      <c r="G2155" s="124"/>
    </row>
    <row r="2156" spans="7:7" x14ac:dyDescent="0.25">
      <c r="G2156" s="124"/>
    </row>
    <row r="2157" spans="7:7" x14ac:dyDescent="0.25">
      <c r="G2157" s="124"/>
    </row>
    <row r="2158" spans="7:7" x14ac:dyDescent="0.25">
      <c r="G2158" s="124"/>
    </row>
    <row r="2159" spans="7:7" x14ac:dyDescent="0.25">
      <c r="G2159" s="124"/>
    </row>
    <row r="2160" spans="7:7" x14ac:dyDescent="0.25">
      <c r="G2160" s="124"/>
    </row>
    <row r="2161" spans="7:7" x14ac:dyDescent="0.25">
      <c r="G2161" s="124"/>
    </row>
    <row r="2162" spans="7:7" x14ac:dyDescent="0.25">
      <c r="G2162" s="124"/>
    </row>
    <row r="2163" spans="7:7" x14ac:dyDescent="0.25">
      <c r="G2163" s="124"/>
    </row>
    <row r="2164" spans="7:7" x14ac:dyDescent="0.25">
      <c r="G2164" s="124"/>
    </row>
    <row r="2165" spans="7:7" x14ac:dyDescent="0.25">
      <c r="G2165" s="124"/>
    </row>
    <row r="2166" spans="7:7" x14ac:dyDescent="0.25">
      <c r="G2166" s="124"/>
    </row>
    <row r="2167" spans="7:7" x14ac:dyDescent="0.25">
      <c r="G2167" s="124"/>
    </row>
    <row r="2168" spans="7:7" x14ac:dyDescent="0.25">
      <c r="G2168" s="124"/>
    </row>
    <row r="2169" spans="7:7" x14ac:dyDescent="0.25">
      <c r="G2169" s="124"/>
    </row>
    <row r="2170" spans="7:7" x14ac:dyDescent="0.25">
      <c r="G2170" s="124"/>
    </row>
    <row r="2171" spans="7:7" x14ac:dyDescent="0.25">
      <c r="G2171" s="124"/>
    </row>
    <row r="2172" spans="7:7" x14ac:dyDescent="0.25">
      <c r="G2172" s="124"/>
    </row>
    <row r="2173" spans="7:7" x14ac:dyDescent="0.25">
      <c r="G2173" s="124"/>
    </row>
    <row r="2174" spans="7:7" x14ac:dyDescent="0.25">
      <c r="G2174" s="124"/>
    </row>
    <row r="2175" spans="7:7" x14ac:dyDescent="0.25">
      <c r="G2175" s="124"/>
    </row>
    <row r="2176" spans="7:7" x14ac:dyDescent="0.25">
      <c r="G2176" s="124"/>
    </row>
    <row r="2177" spans="7:7" x14ac:dyDescent="0.25">
      <c r="G2177" s="124"/>
    </row>
    <row r="2178" spans="7:7" x14ac:dyDescent="0.25">
      <c r="G2178" s="124"/>
    </row>
    <row r="2179" spans="7:7" x14ac:dyDescent="0.25">
      <c r="G2179" s="124"/>
    </row>
    <row r="2180" spans="7:7" x14ac:dyDescent="0.25">
      <c r="G2180" s="124"/>
    </row>
    <row r="2181" spans="7:7" x14ac:dyDescent="0.25">
      <c r="G2181" s="124"/>
    </row>
    <row r="2182" spans="7:7" x14ac:dyDescent="0.25">
      <c r="G2182" s="124"/>
    </row>
    <row r="2183" spans="7:7" x14ac:dyDescent="0.25">
      <c r="G2183" s="124"/>
    </row>
    <row r="2184" spans="7:7" x14ac:dyDescent="0.25">
      <c r="G2184" s="124"/>
    </row>
    <row r="2185" spans="7:7" x14ac:dyDescent="0.25">
      <c r="G2185" s="124"/>
    </row>
    <row r="2186" spans="7:7" x14ac:dyDescent="0.25">
      <c r="G2186" s="124"/>
    </row>
    <row r="2187" spans="7:7" x14ac:dyDescent="0.25">
      <c r="G2187" s="124"/>
    </row>
    <row r="2188" spans="7:7" x14ac:dyDescent="0.25">
      <c r="G2188" s="124"/>
    </row>
    <row r="2189" spans="7:7" x14ac:dyDescent="0.25">
      <c r="G2189" s="124"/>
    </row>
    <row r="2190" spans="7:7" x14ac:dyDescent="0.25">
      <c r="G2190" s="124"/>
    </row>
    <row r="2191" spans="7:7" x14ac:dyDescent="0.25">
      <c r="G2191" s="124"/>
    </row>
    <row r="2192" spans="7:7" x14ac:dyDescent="0.25">
      <c r="G2192" s="124"/>
    </row>
    <row r="2193" spans="7:7" x14ac:dyDescent="0.25">
      <c r="G2193" s="124"/>
    </row>
    <row r="2194" spans="7:7" x14ac:dyDescent="0.25">
      <c r="G2194" s="124"/>
    </row>
    <row r="2195" spans="7:7" x14ac:dyDescent="0.25">
      <c r="G2195" s="124"/>
    </row>
    <row r="2196" spans="7:7" x14ac:dyDescent="0.25">
      <c r="G2196" s="124"/>
    </row>
    <row r="2197" spans="7:7" x14ac:dyDescent="0.25">
      <c r="G2197" s="124"/>
    </row>
    <row r="2198" spans="7:7" x14ac:dyDescent="0.25">
      <c r="G2198" s="124"/>
    </row>
    <row r="2199" spans="7:7" x14ac:dyDescent="0.25">
      <c r="G2199" s="124"/>
    </row>
    <row r="2200" spans="7:7" x14ac:dyDescent="0.25">
      <c r="G2200" s="124"/>
    </row>
    <row r="2201" spans="7:7" x14ac:dyDescent="0.25">
      <c r="G2201" s="124"/>
    </row>
    <row r="2202" spans="7:7" x14ac:dyDescent="0.25">
      <c r="G2202" s="124"/>
    </row>
    <row r="2203" spans="7:7" x14ac:dyDescent="0.25">
      <c r="G2203" s="124"/>
    </row>
    <row r="2204" spans="7:7" x14ac:dyDescent="0.25">
      <c r="G2204" s="124"/>
    </row>
    <row r="2205" spans="7:7" x14ac:dyDescent="0.25">
      <c r="G2205" s="124"/>
    </row>
    <row r="2206" spans="7:7" x14ac:dyDescent="0.25">
      <c r="G2206" s="124"/>
    </row>
    <row r="2207" spans="7:7" x14ac:dyDescent="0.25">
      <c r="G2207" s="124"/>
    </row>
    <row r="2208" spans="7:7" x14ac:dyDescent="0.25">
      <c r="G2208" s="124"/>
    </row>
    <row r="2209" spans="7:7" x14ac:dyDescent="0.25">
      <c r="G2209" s="124"/>
    </row>
    <row r="2210" spans="7:7" x14ac:dyDescent="0.25">
      <c r="G2210" s="124"/>
    </row>
    <row r="2211" spans="7:7" x14ac:dyDescent="0.25">
      <c r="G2211" s="124"/>
    </row>
    <row r="2212" spans="7:7" x14ac:dyDescent="0.25">
      <c r="G2212" s="124"/>
    </row>
    <row r="2213" spans="7:7" x14ac:dyDescent="0.25">
      <c r="G2213" s="124"/>
    </row>
    <row r="2214" spans="7:7" x14ac:dyDescent="0.25">
      <c r="G2214" s="124"/>
    </row>
    <row r="2215" spans="7:7" x14ac:dyDescent="0.25">
      <c r="G2215" s="124"/>
    </row>
    <row r="2216" spans="7:7" x14ac:dyDescent="0.25">
      <c r="G2216" s="124"/>
    </row>
    <row r="2217" spans="7:7" x14ac:dyDescent="0.25">
      <c r="G2217" s="124"/>
    </row>
    <row r="2218" spans="7:7" x14ac:dyDescent="0.25">
      <c r="G2218" s="124"/>
    </row>
    <row r="2219" spans="7:7" x14ac:dyDescent="0.25">
      <c r="G2219" s="124"/>
    </row>
    <row r="2220" spans="7:7" x14ac:dyDescent="0.25">
      <c r="G2220" s="124"/>
    </row>
    <row r="2221" spans="7:7" x14ac:dyDescent="0.25">
      <c r="G2221" s="124"/>
    </row>
    <row r="2222" spans="7:7" x14ac:dyDescent="0.25">
      <c r="G2222" s="124"/>
    </row>
    <row r="2223" spans="7:7" x14ac:dyDescent="0.25">
      <c r="G2223" s="124"/>
    </row>
    <row r="2224" spans="7:7" x14ac:dyDescent="0.25">
      <c r="G2224" s="124"/>
    </row>
    <row r="2225" spans="7:7" x14ac:dyDescent="0.25">
      <c r="G2225" s="124"/>
    </row>
    <row r="2226" spans="7:7" x14ac:dyDescent="0.25">
      <c r="G2226" s="124"/>
    </row>
    <row r="2227" spans="7:7" x14ac:dyDescent="0.25">
      <c r="G2227" s="124"/>
    </row>
    <row r="2228" spans="7:7" x14ac:dyDescent="0.25">
      <c r="G2228" s="124"/>
    </row>
    <row r="2229" spans="7:7" x14ac:dyDescent="0.25">
      <c r="G2229" s="124"/>
    </row>
    <row r="2230" spans="7:7" x14ac:dyDescent="0.25">
      <c r="G2230" s="124"/>
    </row>
    <row r="2231" spans="7:7" x14ac:dyDescent="0.25">
      <c r="G2231" s="124"/>
    </row>
    <row r="2232" spans="7:7" x14ac:dyDescent="0.25">
      <c r="G2232" s="124"/>
    </row>
    <row r="2233" spans="7:7" x14ac:dyDescent="0.25">
      <c r="G2233" s="124"/>
    </row>
    <row r="2234" spans="7:7" x14ac:dyDescent="0.25">
      <c r="G2234" s="124"/>
    </row>
    <row r="2235" spans="7:7" x14ac:dyDescent="0.25">
      <c r="G2235" s="124"/>
    </row>
    <row r="2236" spans="7:7" x14ac:dyDescent="0.25">
      <c r="G2236" s="124"/>
    </row>
    <row r="2237" spans="7:7" x14ac:dyDescent="0.25">
      <c r="G2237" s="124"/>
    </row>
    <row r="2238" spans="7:7" x14ac:dyDescent="0.25">
      <c r="G2238" s="124"/>
    </row>
    <row r="2239" spans="7:7" x14ac:dyDescent="0.25">
      <c r="G2239" s="124"/>
    </row>
    <row r="2240" spans="7:7" x14ac:dyDescent="0.25">
      <c r="G2240" s="124"/>
    </row>
    <row r="2241" spans="7:7" x14ac:dyDescent="0.25">
      <c r="G2241" s="124"/>
    </row>
    <row r="2242" spans="7:7" x14ac:dyDescent="0.25">
      <c r="G2242" s="124"/>
    </row>
    <row r="2243" spans="7:7" x14ac:dyDescent="0.25">
      <c r="G2243" s="124"/>
    </row>
    <row r="2244" spans="7:7" x14ac:dyDescent="0.25">
      <c r="G2244" s="124"/>
    </row>
    <row r="2245" spans="7:7" x14ac:dyDescent="0.25">
      <c r="G2245" s="124"/>
    </row>
    <row r="2246" spans="7:7" x14ac:dyDescent="0.25">
      <c r="G2246" s="124"/>
    </row>
    <row r="2247" spans="7:7" x14ac:dyDescent="0.25">
      <c r="G2247" s="124"/>
    </row>
    <row r="2248" spans="7:7" x14ac:dyDescent="0.25">
      <c r="G2248" s="124"/>
    </row>
    <row r="2249" spans="7:7" x14ac:dyDescent="0.25">
      <c r="G2249" s="124"/>
    </row>
    <row r="2250" spans="7:7" x14ac:dyDescent="0.25">
      <c r="G2250" s="124"/>
    </row>
    <row r="2251" spans="7:7" x14ac:dyDescent="0.25">
      <c r="G2251" s="124"/>
    </row>
    <row r="2252" spans="7:7" x14ac:dyDescent="0.25">
      <c r="G2252" s="124"/>
    </row>
    <row r="2253" spans="7:7" x14ac:dyDescent="0.25">
      <c r="G2253" s="124"/>
    </row>
    <row r="2254" spans="7:7" x14ac:dyDescent="0.25">
      <c r="G2254" s="124"/>
    </row>
    <row r="2255" spans="7:7" x14ac:dyDescent="0.25">
      <c r="G2255" s="124"/>
    </row>
    <row r="2256" spans="7:7" x14ac:dyDescent="0.25">
      <c r="G2256" s="124"/>
    </row>
    <row r="2257" spans="7:7" x14ac:dyDescent="0.25">
      <c r="G2257" s="124"/>
    </row>
    <row r="2258" spans="7:7" x14ac:dyDescent="0.25">
      <c r="G2258" s="124"/>
    </row>
    <row r="2259" spans="7:7" x14ac:dyDescent="0.25">
      <c r="G2259" s="124"/>
    </row>
    <row r="2260" spans="7:7" x14ac:dyDescent="0.25">
      <c r="G2260" s="124"/>
    </row>
    <row r="2261" spans="7:7" x14ac:dyDescent="0.25">
      <c r="G2261" s="124"/>
    </row>
    <row r="2262" spans="7:7" x14ac:dyDescent="0.25">
      <c r="G2262" s="124"/>
    </row>
    <row r="2263" spans="7:7" x14ac:dyDescent="0.25">
      <c r="G2263" s="124"/>
    </row>
    <row r="2264" spans="7:7" x14ac:dyDescent="0.25">
      <c r="G2264" s="124"/>
    </row>
    <row r="2265" spans="7:7" x14ac:dyDescent="0.25">
      <c r="G2265" s="124"/>
    </row>
    <row r="2266" spans="7:7" x14ac:dyDescent="0.25">
      <c r="G2266" s="124"/>
    </row>
    <row r="2267" spans="7:7" x14ac:dyDescent="0.25">
      <c r="G2267" s="124"/>
    </row>
    <row r="2268" spans="7:7" x14ac:dyDescent="0.25">
      <c r="G2268" s="124"/>
    </row>
    <row r="2269" spans="7:7" x14ac:dyDescent="0.25">
      <c r="G2269" s="124"/>
    </row>
    <row r="2270" spans="7:7" x14ac:dyDescent="0.25">
      <c r="G2270" s="124"/>
    </row>
    <row r="2271" spans="7:7" x14ac:dyDescent="0.25">
      <c r="G2271" s="124"/>
    </row>
    <row r="2272" spans="7:7" x14ac:dyDescent="0.25">
      <c r="G2272" s="124"/>
    </row>
    <row r="2273" spans="7:7" x14ac:dyDescent="0.25">
      <c r="G2273" s="124"/>
    </row>
    <row r="2274" spans="7:7" x14ac:dyDescent="0.25">
      <c r="G2274" s="124"/>
    </row>
    <row r="2275" spans="7:7" x14ac:dyDescent="0.25">
      <c r="G2275" s="124"/>
    </row>
    <row r="2276" spans="7:7" x14ac:dyDescent="0.25">
      <c r="G2276" s="124"/>
    </row>
    <row r="2277" spans="7:7" x14ac:dyDescent="0.25">
      <c r="G2277" s="124"/>
    </row>
    <row r="2278" spans="7:7" x14ac:dyDescent="0.25">
      <c r="G2278" s="124"/>
    </row>
    <row r="2279" spans="7:7" x14ac:dyDescent="0.25">
      <c r="G2279" s="124"/>
    </row>
    <row r="2280" spans="7:7" x14ac:dyDescent="0.25">
      <c r="G2280" s="124"/>
    </row>
    <row r="2281" spans="7:7" x14ac:dyDescent="0.25">
      <c r="G2281" s="124"/>
    </row>
    <row r="2282" spans="7:7" x14ac:dyDescent="0.25">
      <c r="G2282" s="124"/>
    </row>
    <row r="2283" spans="7:7" x14ac:dyDescent="0.25">
      <c r="G2283" s="124"/>
    </row>
    <row r="2284" spans="7:7" x14ac:dyDescent="0.25">
      <c r="G2284" s="124"/>
    </row>
    <row r="2285" spans="7:7" x14ac:dyDescent="0.25">
      <c r="G2285" s="124"/>
    </row>
    <row r="2286" spans="7:7" x14ac:dyDescent="0.25">
      <c r="G2286" s="124"/>
    </row>
    <row r="2287" spans="7:7" x14ac:dyDescent="0.25">
      <c r="G2287" s="124"/>
    </row>
    <row r="2288" spans="7:7" x14ac:dyDescent="0.25">
      <c r="G2288" s="124"/>
    </row>
    <row r="2289" spans="7:7" x14ac:dyDescent="0.25">
      <c r="G2289" s="124"/>
    </row>
    <row r="2290" spans="7:7" x14ac:dyDescent="0.25">
      <c r="G2290" s="124"/>
    </row>
    <row r="2291" spans="7:7" x14ac:dyDescent="0.25">
      <c r="G2291" s="124"/>
    </row>
    <row r="2292" spans="7:7" x14ac:dyDescent="0.25">
      <c r="G2292" s="124"/>
    </row>
    <row r="2293" spans="7:7" x14ac:dyDescent="0.25">
      <c r="G2293" s="124"/>
    </row>
    <row r="2294" spans="7:7" x14ac:dyDescent="0.25">
      <c r="G2294" s="124"/>
    </row>
    <row r="2295" spans="7:7" x14ac:dyDescent="0.25">
      <c r="G2295" s="124"/>
    </row>
    <row r="2296" spans="7:7" x14ac:dyDescent="0.25">
      <c r="G2296" s="124"/>
    </row>
    <row r="2297" spans="7:7" x14ac:dyDescent="0.25">
      <c r="G2297" s="124"/>
    </row>
    <row r="2298" spans="7:7" x14ac:dyDescent="0.25">
      <c r="G2298" s="124"/>
    </row>
    <row r="2299" spans="7:7" x14ac:dyDescent="0.25">
      <c r="G2299" s="124"/>
    </row>
    <row r="2300" spans="7:7" x14ac:dyDescent="0.25">
      <c r="G2300" s="124"/>
    </row>
    <row r="2301" spans="7:7" x14ac:dyDescent="0.25">
      <c r="G2301" s="124"/>
    </row>
    <row r="2302" spans="7:7" x14ac:dyDescent="0.25">
      <c r="G2302" s="124"/>
    </row>
    <row r="2303" spans="7:7" x14ac:dyDescent="0.25">
      <c r="G2303" s="124"/>
    </row>
    <row r="2304" spans="7:7" x14ac:dyDescent="0.25">
      <c r="G2304" s="124"/>
    </row>
    <row r="2305" spans="7:7" x14ac:dyDescent="0.25">
      <c r="G2305" s="124"/>
    </row>
    <row r="2306" spans="7:7" x14ac:dyDescent="0.25">
      <c r="G2306" s="124"/>
    </row>
    <row r="2307" spans="7:7" x14ac:dyDescent="0.25">
      <c r="G2307" s="124"/>
    </row>
    <row r="2308" spans="7:7" x14ac:dyDescent="0.25">
      <c r="G2308" s="124"/>
    </row>
    <row r="2309" spans="7:7" x14ac:dyDescent="0.25">
      <c r="G2309" s="124"/>
    </row>
    <row r="2310" spans="7:7" x14ac:dyDescent="0.25">
      <c r="G2310" s="124"/>
    </row>
    <row r="2311" spans="7:7" x14ac:dyDescent="0.25">
      <c r="G2311" s="124"/>
    </row>
    <row r="2312" spans="7:7" x14ac:dyDescent="0.25">
      <c r="G2312" s="124"/>
    </row>
    <row r="2313" spans="7:7" x14ac:dyDescent="0.25">
      <c r="G2313" s="124"/>
    </row>
    <row r="2314" spans="7:7" x14ac:dyDescent="0.25">
      <c r="G2314" s="124"/>
    </row>
    <row r="2315" spans="7:7" x14ac:dyDescent="0.25">
      <c r="G2315" s="124"/>
    </row>
    <row r="2316" spans="7:7" x14ac:dyDescent="0.25">
      <c r="G2316" s="124"/>
    </row>
    <row r="2317" spans="7:7" x14ac:dyDescent="0.25">
      <c r="G2317" s="124"/>
    </row>
    <row r="2318" spans="7:7" x14ac:dyDescent="0.25">
      <c r="G2318" s="124"/>
    </row>
    <row r="2319" spans="7:7" x14ac:dyDescent="0.25">
      <c r="G2319" s="124"/>
    </row>
    <row r="2320" spans="7:7" x14ac:dyDescent="0.25">
      <c r="G2320" s="124"/>
    </row>
    <row r="2321" spans="7:7" x14ac:dyDescent="0.25">
      <c r="G2321" s="124"/>
    </row>
    <row r="2322" spans="7:7" x14ac:dyDescent="0.25">
      <c r="G2322" s="124"/>
    </row>
    <row r="2323" spans="7:7" x14ac:dyDescent="0.25">
      <c r="G2323" s="124"/>
    </row>
    <row r="2324" spans="7:7" x14ac:dyDescent="0.25">
      <c r="G2324" s="124"/>
    </row>
    <row r="2325" spans="7:7" x14ac:dyDescent="0.25">
      <c r="G2325" s="124"/>
    </row>
    <row r="2326" spans="7:7" x14ac:dyDescent="0.25">
      <c r="G2326" s="124"/>
    </row>
    <row r="2327" spans="7:7" x14ac:dyDescent="0.25">
      <c r="G2327" s="124"/>
    </row>
    <row r="2328" spans="7:7" x14ac:dyDescent="0.25">
      <c r="G2328" s="124"/>
    </row>
    <row r="2329" spans="7:7" x14ac:dyDescent="0.25">
      <c r="G2329" s="124"/>
    </row>
    <row r="2330" spans="7:7" x14ac:dyDescent="0.25">
      <c r="G2330" s="124"/>
    </row>
    <row r="2331" spans="7:7" x14ac:dyDescent="0.25">
      <c r="G2331" s="124"/>
    </row>
    <row r="2332" spans="7:7" x14ac:dyDescent="0.25">
      <c r="G2332" s="124"/>
    </row>
    <row r="2333" spans="7:7" x14ac:dyDescent="0.25">
      <c r="G2333" s="124"/>
    </row>
    <row r="2334" spans="7:7" x14ac:dyDescent="0.25">
      <c r="G2334" s="124"/>
    </row>
    <row r="2335" spans="7:7" x14ac:dyDescent="0.25">
      <c r="G2335" s="124"/>
    </row>
    <row r="2336" spans="7:7" x14ac:dyDescent="0.25">
      <c r="G2336" s="124"/>
    </row>
    <row r="2337" spans="7:7" x14ac:dyDescent="0.25">
      <c r="G2337" s="124"/>
    </row>
    <row r="2338" spans="7:7" x14ac:dyDescent="0.25">
      <c r="G2338" s="124"/>
    </row>
    <row r="2339" spans="7:7" x14ac:dyDescent="0.25">
      <c r="G2339" s="124"/>
    </row>
    <row r="2340" spans="7:7" x14ac:dyDescent="0.25">
      <c r="G2340" s="124"/>
    </row>
    <row r="2341" spans="7:7" x14ac:dyDescent="0.25">
      <c r="G2341" s="124"/>
    </row>
    <row r="2342" spans="7:7" x14ac:dyDescent="0.25">
      <c r="G2342" s="124"/>
    </row>
    <row r="2343" spans="7:7" x14ac:dyDescent="0.25">
      <c r="G2343" s="124"/>
    </row>
    <row r="2344" spans="7:7" x14ac:dyDescent="0.25">
      <c r="G2344" s="124"/>
    </row>
    <row r="2345" spans="7:7" x14ac:dyDescent="0.25">
      <c r="G2345" s="124"/>
    </row>
    <row r="2346" spans="7:7" x14ac:dyDescent="0.25">
      <c r="G2346" s="124"/>
    </row>
    <row r="2347" spans="7:7" x14ac:dyDescent="0.25">
      <c r="G2347" s="124"/>
    </row>
    <row r="2348" spans="7:7" x14ac:dyDescent="0.25">
      <c r="G2348" s="124"/>
    </row>
    <row r="2349" spans="7:7" x14ac:dyDescent="0.25">
      <c r="G2349" s="124"/>
    </row>
    <row r="2350" spans="7:7" x14ac:dyDescent="0.25">
      <c r="G2350" s="124"/>
    </row>
    <row r="2351" spans="7:7" x14ac:dyDescent="0.25">
      <c r="G2351" s="124"/>
    </row>
    <row r="2352" spans="7:7" x14ac:dyDescent="0.25">
      <c r="G2352" s="124"/>
    </row>
    <row r="2353" spans="7:7" x14ac:dyDescent="0.25">
      <c r="G2353" s="124"/>
    </row>
    <row r="2354" spans="7:7" x14ac:dyDescent="0.25">
      <c r="G2354" s="124"/>
    </row>
    <row r="2355" spans="7:7" x14ac:dyDescent="0.25">
      <c r="G2355" s="124"/>
    </row>
    <row r="2356" spans="7:7" x14ac:dyDescent="0.25">
      <c r="G2356" s="124"/>
    </row>
    <row r="2357" spans="7:7" x14ac:dyDescent="0.25">
      <c r="G2357" s="124"/>
    </row>
    <row r="2358" spans="7:7" x14ac:dyDescent="0.25">
      <c r="G2358" s="124"/>
    </row>
    <row r="2359" spans="7:7" x14ac:dyDescent="0.25">
      <c r="G2359" s="124"/>
    </row>
    <row r="2360" spans="7:7" x14ac:dyDescent="0.25">
      <c r="G2360" s="124"/>
    </row>
    <row r="2361" spans="7:7" x14ac:dyDescent="0.25">
      <c r="G2361" s="124"/>
    </row>
    <row r="2362" spans="7:7" x14ac:dyDescent="0.25">
      <c r="G2362" s="124"/>
    </row>
    <row r="2363" spans="7:7" x14ac:dyDescent="0.25">
      <c r="G2363" s="124"/>
    </row>
    <row r="2364" spans="7:7" x14ac:dyDescent="0.25">
      <c r="G2364" s="124"/>
    </row>
    <row r="2365" spans="7:7" x14ac:dyDescent="0.25">
      <c r="G2365" s="124"/>
    </row>
    <row r="2366" spans="7:7" x14ac:dyDescent="0.25">
      <c r="G2366" s="124"/>
    </row>
    <row r="2367" spans="7:7" x14ac:dyDescent="0.25">
      <c r="G2367" s="124"/>
    </row>
    <row r="2368" spans="7:7" x14ac:dyDescent="0.25">
      <c r="G2368" s="124"/>
    </row>
    <row r="2369" spans="7:7" x14ac:dyDescent="0.25">
      <c r="G2369" s="124"/>
    </row>
    <row r="2370" spans="7:7" x14ac:dyDescent="0.25">
      <c r="G2370" s="124"/>
    </row>
    <row r="2371" spans="7:7" x14ac:dyDescent="0.25">
      <c r="G2371" s="124"/>
    </row>
    <row r="2372" spans="7:7" x14ac:dyDescent="0.25">
      <c r="G2372" s="124"/>
    </row>
    <row r="2373" spans="7:7" x14ac:dyDescent="0.25">
      <c r="G2373" s="124"/>
    </row>
    <row r="2374" spans="7:7" x14ac:dyDescent="0.25">
      <c r="G2374" s="124"/>
    </row>
    <row r="2375" spans="7:7" x14ac:dyDescent="0.25">
      <c r="G2375" s="124"/>
    </row>
    <row r="2376" spans="7:7" x14ac:dyDescent="0.25">
      <c r="G2376" s="124"/>
    </row>
    <row r="2377" spans="7:7" x14ac:dyDescent="0.25">
      <c r="G2377" s="124"/>
    </row>
    <row r="2378" spans="7:7" x14ac:dyDescent="0.25">
      <c r="G2378" s="124"/>
    </row>
    <row r="2379" spans="7:7" x14ac:dyDescent="0.25">
      <c r="G2379" s="124"/>
    </row>
    <row r="2380" spans="7:7" x14ac:dyDescent="0.25">
      <c r="G2380" s="124"/>
    </row>
    <row r="2381" spans="7:7" x14ac:dyDescent="0.25">
      <c r="G2381" s="124"/>
    </row>
    <row r="2382" spans="7:7" x14ac:dyDescent="0.25">
      <c r="G2382" s="124"/>
    </row>
    <row r="2383" spans="7:7" x14ac:dyDescent="0.25">
      <c r="G2383" s="124"/>
    </row>
    <row r="2384" spans="7:7" x14ac:dyDescent="0.25">
      <c r="G2384" s="124"/>
    </row>
    <row r="2385" spans="7:7" x14ac:dyDescent="0.25">
      <c r="G2385" s="124"/>
    </row>
    <row r="2386" spans="7:7" x14ac:dyDescent="0.25">
      <c r="G2386" s="124"/>
    </row>
    <row r="2387" spans="7:7" x14ac:dyDescent="0.25">
      <c r="G2387" s="124"/>
    </row>
    <row r="2388" spans="7:7" x14ac:dyDescent="0.25">
      <c r="G2388" s="124"/>
    </row>
    <row r="2389" spans="7:7" x14ac:dyDescent="0.25">
      <c r="G2389" s="124"/>
    </row>
    <row r="2390" spans="7:7" x14ac:dyDescent="0.25">
      <c r="G2390" s="124"/>
    </row>
    <row r="2391" spans="7:7" x14ac:dyDescent="0.25">
      <c r="G2391" s="124"/>
    </row>
    <row r="2392" spans="7:7" x14ac:dyDescent="0.25">
      <c r="G2392" s="124"/>
    </row>
    <row r="2393" spans="7:7" x14ac:dyDescent="0.25">
      <c r="G2393" s="124"/>
    </row>
    <row r="2394" spans="7:7" x14ac:dyDescent="0.25">
      <c r="G2394" s="124"/>
    </row>
    <row r="2395" spans="7:7" x14ac:dyDescent="0.25">
      <c r="G2395" s="124"/>
    </row>
    <row r="2396" spans="7:7" x14ac:dyDescent="0.25">
      <c r="G2396" s="124"/>
    </row>
    <row r="2397" spans="7:7" x14ac:dyDescent="0.25">
      <c r="G2397" s="124"/>
    </row>
    <row r="2398" spans="7:7" x14ac:dyDescent="0.25">
      <c r="G2398" s="124"/>
    </row>
    <row r="2399" spans="7:7" x14ac:dyDescent="0.25">
      <c r="G2399" s="124"/>
    </row>
    <row r="2400" spans="7:7" x14ac:dyDescent="0.25">
      <c r="G2400" s="124"/>
    </row>
    <row r="2401" spans="7:7" x14ac:dyDescent="0.25">
      <c r="G2401" s="124"/>
    </row>
    <row r="2402" spans="7:7" x14ac:dyDescent="0.25">
      <c r="G2402" s="124"/>
    </row>
    <row r="2403" spans="7:7" x14ac:dyDescent="0.25">
      <c r="G2403" s="124"/>
    </row>
    <row r="2404" spans="7:7" x14ac:dyDescent="0.25">
      <c r="G2404" s="124"/>
    </row>
    <row r="2405" spans="7:7" x14ac:dyDescent="0.25">
      <c r="G2405" s="124"/>
    </row>
    <row r="2406" spans="7:7" x14ac:dyDescent="0.25">
      <c r="G2406" s="124"/>
    </row>
    <row r="2407" spans="7:7" x14ac:dyDescent="0.25">
      <c r="G2407" s="124"/>
    </row>
    <row r="2408" spans="7:7" x14ac:dyDescent="0.25">
      <c r="G2408" s="124"/>
    </row>
    <row r="2409" spans="7:7" x14ac:dyDescent="0.25">
      <c r="G2409" s="124"/>
    </row>
    <row r="2410" spans="7:7" x14ac:dyDescent="0.25">
      <c r="G2410" s="124"/>
    </row>
    <row r="2411" spans="7:7" x14ac:dyDescent="0.25">
      <c r="G2411" s="124"/>
    </row>
    <row r="2412" spans="7:7" x14ac:dyDescent="0.25">
      <c r="G2412" s="124"/>
    </row>
    <row r="2413" spans="7:7" x14ac:dyDescent="0.25">
      <c r="G2413" s="124"/>
    </row>
    <row r="2414" spans="7:7" x14ac:dyDescent="0.25">
      <c r="G2414" s="124"/>
    </row>
    <row r="2415" spans="7:7" x14ac:dyDescent="0.25">
      <c r="G2415" s="124"/>
    </row>
    <row r="2416" spans="7:7" x14ac:dyDescent="0.25">
      <c r="G2416" s="124"/>
    </row>
    <row r="2417" spans="7:7" x14ac:dyDescent="0.25">
      <c r="G2417" s="124"/>
    </row>
    <row r="2418" spans="7:7" x14ac:dyDescent="0.25">
      <c r="G2418" s="124"/>
    </row>
    <row r="2419" spans="7:7" x14ac:dyDescent="0.25">
      <c r="G2419" s="124"/>
    </row>
    <row r="2420" spans="7:7" x14ac:dyDescent="0.25">
      <c r="G2420" s="124"/>
    </row>
    <row r="2421" spans="7:7" x14ac:dyDescent="0.25">
      <c r="G2421" s="124"/>
    </row>
    <row r="2422" spans="7:7" x14ac:dyDescent="0.25">
      <c r="G2422" s="124"/>
    </row>
    <row r="2423" spans="7:7" x14ac:dyDescent="0.25">
      <c r="G2423" s="124"/>
    </row>
    <row r="2424" spans="7:7" x14ac:dyDescent="0.25">
      <c r="G2424" s="124"/>
    </row>
    <row r="2425" spans="7:7" x14ac:dyDescent="0.25">
      <c r="G2425" s="124"/>
    </row>
    <row r="2426" spans="7:7" x14ac:dyDescent="0.25">
      <c r="G2426" s="124"/>
    </row>
    <row r="2427" spans="7:7" x14ac:dyDescent="0.25">
      <c r="G2427" s="124"/>
    </row>
    <row r="2428" spans="7:7" x14ac:dyDescent="0.25">
      <c r="G2428" s="124"/>
    </row>
    <row r="2429" spans="7:7" x14ac:dyDescent="0.25">
      <c r="G2429" s="124"/>
    </row>
    <row r="2430" spans="7:7" x14ac:dyDescent="0.25">
      <c r="G2430" s="124"/>
    </row>
    <row r="2431" spans="7:7" x14ac:dyDescent="0.25">
      <c r="G2431" s="124"/>
    </row>
    <row r="2432" spans="7:7" x14ac:dyDescent="0.25">
      <c r="G2432" s="124"/>
    </row>
    <row r="2433" spans="7:7" x14ac:dyDescent="0.25">
      <c r="G2433" s="124"/>
    </row>
    <row r="2434" spans="7:7" x14ac:dyDescent="0.25">
      <c r="G2434" s="124"/>
    </row>
    <row r="2435" spans="7:7" x14ac:dyDescent="0.25">
      <c r="G2435" s="124"/>
    </row>
    <row r="2436" spans="7:7" x14ac:dyDescent="0.25">
      <c r="G2436" s="124"/>
    </row>
    <row r="2437" spans="7:7" x14ac:dyDescent="0.25">
      <c r="G2437" s="124"/>
    </row>
    <row r="2438" spans="7:7" x14ac:dyDescent="0.25">
      <c r="G2438" s="124"/>
    </row>
    <row r="2439" spans="7:7" x14ac:dyDescent="0.25">
      <c r="G2439" s="124"/>
    </row>
    <row r="2440" spans="7:7" x14ac:dyDescent="0.25">
      <c r="G2440" s="124"/>
    </row>
    <row r="2441" spans="7:7" x14ac:dyDescent="0.25">
      <c r="G2441" s="124"/>
    </row>
    <row r="2442" spans="7:7" x14ac:dyDescent="0.25">
      <c r="G2442" s="124"/>
    </row>
    <row r="2443" spans="7:7" x14ac:dyDescent="0.25">
      <c r="G2443" s="124"/>
    </row>
    <row r="2444" spans="7:7" x14ac:dyDescent="0.25">
      <c r="G2444" s="124"/>
    </row>
    <row r="2445" spans="7:7" x14ac:dyDescent="0.25">
      <c r="G2445" s="124"/>
    </row>
    <row r="2446" spans="7:7" x14ac:dyDescent="0.25">
      <c r="G2446" s="124"/>
    </row>
    <row r="2447" spans="7:7" x14ac:dyDescent="0.25">
      <c r="G2447" s="124"/>
    </row>
    <row r="2448" spans="7:7" x14ac:dyDescent="0.25">
      <c r="G2448" s="124"/>
    </row>
    <row r="2449" spans="7:7" x14ac:dyDescent="0.25">
      <c r="G2449" s="124"/>
    </row>
    <row r="2450" spans="7:7" x14ac:dyDescent="0.25">
      <c r="G2450" s="124"/>
    </row>
    <row r="2451" spans="7:7" x14ac:dyDescent="0.25">
      <c r="G2451" s="124"/>
    </row>
    <row r="2452" spans="7:7" x14ac:dyDescent="0.25">
      <c r="G2452" s="124"/>
    </row>
    <row r="2453" spans="7:7" x14ac:dyDescent="0.25">
      <c r="G2453" s="124"/>
    </row>
    <row r="2454" spans="7:7" x14ac:dyDescent="0.25">
      <c r="G2454" s="124"/>
    </row>
    <row r="2455" spans="7:7" x14ac:dyDescent="0.25">
      <c r="G2455" s="124"/>
    </row>
    <row r="2456" spans="7:7" x14ac:dyDescent="0.25">
      <c r="G2456" s="124"/>
    </row>
    <row r="2457" spans="7:7" x14ac:dyDescent="0.25">
      <c r="G2457" s="124"/>
    </row>
    <row r="2458" spans="7:7" x14ac:dyDescent="0.25">
      <c r="G2458" s="124"/>
    </row>
    <row r="2459" spans="7:7" x14ac:dyDescent="0.25">
      <c r="G2459" s="124"/>
    </row>
    <row r="2460" spans="7:7" x14ac:dyDescent="0.25">
      <c r="G2460" s="124"/>
    </row>
    <row r="2461" spans="7:7" x14ac:dyDescent="0.25">
      <c r="G2461" s="124"/>
    </row>
    <row r="2462" spans="7:7" x14ac:dyDescent="0.25">
      <c r="G2462" s="124"/>
    </row>
    <row r="2463" spans="7:7" x14ac:dyDescent="0.25">
      <c r="G2463" s="124"/>
    </row>
    <row r="2464" spans="7:7" x14ac:dyDescent="0.25">
      <c r="G2464" s="124"/>
    </row>
    <row r="2465" spans="7:7" x14ac:dyDescent="0.25">
      <c r="G2465" s="124"/>
    </row>
    <row r="2466" spans="7:7" x14ac:dyDescent="0.25">
      <c r="G2466" s="124"/>
    </row>
    <row r="2467" spans="7:7" x14ac:dyDescent="0.25">
      <c r="G2467" s="124"/>
    </row>
    <row r="2468" spans="7:7" x14ac:dyDescent="0.25">
      <c r="G2468" s="124"/>
    </row>
    <row r="2469" spans="7:7" x14ac:dyDescent="0.25">
      <c r="G2469" s="124"/>
    </row>
    <row r="2470" spans="7:7" x14ac:dyDescent="0.25">
      <c r="G2470" s="124"/>
    </row>
    <row r="2471" spans="7:7" x14ac:dyDescent="0.25">
      <c r="G2471" s="124"/>
    </row>
    <row r="2472" spans="7:7" x14ac:dyDescent="0.25">
      <c r="G2472" s="124"/>
    </row>
    <row r="2473" spans="7:7" x14ac:dyDescent="0.25">
      <c r="G2473" s="124"/>
    </row>
    <row r="2474" spans="7:7" x14ac:dyDescent="0.25">
      <c r="G2474" s="124"/>
    </row>
    <row r="2475" spans="7:7" x14ac:dyDescent="0.25">
      <c r="G2475" s="124"/>
    </row>
    <row r="2476" spans="7:7" x14ac:dyDescent="0.25">
      <c r="G2476" s="124"/>
    </row>
    <row r="2477" spans="7:7" x14ac:dyDescent="0.25">
      <c r="G2477" s="124"/>
    </row>
    <row r="2478" spans="7:7" x14ac:dyDescent="0.25">
      <c r="G2478" s="124"/>
    </row>
    <row r="2479" spans="7:7" x14ac:dyDescent="0.25">
      <c r="G2479" s="124"/>
    </row>
    <row r="2480" spans="7:7" x14ac:dyDescent="0.25">
      <c r="G2480" s="124"/>
    </row>
    <row r="2481" spans="7:7" x14ac:dyDescent="0.25">
      <c r="G2481" s="124"/>
    </row>
    <row r="2482" spans="7:7" x14ac:dyDescent="0.25">
      <c r="G2482" s="124"/>
    </row>
    <row r="2483" spans="7:7" x14ac:dyDescent="0.25">
      <c r="G2483" s="124"/>
    </row>
    <row r="2484" spans="7:7" x14ac:dyDescent="0.25">
      <c r="G2484" s="124"/>
    </row>
    <row r="2485" spans="7:7" x14ac:dyDescent="0.25">
      <c r="G2485" s="124"/>
    </row>
    <row r="2486" spans="7:7" x14ac:dyDescent="0.25">
      <c r="G2486" s="124"/>
    </row>
    <row r="2487" spans="7:7" x14ac:dyDescent="0.25">
      <c r="G2487" s="124"/>
    </row>
    <row r="2488" spans="7:7" x14ac:dyDescent="0.25">
      <c r="G2488" s="124"/>
    </row>
    <row r="2489" spans="7:7" x14ac:dyDescent="0.25">
      <c r="G2489" s="124"/>
    </row>
    <row r="2490" spans="7:7" x14ac:dyDescent="0.25">
      <c r="G2490" s="124"/>
    </row>
    <row r="2491" spans="7:7" x14ac:dyDescent="0.25">
      <c r="G2491" s="124"/>
    </row>
    <row r="2492" spans="7:7" x14ac:dyDescent="0.25">
      <c r="G2492" s="124"/>
    </row>
    <row r="2493" spans="7:7" x14ac:dyDescent="0.25">
      <c r="G2493" s="124"/>
    </row>
    <row r="2494" spans="7:7" x14ac:dyDescent="0.25">
      <c r="G2494" s="124"/>
    </row>
    <row r="2495" spans="7:7" x14ac:dyDescent="0.25">
      <c r="G2495" s="124"/>
    </row>
    <row r="2496" spans="7:7" x14ac:dyDescent="0.25">
      <c r="G2496" s="124"/>
    </row>
    <row r="2497" spans="7:7" x14ac:dyDescent="0.25">
      <c r="G2497" s="124"/>
    </row>
    <row r="2498" spans="7:7" x14ac:dyDescent="0.25">
      <c r="G2498" s="124"/>
    </row>
    <row r="2499" spans="7:7" x14ac:dyDescent="0.25">
      <c r="G2499" s="124"/>
    </row>
    <row r="2500" spans="7:7" x14ac:dyDescent="0.25">
      <c r="G2500" s="124"/>
    </row>
    <row r="2501" spans="7:7" x14ac:dyDescent="0.25">
      <c r="G2501" s="124"/>
    </row>
    <row r="2502" spans="7:7" x14ac:dyDescent="0.25">
      <c r="G2502" s="124"/>
    </row>
    <row r="2503" spans="7:7" x14ac:dyDescent="0.25">
      <c r="G2503" s="124"/>
    </row>
    <row r="2504" spans="7:7" x14ac:dyDescent="0.25">
      <c r="G2504" s="124"/>
    </row>
    <row r="2505" spans="7:7" x14ac:dyDescent="0.25">
      <c r="G2505" s="124"/>
    </row>
    <row r="2506" spans="7:7" x14ac:dyDescent="0.25">
      <c r="G2506" s="124"/>
    </row>
    <row r="2507" spans="7:7" x14ac:dyDescent="0.25">
      <c r="G2507" s="124"/>
    </row>
    <row r="2508" spans="7:7" x14ac:dyDescent="0.25">
      <c r="G2508" s="124"/>
    </row>
    <row r="2509" spans="7:7" x14ac:dyDescent="0.25">
      <c r="G2509" s="124"/>
    </row>
    <row r="2510" spans="7:7" x14ac:dyDescent="0.25">
      <c r="G2510" s="124"/>
    </row>
    <row r="2511" spans="7:7" x14ac:dyDescent="0.25">
      <c r="G2511" s="124"/>
    </row>
    <row r="2512" spans="7:7" x14ac:dyDescent="0.25">
      <c r="G2512" s="124"/>
    </row>
    <row r="2513" spans="7:7" x14ac:dyDescent="0.25">
      <c r="G2513" s="124"/>
    </row>
    <row r="2514" spans="7:7" x14ac:dyDescent="0.25">
      <c r="G2514" s="124"/>
    </row>
    <row r="2515" spans="7:7" x14ac:dyDescent="0.25">
      <c r="G2515" s="124"/>
    </row>
    <row r="2516" spans="7:7" x14ac:dyDescent="0.25">
      <c r="G2516" s="124"/>
    </row>
    <row r="2517" spans="7:7" x14ac:dyDescent="0.25">
      <c r="G2517" s="124"/>
    </row>
    <row r="2518" spans="7:7" x14ac:dyDescent="0.25">
      <c r="G2518" s="124"/>
    </row>
    <row r="2519" spans="7:7" x14ac:dyDescent="0.25">
      <c r="G2519" s="124"/>
    </row>
    <row r="2520" spans="7:7" x14ac:dyDescent="0.25">
      <c r="G2520" s="124"/>
    </row>
    <row r="2521" spans="7:7" x14ac:dyDescent="0.25">
      <c r="G2521" s="124"/>
    </row>
    <row r="2522" spans="7:7" x14ac:dyDescent="0.25">
      <c r="G2522" s="124"/>
    </row>
    <row r="2523" spans="7:7" x14ac:dyDescent="0.25">
      <c r="G2523" s="124"/>
    </row>
    <row r="2524" spans="7:7" x14ac:dyDescent="0.25">
      <c r="G2524" s="124"/>
    </row>
    <row r="2525" spans="7:7" x14ac:dyDescent="0.25">
      <c r="G2525" s="124"/>
    </row>
    <row r="2526" spans="7:7" x14ac:dyDescent="0.25">
      <c r="G2526" s="124"/>
    </row>
    <row r="2527" spans="7:7" x14ac:dyDescent="0.25">
      <c r="G2527" s="124"/>
    </row>
    <row r="2528" spans="7:7" x14ac:dyDescent="0.25">
      <c r="G2528" s="124"/>
    </row>
    <row r="2529" spans="7:7" x14ac:dyDescent="0.25">
      <c r="G2529" s="124"/>
    </row>
    <row r="2530" spans="7:7" x14ac:dyDescent="0.25">
      <c r="G2530" s="124"/>
    </row>
    <row r="2531" spans="7:7" x14ac:dyDescent="0.25">
      <c r="G2531" s="124"/>
    </row>
    <row r="2532" spans="7:7" x14ac:dyDescent="0.25">
      <c r="G2532" s="124"/>
    </row>
    <row r="2533" spans="7:7" x14ac:dyDescent="0.25">
      <c r="G2533" s="124"/>
    </row>
    <row r="2534" spans="7:7" x14ac:dyDescent="0.25">
      <c r="G2534" s="124"/>
    </row>
    <row r="2535" spans="7:7" x14ac:dyDescent="0.25">
      <c r="G2535" s="124"/>
    </row>
    <row r="2536" spans="7:7" x14ac:dyDescent="0.25">
      <c r="G2536" s="124"/>
    </row>
    <row r="2537" spans="7:7" x14ac:dyDescent="0.25">
      <c r="G2537" s="124"/>
    </row>
    <row r="2538" spans="7:7" x14ac:dyDescent="0.25">
      <c r="G2538" s="124"/>
    </row>
    <row r="2539" spans="7:7" x14ac:dyDescent="0.25">
      <c r="G2539" s="124"/>
    </row>
    <row r="2540" spans="7:7" x14ac:dyDescent="0.25">
      <c r="G2540" s="124"/>
    </row>
    <row r="2541" spans="7:7" x14ac:dyDescent="0.25">
      <c r="G2541" s="124"/>
    </row>
    <row r="2542" spans="7:7" x14ac:dyDescent="0.25">
      <c r="G2542" s="124"/>
    </row>
    <row r="2543" spans="7:7" x14ac:dyDescent="0.25">
      <c r="G2543" s="124"/>
    </row>
    <row r="2544" spans="7:7" x14ac:dyDescent="0.25">
      <c r="G2544" s="124"/>
    </row>
    <row r="2545" spans="7:7" x14ac:dyDescent="0.25">
      <c r="G2545" s="124"/>
    </row>
    <row r="2546" spans="7:7" x14ac:dyDescent="0.25">
      <c r="G2546" s="124"/>
    </row>
    <row r="2547" spans="7:7" x14ac:dyDescent="0.25">
      <c r="G2547" s="124"/>
    </row>
    <row r="2548" spans="7:7" x14ac:dyDescent="0.25">
      <c r="G2548" s="124"/>
    </row>
    <row r="2549" spans="7:7" x14ac:dyDescent="0.25">
      <c r="G2549" s="124"/>
    </row>
    <row r="2550" spans="7:7" x14ac:dyDescent="0.25">
      <c r="G2550" s="124"/>
    </row>
    <row r="2551" spans="7:7" x14ac:dyDescent="0.25">
      <c r="G2551" s="124"/>
    </row>
    <row r="2552" spans="7:7" x14ac:dyDescent="0.25">
      <c r="G2552" s="124"/>
    </row>
    <row r="2553" spans="7:7" x14ac:dyDescent="0.25">
      <c r="G2553" s="124"/>
    </row>
    <row r="2554" spans="7:7" x14ac:dyDescent="0.25">
      <c r="G2554" s="124"/>
    </row>
    <row r="2555" spans="7:7" x14ac:dyDescent="0.25">
      <c r="G2555" s="124"/>
    </row>
    <row r="2556" spans="7:7" x14ac:dyDescent="0.25">
      <c r="G2556" s="124"/>
    </row>
    <row r="2557" spans="7:7" x14ac:dyDescent="0.25">
      <c r="G2557" s="124"/>
    </row>
    <row r="2558" spans="7:7" x14ac:dyDescent="0.25">
      <c r="G2558" s="124"/>
    </row>
    <row r="2559" spans="7:7" x14ac:dyDescent="0.25">
      <c r="G2559" s="124"/>
    </row>
    <row r="2560" spans="7:7" x14ac:dyDescent="0.25">
      <c r="G2560" s="124"/>
    </row>
    <row r="2561" spans="7:7" x14ac:dyDescent="0.25">
      <c r="G2561" s="124"/>
    </row>
    <row r="2562" spans="7:7" x14ac:dyDescent="0.25">
      <c r="G2562" s="124"/>
    </row>
    <row r="2563" spans="7:7" x14ac:dyDescent="0.25">
      <c r="G2563" s="124"/>
    </row>
    <row r="2564" spans="7:7" x14ac:dyDescent="0.25">
      <c r="G2564" s="124"/>
    </row>
    <row r="2565" spans="7:7" x14ac:dyDescent="0.25">
      <c r="G2565" s="124"/>
    </row>
    <row r="2566" spans="7:7" x14ac:dyDescent="0.25">
      <c r="G2566" s="124"/>
    </row>
    <row r="2567" spans="7:7" x14ac:dyDescent="0.25">
      <c r="G2567" s="124"/>
    </row>
    <row r="2568" spans="7:7" x14ac:dyDescent="0.25">
      <c r="G2568" s="124"/>
    </row>
    <row r="2569" spans="7:7" x14ac:dyDescent="0.25">
      <c r="G2569" s="124"/>
    </row>
    <row r="2570" spans="7:7" x14ac:dyDescent="0.25">
      <c r="G2570" s="124"/>
    </row>
    <row r="2571" spans="7:7" x14ac:dyDescent="0.25">
      <c r="G2571" s="124"/>
    </row>
    <row r="2572" spans="7:7" x14ac:dyDescent="0.25">
      <c r="G2572" s="124"/>
    </row>
    <row r="2573" spans="7:7" x14ac:dyDescent="0.25">
      <c r="G2573" s="124"/>
    </row>
    <row r="2574" spans="7:7" x14ac:dyDescent="0.25">
      <c r="G2574" s="124"/>
    </row>
    <row r="2575" spans="7:7" x14ac:dyDescent="0.25">
      <c r="G2575" s="124"/>
    </row>
    <row r="2576" spans="7:7" x14ac:dyDescent="0.25">
      <c r="G2576" s="124"/>
    </row>
    <row r="2577" spans="7:7" x14ac:dyDescent="0.25">
      <c r="G2577" s="124"/>
    </row>
    <row r="2578" spans="7:7" x14ac:dyDescent="0.25">
      <c r="G2578" s="124"/>
    </row>
    <row r="2579" spans="7:7" x14ac:dyDescent="0.25">
      <c r="G2579" s="124"/>
    </row>
    <row r="2580" spans="7:7" x14ac:dyDescent="0.25">
      <c r="G2580" s="124"/>
    </row>
    <row r="2581" spans="7:7" x14ac:dyDescent="0.25">
      <c r="G2581" s="124"/>
    </row>
    <row r="2582" spans="7:7" x14ac:dyDescent="0.25">
      <c r="G2582" s="124"/>
    </row>
    <row r="2583" spans="7:7" x14ac:dyDescent="0.25">
      <c r="G2583" s="124"/>
    </row>
    <row r="2584" spans="7:7" x14ac:dyDescent="0.25">
      <c r="G2584" s="124"/>
    </row>
    <row r="2585" spans="7:7" x14ac:dyDescent="0.25">
      <c r="G2585" s="124"/>
    </row>
    <row r="2586" spans="7:7" x14ac:dyDescent="0.25">
      <c r="G2586" s="124"/>
    </row>
    <row r="2587" spans="7:7" x14ac:dyDescent="0.25">
      <c r="G2587" s="124"/>
    </row>
    <row r="2588" spans="7:7" x14ac:dyDescent="0.25">
      <c r="G2588" s="124"/>
    </row>
    <row r="2589" spans="7:7" x14ac:dyDescent="0.25">
      <c r="G2589" s="124"/>
    </row>
    <row r="2590" spans="7:7" x14ac:dyDescent="0.25">
      <c r="G2590" s="124"/>
    </row>
    <row r="2591" spans="7:7" x14ac:dyDescent="0.25">
      <c r="G2591" s="124"/>
    </row>
    <row r="2592" spans="7:7" x14ac:dyDescent="0.25">
      <c r="G2592" s="124"/>
    </row>
    <row r="2593" spans="7:7" x14ac:dyDescent="0.25">
      <c r="G2593" s="124"/>
    </row>
    <row r="2594" spans="7:7" x14ac:dyDescent="0.25">
      <c r="G2594" s="124"/>
    </row>
    <row r="2595" spans="7:7" x14ac:dyDescent="0.25">
      <c r="G2595" s="124"/>
    </row>
    <row r="2596" spans="7:7" x14ac:dyDescent="0.25">
      <c r="G2596" s="124"/>
    </row>
    <row r="2597" spans="7:7" x14ac:dyDescent="0.25">
      <c r="G2597" s="124"/>
    </row>
    <row r="2598" spans="7:7" x14ac:dyDescent="0.25">
      <c r="G2598" s="124"/>
    </row>
    <row r="2599" spans="7:7" x14ac:dyDescent="0.25">
      <c r="G2599" s="124"/>
    </row>
    <row r="2600" spans="7:7" x14ac:dyDescent="0.25">
      <c r="G2600" s="124"/>
    </row>
    <row r="2601" spans="7:7" x14ac:dyDescent="0.25">
      <c r="G2601" s="124"/>
    </row>
    <row r="2602" spans="7:7" x14ac:dyDescent="0.25">
      <c r="G2602" s="124"/>
    </row>
    <row r="2603" spans="7:7" x14ac:dyDescent="0.25">
      <c r="G2603" s="124"/>
    </row>
    <row r="2604" spans="7:7" x14ac:dyDescent="0.25">
      <c r="G2604" s="124"/>
    </row>
    <row r="2605" spans="7:7" x14ac:dyDescent="0.25">
      <c r="G2605" s="124"/>
    </row>
    <row r="2606" spans="7:7" x14ac:dyDescent="0.25">
      <c r="G2606" s="124"/>
    </row>
    <row r="2607" spans="7:7" x14ac:dyDescent="0.25">
      <c r="G2607" s="124"/>
    </row>
    <row r="2608" spans="7:7" x14ac:dyDescent="0.25">
      <c r="G2608" s="124"/>
    </row>
    <row r="2609" spans="7:7" x14ac:dyDescent="0.25">
      <c r="G2609" s="124"/>
    </row>
    <row r="2610" spans="7:7" x14ac:dyDescent="0.25">
      <c r="G2610" s="124"/>
    </row>
    <row r="2611" spans="7:7" x14ac:dyDescent="0.25">
      <c r="G2611" s="124"/>
    </row>
    <row r="2612" spans="7:7" x14ac:dyDescent="0.25">
      <c r="G2612" s="124"/>
    </row>
    <row r="2613" spans="7:7" x14ac:dyDescent="0.25">
      <c r="G2613" s="124"/>
    </row>
    <row r="2614" spans="7:7" x14ac:dyDescent="0.25">
      <c r="G2614" s="124"/>
    </row>
    <row r="2615" spans="7:7" x14ac:dyDescent="0.25">
      <c r="G2615" s="124"/>
    </row>
    <row r="2616" spans="7:7" x14ac:dyDescent="0.25">
      <c r="G2616" s="124"/>
    </row>
    <row r="2617" spans="7:7" x14ac:dyDescent="0.25">
      <c r="G2617" s="124"/>
    </row>
    <row r="2618" spans="7:7" x14ac:dyDescent="0.25">
      <c r="G2618" s="124"/>
    </row>
    <row r="2619" spans="7:7" x14ac:dyDescent="0.25">
      <c r="G2619" s="124"/>
    </row>
    <row r="2620" spans="7:7" x14ac:dyDescent="0.25">
      <c r="G2620" s="124"/>
    </row>
    <row r="2621" spans="7:7" x14ac:dyDescent="0.25">
      <c r="G2621" s="124"/>
    </row>
    <row r="2622" spans="7:7" x14ac:dyDescent="0.25">
      <c r="G2622" s="124"/>
    </row>
    <row r="2623" spans="7:7" x14ac:dyDescent="0.25">
      <c r="G2623" s="124"/>
    </row>
    <row r="2624" spans="7:7" x14ac:dyDescent="0.25">
      <c r="G2624" s="124"/>
    </row>
    <row r="2625" spans="7:7" x14ac:dyDescent="0.25">
      <c r="G2625" s="124"/>
    </row>
    <row r="2626" spans="7:7" x14ac:dyDescent="0.25">
      <c r="G2626" s="124"/>
    </row>
    <row r="2627" spans="7:7" x14ac:dyDescent="0.25">
      <c r="G2627" s="124"/>
    </row>
    <row r="2628" spans="7:7" x14ac:dyDescent="0.25">
      <c r="G2628" s="124"/>
    </row>
    <row r="2629" spans="7:7" x14ac:dyDescent="0.25">
      <c r="G2629" s="124"/>
    </row>
    <row r="2630" spans="7:7" x14ac:dyDescent="0.25">
      <c r="G2630" s="124"/>
    </row>
    <row r="2631" spans="7:7" x14ac:dyDescent="0.25">
      <c r="G2631" s="124"/>
    </row>
    <row r="2632" spans="7:7" x14ac:dyDescent="0.25">
      <c r="G2632" s="124"/>
    </row>
    <row r="2633" spans="7:7" x14ac:dyDescent="0.25">
      <c r="G2633" s="124"/>
    </row>
    <row r="2634" spans="7:7" x14ac:dyDescent="0.25">
      <c r="G2634" s="124"/>
    </row>
    <row r="2635" spans="7:7" x14ac:dyDescent="0.25">
      <c r="G2635" s="124"/>
    </row>
    <row r="2636" spans="7:7" x14ac:dyDescent="0.25">
      <c r="G2636" s="124"/>
    </row>
    <row r="2637" spans="7:7" x14ac:dyDescent="0.25">
      <c r="G2637" s="124"/>
    </row>
    <row r="2638" spans="7:7" x14ac:dyDescent="0.25">
      <c r="G2638" s="124"/>
    </row>
    <row r="2639" spans="7:7" x14ac:dyDescent="0.25">
      <c r="G2639" s="124"/>
    </row>
    <row r="2640" spans="7:7" x14ac:dyDescent="0.25">
      <c r="G2640" s="124"/>
    </row>
    <row r="2641" spans="7:7" x14ac:dyDescent="0.25">
      <c r="G2641" s="124"/>
    </row>
    <row r="2642" spans="7:7" x14ac:dyDescent="0.25">
      <c r="G2642" s="124"/>
    </row>
    <row r="2643" spans="7:7" x14ac:dyDescent="0.25">
      <c r="G2643" s="124"/>
    </row>
    <row r="2644" spans="7:7" x14ac:dyDescent="0.25">
      <c r="G2644" s="124"/>
    </row>
    <row r="2645" spans="7:7" x14ac:dyDescent="0.25">
      <c r="G2645" s="124"/>
    </row>
    <row r="2646" spans="7:7" x14ac:dyDescent="0.25">
      <c r="G2646" s="124"/>
    </row>
    <row r="2647" spans="7:7" x14ac:dyDescent="0.25">
      <c r="G2647" s="124"/>
    </row>
    <row r="2648" spans="7:7" x14ac:dyDescent="0.25">
      <c r="G2648" s="124"/>
    </row>
    <row r="2649" spans="7:7" x14ac:dyDescent="0.25">
      <c r="G2649" s="124"/>
    </row>
    <row r="2650" spans="7:7" x14ac:dyDescent="0.25">
      <c r="G2650" s="124"/>
    </row>
    <row r="2651" spans="7:7" x14ac:dyDescent="0.25">
      <c r="G2651" s="124"/>
    </row>
    <row r="2652" spans="7:7" x14ac:dyDescent="0.25">
      <c r="G2652" s="124"/>
    </row>
    <row r="2653" spans="7:7" x14ac:dyDescent="0.25">
      <c r="G2653" s="124"/>
    </row>
    <row r="2654" spans="7:7" x14ac:dyDescent="0.25">
      <c r="G2654" s="124"/>
    </row>
    <row r="2655" spans="7:7" x14ac:dyDescent="0.25">
      <c r="G2655" s="124"/>
    </row>
    <row r="2656" spans="7:7" x14ac:dyDescent="0.25">
      <c r="G2656" s="124"/>
    </row>
    <row r="2657" spans="7:7" x14ac:dyDescent="0.25">
      <c r="G2657" s="124"/>
    </row>
    <row r="2658" spans="7:7" x14ac:dyDescent="0.25">
      <c r="G2658" s="124"/>
    </row>
    <row r="2659" spans="7:7" x14ac:dyDescent="0.25">
      <c r="G2659" s="124"/>
    </row>
    <row r="2660" spans="7:7" x14ac:dyDescent="0.25">
      <c r="G2660" s="124"/>
    </row>
    <row r="2661" spans="7:7" x14ac:dyDescent="0.25">
      <c r="G2661" s="124"/>
    </row>
    <row r="2662" spans="7:7" x14ac:dyDescent="0.25">
      <c r="G2662" s="124"/>
    </row>
    <row r="2663" spans="7:7" x14ac:dyDescent="0.25">
      <c r="G2663" s="124"/>
    </row>
    <row r="2664" spans="7:7" x14ac:dyDescent="0.25">
      <c r="G2664" s="124"/>
    </row>
    <row r="2665" spans="7:7" x14ac:dyDescent="0.25">
      <c r="G2665" s="124"/>
    </row>
    <row r="2666" spans="7:7" x14ac:dyDescent="0.25">
      <c r="G2666" s="124"/>
    </row>
    <row r="2667" spans="7:7" x14ac:dyDescent="0.25">
      <c r="G2667" s="124"/>
    </row>
    <row r="2668" spans="7:7" x14ac:dyDescent="0.25">
      <c r="G2668" s="124"/>
    </row>
    <row r="2669" spans="7:7" x14ac:dyDescent="0.25">
      <c r="G2669" s="124"/>
    </row>
    <row r="2670" spans="7:7" x14ac:dyDescent="0.25">
      <c r="G2670" s="124"/>
    </row>
    <row r="2671" spans="7:7" x14ac:dyDescent="0.25">
      <c r="G2671" s="124"/>
    </row>
    <row r="2672" spans="7:7" x14ac:dyDescent="0.25">
      <c r="G2672" s="124"/>
    </row>
    <row r="2673" spans="7:7" x14ac:dyDescent="0.25">
      <c r="G2673" s="124"/>
    </row>
    <row r="2674" spans="7:7" x14ac:dyDescent="0.25">
      <c r="G2674" s="124"/>
    </row>
    <row r="2675" spans="7:7" x14ac:dyDescent="0.25">
      <c r="G2675" s="124"/>
    </row>
    <row r="2676" spans="7:7" x14ac:dyDescent="0.25">
      <c r="G2676" s="124"/>
    </row>
    <row r="2677" spans="7:7" x14ac:dyDescent="0.25">
      <c r="G2677" s="124"/>
    </row>
    <row r="2678" spans="7:7" x14ac:dyDescent="0.25">
      <c r="G2678" s="124"/>
    </row>
    <row r="2679" spans="7:7" x14ac:dyDescent="0.25">
      <c r="G2679" s="124"/>
    </row>
    <row r="2680" spans="7:7" x14ac:dyDescent="0.25">
      <c r="G2680" s="124"/>
    </row>
    <row r="2681" spans="7:7" x14ac:dyDescent="0.25">
      <c r="G2681" s="124"/>
    </row>
    <row r="2682" spans="7:7" x14ac:dyDescent="0.25">
      <c r="G2682" s="124"/>
    </row>
    <row r="2683" spans="7:7" x14ac:dyDescent="0.25">
      <c r="G2683" s="124"/>
    </row>
    <row r="2684" spans="7:7" x14ac:dyDescent="0.25">
      <c r="G2684" s="124"/>
    </row>
    <row r="2685" spans="7:7" x14ac:dyDescent="0.25">
      <c r="G2685" s="124"/>
    </row>
    <row r="2686" spans="7:7" x14ac:dyDescent="0.25">
      <c r="G2686" s="124"/>
    </row>
    <row r="2687" spans="7:7" x14ac:dyDescent="0.25">
      <c r="G2687" s="124"/>
    </row>
    <row r="2688" spans="7:7" x14ac:dyDescent="0.25">
      <c r="G2688" s="124"/>
    </row>
    <row r="2689" spans="7:7" x14ac:dyDescent="0.25">
      <c r="G2689" s="124"/>
    </row>
    <row r="2690" spans="7:7" x14ac:dyDescent="0.25">
      <c r="G2690" s="124"/>
    </row>
    <row r="2691" spans="7:7" x14ac:dyDescent="0.25">
      <c r="G2691" s="124"/>
    </row>
    <row r="2692" spans="7:7" x14ac:dyDescent="0.25">
      <c r="G2692" s="124"/>
    </row>
    <row r="2693" spans="7:7" x14ac:dyDescent="0.25">
      <c r="G2693" s="124"/>
    </row>
    <row r="2694" spans="7:7" x14ac:dyDescent="0.25">
      <c r="G2694" s="124"/>
    </row>
    <row r="2695" spans="7:7" x14ac:dyDescent="0.25">
      <c r="G2695" s="124"/>
    </row>
    <row r="2696" spans="7:7" x14ac:dyDescent="0.25">
      <c r="G2696" s="124"/>
    </row>
    <row r="2697" spans="7:7" x14ac:dyDescent="0.25">
      <c r="G2697" s="124"/>
    </row>
    <row r="2698" spans="7:7" x14ac:dyDescent="0.25">
      <c r="G2698" s="124"/>
    </row>
    <row r="2699" spans="7:7" x14ac:dyDescent="0.25">
      <c r="G2699" s="124"/>
    </row>
    <row r="2700" spans="7:7" x14ac:dyDescent="0.25">
      <c r="G2700" s="124"/>
    </row>
    <row r="2701" spans="7:7" x14ac:dyDescent="0.25">
      <c r="G2701" s="124"/>
    </row>
    <row r="2702" spans="7:7" x14ac:dyDescent="0.25">
      <c r="G2702" s="124"/>
    </row>
    <row r="2703" spans="7:7" x14ac:dyDescent="0.25">
      <c r="G2703" s="124"/>
    </row>
    <row r="2704" spans="7:7" x14ac:dyDescent="0.25">
      <c r="G2704" s="124"/>
    </row>
    <row r="2705" spans="7:7" x14ac:dyDescent="0.25">
      <c r="G2705" s="124"/>
    </row>
    <row r="2706" spans="7:7" x14ac:dyDescent="0.25">
      <c r="G2706" s="124"/>
    </row>
    <row r="2707" spans="7:7" x14ac:dyDescent="0.25">
      <c r="G2707" s="124"/>
    </row>
    <row r="2708" spans="7:7" x14ac:dyDescent="0.25">
      <c r="G2708" s="124"/>
    </row>
    <row r="2709" spans="7:7" x14ac:dyDescent="0.25">
      <c r="G2709" s="124"/>
    </row>
    <row r="2710" spans="7:7" x14ac:dyDescent="0.25">
      <c r="G2710" s="124"/>
    </row>
    <row r="2711" spans="7:7" x14ac:dyDescent="0.25">
      <c r="G2711" s="124"/>
    </row>
    <row r="2712" spans="7:7" x14ac:dyDescent="0.25">
      <c r="G2712" s="124"/>
    </row>
    <row r="2713" spans="7:7" x14ac:dyDescent="0.25">
      <c r="G2713" s="124"/>
    </row>
    <row r="2714" spans="7:7" x14ac:dyDescent="0.25">
      <c r="G2714" s="124"/>
    </row>
    <row r="2715" spans="7:7" x14ac:dyDescent="0.25">
      <c r="G2715" s="124"/>
    </row>
    <row r="2716" spans="7:7" x14ac:dyDescent="0.25">
      <c r="G2716" s="124"/>
    </row>
    <row r="2717" spans="7:7" x14ac:dyDescent="0.25">
      <c r="G2717" s="124"/>
    </row>
    <row r="2718" spans="7:7" x14ac:dyDescent="0.25">
      <c r="G2718" s="124"/>
    </row>
    <row r="2719" spans="7:7" x14ac:dyDescent="0.25">
      <c r="G2719" s="124"/>
    </row>
    <row r="2720" spans="7:7" x14ac:dyDescent="0.25">
      <c r="G2720" s="124"/>
    </row>
    <row r="2721" spans="7:7" x14ac:dyDescent="0.25">
      <c r="G2721" s="124"/>
    </row>
    <row r="2722" spans="7:7" x14ac:dyDescent="0.25">
      <c r="G2722" s="124"/>
    </row>
    <row r="2723" spans="7:7" x14ac:dyDescent="0.25">
      <c r="G2723" s="124"/>
    </row>
    <row r="2724" spans="7:7" x14ac:dyDescent="0.25">
      <c r="G2724" s="124"/>
    </row>
    <row r="2725" spans="7:7" x14ac:dyDescent="0.25">
      <c r="G2725" s="124"/>
    </row>
    <row r="2726" spans="7:7" x14ac:dyDescent="0.25">
      <c r="G2726" s="124"/>
    </row>
    <row r="2727" spans="7:7" x14ac:dyDescent="0.25">
      <c r="G2727" s="124"/>
    </row>
    <row r="2728" spans="7:7" x14ac:dyDescent="0.25">
      <c r="G2728" s="124"/>
    </row>
    <row r="2729" spans="7:7" x14ac:dyDescent="0.25">
      <c r="G2729" s="124"/>
    </row>
    <row r="2730" spans="7:7" x14ac:dyDescent="0.25">
      <c r="G2730" s="124"/>
    </row>
    <row r="2731" spans="7:7" x14ac:dyDescent="0.25">
      <c r="G2731" s="124"/>
    </row>
    <row r="2732" spans="7:7" x14ac:dyDescent="0.25">
      <c r="G2732" s="124"/>
    </row>
    <row r="2733" spans="7:7" x14ac:dyDescent="0.25">
      <c r="G2733" s="124"/>
    </row>
    <row r="2734" spans="7:7" x14ac:dyDescent="0.25">
      <c r="G2734" s="124"/>
    </row>
    <row r="2735" spans="7:7" x14ac:dyDescent="0.25">
      <c r="G2735" s="124"/>
    </row>
    <row r="2736" spans="7:7" x14ac:dyDescent="0.25">
      <c r="G2736" s="124"/>
    </row>
    <row r="2737" spans="7:7" x14ac:dyDescent="0.25">
      <c r="G2737" s="124"/>
    </row>
    <row r="2738" spans="7:7" x14ac:dyDescent="0.25">
      <c r="G2738" s="124"/>
    </row>
    <row r="2739" spans="7:7" x14ac:dyDescent="0.25">
      <c r="G2739" s="124"/>
    </row>
    <row r="2740" spans="7:7" x14ac:dyDescent="0.25">
      <c r="G2740" s="124"/>
    </row>
    <row r="2741" spans="7:7" x14ac:dyDescent="0.25">
      <c r="G2741" s="124"/>
    </row>
    <row r="2742" spans="7:7" x14ac:dyDescent="0.25">
      <c r="G2742" s="124"/>
    </row>
    <row r="2743" spans="7:7" x14ac:dyDescent="0.25">
      <c r="G2743" s="124"/>
    </row>
    <row r="2744" spans="7:7" x14ac:dyDescent="0.25">
      <c r="G2744" s="124"/>
    </row>
    <row r="2745" spans="7:7" x14ac:dyDescent="0.25">
      <c r="G2745" s="124"/>
    </row>
    <row r="2746" spans="7:7" x14ac:dyDescent="0.25">
      <c r="G2746" s="124"/>
    </row>
    <row r="2747" spans="7:7" x14ac:dyDescent="0.25">
      <c r="G2747" s="124"/>
    </row>
    <row r="2748" spans="7:7" x14ac:dyDescent="0.25">
      <c r="G2748" s="124"/>
    </row>
    <row r="2749" spans="7:7" x14ac:dyDescent="0.25">
      <c r="G2749" s="124"/>
    </row>
    <row r="2750" spans="7:7" x14ac:dyDescent="0.25">
      <c r="G2750" s="124"/>
    </row>
    <row r="2751" spans="7:7" x14ac:dyDescent="0.25">
      <c r="G2751" s="124"/>
    </row>
    <row r="2752" spans="7:7" x14ac:dyDescent="0.25">
      <c r="G2752" s="124"/>
    </row>
    <row r="2753" spans="7:7" x14ac:dyDescent="0.25">
      <c r="G2753" s="124"/>
    </row>
    <row r="2754" spans="7:7" x14ac:dyDescent="0.25">
      <c r="G2754" s="124"/>
    </row>
    <row r="2755" spans="7:7" x14ac:dyDescent="0.25">
      <c r="G2755" s="124"/>
    </row>
    <row r="2756" spans="7:7" x14ac:dyDescent="0.25">
      <c r="G2756" s="124"/>
    </row>
    <row r="2757" spans="7:7" x14ac:dyDescent="0.25">
      <c r="G2757" s="124"/>
    </row>
    <row r="2758" spans="7:7" x14ac:dyDescent="0.25">
      <c r="G2758" s="124"/>
    </row>
    <row r="2759" spans="7:7" x14ac:dyDescent="0.25">
      <c r="G2759" s="124"/>
    </row>
    <row r="2760" spans="7:7" x14ac:dyDescent="0.25">
      <c r="G2760" s="124"/>
    </row>
    <row r="2761" spans="7:7" x14ac:dyDescent="0.25">
      <c r="G2761" s="124"/>
    </row>
    <row r="2762" spans="7:7" x14ac:dyDescent="0.25">
      <c r="G2762" s="124"/>
    </row>
    <row r="2763" spans="7:7" x14ac:dyDescent="0.25">
      <c r="G2763" s="124"/>
    </row>
    <row r="2764" spans="7:7" x14ac:dyDescent="0.25">
      <c r="G2764" s="124"/>
    </row>
    <row r="2765" spans="7:7" x14ac:dyDescent="0.25">
      <c r="G2765" s="124"/>
    </row>
    <row r="2766" spans="7:7" x14ac:dyDescent="0.25">
      <c r="G2766" s="124"/>
    </row>
    <row r="2767" spans="7:7" x14ac:dyDescent="0.25">
      <c r="G2767" s="124"/>
    </row>
    <row r="2768" spans="7:7" x14ac:dyDescent="0.25">
      <c r="G2768" s="124"/>
    </row>
    <row r="2769" spans="7:7" x14ac:dyDescent="0.25">
      <c r="G2769" s="124"/>
    </row>
    <row r="2770" spans="7:7" x14ac:dyDescent="0.25">
      <c r="G2770" s="124"/>
    </row>
    <row r="2771" spans="7:7" x14ac:dyDescent="0.25">
      <c r="G2771" s="124"/>
    </row>
    <row r="2772" spans="7:7" x14ac:dyDescent="0.25">
      <c r="G2772" s="124"/>
    </row>
    <row r="2773" spans="7:7" x14ac:dyDescent="0.25">
      <c r="G2773" s="124"/>
    </row>
    <row r="2774" spans="7:7" x14ac:dyDescent="0.25">
      <c r="G2774" s="124"/>
    </row>
    <row r="2775" spans="7:7" x14ac:dyDescent="0.25">
      <c r="G2775" s="124"/>
    </row>
    <row r="2776" spans="7:7" x14ac:dyDescent="0.25">
      <c r="G2776" s="124"/>
    </row>
    <row r="2777" spans="7:7" x14ac:dyDescent="0.25">
      <c r="G2777" s="124"/>
    </row>
    <row r="2778" spans="7:7" x14ac:dyDescent="0.25">
      <c r="G2778" s="124"/>
    </row>
    <row r="2779" spans="7:7" x14ac:dyDescent="0.25">
      <c r="G2779" s="124"/>
    </row>
    <row r="2780" spans="7:7" x14ac:dyDescent="0.25">
      <c r="G2780" s="124"/>
    </row>
    <row r="2781" spans="7:7" x14ac:dyDescent="0.25">
      <c r="G2781" s="124"/>
    </row>
    <row r="2782" spans="7:7" x14ac:dyDescent="0.25">
      <c r="G2782" s="124"/>
    </row>
    <row r="2783" spans="7:7" x14ac:dyDescent="0.25">
      <c r="G2783" s="124"/>
    </row>
    <row r="2784" spans="7:7" x14ac:dyDescent="0.25">
      <c r="G2784" s="124"/>
    </row>
    <row r="2785" spans="7:7" x14ac:dyDescent="0.25">
      <c r="G2785" s="124"/>
    </row>
    <row r="2786" spans="7:7" x14ac:dyDescent="0.25">
      <c r="G2786" s="124"/>
    </row>
    <row r="2787" spans="7:7" x14ac:dyDescent="0.25">
      <c r="G2787" s="124"/>
    </row>
    <row r="2788" spans="7:7" x14ac:dyDescent="0.25">
      <c r="G2788" s="124"/>
    </row>
    <row r="2789" spans="7:7" x14ac:dyDescent="0.25">
      <c r="G2789" s="124"/>
    </row>
    <row r="2790" spans="7:7" x14ac:dyDescent="0.25">
      <c r="G2790" s="124"/>
    </row>
    <row r="2791" spans="7:7" x14ac:dyDescent="0.25">
      <c r="G2791" s="124"/>
    </row>
    <row r="2792" spans="7:7" x14ac:dyDescent="0.25">
      <c r="G2792" s="124"/>
    </row>
    <row r="2793" spans="7:7" x14ac:dyDescent="0.25">
      <c r="G2793" s="124"/>
    </row>
    <row r="2794" spans="7:7" x14ac:dyDescent="0.25">
      <c r="G2794" s="124"/>
    </row>
    <row r="2795" spans="7:7" x14ac:dyDescent="0.25">
      <c r="G2795" s="124"/>
    </row>
    <row r="2796" spans="7:7" x14ac:dyDescent="0.25">
      <c r="G2796" s="124"/>
    </row>
    <row r="2797" spans="7:7" x14ac:dyDescent="0.25">
      <c r="G2797" s="124"/>
    </row>
    <row r="2798" spans="7:7" x14ac:dyDescent="0.25">
      <c r="G2798" s="124"/>
    </row>
    <row r="2799" spans="7:7" x14ac:dyDescent="0.25">
      <c r="G2799" s="124"/>
    </row>
    <row r="2800" spans="7:7" x14ac:dyDescent="0.25">
      <c r="G2800" s="124"/>
    </row>
    <row r="2801" spans="7:7" x14ac:dyDescent="0.25">
      <c r="G2801" s="124"/>
    </row>
    <row r="2802" spans="7:7" x14ac:dyDescent="0.25">
      <c r="G2802" s="124"/>
    </row>
    <row r="2803" spans="7:7" x14ac:dyDescent="0.25">
      <c r="G2803" s="124"/>
    </row>
    <row r="2804" spans="7:7" x14ac:dyDescent="0.25">
      <c r="G2804" s="124"/>
    </row>
    <row r="2805" spans="7:7" x14ac:dyDescent="0.25">
      <c r="G2805" s="124"/>
    </row>
    <row r="2806" spans="7:7" x14ac:dyDescent="0.25">
      <c r="G2806" s="124"/>
    </row>
    <row r="2807" spans="7:7" x14ac:dyDescent="0.25">
      <c r="G2807" s="124"/>
    </row>
    <row r="2808" spans="7:7" x14ac:dyDescent="0.25">
      <c r="G2808" s="124"/>
    </row>
    <row r="2809" spans="7:7" x14ac:dyDescent="0.25">
      <c r="G2809" s="124"/>
    </row>
    <row r="2810" spans="7:7" x14ac:dyDescent="0.25">
      <c r="G2810" s="124"/>
    </row>
    <row r="2811" spans="7:7" x14ac:dyDescent="0.25">
      <c r="G2811" s="124"/>
    </row>
    <row r="2812" spans="7:7" x14ac:dyDescent="0.25">
      <c r="G2812" s="124"/>
    </row>
    <row r="2813" spans="7:7" x14ac:dyDescent="0.25">
      <c r="G2813" s="124"/>
    </row>
    <row r="2814" spans="7:7" x14ac:dyDescent="0.25">
      <c r="G2814" s="124"/>
    </row>
    <row r="2815" spans="7:7" x14ac:dyDescent="0.25">
      <c r="G2815" s="124"/>
    </row>
    <row r="2816" spans="7:7" x14ac:dyDescent="0.25">
      <c r="G2816" s="124"/>
    </row>
    <row r="2817" spans="7:7" x14ac:dyDescent="0.25">
      <c r="G2817" s="124"/>
    </row>
    <row r="2818" spans="7:7" x14ac:dyDescent="0.25">
      <c r="G2818" s="124"/>
    </row>
    <row r="2819" spans="7:7" x14ac:dyDescent="0.25">
      <c r="G2819" s="124"/>
    </row>
    <row r="2820" spans="7:7" x14ac:dyDescent="0.25">
      <c r="G2820" s="124"/>
    </row>
    <row r="2821" spans="7:7" x14ac:dyDescent="0.25">
      <c r="G2821" s="124"/>
    </row>
    <row r="2822" spans="7:7" x14ac:dyDescent="0.25">
      <c r="G2822" s="124"/>
    </row>
    <row r="2823" spans="7:7" x14ac:dyDescent="0.25">
      <c r="G2823" s="124"/>
    </row>
    <row r="2824" spans="7:7" x14ac:dyDescent="0.25">
      <c r="G2824" s="124"/>
    </row>
    <row r="2825" spans="7:7" x14ac:dyDescent="0.25">
      <c r="G2825" s="124"/>
    </row>
    <row r="2826" spans="7:7" x14ac:dyDescent="0.25">
      <c r="G2826" s="124"/>
    </row>
    <row r="2827" spans="7:7" x14ac:dyDescent="0.25">
      <c r="G2827" s="124"/>
    </row>
    <row r="2828" spans="7:7" x14ac:dyDescent="0.25">
      <c r="G2828" s="124"/>
    </row>
    <row r="2829" spans="7:7" x14ac:dyDescent="0.25">
      <c r="G2829" s="124"/>
    </row>
    <row r="2830" spans="7:7" x14ac:dyDescent="0.25">
      <c r="G2830" s="124"/>
    </row>
    <row r="2831" spans="7:7" x14ac:dyDescent="0.25">
      <c r="G2831" s="124"/>
    </row>
    <row r="2832" spans="7:7" x14ac:dyDescent="0.25">
      <c r="G2832" s="124"/>
    </row>
    <row r="2833" spans="7:7" x14ac:dyDescent="0.25">
      <c r="G2833" s="124"/>
    </row>
    <row r="2834" spans="7:7" x14ac:dyDescent="0.25">
      <c r="G2834" s="124"/>
    </row>
    <row r="2835" spans="7:7" x14ac:dyDescent="0.25">
      <c r="G2835" s="124"/>
    </row>
    <row r="2836" spans="7:7" x14ac:dyDescent="0.25">
      <c r="G2836" s="124"/>
    </row>
    <row r="2837" spans="7:7" x14ac:dyDescent="0.25">
      <c r="G2837" s="124"/>
    </row>
    <row r="2838" spans="7:7" x14ac:dyDescent="0.25">
      <c r="G2838" s="124"/>
    </row>
    <row r="2839" spans="7:7" x14ac:dyDescent="0.25">
      <c r="G2839" s="124"/>
    </row>
    <row r="2840" spans="7:7" x14ac:dyDescent="0.25">
      <c r="G2840" s="124"/>
    </row>
    <row r="2841" spans="7:7" x14ac:dyDescent="0.25">
      <c r="G2841" s="124"/>
    </row>
    <row r="2842" spans="7:7" x14ac:dyDescent="0.25">
      <c r="G2842" s="124"/>
    </row>
    <row r="2843" spans="7:7" x14ac:dyDescent="0.25">
      <c r="G2843" s="124"/>
    </row>
    <row r="2844" spans="7:7" x14ac:dyDescent="0.25">
      <c r="G2844" s="124"/>
    </row>
    <row r="2845" spans="7:7" x14ac:dyDescent="0.25">
      <c r="G2845" s="124"/>
    </row>
    <row r="2846" spans="7:7" x14ac:dyDescent="0.25">
      <c r="G2846" s="124"/>
    </row>
    <row r="2847" spans="7:7" x14ac:dyDescent="0.25">
      <c r="G2847" s="124"/>
    </row>
    <row r="2848" spans="7:7" x14ac:dyDescent="0.25">
      <c r="G2848" s="124"/>
    </row>
    <row r="2849" spans="7:7" x14ac:dyDescent="0.25">
      <c r="G2849" s="124"/>
    </row>
    <row r="2850" spans="7:7" x14ac:dyDescent="0.25">
      <c r="G2850" s="124"/>
    </row>
    <row r="2851" spans="7:7" x14ac:dyDescent="0.25">
      <c r="G2851" s="124"/>
    </row>
    <row r="2852" spans="7:7" x14ac:dyDescent="0.25">
      <c r="G2852" s="124"/>
    </row>
    <row r="2853" spans="7:7" x14ac:dyDescent="0.25">
      <c r="G2853" s="124"/>
    </row>
    <row r="2854" spans="7:7" x14ac:dyDescent="0.25">
      <c r="G2854" s="124"/>
    </row>
    <row r="2855" spans="7:7" x14ac:dyDescent="0.25">
      <c r="G2855" s="124"/>
    </row>
    <row r="2856" spans="7:7" x14ac:dyDescent="0.25">
      <c r="G2856" s="124"/>
    </row>
    <row r="2857" spans="7:7" x14ac:dyDescent="0.25">
      <c r="G2857" s="124"/>
    </row>
    <row r="2858" spans="7:7" x14ac:dyDescent="0.25">
      <c r="G2858" s="124"/>
    </row>
    <row r="2859" spans="7:7" x14ac:dyDescent="0.25">
      <c r="G2859" s="124"/>
    </row>
    <row r="2860" spans="7:7" x14ac:dyDescent="0.25">
      <c r="G2860" s="124"/>
    </row>
    <row r="2861" spans="7:7" x14ac:dyDescent="0.25">
      <c r="G2861" s="124"/>
    </row>
    <row r="2862" spans="7:7" x14ac:dyDescent="0.25">
      <c r="G2862" s="124"/>
    </row>
    <row r="2863" spans="7:7" x14ac:dyDescent="0.25">
      <c r="G2863" s="124"/>
    </row>
    <row r="2864" spans="7:7" x14ac:dyDescent="0.25">
      <c r="G2864" s="124"/>
    </row>
    <row r="2865" spans="7:7" x14ac:dyDescent="0.25">
      <c r="G2865" s="124"/>
    </row>
    <row r="2866" spans="7:7" x14ac:dyDescent="0.25">
      <c r="G2866" s="124"/>
    </row>
    <row r="2867" spans="7:7" x14ac:dyDescent="0.25">
      <c r="G2867" s="124"/>
    </row>
    <row r="2868" spans="7:7" x14ac:dyDescent="0.25">
      <c r="G2868" s="124"/>
    </row>
    <row r="2869" spans="7:7" x14ac:dyDescent="0.25">
      <c r="G2869" s="124"/>
    </row>
    <row r="2870" spans="7:7" x14ac:dyDescent="0.25">
      <c r="G2870" s="124"/>
    </row>
    <row r="2871" spans="7:7" x14ac:dyDescent="0.25">
      <c r="G2871" s="124"/>
    </row>
    <row r="2872" spans="7:7" x14ac:dyDescent="0.25">
      <c r="G2872" s="124"/>
    </row>
    <row r="2873" spans="7:7" x14ac:dyDescent="0.25">
      <c r="G2873" s="124"/>
    </row>
    <row r="2874" spans="7:7" x14ac:dyDescent="0.25">
      <c r="G2874" s="124"/>
    </row>
    <row r="2875" spans="7:7" x14ac:dyDescent="0.25">
      <c r="G2875" s="124"/>
    </row>
    <row r="2876" spans="7:7" x14ac:dyDescent="0.25">
      <c r="G2876" s="124"/>
    </row>
    <row r="2877" spans="7:7" x14ac:dyDescent="0.25">
      <c r="G2877" s="124"/>
    </row>
    <row r="2878" spans="7:7" x14ac:dyDescent="0.25">
      <c r="G2878" s="124"/>
    </row>
    <row r="2879" spans="7:7" x14ac:dyDescent="0.25">
      <c r="G2879" s="124"/>
    </row>
    <row r="2880" spans="7:7" x14ac:dyDescent="0.25">
      <c r="G2880" s="124"/>
    </row>
    <row r="2881" spans="7:7" x14ac:dyDescent="0.25">
      <c r="G2881" s="124"/>
    </row>
    <row r="2882" spans="7:7" x14ac:dyDescent="0.25">
      <c r="G2882" s="124"/>
    </row>
    <row r="2883" spans="7:7" x14ac:dyDescent="0.25">
      <c r="G2883" s="124"/>
    </row>
    <row r="2884" spans="7:7" x14ac:dyDescent="0.25">
      <c r="G2884" s="124"/>
    </row>
    <row r="2885" spans="7:7" x14ac:dyDescent="0.25">
      <c r="G2885" s="124"/>
    </row>
    <row r="2886" spans="7:7" x14ac:dyDescent="0.25">
      <c r="G2886" s="124"/>
    </row>
    <row r="2887" spans="7:7" x14ac:dyDescent="0.25">
      <c r="G2887" s="124"/>
    </row>
    <row r="2888" spans="7:7" x14ac:dyDescent="0.25">
      <c r="G2888" s="124"/>
    </row>
    <row r="2889" spans="7:7" x14ac:dyDescent="0.25">
      <c r="G2889" s="124"/>
    </row>
    <row r="2890" spans="7:7" x14ac:dyDescent="0.25">
      <c r="G2890" s="124"/>
    </row>
    <row r="2891" spans="7:7" x14ac:dyDescent="0.25">
      <c r="G2891" s="124"/>
    </row>
    <row r="2892" spans="7:7" x14ac:dyDescent="0.25">
      <c r="G2892" s="124"/>
    </row>
    <row r="2893" spans="7:7" x14ac:dyDescent="0.25">
      <c r="G2893" s="124"/>
    </row>
    <row r="2894" spans="7:7" x14ac:dyDescent="0.25">
      <c r="G2894" s="124"/>
    </row>
    <row r="2895" spans="7:7" x14ac:dyDescent="0.25">
      <c r="G2895" s="124"/>
    </row>
    <row r="2896" spans="7:7" x14ac:dyDescent="0.25">
      <c r="G2896" s="124"/>
    </row>
    <row r="2897" spans="7:7" x14ac:dyDescent="0.25">
      <c r="G2897" s="124"/>
    </row>
    <row r="2898" spans="7:7" x14ac:dyDescent="0.25">
      <c r="G2898" s="124"/>
    </row>
    <row r="2899" spans="7:7" x14ac:dyDescent="0.25">
      <c r="G2899" s="124"/>
    </row>
    <row r="2900" spans="7:7" x14ac:dyDescent="0.25">
      <c r="G2900" s="124"/>
    </row>
    <row r="2901" spans="7:7" x14ac:dyDescent="0.25">
      <c r="G2901" s="124"/>
    </row>
    <row r="2902" spans="7:7" x14ac:dyDescent="0.25">
      <c r="G2902" s="124"/>
    </row>
    <row r="2903" spans="7:7" x14ac:dyDescent="0.25">
      <c r="G2903" s="124"/>
    </row>
    <row r="2904" spans="7:7" x14ac:dyDescent="0.25">
      <c r="G2904" s="124"/>
    </row>
    <row r="2905" spans="7:7" x14ac:dyDescent="0.25">
      <c r="G2905" s="124"/>
    </row>
    <row r="2906" spans="7:7" x14ac:dyDescent="0.25">
      <c r="G2906" s="124"/>
    </row>
    <row r="2907" spans="7:7" x14ac:dyDescent="0.25">
      <c r="G2907" s="124"/>
    </row>
    <row r="2908" spans="7:7" x14ac:dyDescent="0.25">
      <c r="G2908" s="124"/>
    </row>
    <row r="2909" spans="7:7" x14ac:dyDescent="0.25">
      <c r="G2909" s="124"/>
    </row>
    <row r="2910" spans="7:7" x14ac:dyDescent="0.25">
      <c r="G2910" s="124"/>
    </row>
    <row r="2911" spans="7:7" x14ac:dyDescent="0.25">
      <c r="G2911" s="124"/>
    </row>
    <row r="2912" spans="7:7" x14ac:dyDescent="0.25">
      <c r="G2912" s="124"/>
    </row>
    <row r="2913" spans="7:7" x14ac:dyDescent="0.25">
      <c r="G2913" s="124"/>
    </row>
    <row r="2914" spans="7:7" x14ac:dyDescent="0.25">
      <c r="G2914" s="124"/>
    </row>
    <row r="2915" spans="7:7" x14ac:dyDescent="0.25">
      <c r="G2915" s="124"/>
    </row>
    <row r="2916" spans="7:7" x14ac:dyDescent="0.25">
      <c r="G2916" s="124"/>
    </row>
    <row r="2917" spans="7:7" x14ac:dyDescent="0.25">
      <c r="G2917" s="124"/>
    </row>
    <row r="2918" spans="7:7" x14ac:dyDescent="0.25">
      <c r="G2918" s="124"/>
    </row>
    <row r="2919" spans="7:7" x14ac:dyDescent="0.25">
      <c r="G2919" s="124"/>
    </row>
    <row r="2920" spans="7:7" x14ac:dyDescent="0.25">
      <c r="G2920" s="124"/>
    </row>
    <row r="2921" spans="7:7" x14ac:dyDescent="0.25">
      <c r="G2921" s="124"/>
    </row>
    <row r="2922" spans="7:7" x14ac:dyDescent="0.25">
      <c r="G2922" s="124"/>
    </row>
    <row r="2923" spans="7:7" x14ac:dyDescent="0.25">
      <c r="G2923" s="124"/>
    </row>
    <row r="2924" spans="7:7" x14ac:dyDescent="0.25">
      <c r="G2924" s="124"/>
    </row>
    <row r="2925" spans="7:7" x14ac:dyDescent="0.25">
      <c r="G2925" s="124"/>
    </row>
    <row r="2926" spans="7:7" x14ac:dyDescent="0.25">
      <c r="G2926" s="124"/>
    </row>
    <row r="2927" spans="7:7" x14ac:dyDescent="0.25">
      <c r="G2927" s="124"/>
    </row>
    <row r="2928" spans="7:7" x14ac:dyDescent="0.25">
      <c r="G2928" s="124"/>
    </row>
    <row r="2929" spans="7:7" x14ac:dyDescent="0.25">
      <c r="G2929" s="124"/>
    </row>
    <row r="2930" spans="7:7" x14ac:dyDescent="0.25">
      <c r="G2930" s="124"/>
    </row>
    <row r="2931" spans="7:7" x14ac:dyDescent="0.25">
      <c r="G2931" s="124"/>
    </row>
    <row r="2932" spans="7:7" x14ac:dyDescent="0.25">
      <c r="G2932" s="124"/>
    </row>
    <row r="2933" spans="7:7" x14ac:dyDescent="0.25">
      <c r="G2933" s="124"/>
    </row>
    <row r="2934" spans="7:7" x14ac:dyDescent="0.25">
      <c r="G2934" s="124"/>
    </row>
    <row r="2935" spans="7:7" x14ac:dyDescent="0.25">
      <c r="G2935" s="124"/>
    </row>
    <row r="2936" spans="7:7" x14ac:dyDescent="0.25">
      <c r="G2936" s="124"/>
    </row>
    <row r="2937" spans="7:7" x14ac:dyDescent="0.25">
      <c r="G2937" s="124"/>
    </row>
    <row r="2938" spans="7:7" x14ac:dyDescent="0.25">
      <c r="G2938" s="124"/>
    </row>
    <row r="2939" spans="7:7" x14ac:dyDescent="0.25">
      <c r="G2939" s="124"/>
    </row>
    <row r="2940" spans="7:7" x14ac:dyDescent="0.25">
      <c r="G2940" s="124"/>
    </row>
    <row r="2941" spans="7:7" x14ac:dyDescent="0.25">
      <c r="G2941" s="124"/>
    </row>
    <row r="2942" spans="7:7" x14ac:dyDescent="0.25">
      <c r="G2942" s="124"/>
    </row>
    <row r="2943" spans="7:7" x14ac:dyDescent="0.25">
      <c r="G2943" s="124"/>
    </row>
    <row r="2944" spans="7:7" x14ac:dyDescent="0.25">
      <c r="G2944" s="124"/>
    </row>
    <row r="2945" spans="7:7" x14ac:dyDescent="0.25">
      <c r="G2945" s="124"/>
    </row>
    <row r="2946" spans="7:7" x14ac:dyDescent="0.25">
      <c r="G2946" s="124"/>
    </row>
    <row r="2947" spans="7:7" x14ac:dyDescent="0.25">
      <c r="G2947" s="124"/>
    </row>
    <row r="2948" spans="7:7" x14ac:dyDescent="0.25">
      <c r="G2948" s="124"/>
    </row>
    <row r="2949" spans="7:7" x14ac:dyDescent="0.25">
      <c r="G2949" s="124"/>
    </row>
    <row r="2950" spans="7:7" x14ac:dyDescent="0.25">
      <c r="G2950" s="124"/>
    </row>
    <row r="2951" spans="7:7" x14ac:dyDescent="0.25">
      <c r="G2951" s="124"/>
    </row>
    <row r="2952" spans="7:7" x14ac:dyDescent="0.25">
      <c r="G2952" s="124"/>
    </row>
    <row r="2953" spans="7:7" x14ac:dyDescent="0.25">
      <c r="G2953" s="124"/>
    </row>
    <row r="2954" spans="7:7" x14ac:dyDescent="0.25">
      <c r="G2954" s="124"/>
    </row>
    <row r="2955" spans="7:7" x14ac:dyDescent="0.25">
      <c r="G2955" s="124"/>
    </row>
    <row r="2956" spans="7:7" x14ac:dyDescent="0.25">
      <c r="G2956" s="124"/>
    </row>
    <row r="2957" spans="7:7" x14ac:dyDescent="0.25">
      <c r="G2957" s="124"/>
    </row>
    <row r="2958" spans="7:7" x14ac:dyDescent="0.25">
      <c r="G2958" s="124"/>
    </row>
    <row r="2959" spans="7:7" x14ac:dyDescent="0.25">
      <c r="G2959" s="124"/>
    </row>
    <row r="2960" spans="7:7" x14ac:dyDescent="0.25">
      <c r="G2960" s="124"/>
    </row>
    <row r="2961" spans="7:7" x14ac:dyDescent="0.25">
      <c r="G2961" s="124"/>
    </row>
    <row r="2962" spans="7:7" x14ac:dyDescent="0.25">
      <c r="G2962" s="124"/>
    </row>
    <row r="2963" spans="7:7" x14ac:dyDescent="0.25">
      <c r="G2963" s="124"/>
    </row>
    <row r="2964" spans="7:7" x14ac:dyDescent="0.25">
      <c r="G2964" s="124"/>
    </row>
    <row r="2965" spans="7:7" x14ac:dyDescent="0.25">
      <c r="G2965" s="124"/>
    </row>
    <row r="2966" spans="7:7" x14ac:dyDescent="0.25">
      <c r="G2966" s="124"/>
    </row>
    <row r="2967" spans="7:7" x14ac:dyDescent="0.25">
      <c r="G2967" s="124"/>
    </row>
    <row r="2968" spans="7:7" x14ac:dyDescent="0.25">
      <c r="G2968" s="124"/>
    </row>
    <row r="2969" spans="7:7" x14ac:dyDescent="0.25">
      <c r="G2969" s="124"/>
    </row>
    <row r="2970" spans="7:7" x14ac:dyDescent="0.25">
      <c r="G2970" s="124"/>
    </row>
    <row r="2971" spans="7:7" x14ac:dyDescent="0.25">
      <c r="G2971" s="124"/>
    </row>
    <row r="2972" spans="7:7" x14ac:dyDescent="0.25">
      <c r="G2972" s="124"/>
    </row>
    <row r="2973" spans="7:7" x14ac:dyDescent="0.25">
      <c r="G2973" s="124"/>
    </row>
    <row r="2974" spans="7:7" x14ac:dyDescent="0.25">
      <c r="G2974" s="124"/>
    </row>
    <row r="2975" spans="7:7" x14ac:dyDescent="0.25">
      <c r="G2975" s="124"/>
    </row>
    <row r="2976" spans="7:7" x14ac:dyDescent="0.25">
      <c r="G2976" s="124"/>
    </row>
    <row r="2977" spans="7:7" x14ac:dyDescent="0.25">
      <c r="G2977" s="124"/>
    </row>
    <row r="2978" spans="7:7" x14ac:dyDescent="0.25">
      <c r="G2978" s="124"/>
    </row>
    <row r="2979" spans="7:7" x14ac:dyDescent="0.25">
      <c r="G2979" s="124"/>
    </row>
    <row r="2980" spans="7:7" x14ac:dyDescent="0.25">
      <c r="G2980" s="124"/>
    </row>
    <row r="2981" spans="7:7" x14ac:dyDescent="0.25">
      <c r="G2981" s="124"/>
    </row>
    <row r="2982" spans="7:7" x14ac:dyDescent="0.25">
      <c r="G2982" s="124"/>
    </row>
    <row r="2983" spans="7:7" x14ac:dyDescent="0.25">
      <c r="G2983" s="124"/>
    </row>
    <row r="2984" spans="7:7" x14ac:dyDescent="0.25">
      <c r="G2984" s="124"/>
    </row>
    <row r="2985" spans="7:7" x14ac:dyDescent="0.25">
      <c r="G2985" s="124"/>
    </row>
    <row r="2986" spans="7:7" x14ac:dyDescent="0.25">
      <c r="G2986" s="124"/>
    </row>
    <row r="2987" spans="7:7" x14ac:dyDescent="0.25">
      <c r="G2987" s="124"/>
    </row>
    <row r="2988" spans="7:7" x14ac:dyDescent="0.25">
      <c r="G2988" s="124"/>
    </row>
    <row r="2989" spans="7:7" x14ac:dyDescent="0.25">
      <c r="G2989" s="124"/>
    </row>
    <row r="2990" spans="7:7" x14ac:dyDescent="0.25">
      <c r="G2990" s="124"/>
    </row>
    <row r="2991" spans="7:7" x14ac:dyDescent="0.25">
      <c r="G2991" s="124"/>
    </row>
    <row r="2992" spans="7:7" x14ac:dyDescent="0.25">
      <c r="G2992" s="124"/>
    </row>
    <row r="2993" spans="7:7" x14ac:dyDescent="0.25">
      <c r="G2993" s="124"/>
    </row>
    <row r="2994" spans="7:7" x14ac:dyDescent="0.25">
      <c r="G2994" s="124"/>
    </row>
    <row r="2995" spans="7:7" x14ac:dyDescent="0.25">
      <c r="G2995" s="124"/>
    </row>
    <row r="2996" spans="7:7" x14ac:dyDescent="0.25">
      <c r="G2996" s="124"/>
    </row>
    <row r="2997" spans="7:7" x14ac:dyDescent="0.25">
      <c r="G2997" s="124"/>
    </row>
    <row r="2998" spans="7:7" x14ac:dyDescent="0.25">
      <c r="G2998" s="124"/>
    </row>
    <row r="2999" spans="7:7" x14ac:dyDescent="0.25">
      <c r="G2999" s="124"/>
    </row>
    <row r="3000" spans="7:7" x14ac:dyDescent="0.25">
      <c r="G3000" s="124"/>
    </row>
    <row r="3001" spans="7:7" x14ac:dyDescent="0.25">
      <c r="G3001" s="124"/>
    </row>
    <row r="3002" spans="7:7" x14ac:dyDescent="0.25">
      <c r="G3002" s="124"/>
    </row>
    <row r="3003" spans="7:7" x14ac:dyDescent="0.25">
      <c r="G3003" s="124"/>
    </row>
    <row r="3004" spans="7:7" x14ac:dyDescent="0.25">
      <c r="G3004" s="124"/>
    </row>
    <row r="3005" spans="7:7" x14ac:dyDescent="0.25">
      <c r="G3005" s="124"/>
    </row>
    <row r="3006" spans="7:7" x14ac:dyDescent="0.25">
      <c r="G3006" s="124"/>
    </row>
    <row r="3007" spans="7:7" x14ac:dyDescent="0.25">
      <c r="G3007" s="124"/>
    </row>
    <row r="3008" spans="7:7" x14ac:dyDescent="0.25">
      <c r="G3008" s="124"/>
    </row>
    <row r="3009" spans="7:7" x14ac:dyDescent="0.25">
      <c r="G3009" s="124"/>
    </row>
    <row r="3010" spans="7:7" x14ac:dyDescent="0.25">
      <c r="G3010" s="124"/>
    </row>
    <row r="3011" spans="7:7" x14ac:dyDescent="0.25">
      <c r="G3011" s="124"/>
    </row>
    <row r="3012" spans="7:7" x14ac:dyDescent="0.25">
      <c r="G3012" s="124"/>
    </row>
    <row r="3013" spans="7:7" x14ac:dyDescent="0.25">
      <c r="G3013" s="124"/>
    </row>
    <row r="3014" spans="7:7" x14ac:dyDescent="0.25">
      <c r="G3014" s="124"/>
    </row>
    <row r="3015" spans="7:7" x14ac:dyDescent="0.25">
      <c r="G3015" s="124"/>
    </row>
    <row r="3016" spans="7:7" x14ac:dyDescent="0.25">
      <c r="G3016" s="124"/>
    </row>
    <row r="3017" spans="7:7" x14ac:dyDescent="0.25">
      <c r="G3017" s="124"/>
    </row>
    <row r="3018" spans="7:7" x14ac:dyDescent="0.25">
      <c r="G3018" s="124"/>
    </row>
    <row r="3019" spans="7:7" x14ac:dyDescent="0.25">
      <c r="G3019" s="124"/>
    </row>
    <row r="3020" spans="7:7" x14ac:dyDescent="0.25">
      <c r="G3020" s="124"/>
    </row>
    <row r="3021" spans="7:7" x14ac:dyDescent="0.25">
      <c r="G3021" s="124"/>
    </row>
    <row r="3022" spans="7:7" x14ac:dyDescent="0.25">
      <c r="G3022" s="124"/>
    </row>
    <row r="3023" spans="7:7" x14ac:dyDescent="0.25">
      <c r="G3023" s="124"/>
    </row>
    <row r="3024" spans="7:7" x14ac:dyDescent="0.25">
      <c r="G3024" s="124"/>
    </row>
    <row r="3025" spans="7:7" x14ac:dyDescent="0.25">
      <c r="G3025" s="124"/>
    </row>
    <row r="3026" spans="7:7" x14ac:dyDescent="0.25">
      <c r="G3026" s="124"/>
    </row>
    <row r="3027" spans="7:7" x14ac:dyDescent="0.25">
      <c r="G3027" s="124"/>
    </row>
    <row r="3028" spans="7:7" x14ac:dyDescent="0.25">
      <c r="G3028" s="124"/>
    </row>
    <row r="3029" spans="7:7" x14ac:dyDescent="0.25">
      <c r="G3029" s="124"/>
    </row>
    <row r="3030" spans="7:7" x14ac:dyDescent="0.25">
      <c r="G3030" s="124"/>
    </row>
    <row r="3031" spans="7:7" x14ac:dyDescent="0.25">
      <c r="G3031" s="124"/>
    </row>
    <row r="3032" spans="7:7" x14ac:dyDescent="0.25">
      <c r="G3032" s="124"/>
    </row>
    <row r="3033" spans="7:7" x14ac:dyDescent="0.25">
      <c r="G3033" s="124"/>
    </row>
    <row r="3034" spans="7:7" x14ac:dyDescent="0.25">
      <c r="G3034" s="124"/>
    </row>
    <row r="3035" spans="7:7" x14ac:dyDescent="0.25">
      <c r="G3035" s="124"/>
    </row>
    <row r="3036" spans="7:7" x14ac:dyDescent="0.25">
      <c r="G3036" s="124"/>
    </row>
    <row r="3037" spans="7:7" x14ac:dyDescent="0.25">
      <c r="G3037" s="124"/>
    </row>
    <row r="3038" spans="7:7" x14ac:dyDescent="0.25">
      <c r="G3038" s="124"/>
    </row>
    <row r="3039" spans="7:7" x14ac:dyDescent="0.25">
      <c r="G3039" s="124"/>
    </row>
    <row r="3040" spans="7:7" x14ac:dyDescent="0.25">
      <c r="G3040" s="124"/>
    </row>
    <row r="3041" spans="7:7" x14ac:dyDescent="0.25">
      <c r="G3041" s="124"/>
    </row>
    <row r="3042" spans="7:7" x14ac:dyDescent="0.25">
      <c r="G3042" s="124"/>
    </row>
    <row r="3043" spans="7:7" x14ac:dyDescent="0.25">
      <c r="G3043" s="124"/>
    </row>
    <row r="3044" spans="7:7" x14ac:dyDescent="0.25">
      <c r="G3044" s="124"/>
    </row>
    <row r="3045" spans="7:7" x14ac:dyDescent="0.25">
      <c r="G3045" s="124"/>
    </row>
    <row r="3046" spans="7:7" x14ac:dyDescent="0.25">
      <c r="G3046" s="124"/>
    </row>
    <row r="3047" spans="7:7" x14ac:dyDescent="0.25">
      <c r="G3047" s="124"/>
    </row>
    <row r="3048" spans="7:7" x14ac:dyDescent="0.25">
      <c r="G3048" s="124"/>
    </row>
    <row r="3049" spans="7:7" x14ac:dyDescent="0.25">
      <c r="G3049" s="124"/>
    </row>
    <row r="3050" spans="7:7" x14ac:dyDescent="0.25">
      <c r="G3050" s="124"/>
    </row>
    <row r="3051" spans="7:7" x14ac:dyDescent="0.25">
      <c r="G3051" s="124"/>
    </row>
    <row r="3052" spans="7:7" x14ac:dyDescent="0.25">
      <c r="G3052" s="124"/>
    </row>
    <row r="3053" spans="7:7" x14ac:dyDescent="0.25">
      <c r="G3053" s="124"/>
    </row>
    <row r="3054" spans="7:7" x14ac:dyDescent="0.25">
      <c r="G3054" s="124"/>
    </row>
    <row r="3055" spans="7:7" x14ac:dyDescent="0.25">
      <c r="G3055" s="124"/>
    </row>
    <row r="3056" spans="7:7" x14ac:dyDescent="0.25">
      <c r="G3056" s="124"/>
    </row>
    <row r="3057" spans="7:7" x14ac:dyDescent="0.25">
      <c r="G3057" s="124"/>
    </row>
    <row r="3058" spans="7:7" x14ac:dyDescent="0.25">
      <c r="G3058" s="124"/>
    </row>
    <row r="3059" spans="7:7" x14ac:dyDescent="0.25">
      <c r="G3059" s="124"/>
    </row>
    <row r="3060" spans="7:7" x14ac:dyDescent="0.25">
      <c r="G3060" s="124"/>
    </row>
    <row r="3061" spans="7:7" x14ac:dyDescent="0.25">
      <c r="G3061" s="124"/>
    </row>
    <row r="3062" spans="7:7" x14ac:dyDescent="0.25">
      <c r="G3062" s="124"/>
    </row>
    <row r="3063" spans="7:7" x14ac:dyDescent="0.25">
      <c r="G3063" s="124"/>
    </row>
    <row r="3064" spans="7:7" x14ac:dyDescent="0.25">
      <c r="G3064" s="124"/>
    </row>
    <row r="3065" spans="7:7" x14ac:dyDescent="0.25">
      <c r="G3065" s="124"/>
    </row>
    <row r="3066" spans="7:7" x14ac:dyDescent="0.25">
      <c r="G3066" s="124"/>
    </row>
    <row r="3067" spans="7:7" x14ac:dyDescent="0.25">
      <c r="G3067" s="124"/>
    </row>
    <row r="3068" spans="7:7" x14ac:dyDescent="0.25">
      <c r="G3068" s="124"/>
    </row>
    <row r="3069" spans="7:7" x14ac:dyDescent="0.25">
      <c r="G3069" s="124"/>
    </row>
    <row r="3070" spans="7:7" x14ac:dyDescent="0.25">
      <c r="G3070" s="124"/>
    </row>
    <row r="3071" spans="7:7" x14ac:dyDescent="0.25">
      <c r="G3071" s="124"/>
    </row>
    <row r="3072" spans="7:7" x14ac:dyDescent="0.25">
      <c r="G3072" s="124"/>
    </row>
    <row r="3073" spans="7:7" x14ac:dyDescent="0.25">
      <c r="G3073" s="124"/>
    </row>
    <row r="3074" spans="7:7" x14ac:dyDescent="0.25">
      <c r="G3074" s="124"/>
    </row>
    <row r="3075" spans="7:7" x14ac:dyDescent="0.25">
      <c r="G3075" s="124"/>
    </row>
    <row r="3076" spans="7:7" x14ac:dyDescent="0.25">
      <c r="G3076" s="124"/>
    </row>
    <row r="3077" spans="7:7" x14ac:dyDescent="0.25">
      <c r="G3077" s="124"/>
    </row>
    <row r="3078" spans="7:7" x14ac:dyDescent="0.25">
      <c r="G3078" s="124"/>
    </row>
    <row r="3079" spans="7:7" x14ac:dyDescent="0.25">
      <c r="G3079" s="124"/>
    </row>
    <row r="3080" spans="7:7" x14ac:dyDescent="0.25">
      <c r="G3080" s="124"/>
    </row>
    <row r="3081" spans="7:7" x14ac:dyDescent="0.25">
      <c r="G3081" s="124"/>
    </row>
    <row r="3082" spans="7:7" x14ac:dyDescent="0.25">
      <c r="G3082" s="124"/>
    </row>
    <row r="3083" spans="7:7" x14ac:dyDescent="0.25">
      <c r="G3083" s="124"/>
    </row>
    <row r="3084" spans="7:7" x14ac:dyDescent="0.25">
      <c r="G3084" s="124"/>
    </row>
    <row r="3085" spans="7:7" x14ac:dyDescent="0.25">
      <c r="G3085" s="124"/>
    </row>
    <row r="3086" spans="7:7" x14ac:dyDescent="0.25">
      <c r="G3086" s="124"/>
    </row>
    <row r="3087" spans="7:7" x14ac:dyDescent="0.25">
      <c r="G3087" s="124"/>
    </row>
    <row r="3088" spans="7:7" x14ac:dyDescent="0.25">
      <c r="G3088" s="124"/>
    </row>
    <row r="3089" spans="7:7" x14ac:dyDescent="0.25">
      <c r="G3089" s="124"/>
    </row>
    <row r="3090" spans="7:7" x14ac:dyDescent="0.25">
      <c r="G3090" s="124"/>
    </row>
    <row r="3091" spans="7:7" x14ac:dyDescent="0.25">
      <c r="G3091" s="124"/>
    </row>
    <row r="3092" spans="7:7" x14ac:dyDescent="0.25">
      <c r="G3092" s="124"/>
    </row>
    <row r="3093" spans="7:7" x14ac:dyDescent="0.25">
      <c r="G3093" s="124"/>
    </row>
    <row r="3094" spans="7:7" x14ac:dyDescent="0.25">
      <c r="G3094" s="124"/>
    </row>
    <row r="3095" spans="7:7" x14ac:dyDescent="0.25">
      <c r="G3095" s="124"/>
    </row>
    <row r="3096" spans="7:7" x14ac:dyDescent="0.25">
      <c r="G3096" s="124"/>
    </row>
    <row r="3097" spans="7:7" x14ac:dyDescent="0.25">
      <c r="G3097" s="124"/>
    </row>
    <row r="3098" spans="7:7" x14ac:dyDescent="0.25">
      <c r="G3098" s="124"/>
    </row>
    <row r="3099" spans="7:7" x14ac:dyDescent="0.25">
      <c r="G3099" s="124"/>
    </row>
    <row r="3100" spans="7:7" x14ac:dyDescent="0.25">
      <c r="G3100" s="124"/>
    </row>
    <row r="3101" spans="7:7" x14ac:dyDescent="0.25">
      <c r="G3101" s="124"/>
    </row>
    <row r="3102" spans="7:7" x14ac:dyDescent="0.25">
      <c r="G3102" s="124"/>
    </row>
    <row r="3103" spans="7:7" x14ac:dyDescent="0.25">
      <c r="G3103" s="124"/>
    </row>
    <row r="3104" spans="7:7" x14ac:dyDescent="0.25">
      <c r="G3104" s="124"/>
    </row>
    <row r="3105" spans="7:7" x14ac:dyDescent="0.25">
      <c r="G3105" s="124"/>
    </row>
    <row r="3106" spans="7:7" x14ac:dyDescent="0.25">
      <c r="G3106" s="124"/>
    </row>
    <row r="3107" spans="7:7" x14ac:dyDescent="0.25">
      <c r="G3107" s="124"/>
    </row>
    <row r="3108" spans="7:7" x14ac:dyDescent="0.25">
      <c r="G3108" s="124"/>
    </row>
    <row r="3109" spans="7:7" x14ac:dyDescent="0.25">
      <c r="G3109" s="124"/>
    </row>
    <row r="3110" spans="7:7" x14ac:dyDescent="0.25">
      <c r="G3110" s="124"/>
    </row>
    <row r="3111" spans="7:7" x14ac:dyDescent="0.25">
      <c r="G3111" s="124"/>
    </row>
    <row r="3112" spans="7:7" x14ac:dyDescent="0.25">
      <c r="G3112" s="124"/>
    </row>
    <row r="3113" spans="7:7" x14ac:dyDescent="0.25">
      <c r="G3113" s="124"/>
    </row>
    <row r="3114" spans="7:7" x14ac:dyDescent="0.25">
      <c r="G3114" s="124"/>
    </row>
    <row r="3115" spans="7:7" x14ac:dyDescent="0.25">
      <c r="G3115" s="124"/>
    </row>
    <row r="3116" spans="7:7" x14ac:dyDescent="0.25">
      <c r="G3116" s="124"/>
    </row>
    <row r="3117" spans="7:7" x14ac:dyDescent="0.25">
      <c r="G3117" s="124"/>
    </row>
    <row r="3118" spans="7:7" x14ac:dyDescent="0.25">
      <c r="G3118" s="124"/>
    </row>
    <row r="3119" spans="7:7" x14ac:dyDescent="0.25">
      <c r="G3119" s="124"/>
    </row>
    <row r="3120" spans="7:7" x14ac:dyDescent="0.25">
      <c r="G3120" s="124"/>
    </row>
    <row r="3121" spans="7:7" x14ac:dyDescent="0.25">
      <c r="G3121" s="124"/>
    </row>
    <row r="3122" spans="7:7" x14ac:dyDescent="0.25">
      <c r="G3122" s="124"/>
    </row>
    <row r="3123" spans="7:7" x14ac:dyDescent="0.25">
      <c r="G3123" s="124"/>
    </row>
    <row r="3124" spans="7:7" x14ac:dyDescent="0.25">
      <c r="G3124" s="124"/>
    </row>
    <row r="3125" spans="7:7" x14ac:dyDescent="0.25">
      <c r="G3125" s="124"/>
    </row>
    <row r="3126" spans="7:7" x14ac:dyDescent="0.25">
      <c r="G3126" s="124"/>
    </row>
    <row r="3127" spans="7:7" x14ac:dyDescent="0.25">
      <c r="G3127" s="124"/>
    </row>
    <row r="3128" spans="7:7" x14ac:dyDescent="0.25">
      <c r="G3128" s="124"/>
    </row>
    <row r="3129" spans="7:7" x14ac:dyDescent="0.25">
      <c r="G3129" s="124"/>
    </row>
    <row r="3130" spans="7:7" x14ac:dyDescent="0.25">
      <c r="G3130" s="124"/>
    </row>
    <row r="3131" spans="7:7" x14ac:dyDescent="0.25">
      <c r="G3131" s="124"/>
    </row>
    <row r="3132" spans="7:7" x14ac:dyDescent="0.25">
      <c r="G3132" s="124"/>
    </row>
    <row r="3133" spans="7:7" x14ac:dyDescent="0.25">
      <c r="G3133" s="124"/>
    </row>
    <row r="3134" spans="7:7" x14ac:dyDescent="0.25">
      <c r="G3134" s="124"/>
    </row>
    <row r="3135" spans="7:7" x14ac:dyDescent="0.25">
      <c r="G3135" s="124"/>
    </row>
    <row r="3136" spans="7:7" x14ac:dyDescent="0.25">
      <c r="G3136" s="124"/>
    </row>
    <row r="3137" spans="7:7" x14ac:dyDescent="0.25">
      <c r="G3137" s="124"/>
    </row>
    <row r="3138" spans="7:7" x14ac:dyDescent="0.25">
      <c r="G3138" s="124"/>
    </row>
    <row r="3139" spans="7:7" x14ac:dyDescent="0.25">
      <c r="G3139" s="124"/>
    </row>
    <row r="3140" spans="7:7" x14ac:dyDescent="0.25">
      <c r="G3140" s="124"/>
    </row>
    <row r="3141" spans="7:7" x14ac:dyDescent="0.25">
      <c r="G3141" s="124"/>
    </row>
    <row r="3142" spans="7:7" x14ac:dyDescent="0.25">
      <c r="G3142" s="124"/>
    </row>
    <row r="3143" spans="7:7" x14ac:dyDescent="0.25">
      <c r="G3143" s="124"/>
    </row>
    <row r="3144" spans="7:7" x14ac:dyDescent="0.25">
      <c r="G3144" s="124"/>
    </row>
    <row r="3145" spans="7:7" x14ac:dyDescent="0.25">
      <c r="G3145" s="124"/>
    </row>
    <row r="3146" spans="7:7" x14ac:dyDescent="0.25">
      <c r="G3146" s="124"/>
    </row>
    <row r="3147" spans="7:7" x14ac:dyDescent="0.25">
      <c r="G3147" s="124"/>
    </row>
    <row r="3148" spans="7:7" x14ac:dyDescent="0.25">
      <c r="G3148" s="124"/>
    </row>
    <row r="3149" spans="7:7" x14ac:dyDescent="0.25">
      <c r="G3149" s="124"/>
    </row>
    <row r="3150" spans="7:7" x14ac:dyDescent="0.25">
      <c r="G3150" s="124"/>
    </row>
    <row r="3151" spans="7:7" x14ac:dyDescent="0.25">
      <c r="G3151" s="124"/>
    </row>
    <row r="3152" spans="7:7" x14ac:dyDescent="0.25">
      <c r="G3152" s="124"/>
    </row>
    <row r="3153" spans="7:7" x14ac:dyDescent="0.25">
      <c r="G3153" s="124"/>
    </row>
    <row r="3154" spans="7:7" x14ac:dyDescent="0.25">
      <c r="G3154" s="124"/>
    </row>
    <row r="3155" spans="7:7" x14ac:dyDescent="0.25">
      <c r="G3155" s="124"/>
    </row>
    <row r="3156" spans="7:7" x14ac:dyDescent="0.25">
      <c r="G3156" s="124"/>
    </row>
    <row r="3157" spans="7:7" x14ac:dyDescent="0.25">
      <c r="G3157" s="124"/>
    </row>
    <row r="3158" spans="7:7" x14ac:dyDescent="0.25">
      <c r="G3158" s="124"/>
    </row>
    <row r="3159" spans="7:7" x14ac:dyDescent="0.25">
      <c r="G3159" s="124"/>
    </row>
    <row r="3160" spans="7:7" x14ac:dyDescent="0.25">
      <c r="G3160" s="124"/>
    </row>
    <row r="3161" spans="7:7" x14ac:dyDescent="0.25">
      <c r="G3161" s="124"/>
    </row>
    <row r="3162" spans="7:7" x14ac:dyDescent="0.25">
      <c r="G3162" s="124"/>
    </row>
    <row r="3163" spans="7:7" x14ac:dyDescent="0.25">
      <c r="G3163" s="124"/>
    </row>
    <row r="3164" spans="7:7" x14ac:dyDescent="0.25">
      <c r="G3164" s="124"/>
    </row>
    <row r="3165" spans="7:7" x14ac:dyDescent="0.25">
      <c r="G3165" s="124"/>
    </row>
    <row r="3166" spans="7:7" x14ac:dyDescent="0.25">
      <c r="G3166" s="124"/>
    </row>
    <row r="3167" spans="7:7" x14ac:dyDescent="0.25">
      <c r="G3167" s="124"/>
    </row>
    <row r="3168" spans="7:7" x14ac:dyDescent="0.25">
      <c r="G3168" s="124"/>
    </row>
    <row r="3169" spans="7:7" x14ac:dyDescent="0.25">
      <c r="G3169" s="124"/>
    </row>
    <row r="3170" spans="7:7" x14ac:dyDescent="0.25">
      <c r="G3170" s="124"/>
    </row>
    <row r="3171" spans="7:7" x14ac:dyDescent="0.25">
      <c r="G3171" s="124"/>
    </row>
    <row r="3172" spans="7:7" x14ac:dyDescent="0.25">
      <c r="G3172" s="124"/>
    </row>
    <row r="3173" spans="7:7" x14ac:dyDescent="0.25">
      <c r="G3173" s="124"/>
    </row>
    <row r="3174" spans="7:7" x14ac:dyDescent="0.25">
      <c r="G3174" s="124"/>
    </row>
    <row r="3175" spans="7:7" x14ac:dyDescent="0.25">
      <c r="G3175" s="124"/>
    </row>
    <row r="3176" spans="7:7" x14ac:dyDescent="0.25">
      <c r="G3176" s="124"/>
    </row>
    <row r="3177" spans="7:7" x14ac:dyDescent="0.25">
      <c r="G3177" s="124"/>
    </row>
    <row r="3178" spans="7:7" x14ac:dyDescent="0.25">
      <c r="G3178" s="124"/>
    </row>
    <row r="3179" spans="7:7" x14ac:dyDescent="0.25">
      <c r="G3179" s="124"/>
    </row>
    <row r="3180" spans="7:7" x14ac:dyDescent="0.25">
      <c r="G3180" s="124"/>
    </row>
    <row r="3181" spans="7:7" x14ac:dyDescent="0.25">
      <c r="G3181" s="124"/>
    </row>
    <row r="3182" spans="7:7" x14ac:dyDescent="0.25">
      <c r="G3182" s="124"/>
    </row>
    <row r="3183" spans="7:7" x14ac:dyDescent="0.25">
      <c r="G3183" s="124"/>
    </row>
    <row r="3184" spans="7:7" x14ac:dyDescent="0.25">
      <c r="G3184" s="124"/>
    </row>
    <row r="3185" spans="7:7" x14ac:dyDescent="0.25">
      <c r="G3185" s="124"/>
    </row>
    <row r="3186" spans="7:7" x14ac:dyDescent="0.25">
      <c r="G3186" s="124"/>
    </row>
    <row r="3187" spans="7:7" x14ac:dyDescent="0.25">
      <c r="G3187" s="124"/>
    </row>
    <row r="3188" spans="7:7" x14ac:dyDescent="0.25">
      <c r="G3188" s="124"/>
    </row>
    <row r="3189" spans="7:7" x14ac:dyDescent="0.25">
      <c r="G3189" s="124"/>
    </row>
    <row r="3190" spans="7:7" x14ac:dyDescent="0.25">
      <c r="G3190" s="124"/>
    </row>
    <row r="3191" spans="7:7" x14ac:dyDescent="0.25">
      <c r="G3191" s="124"/>
    </row>
    <row r="3192" spans="7:7" x14ac:dyDescent="0.25">
      <c r="G3192" s="124"/>
    </row>
    <row r="3193" spans="7:7" x14ac:dyDescent="0.25">
      <c r="G3193" s="124"/>
    </row>
    <row r="3194" spans="7:7" x14ac:dyDescent="0.25">
      <c r="G3194" s="124"/>
    </row>
    <row r="3195" spans="7:7" x14ac:dyDescent="0.25">
      <c r="G3195" s="124"/>
    </row>
    <row r="3196" spans="7:7" x14ac:dyDescent="0.25">
      <c r="G3196" s="124"/>
    </row>
    <row r="3197" spans="7:7" x14ac:dyDescent="0.25">
      <c r="G3197" s="124"/>
    </row>
    <row r="3198" spans="7:7" x14ac:dyDescent="0.25">
      <c r="G3198" s="124"/>
    </row>
    <row r="3199" spans="7:7" x14ac:dyDescent="0.25">
      <c r="G3199" s="124"/>
    </row>
    <row r="3200" spans="7:7" x14ac:dyDescent="0.25">
      <c r="G3200" s="124"/>
    </row>
    <row r="3201" spans="7:7" x14ac:dyDescent="0.25">
      <c r="G3201" s="124"/>
    </row>
    <row r="3202" spans="7:7" x14ac:dyDescent="0.25">
      <c r="G3202" s="124"/>
    </row>
    <row r="3203" spans="7:7" x14ac:dyDescent="0.25">
      <c r="G3203" s="124"/>
    </row>
    <row r="3204" spans="7:7" x14ac:dyDescent="0.25">
      <c r="G3204" s="124"/>
    </row>
    <row r="3205" spans="7:7" x14ac:dyDescent="0.25">
      <c r="G3205" s="124"/>
    </row>
    <row r="3206" spans="7:7" x14ac:dyDescent="0.25">
      <c r="G3206" s="124"/>
    </row>
    <row r="3207" spans="7:7" x14ac:dyDescent="0.25">
      <c r="G3207" s="124"/>
    </row>
    <row r="3208" spans="7:7" x14ac:dyDescent="0.25">
      <c r="G3208" s="124"/>
    </row>
    <row r="3209" spans="7:7" x14ac:dyDescent="0.25">
      <c r="G3209" s="124"/>
    </row>
    <row r="3210" spans="7:7" x14ac:dyDescent="0.25">
      <c r="G3210" s="124"/>
    </row>
    <row r="3211" spans="7:7" x14ac:dyDescent="0.25">
      <c r="G3211" s="124"/>
    </row>
    <row r="3212" spans="7:7" x14ac:dyDescent="0.25">
      <c r="G3212" s="124"/>
    </row>
    <row r="3213" spans="7:7" x14ac:dyDescent="0.25">
      <c r="G3213" s="124"/>
    </row>
    <row r="3214" spans="7:7" x14ac:dyDescent="0.25">
      <c r="G3214" s="124"/>
    </row>
    <row r="3215" spans="7:7" x14ac:dyDescent="0.25">
      <c r="G3215" s="124"/>
    </row>
    <row r="3216" spans="7:7" x14ac:dyDescent="0.25">
      <c r="G3216" s="124"/>
    </row>
    <row r="3217" spans="7:7" x14ac:dyDescent="0.25">
      <c r="G3217" s="124"/>
    </row>
    <row r="3218" spans="7:7" x14ac:dyDescent="0.25">
      <c r="G3218" s="124"/>
    </row>
    <row r="3219" spans="7:7" x14ac:dyDescent="0.25">
      <c r="G3219" s="124"/>
    </row>
    <row r="3220" spans="7:7" x14ac:dyDescent="0.25">
      <c r="G3220" s="124"/>
    </row>
    <row r="3221" spans="7:7" x14ac:dyDescent="0.25">
      <c r="G3221" s="124"/>
    </row>
    <row r="3222" spans="7:7" x14ac:dyDescent="0.25">
      <c r="G3222" s="124"/>
    </row>
    <row r="3223" spans="7:7" x14ac:dyDescent="0.25">
      <c r="G3223" s="124"/>
    </row>
    <row r="3224" spans="7:7" x14ac:dyDescent="0.25">
      <c r="G3224" s="124"/>
    </row>
    <row r="3225" spans="7:7" x14ac:dyDescent="0.25">
      <c r="G3225" s="124"/>
    </row>
    <row r="3226" spans="7:7" x14ac:dyDescent="0.25">
      <c r="G3226" s="124"/>
    </row>
    <row r="3227" spans="7:7" x14ac:dyDescent="0.25">
      <c r="G3227" s="124"/>
    </row>
    <row r="3228" spans="7:7" x14ac:dyDescent="0.25">
      <c r="G3228" s="124"/>
    </row>
    <row r="3229" spans="7:7" x14ac:dyDescent="0.25">
      <c r="G3229" s="124"/>
    </row>
    <row r="3230" spans="7:7" x14ac:dyDescent="0.25">
      <c r="G3230" s="124"/>
    </row>
    <row r="3231" spans="7:7" x14ac:dyDescent="0.25">
      <c r="G3231" s="124"/>
    </row>
    <row r="3232" spans="7:7" x14ac:dyDescent="0.25">
      <c r="G3232" s="124"/>
    </row>
    <row r="3233" spans="7:7" x14ac:dyDescent="0.25">
      <c r="G3233" s="124"/>
    </row>
    <row r="3234" spans="7:7" x14ac:dyDescent="0.25">
      <c r="G3234" s="124"/>
    </row>
    <row r="3235" spans="7:7" x14ac:dyDescent="0.25">
      <c r="G3235" s="124"/>
    </row>
    <row r="3236" spans="7:7" x14ac:dyDescent="0.25">
      <c r="G3236" s="124"/>
    </row>
    <row r="3237" spans="7:7" x14ac:dyDescent="0.25">
      <c r="G3237" s="124"/>
    </row>
    <row r="3238" spans="7:7" x14ac:dyDescent="0.25">
      <c r="G3238" s="124"/>
    </row>
    <row r="3239" spans="7:7" x14ac:dyDescent="0.25">
      <c r="G3239" s="124"/>
    </row>
    <row r="3240" spans="7:7" x14ac:dyDescent="0.25">
      <c r="G3240" s="124"/>
    </row>
    <row r="3241" spans="7:7" x14ac:dyDescent="0.25">
      <c r="G3241" s="124"/>
    </row>
    <row r="3242" spans="7:7" x14ac:dyDescent="0.25">
      <c r="G3242" s="124"/>
    </row>
    <row r="3243" spans="7:7" x14ac:dyDescent="0.25">
      <c r="G3243" s="124"/>
    </row>
    <row r="3244" spans="7:7" x14ac:dyDescent="0.25">
      <c r="G3244" s="124"/>
    </row>
    <row r="3245" spans="7:7" x14ac:dyDescent="0.25">
      <c r="G3245" s="124"/>
    </row>
    <row r="3246" spans="7:7" x14ac:dyDescent="0.25">
      <c r="G3246" s="124"/>
    </row>
    <row r="3247" spans="7:7" x14ac:dyDescent="0.25">
      <c r="G3247" s="124"/>
    </row>
    <row r="3248" spans="7:7" x14ac:dyDescent="0.25">
      <c r="G3248" s="124"/>
    </row>
    <row r="3249" spans="7:7" x14ac:dyDescent="0.25">
      <c r="G3249" s="124"/>
    </row>
    <row r="3250" spans="7:7" x14ac:dyDescent="0.25">
      <c r="G3250" s="124"/>
    </row>
    <row r="3251" spans="7:7" x14ac:dyDescent="0.25">
      <c r="G3251" s="124"/>
    </row>
    <row r="3252" spans="7:7" x14ac:dyDescent="0.25">
      <c r="G3252" s="124"/>
    </row>
    <row r="3253" spans="7:7" x14ac:dyDescent="0.25">
      <c r="G3253" s="124"/>
    </row>
    <row r="3254" spans="7:7" x14ac:dyDescent="0.25">
      <c r="G3254" s="124"/>
    </row>
    <row r="3255" spans="7:7" x14ac:dyDescent="0.25">
      <c r="G3255" s="124"/>
    </row>
    <row r="3256" spans="7:7" x14ac:dyDescent="0.25">
      <c r="G3256" s="124"/>
    </row>
    <row r="3257" spans="7:7" x14ac:dyDescent="0.25">
      <c r="G3257" s="124"/>
    </row>
    <row r="3258" spans="7:7" x14ac:dyDescent="0.25">
      <c r="G3258" s="124"/>
    </row>
    <row r="3259" spans="7:7" x14ac:dyDescent="0.25">
      <c r="G3259" s="124"/>
    </row>
    <row r="3260" spans="7:7" x14ac:dyDescent="0.25">
      <c r="G3260" s="124"/>
    </row>
    <row r="3261" spans="7:7" x14ac:dyDescent="0.25">
      <c r="G3261" s="124"/>
    </row>
    <row r="3262" spans="7:7" x14ac:dyDescent="0.25">
      <c r="G3262" s="124"/>
    </row>
    <row r="3263" spans="7:7" x14ac:dyDescent="0.25">
      <c r="G3263" s="124"/>
    </row>
    <row r="3264" spans="7:7" x14ac:dyDescent="0.25">
      <c r="G3264" s="124"/>
    </row>
    <row r="3265" spans="7:7" x14ac:dyDescent="0.25">
      <c r="G3265" s="124"/>
    </row>
    <row r="3266" spans="7:7" x14ac:dyDescent="0.25">
      <c r="G3266" s="124"/>
    </row>
    <row r="3267" spans="7:7" x14ac:dyDescent="0.25">
      <c r="G3267" s="124"/>
    </row>
    <row r="3268" spans="7:7" x14ac:dyDescent="0.25">
      <c r="G3268" s="124"/>
    </row>
    <row r="3269" spans="7:7" x14ac:dyDescent="0.25">
      <c r="G3269" s="124"/>
    </row>
    <row r="3270" spans="7:7" x14ac:dyDescent="0.25">
      <c r="G3270" s="124"/>
    </row>
    <row r="3271" spans="7:7" x14ac:dyDescent="0.25">
      <c r="G3271" s="124"/>
    </row>
    <row r="3272" spans="7:7" x14ac:dyDescent="0.25">
      <c r="G3272" s="124"/>
    </row>
    <row r="3273" spans="7:7" x14ac:dyDescent="0.25">
      <c r="G3273" s="124"/>
    </row>
    <row r="3274" spans="7:7" x14ac:dyDescent="0.25">
      <c r="G3274" s="124"/>
    </row>
    <row r="3275" spans="7:7" x14ac:dyDescent="0.25">
      <c r="G3275" s="124"/>
    </row>
    <row r="3276" spans="7:7" x14ac:dyDescent="0.25">
      <c r="G3276" s="124"/>
    </row>
    <row r="3277" spans="7:7" x14ac:dyDescent="0.25">
      <c r="G3277" s="124"/>
    </row>
    <row r="3278" spans="7:7" x14ac:dyDescent="0.25">
      <c r="G3278" s="124"/>
    </row>
    <row r="3279" spans="7:7" x14ac:dyDescent="0.25">
      <c r="G3279" s="124"/>
    </row>
    <row r="3280" spans="7:7" x14ac:dyDescent="0.25">
      <c r="G3280" s="124"/>
    </row>
    <row r="3281" spans="7:7" x14ac:dyDescent="0.25">
      <c r="G3281" s="124"/>
    </row>
    <row r="3282" spans="7:7" x14ac:dyDescent="0.25">
      <c r="G3282" s="124"/>
    </row>
    <row r="3283" spans="7:7" x14ac:dyDescent="0.25">
      <c r="G3283" s="124"/>
    </row>
    <row r="3284" spans="7:7" x14ac:dyDescent="0.25">
      <c r="G3284" s="124"/>
    </row>
    <row r="3285" spans="7:7" x14ac:dyDescent="0.25">
      <c r="G3285" s="124"/>
    </row>
    <row r="3286" spans="7:7" x14ac:dyDescent="0.25">
      <c r="G3286" s="124"/>
    </row>
    <row r="3287" spans="7:7" x14ac:dyDescent="0.25">
      <c r="G3287" s="124"/>
    </row>
    <row r="3288" spans="7:7" x14ac:dyDescent="0.25">
      <c r="G3288" s="124"/>
    </row>
    <row r="3289" spans="7:7" x14ac:dyDescent="0.25">
      <c r="G3289" s="124"/>
    </row>
    <row r="3290" spans="7:7" x14ac:dyDescent="0.25">
      <c r="G3290" s="124"/>
    </row>
    <row r="3291" spans="7:7" x14ac:dyDescent="0.25">
      <c r="G3291" s="124"/>
    </row>
    <row r="3292" spans="7:7" x14ac:dyDescent="0.25">
      <c r="G3292" s="124"/>
    </row>
    <row r="3293" spans="7:7" x14ac:dyDescent="0.25">
      <c r="G3293" s="124"/>
    </row>
    <row r="3294" spans="7:7" x14ac:dyDescent="0.25">
      <c r="G3294" s="124"/>
    </row>
    <row r="3295" spans="7:7" x14ac:dyDescent="0.25">
      <c r="G3295" s="124"/>
    </row>
    <row r="3296" spans="7:7" x14ac:dyDescent="0.25">
      <c r="G3296" s="124"/>
    </row>
    <row r="3297" spans="7:7" x14ac:dyDescent="0.25">
      <c r="G3297" s="124"/>
    </row>
    <row r="3298" spans="7:7" x14ac:dyDescent="0.25">
      <c r="G3298" s="124"/>
    </row>
    <row r="3299" spans="7:7" x14ac:dyDescent="0.25">
      <c r="G3299" s="124"/>
    </row>
    <row r="3300" spans="7:7" x14ac:dyDescent="0.25">
      <c r="G3300" s="124"/>
    </row>
    <row r="3301" spans="7:7" x14ac:dyDescent="0.25">
      <c r="G3301" s="124"/>
    </row>
    <row r="3302" spans="7:7" x14ac:dyDescent="0.25">
      <c r="G3302" s="124"/>
    </row>
    <row r="3303" spans="7:7" x14ac:dyDescent="0.25">
      <c r="G3303" s="124"/>
    </row>
    <row r="3304" spans="7:7" x14ac:dyDescent="0.25">
      <c r="G3304" s="124"/>
    </row>
    <row r="3305" spans="7:7" x14ac:dyDescent="0.25">
      <c r="G3305" s="124"/>
    </row>
    <row r="3306" spans="7:7" x14ac:dyDescent="0.25">
      <c r="G3306" s="124"/>
    </row>
    <row r="3307" spans="7:7" x14ac:dyDescent="0.25">
      <c r="G3307" s="124"/>
    </row>
    <row r="3308" spans="7:7" x14ac:dyDescent="0.25">
      <c r="G3308" s="124"/>
    </row>
    <row r="3309" spans="7:7" x14ac:dyDescent="0.25">
      <c r="G3309" s="124"/>
    </row>
    <row r="3310" spans="7:7" x14ac:dyDescent="0.25">
      <c r="G3310" s="124"/>
    </row>
    <row r="3311" spans="7:7" x14ac:dyDescent="0.25">
      <c r="G3311" s="124"/>
    </row>
    <row r="3312" spans="7:7" x14ac:dyDescent="0.25">
      <c r="G3312" s="124"/>
    </row>
    <row r="3313" spans="7:7" x14ac:dyDescent="0.25">
      <c r="G3313" s="124"/>
    </row>
    <row r="3314" spans="7:7" x14ac:dyDescent="0.25">
      <c r="G3314" s="124"/>
    </row>
    <row r="3315" spans="7:7" x14ac:dyDescent="0.25">
      <c r="G3315" s="124"/>
    </row>
    <row r="3316" spans="7:7" x14ac:dyDescent="0.25">
      <c r="G3316" s="124"/>
    </row>
    <row r="3317" spans="7:7" x14ac:dyDescent="0.25">
      <c r="G3317" s="124"/>
    </row>
    <row r="3318" spans="7:7" x14ac:dyDescent="0.25">
      <c r="G3318" s="124"/>
    </row>
    <row r="3319" spans="7:7" x14ac:dyDescent="0.25">
      <c r="G3319" s="124"/>
    </row>
    <row r="3320" spans="7:7" x14ac:dyDescent="0.25">
      <c r="G3320" s="124"/>
    </row>
    <row r="3321" spans="7:7" x14ac:dyDescent="0.25">
      <c r="G3321" s="124"/>
    </row>
    <row r="3322" spans="7:7" x14ac:dyDescent="0.25">
      <c r="G3322" s="124"/>
    </row>
    <row r="3323" spans="7:7" x14ac:dyDescent="0.25">
      <c r="G3323" s="124"/>
    </row>
    <row r="3324" spans="7:7" x14ac:dyDescent="0.25">
      <c r="G3324" s="124"/>
    </row>
    <row r="3325" spans="7:7" x14ac:dyDescent="0.25">
      <c r="G3325" s="124"/>
    </row>
    <row r="3326" spans="7:7" x14ac:dyDescent="0.25">
      <c r="G3326" s="124"/>
    </row>
    <row r="3327" spans="7:7" x14ac:dyDescent="0.25">
      <c r="G3327" s="124"/>
    </row>
    <row r="3328" spans="7:7" x14ac:dyDescent="0.25">
      <c r="G3328" s="124"/>
    </row>
    <row r="3329" spans="7:7" x14ac:dyDescent="0.25">
      <c r="G3329" s="124"/>
    </row>
    <row r="3330" spans="7:7" x14ac:dyDescent="0.25">
      <c r="G3330" s="124"/>
    </row>
    <row r="3331" spans="7:7" x14ac:dyDescent="0.25">
      <c r="G3331" s="124"/>
    </row>
    <row r="3332" spans="7:7" x14ac:dyDescent="0.25">
      <c r="G3332" s="124"/>
    </row>
    <row r="3333" spans="7:7" x14ac:dyDescent="0.25">
      <c r="G3333" s="124"/>
    </row>
    <row r="3334" spans="7:7" x14ac:dyDescent="0.25">
      <c r="G3334" s="124"/>
    </row>
    <row r="3335" spans="7:7" x14ac:dyDescent="0.25">
      <c r="G3335" s="124"/>
    </row>
    <row r="3336" spans="7:7" x14ac:dyDescent="0.25">
      <c r="G3336" s="124"/>
    </row>
    <row r="3337" spans="7:7" x14ac:dyDescent="0.25">
      <c r="G3337" s="124"/>
    </row>
    <row r="3338" spans="7:7" x14ac:dyDescent="0.25">
      <c r="G3338" s="124"/>
    </row>
    <row r="3339" spans="7:7" x14ac:dyDescent="0.25">
      <c r="G3339" s="124"/>
    </row>
    <row r="3340" spans="7:7" x14ac:dyDescent="0.25">
      <c r="G3340" s="124"/>
    </row>
    <row r="3341" spans="7:7" x14ac:dyDescent="0.25">
      <c r="G3341" s="124"/>
    </row>
    <row r="3342" spans="7:7" x14ac:dyDescent="0.25">
      <c r="G3342" s="124"/>
    </row>
    <row r="3343" spans="7:7" x14ac:dyDescent="0.25">
      <c r="G3343" s="124"/>
    </row>
    <row r="3344" spans="7:7" x14ac:dyDescent="0.25">
      <c r="G3344" s="124"/>
    </row>
    <row r="3345" spans="7:7" x14ac:dyDescent="0.25">
      <c r="G3345" s="124"/>
    </row>
    <row r="3346" spans="7:7" x14ac:dyDescent="0.25">
      <c r="G3346" s="124"/>
    </row>
    <row r="3347" spans="7:7" x14ac:dyDescent="0.25">
      <c r="G3347" s="124"/>
    </row>
    <row r="3348" spans="7:7" x14ac:dyDescent="0.25">
      <c r="G3348" s="124"/>
    </row>
    <row r="3349" spans="7:7" x14ac:dyDescent="0.25">
      <c r="G3349" s="124"/>
    </row>
    <row r="3350" spans="7:7" x14ac:dyDescent="0.25">
      <c r="G3350" s="124"/>
    </row>
    <row r="3351" spans="7:7" x14ac:dyDescent="0.25">
      <c r="G3351" s="124"/>
    </row>
    <row r="3352" spans="7:7" x14ac:dyDescent="0.25">
      <c r="G3352" s="124"/>
    </row>
    <row r="3353" spans="7:7" x14ac:dyDescent="0.25">
      <c r="G3353" s="124"/>
    </row>
    <row r="3354" spans="7:7" x14ac:dyDescent="0.25">
      <c r="G3354" s="124"/>
    </row>
    <row r="3355" spans="7:7" x14ac:dyDescent="0.25">
      <c r="G3355" s="124"/>
    </row>
    <row r="3356" spans="7:7" x14ac:dyDescent="0.25">
      <c r="G3356" s="124"/>
    </row>
    <row r="3357" spans="7:7" x14ac:dyDescent="0.25">
      <c r="G3357" s="124"/>
    </row>
    <row r="3358" spans="7:7" x14ac:dyDescent="0.25">
      <c r="G3358" s="124"/>
    </row>
    <row r="3359" spans="7:7" x14ac:dyDescent="0.25">
      <c r="G3359" s="124"/>
    </row>
    <row r="3360" spans="7:7" x14ac:dyDescent="0.25">
      <c r="G3360" s="124"/>
    </row>
    <row r="3361" spans="7:7" x14ac:dyDescent="0.25">
      <c r="G3361" s="124"/>
    </row>
    <row r="3362" spans="7:7" x14ac:dyDescent="0.25">
      <c r="G3362" s="124"/>
    </row>
    <row r="3363" spans="7:7" x14ac:dyDescent="0.25">
      <c r="G3363" s="124"/>
    </row>
    <row r="3364" spans="7:7" x14ac:dyDescent="0.25">
      <c r="G3364" s="124"/>
    </row>
    <row r="3365" spans="7:7" x14ac:dyDescent="0.25">
      <c r="G3365" s="124"/>
    </row>
    <row r="3366" spans="7:7" x14ac:dyDescent="0.25">
      <c r="G3366" s="124"/>
    </row>
    <row r="3367" spans="7:7" x14ac:dyDescent="0.25">
      <c r="G3367" s="124"/>
    </row>
    <row r="3368" spans="7:7" x14ac:dyDescent="0.25">
      <c r="G3368" s="124"/>
    </row>
    <row r="3369" spans="7:7" x14ac:dyDescent="0.25">
      <c r="G3369" s="124"/>
    </row>
    <row r="3370" spans="7:7" x14ac:dyDescent="0.25">
      <c r="G3370" s="124"/>
    </row>
    <row r="3371" spans="7:7" x14ac:dyDescent="0.25">
      <c r="G3371" s="124"/>
    </row>
    <row r="3372" spans="7:7" x14ac:dyDescent="0.25">
      <c r="G3372" s="124"/>
    </row>
    <row r="3373" spans="7:7" x14ac:dyDescent="0.25">
      <c r="G3373" s="124"/>
    </row>
    <row r="3374" spans="7:7" x14ac:dyDescent="0.25">
      <c r="G3374" s="124"/>
    </row>
    <row r="3375" spans="7:7" x14ac:dyDescent="0.25">
      <c r="G3375" s="124"/>
    </row>
    <row r="3376" spans="7:7" x14ac:dyDescent="0.25">
      <c r="G3376" s="124"/>
    </row>
    <row r="3377" spans="7:7" x14ac:dyDescent="0.25">
      <c r="G3377" s="124"/>
    </row>
    <row r="3378" spans="7:7" x14ac:dyDescent="0.25">
      <c r="G3378" s="124"/>
    </row>
    <row r="3379" spans="7:7" x14ac:dyDescent="0.25">
      <c r="G3379" s="124"/>
    </row>
    <row r="3380" spans="7:7" x14ac:dyDescent="0.25">
      <c r="G3380" s="124"/>
    </row>
    <row r="3381" spans="7:7" x14ac:dyDescent="0.25">
      <c r="G3381" s="124"/>
    </row>
    <row r="3382" spans="7:7" x14ac:dyDescent="0.25">
      <c r="G3382" s="124"/>
    </row>
    <row r="3383" spans="7:7" x14ac:dyDescent="0.25">
      <c r="G3383" s="124"/>
    </row>
    <row r="3384" spans="7:7" x14ac:dyDescent="0.25">
      <c r="G3384" s="124"/>
    </row>
    <row r="3385" spans="7:7" x14ac:dyDescent="0.25">
      <c r="G3385" s="124"/>
    </row>
    <row r="3386" spans="7:7" x14ac:dyDescent="0.25">
      <c r="G3386" s="124"/>
    </row>
    <row r="3387" spans="7:7" x14ac:dyDescent="0.25">
      <c r="G3387" s="124"/>
    </row>
    <row r="3388" spans="7:7" x14ac:dyDescent="0.25">
      <c r="G3388" s="124"/>
    </row>
    <row r="3389" spans="7:7" x14ac:dyDescent="0.25">
      <c r="G3389" s="124"/>
    </row>
    <row r="3390" spans="7:7" x14ac:dyDescent="0.25">
      <c r="G3390" s="124"/>
    </row>
    <row r="3391" spans="7:7" x14ac:dyDescent="0.25">
      <c r="G3391" s="124"/>
    </row>
    <row r="3392" spans="7:7" x14ac:dyDescent="0.25">
      <c r="G3392" s="124"/>
    </row>
    <row r="3393" spans="7:7" x14ac:dyDescent="0.25">
      <c r="G3393" s="124"/>
    </row>
    <row r="3394" spans="7:7" x14ac:dyDescent="0.25">
      <c r="G3394" s="124"/>
    </row>
    <row r="3395" spans="7:7" x14ac:dyDescent="0.25">
      <c r="G3395" s="124"/>
    </row>
    <row r="3396" spans="7:7" x14ac:dyDescent="0.25">
      <c r="G3396" s="124"/>
    </row>
    <row r="3397" spans="7:7" x14ac:dyDescent="0.25">
      <c r="G3397" s="124"/>
    </row>
    <row r="3398" spans="7:7" x14ac:dyDescent="0.25">
      <c r="G3398" s="124"/>
    </row>
    <row r="3399" spans="7:7" x14ac:dyDescent="0.25">
      <c r="G3399" s="124"/>
    </row>
    <row r="3400" spans="7:7" x14ac:dyDescent="0.25">
      <c r="G3400" s="124"/>
    </row>
    <row r="3401" spans="7:7" x14ac:dyDescent="0.25">
      <c r="G3401" s="124"/>
    </row>
    <row r="3402" spans="7:7" x14ac:dyDescent="0.25">
      <c r="G3402" s="124"/>
    </row>
    <row r="3403" spans="7:7" x14ac:dyDescent="0.25">
      <c r="G3403" s="124"/>
    </row>
    <row r="3404" spans="7:7" x14ac:dyDescent="0.25">
      <c r="G3404" s="124"/>
    </row>
    <row r="3405" spans="7:7" x14ac:dyDescent="0.25">
      <c r="G3405" s="124"/>
    </row>
    <row r="3406" spans="7:7" x14ac:dyDescent="0.25">
      <c r="G3406" s="124"/>
    </row>
    <row r="3407" spans="7:7" x14ac:dyDescent="0.25">
      <c r="G3407" s="124"/>
    </row>
    <row r="3408" spans="7:7" x14ac:dyDescent="0.25">
      <c r="G3408" s="124"/>
    </row>
    <row r="3409" spans="7:7" x14ac:dyDescent="0.25">
      <c r="G3409" s="124"/>
    </row>
    <row r="3410" spans="7:7" x14ac:dyDescent="0.25">
      <c r="G3410" s="124"/>
    </row>
    <row r="3411" spans="7:7" x14ac:dyDescent="0.25">
      <c r="G3411" s="124"/>
    </row>
    <row r="3412" spans="7:7" x14ac:dyDescent="0.25">
      <c r="G3412" s="124"/>
    </row>
    <row r="3413" spans="7:7" x14ac:dyDescent="0.25">
      <c r="G3413" s="124"/>
    </row>
    <row r="3414" spans="7:7" x14ac:dyDescent="0.25">
      <c r="G3414" s="124"/>
    </row>
    <row r="3415" spans="7:7" x14ac:dyDescent="0.25">
      <c r="G3415" s="124"/>
    </row>
    <row r="3416" spans="7:7" x14ac:dyDescent="0.25">
      <c r="G3416" s="124"/>
    </row>
    <row r="3417" spans="7:7" x14ac:dyDescent="0.25">
      <c r="G3417" s="124"/>
    </row>
    <row r="3418" spans="7:7" x14ac:dyDescent="0.25">
      <c r="G3418" s="124"/>
    </row>
    <row r="3419" spans="7:7" x14ac:dyDescent="0.25">
      <c r="G3419" s="124"/>
    </row>
    <row r="3420" spans="7:7" x14ac:dyDescent="0.25">
      <c r="G3420" s="124"/>
    </row>
    <row r="3421" spans="7:7" x14ac:dyDescent="0.25">
      <c r="G3421" s="124"/>
    </row>
    <row r="3422" spans="7:7" x14ac:dyDescent="0.25">
      <c r="G3422" s="124"/>
    </row>
    <row r="3423" spans="7:7" x14ac:dyDescent="0.25">
      <c r="G3423" s="124"/>
    </row>
    <row r="3424" spans="7:7" x14ac:dyDescent="0.25">
      <c r="G3424" s="124"/>
    </row>
    <row r="3425" spans="7:7" x14ac:dyDescent="0.25">
      <c r="G3425" s="124"/>
    </row>
    <row r="3426" spans="7:7" x14ac:dyDescent="0.25">
      <c r="G3426" s="124"/>
    </row>
    <row r="3427" spans="7:7" x14ac:dyDescent="0.25">
      <c r="G3427" s="124"/>
    </row>
    <row r="3428" spans="7:7" x14ac:dyDescent="0.25">
      <c r="G3428" s="124"/>
    </row>
    <row r="3429" spans="7:7" x14ac:dyDescent="0.25">
      <c r="G3429" s="124"/>
    </row>
    <row r="3430" spans="7:7" x14ac:dyDescent="0.25">
      <c r="G3430" s="124"/>
    </row>
    <row r="3431" spans="7:7" x14ac:dyDescent="0.25">
      <c r="G3431" s="124"/>
    </row>
    <row r="3432" spans="7:7" x14ac:dyDescent="0.25">
      <c r="G3432" s="124"/>
    </row>
    <row r="3433" spans="7:7" x14ac:dyDescent="0.25">
      <c r="G3433" s="124"/>
    </row>
    <row r="3434" spans="7:7" x14ac:dyDescent="0.25">
      <c r="G3434" s="124"/>
    </row>
    <row r="3435" spans="7:7" x14ac:dyDescent="0.25">
      <c r="G3435" s="124"/>
    </row>
    <row r="3436" spans="7:7" x14ac:dyDescent="0.25">
      <c r="G3436" s="124"/>
    </row>
    <row r="3437" spans="7:7" x14ac:dyDescent="0.25">
      <c r="G3437" s="124"/>
    </row>
    <row r="3438" spans="7:7" x14ac:dyDescent="0.25">
      <c r="G3438" s="124"/>
    </row>
    <row r="3439" spans="7:7" x14ac:dyDescent="0.25">
      <c r="G3439" s="124"/>
    </row>
    <row r="3440" spans="7:7" x14ac:dyDescent="0.25">
      <c r="G3440" s="124"/>
    </row>
    <row r="3441" spans="7:7" x14ac:dyDescent="0.25">
      <c r="G3441" s="124"/>
    </row>
    <row r="3442" spans="7:7" x14ac:dyDescent="0.25">
      <c r="G3442" s="124"/>
    </row>
    <row r="3443" spans="7:7" x14ac:dyDescent="0.25">
      <c r="G3443" s="124"/>
    </row>
    <row r="3444" spans="7:7" x14ac:dyDescent="0.25">
      <c r="G3444" s="124"/>
    </row>
    <row r="3445" spans="7:7" x14ac:dyDescent="0.25">
      <c r="G3445" s="124"/>
    </row>
    <row r="3446" spans="7:7" x14ac:dyDescent="0.25">
      <c r="G3446" s="124"/>
    </row>
    <row r="3447" spans="7:7" x14ac:dyDescent="0.25">
      <c r="G3447" s="124"/>
    </row>
    <row r="3448" spans="7:7" x14ac:dyDescent="0.25">
      <c r="G3448" s="124"/>
    </row>
    <row r="3449" spans="7:7" x14ac:dyDescent="0.25">
      <c r="G3449" s="124"/>
    </row>
    <row r="3450" spans="7:7" x14ac:dyDescent="0.25">
      <c r="G3450" s="124"/>
    </row>
    <row r="3451" spans="7:7" x14ac:dyDescent="0.25">
      <c r="G3451" s="124"/>
    </row>
    <row r="3452" spans="7:7" x14ac:dyDescent="0.25">
      <c r="G3452" s="124"/>
    </row>
    <row r="3453" spans="7:7" x14ac:dyDescent="0.25">
      <c r="G3453" s="124"/>
    </row>
    <row r="3454" spans="7:7" x14ac:dyDescent="0.25">
      <c r="G3454" s="124"/>
    </row>
    <row r="3455" spans="7:7" x14ac:dyDescent="0.25">
      <c r="G3455" s="124"/>
    </row>
    <row r="3456" spans="7:7" x14ac:dyDescent="0.25">
      <c r="G3456" s="124"/>
    </row>
    <row r="3457" spans="7:7" x14ac:dyDescent="0.25">
      <c r="G3457" s="124"/>
    </row>
    <row r="3458" spans="7:7" x14ac:dyDescent="0.25">
      <c r="G3458" s="124"/>
    </row>
    <row r="3459" spans="7:7" x14ac:dyDescent="0.25">
      <c r="G3459" s="124"/>
    </row>
    <row r="3460" spans="7:7" x14ac:dyDescent="0.25">
      <c r="G3460" s="124"/>
    </row>
    <row r="3461" spans="7:7" x14ac:dyDescent="0.25">
      <c r="G3461" s="124"/>
    </row>
    <row r="3462" spans="7:7" x14ac:dyDescent="0.25">
      <c r="G3462" s="124"/>
    </row>
    <row r="3463" spans="7:7" x14ac:dyDescent="0.25">
      <c r="G3463" s="124"/>
    </row>
    <row r="3464" spans="7:7" x14ac:dyDescent="0.25">
      <c r="G3464" s="124"/>
    </row>
    <row r="3465" spans="7:7" x14ac:dyDescent="0.25">
      <c r="G3465" s="124"/>
    </row>
    <row r="3466" spans="7:7" x14ac:dyDescent="0.25">
      <c r="G3466" s="124"/>
    </row>
    <row r="3467" spans="7:7" x14ac:dyDescent="0.25">
      <c r="G3467" s="124"/>
    </row>
    <row r="3468" spans="7:7" x14ac:dyDescent="0.25">
      <c r="G3468" s="124"/>
    </row>
    <row r="3469" spans="7:7" x14ac:dyDescent="0.25">
      <c r="G3469" s="124"/>
    </row>
    <row r="3470" spans="7:7" x14ac:dyDescent="0.25">
      <c r="G3470" s="124"/>
    </row>
    <row r="3471" spans="7:7" x14ac:dyDescent="0.25">
      <c r="G3471" s="124"/>
    </row>
    <row r="3472" spans="7:7" x14ac:dyDescent="0.25">
      <c r="G3472" s="124"/>
    </row>
    <row r="3473" spans="7:7" x14ac:dyDescent="0.25">
      <c r="G3473" s="124"/>
    </row>
    <row r="3474" spans="7:7" x14ac:dyDescent="0.25">
      <c r="G3474" s="124"/>
    </row>
    <row r="3475" spans="7:7" x14ac:dyDescent="0.25">
      <c r="G3475" s="124"/>
    </row>
    <row r="3476" spans="7:7" x14ac:dyDescent="0.25">
      <c r="G3476" s="124"/>
    </row>
    <row r="3477" spans="7:7" x14ac:dyDescent="0.25">
      <c r="G3477" s="124"/>
    </row>
    <row r="3478" spans="7:7" x14ac:dyDescent="0.25">
      <c r="G3478" s="124"/>
    </row>
    <row r="3479" spans="7:7" x14ac:dyDescent="0.25">
      <c r="G3479" s="124"/>
    </row>
    <row r="3480" spans="7:7" x14ac:dyDescent="0.25">
      <c r="G3480" s="124"/>
    </row>
    <row r="3481" spans="7:7" x14ac:dyDescent="0.25">
      <c r="G3481" s="124"/>
    </row>
    <row r="3482" spans="7:7" x14ac:dyDescent="0.25">
      <c r="G3482" s="124"/>
    </row>
    <row r="3483" spans="7:7" x14ac:dyDescent="0.25">
      <c r="G3483" s="124"/>
    </row>
    <row r="3484" spans="7:7" x14ac:dyDescent="0.25">
      <c r="G3484" s="124"/>
    </row>
    <row r="3485" spans="7:7" x14ac:dyDescent="0.25">
      <c r="G3485" s="124"/>
    </row>
    <row r="3486" spans="7:7" x14ac:dyDescent="0.25">
      <c r="G3486" s="124"/>
    </row>
    <row r="3487" spans="7:7" x14ac:dyDescent="0.25">
      <c r="G3487" s="124"/>
    </row>
    <row r="3488" spans="7:7" x14ac:dyDescent="0.25">
      <c r="G3488" s="124"/>
    </row>
    <row r="3489" spans="7:7" x14ac:dyDescent="0.25">
      <c r="G3489" s="124"/>
    </row>
    <row r="3490" spans="7:7" x14ac:dyDescent="0.25">
      <c r="G3490" s="124"/>
    </row>
    <row r="3491" spans="7:7" x14ac:dyDescent="0.25">
      <c r="G3491" s="124"/>
    </row>
    <row r="3492" spans="7:7" x14ac:dyDescent="0.25">
      <c r="G3492" s="124"/>
    </row>
    <row r="3493" spans="7:7" x14ac:dyDescent="0.25">
      <c r="G3493" s="124"/>
    </row>
    <row r="3494" spans="7:7" x14ac:dyDescent="0.25">
      <c r="G3494" s="124"/>
    </row>
    <row r="3495" spans="7:7" x14ac:dyDescent="0.25">
      <c r="G3495" s="124"/>
    </row>
    <row r="3496" spans="7:7" x14ac:dyDescent="0.25">
      <c r="G3496" s="124"/>
    </row>
    <row r="3497" spans="7:7" x14ac:dyDescent="0.25">
      <c r="G3497" s="124"/>
    </row>
    <row r="3498" spans="7:7" x14ac:dyDescent="0.25">
      <c r="G3498" s="124"/>
    </row>
    <row r="3499" spans="7:7" x14ac:dyDescent="0.25">
      <c r="G3499" s="124"/>
    </row>
    <row r="3500" spans="7:7" x14ac:dyDescent="0.25">
      <c r="G3500" s="124"/>
    </row>
    <row r="3501" spans="7:7" x14ac:dyDescent="0.25">
      <c r="G3501" s="124"/>
    </row>
    <row r="3502" spans="7:7" x14ac:dyDescent="0.25">
      <c r="G3502" s="124"/>
    </row>
    <row r="3503" spans="7:7" x14ac:dyDescent="0.25">
      <c r="G3503" s="124"/>
    </row>
    <row r="3504" spans="7:7" x14ac:dyDescent="0.25">
      <c r="G3504" s="124"/>
    </row>
    <row r="3505" spans="7:7" x14ac:dyDescent="0.25">
      <c r="G3505" s="124"/>
    </row>
    <row r="3506" spans="7:7" x14ac:dyDescent="0.25">
      <c r="G3506" s="124"/>
    </row>
    <row r="3507" spans="7:7" x14ac:dyDescent="0.25">
      <c r="G3507" s="124"/>
    </row>
    <row r="3508" spans="7:7" x14ac:dyDescent="0.25">
      <c r="G3508" s="124"/>
    </row>
    <row r="3509" spans="7:7" x14ac:dyDescent="0.25">
      <c r="G3509" s="124"/>
    </row>
    <row r="3510" spans="7:7" x14ac:dyDescent="0.25">
      <c r="G3510" s="124"/>
    </row>
    <row r="3511" spans="7:7" x14ac:dyDescent="0.25">
      <c r="G3511" s="124"/>
    </row>
    <row r="3512" spans="7:7" x14ac:dyDescent="0.25">
      <c r="G3512" s="124"/>
    </row>
    <row r="3513" spans="7:7" x14ac:dyDescent="0.25">
      <c r="G3513" s="124"/>
    </row>
    <row r="3514" spans="7:7" x14ac:dyDescent="0.25">
      <c r="G3514" s="124"/>
    </row>
    <row r="3515" spans="7:7" x14ac:dyDescent="0.25">
      <c r="G3515" s="124"/>
    </row>
    <row r="3516" spans="7:7" x14ac:dyDescent="0.25">
      <c r="G3516" s="124"/>
    </row>
    <row r="3517" spans="7:7" x14ac:dyDescent="0.25">
      <c r="G3517" s="124"/>
    </row>
    <row r="3518" spans="7:7" x14ac:dyDescent="0.25">
      <c r="G3518" s="124"/>
    </row>
    <row r="3519" spans="7:7" x14ac:dyDescent="0.25">
      <c r="G3519" s="124"/>
    </row>
    <row r="3520" spans="7:7" x14ac:dyDescent="0.25">
      <c r="G3520" s="124"/>
    </row>
    <row r="3521" spans="7:7" x14ac:dyDescent="0.25">
      <c r="G3521" s="124"/>
    </row>
    <row r="3522" spans="7:7" x14ac:dyDescent="0.25">
      <c r="G3522" s="124"/>
    </row>
    <row r="3523" spans="7:7" x14ac:dyDescent="0.25">
      <c r="G3523" s="124"/>
    </row>
    <row r="3524" spans="7:7" x14ac:dyDescent="0.25">
      <c r="G3524" s="124"/>
    </row>
    <row r="3525" spans="7:7" x14ac:dyDescent="0.25">
      <c r="G3525" s="124"/>
    </row>
    <row r="3526" spans="7:7" x14ac:dyDescent="0.25">
      <c r="G3526" s="124"/>
    </row>
    <row r="3527" spans="7:7" x14ac:dyDescent="0.25">
      <c r="G3527" s="124"/>
    </row>
    <row r="3528" spans="7:7" x14ac:dyDescent="0.25">
      <c r="G3528" s="124"/>
    </row>
    <row r="3529" spans="7:7" x14ac:dyDescent="0.25">
      <c r="G3529" s="124"/>
    </row>
    <row r="3530" spans="7:7" x14ac:dyDescent="0.25">
      <c r="G3530" s="124"/>
    </row>
    <row r="3531" spans="7:7" x14ac:dyDescent="0.25">
      <c r="G3531" s="124"/>
    </row>
    <row r="3532" spans="7:7" x14ac:dyDescent="0.25">
      <c r="G3532" s="124"/>
    </row>
    <row r="3533" spans="7:7" x14ac:dyDescent="0.25">
      <c r="G3533" s="124"/>
    </row>
    <row r="3534" spans="7:7" x14ac:dyDescent="0.25">
      <c r="G3534" s="124"/>
    </row>
    <row r="3535" spans="7:7" x14ac:dyDescent="0.25">
      <c r="G3535" s="124"/>
    </row>
    <row r="3536" spans="7:7" x14ac:dyDescent="0.25">
      <c r="G3536" s="124"/>
    </row>
    <row r="3537" spans="7:7" x14ac:dyDescent="0.25">
      <c r="G3537" s="124"/>
    </row>
    <row r="3538" spans="7:7" x14ac:dyDescent="0.25">
      <c r="G3538" s="124"/>
    </row>
    <row r="3539" spans="7:7" x14ac:dyDescent="0.25">
      <c r="G3539" s="124"/>
    </row>
    <row r="3540" spans="7:7" x14ac:dyDescent="0.25">
      <c r="G3540" s="124"/>
    </row>
    <row r="3541" spans="7:7" x14ac:dyDescent="0.25">
      <c r="G3541" s="124"/>
    </row>
    <row r="3542" spans="7:7" x14ac:dyDescent="0.25">
      <c r="G3542" s="124"/>
    </row>
    <row r="3543" spans="7:7" x14ac:dyDescent="0.25">
      <c r="G3543" s="124"/>
    </row>
    <row r="3544" spans="7:7" x14ac:dyDescent="0.25">
      <c r="G3544" s="124"/>
    </row>
    <row r="3545" spans="7:7" x14ac:dyDescent="0.25">
      <c r="G3545" s="124"/>
    </row>
    <row r="3546" spans="7:7" x14ac:dyDescent="0.25">
      <c r="G3546" s="124"/>
    </row>
    <row r="3547" spans="7:7" x14ac:dyDescent="0.25">
      <c r="G3547" s="124"/>
    </row>
    <row r="3548" spans="7:7" x14ac:dyDescent="0.25">
      <c r="G3548" s="124"/>
    </row>
    <row r="3549" spans="7:7" x14ac:dyDescent="0.25">
      <c r="G3549" s="124"/>
    </row>
    <row r="3550" spans="7:7" x14ac:dyDescent="0.25">
      <c r="G3550" s="124"/>
    </row>
    <row r="3551" spans="7:7" x14ac:dyDescent="0.25">
      <c r="G3551" s="124"/>
    </row>
    <row r="3552" spans="7:7" x14ac:dyDescent="0.25">
      <c r="G3552" s="124"/>
    </row>
    <row r="3553" spans="7:7" x14ac:dyDescent="0.25">
      <c r="G3553" s="124"/>
    </row>
    <row r="3554" spans="7:7" x14ac:dyDescent="0.25">
      <c r="G3554" s="124"/>
    </row>
    <row r="3555" spans="7:7" x14ac:dyDescent="0.25">
      <c r="G3555" s="124"/>
    </row>
    <row r="3556" spans="7:7" x14ac:dyDescent="0.25">
      <c r="G3556" s="124"/>
    </row>
    <row r="3557" spans="7:7" x14ac:dyDescent="0.25">
      <c r="G3557" s="124"/>
    </row>
    <row r="3558" spans="7:7" x14ac:dyDescent="0.25">
      <c r="G3558" s="124"/>
    </row>
    <row r="3559" spans="7:7" x14ac:dyDescent="0.25">
      <c r="G3559" s="124"/>
    </row>
    <row r="3560" spans="7:7" x14ac:dyDescent="0.25">
      <c r="G3560" s="124"/>
    </row>
    <row r="3561" spans="7:7" x14ac:dyDescent="0.25">
      <c r="G3561" s="124"/>
    </row>
    <row r="3562" spans="7:7" x14ac:dyDescent="0.25">
      <c r="G3562" s="124"/>
    </row>
    <row r="3563" spans="7:7" x14ac:dyDescent="0.25">
      <c r="G3563" s="124"/>
    </row>
    <row r="3564" spans="7:7" x14ac:dyDescent="0.25">
      <c r="G3564" s="124"/>
    </row>
    <row r="3565" spans="7:7" x14ac:dyDescent="0.25">
      <c r="G3565" s="124"/>
    </row>
    <row r="3566" spans="7:7" x14ac:dyDescent="0.25">
      <c r="G3566" s="124"/>
    </row>
    <row r="3567" spans="7:7" x14ac:dyDescent="0.25">
      <c r="G3567" s="124"/>
    </row>
    <row r="3568" spans="7:7" x14ac:dyDescent="0.25">
      <c r="G3568" s="124"/>
    </row>
    <row r="3569" spans="7:7" x14ac:dyDescent="0.25">
      <c r="G3569" s="124"/>
    </row>
    <row r="3570" spans="7:7" x14ac:dyDescent="0.25">
      <c r="G3570" s="124"/>
    </row>
    <row r="3571" spans="7:7" x14ac:dyDescent="0.25">
      <c r="G3571" s="124"/>
    </row>
    <row r="3572" spans="7:7" x14ac:dyDescent="0.25">
      <c r="G3572" s="124"/>
    </row>
    <row r="3573" spans="7:7" x14ac:dyDescent="0.25">
      <c r="G3573" s="124"/>
    </row>
    <row r="3574" spans="7:7" x14ac:dyDescent="0.25">
      <c r="G3574" s="124"/>
    </row>
    <row r="3575" spans="7:7" x14ac:dyDescent="0.25">
      <c r="G3575" s="124"/>
    </row>
    <row r="3576" spans="7:7" x14ac:dyDescent="0.25">
      <c r="G3576" s="124"/>
    </row>
    <row r="3577" spans="7:7" x14ac:dyDescent="0.25">
      <c r="G3577" s="124"/>
    </row>
    <row r="3578" spans="7:7" x14ac:dyDescent="0.25">
      <c r="G3578" s="124"/>
    </row>
    <row r="3579" spans="7:7" x14ac:dyDescent="0.25">
      <c r="G3579" s="124"/>
    </row>
    <row r="3580" spans="7:7" x14ac:dyDescent="0.25">
      <c r="G3580" s="124"/>
    </row>
    <row r="3581" spans="7:7" x14ac:dyDescent="0.25">
      <c r="G3581" s="124"/>
    </row>
    <row r="3582" spans="7:7" x14ac:dyDescent="0.25">
      <c r="G3582" s="124"/>
    </row>
    <row r="3583" spans="7:7" x14ac:dyDescent="0.25">
      <c r="G3583" s="124"/>
    </row>
    <row r="3584" spans="7:7" x14ac:dyDescent="0.25">
      <c r="G3584" s="124"/>
    </row>
    <row r="3585" spans="7:7" x14ac:dyDescent="0.25">
      <c r="G3585" s="124"/>
    </row>
    <row r="3586" spans="7:7" x14ac:dyDescent="0.25">
      <c r="G3586" s="124"/>
    </row>
    <row r="3587" spans="7:7" x14ac:dyDescent="0.25">
      <c r="G3587" s="124"/>
    </row>
    <row r="3588" spans="7:7" x14ac:dyDescent="0.25">
      <c r="G3588" s="124"/>
    </row>
    <row r="3589" spans="7:7" x14ac:dyDescent="0.25">
      <c r="G3589" s="124"/>
    </row>
    <row r="3590" spans="7:7" x14ac:dyDescent="0.25">
      <c r="G3590" s="124"/>
    </row>
    <row r="3591" spans="7:7" x14ac:dyDescent="0.25">
      <c r="G3591" s="124"/>
    </row>
    <row r="3592" spans="7:7" x14ac:dyDescent="0.25">
      <c r="G3592" s="124"/>
    </row>
    <row r="3593" spans="7:7" x14ac:dyDescent="0.25">
      <c r="G3593" s="124"/>
    </row>
    <row r="3594" spans="7:7" x14ac:dyDescent="0.25">
      <c r="G3594" s="124"/>
    </row>
    <row r="3595" spans="7:7" x14ac:dyDescent="0.25">
      <c r="G3595" s="124"/>
    </row>
    <row r="3596" spans="7:7" x14ac:dyDescent="0.25">
      <c r="G3596" s="124"/>
    </row>
    <row r="3597" spans="7:7" x14ac:dyDescent="0.25">
      <c r="G3597" s="124"/>
    </row>
    <row r="3598" spans="7:7" x14ac:dyDescent="0.25">
      <c r="G3598" s="124"/>
    </row>
    <row r="3599" spans="7:7" x14ac:dyDescent="0.25">
      <c r="G3599" s="124"/>
    </row>
    <row r="3600" spans="7:7" x14ac:dyDescent="0.25">
      <c r="G3600" s="124"/>
    </row>
    <row r="3601" spans="7:7" x14ac:dyDescent="0.25">
      <c r="G3601" s="124"/>
    </row>
    <row r="3602" spans="7:7" x14ac:dyDescent="0.25">
      <c r="G3602" s="124"/>
    </row>
    <row r="3603" spans="7:7" x14ac:dyDescent="0.25">
      <c r="G3603" s="124"/>
    </row>
    <row r="3604" spans="7:7" x14ac:dyDescent="0.25">
      <c r="G3604" s="124"/>
    </row>
    <row r="3605" spans="7:7" x14ac:dyDescent="0.25">
      <c r="G3605" s="124"/>
    </row>
    <row r="3606" spans="7:7" x14ac:dyDescent="0.25">
      <c r="G3606" s="124"/>
    </row>
    <row r="3607" spans="7:7" x14ac:dyDescent="0.25">
      <c r="G3607" s="124"/>
    </row>
    <row r="3608" spans="7:7" x14ac:dyDescent="0.25">
      <c r="G3608" s="124"/>
    </row>
    <row r="3609" spans="7:7" x14ac:dyDescent="0.25">
      <c r="G3609" s="124"/>
    </row>
    <row r="3610" spans="7:7" x14ac:dyDescent="0.25">
      <c r="G3610" s="124"/>
    </row>
    <row r="3611" spans="7:7" x14ac:dyDescent="0.25">
      <c r="G3611" s="124"/>
    </row>
    <row r="3612" spans="7:7" x14ac:dyDescent="0.25">
      <c r="G3612" s="124"/>
    </row>
    <row r="3613" spans="7:7" x14ac:dyDescent="0.25">
      <c r="G3613" s="124"/>
    </row>
    <row r="3614" spans="7:7" x14ac:dyDescent="0.25">
      <c r="G3614" s="124"/>
    </row>
    <row r="3615" spans="7:7" x14ac:dyDescent="0.25">
      <c r="G3615" s="124"/>
    </row>
    <row r="3616" spans="7:7" x14ac:dyDescent="0.25">
      <c r="G3616" s="124"/>
    </row>
    <row r="3617" spans="7:7" x14ac:dyDescent="0.25">
      <c r="G3617" s="124"/>
    </row>
    <row r="3618" spans="7:7" x14ac:dyDescent="0.25">
      <c r="G3618" s="124"/>
    </row>
    <row r="3619" spans="7:7" x14ac:dyDescent="0.25">
      <c r="G3619" s="124"/>
    </row>
    <row r="3620" spans="7:7" x14ac:dyDescent="0.25">
      <c r="G3620" s="124"/>
    </row>
    <row r="3621" spans="7:7" x14ac:dyDescent="0.25">
      <c r="G3621" s="124"/>
    </row>
    <row r="3622" spans="7:7" x14ac:dyDescent="0.25">
      <c r="G3622" s="124"/>
    </row>
    <row r="3623" spans="7:7" x14ac:dyDescent="0.25">
      <c r="G3623" s="124"/>
    </row>
    <row r="3624" spans="7:7" x14ac:dyDescent="0.25">
      <c r="G3624" s="124"/>
    </row>
    <row r="3625" spans="7:7" x14ac:dyDescent="0.25">
      <c r="G3625" s="124"/>
    </row>
    <row r="3626" spans="7:7" x14ac:dyDescent="0.25">
      <c r="G3626" s="124"/>
    </row>
    <row r="3627" spans="7:7" x14ac:dyDescent="0.25">
      <c r="G3627" s="124"/>
    </row>
    <row r="3628" spans="7:7" x14ac:dyDescent="0.25">
      <c r="G3628" s="124"/>
    </row>
    <row r="3629" spans="7:7" x14ac:dyDescent="0.25">
      <c r="G3629" s="124"/>
    </row>
    <row r="3630" spans="7:7" x14ac:dyDescent="0.25">
      <c r="G3630" s="124"/>
    </row>
    <row r="3631" spans="7:7" x14ac:dyDescent="0.25">
      <c r="G3631" s="124"/>
    </row>
    <row r="3632" spans="7:7" x14ac:dyDescent="0.25">
      <c r="G3632" s="124"/>
    </row>
    <row r="3633" spans="7:7" x14ac:dyDescent="0.25">
      <c r="G3633" s="124"/>
    </row>
    <row r="3634" spans="7:7" x14ac:dyDescent="0.25">
      <c r="G3634" s="124"/>
    </row>
    <row r="3635" spans="7:7" x14ac:dyDescent="0.25">
      <c r="G3635" s="124"/>
    </row>
    <row r="3636" spans="7:7" x14ac:dyDescent="0.25">
      <c r="G3636" s="124"/>
    </row>
    <row r="3637" spans="7:7" x14ac:dyDescent="0.25">
      <c r="G3637" s="124"/>
    </row>
    <row r="3638" spans="7:7" x14ac:dyDescent="0.25">
      <c r="G3638" s="124"/>
    </row>
    <row r="3639" spans="7:7" x14ac:dyDescent="0.25">
      <c r="G3639" s="124"/>
    </row>
    <row r="3640" spans="7:7" x14ac:dyDescent="0.25">
      <c r="G3640" s="124"/>
    </row>
    <row r="3641" spans="7:7" x14ac:dyDescent="0.25">
      <c r="G3641" s="124"/>
    </row>
    <row r="3642" spans="7:7" x14ac:dyDescent="0.25">
      <c r="G3642" s="124"/>
    </row>
    <row r="3643" spans="7:7" x14ac:dyDescent="0.25">
      <c r="G3643" s="124"/>
    </row>
    <row r="3644" spans="7:7" x14ac:dyDescent="0.25">
      <c r="G3644" s="124"/>
    </row>
    <row r="3645" spans="7:7" x14ac:dyDescent="0.25">
      <c r="G3645" s="124"/>
    </row>
    <row r="3646" spans="7:7" x14ac:dyDescent="0.25">
      <c r="G3646" s="124"/>
    </row>
    <row r="3647" spans="7:7" x14ac:dyDescent="0.25">
      <c r="G3647" s="124"/>
    </row>
    <row r="3648" spans="7:7" x14ac:dyDescent="0.25">
      <c r="G3648" s="124"/>
    </row>
    <row r="3649" spans="7:7" x14ac:dyDescent="0.25">
      <c r="G3649" s="124"/>
    </row>
    <row r="3650" spans="7:7" x14ac:dyDescent="0.25">
      <c r="G3650" s="124"/>
    </row>
    <row r="3651" spans="7:7" x14ac:dyDescent="0.25">
      <c r="G3651" s="124"/>
    </row>
    <row r="3652" spans="7:7" x14ac:dyDescent="0.25">
      <c r="G3652" s="124"/>
    </row>
    <row r="3653" spans="7:7" x14ac:dyDescent="0.25">
      <c r="G3653" s="124"/>
    </row>
    <row r="3654" spans="7:7" x14ac:dyDescent="0.25">
      <c r="G3654" s="124"/>
    </row>
    <row r="3655" spans="7:7" x14ac:dyDescent="0.25">
      <c r="G3655" s="124"/>
    </row>
    <row r="3656" spans="7:7" x14ac:dyDescent="0.25">
      <c r="G3656" s="124"/>
    </row>
    <row r="3657" spans="7:7" x14ac:dyDescent="0.25">
      <c r="G3657" s="124"/>
    </row>
    <row r="3658" spans="7:7" x14ac:dyDescent="0.25">
      <c r="G3658" s="124"/>
    </row>
    <row r="3659" spans="7:7" x14ac:dyDescent="0.25">
      <c r="G3659" s="124"/>
    </row>
    <row r="3660" spans="7:7" x14ac:dyDescent="0.25">
      <c r="G3660" s="124"/>
    </row>
    <row r="3661" spans="7:7" x14ac:dyDescent="0.25">
      <c r="G3661" s="124"/>
    </row>
    <row r="3662" spans="7:7" x14ac:dyDescent="0.25">
      <c r="G3662" s="124"/>
    </row>
    <row r="3663" spans="7:7" x14ac:dyDescent="0.25">
      <c r="G3663" s="124"/>
    </row>
    <row r="3664" spans="7:7" x14ac:dyDescent="0.25">
      <c r="G3664" s="124"/>
    </row>
    <row r="3665" spans="7:7" x14ac:dyDescent="0.25">
      <c r="G3665" s="124"/>
    </row>
    <row r="3666" spans="7:7" x14ac:dyDescent="0.25">
      <c r="G3666" s="124"/>
    </row>
    <row r="3667" spans="7:7" x14ac:dyDescent="0.25">
      <c r="G3667" s="124"/>
    </row>
    <row r="3668" spans="7:7" x14ac:dyDescent="0.25">
      <c r="G3668" s="124"/>
    </row>
    <row r="3669" spans="7:7" x14ac:dyDescent="0.25">
      <c r="G3669" s="124"/>
    </row>
    <row r="3670" spans="7:7" x14ac:dyDescent="0.25">
      <c r="G3670" s="124"/>
    </row>
    <row r="3671" spans="7:7" x14ac:dyDescent="0.25">
      <c r="G3671" s="124"/>
    </row>
    <row r="3672" spans="7:7" x14ac:dyDescent="0.25">
      <c r="G3672" s="124"/>
    </row>
    <row r="3673" spans="7:7" x14ac:dyDescent="0.25">
      <c r="G3673" s="124"/>
    </row>
    <row r="3674" spans="7:7" x14ac:dyDescent="0.25">
      <c r="G3674" s="124"/>
    </row>
    <row r="3675" spans="7:7" x14ac:dyDescent="0.25">
      <c r="G3675" s="124"/>
    </row>
    <row r="3676" spans="7:7" x14ac:dyDescent="0.25">
      <c r="G3676" s="124"/>
    </row>
    <row r="3677" spans="7:7" x14ac:dyDescent="0.25">
      <c r="G3677" s="124"/>
    </row>
    <row r="3678" spans="7:7" x14ac:dyDescent="0.25">
      <c r="G3678" s="124"/>
    </row>
    <row r="3679" spans="7:7" x14ac:dyDescent="0.25">
      <c r="G3679" s="124"/>
    </row>
    <row r="3680" spans="7:7" x14ac:dyDescent="0.25">
      <c r="G3680" s="124"/>
    </row>
    <row r="3681" spans="7:7" x14ac:dyDescent="0.25">
      <c r="G3681" s="124"/>
    </row>
    <row r="3682" spans="7:7" x14ac:dyDescent="0.25">
      <c r="G3682" s="124"/>
    </row>
    <row r="3683" spans="7:7" x14ac:dyDescent="0.25">
      <c r="G3683" s="124"/>
    </row>
    <row r="3684" spans="7:7" x14ac:dyDescent="0.25">
      <c r="G3684" s="124"/>
    </row>
    <row r="3685" spans="7:7" x14ac:dyDescent="0.25">
      <c r="G3685" s="124"/>
    </row>
    <row r="3686" spans="7:7" x14ac:dyDescent="0.25">
      <c r="G3686" s="124"/>
    </row>
    <row r="3687" spans="7:7" x14ac:dyDescent="0.25">
      <c r="G3687" s="124"/>
    </row>
    <row r="3688" spans="7:7" x14ac:dyDescent="0.25">
      <c r="G3688" s="124"/>
    </row>
    <row r="3689" spans="7:7" x14ac:dyDescent="0.25">
      <c r="G3689" s="124"/>
    </row>
    <row r="3690" spans="7:7" x14ac:dyDescent="0.25">
      <c r="G3690" s="124"/>
    </row>
    <row r="3691" spans="7:7" x14ac:dyDescent="0.25">
      <c r="G3691" s="124"/>
    </row>
    <row r="3692" spans="7:7" x14ac:dyDescent="0.25">
      <c r="G3692" s="124"/>
    </row>
    <row r="3693" spans="7:7" x14ac:dyDescent="0.25">
      <c r="G3693" s="124"/>
    </row>
    <row r="3694" spans="7:7" x14ac:dyDescent="0.25">
      <c r="G3694" s="124"/>
    </row>
    <row r="3695" spans="7:7" x14ac:dyDescent="0.25">
      <c r="G3695" s="124"/>
    </row>
    <row r="3696" spans="7:7" x14ac:dyDescent="0.25">
      <c r="G3696" s="124"/>
    </row>
    <row r="3697" spans="7:7" x14ac:dyDescent="0.25">
      <c r="G3697" s="124"/>
    </row>
    <row r="3698" spans="7:7" x14ac:dyDescent="0.25">
      <c r="G3698" s="124"/>
    </row>
    <row r="3699" spans="7:7" x14ac:dyDescent="0.25">
      <c r="G3699" s="124"/>
    </row>
    <row r="3700" spans="7:7" x14ac:dyDescent="0.25">
      <c r="G3700" s="124"/>
    </row>
    <row r="3701" spans="7:7" x14ac:dyDescent="0.25">
      <c r="G3701" s="124"/>
    </row>
    <row r="3702" spans="7:7" x14ac:dyDescent="0.25">
      <c r="G3702" s="124"/>
    </row>
    <row r="3703" spans="7:7" x14ac:dyDescent="0.25">
      <c r="G3703" s="124"/>
    </row>
    <row r="3704" spans="7:7" x14ac:dyDescent="0.25">
      <c r="G3704" s="124"/>
    </row>
    <row r="3705" spans="7:7" x14ac:dyDescent="0.25">
      <c r="G3705" s="124"/>
    </row>
    <row r="3706" spans="7:7" x14ac:dyDescent="0.25">
      <c r="G3706" s="124"/>
    </row>
    <row r="3707" spans="7:7" x14ac:dyDescent="0.25">
      <c r="G3707" s="124"/>
    </row>
    <row r="3708" spans="7:7" x14ac:dyDescent="0.25">
      <c r="G3708" s="124"/>
    </row>
    <row r="3709" spans="7:7" x14ac:dyDescent="0.25">
      <c r="G3709" s="124"/>
    </row>
    <row r="3710" spans="7:7" x14ac:dyDescent="0.25">
      <c r="G3710" s="124"/>
    </row>
    <row r="3711" spans="7:7" x14ac:dyDescent="0.25">
      <c r="G3711" s="124"/>
    </row>
    <row r="3712" spans="7:7" x14ac:dyDescent="0.25">
      <c r="G3712" s="124"/>
    </row>
    <row r="3713" spans="7:7" x14ac:dyDescent="0.25">
      <c r="G3713" s="124"/>
    </row>
    <row r="3714" spans="7:7" x14ac:dyDescent="0.25">
      <c r="G3714" s="124"/>
    </row>
    <row r="3715" spans="7:7" x14ac:dyDescent="0.25">
      <c r="G3715" s="124"/>
    </row>
    <row r="3716" spans="7:7" x14ac:dyDescent="0.25">
      <c r="G3716" s="124"/>
    </row>
    <row r="3717" spans="7:7" x14ac:dyDescent="0.25">
      <c r="G3717" s="124"/>
    </row>
    <row r="3718" spans="7:7" x14ac:dyDescent="0.25">
      <c r="G3718" s="124"/>
    </row>
    <row r="3719" spans="7:7" x14ac:dyDescent="0.25">
      <c r="G3719" s="124"/>
    </row>
    <row r="3720" spans="7:7" x14ac:dyDescent="0.25">
      <c r="G3720" s="124"/>
    </row>
    <row r="3721" spans="7:7" x14ac:dyDescent="0.25">
      <c r="G3721" s="124"/>
    </row>
    <row r="3722" spans="7:7" x14ac:dyDescent="0.25">
      <c r="G3722" s="124"/>
    </row>
    <row r="3723" spans="7:7" x14ac:dyDescent="0.25">
      <c r="G3723" s="124"/>
    </row>
    <row r="3724" spans="7:7" x14ac:dyDescent="0.25">
      <c r="G3724" s="124"/>
    </row>
    <row r="3725" spans="7:7" x14ac:dyDescent="0.25">
      <c r="G3725" s="124"/>
    </row>
    <row r="3726" spans="7:7" x14ac:dyDescent="0.25">
      <c r="G3726" s="124"/>
    </row>
    <row r="3727" spans="7:7" x14ac:dyDescent="0.25">
      <c r="G3727" s="124"/>
    </row>
    <row r="3728" spans="7:7" x14ac:dyDescent="0.25">
      <c r="G3728" s="124"/>
    </row>
    <row r="3729" spans="7:7" x14ac:dyDescent="0.25">
      <c r="G3729" s="124"/>
    </row>
    <row r="3730" spans="7:7" x14ac:dyDescent="0.25">
      <c r="G3730" s="124"/>
    </row>
    <row r="3731" spans="7:7" x14ac:dyDescent="0.25">
      <c r="G3731" s="124"/>
    </row>
    <row r="3732" spans="7:7" x14ac:dyDescent="0.25">
      <c r="G3732" s="124"/>
    </row>
    <row r="3733" spans="7:7" x14ac:dyDescent="0.25">
      <c r="G3733" s="124"/>
    </row>
    <row r="3734" spans="7:7" x14ac:dyDescent="0.25">
      <c r="G3734" s="124"/>
    </row>
    <row r="3735" spans="7:7" x14ac:dyDescent="0.25">
      <c r="G3735" s="124"/>
    </row>
    <row r="3736" spans="7:7" x14ac:dyDescent="0.25">
      <c r="G3736" s="124"/>
    </row>
    <row r="3737" spans="7:7" x14ac:dyDescent="0.25">
      <c r="G3737" s="124"/>
    </row>
    <row r="3738" spans="7:7" x14ac:dyDescent="0.25">
      <c r="G3738" s="124"/>
    </row>
    <row r="3739" spans="7:7" x14ac:dyDescent="0.25">
      <c r="G3739" s="124"/>
    </row>
    <row r="3740" spans="7:7" x14ac:dyDescent="0.25">
      <c r="G3740" s="124"/>
    </row>
    <row r="3741" spans="7:7" x14ac:dyDescent="0.25">
      <c r="G3741" s="124"/>
    </row>
    <row r="3742" spans="7:7" x14ac:dyDescent="0.25">
      <c r="G3742" s="124"/>
    </row>
    <row r="3743" spans="7:7" x14ac:dyDescent="0.25">
      <c r="G3743" s="124"/>
    </row>
    <row r="3744" spans="7:7" x14ac:dyDescent="0.25">
      <c r="G3744" s="124"/>
    </row>
    <row r="3745" spans="7:7" x14ac:dyDescent="0.25">
      <c r="G3745" s="124"/>
    </row>
    <row r="3746" spans="7:7" x14ac:dyDescent="0.25">
      <c r="G3746" s="124"/>
    </row>
    <row r="3747" spans="7:7" x14ac:dyDescent="0.25">
      <c r="G3747" s="124"/>
    </row>
    <row r="3748" spans="7:7" x14ac:dyDescent="0.25">
      <c r="G3748" s="124"/>
    </row>
    <row r="3749" spans="7:7" x14ac:dyDescent="0.25">
      <c r="G3749" s="124"/>
    </row>
    <row r="3750" spans="7:7" x14ac:dyDescent="0.25">
      <c r="G3750" s="124"/>
    </row>
    <row r="3751" spans="7:7" x14ac:dyDescent="0.25">
      <c r="G3751" s="124"/>
    </row>
    <row r="3752" spans="7:7" x14ac:dyDescent="0.25">
      <c r="G3752" s="124"/>
    </row>
    <row r="3753" spans="7:7" x14ac:dyDescent="0.25">
      <c r="G3753" s="124"/>
    </row>
    <row r="3754" spans="7:7" x14ac:dyDescent="0.25">
      <c r="G3754" s="124"/>
    </row>
    <row r="3755" spans="7:7" x14ac:dyDescent="0.25">
      <c r="G3755" s="124"/>
    </row>
    <row r="3756" spans="7:7" x14ac:dyDescent="0.25">
      <c r="G3756" s="124"/>
    </row>
    <row r="3757" spans="7:7" x14ac:dyDescent="0.25">
      <c r="G3757" s="124"/>
    </row>
    <row r="3758" spans="7:7" x14ac:dyDescent="0.25">
      <c r="G3758" s="124"/>
    </row>
    <row r="3759" spans="7:7" x14ac:dyDescent="0.25">
      <c r="G3759" s="124"/>
    </row>
    <row r="3760" spans="7:7" x14ac:dyDescent="0.25">
      <c r="G3760" s="124"/>
    </row>
    <row r="3761" spans="7:7" x14ac:dyDescent="0.25">
      <c r="G3761" s="124"/>
    </row>
    <row r="3762" spans="7:7" x14ac:dyDescent="0.25">
      <c r="G3762" s="124"/>
    </row>
    <row r="3763" spans="7:7" x14ac:dyDescent="0.25">
      <c r="G3763" s="124"/>
    </row>
    <row r="3764" spans="7:7" x14ac:dyDescent="0.25">
      <c r="G3764" s="124"/>
    </row>
    <row r="3765" spans="7:7" x14ac:dyDescent="0.25">
      <c r="G3765" s="124"/>
    </row>
    <row r="3766" spans="7:7" x14ac:dyDescent="0.25">
      <c r="G3766" s="124"/>
    </row>
    <row r="3767" spans="7:7" x14ac:dyDescent="0.25">
      <c r="G3767" s="124"/>
    </row>
    <row r="3768" spans="7:7" x14ac:dyDescent="0.25">
      <c r="G3768" s="124"/>
    </row>
    <row r="3769" spans="7:7" x14ac:dyDescent="0.25">
      <c r="G3769" s="124"/>
    </row>
    <row r="3770" spans="7:7" x14ac:dyDescent="0.25">
      <c r="G3770" s="124"/>
    </row>
    <row r="3771" spans="7:7" x14ac:dyDescent="0.25">
      <c r="G3771" s="124"/>
    </row>
    <row r="3772" spans="7:7" x14ac:dyDescent="0.25">
      <c r="G3772" s="124"/>
    </row>
    <row r="3773" spans="7:7" x14ac:dyDescent="0.25">
      <c r="G3773" s="124"/>
    </row>
    <row r="3774" spans="7:7" x14ac:dyDescent="0.25">
      <c r="G3774" s="124"/>
    </row>
    <row r="3775" spans="7:7" x14ac:dyDescent="0.25">
      <c r="G3775" s="124"/>
    </row>
    <row r="3776" spans="7:7" x14ac:dyDescent="0.25">
      <c r="G3776" s="124"/>
    </row>
    <row r="3777" spans="7:7" x14ac:dyDescent="0.25">
      <c r="G3777" s="124"/>
    </row>
    <row r="3778" spans="7:7" x14ac:dyDescent="0.25">
      <c r="G3778" s="124"/>
    </row>
    <row r="3779" spans="7:7" x14ac:dyDescent="0.25">
      <c r="G3779" s="124"/>
    </row>
    <row r="3780" spans="7:7" x14ac:dyDescent="0.25">
      <c r="G3780" s="124"/>
    </row>
    <row r="3781" spans="7:7" x14ac:dyDescent="0.25">
      <c r="G3781" s="124"/>
    </row>
    <row r="3782" spans="7:7" x14ac:dyDescent="0.25">
      <c r="G3782" s="124"/>
    </row>
    <row r="3783" spans="7:7" x14ac:dyDescent="0.25">
      <c r="G3783" s="124"/>
    </row>
    <row r="3784" spans="7:7" x14ac:dyDescent="0.25">
      <c r="G3784" s="124"/>
    </row>
    <row r="3785" spans="7:7" x14ac:dyDescent="0.25">
      <c r="G3785" s="124"/>
    </row>
    <row r="3786" spans="7:7" x14ac:dyDescent="0.25">
      <c r="G3786" s="124"/>
    </row>
    <row r="3787" spans="7:7" x14ac:dyDescent="0.25">
      <c r="G3787" s="124"/>
    </row>
    <row r="3788" spans="7:7" x14ac:dyDescent="0.25">
      <c r="G3788" s="124"/>
    </row>
    <row r="3789" spans="7:7" x14ac:dyDescent="0.25">
      <c r="G3789" s="124"/>
    </row>
    <row r="3790" spans="7:7" x14ac:dyDescent="0.25">
      <c r="G3790" s="124"/>
    </row>
    <row r="3791" spans="7:7" x14ac:dyDescent="0.25">
      <c r="G3791" s="124"/>
    </row>
    <row r="3792" spans="7:7" x14ac:dyDescent="0.25">
      <c r="G3792" s="124"/>
    </row>
    <row r="3793" spans="7:7" x14ac:dyDescent="0.25">
      <c r="G3793" s="124"/>
    </row>
    <row r="3794" spans="7:7" x14ac:dyDescent="0.25">
      <c r="G3794" s="124"/>
    </row>
    <row r="3795" spans="7:7" x14ac:dyDescent="0.25">
      <c r="G3795" s="124"/>
    </row>
    <row r="3796" spans="7:7" x14ac:dyDescent="0.25">
      <c r="G3796" s="124"/>
    </row>
    <row r="3797" spans="7:7" x14ac:dyDescent="0.25">
      <c r="G3797" s="124"/>
    </row>
    <row r="3798" spans="7:7" x14ac:dyDescent="0.25">
      <c r="G3798" s="124"/>
    </row>
    <row r="3799" spans="7:7" x14ac:dyDescent="0.25">
      <c r="G3799" s="124"/>
    </row>
    <row r="3800" spans="7:7" x14ac:dyDescent="0.25">
      <c r="G3800" s="124"/>
    </row>
    <row r="3801" spans="7:7" x14ac:dyDescent="0.25">
      <c r="G3801" s="124"/>
    </row>
    <row r="3802" spans="7:7" x14ac:dyDescent="0.25">
      <c r="G3802" s="124"/>
    </row>
    <row r="3803" spans="7:7" x14ac:dyDescent="0.25">
      <c r="G3803" s="124"/>
    </row>
    <row r="3804" spans="7:7" x14ac:dyDescent="0.25">
      <c r="G3804" s="124"/>
    </row>
    <row r="3805" spans="7:7" x14ac:dyDescent="0.25">
      <c r="G3805" s="124"/>
    </row>
    <row r="3806" spans="7:7" x14ac:dyDescent="0.25">
      <c r="G3806" s="124"/>
    </row>
    <row r="3807" spans="7:7" x14ac:dyDescent="0.25">
      <c r="G3807" s="124"/>
    </row>
    <row r="3808" spans="7:7" x14ac:dyDescent="0.25">
      <c r="G3808" s="124"/>
    </row>
    <row r="3809" spans="7:7" x14ac:dyDescent="0.25">
      <c r="G3809" s="124"/>
    </row>
    <row r="3810" spans="7:7" x14ac:dyDescent="0.25">
      <c r="G3810" s="124"/>
    </row>
    <row r="3811" spans="7:7" x14ac:dyDescent="0.25">
      <c r="G3811" s="124"/>
    </row>
    <row r="3812" spans="7:7" x14ac:dyDescent="0.25">
      <c r="G3812" s="124"/>
    </row>
    <row r="3813" spans="7:7" x14ac:dyDescent="0.25">
      <c r="G3813" s="124"/>
    </row>
    <row r="3814" spans="7:7" x14ac:dyDescent="0.25">
      <c r="G3814" s="124"/>
    </row>
    <row r="3815" spans="7:7" x14ac:dyDescent="0.25">
      <c r="G3815" s="124"/>
    </row>
    <row r="3816" spans="7:7" x14ac:dyDescent="0.25">
      <c r="G3816" s="124"/>
    </row>
    <row r="3817" spans="7:7" x14ac:dyDescent="0.25">
      <c r="G3817" s="124"/>
    </row>
    <row r="3818" spans="7:7" x14ac:dyDescent="0.25">
      <c r="G3818" s="124"/>
    </row>
    <row r="3819" spans="7:7" x14ac:dyDescent="0.25">
      <c r="G3819" s="124"/>
    </row>
    <row r="3820" spans="7:7" x14ac:dyDescent="0.25">
      <c r="G3820" s="124"/>
    </row>
    <row r="3821" spans="7:7" x14ac:dyDescent="0.25">
      <c r="G3821" s="124"/>
    </row>
    <row r="3822" spans="7:7" x14ac:dyDescent="0.25">
      <c r="G3822" s="124"/>
    </row>
    <row r="3823" spans="7:7" x14ac:dyDescent="0.25">
      <c r="G3823" s="124"/>
    </row>
    <row r="3824" spans="7:7" x14ac:dyDescent="0.25">
      <c r="G3824" s="124"/>
    </row>
    <row r="3825" spans="7:7" x14ac:dyDescent="0.25">
      <c r="G3825" s="124"/>
    </row>
    <row r="3826" spans="7:7" x14ac:dyDescent="0.25">
      <c r="G3826" s="124"/>
    </row>
    <row r="3827" spans="7:7" x14ac:dyDescent="0.25">
      <c r="G3827" s="124"/>
    </row>
    <row r="3828" spans="7:7" x14ac:dyDescent="0.25">
      <c r="G3828" s="124"/>
    </row>
    <row r="3829" spans="7:7" x14ac:dyDescent="0.25">
      <c r="G3829" s="124"/>
    </row>
    <row r="3830" spans="7:7" x14ac:dyDescent="0.25">
      <c r="G3830" s="124"/>
    </row>
    <row r="3831" spans="7:7" x14ac:dyDescent="0.25">
      <c r="G3831" s="124"/>
    </row>
    <row r="3832" spans="7:7" x14ac:dyDescent="0.25">
      <c r="G3832" s="124"/>
    </row>
    <row r="3833" spans="7:7" x14ac:dyDescent="0.25">
      <c r="G3833" s="124"/>
    </row>
    <row r="3834" spans="7:7" x14ac:dyDescent="0.25">
      <c r="G3834" s="124"/>
    </row>
    <row r="3835" spans="7:7" x14ac:dyDescent="0.25">
      <c r="G3835" s="124"/>
    </row>
    <row r="3836" spans="7:7" x14ac:dyDescent="0.25">
      <c r="G3836" s="124"/>
    </row>
    <row r="3837" spans="7:7" x14ac:dyDescent="0.25">
      <c r="G3837" s="124"/>
    </row>
    <row r="3838" spans="7:7" x14ac:dyDescent="0.25">
      <c r="G3838" s="124"/>
    </row>
    <row r="3839" spans="7:7" x14ac:dyDescent="0.25">
      <c r="G3839" s="124"/>
    </row>
    <row r="3840" spans="7:7" x14ac:dyDescent="0.25">
      <c r="G3840" s="124"/>
    </row>
    <row r="3841" spans="7:7" x14ac:dyDescent="0.25">
      <c r="G3841" s="124"/>
    </row>
    <row r="3842" spans="7:7" x14ac:dyDescent="0.25">
      <c r="G3842" s="124"/>
    </row>
    <row r="3843" spans="7:7" x14ac:dyDescent="0.25">
      <c r="G3843" s="124"/>
    </row>
    <row r="3844" spans="7:7" x14ac:dyDescent="0.25">
      <c r="G3844" s="124"/>
    </row>
    <row r="3845" spans="7:7" x14ac:dyDescent="0.25">
      <c r="G3845" s="124"/>
    </row>
    <row r="3846" spans="7:7" x14ac:dyDescent="0.25">
      <c r="G3846" s="124"/>
    </row>
    <row r="3847" spans="7:7" x14ac:dyDescent="0.25">
      <c r="G3847" s="124"/>
    </row>
    <row r="3848" spans="7:7" x14ac:dyDescent="0.25">
      <c r="G3848" s="124"/>
    </row>
    <row r="3849" spans="7:7" x14ac:dyDescent="0.25">
      <c r="G3849" s="124"/>
    </row>
    <row r="3850" spans="7:7" x14ac:dyDescent="0.25">
      <c r="G3850" s="124"/>
    </row>
    <row r="3851" spans="7:7" x14ac:dyDescent="0.25">
      <c r="G3851" s="124"/>
    </row>
    <row r="3852" spans="7:7" x14ac:dyDescent="0.25">
      <c r="G3852" s="124"/>
    </row>
    <row r="3853" spans="7:7" x14ac:dyDescent="0.25">
      <c r="G3853" s="124"/>
    </row>
    <row r="3854" spans="7:7" x14ac:dyDescent="0.25">
      <c r="G3854" s="124"/>
    </row>
    <row r="3855" spans="7:7" x14ac:dyDescent="0.25">
      <c r="G3855" s="124"/>
    </row>
    <row r="3856" spans="7:7" x14ac:dyDescent="0.25">
      <c r="G3856" s="124"/>
    </row>
    <row r="3857" spans="7:7" x14ac:dyDescent="0.25">
      <c r="G3857" s="124"/>
    </row>
    <row r="3858" spans="7:7" x14ac:dyDescent="0.25">
      <c r="G3858" s="124"/>
    </row>
    <row r="3859" spans="7:7" x14ac:dyDescent="0.25">
      <c r="G3859" s="124"/>
    </row>
    <row r="3860" spans="7:7" x14ac:dyDescent="0.25">
      <c r="G3860" s="124"/>
    </row>
    <row r="3861" spans="7:7" x14ac:dyDescent="0.25">
      <c r="G3861" s="124"/>
    </row>
    <row r="3862" spans="7:7" x14ac:dyDescent="0.25">
      <c r="G3862" s="124"/>
    </row>
    <row r="3863" spans="7:7" x14ac:dyDescent="0.25">
      <c r="G3863" s="124"/>
    </row>
    <row r="3864" spans="7:7" x14ac:dyDescent="0.25">
      <c r="G3864" s="124"/>
    </row>
    <row r="3865" spans="7:7" x14ac:dyDescent="0.25">
      <c r="G3865" s="124"/>
    </row>
    <row r="3866" spans="7:7" x14ac:dyDescent="0.25">
      <c r="G3866" s="124"/>
    </row>
    <row r="3867" spans="7:7" x14ac:dyDescent="0.25">
      <c r="G3867" s="124"/>
    </row>
    <row r="3868" spans="7:7" x14ac:dyDescent="0.25">
      <c r="G3868" s="124"/>
    </row>
    <row r="3869" spans="7:7" x14ac:dyDescent="0.25">
      <c r="G3869" s="124"/>
    </row>
    <row r="3870" spans="7:7" x14ac:dyDescent="0.25">
      <c r="G3870" s="124"/>
    </row>
    <row r="3871" spans="7:7" x14ac:dyDescent="0.25">
      <c r="G3871" s="124"/>
    </row>
    <row r="3872" spans="7:7" x14ac:dyDescent="0.25">
      <c r="G3872" s="124"/>
    </row>
    <row r="3873" spans="7:7" x14ac:dyDescent="0.25">
      <c r="G3873" s="124"/>
    </row>
    <row r="3874" spans="7:7" x14ac:dyDescent="0.25">
      <c r="G3874" s="124"/>
    </row>
    <row r="3875" spans="7:7" x14ac:dyDescent="0.25">
      <c r="G3875" s="124"/>
    </row>
    <row r="3876" spans="7:7" x14ac:dyDescent="0.25">
      <c r="G3876" s="124"/>
    </row>
    <row r="3877" spans="7:7" x14ac:dyDescent="0.25">
      <c r="G3877" s="124"/>
    </row>
    <row r="3878" spans="7:7" x14ac:dyDescent="0.25">
      <c r="G3878" s="124"/>
    </row>
    <row r="3879" spans="7:7" x14ac:dyDescent="0.25">
      <c r="G3879" s="124"/>
    </row>
    <row r="3880" spans="7:7" x14ac:dyDescent="0.25">
      <c r="G3880" s="124"/>
    </row>
    <row r="3881" spans="7:7" x14ac:dyDescent="0.25">
      <c r="G3881" s="124"/>
    </row>
    <row r="3882" spans="7:7" x14ac:dyDescent="0.25">
      <c r="G3882" s="124"/>
    </row>
    <row r="3883" spans="7:7" x14ac:dyDescent="0.25">
      <c r="G3883" s="124"/>
    </row>
    <row r="3884" spans="7:7" x14ac:dyDescent="0.25">
      <c r="G3884" s="124"/>
    </row>
    <row r="3885" spans="7:7" x14ac:dyDescent="0.25">
      <c r="G3885" s="124"/>
    </row>
    <row r="3886" spans="7:7" x14ac:dyDescent="0.25">
      <c r="G3886" s="124"/>
    </row>
    <row r="3887" spans="7:7" x14ac:dyDescent="0.25">
      <c r="G3887" s="124"/>
    </row>
    <row r="3888" spans="7:7" x14ac:dyDescent="0.25">
      <c r="G3888" s="124"/>
    </row>
    <row r="3889" spans="7:7" x14ac:dyDescent="0.25">
      <c r="G3889" s="124"/>
    </row>
    <row r="3890" spans="7:7" x14ac:dyDescent="0.25">
      <c r="G3890" s="124"/>
    </row>
    <row r="3891" spans="7:7" x14ac:dyDescent="0.25">
      <c r="G3891" s="124"/>
    </row>
    <row r="3892" spans="7:7" x14ac:dyDescent="0.25">
      <c r="G3892" s="124"/>
    </row>
    <row r="3893" spans="7:7" x14ac:dyDescent="0.25">
      <c r="G3893" s="124"/>
    </row>
    <row r="3894" spans="7:7" x14ac:dyDescent="0.25">
      <c r="G3894" s="124"/>
    </row>
    <row r="3895" spans="7:7" x14ac:dyDescent="0.25">
      <c r="G3895" s="124"/>
    </row>
    <row r="3896" spans="7:7" x14ac:dyDescent="0.25">
      <c r="G3896" s="124"/>
    </row>
    <row r="3897" spans="7:7" x14ac:dyDescent="0.25">
      <c r="G3897" s="124"/>
    </row>
    <row r="3898" spans="7:7" x14ac:dyDescent="0.25">
      <c r="G3898" s="124"/>
    </row>
    <row r="3899" spans="7:7" x14ac:dyDescent="0.25">
      <c r="G3899" s="124"/>
    </row>
    <row r="3900" spans="7:7" x14ac:dyDescent="0.25">
      <c r="G3900" s="124"/>
    </row>
    <row r="3901" spans="7:7" x14ac:dyDescent="0.25">
      <c r="G3901" s="124"/>
    </row>
    <row r="3902" spans="7:7" x14ac:dyDescent="0.25">
      <c r="G3902" s="124"/>
    </row>
    <row r="3903" spans="7:7" x14ac:dyDescent="0.25">
      <c r="G3903" s="124"/>
    </row>
    <row r="3904" spans="7:7" x14ac:dyDescent="0.25">
      <c r="G3904" s="124"/>
    </row>
    <row r="3905" spans="7:7" x14ac:dyDescent="0.25">
      <c r="G3905" s="124"/>
    </row>
    <row r="3906" spans="7:7" x14ac:dyDescent="0.25">
      <c r="G3906" s="124"/>
    </row>
    <row r="3907" spans="7:7" x14ac:dyDescent="0.25">
      <c r="G3907" s="124"/>
    </row>
    <row r="3908" spans="7:7" x14ac:dyDescent="0.25">
      <c r="G3908" s="124"/>
    </row>
    <row r="3909" spans="7:7" x14ac:dyDescent="0.25">
      <c r="G3909" s="124"/>
    </row>
    <row r="3910" spans="7:7" x14ac:dyDescent="0.25">
      <c r="G3910" s="124"/>
    </row>
    <row r="3911" spans="7:7" x14ac:dyDescent="0.25">
      <c r="G3911" s="124"/>
    </row>
    <row r="3912" spans="7:7" x14ac:dyDescent="0.25">
      <c r="G3912" s="124"/>
    </row>
    <row r="3913" spans="7:7" x14ac:dyDescent="0.25">
      <c r="G3913" s="124"/>
    </row>
    <row r="3914" spans="7:7" x14ac:dyDescent="0.25">
      <c r="G3914" s="124"/>
    </row>
    <row r="3915" spans="7:7" x14ac:dyDescent="0.25">
      <c r="G3915" s="124"/>
    </row>
    <row r="3916" spans="7:7" x14ac:dyDescent="0.25">
      <c r="G3916" s="124"/>
    </row>
    <row r="3917" spans="7:7" x14ac:dyDescent="0.25">
      <c r="G3917" s="124"/>
    </row>
    <row r="3918" spans="7:7" x14ac:dyDescent="0.25">
      <c r="G3918" s="124"/>
    </row>
    <row r="3919" spans="7:7" x14ac:dyDescent="0.25">
      <c r="G3919" s="124"/>
    </row>
    <row r="3920" spans="7:7" x14ac:dyDescent="0.25">
      <c r="G3920" s="124"/>
    </row>
    <row r="3921" spans="7:7" x14ac:dyDescent="0.25">
      <c r="G3921" s="124"/>
    </row>
    <row r="3922" spans="7:7" x14ac:dyDescent="0.25">
      <c r="G3922" s="124"/>
    </row>
    <row r="3923" spans="7:7" x14ac:dyDescent="0.25">
      <c r="G3923" s="124"/>
    </row>
    <row r="3924" spans="7:7" x14ac:dyDescent="0.25">
      <c r="G3924" s="124"/>
    </row>
    <row r="3925" spans="7:7" x14ac:dyDescent="0.25">
      <c r="G3925" s="124"/>
    </row>
    <row r="3926" spans="7:7" x14ac:dyDescent="0.25">
      <c r="G3926" s="124"/>
    </row>
    <row r="3927" spans="7:7" x14ac:dyDescent="0.25">
      <c r="G3927" s="124"/>
    </row>
    <row r="3928" spans="7:7" x14ac:dyDescent="0.25">
      <c r="G3928" s="124"/>
    </row>
    <row r="3929" spans="7:7" x14ac:dyDescent="0.25">
      <c r="G3929" s="124"/>
    </row>
    <row r="3930" spans="7:7" x14ac:dyDescent="0.25">
      <c r="G3930" s="124"/>
    </row>
    <row r="3931" spans="7:7" x14ac:dyDescent="0.25">
      <c r="G3931" s="124"/>
    </row>
    <row r="3932" spans="7:7" x14ac:dyDescent="0.25">
      <c r="G3932" s="124"/>
    </row>
    <row r="3933" spans="7:7" x14ac:dyDescent="0.25">
      <c r="G3933" s="124"/>
    </row>
    <row r="3934" spans="7:7" x14ac:dyDescent="0.25">
      <c r="G3934" s="124"/>
    </row>
    <row r="3935" spans="7:7" x14ac:dyDescent="0.25">
      <c r="G3935" s="124"/>
    </row>
    <row r="3936" spans="7:7" x14ac:dyDescent="0.25">
      <c r="G3936" s="124"/>
    </row>
    <row r="3937" spans="7:7" x14ac:dyDescent="0.25">
      <c r="G3937" s="124"/>
    </row>
    <row r="3938" spans="7:7" x14ac:dyDescent="0.25">
      <c r="G3938" s="124"/>
    </row>
    <row r="3939" spans="7:7" x14ac:dyDescent="0.25">
      <c r="G3939" s="124"/>
    </row>
    <row r="3940" spans="7:7" x14ac:dyDescent="0.25">
      <c r="G3940" s="124"/>
    </row>
    <row r="3941" spans="7:7" x14ac:dyDescent="0.25">
      <c r="G3941" s="124"/>
    </row>
    <row r="3942" spans="7:7" x14ac:dyDescent="0.25">
      <c r="G3942" s="124"/>
    </row>
    <row r="3943" spans="7:7" x14ac:dyDescent="0.25">
      <c r="G3943" s="124"/>
    </row>
    <row r="3944" spans="7:7" x14ac:dyDescent="0.25">
      <c r="G3944" s="124"/>
    </row>
    <row r="3945" spans="7:7" x14ac:dyDescent="0.25">
      <c r="G3945" s="124"/>
    </row>
    <row r="3946" spans="7:7" x14ac:dyDescent="0.25">
      <c r="G3946" s="124"/>
    </row>
    <row r="3947" spans="7:7" x14ac:dyDescent="0.25">
      <c r="G3947" s="124"/>
    </row>
    <row r="3948" spans="7:7" x14ac:dyDescent="0.25">
      <c r="G3948" s="124"/>
    </row>
    <row r="3949" spans="7:7" x14ac:dyDescent="0.25">
      <c r="G3949" s="124"/>
    </row>
    <row r="3950" spans="7:7" x14ac:dyDescent="0.25">
      <c r="G3950" s="124"/>
    </row>
    <row r="3951" spans="7:7" x14ac:dyDescent="0.25">
      <c r="G3951" s="124"/>
    </row>
    <row r="3952" spans="7:7" x14ac:dyDescent="0.25">
      <c r="G3952" s="124"/>
    </row>
    <row r="3953" spans="7:7" x14ac:dyDescent="0.25">
      <c r="G3953" s="124"/>
    </row>
    <row r="3954" spans="7:7" x14ac:dyDescent="0.25">
      <c r="G3954" s="124"/>
    </row>
    <row r="3955" spans="7:7" x14ac:dyDescent="0.25">
      <c r="G3955" s="124"/>
    </row>
    <row r="3956" spans="7:7" x14ac:dyDescent="0.25">
      <c r="G3956" s="124"/>
    </row>
    <row r="3957" spans="7:7" x14ac:dyDescent="0.25">
      <c r="G3957" s="124"/>
    </row>
    <row r="3958" spans="7:7" x14ac:dyDescent="0.25">
      <c r="G3958" s="124"/>
    </row>
    <row r="3959" spans="7:7" x14ac:dyDescent="0.25">
      <c r="G3959" s="124"/>
    </row>
    <row r="3960" spans="7:7" x14ac:dyDescent="0.25">
      <c r="G3960" s="124"/>
    </row>
    <row r="3961" spans="7:7" x14ac:dyDescent="0.25">
      <c r="G3961" s="124"/>
    </row>
    <row r="3962" spans="7:7" x14ac:dyDescent="0.25">
      <c r="G3962" s="124"/>
    </row>
    <row r="3963" spans="7:7" x14ac:dyDescent="0.25">
      <c r="G3963" s="124"/>
    </row>
    <row r="3964" spans="7:7" x14ac:dyDescent="0.25">
      <c r="G3964" s="124"/>
    </row>
    <row r="3965" spans="7:7" x14ac:dyDescent="0.25">
      <c r="G3965" s="124"/>
    </row>
    <row r="3966" spans="7:7" x14ac:dyDescent="0.25">
      <c r="G3966" s="124"/>
    </row>
    <row r="3967" spans="7:7" x14ac:dyDescent="0.25">
      <c r="G3967" s="124"/>
    </row>
    <row r="3968" spans="7:7" x14ac:dyDescent="0.25">
      <c r="G3968" s="124"/>
    </row>
    <row r="3969" spans="7:7" x14ac:dyDescent="0.25">
      <c r="G3969" s="124"/>
    </row>
    <row r="3970" spans="7:7" x14ac:dyDescent="0.25">
      <c r="G3970" s="124"/>
    </row>
    <row r="3971" spans="7:7" x14ac:dyDescent="0.25">
      <c r="G3971" s="124"/>
    </row>
    <row r="3972" spans="7:7" x14ac:dyDescent="0.25">
      <c r="G3972" s="124"/>
    </row>
    <row r="3973" spans="7:7" x14ac:dyDescent="0.25">
      <c r="G3973" s="124"/>
    </row>
    <row r="3974" spans="7:7" x14ac:dyDescent="0.25">
      <c r="G3974" s="124"/>
    </row>
    <row r="3975" spans="7:7" x14ac:dyDescent="0.25">
      <c r="G3975" s="124"/>
    </row>
    <row r="3976" spans="7:7" x14ac:dyDescent="0.25">
      <c r="G3976" s="124"/>
    </row>
    <row r="3977" spans="7:7" x14ac:dyDescent="0.25">
      <c r="G3977" s="124"/>
    </row>
    <row r="3978" spans="7:7" x14ac:dyDescent="0.25">
      <c r="G3978" s="124"/>
    </row>
    <row r="3979" spans="7:7" x14ac:dyDescent="0.25">
      <c r="G3979" s="124"/>
    </row>
    <row r="3980" spans="7:7" x14ac:dyDescent="0.25">
      <c r="G3980" s="124"/>
    </row>
    <row r="3981" spans="7:7" x14ac:dyDescent="0.25">
      <c r="G3981" s="124"/>
    </row>
    <row r="3982" spans="7:7" x14ac:dyDescent="0.25">
      <c r="G3982" s="124"/>
    </row>
    <row r="3983" spans="7:7" x14ac:dyDescent="0.25">
      <c r="G3983" s="124"/>
    </row>
    <row r="3984" spans="7:7" x14ac:dyDescent="0.25">
      <c r="G3984" s="124"/>
    </row>
    <row r="3985" spans="7:7" x14ac:dyDescent="0.25">
      <c r="G3985" s="124"/>
    </row>
    <row r="3986" spans="7:7" x14ac:dyDescent="0.25">
      <c r="G3986" s="124"/>
    </row>
    <row r="3987" spans="7:7" x14ac:dyDescent="0.25">
      <c r="G3987" s="124"/>
    </row>
    <row r="3988" spans="7:7" x14ac:dyDescent="0.25">
      <c r="G3988" s="124"/>
    </row>
    <row r="3989" spans="7:7" x14ac:dyDescent="0.25">
      <c r="G3989" s="124"/>
    </row>
    <row r="3990" spans="7:7" x14ac:dyDescent="0.25">
      <c r="G3990" s="124"/>
    </row>
    <row r="3991" spans="7:7" x14ac:dyDescent="0.25">
      <c r="G3991" s="124"/>
    </row>
    <row r="3992" spans="7:7" x14ac:dyDescent="0.25">
      <c r="G3992" s="124"/>
    </row>
    <row r="3993" spans="7:7" x14ac:dyDescent="0.25">
      <c r="G3993" s="124"/>
    </row>
    <row r="3994" spans="7:7" x14ac:dyDescent="0.25">
      <c r="G3994" s="124"/>
    </row>
    <row r="3995" spans="7:7" x14ac:dyDescent="0.25">
      <c r="G3995" s="124"/>
    </row>
    <row r="3996" spans="7:7" x14ac:dyDescent="0.25">
      <c r="G3996" s="124"/>
    </row>
    <row r="3997" spans="7:7" x14ac:dyDescent="0.25">
      <c r="G3997" s="124"/>
    </row>
    <row r="3998" spans="7:7" x14ac:dyDescent="0.25">
      <c r="G3998" s="124"/>
    </row>
    <row r="3999" spans="7:7" x14ac:dyDescent="0.25">
      <c r="G3999" s="124"/>
    </row>
    <row r="4000" spans="7:7" x14ac:dyDescent="0.25">
      <c r="G4000" s="124"/>
    </row>
    <row r="4001" spans="7:7" x14ac:dyDescent="0.25">
      <c r="G4001" s="124"/>
    </row>
    <row r="4002" spans="7:7" x14ac:dyDescent="0.25">
      <c r="G4002" s="124"/>
    </row>
    <row r="4003" spans="7:7" x14ac:dyDescent="0.25">
      <c r="G4003" s="124"/>
    </row>
    <row r="4004" spans="7:7" x14ac:dyDescent="0.25">
      <c r="G4004" s="124"/>
    </row>
    <row r="4005" spans="7:7" x14ac:dyDescent="0.25">
      <c r="G4005" s="124"/>
    </row>
    <row r="4006" spans="7:7" x14ac:dyDescent="0.25">
      <c r="G4006" s="124"/>
    </row>
    <row r="4007" spans="7:7" x14ac:dyDescent="0.25">
      <c r="G4007" s="124"/>
    </row>
    <row r="4008" spans="7:7" x14ac:dyDescent="0.25">
      <c r="G4008" s="124"/>
    </row>
    <row r="4009" spans="7:7" x14ac:dyDescent="0.25">
      <c r="G4009" s="124"/>
    </row>
    <row r="4010" spans="7:7" x14ac:dyDescent="0.25">
      <c r="G4010" s="124"/>
    </row>
    <row r="4011" spans="7:7" x14ac:dyDescent="0.25">
      <c r="G4011" s="124"/>
    </row>
    <row r="4012" spans="7:7" x14ac:dyDescent="0.25">
      <c r="G4012" s="124"/>
    </row>
    <row r="4013" spans="7:7" x14ac:dyDescent="0.25">
      <c r="G4013" s="124"/>
    </row>
    <row r="4014" spans="7:7" x14ac:dyDescent="0.25">
      <c r="G4014" s="124"/>
    </row>
    <row r="4015" spans="7:7" x14ac:dyDescent="0.25">
      <c r="G4015" s="124"/>
    </row>
    <row r="4016" spans="7:7" x14ac:dyDescent="0.25">
      <c r="G4016" s="124"/>
    </row>
    <row r="4017" spans="7:7" x14ac:dyDescent="0.25">
      <c r="G4017" s="124"/>
    </row>
    <row r="4018" spans="7:7" x14ac:dyDescent="0.25">
      <c r="G4018" s="124"/>
    </row>
    <row r="4019" spans="7:7" x14ac:dyDescent="0.25">
      <c r="G4019" s="124"/>
    </row>
    <row r="4020" spans="7:7" x14ac:dyDescent="0.25">
      <c r="G4020" s="124"/>
    </row>
    <row r="4021" spans="7:7" x14ac:dyDescent="0.25">
      <c r="G4021" s="124"/>
    </row>
    <row r="4022" spans="7:7" x14ac:dyDescent="0.25">
      <c r="G4022" s="124"/>
    </row>
    <row r="4023" spans="7:7" x14ac:dyDescent="0.25">
      <c r="G4023" s="124"/>
    </row>
    <row r="4024" spans="7:7" x14ac:dyDescent="0.25">
      <c r="G4024" s="124"/>
    </row>
    <row r="4025" spans="7:7" x14ac:dyDescent="0.25">
      <c r="G4025" s="124"/>
    </row>
    <row r="4026" spans="7:7" x14ac:dyDescent="0.25">
      <c r="G4026" s="124"/>
    </row>
    <row r="4027" spans="7:7" x14ac:dyDescent="0.25">
      <c r="G4027" s="124"/>
    </row>
    <row r="4028" spans="7:7" x14ac:dyDescent="0.25">
      <c r="G4028" s="124"/>
    </row>
    <row r="4029" spans="7:7" x14ac:dyDescent="0.25">
      <c r="G4029" s="124"/>
    </row>
    <row r="4030" spans="7:7" x14ac:dyDescent="0.25">
      <c r="G4030" s="124"/>
    </row>
    <row r="4031" spans="7:7" x14ac:dyDescent="0.25">
      <c r="G4031" s="124"/>
    </row>
    <row r="4032" spans="7:7" x14ac:dyDescent="0.25">
      <c r="G4032" s="124"/>
    </row>
    <row r="4033" spans="7:7" x14ac:dyDescent="0.25">
      <c r="G4033" s="124"/>
    </row>
    <row r="4034" spans="7:7" x14ac:dyDescent="0.25">
      <c r="G4034" s="124"/>
    </row>
    <row r="4035" spans="7:7" x14ac:dyDescent="0.25">
      <c r="G4035" s="124"/>
    </row>
    <row r="4036" spans="7:7" x14ac:dyDescent="0.25">
      <c r="G4036" s="124"/>
    </row>
    <row r="4037" spans="7:7" x14ac:dyDescent="0.25">
      <c r="G4037" s="124"/>
    </row>
    <row r="4038" spans="7:7" x14ac:dyDescent="0.25">
      <c r="G4038" s="124"/>
    </row>
    <row r="4039" spans="7:7" x14ac:dyDescent="0.25">
      <c r="G4039" s="124"/>
    </row>
    <row r="4040" spans="7:7" x14ac:dyDescent="0.25">
      <c r="G4040" s="124"/>
    </row>
    <row r="4041" spans="7:7" x14ac:dyDescent="0.25">
      <c r="G4041" s="124"/>
    </row>
    <row r="4042" spans="7:7" x14ac:dyDescent="0.25">
      <c r="G4042" s="124"/>
    </row>
    <row r="4043" spans="7:7" x14ac:dyDescent="0.25">
      <c r="G4043" s="124"/>
    </row>
    <row r="4044" spans="7:7" x14ac:dyDescent="0.25">
      <c r="G4044" s="124"/>
    </row>
    <row r="4045" spans="7:7" x14ac:dyDescent="0.25">
      <c r="G4045" s="124"/>
    </row>
    <row r="4046" spans="7:7" x14ac:dyDescent="0.25">
      <c r="G4046" s="124"/>
    </row>
    <row r="4047" spans="7:7" x14ac:dyDescent="0.25">
      <c r="G4047" s="124"/>
    </row>
    <row r="4048" spans="7:7" x14ac:dyDescent="0.25">
      <c r="G4048" s="124"/>
    </row>
    <row r="4049" spans="7:7" x14ac:dyDescent="0.25">
      <c r="G4049" s="124"/>
    </row>
    <row r="4050" spans="7:7" x14ac:dyDescent="0.25">
      <c r="G4050" s="124"/>
    </row>
    <row r="4051" spans="7:7" x14ac:dyDescent="0.25">
      <c r="G4051" s="124"/>
    </row>
    <row r="4052" spans="7:7" x14ac:dyDescent="0.25">
      <c r="G4052" s="124"/>
    </row>
    <row r="4053" spans="7:7" x14ac:dyDescent="0.25">
      <c r="G4053" s="124"/>
    </row>
    <row r="4054" spans="7:7" x14ac:dyDescent="0.25">
      <c r="G4054" s="124"/>
    </row>
    <row r="4055" spans="7:7" x14ac:dyDescent="0.25">
      <c r="G4055" s="124"/>
    </row>
    <row r="4056" spans="7:7" x14ac:dyDescent="0.25">
      <c r="G4056" s="124"/>
    </row>
    <row r="4057" spans="7:7" x14ac:dyDescent="0.25">
      <c r="G4057" s="124"/>
    </row>
    <row r="4058" spans="7:7" x14ac:dyDescent="0.25">
      <c r="G4058" s="124"/>
    </row>
    <row r="4059" spans="7:7" x14ac:dyDescent="0.25">
      <c r="G4059" s="124"/>
    </row>
    <row r="4060" spans="7:7" x14ac:dyDescent="0.25">
      <c r="G4060" s="124"/>
    </row>
    <row r="4061" spans="7:7" x14ac:dyDescent="0.25">
      <c r="G4061" s="124"/>
    </row>
    <row r="4062" spans="7:7" x14ac:dyDescent="0.25">
      <c r="G4062" s="124"/>
    </row>
    <row r="4063" spans="7:7" x14ac:dyDescent="0.25">
      <c r="G4063" s="124"/>
    </row>
    <row r="4064" spans="7:7" x14ac:dyDescent="0.25">
      <c r="G4064" s="124"/>
    </row>
    <row r="4065" spans="7:7" x14ac:dyDescent="0.25">
      <c r="G4065" s="124"/>
    </row>
    <row r="4066" spans="7:7" x14ac:dyDescent="0.25">
      <c r="G4066" s="124"/>
    </row>
    <row r="4067" spans="7:7" x14ac:dyDescent="0.25">
      <c r="G4067" s="124"/>
    </row>
    <row r="4068" spans="7:7" x14ac:dyDescent="0.25">
      <c r="G4068" s="124"/>
    </row>
    <row r="4069" spans="7:7" x14ac:dyDescent="0.25">
      <c r="G4069" s="124"/>
    </row>
    <row r="4070" spans="7:7" x14ac:dyDescent="0.25">
      <c r="G4070" s="124"/>
    </row>
    <row r="4071" spans="7:7" x14ac:dyDescent="0.25">
      <c r="G4071" s="124"/>
    </row>
    <row r="4072" spans="7:7" x14ac:dyDescent="0.25">
      <c r="G4072" s="124"/>
    </row>
    <row r="4073" spans="7:7" x14ac:dyDescent="0.25">
      <c r="G4073" s="124"/>
    </row>
    <row r="4074" spans="7:7" x14ac:dyDescent="0.25">
      <c r="G4074" s="124"/>
    </row>
    <row r="4075" spans="7:7" x14ac:dyDescent="0.25">
      <c r="G4075" s="124"/>
    </row>
    <row r="4076" spans="7:7" x14ac:dyDescent="0.25">
      <c r="G4076" s="124"/>
    </row>
    <row r="4077" spans="7:7" x14ac:dyDescent="0.25">
      <c r="G4077" s="124"/>
    </row>
    <row r="4078" spans="7:7" x14ac:dyDescent="0.25">
      <c r="G4078" s="124"/>
    </row>
    <row r="4079" spans="7:7" x14ac:dyDescent="0.25">
      <c r="G4079" s="124"/>
    </row>
    <row r="4080" spans="7:7" x14ac:dyDescent="0.25">
      <c r="G4080" s="124"/>
    </row>
    <row r="4081" spans="7:7" x14ac:dyDescent="0.25">
      <c r="G4081" s="124"/>
    </row>
    <row r="4082" spans="7:7" x14ac:dyDescent="0.25">
      <c r="G4082" s="124"/>
    </row>
    <row r="4083" spans="7:7" x14ac:dyDescent="0.25">
      <c r="G4083" s="124"/>
    </row>
    <row r="4084" spans="7:7" x14ac:dyDescent="0.25">
      <c r="G4084" s="124"/>
    </row>
    <row r="4085" spans="7:7" x14ac:dyDescent="0.25">
      <c r="G4085" s="124"/>
    </row>
    <row r="4086" spans="7:7" x14ac:dyDescent="0.25">
      <c r="G4086" s="124"/>
    </row>
    <row r="4087" spans="7:7" x14ac:dyDescent="0.25">
      <c r="G4087" s="124"/>
    </row>
    <row r="4088" spans="7:7" x14ac:dyDescent="0.25">
      <c r="G4088" s="124"/>
    </row>
    <row r="4089" spans="7:7" x14ac:dyDescent="0.25">
      <c r="G4089" s="124"/>
    </row>
    <row r="4090" spans="7:7" x14ac:dyDescent="0.25">
      <c r="G4090" s="124"/>
    </row>
    <row r="4091" spans="7:7" x14ac:dyDescent="0.25">
      <c r="G4091" s="124"/>
    </row>
    <row r="4092" spans="7:7" x14ac:dyDescent="0.25">
      <c r="G4092" s="124"/>
    </row>
    <row r="4093" spans="7:7" x14ac:dyDescent="0.25">
      <c r="G4093" s="124"/>
    </row>
    <row r="4094" spans="7:7" x14ac:dyDescent="0.25">
      <c r="G4094" s="124"/>
    </row>
    <row r="4095" spans="7:7" x14ac:dyDescent="0.25">
      <c r="G4095" s="124"/>
    </row>
    <row r="4096" spans="7:7" x14ac:dyDescent="0.25">
      <c r="G4096" s="124"/>
    </row>
    <row r="4097" spans="7:7" x14ac:dyDescent="0.25">
      <c r="G4097" s="124"/>
    </row>
    <row r="4098" spans="7:7" x14ac:dyDescent="0.25">
      <c r="G4098" s="124"/>
    </row>
    <row r="4099" spans="7:7" x14ac:dyDescent="0.25">
      <c r="G4099" s="124"/>
    </row>
    <row r="4100" spans="7:7" x14ac:dyDescent="0.25">
      <c r="G4100" s="124"/>
    </row>
    <row r="4101" spans="7:7" x14ac:dyDescent="0.25">
      <c r="G4101" s="124"/>
    </row>
    <row r="4102" spans="7:7" x14ac:dyDescent="0.25">
      <c r="G4102" s="124"/>
    </row>
    <row r="4103" spans="7:7" x14ac:dyDescent="0.25">
      <c r="G4103" s="124"/>
    </row>
    <row r="4104" spans="7:7" x14ac:dyDescent="0.25">
      <c r="G4104" s="124"/>
    </row>
    <row r="4105" spans="7:7" x14ac:dyDescent="0.25">
      <c r="G4105" s="124"/>
    </row>
    <row r="4106" spans="7:7" x14ac:dyDescent="0.25">
      <c r="G4106" s="124"/>
    </row>
    <row r="4107" spans="7:7" x14ac:dyDescent="0.25">
      <c r="G4107" s="124"/>
    </row>
    <row r="4108" spans="7:7" x14ac:dyDescent="0.25">
      <c r="G4108" s="124"/>
    </row>
    <row r="4109" spans="7:7" x14ac:dyDescent="0.25">
      <c r="G4109" s="124"/>
    </row>
    <row r="4110" spans="7:7" x14ac:dyDescent="0.25">
      <c r="G4110" s="124"/>
    </row>
    <row r="4111" spans="7:7" x14ac:dyDescent="0.25">
      <c r="G4111" s="124"/>
    </row>
    <row r="4112" spans="7:7" x14ac:dyDescent="0.25">
      <c r="G4112" s="124"/>
    </row>
    <row r="4113" spans="7:7" x14ac:dyDescent="0.25">
      <c r="G4113" s="124"/>
    </row>
    <row r="4114" spans="7:7" x14ac:dyDescent="0.25">
      <c r="G4114" s="124"/>
    </row>
    <row r="4115" spans="7:7" x14ac:dyDescent="0.25">
      <c r="G4115" s="124"/>
    </row>
    <row r="4116" spans="7:7" x14ac:dyDescent="0.25">
      <c r="G4116" s="124"/>
    </row>
    <row r="4117" spans="7:7" x14ac:dyDescent="0.25">
      <c r="G4117" s="124"/>
    </row>
    <row r="4118" spans="7:7" x14ac:dyDescent="0.25">
      <c r="G4118" s="124"/>
    </row>
    <row r="4119" spans="7:7" x14ac:dyDescent="0.25">
      <c r="G4119" s="124"/>
    </row>
    <row r="4120" spans="7:7" x14ac:dyDescent="0.25">
      <c r="G4120" s="124"/>
    </row>
    <row r="4121" spans="7:7" x14ac:dyDescent="0.25">
      <c r="G4121" s="124"/>
    </row>
    <row r="4122" spans="7:7" x14ac:dyDescent="0.25">
      <c r="G4122" s="124"/>
    </row>
    <row r="4123" spans="7:7" x14ac:dyDescent="0.25">
      <c r="G4123" s="124"/>
    </row>
    <row r="4124" spans="7:7" x14ac:dyDescent="0.25">
      <c r="G4124" s="124"/>
    </row>
    <row r="4125" spans="7:7" x14ac:dyDescent="0.25">
      <c r="G4125" s="124"/>
    </row>
    <row r="4126" spans="7:7" x14ac:dyDescent="0.25">
      <c r="G4126" s="124"/>
    </row>
    <row r="4127" spans="7:7" x14ac:dyDescent="0.25">
      <c r="G4127" s="124"/>
    </row>
    <row r="4128" spans="7:7" x14ac:dyDescent="0.25">
      <c r="G4128" s="124"/>
    </row>
    <row r="4129" spans="7:7" x14ac:dyDescent="0.25">
      <c r="G4129" s="124"/>
    </row>
    <row r="4130" spans="7:7" x14ac:dyDescent="0.25">
      <c r="G4130" s="124"/>
    </row>
    <row r="4131" spans="7:7" x14ac:dyDescent="0.25">
      <c r="G4131" s="124"/>
    </row>
    <row r="4132" spans="7:7" x14ac:dyDescent="0.25">
      <c r="G4132" s="124"/>
    </row>
    <row r="4133" spans="7:7" x14ac:dyDescent="0.25">
      <c r="G4133" s="124"/>
    </row>
    <row r="4134" spans="7:7" x14ac:dyDescent="0.25">
      <c r="G4134" s="124"/>
    </row>
    <row r="4135" spans="7:7" x14ac:dyDescent="0.25">
      <c r="G4135" s="124"/>
    </row>
    <row r="4136" spans="7:7" x14ac:dyDescent="0.25">
      <c r="G4136" s="124"/>
    </row>
    <row r="4137" spans="7:7" x14ac:dyDescent="0.25">
      <c r="G4137" s="124"/>
    </row>
    <row r="4138" spans="7:7" x14ac:dyDescent="0.25">
      <c r="G4138" s="124"/>
    </row>
    <row r="4139" spans="7:7" x14ac:dyDescent="0.25">
      <c r="G4139" s="124"/>
    </row>
    <row r="4140" spans="7:7" x14ac:dyDescent="0.25">
      <c r="G4140" s="124"/>
    </row>
    <row r="4141" spans="7:7" x14ac:dyDescent="0.25">
      <c r="G4141" s="124"/>
    </row>
    <row r="4142" spans="7:7" x14ac:dyDescent="0.25">
      <c r="G4142" s="124"/>
    </row>
    <row r="4143" spans="7:7" x14ac:dyDescent="0.25">
      <c r="G4143" s="124"/>
    </row>
    <row r="4144" spans="7:7" x14ac:dyDescent="0.25">
      <c r="G4144" s="124"/>
    </row>
    <row r="4145" spans="7:7" x14ac:dyDescent="0.25">
      <c r="G4145" s="124"/>
    </row>
    <row r="4146" spans="7:7" x14ac:dyDescent="0.25">
      <c r="G4146" s="124"/>
    </row>
    <row r="4147" spans="7:7" x14ac:dyDescent="0.25">
      <c r="G4147" s="124"/>
    </row>
    <row r="4148" spans="7:7" x14ac:dyDescent="0.25">
      <c r="G4148" s="124"/>
    </row>
    <row r="4149" spans="7:7" x14ac:dyDescent="0.25">
      <c r="G4149" s="124"/>
    </row>
    <row r="4150" spans="7:7" x14ac:dyDescent="0.25">
      <c r="G4150" s="124"/>
    </row>
    <row r="4151" spans="7:7" x14ac:dyDescent="0.25">
      <c r="G4151" s="124"/>
    </row>
    <row r="4152" spans="7:7" x14ac:dyDescent="0.25">
      <c r="G4152" s="124"/>
    </row>
    <row r="4153" spans="7:7" x14ac:dyDescent="0.25">
      <c r="G4153" s="124"/>
    </row>
    <row r="4154" spans="7:7" x14ac:dyDescent="0.25">
      <c r="G4154" s="124"/>
    </row>
    <row r="4155" spans="7:7" x14ac:dyDescent="0.25">
      <c r="G4155" s="124"/>
    </row>
    <row r="4156" spans="7:7" x14ac:dyDescent="0.25">
      <c r="G4156" s="124"/>
    </row>
    <row r="4157" spans="7:7" x14ac:dyDescent="0.25">
      <c r="G4157" s="124"/>
    </row>
    <row r="4158" spans="7:7" x14ac:dyDescent="0.25">
      <c r="G4158" s="124"/>
    </row>
    <row r="4159" spans="7:7" x14ac:dyDescent="0.25">
      <c r="G4159" s="124"/>
    </row>
    <row r="4160" spans="7:7" x14ac:dyDescent="0.25">
      <c r="G4160" s="124"/>
    </row>
    <row r="4161" spans="7:7" x14ac:dyDescent="0.25">
      <c r="G4161" s="124"/>
    </row>
    <row r="4162" spans="7:7" x14ac:dyDescent="0.25">
      <c r="G4162" s="124"/>
    </row>
    <row r="4163" spans="7:7" x14ac:dyDescent="0.25">
      <c r="G4163" s="124"/>
    </row>
    <row r="4164" spans="7:7" x14ac:dyDescent="0.25">
      <c r="G4164" s="124"/>
    </row>
    <row r="4165" spans="7:7" x14ac:dyDescent="0.25">
      <c r="G4165" s="124"/>
    </row>
    <row r="4166" spans="7:7" x14ac:dyDescent="0.25">
      <c r="G4166" s="124"/>
    </row>
    <row r="4167" spans="7:7" x14ac:dyDescent="0.25">
      <c r="G4167" s="124"/>
    </row>
    <row r="4168" spans="7:7" x14ac:dyDescent="0.25">
      <c r="G4168" s="124"/>
    </row>
    <row r="4169" spans="7:7" x14ac:dyDescent="0.25">
      <c r="G4169" s="124"/>
    </row>
    <row r="4170" spans="7:7" x14ac:dyDescent="0.25">
      <c r="G4170" s="124"/>
    </row>
    <row r="4171" spans="7:7" x14ac:dyDescent="0.25">
      <c r="G4171" s="124"/>
    </row>
    <row r="4172" spans="7:7" x14ac:dyDescent="0.25">
      <c r="G4172" s="124"/>
    </row>
    <row r="4173" spans="7:7" x14ac:dyDescent="0.25">
      <c r="G4173" s="124"/>
    </row>
    <row r="4174" spans="7:7" x14ac:dyDescent="0.25">
      <c r="G4174" s="124"/>
    </row>
    <row r="4175" spans="7:7" x14ac:dyDescent="0.25">
      <c r="G4175" s="124"/>
    </row>
    <row r="4176" spans="7:7" x14ac:dyDescent="0.25">
      <c r="G4176" s="124"/>
    </row>
    <row r="4177" spans="7:7" x14ac:dyDescent="0.25">
      <c r="G4177" s="124"/>
    </row>
    <row r="4178" spans="7:7" x14ac:dyDescent="0.25">
      <c r="G4178" s="124"/>
    </row>
    <row r="4179" spans="7:7" x14ac:dyDescent="0.25">
      <c r="G4179" s="124"/>
    </row>
    <row r="4180" spans="7:7" x14ac:dyDescent="0.25">
      <c r="G4180" s="124"/>
    </row>
    <row r="4181" spans="7:7" x14ac:dyDescent="0.25">
      <c r="G4181" s="124"/>
    </row>
    <row r="4182" spans="7:7" x14ac:dyDescent="0.25">
      <c r="G4182" s="124"/>
    </row>
    <row r="4183" spans="7:7" x14ac:dyDescent="0.25">
      <c r="G4183" s="124"/>
    </row>
    <row r="4184" spans="7:7" x14ac:dyDescent="0.25">
      <c r="G4184" s="124"/>
    </row>
    <row r="4185" spans="7:7" x14ac:dyDescent="0.25">
      <c r="G4185" s="124"/>
    </row>
    <row r="4186" spans="7:7" x14ac:dyDescent="0.25">
      <c r="G4186" s="124"/>
    </row>
    <row r="4187" spans="7:7" x14ac:dyDescent="0.25">
      <c r="G4187" s="124"/>
    </row>
    <row r="4188" spans="7:7" x14ac:dyDescent="0.25">
      <c r="G4188" s="124"/>
    </row>
    <row r="4189" spans="7:7" x14ac:dyDescent="0.25">
      <c r="G4189" s="124"/>
    </row>
    <row r="4190" spans="7:7" x14ac:dyDescent="0.25">
      <c r="G4190" s="124"/>
    </row>
    <row r="4191" spans="7:7" x14ac:dyDescent="0.25">
      <c r="G4191" s="124"/>
    </row>
    <row r="4192" spans="7:7" x14ac:dyDescent="0.25">
      <c r="G4192" s="124"/>
    </row>
    <row r="4193" spans="7:7" x14ac:dyDescent="0.25">
      <c r="G4193" s="124"/>
    </row>
    <row r="4194" spans="7:7" x14ac:dyDescent="0.25">
      <c r="G4194" s="124"/>
    </row>
    <row r="4195" spans="7:7" x14ac:dyDescent="0.25">
      <c r="G4195" s="124"/>
    </row>
    <row r="4196" spans="7:7" x14ac:dyDescent="0.25">
      <c r="G4196" s="124"/>
    </row>
    <row r="4197" spans="7:7" x14ac:dyDescent="0.25">
      <c r="G4197" s="124"/>
    </row>
    <row r="4198" spans="7:7" x14ac:dyDescent="0.25">
      <c r="G4198" s="124"/>
    </row>
    <row r="4199" spans="7:7" x14ac:dyDescent="0.25">
      <c r="G4199" s="124"/>
    </row>
    <row r="4200" spans="7:7" x14ac:dyDescent="0.25">
      <c r="G4200" s="124"/>
    </row>
    <row r="4201" spans="7:7" x14ac:dyDescent="0.25">
      <c r="G4201" s="124"/>
    </row>
    <row r="4202" spans="7:7" x14ac:dyDescent="0.25">
      <c r="G4202" s="124"/>
    </row>
    <row r="4203" spans="7:7" x14ac:dyDescent="0.25">
      <c r="G4203" s="124"/>
    </row>
    <row r="4204" spans="7:7" x14ac:dyDescent="0.25">
      <c r="G4204" s="124"/>
    </row>
    <row r="4205" spans="7:7" x14ac:dyDescent="0.25">
      <c r="G4205" s="124"/>
    </row>
    <row r="4206" spans="7:7" x14ac:dyDescent="0.25">
      <c r="G4206" s="124"/>
    </row>
    <row r="4207" spans="7:7" x14ac:dyDescent="0.25">
      <c r="G4207" s="124"/>
    </row>
    <row r="4208" spans="7:7" x14ac:dyDescent="0.25">
      <c r="G4208" s="124"/>
    </row>
    <row r="4209" spans="7:7" x14ac:dyDescent="0.25">
      <c r="G4209" s="124"/>
    </row>
    <row r="4210" spans="7:7" x14ac:dyDescent="0.25">
      <c r="G4210" s="124"/>
    </row>
    <row r="4211" spans="7:7" x14ac:dyDescent="0.25">
      <c r="G4211" s="124"/>
    </row>
    <row r="4212" spans="7:7" x14ac:dyDescent="0.25">
      <c r="G4212" s="124"/>
    </row>
    <row r="4213" spans="7:7" x14ac:dyDescent="0.25">
      <c r="G4213" s="124"/>
    </row>
    <row r="4214" spans="7:7" x14ac:dyDescent="0.25">
      <c r="G4214" s="124"/>
    </row>
    <row r="4215" spans="7:7" x14ac:dyDescent="0.25">
      <c r="G4215" s="124"/>
    </row>
    <row r="4216" spans="7:7" x14ac:dyDescent="0.25">
      <c r="G4216" s="124"/>
    </row>
    <row r="4217" spans="7:7" x14ac:dyDescent="0.25">
      <c r="G4217" s="124"/>
    </row>
    <row r="4218" spans="7:7" x14ac:dyDescent="0.25">
      <c r="G4218" s="124"/>
    </row>
    <row r="4219" spans="7:7" x14ac:dyDescent="0.25">
      <c r="G4219" s="124"/>
    </row>
    <row r="4220" spans="7:7" x14ac:dyDescent="0.25">
      <c r="G4220" s="124"/>
    </row>
    <row r="4221" spans="7:7" x14ac:dyDescent="0.25">
      <c r="G4221" s="124"/>
    </row>
    <row r="4222" spans="7:7" x14ac:dyDescent="0.25">
      <c r="G4222" s="124"/>
    </row>
    <row r="4223" spans="7:7" x14ac:dyDescent="0.25">
      <c r="G4223" s="124"/>
    </row>
    <row r="4224" spans="7:7" x14ac:dyDescent="0.25">
      <c r="G4224" s="124"/>
    </row>
    <row r="4225" spans="7:7" x14ac:dyDescent="0.25">
      <c r="G4225" s="124"/>
    </row>
    <row r="4226" spans="7:7" x14ac:dyDescent="0.25">
      <c r="G4226" s="124"/>
    </row>
    <row r="4227" spans="7:7" x14ac:dyDescent="0.25">
      <c r="G4227" s="124"/>
    </row>
    <row r="4228" spans="7:7" x14ac:dyDescent="0.25">
      <c r="G4228" s="124"/>
    </row>
    <row r="4229" spans="7:7" x14ac:dyDescent="0.25">
      <c r="G4229" s="124"/>
    </row>
    <row r="4230" spans="7:7" x14ac:dyDescent="0.25">
      <c r="G4230" s="124"/>
    </row>
    <row r="4231" spans="7:7" x14ac:dyDescent="0.25">
      <c r="G4231" s="124"/>
    </row>
    <row r="4232" spans="7:7" x14ac:dyDescent="0.25">
      <c r="G4232" s="124"/>
    </row>
    <row r="4233" spans="7:7" x14ac:dyDescent="0.25">
      <c r="G4233" s="124"/>
    </row>
    <row r="4234" spans="7:7" x14ac:dyDescent="0.25">
      <c r="G4234" s="12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31C84-B005-4480-B60D-BA4F269B12E6}">
  <sheetPr codeName="Arkusz25">
    <tabColor theme="4" tint="0.39997558519241921"/>
    <pageSetUpPr fitToPage="1"/>
  </sheetPr>
  <dimension ref="A1:N863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6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1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94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94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94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94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94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1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96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96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96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8"/>
      <c r="G20" s="208"/>
      <c r="H20" s="208"/>
      <c r="I20" s="29"/>
    </row>
    <row r="21" spans="1:14" ht="15" customHeight="1" x14ac:dyDescent="0.25">
      <c r="A21" s="514" t="s">
        <v>2464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525" t="s">
        <v>36</v>
      </c>
      <c r="B23" s="525"/>
      <c r="C23" s="525"/>
      <c r="D23" s="525"/>
      <c r="E23" s="525"/>
      <c r="F23" s="525"/>
      <c r="G23" s="525"/>
      <c r="H23" s="525"/>
      <c r="I23" s="525"/>
    </row>
    <row r="24" spans="1:14" ht="28.5" customHeight="1" x14ac:dyDescent="0.25">
      <c r="A24" s="210" t="s">
        <v>0</v>
      </c>
      <c r="B24" s="416" t="s">
        <v>23</v>
      </c>
      <c r="C24" s="356"/>
      <c r="D24" s="356"/>
      <c r="E24" s="357"/>
      <c r="F24" s="506" t="str">
        <f>IF(F30="","",'Wniosek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213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r.'!J32&lt;5,"",'Wniosek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14"/>
      <c r="B36" s="215"/>
      <c r="C36" s="215"/>
      <c r="D36" s="215"/>
      <c r="E36" s="215"/>
      <c r="F36" s="215"/>
      <c r="G36" s="215"/>
      <c r="H36" s="215"/>
      <c r="I36" s="215"/>
    </row>
    <row r="37" spans="1:9" ht="59.25" customHeight="1" x14ac:dyDescent="0.25">
      <c r="A37" s="533" t="s">
        <v>42</v>
      </c>
      <c r="B37" s="533"/>
      <c r="C37" s="533"/>
      <c r="D37" s="533"/>
      <c r="E37" s="533"/>
      <c r="F37" s="533"/>
      <c r="G37" s="533"/>
      <c r="H37" s="533"/>
      <c r="I37" s="533"/>
    </row>
    <row r="38" spans="1:9" ht="84" customHeight="1" x14ac:dyDescent="0.25">
      <c r="A38" s="210" t="s">
        <v>39</v>
      </c>
      <c r="B38" s="211" t="s">
        <v>26</v>
      </c>
      <c r="C38" s="211" t="s">
        <v>41</v>
      </c>
      <c r="D38" s="211" t="s">
        <v>27</v>
      </c>
      <c r="E38" s="211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10"/>
      <c r="B39" s="210">
        <v>1</v>
      </c>
      <c r="C39" s="210">
        <v>2</v>
      </c>
      <c r="D39" s="210">
        <v>3</v>
      </c>
      <c r="E39" s="210">
        <v>4</v>
      </c>
      <c r="F39" s="210">
        <v>5</v>
      </c>
      <c r="G39" s="210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58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58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58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58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58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58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58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58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58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58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58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58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58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58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58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58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58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58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58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58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58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58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58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58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58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58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58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58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58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58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58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58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58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58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58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58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58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58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58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58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58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58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58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58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58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58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58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58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58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58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58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58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58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58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58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58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58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58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58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58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58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58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58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58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58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58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58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58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58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58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58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58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58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58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58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58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58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58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58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58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58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58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58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58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58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58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58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58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58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58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58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58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58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58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58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58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58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58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58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58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58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58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58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58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58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58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58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58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58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58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4">
        <f>SUM(F40:F149)</f>
        <v>0</v>
      </c>
      <c r="G150" s="304">
        <f>SUM(G40:G149)</f>
        <v>0</v>
      </c>
      <c r="H150" s="458"/>
      <c r="I150" s="459"/>
    </row>
    <row r="151" spans="1:9" ht="8.4499999999999993" customHeight="1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ht="2.4500000000000002" customHeight="1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101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15.75" hidden="1" thickBot="1" x14ac:dyDescent="0.3">
      <c r="A161" s="455"/>
      <c r="B161" s="456"/>
      <c r="C161" s="456"/>
      <c r="D161" s="456"/>
      <c r="E161" s="456"/>
      <c r="F161" s="456"/>
      <c r="G161" s="456"/>
      <c r="H161" s="456"/>
      <c r="I161" s="457"/>
    </row>
    <row r="162" spans="1:9" hidden="1" x14ac:dyDescent="0.25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 x14ac:dyDescent="0.25">
      <c r="A163" s="525" t="s">
        <v>1620</v>
      </c>
      <c r="B163" s="525"/>
      <c r="C163" s="525"/>
      <c r="D163" s="525"/>
      <c r="E163" s="525"/>
      <c r="F163" s="525"/>
      <c r="G163" s="525"/>
      <c r="H163" s="525"/>
      <c r="I163" s="525"/>
    </row>
    <row r="164" spans="1:9" x14ac:dyDescent="0.25">
      <c r="A164" s="209" t="s">
        <v>39</v>
      </c>
      <c r="B164" s="20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4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6"/>
        <v/>
      </c>
      <c r="B254" s="179" t="str">
        <f t="shared" si="6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B264" si="7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ref="A265:B274" si="8">A140</f>
        <v/>
      </c>
      <c r="B265" s="179" t="str">
        <f t="shared" si="8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8"/>
        <v/>
      </c>
      <c r="B266" s="179" t="str">
        <f t="shared" si="8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8"/>
        <v/>
      </c>
      <c r="B267" s="179" t="str">
        <f t="shared" si="8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8"/>
        <v/>
      </c>
      <c r="B268" s="179" t="str">
        <f t="shared" si="8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8"/>
        <v/>
      </c>
      <c r="B269" s="179" t="str">
        <f t="shared" si="8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8"/>
        <v/>
      </c>
      <c r="B270" s="179" t="str">
        <f t="shared" si="8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8"/>
        <v/>
      </c>
      <c r="B271" s="179" t="str">
        <f t="shared" si="8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8"/>
        <v/>
      </c>
      <c r="B272" s="179" t="str">
        <f t="shared" si="8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8"/>
        <v/>
      </c>
      <c r="B273" s="179" t="str">
        <f t="shared" si="8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8"/>
        <v/>
      </c>
      <c r="B274" s="179" t="str">
        <f t="shared" si="8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ht="37.5" customHeight="1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532" t="s">
        <v>1621</v>
      </c>
      <c r="B278" s="532"/>
      <c r="C278" s="532"/>
      <c r="D278" s="532"/>
      <c r="E278" s="532"/>
      <c r="F278" s="532"/>
      <c r="G278" s="532"/>
      <c r="H278" s="532"/>
      <c r="I278" s="532"/>
    </row>
    <row r="279" spans="1:9" ht="60" customHeight="1" x14ac:dyDescent="0.25">
      <c r="A279" s="210" t="s">
        <v>39</v>
      </c>
      <c r="B279" s="210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09">
        <v>1</v>
      </c>
      <c r="C280" s="20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9">A40</f>
        <v/>
      </c>
      <c r="B281" s="179" t="str">
        <f t="shared" si="9"/>
        <v/>
      </c>
      <c r="C281" s="226">
        <f t="shared" ref="C281:C312" si="10">IFERROR(C396/C165,0)</f>
        <v>0</v>
      </c>
      <c r="D281" s="516">
        <f t="shared" ref="D281:D312" si="11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9"/>
        <v/>
      </c>
      <c r="B282" s="179" t="str">
        <f t="shared" si="9"/>
        <v/>
      </c>
      <c r="C282" s="226">
        <f t="shared" si="10"/>
        <v>0</v>
      </c>
      <c r="D282" s="516">
        <f t="shared" si="11"/>
        <v>0</v>
      </c>
      <c r="E282" s="517"/>
      <c r="F282" s="518">
        <f t="shared" ref="F282:F345" si="12">IFERROR(D282/C282,0)</f>
        <v>0</v>
      </c>
      <c r="G282" s="519"/>
      <c r="H282" s="370"/>
      <c r="I282" s="370"/>
    </row>
    <row r="283" spans="1:9" hidden="1" x14ac:dyDescent="0.25">
      <c r="A283" s="145" t="str">
        <f t="shared" si="9"/>
        <v/>
      </c>
      <c r="B283" s="179" t="str">
        <f t="shared" si="9"/>
        <v/>
      </c>
      <c r="C283" s="226">
        <f t="shared" si="10"/>
        <v>0</v>
      </c>
      <c r="D283" s="516">
        <f t="shared" si="11"/>
        <v>0</v>
      </c>
      <c r="E283" s="517"/>
      <c r="F283" s="518">
        <f t="shared" si="12"/>
        <v>0</v>
      </c>
      <c r="G283" s="519"/>
      <c r="H283" s="370"/>
      <c r="I283" s="370"/>
    </row>
    <row r="284" spans="1:9" hidden="1" x14ac:dyDescent="0.25">
      <c r="A284" s="145" t="str">
        <f t="shared" si="9"/>
        <v/>
      </c>
      <c r="B284" s="179" t="str">
        <f t="shared" si="9"/>
        <v/>
      </c>
      <c r="C284" s="226">
        <f t="shared" si="10"/>
        <v>0</v>
      </c>
      <c r="D284" s="516">
        <f t="shared" si="11"/>
        <v>0</v>
      </c>
      <c r="E284" s="517"/>
      <c r="F284" s="518">
        <f t="shared" si="12"/>
        <v>0</v>
      </c>
      <c r="G284" s="519"/>
      <c r="H284" s="370"/>
      <c r="I284" s="370"/>
    </row>
    <row r="285" spans="1:9" hidden="1" x14ac:dyDescent="0.25">
      <c r="A285" s="145" t="str">
        <f t="shared" si="9"/>
        <v/>
      </c>
      <c r="B285" s="179" t="str">
        <f t="shared" si="9"/>
        <v/>
      </c>
      <c r="C285" s="226">
        <f t="shared" si="10"/>
        <v>0</v>
      </c>
      <c r="D285" s="516">
        <f t="shared" si="11"/>
        <v>0</v>
      </c>
      <c r="E285" s="517"/>
      <c r="F285" s="518">
        <f t="shared" si="12"/>
        <v>0</v>
      </c>
      <c r="G285" s="519"/>
      <c r="H285" s="370"/>
      <c r="I285" s="370"/>
    </row>
    <row r="286" spans="1:9" hidden="1" x14ac:dyDescent="0.25">
      <c r="A286" s="145" t="str">
        <f t="shared" si="9"/>
        <v/>
      </c>
      <c r="B286" s="179" t="str">
        <f t="shared" si="9"/>
        <v/>
      </c>
      <c r="C286" s="226">
        <f t="shared" si="10"/>
        <v>0</v>
      </c>
      <c r="D286" s="516">
        <f t="shared" si="11"/>
        <v>0</v>
      </c>
      <c r="E286" s="517"/>
      <c r="F286" s="518">
        <f t="shared" si="12"/>
        <v>0</v>
      </c>
      <c r="G286" s="519"/>
      <c r="H286" s="370"/>
      <c r="I286" s="370"/>
    </row>
    <row r="287" spans="1:9" hidden="1" x14ac:dyDescent="0.25">
      <c r="A287" s="145" t="str">
        <f t="shared" si="9"/>
        <v/>
      </c>
      <c r="B287" s="179" t="str">
        <f t="shared" si="9"/>
        <v/>
      </c>
      <c r="C287" s="226">
        <f t="shared" si="10"/>
        <v>0</v>
      </c>
      <c r="D287" s="516">
        <f t="shared" si="11"/>
        <v>0</v>
      </c>
      <c r="E287" s="517"/>
      <c r="F287" s="518">
        <f t="shared" si="12"/>
        <v>0</v>
      </c>
      <c r="G287" s="519"/>
      <c r="H287" s="370"/>
      <c r="I287" s="370"/>
    </row>
    <row r="288" spans="1:9" hidden="1" x14ac:dyDescent="0.25">
      <c r="A288" s="145" t="str">
        <f t="shared" si="9"/>
        <v/>
      </c>
      <c r="B288" s="179" t="str">
        <f t="shared" si="9"/>
        <v/>
      </c>
      <c r="C288" s="226">
        <f t="shared" si="10"/>
        <v>0</v>
      </c>
      <c r="D288" s="516">
        <f t="shared" si="11"/>
        <v>0</v>
      </c>
      <c r="E288" s="517"/>
      <c r="F288" s="518">
        <f t="shared" si="12"/>
        <v>0</v>
      </c>
      <c r="G288" s="519"/>
      <c r="H288" s="370"/>
      <c r="I288" s="370"/>
    </row>
    <row r="289" spans="1:9" hidden="1" x14ac:dyDescent="0.25">
      <c r="A289" s="145" t="str">
        <f t="shared" si="9"/>
        <v/>
      </c>
      <c r="B289" s="179" t="str">
        <f t="shared" si="9"/>
        <v/>
      </c>
      <c r="C289" s="226">
        <f t="shared" si="10"/>
        <v>0</v>
      </c>
      <c r="D289" s="516">
        <f t="shared" si="11"/>
        <v>0</v>
      </c>
      <c r="E289" s="517"/>
      <c r="F289" s="518">
        <f t="shared" si="12"/>
        <v>0</v>
      </c>
      <c r="G289" s="519"/>
      <c r="H289" s="370"/>
      <c r="I289" s="370"/>
    </row>
    <row r="290" spans="1:9" hidden="1" x14ac:dyDescent="0.25">
      <c r="A290" s="145" t="str">
        <f t="shared" si="9"/>
        <v/>
      </c>
      <c r="B290" s="179" t="str">
        <f t="shared" si="9"/>
        <v/>
      </c>
      <c r="C290" s="226">
        <f t="shared" si="10"/>
        <v>0</v>
      </c>
      <c r="D290" s="516">
        <f t="shared" si="11"/>
        <v>0</v>
      </c>
      <c r="E290" s="517"/>
      <c r="F290" s="518">
        <f t="shared" si="12"/>
        <v>0</v>
      </c>
      <c r="G290" s="519"/>
      <c r="H290" s="370"/>
      <c r="I290" s="370"/>
    </row>
    <row r="291" spans="1:9" hidden="1" x14ac:dyDescent="0.25">
      <c r="A291" s="145" t="str">
        <f t="shared" si="9"/>
        <v/>
      </c>
      <c r="B291" s="179" t="str">
        <f t="shared" si="9"/>
        <v/>
      </c>
      <c r="C291" s="226">
        <f t="shared" si="10"/>
        <v>0</v>
      </c>
      <c r="D291" s="516">
        <f t="shared" si="11"/>
        <v>0</v>
      </c>
      <c r="E291" s="517"/>
      <c r="F291" s="518">
        <f t="shared" si="12"/>
        <v>0</v>
      </c>
      <c r="G291" s="519"/>
      <c r="H291" s="370"/>
      <c r="I291" s="370"/>
    </row>
    <row r="292" spans="1:9" hidden="1" x14ac:dyDescent="0.25">
      <c r="A292" s="145" t="str">
        <f t="shared" si="9"/>
        <v/>
      </c>
      <c r="B292" s="179" t="str">
        <f t="shared" si="9"/>
        <v/>
      </c>
      <c r="C292" s="226">
        <f t="shared" si="10"/>
        <v>0</v>
      </c>
      <c r="D292" s="516">
        <f t="shared" si="11"/>
        <v>0</v>
      </c>
      <c r="E292" s="517"/>
      <c r="F292" s="518">
        <f t="shared" si="12"/>
        <v>0</v>
      </c>
      <c r="G292" s="519"/>
      <c r="H292" s="370"/>
      <c r="I292" s="370"/>
    </row>
    <row r="293" spans="1:9" hidden="1" x14ac:dyDescent="0.25">
      <c r="A293" s="145" t="str">
        <f t="shared" si="9"/>
        <v/>
      </c>
      <c r="B293" s="179" t="str">
        <f t="shared" si="9"/>
        <v/>
      </c>
      <c r="C293" s="226">
        <f t="shared" si="10"/>
        <v>0</v>
      </c>
      <c r="D293" s="516">
        <f t="shared" si="11"/>
        <v>0</v>
      </c>
      <c r="E293" s="517"/>
      <c r="F293" s="518">
        <f t="shared" si="12"/>
        <v>0</v>
      </c>
      <c r="G293" s="519"/>
      <c r="H293" s="370"/>
      <c r="I293" s="370"/>
    </row>
    <row r="294" spans="1:9" hidden="1" x14ac:dyDescent="0.25">
      <c r="A294" s="145" t="str">
        <f t="shared" si="9"/>
        <v/>
      </c>
      <c r="B294" s="179" t="str">
        <f t="shared" si="9"/>
        <v/>
      </c>
      <c r="C294" s="226">
        <f t="shared" si="10"/>
        <v>0</v>
      </c>
      <c r="D294" s="516">
        <f t="shared" si="11"/>
        <v>0</v>
      </c>
      <c r="E294" s="517"/>
      <c r="F294" s="518">
        <f t="shared" si="12"/>
        <v>0</v>
      </c>
      <c r="G294" s="519"/>
      <c r="H294" s="370"/>
      <c r="I294" s="370"/>
    </row>
    <row r="295" spans="1:9" hidden="1" x14ac:dyDescent="0.25">
      <c r="A295" s="145" t="str">
        <f t="shared" si="9"/>
        <v/>
      </c>
      <c r="B295" s="179" t="str">
        <f t="shared" si="9"/>
        <v/>
      </c>
      <c r="C295" s="226">
        <f t="shared" si="10"/>
        <v>0</v>
      </c>
      <c r="D295" s="516">
        <f t="shared" si="11"/>
        <v>0</v>
      </c>
      <c r="E295" s="517"/>
      <c r="F295" s="518">
        <f t="shared" si="12"/>
        <v>0</v>
      </c>
      <c r="G295" s="519"/>
      <c r="H295" s="370"/>
      <c r="I295" s="370"/>
    </row>
    <row r="296" spans="1:9" hidden="1" x14ac:dyDescent="0.25">
      <c r="A296" s="145" t="str">
        <f t="shared" si="9"/>
        <v/>
      </c>
      <c r="B296" s="179" t="str">
        <f t="shared" si="9"/>
        <v/>
      </c>
      <c r="C296" s="226">
        <f t="shared" si="10"/>
        <v>0</v>
      </c>
      <c r="D296" s="516">
        <f t="shared" si="11"/>
        <v>0</v>
      </c>
      <c r="E296" s="517"/>
      <c r="F296" s="518">
        <f t="shared" si="12"/>
        <v>0</v>
      </c>
      <c r="G296" s="519"/>
      <c r="H296" s="370"/>
      <c r="I296" s="370"/>
    </row>
    <row r="297" spans="1:9" hidden="1" x14ac:dyDescent="0.25">
      <c r="A297" s="145" t="str">
        <f t="shared" si="9"/>
        <v/>
      </c>
      <c r="B297" s="179" t="str">
        <f t="shared" si="9"/>
        <v/>
      </c>
      <c r="C297" s="226">
        <f t="shared" si="10"/>
        <v>0</v>
      </c>
      <c r="D297" s="516">
        <f t="shared" si="11"/>
        <v>0</v>
      </c>
      <c r="E297" s="517"/>
      <c r="F297" s="518">
        <f t="shared" si="12"/>
        <v>0</v>
      </c>
      <c r="G297" s="519"/>
      <c r="H297" s="370"/>
      <c r="I297" s="370"/>
    </row>
    <row r="298" spans="1:9" hidden="1" x14ac:dyDescent="0.25">
      <c r="A298" s="145" t="str">
        <f t="shared" si="9"/>
        <v/>
      </c>
      <c r="B298" s="179" t="str">
        <f t="shared" si="9"/>
        <v/>
      </c>
      <c r="C298" s="226">
        <f t="shared" si="10"/>
        <v>0</v>
      </c>
      <c r="D298" s="516">
        <f t="shared" si="11"/>
        <v>0</v>
      </c>
      <c r="E298" s="517"/>
      <c r="F298" s="518">
        <f t="shared" si="12"/>
        <v>0</v>
      </c>
      <c r="G298" s="519"/>
      <c r="H298" s="370"/>
      <c r="I298" s="370"/>
    </row>
    <row r="299" spans="1:9" hidden="1" x14ac:dyDescent="0.25">
      <c r="A299" s="145" t="str">
        <f t="shared" si="9"/>
        <v/>
      </c>
      <c r="B299" s="179" t="str">
        <f t="shared" si="9"/>
        <v/>
      </c>
      <c r="C299" s="226">
        <f t="shared" si="10"/>
        <v>0</v>
      </c>
      <c r="D299" s="516">
        <f t="shared" si="11"/>
        <v>0</v>
      </c>
      <c r="E299" s="517"/>
      <c r="F299" s="518">
        <f t="shared" si="12"/>
        <v>0</v>
      </c>
      <c r="G299" s="519"/>
      <c r="H299" s="370"/>
      <c r="I299" s="370"/>
    </row>
    <row r="300" spans="1:9" hidden="1" x14ac:dyDescent="0.25">
      <c r="A300" s="145" t="str">
        <f t="shared" si="9"/>
        <v/>
      </c>
      <c r="B300" s="179" t="str">
        <f t="shared" si="9"/>
        <v/>
      </c>
      <c r="C300" s="226">
        <f t="shared" si="10"/>
        <v>0</v>
      </c>
      <c r="D300" s="516">
        <f t="shared" si="11"/>
        <v>0</v>
      </c>
      <c r="E300" s="517"/>
      <c r="F300" s="518">
        <f t="shared" si="12"/>
        <v>0</v>
      </c>
      <c r="G300" s="519"/>
      <c r="H300" s="370"/>
      <c r="I300" s="370"/>
    </row>
    <row r="301" spans="1:9" hidden="1" x14ac:dyDescent="0.25">
      <c r="A301" s="145" t="str">
        <f t="shared" ref="A301:B320" si="13">A60</f>
        <v/>
      </c>
      <c r="B301" s="179" t="str">
        <f t="shared" si="13"/>
        <v/>
      </c>
      <c r="C301" s="226">
        <f t="shared" si="10"/>
        <v>0</v>
      </c>
      <c r="D301" s="516">
        <f t="shared" si="11"/>
        <v>0</v>
      </c>
      <c r="E301" s="517"/>
      <c r="F301" s="518">
        <f t="shared" si="12"/>
        <v>0</v>
      </c>
      <c r="G301" s="519"/>
      <c r="H301" s="370"/>
      <c r="I301" s="370"/>
    </row>
    <row r="302" spans="1:9" hidden="1" x14ac:dyDescent="0.25">
      <c r="A302" s="145" t="str">
        <f t="shared" si="13"/>
        <v/>
      </c>
      <c r="B302" s="179" t="str">
        <f t="shared" si="13"/>
        <v/>
      </c>
      <c r="C302" s="226">
        <f t="shared" si="10"/>
        <v>0</v>
      </c>
      <c r="D302" s="516">
        <f t="shared" si="11"/>
        <v>0</v>
      </c>
      <c r="E302" s="517"/>
      <c r="F302" s="518">
        <f t="shared" si="12"/>
        <v>0</v>
      </c>
      <c r="G302" s="519"/>
      <c r="H302" s="370"/>
      <c r="I302" s="370"/>
    </row>
    <row r="303" spans="1:9" hidden="1" x14ac:dyDescent="0.25">
      <c r="A303" s="145" t="str">
        <f t="shared" si="13"/>
        <v/>
      </c>
      <c r="B303" s="179" t="str">
        <f t="shared" si="13"/>
        <v/>
      </c>
      <c r="C303" s="226">
        <f t="shared" si="10"/>
        <v>0</v>
      </c>
      <c r="D303" s="516">
        <f t="shared" si="11"/>
        <v>0</v>
      </c>
      <c r="E303" s="517"/>
      <c r="F303" s="518">
        <f t="shared" si="12"/>
        <v>0</v>
      </c>
      <c r="G303" s="519"/>
      <c r="H303" s="370"/>
      <c r="I303" s="370"/>
    </row>
    <row r="304" spans="1:9" hidden="1" x14ac:dyDescent="0.25">
      <c r="A304" s="145" t="str">
        <f t="shared" si="13"/>
        <v/>
      </c>
      <c r="B304" s="179" t="str">
        <f t="shared" si="13"/>
        <v/>
      </c>
      <c r="C304" s="226">
        <f t="shared" si="10"/>
        <v>0</v>
      </c>
      <c r="D304" s="516">
        <f t="shared" si="11"/>
        <v>0</v>
      </c>
      <c r="E304" s="517"/>
      <c r="F304" s="518">
        <f t="shared" si="12"/>
        <v>0</v>
      </c>
      <c r="G304" s="519"/>
      <c r="H304" s="370"/>
      <c r="I304" s="370"/>
    </row>
    <row r="305" spans="1:9" hidden="1" x14ac:dyDescent="0.25">
      <c r="A305" s="145" t="str">
        <f t="shared" si="13"/>
        <v/>
      </c>
      <c r="B305" s="179" t="str">
        <f t="shared" si="13"/>
        <v/>
      </c>
      <c r="C305" s="226">
        <f t="shared" si="10"/>
        <v>0</v>
      </c>
      <c r="D305" s="516">
        <f t="shared" si="11"/>
        <v>0</v>
      </c>
      <c r="E305" s="517"/>
      <c r="F305" s="518">
        <f t="shared" si="12"/>
        <v>0</v>
      </c>
      <c r="G305" s="519"/>
      <c r="H305" s="370"/>
      <c r="I305" s="370"/>
    </row>
    <row r="306" spans="1:9" hidden="1" x14ac:dyDescent="0.25">
      <c r="A306" s="145" t="str">
        <f t="shared" si="13"/>
        <v/>
      </c>
      <c r="B306" s="179" t="str">
        <f t="shared" si="13"/>
        <v/>
      </c>
      <c r="C306" s="226">
        <f t="shared" si="10"/>
        <v>0</v>
      </c>
      <c r="D306" s="516">
        <f t="shared" si="11"/>
        <v>0</v>
      </c>
      <c r="E306" s="517"/>
      <c r="F306" s="518">
        <f t="shared" si="12"/>
        <v>0</v>
      </c>
      <c r="G306" s="519"/>
      <c r="H306" s="370"/>
      <c r="I306" s="370"/>
    </row>
    <row r="307" spans="1:9" hidden="1" x14ac:dyDescent="0.25">
      <c r="A307" s="145" t="str">
        <f t="shared" si="13"/>
        <v/>
      </c>
      <c r="B307" s="179" t="str">
        <f t="shared" si="13"/>
        <v/>
      </c>
      <c r="C307" s="226">
        <f t="shared" si="10"/>
        <v>0</v>
      </c>
      <c r="D307" s="516">
        <f t="shared" si="11"/>
        <v>0</v>
      </c>
      <c r="E307" s="517"/>
      <c r="F307" s="518">
        <f t="shared" si="12"/>
        <v>0</v>
      </c>
      <c r="G307" s="519"/>
      <c r="H307" s="370"/>
      <c r="I307" s="370"/>
    </row>
    <row r="308" spans="1:9" hidden="1" x14ac:dyDescent="0.25">
      <c r="A308" s="145" t="str">
        <f t="shared" si="13"/>
        <v/>
      </c>
      <c r="B308" s="179" t="str">
        <f t="shared" si="13"/>
        <v/>
      </c>
      <c r="C308" s="226">
        <f t="shared" si="10"/>
        <v>0</v>
      </c>
      <c r="D308" s="516">
        <f t="shared" si="11"/>
        <v>0</v>
      </c>
      <c r="E308" s="517"/>
      <c r="F308" s="518">
        <f t="shared" si="12"/>
        <v>0</v>
      </c>
      <c r="G308" s="519"/>
      <c r="H308" s="370"/>
      <c r="I308" s="370"/>
    </row>
    <row r="309" spans="1:9" hidden="1" x14ac:dyDescent="0.25">
      <c r="A309" s="145" t="str">
        <f t="shared" si="13"/>
        <v/>
      </c>
      <c r="B309" s="179" t="str">
        <f t="shared" si="13"/>
        <v/>
      </c>
      <c r="C309" s="226">
        <f t="shared" si="10"/>
        <v>0</v>
      </c>
      <c r="D309" s="516">
        <f t="shared" si="11"/>
        <v>0</v>
      </c>
      <c r="E309" s="517"/>
      <c r="F309" s="518">
        <f t="shared" si="12"/>
        <v>0</v>
      </c>
      <c r="G309" s="519"/>
      <c r="H309" s="370"/>
      <c r="I309" s="370"/>
    </row>
    <row r="310" spans="1:9" hidden="1" x14ac:dyDescent="0.25">
      <c r="A310" s="145" t="str">
        <f t="shared" si="13"/>
        <v/>
      </c>
      <c r="B310" s="179" t="str">
        <f t="shared" si="13"/>
        <v/>
      </c>
      <c r="C310" s="226">
        <f t="shared" si="10"/>
        <v>0</v>
      </c>
      <c r="D310" s="516">
        <f t="shared" si="11"/>
        <v>0</v>
      </c>
      <c r="E310" s="517"/>
      <c r="F310" s="518">
        <f t="shared" si="12"/>
        <v>0</v>
      </c>
      <c r="G310" s="519"/>
      <c r="H310" s="370"/>
      <c r="I310" s="370"/>
    </row>
    <row r="311" spans="1:9" hidden="1" x14ac:dyDescent="0.25">
      <c r="A311" s="145" t="str">
        <f t="shared" si="13"/>
        <v/>
      </c>
      <c r="B311" s="179" t="str">
        <f t="shared" si="13"/>
        <v/>
      </c>
      <c r="C311" s="226">
        <f t="shared" si="10"/>
        <v>0</v>
      </c>
      <c r="D311" s="516">
        <f t="shared" si="11"/>
        <v>0</v>
      </c>
      <c r="E311" s="517"/>
      <c r="F311" s="518">
        <f t="shared" si="12"/>
        <v>0</v>
      </c>
      <c r="G311" s="519"/>
      <c r="H311" s="370"/>
      <c r="I311" s="370"/>
    </row>
    <row r="312" spans="1:9" hidden="1" x14ac:dyDescent="0.25">
      <c r="A312" s="145" t="str">
        <f t="shared" si="13"/>
        <v/>
      </c>
      <c r="B312" s="179" t="str">
        <f t="shared" si="13"/>
        <v/>
      </c>
      <c r="C312" s="226">
        <f t="shared" si="10"/>
        <v>0</v>
      </c>
      <c r="D312" s="516">
        <f t="shared" si="11"/>
        <v>0</v>
      </c>
      <c r="E312" s="517"/>
      <c r="F312" s="518">
        <f t="shared" si="12"/>
        <v>0</v>
      </c>
      <c r="G312" s="519"/>
      <c r="H312" s="370"/>
      <c r="I312" s="370"/>
    </row>
    <row r="313" spans="1:9" hidden="1" x14ac:dyDescent="0.25">
      <c r="A313" s="145" t="str">
        <f t="shared" si="13"/>
        <v/>
      </c>
      <c r="B313" s="179" t="str">
        <f t="shared" si="13"/>
        <v/>
      </c>
      <c r="C313" s="226">
        <f t="shared" ref="C313:C344" si="14">IFERROR(C428/C197,0)</f>
        <v>0</v>
      </c>
      <c r="D313" s="516">
        <f t="shared" ref="D313:D344" si="15">IFERROR(H313/C197,0)</f>
        <v>0</v>
      </c>
      <c r="E313" s="517"/>
      <c r="F313" s="518">
        <f t="shared" si="12"/>
        <v>0</v>
      </c>
      <c r="G313" s="519"/>
      <c r="H313" s="370"/>
      <c r="I313" s="370"/>
    </row>
    <row r="314" spans="1:9" hidden="1" x14ac:dyDescent="0.25">
      <c r="A314" s="145" t="str">
        <f t="shared" si="13"/>
        <v/>
      </c>
      <c r="B314" s="179" t="str">
        <f t="shared" si="13"/>
        <v/>
      </c>
      <c r="C314" s="226">
        <f t="shared" si="14"/>
        <v>0</v>
      </c>
      <c r="D314" s="516">
        <f t="shared" si="15"/>
        <v>0</v>
      </c>
      <c r="E314" s="517"/>
      <c r="F314" s="518">
        <f t="shared" si="12"/>
        <v>0</v>
      </c>
      <c r="G314" s="519"/>
      <c r="H314" s="370"/>
      <c r="I314" s="370"/>
    </row>
    <row r="315" spans="1:9" hidden="1" x14ac:dyDescent="0.25">
      <c r="A315" s="145" t="str">
        <f t="shared" si="13"/>
        <v/>
      </c>
      <c r="B315" s="179" t="str">
        <f t="shared" si="13"/>
        <v/>
      </c>
      <c r="C315" s="226">
        <f t="shared" si="14"/>
        <v>0</v>
      </c>
      <c r="D315" s="516">
        <f t="shared" si="15"/>
        <v>0</v>
      </c>
      <c r="E315" s="517"/>
      <c r="F315" s="518">
        <f t="shared" si="12"/>
        <v>0</v>
      </c>
      <c r="G315" s="519"/>
      <c r="H315" s="370"/>
      <c r="I315" s="370"/>
    </row>
    <row r="316" spans="1:9" hidden="1" x14ac:dyDescent="0.25">
      <c r="A316" s="145" t="str">
        <f t="shared" si="13"/>
        <v/>
      </c>
      <c r="B316" s="179" t="str">
        <f t="shared" si="13"/>
        <v/>
      </c>
      <c r="C316" s="226">
        <f t="shared" si="14"/>
        <v>0</v>
      </c>
      <c r="D316" s="516">
        <f t="shared" si="15"/>
        <v>0</v>
      </c>
      <c r="E316" s="517"/>
      <c r="F316" s="518">
        <f t="shared" si="12"/>
        <v>0</v>
      </c>
      <c r="G316" s="519"/>
      <c r="H316" s="370"/>
      <c r="I316" s="370"/>
    </row>
    <row r="317" spans="1:9" hidden="1" x14ac:dyDescent="0.25">
      <c r="A317" s="145" t="str">
        <f t="shared" si="13"/>
        <v/>
      </c>
      <c r="B317" s="179" t="str">
        <f t="shared" si="13"/>
        <v/>
      </c>
      <c r="C317" s="226">
        <f t="shared" si="14"/>
        <v>0</v>
      </c>
      <c r="D317" s="516">
        <f t="shared" si="15"/>
        <v>0</v>
      </c>
      <c r="E317" s="517"/>
      <c r="F317" s="518">
        <f t="shared" si="12"/>
        <v>0</v>
      </c>
      <c r="G317" s="519"/>
      <c r="H317" s="370"/>
      <c r="I317" s="370"/>
    </row>
    <row r="318" spans="1:9" hidden="1" x14ac:dyDescent="0.25">
      <c r="A318" s="145" t="str">
        <f t="shared" si="13"/>
        <v/>
      </c>
      <c r="B318" s="179" t="str">
        <f t="shared" si="13"/>
        <v/>
      </c>
      <c r="C318" s="226">
        <f t="shared" si="14"/>
        <v>0</v>
      </c>
      <c r="D318" s="516">
        <f t="shared" si="15"/>
        <v>0</v>
      </c>
      <c r="E318" s="517"/>
      <c r="F318" s="518">
        <f t="shared" si="12"/>
        <v>0</v>
      </c>
      <c r="G318" s="519"/>
      <c r="H318" s="370"/>
      <c r="I318" s="370"/>
    </row>
    <row r="319" spans="1:9" hidden="1" x14ac:dyDescent="0.25">
      <c r="A319" s="145" t="str">
        <f t="shared" si="13"/>
        <v/>
      </c>
      <c r="B319" s="179" t="str">
        <f t="shared" si="13"/>
        <v/>
      </c>
      <c r="C319" s="226">
        <f t="shared" si="14"/>
        <v>0</v>
      </c>
      <c r="D319" s="516">
        <f t="shared" si="15"/>
        <v>0</v>
      </c>
      <c r="E319" s="517"/>
      <c r="F319" s="518">
        <f t="shared" si="12"/>
        <v>0</v>
      </c>
      <c r="G319" s="519"/>
      <c r="H319" s="370"/>
      <c r="I319" s="370"/>
    </row>
    <row r="320" spans="1:9" hidden="1" x14ac:dyDescent="0.25">
      <c r="A320" s="145" t="str">
        <f t="shared" si="13"/>
        <v/>
      </c>
      <c r="B320" s="179" t="str">
        <f t="shared" si="13"/>
        <v/>
      </c>
      <c r="C320" s="226">
        <f t="shared" si="14"/>
        <v>0</v>
      </c>
      <c r="D320" s="516">
        <f t="shared" si="15"/>
        <v>0</v>
      </c>
      <c r="E320" s="517"/>
      <c r="F320" s="518">
        <f t="shared" si="12"/>
        <v>0</v>
      </c>
      <c r="G320" s="519"/>
      <c r="H320" s="370"/>
      <c r="I320" s="370"/>
    </row>
    <row r="321" spans="1:9" hidden="1" x14ac:dyDescent="0.25">
      <c r="A321" s="145" t="str">
        <f t="shared" ref="A321:B340" si="16">A80</f>
        <v/>
      </c>
      <c r="B321" s="179" t="str">
        <f t="shared" si="16"/>
        <v/>
      </c>
      <c r="C321" s="226">
        <f t="shared" si="14"/>
        <v>0</v>
      </c>
      <c r="D321" s="516">
        <f t="shared" si="15"/>
        <v>0</v>
      </c>
      <c r="E321" s="517"/>
      <c r="F321" s="518">
        <f t="shared" si="12"/>
        <v>0</v>
      </c>
      <c r="G321" s="519"/>
      <c r="H321" s="370"/>
      <c r="I321" s="370"/>
    </row>
    <row r="322" spans="1:9" hidden="1" x14ac:dyDescent="0.25">
      <c r="A322" s="145" t="str">
        <f t="shared" si="16"/>
        <v/>
      </c>
      <c r="B322" s="179" t="str">
        <f t="shared" si="16"/>
        <v/>
      </c>
      <c r="C322" s="226">
        <f t="shared" si="14"/>
        <v>0</v>
      </c>
      <c r="D322" s="516">
        <f t="shared" si="15"/>
        <v>0</v>
      </c>
      <c r="E322" s="517"/>
      <c r="F322" s="518">
        <f t="shared" si="12"/>
        <v>0</v>
      </c>
      <c r="G322" s="519"/>
      <c r="H322" s="370"/>
      <c r="I322" s="370"/>
    </row>
    <row r="323" spans="1:9" hidden="1" x14ac:dyDescent="0.25">
      <c r="A323" s="145" t="str">
        <f t="shared" si="16"/>
        <v/>
      </c>
      <c r="B323" s="179" t="str">
        <f t="shared" si="16"/>
        <v/>
      </c>
      <c r="C323" s="226">
        <f t="shared" si="14"/>
        <v>0</v>
      </c>
      <c r="D323" s="516">
        <f t="shared" si="15"/>
        <v>0</v>
      </c>
      <c r="E323" s="517"/>
      <c r="F323" s="518">
        <f t="shared" si="12"/>
        <v>0</v>
      </c>
      <c r="G323" s="519"/>
      <c r="H323" s="370"/>
      <c r="I323" s="370"/>
    </row>
    <row r="324" spans="1:9" hidden="1" x14ac:dyDescent="0.25">
      <c r="A324" s="145" t="str">
        <f t="shared" si="16"/>
        <v/>
      </c>
      <c r="B324" s="179" t="str">
        <f t="shared" si="16"/>
        <v/>
      </c>
      <c r="C324" s="226">
        <f t="shared" si="14"/>
        <v>0</v>
      </c>
      <c r="D324" s="516">
        <f t="shared" si="15"/>
        <v>0</v>
      </c>
      <c r="E324" s="517"/>
      <c r="F324" s="518">
        <f t="shared" si="12"/>
        <v>0</v>
      </c>
      <c r="G324" s="519"/>
      <c r="H324" s="370"/>
      <c r="I324" s="370"/>
    </row>
    <row r="325" spans="1:9" hidden="1" x14ac:dyDescent="0.25">
      <c r="A325" s="145" t="str">
        <f t="shared" si="16"/>
        <v/>
      </c>
      <c r="B325" s="179" t="str">
        <f t="shared" si="16"/>
        <v/>
      </c>
      <c r="C325" s="226">
        <f t="shared" si="14"/>
        <v>0</v>
      </c>
      <c r="D325" s="516">
        <f t="shared" si="15"/>
        <v>0</v>
      </c>
      <c r="E325" s="517"/>
      <c r="F325" s="518">
        <f t="shared" si="12"/>
        <v>0</v>
      </c>
      <c r="G325" s="519"/>
      <c r="H325" s="370"/>
      <c r="I325" s="370"/>
    </row>
    <row r="326" spans="1:9" hidden="1" x14ac:dyDescent="0.25">
      <c r="A326" s="145" t="str">
        <f t="shared" si="16"/>
        <v/>
      </c>
      <c r="B326" s="179" t="str">
        <f t="shared" si="16"/>
        <v/>
      </c>
      <c r="C326" s="226">
        <f t="shared" si="14"/>
        <v>0</v>
      </c>
      <c r="D326" s="516">
        <f t="shared" si="15"/>
        <v>0</v>
      </c>
      <c r="E326" s="517"/>
      <c r="F326" s="518">
        <f t="shared" si="12"/>
        <v>0</v>
      </c>
      <c r="G326" s="519"/>
      <c r="H326" s="370"/>
      <c r="I326" s="370"/>
    </row>
    <row r="327" spans="1:9" hidden="1" x14ac:dyDescent="0.25">
      <c r="A327" s="145" t="str">
        <f t="shared" si="16"/>
        <v/>
      </c>
      <c r="B327" s="179" t="str">
        <f t="shared" si="16"/>
        <v/>
      </c>
      <c r="C327" s="226">
        <f t="shared" si="14"/>
        <v>0</v>
      </c>
      <c r="D327" s="516">
        <f t="shared" si="15"/>
        <v>0</v>
      </c>
      <c r="E327" s="517"/>
      <c r="F327" s="518">
        <f t="shared" si="12"/>
        <v>0</v>
      </c>
      <c r="G327" s="519"/>
      <c r="H327" s="370"/>
      <c r="I327" s="370"/>
    </row>
    <row r="328" spans="1:9" hidden="1" x14ac:dyDescent="0.25">
      <c r="A328" s="145" t="str">
        <f t="shared" si="16"/>
        <v/>
      </c>
      <c r="B328" s="179" t="str">
        <f t="shared" si="16"/>
        <v/>
      </c>
      <c r="C328" s="226">
        <f t="shared" si="14"/>
        <v>0</v>
      </c>
      <c r="D328" s="516">
        <f t="shared" si="15"/>
        <v>0</v>
      </c>
      <c r="E328" s="517"/>
      <c r="F328" s="518">
        <f t="shared" si="12"/>
        <v>0</v>
      </c>
      <c r="G328" s="519"/>
      <c r="H328" s="370"/>
      <c r="I328" s="370"/>
    </row>
    <row r="329" spans="1:9" hidden="1" x14ac:dyDescent="0.25">
      <c r="A329" s="145" t="str">
        <f t="shared" si="16"/>
        <v/>
      </c>
      <c r="B329" s="179" t="str">
        <f t="shared" si="16"/>
        <v/>
      </c>
      <c r="C329" s="226">
        <f t="shared" si="14"/>
        <v>0</v>
      </c>
      <c r="D329" s="516">
        <f t="shared" si="15"/>
        <v>0</v>
      </c>
      <c r="E329" s="517"/>
      <c r="F329" s="518">
        <f t="shared" si="12"/>
        <v>0</v>
      </c>
      <c r="G329" s="519"/>
      <c r="H329" s="370"/>
      <c r="I329" s="370"/>
    </row>
    <row r="330" spans="1:9" hidden="1" x14ac:dyDescent="0.25">
      <c r="A330" s="145" t="str">
        <f t="shared" si="16"/>
        <v/>
      </c>
      <c r="B330" s="179" t="str">
        <f t="shared" si="16"/>
        <v/>
      </c>
      <c r="C330" s="226">
        <f t="shared" si="14"/>
        <v>0</v>
      </c>
      <c r="D330" s="516">
        <f t="shared" si="15"/>
        <v>0</v>
      </c>
      <c r="E330" s="517"/>
      <c r="F330" s="518">
        <f t="shared" si="12"/>
        <v>0</v>
      </c>
      <c r="G330" s="519"/>
      <c r="H330" s="370"/>
      <c r="I330" s="370"/>
    </row>
    <row r="331" spans="1:9" hidden="1" x14ac:dyDescent="0.25">
      <c r="A331" s="145" t="str">
        <f t="shared" si="16"/>
        <v/>
      </c>
      <c r="B331" s="179" t="str">
        <f t="shared" si="16"/>
        <v/>
      </c>
      <c r="C331" s="226">
        <f t="shared" si="14"/>
        <v>0</v>
      </c>
      <c r="D331" s="516">
        <f t="shared" si="15"/>
        <v>0</v>
      </c>
      <c r="E331" s="517"/>
      <c r="F331" s="518">
        <f t="shared" si="12"/>
        <v>0</v>
      </c>
      <c r="G331" s="519"/>
      <c r="H331" s="370"/>
      <c r="I331" s="370"/>
    </row>
    <row r="332" spans="1:9" hidden="1" x14ac:dyDescent="0.25">
      <c r="A332" s="145" t="str">
        <f t="shared" si="16"/>
        <v/>
      </c>
      <c r="B332" s="179" t="str">
        <f t="shared" si="16"/>
        <v/>
      </c>
      <c r="C332" s="226">
        <f t="shared" si="14"/>
        <v>0</v>
      </c>
      <c r="D332" s="516">
        <f t="shared" si="15"/>
        <v>0</v>
      </c>
      <c r="E332" s="517"/>
      <c r="F332" s="518">
        <f t="shared" si="12"/>
        <v>0</v>
      </c>
      <c r="G332" s="519"/>
      <c r="H332" s="370"/>
      <c r="I332" s="370"/>
    </row>
    <row r="333" spans="1:9" hidden="1" x14ac:dyDescent="0.25">
      <c r="A333" s="145" t="str">
        <f t="shared" si="16"/>
        <v/>
      </c>
      <c r="B333" s="179" t="str">
        <f t="shared" si="16"/>
        <v/>
      </c>
      <c r="C333" s="226">
        <f t="shared" si="14"/>
        <v>0</v>
      </c>
      <c r="D333" s="516">
        <f t="shared" si="15"/>
        <v>0</v>
      </c>
      <c r="E333" s="517"/>
      <c r="F333" s="518">
        <f t="shared" si="12"/>
        <v>0</v>
      </c>
      <c r="G333" s="519"/>
      <c r="H333" s="370"/>
      <c r="I333" s="370"/>
    </row>
    <row r="334" spans="1:9" hidden="1" x14ac:dyDescent="0.25">
      <c r="A334" s="145" t="str">
        <f t="shared" si="16"/>
        <v/>
      </c>
      <c r="B334" s="179" t="str">
        <f t="shared" si="16"/>
        <v/>
      </c>
      <c r="C334" s="226">
        <f t="shared" si="14"/>
        <v>0</v>
      </c>
      <c r="D334" s="516">
        <f t="shared" si="15"/>
        <v>0</v>
      </c>
      <c r="E334" s="517"/>
      <c r="F334" s="518">
        <f t="shared" si="12"/>
        <v>0</v>
      </c>
      <c r="G334" s="519"/>
      <c r="H334" s="370"/>
      <c r="I334" s="370"/>
    </row>
    <row r="335" spans="1:9" hidden="1" x14ac:dyDescent="0.25">
      <c r="A335" s="145" t="str">
        <f t="shared" si="16"/>
        <v/>
      </c>
      <c r="B335" s="179" t="str">
        <f t="shared" si="16"/>
        <v/>
      </c>
      <c r="C335" s="226">
        <f t="shared" si="14"/>
        <v>0</v>
      </c>
      <c r="D335" s="516">
        <f t="shared" si="15"/>
        <v>0</v>
      </c>
      <c r="E335" s="517"/>
      <c r="F335" s="518">
        <f t="shared" si="12"/>
        <v>0</v>
      </c>
      <c r="G335" s="519"/>
      <c r="H335" s="370"/>
      <c r="I335" s="370"/>
    </row>
    <row r="336" spans="1:9" hidden="1" x14ac:dyDescent="0.25">
      <c r="A336" s="145" t="str">
        <f t="shared" si="16"/>
        <v/>
      </c>
      <c r="B336" s="179" t="str">
        <f t="shared" si="16"/>
        <v/>
      </c>
      <c r="C336" s="226">
        <f t="shared" si="14"/>
        <v>0</v>
      </c>
      <c r="D336" s="516">
        <f t="shared" si="15"/>
        <v>0</v>
      </c>
      <c r="E336" s="517"/>
      <c r="F336" s="518">
        <f t="shared" si="12"/>
        <v>0</v>
      </c>
      <c r="G336" s="519"/>
      <c r="H336" s="370"/>
      <c r="I336" s="370"/>
    </row>
    <row r="337" spans="1:9" hidden="1" x14ac:dyDescent="0.25">
      <c r="A337" s="145" t="str">
        <f t="shared" si="16"/>
        <v/>
      </c>
      <c r="B337" s="179" t="str">
        <f t="shared" si="16"/>
        <v/>
      </c>
      <c r="C337" s="226">
        <f t="shared" si="14"/>
        <v>0</v>
      </c>
      <c r="D337" s="516">
        <f t="shared" si="15"/>
        <v>0</v>
      </c>
      <c r="E337" s="517"/>
      <c r="F337" s="518">
        <f t="shared" si="12"/>
        <v>0</v>
      </c>
      <c r="G337" s="519"/>
      <c r="H337" s="370"/>
      <c r="I337" s="370"/>
    </row>
    <row r="338" spans="1:9" hidden="1" x14ac:dyDescent="0.25">
      <c r="A338" s="145" t="str">
        <f t="shared" si="16"/>
        <v/>
      </c>
      <c r="B338" s="179" t="str">
        <f t="shared" si="16"/>
        <v/>
      </c>
      <c r="C338" s="226">
        <f t="shared" si="14"/>
        <v>0</v>
      </c>
      <c r="D338" s="516">
        <f t="shared" si="15"/>
        <v>0</v>
      </c>
      <c r="E338" s="517"/>
      <c r="F338" s="518">
        <f t="shared" si="12"/>
        <v>0</v>
      </c>
      <c r="G338" s="519"/>
      <c r="H338" s="370"/>
      <c r="I338" s="370"/>
    </row>
    <row r="339" spans="1:9" hidden="1" x14ac:dyDescent="0.25">
      <c r="A339" s="145" t="str">
        <f t="shared" si="16"/>
        <v/>
      </c>
      <c r="B339" s="179" t="str">
        <f t="shared" si="16"/>
        <v/>
      </c>
      <c r="C339" s="226">
        <f t="shared" si="14"/>
        <v>0</v>
      </c>
      <c r="D339" s="516">
        <f t="shared" si="15"/>
        <v>0</v>
      </c>
      <c r="E339" s="517"/>
      <c r="F339" s="518">
        <f t="shared" si="12"/>
        <v>0</v>
      </c>
      <c r="G339" s="519"/>
      <c r="H339" s="370"/>
      <c r="I339" s="370"/>
    </row>
    <row r="340" spans="1:9" hidden="1" x14ac:dyDescent="0.25">
      <c r="A340" s="145" t="str">
        <f t="shared" si="16"/>
        <v/>
      </c>
      <c r="B340" s="179" t="str">
        <f t="shared" si="16"/>
        <v/>
      </c>
      <c r="C340" s="226">
        <f t="shared" si="14"/>
        <v>0</v>
      </c>
      <c r="D340" s="516">
        <f t="shared" si="15"/>
        <v>0</v>
      </c>
      <c r="E340" s="517"/>
      <c r="F340" s="518">
        <f t="shared" si="12"/>
        <v>0</v>
      </c>
      <c r="G340" s="519"/>
      <c r="H340" s="370"/>
      <c r="I340" s="370"/>
    </row>
    <row r="341" spans="1:9" hidden="1" x14ac:dyDescent="0.25">
      <c r="A341" s="145" t="str">
        <f t="shared" ref="A341:B360" si="17">A100</f>
        <v/>
      </c>
      <c r="B341" s="179" t="str">
        <f t="shared" si="17"/>
        <v/>
      </c>
      <c r="C341" s="226">
        <f t="shared" si="14"/>
        <v>0</v>
      </c>
      <c r="D341" s="516">
        <f t="shared" si="15"/>
        <v>0</v>
      </c>
      <c r="E341" s="517"/>
      <c r="F341" s="518">
        <f t="shared" si="12"/>
        <v>0</v>
      </c>
      <c r="G341" s="519"/>
      <c r="H341" s="370"/>
      <c r="I341" s="370"/>
    </row>
    <row r="342" spans="1:9" hidden="1" x14ac:dyDescent="0.25">
      <c r="A342" s="145" t="str">
        <f t="shared" si="17"/>
        <v/>
      </c>
      <c r="B342" s="179" t="str">
        <f t="shared" si="17"/>
        <v/>
      </c>
      <c r="C342" s="226">
        <f t="shared" si="14"/>
        <v>0</v>
      </c>
      <c r="D342" s="516">
        <f t="shared" si="15"/>
        <v>0</v>
      </c>
      <c r="E342" s="517"/>
      <c r="F342" s="518">
        <f t="shared" si="12"/>
        <v>0</v>
      </c>
      <c r="G342" s="519"/>
      <c r="H342" s="370"/>
      <c r="I342" s="370"/>
    </row>
    <row r="343" spans="1:9" hidden="1" x14ac:dyDescent="0.25">
      <c r="A343" s="145" t="str">
        <f t="shared" si="17"/>
        <v/>
      </c>
      <c r="B343" s="179" t="str">
        <f t="shared" si="17"/>
        <v/>
      </c>
      <c r="C343" s="226">
        <f t="shared" si="14"/>
        <v>0</v>
      </c>
      <c r="D343" s="516">
        <f t="shared" si="15"/>
        <v>0</v>
      </c>
      <c r="E343" s="517"/>
      <c r="F343" s="518">
        <f t="shared" si="12"/>
        <v>0</v>
      </c>
      <c r="G343" s="519"/>
      <c r="H343" s="370"/>
      <c r="I343" s="370"/>
    </row>
    <row r="344" spans="1:9" hidden="1" x14ac:dyDescent="0.25">
      <c r="A344" s="145" t="str">
        <f t="shared" si="17"/>
        <v/>
      </c>
      <c r="B344" s="179" t="str">
        <f t="shared" si="17"/>
        <v/>
      </c>
      <c r="C344" s="226">
        <f t="shared" si="14"/>
        <v>0</v>
      </c>
      <c r="D344" s="516">
        <f t="shared" si="15"/>
        <v>0</v>
      </c>
      <c r="E344" s="517"/>
      <c r="F344" s="518">
        <f t="shared" si="12"/>
        <v>0</v>
      </c>
      <c r="G344" s="519"/>
      <c r="H344" s="370"/>
      <c r="I344" s="370"/>
    </row>
    <row r="345" spans="1:9" hidden="1" x14ac:dyDescent="0.25">
      <c r="A345" s="145" t="str">
        <f t="shared" si="17"/>
        <v/>
      </c>
      <c r="B345" s="179" t="str">
        <f t="shared" si="17"/>
        <v/>
      </c>
      <c r="C345" s="226">
        <f t="shared" ref="C345:C370" si="18">IFERROR(C460/C229,0)</f>
        <v>0</v>
      </c>
      <c r="D345" s="516">
        <f t="shared" ref="D345:D370" si="19">IFERROR(H345/C229,0)</f>
        <v>0</v>
      </c>
      <c r="E345" s="517"/>
      <c r="F345" s="518">
        <f t="shared" si="12"/>
        <v>0</v>
      </c>
      <c r="G345" s="519"/>
      <c r="H345" s="370"/>
      <c r="I345" s="370"/>
    </row>
    <row r="346" spans="1:9" hidden="1" x14ac:dyDescent="0.25">
      <c r="A346" s="145" t="str">
        <f t="shared" si="17"/>
        <v/>
      </c>
      <c r="B346" s="179" t="str">
        <f t="shared" si="17"/>
        <v/>
      </c>
      <c r="C346" s="226">
        <f t="shared" si="18"/>
        <v>0</v>
      </c>
      <c r="D346" s="516">
        <f t="shared" si="19"/>
        <v>0</v>
      </c>
      <c r="E346" s="517"/>
      <c r="F346" s="518">
        <f t="shared" ref="F346:F370" si="20">IFERROR(D346/C346,0)</f>
        <v>0</v>
      </c>
      <c r="G346" s="519"/>
      <c r="H346" s="370"/>
      <c r="I346" s="370"/>
    </row>
    <row r="347" spans="1:9" hidden="1" x14ac:dyDescent="0.25">
      <c r="A347" s="145" t="str">
        <f t="shared" si="17"/>
        <v/>
      </c>
      <c r="B347" s="179" t="str">
        <f t="shared" si="17"/>
        <v/>
      </c>
      <c r="C347" s="226">
        <f t="shared" si="18"/>
        <v>0</v>
      </c>
      <c r="D347" s="516">
        <f t="shared" si="19"/>
        <v>0</v>
      </c>
      <c r="E347" s="517"/>
      <c r="F347" s="518">
        <f t="shared" si="20"/>
        <v>0</v>
      </c>
      <c r="G347" s="519"/>
      <c r="H347" s="370"/>
      <c r="I347" s="370"/>
    </row>
    <row r="348" spans="1:9" hidden="1" x14ac:dyDescent="0.25">
      <c r="A348" s="145" t="str">
        <f t="shared" si="17"/>
        <v/>
      </c>
      <c r="B348" s="179" t="str">
        <f t="shared" si="17"/>
        <v/>
      </c>
      <c r="C348" s="226">
        <f t="shared" si="18"/>
        <v>0</v>
      </c>
      <c r="D348" s="516">
        <f t="shared" si="19"/>
        <v>0</v>
      </c>
      <c r="E348" s="517"/>
      <c r="F348" s="518">
        <f t="shared" si="20"/>
        <v>0</v>
      </c>
      <c r="G348" s="519"/>
      <c r="H348" s="370"/>
      <c r="I348" s="370"/>
    </row>
    <row r="349" spans="1:9" hidden="1" x14ac:dyDescent="0.25">
      <c r="A349" s="145" t="str">
        <f t="shared" si="17"/>
        <v/>
      </c>
      <c r="B349" s="179" t="str">
        <f t="shared" si="17"/>
        <v/>
      </c>
      <c r="C349" s="226">
        <f t="shared" si="18"/>
        <v>0</v>
      </c>
      <c r="D349" s="516">
        <f t="shared" si="19"/>
        <v>0</v>
      </c>
      <c r="E349" s="517"/>
      <c r="F349" s="518">
        <f t="shared" si="20"/>
        <v>0</v>
      </c>
      <c r="G349" s="519"/>
      <c r="H349" s="370"/>
      <c r="I349" s="370"/>
    </row>
    <row r="350" spans="1:9" hidden="1" x14ac:dyDescent="0.25">
      <c r="A350" s="145" t="str">
        <f t="shared" si="17"/>
        <v/>
      </c>
      <c r="B350" s="179" t="str">
        <f t="shared" si="17"/>
        <v/>
      </c>
      <c r="C350" s="226">
        <f t="shared" si="18"/>
        <v>0</v>
      </c>
      <c r="D350" s="516">
        <f t="shared" si="19"/>
        <v>0</v>
      </c>
      <c r="E350" s="517"/>
      <c r="F350" s="518">
        <f t="shared" si="20"/>
        <v>0</v>
      </c>
      <c r="G350" s="519"/>
      <c r="H350" s="370"/>
      <c r="I350" s="370"/>
    </row>
    <row r="351" spans="1:9" hidden="1" x14ac:dyDescent="0.25">
      <c r="A351" s="145" t="str">
        <f t="shared" si="17"/>
        <v/>
      </c>
      <c r="B351" s="179" t="str">
        <f t="shared" si="17"/>
        <v/>
      </c>
      <c r="C351" s="226">
        <f t="shared" si="18"/>
        <v>0</v>
      </c>
      <c r="D351" s="516">
        <f t="shared" si="19"/>
        <v>0</v>
      </c>
      <c r="E351" s="517"/>
      <c r="F351" s="518">
        <f t="shared" si="20"/>
        <v>0</v>
      </c>
      <c r="G351" s="519"/>
      <c r="H351" s="370"/>
      <c r="I351" s="370"/>
    </row>
    <row r="352" spans="1:9" hidden="1" x14ac:dyDescent="0.25">
      <c r="A352" s="145" t="str">
        <f t="shared" si="17"/>
        <v/>
      </c>
      <c r="B352" s="179" t="str">
        <f t="shared" si="17"/>
        <v/>
      </c>
      <c r="C352" s="226">
        <f t="shared" si="18"/>
        <v>0</v>
      </c>
      <c r="D352" s="516">
        <f t="shared" si="19"/>
        <v>0</v>
      </c>
      <c r="E352" s="517"/>
      <c r="F352" s="518">
        <f t="shared" si="20"/>
        <v>0</v>
      </c>
      <c r="G352" s="519"/>
      <c r="H352" s="370"/>
      <c r="I352" s="370"/>
    </row>
    <row r="353" spans="1:9" hidden="1" x14ac:dyDescent="0.25">
      <c r="A353" s="145" t="str">
        <f t="shared" si="17"/>
        <v/>
      </c>
      <c r="B353" s="179" t="str">
        <f t="shared" si="17"/>
        <v/>
      </c>
      <c r="C353" s="226">
        <f t="shared" si="18"/>
        <v>0</v>
      </c>
      <c r="D353" s="516">
        <f t="shared" si="19"/>
        <v>0</v>
      </c>
      <c r="E353" s="517"/>
      <c r="F353" s="518">
        <f t="shared" si="20"/>
        <v>0</v>
      </c>
      <c r="G353" s="519"/>
      <c r="H353" s="370"/>
      <c r="I353" s="370"/>
    </row>
    <row r="354" spans="1:9" hidden="1" x14ac:dyDescent="0.25">
      <c r="A354" s="145" t="str">
        <f t="shared" si="17"/>
        <v/>
      </c>
      <c r="B354" s="179" t="str">
        <f t="shared" si="17"/>
        <v/>
      </c>
      <c r="C354" s="226">
        <f t="shared" si="18"/>
        <v>0</v>
      </c>
      <c r="D354" s="516">
        <f t="shared" si="19"/>
        <v>0</v>
      </c>
      <c r="E354" s="517"/>
      <c r="F354" s="518">
        <f t="shared" si="20"/>
        <v>0</v>
      </c>
      <c r="G354" s="519"/>
      <c r="H354" s="370"/>
      <c r="I354" s="370"/>
    </row>
    <row r="355" spans="1:9" hidden="1" x14ac:dyDescent="0.25">
      <c r="A355" s="145" t="str">
        <f t="shared" si="17"/>
        <v/>
      </c>
      <c r="B355" s="179" t="str">
        <f t="shared" si="17"/>
        <v/>
      </c>
      <c r="C355" s="226">
        <f t="shared" si="18"/>
        <v>0</v>
      </c>
      <c r="D355" s="516">
        <f t="shared" si="19"/>
        <v>0</v>
      </c>
      <c r="E355" s="517"/>
      <c r="F355" s="518">
        <f t="shared" si="20"/>
        <v>0</v>
      </c>
      <c r="G355" s="519"/>
      <c r="H355" s="370"/>
      <c r="I355" s="370"/>
    </row>
    <row r="356" spans="1:9" hidden="1" x14ac:dyDescent="0.25">
      <c r="A356" s="145" t="str">
        <f t="shared" si="17"/>
        <v/>
      </c>
      <c r="B356" s="179" t="str">
        <f t="shared" si="17"/>
        <v/>
      </c>
      <c r="C356" s="226">
        <f t="shared" si="18"/>
        <v>0</v>
      </c>
      <c r="D356" s="516">
        <f t="shared" si="19"/>
        <v>0</v>
      </c>
      <c r="E356" s="517"/>
      <c r="F356" s="518">
        <f t="shared" si="20"/>
        <v>0</v>
      </c>
      <c r="G356" s="519"/>
      <c r="H356" s="370"/>
      <c r="I356" s="370"/>
    </row>
    <row r="357" spans="1:9" hidden="1" x14ac:dyDescent="0.25">
      <c r="A357" s="145" t="str">
        <f t="shared" si="17"/>
        <v/>
      </c>
      <c r="B357" s="179" t="str">
        <f t="shared" si="17"/>
        <v/>
      </c>
      <c r="C357" s="226">
        <f t="shared" si="18"/>
        <v>0</v>
      </c>
      <c r="D357" s="516">
        <f t="shared" si="19"/>
        <v>0</v>
      </c>
      <c r="E357" s="517"/>
      <c r="F357" s="518">
        <f t="shared" si="20"/>
        <v>0</v>
      </c>
      <c r="G357" s="519"/>
      <c r="H357" s="370"/>
      <c r="I357" s="370"/>
    </row>
    <row r="358" spans="1:9" hidden="1" x14ac:dyDescent="0.25">
      <c r="A358" s="145" t="str">
        <f t="shared" si="17"/>
        <v/>
      </c>
      <c r="B358" s="179" t="str">
        <f t="shared" si="17"/>
        <v/>
      </c>
      <c r="C358" s="226">
        <f t="shared" si="18"/>
        <v>0</v>
      </c>
      <c r="D358" s="516">
        <f t="shared" si="19"/>
        <v>0</v>
      </c>
      <c r="E358" s="517"/>
      <c r="F358" s="518">
        <f t="shared" si="20"/>
        <v>0</v>
      </c>
      <c r="G358" s="519"/>
      <c r="H358" s="370"/>
      <c r="I358" s="370"/>
    </row>
    <row r="359" spans="1:9" hidden="1" x14ac:dyDescent="0.25">
      <c r="A359" s="145" t="str">
        <f t="shared" si="17"/>
        <v/>
      </c>
      <c r="B359" s="179" t="str">
        <f t="shared" si="17"/>
        <v/>
      </c>
      <c r="C359" s="226">
        <f t="shared" si="18"/>
        <v>0</v>
      </c>
      <c r="D359" s="516">
        <f t="shared" si="19"/>
        <v>0</v>
      </c>
      <c r="E359" s="517"/>
      <c r="F359" s="518">
        <f t="shared" si="20"/>
        <v>0</v>
      </c>
      <c r="G359" s="519"/>
      <c r="H359" s="370"/>
      <c r="I359" s="370"/>
    </row>
    <row r="360" spans="1:9" hidden="1" x14ac:dyDescent="0.25">
      <c r="A360" s="145" t="str">
        <f t="shared" si="17"/>
        <v/>
      </c>
      <c r="B360" s="179" t="str">
        <f t="shared" si="17"/>
        <v/>
      </c>
      <c r="C360" s="226">
        <f t="shared" si="18"/>
        <v>0</v>
      </c>
      <c r="D360" s="516">
        <f t="shared" si="19"/>
        <v>0</v>
      </c>
      <c r="E360" s="517"/>
      <c r="F360" s="518">
        <f t="shared" si="20"/>
        <v>0</v>
      </c>
      <c r="G360" s="519"/>
      <c r="H360" s="370"/>
      <c r="I360" s="370"/>
    </row>
    <row r="361" spans="1:9" hidden="1" x14ac:dyDescent="0.25">
      <c r="A361" s="145" t="str">
        <f t="shared" ref="A361:B370" si="21">A120</f>
        <v/>
      </c>
      <c r="B361" s="179" t="str">
        <f t="shared" si="21"/>
        <v/>
      </c>
      <c r="C361" s="226">
        <f t="shared" si="18"/>
        <v>0</v>
      </c>
      <c r="D361" s="516">
        <f t="shared" si="19"/>
        <v>0</v>
      </c>
      <c r="E361" s="517"/>
      <c r="F361" s="518">
        <f t="shared" si="20"/>
        <v>0</v>
      </c>
      <c r="G361" s="519"/>
      <c r="H361" s="370"/>
      <c r="I361" s="370"/>
    </row>
    <row r="362" spans="1:9" hidden="1" x14ac:dyDescent="0.25">
      <c r="A362" s="145" t="str">
        <f t="shared" si="21"/>
        <v/>
      </c>
      <c r="B362" s="179" t="str">
        <f t="shared" si="21"/>
        <v/>
      </c>
      <c r="C362" s="226">
        <f t="shared" si="18"/>
        <v>0</v>
      </c>
      <c r="D362" s="516">
        <f t="shared" si="19"/>
        <v>0</v>
      </c>
      <c r="E362" s="517"/>
      <c r="F362" s="518">
        <f t="shared" si="20"/>
        <v>0</v>
      </c>
      <c r="G362" s="519"/>
      <c r="H362" s="370"/>
      <c r="I362" s="370"/>
    </row>
    <row r="363" spans="1:9" hidden="1" x14ac:dyDescent="0.25">
      <c r="A363" s="145" t="str">
        <f t="shared" si="21"/>
        <v/>
      </c>
      <c r="B363" s="179" t="str">
        <f t="shared" si="21"/>
        <v/>
      </c>
      <c r="C363" s="226">
        <f t="shared" si="18"/>
        <v>0</v>
      </c>
      <c r="D363" s="516">
        <f t="shared" si="19"/>
        <v>0</v>
      </c>
      <c r="E363" s="517"/>
      <c r="F363" s="518">
        <f t="shared" si="20"/>
        <v>0</v>
      </c>
      <c r="G363" s="519"/>
      <c r="H363" s="370"/>
      <c r="I363" s="370"/>
    </row>
    <row r="364" spans="1:9" hidden="1" x14ac:dyDescent="0.25">
      <c r="A364" s="145" t="str">
        <f t="shared" si="21"/>
        <v/>
      </c>
      <c r="B364" s="179" t="str">
        <f t="shared" si="21"/>
        <v/>
      </c>
      <c r="C364" s="226">
        <f t="shared" si="18"/>
        <v>0</v>
      </c>
      <c r="D364" s="516">
        <f t="shared" si="19"/>
        <v>0</v>
      </c>
      <c r="E364" s="517"/>
      <c r="F364" s="518">
        <f t="shared" si="20"/>
        <v>0</v>
      </c>
      <c r="G364" s="519"/>
      <c r="H364" s="370"/>
      <c r="I364" s="370"/>
    </row>
    <row r="365" spans="1:9" hidden="1" x14ac:dyDescent="0.25">
      <c r="A365" s="145" t="str">
        <f t="shared" si="21"/>
        <v/>
      </c>
      <c r="B365" s="179" t="str">
        <f t="shared" si="21"/>
        <v/>
      </c>
      <c r="C365" s="226">
        <f t="shared" si="18"/>
        <v>0</v>
      </c>
      <c r="D365" s="516">
        <f t="shared" si="19"/>
        <v>0</v>
      </c>
      <c r="E365" s="517"/>
      <c r="F365" s="518">
        <f t="shared" si="20"/>
        <v>0</v>
      </c>
      <c r="G365" s="519"/>
      <c r="H365" s="370"/>
      <c r="I365" s="370"/>
    </row>
    <row r="366" spans="1:9" hidden="1" x14ac:dyDescent="0.25">
      <c r="A366" s="145" t="str">
        <f t="shared" si="21"/>
        <v/>
      </c>
      <c r="B366" s="179" t="str">
        <f t="shared" si="21"/>
        <v/>
      </c>
      <c r="C366" s="226">
        <f t="shared" si="18"/>
        <v>0</v>
      </c>
      <c r="D366" s="516">
        <f t="shared" si="19"/>
        <v>0</v>
      </c>
      <c r="E366" s="517"/>
      <c r="F366" s="518">
        <f t="shared" si="20"/>
        <v>0</v>
      </c>
      <c r="G366" s="519"/>
      <c r="H366" s="370"/>
      <c r="I366" s="370"/>
    </row>
    <row r="367" spans="1:9" hidden="1" x14ac:dyDescent="0.25">
      <c r="A367" s="145" t="str">
        <f t="shared" si="21"/>
        <v/>
      </c>
      <c r="B367" s="179" t="str">
        <f t="shared" si="21"/>
        <v/>
      </c>
      <c r="C367" s="226">
        <f t="shared" si="18"/>
        <v>0</v>
      </c>
      <c r="D367" s="516">
        <f t="shared" si="19"/>
        <v>0</v>
      </c>
      <c r="E367" s="517"/>
      <c r="F367" s="518">
        <f t="shared" si="20"/>
        <v>0</v>
      </c>
      <c r="G367" s="519"/>
      <c r="H367" s="370"/>
      <c r="I367" s="370"/>
    </row>
    <row r="368" spans="1:9" hidden="1" x14ac:dyDescent="0.25">
      <c r="A368" s="145" t="str">
        <f t="shared" si="21"/>
        <v/>
      </c>
      <c r="B368" s="179" t="str">
        <f t="shared" si="21"/>
        <v/>
      </c>
      <c r="C368" s="226">
        <f t="shared" si="18"/>
        <v>0</v>
      </c>
      <c r="D368" s="516">
        <f t="shared" si="19"/>
        <v>0</v>
      </c>
      <c r="E368" s="517"/>
      <c r="F368" s="518">
        <f t="shared" si="20"/>
        <v>0</v>
      </c>
      <c r="G368" s="519"/>
      <c r="H368" s="370"/>
      <c r="I368" s="370"/>
    </row>
    <row r="369" spans="1:9" hidden="1" x14ac:dyDescent="0.25">
      <c r="A369" s="145" t="str">
        <f t="shared" si="21"/>
        <v/>
      </c>
      <c r="B369" s="179" t="str">
        <f t="shared" si="21"/>
        <v/>
      </c>
      <c r="C369" s="226">
        <f t="shared" si="18"/>
        <v>0</v>
      </c>
      <c r="D369" s="516">
        <f t="shared" si="19"/>
        <v>0</v>
      </c>
      <c r="E369" s="517"/>
      <c r="F369" s="518">
        <f t="shared" si="20"/>
        <v>0</v>
      </c>
      <c r="G369" s="519"/>
      <c r="H369" s="370"/>
      <c r="I369" s="370"/>
    </row>
    <row r="370" spans="1:9" hidden="1" x14ac:dyDescent="0.25">
      <c r="A370" s="145" t="str">
        <f t="shared" si="21"/>
        <v/>
      </c>
      <c r="B370" s="179" t="str">
        <f t="shared" si="21"/>
        <v/>
      </c>
      <c r="C370" s="226">
        <f t="shared" si="18"/>
        <v>0</v>
      </c>
      <c r="D370" s="516">
        <f t="shared" si="19"/>
        <v>0</v>
      </c>
      <c r="E370" s="517"/>
      <c r="F370" s="518">
        <f t="shared" si="20"/>
        <v>0</v>
      </c>
      <c r="G370" s="519"/>
      <c r="H370" s="370"/>
      <c r="I370" s="370"/>
    </row>
    <row r="371" spans="1:9" hidden="1" x14ac:dyDescent="0.25">
      <c r="A371" s="145" t="str">
        <f t="shared" ref="A371:B380" si="22">A130</f>
        <v/>
      </c>
      <c r="B371" s="179" t="str">
        <f t="shared" si="22"/>
        <v/>
      </c>
      <c r="C371" s="226">
        <f t="shared" ref="C371:C390" si="23">IFERROR(C496/C255,0)</f>
        <v>0</v>
      </c>
      <c r="D371" s="516">
        <f t="shared" ref="D371:D390" si="24">IFERROR(H371/C255,0)</f>
        <v>0</v>
      </c>
      <c r="E371" s="517"/>
      <c r="F371" s="518">
        <f t="shared" ref="F371:F390" si="25">IFERROR(D371/C371,0)</f>
        <v>0</v>
      </c>
      <c r="G371" s="519"/>
      <c r="H371" s="370"/>
      <c r="I371" s="370"/>
    </row>
    <row r="372" spans="1:9" hidden="1" x14ac:dyDescent="0.25">
      <c r="A372" s="145" t="str">
        <f t="shared" si="22"/>
        <v/>
      </c>
      <c r="B372" s="179" t="str">
        <f t="shared" si="22"/>
        <v/>
      </c>
      <c r="C372" s="226">
        <f t="shared" si="23"/>
        <v>0</v>
      </c>
      <c r="D372" s="516">
        <f t="shared" si="24"/>
        <v>0</v>
      </c>
      <c r="E372" s="517"/>
      <c r="F372" s="518">
        <f t="shared" si="25"/>
        <v>0</v>
      </c>
      <c r="G372" s="519"/>
      <c r="H372" s="370"/>
      <c r="I372" s="370"/>
    </row>
    <row r="373" spans="1:9" hidden="1" x14ac:dyDescent="0.25">
      <c r="A373" s="145" t="str">
        <f t="shared" si="22"/>
        <v/>
      </c>
      <c r="B373" s="179" t="str">
        <f t="shared" si="22"/>
        <v/>
      </c>
      <c r="C373" s="226">
        <f t="shared" si="23"/>
        <v>0</v>
      </c>
      <c r="D373" s="516">
        <f t="shared" si="24"/>
        <v>0</v>
      </c>
      <c r="E373" s="517"/>
      <c r="F373" s="518">
        <f t="shared" si="25"/>
        <v>0</v>
      </c>
      <c r="G373" s="519"/>
      <c r="H373" s="370"/>
      <c r="I373" s="370"/>
    </row>
    <row r="374" spans="1:9" hidden="1" x14ac:dyDescent="0.25">
      <c r="A374" s="145" t="str">
        <f t="shared" si="22"/>
        <v/>
      </c>
      <c r="B374" s="179" t="str">
        <f t="shared" si="22"/>
        <v/>
      </c>
      <c r="C374" s="226">
        <f t="shared" si="23"/>
        <v>0</v>
      </c>
      <c r="D374" s="516">
        <f t="shared" si="24"/>
        <v>0</v>
      </c>
      <c r="E374" s="517"/>
      <c r="F374" s="518">
        <f t="shared" si="25"/>
        <v>0</v>
      </c>
      <c r="G374" s="519"/>
      <c r="H374" s="370"/>
      <c r="I374" s="370"/>
    </row>
    <row r="375" spans="1:9" hidden="1" x14ac:dyDescent="0.25">
      <c r="A375" s="145" t="str">
        <f t="shared" si="22"/>
        <v/>
      </c>
      <c r="B375" s="179" t="str">
        <f t="shared" si="22"/>
        <v/>
      </c>
      <c r="C375" s="226">
        <f t="shared" si="23"/>
        <v>0</v>
      </c>
      <c r="D375" s="516">
        <f t="shared" si="24"/>
        <v>0</v>
      </c>
      <c r="E375" s="517"/>
      <c r="F375" s="518">
        <f t="shared" si="25"/>
        <v>0</v>
      </c>
      <c r="G375" s="519"/>
      <c r="H375" s="370"/>
      <c r="I375" s="370"/>
    </row>
    <row r="376" spans="1:9" hidden="1" x14ac:dyDescent="0.25">
      <c r="A376" s="145" t="str">
        <f t="shared" si="22"/>
        <v/>
      </c>
      <c r="B376" s="179" t="str">
        <f t="shared" si="22"/>
        <v/>
      </c>
      <c r="C376" s="226">
        <f t="shared" si="23"/>
        <v>0</v>
      </c>
      <c r="D376" s="516">
        <f t="shared" si="24"/>
        <v>0</v>
      </c>
      <c r="E376" s="517"/>
      <c r="F376" s="518">
        <f t="shared" si="25"/>
        <v>0</v>
      </c>
      <c r="G376" s="519"/>
      <c r="H376" s="370"/>
      <c r="I376" s="370"/>
    </row>
    <row r="377" spans="1:9" hidden="1" x14ac:dyDescent="0.25">
      <c r="A377" s="145" t="str">
        <f t="shared" si="22"/>
        <v/>
      </c>
      <c r="B377" s="179" t="str">
        <f t="shared" si="22"/>
        <v/>
      </c>
      <c r="C377" s="226">
        <f t="shared" si="23"/>
        <v>0</v>
      </c>
      <c r="D377" s="516">
        <f t="shared" si="24"/>
        <v>0</v>
      </c>
      <c r="E377" s="517"/>
      <c r="F377" s="518">
        <f t="shared" si="25"/>
        <v>0</v>
      </c>
      <c r="G377" s="519"/>
      <c r="H377" s="370"/>
      <c r="I377" s="370"/>
    </row>
    <row r="378" spans="1:9" hidden="1" x14ac:dyDescent="0.25">
      <c r="A378" s="145" t="str">
        <f t="shared" si="22"/>
        <v/>
      </c>
      <c r="B378" s="179" t="str">
        <f t="shared" si="22"/>
        <v/>
      </c>
      <c r="C378" s="226">
        <f t="shared" si="23"/>
        <v>0</v>
      </c>
      <c r="D378" s="516">
        <f t="shared" si="24"/>
        <v>0</v>
      </c>
      <c r="E378" s="517"/>
      <c r="F378" s="518">
        <f t="shared" si="25"/>
        <v>0</v>
      </c>
      <c r="G378" s="519"/>
      <c r="H378" s="370"/>
      <c r="I378" s="370"/>
    </row>
    <row r="379" spans="1:9" hidden="1" x14ac:dyDescent="0.25">
      <c r="A379" s="145" t="str">
        <f t="shared" si="22"/>
        <v/>
      </c>
      <c r="B379" s="179" t="str">
        <f t="shared" si="22"/>
        <v/>
      </c>
      <c r="C379" s="226">
        <f t="shared" si="23"/>
        <v>0</v>
      </c>
      <c r="D379" s="516">
        <f t="shared" si="24"/>
        <v>0</v>
      </c>
      <c r="E379" s="517"/>
      <c r="F379" s="518">
        <f t="shared" si="25"/>
        <v>0</v>
      </c>
      <c r="G379" s="519"/>
      <c r="H379" s="370"/>
      <c r="I379" s="370"/>
    </row>
    <row r="380" spans="1:9" hidden="1" x14ac:dyDescent="0.25">
      <c r="A380" s="145" t="str">
        <f t="shared" si="22"/>
        <v/>
      </c>
      <c r="B380" s="179" t="str">
        <f t="shared" si="22"/>
        <v/>
      </c>
      <c r="C380" s="226">
        <f t="shared" si="23"/>
        <v>0</v>
      </c>
      <c r="D380" s="516">
        <f t="shared" si="24"/>
        <v>0</v>
      </c>
      <c r="E380" s="517"/>
      <c r="F380" s="518">
        <f t="shared" si="25"/>
        <v>0</v>
      </c>
      <c r="G380" s="519"/>
      <c r="H380" s="370"/>
      <c r="I380" s="370"/>
    </row>
    <row r="381" spans="1:9" hidden="1" x14ac:dyDescent="0.25">
      <c r="A381" s="145" t="str">
        <f t="shared" ref="A381:A390" si="26">A140</f>
        <v/>
      </c>
      <c r="B381" s="179" t="str">
        <f t="shared" ref="B381:B390" si="27">B140</f>
        <v/>
      </c>
      <c r="C381" s="226">
        <f t="shared" si="23"/>
        <v>0</v>
      </c>
      <c r="D381" s="516">
        <f t="shared" si="24"/>
        <v>0</v>
      </c>
      <c r="E381" s="517"/>
      <c r="F381" s="518">
        <f t="shared" si="25"/>
        <v>0</v>
      </c>
      <c r="G381" s="519"/>
      <c r="H381" s="370"/>
      <c r="I381" s="370"/>
    </row>
    <row r="382" spans="1:9" hidden="1" x14ac:dyDescent="0.25">
      <c r="A382" s="145" t="str">
        <f t="shared" si="26"/>
        <v/>
      </c>
      <c r="B382" s="179" t="str">
        <f t="shared" si="27"/>
        <v/>
      </c>
      <c r="C382" s="226">
        <f t="shared" si="23"/>
        <v>0</v>
      </c>
      <c r="D382" s="516">
        <f t="shared" si="24"/>
        <v>0</v>
      </c>
      <c r="E382" s="517"/>
      <c r="F382" s="518">
        <f t="shared" si="25"/>
        <v>0</v>
      </c>
      <c r="G382" s="519"/>
      <c r="H382" s="370"/>
      <c r="I382" s="370"/>
    </row>
    <row r="383" spans="1:9" hidden="1" x14ac:dyDescent="0.25">
      <c r="A383" s="145" t="str">
        <f t="shared" si="26"/>
        <v/>
      </c>
      <c r="B383" s="179" t="str">
        <f t="shared" si="27"/>
        <v/>
      </c>
      <c r="C383" s="226">
        <f t="shared" si="23"/>
        <v>0</v>
      </c>
      <c r="D383" s="516">
        <f t="shared" si="24"/>
        <v>0</v>
      </c>
      <c r="E383" s="517"/>
      <c r="F383" s="518">
        <f t="shared" si="25"/>
        <v>0</v>
      </c>
      <c r="G383" s="519"/>
      <c r="H383" s="370"/>
      <c r="I383" s="370"/>
    </row>
    <row r="384" spans="1:9" hidden="1" x14ac:dyDescent="0.25">
      <c r="A384" s="145" t="str">
        <f t="shared" si="26"/>
        <v/>
      </c>
      <c r="B384" s="179" t="str">
        <f t="shared" si="27"/>
        <v/>
      </c>
      <c r="C384" s="226">
        <f t="shared" si="23"/>
        <v>0</v>
      </c>
      <c r="D384" s="516">
        <f t="shared" si="24"/>
        <v>0</v>
      </c>
      <c r="E384" s="517"/>
      <c r="F384" s="518">
        <f t="shared" si="25"/>
        <v>0</v>
      </c>
      <c r="G384" s="519"/>
      <c r="H384" s="370"/>
      <c r="I384" s="370"/>
    </row>
    <row r="385" spans="1:9" hidden="1" x14ac:dyDescent="0.25">
      <c r="A385" s="145" t="str">
        <f t="shared" si="26"/>
        <v/>
      </c>
      <c r="B385" s="179" t="str">
        <f t="shared" si="27"/>
        <v/>
      </c>
      <c r="C385" s="226">
        <f t="shared" si="23"/>
        <v>0</v>
      </c>
      <c r="D385" s="516">
        <f t="shared" si="24"/>
        <v>0</v>
      </c>
      <c r="E385" s="517"/>
      <c r="F385" s="518">
        <f t="shared" si="25"/>
        <v>0</v>
      </c>
      <c r="G385" s="519"/>
      <c r="H385" s="370"/>
      <c r="I385" s="370"/>
    </row>
    <row r="386" spans="1:9" hidden="1" x14ac:dyDescent="0.25">
      <c r="A386" s="145" t="str">
        <f t="shared" si="26"/>
        <v/>
      </c>
      <c r="B386" s="179" t="str">
        <f t="shared" si="27"/>
        <v/>
      </c>
      <c r="C386" s="226">
        <f t="shared" si="23"/>
        <v>0</v>
      </c>
      <c r="D386" s="516">
        <f t="shared" si="24"/>
        <v>0</v>
      </c>
      <c r="E386" s="517"/>
      <c r="F386" s="518">
        <f t="shared" si="25"/>
        <v>0</v>
      </c>
      <c r="G386" s="519"/>
      <c r="H386" s="370"/>
      <c r="I386" s="370"/>
    </row>
    <row r="387" spans="1:9" hidden="1" x14ac:dyDescent="0.25">
      <c r="A387" s="145" t="str">
        <f t="shared" si="26"/>
        <v/>
      </c>
      <c r="B387" s="179" t="str">
        <f t="shared" si="27"/>
        <v/>
      </c>
      <c r="C387" s="226">
        <f t="shared" si="23"/>
        <v>0</v>
      </c>
      <c r="D387" s="516">
        <f t="shared" si="24"/>
        <v>0</v>
      </c>
      <c r="E387" s="517"/>
      <c r="F387" s="518">
        <f t="shared" si="25"/>
        <v>0</v>
      </c>
      <c r="G387" s="519"/>
      <c r="H387" s="370"/>
      <c r="I387" s="370"/>
    </row>
    <row r="388" spans="1:9" hidden="1" x14ac:dyDescent="0.25">
      <c r="A388" s="145" t="str">
        <f t="shared" si="26"/>
        <v/>
      </c>
      <c r="B388" s="179" t="str">
        <f t="shared" si="27"/>
        <v/>
      </c>
      <c r="C388" s="226">
        <f t="shared" si="23"/>
        <v>0</v>
      </c>
      <c r="D388" s="516">
        <f t="shared" si="24"/>
        <v>0</v>
      </c>
      <c r="E388" s="517"/>
      <c r="F388" s="518">
        <f t="shared" si="25"/>
        <v>0</v>
      </c>
      <c r="G388" s="519"/>
      <c r="H388" s="370"/>
      <c r="I388" s="370"/>
    </row>
    <row r="389" spans="1:9" hidden="1" x14ac:dyDescent="0.25">
      <c r="A389" s="145" t="str">
        <f t="shared" si="26"/>
        <v/>
      </c>
      <c r="B389" s="179" t="str">
        <f t="shared" si="27"/>
        <v/>
      </c>
      <c r="C389" s="226">
        <f t="shared" si="23"/>
        <v>0</v>
      </c>
      <c r="D389" s="516">
        <f t="shared" si="24"/>
        <v>0</v>
      </c>
      <c r="E389" s="517"/>
      <c r="F389" s="518">
        <f t="shared" si="25"/>
        <v>0</v>
      </c>
      <c r="G389" s="519"/>
      <c r="H389" s="370"/>
      <c r="I389" s="370"/>
    </row>
    <row r="390" spans="1:9" hidden="1" x14ac:dyDescent="0.25">
      <c r="A390" s="145" t="str">
        <f t="shared" si="26"/>
        <v/>
      </c>
      <c r="B390" s="179" t="str">
        <f t="shared" si="27"/>
        <v/>
      </c>
      <c r="C390" s="226">
        <f t="shared" si="23"/>
        <v>0</v>
      </c>
      <c r="D390" s="516">
        <f t="shared" si="24"/>
        <v>0</v>
      </c>
      <c r="E390" s="517"/>
      <c r="F390" s="518">
        <f t="shared" si="25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ht="6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525" t="s">
        <v>1622</v>
      </c>
      <c r="B394" s="525"/>
      <c r="C394" s="525"/>
      <c r="D394" s="525"/>
      <c r="E394" s="525"/>
      <c r="F394" s="525"/>
      <c r="G394" s="525"/>
      <c r="H394" s="525"/>
      <c r="I394" s="525"/>
    </row>
    <row r="395" spans="1:9" x14ac:dyDescent="0.25">
      <c r="A395" s="210" t="s">
        <v>39</v>
      </c>
      <c r="B395" s="210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28">A40</f>
        <v/>
      </c>
      <c r="B396" s="179" t="str">
        <f t="shared" si="28"/>
        <v/>
      </c>
      <c r="C396" s="520">
        <f>IF('Zał. nr 2 kalkulacja - 2029 r.'!N26&lt;0,('Zał. nr 2 kalkulacja - 2029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28"/>
        <v/>
      </c>
      <c r="B397" s="179" t="str">
        <f t="shared" si="28"/>
        <v/>
      </c>
      <c r="C397" s="520">
        <f>IF('Zał. nr 2 kalkulacja - 2029 r.'!N27&lt;0,('Zał. nr 2 kalkulacja - 2029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28"/>
        <v/>
      </c>
      <c r="B398" s="179" t="str">
        <f t="shared" si="28"/>
        <v/>
      </c>
      <c r="C398" s="520">
        <f>IF('Zał. nr 2 kalkulacja - 2029 r.'!N28&lt;0,('Zał. nr 2 kalkulacja - 2029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28"/>
        <v/>
      </c>
      <c r="B399" s="179" t="str">
        <f t="shared" si="28"/>
        <v/>
      </c>
      <c r="C399" s="520">
        <f>IF('Zał. nr 2 kalkulacja - 2029 r.'!N29&lt;0,('Zał. nr 2 kalkulacja - 2029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28"/>
        <v/>
      </c>
      <c r="B400" s="179" t="str">
        <f t="shared" si="28"/>
        <v/>
      </c>
      <c r="C400" s="520">
        <f>IF('Zał. nr 2 kalkulacja - 2029 r.'!N30&lt;0,('Zał. nr 2 kalkulacja - 2029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28"/>
        <v/>
      </c>
      <c r="B401" s="179" t="str">
        <f t="shared" si="28"/>
        <v/>
      </c>
      <c r="C401" s="520">
        <f>IF('Zał. nr 2 kalkulacja - 2029 r.'!N31&lt;0,('Zał. nr 2 kalkulacja - 2029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28"/>
        <v/>
      </c>
      <c r="B402" s="179" t="str">
        <f t="shared" si="28"/>
        <v/>
      </c>
      <c r="C402" s="520">
        <f>IF('Zał. nr 2 kalkulacja - 2029 r.'!N32&lt;0,('Zał. nr 2 kalkulacja - 2029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28"/>
        <v/>
      </c>
      <c r="B403" s="179" t="str">
        <f t="shared" si="28"/>
        <v/>
      </c>
      <c r="C403" s="520">
        <f>IF('Zał. nr 2 kalkulacja - 2029 r.'!N33&lt;0,('Zał. nr 2 kalkulacja - 2029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28"/>
        <v/>
      </c>
      <c r="B404" s="179" t="str">
        <f t="shared" si="28"/>
        <v/>
      </c>
      <c r="C404" s="520">
        <f>IF('Zał. nr 2 kalkulacja - 2029 r.'!N34&lt;0,('Zał. nr 2 kalkulacja - 2029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28"/>
        <v/>
      </c>
      <c r="B405" s="179" t="str">
        <f t="shared" si="28"/>
        <v/>
      </c>
      <c r="C405" s="520">
        <f>IF('Zał. nr 2 kalkulacja - 2029 r.'!N35&lt;0,('Zał. nr 2 kalkulacja - 2029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28"/>
        <v/>
      </c>
      <c r="B406" s="179" t="str">
        <f t="shared" si="28"/>
        <v/>
      </c>
      <c r="C406" s="520">
        <f>IF('Zał. nr 2 kalkulacja - 2029 r.'!N36&lt;0,('Zał. nr 2 kalkulacja - 2029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28"/>
        <v/>
      </c>
      <c r="B407" s="179" t="str">
        <f t="shared" si="28"/>
        <v/>
      </c>
      <c r="C407" s="520">
        <f>IF('Zał. nr 2 kalkulacja - 2029 r.'!N37&lt;0,('Zał. nr 2 kalkulacja - 2029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28"/>
        <v/>
      </c>
      <c r="B408" s="179" t="str">
        <f t="shared" si="28"/>
        <v/>
      </c>
      <c r="C408" s="520">
        <f>IF('Zał. nr 2 kalkulacja - 2029 r.'!N38&lt;0,('Zał. nr 2 kalkulacja - 2029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28"/>
        <v/>
      </c>
      <c r="B409" s="179" t="str">
        <f t="shared" si="28"/>
        <v/>
      </c>
      <c r="C409" s="520">
        <f>IF('Zał. nr 2 kalkulacja - 2029 r.'!N39&lt;0,('Zał. nr 2 kalkulacja - 2029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28"/>
        <v/>
      </c>
      <c r="B410" s="179" t="str">
        <f t="shared" si="28"/>
        <v/>
      </c>
      <c r="C410" s="520">
        <f>IF('Zał. nr 2 kalkulacja - 2029 r.'!N40&lt;0,('Zał. nr 2 kalkulacja - 2029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28"/>
        <v/>
      </c>
      <c r="B411" s="179" t="str">
        <f t="shared" si="28"/>
        <v/>
      </c>
      <c r="C411" s="520">
        <f>IF('Zał. nr 2 kalkulacja - 2029 r.'!N41&lt;0,('Zał. nr 2 kalkulacja - 2029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28"/>
        <v/>
      </c>
      <c r="B412" s="179" t="str">
        <f t="shared" si="28"/>
        <v/>
      </c>
      <c r="C412" s="520">
        <f>IF('Zał. nr 2 kalkulacja - 2029 r.'!N42&lt;0,('Zał. nr 2 kalkulacja - 2029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28"/>
        <v/>
      </c>
      <c r="B413" s="179" t="str">
        <f t="shared" si="28"/>
        <v/>
      </c>
      <c r="C413" s="520">
        <f>IF('Zał. nr 2 kalkulacja - 2029 r.'!N43&lt;0,('Zał. nr 2 kalkulacja - 2029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28"/>
        <v/>
      </c>
      <c r="B414" s="179" t="str">
        <f t="shared" si="28"/>
        <v/>
      </c>
      <c r="C414" s="520">
        <f>IF('Zał. nr 2 kalkulacja - 2029 r.'!N44&lt;0,('Zał. nr 2 kalkulacja - 2029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28"/>
        <v/>
      </c>
      <c r="B415" s="179" t="str">
        <f t="shared" si="28"/>
        <v/>
      </c>
      <c r="C415" s="520">
        <f>IF('Zał. nr 2 kalkulacja - 2029 r.'!N45&lt;0,('Zał. nr 2 kalkulacja - 2029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29">A60</f>
        <v/>
      </c>
      <c r="B416" s="179" t="str">
        <f t="shared" si="29"/>
        <v/>
      </c>
      <c r="C416" s="520">
        <f>IF('Zał. nr 2 kalkulacja - 2029 r.'!N46&lt;0,('Zał. nr 2 kalkulacja - 2029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29"/>
        <v/>
      </c>
      <c r="B417" s="179" t="str">
        <f t="shared" si="29"/>
        <v/>
      </c>
      <c r="C417" s="520">
        <f>IF('Zał. nr 2 kalkulacja - 2029 r.'!N47&lt;0,('Zał. nr 2 kalkulacja - 2029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29"/>
        <v/>
      </c>
      <c r="B418" s="179" t="str">
        <f t="shared" si="29"/>
        <v/>
      </c>
      <c r="C418" s="520">
        <f>IF('Zał. nr 2 kalkulacja - 2029 r.'!N48&lt;0,('Zał. nr 2 kalkulacja - 2029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29"/>
        <v/>
      </c>
      <c r="B419" s="179" t="str">
        <f t="shared" si="29"/>
        <v/>
      </c>
      <c r="C419" s="520">
        <f>IF('Zał. nr 2 kalkulacja - 2029 r.'!N49&lt;0,('Zał. nr 2 kalkulacja - 2029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29"/>
        <v/>
      </c>
      <c r="B420" s="179" t="str">
        <f t="shared" si="29"/>
        <v/>
      </c>
      <c r="C420" s="520">
        <f>IF('Zał. nr 2 kalkulacja - 2029 r.'!N50&lt;0,('Zał. nr 2 kalkulacja - 2029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29"/>
        <v/>
      </c>
      <c r="B421" s="179" t="str">
        <f t="shared" si="29"/>
        <v/>
      </c>
      <c r="C421" s="520">
        <f>IF('Zał. nr 2 kalkulacja - 2029 r.'!N51&lt;0,('Zał. nr 2 kalkulacja - 2029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29"/>
        <v/>
      </c>
      <c r="B422" s="179" t="str">
        <f t="shared" si="29"/>
        <v/>
      </c>
      <c r="C422" s="520">
        <f>IF('Zał. nr 2 kalkulacja - 2029 r.'!N52&lt;0,('Zał. nr 2 kalkulacja - 2029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29"/>
        <v/>
      </c>
      <c r="B423" s="179" t="str">
        <f t="shared" si="29"/>
        <v/>
      </c>
      <c r="C423" s="520">
        <f>IF('Zał. nr 2 kalkulacja - 2029 r.'!N53&lt;0,('Zał. nr 2 kalkulacja - 2029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29"/>
        <v/>
      </c>
      <c r="B424" s="179" t="str">
        <f t="shared" si="29"/>
        <v/>
      </c>
      <c r="C424" s="520">
        <f>IF('Zał. nr 2 kalkulacja - 2029 r.'!N54&lt;0,('Zał. nr 2 kalkulacja - 2029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29"/>
        <v/>
      </c>
      <c r="B425" s="179" t="str">
        <f t="shared" si="29"/>
        <v/>
      </c>
      <c r="C425" s="520">
        <f>IF('Zał. nr 2 kalkulacja - 2029 r.'!N55&lt;0,('Zał. nr 2 kalkulacja - 2029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29"/>
        <v/>
      </c>
      <c r="B426" s="179" t="str">
        <f t="shared" si="29"/>
        <v/>
      </c>
      <c r="C426" s="520">
        <f>IF('Zał. nr 2 kalkulacja - 2029 r.'!N56&lt;0,('Zał. nr 2 kalkulacja - 2029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29"/>
        <v/>
      </c>
      <c r="B427" s="179" t="str">
        <f t="shared" si="29"/>
        <v/>
      </c>
      <c r="C427" s="520">
        <f>IF('Zał. nr 2 kalkulacja - 2029 r.'!N57&lt;0,('Zał. nr 2 kalkulacja - 2029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29"/>
        <v/>
      </c>
      <c r="B428" s="179" t="str">
        <f t="shared" si="29"/>
        <v/>
      </c>
      <c r="C428" s="520">
        <f>IF('Zał. nr 2 kalkulacja - 2029 r.'!N58&lt;0,('Zał. nr 2 kalkulacja - 2029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29"/>
        <v/>
      </c>
      <c r="B429" s="179" t="str">
        <f t="shared" si="29"/>
        <v/>
      </c>
      <c r="C429" s="520">
        <f>IF('Zał. nr 2 kalkulacja - 2029 r.'!N59&lt;0,('Zał. nr 2 kalkulacja - 2029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29"/>
        <v/>
      </c>
      <c r="B430" s="179" t="str">
        <f t="shared" si="29"/>
        <v/>
      </c>
      <c r="C430" s="520">
        <f>IF('Zał. nr 2 kalkulacja - 2029 r.'!N60&lt;0,('Zał. nr 2 kalkulacja - 2029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29"/>
        <v/>
      </c>
      <c r="B431" s="179" t="str">
        <f t="shared" si="29"/>
        <v/>
      </c>
      <c r="C431" s="520">
        <f>IF('Zał. nr 2 kalkulacja - 2029 r.'!N61&lt;0,('Zał. nr 2 kalkulacja - 2029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29"/>
        <v/>
      </c>
      <c r="B432" s="179" t="str">
        <f t="shared" si="29"/>
        <v/>
      </c>
      <c r="C432" s="520">
        <f>IF('Zał. nr 2 kalkulacja - 2029 r.'!N62&lt;0,('Zał. nr 2 kalkulacja - 2029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29"/>
        <v/>
      </c>
      <c r="B433" s="179" t="str">
        <f t="shared" si="29"/>
        <v/>
      </c>
      <c r="C433" s="520">
        <f>IF('Zał. nr 2 kalkulacja - 2029 r.'!N63&lt;0,('Zał. nr 2 kalkulacja - 2029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29"/>
        <v/>
      </c>
      <c r="B434" s="179" t="str">
        <f t="shared" si="29"/>
        <v/>
      </c>
      <c r="C434" s="520">
        <f>IF('Zał. nr 2 kalkulacja - 2029 r.'!N64&lt;0,('Zał. nr 2 kalkulacja - 2029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29"/>
        <v/>
      </c>
      <c r="B435" s="179" t="str">
        <f t="shared" si="29"/>
        <v/>
      </c>
      <c r="C435" s="520">
        <f>IF('Zał. nr 2 kalkulacja - 2029 r.'!N65&lt;0,('Zał. nr 2 kalkulacja - 2029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30">A80</f>
        <v/>
      </c>
      <c r="B436" s="179" t="str">
        <f t="shared" si="30"/>
        <v/>
      </c>
      <c r="C436" s="520">
        <f>IF('Zał. nr 2 kalkulacja - 2029 r.'!N66&lt;0,('Zał. nr 2 kalkulacja - 2029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30"/>
        <v/>
      </c>
      <c r="B437" s="179" t="str">
        <f t="shared" si="30"/>
        <v/>
      </c>
      <c r="C437" s="520">
        <f>IF('Zał. nr 2 kalkulacja - 2029 r.'!N67&lt;0,('Zał. nr 2 kalkulacja - 2029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30"/>
        <v/>
      </c>
      <c r="B438" s="179" t="str">
        <f t="shared" si="30"/>
        <v/>
      </c>
      <c r="C438" s="520">
        <f>IF('Zał. nr 2 kalkulacja - 2029 r.'!N68&lt;0,('Zał. nr 2 kalkulacja - 2029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30"/>
        <v/>
      </c>
      <c r="B439" s="179" t="str">
        <f t="shared" si="30"/>
        <v/>
      </c>
      <c r="C439" s="520">
        <f>IF('Zał. nr 2 kalkulacja - 2029 r.'!N69&lt;0,('Zał. nr 2 kalkulacja - 2029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30"/>
        <v/>
      </c>
      <c r="B440" s="179" t="str">
        <f t="shared" si="30"/>
        <v/>
      </c>
      <c r="C440" s="520">
        <f>IF('Zał. nr 2 kalkulacja - 2029 r.'!N70&lt;0,('Zał. nr 2 kalkulacja - 2029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30"/>
        <v/>
      </c>
      <c r="B441" s="179" t="str">
        <f t="shared" si="30"/>
        <v/>
      </c>
      <c r="C441" s="520">
        <f>IF('Zał. nr 2 kalkulacja - 2029 r.'!N71&lt;0,('Zał. nr 2 kalkulacja - 2029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30"/>
        <v/>
      </c>
      <c r="B442" s="179" t="str">
        <f t="shared" si="30"/>
        <v/>
      </c>
      <c r="C442" s="520">
        <f>IF('Zał. nr 2 kalkulacja - 2029 r.'!N72&lt;0,('Zał. nr 2 kalkulacja - 2029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30"/>
        <v/>
      </c>
      <c r="B443" s="179" t="str">
        <f t="shared" si="30"/>
        <v/>
      </c>
      <c r="C443" s="520">
        <f>IF('Zał. nr 2 kalkulacja - 2029 r.'!N73&lt;0,('Zał. nr 2 kalkulacja - 2029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30"/>
        <v/>
      </c>
      <c r="B444" s="179" t="str">
        <f t="shared" si="30"/>
        <v/>
      </c>
      <c r="C444" s="520">
        <f>IF('Zał. nr 2 kalkulacja - 2029 r.'!N74&lt;0,('Zał. nr 2 kalkulacja - 2029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30"/>
        <v/>
      </c>
      <c r="B445" s="179" t="str">
        <f t="shared" si="30"/>
        <v/>
      </c>
      <c r="C445" s="520">
        <f>IF('Zał. nr 2 kalkulacja - 2029 r.'!N75&lt;0,('Zał. nr 2 kalkulacja - 2029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30"/>
        <v/>
      </c>
      <c r="B446" s="179" t="str">
        <f t="shared" si="30"/>
        <v/>
      </c>
      <c r="C446" s="520">
        <f>IF('Zał. nr 2 kalkulacja - 2029 r.'!N76&lt;0,('Zał. nr 2 kalkulacja - 2029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30"/>
        <v/>
      </c>
      <c r="B447" s="179" t="str">
        <f t="shared" si="30"/>
        <v/>
      </c>
      <c r="C447" s="520">
        <f>IF('Zał. nr 2 kalkulacja - 2029 r.'!N77&lt;0,('Zał. nr 2 kalkulacja - 2029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30"/>
        <v/>
      </c>
      <c r="B448" s="179" t="str">
        <f t="shared" si="30"/>
        <v/>
      </c>
      <c r="C448" s="520">
        <f>IF('Zał. nr 2 kalkulacja - 2029 r.'!N78&lt;0,('Zał. nr 2 kalkulacja - 2029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30"/>
        <v/>
      </c>
      <c r="B449" s="179" t="str">
        <f t="shared" si="30"/>
        <v/>
      </c>
      <c r="C449" s="520">
        <f>IF('Zał. nr 2 kalkulacja - 2029 r.'!N79&lt;0,('Zał. nr 2 kalkulacja - 2029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30"/>
        <v/>
      </c>
      <c r="B450" s="179" t="str">
        <f t="shared" si="30"/>
        <v/>
      </c>
      <c r="C450" s="520">
        <f>IF('Zał. nr 2 kalkulacja - 2029 r.'!N80&lt;0,('Zał. nr 2 kalkulacja - 2029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30"/>
        <v/>
      </c>
      <c r="B451" s="179" t="str">
        <f t="shared" si="30"/>
        <v/>
      </c>
      <c r="C451" s="520">
        <f>IF('Zał. nr 2 kalkulacja - 2029 r.'!N81&lt;0,('Zał. nr 2 kalkulacja - 2029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30"/>
        <v/>
      </c>
      <c r="B452" s="179" t="str">
        <f t="shared" si="30"/>
        <v/>
      </c>
      <c r="C452" s="520">
        <f>IF('Zał. nr 2 kalkulacja - 2029 r.'!N82&lt;0,('Zał. nr 2 kalkulacja - 2029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30"/>
        <v/>
      </c>
      <c r="B453" s="179" t="str">
        <f t="shared" si="30"/>
        <v/>
      </c>
      <c r="C453" s="520">
        <f>IF('Zał. nr 2 kalkulacja - 2029 r.'!N83&lt;0,('Zał. nr 2 kalkulacja - 2029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30"/>
        <v/>
      </c>
      <c r="B454" s="179" t="str">
        <f t="shared" si="30"/>
        <v/>
      </c>
      <c r="C454" s="520">
        <f>IF('Zał. nr 2 kalkulacja - 2029 r.'!N84&lt;0,('Zał. nr 2 kalkulacja - 2029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30"/>
        <v/>
      </c>
      <c r="B455" s="179" t="str">
        <f t="shared" si="30"/>
        <v/>
      </c>
      <c r="C455" s="520">
        <f>IF('Zał. nr 2 kalkulacja - 2029 r.'!N85&lt;0,('Zał. nr 2 kalkulacja - 2029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1">A100</f>
        <v/>
      </c>
      <c r="B456" s="179" t="str">
        <f t="shared" si="31"/>
        <v/>
      </c>
      <c r="C456" s="520">
        <f>IF('Zał. nr 2 kalkulacja - 2029 r.'!N86&lt;0,('Zał. nr 2 kalkulacja - 2029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1"/>
        <v/>
      </c>
      <c r="B457" s="179" t="str">
        <f t="shared" si="31"/>
        <v/>
      </c>
      <c r="C457" s="520">
        <f>IF('Zał. nr 2 kalkulacja - 2029 r.'!N87&lt;0,('Zał. nr 2 kalkulacja - 2029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1"/>
        <v/>
      </c>
      <c r="B458" s="179" t="str">
        <f t="shared" si="31"/>
        <v/>
      </c>
      <c r="C458" s="520">
        <f>IF('Zał. nr 2 kalkulacja - 2029 r.'!N88&lt;0,('Zał. nr 2 kalkulacja - 2029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1"/>
        <v/>
      </c>
      <c r="B459" s="179" t="str">
        <f t="shared" si="31"/>
        <v/>
      </c>
      <c r="C459" s="520">
        <f>IF('Zał. nr 2 kalkulacja - 2029 r.'!N89&lt;0,('Zał. nr 2 kalkulacja - 2029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1"/>
        <v/>
      </c>
      <c r="B460" s="179" t="str">
        <f t="shared" si="31"/>
        <v/>
      </c>
      <c r="C460" s="520">
        <f>IF('Zał. nr 2 kalkulacja - 2029 r.'!N90&lt;0,('Zał. nr 2 kalkulacja - 2029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1"/>
        <v/>
      </c>
      <c r="B461" s="179" t="str">
        <f t="shared" si="31"/>
        <v/>
      </c>
      <c r="C461" s="520">
        <f>IF('Zał. nr 2 kalkulacja - 2029 r.'!N91&lt;0,('Zał. nr 2 kalkulacja - 2029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1"/>
        <v/>
      </c>
      <c r="B462" s="179" t="str">
        <f t="shared" si="31"/>
        <v/>
      </c>
      <c r="C462" s="520">
        <f>IF('Zał. nr 2 kalkulacja - 2029 r.'!N92&lt;0,('Zał. nr 2 kalkulacja - 2029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1"/>
        <v/>
      </c>
      <c r="B463" s="179" t="str">
        <f t="shared" si="31"/>
        <v/>
      </c>
      <c r="C463" s="520">
        <f>IF('Zał. nr 2 kalkulacja - 2029 r.'!N93&lt;0,('Zał. nr 2 kalkulacja - 2029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1"/>
        <v/>
      </c>
      <c r="B464" s="179" t="str">
        <f t="shared" si="31"/>
        <v/>
      </c>
      <c r="C464" s="520">
        <f>IF('Zał. nr 2 kalkulacja - 2029 r.'!N94&lt;0,('Zał. nr 2 kalkulacja - 2029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1"/>
        <v/>
      </c>
      <c r="B465" s="179" t="str">
        <f t="shared" si="31"/>
        <v/>
      </c>
      <c r="C465" s="520">
        <f>IF('Zał. nr 2 kalkulacja - 2029 r.'!N95&lt;0,('Zał. nr 2 kalkulacja - 2029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1"/>
        <v/>
      </c>
      <c r="B466" s="179" t="str">
        <f t="shared" si="31"/>
        <v/>
      </c>
      <c r="C466" s="520">
        <f>IF('Zał. nr 2 kalkulacja - 2029 r.'!N96&lt;0,('Zał. nr 2 kalkulacja - 2029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1"/>
        <v/>
      </c>
      <c r="B467" s="179" t="str">
        <f t="shared" si="31"/>
        <v/>
      </c>
      <c r="C467" s="520">
        <f>IF('Zał. nr 2 kalkulacja - 2029 r.'!N97&lt;0,('Zał. nr 2 kalkulacja - 2029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1"/>
        <v/>
      </c>
      <c r="B468" s="179" t="str">
        <f t="shared" si="31"/>
        <v/>
      </c>
      <c r="C468" s="520">
        <f>IF('Zał. nr 2 kalkulacja - 2029 r.'!N98&lt;0,('Zał. nr 2 kalkulacja - 2029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1"/>
        <v/>
      </c>
      <c r="B469" s="179" t="str">
        <f t="shared" si="31"/>
        <v/>
      </c>
      <c r="C469" s="520">
        <f>IF('Zał. nr 2 kalkulacja - 2029 r.'!N99&lt;0,('Zał. nr 2 kalkulacja - 2029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1"/>
        <v/>
      </c>
      <c r="B470" s="179" t="str">
        <f t="shared" si="31"/>
        <v/>
      </c>
      <c r="C470" s="520">
        <f>IF('Zał. nr 2 kalkulacja - 2029 r.'!N100&lt;0,('Zał. nr 2 kalkulacja - 2029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1"/>
        <v/>
      </c>
      <c r="B471" s="179" t="str">
        <f t="shared" si="31"/>
        <v/>
      </c>
      <c r="C471" s="520">
        <f>IF('Zał. nr 2 kalkulacja - 2029 r.'!N101&lt;0,('Zał. nr 2 kalkulacja - 2029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1"/>
        <v/>
      </c>
      <c r="B472" s="179" t="str">
        <f t="shared" si="31"/>
        <v/>
      </c>
      <c r="C472" s="520">
        <f>IF('Zał. nr 2 kalkulacja - 2029 r.'!N102&lt;0,('Zał. nr 2 kalkulacja - 2029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1"/>
        <v/>
      </c>
      <c r="B473" s="179" t="str">
        <f t="shared" si="31"/>
        <v/>
      </c>
      <c r="C473" s="520">
        <f>IF('Zał. nr 2 kalkulacja - 2029 r.'!N103&lt;0,('Zał. nr 2 kalkulacja - 2029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1"/>
        <v/>
      </c>
      <c r="B474" s="179" t="str">
        <f t="shared" si="31"/>
        <v/>
      </c>
      <c r="C474" s="520">
        <f>IF('Zał. nr 2 kalkulacja - 2029 r.'!N104&lt;0,('Zał. nr 2 kalkulacja - 2029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1"/>
        <v/>
      </c>
      <c r="B475" s="179" t="str">
        <f t="shared" si="31"/>
        <v/>
      </c>
      <c r="C475" s="520">
        <f>IF('Zał. nr 2 kalkulacja - 2029 r.'!N105&lt;0,('Zał. nr 2 kalkulacja - 2029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5" si="32">A120</f>
        <v/>
      </c>
      <c r="B476" s="179" t="str">
        <f t="shared" si="32"/>
        <v/>
      </c>
      <c r="C476" s="520">
        <f>IF('Zał. nr 2 kalkulacja - 2029 r.'!N106&lt;0,('Zał. nr 2 kalkulacja - 2029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2"/>
        <v/>
      </c>
      <c r="B477" s="179" t="str">
        <f t="shared" si="32"/>
        <v/>
      </c>
      <c r="C477" s="520">
        <f>IF('Zał. nr 2 kalkulacja - 2029 r.'!N107&lt;0,('Zał. nr 2 kalkulacja - 2029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2"/>
        <v/>
      </c>
      <c r="B478" s="179" t="str">
        <f t="shared" si="32"/>
        <v/>
      </c>
      <c r="C478" s="520">
        <f>IF('Zał. nr 2 kalkulacja - 2029 r.'!N108&lt;0,('Zał. nr 2 kalkulacja - 2029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2"/>
        <v/>
      </c>
      <c r="B479" s="179" t="str">
        <f t="shared" si="32"/>
        <v/>
      </c>
      <c r="C479" s="520">
        <f>IF('Zał. nr 2 kalkulacja - 2029 r.'!N109&lt;0,('Zał. nr 2 kalkulacja - 2029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32"/>
        <v/>
      </c>
      <c r="B480" s="179" t="str">
        <f t="shared" si="32"/>
        <v/>
      </c>
      <c r="C480" s="520">
        <f>IF('Zał. nr 2 kalkulacja - 2029 r.'!N110&lt;0,('Zał. nr 2 kalkulacja - 2029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2"/>
        <v/>
      </c>
      <c r="B481" s="179" t="str">
        <f t="shared" si="32"/>
        <v/>
      </c>
      <c r="C481" s="520">
        <f>IF('Zał. nr 2 kalkulacja - 2029 r.'!N111&lt;0,('Zał. nr 2 kalkulacja - 2029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2"/>
        <v/>
      </c>
      <c r="B482" s="179" t="str">
        <f t="shared" si="32"/>
        <v/>
      </c>
      <c r="C482" s="520">
        <f>IF('Zał. nr 2 kalkulacja - 2029 r.'!N112&lt;0,('Zał. nr 2 kalkulacja - 2029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 t="shared" si="32"/>
        <v/>
      </c>
      <c r="B483" s="179" t="str">
        <f t="shared" si="32"/>
        <v/>
      </c>
      <c r="C483" s="520">
        <f>IF('Zał. nr 2 kalkulacja - 2029 r.'!N113&lt;0,('Zał. nr 2 kalkulacja - 2029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 t="shared" si="32"/>
        <v/>
      </c>
      <c r="B484" s="179" t="str">
        <f t="shared" si="32"/>
        <v/>
      </c>
      <c r="C484" s="520">
        <f>IF('Zał. nr 2 kalkulacja - 2029 r.'!N114&lt;0,('Zał. nr 2 kalkulacja - 2029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 t="shared" si="32"/>
        <v/>
      </c>
      <c r="B485" s="179" t="str">
        <f t="shared" si="32"/>
        <v/>
      </c>
      <c r="C485" s="520">
        <f>IF('Zał. nr 2 kalkulacja - 2029 r.'!N115&lt;0,('Zał. nr 2 kalkulacja - 2029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B495" si="33">A130</f>
        <v/>
      </c>
      <c r="B486" s="179" t="str">
        <f t="shared" si="33"/>
        <v/>
      </c>
      <c r="C486" s="520">
        <f>IF('Zał. nr 2 kalkulacja - 2029 r.'!N126&lt;0,('Zał. nr 2 kalkulacja - 2029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3"/>
        <v/>
      </c>
      <c r="B487" s="179" t="str">
        <f t="shared" si="33"/>
        <v/>
      </c>
      <c r="C487" s="520">
        <f>IF('Zał. nr 2 kalkulacja - 2029 r.'!N127&lt;0,('Zał. nr 2 kalkulacja - 2029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3"/>
        <v/>
      </c>
      <c r="B488" s="179" t="str">
        <f t="shared" si="33"/>
        <v/>
      </c>
      <c r="C488" s="520">
        <f>IF('Zał. nr 2 kalkulacja - 2029 r.'!N128&lt;0,('Zał. nr 2 kalkulacja - 2029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3"/>
        <v/>
      </c>
      <c r="B489" s="179" t="str">
        <f t="shared" si="33"/>
        <v/>
      </c>
      <c r="C489" s="520">
        <f>IF('Zał. nr 2 kalkulacja - 2029 r.'!N129&lt;0,('Zał. nr 2 kalkulacja - 2029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3"/>
        <v/>
      </c>
      <c r="B490" s="179" t="str">
        <f t="shared" si="33"/>
        <v/>
      </c>
      <c r="C490" s="520">
        <f>IF('Zał. nr 2 kalkulacja - 2029 r.'!N130&lt;0,('Zał. nr 2 kalkulacja - 2029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3"/>
        <v/>
      </c>
      <c r="B491" s="179" t="str">
        <f t="shared" si="33"/>
        <v/>
      </c>
      <c r="C491" s="520">
        <f>IF('Zał. nr 2 kalkulacja - 2029 r.'!N131&lt;0,('Zał. nr 2 kalkulacja - 2029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3"/>
        <v/>
      </c>
      <c r="B492" s="179" t="str">
        <f t="shared" si="33"/>
        <v/>
      </c>
      <c r="C492" s="520">
        <f>IF('Zał. nr 2 kalkulacja - 2029 r.'!N132&lt;0,('Zał. nr 2 kalkulacja - 2029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3"/>
        <v/>
      </c>
      <c r="B493" s="179" t="str">
        <f t="shared" si="33"/>
        <v/>
      </c>
      <c r="C493" s="520">
        <f>IF('Zał. nr 2 kalkulacja - 2029 r.'!N133&lt;0,('Zał. nr 2 kalkulacja - 2029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3"/>
        <v/>
      </c>
      <c r="B494" s="179" t="str">
        <f t="shared" si="33"/>
        <v/>
      </c>
      <c r="C494" s="520">
        <f>IF('Zał. nr 2 kalkulacja - 2029 r.'!N134&lt;0,('Zał. nr 2 kalkulacja - 2029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3"/>
        <v/>
      </c>
      <c r="B495" s="179" t="str">
        <f t="shared" si="33"/>
        <v/>
      </c>
      <c r="C495" s="520">
        <f>IF('Zał. nr 2 kalkulacja - 2029 r.'!N135&lt;0,('Zał. nr 2 kalkulacja - 2029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>A140</f>
        <v/>
      </c>
      <c r="B496" s="179" t="str">
        <f>B140</f>
        <v/>
      </c>
      <c r="C496" s="520">
        <f>IF('Zał. nr 2 kalkulacja - 2029 r.'!N136&lt;0,('Zał. nr 2 kalkulacja - 2029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ref="A497:A504" si="34">A141</f>
        <v/>
      </c>
      <c r="B497" s="179" t="str">
        <f t="shared" ref="B497" si="35">B141</f>
        <v/>
      </c>
      <c r="C497" s="520">
        <f>IF('Zał. nr 2 kalkulacja - 2029 r.'!N137&lt;0,('Zał. nr 2 kalkulacja - 2029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4"/>
        <v/>
      </c>
      <c r="B498" s="179" t="str">
        <f t="shared" ref="B498" si="36">B142</f>
        <v/>
      </c>
      <c r="C498" s="520">
        <f>IF('Zał. nr 2 kalkulacja - 2029 r.'!N138&lt;0,('Zał. nr 2 kalkulacja - 2029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4"/>
        <v/>
      </c>
      <c r="B499" s="179" t="str">
        <f t="shared" ref="B499" si="37">B143</f>
        <v/>
      </c>
      <c r="C499" s="520">
        <f>IF('Zał. nr 2 kalkulacja - 2029 r.'!N139&lt;0,('Zał. nr 2 kalkulacja - 2029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4"/>
        <v/>
      </c>
      <c r="B500" s="179" t="str">
        <f t="shared" ref="B500" si="38">B144</f>
        <v/>
      </c>
      <c r="C500" s="520">
        <f>IF('Zał. nr 2 kalkulacja - 2029 r.'!N140&lt;0,('Zał. nr 2 kalkulacja - 2029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4"/>
        <v/>
      </c>
      <c r="B501" s="179" t="str">
        <f t="shared" ref="B501" si="39">B145</f>
        <v/>
      </c>
      <c r="C501" s="520">
        <f>IF('Zał. nr 2 kalkulacja - 2029 r.'!N141&lt;0,('Zał. nr 2 kalkulacja - 2029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4"/>
        <v/>
      </c>
      <c r="B502" s="179" t="str">
        <f t="shared" ref="B502" si="40">B146</f>
        <v/>
      </c>
      <c r="C502" s="520">
        <f>IF('Zał. nr 2 kalkulacja - 2029 r.'!N142&lt;0,('Zał. nr 2 kalkulacja - 2029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4"/>
        <v/>
      </c>
      <c r="B503" s="179" t="str">
        <f t="shared" ref="B503" si="41">B147</f>
        <v/>
      </c>
      <c r="C503" s="520">
        <f>IF('Zał. nr 2 kalkulacja - 2029 r.'!N143&lt;0,('Zał. nr 2 kalkulacja - 2029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4"/>
        <v/>
      </c>
      <c r="B504" s="179" t="str">
        <f t="shared" ref="B504" si="42">B148</f>
        <v/>
      </c>
      <c r="C504" s="520">
        <f>IF('Zał. nr 2 kalkulacja - 2029 r.'!N144&lt;0,('Zał. nr 2 kalkulacja - 2029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 t="shared" ref="B505" si="43">B149</f>
        <v/>
      </c>
      <c r="C505" s="520">
        <f>IF('Zał. nr 2 kalkulacja - 2029 r.'!N145&lt;0,('Zał. nr 2 kalkulacja - 2029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5"/>
      <c r="B508" s="5"/>
      <c r="C508" s="5"/>
      <c r="D508" s="5"/>
      <c r="E508" s="5"/>
      <c r="F508" s="5"/>
      <c r="G508" s="5"/>
      <c r="H508" s="5"/>
      <c r="I508" s="5"/>
    </row>
    <row r="509" spans="1:9" x14ac:dyDescent="0.25">
      <c r="A509" s="525" t="s">
        <v>1623</v>
      </c>
      <c r="B509" s="525"/>
      <c r="C509" s="525"/>
      <c r="D509" s="525"/>
      <c r="E509" s="525"/>
      <c r="F509" s="525"/>
      <c r="G509" s="525"/>
      <c r="H509" s="525"/>
      <c r="I509" s="525"/>
    </row>
    <row r="510" spans="1:9" x14ac:dyDescent="0.25">
      <c r="A510" s="209" t="s">
        <v>39</v>
      </c>
      <c r="B510" s="20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44">A40</f>
        <v/>
      </c>
      <c r="B511" s="179" t="str">
        <f t="shared" si="44"/>
        <v/>
      </c>
      <c r="C511" s="520">
        <f>IFERROR('Weryfikacja 2029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44"/>
        <v/>
      </c>
      <c r="B512" s="179" t="str">
        <f t="shared" si="44"/>
        <v/>
      </c>
      <c r="C512" s="520">
        <f>IFERROR('Weryfikacja 2029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44"/>
        <v/>
      </c>
      <c r="B513" s="179" t="str">
        <f t="shared" si="44"/>
        <v/>
      </c>
      <c r="C513" s="520">
        <f>IFERROR('Weryfikacja 2029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44"/>
        <v/>
      </c>
      <c r="B514" s="179" t="str">
        <f t="shared" si="44"/>
        <v/>
      </c>
      <c r="C514" s="520">
        <f>IFERROR('Weryfikacja 2029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44"/>
        <v/>
      </c>
      <c r="B515" s="179" t="str">
        <f t="shared" si="44"/>
        <v/>
      </c>
      <c r="C515" s="520">
        <f>IFERROR('Weryfikacja 2029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44"/>
        <v/>
      </c>
      <c r="B516" s="179" t="str">
        <f t="shared" si="44"/>
        <v/>
      </c>
      <c r="C516" s="520">
        <f>IFERROR('Weryfikacja 2029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44"/>
        <v/>
      </c>
      <c r="B517" s="179" t="str">
        <f t="shared" si="44"/>
        <v/>
      </c>
      <c r="C517" s="520">
        <f>IFERROR('Weryfikacja 2029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44"/>
        <v/>
      </c>
      <c r="B518" s="179" t="str">
        <f t="shared" si="44"/>
        <v/>
      </c>
      <c r="C518" s="520">
        <f>IFERROR('Weryfikacja 2029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44"/>
        <v/>
      </c>
      <c r="B519" s="179" t="str">
        <f t="shared" si="44"/>
        <v/>
      </c>
      <c r="C519" s="520">
        <f>IFERROR('Weryfikacja 2029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44"/>
        <v/>
      </c>
      <c r="B520" s="179" t="str">
        <f t="shared" si="44"/>
        <v/>
      </c>
      <c r="C520" s="520">
        <f>IFERROR('Weryfikacja 2029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44"/>
        <v/>
      </c>
      <c r="B521" s="179" t="str">
        <f t="shared" si="44"/>
        <v/>
      </c>
      <c r="C521" s="520">
        <f>IFERROR('Weryfikacja 2029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44"/>
        <v/>
      </c>
      <c r="B522" s="179" t="str">
        <f t="shared" si="44"/>
        <v/>
      </c>
      <c r="C522" s="520">
        <f>IFERROR('Weryfikacja 2029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44"/>
        <v/>
      </c>
      <c r="B523" s="179" t="str">
        <f t="shared" si="44"/>
        <v/>
      </c>
      <c r="C523" s="520">
        <f>IFERROR('Weryfikacja 2029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44"/>
        <v/>
      </c>
      <c r="B524" s="179" t="str">
        <f t="shared" si="44"/>
        <v/>
      </c>
      <c r="C524" s="520">
        <f>IFERROR('Weryfikacja 2029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44"/>
        <v/>
      </c>
      <c r="B525" s="179" t="str">
        <f t="shared" si="44"/>
        <v/>
      </c>
      <c r="C525" s="520">
        <f>IFERROR('Weryfikacja 2029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44"/>
        <v/>
      </c>
      <c r="B526" s="179" t="str">
        <f t="shared" si="44"/>
        <v/>
      </c>
      <c r="C526" s="520">
        <f>IFERROR('Weryfikacja 2029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44"/>
        <v/>
      </c>
      <c r="B527" s="179" t="str">
        <f t="shared" si="44"/>
        <v/>
      </c>
      <c r="C527" s="520">
        <f>IFERROR('Weryfikacja 2029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44"/>
        <v/>
      </c>
      <c r="B528" s="179" t="str">
        <f t="shared" si="44"/>
        <v/>
      </c>
      <c r="C528" s="520">
        <f>IFERROR('Weryfikacja 2029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44"/>
        <v/>
      </c>
      <c r="B529" s="179" t="str">
        <f t="shared" si="44"/>
        <v/>
      </c>
      <c r="C529" s="520">
        <f>IFERROR('Weryfikacja 2029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44"/>
        <v/>
      </c>
      <c r="B530" s="179" t="str">
        <f t="shared" si="44"/>
        <v/>
      </c>
      <c r="C530" s="520">
        <f>IFERROR('Weryfikacja 2029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45">A60</f>
        <v/>
      </c>
      <c r="B531" s="179" t="str">
        <f t="shared" si="45"/>
        <v/>
      </c>
      <c r="C531" s="520">
        <f>IFERROR('Weryfikacja 2029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45"/>
        <v/>
      </c>
      <c r="B532" s="179" t="str">
        <f t="shared" si="45"/>
        <v/>
      </c>
      <c r="C532" s="520">
        <f>IFERROR('Weryfikacja 2029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45"/>
        <v/>
      </c>
      <c r="B533" s="179" t="str">
        <f t="shared" si="45"/>
        <v/>
      </c>
      <c r="C533" s="520">
        <f>IFERROR('Weryfikacja 2029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45"/>
        <v/>
      </c>
      <c r="B534" s="179" t="str">
        <f t="shared" si="45"/>
        <v/>
      </c>
      <c r="C534" s="520">
        <f>IFERROR('Weryfikacja 2029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45"/>
        <v/>
      </c>
      <c r="B535" s="179" t="str">
        <f t="shared" si="45"/>
        <v/>
      </c>
      <c r="C535" s="520">
        <f>IFERROR('Weryfikacja 2029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45"/>
        <v/>
      </c>
      <c r="B536" s="179" t="str">
        <f t="shared" si="45"/>
        <v/>
      </c>
      <c r="C536" s="520">
        <f>IFERROR('Weryfikacja 2029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45"/>
        <v/>
      </c>
      <c r="B537" s="179" t="str">
        <f t="shared" si="45"/>
        <v/>
      </c>
      <c r="C537" s="520">
        <f>IFERROR('Weryfikacja 2029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45"/>
        <v/>
      </c>
      <c r="B538" s="179" t="str">
        <f t="shared" si="45"/>
        <v/>
      </c>
      <c r="C538" s="520">
        <f>IFERROR('Weryfikacja 2029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45"/>
        <v/>
      </c>
      <c r="B539" s="179" t="str">
        <f t="shared" si="45"/>
        <v/>
      </c>
      <c r="C539" s="520">
        <f>IFERROR('Weryfikacja 2029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45"/>
        <v/>
      </c>
      <c r="B540" s="179" t="str">
        <f t="shared" si="45"/>
        <v/>
      </c>
      <c r="C540" s="520">
        <f>IFERROR('Weryfikacja 2029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45"/>
        <v/>
      </c>
      <c r="B541" s="179" t="str">
        <f t="shared" si="45"/>
        <v/>
      </c>
      <c r="C541" s="520">
        <f>IFERROR('Weryfikacja 2029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45"/>
        <v/>
      </c>
      <c r="B542" s="179" t="str">
        <f t="shared" si="45"/>
        <v/>
      </c>
      <c r="C542" s="520">
        <f>IFERROR('Weryfikacja 2029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45"/>
        <v/>
      </c>
      <c r="B543" s="179" t="str">
        <f t="shared" si="45"/>
        <v/>
      </c>
      <c r="C543" s="520">
        <f>IFERROR('Weryfikacja 2029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45"/>
        <v/>
      </c>
      <c r="B544" s="179" t="str">
        <f t="shared" si="45"/>
        <v/>
      </c>
      <c r="C544" s="520">
        <f>IFERROR('Weryfikacja 2029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45"/>
        <v/>
      </c>
      <c r="B545" s="179" t="str">
        <f t="shared" si="45"/>
        <v/>
      </c>
      <c r="C545" s="520">
        <f>IFERROR('Weryfikacja 2029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45"/>
        <v/>
      </c>
      <c r="B546" s="179" t="str">
        <f t="shared" si="45"/>
        <v/>
      </c>
      <c r="C546" s="520">
        <f>IFERROR('Weryfikacja 2029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45"/>
        <v/>
      </c>
      <c r="B547" s="179" t="str">
        <f t="shared" si="45"/>
        <v/>
      </c>
      <c r="C547" s="520">
        <f>IFERROR('Weryfikacja 2029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45"/>
        <v/>
      </c>
      <c r="B548" s="179" t="str">
        <f t="shared" si="45"/>
        <v/>
      </c>
      <c r="C548" s="520">
        <f>IFERROR('Weryfikacja 2029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45"/>
        <v/>
      </c>
      <c r="B549" s="179" t="str">
        <f t="shared" si="45"/>
        <v/>
      </c>
      <c r="C549" s="520">
        <f>IFERROR('Weryfikacja 2029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45"/>
        <v/>
      </c>
      <c r="B550" s="179" t="str">
        <f t="shared" si="45"/>
        <v/>
      </c>
      <c r="C550" s="520">
        <f>IFERROR('Weryfikacja 2029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46">A80</f>
        <v/>
      </c>
      <c r="B551" s="179" t="str">
        <f t="shared" si="46"/>
        <v/>
      </c>
      <c r="C551" s="520">
        <f>IFERROR('Weryfikacja 2029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46"/>
        <v/>
      </c>
      <c r="B552" s="179" t="str">
        <f t="shared" si="46"/>
        <v/>
      </c>
      <c r="C552" s="520">
        <f>IFERROR('Weryfikacja 2029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46"/>
        <v/>
      </c>
      <c r="B553" s="179" t="str">
        <f t="shared" si="46"/>
        <v/>
      </c>
      <c r="C553" s="520">
        <f>IFERROR('Weryfikacja 2029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46"/>
        <v/>
      </c>
      <c r="B554" s="179" t="str">
        <f t="shared" si="46"/>
        <v/>
      </c>
      <c r="C554" s="520">
        <f>IFERROR('Weryfikacja 2029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46"/>
        <v/>
      </c>
      <c r="B555" s="179" t="str">
        <f t="shared" si="46"/>
        <v/>
      </c>
      <c r="C555" s="520">
        <f>IFERROR('Weryfikacja 2029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46"/>
        <v/>
      </c>
      <c r="B556" s="179" t="str">
        <f t="shared" si="46"/>
        <v/>
      </c>
      <c r="C556" s="520">
        <f>IFERROR('Weryfikacja 2029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46"/>
        <v/>
      </c>
      <c r="B557" s="179" t="str">
        <f t="shared" si="46"/>
        <v/>
      </c>
      <c r="C557" s="520">
        <f>IFERROR('Weryfikacja 2029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46"/>
        <v/>
      </c>
      <c r="B558" s="179" t="str">
        <f t="shared" si="46"/>
        <v/>
      </c>
      <c r="C558" s="520">
        <f>IFERROR('Weryfikacja 2029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46"/>
        <v/>
      </c>
      <c r="B559" s="179" t="str">
        <f t="shared" si="46"/>
        <v/>
      </c>
      <c r="C559" s="520">
        <f>IFERROR('Weryfikacja 2029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46"/>
        <v/>
      </c>
      <c r="B560" s="179" t="str">
        <f t="shared" si="46"/>
        <v/>
      </c>
      <c r="C560" s="520">
        <f>IFERROR('Weryfikacja 2029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46"/>
        <v/>
      </c>
      <c r="B561" s="179" t="str">
        <f t="shared" si="46"/>
        <v/>
      </c>
      <c r="C561" s="520">
        <f>IFERROR('Weryfikacja 2029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46"/>
        <v/>
      </c>
      <c r="B562" s="179" t="str">
        <f t="shared" si="46"/>
        <v/>
      </c>
      <c r="C562" s="520">
        <f>IFERROR('Weryfikacja 2029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46"/>
        <v/>
      </c>
      <c r="B563" s="179" t="str">
        <f t="shared" si="46"/>
        <v/>
      </c>
      <c r="C563" s="520">
        <f>IFERROR('Weryfikacja 2029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46"/>
        <v/>
      </c>
      <c r="B564" s="179" t="str">
        <f t="shared" si="46"/>
        <v/>
      </c>
      <c r="C564" s="520">
        <f>IFERROR('Weryfikacja 2029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46"/>
        <v/>
      </c>
      <c r="B565" s="179" t="str">
        <f t="shared" si="46"/>
        <v/>
      </c>
      <c r="C565" s="520">
        <f>IFERROR('Weryfikacja 2029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46"/>
        <v/>
      </c>
      <c r="B566" s="179" t="str">
        <f t="shared" si="46"/>
        <v/>
      </c>
      <c r="C566" s="520">
        <f>IFERROR('Weryfikacja 2029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46"/>
        <v/>
      </c>
      <c r="B567" s="179" t="str">
        <f t="shared" si="46"/>
        <v/>
      </c>
      <c r="C567" s="520">
        <f>IFERROR('Weryfikacja 2029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46"/>
        <v/>
      </c>
      <c r="B568" s="179" t="str">
        <f t="shared" si="46"/>
        <v/>
      </c>
      <c r="C568" s="520">
        <f>IFERROR('Weryfikacja 2029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46"/>
        <v/>
      </c>
      <c r="B569" s="179" t="str">
        <f t="shared" si="46"/>
        <v/>
      </c>
      <c r="C569" s="520">
        <f>IFERROR('Weryfikacja 2029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46"/>
        <v/>
      </c>
      <c r="B570" s="179" t="str">
        <f t="shared" si="46"/>
        <v/>
      </c>
      <c r="C570" s="520">
        <f>IFERROR('Weryfikacja 2029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47">A100</f>
        <v/>
      </c>
      <c r="B571" s="179" t="str">
        <f t="shared" si="47"/>
        <v/>
      </c>
      <c r="C571" s="520">
        <f>IFERROR('Weryfikacja 2029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47"/>
        <v/>
      </c>
      <c r="B572" s="179" t="str">
        <f t="shared" si="47"/>
        <v/>
      </c>
      <c r="C572" s="520">
        <f>IFERROR('Weryfikacja 2029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47"/>
        <v/>
      </c>
      <c r="B573" s="179" t="str">
        <f t="shared" si="47"/>
        <v/>
      </c>
      <c r="C573" s="520">
        <f>IFERROR('Weryfikacja 2029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47"/>
        <v/>
      </c>
      <c r="B574" s="179" t="str">
        <f t="shared" si="47"/>
        <v/>
      </c>
      <c r="C574" s="520">
        <f>IFERROR('Weryfikacja 2029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47"/>
        <v/>
      </c>
      <c r="B575" s="179" t="str">
        <f t="shared" si="47"/>
        <v/>
      </c>
      <c r="C575" s="520">
        <f>IFERROR('Weryfikacja 2029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47"/>
        <v/>
      </c>
      <c r="B576" s="179" t="str">
        <f t="shared" si="47"/>
        <v/>
      </c>
      <c r="C576" s="520">
        <f>IFERROR('Weryfikacja 2029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47"/>
        <v/>
      </c>
      <c r="B577" s="179" t="str">
        <f t="shared" si="47"/>
        <v/>
      </c>
      <c r="C577" s="520">
        <f>IFERROR('Weryfikacja 2029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47"/>
        <v/>
      </c>
      <c r="B578" s="179" t="str">
        <f t="shared" si="47"/>
        <v/>
      </c>
      <c r="C578" s="520">
        <f>IFERROR('Weryfikacja 2029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47"/>
        <v/>
      </c>
      <c r="B579" s="179" t="str">
        <f t="shared" si="47"/>
        <v/>
      </c>
      <c r="C579" s="520">
        <f>IFERROR('Weryfikacja 2029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47"/>
        <v/>
      </c>
      <c r="B580" s="179" t="str">
        <f t="shared" si="47"/>
        <v/>
      </c>
      <c r="C580" s="520">
        <f>IFERROR('Weryfikacja 2029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47"/>
        <v/>
      </c>
      <c r="B581" s="179" t="str">
        <f t="shared" si="47"/>
        <v/>
      </c>
      <c r="C581" s="520">
        <f>IFERROR('Weryfikacja 2029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47"/>
        <v/>
      </c>
      <c r="B582" s="179" t="str">
        <f t="shared" si="47"/>
        <v/>
      </c>
      <c r="C582" s="520">
        <f>IFERROR('Weryfikacja 2029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47"/>
        <v/>
      </c>
      <c r="B583" s="179" t="str">
        <f t="shared" si="47"/>
        <v/>
      </c>
      <c r="C583" s="520">
        <f>IFERROR('Weryfikacja 2029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47"/>
        <v/>
      </c>
      <c r="B584" s="179" t="str">
        <f t="shared" si="47"/>
        <v/>
      </c>
      <c r="C584" s="520">
        <f>IFERROR('Weryfikacja 2029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47"/>
        <v/>
      </c>
      <c r="B585" s="179" t="str">
        <f t="shared" si="47"/>
        <v/>
      </c>
      <c r="C585" s="520">
        <f>IFERROR('Weryfikacja 2029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47"/>
        <v/>
      </c>
      <c r="B586" s="179" t="str">
        <f t="shared" si="47"/>
        <v/>
      </c>
      <c r="C586" s="520">
        <f>IFERROR('Weryfikacja 2029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47"/>
        <v/>
      </c>
      <c r="B587" s="179" t="str">
        <f t="shared" si="47"/>
        <v/>
      </c>
      <c r="C587" s="520">
        <f>IFERROR('Weryfikacja 2029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47"/>
        <v/>
      </c>
      <c r="B588" s="179" t="str">
        <f t="shared" si="47"/>
        <v/>
      </c>
      <c r="C588" s="520">
        <f>IFERROR('Weryfikacja 2029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47"/>
        <v/>
      </c>
      <c r="B589" s="179" t="str">
        <f t="shared" si="47"/>
        <v/>
      </c>
      <c r="C589" s="520">
        <f>IFERROR('Weryfikacja 2029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47"/>
        <v/>
      </c>
      <c r="B590" s="179" t="str">
        <f t="shared" si="47"/>
        <v/>
      </c>
      <c r="C590" s="520">
        <f>IFERROR('Weryfikacja 2029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597" si="48">A120</f>
        <v/>
      </c>
      <c r="B591" s="179" t="str">
        <f t="shared" si="48"/>
        <v/>
      </c>
      <c r="C591" s="520">
        <f>IFERROR('Weryfikacja 2029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48"/>
        <v/>
      </c>
      <c r="B592" s="179" t="str">
        <f t="shared" si="48"/>
        <v/>
      </c>
      <c r="C592" s="520">
        <f>IFERROR('Weryfikacja 2029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48"/>
        <v/>
      </c>
      <c r="B593" s="179" t="str">
        <f t="shared" si="48"/>
        <v/>
      </c>
      <c r="C593" s="520">
        <f>IFERROR('Weryfikacja 2029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48"/>
        <v/>
      </c>
      <c r="B594" s="179" t="str">
        <f t="shared" si="48"/>
        <v/>
      </c>
      <c r="C594" s="520">
        <f>IFERROR('Weryfikacja 2029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48"/>
        <v/>
      </c>
      <c r="B595" s="179" t="str">
        <f t="shared" si="48"/>
        <v/>
      </c>
      <c r="C595" s="520">
        <f>IFERROR('Weryfikacja 2029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48"/>
        <v/>
      </c>
      <c r="B596" s="179" t="str">
        <f t="shared" si="48"/>
        <v/>
      </c>
      <c r="C596" s="520">
        <f>IFERROR('Weryfikacja 2029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48"/>
        <v/>
      </c>
      <c r="B597" s="179" t="str">
        <f t="shared" si="48"/>
        <v/>
      </c>
      <c r="C597" s="520">
        <f>IFERROR('Weryfikacja 2029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>A127</f>
        <v/>
      </c>
      <c r="B598" s="179" t="str">
        <f t="shared" ref="B598:B620" si="49">B127</f>
        <v/>
      </c>
      <c r="C598" s="520">
        <f>IFERROR('Weryfikacja 2029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>A128</f>
        <v/>
      </c>
      <c r="B599" s="179" t="str">
        <f t="shared" si="49"/>
        <v/>
      </c>
      <c r="C599" s="520">
        <f>IFERROR('Weryfikacja 2029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>A129</f>
        <v/>
      </c>
      <c r="B600" s="179" t="str">
        <f t="shared" si="49"/>
        <v/>
      </c>
      <c r="C600" s="520">
        <f>IFERROR('Weryfikacja 2029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A610" si="50">A130</f>
        <v/>
      </c>
      <c r="B601" s="179" t="str">
        <f t="shared" si="49"/>
        <v/>
      </c>
      <c r="C601" s="520">
        <f>IFERROR('Weryfikacja 2029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50"/>
        <v/>
      </c>
      <c r="B602" s="179" t="str">
        <f t="shared" si="49"/>
        <v/>
      </c>
      <c r="C602" s="520">
        <f>IFERROR('Weryfikacja 2029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50"/>
        <v/>
      </c>
      <c r="B603" s="179" t="str">
        <f t="shared" si="49"/>
        <v/>
      </c>
      <c r="C603" s="520">
        <f>IFERROR('Weryfikacja 2029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50"/>
        <v/>
      </c>
      <c r="B604" s="179" t="str">
        <f t="shared" si="49"/>
        <v/>
      </c>
      <c r="C604" s="520">
        <f>IFERROR('Weryfikacja 2029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50"/>
        <v/>
      </c>
      <c r="B605" s="179" t="str">
        <f t="shared" si="49"/>
        <v/>
      </c>
      <c r="C605" s="520">
        <f>IFERROR('Weryfikacja 2029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50"/>
        <v/>
      </c>
      <c r="B606" s="179" t="str">
        <f t="shared" si="49"/>
        <v/>
      </c>
      <c r="C606" s="520">
        <f>IFERROR('Weryfikacja 2029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50"/>
        <v/>
      </c>
      <c r="B607" s="179" t="str">
        <f t="shared" si="49"/>
        <v/>
      </c>
      <c r="C607" s="520">
        <f>IFERROR('Weryfikacja 2029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50"/>
        <v/>
      </c>
      <c r="B608" s="179" t="str">
        <f t="shared" si="49"/>
        <v/>
      </c>
      <c r="C608" s="520">
        <f>IFERROR('Weryfikacja 2029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50"/>
        <v/>
      </c>
      <c r="B609" s="179" t="str">
        <f t="shared" si="49"/>
        <v/>
      </c>
      <c r="C609" s="520">
        <f>IFERROR('Weryfikacja 2029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50"/>
        <v/>
      </c>
      <c r="B610" s="179" t="str">
        <f t="shared" si="49"/>
        <v/>
      </c>
      <c r="C610" s="520">
        <f>IFERROR('Weryfikacja 2029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A620" si="51">A140</f>
        <v/>
      </c>
      <c r="B611" s="179" t="str">
        <f t="shared" si="49"/>
        <v/>
      </c>
      <c r="C611" s="520">
        <f>IFERROR('Weryfikacja 2029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51"/>
        <v/>
      </c>
      <c r="B612" s="179" t="str">
        <f t="shared" si="49"/>
        <v/>
      </c>
      <c r="C612" s="520">
        <f>IFERROR('Weryfikacja 2029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51"/>
        <v/>
      </c>
      <c r="B613" s="179" t="str">
        <f t="shared" si="49"/>
        <v/>
      </c>
      <c r="C613" s="520">
        <f>IFERROR('Weryfikacja 2029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51"/>
        <v/>
      </c>
      <c r="B614" s="179" t="str">
        <f t="shared" si="49"/>
        <v/>
      </c>
      <c r="C614" s="520">
        <f>IFERROR('Weryfikacja 2029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51"/>
        <v/>
      </c>
      <c r="B615" s="179" t="str">
        <f t="shared" si="49"/>
        <v/>
      </c>
      <c r="C615" s="520">
        <f>IFERROR('Weryfikacja 2029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51"/>
        <v/>
      </c>
      <c r="B616" s="179" t="str">
        <f t="shared" si="49"/>
        <v/>
      </c>
      <c r="C616" s="520">
        <f>IFERROR('Weryfikacja 2029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51"/>
        <v/>
      </c>
      <c r="B617" s="179" t="str">
        <f t="shared" si="49"/>
        <v/>
      </c>
      <c r="C617" s="520">
        <f>IFERROR('Weryfikacja 2029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51"/>
        <v/>
      </c>
      <c r="B618" s="179" t="str">
        <f t="shared" si="49"/>
        <v/>
      </c>
      <c r="C618" s="520">
        <f>IFERROR('Weryfikacja 2029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51"/>
        <v/>
      </c>
      <c r="B619" s="179" t="str">
        <f t="shared" si="49"/>
        <v/>
      </c>
      <c r="C619" s="520">
        <f>IFERROR('Weryfikacja 2029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51"/>
        <v/>
      </c>
      <c r="B620" s="179" t="str">
        <f t="shared" si="49"/>
        <v/>
      </c>
      <c r="C620" s="520">
        <f>IFERROR('Weryfikacja 2029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531" t="s">
        <v>33</v>
      </c>
      <c r="B624" s="531"/>
      <c r="C624" s="531"/>
      <c r="D624" s="531"/>
      <c r="E624" s="531"/>
      <c r="F624" s="531"/>
      <c r="G624" s="531"/>
      <c r="H624" s="531"/>
      <c r="I624" s="531"/>
    </row>
    <row r="625" spans="1:9" ht="60.95" customHeight="1" x14ac:dyDescent="0.25">
      <c r="A625" s="211" t="s">
        <v>39</v>
      </c>
      <c r="B625" s="211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12" t="str">
        <f t="shared" ref="A626:B645" si="52">A40</f>
        <v/>
      </c>
      <c r="B626" s="180" t="str">
        <f t="shared" si="52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12" t="str">
        <f t="shared" si="52"/>
        <v/>
      </c>
      <c r="B627" s="180" t="str">
        <f t="shared" si="52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12" t="str">
        <f t="shared" si="52"/>
        <v/>
      </c>
      <c r="B628" s="180" t="str">
        <f t="shared" si="52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12" t="str">
        <f t="shared" si="52"/>
        <v/>
      </c>
      <c r="B629" s="180" t="str">
        <f t="shared" si="52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12" t="str">
        <f t="shared" si="52"/>
        <v/>
      </c>
      <c r="B630" s="180" t="str">
        <f t="shared" si="52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12" t="str">
        <f t="shared" si="52"/>
        <v/>
      </c>
      <c r="B631" s="180" t="str">
        <f t="shared" si="52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12" t="str">
        <f t="shared" si="52"/>
        <v/>
      </c>
      <c r="B632" s="180" t="str">
        <f t="shared" si="52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12" t="str">
        <f t="shared" si="52"/>
        <v/>
      </c>
      <c r="B633" s="180" t="str">
        <f t="shared" si="52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12" t="str">
        <f t="shared" si="52"/>
        <v/>
      </c>
      <c r="B634" s="180" t="str">
        <f t="shared" si="52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12" t="str">
        <f t="shared" si="52"/>
        <v/>
      </c>
      <c r="B635" s="180" t="str">
        <f t="shared" si="52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12" t="str">
        <f t="shared" si="52"/>
        <v/>
      </c>
      <c r="B636" s="180" t="str">
        <f t="shared" si="52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12" t="str">
        <f t="shared" si="52"/>
        <v/>
      </c>
      <c r="B637" s="180" t="str">
        <f t="shared" si="52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12" t="str">
        <f t="shared" si="52"/>
        <v/>
      </c>
      <c r="B638" s="180" t="str">
        <f t="shared" si="52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12" t="str">
        <f t="shared" si="52"/>
        <v/>
      </c>
      <c r="B639" s="180" t="str">
        <f t="shared" si="52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12" t="str">
        <f t="shared" si="52"/>
        <v/>
      </c>
      <c r="B640" s="180" t="str">
        <f t="shared" si="52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12" t="str">
        <f t="shared" si="52"/>
        <v/>
      </c>
      <c r="B641" s="180" t="str">
        <f t="shared" si="52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12" t="str">
        <f t="shared" si="52"/>
        <v/>
      </c>
      <c r="B642" s="180" t="str">
        <f t="shared" si="52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12" t="str">
        <f t="shared" si="52"/>
        <v/>
      </c>
      <c r="B643" s="180" t="str">
        <f t="shared" si="52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12" t="str">
        <f t="shared" si="52"/>
        <v/>
      </c>
      <c r="B644" s="180" t="str">
        <f t="shared" si="52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12" t="str">
        <f t="shared" si="52"/>
        <v/>
      </c>
      <c r="B645" s="180" t="str">
        <f t="shared" si="52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12" t="str">
        <f t="shared" ref="A646:B665" si="53">A60</f>
        <v/>
      </c>
      <c r="B646" s="180" t="str">
        <f t="shared" si="53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12" t="str">
        <f t="shared" si="53"/>
        <v/>
      </c>
      <c r="B647" s="180" t="str">
        <f t="shared" si="53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12" t="str">
        <f t="shared" si="53"/>
        <v/>
      </c>
      <c r="B648" s="180" t="str">
        <f t="shared" si="53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12" t="str">
        <f t="shared" si="53"/>
        <v/>
      </c>
      <c r="B649" s="180" t="str">
        <f t="shared" si="53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12" t="str">
        <f t="shared" si="53"/>
        <v/>
      </c>
      <c r="B650" s="180" t="str">
        <f t="shared" si="53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12" t="str">
        <f t="shared" si="53"/>
        <v/>
      </c>
      <c r="B651" s="180" t="str">
        <f t="shared" si="53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12" t="str">
        <f t="shared" si="53"/>
        <v/>
      </c>
      <c r="B652" s="180" t="str">
        <f t="shared" si="53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12" t="str">
        <f t="shared" si="53"/>
        <v/>
      </c>
      <c r="B653" s="180" t="str">
        <f t="shared" si="53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12" t="str">
        <f t="shared" si="53"/>
        <v/>
      </c>
      <c r="B654" s="180" t="str">
        <f t="shared" si="53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12" t="str">
        <f t="shared" si="53"/>
        <v/>
      </c>
      <c r="B655" s="180" t="str">
        <f t="shared" si="53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12" t="str">
        <f t="shared" si="53"/>
        <v/>
      </c>
      <c r="B656" s="180" t="str">
        <f t="shared" si="53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12" t="str">
        <f t="shared" si="53"/>
        <v/>
      </c>
      <c r="B657" s="180" t="str">
        <f t="shared" si="53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12" t="str">
        <f t="shared" si="53"/>
        <v/>
      </c>
      <c r="B658" s="180" t="str">
        <f t="shared" si="53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12" t="str">
        <f t="shared" si="53"/>
        <v/>
      </c>
      <c r="B659" s="180" t="str">
        <f t="shared" si="53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12" t="str">
        <f t="shared" si="53"/>
        <v/>
      </c>
      <c r="B660" s="180" t="str">
        <f t="shared" si="53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12" t="str">
        <f t="shared" si="53"/>
        <v/>
      </c>
      <c r="B661" s="180" t="str">
        <f t="shared" si="53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12" t="str">
        <f t="shared" si="53"/>
        <v/>
      </c>
      <c r="B662" s="180" t="str">
        <f t="shared" si="53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12" t="str">
        <f t="shared" si="53"/>
        <v/>
      </c>
      <c r="B663" s="180" t="str">
        <f t="shared" si="53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12" t="str">
        <f t="shared" si="53"/>
        <v/>
      </c>
      <c r="B664" s="180" t="str">
        <f t="shared" si="53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12" t="str">
        <f t="shared" si="53"/>
        <v/>
      </c>
      <c r="B665" s="180" t="str">
        <f t="shared" si="53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12" t="str">
        <f t="shared" ref="A666:B685" si="54">A80</f>
        <v/>
      </c>
      <c r="B666" s="180" t="str">
        <f t="shared" si="54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12" t="str">
        <f t="shared" si="54"/>
        <v/>
      </c>
      <c r="B667" s="180" t="str">
        <f t="shared" si="54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12" t="str">
        <f t="shared" si="54"/>
        <v/>
      </c>
      <c r="B668" s="180" t="str">
        <f t="shared" si="54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12" t="str">
        <f t="shared" si="54"/>
        <v/>
      </c>
      <c r="B669" s="180" t="str">
        <f t="shared" si="54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12" t="str">
        <f t="shared" si="54"/>
        <v/>
      </c>
      <c r="B670" s="180" t="str">
        <f t="shared" si="54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12" t="str">
        <f t="shared" si="54"/>
        <v/>
      </c>
      <c r="B671" s="180" t="str">
        <f t="shared" si="54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12" t="str">
        <f t="shared" si="54"/>
        <v/>
      </c>
      <c r="B672" s="180" t="str">
        <f t="shared" si="54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12" t="str">
        <f t="shared" si="54"/>
        <v/>
      </c>
      <c r="B673" s="180" t="str">
        <f t="shared" si="54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12" t="str">
        <f t="shared" si="54"/>
        <v/>
      </c>
      <c r="B674" s="180" t="str">
        <f t="shared" si="54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12" t="str">
        <f t="shared" si="54"/>
        <v/>
      </c>
      <c r="B675" s="180" t="str">
        <f t="shared" si="54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12" t="str">
        <f t="shared" si="54"/>
        <v/>
      </c>
      <c r="B676" s="180" t="str">
        <f t="shared" si="54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12" t="str">
        <f t="shared" si="54"/>
        <v/>
      </c>
      <c r="B677" s="180" t="str">
        <f t="shared" si="54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12" t="str">
        <f t="shared" si="54"/>
        <v/>
      </c>
      <c r="B678" s="180" t="str">
        <f t="shared" si="54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12" t="str">
        <f t="shared" si="54"/>
        <v/>
      </c>
      <c r="B679" s="180" t="str">
        <f t="shared" si="54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12" t="str">
        <f t="shared" si="54"/>
        <v/>
      </c>
      <c r="B680" s="180" t="str">
        <f t="shared" si="54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12" t="str">
        <f t="shared" si="54"/>
        <v/>
      </c>
      <c r="B681" s="180" t="str">
        <f t="shared" si="54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12" t="str">
        <f t="shared" si="54"/>
        <v/>
      </c>
      <c r="B682" s="180" t="str">
        <f t="shared" si="54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12" t="str">
        <f t="shared" si="54"/>
        <v/>
      </c>
      <c r="B683" s="180" t="str">
        <f t="shared" si="54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12" t="str">
        <f t="shared" si="54"/>
        <v/>
      </c>
      <c r="B684" s="180" t="str">
        <f t="shared" si="54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12" t="str">
        <f t="shared" si="54"/>
        <v/>
      </c>
      <c r="B685" s="180" t="str">
        <f t="shared" si="54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12" t="str">
        <f t="shared" ref="A686:B705" si="55">A100</f>
        <v/>
      </c>
      <c r="B686" s="180" t="str">
        <f t="shared" si="55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12" t="str">
        <f t="shared" si="55"/>
        <v/>
      </c>
      <c r="B687" s="180" t="str">
        <f t="shared" si="55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12" t="str">
        <f t="shared" si="55"/>
        <v/>
      </c>
      <c r="B688" s="180" t="str">
        <f t="shared" si="55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12" t="str">
        <f t="shared" si="55"/>
        <v/>
      </c>
      <c r="B689" s="180" t="str">
        <f t="shared" si="55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12" t="str">
        <f t="shared" si="55"/>
        <v/>
      </c>
      <c r="B690" s="180" t="str">
        <f t="shared" si="55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12" t="str">
        <f t="shared" si="55"/>
        <v/>
      </c>
      <c r="B691" s="180" t="str">
        <f t="shared" si="55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12" t="str">
        <f t="shared" si="55"/>
        <v/>
      </c>
      <c r="B692" s="180" t="str">
        <f t="shared" si="55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12" t="str">
        <f t="shared" si="55"/>
        <v/>
      </c>
      <c r="B693" s="180" t="str">
        <f t="shared" si="55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12" t="str">
        <f t="shared" si="55"/>
        <v/>
      </c>
      <c r="B694" s="180" t="str">
        <f t="shared" si="55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12" t="str">
        <f t="shared" si="55"/>
        <v/>
      </c>
      <c r="B695" s="180" t="str">
        <f t="shared" si="55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12" t="str">
        <f t="shared" si="55"/>
        <v/>
      </c>
      <c r="B696" s="180" t="str">
        <f t="shared" si="55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12" t="str">
        <f t="shared" si="55"/>
        <v/>
      </c>
      <c r="B697" s="180" t="str">
        <f t="shared" si="55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12" t="str">
        <f t="shared" si="55"/>
        <v/>
      </c>
      <c r="B698" s="180" t="str">
        <f t="shared" si="55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12" t="str">
        <f t="shared" si="55"/>
        <v/>
      </c>
      <c r="B699" s="180" t="str">
        <f t="shared" si="55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12" t="str">
        <f t="shared" si="55"/>
        <v/>
      </c>
      <c r="B700" s="180" t="str">
        <f t="shared" si="55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12" t="str">
        <f t="shared" si="55"/>
        <v/>
      </c>
      <c r="B701" s="180" t="str">
        <f t="shared" si="55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12" t="str">
        <f t="shared" si="55"/>
        <v/>
      </c>
      <c r="B702" s="180" t="str">
        <f t="shared" si="55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12" t="str">
        <f t="shared" si="55"/>
        <v/>
      </c>
      <c r="B703" s="180" t="str">
        <f t="shared" si="55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12" t="str">
        <f t="shared" si="55"/>
        <v/>
      </c>
      <c r="B704" s="180" t="str">
        <f t="shared" si="55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12" t="str">
        <f t="shared" si="55"/>
        <v/>
      </c>
      <c r="B705" s="180" t="str">
        <f t="shared" si="55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12" t="str">
        <f t="shared" ref="A706:B712" si="56">A120</f>
        <v/>
      </c>
      <c r="B706" s="180" t="str">
        <f t="shared" si="56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12" t="str">
        <f t="shared" si="56"/>
        <v/>
      </c>
      <c r="B707" s="180" t="str">
        <f t="shared" si="56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12" t="str">
        <f t="shared" si="56"/>
        <v/>
      </c>
      <c r="B708" s="180" t="str">
        <f t="shared" si="56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12" t="str">
        <f t="shared" si="56"/>
        <v/>
      </c>
      <c r="B709" s="180" t="str">
        <f t="shared" si="56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12" t="str">
        <f t="shared" si="56"/>
        <v/>
      </c>
      <c r="B710" s="180" t="str">
        <f t="shared" si="56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12" t="str">
        <f t="shared" si="56"/>
        <v/>
      </c>
      <c r="B711" s="180" t="str">
        <f t="shared" si="56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12" t="str">
        <f t="shared" si="56"/>
        <v/>
      </c>
      <c r="B712" s="180" t="str">
        <f t="shared" si="56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12" t="str">
        <f>A127</f>
        <v/>
      </c>
      <c r="B713" s="180" t="str">
        <f t="shared" ref="B713:B735" si="57">B127</f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12" t="str">
        <f>A128</f>
        <v/>
      </c>
      <c r="B714" s="180" t="str">
        <f t="shared" si="57"/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12" t="str">
        <f>A129</f>
        <v/>
      </c>
      <c r="B715" s="180" t="str">
        <f t="shared" si="57"/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A725" si="58">A130</f>
        <v/>
      </c>
      <c r="B716" s="180" t="str">
        <f t="shared" si="57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58"/>
        <v/>
      </c>
      <c r="B717" s="180" t="str">
        <f t="shared" si="57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58"/>
        <v/>
      </c>
      <c r="B718" s="180" t="str">
        <f t="shared" si="57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58"/>
        <v/>
      </c>
      <c r="B719" s="180" t="str">
        <f t="shared" si="57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58"/>
        <v/>
      </c>
      <c r="B720" s="180" t="str">
        <f t="shared" si="57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58"/>
        <v/>
      </c>
      <c r="B721" s="180" t="str">
        <f t="shared" si="57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58"/>
        <v/>
      </c>
      <c r="B722" s="180" t="str">
        <f t="shared" si="57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58"/>
        <v/>
      </c>
      <c r="B723" s="180" t="str">
        <f t="shared" si="57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58"/>
        <v/>
      </c>
      <c r="B724" s="180" t="str">
        <f t="shared" si="57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58"/>
        <v/>
      </c>
      <c r="B725" s="180" t="str">
        <f t="shared" si="57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12" t="str">
        <f t="shared" ref="A726:A735" si="59">A140</f>
        <v/>
      </c>
      <c r="B726" s="180" t="str">
        <f t="shared" si="57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12" t="str">
        <f t="shared" si="59"/>
        <v/>
      </c>
      <c r="B727" s="180" t="str">
        <f t="shared" si="57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12" t="str">
        <f t="shared" si="59"/>
        <v/>
      </c>
      <c r="B728" s="180" t="str">
        <f t="shared" si="57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12" t="str">
        <f t="shared" si="59"/>
        <v/>
      </c>
      <c r="B729" s="180" t="str">
        <f t="shared" si="57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12" t="str">
        <f t="shared" si="59"/>
        <v/>
      </c>
      <c r="B730" s="180" t="str">
        <f t="shared" si="57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12" t="str">
        <f t="shared" si="59"/>
        <v/>
      </c>
      <c r="B731" s="180" t="str">
        <f t="shared" si="57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12" t="str">
        <f t="shared" si="59"/>
        <v/>
      </c>
      <c r="B732" s="180" t="str">
        <f t="shared" si="57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12" t="str">
        <f t="shared" si="59"/>
        <v/>
      </c>
      <c r="B733" s="180" t="str">
        <f t="shared" si="57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12" t="str">
        <f t="shared" si="59"/>
        <v/>
      </c>
      <c r="B734" s="180" t="str">
        <f t="shared" si="57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12" t="str">
        <f t="shared" si="59"/>
        <v/>
      </c>
      <c r="B735" s="180" t="str">
        <f t="shared" si="57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394" t="s">
        <v>1979</v>
      </c>
      <c r="B739" s="394"/>
      <c r="C739" s="394"/>
      <c r="D739" s="394"/>
      <c r="E739" s="394"/>
      <c r="F739" s="394"/>
      <c r="G739" s="394"/>
      <c r="H739" s="394"/>
      <c r="I739" s="394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 t="shared" ref="A741:A772" si="60">A40</f>
        <v/>
      </c>
      <c r="B741" s="180" t="str">
        <f t="shared" ref="B741:B772" si="61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529" t="str">
        <f>IF(OR($F$30="",'Wniosek 2025 r.'!G741="",'Wniosek 2025 r.'!G741=0),"",'Wniosek 2025 r.'!G741)</f>
        <v/>
      </c>
      <c r="H741" s="530"/>
      <c r="I741" s="530"/>
    </row>
    <row r="742" spans="1:9" hidden="1" x14ac:dyDescent="0.25">
      <c r="A742" s="273" t="str">
        <f t="shared" si="60"/>
        <v/>
      </c>
      <c r="B742" s="180" t="str">
        <f t="shared" si="61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529" t="str">
        <f>IF(OR($F$30="",'Wniosek 2025 r.'!G742="",'Wniosek 2025 r.'!G742=0),"",'Wniosek 2025 r.'!G742)</f>
        <v/>
      </c>
      <c r="H742" s="530"/>
      <c r="I742" s="530"/>
    </row>
    <row r="743" spans="1:9" hidden="1" x14ac:dyDescent="0.25">
      <c r="A743" s="273" t="str">
        <f t="shared" si="60"/>
        <v/>
      </c>
      <c r="B743" s="180" t="str">
        <f t="shared" si="61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529" t="str">
        <f>IF(OR($F$30="",'Wniosek 2025 r.'!G743="",'Wniosek 2025 r.'!G743=0),"",'Wniosek 2025 r.'!G743)</f>
        <v/>
      </c>
      <c r="H743" s="530"/>
      <c r="I743" s="530"/>
    </row>
    <row r="744" spans="1:9" hidden="1" x14ac:dyDescent="0.25">
      <c r="A744" s="273" t="str">
        <f t="shared" si="60"/>
        <v/>
      </c>
      <c r="B744" s="180" t="str">
        <f t="shared" si="61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529" t="str">
        <f>IF(OR($F$30="",'Wniosek 2025 r.'!G744="",'Wniosek 2025 r.'!G744=0),"",'Wniosek 2025 r.'!G744)</f>
        <v/>
      </c>
      <c r="H744" s="530"/>
      <c r="I744" s="530"/>
    </row>
    <row r="745" spans="1:9" hidden="1" x14ac:dyDescent="0.25">
      <c r="A745" s="273" t="str">
        <f t="shared" si="60"/>
        <v/>
      </c>
      <c r="B745" s="180" t="str">
        <f t="shared" si="61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529" t="str">
        <f>IF(OR($F$30="",'Wniosek 2025 r.'!G745="",'Wniosek 2025 r.'!G745=0),"",'Wniosek 2025 r.'!G745)</f>
        <v/>
      </c>
      <c r="H745" s="530"/>
      <c r="I745" s="530"/>
    </row>
    <row r="746" spans="1:9" hidden="1" x14ac:dyDescent="0.25">
      <c r="A746" s="273" t="str">
        <f t="shared" si="60"/>
        <v/>
      </c>
      <c r="B746" s="180" t="str">
        <f t="shared" si="61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529" t="str">
        <f>IF(OR($F$30="",'Wniosek 2025 r.'!G746="",'Wniosek 2025 r.'!G746=0),"",'Wniosek 2025 r.'!G746)</f>
        <v/>
      </c>
      <c r="H746" s="530"/>
      <c r="I746" s="530"/>
    </row>
    <row r="747" spans="1:9" hidden="1" x14ac:dyDescent="0.25">
      <c r="A747" s="273" t="str">
        <f t="shared" si="60"/>
        <v/>
      </c>
      <c r="B747" s="180" t="str">
        <f t="shared" si="61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529" t="str">
        <f>IF(OR($F$30="",'Wniosek 2025 r.'!G747="",'Wniosek 2025 r.'!G747=0),"",'Wniosek 2025 r.'!G747)</f>
        <v/>
      </c>
      <c r="H747" s="530"/>
      <c r="I747" s="530"/>
    </row>
    <row r="748" spans="1:9" hidden="1" x14ac:dyDescent="0.25">
      <c r="A748" s="273" t="str">
        <f t="shared" si="60"/>
        <v/>
      </c>
      <c r="B748" s="180" t="str">
        <f t="shared" si="61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529" t="str">
        <f>IF(OR($F$30="",'Wniosek 2025 r.'!G748="",'Wniosek 2025 r.'!G748=0),"",'Wniosek 2025 r.'!G748)</f>
        <v/>
      </c>
      <c r="H748" s="530"/>
      <c r="I748" s="530"/>
    </row>
    <row r="749" spans="1:9" hidden="1" x14ac:dyDescent="0.25">
      <c r="A749" s="273" t="str">
        <f t="shared" si="60"/>
        <v/>
      </c>
      <c r="B749" s="180" t="str">
        <f t="shared" si="61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529" t="str">
        <f>IF(OR($F$30="",'Wniosek 2025 r.'!G749="",'Wniosek 2025 r.'!G749=0),"",'Wniosek 2025 r.'!G749)</f>
        <v/>
      </c>
      <c r="H749" s="530"/>
      <c r="I749" s="530"/>
    </row>
    <row r="750" spans="1:9" hidden="1" x14ac:dyDescent="0.25">
      <c r="A750" s="273" t="str">
        <f t="shared" si="60"/>
        <v/>
      </c>
      <c r="B750" s="180" t="str">
        <f t="shared" si="61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529" t="str">
        <f>IF(OR($F$30="",'Wniosek 2025 r.'!G750="",'Wniosek 2025 r.'!G750=0),"",'Wniosek 2025 r.'!G750)</f>
        <v/>
      </c>
      <c r="H750" s="530"/>
      <c r="I750" s="530"/>
    </row>
    <row r="751" spans="1:9" hidden="1" x14ac:dyDescent="0.25">
      <c r="A751" s="273" t="str">
        <f t="shared" si="60"/>
        <v/>
      </c>
      <c r="B751" s="180" t="str">
        <f t="shared" si="61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529" t="str">
        <f>IF(OR($F$30="",'Wniosek 2025 r.'!G751="",'Wniosek 2025 r.'!G751=0),"",'Wniosek 2025 r.'!G751)</f>
        <v/>
      </c>
      <c r="H751" s="530"/>
      <c r="I751" s="530"/>
    </row>
    <row r="752" spans="1:9" hidden="1" x14ac:dyDescent="0.25">
      <c r="A752" s="273" t="str">
        <f t="shared" si="60"/>
        <v/>
      </c>
      <c r="B752" s="180" t="str">
        <f t="shared" si="61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529" t="str">
        <f>IF(OR($F$30="",'Wniosek 2025 r.'!G752="",'Wniosek 2025 r.'!G752=0),"",'Wniosek 2025 r.'!G752)</f>
        <v/>
      </c>
      <c r="H752" s="530"/>
      <c r="I752" s="530"/>
    </row>
    <row r="753" spans="1:9" hidden="1" x14ac:dyDescent="0.25">
      <c r="A753" s="273" t="str">
        <f t="shared" si="60"/>
        <v/>
      </c>
      <c r="B753" s="180" t="str">
        <f t="shared" si="61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529" t="str">
        <f>IF(OR($F$30="",'Wniosek 2025 r.'!G753="",'Wniosek 2025 r.'!G753=0),"",'Wniosek 2025 r.'!G753)</f>
        <v/>
      </c>
      <c r="H753" s="530"/>
      <c r="I753" s="530"/>
    </row>
    <row r="754" spans="1:9" hidden="1" x14ac:dyDescent="0.25">
      <c r="A754" s="273" t="str">
        <f t="shared" si="60"/>
        <v/>
      </c>
      <c r="B754" s="180" t="str">
        <f t="shared" si="61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529" t="str">
        <f>IF(OR($F$30="",'Wniosek 2025 r.'!G754="",'Wniosek 2025 r.'!G754=0),"",'Wniosek 2025 r.'!G754)</f>
        <v/>
      </c>
      <c r="H754" s="530"/>
      <c r="I754" s="530"/>
    </row>
    <row r="755" spans="1:9" hidden="1" x14ac:dyDescent="0.25">
      <c r="A755" s="273" t="str">
        <f t="shared" si="60"/>
        <v/>
      </c>
      <c r="B755" s="180" t="str">
        <f t="shared" si="61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529" t="str">
        <f>IF(OR($F$30="",'Wniosek 2025 r.'!G755="",'Wniosek 2025 r.'!G755=0),"",'Wniosek 2025 r.'!G755)</f>
        <v/>
      </c>
      <c r="H755" s="530"/>
      <c r="I755" s="530"/>
    </row>
    <row r="756" spans="1:9" hidden="1" x14ac:dyDescent="0.25">
      <c r="A756" s="273" t="str">
        <f t="shared" si="60"/>
        <v/>
      </c>
      <c r="B756" s="180" t="str">
        <f t="shared" si="61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529" t="str">
        <f>IF(OR($F$30="",'Wniosek 2025 r.'!G756="",'Wniosek 2025 r.'!G756=0),"",'Wniosek 2025 r.'!G756)</f>
        <v/>
      </c>
      <c r="H756" s="530"/>
      <c r="I756" s="530"/>
    </row>
    <row r="757" spans="1:9" hidden="1" x14ac:dyDescent="0.25">
      <c r="A757" s="273" t="str">
        <f t="shared" si="60"/>
        <v/>
      </c>
      <c r="B757" s="180" t="str">
        <f t="shared" si="61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529" t="str">
        <f>IF(OR($F$30="",'Wniosek 2025 r.'!G757="",'Wniosek 2025 r.'!G757=0),"",'Wniosek 2025 r.'!G757)</f>
        <v/>
      </c>
      <c r="H757" s="530"/>
      <c r="I757" s="530"/>
    </row>
    <row r="758" spans="1:9" hidden="1" x14ac:dyDescent="0.25">
      <c r="A758" s="273" t="str">
        <f t="shared" si="60"/>
        <v/>
      </c>
      <c r="B758" s="180" t="str">
        <f t="shared" si="61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529" t="str">
        <f>IF(OR($F$30="",'Wniosek 2025 r.'!G758="",'Wniosek 2025 r.'!G758=0),"",'Wniosek 2025 r.'!G758)</f>
        <v/>
      </c>
      <c r="H758" s="530"/>
      <c r="I758" s="530"/>
    </row>
    <row r="759" spans="1:9" hidden="1" x14ac:dyDescent="0.25">
      <c r="A759" s="273" t="str">
        <f t="shared" si="60"/>
        <v/>
      </c>
      <c r="B759" s="180" t="str">
        <f t="shared" si="61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529" t="str">
        <f>IF(OR($F$30="",'Wniosek 2025 r.'!G759="",'Wniosek 2025 r.'!G759=0),"",'Wniosek 2025 r.'!G759)</f>
        <v/>
      </c>
      <c r="H759" s="530"/>
      <c r="I759" s="530"/>
    </row>
    <row r="760" spans="1:9" hidden="1" x14ac:dyDescent="0.25">
      <c r="A760" s="273" t="str">
        <f t="shared" si="60"/>
        <v/>
      </c>
      <c r="B760" s="180" t="str">
        <f t="shared" si="61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529" t="str">
        <f>IF(OR($F$30="",'Wniosek 2025 r.'!G760="",'Wniosek 2025 r.'!G760=0),"",'Wniosek 2025 r.'!G760)</f>
        <v/>
      </c>
      <c r="H760" s="530"/>
      <c r="I760" s="530"/>
    </row>
    <row r="761" spans="1:9" hidden="1" x14ac:dyDescent="0.25">
      <c r="A761" s="273" t="str">
        <f t="shared" si="60"/>
        <v/>
      </c>
      <c r="B761" s="180" t="str">
        <f t="shared" si="61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529" t="str">
        <f>IF(OR($F$30="",'Wniosek 2025 r.'!G761="",'Wniosek 2025 r.'!G761=0),"",'Wniosek 2025 r.'!G761)</f>
        <v/>
      </c>
      <c r="H761" s="530"/>
      <c r="I761" s="530"/>
    </row>
    <row r="762" spans="1:9" hidden="1" x14ac:dyDescent="0.25">
      <c r="A762" s="273" t="str">
        <f t="shared" si="60"/>
        <v/>
      </c>
      <c r="B762" s="180" t="str">
        <f t="shared" si="61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529" t="str">
        <f>IF(OR($F$30="",'Wniosek 2025 r.'!G762="",'Wniosek 2025 r.'!G762=0),"",'Wniosek 2025 r.'!G762)</f>
        <v/>
      </c>
      <c r="H762" s="530"/>
      <c r="I762" s="530"/>
    </row>
    <row r="763" spans="1:9" hidden="1" x14ac:dyDescent="0.25">
      <c r="A763" s="273" t="str">
        <f t="shared" si="60"/>
        <v/>
      </c>
      <c r="B763" s="180" t="str">
        <f t="shared" si="61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529" t="str">
        <f>IF(OR($F$30="",'Wniosek 2025 r.'!G763="",'Wniosek 2025 r.'!G763=0),"",'Wniosek 2025 r.'!G763)</f>
        <v/>
      </c>
      <c r="H763" s="530"/>
      <c r="I763" s="530"/>
    </row>
    <row r="764" spans="1:9" hidden="1" x14ac:dyDescent="0.25">
      <c r="A764" s="273" t="str">
        <f t="shared" si="60"/>
        <v/>
      </c>
      <c r="B764" s="180" t="str">
        <f t="shared" si="61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529" t="str">
        <f>IF(OR($F$30="",'Wniosek 2025 r.'!G764="",'Wniosek 2025 r.'!G764=0),"",'Wniosek 2025 r.'!G764)</f>
        <v/>
      </c>
      <c r="H764" s="530"/>
      <c r="I764" s="530"/>
    </row>
    <row r="765" spans="1:9" hidden="1" x14ac:dyDescent="0.25">
      <c r="A765" s="273" t="str">
        <f t="shared" si="60"/>
        <v/>
      </c>
      <c r="B765" s="180" t="str">
        <f t="shared" si="61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529" t="str">
        <f>IF(OR($F$30="",'Wniosek 2025 r.'!G765="",'Wniosek 2025 r.'!G765=0),"",'Wniosek 2025 r.'!G765)</f>
        <v/>
      </c>
      <c r="H765" s="530"/>
      <c r="I765" s="530"/>
    </row>
    <row r="766" spans="1:9" hidden="1" x14ac:dyDescent="0.25">
      <c r="A766" s="273" t="str">
        <f t="shared" si="60"/>
        <v/>
      </c>
      <c r="B766" s="180" t="str">
        <f t="shared" si="61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529" t="str">
        <f>IF(OR($F$30="",'Wniosek 2025 r.'!G766="",'Wniosek 2025 r.'!G766=0),"",'Wniosek 2025 r.'!G766)</f>
        <v/>
      </c>
      <c r="H766" s="530"/>
      <c r="I766" s="530"/>
    </row>
    <row r="767" spans="1:9" hidden="1" x14ac:dyDescent="0.25">
      <c r="A767" s="273" t="str">
        <f t="shared" si="60"/>
        <v/>
      </c>
      <c r="B767" s="180" t="str">
        <f t="shared" si="61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529" t="str">
        <f>IF(OR($F$30="",'Wniosek 2025 r.'!G767="",'Wniosek 2025 r.'!G767=0),"",'Wniosek 2025 r.'!G767)</f>
        <v/>
      </c>
      <c r="H767" s="530"/>
      <c r="I767" s="530"/>
    </row>
    <row r="768" spans="1:9" hidden="1" x14ac:dyDescent="0.25">
      <c r="A768" s="273" t="str">
        <f t="shared" si="60"/>
        <v/>
      </c>
      <c r="B768" s="180" t="str">
        <f t="shared" si="61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529" t="str">
        <f>IF(OR($F$30="",'Wniosek 2025 r.'!G768="",'Wniosek 2025 r.'!G768=0),"",'Wniosek 2025 r.'!G768)</f>
        <v/>
      </c>
      <c r="H768" s="530"/>
      <c r="I768" s="530"/>
    </row>
    <row r="769" spans="1:9" hidden="1" x14ac:dyDescent="0.25">
      <c r="A769" s="273" t="str">
        <f t="shared" si="60"/>
        <v/>
      </c>
      <c r="B769" s="180" t="str">
        <f t="shared" si="61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529" t="str">
        <f>IF(OR($F$30="",'Wniosek 2025 r.'!G769="",'Wniosek 2025 r.'!G769=0),"",'Wniosek 2025 r.'!G769)</f>
        <v/>
      </c>
      <c r="H769" s="530"/>
      <c r="I769" s="530"/>
    </row>
    <row r="770" spans="1:9" hidden="1" x14ac:dyDescent="0.25">
      <c r="A770" s="273" t="str">
        <f t="shared" si="60"/>
        <v/>
      </c>
      <c r="B770" s="180" t="str">
        <f t="shared" si="61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529" t="str">
        <f>IF(OR($F$30="",'Wniosek 2025 r.'!G770="",'Wniosek 2025 r.'!G770=0),"",'Wniosek 2025 r.'!G770)</f>
        <v/>
      </c>
      <c r="H770" s="530"/>
      <c r="I770" s="530"/>
    </row>
    <row r="771" spans="1:9" hidden="1" x14ac:dyDescent="0.25">
      <c r="A771" s="273" t="str">
        <f t="shared" si="60"/>
        <v/>
      </c>
      <c r="B771" s="180" t="str">
        <f t="shared" si="61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529" t="str">
        <f>IF(OR($F$30="",'Wniosek 2025 r.'!G771="",'Wniosek 2025 r.'!G771=0),"",'Wniosek 2025 r.'!G771)</f>
        <v/>
      </c>
      <c r="H771" s="530"/>
      <c r="I771" s="530"/>
    </row>
    <row r="772" spans="1:9" hidden="1" x14ac:dyDescent="0.25">
      <c r="A772" s="273" t="str">
        <f t="shared" si="60"/>
        <v/>
      </c>
      <c r="B772" s="180" t="str">
        <f t="shared" si="61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529" t="str">
        <f>IF(OR($F$30="",'Wniosek 2025 r.'!G772="",'Wniosek 2025 r.'!G772=0),"",'Wniosek 2025 r.'!G772)</f>
        <v/>
      </c>
      <c r="H772" s="530"/>
      <c r="I772" s="530"/>
    </row>
    <row r="773" spans="1:9" hidden="1" x14ac:dyDescent="0.25">
      <c r="A773" s="273" t="str">
        <f t="shared" ref="A773:A804" si="62">A72</f>
        <v/>
      </c>
      <c r="B773" s="180" t="str">
        <f t="shared" ref="B773:B804" si="63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529" t="str">
        <f>IF(OR($F$30="",'Wniosek 2025 r.'!G773="",'Wniosek 2025 r.'!G773=0),"",'Wniosek 2025 r.'!G773)</f>
        <v/>
      </c>
      <c r="H773" s="530"/>
      <c r="I773" s="530"/>
    </row>
    <row r="774" spans="1:9" hidden="1" x14ac:dyDescent="0.25">
      <c r="A774" s="273" t="str">
        <f t="shared" si="62"/>
        <v/>
      </c>
      <c r="B774" s="180" t="str">
        <f t="shared" si="63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529" t="str">
        <f>IF(OR($F$30="",'Wniosek 2025 r.'!G774="",'Wniosek 2025 r.'!G774=0),"",'Wniosek 2025 r.'!G774)</f>
        <v/>
      </c>
      <c r="H774" s="530"/>
      <c r="I774" s="530"/>
    </row>
    <row r="775" spans="1:9" hidden="1" x14ac:dyDescent="0.25">
      <c r="A775" s="273" t="str">
        <f t="shared" si="62"/>
        <v/>
      </c>
      <c r="B775" s="180" t="str">
        <f t="shared" si="63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529" t="str">
        <f>IF(OR($F$30="",'Wniosek 2025 r.'!G775="",'Wniosek 2025 r.'!G775=0),"",'Wniosek 2025 r.'!G775)</f>
        <v/>
      </c>
      <c r="H775" s="530"/>
      <c r="I775" s="530"/>
    </row>
    <row r="776" spans="1:9" hidden="1" x14ac:dyDescent="0.25">
      <c r="A776" s="273" t="str">
        <f t="shared" si="62"/>
        <v/>
      </c>
      <c r="B776" s="180" t="str">
        <f t="shared" si="63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529" t="str">
        <f>IF(OR($F$30="",'Wniosek 2025 r.'!G776="",'Wniosek 2025 r.'!G776=0),"",'Wniosek 2025 r.'!G776)</f>
        <v/>
      </c>
      <c r="H776" s="530"/>
      <c r="I776" s="530"/>
    </row>
    <row r="777" spans="1:9" hidden="1" x14ac:dyDescent="0.25">
      <c r="A777" s="273" t="str">
        <f t="shared" si="62"/>
        <v/>
      </c>
      <c r="B777" s="180" t="str">
        <f t="shared" si="63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529" t="str">
        <f>IF(OR($F$30="",'Wniosek 2025 r.'!G777="",'Wniosek 2025 r.'!G777=0),"",'Wniosek 2025 r.'!G777)</f>
        <v/>
      </c>
      <c r="H777" s="530"/>
      <c r="I777" s="530"/>
    </row>
    <row r="778" spans="1:9" hidden="1" x14ac:dyDescent="0.25">
      <c r="A778" s="273" t="str">
        <f t="shared" si="62"/>
        <v/>
      </c>
      <c r="B778" s="180" t="str">
        <f t="shared" si="63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529" t="str">
        <f>IF(OR($F$30="",'Wniosek 2025 r.'!G778="",'Wniosek 2025 r.'!G778=0),"",'Wniosek 2025 r.'!G778)</f>
        <v/>
      </c>
      <c r="H778" s="530"/>
      <c r="I778" s="530"/>
    </row>
    <row r="779" spans="1:9" hidden="1" x14ac:dyDescent="0.25">
      <c r="A779" s="273" t="str">
        <f t="shared" si="62"/>
        <v/>
      </c>
      <c r="B779" s="180" t="str">
        <f t="shared" si="63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529" t="str">
        <f>IF(OR($F$30="",'Wniosek 2025 r.'!G779="",'Wniosek 2025 r.'!G779=0),"",'Wniosek 2025 r.'!G779)</f>
        <v/>
      </c>
      <c r="H779" s="530"/>
      <c r="I779" s="530"/>
    </row>
    <row r="780" spans="1:9" hidden="1" x14ac:dyDescent="0.25">
      <c r="A780" s="273" t="str">
        <f t="shared" si="62"/>
        <v/>
      </c>
      <c r="B780" s="180" t="str">
        <f t="shared" si="63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529" t="str">
        <f>IF(OR($F$30="",'Wniosek 2025 r.'!G780="",'Wniosek 2025 r.'!G780=0),"",'Wniosek 2025 r.'!G780)</f>
        <v/>
      </c>
      <c r="H780" s="530"/>
      <c r="I780" s="530"/>
    </row>
    <row r="781" spans="1:9" hidden="1" x14ac:dyDescent="0.25">
      <c r="A781" s="273" t="str">
        <f t="shared" si="62"/>
        <v/>
      </c>
      <c r="B781" s="180" t="str">
        <f t="shared" si="63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529" t="str">
        <f>IF(OR($F$30="",'Wniosek 2025 r.'!G781="",'Wniosek 2025 r.'!G781=0),"",'Wniosek 2025 r.'!G781)</f>
        <v/>
      </c>
      <c r="H781" s="530"/>
      <c r="I781" s="530"/>
    </row>
    <row r="782" spans="1:9" hidden="1" x14ac:dyDescent="0.25">
      <c r="A782" s="273" t="str">
        <f t="shared" si="62"/>
        <v/>
      </c>
      <c r="B782" s="180" t="str">
        <f t="shared" si="63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529" t="str">
        <f>IF(OR($F$30="",'Wniosek 2025 r.'!G782="",'Wniosek 2025 r.'!G782=0),"",'Wniosek 2025 r.'!G782)</f>
        <v/>
      </c>
      <c r="H782" s="530"/>
      <c r="I782" s="530"/>
    </row>
    <row r="783" spans="1:9" hidden="1" x14ac:dyDescent="0.25">
      <c r="A783" s="273" t="str">
        <f t="shared" si="62"/>
        <v/>
      </c>
      <c r="B783" s="180" t="str">
        <f t="shared" si="63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529" t="str">
        <f>IF(OR($F$30="",'Wniosek 2025 r.'!G783="",'Wniosek 2025 r.'!G783=0),"",'Wniosek 2025 r.'!G783)</f>
        <v/>
      </c>
      <c r="H783" s="530"/>
      <c r="I783" s="530"/>
    </row>
    <row r="784" spans="1:9" hidden="1" x14ac:dyDescent="0.25">
      <c r="A784" s="273" t="str">
        <f t="shared" si="62"/>
        <v/>
      </c>
      <c r="B784" s="180" t="str">
        <f t="shared" si="63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529" t="str">
        <f>IF(OR($F$30="",'Wniosek 2025 r.'!G784="",'Wniosek 2025 r.'!G784=0),"",'Wniosek 2025 r.'!G784)</f>
        <v/>
      </c>
      <c r="H784" s="530"/>
      <c r="I784" s="530"/>
    </row>
    <row r="785" spans="1:9" hidden="1" x14ac:dyDescent="0.25">
      <c r="A785" s="273" t="str">
        <f t="shared" si="62"/>
        <v/>
      </c>
      <c r="B785" s="180" t="str">
        <f t="shared" si="63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529" t="str">
        <f>IF(OR($F$30="",'Wniosek 2025 r.'!G785="",'Wniosek 2025 r.'!G785=0),"",'Wniosek 2025 r.'!G785)</f>
        <v/>
      </c>
      <c r="H785" s="530"/>
      <c r="I785" s="530"/>
    </row>
    <row r="786" spans="1:9" hidden="1" x14ac:dyDescent="0.25">
      <c r="A786" s="273" t="str">
        <f t="shared" si="62"/>
        <v/>
      </c>
      <c r="B786" s="180" t="str">
        <f t="shared" si="63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529" t="str">
        <f>IF(OR($F$30="",'Wniosek 2025 r.'!G786="",'Wniosek 2025 r.'!G786=0),"",'Wniosek 2025 r.'!G786)</f>
        <v/>
      </c>
      <c r="H786" s="530"/>
      <c r="I786" s="530"/>
    </row>
    <row r="787" spans="1:9" hidden="1" x14ac:dyDescent="0.25">
      <c r="A787" s="273" t="str">
        <f t="shared" si="62"/>
        <v/>
      </c>
      <c r="B787" s="180" t="str">
        <f t="shared" si="63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529" t="str">
        <f>IF(OR($F$30="",'Wniosek 2025 r.'!G787="",'Wniosek 2025 r.'!G787=0),"",'Wniosek 2025 r.'!G787)</f>
        <v/>
      </c>
      <c r="H787" s="530"/>
      <c r="I787" s="530"/>
    </row>
    <row r="788" spans="1:9" hidden="1" x14ac:dyDescent="0.25">
      <c r="A788" s="273" t="str">
        <f t="shared" si="62"/>
        <v/>
      </c>
      <c r="B788" s="180" t="str">
        <f t="shared" si="63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529" t="str">
        <f>IF(OR($F$30="",'Wniosek 2025 r.'!G788="",'Wniosek 2025 r.'!G788=0),"",'Wniosek 2025 r.'!G788)</f>
        <v/>
      </c>
      <c r="H788" s="530"/>
      <c r="I788" s="530"/>
    </row>
    <row r="789" spans="1:9" hidden="1" x14ac:dyDescent="0.25">
      <c r="A789" s="273" t="str">
        <f t="shared" si="62"/>
        <v/>
      </c>
      <c r="B789" s="180" t="str">
        <f t="shared" si="63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529" t="str">
        <f>IF(OR($F$30="",'Wniosek 2025 r.'!G789="",'Wniosek 2025 r.'!G789=0),"",'Wniosek 2025 r.'!G789)</f>
        <v/>
      </c>
      <c r="H789" s="530"/>
      <c r="I789" s="530"/>
    </row>
    <row r="790" spans="1:9" hidden="1" x14ac:dyDescent="0.25">
      <c r="A790" s="273" t="str">
        <f t="shared" si="62"/>
        <v/>
      </c>
      <c r="B790" s="180" t="str">
        <f t="shared" si="63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529" t="str">
        <f>IF(OR($F$30="",'Wniosek 2025 r.'!G790="",'Wniosek 2025 r.'!G790=0),"",'Wniosek 2025 r.'!G790)</f>
        <v/>
      </c>
      <c r="H790" s="530"/>
      <c r="I790" s="530"/>
    </row>
    <row r="791" spans="1:9" hidden="1" x14ac:dyDescent="0.25">
      <c r="A791" s="273" t="str">
        <f t="shared" si="62"/>
        <v/>
      </c>
      <c r="B791" s="180" t="str">
        <f t="shared" si="63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529" t="str">
        <f>IF(OR($F$30="",'Wniosek 2025 r.'!G791="",'Wniosek 2025 r.'!G791=0),"",'Wniosek 2025 r.'!G791)</f>
        <v/>
      </c>
      <c r="H791" s="530"/>
      <c r="I791" s="530"/>
    </row>
    <row r="792" spans="1:9" hidden="1" x14ac:dyDescent="0.25">
      <c r="A792" s="273" t="str">
        <f t="shared" si="62"/>
        <v/>
      </c>
      <c r="B792" s="180" t="str">
        <f t="shared" si="63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529" t="str">
        <f>IF(OR($F$30="",'Wniosek 2025 r.'!G792="",'Wniosek 2025 r.'!G792=0),"",'Wniosek 2025 r.'!G792)</f>
        <v/>
      </c>
      <c r="H792" s="530"/>
      <c r="I792" s="530"/>
    </row>
    <row r="793" spans="1:9" hidden="1" x14ac:dyDescent="0.25">
      <c r="A793" s="273" t="str">
        <f t="shared" si="62"/>
        <v/>
      </c>
      <c r="B793" s="180" t="str">
        <f t="shared" si="63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529" t="str">
        <f>IF(OR($F$30="",'Wniosek 2025 r.'!G793="",'Wniosek 2025 r.'!G793=0),"",'Wniosek 2025 r.'!G793)</f>
        <v/>
      </c>
      <c r="H793" s="530"/>
      <c r="I793" s="530"/>
    </row>
    <row r="794" spans="1:9" hidden="1" x14ac:dyDescent="0.25">
      <c r="A794" s="273" t="str">
        <f t="shared" si="62"/>
        <v/>
      </c>
      <c r="B794" s="180" t="str">
        <f t="shared" si="63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529" t="str">
        <f>IF(OR($F$30="",'Wniosek 2025 r.'!G794="",'Wniosek 2025 r.'!G794=0),"",'Wniosek 2025 r.'!G794)</f>
        <v/>
      </c>
      <c r="H794" s="530"/>
      <c r="I794" s="530"/>
    </row>
    <row r="795" spans="1:9" hidden="1" x14ac:dyDescent="0.25">
      <c r="A795" s="273" t="str">
        <f t="shared" si="62"/>
        <v/>
      </c>
      <c r="B795" s="180" t="str">
        <f t="shared" si="63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529" t="str">
        <f>IF(OR($F$30="",'Wniosek 2025 r.'!G795="",'Wniosek 2025 r.'!G795=0),"",'Wniosek 2025 r.'!G795)</f>
        <v/>
      </c>
      <c r="H795" s="530"/>
      <c r="I795" s="530"/>
    </row>
    <row r="796" spans="1:9" hidden="1" x14ac:dyDescent="0.25">
      <c r="A796" s="273" t="str">
        <f t="shared" si="62"/>
        <v/>
      </c>
      <c r="B796" s="180" t="str">
        <f t="shared" si="63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529" t="str">
        <f>IF(OR($F$30="",'Wniosek 2025 r.'!G796="",'Wniosek 2025 r.'!G796=0),"",'Wniosek 2025 r.'!G796)</f>
        <v/>
      </c>
      <c r="H796" s="530"/>
      <c r="I796" s="530"/>
    </row>
    <row r="797" spans="1:9" hidden="1" x14ac:dyDescent="0.25">
      <c r="A797" s="273" t="str">
        <f t="shared" si="62"/>
        <v/>
      </c>
      <c r="B797" s="180" t="str">
        <f t="shared" si="63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529" t="str">
        <f>IF(OR($F$30="",'Wniosek 2025 r.'!G797="",'Wniosek 2025 r.'!G797=0),"",'Wniosek 2025 r.'!G797)</f>
        <v/>
      </c>
      <c r="H797" s="530"/>
      <c r="I797" s="530"/>
    </row>
    <row r="798" spans="1:9" hidden="1" x14ac:dyDescent="0.25">
      <c r="A798" s="273" t="str">
        <f t="shared" si="62"/>
        <v/>
      </c>
      <c r="B798" s="180" t="str">
        <f t="shared" si="63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529" t="str">
        <f>IF(OR($F$30="",'Wniosek 2025 r.'!G798="",'Wniosek 2025 r.'!G798=0),"",'Wniosek 2025 r.'!G798)</f>
        <v/>
      </c>
      <c r="H798" s="530"/>
      <c r="I798" s="530"/>
    </row>
    <row r="799" spans="1:9" hidden="1" x14ac:dyDescent="0.25">
      <c r="A799" s="273" t="str">
        <f t="shared" si="62"/>
        <v/>
      </c>
      <c r="B799" s="180" t="str">
        <f t="shared" si="63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529" t="str">
        <f>IF(OR($F$30="",'Wniosek 2025 r.'!G799="",'Wniosek 2025 r.'!G799=0),"",'Wniosek 2025 r.'!G799)</f>
        <v/>
      </c>
      <c r="H799" s="530"/>
      <c r="I799" s="530"/>
    </row>
    <row r="800" spans="1:9" hidden="1" x14ac:dyDescent="0.25">
      <c r="A800" s="273" t="str">
        <f t="shared" si="62"/>
        <v/>
      </c>
      <c r="B800" s="180" t="str">
        <f t="shared" si="63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529" t="str">
        <f>IF(OR($F$30="",'Wniosek 2025 r.'!G800="",'Wniosek 2025 r.'!G800=0),"",'Wniosek 2025 r.'!G800)</f>
        <v/>
      </c>
      <c r="H800" s="530"/>
      <c r="I800" s="530"/>
    </row>
    <row r="801" spans="1:9" hidden="1" x14ac:dyDescent="0.25">
      <c r="A801" s="273" t="str">
        <f t="shared" si="62"/>
        <v/>
      </c>
      <c r="B801" s="180" t="str">
        <f t="shared" si="63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529" t="str">
        <f>IF(OR($F$30="",'Wniosek 2025 r.'!G801="",'Wniosek 2025 r.'!G801=0),"",'Wniosek 2025 r.'!G801)</f>
        <v/>
      </c>
      <c r="H801" s="530"/>
      <c r="I801" s="530"/>
    </row>
    <row r="802" spans="1:9" hidden="1" x14ac:dyDescent="0.25">
      <c r="A802" s="273" t="str">
        <f t="shared" si="62"/>
        <v/>
      </c>
      <c r="B802" s="180" t="str">
        <f t="shared" si="63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529" t="str">
        <f>IF(OR($F$30="",'Wniosek 2025 r.'!G802="",'Wniosek 2025 r.'!G802=0),"",'Wniosek 2025 r.'!G802)</f>
        <v/>
      </c>
      <c r="H802" s="530"/>
      <c r="I802" s="530"/>
    </row>
    <row r="803" spans="1:9" hidden="1" x14ac:dyDescent="0.25">
      <c r="A803" s="273" t="str">
        <f t="shared" si="62"/>
        <v/>
      </c>
      <c r="B803" s="180" t="str">
        <f t="shared" si="63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529" t="str">
        <f>IF(OR($F$30="",'Wniosek 2025 r.'!G803="",'Wniosek 2025 r.'!G803=0),"",'Wniosek 2025 r.'!G803)</f>
        <v/>
      </c>
      <c r="H803" s="530"/>
      <c r="I803" s="530"/>
    </row>
    <row r="804" spans="1:9" hidden="1" x14ac:dyDescent="0.25">
      <c r="A804" s="273" t="str">
        <f t="shared" si="62"/>
        <v/>
      </c>
      <c r="B804" s="180" t="str">
        <f t="shared" si="63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529" t="str">
        <f>IF(OR($F$30="",'Wniosek 2025 r.'!G804="",'Wniosek 2025 r.'!G804=0),"",'Wniosek 2025 r.'!G804)</f>
        <v/>
      </c>
      <c r="H804" s="530"/>
      <c r="I804" s="530"/>
    </row>
    <row r="805" spans="1:9" hidden="1" x14ac:dyDescent="0.25">
      <c r="A805" s="273" t="str">
        <f t="shared" ref="A805:A830" si="64">A104</f>
        <v/>
      </c>
      <c r="B805" s="180" t="str">
        <f t="shared" ref="B805:B830" si="65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529" t="str">
        <f>IF(OR($F$30="",'Wniosek 2025 r.'!G805="",'Wniosek 2025 r.'!G805=0),"",'Wniosek 2025 r.'!G805)</f>
        <v/>
      </c>
      <c r="H805" s="530"/>
      <c r="I805" s="530"/>
    </row>
    <row r="806" spans="1:9" hidden="1" x14ac:dyDescent="0.25">
      <c r="A806" s="273" t="str">
        <f t="shared" si="64"/>
        <v/>
      </c>
      <c r="B806" s="180" t="str">
        <f t="shared" si="65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529" t="str">
        <f>IF(OR($F$30="",'Wniosek 2025 r.'!G806="",'Wniosek 2025 r.'!G806=0),"",'Wniosek 2025 r.'!G806)</f>
        <v/>
      </c>
      <c r="H806" s="530"/>
      <c r="I806" s="530"/>
    </row>
    <row r="807" spans="1:9" hidden="1" x14ac:dyDescent="0.25">
      <c r="A807" s="273" t="str">
        <f t="shared" si="64"/>
        <v/>
      </c>
      <c r="B807" s="180" t="str">
        <f t="shared" si="65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529" t="str">
        <f>IF(OR($F$30="",'Wniosek 2025 r.'!G807="",'Wniosek 2025 r.'!G807=0),"",'Wniosek 2025 r.'!G807)</f>
        <v/>
      </c>
      <c r="H807" s="530"/>
      <c r="I807" s="530"/>
    </row>
    <row r="808" spans="1:9" hidden="1" x14ac:dyDescent="0.25">
      <c r="A808" s="273" t="str">
        <f t="shared" si="64"/>
        <v/>
      </c>
      <c r="B808" s="180" t="str">
        <f t="shared" si="65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529" t="str">
        <f>IF(OR($F$30="",'Wniosek 2025 r.'!G808="",'Wniosek 2025 r.'!G808=0),"",'Wniosek 2025 r.'!G808)</f>
        <v/>
      </c>
      <c r="H808" s="530"/>
      <c r="I808" s="530"/>
    </row>
    <row r="809" spans="1:9" hidden="1" x14ac:dyDescent="0.25">
      <c r="A809" s="273" t="str">
        <f t="shared" si="64"/>
        <v/>
      </c>
      <c r="B809" s="180" t="str">
        <f t="shared" si="65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529" t="str">
        <f>IF(OR($F$30="",'Wniosek 2025 r.'!G809="",'Wniosek 2025 r.'!G809=0),"",'Wniosek 2025 r.'!G809)</f>
        <v/>
      </c>
      <c r="H809" s="530"/>
      <c r="I809" s="530"/>
    </row>
    <row r="810" spans="1:9" hidden="1" x14ac:dyDescent="0.25">
      <c r="A810" s="273" t="str">
        <f t="shared" si="64"/>
        <v/>
      </c>
      <c r="B810" s="180" t="str">
        <f t="shared" si="65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529" t="str">
        <f>IF(OR($F$30="",'Wniosek 2025 r.'!G810="",'Wniosek 2025 r.'!G810=0),"",'Wniosek 2025 r.'!G810)</f>
        <v/>
      </c>
      <c r="H810" s="530"/>
      <c r="I810" s="530"/>
    </row>
    <row r="811" spans="1:9" hidden="1" x14ac:dyDescent="0.25">
      <c r="A811" s="273" t="str">
        <f t="shared" si="64"/>
        <v/>
      </c>
      <c r="B811" s="180" t="str">
        <f t="shared" si="65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529" t="str">
        <f>IF(OR($F$30="",'Wniosek 2025 r.'!G811="",'Wniosek 2025 r.'!G811=0),"",'Wniosek 2025 r.'!G811)</f>
        <v/>
      </c>
      <c r="H811" s="530"/>
      <c r="I811" s="530"/>
    </row>
    <row r="812" spans="1:9" hidden="1" x14ac:dyDescent="0.25">
      <c r="A812" s="273" t="str">
        <f t="shared" si="64"/>
        <v/>
      </c>
      <c r="B812" s="180" t="str">
        <f t="shared" si="65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529" t="str">
        <f>IF(OR($F$30="",'Wniosek 2025 r.'!G812="",'Wniosek 2025 r.'!G812=0),"",'Wniosek 2025 r.'!G812)</f>
        <v/>
      </c>
      <c r="H812" s="530"/>
      <c r="I812" s="530"/>
    </row>
    <row r="813" spans="1:9" hidden="1" x14ac:dyDescent="0.25">
      <c r="A813" s="273" t="str">
        <f t="shared" si="64"/>
        <v/>
      </c>
      <c r="B813" s="180" t="str">
        <f t="shared" si="65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529" t="str">
        <f>IF(OR($F$30="",'Wniosek 2025 r.'!G813="",'Wniosek 2025 r.'!G813=0),"",'Wniosek 2025 r.'!G813)</f>
        <v/>
      </c>
      <c r="H813" s="530"/>
      <c r="I813" s="530"/>
    </row>
    <row r="814" spans="1:9" hidden="1" x14ac:dyDescent="0.25">
      <c r="A814" s="273" t="str">
        <f t="shared" si="64"/>
        <v/>
      </c>
      <c r="B814" s="180" t="str">
        <f t="shared" si="65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529" t="str">
        <f>IF(OR($F$30="",'Wniosek 2025 r.'!G814="",'Wniosek 2025 r.'!G814=0),"",'Wniosek 2025 r.'!G814)</f>
        <v/>
      </c>
      <c r="H814" s="530"/>
      <c r="I814" s="530"/>
    </row>
    <row r="815" spans="1:9" hidden="1" x14ac:dyDescent="0.25">
      <c r="A815" s="273" t="str">
        <f t="shared" si="64"/>
        <v/>
      </c>
      <c r="B815" s="180" t="str">
        <f t="shared" si="65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529" t="str">
        <f>IF(OR($F$30="",'Wniosek 2025 r.'!G815="",'Wniosek 2025 r.'!G815=0),"",'Wniosek 2025 r.'!G815)</f>
        <v/>
      </c>
      <c r="H815" s="530"/>
      <c r="I815" s="530"/>
    </row>
    <row r="816" spans="1:9" hidden="1" x14ac:dyDescent="0.25">
      <c r="A816" s="273" t="str">
        <f t="shared" si="64"/>
        <v/>
      </c>
      <c r="B816" s="180" t="str">
        <f t="shared" si="65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529" t="str">
        <f>IF(OR($F$30="",'Wniosek 2025 r.'!G816="",'Wniosek 2025 r.'!G816=0),"",'Wniosek 2025 r.'!G816)</f>
        <v/>
      </c>
      <c r="H816" s="530"/>
      <c r="I816" s="530"/>
    </row>
    <row r="817" spans="1:9" hidden="1" x14ac:dyDescent="0.25">
      <c r="A817" s="273" t="str">
        <f t="shared" si="64"/>
        <v/>
      </c>
      <c r="B817" s="180" t="str">
        <f t="shared" si="65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529" t="str">
        <f>IF(OR($F$30="",'Wniosek 2025 r.'!G817="",'Wniosek 2025 r.'!G817=0),"",'Wniosek 2025 r.'!G817)</f>
        <v/>
      </c>
      <c r="H817" s="530"/>
      <c r="I817" s="530"/>
    </row>
    <row r="818" spans="1:9" hidden="1" x14ac:dyDescent="0.25">
      <c r="A818" s="273" t="str">
        <f t="shared" si="64"/>
        <v/>
      </c>
      <c r="B818" s="180" t="str">
        <f t="shared" si="65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529" t="str">
        <f>IF(OR($F$30="",'Wniosek 2025 r.'!G818="",'Wniosek 2025 r.'!G818=0),"",'Wniosek 2025 r.'!G818)</f>
        <v/>
      </c>
      <c r="H818" s="530"/>
      <c r="I818" s="530"/>
    </row>
    <row r="819" spans="1:9" hidden="1" x14ac:dyDescent="0.25">
      <c r="A819" s="273" t="str">
        <f t="shared" si="64"/>
        <v/>
      </c>
      <c r="B819" s="180" t="str">
        <f t="shared" si="65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529" t="str">
        <f>IF(OR($F$30="",'Wniosek 2025 r.'!G819="",'Wniosek 2025 r.'!G819=0),"",'Wniosek 2025 r.'!G819)</f>
        <v/>
      </c>
      <c r="H819" s="530"/>
      <c r="I819" s="530"/>
    </row>
    <row r="820" spans="1:9" hidden="1" x14ac:dyDescent="0.25">
      <c r="A820" s="273" t="str">
        <f t="shared" si="64"/>
        <v/>
      </c>
      <c r="B820" s="180" t="str">
        <f t="shared" si="65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529" t="str">
        <f>IF(OR($F$30="",'Wniosek 2025 r.'!G820="",'Wniosek 2025 r.'!G820=0),"",'Wniosek 2025 r.'!G820)</f>
        <v/>
      </c>
      <c r="H820" s="530"/>
      <c r="I820" s="530"/>
    </row>
    <row r="821" spans="1:9" hidden="1" x14ac:dyDescent="0.25">
      <c r="A821" s="273" t="str">
        <f t="shared" si="64"/>
        <v/>
      </c>
      <c r="B821" s="180" t="str">
        <f t="shared" si="65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529" t="str">
        <f>IF(OR($F$30="",'Wniosek 2025 r.'!G821="",'Wniosek 2025 r.'!G821=0),"",'Wniosek 2025 r.'!G821)</f>
        <v/>
      </c>
      <c r="H821" s="530"/>
      <c r="I821" s="530"/>
    </row>
    <row r="822" spans="1:9" hidden="1" x14ac:dyDescent="0.25">
      <c r="A822" s="273" t="str">
        <f t="shared" si="64"/>
        <v/>
      </c>
      <c r="B822" s="180" t="str">
        <f t="shared" si="65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529" t="str">
        <f>IF(OR($F$30="",'Wniosek 2025 r.'!G822="",'Wniosek 2025 r.'!G822=0),"",'Wniosek 2025 r.'!G822)</f>
        <v/>
      </c>
      <c r="H822" s="530"/>
      <c r="I822" s="530"/>
    </row>
    <row r="823" spans="1:9" hidden="1" x14ac:dyDescent="0.25">
      <c r="A823" s="273" t="str">
        <f t="shared" si="64"/>
        <v/>
      </c>
      <c r="B823" s="180" t="str">
        <f t="shared" si="65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529" t="str">
        <f>IF(OR($F$30="",'Wniosek 2025 r.'!G823="",'Wniosek 2025 r.'!G823=0),"",'Wniosek 2025 r.'!G823)</f>
        <v/>
      </c>
      <c r="H823" s="530"/>
      <c r="I823" s="530"/>
    </row>
    <row r="824" spans="1:9" hidden="1" x14ac:dyDescent="0.25">
      <c r="A824" s="273" t="str">
        <f t="shared" si="64"/>
        <v/>
      </c>
      <c r="B824" s="180" t="str">
        <f t="shared" si="65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529" t="str">
        <f>IF(OR($F$30="",'Wniosek 2025 r.'!G824="",'Wniosek 2025 r.'!G824=0),"",'Wniosek 2025 r.'!G824)</f>
        <v/>
      </c>
      <c r="H824" s="530"/>
      <c r="I824" s="530"/>
    </row>
    <row r="825" spans="1:9" hidden="1" x14ac:dyDescent="0.25">
      <c r="A825" s="273" t="str">
        <f t="shared" si="64"/>
        <v/>
      </c>
      <c r="B825" s="180" t="str">
        <f t="shared" si="65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529" t="str">
        <f>IF(OR($F$30="",'Wniosek 2025 r.'!G825="",'Wniosek 2025 r.'!G825=0),"",'Wniosek 2025 r.'!G825)</f>
        <v/>
      </c>
      <c r="H825" s="530"/>
      <c r="I825" s="530"/>
    </row>
    <row r="826" spans="1:9" hidden="1" x14ac:dyDescent="0.25">
      <c r="A826" s="273" t="str">
        <f t="shared" si="64"/>
        <v/>
      </c>
      <c r="B826" s="180" t="str">
        <f t="shared" si="65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529" t="str">
        <f>IF(OR($F$30="",'Wniosek 2025 r.'!G826="",'Wniosek 2025 r.'!G826=0),"",'Wniosek 2025 r.'!G826)</f>
        <v/>
      </c>
      <c r="H826" s="530"/>
      <c r="I826" s="530"/>
    </row>
    <row r="827" spans="1:9" hidden="1" x14ac:dyDescent="0.25">
      <c r="A827" s="273" t="str">
        <f t="shared" si="64"/>
        <v/>
      </c>
      <c r="B827" s="180" t="str">
        <f t="shared" si="65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529" t="str">
        <f>IF(OR($F$30="",'Wniosek 2025 r.'!G827="",'Wniosek 2025 r.'!G827=0),"",'Wniosek 2025 r.'!G827)</f>
        <v/>
      </c>
      <c r="H827" s="530"/>
      <c r="I827" s="530"/>
    </row>
    <row r="828" spans="1:9" hidden="1" x14ac:dyDescent="0.25">
      <c r="A828" s="273" t="str">
        <f t="shared" si="64"/>
        <v/>
      </c>
      <c r="B828" s="180" t="str">
        <f t="shared" si="65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529" t="str">
        <f>IF(OR($F$30="",'Wniosek 2025 r.'!G828="",'Wniosek 2025 r.'!G828=0),"",'Wniosek 2025 r.'!G828)</f>
        <v/>
      </c>
      <c r="H828" s="530"/>
      <c r="I828" s="530"/>
    </row>
    <row r="829" spans="1:9" hidden="1" x14ac:dyDescent="0.25">
      <c r="A829" s="273" t="str">
        <f t="shared" si="64"/>
        <v/>
      </c>
      <c r="B829" s="180" t="str">
        <f t="shared" si="65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529" t="str">
        <f>IF(OR($F$30="",'Wniosek 2025 r.'!G829="",'Wniosek 2025 r.'!G829=0),"",'Wniosek 2025 r.'!G829)</f>
        <v/>
      </c>
      <c r="H829" s="530"/>
      <c r="I829" s="530"/>
    </row>
    <row r="830" spans="1:9" hidden="1" x14ac:dyDescent="0.25">
      <c r="A830" s="273" t="str">
        <f t="shared" si="64"/>
        <v/>
      </c>
      <c r="B830" s="180" t="str">
        <f t="shared" si="65"/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529" t="str">
        <f>IF(OR($F$30="",'Wniosek 2025 r.'!G830="",'Wniosek 2025 r.'!G830=0),"",'Wniosek 2025 r.'!G830)</f>
        <v/>
      </c>
      <c r="H830" s="530"/>
      <c r="I830" s="530"/>
    </row>
    <row r="831" spans="1:9" hidden="1" x14ac:dyDescent="0.25">
      <c r="A831" s="273" t="str">
        <f t="shared" ref="A831:A840" si="66">A130</f>
        <v/>
      </c>
      <c r="B831" s="180" t="str">
        <f t="shared" ref="B831:B840" si="67">B716</f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529" t="str">
        <f>IF(OR($F$30="",'Wniosek 2025 r.'!G831="",'Wniosek 2025 r.'!G831=0),"",'Wniosek 2025 r.'!G831)</f>
        <v/>
      </c>
      <c r="H831" s="530"/>
      <c r="I831" s="530"/>
    </row>
    <row r="832" spans="1:9" hidden="1" x14ac:dyDescent="0.25">
      <c r="A832" s="273" t="str">
        <f t="shared" si="66"/>
        <v/>
      </c>
      <c r="B832" s="180" t="str">
        <f t="shared" si="67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529" t="str">
        <f>IF(OR($F$30="",'Wniosek 2025 r.'!G832="",'Wniosek 2025 r.'!G832=0),"",'Wniosek 2025 r.'!G832)</f>
        <v/>
      </c>
      <c r="H832" s="530"/>
      <c r="I832" s="530"/>
    </row>
    <row r="833" spans="1:9" hidden="1" x14ac:dyDescent="0.25">
      <c r="A833" s="273" t="str">
        <f t="shared" si="66"/>
        <v/>
      </c>
      <c r="B833" s="180" t="str">
        <f t="shared" si="67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529" t="str">
        <f>IF(OR($F$30="",'Wniosek 2025 r.'!G833="",'Wniosek 2025 r.'!G833=0),"",'Wniosek 2025 r.'!G833)</f>
        <v/>
      </c>
      <c r="H833" s="530"/>
      <c r="I833" s="530"/>
    </row>
    <row r="834" spans="1:9" hidden="1" x14ac:dyDescent="0.25">
      <c r="A834" s="273" t="str">
        <f t="shared" si="66"/>
        <v/>
      </c>
      <c r="B834" s="180" t="str">
        <f t="shared" si="67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529" t="str">
        <f>IF(OR($F$30="",'Wniosek 2025 r.'!G834="",'Wniosek 2025 r.'!G834=0),"",'Wniosek 2025 r.'!G834)</f>
        <v/>
      </c>
      <c r="H834" s="530"/>
      <c r="I834" s="530"/>
    </row>
    <row r="835" spans="1:9" hidden="1" x14ac:dyDescent="0.25">
      <c r="A835" s="273" t="str">
        <f t="shared" si="66"/>
        <v/>
      </c>
      <c r="B835" s="180" t="str">
        <f t="shared" si="67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529" t="str">
        <f>IF(OR($F$30="",'Wniosek 2025 r.'!G835="",'Wniosek 2025 r.'!G835=0),"",'Wniosek 2025 r.'!G835)</f>
        <v/>
      </c>
      <c r="H835" s="530"/>
      <c r="I835" s="530"/>
    </row>
    <row r="836" spans="1:9" hidden="1" x14ac:dyDescent="0.25">
      <c r="A836" s="273" t="str">
        <f t="shared" si="66"/>
        <v/>
      </c>
      <c r="B836" s="180" t="str">
        <f t="shared" si="67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529" t="str">
        <f>IF(OR($F$30="",'Wniosek 2025 r.'!G836="",'Wniosek 2025 r.'!G836=0),"",'Wniosek 2025 r.'!G836)</f>
        <v/>
      </c>
      <c r="H836" s="530"/>
      <c r="I836" s="530"/>
    </row>
    <row r="837" spans="1:9" hidden="1" x14ac:dyDescent="0.25">
      <c r="A837" s="273" t="str">
        <f t="shared" si="66"/>
        <v/>
      </c>
      <c r="B837" s="180" t="str">
        <f t="shared" si="67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529" t="str">
        <f>IF(OR($F$30="",'Wniosek 2025 r.'!G837="",'Wniosek 2025 r.'!G837=0),"",'Wniosek 2025 r.'!G837)</f>
        <v/>
      </c>
      <c r="H837" s="530"/>
      <c r="I837" s="530"/>
    </row>
    <row r="838" spans="1:9" hidden="1" x14ac:dyDescent="0.25">
      <c r="A838" s="273" t="str">
        <f t="shared" si="66"/>
        <v/>
      </c>
      <c r="B838" s="180" t="str">
        <f t="shared" si="67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529" t="str">
        <f>IF(OR($F$30="",'Wniosek 2025 r.'!G838="",'Wniosek 2025 r.'!G838=0),"",'Wniosek 2025 r.'!G838)</f>
        <v/>
      </c>
      <c r="H838" s="530"/>
      <c r="I838" s="530"/>
    </row>
    <row r="839" spans="1:9" hidden="1" x14ac:dyDescent="0.25">
      <c r="A839" s="273" t="str">
        <f t="shared" si="66"/>
        <v/>
      </c>
      <c r="B839" s="180" t="str">
        <f t="shared" si="67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529" t="str">
        <f>IF(OR($F$30="",'Wniosek 2025 r.'!G839="",'Wniosek 2025 r.'!G839=0),"",'Wniosek 2025 r.'!G839)</f>
        <v/>
      </c>
      <c r="H839" s="530"/>
      <c r="I839" s="530"/>
    </row>
    <row r="840" spans="1:9" hidden="1" x14ac:dyDescent="0.25">
      <c r="A840" s="273" t="str">
        <f t="shared" si="66"/>
        <v/>
      </c>
      <c r="B840" s="180" t="str">
        <f t="shared" si="67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529" t="str">
        <f>IF(OR($F$30="",'Wniosek 2025 r.'!G840="",'Wniosek 2025 r.'!G840=0),"",'Wniosek 2025 r.'!G840)</f>
        <v/>
      </c>
      <c r="H840" s="530"/>
      <c r="I840" s="530"/>
    </row>
    <row r="841" spans="1:9" hidden="1" x14ac:dyDescent="0.25">
      <c r="A841" s="273" t="str">
        <f t="shared" ref="A841:A846" si="68">A140</f>
        <v/>
      </c>
      <c r="B841" s="180" t="str">
        <f t="shared" ref="B841:B850" si="69">B726</f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529" t="str">
        <f>IF(OR($F$30="",'Wniosek 2025 r.'!G841="",'Wniosek 2025 r.'!G841=0),"",'Wniosek 2025 r.'!G841)</f>
        <v/>
      </c>
      <c r="H841" s="530"/>
      <c r="I841" s="530"/>
    </row>
    <row r="842" spans="1:9" hidden="1" x14ac:dyDescent="0.25">
      <c r="A842" s="273" t="str">
        <f t="shared" si="68"/>
        <v/>
      </c>
      <c r="B842" s="180" t="str">
        <f t="shared" si="69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529" t="str">
        <f>IF(OR($F$30="",'Wniosek 2025 r.'!G842="",'Wniosek 2025 r.'!G842=0),"",'Wniosek 2025 r.'!G842)</f>
        <v/>
      </c>
      <c r="H842" s="530"/>
      <c r="I842" s="530"/>
    </row>
    <row r="843" spans="1:9" hidden="1" x14ac:dyDescent="0.25">
      <c r="A843" s="273" t="str">
        <f t="shared" si="68"/>
        <v/>
      </c>
      <c r="B843" s="180" t="str">
        <f t="shared" si="69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529" t="str">
        <f>IF(OR($F$30="",'Wniosek 2025 r.'!G843="",'Wniosek 2025 r.'!G843=0),"",'Wniosek 2025 r.'!G843)</f>
        <v/>
      </c>
      <c r="H843" s="530"/>
      <c r="I843" s="530"/>
    </row>
    <row r="844" spans="1:9" hidden="1" x14ac:dyDescent="0.25">
      <c r="A844" s="273" t="str">
        <f t="shared" si="68"/>
        <v/>
      </c>
      <c r="B844" s="180" t="str">
        <f t="shared" si="69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529" t="str">
        <f>IF(OR($F$30="",'Wniosek 2025 r.'!G844="",'Wniosek 2025 r.'!G844=0),"",'Wniosek 2025 r.'!G844)</f>
        <v/>
      </c>
      <c r="H844" s="530"/>
      <c r="I844" s="530"/>
    </row>
    <row r="845" spans="1:9" hidden="1" x14ac:dyDescent="0.25">
      <c r="A845" s="273" t="str">
        <f t="shared" si="68"/>
        <v/>
      </c>
      <c r="B845" s="180" t="str">
        <f t="shared" si="69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529" t="str">
        <f>IF(OR($F$30="",'Wniosek 2025 r.'!G845="",'Wniosek 2025 r.'!G845=0),"",'Wniosek 2025 r.'!G845)</f>
        <v/>
      </c>
      <c r="H845" s="530"/>
      <c r="I845" s="530"/>
    </row>
    <row r="846" spans="1:9" hidden="1" x14ac:dyDescent="0.25">
      <c r="A846" s="273" t="str">
        <f t="shared" si="68"/>
        <v/>
      </c>
      <c r="B846" s="180" t="str">
        <f t="shared" si="69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529" t="str">
        <f>IF(OR($F$30="",'Wniosek 2025 r.'!G846="",'Wniosek 2025 r.'!G846=0),"",'Wniosek 2025 r.'!G846)</f>
        <v/>
      </c>
      <c r="H846" s="530"/>
      <c r="I846" s="530"/>
    </row>
    <row r="847" spans="1:9" hidden="1" x14ac:dyDescent="0.25">
      <c r="A847" s="273" t="str">
        <f t="shared" ref="A847:A850" si="70">A146</f>
        <v/>
      </c>
      <c r="B847" s="180" t="str">
        <f t="shared" si="69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529" t="str">
        <f>IF(OR($F$30="",'Wniosek 2025 r.'!G847="",'Wniosek 2025 r.'!G847=0),"",'Wniosek 2025 r.'!G847)</f>
        <v/>
      </c>
      <c r="H847" s="530"/>
      <c r="I847" s="530"/>
    </row>
    <row r="848" spans="1:9" hidden="1" x14ac:dyDescent="0.25">
      <c r="A848" s="273" t="str">
        <f t="shared" si="70"/>
        <v/>
      </c>
      <c r="B848" s="180" t="str">
        <f t="shared" si="69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529" t="str">
        <f>IF(OR($F$30="",'Wniosek 2025 r.'!G848="",'Wniosek 2025 r.'!G848=0),"",'Wniosek 2025 r.'!G848)</f>
        <v/>
      </c>
      <c r="H848" s="530"/>
      <c r="I848" s="530"/>
    </row>
    <row r="849" spans="1:10" hidden="1" x14ac:dyDescent="0.25">
      <c r="A849" s="273" t="str">
        <f t="shared" si="70"/>
        <v/>
      </c>
      <c r="B849" s="180" t="str">
        <f t="shared" si="69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529" t="str">
        <f>IF(OR($F$30="",'Wniosek 2025 r.'!G849="",'Wniosek 2025 r.'!G849=0),"",'Wniosek 2025 r.'!G849)</f>
        <v/>
      </c>
      <c r="H849" s="530"/>
      <c r="I849" s="530"/>
    </row>
    <row r="850" spans="1:10" hidden="1" x14ac:dyDescent="0.25">
      <c r="A850" s="273" t="str">
        <f t="shared" si="70"/>
        <v/>
      </c>
      <c r="B850" s="180" t="str">
        <f t="shared" si="69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529" t="str">
        <f>IF(OR($F$30="",'Wniosek 2025 r.'!G850="",'Wniosek 2025 r.'!G850=0),"",'Wniosek 2025 r.'!G850)</f>
        <v/>
      </c>
      <c r="H850" s="530"/>
      <c r="I850" s="530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ht="5.45" customHeight="1" x14ac:dyDescent="0.25">
      <c r="A852" s="5"/>
      <c r="B852" s="5"/>
      <c r="C852" s="5"/>
      <c r="D852" s="5"/>
      <c r="E852" s="84"/>
      <c r="F852" s="84"/>
      <c r="G852" s="84"/>
      <c r="H852" s="29"/>
      <c r="I852" s="29"/>
    </row>
    <row r="853" spans="1:10" ht="3.6" customHeight="1" x14ac:dyDescent="0.25">
      <c r="A853" s="5"/>
      <c r="B853" s="5"/>
      <c r="C853" s="5"/>
      <c r="D853" s="5"/>
      <c r="E853" s="29"/>
      <c r="F853" s="29"/>
      <c r="G853" s="29"/>
      <c r="H853" s="29"/>
      <c r="I853" s="29"/>
    </row>
    <row r="854" spans="1:10" ht="9" hidden="1" customHeight="1" x14ac:dyDescent="0.25">
      <c r="A854" s="5"/>
      <c r="B854" s="5"/>
      <c r="C854" s="5"/>
      <c r="D854" s="5"/>
      <c r="E854" s="29"/>
      <c r="F854" s="29"/>
      <c r="G854" s="29"/>
      <c r="H854" s="29"/>
      <c r="I854" s="29"/>
    </row>
    <row r="855" spans="1:10" hidden="1" x14ac:dyDescent="0.25">
      <c r="A855" s="5"/>
      <c r="B855" s="5"/>
      <c r="C855" s="5"/>
      <c r="D855" s="5"/>
      <c r="E855" s="29"/>
      <c r="F855" s="29"/>
      <c r="G855" s="29"/>
      <c r="H855" s="29"/>
      <c r="I855" s="29"/>
    </row>
    <row r="856" spans="1:10" ht="16.5" customHeight="1" x14ac:dyDescent="0.25">
      <c r="A856" s="29"/>
      <c r="B856" s="29"/>
      <c r="C856" s="29"/>
      <c r="D856" s="348"/>
      <c r="E856" s="348"/>
      <c r="F856" s="348"/>
      <c r="G856" s="348"/>
      <c r="H856" s="348"/>
      <c r="I856" s="29"/>
    </row>
    <row r="857" spans="1:10" ht="44.25" customHeight="1" x14ac:dyDescent="0.25">
      <c r="A857" s="29"/>
      <c r="B857" s="29"/>
      <c r="C857" s="29"/>
      <c r="D857" s="388"/>
      <c r="E857" s="389"/>
      <c r="F857" s="389"/>
      <c r="G857" s="389"/>
      <c r="H857" s="390"/>
      <c r="I857" s="5"/>
    </row>
    <row r="858" spans="1:10" ht="9" hidden="1" customHeight="1" x14ac:dyDescent="0.25">
      <c r="A858" s="29"/>
      <c r="B858" s="29"/>
      <c r="C858" s="29"/>
      <c r="D858" s="391"/>
      <c r="E858" s="392"/>
      <c r="F858" s="392"/>
      <c r="G858" s="392"/>
      <c r="H858" s="393"/>
      <c r="I858" s="18"/>
    </row>
    <row r="859" spans="1:10" ht="30" customHeight="1" x14ac:dyDescent="0.25">
      <c r="A859" s="29"/>
      <c r="B859" s="29"/>
      <c r="C859" s="29"/>
      <c r="D859" s="527" t="s">
        <v>2457</v>
      </c>
      <c r="E859" s="527"/>
      <c r="F859" s="527"/>
      <c r="G859" s="527"/>
      <c r="H859" s="527"/>
      <c r="I859" s="19"/>
    </row>
    <row r="860" spans="1:10" s="21" customFormat="1" ht="15" customHeight="1" x14ac:dyDescent="0.25">
      <c r="A860" s="29"/>
      <c r="B860" s="29"/>
      <c r="C860" s="29"/>
      <c r="D860" s="20"/>
      <c r="E860" s="20"/>
      <c r="F860" s="20"/>
      <c r="G860" s="20"/>
      <c r="H860" s="20"/>
      <c r="I860" s="19"/>
    </row>
    <row r="861" spans="1:10" s="21" customFormat="1" ht="45" customHeight="1" x14ac:dyDescent="0.25">
      <c r="A861" s="29"/>
      <c r="B861" s="29"/>
      <c r="C861" s="29"/>
      <c r="D861" s="351"/>
      <c r="E861" s="352"/>
      <c r="F861" s="352"/>
      <c r="G861" s="352"/>
      <c r="H861" s="353"/>
      <c r="I861" s="19"/>
    </row>
    <row r="862" spans="1:10" s="21" customFormat="1" ht="30" customHeight="1" x14ac:dyDescent="0.25">
      <c r="A862" s="29"/>
      <c r="B862" s="29"/>
      <c r="C862" s="29"/>
      <c r="D862" s="528" t="s">
        <v>2458</v>
      </c>
      <c r="E862" s="528"/>
      <c r="F862" s="528"/>
      <c r="G862" s="528"/>
      <c r="H862" s="528"/>
      <c r="I862" s="93"/>
      <c r="J862" s="76"/>
    </row>
    <row r="863" spans="1:10" ht="25.5" customHeight="1" x14ac:dyDescent="0.25">
      <c r="A863" s="385"/>
      <c r="B863" s="385"/>
      <c r="C863" s="385"/>
      <c r="D863" s="385"/>
      <c r="E863" s="385"/>
      <c r="F863" s="385"/>
      <c r="G863" s="385"/>
      <c r="H863" s="385"/>
      <c r="I863" s="385"/>
      <c r="J863" s="94"/>
    </row>
  </sheetData>
  <sheetProtection algorithmName="SHA-512" hashValue="B1QSc6ribXXhhhPKf9ZS6wRNSGU+ZwG4VKOH6Fr2hA0YJq79hEAfHoE3qcx/PNgvoDIqmQk7n7kXSK6qRq171w==" saltValue="b4jUL+jqpmwn/fka2DDpGQ==" spinCount="100000" sheet="1" formatColumns="0" formatRows="0" selectLockedCells="1"/>
  <mergeCells count="127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H377:I377"/>
    <mergeCell ref="H378:I378"/>
    <mergeCell ref="H379:I379"/>
    <mergeCell ref="H380:I380"/>
    <mergeCell ref="C486:D4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89:E389"/>
    <mergeCell ref="F389:G389"/>
    <mergeCell ref="H389:I389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1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H371:I371"/>
    <mergeCell ref="H372:I372"/>
    <mergeCell ref="H373:I373"/>
    <mergeCell ref="H374:I374"/>
    <mergeCell ref="H375:I375"/>
    <mergeCell ref="H376:I376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9:H859"/>
    <mergeCell ref="D861:H861"/>
    <mergeCell ref="D862:H862"/>
    <mergeCell ref="A863:I863"/>
    <mergeCell ref="A851:B851"/>
    <mergeCell ref="D856:H856"/>
    <mergeCell ref="D857:H858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307" priority="12" operator="lessThan">
      <formula>0.1</formula>
    </cfRule>
  </conditionalFormatting>
  <conditionalFormatting sqref="C165:D274">
    <cfRule type="containsBlanks" dxfId="306" priority="8">
      <formula>LEN(TRIM(C165))=0</formula>
    </cfRule>
  </conditionalFormatting>
  <conditionalFormatting sqref="H40:H129 H140:H149">
    <cfRule type="containsBlanks" dxfId="305" priority="6">
      <formula>LEN(TRIM(H40))=0</formula>
    </cfRule>
  </conditionalFormatting>
  <conditionalFormatting sqref="H281:I390">
    <cfRule type="containsBlanks" dxfId="304" priority="4">
      <formula>LEN(TRIM(H281))=0</formula>
    </cfRule>
  </conditionalFormatting>
  <conditionalFormatting sqref="F40:F149">
    <cfRule type="containsBlanks" dxfId="303" priority="5">
      <formula>LEN(TRIM(F40))=0</formula>
    </cfRule>
  </conditionalFormatting>
  <conditionalFormatting sqref="D861">
    <cfRule type="containsBlanks" dxfId="302" priority="2">
      <formula>LEN(TRIM(D861))=0</formula>
    </cfRule>
  </conditionalFormatting>
  <conditionalFormatting sqref="D857">
    <cfRule type="containsBlanks" dxfId="301" priority="3">
      <formula>LEN(TRIM(D857))=0</formula>
    </cfRule>
  </conditionalFormatting>
  <conditionalFormatting sqref="H130:H139">
    <cfRule type="containsBlanks" dxfId="300" priority="1">
      <formula>LEN(TRIM(H130))=0</formula>
    </cfRule>
  </conditionalFormatting>
  <dataValidations count="9">
    <dataValidation operator="greaterThan" allowBlank="1" showInputMessage="1" showErrorMessage="1" sqref="E150:G150" xr:uid="{A1AD8B56-422C-402C-9F0D-A5563CCF1ED2}"/>
    <dataValidation allowBlank="1" showInputMessage="1" showErrorMessage="1" errorTitle="Błędna data" error="Proszę podać poprawną datę." sqref="G1" xr:uid="{2ABCBCB5-8561-48EA-9E9F-7BE82B72BEAC}"/>
    <dataValidation allowBlank="1" showInputMessage="1" showErrorMessage="1" promptTitle="Kwota dopłaty" prompt="Arkusz automatycznie sugeruje maksymalne wartości, kwotę dopłaty można jednak edytować w miarę własnych potrzeb." sqref="C510:D510 C621:D621" xr:uid="{F0024B69-964A-4575-96B6-5EC9594B41DF}"/>
    <dataValidation allowBlank="1" showInputMessage="1" showErrorMessage="1" promptTitle="Kwota dopłaty" prompt="Arkusz automatycznie wskazuje maksymalne wartości kwoty dopłaty na podstawie wskazanego deficytu oraz wkładu własnego." sqref="C511:D620" xr:uid="{F56BF917-1BCF-4483-B3DB-21707E0903A3}"/>
    <dataValidation allowBlank="1" showInputMessage="1" showErrorMessage="1" promptTitle="Deficyt" prompt="Wartości deficytu uzupłnią się automatycznie po wypełnieniu załącznika nr 2 - kalkulacji." sqref="C396:D506" xr:uid="{9288A827-B08A-4A55-B898-8C46BBE6D98B}"/>
    <dataValidation allowBlank="1" showErrorMessage="1" promptTitle="Organizator PTZ" prompt="Proszę wybrać z katologu organizatorów PTZ " sqref="F24:I24" xr:uid="{C5FB5F20-6B24-4C4E-A81B-7C82105F8943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A888D639-EE39-48DC-9A2A-0DE4E25C7F4F}">
      <formula1>47120</formula1>
      <formula2>47483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5021BCEC-76EA-489F-BB74-E21C22DC7867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242F39E6-CE1B-4F0D-B643-7D53FE1927C6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6" manualBreakCount="6">
    <brk id="35" max="16383" man="1"/>
    <brk id="162" max="16383" man="1"/>
    <brk id="276" max="16383" man="1"/>
    <brk id="392" max="16383" man="1"/>
    <brk id="622" max="16383" man="1"/>
    <brk id="73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365E-1058-4136-965D-3B1538A1CB2B}">
  <sheetPr codeName="Arkusz40"/>
  <dimension ref="A1:P2"/>
  <sheetViews>
    <sheetView workbookViewId="0">
      <selection activeCell="C2" sqref="C2"/>
    </sheetView>
  </sheetViews>
  <sheetFormatPr defaultRowHeight="15" x14ac:dyDescent="0.25"/>
  <cols>
    <col min="1" max="1" width="18.7109375" bestFit="1" customWidth="1"/>
    <col min="2" max="2" width="23.5703125" bestFit="1" customWidth="1"/>
    <col min="3" max="3" width="23.5703125" customWidth="1"/>
    <col min="5" max="5" width="16.42578125" bestFit="1" customWidth="1"/>
    <col min="6" max="6" width="12.5703125" bestFit="1" customWidth="1"/>
    <col min="8" max="8" width="16.42578125" bestFit="1" customWidth="1"/>
    <col min="9" max="9" width="12.5703125" bestFit="1" customWidth="1"/>
    <col min="11" max="11" width="16.42578125" bestFit="1" customWidth="1"/>
    <col min="12" max="12" width="12.5703125" bestFit="1" customWidth="1"/>
    <col min="13" max="13" width="8" bestFit="1" customWidth="1"/>
    <col min="14" max="14" width="17" bestFit="1" customWidth="1"/>
    <col min="15" max="15" width="13.28515625" bestFit="1" customWidth="1"/>
    <col min="16" max="16" width="27.7109375" bestFit="1" customWidth="1"/>
  </cols>
  <sheetData>
    <row r="1" spans="1:16" x14ac:dyDescent="0.25">
      <c r="A1" t="s">
        <v>511</v>
      </c>
      <c r="B1" t="s">
        <v>512</v>
      </c>
      <c r="C1" t="s">
        <v>514</v>
      </c>
      <c r="D1" s="133" t="s">
        <v>515</v>
      </c>
      <c r="E1" s="133" t="s">
        <v>517</v>
      </c>
      <c r="F1" s="133" t="s">
        <v>518</v>
      </c>
      <c r="G1" s="134" t="s">
        <v>519</v>
      </c>
      <c r="H1" s="134" t="s">
        <v>516</v>
      </c>
      <c r="I1" s="134" t="s">
        <v>520</v>
      </c>
      <c r="J1" s="135" t="s">
        <v>521</v>
      </c>
      <c r="K1" s="135" t="s">
        <v>522</v>
      </c>
      <c r="L1" s="135" t="s">
        <v>523</v>
      </c>
      <c r="M1" s="136" t="s">
        <v>524</v>
      </c>
      <c r="N1" s="136" t="s">
        <v>525</v>
      </c>
      <c r="O1" s="136" t="s">
        <v>526</v>
      </c>
      <c r="P1" t="s">
        <v>527</v>
      </c>
    </row>
    <row r="2" spans="1:16" ht="25.5" x14ac:dyDescent="0.25">
      <c r="A2" s="224" t="str">
        <f>'Wniosek 2025 r.'!C5</f>
        <v>Proszę wybrać nr NIP z listy rozwijanej</v>
      </c>
      <c r="B2" s="137" t="s">
        <v>513</v>
      </c>
      <c r="C2" s="139">
        <f>'Wniosek 2025 r.'!A884</f>
        <v>0</v>
      </c>
      <c r="D2" t="str">
        <f>PROPER('Zał. nr 4 dane osób'!B25)</f>
        <v/>
      </c>
      <c r="E2" t="str">
        <f>PROPER('Zał. nr 4 dane osób'!C25)</f>
        <v/>
      </c>
      <c r="F2" t="str">
        <f>PROPER('Zał. nr 4 dane osób'!D25)</f>
        <v/>
      </c>
      <c r="G2" t="str">
        <f>PROPER('Zał. nr 4 dane osób'!B27)</f>
        <v/>
      </c>
      <c r="H2" t="str">
        <f>PROPER('Zał. nr 4 dane osób'!C27)</f>
        <v/>
      </c>
      <c r="I2" t="str">
        <f>PROPER('Zał. nr 4 dane osób'!D27)</f>
        <v/>
      </c>
      <c r="J2" t="str">
        <f>PROPER('Zał. nr 4 dane osób'!B29)</f>
        <v/>
      </c>
      <c r="K2" t="str">
        <f>PROPER('Zał. nr 4 dane osób'!C29)</f>
        <v/>
      </c>
      <c r="L2" t="str">
        <f>PROPER('Zał. nr 4 dane osób'!D29)</f>
        <v/>
      </c>
      <c r="M2" t="str">
        <f>PROPER('Zał. nr 4 dane osób'!B34)</f>
        <v/>
      </c>
      <c r="N2" t="str">
        <f>PROPER('Zał. nr 4 dane osób'!C34)</f>
        <v/>
      </c>
      <c r="O2" t="str">
        <f>PROPER('Zał. nr 4 dane osób'!D34)</f>
        <v/>
      </c>
      <c r="P2" s="96">
        <f>'Wniosek 2025 r.'!C621</f>
        <v>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B5936-07AC-4D8B-8268-B4D28991D212}">
  <sheetPr codeName="Arkusz41"/>
  <dimension ref="A1:BU2"/>
  <sheetViews>
    <sheetView workbookViewId="0">
      <selection activeCell="F2" sqref="F2"/>
    </sheetView>
  </sheetViews>
  <sheetFormatPr defaultRowHeight="15" x14ac:dyDescent="0.25"/>
  <cols>
    <col min="1" max="1" width="3.28515625" bestFit="1" customWidth="1"/>
    <col min="2" max="2" width="18.5703125" bestFit="1" customWidth="1"/>
    <col min="3" max="3" width="13" customWidth="1"/>
    <col min="4" max="4" width="15.7109375" bestFit="1" customWidth="1"/>
    <col min="5" max="5" width="15.140625" customWidth="1"/>
    <col min="6" max="6" width="15.7109375" customWidth="1"/>
    <col min="7" max="7" width="12.7109375" bestFit="1" customWidth="1"/>
    <col min="9" max="9" width="9" bestFit="1" customWidth="1"/>
    <col min="10" max="10" width="15.85546875" bestFit="1" customWidth="1"/>
    <col min="12" max="12" width="9" bestFit="1" customWidth="1"/>
    <col min="13" max="13" width="15.85546875" bestFit="1" customWidth="1"/>
    <col min="15" max="15" width="9" bestFit="1" customWidth="1"/>
    <col min="16" max="16" width="19.7109375" customWidth="1"/>
    <col min="18" max="18" width="9" bestFit="1" customWidth="1"/>
    <col min="19" max="19" width="17.7109375" bestFit="1" customWidth="1"/>
    <col min="20" max="21" width="9" customWidth="1"/>
    <col min="22" max="22" width="17.7109375" bestFit="1" customWidth="1"/>
    <col min="23" max="24" width="9" customWidth="1"/>
    <col min="25" max="25" width="17.7109375" bestFit="1" customWidth="1"/>
    <col min="26" max="27" width="9" customWidth="1"/>
    <col min="28" max="28" width="17.7109375" bestFit="1" customWidth="1"/>
    <col min="29" max="30" width="9" customWidth="1"/>
    <col min="31" max="31" width="17.7109375" bestFit="1" customWidth="1"/>
    <col min="32" max="33" width="9" customWidth="1"/>
    <col min="34" max="34" width="17.7109375" bestFit="1" customWidth="1"/>
    <col min="35" max="36" width="9" customWidth="1"/>
    <col min="37" max="37" width="17.7109375" bestFit="1" customWidth="1"/>
    <col min="38" max="39" width="9" customWidth="1"/>
    <col min="40" max="40" width="17.7109375" bestFit="1" customWidth="1"/>
    <col min="41" max="42" width="9" customWidth="1"/>
    <col min="43" max="43" width="9.42578125" bestFit="1" customWidth="1"/>
    <col min="44" max="44" width="8.28515625" bestFit="1" customWidth="1"/>
    <col min="47" max="47" width="9" bestFit="1" customWidth="1"/>
    <col min="48" max="48" width="8.85546875" bestFit="1" customWidth="1"/>
    <col min="50" max="50" width="9" bestFit="1" customWidth="1"/>
    <col min="51" max="51" width="25.5703125" bestFit="1" customWidth="1"/>
    <col min="53" max="53" width="9" bestFit="1" customWidth="1"/>
    <col min="54" max="54" width="6.85546875" bestFit="1" customWidth="1"/>
    <col min="55" max="63" width="6.85546875" customWidth="1"/>
    <col min="64" max="72" width="26.7109375" bestFit="1" customWidth="1"/>
    <col min="73" max="73" width="35.5703125" bestFit="1" customWidth="1"/>
  </cols>
  <sheetData>
    <row r="1" spans="1:73" ht="107.25" customHeight="1" thickBot="1" x14ac:dyDescent="0.3">
      <c r="A1" s="154" t="s">
        <v>91</v>
      </c>
      <c r="B1" s="155" t="s">
        <v>500</v>
      </c>
      <c r="C1" s="155" t="s">
        <v>540</v>
      </c>
      <c r="D1" s="155" t="s">
        <v>496</v>
      </c>
      <c r="E1" s="156" t="s">
        <v>528</v>
      </c>
      <c r="F1" s="156" t="s">
        <v>529</v>
      </c>
      <c r="G1" s="157" t="s">
        <v>530</v>
      </c>
      <c r="H1" s="157" t="s">
        <v>531</v>
      </c>
      <c r="I1" s="158" t="s">
        <v>532</v>
      </c>
      <c r="J1" s="159" t="s">
        <v>533</v>
      </c>
      <c r="K1" s="159" t="s">
        <v>531</v>
      </c>
      <c r="L1" s="160" t="s">
        <v>532</v>
      </c>
      <c r="M1" s="161" t="s">
        <v>534</v>
      </c>
      <c r="N1" s="161" t="s">
        <v>531</v>
      </c>
      <c r="O1" s="162" t="s">
        <v>532</v>
      </c>
      <c r="P1" s="163" t="s">
        <v>1923</v>
      </c>
      <c r="Q1" s="163" t="s">
        <v>531</v>
      </c>
      <c r="R1" s="164" t="s">
        <v>532</v>
      </c>
      <c r="S1" s="164" t="s">
        <v>1924</v>
      </c>
      <c r="T1" s="164" t="s">
        <v>531</v>
      </c>
      <c r="U1" s="164" t="s">
        <v>532</v>
      </c>
      <c r="V1" s="164" t="s">
        <v>1925</v>
      </c>
      <c r="W1" s="164" t="s">
        <v>531</v>
      </c>
      <c r="X1" s="164" t="s">
        <v>532</v>
      </c>
      <c r="Y1" s="164" t="s">
        <v>1926</v>
      </c>
      <c r="Z1" s="164" t="s">
        <v>531</v>
      </c>
      <c r="AA1" s="164" t="s">
        <v>532</v>
      </c>
      <c r="AB1" s="164" t="s">
        <v>1927</v>
      </c>
      <c r="AC1" s="164" t="s">
        <v>531</v>
      </c>
      <c r="AD1" s="164" t="s">
        <v>532</v>
      </c>
      <c r="AE1" s="164" t="s">
        <v>1928</v>
      </c>
      <c r="AF1" s="164" t="s">
        <v>531</v>
      </c>
      <c r="AG1" s="164" t="s">
        <v>532</v>
      </c>
      <c r="AH1" s="164" t="s">
        <v>1929</v>
      </c>
      <c r="AI1" s="164" t="s">
        <v>531</v>
      </c>
      <c r="AJ1" s="164" t="s">
        <v>532</v>
      </c>
      <c r="AK1" s="164" t="s">
        <v>1930</v>
      </c>
      <c r="AL1" s="164" t="s">
        <v>531</v>
      </c>
      <c r="AM1" s="164" t="s">
        <v>532</v>
      </c>
      <c r="AN1" s="164" t="s">
        <v>1931</v>
      </c>
      <c r="AO1" s="164" t="s">
        <v>531</v>
      </c>
      <c r="AP1" s="164" t="s">
        <v>532</v>
      </c>
      <c r="AQ1" s="165" t="s">
        <v>535</v>
      </c>
      <c r="AR1" s="165" t="s">
        <v>35</v>
      </c>
      <c r="AS1" s="165" t="s">
        <v>536</v>
      </c>
      <c r="AT1" s="165" t="s">
        <v>531</v>
      </c>
      <c r="AU1" s="166" t="s">
        <v>532</v>
      </c>
      <c r="AV1" s="167" t="s">
        <v>537</v>
      </c>
      <c r="AW1" s="167" t="s">
        <v>531</v>
      </c>
      <c r="AX1" s="168" t="s">
        <v>532</v>
      </c>
      <c r="AY1" s="169" t="s">
        <v>538</v>
      </c>
      <c r="AZ1" s="244" t="s">
        <v>539</v>
      </c>
      <c r="BA1" s="245" t="s">
        <v>532</v>
      </c>
      <c r="BB1" s="246" t="s">
        <v>1942</v>
      </c>
      <c r="BC1" s="246" t="s">
        <v>1943</v>
      </c>
      <c r="BD1" s="246" t="s">
        <v>1944</v>
      </c>
      <c r="BE1" s="246" t="s">
        <v>1945</v>
      </c>
      <c r="BF1" s="246" t="s">
        <v>1946</v>
      </c>
      <c r="BG1" s="246" t="s">
        <v>1947</v>
      </c>
      <c r="BH1" s="246" t="s">
        <v>1948</v>
      </c>
      <c r="BI1" s="246" t="s">
        <v>1949</v>
      </c>
      <c r="BJ1" s="246" t="s">
        <v>1950</v>
      </c>
      <c r="BK1" s="247" t="s">
        <v>1951</v>
      </c>
      <c r="BL1" s="230" t="s">
        <v>1932</v>
      </c>
      <c r="BM1" s="230" t="s">
        <v>1933</v>
      </c>
      <c r="BN1" s="230" t="s">
        <v>1934</v>
      </c>
      <c r="BO1" s="230" t="s">
        <v>1935</v>
      </c>
      <c r="BP1" s="230" t="s">
        <v>1936</v>
      </c>
      <c r="BQ1" s="230" t="s">
        <v>1937</v>
      </c>
      <c r="BR1" s="230" t="s">
        <v>1938</v>
      </c>
      <c r="BS1" s="230" t="s">
        <v>1939</v>
      </c>
      <c r="BT1" s="230" t="s">
        <v>1940</v>
      </c>
      <c r="BU1" s="230" t="s">
        <v>1952</v>
      </c>
    </row>
    <row r="2" spans="1:73" x14ac:dyDescent="0.25">
      <c r="B2" t="str">
        <f>'Wniosek 2025 r.'!C5</f>
        <v>Proszę wybrać nr NIP z listy rozwijanej</v>
      </c>
      <c r="C2">
        <f>'Dane zbiorcze'!L2*1</f>
        <v>14</v>
      </c>
      <c r="D2">
        <f>'Wniosek 2025 r.'!F25</f>
        <v>0</v>
      </c>
      <c r="E2">
        <f>IFERROR(VLOOKUP(C2,dane_zbiorcze[[Kod]:[ogółem w km2]],3,0),0)</f>
        <v>0</v>
      </c>
      <c r="F2">
        <f>IFERROR(VLOOKUP(C2,dane_zbiorcze[[Kod]:[ludność.gminy bez miast na prawach powiatu]],4,0),0)</f>
        <v>0</v>
      </c>
      <c r="G2" s="3">
        <f>IFERROR(F2/E2,0)</f>
        <v>0</v>
      </c>
      <c r="J2" s="79">
        <f>'Wniosek 2025 r.'!F34</f>
        <v>0</v>
      </c>
      <c r="M2">
        <f>'Wniosek 2025 r.'!E150</f>
        <v>0</v>
      </c>
      <c r="P2">
        <f>'Wniosek 2025 r.'!F150</f>
        <v>0</v>
      </c>
      <c r="S2" s="3">
        <f>'Wniosek 2026 r.'!F150</f>
        <v>0</v>
      </c>
      <c r="V2" s="3">
        <f>'Wniosek 2027 r.'!F150</f>
        <v>0</v>
      </c>
      <c r="Y2" s="3">
        <f>'Wniosek 2028 r.'!F150</f>
        <v>0</v>
      </c>
      <c r="AB2" s="3">
        <f>'Wniosek 2029 r.'!F150</f>
        <v>0</v>
      </c>
      <c r="AE2" s="3">
        <f>'Wniosek 2030 r.'!F150</f>
        <v>0</v>
      </c>
      <c r="AH2" s="3">
        <f>'Wniosek 2031 r.'!F150</f>
        <v>0</v>
      </c>
      <c r="AK2" s="3">
        <f>'Wniosek 2032 r.'!F150</f>
        <v>0</v>
      </c>
      <c r="AN2" s="3">
        <f>'Wniosek 2033 r.'!F150</f>
        <v>0</v>
      </c>
      <c r="AQ2">
        <f>'Wniosek 2025 r.'!C736</f>
        <v>0</v>
      </c>
      <c r="AR2">
        <f>'Wniosek 2025 r.'!E735</f>
        <v>0</v>
      </c>
      <c r="AV2">
        <f>IFERROR(VLOOKUP(C2,dane_zbiorcze[],5,0),0)</f>
        <v>0</v>
      </c>
      <c r="AY2">
        <f>'Wniosek 2025 r.'!C851</f>
        <v>0</v>
      </c>
      <c r="BK2">
        <f>SUM(BB2:BJ2)</f>
        <v>0</v>
      </c>
      <c r="BL2" s="96">
        <f>'Wniosek 2025 r.'!C621</f>
        <v>0</v>
      </c>
      <c r="BM2" s="96">
        <f>'Wniosek 2026 r.'!C621</f>
        <v>0</v>
      </c>
      <c r="BN2" s="96">
        <f>'Wniosek 2027 r.'!C621</f>
        <v>0</v>
      </c>
      <c r="BO2" s="96">
        <f>'Wniosek 2028 r.'!C621</f>
        <v>0</v>
      </c>
      <c r="BP2" s="96">
        <f>'Wniosek 2029 r.'!C621</f>
        <v>0</v>
      </c>
      <c r="BQ2" s="96">
        <f>'Wniosek 2030 r.'!C621</f>
        <v>0</v>
      </c>
      <c r="BR2" s="96">
        <f>'Wniosek 2031 r.'!C621</f>
        <v>0</v>
      </c>
      <c r="BS2" s="96">
        <f>'Wniosek 2032 r.'!C621</f>
        <v>0</v>
      </c>
      <c r="BT2" s="96">
        <f>'Wniosek 2033 r.'!C621</f>
        <v>0</v>
      </c>
      <c r="BU2" s="96">
        <f>SUM(BL2:BT2)</f>
        <v>0</v>
      </c>
    </row>
  </sheetData>
  <dataValidations disablePrompts="1" count="1">
    <dataValidation type="list" allowBlank="1" showInputMessage="1" showErrorMessage="1" promptTitle="Wskaż poprawną wartość" sqref="D1" xr:uid="{C2F9447D-5ABD-4D06-AC13-86687C6BD34C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EBBA9-E31B-43DC-8BF6-D6325F3504BA}">
  <sheetPr codeName="Arkusz26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306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1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94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94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94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94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94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1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96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96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96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8"/>
      <c r="G20" s="208"/>
      <c r="H20" s="208"/>
      <c r="I20" s="29"/>
    </row>
    <row r="21" spans="1:14" ht="15" customHeight="1" x14ac:dyDescent="0.25">
      <c r="A21" s="514" t="s">
        <v>2465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28.5" customHeight="1" x14ac:dyDescent="0.25">
      <c r="A24" s="210" t="s">
        <v>0</v>
      </c>
      <c r="B24" s="416" t="s">
        <v>23</v>
      </c>
      <c r="C24" s="356"/>
      <c r="D24" s="356"/>
      <c r="E24" s="357"/>
      <c r="F24" s="506" t="str">
        <f>IF(F30="","",'Wniosek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213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r.'!J32&lt;6,"",'Wniosek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14"/>
      <c r="B36" s="215"/>
      <c r="C36" s="215"/>
      <c r="D36" s="215"/>
      <c r="E36" s="215"/>
      <c r="F36" s="215"/>
      <c r="G36" s="215"/>
      <c r="H36" s="215"/>
      <c r="I36" s="215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210" t="s">
        <v>39</v>
      </c>
      <c r="B38" s="211" t="s">
        <v>26</v>
      </c>
      <c r="C38" s="211" t="s">
        <v>41</v>
      </c>
      <c r="D38" s="211" t="s">
        <v>27</v>
      </c>
      <c r="E38" s="211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10"/>
      <c r="B39" s="210">
        <v>1</v>
      </c>
      <c r="C39" s="210">
        <v>2</v>
      </c>
      <c r="D39" s="210">
        <v>3</v>
      </c>
      <c r="E39" s="210">
        <v>4</v>
      </c>
      <c r="F39" s="210">
        <v>5</v>
      </c>
      <c r="G39" s="210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22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22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22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22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22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22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22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22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22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22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22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22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22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22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22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22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22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22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22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22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22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22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22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22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22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22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22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22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22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22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22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22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22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22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22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22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22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22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22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22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22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22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22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22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22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22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22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22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22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22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22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22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22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22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22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22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22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22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22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22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22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22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22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22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22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22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22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22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22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22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22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22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22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22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22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22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22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22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22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22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22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22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22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22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22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22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22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22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22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22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22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22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22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22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22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22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22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22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22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22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22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22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22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22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22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22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22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22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22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22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3">
        <f>SUM(F40:F149)</f>
        <v>0</v>
      </c>
      <c r="G150" s="307">
        <f>SUM(G40:G149)</f>
        <v>0</v>
      </c>
      <c r="H150" s="458"/>
      <c r="I150" s="459"/>
    </row>
    <row r="151" spans="1:9" x14ac:dyDescent="0.25">
      <c r="A151" s="537" t="s">
        <v>568</v>
      </c>
      <c r="B151" s="538"/>
      <c r="C151" s="538"/>
      <c r="D151" s="538"/>
      <c r="E151" s="538"/>
      <c r="F151" s="538"/>
      <c r="G151" s="538"/>
      <c r="H151" s="538"/>
      <c r="I151" s="539"/>
    </row>
    <row r="152" spans="1:9" x14ac:dyDescent="0.25">
      <c r="A152" s="540"/>
      <c r="B152" s="541"/>
      <c r="C152" s="541"/>
      <c r="D152" s="541"/>
      <c r="E152" s="541"/>
      <c r="F152" s="541"/>
      <c r="G152" s="541"/>
      <c r="H152" s="541"/>
      <c r="I152" s="542"/>
    </row>
    <row r="153" spans="1:9" x14ac:dyDescent="0.25">
      <c r="A153" s="540"/>
      <c r="B153" s="541"/>
      <c r="C153" s="541"/>
      <c r="D153" s="541"/>
      <c r="E153" s="541"/>
      <c r="F153" s="541"/>
      <c r="G153" s="541"/>
      <c r="H153" s="541"/>
      <c r="I153" s="542"/>
    </row>
    <row r="154" spans="1:9" x14ac:dyDescent="0.25">
      <c r="A154" s="540"/>
      <c r="B154" s="541"/>
      <c r="C154" s="541"/>
      <c r="D154" s="541"/>
      <c r="E154" s="541"/>
      <c r="F154" s="541"/>
      <c r="G154" s="541"/>
      <c r="H154" s="541"/>
      <c r="I154" s="542"/>
    </row>
    <row r="155" spans="1:9" x14ac:dyDescent="0.25">
      <c r="A155" s="540"/>
      <c r="B155" s="541"/>
      <c r="C155" s="541"/>
      <c r="D155" s="541"/>
      <c r="E155" s="541"/>
      <c r="F155" s="541"/>
      <c r="G155" s="541"/>
      <c r="H155" s="541"/>
      <c r="I155" s="542"/>
    </row>
    <row r="156" spans="1:9" x14ac:dyDescent="0.25">
      <c r="A156" s="540"/>
      <c r="B156" s="541"/>
      <c r="C156" s="541"/>
      <c r="D156" s="541"/>
      <c r="E156" s="541"/>
      <c r="F156" s="541"/>
      <c r="G156" s="541"/>
      <c r="H156" s="541"/>
      <c r="I156" s="542"/>
    </row>
    <row r="157" spans="1:9" x14ac:dyDescent="0.25">
      <c r="A157" s="540"/>
      <c r="B157" s="541"/>
      <c r="C157" s="541"/>
      <c r="D157" s="541"/>
      <c r="E157" s="541"/>
      <c r="F157" s="541"/>
      <c r="G157" s="541"/>
      <c r="H157" s="541"/>
      <c r="I157" s="542"/>
    </row>
    <row r="158" spans="1:9" x14ac:dyDescent="0.25">
      <c r="A158" s="540"/>
      <c r="B158" s="541"/>
      <c r="C158" s="541"/>
      <c r="D158" s="541"/>
      <c r="E158" s="541"/>
      <c r="F158" s="541"/>
      <c r="G158" s="541"/>
      <c r="H158" s="541"/>
      <c r="I158" s="542"/>
    </row>
    <row r="159" spans="1:9" x14ac:dyDescent="0.25">
      <c r="A159" s="540"/>
      <c r="B159" s="541"/>
      <c r="C159" s="541"/>
      <c r="D159" s="541"/>
      <c r="E159" s="541"/>
      <c r="F159" s="541"/>
      <c r="G159" s="541"/>
      <c r="H159" s="541"/>
      <c r="I159" s="542"/>
    </row>
    <row r="160" spans="1:9" ht="89.25" customHeight="1" x14ac:dyDescent="0.25">
      <c r="A160" s="540"/>
      <c r="B160" s="541"/>
      <c r="C160" s="541"/>
      <c r="D160" s="541"/>
      <c r="E160" s="541"/>
      <c r="F160" s="541"/>
      <c r="G160" s="541"/>
      <c r="H160" s="541"/>
      <c r="I160" s="542"/>
    </row>
    <row r="161" spans="1:9" ht="89.25" hidden="1" customHeight="1" x14ac:dyDescent="0.25">
      <c r="A161" s="266"/>
      <c r="B161" s="266"/>
      <c r="C161" s="266"/>
      <c r="D161" s="266"/>
      <c r="E161" s="266"/>
      <c r="F161" s="266"/>
      <c r="G161" s="266"/>
      <c r="H161" s="266"/>
      <c r="I161" s="266"/>
    </row>
    <row r="162" spans="1:9" ht="89.25" hidden="1" customHeight="1" x14ac:dyDescent="0.25">
      <c r="A162" s="266"/>
      <c r="B162" s="266"/>
      <c r="C162" s="266"/>
      <c r="D162" s="266"/>
      <c r="E162" s="266"/>
      <c r="F162" s="266"/>
      <c r="G162" s="266"/>
      <c r="H162" s="266"/>
      <c r="I162" s="266"/>
    </row>
    <row r="163" spans="1:9" x14ac:dyDescent="0.25">
      <c r="A163" s="525" t="s">
        <v>1624</v>
      </c>
      <c r="B163" s="525"/>
      <c r="C163" s="525"/>
      <c r="D163" s="525"/>
      <c r="E163" s="525"/>
      <c r="F163" s="525"/>
      <c r="G163" s="525"/>
      <c r="H163" s="525"/>
      <c r="I163" s="525"/>
    </row>
    <row r="164" spans="1:9" x14ac:dyDescent="0.25">
      <c r="A164" s="209" t="s">
        <v>39</v>
      </c>
      <c r="B164" s="20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4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6"/>
        <v/>
      </c>
      <c r="B254" s="179" t="str">
        <f t="shared" si="6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B264" si="7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>A140</f>
        <v/>
      </c>
      <c r="B265" s="179" t="str">
        <f>B140</f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ref="A266:A274" si="8">A141</f>
        <v/>
      </c>
      <c r="B266" s="179" t="str">
        <f t="shared" ref="B266" si="9">B141</f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8"/>
        <v/>
      </c>
      <c r="B267" s="179" t="str">
        <f t="shared" ref="B267" si="10">B142</f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8"/>
        <v/>
      </c>
      <c r="B268" s="179" t="str">
        <f t="shared" ref="B268" si="11">B143</f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8"/>
        <v/>
      </c>
      <c r="B269" s="179" t="str">
        <f t="shared" ref="B269" si="12">B144</f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8"/>
        <v/>
      </c>
      <c r="B270" s="179" t="str">
        <f t="shared" ref="B270" si="13">B145</f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8"/>
        <v/>
      </c>
      <c r="B271" s="179" t="str">
        <f t="shared" ref="B271" si="14">B146</f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8"/>
        <v/>
      </c>
      <c r="B272" s="179" t="str">
        <f t="shared" ref="B272" si="15">B147</f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8"/>
        <v/>
      </c>
      <c r="B273" s="179" t="str">
        <f t="shared" ref="B273" si="16">B148</f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8"/>
        <v/>
      </c>
      <c r="B274" s="179" t="str">
        <f t="shared" ref="B274" si="17">B149</f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536">
        <f>SUM(C165:D274)</f>
        <v>0</v>
      </c>
      <c r="D275" s="536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532" t="s">
        <v>1625</v>
      </c>
      <c r="B278" s="532"/>
      <c r="C278" s="532"/>
      <c r="D278" s="532"/>
      <c r="E278" s="532"/>
      <c r="F278" s="532"/>
      <c r="G278" s="532"/>
      <c r="H278" s="532"/>
      <c r="I278" s="532"/>
    </row>
    <row r="279" spans="1:9" ht="60" customHeight="1" x14ac:dyDescent="0.25">
      <c r="A279" s="210" t="s">
        <v>39</v>
      </c>
      <c r="B279" s="210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09">
        <v>1</v>
      </c>
      <c r="C280" s="20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18">A40</f>
        <v/>
      </c>
      <c r="B281" s="179" t="str">
        <f t="shared" si="18"/>
        <v/>
      </c>
      <c r="C281" s="226">
        <f t="shared" ref="C281:C312" si="19">IFERROR(C396/C165,0)</f>
        <v>0</v>
      </c>
      <c r="D281" s="516">
        <f t="shared" ref="D281:D312" si="20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18"/>
        <v/>
      </c>
      <c r="B282" s="179" t="str">
        <f t="shared" si="18"/>
        <v/>
      </c>
      <c r="C282" s="226">
        <f t="shared" si="19"/>
        <v>0</v>
      </c>
      <c r="D282" s="516">
        <f t="shared" si="20"/>
        <v>0</v>
      </c>
      <c r="E282" s="517"/>
      <c r="F282" s="518">
        <f t="shared" ref="F282:F345" si="21">IFERROR(D282/C282,0)</f>
        <v>0</v>
      </c>
      <c r="G282" s="519"/>
      <c r="H282" s="370"/>
      <c r="I282" s="370"/>
    </row>
    <row r="283" spans="1:9" hidden="1" x14ac:dyDescent="0.25">
      <c r="A283" s="145" t="str">
        <f t="shared" si="18"/>
        <v/>
      </c>
      <c r="B283" s="179" t="str">
        <f t="shared" si="18"/>
        <v/>
      </c>
      <c r="C283" s="226">
        <f t="shared" si="19"/>
        <v>0</v>
      </c>
      <c r="D283" s="516">
        <f t="shared" si="20"/>
        <v>0</v>
      </c>
      <c r="E283" s="517"/>
      <c r="F283" s="518">
        <f t="shared" si="21"/>
        <v>0</v>
      </c>
      <c r="G283" s="519"/>
      <c r="H283" s="370"/>
      <c r="I283" s="370"/>
    </row>
    <row r="284" spans="1:9" hidden="1" x14ac:dyDescent="0.25">
      <c r="A284" s="145" t="str">
        <f t="shared" si="18"/>
        <v/>
      </c>
      <c r="B284" s="179" t="str">
        <f t="shared" si="18"/>
        <v/>
      </c>
      <c r="C284" s="226">
        <f t="shared" si="19"/>
        <v>0</v>
      </c>
      <c r="D284" s="516">
        <f t="shared" si="20"/>
        <v>0</v>
      </c>
      <c r="E284" s="517"/>
      <c r="F284" s="518">
        <f t="shared" si="21"/>
        <v>0</v>
      </c>
      <c r="G284" s="519"/>
      <c r="H284" s="370"/>
      <c r="I284" s="370"/>
    </row>
    <row r="285" spans="1:9" hidden="1" x14ac:dyDescent="0.25">
      <c r="A285" s="145" t="str">
        <f t="shared" si="18"/>
        <v/>
      </c>
      <c r="B285" s="179" t="str">
        <f t="shared" si="18"/>
        <v/>
      </c>
      <c r="C285" s="226">
        <f t="shared" si="19"/>
        <v>0</v>
      </c>
      <c r="D285" s="516">
        <f t="shared" si="20"/>
        <v>0</v>
      </c>
      <c r="E285" s="517"/>
      <c r="F285" s="518">
        <f t="shared" si="21"/>
        <v>0</v>
      </c>
      <c r="G285" s="519"/>
      <c r="H285" s="370"/>
      <c r="I285" s="370"/>
    </row>
    <row r="286" spans="1:9" hidden="1" x14ac:dyDescent="0.25">
      <c r="A286" s="145" t="str">
        <f t="shared" si="18"/>
        <v/>
      </c>
      <c r="B286" s="179" t="str">
        <f t="shared" si="18"/>
        <v/>
      </c>
      <c r="C286" s="226">
        <f t="shared" si="19"/>
        <v>0</v>
      </c>
      <c r="D286" s="516">
        <f t="shared" si="20"/>
        <v>0</v>
      </c>
      <c r="E286" s="517"/>
      <c r="F286" s="518">
        <f t="shared" si="21"/>
        <v>0</v>
      </c>
      <c r="G286" s="519"/>
      <c r="H286" s="370"/>
      <c r="I286" s="370"/>
    </row>
    <row r="287" spans="1:9" hidden="1" x14ac:dyDescent="0.25">
      <c r="A287" s="145" t="str">
        <f t="shared" si="18"/>
        <v/>
      </c>
      <c r="B287" s="179" t="str">
        <f t="shared" si="18"/>
        <v/>
      </c>
      <c r="C287" s="226">
        <f t="shared" si="19"/>
        <v>0</v>
      </c>
      <c r="D287" s="516">
        <f t="shared" si="20"/>
        <v>0</v>
      </c>
      <c r="E287" s="517"/>
      <c r="F287" s="518">
        <f t="shared" si="21"/>
        <v>0</v>
      </c>
      <c r="G287" s="519"/>
      <c r="H287" s="370"/>
      <c r="I287" s="370"/>
    </row>
    <row r="288" spans="1:9" hidden="1" x14ac:dyDescent="0.25">
      <c r="A288" s="145" t="str">
        <f t="shared" si="18"/>
        <v/>
      </c>
      <c r="B288" s="179" t="str">
        <f t="shared" si="18"/>
        <v/>
      </c>
      <c r="C288" s="226">
        <f t="shared" si="19"/>
        <v>0</v>
      </c>
      <c r="D288" s="516">
        <f t="shared" si="20"/>
        <v>0</v>
      </c>
      <c r="E288" s="517"/>
      <c r="F288" s="518">
        <f t="shared" si="21"/>
        <v>0</v>
      </c>
      <c r="G288" s="519"/>
      <c r="H288" s="370"/>
      <c r="I288" s="370"/>
    </row>
    <row r="289" spans="1:9" hidden="1" x14ac:dyDescent="0.25">
      <c r="A289" s="145" t="str">
        <f t="shared" si="18"/>
        <v/>
      </c>
      <c r="B289" s="179" t="str">
        <f t="shared" si="18"/>
        <v/>
      </c>
      <c r="C289" s="226">
        <f t="shared" si="19"/>
        <v>0</v>
      </c>
      <c r="D289" s="516">
        <f t="shared" si="20"/>
        <v>0</v>
      </c>
      <c r="E289" s="517"/>
      <c r="F289" s="518">
        <f t="shared" si="21"/>
        <v>0</v>
      </c>
      <c r="G289" s="519"/>
      <c r="H289" s="370"/>
      <c r="I289" s="370"/>
    </row>
    <row r="290" spans="1:9" hidden="1" x14ac:dyDescent="0.25">
      <c r="A290" s="145" t="str">
        <f t="shared" si="18"/>
        <v/>
      </c>
      <c r="B290" s="179" t="str">
        <f t="shared" si="18"/>
        <v/>
      </c>
      <c r="C290" s="226">
        <f t="shared" si="19"/>
        <v>0</v>
      </c>
      <c r="D290" s="516">
        <f t="shared" si="20"/>
        <v>0</v>
      </c>
      <c r="E290" s="517"/>
      <c r="F290" s="518">
        <f t="shared" si="21"/>
        <v>0</v>
      </c>
      <c r="G290" s="519"/>
      <c r="H290" s="370"/>
      <c r="I290" s="370"/>
    </row>
    <row r="291" spans="1:9" hidden="1" x14ac:dyDescent="0.25">
      <c r="A291" s="145" t="str">
        <f t="shared" si="18"/>
        <v/>
      </c>
      <c r="B291" s="179" t="str">
        <f t="shared" si="18"/>
        <v/>
      </c>
      <c r="C291" s="226">
        <f t="shared" si="19"/>
        <v>0</v>
      </c>
      <c r="D291" s="516">
        <f t="shared" si="20"/>
        <v>0</v>
      </c>
      <c r="E291" s="517"/>
      <c r="F291" s="518">
        <f t="shared" si="21"/>
        <v>0</v>
      </c>
      <c r="G291" s="519"/>
      <c r="H291" s="370"/>
      <c r="I291" s="370"/>
    </row>
    <row r="292" spans="1:9" hidden="1" x14ac:dyDescent="0.25">
      <c r="A292" s="145" t="str">
        <f t="shared" si="18"/>
        <v/>
      </c>
      <c r="B292" s="179" t="str">
        <f t="shared" si="18"/>
        <v/>
      </c>
      <c r="C292" s="226">
        <f t="shared" si="19"/>
        <v>0</v>
      </c>
      <c r="D292" s="516">
        <f t="shared" si="20"/>
        <v>0</v>
      </c>
      <c r="E292" s="517"/>
      <c r="F292" s="518">
        <f t="shared" si="21"/>
        <v>0</v>
      </c>
      <c r="G292" s="519"/>
      <c r="H292" s="370"/>
      <c r="I292" s="370"/>
    </row>
    <row r="293" spans="1:9" hidden="1" x14ac:dyDescent="0.25">
      <c r="A293" s="145" t="str">
        <f t="shared" si="18"/>
        <v/>
      </c>
      <c r="B293" s="179" t="str">
        <f t="shared" si="18"/>
        <v/>
      </c>
      <c r="C293" s="226">
        <f t="shared" si="19"/>
        <v>0</v>
      </c>
      <c r="D293" s="516">
        <f t="shared" si="20"/>
        <v>0</v>
      </c>
      <c r="E293" s="517"/>
      <c r="F293" s="518">
        <f t="shared" si="21"/>
        <v>0</v>
      </c>
      <c r="G293" s="519"/>
      <c r="H293" s="370"/>
      <c r="I293" s="370"/>
    </row>
    <row r="294" spans="1:9" hidden="1" x14ac:dyDescent="0.25">
      <c r="A294" s="145" t="str">
        <f t="shared" si="18"/>
        <v/>
      </c>
      <c r="B294" s="179" t="str">
        <f t="shared" si="18"/>
        <v/>
      </c>
      <c r="C294" s="226">
        <f t="shared" si="19"/>
        <v>0</v>
      </c>
      <c r="D294" s="516">
        <f t="shared" si="20"/>
        <v>0</v>
      </c>
      <c r="E294" s="517"/>
      <c r="F294" s="518">
        <f t="shared" si="21"/>
        <v>0</v>
      </c>
      <c r="G294" s="519"/>
      <c r="H294" s="370"/>
      <c r="I294" s="370"/>
    </row>
    <row r="295" spans="1:9" hidden="1" x14ac:dyDescent="0.25">
      <c r="A295" s="145" t="str">
        <f t="shared" si="18"/>
        <v/>
      </c>
      <c r="B295" s="179" t="str">
        <f t="shared" si="18"/>
        <v/>
      </c>
      <c r="C295" s="226">
        <f t="shared" si="19"/>
        <v>0</v>
      </c>
      <c r="D295" s="516">
        <f t="shared" si="20"/>
        <v>0</v>
      </c>
      <c r="E295" s="517"/>
      <c r="F295" s="518">
        <f t="shared" si="21"/>
        <v>0</v>
      </c>
      <c r="G295" s="519"/>
      <c r="H295" s="370"/>
      <c r="I295" s="370"/>
    </row>
    <row r="296" spans="1:9" hidden="1" x14ac:dyDescent="0.25">
      <c r="A296" s="145" t="str">
        <f t="shared" si="18"/>
        <v/>
      </c>
      <c r="B296" s="179" t="str">
        <f t="shared" si="18"/>
        <v/>
      </c>
      <c r="C296" s="226">
        <f t="shared" si="19"/>
        <v>0</v>
      </c>
      <c r="D296" s="516">
        <f t="shared" si="20"/>
        <v>0</v>
      </c>
      <c r="E296" s="517"/>
      <c r="F296" s="518">
        <f t="shared" si="21"/>
        <v>0</v>
      </c>
      <c r="G296" s="519"/>
      <c r="H296" s="370"/>
      <c r="I296" s="370"/>
    </row>
    <row r="297" spans="1:9" hidden="1" x14ac:dyDescent="0.25">
      <c r="A297" s="145" t="str">
        <f t="shared" si="18"/>
        <v/>
      </c>
      <c r="B297" s="179" t="str">
        <f t="shared" si="18"/>
        <v/>
      </c>
      <c r="C297" s="226">
        <f t="shared" si="19"/>
        <v>0</v>
      </c>
      <c r="D297" s="516">
        <f t="shared" si="20"/>
        <v>0</v>
      </c>
      <c r="E297" s="517"/>
      <c r="F297" s="518">
        <f t="shared" si="21"/>
        <v>0</v>
      </c>
      <c r="G297" s="519"/>
      <c r="H297" s="370"/>
      <c r="I297" s="370"/>
    </row>
    <row r="298" spans="1:9" hidden="1" x14ac:dyDescent="0.25">
      <c r="A298" s="145" t="str">
        <f t="shared" si="18"/>
        <v/>
      </c>
      <c r="B298" s="179" t="str">
        <f t="shared" si="18"/>
        <v/>
      </c>
      <c r="C298" s="226">
        <f t="shared" si="19"/>
        <v>0</v>
      </c>
      <c r="D298" s="516">
        <f t="shared" si="20"/>
        <v>0</v>
      </c>
      <c r="E298" s="517"/>
      <c r="F298" s="518">
        <f t="shared" si="21"/>
        <v>0</v>
      </c>
      <c r="G298" s="519"/>
      <c r="H298" s="370"/>
      <c r="I298" s="370"/>
    </row>
    <row r="299" spans="1:9" hidden="1" x14ac:dyDescent="0.25">
      <c r="A299" s="145" t="str">
        <f t="shared" si="18"/>
        <v/>
      </c>
      <c r="B299" s="179" t="str">
        <f t="shared" si="18"/>
        <v/>
      </c>
      <c r="C299" s="226">
        <f t="shared" si="19"/>
        <v>0</v>
      </c>
      <c r="D299" s="516">
        <f t="shared" si="20"/>
        <v>0</v>
      </c>
      <c r="E299" s="517"/>
      <c r="F299" s="518">
        <f t="shared" si="21"/>
        <v>0</v>
      </c>
      <c r="G299" s="519"/>
      <c r="H299" s="370"/>
      <c r="I299" s="370"/>
    </row>
    <row r="300" spans="1:9" hidden="1" x14ac:dyDescent="0.25">
      <c r="A300" s="145" t="str">
        <f t="shared" si="18"/>
        <v/>
      </c>
      <c r="B300" s="179" t="str">
        <f t="shared" si="18"/>
        <v/>
      </c>
      <c r="C300" s="226">
        <f t="shared" si="19"/>
        <v>0</v>
      </c>
      <c r="D300" s="516">
        <f t="shared" si="20"/>
        <v>0</v>
      </c>
      <c r="E300" s="517"/>
      <c r="F300" s="518">
        <f t="shared" si="21"/>
        <v>0</v>
      </c>
      <c r="G300" s="519"/>
      <c r="H300" s="370"/>
      <c r="I300" s="370"/>
    </row>
    <row r="301" spans="1:9" hidden="1" x14ac:dyDescent="0.25">
      <c r="A301" s="145" t="str">
        <f t="shared" ref="A301:B320" si="22">A60</f>
        <v/>
      </c>
      <c r="B301" s="179" t="str">
        <f t="shared" si="22"/>
        <v/>
      </c>
      <c r="C301" s="226">
        <f t="shared" si="19"/>
        <v>0</v>
      </c>
      <c r="D301" s="516">
        <f t="shared" si="20"/>
        <v>0</v>
      </c>
      <c r="E301" s="517"/>
      <c r="F301" s="518">
        <f t="shared" si="21"/>
        <v>0</v>
      </c>
      <c r="G301" s="519"/>
      <c r="H301" s="370"/>
      <c r="I301" s="370"/>
    </row>
    <row r="302" spans="1:9" hidden="1" x14ac:dyDescent="0.25">
      <c r="A302" s="145" t="str">
        <f t="shared" si="22"/>
        <v/>
      </c>
      <c r="B302" s="179" t="str">
        <f t="shared" si="22"/>
        <v/>
      </c>
      <c r="C302" s="226">
        <f t="shared" si="19"/>
        <v>0</v>
      </c>
      <c r="D302" s="516">
        <f t="shared" si="20"/>
        <v>0</v>
      </c>
      <c r="E302" s="517"/>
      <c r="F302" s="518">
        <f t="shared" si="21"/>
        <v>0</v>
      </c>
      <c r="G302" s="519"/>
      <c r="H302" s="370"/>
      <c r="I302" s="370"/>
    </row>
    <row r="303" spans="1:9" hidden="1" x14ac:dyDescent="0.25">
      <c r="A303" s="145" t="str">
        <f t="shared" si="22"/>
        <v/>
      </c>
      <c r="B303" s="179" t="str">
        <f t="shared" si="22"/>
        <v/>
      </c>
      <c r="C303" s="226">
        <f t="shared" si="19"/>
        <v>0</v>
      </c>
      <c r="D303" s="516">
        <f t="shared" si="20"/>
        <v>0</v>
      </c>
      <c r="E303" s="517"/>
      <c r="F303" s="518">
        <f t="shared" si="21"/>
        <v>0</v>
      </c>
      <c r="G303" s="519"/>
      <c r="H303" s="370"/>
      <c r="I303" s="370"/>
    </row>
    <row r="304" spans="1:9" hidden="1" x14ac:dyDescent="0.25">
      <c r="A304" s="145" t="str">
        <f t="shared" si="22"/>
        <v/>
      </c>
      <c r="B304" s="179" t="str">
        <f t="shared" si="22"/>
        <v/>
      </c>
      <c r="C304" s="226">
        <f t="shared" si="19"/>
        <v>0</v>
      </c>
      <c r="D304" s="516">
        <f t="shared" si="20"/>
        <v>0</v>
      </c>
      <c r="E304" s="517"/>
      <c r="F304" s="518">
        <f t="shared" si="21"/>
        <v>0</v>
      </c>
      <c r="G304" s="519"/>
      <c r="H304" s="370"/>
      <c r="I304" s="370"/>
    </row>
    <row r="305" spans="1:9" hidden="1" x14ac:dyDescent="0.25">
      <c r="A305" s="145" t="str">
        <f t="shared" si="22"/>
        <v/>
      </c>
      <c r="B305" s="179" t="str">
        <f t="shared" si="22"/>
        <v/>
      </c>
      <c r="C305" s="226">
        <f t="shared" si="19"/>
        <v>0</v>
      </c>
      <c r="D305" s="516">
        <f t="shared" si="20"/>
        <v>0</v>
      </c>
      <c r="E305" s="517"/>
      <c r="F305" s="518">
        <f t="shared" si="21"/>
        <v>0</v>
      </c>
      <c r="G305" s="519"/>
      <c r="H305" s="370"/>
      <c r="I305" s="370"/>
    </row>
    <row r="306" spans="1:9" hidden="1" x14ac:dyDescent="0.25">
      <c r="A306" s="145" t="str">
        <f t="shared" si="22"/>
        <v/>
      </c>
      <c r="B306" s="179" t="str">
        <f t="shared" si="22"/>
        <v/>
      </c>
      <c r="C306" s="226">
        <f t="shared" si="19"/>
        <v>0</v>
      </c>
      <c r="D306" s="516">
        <f t="shared" si="20"/>
        <v>0</v>
      </c>
      <c r="E306" s="517"/>
      <c r="F306" s="518">
        <f t="shared" si="21"/>
        <v>0</v>
      </c>
      <c r="G306" s="519"/>
      <c r="H306" s="370"/>
      <c r="I306" s="370"/>
    </row>
    <row r="307" spans="1:9" hidden="1" x14ac:dyDescent="0.25">
      <c r="A307" s="145" t="str">
        <f t="shared" si="22"/>
        <v/>
      </c>
      <c r="B307" s="179" t="str">
        <f t="shared" si="22"/>
        <v/>
      </c>
      <c r="C307" s="226">
        <f t="shared" si="19"/>
        <v>0</v>
      </c>
      <c r="D307" s="516">
        <f t="shared" si="20"/>
        <v>0</v>
      </c>
      <c r="E307" s="517"/>
      <c r="F307" s="518">
        <f t="shared" si="21"/>
        <v>0</v>
      </c>
      <c r="G307" s="519"/>
      <c r="H307" s="370"/>
      <c r="I307" s="370"/>
    </row>
    <row r="308" spans="1:9" hidden="1" x14ac:dyDescent="0.25">
      <c r="A308" s="145" t="str">
        <f t="shared" si="22"/>
        <v/>
      </c>
      <c r="B308" s="179" t="str">
        <f t="shared" si="22"/>
        <v/>
      </c>
      <c r="C308" s="226">
        <f t="shared" si="19"/>
        <v>0</v>
      </c>
      <c r="D308" s="516">
        <f t="shared" si="20"/>
        <v>0</v>
      </c>
      <c r="E308" s="517"/>
      <c r="F308" s="518">
        <f t="shared" si="21"/>
        <v>0</v>
      </c>
      <c r="G308" s="519"/>
      <c r="H308" s="370"/>
      <c r="I308" s="370"/>
    </row>
    <row r="309" spans="1:9" hidden="1" x14ac:dyDescent="0.25">
      <c r="A309" s="145" t="str">
        <f t="shared" si="22"/>
        <v/>
      </c>
      <c r="B309" s="179" t="str">
        <f t="shared" si="22"/>
        <v/>
      </c>
      <c r="C309" s="226">
        <f t="shared" si="19"/>
        <v>0</v>
      </c>
      <c r="D309" s="516">
        <f t="shared" si="20"/>
        <v>0</v>
      </c>
      <c r="E309" s="517"/>
      <c r="F309" s="518">
        <f t="shared" si="21"/>
        <v>0</v>
      </c>
      <c r="G309" s="519"/>
      <c r="H309" s="370"/>
      <c r="I309" s="370"/>
    </row>
    <row r="310" spans="1:9" hidden="1" x14ac:dyDescent="0.25">
      <c r="A310" s="145" t="str">
        <f t="shared" si="22"/>
        <v/>
      </c>
      <c r="B310" s="179" t="str">
        <f t="shared" si="22"/>
        <v/>
      </c>
      <c r="C310" s="226">
        <f t="shared" si="19"/>
        <v>0</v>
      </c>
      <c r="D310" s="516">
        <f t="shared" si="20"/>
        <v>0</v>
      </c>
      <c r="E310" s="517"/>
      <c r="F310" s="518">
        <f t="shared" si="21"/>
        <v>0</v>
      </c>
      <c r="G310" s="519"/>
      <c r="H310" s="370"/>
      <c r="I310" s="370"/>
    </row>
    <row r="311" spans="1:9" hidden="1" x14ac:dyDescent="0.25">
      <c r="A311" s="145" t="str">
        <f t="shared" si="22"/>
        <v/>
      </c>
      <c r="B311" s="179" t="str">
        <f t="shared" si="22"/>
        <v/>
      </c>
      <c r="C311" s="226">
        <f t="shared" si="19"/>
        <v>0</v>
      </c>
      <c r="D311" s="516">
        <f t="shared" si="20"/>
        <v>0</v>
      </c>
      <c r="E311" s="517"/>
      <c r="F311" s="518">
        <f t="shared" si="21"/>
        <v>0</v>
      </c>
      <c r="G311" s="519"/>
      <c r="H311" s="370"/>
      <c r="I311" s="370"/>
    </row>
    <row r="312" spans="1:9" hidden="1" x14ac:dyDescent="0.25">
      <c r="A312" s="145" t="str">
        <f t="shared" si="22"/>
        <v/>
      </c>
      <c r="B312" s="179" t="str">
        <f t="shared" si="22"/>
        <v/>
      </c>
      <c r="C312" s="226">
        <f t="shared" si="19"/>
        <v>0</v>
      </c>
      <c r="D312" s="516">
        <f t="shared" si="20"/>
        <v>0</v>
      </c>
      <c r="E312" s="517"/>
      <c r="F312" s="518">
        <f t="shared" si="21"/>
        <v>0</v>
      </c>
      <c r="G312" s="519"/>
      <c r="H312" s="370"/>
      <c r="I312" s="370"/>
    </row>
    <row r="313" spans="1:9" hidden="1" x14ac:dyDescent="0.25">
      <c r="A313" s="145" t="str">
        <f t="shared" si="22"/>
        <v/>
      </c>
      <c r="B313" s="179" t="str">
        <f t="shared" si="22"/>
        <v/>
      </c>
      <c r="C313" s="226">
        <f t="shared" ref="C313:C344" si="23">IFERROR(C428/C197,0)</f>
        <v>0</v>
      </c>
      <c r="D313" s="516">
        <f t="shared" ref="D313:D344" si="24">IFERROR(H313/C197,0)</f>
        <v>0</v>
      </c>
      <c r="E313" s="517"/>
      <c r="F313" s="518">
        <f t="shared" si="21"/>
        <v>0</v>
      </c>
      <c r="G313" s="519"/>
      <c r="H313" s="370"/>
      <c r="I313" s="370"/>
    </row>
    <row r="314" spans="1:9" hidden="1" x14ac:dyDescent="0.25">
      <c r="A314" s="145" t="str">
        <f t="shared" si="22"/>
        <v/>
      </c>
      <c r="B314" s="179" t="str">
        <f t="shared" si="22"/>
        <v/>
      </c>
      <c r="C314" s="226">
        <f t="shared" si="23"/>
        <v>0</v>
      </c>
      <c r="D314" s="516">
        <f t="shared" si="24"/>
        <v>0</v>
      </c>
      <c r="E314" s="517"/>
      <c r="F314" s="518">
        <f t="shared" si="21"/>
        <v>0</v>
      </c>
      <c r="G314" s="519"/>
      <c r="H314" s="370"/>
      <c r="I314" s="370"/>
    </row>
    <row r="315" spans="1:9" hidden="1" x14ac:dyDescent="0.25">
      <c r="A315" s="145" t="str">
        <f t="shared" si="22"/>
        <v/>
      </c>
      <c r="B315" s="179" t="str">
        <f t="shared" si="22"/>
        <v/>
      </c>
      <c r="C315" s="226">
        <f t="shared" si="23"/>
        <v>0</v>
      </c>
      <c r="D315" s="516">
        <f t="shared" si="24"/>
        <v>0</v>
      </c>
      <c r="E315" s="517"/>
      <c r="F315" s="518">
        <f t="shared" si="21"/>
        <v>0</v>
      </c>
      <c r="G315" s="519"/>
      <c r="H315" s="370"/>
      <c r="I315" s="370"/>
    </row>
    <row r="316" spans="1:9" hidden="1" x14ac:dyDescent="0.25">
      <c r="A316" s="145" t="str">
        <f t="shared" si="22"/>
        <v/>
      </c>
      <c r="B316" s="179" t="str">
        <f t="shared" si="22"/>
        <v/>
      </c>
      <c r="C316" s="226">
        <f t="shared" si="23"/>
        <v>0</v>
      </c>
      <c r="D316" s="516">
        <f t="shared" si="24"/>
        <v>0</v>
      </c>
      <c r="E316" s="517"/>
      <c r="F316" s="518">
        <f t="shared" si="21"/>
        <v>0</v>
      </c>
      <c r="G316" s="519"/>
      <c r="H316" s="370"/>
      <c r="I316" s="370"/>
    </row>
    <row r="317" spans="1:9" hidden="1" x14ac:dyDescent="0.25">
      <c r="A317" s="145" t="str">
        <f t="shared" si="22"/>
        <v/>
      </c>
      <c r="B317" s="179" t="str">
        <f t="shared" si="22"/>
        <v/>
      </c>
      <c r="C317" s="226">
        <f t="shared" si="23"/>
        <v>0</v>
      </c>
      <c r="D317" s="516">
        <f t="shared" si="24"/>
        <v>0</v>
      </c>
      <c r="E317" s="517"/>
      <c r="F317" s="518">
        <f t="shared" si="21"/>
        <v>0</v>
      </c>
      <c r="G317" s="519"/>
      <c r="H317" s="370"/>
      <c r="I317" s="370"/>
    </row>
    <row r="318" spans="1:9" hidden="1" x14ac:dyDescent="0.25">
      <c r="A318" s="145" t="str">
        <f t="shared" si="22"/>
        <v/>
      </c>
      <c r="B318" s="179" t="str">
        <f t="shared" si="22"/>
        <v/>
      </c>
      <c r="C318" s="226">
        <f t="shared" si="23"/>
        <v>0</v>
      </c>
      <c r="D318" s="516">
        <f t="shared" si="24"/>
        <v>0</v>
      </c>
      <c r="E318" s="517"/>
      <c r="F318" s="518">
        <f t="shared" si="21"/>
        <v>0</v>
      </c>
      <c r="G318" s="519"/>
      <c r="H318" s="370"/>
      <c r="I318" s="370"/>
    </row>
    <row r="319" spans="1:9" hidden="1" x14ac:dyDescent="0.25">
      <c r="A319" s="145" t="str">
        <f t="shared" si="22"/>
        <v/>
      </c>
      <c r="B319" s="179" t="str">
        <f t="shared" si="22"/>
        <v/>
      </c>
      <c r="C319" s="226">
        <f t="shared" si="23"/>
        <v>0</v>
      </c>
      <c r="D319" s="516">
        <f t="shared" si="24"/>
        <v>0</v>
      </c>
      <c r="E319" s="517"/>
      <c r="F319" s="518">
        <f t="shared" si="21"/>
        <v>0</v>
      </c>
      <c r="G319" s="519"/>
      <c r="H319" s="370"/>
      <c r="I319" s="370"/>
    </row>
    <row r="320" spans="1:9" hidden="1" x14ac:dyDescent="0.25">
      <c r="A320" s="145" t="str">
        <f t="shared" si="22"/>
        <v/>
      </c>
      <c r="B320" s="179" t="str">
        <f t="shared" si="22"/>
        <v/>
      </c>
      <c r="C320" s="226">
        <f t="shared" si="23"/>
        <v>0</v>
      </c>
      <c r="D320" s="516">
        <f t="shared" si="24"/>
        <v>0</v>
      </c>
      <c r="E320" s="517"/>
      <c r="F320" s="518">
        <f t="shared" si="21"/>
        <v>0</v>
      </c>
      <c r="G320" s="519"/>
      <c r="H320" s="370"/>
      <c r="I320" s="370"/>
    </row>
    <row r="321" spans="1:9" hidden="1" x14ac:dyDescent="0.25">
      <c r="A321" s="145" t="str">
        <f t="shared" ref="A321:B340" si="25">A80</f>
        <v/>
      </c>
      <c r="B321" s="179" t="str">
        <f t="shared" si="25"/>
        <v/>
      </c>
      <c r="C321" s="226">
        <f t="shared" si="23"/>
        <v>0</v>
      </c>
      <c r="D321" s="516">
        <f t="shared" si="24"/>
        <v>0</v>
      </c>
      <c r="E321" s="517"/>
      <c r="F321" s="518">
        <f t="shared" si="21"/>
        <v>0</v>
      </c>
      <c r="G321" s="519"/>
      <c r="H321" s="370"/>
      <c r="I321" s="370"/>
    </row>
    <row r="322" spans="1:9" hidden="1" x14ac:dyDescent="0.25">
      <c r="A322" s="145" t="str">
        <f t="shared" si="25"/>
        <v/>
      </c>
      <c r="B322" s="179" t="str">
        <f t="shared" si="25"/>
        <v/>
      </c>
      <c r="C322" s="226">
        <f t="shared" si="23"/>
        <v>0</v>
      </c>
      <c r="D322" s="516">
        <f t="shared" si="24"/>
        <v>0</v>
      </c>
      <c r="E322" s="517"/>
      <c r="F322" s="518">
        <f t="shared" si="21"/>
        <v>0</v>
      </c>
      <c r="G322" s="519"/>
      <c r="H322" s="370"/>
      <c r="I322" s="370"/>
    </row>
    <row r="323" spans="1:9" hidden="1" x14ac:dyDescent="0.25">
      <c r="A323" s="145" t="str">
        <f t="shared" si="25"/>
        <v/>
      </c>
      <c r="B323" s="179" t="str">
        <f t="shared" si="25"/>
        <v/>
      </c>
      <c r="C323" s="226">
        <f t="shared" si="23"/>
        <v>0</v>
      </c>
      <c r="D323" s="516">
        <f t="shared" si="24"/>
        <v>0</v>
      </c>
      <c r="E323" s="517"/>
      <c r="F323" s="518">
        <f t="shared" si="21"/>
        <v>0</v>
      </c>
      <c r="G323" s="519"/>
      <c r="H323" s="370"/>
      <c r="I323" s="370"/>
    </row>
    <row r="324" spans="1:9" hidden="1" x14ac:dyDescent="0.25">
      <c r="A324" s="145" t="str">
        <f t="shared" si="25"/>
        <v/>
      </c>
      <c r="B324" s="179" t="str">
        <f t="shared" si="25"/>
        <v/>
      </c>
      <c r="C324" s="226">
        <f t="shared" si="23"/>
        <v>0</v>
      </c>
      <c r="D324" s="516">
        <f t="shared" si="24"/>
        <v>0</v>
      </c>
      <c r="E324" s="517"/>
      <c r="F324" s="518">
        <f t="shared" si="21"/>
        <v>0</v>
      </c>
      <c r="G324" s="519"/>
      <c r="H324" s="370"/>
      <c r="I324" s="370"/>
    </row>
    <row r="325" spans="1:9" hidden="1" x14ac:dyDescent="0.25">
      <c r="A325" s="145" t="str">
        <f t="shared" si="25"/>
        <v/>
      </c>
      <c r="B325" s="179" t="str">
        <f t="shared" si="25"/>
        <v/>
      </c>
      <c r="C325" s="226">
        <f t="shared" si="23"/>
        <v>0</v>
      </c>
      <c r="D325" s="516">
        <f t="shared" si="24"/>
        <v>0</v>
      </c>
      <c r="E325" s="517"/>
      <c r="F325" s="518">
        <f t="shared" si="21"/>
        <v>0</v>
      </c>
      <c r="G325" s="519"/>
      <c r="H325" s="370"/>
      <c r="I325" s="370"/>
    </row>
    <row r="326" spans="1:9" hidden="1" x14ac:dyDescent="0.25">
      <c r="A326" s="145" t="str">
        <f t="shared" si="25"/>
        <v/>
      </c>
      <c r="B326" s="179" t="str">
        <f t="shared" si="25"/>
        <v/>
      </c>
      <c r="C326" s="226">
        <f t="shared" si="23"/>
        <v>0</v>
      </c>
      <c r="D326" s="516">
        <f t="shared" si="24"/>
        <v>0</v>
      </c>
      <c r="E326" s="517"/>
      <c r="F326" s="518">
        <f t="shared" si="21"/>
        <v>0</v>
      </c>
      <c r="G326" s="519"/>
      <c r="H326" s="370"/>
      <c r="I326" s="370"/>
    </row>
    <row r="327" spans="1:9" hidden="1" x14ac:dyDescent="0.25">
      <c r="A327" s="145" t="str">
        <f t="shared" si="25"/>
        <v/>
      </c>
      <c r="B327" s="179" t="str">
        <f t="shared" si="25"/>
        <v/>
      </c>
      <c r="C327" s="226">
        <f t="shared" si="23"/>
        <v>0</v>
      </c>
      <c r="D327" s="516">
        <f t="shared" si="24"/>
        <v>0</v>
      </c>
      <c r="E327" s="517"/>
      <c r="F327" s="518">
        <f t="shared" si="21"/>
        <v>0</v>
      </c>
      <c r="G327" s="519"/>
      <c r="H327" s="370"/>
      <c r="I327" s="370"/>
    </row>
    <row r="328" spans="1:9" hidden="1" x14ac:dyDescent="0.25">
      <c r="A328" s="145" t="str">
        <f t="shared" si="25"/>
        <v/>
      </c>
      <c r="B328" s="179" t="str">
        <f t="shared" si="25"/>
        <v/>
      </c>
      <c r="C328" s="226">
        <f t="shared" si="23"/>
        <v>0</v>
      </c>
      <c r="D328" s="516">
        <f t="shared" si="24"/>
        <v>0</v>
      </c>
      <c r="E328" s="517"/>
      <c r="F328" s="518">
        <f t="shared" si="21"/>
        <v>0</v>
      </c>
      <c r="G328" s="519"/>
      <c r="H328" s="370"/>
      <c r="I328" s="370"/>
    </row>
    <row r="329" spans="1:9" hidden="1" x14ac:dyDescent="0.25">
      <c r="A329" s="145" t="str">
        <f t="shared" si="25"/>
        <v/>
      </c>
      <c r="B329" s="179" t="str">
        <f t="shared" si="25"/>
        <v/>
      </c>
      <c r="C329" s="226">
        <f t="shared" si="23"/>
        <v>0</v>
      </c>
      <c r="D329" s="516">
        <f t="shared" si="24"/>
        <v>0</v>
      </c>
      <c r="E329" s="517"/>
      <c r="F329" s="518">
        <f t="shared" si="21"/>
        <v>0</v>
      </c>
      <c r="G329" s="519"/>
      <c r="H329" s="370"/>
      <c r="I329" s="370"/>
    </row>
    <row r="330" spans="1:9" hidden="1" x14ac:dyDescent="0.25">
      <c r="A330" s="145" t="str">
        <f t="shared" si="25"/>
        <v/>
      </c>
      <c r="B330" s="179" t="str">
        <f t="shared" si="25"/>
        <v/>
      </c>
      <c r="C330" s="226">
        <f t="shared" si="23"/>
        <v>0</v>
      </c>
      <c r="D330" s="516">
        <f t="shared" si="24"/>
        <v>0</v>
      </c>
      <c r="E330" s="517"/>
      <c r="F330" s="518">
        <f t="shared" si="21"/>
        <v>0</v>
      </c>
      <c r="G330" s="519"/>
      <c r="H330" s="370"/>
      <c r="I330" s="370"/>
    </row>
    <row r="331" spans="1:9" hidden="1" x14ac:dyDescent="0.25">
      <c r="A331" s="145" t="str">
        <f t="shared" si="25"/>
        <v/>
      </c>
      <c r="B331" s="179" t="str">
        <f t="shared" si="25"/>
        <v/>
      </c>
      <c r="C331" s="226">
        <f t="shared" si="23"/>
        <v>0</v>
      </c>
      <c r="D331" s="516">
        <f t="shared" si="24"/>
        <v>0</v>
      </c>
      <c r="E331" s="517"/>
      <c r="F331" s="518">
        <f t="shared" si="21"/>
        <v>0</v>
      </c>
      <c r="G331" s="519"/>
      <c r="H331" s="370"/>
      <c r="I331" s="370"/>
    </row>
    <row r="332" spans="1:9" hidden="1" x14ac:dyDescent="0.25">
      <c r="A332" s="145" t="str">
        <f t="shared" si="25"/>
        <v/>
      </c>
      <c r="B332" s="179" t="str">
        <f t="shared" si="25"/>
        <v/>
      </c>
      <c r="C332" s="226">
        <f t="shared" si="23"/>
        <v>0</v>
      </c>
      <c r="D332" s="516">
        <f t="shared" si="24"/>
        <v>0</v>
      </c>
      <c r="E332" s="517"/>
      <c r="F332" s="518">
        <f t="shared" si="21"/>
        <v>0</v>
      </c>
      <c r="G332" s="519"/>
      <c r="H332" s="370"/>
      <c r="I332" s="370"/>
    </row>
    <row r="333" spans="1:9" hidden="1" x14ac:dyDescent="0.25">
      <c r="A333" s="145" t="str">
        <f t="shared" si="25"/>
        <v/>
      </c>
      <c r="B333" s="179" t="str">
        <f t="shared" si="25"/>
        <v/>
      </c>
      <c r="C333" s="226">
        <f t="shared" si="23"/>
        <v>0</v>
      </c>
      <c r="D333" s="516">
        <f t="shared" si="24"/>
        <v>0</v>
      </c>
      <c r="E333" s="517"/>
      <c r="F333" s="518">
        <f t="shared" si="21"/>
        <v>0</v>
      </c>
      <c r="G333" s="519"/>
      <c r="H333" s="370"/>
      <c r="I333" s="370"/>
    </row>
    <row r="334" spans="1:9" hidden="1" x14ac:dyDescent="0.25">
      <c r="A334" s="145" t="str">
        <f t="shared" si="25"/>
        <v/>
      </c>
      <c r="B334" s="179" t="str">
        <f t="shared" si="25"/>
        <v/>
      </c>
      <c r="C334" s="226">
        <f t="shared" si="23"/>
        <v>0</v>
      </c>
      <c r="D334" s="516">
        <f t="shared" si="24"/>
        <v>0</v>
      </c>
      <c r="E334" s="517"/>
      <c r="F334" s="518">
        <f t="shared" si="21"/>
        <v>0</v>
      </c>
      <c r="G334" s="519"/>
      <c r="H334" s="370"/>
      <c r="I334" s="370"/>
    </row>
    <row r="335" spans="1:9" hidden="1" x14ac:dyDescent="0.25">
      <c r="A335" s="145" t="str">
        <f t="shared" si="25"/>
        <v/>
      </c>
      <c r="B335" s="179" t="str">
        <f t="shared" si="25"/>
        <v/>
      </c>
      <c r="C335" s="226">
        <f t="shared" si="23"/>
        <v>0</v>
      </c>
      <c r="D335" s="516">
        <f t="shared" si="24"/>
        <v>0</v>
      </c>
      <c r="E335" s="517"/>
      <c r="F335" s="518">
        <f t="shared" si="21"/>
        <v>0</v>
      </c>
      <c r="G335" s="519"/>
      <c r="H335" s="370"/>
      <c r="I335" s="370"/>
    </row>
    <row r="336" spans="1:9" hidden="1" x14ac:dyDescent="0.25">
      <c r="A336" s="145" t="str">
        <f t="shared" si="25"/>
        <v/>
      </c>
      <c r="B336" s="179" t="str">
        <f t="shared" si="25"/>
        <v/>
      </c>
      <c r="C336" s="226">
        <f t="shared" si="23"/>
        <v>0</v>
      </c>
      <c r="D336" s="516">
        <f t="shared" si="24"/>
        <v>0</v>
      </c>
      <c r="E336" s="517"/>
      <c r="F336" s="518">
        <f t="shared" si="21"/>
        <v>0</v>
      </c>
      <c r="G336" s="519"/>
      <c r="H336" s="370"/>
      <c r="I336" s="370"/>
    </row>
    <row r="337" spans="1:9" hidden="1" x14ac:dyDescent="0.25">
      <c r="A337" s="145" t="str">
        <f t="shared" si="25"/>
        <v/>
      </c>
      <c r="B337" s="179" t="str">
        <f t="shared" si="25"/>
        <v/>
      </c>
      <c r="C337" s="226">
        <f t="shared" si="23"/>
        <v>0</v>
      </c>
      <c r="D337" s="516">
        <f t="shared" si="24"/>
        <v>0</v>
      </c>
      <c r="E337" s="517"/>
      <c r="F337" s="518">
        <f t="shared" si="21"/>
        <v>0</v>
      </c>
      <c r="G337" s="519"/>
      <c r="H337" s="370"/>
      <c r="I337" s="370"/>
    </row>
    <row r="338" spans="1:9" hidden="1" x14ac:dyDescent="0.25">
      <c r="A338" s="145" t="str">
        <f t="shared" si="25"/>
        <v/>
      </c>
      <c r="B338" s="179" t="str">
        <f t="shared" si="25"/>
        <v/>
      </c>
      <c r="C338" s="226">
        <f t="shared" si="23"/>
        <v>0</v>
      </c>
      <c r="D338" s="516">
        <f t="shared" si="24"/>
        <v>0</v>
      </c>
      <c r="E338" s="517"/>
      <c r="F338" s="518">
        <f t="shared" si="21"/>
        <v>0</v>
      </c>
      <c r="G338" s="519"/>
      <c r="H338" s="370"/>
      <c r="I338" s="370"/>
    </row>
    <row r="339" spans="1:9" hidden="1" x14ac:dyDescent="0.25">
      <c r="A339" s="145" t="str">
        <f t="shared" si="25"/>
        <v/>
      </c>
      <c r="B339" s="179" t="str">
        <f t="shared" si="25"/>
        <v/>
      </c>
      <c r="C339" s="226">
        <f t="shared" si="23"/>
        <v>0</v>
      </c>
      <c r="D339" s="516">
        <f t="shared" si="24"/>
        <v>0</v>
      </c>
      <c r="E339" s="517"/>
      <c r="F339" s="518">
        <f t="shared" si="21"/>
        <v>0</v>
      </c>
      <c r="G339" s="519"/>
      <c r="H339" s="370"/>
      <c r="I339" s="370"/>
    </row>
    <row r="340" spans="1:9" hidden="1" x14ac:dyDescent="0.25">
      <c r="A340" s="145" t="str">
        <f t="shared" si="25"/>
        <v/>
      </c>
      <c r="B340" s="179" t="str">
        <f t="shared" si="25"/>
        <v/>
      </c>
      <c r="C340" s="226">
        <f t="shared" si="23"/>
        <v>0</v>
      </c>
      <c r="D340" s="516">
        <f t="shared" si="24"/>
        <v>0</v>
      </c>
      <c r="E340" s="517"/>
      <c r="F340" s="518">
        <f t="shared" si="21"/>
        <v>0</v>
      </c>
      <c r="G340" s="519"/>
      <c r="H340" s="370"/>
      <c r="I340" s="370"/>
    </row>
    <row r="341" spans="1:9" hidden="1" x14ac:dyDescent="0.25">
      <c r="A341" s="145" t="str">
        <f t="shared" ref="A341:B360" si="26">A100</f>
        <v/>
      </c>
      <c r="B341" s="179" t="str">
        <f t="shared" si="26"/>
        <v/>
      </c>
      <c r="C341" s="226">
        <f t="shared" si="23"/>
        <v>0</v>
      </c>
      <c r="D341" s="516">
        <f t="shared" si="24"/>
        <v>0</v>
      </c>
      <c r="E341" s="517"/>
      <c r="F341" s="518">
        <f t="shared" si="21"/>
        <v>0</v>
      </c>
      <c r="G341" s="519"/>
      <c r="H341" s="370"/>
      <c r="I341" s="370"/>
    </row>
    <row r="342" spans="1:9" hidden="1" x14ac:dyDescent="0.25">
      <c r="A342" s="145" t="str">
        <f t="shared" si="26"/>
        <v/>
      </c>
      <c r="B342" s="179" t="str">
        <f t="shared" si="26"/>
        <v/>
      </c>
      <c r="C342" s="226">
        <f t="shared" si="23"/>
        <v>0</v>
      </c>
      <c r="D342" s="516">
        <f t="shared" si="24"/>
        <v>0</v>
      </c>
      <c r="E342" s="517"/>
      <c r="F342" s="518">
        <f t="shared" si="21"/>
        <v>0</v>
      </c>
      <c r="G342" s="519"/>
      <c r="H342" s="370"/>
      <c r="I342" s="370"/>
    </row>
    <row r="343" spans="1:9" hidden="1" x14ac:dyDescent="0.25">
      <c r="A343" s="145" t="str">
        <f t="shared" si="26"/>
        <v/>
      </c>
      <c r="B343" s="179" t="str">
        <f t="shared" si="26"/>
        <v/>
      </c>
      <c r="C343" s="226">
        <f t="shared" si="23"/>
        <v>0</v>
      </c>
      <c r="D343" s="516">
        <f t="shared" si="24"/>
        <v>0</v>
      </c>
      <c r="E343" s="517"/>
      <c r="F343" s="518">
        <f t="shared" si="21"/>
        <v>0</v>
      </c>
      <c r="G343" s="519"/>
      <c r="H343" s="370"/>
      <c r="I343" s="370"/>
    </row>
    <row r="344" spans="1:9" hidden="1" x14ac:dyDescent="0.25">
      <c r="A344" s="145" t="str">
        <f t="shared" si="26"/>
        <v/>
      </c>
      <c r="B344" s="179" t="str">
        <f t="shared" si="26"/>
        <v/>
      </c>
      <c r="C344" s="226">
        <f t="shared" si="23"/>
        <v>0</v>
      </c>
      <c r="D344" s="516">
        <f t="shared" si="24"/>
        <v>0</v>
      </c>
      <c r="E344" s="517"/>
      <c r="F344" s="518">
        <f t="shared" si="21"/>
        <v>0</v>
      </c>
      <c r="G344" s="519"/>
      <c r="H344" s="370"/>
      <c r="I344" s="370"/>
    </row>
    <row r="345" spans="1:9" hidden="1" x14ac:dyDescent="0.25">
      <c r="A345" s="145" t="str">
        <f t="shared" si="26"/>
        <v/>
      </c>
      <c r="B345" s="179" t="str">
        <f t="shared" si="26"/>
        <v/>
      </c>
      <c r="C345" s="226">
        <f t="shared" ref="C345:C370" si="27">IFERROR(C460/C229,0)</f>
        <v>0</v>
      </c>
      <c r="D345" s="516">
        <f t="shared" ref="D345:D370" si="28">IFERROR(H345/C229,0)</f>
        <v>0</v>
      </c>
      <c r="E345" s="517"/>
      <c r="F345" s="518">
        <f t="shared" si="21"/>
        <v>0</v>
      </c>
      <c r="G345" s="519"/>
      <c r="H345" s="370"/>
      <c r="I345" s="370"/>
    </row>
    <row r="346" spans="1:9" hidden="1" x14ac:dyDescent="0.25">
      <c r="A346" s="145" t="str">
        <f t="shared" si="26"/>
        <v/>
      </c>
      <c r="B346" s="179" t="str">
        <f t="shared" si="26"/>
        <v/>
      </c>
      <c r="C346" s="226">
        <f t="shared" si="27"/>
        <v>0</v>
      </c>
      <c r="D346" s="516">
        <f t="shared" si="28"/>
        <v>0</v>
      </c>
      <c r="E346" s="517"/>
      <c r="F346" s="518">
        <f t="shared" ref="F346:F370" si="29">IFERROR(D346/C346,0)</f>
        <v>0</v>
      </c>
      <c r="G346" s="519"/>
      <c r="H346" s="370"/>
      <c r="I346" s="370"/>
    </row>
    <row r="347" spans="1:9" hidden="1" x14ac:dyDescent="0.25">
      <c r="A347" s="145" t="str">
        <f t="shared" si="26"/>
        <v/>
      </c>
      <c r="B347" s="179" t="str">
        <f t="shared" si="26"/>
        <v/>
      </c>
      <c r="C347" s="226">
        <f t="shared" si="27"/>
        <v>0</v>
      </c>
      <c r="D347" s="516">
        <f t="shared" si="28"/>
        <v>0</v>
      </c>
      <c r="E347" s="517"/>
      <c r="F347" s="518">
        <f t="shared" si="29"/>
        <v>0</v>
      </c>
      <c r="G347" s="519"/>
      <c r="H347" s="370"/>
      <c r="I347" s="370"/>
    </row>
    <row r="348" spans="1:9" hidden="1" x14ac:dyDescent="0.25">
      <c r="A348" s="145" t="str">
        <f t="shared" si="26"/>
        <v/>
      </c>
      <c r="B348" s="179" t="str">
        <f t="shared" si="26"/>
        <v/>
      </c>
      <c r="C348" s="226">
        <f t="shared" si="27"/>
        <v>0</v>
      </c>
      <c r="D348" s="516">
        <f t="shared" si="28"/>
        <v>0</v>
      </c>
      <c r="E348" s="517"/>
      <c r="F348" s="518">
        <f t="shared" si="29"/>
        <v>0</v>
      </c>
      <c r="G348" s="519"/>
      <c r="H348" s="370"/>
      <c r="I348" s="370"/>
    </row>
    <row r="349" spans="1:9" hidden="1" x14ac:dyDescent="0.25">
      <c r="A349" s="145" t="str">
        <f t="shared" si="26"/>
        <v/>
      </c>
      <c r="B349" s="179" t="str">
        <f t="shared" si="26"/>
        <v/>
      </c>
      <c r="C349" s="226">
        <f t="shared" si="27"/>
        <v>0</v>
      </c>
      <c r="D349" s="516">
        <f t="shared" si="28"/>
        <v>0</v>
      </c>
      <c r="E349" s="517"/>
      <c r="F349" s="518">
        <f t="shared" si="29"/>
        <v>0</v>
      </c>
      <c r="G349" s="519"/>
      <c r="H349" s="370"/>
      <c r="I349" s="370"/>
    </row>
    <row r="350" spans="1:9" hidden="1" x14ac:dyDescent="0.25">
      <c r="A350" s="145" t="str">
        <f t="shared" si="26"/>
        <v/>
      </c>
      <c r="B350" s="179" t="str">
        <f t="shared" si="26"/>
        <v/>
      </c>
      <c r="C350" s="226">
        <f t="shared" si="27"/>
        <v>0</v>
      </c>
      <c r="D350" s="516">
        <f t="shared" si="28"/>
        <v>0</v>
      </c>
      <c r="E350" s="517"/>
      <c r="F350" s="518">
        <f t="shared" si="29"/>
        <v>0</v>
      </c>
      <c r="G350" s="519"/>
      <c r="H350" s="370"/>
      <c r="I350" s="370"/>
    </row>
    <row r="351" spans="1:9" hidden="1" x14ac:dyDescent="0.25">
      <c r="A351" s="145" t="str">
        <f t="shared" si="26"/>
        <v/>
      </c>
      <c r="B351" s="179" t="str">
        <f t="shared" si="26"/>
        <v/>
      </c>
      <c r="C351" s="226">
        <f t="shared" si="27"/>
        <v>0</v>
      </c>
      <c r="D351" s="516">
        <f t="shared" si="28"/>
        <v>0</v>
      </c>
      <c r="E351" s="517"/>
      <c r="F351" s="518">
        <f t="shared" si="29"/>
        <v>0</v>
      </c>
      <c r="G351" s="519"/>
      <c r="H351" s="370"/>
      <c r="I351" s="370"/>
    </row>
    <row r="352" spans="1:9" hidden="1" x14ac:dyDescent="0.25">
      <c r="A352" s="145" t="str">
        <f t="shared" si="26"/>
        <v/>
      </c>
      <c r="B352" s="179" t="str">
        <f t="shared" si="26"/>
        <v/>
      </c>
      <c r="C352" s="226">
        <f t="shared" si="27"/>
        <v>0</v>
      </c>
      <c r="D352" s="516">
        <f t="shared" si="28"/>
        <v>0</v>
      </c>
      <c r="E352" s="517"/>
      <c r="F352" s="518">
        <f t="shared" si="29"/>
        <v>0</v>
      </c>
      <c r="G352" s="519"/>
      <c r="H352" s="370"/>
      <c r="I352" s="370"/>
    </row>
    <row r="353" spans="1:9" hidden="1" x14ac:dyDescent="0.25">
      <c r="A353" s="145" t="str">
        <f t="shared" si="26"/>
        <v/>
      </c>
      <c r="B353" s="179" t="str">
        <f t="shared" si="26"/>
        <v/>
      </c>
      <c r="C353" s="226">
        <f t="shared" si="27"/>
        <v>0</v>
      </c>
      <c r="D353" s="516">
        <f t="shared" si="28"/>
        <v>0</v>
      </c>
      <c r="E353" s="517"/>
      <c r="F353" s="518">
        <f t="shared" si="29"/>
        <v>0</v>
      </c>
      <c r="G353" s="519"/>
      <c r="H353" s="370"/>
      <c r="I353" s="370"/>
    </row>
    <row r="354" spans="1:9" hidden="1" x14ac:dyDescent="0.25">
      <c r="A354" s="145" t="str">
        <f t="shared" si="26"/>
        <v/>
      </c>
      <c r="B354" s="179" t="str">
        <f t="shared" si="26"/>
        <v/>
      </c>
      <c r="C354" s="226">
        <f t="shared" si="27"/>
        <v>0</v>
      </c>
      <c r="D354" s="516">
        <f t="shared" si="28"/>
        <v>0</v>
      </c>
      <c r="E354" s="517"/>
      <c r="F354" s="518">
        <f t="shared" si="29"/>
        <v>0</v>
      </c>
      <c r="G354" s="519"/>
      <c r="H354" s="370"/>
      <c r="I354" s="370"/>
    </row>
    <row r="355" spans="1:9" hidden="1" x14ac:dyDescent="0.25">
      <c r="A355" s="145" t="str">
        <f t="shared" si="26"/>
        <v/>
      </c>
      <c r="B355" s="179" t="str">
        <f t="shared" si="26"/>
        <v/>
      </c>
      <c r="C355" s="226">
        <f t="shared" si="27"/>
        <v>0</v>
      </c>
      <c r="D355" s="516">
        <f t="shared" si="28"/>
        <v>0</v>
      </c>
      <c r="E355" s="517"/>
      <c r="F355" s="518">
        <f t="shared" si="29"/>
        <v>0</v>
      </c>
      <c r="G355" s="519"/>
      <c r="H355" s="370"/>
      <c r="I355" s="370"/>
    </row>
    <row r="356" spans="1:9" hidden="1" x14ac:dyDescent="0.25">
      <c r="A356" s="145" t="str">
        <f t="shared" si="26"/>
        <v/>
      </c>
      <c r="B356" s="179" t="str">
        <f t="shared" si="26"/>
        <v/>
      </c>
      <c r="C356" s="226">
        <f t="shared" si="27"/>
        <v>0</v>
      </c>
      <c r="D356" s="516">
        <f t="shared" si="28"/>
        <v>0</v>
      </c>
      <c r="E356" s="517"/>
      <c r="F356" s="518">
        <f t="shared" si="29"/>
        <v>0</v>
      </c>
      <c r="G356" s="519"/>
      <c r="H356" s="370"/>
      <c r="I356" s="370"/>
    </row>
    <row r="357" spans="1:9" hidden="1" x14ac:dyDescent="0.25">
      <c r="A357" s="145" t="str">
        <f t="shared" si="26"/>
        <v/>
      </c>
      <c r="B357" s="179" t="str">
        <f t="shared" si="26"/>
        <v/>
      </c>
      <c r="C357" s="226">
        <f t="shared" si="27"/>
        <v>0</v>
      </c>
      <c r="D357" s="516">
        <f t="shared" si="28"/>
        <v>0</v>
      </c>
      <c r="E357" s="517"/>
      <c r="F357" s="518">
        <f t="shared" si="29"/>
        <v>0</v>
      </c>
      <c r="G357" s="519"/>
      <c r="H357" s="370"/>
      <c r="I357" s="370"/>
    </row>
    <row r="358" spans="1:9" hidden="1" x14ac:dyDescent="0.25">
      <c r="A358" s="145" t="str">
        <f t="shared" si="26"/>
        <v/>
      </c>
      <c r="B358" s="179" t="str">
        <f t="shared" si="26"/>
        <v/>
      </c>
      <c r="C358" s="226">
        <f t="shared" si="27"/>
        <v>0</v>
      </c>
      <c r="D358" s="516">
        <f t="shared" si="28"/>
        <v>0</v>
      </c>
      <c r="E358" s="517"/>
      <c r="F358" s="518">
        <f t="shared" si="29"/>
        <v>0</v>
      </c>
      <c r="G358" s="519"/>
      <c r="H358" s="370"/>
      <c r="I358" s="370"/>
    </row>
    <row r="359" spans="1:9" hidden="1" x14ac:dyDescent="0.25">
      <c r="A359" s="145" t="str">
        <f t="shared" si="26"/>
        <v/>
      </c>
      <c r="B359" s="179" t="str">
        <f t="shared" si="26"/>
        <v/>
      </c>
      <c r="C359" s="226">
        <f t="shared" si="27"/>
        <v>0</v>
      </c>
      <c r="D359" s="516">
        <f t="shared" si="28"/>
        <v>0</v>
      </c>
      <c r="E359" s="517"/>
      <c r="F359" s="518">
        <f t="shared" si="29"/>
        <v>0</v>
      </c>
      <c r="G359" s="519"/>
      <c r="H359" s="370"/>
      <c r="I359" s="370"/>
    </row>
    <row r="360" spans="1:9" hidden="1" x14ac:dyDescent="0.25">
      <c r="A360" s="145" t="str">
        <f t="shared" si="26"/>
        <v/>
      </c>
      <c r="B360" s="179" t="str">
        <f t="shared" si="26"/>
        <v/>
      </c>
      <c r="C360" s="226">
        <f t="shared" si="27"/>
        <v>0</v>
      </c>
      <c r="D360" s="516">
        <f t="shared" si="28"/>
        <v>0</v>
      </c>
      <c r="E360" s="517"/>
      <c r="F360" s="518">
        <f t="shared" si="29"/>
        <v>0</v>
      </c>
      <c r="G360" s="519"/>
      <c r="H360" s="370"/>
      <c r="I360" s="370"/>
    </row>
    <row r="361" spans="1:9" hidden="1" x14ac:dyDescent="0.25">
      <c r="A361" s="145" t="str">
        <f t="shared" ref="A361:B370" si="30">A120</f>
        <v/>
      </c>
      <c r="B361" s="179" t="str">
        <f t="shared" si="30"/>
        <v/>
      </c>
      <c r="C361" s="226">
        <f t="shared" si="27"/>
        <v>0</v>
      </c>
      <c r="D361" s="516">
        <f t="shared" si="28"/>
        <v>0</v>
      </c>
      <c r="E361" s="517"/>
      <c r="F361" s="518">
        <f t="shared" si="29"/>
        <v>0</v>
      </c>
      <c r="G361" s="519"/>
      <c r="H361" s="370"/>
      <c r="I361" s="370"/>
    </row>
    <row r="362" spans="1:9" hidden="1" x14ac:dyDescent="0.25">
      <c r="A362" s="145" t="str">
        <f t="shared" si="30"/>
        <v/>
      </c>
      <c r="B362" s="179" t="str">
        <f t="shared" si="30"/>
        <v/>
      </c>
      <c r="C362" s="226">
        <f t="shared" si="27"/>
        <v>0</v>
      </c>
      <c r="D362" s="516">
        <f t="shared" si="28"/>
        <v>0</v>
      </c>
      <c r="E362" s="517"/>
      <c r="F362" s="518">
        <f t="shared" si="29"/>
        <v>0</v>
      </c>
      <c r="G362" s="519"/>
      <c r="H362" s="370"/>
      <c r="I362" s="370"/>
    </row>
    <row r="363" spans="1:9" hidden="1" x14ac:dyDescent="0.25">
      <c r="A363" s="145" t="str">
        <f t="shared" si="30"/>
        <v/>
      </c>
      <c r="B363" s="179" t="str">
        <f t="shared" si="30"/>
        <v/>
      </c>
      <c r="C363" s="226">
        <f t="shared" si="27"/>
        <v>0</v>
      </c>
      <c r="D363" s="516">
        <f t="shared" si="28"/>
        <v>0</v>
      </c>
      <c r="E363" s="517"/>
      <c r="F363" s="518">
        <f t="shared" si="29"/>
        <v>0</v>
      </c>
      <c r="G363" s="519"/>
      <c r="H363" s="370"/>
      <c r="I363" s="370"/>
    </row>
    <row r="364" spans="1:9" hidden="1" x14ac:dyDescent="0.25">
      <c r="A364" s="145" t="str">
        <f t="shared" si="30"/>
        <v/>
      </c>
      <c r="B364" s="179" t="str">
        <f t="shared" si="30"/>
        <v/>
      </c>
      <c r="C364" s="226">
        <f t="shared" si="27"/>
        <v>0</v>
      </c>
      <c r="D364" s="516">
        <f t="shared" si="28"/>
        <v>0</v>
      </c>
      <c r="E364" s="517"/>
      <c r="F364" s="518">
        <f t="shared" si="29"/>
        <v>0</v>
      </c>
      <c r="G364" s="519"/>
      <c r="H364" s="370"/>
      <c r="I364" s="370"/>
    </row>
    <row r="365" spans="1:9" hidden="1" x14ac:dyDescent="0.25">
      <c r="A365" s="145" t="str">
        <f t="shared" si="30"/>
        <v/>
      </c>
      <c r="B365" s="179" t="str">
        <f t="shared" si="30"/>
        <v/>
      </c>
      <c r="C365" s="226">
        <f t="shared" si="27"/>
        <v>0</v>
      </c>
      <c r="D365" s="516">
        <f t="shared" si="28"/>
        <v>0</v>
      </c>
      <c r="E365" s="517"/>
      <c r="F365" s="518">
        <f t="shared" si="29"/>
        <v>0</v>
      </c>
      <c r="G365" s="519"/>
      <c r="H365" s="370"/>
      <c r="I365" s="370"/>
    </row>
    <row r="366" spans="1:9" hidden="1" x14ac:dyDescent="0.25">
      <c r="A366" s="145" t="str">
        <f t="shared" si="30"/>
        <v/>
      </c>
      <c r="B366" s="179" t="str">
        <f t="shared" si="30"/>
        <v/>
      </c>
      <c r="C366" s="226">
        <f t="shared" si="27"/>
        <v>0</v>
      </c>
      <c r="D366" s="516">
        <f t="shared" si="28"/>
        <v>0</v>
      </c>
      <c r="E366" s="517"/>
      <c r="F366" s="518">
        <f t="shared" si="29"/>
        <v>0</v>
      </c>
      <c r="G366" s="519"/>
      <c r="H366" s="370"/>
      <c r="I366" s="370"/>
    </row>
    <row r="367" spans="1:9" hidden="1" x14ac:dyDescent="0.25">
      <c r="A367" s="145" t="str">
        <f t="shared" si="30"/>
        <v/>
      </c>
      <c r="B367" s="179" t="str">
        <f t="shared" si="30"/>
        <v/>
      </c>
      <c r="C367" s="226">
        <f t="shared" si="27"/>
        <v>0</v>
      </c>
      <c r="D367" s="516">
        <f t="shared" si="28"/>
        <v>0</v>
      </c>
      <c r="E367" s="517"/>
      <c r="F367" s="518">
        <f t="shared" si="29"/>
        <v>0</v>
      </c>
      <c r="G367" s="519"/>
      <c r="H367" s="370"/>
      <c r="I367" s="370"/>
    </row>
    <row r="368" spans="1:9" hidden="1" x14ac:dyDescent="0.25">
      <c r="A368" s="145" t="str">
        <f t="shared" si="30"/>
        <v/>
      </c>
      <c r="B368" s="179" t="str">
        <f t="shared" si="30"/>
        <v/>
      </c>
      <c r="C368" s="226">
        <f t="shared" si="27"/>
        <v>0</v>
      </c>
      <c r="D368" s="516">
        <f t="shared" si="28"/>
        <v>0</v>
      </c>
      <c r="E368" s="517"/>
      <c r="F368" s="518">
        <f t="shared" si="29"/>
        <v>0</v>
      </c>
      <c r="G368" s="519"/>
      <c r="H368" s="370"/>
      <c r="I368" s="370"/>
    </row>
    <row r="369" spans="1:9" hidden="1" x14ac:dyDescent="0.25">
      <c r="A369" s="145" t="str">
        <f t="shared" si="30"/>
        <v/>
      </c>
      <c r="B369" s="179" t="str">
        <f t="shared" si="30"/>
        <v/>
      </c>
      <c r="C369" s="226">
        <f t="shared" si="27"/>
        <v>0</v>
      </c>
      <c r="D369" s="516">
        <f t="shared" si="28"/>
        <v>0</v>
      </c>
      <c r="E369" s="517"/>
      <c r="F369" s="518">
        <f t="shared" si="29"/>
        <v>0</v>
      </c>
      <c r="G369" s="519"/>
      <c r="H369" s="370"/>
      <c r="I369" s="370"/>
    </row>
    <row r="370" spans="1:9" hidden="1" x14ac:dyDescent="0.25">
      <c r="A370" s="145" t="str">
        <f t="shared" si="30"/>
        <v/>
      </c>
      <c r="B370" s="179" t="str">
        <f t="shared" si="30"/>
        <v/>
      </c>
      <c r="C370" s="226">
        <f t="shared" si="27"/>
        <v>0</v>
      </c>
      <c r="D370" s="516">
        <f t="shared" si="28"/>
        <v>0</v>
      </c>
      <c r="E370" s="517"/>
      <c r="F370" s="518">
        <f t="shared" si="29"/>
        <v>0</v>
      </c>
      <c r="G370" s="519"/>
      <c r="H370" s="370"/>
      <c r="I370" s="370"/>
    </row>
    <row r="371" spans="1:9" hidden="1" x14ac:dyDescent="0.25">
      <c r="A371" s="145" t="str">
        <f t="shared" ref="A371:B380" si="31">A130</f>
        <v/>
      </c>
      <c r="B371" s="179" t="str">
        <f t="shared" si="31"/>
        <v/>
      </c>
      <c r="C371" s="226">
        <f t="shared" ref="C371:C390" si="32">IFERROR(C496/C255,0)</f>
        <v>0</v>
      </c>
      <c r="D371" s="516">
        <f t="shared" ref="D371:D380" si="33">IFERROR(H371/C255,0)</f>
        <v>0</v>
      </c>
      <c r="E371" s="517"/>
      <c r="F371" s="518">
        <f t="shared" ref="F371:F381" si="34">IFERROR(D371/C371,0)</f>
        <v>0</v>
      </c>
      <c r="G371" s="519"/>
      <c r="H371" s="370"/>
      <c r="I371" s="370"/>
    </row>
    <row r="372" spans="1:9" hidden="1" x14ac:dyDescent="0.25">
      <c r="A372" s="145" t="str">
        <f t="shared" si="31"/>
        <v/>
      </c>
      <c r="B372" s="179" t="str">
        <f t="shared" si="31"/>
        <v/>
      </c>
      <c r="C372" s="226">
        <f t="shared" si="32"/>
        <v>0</v>
      </c>
      <c r="D372" s="516">
        <f t="shared" si="33"/>
        <v>0</v>
      </c>
      <c r="E372" s="517"/>
      <c r="F372" s="518">
        <f t="shared" si="34"/>
        <v>0</v>
      </c>
      <c r="G372" s="519"/>
      <c r="H372" s="370"/>
      <c r="I372" s="370"/>
    </row>
    <row r="373" spans="1:9" hidden="1" x14ac:dyDescent="0.25">
      <c r="A373" s="145" t="str">
        <f t="shared" si="31"/>
        <v/>
      </c>
      <c r="B373" s="179" t="str">
        <f t="shared" si="31"/>
        <v/>
      </c>
      <c r="C373" s="226">
        <f t="shared" si="32"/>
        <v>0</v>
      </c>
      <c r="D373" s="516">
        <f t="shared" si="33"/>
        <v>0</v>
      </c>
      <c r="E373" s="517"/>
      <c r="F373" s="518">
        <f t="shared" si="34"/>
        <v>0</v>
      </c>
      <c r="G373" s="519"/>
      <c r="H373" s="370"/>
      <c r="I373" s="370"/>
    </row>
    <row r="374" spans="1:9" hidden="1" x14ac:dyDescent="0.25">
      <c r="A374" s="145" t="str">
        <f t="shared" si="31"/>
        <v/>
      </c>
      <c r="B374" s="179" t="str">
        <f t="shared" si="31"/>
        <v/>
      </c>
      <c r="C374" s="226">
        <f t="shared" si="32"/>
        <v>0</v>
      </c>
      <c r="D374" s="516">
        <f t="shared" si="33"/>
        <v>0</v>
      </c>
      <c r="E374" s="517"/>
      <c r="F374" s="518">
        <f t="shared" si="34"/>
        <v>0</v>
      </c>
      <c r="G374" s="519"/>
      <c r="H374" s="370"/>
      <c r="I374" s="370"/>
    </row>
    <row r="375" spans="1:9" hidden="1" x14ac:dyDescent="0.25">
      <c r="A375" s="145" t="str">
        <f t="shared" si="31"/>
        <v/>
      </c>
      <c r="B375" s="179" t="str">
        <f t="shared" si="31"/>
        <v/>
      </c>
      <c r="C375" s="226">
        <f t="shared" si="32"/>
        <v>0</v>
      </c>
      <c r="D375" s="516">
        <f t="shared" si="33"/>
        <v>0</v>
      </c>
      <c r="E375" s="517"/>
      <c r="F375" s="518">
        <f t="shared" si="34"/>
        <v>0</v>
      </c>
      <c r="G375" s="519"/>
      <c r="H375" s="370"/>
      <c r="I375" s="370"/>
    </row>
    <row r="376" spans="1:9" hidden="1" x14ac:dyDescent="0.25">
      <c r="A376" s="145" t="str">
        <f t="shared" si="31"/>
        <v/>
      </c>
      <c r="B376" s="179" t="str">
        <f t="shared" si="31"/>
        <v/>
      </c>
      <c r="C376" s="226">
        <f t="shared" si="32"/>
        <v>0</v>
      </c>
      <c r="D376" s="516">
        <f t="shared" si="33"/>
        <v>0</v>
      </c>
      <c r="E376" s="517"/>
      <c r="F376" s="518">
        <f t="shared" si="34"/>
        <v>0</v>
      </c>
      <c r="G376" s="519"/>
      <c r="H376" s="370"/>
      <c r="I376" s="370"/>
    </row>
    <row r="377" spans="1:9" hidden="1" x14ac:dyDescent="0.25">
      <c r="A377" s="145" t="str">
        <f t="shared" si="31"/>
        <v/>
      </c>
      <c r="B377" s="179" t="str">
        <f t="shared" si="31"/>
        <v/>
      </c>
      <c r="C377" s="226">
        <f t="shared" si="32"/>
        <v>0</v>
      </c>
      <c r="D377" s="516">
        <f t="shared" si="33"/>
        <v>0</v>
      </c>
      <c r="E377" s="517"/>
      <c r="F377" s="518">
        <f t="shared" si="34"/>
        <v>0</v>
      </c>
      <c r="G377" s="519"/>
      <c r="H377" s="370"/>
      <c r="I377" s="370"/>
    </row>
    <row r="378" spans="1:9" hidden="1" x14ac:dyDescent="0.25">
      <c r="A378" s="145" t="str">
        <f t="shared" si="31"/>
        <v/>
      </c>
      <c r="B378" s="179" t="str">
        <f t="shared" si="31"/>
        <v/>
      </c>
      <c r="C378" s="226">
        <f t="shared" si="32"/>
        <v>0</v>
      </c>
      <c r="D378" s="516">
        <f t="shared" si="33"/>
        <v>0</v>
      </c>
      <c r="E378" s="517"/>
      <c r="F378" s="518">
        <f t="shared" si="34"/>
        <v>0</v>
      </c>
      <c r="G378" s="519"/>
      <c r="H378" s="370"/>
      <c r="I378" s="370"/>
    </row>
    <row r="379" spans="1:9" hidden="1" x14ac:dyDescent="0.25">
      <c r="A379" s="145" t="str">
        <f t="shared" si="31"/>
        <v/>
      </c>
      <c r="B379" s="179" t="str">
        <f t="shared" si="31"/>
        <v/>
      </c>
      <c r="C379" s="226">
        <f t="shared" si="32"/>
        <v>0</v>
      </c>
      <c r="D379" s="516">
        <f t="shared" si="33"/>
        <v>0</v>
      </c>
      <c r="E379" s="517"/>
      <c r="F379" s="518">
        <f t="shared" si="34"/>
        <v>0</v>
      </c>
      <c r="G379" s="519"/>
      <c r="H379" s="370"/>
      <c r="I379" s="370"/>
    </row>
    <row r="380" spans="1:9" hidden="1" x14ac:dyDescent="0.25">
      <c r="A380" s="145" t="str">
        <f t="shared" si="31"/>
        <v/>
      </c>
      <c r="B380" s="179" t="str">
        <f t="shared" si="31"/>
        <v/>
      </c>
      <c r="C380" s="226">
        <f t="shared" si="32"/>
        <v>0</v>
      </c>
      <c r="D380" s="516">
        <f t="shared" si="33"/>
        <v>0</v>
      </c>
      <c r="E380" s="517"/>
      <c r="F380" s="518">
        <f t="shared" si="34"/>
        <v>0</v>
      </c>
      <c r="G380" s="519"/>
      <c r="H380" s="370"/>
      <c r="I380" s="370"/>
    </row>
    <row r="381" spans="1:9" hidden="1" x14ac:dyDescent="0.25">
      <c r="A381" s="145" t="str">
        <f>A140</f>
        <v/>
      </c>
      <c r="B381" s="179" t="str">
        <f>B140</f>
        <v/>
      </c>
      <c r="C381" s="226">
        <f t="shared" si="32"/>
        <v>0</v>
      </c>
      <c r="D381" s="516">
        <f>IFERROR(H381/C265,0)</f>
        <v>0</v>
      </c>
      <c r="E381" s="517"/>
      <c r="F381" s="518">
        <f t="shared" si="34"/>
        <v>0</v>
      </c>
      <c r="G381" s="519"/>
      <c r="H381" s="370"/>
      <c r="I381" s="370"/>
    </row>
    <row r="382" spans="1:9" hidden="1" x14ac:dyDescent="0.25">
      <c r="A382" s="145" t="str">
        <f t="shared" ref="A382:A390" si="35">A141</f>
        <v/>
      </c>
      <c r="B382" s="179" t="str">
        <f t="shared" ref="B382" si="36">B141</f>
        <v/>
      </c>
      <c r="C382" s="226">
        <f t="shared" si="32"/>
        <v>0</v>
      </c>
      <c r="D382" s="516">
        <f t="shared" ref="D382:D390" si="37">IFERROR(H382/C266,0)</f>
        <v>0</v>
      </c>
      <c r="E382" s="517"/>
      <c r="F382" s="518">
        <f t="shared" ref="F382:F390" si="38">IFERROR(D382/C382,0)</f>
        <v>0</v>
      </c>
      <c r="G382" s="519"/>
      <c r="H382" s="370"/>
      <c r="I382" s="370"/>
    </row>
    <row r="383" spans="1:9" hidden="1" x14ac:dyDescent="0.25">
      <c r="A383" s="145" t="str">
        <f t="shared" si="35"/>
        <v/>
      </c>
      <c r="B383" s="179" t="str">
        <f t="shared" ref="B383" si="39">B142</f>
        <v/>
      </c>
      <c r="C383" s="226">
        <f t="shared" si="32"/>
        <v>0</v>
      </c>
      <c r="D383" s="516">
        <f t="shared" si="37"/>
        <v>0</v>
      </c>
      <c r="E383" s="517"/>
      <c r="F383" s="518">
        <f t="shared" si="38"/>
        <v>0</v>
      </c>
      <c r="G383" s="519"/>
      <c r="H383" s="370"/>
      <c r="I383" s="370"/>
    </row>
    <row r="384" spans="1:9" hidden="1" x14ac:dyDescent="0.25">
      <c r="A384" s="145" t="str">
        <f t="shared" si="35"/>
        <v/>
      </c>
      <c r="B384" s="179" t="str">
        <f t="shared" ref="B384" si="40">B143</f>
        <v/>
      </c>
      <c r="C384" s="226">
        <f t="shared" si="32"/>
        <v>0</v>
      </c>
      <c r="D384" s="516">
        <f t="shared" si="37"/>
        <v>0</v>
      </c>
      <c r="E384" s="517"/>
      <c r="F384" s="518">
        <f t="shared" si="38"/>
        <v>0</v>
      </c>
      <c r="G384" s="519"/>
      <c r="H384" s="370"/>
      <c r="I384" s="370"/>
    </row>
    <row r="385" spans="1:9" hidden="1" x14ac:dyDescent="0.25">
      <c r="A385" s="145" t="str">
        <f t="shared" si="35"/>
        <v/>
      </c>
      <c r="B385" s="179" t="str">
        <f t="shared" ref="B385" si="41">B144</f>
        <v/>
      </c>
      <c r="C385" s="226">
        <f t="shared" si="32"/>
        <v>0</v>
      </c>
      <c r="D385" s="516">
        <f t="shared" si="37"/>
        <v>0</v>
      </c>
      <c r="E385" s="517"/>
      <c r="F385" s="518">
        <f t="shared" si="38"/>
        <v>0</v>
      </c>
      <c r="G385" s="519"/>
      <c r="H385" s="370"/>
      <c r="I385" s="370"/>
    </row>
    <row r="386" spans="1:9" hidden="1" x14ac:dyDescent="0.25">
      <c r="A386" s="145" t="str">
        <f t="shared" si="35"/>
        <v/>
      </c>
      <c r="B386" s="179" t="str">
        <f t="shared" ref="B386" si="42">B145</f>
        <v/>
      </c>
      <c r="C386" s="226">
        <f t="shared" si="32"/>
        <v>0</v>
      </c>
      <c r="D386" s="516">
        <f t="shared" si="37"/>
        <v>0</v>
      </c>
      <c r="E386" s="517"/>
      <c r="F386" s="518">
        <f t="shared" si="38"/>
        <v>0</v>
      </c>
      <c r="G386" s="519"/>
      <c r="H386" s="370"/>
      <c r="I386" s="370"/>
    </row>
    <row r="387" spans="1:9" hidden="1" x14ac:dyDescent="0.25">
      <c r="A387" s="145" t="str">
        <f t="shared" si="35"/>
        <v/>
      </c>
      <c r="B387" s="179" t="str">
        <f t="shared" ref="B387" si="43">B146</f>
        <v/>
      </c>
      <c r="C387" s="226">
        <f t="shared" si="32"/>
        <v>0</v>
      </c>
      <c r="D387" s="516">
        <f t="shared" si="37"/>
        <v>0</v>
      </c>
      <c r="E387" s="517"/>
      <c r="F387" s="518">
        <f t="shared" si="38"/>
        <v>0</v>
      </c>
      <c r="G387" s="519"/>
      <c r="H387" s="370"/>
      <c r="I387" s="370"/>
    </row>
    <row r="388" spans="1:9" hidden="1" x14ac:dyDescent="0.25">
      <c r="A388" s="145" t="str">
        <f t="shared" si="35"/>
        <v/>
      </c>
      <c r="B388" s="179" t="str">
        <f t="shared" ref="B388" si="44">B147</f>
        <v/>
      </c>
      <c r="C388" s="226">
        <f t="shared" si="32"/>
        <v>0</v>
      </c>
      <c r="D388" s="516">
        <f t="shared" si="37"/>
        <v>0</v>
      </c>
      <c r="E388" s="517"/>
      <c r="F388" s="518">
        <f t="shared" si="38"/>
        <v>0</v>
      </c>
      <c r="G388" s="519"/>
      <c r="H388" s="370"/>
      <c r="I388" s="370"/>
    </row>
    <row r="389" spans="1:9" hidden="1" x14ac:dyDescent="0.25">
      <c r="A389" s="145" t="str">
        <f t="shared" si="35"/>
        <v/>
      </c>
      <c r="B389" s="179" t="str">
        <f t="shared" ref="B389" si="45">B148</f>
        <v/>
      </c>
      <c r="C389" s="226">
        <f t="shared" si="32"/>
        <v>0</v>
      </c>
      <c r="D389" s="516">
        <f t="shared" si="37"/>
        <v>0</v>
      </c>
      <c r="E389" s="517"/>
      <c r="F389" s="518">
        <f t="shared" si="38"/>
        <v>0</v>
      </c>
      <c r="G389" s="519"/>
      <c r="H389" s="370"/>
      <c r="I389" s="370"/>
    </row>
    <row r="390" spans="1:9" hidden="1" x14ac:dyDescent="0.25">
      <c r="A390" s="145" t="str">
        <f t="shared" si="35"/>
        <v/>
      </c>
      <c r="B390" s="179" t="str">
        <f t="shared" ref="B390" si="46">B149</f>
        <v/>
      </c>
      <c r="C390" s="226">
        <f t="shared" si="32"/>
        <v>0</v>
      </c>
      <c r="D390" s="516">
        <f t="shared" si="37"/>
        <v>0</v>
      </c>
      <c r="E390" s="517"/>
      <c r="F390" s="518">
        <f t="shared" si="38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534">
        <f>SUM(H281:I390)</f>
        <v>0</v>
      </c>
      <c r="I391" s="535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525" t="s">
        <v>1626</v>
      </c>
      <c r="B394" s="525"/>
      <c r="C394" s="525"/>
      <c r="D394" s="525"/>
      <c r="E394" s="525"/>
      <c r="F394" s="525"/>
      <c r="G394" s="525"/>
      <c r="H394" s="525"/>
      <c r="I394" s="525"/>
    </row>
    <row r="395" spans="1:9" x14ac:dyDescent="0.25">
      <c r="A395" s="210" t="s">
        <v>39</v>
      </c>
      <c r="B395" s="210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47">A40</f>
        <v/>
      </c>
      <c r="B396" s="179" t="str">
        <f t="shared" si="47"/>
        <v/>
      </c>
      <c r="C396" s="520">
        <f>IF('Zał. nr 2 kalkulacja - 2030 r.'!N26&lt;0,('Zał. nr 2 kalkulacja - 2030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47"/>
        <v/>
      </c>
      <c r="B397" s="179" t="str">
        <f t="shared" si="47"/>
        <v/>
      </c>
      <c r="C397" s="520">
        <f>IF('Zał. nr 2 kalkulacja - 2030 r.'!N27&lt;0,('Zał. nr 2 kalkulacja - 2030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47"/>
        <v/>
      </c>
      <c r="B398" s="179" t="str">
        <f t="shared" si="47"/>
        <v/>
      </c>
      <c r="C398" s="520">
        <f>IF('Zał. nr 2 kalkulacja - 2030 r.'!N28&lt;0,('Zał. nr 2 kalkulacja - 2030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47"/>
        <v/>
      </c>
      <c r="B399" s="179" t="str">
        <f t="shared" si="47"/>
        <v/>
      </c>
      <c r="C399" s="520">
        <f>IF('Zał. nr 2 kalkulacja - 2030 r.'!N29&lt;0,('Zał. nr 2 kalkulacja - 2030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47"/>
        <v/>
      </c>
      <c r="B400" s="179" t="str">
        <f t="shared" si="47"/>
        <v/>
      </c>
      <c r="C400" s="520">
        <f>IF('Zał. nr 2 kalkulacja - 2030 r.'!N30&lt;0,('Zał. nr 2 kalkulacja - 2030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47"/>
        <v/>
      </c>
      <c r="B401" s="179" t="str">
        <f t="shared" si="47"/>
        <v/>
      </c>
      <c r="C401" s="520">
        <f>IF('Zał. nr 2 kalkulacja - 2030 r.'!N31&lt;0,('Zał. nr 2 kalkulacja - 2030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47"/>
        <v/>
      </c>
      <c r="B402" s="179" t="str">
        <f t="shared" si="47"/>
        <v/>
      </c>
      <c r="C402" s="520">
        <f>IF('Zał. nr 2 kalkulacja - 2030 r.'!N32&lt;0,('Zał. nr 2 kalkulacja - 2030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47"/>
        <v/>
      </c>
      <c r="B403" s="179" t="str">
        <f t="shared" si="47"/>
        <v/>
      </c>
      <c r="C403" s="520">
        <f>IF('Zał. nr 2 kalkulacja - 2030 r.'!N33&lt;0,('Zał. nr 2 kalkulacja - 2030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47"/>
        <v/>
      </c>
      <c r="B404" s="179" t="str">
        <f t="shared" si="47"/>
        <v/>
      </c>
      <c r="C404" s="520">
        <f>IF('Zał. nr 2 kalkulacja - 2030 r.'!N34&lt;0,('Zał. nr 2 kalkulacja - 2030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47"/>
        <v/>
      </c>
      <c r="B405" s="179" t="str">
        <f t="shared" si="47"/>
        <v/>
      </c>
      <c r="C405" s="520">
        <f>IF('Zał. nr 2 kalkulacja - 2030 r.'!N35&lt;0,('Zał. nr 2 kalkulacja - 2030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47"/>
        <v/>
      </c>
      <c r="B406" s="179" t="str">
        <f t="shared" si="47"/>
        <v/>
      </c>
      <c r="C406" s="520">
        <f>IF('Zał. nr 2 kalkulacja - 2030 r.'!N36&lt;0,('Zał. nr 2 kalkulacja - 2030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47"/>
        <v/>
      </c>
      <c r="B407" s="179" t="str">
        <f t="shared" si="47"/>
        <v/>
      </c>
      <c r="C407" s="520">
        <f>IF('Zał. nr 2 kalkulacja - 2030 r.'!N37&lt;0,('Zał. nr 2 kalkulacja - 2030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47"/>
        <v/>
      </c>
      <c r="B408" s="179" t="str">
        <f t="shared" si="47"/>
        <v/>
      </c>
      <c r="C408" s="520">
        <f>IF('Zał. nr 2 kalkulacja - 2030 r.'!N38&lt;0,('Zał. nr 2 kalkulacja - 2030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47"/>
        <v/>
      </c>
      <c r="B409" s="179" t="str">
        <f t="shared" si="47"/>
        <v/>
      </c>
      <c r="C409" s="520">
        <f>IF('Zał. nr 2 kalkulacja - 2030 r.'!N39&lt;0,('Zał. nr 2 kalkulacja - 2030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47"/>
        <v/>
      </c>
      <c r="B410" s="179" t="str">
        <f t="shared" si="47"/>
        <v/>
      </c>
      <c r="C410" s="520">
        <f>IF('Zał. nr 2 kalkulacja - 2030 r.'!N40&lt;0,('Zał. nr 2 kalkulacja - 2030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47"/>
        <v/>
      </c>
      <c r="B411" s="179" t="str">
        <f t="shared" si="47"/>
        <v/>
      </c>
      <c r="C411" s="520">
        <f>IF('Zał. nr 2 kalkulacja - 2030 r.'!N41&lt;0,('Zał. nr 2 kalkulacja - 2030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47"/>
        <v/>
      </c>
      <c r="B412" s="179" t="str">
        <f t="shared" si="47"/>
        <v/>
      </c>
      <c r="C412" s="520">
        <f>IF('Zał. nr 2 kalkulacja - 2030 r.'!N42&lt;0,('Zał. nr 2 kalkulacja - 2030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47"/>
        <v/>
      </c>
      <c r="B413" s="179" t="str">
        <f t="shared" si="47"/>
        <v/>
      </c>
      <c r="C413" s="520">
        <f>IF('Zał. nr 2 kalkulacja - 2030 r.'!N43&lt;0,('Zał. nr 2 kalkulacja - 2030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47"/>
        <v/>
      </c>
      <c r="B414" s="179" t="str">
        <f t="shared" si="47"/>
        <v/>
      </c>
      <c r="C414" s="520">
        <f>IF('Zał. nr 2 kalkulacja - 2030 r.'!N44&lt;0,('Zał. nr 2 kalkulacja - 2030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47"/>
        <v/>
      </c>
      <c r="B415" s="179" t="str">
        <f t="shared" si="47"/>
        <v/>
      </c>
      <c r="C415" s="520">
        <f>IF('Zał. nr 2 kalkulacja - 2030 r.'!N45&lt;0,('Zał. nr 2 kalkulacja - 2030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48">A60</f>
        <v/>
      </c>
      <c r="B416" s="179" t="str">
        <f t="shared" si="48"/>
        <v/>
      </c>
      <c r="C416" s="520">
        <f>IF('Zał. nr 2 kalkulacja - 2030 r.'!N46&lt;0,('Zał. nr 2 kalkulacja - 2030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48"/>
        <v/>
      </c>
      <c r="B417" s="179" t="str">
        <f t="shared" si="48"/>
        <v/>
      </c>
      <c r="C417" s="520">
        <f>IF('Zał. nr 2 kalkulacja - 2030 r.'!N47&lt;0,('Zał. nr 2 kalkulacja - 2030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48"/>
        <v/>
      </c>
      <c r="B418" s="179" t="str">
        <f t="shared" si="48"/>
        <v/>
      </c>
      <c r="C418" s="520">
        <f>IF('Zał. nr 2 kalkulacja - 2030 r.'!N48&lt;0,('Zał. nr 2 kalkulacja - 2030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48"/>
        <v/>
      </c>
      <c r="B419" s="179" t="str">
        <f t="shared" si="48"/>
        <v/>
      </c>
      <c r="C419" s="520">
        <f>IF('Zał. nr 2 kalkulacja - 2030 r.'!N49&lt;0,('Zał. nr 2 kalkulacja - 2030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48"/>
        <v/>
      </c>
      <c r="B420" s="179" t="str">
        <f t="shared" si="48"/>
        <v/>
      </c>
      <c r="C420" s="520">
        <f>IF('Zał. nr 2 kalkulacja - 2030 r.'!N50&lt;0,('Zał. nr 2 kalkulacja - 2030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48"/>
        <v/>
      </c>
      <c r="B421" s="179" t="str">
        <f t="shared" si="48"/>
        <v/>
      </c>
      <c r="C421" s="520">
        <f>IF('Zał. nr 2 kalkulacja - 2030 r.'!N51&lt;0,('Zał. nr 2 kalkulacja - 2030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48"/>
        <v/>
      </c>
      <c r="B422" s="179" t="str">
        <f t="shared" si="48"/>
        <v/>
      </c>
      <c r="C422" s="520">
        <f>IF('Zał. nr 2 kalkulacja - 2030 r.'!N52&lt;0,('Zał. nr 2 kalkulacja - 2030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48"/>
        <v/>
      </c>
      <c r="B423" s="179" t="str">
        <f t="shared" si="48"/>
        <v/>
      </c>
      <c r="C423" s="520">
        <f>IF('Zał. nr 2 kalkulacja - 2030 r.'!N53&lt;0,('Zał. nr 2 kalkulacja - 2030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48"/>
        <v/>
      </c>
      <c r="B424" s="179" t="str">
        <f t="shared" si="48"/>
        <v/>
      </c>
      <c r="C424" s="520">
        <f>IF('Zał. nr 2 kalkulacja - 2030 r.'!N54&lt;0,('Zał. nr 2 kalkulacja - 2030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48"/>
        <v/>
      </c>
      <c r="B425" s="179" t="str">
        <f t="shared" si="48"/>
        <v/>
      </c>
      <c r="C425" s="520">
        <f>IF('Zał. nr 2 kalkulacja - 2030 r.'!N55&lt;0,('Zał. nr 2 kalkulacja - 2030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48"/>
        <v/>
      </c>
      <c r="B426" s="179" t="str">
        <f t="shared" si="48"/>
        <v/>
      </c>
      <c r="C426" s="520">
        <f>IF('Zał. nr 2 kalkulacja - 2030 r.'!N56&lt;0,('Zał. nr 2 kalkulacja - 2030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48"/>
        <v/>
      </c>
      <c r="B427" s="179" t="str">
        <f t="shared" si="48"/>
        <v/>
      </c>
      <c r="C427" s="520">
        <f>IF('Zał. nr 2 kalkulacja - 2030 r.'!N57&lt;0,('Zał. nr 2 kalkulacja - 2030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48"/>
        <v/>
      </c>
      <c r="B428" s="179" t="str">
        <f t="shared" si="48"/>
        <v/>
      </c>
      <c r="C428" s="520">
        <f>IF('Zał. nr 2 kalkulacja - 2030 r.'!N58&lt;0,('Zał. nr 2 kalkulacja - 2030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48"/>
        <v/>
      </c>
      <c r="B429" s="179" t="str">
        <f t="shared" si="48"/>
        <v/>
      </c>
      <c r="C429" s="520">
        <f>IF('Zał. nr 2 kalkulacja - 2030 r.'!N59&lt;0,('Zał. nr 2 kalkulacja - 2030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48"/>
        <v/>
      </c>
      <c r="B430" s="179" t="str">
        <f t="shared" si="48"/>
        <v/>
      </c>
      <c r="C430" s="520">
        <f>IF('Zał. nr 2 kalkulacja - 2030 r.'!N60&lt;0,('Zał. nr 2 kalkulacja - 2030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48"/>
        <v/>
      </c>
      <c r="B431" s="179" t="str">
        <f t="shared" si="48"/>
        <v/>
      </c>
      <c r="C431" s="520">
        <f>IF('Zał. nr 2 kalkulacja - 2030 r.'!N61&lt;0,('Zał. nr 2 kalkulacja - 2030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48"/>
        <v/>
      </c>
      <c r="B432" s="179" t="str">
        <f t="shared" si="48"/>
        <v/>
      </c>
      <c r="C432" s="520">
        <f>IF('Zał. nr 2 kalkulacja - 2030 r.'!N62&lt;0,('Zał. nr 2 kalkulacja - 2030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48"/>
        <v/>
      </c>
      <c r="B433" s="179" t="str">
        <f t="shared" si="48"/>
        <v/>
      </c>
      <c r="C433" s="520">
        <f>IF('Zał. nr 2 kalkulacja - 2030 r.'!N63&lt;0,('Zał. nr 2 kalkulacja - 2030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48"/>
        <v/>
      </c>
      <c r="B434" s="179" t="str">
        <f t="shared" si="48"/>
        <v/>
      </c>
      <c r="C434" s="520">
        <f>IF('Zał. nr 2 kalkulacja - 2030 r.'!N64&lt;0,('Zał. nr 2 kalkulacja - 2030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48"/>
        <v/>
      </c>
      <c r="B435" s="179" t="str">
        <f t="shared" si="48"/>
        <v/>
      </c>
      <c r="C435" s="520">
        <f>IF('Zał. nr 2 kalkulacja - 2030 r.'!N65&lt;0,('Zał. nr 2 kalkulacja - 2030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49">A80</f>
        <v/>
      </c>
      <c r="B436" s="179" t="str">
        <f t="shared" si="49"/>
        <v/>
      </c>
      <c r="C436" s="520">
        <f>IF('Zał. nr 2 kalkulacja - 2030 r.'!N66&lt;0,('Zał. nr 2 kalkulacja - 2030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49"/>
        <v/>
      </c>
      <c r="B437" s="179" t="str">
        <f t="shared" si="49"/>
        <v/>
      </c>
      <c r="C437" s="520">
        <f>IF('Zał. nr 2 kalkulacja - 2030 r.'!N67&lt;0,('Zał. nr 2 kalkulacja - 2030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49"/>
        <v/>
      </c>
      <c r="B438" s="179" t="str">
        <f t="shared" si="49"/>
        <v/>
      </c>
      <c r="C438" s="520">
        <f>IF('Zał. nr 2 kalkulacja - 2030 r.'!N68&lt;0,('Zał. nr 2 kalkulacja - 2030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49"/>
        <v/>
      </c>
      <c r="B439" s="179" t="str">
        <f t="shared" si="49"/>
        <v/>
      </c>
      <c r="C439" s="520">
        <f>IF('Zał. nr 2 kalkulacja - 2030 r.'!N69&lt;0,('Zał. nr 2 kalkulacja - 2030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49"/>
        <v/>
      </c>
      <c r="B440" s="179" t="str">
        <f t="shared" si="49"/>
        <v/>
      </c>
      <c r="C440" s="520">
        <f>IF('Zał. nr 2 kalkulacja - 2030 r.'!N70&lt;0,('Zał. nr 2 kalkulacja - 2030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49"/>
        <v/>
      </c>
      <c r="B441" s="179" t="str">
        <f t="shared" si="49"/>
        <v/>
      </c>
      <c r="C441" s="520">
        <f>IF('Zał. nr 2 kalkulacja - 2030 r.'!N71&lt;0,('Zał. nr 2 kalkulacja - 2030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49"/>
        <v/>
      </c>
      <c r="B442" s="179" t="str">
        <f t="shared" si="49"/>
        <v/>
      </c>
      <c r="C442" s="520">
        <f>IF('Zał. nr 2 kalkulacja - 2030 r.'!N72&lt;0,('Zał. nr 2 kalkulacja - 2030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49"/>
        <v/>
      </c>
      <c r="B443" s="179" t="str">
        <f t="shared" si="49"/>
        <v/>
      </c>
      <c r="C443" s="520">
        <f>IF('Zał. nr 2 kalkulacja - 2030 r.'!N73&lt;0,('Zał. nr 2 kalkulacja - 2030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49"/>
        <v/>
      </c>
      <c r="B444" s="179" t="str">
        <f t="shared" si="49"/>
        <v/>
      </c>
      <c r="C444" s="520">
        <f>IF('Zał. nr 2 kalkulacja - 2030 r.'!N74&lt;0,('Zał. nr 2 kalkulacja - 2030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49"/>
        <v/>
      </c>
      <c r="B445" s="179" t="str">
        <f t="shared" si="49"/>
        <v/>
      </c>
      <c r="C445" s="520">
        <f>IF('Zał. nr 2 kalkulacja - 2030 r.'!N75&lt;0,('Zał. nr 2 kalkulacja - 2030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49"/>
        <v/>
      </c>
      <c r="B446" s="179" t="str">
        <f t="shared" si="49"/>
        <v/>
      </c>
      <c r="C446" s="520">
        <f>IF('Zał. nr 2 kalkulacja - 2030 r.'!N76&lt;0,('Zał. nr 2 kalkulacja - 2030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49"/>
        <v/>
      </c>
      <c r="B447" s="179" t="str">
        <f t="shared" si="49"/>
        <v/>
      </c>
      <c r="C447" s="520">
        <f>IF('Zał. nr 2 kalkulacja - 2030 r.'!N77&lt;0,('Zał. nr 2 kalkulacja - 2030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49"/>
        <v/>
      </c>
      <c r="B448" s="179" t="str">
        <f t="shared" si="49"/>
        <v/>
      </c>
      <c r="C448" s="520">
        <f>IF('Zał. nr 2 kalkulacja - 2030 r.'!N78&lt;0,('Zał. nr 2 kalkulacja - 2030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49"/>
        <v/>
      </c>
      <c r="B449" s="179" t="str">
        <f t="shared" si="49"/>
        <v/>
      </c>
      <c r="C449" s="520">
        <f>IF('Zał. nr 2 kalkulacja - 2030 r.'!N79&lt;0,('Zał. nr 2 kalkulacja - 2030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49"/>
        <v/>
      </c>
      <c r="B450" s="179" t="str">
        <f t="shared" si="49"/>
        <v/>
      </c>
      <c r="C450" s="520">
        <f>IF('Zał. nr 2 kalkulacja - 2030 r.'!N80&lt;0,('Zał. nr 2 kalkulacja - 2030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49"/>
        <v/>
      </c>
      <c r="B451" s="179" t="str">
        <f t="shared" si="49"/>
        <v/>
      </c>
      <c r="C451" s="520">
        <f>IF('Zał. nr 2 kalkulacja - 2030 r.'!N81&lt;0,('Zał. nr 2 kalkulacja - 2030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49"/>
        <v/>
      </c>
      <c r="B452" s="179" t="str">
        <f t="shared" si="49"/>
        <v/>
      </c>
      <c r="C452" s="520">
        <f>IF('Zał. nr 2 kalkulacja - 2030 r.'!N82&lt;0,('Zał. nr 2 kalkulacja - 2030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49"/>
        <v/>
      </c>
      <c r="B453" s="179" t="str">
        <f t="shared" si="49"/>
        <v/>
      </c>
      <c r="C453" s="520">
        <f>IF('Zał. nr 2 kalkulacja - 2030 r.'!N83&lt;0,('Zał. nr 2 kalkulacja - 2030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49"/>
        <v/>
      </c>
      <c r="B454" s="179" t="str">
        <f t="shared" si="49"/>
        <v/>
      </c>
      <c r="C454" s="520">
        <f>IF('Zał. nr 2 kalkulacja - 2030 r.'!N84&lt;0,('Zał. nr 2 kalkulacja - 2030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49"/>
        <v/>
      </c>
      <c r="B455" s="179" t="str">
        <f t="shared" si="49"/>
        <v/>
      </c>
      <c r="C455" s="520">
        <f>IF('Zał. nr 2 kalkulacja - 2030 r.'!N85&lt;0,('Zał. nr 2 kalkulacja - 2030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50">A100</f>
        <v/>
      </c>
      <c r="B456" s="179" t="str">
        <f t="shared" si="50"/>
        <v/>
      </c>
      <c r="C456" s="520">
        <f>IF('Zał. nr 2 kalkulacja - 2030 r.'!N86&lt;0,('Zał. nr 2 kalkulacja - 2030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50"/>
        <v/>
      </c>
      <c r="B457" s="179" t="str">
        <f t="shared" si="50"/>
        <v/>
      </c>
      <c r="C457" s="520">
        <f>IF('Zał. nr 2 kalkulacja - 2030 r.'!N87&lt;0,('Zał. nr 2 kalkulacja - 2030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50"/>
        <v/>
      </c>
      <c r="B458" s="179" t="str">
        <f t="shared" si="50"/>
        <v/>
      </c>
      <c r="C458" s="520">
        <f>IF('Zał. nr 2 kalkulacja - 2030 r.'!N88&lt;0,('Zał. nr 2 kalkulacja - 2030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50"/>
        <v/>
      </c>
      <c r="B459" s="179" t="str">
        <f t="shared" si="50"/>
        <v/>
      </c>
      <c r="C459" s="520">
        <f>IF('Zał. nr 2 kalkulacja - 2030 r.'!N89&lt;0,('Zał. nr 2 kalkulacja - 2030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50"/>
        <v/>
      </c>
      <c r="B460" s="179" t="str">
        <f t="shared" si="50"/>
        <v/>
      </c>
      <c r="C460" s="520">
        <f>IF('Zał. nr 2 kalkulacja - 2030 r.'!N90&lt;0,('Zał. nr 2 kalkulacja - 2030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50"/>
        <v/>
      </c>
      <c r="B461" s="179" t="str">
        <f t="shared" si="50"/>
        <v/>
      </c>
      <c r="C461" s="520">
        <f>IF('Zał. nr 2 kalkulacja - 2030 r.'!N91&lt;0,('Zał. nr 2 kalkulacja - 2030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50"/>
        <v/>
      </c>
      <c r="B462" s="179" t="str">
        <f t="shared" si="50"/>
        <v/>
      </c>
      <c r="C462" s="520">
        <f>IF('Zał. nr 2 kalkulacja - 2030 r.'!N92&lt;0,('Zał. nr 2 kalkulacja - 2030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50"/>
        <v/>
      </c>
      <c r="B463" s="179" t="str">
        <f t="shared" si="50"/>
        <v/>
      </c>
      <c r="C463" s="520">
        <f>IF('Zał. nr 2 kalkulacja - 2030 r.'!N93&lt;0,('Zał. nr 2 kalkulacja - 2030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50"/>
        <v/>
      </c>
      <c r="B464" s="179" t="str">
        <f t="shared" si="50"/>
        <v/>
      </c>
      <c r="C464" s="520">
        <f>IF('Zał. nr 2 kalkulacja - 2030 r.'!N94&lt;0,('Zał. nr 2 kalkulacja - 2030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50"/>
        <v/>
      </c>
      <c r="B465" s="179" t="str">
        <f t="shared" si="50"/>
        <v/>
      </c>
      <c r="C465" s="520">
        <f>IF('Zał. nr 2 kalkulacja - 2030 r.'!N95&lt;0,('Zał. nr 2 kalkulacja - 2030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50"/>
        <v/>
      </c>
      <c r="B466" s="179" t="str">
        <f t="shared" si="50"/>
        <v/>
      </c>
      <c r="C466" s="520">
        <f>IF('Zał. nr 2 kalkulacja - 2030 r.'!N96&lt;0,('Zał. nr 2 kalkulacja - 2030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50"/>
        <v/>
      </c>
      <c r="B467" s="179" t="str">
        <f t="shared" si="50"/>
        <v/>
      </c>
      <c r="C467" s="520">
        <f>IF('Zał. nr 2 kalkulacja - 2030 r.'!N97&lt;0,('Zał. nr 2 kalkulacja - 2030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50"/>
        <v/>
      </c>
      <c r="B468" s="179" t="str">
        <f t="shared" si="50"/>
        <v/>
      </c>
      <c r="C468" s="520">
        <f>IF('Zał. nr 2 kalkulacja - 2030 r.'!N98&lt;0,('Zał. nr 2 kalkulacja - 2030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50"/>
        <v/>
      </c>
      <c r="B469" s="179" t="str">
        <f t="shared" si="50"/>
        <v/>
      </c>
      <c r="C469" s="520">
        <f>IF('Zał. nr 2 kalkulacja - 2030 r.'!N99&lt;0,('Zał. nr 2 kalkulacja - 2030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50"/>
        <v/>
      </c>
      <c r="B470" s="179" t="str">
        <f t="shared" si="50"/>
        <v/>
      </c>
      <c r="C470" s="520">
        <f>IF('Zał. nr 2 kalkulacja - 2030 r.'!N100&lt;0,('Zał. nr 2 kalkulacja - 2030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50"/>
        <v/>
      </c>
      <c r="B471" s="179" t="str">
        <f t="shared" si="50"/>
        <v/>
      </c>
      <c r="C471" s="520">
        <f>IF('Zał. nr 2 kalkulacja - 2030 r.'!N101&lt;0,('Zał. nr 2 kalkulacja - 2030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50"/>
        <v/>
      </c>
      <c r="B472" s="179" t="str">
        <f t="shared" si="50"/>
        <v/>
      </c>
      <c r="C472" s="520">
        <f>IF('Zał. nr 2 kalkulacja - 2030 r.'!N102&lt;0,('Zał. nr 2 kalkulacja - 2030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50"/>
        <v/>
      </c>
      <c r="B473" s="179" t="str">
        <f t="shared" si="50"/>
        <v/>
      </c>
      <c r="C473" s="520">
        <f>IF('Zał. nr 2 kalkulacja - 2030 r.'!N103&lt;0,('Zał. nr 2 kalkulacja - 2030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50"/>
        <v/>
      </c>
      <c r="B474" s="179" t="str">
        <f t="shared" si="50"/>
        <v/>
      </c>
      <c r="C474" s="520">
        <f>IF('Zał. nr 2 kalkulacja - 2030 r.'!N104&lt;0,('Zał. nr 2 kalkulacja - 2030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50"/>
        <v/>
      </c>
      <c r="B475" s="179" t="str">
        <f t="shared" si="50"/>
        <v/>
      </c>
      <c r="C475" s="520">
        <f>IF('Zał. nr 2 kalkulacja - 2030 r.'!N105&lt;0,('Zał. nr 2 kalkulacja - 2030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5" si="51">A120</f>
        <v/>
      </c>
      <c r="B476" s="179" t="str">
        <f t="shared" si="51"/>
        <v/>
      </c>
      <c r="C476" s="520">
        <f>IF('Zał. nr 2 kalkulacja - 2030 r.'!N106&lt;0,('Zał. nr 2 kalkulacja - 2030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51"/>
        <v/>
      </c>
      <c r="B477" s="179" t="str">
        <f t="shared" si="51"/>
        <v/>
      </c>
      <c r="C477" s="520">
        <f>IF('Zał. nr 2 kalkulacja - 2030 r.'!N107&lt;0,('Zał. nr 2 kalkulacja - 2030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51"/>
        <v/>
      </c>
      <c r="B478" s="179" t="str">
        <f t="shared" si="51"/>
        <v/>
      </c>
      <c r="C478" s="520">
        <f>IF('Zał. nr 2 kalkulacja - 2030 r.'!N108&lt;0,('Zał. nr 2 kalkulacja - 2030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51"/>
        <v/>
      </c>
      <c r="B479" s="179" t="str">
        <f t="shared" si="51"/>
        <v/>
      </c>
      <c r="C479" s="520">
        <f>IF('Zał. nr 2 kalkulacja - 2030 r.'!N109&lt;0,('Zał. nr 2 kalkulacja - 2030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51"/>
        <v/>
      </c>
      <c r="B480" s="179" t="str">
        <f t="shared" si="51"/>
        <v/>
      </c>
      <c r="C480" s="520">
        <f>IF('Zał. nr 2 kalkulacja - 2030 r.'!N110&lt;0,('Zał. nr 2 kalkulacja - 2030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51"/>
        <v/>
      </c>
      <c r="B481" s="179" t="str">
        <f t="shared" si="51"/>
        <v/>
      </c>
      <c r="C481" s="520">
        <f>IF('Zał. nr 2 kalkulacja - 2030 r.'!N111&lt;0,('Zał. nr 2 kalkulacja - 2030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51"/>
        <v/>
      </c>
      <c r="B482" s="179" t="str">
        <f t="shared" si="51"/>
        <v/>
      </c>
      <c r="C482" s="520">
        <f>IF('Zał. nr 2 kalkulacja - 2030 r.'!N112&lt;0,('Zał. nr 2 kalkulacja - 2030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 t="shared" si="51"/>
        <v/>
      </c>
      <c r="B483" s="179" t="str">
        <f t="shared" si="51"/>
        <v/>
      </c>
      <c r="C483" s="520">
        <f>IF('Zał. nr 2 kalkulacja - 2030 r.'!N113&lt;0,('Zał. nr 2 kalkulacja - 2030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 t="shared" si="51"/>
        <v/>
      </c>
      <c r="B484" s="179" t="str">
        <f t="shared" si="51"/>
        <v/>
      </c>
      <c r="C484" s="520">
        <f>IF('Zał. nr 2 kalkulacja - 2030 r.'!N114&lt;0,('Zał. nr 2 kalkulacja - 2030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 t="shared" si="51"/>
        <v/>
      </c>
      <c r="B485" s="179" t="str">
        <f t="shared" si="51"/>
        <v/>
      </c>
      <c r="C485" s="520">
        <f>IF('Zał. nr 2 kalkulacja - 2030 r.'!N115&lt;0,('Zał. nr 2 kalkulacja - 2030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B495" si="52">A130</f>
        <v/>
      </c>
      <c r="B486" s="179" t="str">
        <f t="shared" si="52"/>
        <v/>
      </c>
      <c r="C486" s="520">
        <f>IF('Zał. nr 2 kalkulacja - 2030 r.'!N126&lt;0,('Zał. nr 2 kalkulacja - 2030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52"/>
        <v/>
      </c>
      <c r="B487" s="179" t="str">
        <f t="shared" si="52"/>
        <v/>
      </c>
      <c r="C487" s="520">
        <f>IF('Zał. nr 2 kalkulacja - 2030 r.'!N127&lt;0,('Zał. nr 2 kalkulacja - 2030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52"/>
        <v/>
      </c>
      <c r="B488" s="179" t="str">
        <f t="shared" si="52"/>
        <v/>
      </c>
      <c r="C488" s="520">
        <f>IF('Zał. nr 2 kalkulacja - 2030 r.'!N128&lt;0,('Zał. nr 2 kalkulacja - 2030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52"/>
        <v/>
      </c>
      <c r="B489" s="179" t="str">
        <f t="shared" si="52"/>
        <v/>
      </c>
      <c r="C489" s="520">
        <f>IF('Zał. nr 2 kalkulacja - 2030 r.'!N129&lt;0,('Zał. nr 2 kalkulacja - 2030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52"/>
        <v/>
      </c>
      <c r="B490" s="179" t="str">
        <f t="shared" ref="B490" si="53">B134</f>
        <v/>
      </c>
      <c r="C490" s="520">
        <f>IF('Zał. nr 2 kalkulacja - 2030 r.'!N130&lt;0,('Zał. nr 2 kalkulacja - 2030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52"/>
        <v/>
      </c>
      <c r="B491" s="179" t="str">
        <f t="shared" ref="B491" si="54">B135</f>
        <v/>
      </c>
      <c r="C491" s="520">
        <f>IF('Zał. nr 2 kalkulacja - 2030 r.'!N131&lt;0,('Zał. nr 2 kalkulacja - 2030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52"/>
        <v/>
      </c>
      <c r="B492" s="179" t="str">
        <f t="shared" ref="B492" si="55">B136</f>
        <v/>
      </c>
      <c r="C492" s="520">
        <f>IF('Zał. nr 2 kalkulacja - 2030 r.'!N132&lt;0,('Zał. nr 2 kalkulacja - 2030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52"/>
        <v/>
      </c>
      <c r="B493" s="179" t="str">
        <f t="shared" ref="B493" si="56">B137</f>
        <v/>
      </c>
      <c r="C493" s="520">
        <f>IF('Zał. nr 2 kalkulacja - 2030 r.'!N133&lt;0,('Zał. nr 2 kalkulacja - 2030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52"/>
        <v/>
      </c>
      <c r="B494" s="179" t="str">
        <f t="shared" ref="B494" si="57">B138</f>
        <v/>
      </c>
      <c r="C494" s="520">
        <f>IF('Zał. nr 2 kalkulacja - 2030 r.'!N134&lt;0,('Zał. nr 2 kalkulacja - 2030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52"/>
        <v/>
      </c>
      <c r="B495" s="179" t="str">
        <f t="shared" ref="B495" si="58">B139</f>
        <v/>
      </c>
      <c r="C495" s="520">
        <f>IF('Zał. nr 2 kalkulacja - 2030 r.'!N135&lt;0,('Zał. nr 2 kalkulacja - 2030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 t="shared" ref="A496:A504" si="59">A140</f>
        <v/>
      </c>
      <c r="B496" s="179" t="str">
        <f t="shared" ref="B496" si="60">B140</f>
        <v/>
      </c>
      <c r="C496" s="520">
        <f>IF('Zał. nr 2 kalkulacja - 2030 r.'!N136&lt;0,('Zał. nr 2 kalkulacja - 2030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si="59"/>
        <v/>
      </c>
      <c r="B497" s="179" t="str">
        <f t="shared" ref="B497" si="61">B141</f>
        <v/>
      </c>
      <c r="C497" s="520">
        <f>IF('Zał. nr 2 kalkulacja - 2030 r.'!N137&lt;0,('Zał. nr 2 kalkulacja - 2030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59"/>
        <v/>
      </c>
      <c r="B498" s="179" t="str">
        <f t="shared" ref="B498" si="62">B142</f>
        <v/>
      </c>
      <c r="C498" s="520">
        <f>IF('Zał. nr 2 kalkulacja - 2030 r.'!N138&lt;0,('Zał. nr 2 kalkulacja - 2030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59"/>
        <v/>
      </c>
      <c r="B499" s="179" t="str">
        <f t="shared" ref="B499" si="63">B143</f>
        <v/>
      </c>
      <c r="C499" s="520">
        <f>IF('Zał. nr 2 kalkulacja - 2030 r.'!N139&lt;0,('Zał. nr 2 kalkulacja - 2030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59"/>
        <v/>
      </c>
      <c r="B500" s="179" t="str">
        <f t="shared" ref="B500" si="64">B144</f>
        <v/>
      </c>
      <c r="C500" s="520">
        <f>IF('Zał. nr 2 kalkulacja - 2030 r.'!N140&lt;0,('Zał. nr 2 kalkulacja - 2030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59"/>
        <v/>
      </c>
      <c r="B501" s="179" t="str">
        <f t="shared" ref="B501" si="65">B145</f>
        <v/>
      </c>
      <c r="C501" s="520">
        <f>IF('Zał. nr 2 kalkulacja - 2030 r.'!N141&lt;0,('Zał. nr 2 kalkulacja - 2030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59"/>
        <v/>
      </c>
      <c r="B502" s="179" t="str">
        <f t="shared" ref="B502" si="66">B146</f>
        <v/>
      </c>
      <c r="C502" s="520">
        <f>IF('Zał. nr 2 kalkulacja - 2030 r.'!N142&lt;0,('Zał. nr 2 kalkulacja - 2030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59"/>
        <v/>
      </c>
      <c r="B503" s="179" t="str">
        <f t="shared" ref="B503" si="67">B147</f>
        <v/>
      </c>
      <c r="C503" s="520">
        <f>IF('Zał. nr 2 kalkulacja - 2030 r.'!N143&lt;0,('Zał. nr 2 kalkulacja - 2030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59"/>
        <v/>
      </c>
      <c r="B504" s="179" t="str">
        <f t="shared" ref="B504" si="68">B148</f>
        <v/>
      </c>
      <c r="C504" s="520">
        <f>IF('Zał. nr 2 kalkulacja - 2030 r.'!N144&lt;0,('Zał. nr 2 kalkulacja - 2030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 t="shared" ref="B505" si="69">B149</f>
        <v/>
      </c>
      <c r="C505" s="520">
        <f>IF('Zał. nr 2 kalkulacja - 2030 r.'!N145&lt;0,('Zał. nr 2 kalkulacja - 2030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x14ac:dyDescent="0.25">
      <c r="A509" s="363" t="s">
        <v>1627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ht="15.75" customHeight="1" x14ac:dyDescent="0.25">
      <c r="A510" s="209" t="s">
        <v>39</v>
      </c>
      <c r="B510" s="20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70">A40</f>
        <v/>
      </c>
      <c r="B511" s="179" t="str">
        <f t="shared" si="70"/>
        <v/>
      </c>
      <c r="C511" s="520">
        <f>IFERROR('Weryfikacja 2030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70"/>
        <v/>
      </c>
      <c r="B512" s="179" t="str">
        <f t="shared" si="70"/>
        <v/>
      </c>
      <c r="C512" s="520">
        <f>IFERROR('Weryfikacja 2030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70"/>
        <v/>
      </c>
      <c r="B513" s="179" t="str">
        <f t="shared" si="70"/>
        <v/>
      </c>
      <c r="C513" s="520">
        <f>IFERROR('Weryfikacja 2030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70"/>
        <v/>
      </c>
      <c r="B514" s="179" t="str">
        <f t="shared" si="70"/>
        <v/>
      </c>
      <c r="C514" s="520">
        <f>IFERROR('Weryfikacja 2030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70"/>
        <v/>
      </c>
      <c r="B515" s="179" t="str">
        <f t="shared" si="70"/>
        <v/>
      </c>
      <c r="C515" s="520">
        <f>IFERROR('Weryfikacja 2030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70"/>
        <v/>
      </c>
      <c r="B516" s="179" t="str">
        <f t="shared" si="70"/>
        <v/>
      </c>
      <c r="C516" s="520">
        <f>IFERROR('Weryfikacja 2030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70"/>
        <v/>
      </c>
      <c r="B517" s="179" t="str">
        <f t="shared" si="70"/>
        <v/>
      </c>
      <c r="C517" s="520">
        <f>IFERROR('Weryfikacja 2030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70"/>
        <v/>
      </c>
      <c r="B518" s="179" t="str">
        <f t="shared" si="70"/>
        <v/>
      </c>
      <c r="C518" s="520">
        <f>IFERROR('Weryfikacja 2030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70"/>
        <v/>
      </c>
      <c r="B519" s="179" t="str">
        <f t="shared" si="70"/>
        <v/>
      </c>
      <c r="C519" s="520">
        <f>IFERROR('Weryfikacja 2030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70"/>
        <v/>
      </c>
      <c r="B520" s="179" t="str">
        <f t="shared" si="70"/>
        <v/>
      </c>
      <c r="C520" s="520">
        <f>IFERROR('Weryfikacja 2030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70"/>
        <v/>
      </c>
      <c r="B521" s="179" t="str">
        <f t="shared" si="70"/>
        <v/>
      </c>
      <c r="C521" s="520">
        <f>IFERROR('Weryfikacja 2030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70"/>
        <v/>
      </c>
      <c r="B522" s="179" t="str">
        <f t="shared" si="70"/>
        <v/>
      </c>
      <c r="C522" s="520">
        <f>IFERROR('Weryfikacja 2030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70"/>
        <v/>
      </c>
      <c r="B523" s="179" t="str">
        <f t="shared" si="70"/>
        <v/>
      </c>
      <c r="C523" s="520">
        <f>IFERROR('Weryfikacja 2030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70"/>
        <v/>
      </c>
      <c r="B524" s="179" t="str">
        <f t="shared" si="70"/>
        <v/>
      </c>
      <c r="C524" s="520">
        <f>IFERROR('Weryfikacja 2030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70"/>
        <v/>
      </c>
      <c r="B525" s="179" t="str">
        <f t="shared" si="70"/>
        <v/>
      </c>
      <c r="C525" s="520">
        <f>IFERROR('Weryfikacja 2030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70"/>
        <v/>
      </c>
      <c r="B526" s="179" t="str">
        <f t="shared" si="70"/>
        <v/>
      </c>
      <c r="C526" s="520">
        <f>IFERROR('Weryfikacja 2030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70"/>
        <v/>
      </c>
      <c r="B527" s="179" t="str">
        <f t="shared" si="70"/>
        <v/>
      </c>
      <c r="C527" s="520">
        <f>IFERROR('Weryfikacja 2030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70"/>
        <v/>
      </c>
      <c r="B528" s="179" t="str">
        <f t="shared" si="70"/>
        <v/>
      </c>
      <c r="C528" s="520">
        <f>IFERROR('Weryfikacja 2030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70"/>
        <v/>
      </c>
      <c r="B529" s="179" t="str">
        <f t="shared" si="70"/>
        <v/>
      </c>
      <c r="C529" s="520">
        <f>IFERROR('Weryfikacja 2030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70"/>
        <v/>
      </c>
      <c r="B530" s="179" t="str">
        <f t="shared" si="70"/>
        <v/>
      </c>
      <c r="C530" s="520">
        <f>IFERROR('Weryfikacja 2030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71">A60</f>
        <v/>
      </c>
      <c r="B531" s="179" t="str">
        <f t="shared" si="71"/>
        <v/>
      </c>
      <c r="C531" s="520">
        <f>IFERROR('Weryfikacja 2030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71"/>
        <v/>
      </c>
      <c r="B532" s="179" t="str">
        <f t="shared" si="71"/>
        <v/>
      </c>
      <c r="C532" s="520">
        <f>IFERROR('Weryfikacja 2030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71"/>
        <v/>
      </c>
      <c r="B533" s="179" t="str">
        <f t="shared" si="71"/>
        <v/>
      </c>
      <c r="C533" s="520">
        <f>IFERROR('Weryfikacja 2030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71"/>
        <v/>
      </c>
      <c r="B534" s="179" t="str">
        <f t="shared" si="71"/>
        <v/>
      </c>
      <c r="C534" s="520">
        <f>IFERROR('Weryfikacja 2030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71"/>
        <v/>
      </c>
      <c r="B535" s="179" t="str">
        <f t="shared" si="71"/>
        <v/>
      </c>
      <c r="C535" s="520">
        <f>IFERROR('Weryfikacja 2030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71"/>
        <v/>
      </c>
      <c r="B536" s="179" t="str">
        <f t="shared" si="71"/>
        <v/>
      </c>
      <c r="C536" s="520">
        <f>IFERROR('Weryfikacja 2030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71"/>
        <v/>
      </c>
      <c r="B537" s="179" t="str">
        <f t="shared" si="71"/>
        <v/>
      </c>
      <c r="C537" s="520">
        <f>IFERROR('Weryfikacja 2030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71"/>
        <v/>
      </c>
      <c r="B538" s="179" t="str">
        <f t="shared" si="71"/>
        <v/>
      </c>
      <c r="C538" s="520">
        <f>IFERROR('Weryfikacja 2030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71"/>
        <v/>
      </c>
      <c r="B539" s="179" t="str">
        <f t="shared" si="71"/>
        <v/>
      </c>
      <c r="C539" s="520">
        <f>IFERROR('Weryfikacja 2030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71"/>
        <v/>
      </c>
      <c r="B540" s="179" t="str">
        <f t="shared" si="71"/>
        <v/>
      </c>
      <c r="C540" s="520">
        <f>IFERROR('Weryfikacja 2030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71"/>
        <v/>
      </c>
      <c r="B541" s="179" t="str">
        <f t="shared" si="71"/>
        <v/>
      </c>
      <c r="C541" s="520">
        <f>IFERROR('Weryfikacja 2030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71"/>
        <v/>
      </c>
      <c r="B542" s="179" t="str">
        <f t="shared" si="71"/>
        <v/>
      </c>
      <c r="C542" s="520">
        <f>IFERROR('Weryfikacja 2030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71"/>
        <v/>
      </c>
      <c r="B543" s="179" t="str">
        <f t="shared" si="71"/>
        <v/>
      </c>
      <c r="C543" s="520">
        <f>IFERROR('Weryfikacja 2030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71"/>
        <v/>
      </c>
      <c r="B544" s="179" t="str">
        <f t="shared" si="71"/>
        <v/>
      </c>
      <c r="C544" s="520">
        <f>IFERROR('Weryfikacja 2030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71"/>
        <v/>
      </c>
      <c r="B545" s="179" t="str">
        <f t="shared" si="71"/>
        <v/>
      </c>
      <c r="C545" s="520">
        <f>IFERROR('Weryfikacja 2030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71"/>
        <v/>
      </c>
      <c r="B546" s="179" t="str">
        <f t="shared" si="71"/>
        <v/>
      </c>
      <c r="C546" s="520">
        <f>IFERROR('Weryfikacja 2030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71"/>
        <v/>
      </c>
      <c r="B547" s="179" t="str">
        <f t="shared" si="71"/>
        <v/>
      </c>
      <c r="C547" s="520">
        <f>IFERROR('Weryfikacja 2030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71"/>
        <v/>
      </c>
      <c r="B548" s="179" t="str">
        <f t="shared" si="71"/>
        <v/>
      </c>
      <c r="C548" s="520">
        <f>IFERROR('Weryfikacja 2030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71"/>
        <v/>
      </c>
      <c r="B549" s="179" t="str">
        <f t="shared" si="71"/>
        <v/>
      </c>
      <c r="C549" s="520">
        <f>IFERROR('Weryfikacja 2030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71"/>
        <v/>
      </c>
      <c r="B550" s="179" t="str">
        <f t="shared" si="71"/>
        <v/>
      </c>
      <c r="C550" s="520">
        <f>IFERROR('Weryfikacja 2030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72">A80</f>
        <v/>
      </c>
      <c r="B551" s="179" t="str">
        <f t="shared" si="72"/>
        <v/>
      </c>
      <c r="C551" s="520">
        <f>IFERROR('Weryfikacja 2030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72"/>
        <v/>
      </c>
      <c r="B552" s="179" t="str">
        <f t="shared" si="72"/>
        <v/>
      </c>
      <c r="C552" s="520">
        <f>IFERROR('Weryfikacja 2030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72"/>
        <v/>
      </c>
      <c r="B553" s="179" t="str">
        <f t="shared" si="72"/>
        <v/>
      </c>
      <c r="C553" s="520">
        <f>IFERROR('Weryfikacja 2030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72"/>
        <v/>
      </c>
      <c r="B554" s="179" t="str">
        <f t="shared" si="72"/>
        <v/>
      </c>
      <c r="C554" s="520">
        <f>IFERROR('Weryfikacja 2030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72"/>
        <v/>
      </c>
      <c r="B555" s="179" t="str">
        <f t="shared" si="72"/>
        <v/>
      </c>
      <c r="C555" s="520">
        <f>IFERROR('Weryfikacja 2030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72"/>
        <v/>
      </c>
      <c r="B556" s="179" t="str">
        <f t="shared" si="72"/>
        <v/>
      </c>
      <c r="C556" s="520">
        <f>IFERROR('Weryfikacja 2030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72"/>
        <v/>
      </c>
      <c r="B557" s="179" t="str">
        <f t="shared" si="72"/>
        <v/>
      </c>
      <c r="C557" s="520">
        <f>IFERROR('Weryfikacja 2030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72"/>
        <v/>
      </c>
      <c r="B558" s="179" t="str">
        <f t="shared" si="72"/>
        <v/>
      </c>
      <c r="C558" s="520">
        <f>IFERROR('Weryfikacja 2030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72"/>
        <v/>
      </c>
      <c r="B559" s="179" t="str">
        <f t="shared" si="72"/>
        <v/>
      </c>
      <c r="C559" s="520">
        <f>IFERROR('Weryfikacja 2030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72"/>
        <v/>
      </c>
      <c r="B560" s="179" t="str">
        <f t="shared" si="72"/>
        <v/>
      </c>
      <c r="C560" s="520">
        <f>IFERROR('Weryfikacja 2030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72"/>
        <v/>
      </c>
      <c r="B561" s="179" t="str">
        <f t="shared" si="72"/>
        <v/>
      </c>
      <c r="C561" s="520">
        <f>IFERROR('Weryfikacja 2030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72"/>
        <v/>
      </c>
      <c r="B562" s="179" t="str">
        <f t="shared" si="72"/>
        <v/>
      </c>
      <c r="C562" s="520">
        <f>IFERROR('Weryfikacja 2030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72"/>
        <v/>
      </c>
      <c r="B563" s="179" t="str">
        <f t="shared" si="72"/>
        <v/>
      </c>
      <c r="C563" s="520">
        <f>IFERROR('Weryfikacja 2030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72"/>
        <v/>
      </c>
      <c r="B564" s="179" t="str">
        <f t="shared" si="72"/>
        <v/>
      </c>
      <c r="C564" s="520">
        <f>IFERROR('Weryfikacja 2030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72"/>
        <v/>
      </c>
      <c r="B565" s="179" t="str">
        <f t="shared" si="72"/>
        <v/>
      </c>
      <c r="C565" s="520">
        <f>IFERROR('Weryfikacja 2030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72"/>
        <v/>
      </c>
      <c r="B566" s="179" t="str">
        <f t="shared" si="72"/>
        <v/>
      </c>
      <c r="C566" s="520">
        <f>IFERROR('Weryfikacja 2030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72"/>
        <v/>
      </c>
      <c r="B567" s="179" t="str">
        <f t="shared" si="72"/>
        <v/>
      </c>
      <c r="C567" s="520">
        <f>IFERROR('Weryfikacja 2030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72"/>
        <v/>
      </c>
      <c r="B568" s="179" t="str">
        <f t="shared" si="72"/>
        <v/>
      </c>
      <c r="C568" s="520">
        <f>IFERROR('Weryfikacja 2030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72"/>
        <v/>
      </c>
      <c r="B569" s="179" t="str">
        <f t="shared" si="72"/>
        <v/>
      </c>
      <c r="C569" s="520">
        <f>IFERROR('Weryfikacja 2030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72"/>
        <v/>
      </c>
      <c r="B570" s="179" t="str">
        <f t="shared" si="72"/>
        <v/>
      </c>
      <c r="C570" s="520">
        <f>IFERROR('Weryfikacja 2030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73">A100</f>
        <v/>
      </c>
      <c r="B571" s="179" t="str">
        <f t="shared" si="73"/>
        <v/>
      </c>
      <c r="C571" s="520">
        <f>IFERROR('Weryfikacja 2030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73"/>
        <v/>
      </c>
      <c r="B572" s="179" t="str">
        <f t="shared" si="73"/>
        <v/>
      </c>
      <c r="C572" s="520">
        <f>IFERROR('Weryfikacja 2030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73"/>
        <v/>
      </c>
      <c r="B573" s="179" t="str">
        <f t="shared" si="73"/>
        <v/>
      </c>
      <c r="C573" s="520">
        <f>IFERROR('Weryfikacja 2030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73"/>
        <v/>
      </c>
      <c r="B574" s="179" t="str">
        <f t="shared" si="73"/>
        <v/>
      </c>
      <c r="C574" s="520">
        <f>IFERROR('Weryfikacja 2030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73"/>
        <v/>
      </c>
      <c r="B575" s="179" t="str">
        <f t="shared" si="73"/>
        <v/>
      </c>
      <c r="C575" s="520">
        <f>IFERROR('Weryfikacja 2030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73"/>
        <v/>
      </c>
      <c r="B576" s="179" t="str">
        <f t="shared" si="73"/>
        <v/>
      </c>
      <c r="C576" s="520">
        <f>IFERROR('Weryfikacja 2030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73"/>
        <v/>
      </c>
      <c r="B577" s="179" t="str">
        <f t="shared" si="73"/>
        <v/>
      </c>
      <c r="C577" s="520">
        <f>IFERROR('Weryfikacja 2030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73"/>
        <v/>
      </c>
      <c r="B578" s="179" t="str">
        <f t="shared" si="73"/>
        <v/>
      </c>
      <c r="C578" s="520">
        <f>IFERROR('Weryfikacja 2030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73"/>
        <v/>
      </c>
      <c r="B579" s="179" t="str">
        <f t="shared" si="73"/>
        <v/>
      </c>
      <c r="C579" s="520">
        <f>IFERROR('Weryfikacja 2030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73"/>
        <v/>
      </c>
      <c r="B580" s="179" t="str">
        <f t="shared" si="73"/>
        <v/>
      </c>
      <c r="C580" s="520">
        <f>IFERROR('Weryfikacja 2030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73"/>
        <v/>
      </c>
      <c r="B581" s="179" t="str">
        <f t="shared" si="73"/>
        <v/>
      </c>
      <c r="C581" s="520">
        <f>IFERROR('Weryfikacja 2030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73"/>
        <v/>
      </c>
      <c r="B582" s="179" t="str">
        <f t="shared" si="73"/>
        <v/>
      </c>
      <c r="C582" s="520">
        <f>IFERROR('Weryfikacja 2030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73"/>
        <v/>
      </c>
      <c r="B583" s="179" t="str">
        <f t="shared" si="73"/>
        <v/>
      </c>
      <c r="C583" s="520">
        <f>IFERROR('Weryfikacja 2030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73"/>
        <v/>
      </c>
      <c r="B584" s="179" t="str">
        <f t="shared" si="73"/>
        <v/>
      </c>
      <c r="C584" s="520">
        <f>IFERROR('Weryfikacja 2030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73"/>
        <v/>
      </c>
      <c r="B585" s="179" t="str">
        <f t="shared" si="73"/>
        <v/>
      </c>
      <c r="C585" s="520">
        <f>IFERROR('Weryfikacja 2030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73"/>
        <v/>
      </c>
      <c r="B586" s="179" t="str">
        <f t="shared" si="73"/>
        <v/>
      </c>
      <c r="C586" s="520">
        <f>IFERROR('Weryfikacja 2030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73"/>
        <v/>
      </c>
      <c r="B587" s="179" t="str">
        <f t="shared" si="73"/>
        <v/>
      </c>
      <c r="C587" s="520">
        <f>IFERROR('Weryfikacja 2030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73"/>
        <v/>
      </c>
      <c r="B588" s="179" t="str">
        <f t="shared" si="73"/>
        <v/>
      </c>
      <c r="C588" s="520">
        <f>IFERROR('Weryfikacja 2030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73"/>
        <v/>
      </c>
      <c r="B589" s="179" t="str">
        <f t="shared" si="73"/>
        <v/>
      </c>
      <c r="C589" s="520">
        <f>IFERROR('Weryfikacja 2030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73"/>
        <v/>
      </c>
      <c r="B590" s="179" t="str">
        <f t="shared" si="73"/>
        <v/>
      </c>
      <c r="C590" s="520">
        <f>IFERROR('Weryfikacja 2030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597" si="74">A120</f>
        <v/>
      </c>
      <c r="B591" s="179" t="str">
        <f t="shared" si="74"/>
        <v/>
      </c>
      <c r="C591" s="520">
        <f>IFERROR('Weryfikacja 2030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74"/>
        <v/>
      </c>
      <c r="B592" s="179" t="str">
        <f t="shared" si="74"/>
        <v/>
      </c>
      <c r="C592" s="520">
        <f>IFERROR('Weryfikacja 2030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74"/>
        <v/>
      </c>
      <c r="B593" s="179" t="str">
        <f t="shared" si="74"/>
        <v/>
      </c>
      <c r="C593" s="520">
        <f>IFERROR('Weryfikacja 2030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74"/>
        <v/>
      </c>
      <c r="B594" s="179" t="str">
        <f t="shared" si="74"/>
        <v/>
      </c>
      <c r="C594" s="520">
        <f>IFERROR('Weryfikacja 2030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74"/>
        <v/>
      </c>
      <c r="B595" s="179" t="str">
        <f t="shared" si="74"/>
        <v/>
      </c>
      <c r="C595" s="520">
        <f>IFERROR('Weryfikacja 2030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74"/>
        <v/>
      </c>
      <c r="B596" s="179" t="str">
        <f t="shared" si="74"/>
        <v/>
      </c>
      <c r="C596" s="520">
        <f>IFERROR('Weryfikacja 2030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74"/>
        <v/>
      </c>
      <c r="B597" s="179" t="str">
        <f t="shared" si="74"/>
        <v/>
      </c>
      <c r="C597" s="520">
        <f>IFERROR('Weryfikacja 2030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>A127</f>
        <v/>
      </c>
      <c r="B598" s="179" t="str">
        <f t="shared" ref="B598:B620" si="75">B127</f>
        <v/>
      </c>
      <c r="C598" s="520">
        <f>IFERROR('Weryfikacja 2030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>A128</f>
        <v/>
      </c>
      <c r="B599" s="179" t="str">
        <f t="shared" si="75"/>
        <v/>
      </c>
      <c r="C599" s="520">
        <f>IFERROR('Weryfikacja 2030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>A129</f>
        <v/>
      </c>
      <c r="B600" s="179" t="str">
        <f t="shared" si="75"/>
        <v/>
      </c>
      <c r="C600" s="520">
        <f>IFERROR('Weryfikacja 2030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A610" si="76">A130</f>
        <v/>
      </c>
      <c r="B601" s="179" t="str">
        <f t="shared" si="75"/>
        <v/>
      </c>
      <c r="C601" s="520">
        <f>IFERROR('Weryfikacja 2030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76"/>
        <v/>
      </c>
      <c r="B602" s="179" t="str">
        <f t="shared" si="75"/>
        <v/>
      </c>
      <c r="C602" s="520">
        <f>IFERROR('Weryfikacja 2030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76"/>
        <v/>
      </c>
      <c r="B603" s="179" t="str">
        <f t="shared" si="75"/>
        <v/>
      </c>
      <c r="C603" s="520">
        <f>IFERROR('Weryfikacja 2030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76"/>
        <v/>
      </c>
      <c r="B604" s="179" t="str">
        <f t="shared" si="75"/>
        <v/>
      </c>
      <c r="C604" s="520">
        <f>IFERROR('Weryfikacja 2030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76"/>
        <v/>
      </c>
      <c r="B605" s="179" t="str">
        <f t="shared" si="75"/>
        <v/>
      </c>
      <c r="C605" s="520">
        <f>IFERROR('Weryfikacja 2030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76"/>
        <v/>
      </c>
      <c r="B606" s="179" t="str">
        <f t="shared" si="75"/>
        <v/>
      </c>
      <c r="C606" s="520">
        <f>IFERROR('Weryfikacja 2030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76"/>
        <v/>
      </c>
      <c r="B607" s="179" t="str">
        <f t="shared" si="75"/>
        <v/>
      </c>
      <c r="C607" s="520">
        <f>IFERROR('Weryfikacja 2030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76"/>
        <v/>
      </c>
      <c r="B608" s="179" t="str">
        <f t="shared" si="75"/>
        <v/>
      </c>
      <c r="C608" s="520">
        <f>IFERROR('Weryfikacja 2030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76"/>
        <v/>
      </c>
      <c r="B609" s="179" t="str">
        <f t="shared" si="75"/>
        <v/>
      </c>
      <c r="C609" s="520">
        <f>IFERROR('Weryfikacja 2030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76"/>
        <v/>
      </c>
      <c r="B610" s="179" t="str">
        <f t="shared" si="75"/>
        <v/>
      </c>
      <c r="C610" s="520">
        <f>IFERROR('Weryfikacja 2030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A620" si="77">A140</f>
        <v/>
      </c>
      <c r="B611" s="179" t="str">
        <f t="shared" si="75"/>
        <v/>
      </c>
      <c r="C611" s="520">
        <f>IFERROR('Weryfikacja 2030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77"/>
        <v/>
      </c>
      <c r="B612" s="179" t="str">
        <f t="shared" si="75"/>
        <v/>
      </c>
      <c r="C612" s="520">
        <f>IFERROR('Weryfikacja 2030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77"/>
        <v/>
      </c>
      <c r="B613" s="179" t="str">
        <f t="shared" si="75"/>
        <v/>
      </c>
      <c r="C613" s="520">
        <f>IFERROR('Weryfikacja 2030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77"/>
        <v/>
      </c>
      <c r="B614" s="179" t="str">
        <f t="shared" si="75"/>
        <v/>
      </c>
      <c r="C614" s="520">
        <f>IFERROR('Weryfikacja 2030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77"/>
        <v/>
      </c>
      <c r="B615" s="179" t="str">
        <f t="shared" si="75"/>
        <v/>
      </c>
      <c r="C615" s="520">
        <f>IFERROR('Weryfikacja 2030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77"/>
        <v/>
      </c>
      <c r="B616" s="179" t="str">
        <f t="shared" si="75"/>
        <v/>
      </c>
      <c r="C616" s="520">
        <f>IFERROR('Weryfikacja 2030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77"/>
        <v/>
      </c>
      <c r="B617" s="179" t="str">
        <f t="shared" si="75"/>
        <v/>
      </c>
      <c r="C617" s="520">
        <f>IFERROR('Weryfikacja 2030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77"/>
        <v/>
      </c>
      <c r="B618" s="179" t="str">
        <f t="shared" si="75"/>
        <v/>
      </c>
      <c r="C618" s="520">
        <f>IFERROR('Weryfikacja 2030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77"/>
        <v/>
      </c>
      <c r="B619" s="179" t="str">
        <f t="shared" si="75"/>
        <v/>
      </c>
      <c r="C619" s="520">
        <f>IFERROR('Weryfikacja 2030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77"/>
        <v/>
      </c>
      <c r="B620" s="179" t="str">
        <f t="shared" si="75"/>
        <v/>
      </c>
      <c r="C620" s="520">
        <f>IFERROR('Weryfikacja 2030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211" t="s">
        <v>39</v>
      </c>
      <c r="B625" s="211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12" t="str">
        <f t="shared" ref="A626:B645" si="78">A40</f>
        <v/>
      </c>
      <c r="B626" s="180" t="str">
        <f t="shared" si="78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12" t="str">
        <f t="shared" si="78"/>
        <v/>
      </c>
      <c r="B627" s="180" t="str">
        <f t="shared" si="78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12" t="str">
        <f t="shared" si="78"/>
        <v/>
      </c>
      <c r="B628" s="180" t="str">
        <f t="shared" si="78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12" t="str">
        <f t="shared" si="78"/>
        <v/>
      </c>
      <c r="B629" s="180" t="str">
        <f t="shared" si="78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12" t="str">
        <f t="shared" si="78"/>
        <v/>
      </c>
      <c r="B630" s="180" t="str">
        <f t="shared" si="78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12" t="str">
        <f t="shared" si="78"/>
        <v/>
      </c>
      <c r="B631" s="180" t="str">
        <f t="shared" si="78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12" t="str">
        <f t="shared" si="78"/>
        <v/>
      </c>
      <c r="B632" s="180" t="str">
        <f t="shared" si="78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12" t="str">
        <f t="shared" si="78"/>
        <v/>
      </c>
      <c r="B633" s="180" t="str">
        <f t="shared" si="78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12" t="str">
        <f t="shared" si="78"/>
        <v/>
      </c>
      <c r="B634" s="180" t="str">
        <f t="shared" si="78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12" t="str">
        <f t="shared" si="78"/>
        <v/>
      </c>
      <c r="B635" s="180" t="str">
        <f t="shared" si="78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12" t="str">
        <f t="shared" si="78"/>
        <v/>
      </c>
      <c r="B636" s="180" t="str">
        <f t="shared" si="78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12" t="str">
        <f t="shared" si="78"/>
        <v/>
      </c>
      <c r="B637" s="180" t="str">
        <f t="shared" si="78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12" t="str">
        <f t="shared" si="78"/>
        <v/>
      </c>
      <c r="B638" s="180" t="str">
        <f t="shared" si="78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12" t="str">
        <f t="shared" si="78"/>
        <v/>
      </c>
      <c r="B639" s="180" t="str">
        <f t="shared" si="78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12" t="str">
        <f t="shared" si="78"/>
        <v/>
      </c>
      <c r="B640" s="180" t="str">
        <f t="shared" si="78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12" t="str">
        <f t="shared" si="78"/>
        <v/>
      </c>
      <c r="B641" s="180" t="str">
        <f t="shared" si="78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12" t="str">
        <f t="shared" si="78"/>
        <v/>
      </c>
      <c r="B642" s="180" t="str">
        <f t="shared" si="78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12" t="str">
        <f t="shared" si="78"/>
        <v/>
      </c>
      <c r="B643" s="180" t="str">
        <f t="shared" si="78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12" t="str">
        <f t="shared" si="78"/>
        <v/>
      </c>
      <c r="B644" s="180" t="str">
        <f t="shared" si="78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12" t="str">
        <f t="shared" si="78"/>
        <v/>
      </c>
      <c r="B645" s="180" t="str">
        <f t="shared" si="78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12" t="str">
        <f t="shared" ref="A646:B665" si="79">A60</f>
        <v/>
      </c>
      <c r="B646" s="180" t="str">
        <f t="shared" si="79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12" t="str">
        <f t="shared" si="79"/>
        <v/>
      </c>
      <c r="B647" s="180" t="str">
        <f t="shared" si="79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12" t="str">
        <f t="shared" si="79"/>
        <v/>
      </c>
      <c r="B648" s="180" t="str">
        <f t="shared" si="79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12" t="str">
        <f t="shared" si="79"/>
        <v/>
      </c>
      <c r="B649" s="180" t="str">
        <f t="shared" si="79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12" t="str">
        <f t="shared" si="79"/>
        <v/>
      </c>
      <c r="B650" s="180" t="str">
        <f t="shared" si="79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12" t="str">
        <f t="shared" si="79"/>
        <v/>
      </c>
      <c r="B651" s="180" t="str">
        <f t="shared" si="79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12" t="str">
        <f t="shared" si="79"/>
        <v/>
      </c>
      <c r="B652" s="180" t="str">
        <f t="shared" si="79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12" t="str">
        <f t="shared" si="79"/>
        <v/>
      </c>
      <c r="B653" s="180" t="str">
        <f t="shared" si="79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12" t="str">
        <f t="shared" si="79"/>
        <v/>
      </c>
      <c r="B654" s="180" t="str">
        <f t="shared" si="79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12" t="str">
        <f t="shared" si="79"/>
        <v/>
      </c>
      <c r="B655" s="180" t="str">
        <f t="shared" si="79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12" t="str">
        <f t="shared" si="79"/>
        <v/>
      </c>
      <c r="B656" s="180" t="str">
        <f t="shared" si="79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12" t="str">
        <f t="shared" si="79"/>
        <v/>
      </c>
      <c r="B657" s="180" t="str">
        <f t="shared" si="79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12" t="str">
        <f t="shared" si="79"/>
        <v/>
      </c>
      <c r="B658" s="180" t="str">
        <f t="shared" si="79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12" t="str">
        <f t="shared" si="79"/>
        <v/>
      </c>
      <c r="B659" s="180" t="str">
        <f t="shared" si="79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12" t="str">
        <f t="shared" si="79"/>
        <v/>
      </c>
      <c r="B660" s="180" t="str">
        <f t="shared" si="79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12" t="str">
        <f t="shared" si="79"/>
        <v/>
      </c>
      <c r="B661" s="180" t="str">
        <f t="shared" si="79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12" t="str">
        <f t="shared" si="79"/>
        <v/>
      </c>
      <c r="B662" s="180" t="str">
        <f t="shared" si="79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12" t="str">
        <f t="shared" si="79"/>
        <v/>
      </c>
      <c r="B663" s="180" t="str">
        <f t="shared" si="79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12" t="str">
        <f t="shared" si="79"/>
        <v/>
      </c>
      <c r="B664" s="180" t="str">
        <f t="shared" si="79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12" t="str">
        <f t="shared" si="79"/>
        <v/>
      </c>
      <c r="B665" s="180" t="str">
        <f t="shared" si="79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12" t="str">
        <f t="shared" ref="A666:B685" si="80">A80</f>
        <v/>
      </c>
      <c r="B666" s="180" t="str">
        <f t="shared" si="80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12" t="str">
        <f t="shared" si="80"/>
        <v/>
      </c>
      <c r="B667" s="180" t="str">
        <f t="shared" si="80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12" t="str">
        <f t="shared" si="80"/>
        <v/>
      </c>
      <c r="B668" s="180" t="str">
        <f t="shared" si="80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12" t="str">
        <f t="shared" si="80"/>
        <v/>
      </c>
      <c r="B669" s="180" t="str">
        <f t="shared" si="80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12" t="str">
        <f t="shared" si="80"/>
        <v/>
      </c>
      <c r="B670" s="180" t="str">
        <f t="shared" si="80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12" t="str">
        <f t="shared" si="80"/>
        <v/>
      </c>
      <c r="B671" s="180" t="str">
        <f t="shared" si="80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12" t="str">
        <f t="shared" si="80"/>
        <v/>
      </c>
      <c r="B672" s="180" t="str">
        <f t="shared" si="80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12" t="str">
        <f t="shared" si="80"/>
        <v/>
      </c>
      <c r="B673" s="180" t="str">
        <f t="shared" si="80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12" t="str">
        <f t="shared" si="80"/>
        <v/>
      </c>
      <c r="B674" s="180" t="str">
        <f t="shared" si="80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12" t="str">
        <f t="shared" si="80"/>
        <v/>
      </c>
      <c r="B675" s="180" t="str">
        <f t="shared" si="80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12" t="str">
        <f t="shared" si="80"/>
        <v/>
      </c>
      <c r="B676" s="180" t="str">
        <f t="shared" si="80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12" t="str">
        <f t="shared" si="80"/>
        <v/>
      </c>
      <c r="B677" s="180" t="str">
        <f t="shared" si="80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12" t="str">
        <f t="shared" si="80"/>
        <v/>
      </c>
      <c r="B678" s="180" t="str">
        <f t="shared" si="80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12" t="str">
        <f t="shared" si="80"/>
        <v/>
      </c>
      <c r="B679" s="180" t="str">
        <f t="shared" si="80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12" t="str">
        <f t="shared" si="80"/>
        <v/>
      </c>
      <c r="B680" s="180" t="str">
        <f t="shared" si="80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12" t="str">
        <f t="shared" si="80"/>
        <v/>
      </c>
      <c r="B681" s="180" t="str">
        <f t="shared" si="80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12" t="str">
        <f t="shared" si="80"/>
        <v/>
      </c>
      <c r="B682" s="180" t="str">
        <f t="shared" si="80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12" t="str">
        <f t="shared" si="80"/>
        <v/>
      </c>
      <c r="B683" s="180" t="str">
        <f t="shared" si="80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12" t="str">
        <f t="shared" si="80"/>
        <v/>
      </c>
      <c r="B684" s="180" t="str">
        <f t="shared" si="80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12" t="str">
        <f t="shared" si="80"/>
        <v/>
      </c>
      <c r="B685" s="180" t="str">
        <f t="shared" si="80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12" t="str">
        <f t="shared" ref="A686:B705" si="81">A100</f>
        <v/>
      </c>
      <c r="B686" s="180" t="str">
        <f t="shared" si="81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12" t="str">
        <f t="shared" si="81"/>
        <v/>
      </c>
      <c r="B687" s="180" t="str">
        <f t="shared" si="81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12" t="str">
        <f t="shared" si="81"/>
        <v/>
      </c>
      <c r="B688" s="180" t="str">
        <f t="shared" si="81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12" t="str">
        <f t="shared" si="81"/>
        <v/>
      </c>
      <c r="B689" s="180" t="str">
        <f t="shared" si="81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12" t="str">
        <f t="shared" si="81"/>
        <v/>
      </c>
      <c r="B690" s="180" t="str">
        <f t="shared" si="81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12" t="str">
        <f t="shared" si="81"/>
        <v/>
      </c>
      <c r="B691" s="180" t="str">
        <f t="shared" si="81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12" t="str">
        <f t="shared" si="81"/>
        <v/>
      </c>
      <c r="B692" s="180" t="str">
        <f t="shared" si="81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12" t="str">
        <f t="shared" si="81"/>
        <v/>
      </c>
      <c r="B693" s="180" t="str">
        <f t="shared" si="81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12" t="str">
        <f t="shared" si="81"/>
        <v/>
      </c>
      <c r="B694" s="180" t="str">
        <f t="shared" si="81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12" t="str">
        <f t="shared" si="81"/>
        <v/>
      </c>
      <c r="B695" s="180" t="str">
        <f t="shared" si="81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12" t="str">
        <f t="shared" si="81"/>
        <v/>
      </c>
      <c r="B696" s="180" t="str">
        <f t="shared" si="81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12" t="str">
        <f t="shared" si="81"/>
        <v/>
      </c>
      <c r="B697" s="180" t="str">
        <f t="shared" si="81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12" t="str">
        <f t="shared" si="81"/>
        <v/>
      </c>
      <c r="B698" s="180" t="str">
        <f t="shared" si="81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12" t="str">
        <f t="shared" si="81"/>
        <v/>
      </c>
      <c r="B699" s="180" t="str">
        <f t="shared" si="81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12" t="str">
        <f t="shared" si="81"/>
        <v/>
      </c>
      <c r="B700" s="180" t="str">
        <f t="shared" si="81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12" t="str">
        <f t="shared" si="81"/>
        <v/>
      </c>
      <c r="B701" s="180" t="str">
        <f t="shared" si="81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12" t="str">
        <f t="shared" si="81"/>
        <v/>
      </c>
      <c r="B702" s="180" t="str">
        <f t="shared" si="81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12" t="str">
        <f t="shared" si="81"/>
        <v/>
      </c>
      <c r="B703" s="180" t="str">
        <f t="shared" si="81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12" t="str">
        <f t="shared" si="81"/>
        <v/>
      </c>
      <c r="B704" s="180" t="str">
        <f t="shared" si="81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12" t="str">
        <f t="shared" si="81"/>
        <v/>
      </c>
      <c r="B705" s="180" t="str">
        <f t="shared" si="81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12" t="str">
        <f t="shared" ref="A706:B714" si="82">A120</f>
        <v/>
      </c>
      <c r="B706" s="180" t="str">
        <f t="shared" si="82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12" t="str">
        <f t="shared" si="82"/>
        <v/>
      </c>
      <c r="B707" s="180" t="str">
        <f t="shared" si="82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12" t="str">
        <f t="shared" si="82"/>
        <v/>
      </c>
      <c r="B708" s="180" t="str">
        <f t="shared" si="82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12" t="str">
        <f t="shared" si="82"/>
        <v/>
      </c>
      <c r="B709" s="180" t="str">
        <f t="shared" si="82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12" t="str">
        <f t="shared" si="82"/>
        <v/>
      </c>
      <c r="B710" s="180" t="str">
        <f t="shared" si="82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12" t="str">
        <f t="shared" si="82"/>
        <v/>
      </c>
      <c r="B711" s="180" t="str">
        <f t="shared" si="82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12" t="str">
        <f t="shared" si="82"/>
        <v/>
      </c>
      <c r="B712" s="180" t="str">
        <f t="shared" si="82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12" t="str">
        <f t="shared" si="82"/>
        <v/>
      </c>
      <c r="B713" s="180" t="str">
        <f t="shared" si="82"/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12" t="str">
        <f t="shared" si="82"/>
        <v/>
      </c>
      <c r="B714" s="180" t="str">
        <f t="shared" si="82"/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12" t="str">
        <f>A129</f>
        <v/>
      </c>
      <c r="B715" s="180" t="str">
        <f t="shared" ref="B715:B735" si="83">B129</f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A725" si="84">A130</f>
        <v/>
      </c>
      <c r="B716" s="180" t="str">
        <f t="shared" si="83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84"/>
        <v/>
      </c>
      <c r="B717" s="180" t="str">
        <f t="shared" si="83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84"/>
        <v/>
      </c>
      <c r="B718" s="180" t="str">
        <f t="shared" si="83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84"/>
        <v/>
      </c>
      <c r="B719" s="180" t="str">
        <f t="shared" si="83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84"/>
        <v/>
      </c>
      <c r="B720" s="180" t="str">
        <f t="shared" si="83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84"/>
        <v/>
      </c>
      <c r="B721" s="180" t="str">
        <f t="shared" si="83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84"/>
        <v/>
      </c>
      <c r="B722" s="180" t="str">
        <f t="shared" si="83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84"/>
        <v/>
      </c>
      <c r="B723" s="180" t="str">
        <f t="shared" si="83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84"/>
        <v/>
      </c>
      <c r="B724" s="180" t="str">
        <f t="shared" si="83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84"/>
        <v/>
      </c>
      <c r="B725" s="180" t="str">
        <f t="shared" si="83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12" t="str">
        <f t="shared" ref="A726:A735" si="85">A140</f>
        <v/>
      </c>
      <c r="B726" s="180" t="str">
        <f t="shared" si="83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12" t="str">
        <f t="shared" si="85"/>
        <v/>
      </c>
      <c r="B727" s="180" t="str">
        <f t="shared" si="83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12" t="str">
        <f t="shared" si="85"/>
        <v/>
      </c>
      <c r="B728" s="180" t="str">
        <f t="shared" si="83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12" t="str">
        <f t="shared" si="85"/>
        <v/>
      </c>
      <c r="B729" s="180" t="str">
        <f t="shared" si="83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12" t="str">
        <f t="shared" si="85"/>
        <v/>
      </c>
      <c r="B730" s="180" t="str">
        <f t="shared" si="83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12" t="str">
        <f t="shared" si="85"/>
        <v/>
      </c>
      <c r="B731" s="180" t="str">
        <f t="shared" si="83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12" t="str">
        <f t="shared" si="85"/>
        <v/>
      </c>
      <c r="B732" s="180" t="str">
        <f t="shared" si="83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12" t="str">
        <f t="shared" si="85"/>
        <v/>
      </c>
      <c r="B733" s="180" t="str">
        <f t="shared" si="83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12" t="str">
        <f t="shared" si="85"/>
        <v/>
      </c>
      <c r="B734" s="180" t="str">
        <f t="shared" si="83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12" t="str">
        <f t="shared" si="85"/>
        <v/>
      </c>
      <c r="B735" s="180" t="str">
        <f t="shared" si="83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526" t="s">
        <v>1979</v>
      </c>
      <c r="B739" s="526"/>
      <c r="C739" s="526"/>
      <c r="D739" s="526"/>
      <c r="E739" s="526"/>
      <c r="F739" s="526"/>
      <c r="G739" s="526"/>
      <c r="H739" s="526"/>
      <c r="I739" s="526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 t="shared" ref="A741:A772" si="86">A40</f>
        <v/>
      </c>
      <c r="B741" s="180" t="str">
        <f t="shared" ref="B741:B772" si="87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529" t="str">
        <f>IF(OR($F$30="",'Wniosek 2025 r.'!G741="",'Wniosek 2025 r.'!G741=0),"",'Wniosek 2025 r.'!G741)</f>
        <v/>
      </c>
      <c r="H741" s="530"/>
      <c r="I741" s="530"/>
    </row>
    <row r="742" spans="1:9" hidden="1" x14ac:dyDescent="0.25">
      <c r="A742" s="273" t="str">
        <f t="shared" si="86"/>
        <v/>
      </c>
      <c r="B742" s="180" t="str">
        <f t="shared" si="87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529" t="str">
        <f>IF(OR($F$30="",'Wniosek 2025 r.'!G742="",'Wniosek 2025 r.'!G742=0),"",'Wniosek 2025 r.'!G742)</f>
        <v/>
      </c>
      <c r="H742" s="530"/>
      <c r="I742" s="530"/>
    </row>
    <row r="743" spans="1:9" hidden="1" x14ac:dyDescent="0.25">
      <c r="A743" s="273" t="str">
        <f t="shared" si="86"/>
        <v/>
      </c>
      <c r="B743" s="180" t="str">
        <f t="shared" si="87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529" t="str">
        <f>IF(OR($F$30="",'Wniosek 2025 r.'!G743="",'Wniosek 2025 r.'!G743=0),"",'Wniosek 2025 r.'!G743)</f>
        <v/>
      </c>
      <c r="H743" s="530"/>
      <c r="I743" s="530"/>
    </row>
    <row r="744" spans="1:9" hidden="1" x14ac:dyDescent="0.25">
      <c r="A744" s="273" t="str">
        <f t="shared" si="86"/>
        <v/>
      </c>
      <c r="B744" s="180" t="str">
        <f t="shared" si="87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529" t="str">
        <f>IF(OR($F$30="",'Wniosek 2025 r.'!G744="",'Wniosek 2025 r.'!G744=0),"",'Wniosek 2025 r.'!G744)</f>
        <v/>
      </c>
      <c r="H744" s="530"/>
      <c r="I744" s="530"/>
    </row>
    <row r="745" spans="1:9" hidden="1" x14ac:dyDescent="0.25">
      <c r="A745" s="273" t="str">
        <f t="shared" si="86"/>
        <v/>
      </c>
      <c r="B745" s="180" t="str">
        <f t="shared" si="87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529" t="str">
        <f>IF(OR($F$30="",'Wniosek 2025 r.'!G745="",'Wniosek 2025 r.'!G745=0),"",'Wniosek 2025 r.'!G745)</f>
        <v/>
      </c>
      <c r="H745" s="530"/>
      <c r="I745" s="530"/>
    </row>
    <row r="746" spans="1:9" hidden="1" x14ac:dyDescent="0.25">
      <c r="A746" s="273" t="str">
        <f t="shared" si="86"/>
        <v/>
      </c>
      <c r="B746" s="180" t="str">
        <f t="shared" si="87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529" t="str">
        <f>IF(OR($F$30="",'Wniosek 2025 r.'!G746="",'Wniosek 2025 r.'!G746=0),"",'Wniosek 2025 r.'!G746)</f>
        <v/>
      </c>
      <c r="H746" s="530"/>
      <c r="I746" s="530"/>
    </row>
    <row r="747" spans="1:9" hidden="1" x14ac:dyDescent="0.25">
      <c r="A747" s="273" t="str">
        <f t="shared" si="86"/>
        <v/>
      </c>
      <c r="B747" s="180" t="str">
        <f t="shared" si="87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529" t="str">
        <f>IF(OR($F$30="",'Wniosek 2025 r.'!G747="",'Wniosek 2025 r.'!G747=0),"",'Wniosek 2025 r.'!G747)</f>
        <v/>
      </c>
      <c r="H747" s="530"/>
      <c r="I747" s="530"/>
    </row>
    <row r="748" spans="1:9" hidden="1" x14ac:dyDescent="0.25">
      <c r="A748" s="273" t="str">
        <f t="shared" si="86"/>
        <v/>
      </c>
      <c r="B748" s="180" t="str">
        <f t="shared" si="87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529" t="str">
        <f>IF(OR($F$30="",'Wniosek 2025 r.'!G748="",'Wniosek 2025 r.'!G748=0),"",'Wniosek 2025 r.'!G748)</f>
        <v/>
      </c>
      <c r="H748" s="530"/>
      <c r="I748" s="530"/>
    </row>
    <row r="749" spans="1:9" hidden="1" x14ac:dyDescent="0.25">
      <c r="A749" s="273" t="str">
        <f t="shared" si="86"/>
        <v/>
      </c>
      <c r="B749" s="180" t="str">
        <f t="shared" si="87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529" t="str">
        <f>IF(OR($F$30="",'Wniosek 2025 r.'!G749="",'Wniosek 2025 r.'!G749=0),"",'Wniosek 2025 r.'!G749)</f>
        <v/>
      </c>
      <c r="H749" s="530"/>
      <c r="I749" s="530"/>
    </row>
    <row r="750" spans="1:9" hidden="1" x14ac:dyDescent="0.25">
      <c r="A750" s="273" t="str">
        <f t="shared" si="86"/>
        <v/>
      </c>
      <c r="B750" s="180" t="str">
        <f t="shared" si="87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529" t="str">
        <f>IF(OR($F$30="",'Wniosek 2025 r.'!G750="",'Wniosek 2025 r.'!G750=0),"",'Wniosek 2025 r.'!G750)</f>
        <v/>
      </c>
      <c r="H750" s="530"/>
      <c r="I750" s="530"/>
    </row>
    <row r="751" spans="1:9" hidden="1" x14ac:dyDescent="0.25">
      <c r="A751" s="273" t="str">
        <f t="shared" si="86"/>
        <v/>
      </c>
      <c r="B751" s="180" t="str">
        <f t="shared" si="87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529" t="str">
        <f>IF(OR($F$30="",'Wniosek 2025 r.'!G751="",'Wniosek 2025 r.'!G751=0),"",'Wniosek 2025 r.'!G751)</f>
        <v/>
      </c>
      <c r="H751" s="530"/>
      <c r="I751" s="530"/>
    </row>
    <row r="752" spans="1:9" hidden="1" x14ac:dyDescent="0.25">
      <c r="A752" s="273" t="str">
        <f t="shared" si="86"/>
        <v/>
      </c>
      <c r="B752" s="180" t="str">
        <f t="shared" si="87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529" t="str">
        <f>IF(OR($F$30="",'Wniosek 2025 r.'!G752="",'Wniosek 2025 r.'!G752=0),"",'Wniosek 2025 r.'!G752)</f>
        <v/>
      </c>
      <c r="H752" s="530"/>
      <c r="I752" s="530"/>
    </row>
    <row r="753" spans="1:9" hidden="1" x14ac:dyDescent="0.25">
      <c r="A753" s="273" t="str">
        <f t="shared" si="86"/>
        <v/>
      </c>
      <c r="B753" s="180" t="str">
        <f t="shared" si="87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529" t="str">
        <f>IF(OR($F$30="",'Wniosek 2025 r.'!G753="",'Wniosek 2025 r.'!G753=0),"",'Wniosek 2025 r.'!G753)</f>
        <v/>
      </c>
      <c r="H753" s="530"/>
      <c r="I753" s="530"/>
    </row>
    <row r="754" spans="1:9" hidden="1" x14ac:dyDescent="0.25">
      <c r="A754" s="273" t="str">
        <f t="shared" si="86"/>
        <v/>
      </c>
      <c r="B754" s="180" t="str">
        <f t="shared" si="87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529" t="str">
        <f>IF(OR($F$30="",'Wniosek 2025 r.'!G754="",'Wniosek 2025 r.'!G754=0),"",'Wniosek 2025 r.'!G754)</f>
        <v/>
      </c>
      <c r="H754" s="530"/>
      <c r="I754" s="530"/>
    </row>
    <row r="755" spans="1:9" hidden="1" x14ac:dyDescent="0.25">
      <c r="A755" s="273" t="str">
        <f t="shared" si="86"/>
        <v/>
      </c>
      <c r="B755" s="180" t="str">
        <f t="shared" si="87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529" t="str">
        <f>IF(OR($F$30="",'Wniosek 2025 r.'!G755="",'Wniosek 2025 r.'!G755=0),"",'Wniosek 2025 r.'!G755)</f>
        <v/>
      </c>
      <c r="H755" s="530"/>
      <c r="I755" s="530"/>
    </row>
    <row r="756" spans="1:9" hidden="1" x14ac:dyDescent="0.25">
      <c r="A756" s="273" t="str">
        <f t="shared" si="86"/>
        <v/>
      </c>
      <c r="B756" s="180" t="str">
        <f t="shared" si="87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529" t="str">
        <f>IF(OR($F$30="",'Wniosek 2025 r.'!G756="",'Wniosek 2025 r.'!G756=0),"",'Wniosek 2025 r.'!G756)</f>
        <v/>
      </c>
      <c r="H756" s="530"/>
      <c r="I756" s="530"/>
    </row>
    <row r="757" spans="1:9" hidden="1" x14ac:dyDescent="0.25">
      <c r="A757" s="273" t="str">
        <f t="shared" si="86"/>
        <v/>
      </c>
      <c r="B757" s="180" t="str">
        <f t="shared" si="87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529" t="str">
        <f>IF(OR($F$30="",'Wniosek 2025 r.'!G757="",'Wniosek 2025 r.'!G757=0),"",'Wniosek 2025 r.'!G757)</f>
        <v/>
      </c>
      <c r="H757" s="530"/>
      <c r="I757" s="530"/>
    </row>
    <row r="758" spans="1:9" hidden="1" x14ac:dyDescent="0.25">
      <c r="A758" s="273" t="str">
        <f t="shared" si="86"/>
        <v/>
      </c>
      <c r="B758" s="180" t="str">
        <f t="shared" si="87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529" t="str">
        <f>IF(OR($F$30="",'Wniosek 2025 r.'!G758="",'Wniosek 2025 r.'!G758=0),"",'Wniosek 2025 r.'!G758)</f>
        <v/>
      </c>
      <c r="H758" s="530"/>
      <c r="I758" s="530"/>
    </row>
    <row r="759" spans="1:9" hidden="1" x14ac:dyDescent="0.25">
      <c r="A759" s="273" t="str">
        <f t="shared" si="86"/>
        <v/>
      </c>
      <c r="B759" s="180" t="str">
        <f t="shared" si="87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529" t="str">
        <f>IF(OR($F$30="",'Wniosek 2025 r.'!G759="",'Wniosek 2025 r.'!G759=0),"",'Wniosek 2025 r.'!G759)</f>
        <v/>
      </c>
      <c r="H759" s="530"/>
      <c r="I759" s="530"/>
    </row>
    <row r="760" spans="1:9" hidden="1" x14ac:dyDescent="0.25">
      <c r="A760" s="273" t="str">
        <f t="shared" si="86"/>
        <v/>
      </c>
      <c r="B760" s="180" t="str">
        <f t="shared" si="87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529" t="str">
        <f>IF(OR($F$30="",'Wniosek 2025 r.'!G760="",'Wniosek 2025 r.'!G760=0),"",'Wniosek 2025 r.'!G760)</f>
        <v/>
      </c>
      <c r="H760" s="530"/>
      <c r="I760" s="530"/>
    </row>
    <row r="761" spans="1:9" hidden="1" x14ac:dyDescent="0.25">
      <c r="A761" s="273" t="str">
        <f t="shared" si="86"/>
        <v/>
      </c>
      <c r="B761" s="180" t="str">
        <f t="shared" si="87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529" t="str">
        <f>IF(OR($F$30="",'Wniosek 2025 r.'!G761="",'Wniosek 2025 r.'!G761=0),"",'Wniosek 2025 r.'!G761)</f>
        <v/>
      </c>
      <c r="H761" s="530"/>
      <c r="I761" s="530"/>
    </row>
    <row r="762" spans="1:9" hidden="1" x14ac:dyDescent="0.25">
      <c r="A762" s="273" t="str">
        <f t="shared" si="86"/>
        <v/>
      </c>
      <c r="B762" s="180" t="str">
        <f t="shared" si="87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529" t="str">
        <f>IF(OR($F$30="",'Wniosek 2025 r.'!G762="",'Wniosek 2025 r.'!G762=0),"",'Wniosek 2025 r.'!G762)</f>
        <v/>
      </c>
      <c r="H762" s="530"/>
      <c r="I762" s="530"/>
    </row>
    <row r="763" spans="1:9" hidden="1" x14ac:dyDescent="0.25">
      <c r="A763" s="273" t="str">
        <f t="shared" si="86"/>
        <v/>
      </c>
      <c r="B763" s="180" t="str">
        <f t="shared" si="87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529" t="str">
        <f>IF(OR($F$30="",'Wniosek 2025 r.'!G763="",'Wniosek 2025 r.'!G763=0),"",'Wniosek 2025 r.'!G763)</f>
        <v/>
      </c>
      <c r="H763" s="530"/>
      <c r="I763" s="530"/>
    </row>
    <row r="764" spans="1:9" hidden="1" x14ac:dyDescent="0.25">
      <c r="A764" s="273" t="str">
        <f t="shared" si="86"/>
        <v/>
      </c>
      <c r="B764" s="180" t="str">
        <f t="shared" si="87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529" t="str">
        <f>IF(OR($F$30="",'Wniosek 2025 r.'!G764="",'Wniosek 2025 r.'!G764=0),"",'Wniosek 2025 r.'!G764)</f>
        <v/>
      </c>
      <c r="H764" s="530"/>
      <c r="I764" s="530"/>
    </row>
    <row r="765" spans="1:9" hidden="1" x14ac:dyDescent="0.25">
      <c r="A765" s="273" t="str">
        <f t="shared" si="86"/>
        <v/>
      </c>
      <c r="B765" s="180" t="str">
        <f t="shared" si="87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529" t="str">
        <f>IF(OR($F$30="",'Wniosek 2025 r.'!G765="",'Wniosek 2025 r.'!G765=0),"",'Wniosek 2025 r.'!G765)</f>
        <v/>
      </c>
      <c r="H765" s="530"/>
      <c r="I765" s="530"/>
    </row>
    <row r="766" spans="1:9" hidden="1" x14ac:dyDescent="0.25">
      <c r="A766" s="273" t="str">
        <f t="shared" si="86"/>
        <v/>
      </c>
      <c r="B766" s="180" t="str">
        <f t="shared" si="87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529" t="str">
        <f>IF(OR($F$30="",'Wniosek 2025 r.'!G766="",'Wniosek 2025 r.'!G766=0),"",'Wniosek 2025 r.'!G766)</f>
        <v/>
      </c>
      <c r="H766" s="530"/>
      <c r="I766" s="530"/>
    </row>
    <row r="767" spans="1:9" hidden="1" x14ac:dyDescent="0.25">
      <c r="A767" s="273" t="str">
        <f t="shared" si="86"/>
        <v/>
      </c>
      <c r="B767" s="180" t="str">
        <f t="shared" si="87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529" t="str">
        <f>IF(OR($F$30="",'Wniosek 2025 r.'!G767="",'Wniosek 2025 r.'!G767=0),"",'Wniosek 2025 r.'!G767)</f>
        <v/>
      </c>
      <c r="H767" s="530"/>
      <c r="I767" s="530"/>
    </row>
    <row r="768" spans="1:9" hidden="1" x14ac:dyDescent="0.25">
      <c r="A768" s="273" t="str">
        <f t="shared" si="86"/>
        <v/>
      </c>
      <c r="B768" s="180" t="str">
        <f t="shared" si="87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529" t="str">
        <f>IF(OR($F$30="",'Wniosek 2025 r.'!G768="",'Wniosek 2025 r.'!G768=0),"",'Wniosek 2025 r.'!G768)</f>
        <v/>
      </c>
      <c r="H768" s="530"/>
      <c r="I768" s="530"/>
    </row>
    <row r="769" spans="1:9" hidden="1" x14ac:dyDescent="0.25">
      <c r="A769" s="273" t="str">
        <f t="shared" si="86"/>
        <v/>
      </c>
      <c r="B769" s="180" t="str">
        <f t="shared" si="87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529" t="str">
        <f>IF(OR($F$30="",'Wniosek 2025 r.'!G769="",'Wniosek 2025 r.'!G769=0),"",'Wniosek 2025 r.'!G769)</f>
        <v/>
      </c>
      <c r="H769" s="530"/>
      <c r="I769" s="530"/>
    </row>
    <row r="770" spans="1:9" hidden="1" x14ac:dyDescent="0.25">
      <c r="A770" s="273" t="str">
        <f t="shared" si="86"/>
        <v/>
      </c>
      <c r="B770" s="180" t="str">
        <f t="shared" si="87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529" t="str">
        <f>IF(OR($F$30="",'Wniosek 2025 r.'!G770="",'Wniosek 2025 r.'!G770=0),"",'Wniosek 2025 r.'!G770)</f>
        <v/>
      </c>
      <c r="H770" s="530"/>
      <c r="I770" s="530"/>
    </row>
    <row r="771" spans="1:9" hidden="1" x14ac:dyDescent="0.25">
      <c r="A771" s="273" t="str">
        <f t="shared" si="86"/>
        <v/>
      </c>
      <c r="B771" s="180" t="str">
        <f t="shared" si="87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529" t="str">
        <f>IF(OR($F$30="",'Wniosek 2025 r.'!G771="",'Wniosek 2025 r.'!G771=0),"",'Wniosek 2025 r.'!G771)</f>
        <v/>
      </c>
      <c r="H771" s="530"/>
      <c r="I771" s="530"/>
    </row>
    <row r="772" spans="1:9" hidden="1" x14ac:dyDescent="0.25">
      <c r="A772" s="273" t="str">
        <f t="shared" si="86"/>
        <v/>
      </c>
      <c r="B772" s="180" t="str">
        <f t="shared" si="87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529" t="str">
        <f>IF(OR($F$30="",'Wniosek 2025 r.'!G772="",'Wniosek 2025 r.'!G772=0),"",'Wniosek 2025 r.'!G772)</f>
        <v/>
      </c>
      <c r="H772" s="530"/>
      <c r="I772" s="530"/>
    </row>
    <row r="773" spans="1:9" hidden="1" x14ac:dyDescent="0.25">
      <c r="A773" s="273" t="str">
        <f t="shared" ref="A773:A804" si="88">A72</f>
        <v/>
      </c>
      <c r="B773" s="180" t="str">
        <f t="shared" ref="B773:B804" si="89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529" t="str">
        <f>IF(OR($F$30="",'Wniosek 2025 r.'!G773="",'Wniosek 2025 r.'!G773=0),"",'Wniosek 2025 r.'!G773)</f>
        <v/>
      </c>
      <c r="H773" s="530"/>
      <c r="I773" s="530"/>
    </row>
    <row r="774" spans="1:9" hidden="1" x14ac:dyDescent="0.25">
      <c r="A774" s="273" t="str">
        <f t="shared" si="88"/>
        <v/>
      </c>
      <c r="B774" s="180" t="str">
        <f t="shared" si="89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529" t="str">
        <f>IF(OR($F$30="",'Wniosek 2025 r.'!G774="",'Wniosek 2025 r.'!G774=0),"",'Wniosek 2025 r.'!G774)</f>
        <v/>
      </c>
      <c r="H774" s="530"/>
      <c r="I774" s="530"/>
    </row>
    <row r="775" spans="1:9" hidden="1" x14ac:dyDescent="0.25">
      <c r="A775" s="273" t="str">
        <f t="shared" si="88"/>
        <v/>
      </c>
      <c r="B775" s="180" t="str">
        <f t="shared" si="89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529" t="str">
        <f>IF(OR($F$30="",'Wniosek 2025 r.'!G775="",'Wniosek 2025 r.'!G775=0),"",'Wniosek 2025 r.'!G775)</f>
        <v/>
      </c>
      <c r="H775" s="530"/>
      <c r="I775" s="530"/>
    </row>
    <row r="776" spans="1:9" hidden="1" x14ac:dyDescent="0.25">
      <c r="A776" s="273" t="str">
        <f t="shared" si="88"/>
        <v/>
      </c>
      <c r="B776" s="180" t="str">
        <f t="shared" si="89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529" t="str">
        <f>IF(OR($F$30="",'Wniosek 2025 r.'!G776="",'Wniosek 2025 r.'!G776=0),"",'Wniosek 2025 r.'!G776)</f>
        <v/>
      </c>
      <c r="H776" s="530"/>
      <c r="I776" s="530"/>
    </row>
    <row r="777" spans="1:9" hidden="1" x14ac:dyDescent="0.25">
      <c r="A777" s="273" t="str">
        <f t="shared" si="88"/>
        <v/>
      </c>
      <c r="B777" s="180" t="str">
        <f t="shared" si="89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529" t="str">
        <f>IF(OR($F$30="",'Wniosek 2025 r.'!G777="",'Wniosek 2025 r.'!G777=0),"",'Wniosek 2025 r.'!G777)</f>
        <v/>
      </c>
      <c r="H777" s="530"/>
      <c r="I777" s="530"/>
    </row>
    <row r="778" spans="1:9" hidden="1" x14ac:dyDescent="0.25">
      <c r="A778" s="273" t="str">
        <f t="shared" si="88"/>
        <v/>
      </c>
      <c r="B778" s="180" t="str">
        <f t="shared" si="89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529" t="str">
        <f>IF(OR($F$30="",'Wniosek 2025 r.'!G778="",'Wniosek 2025 r.'!G778=0),"",'Wniosek 2025 r.'!G778)</f>
        <v/>
      </c>
      <c r="H778" s="530"/>
      <c r="I778" s="530"/>
    </row>
    <row r="779" spans="1:9" hidden="1" x14ac:dyDescent="0.25">
      <c r="A779" s="273" t="str">
        <f t="shared" si="88"/>
        <v/>
      </c>
      <c r="B779" s="180" t="str">
        <f t="shared" si="89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529" t="str">
        <f>IF(OR($F$30="",'Wniosek 2025 r.'!G779="",'Wniosek 2025 r.'!G779=0),"",'Wniosek 2025 r.'!G779)</f>
        <v/>
      </c>
      <c r="H779" s="530"/>
      <c r="I779" s="530"/>
    </row>
    <row r="780" spans="1:9" hidden="1" x14ac:dyDescent="0.25">
      <c r="A780" s="273" t="str">
        <f t="shared" si="88"/>
        <v/>
      </c>
      <c r="B780" s="180" t="str">
        <f t="shared" si="89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529" t="str">
        <f>IF(OR($F$30="",'Wniosek 2025 r.'!G780="",'Wniosek 2025 r.'!G780=0),"",'Wniosek 2025 r.'!G780)</f>
        <v/>
      </c>
      <c r="H780" s="530"/>
      <c r="I780" s="530"/>
    </row>
    <row r="781" spans="1:9" hidden="1" x14ac:dyDescent="0.25">
      <c r="A781" s="273" t="str">
        <f t="shared" si="88"/>
        <v/>
      </c>
      <c r="B781" s="180" t="str">
        <f t="shared" si="89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529" t="str">
        <f>IF(OR($F$30="",'Wniosek 2025 r.'!G781="",'Wniosek 2025 r.'!G781=0),"",'Wniosek 2025 r.'!G781)</f>
        <v/>
      </c>
      <c r="H781" s="530"/>
      <c r="I781" s="530"/>
    </row>
    <row r="782" spans="1:9" hidden="1" x14ac:dyDescent="0.25">
      <c r="A782" s="273" t="str">
        <f t="shared" si="88"/>
        <v/>
      </c>
      <c r="B782" s="180" t="str">
        <f t="shared" si="89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529" t="str">
        <f>IF(OR($F$30="",'Wniosek 2025 r.'!G782="",'Wniosek 2025 r.'!G782=0),"",'Wniosek 2025 r.'!G782)</f>
        <v/>
      </c>
      <c r="H782" s="530"/>
      <c r="I782" s="530"/>
    </row>
    <row r="783" spans="1:9" hidden="1" x14ac:dyDescent="0.25">
      <c r="A783" s="273" t="str">
        <f t="shared" si="88"/>
        <v/>
      </c>
      <c r="B783" s="180" t="str">
        <f t="shared" si="89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529" t="str">
        <f>IF(OR($F$30="",'Wniosek 2025 r.'!G783="",'Wniosek 2025 r.'!G783=0),"",'Wniosek 2025 r.'!G783)</f>
        <v/>
      </c>
      <c r="H783" s="530"/>
      <c r="I783" s="530"/>
    </row>
    <row r="784" spans="1:9" hidden="1" x14ac:dyDescent="0.25">
      <c r="A784" s="273" t="str">
        <f t="shared" si="88"/>
        <v/>
      </c>
      <c r="B784" s="180" t="str">
        <f t="shared" si="89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529" t="str">
        <f>IF(OR($F$30="",'Wniosek 2025 r.'!G784="",'Wniosek 2025 r.'!G784=0),"",'Wniosek 2025 r.'!G784)</f>
        <v/>
      </c>
      <c r="H784" s="530"/>
      <c r="I784" s="530"/>
    </row>
    <row r="785" spans="1:9" hidden="1" x14ac:dyDescent="0.25">
      <c r="A785" s="273" t="str">
        <f t="shared" si="88"/>
        <v/>
      </c>
      <c r="B785" s="180" t="str">
        <f t="shared" si="89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529" t="str">
        <f>IF(OR($F$30="",'Wniosek 2025 r.'!G785="",'Wniosek 2025 r.'!G785=0),"",'Wniosek 2025 r.'!G785)</f>
        <v/>
      </c>
      <c r="H785" s="530"/>
      <c r="I785" s="530"/>
    </row>
    <row r="786" spans="1:9" hidden="1" x14ac:dyDescent="0.25">
      <c r="A786" s="273" t="str">
        <f t="shared" si="88"/>
        <v/>
      </c>
      <c r="B786" s="180" t="str">
        <f t="shared" si="89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529" t="str">
        <f>IF(OR($F$30="",'Wniosek 2025 r.'!G786="",'Wniosek 2025 r.'!G786=0),"",'Wniosek 2025 r.'!G786)</f>
        <v/>
      </c>
      <c r="H786" s="530"/>
      <c r="I786" s="530"/>
    </row>
    <row r="787" spans="1:9" hidden="1" x14ac:dyDescent="0.25">
      <c r="A787" s="273" t="str">
        <f t="shared" si="88"/>
        <v/>
      </c>
      <c r="B787" s="180" t="str">
        <f t="shared" si="89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529" t="str">
        <f>IF(OR($F$30="",'Wniosek 2025 r.'!G787="",'Wniosek 2025 r.'!G787=0),"",'Wniosek 2025 r.'!G787)</f>
        <v/>
      </c>
      <c r="H787" s="530"/>
      <c r="I787" s="530"/>
    </row>
    <row r="788" spans="1:9" hidden="1" x14ac:dyDescent="0.25">
      <c r="A788" s="273" t="str">
        <f t="shared" si="88"/>
        <v/>
      </c>
      <c r="B788" s="180" t="str">
        <f t="shared" si="89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529" t="str">
        <f>IF(OR($F$30="",'Wniosek 2025 r.'!G788="",'Wniosek 2025 r.'!G788=0),"",'Wniosek 2025 r.'!G788)</f>
        <v/>
      </c>
      <c r="H788" s="530"/>
      <c r="I788" s="530"/>
    </row>
    <row r="789" spans="1:9" hidden="1" x14ac:dyDescent="0.25">
      <c r="A789" s="273" t="str">
        <f t="shared" si="88"/>
        <v/>
      </c>
      <c r="B789" s="180" t="str">
        <f t="shared" si="89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529" t="str">
        <f>IF(OR($F$30="",'Wniosek 2025 r.'!G789="",'Wniosek 2025 r.'!G789=0),"",'Wniosek 2025 r.'!G789)</f>
        <v/>
      </c>
      <c r="H789" s="530"/>
      <c r="I789" s="530"/>
    </row>
    <row r="790" spans="1:9" hidden="1" x14ac:dyDescent="0.25">
      <c r="A790" s="273" t="str">
        <f t="shared" si="88"/>
        <v/>
      </c>
      <c r="B790" s="180" t="str">
        <f t="shared" si="89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529" t="str">
        <f>IF(OR($F$30="",'Wniosek 2025 r.'!G790="",'Wniosek 2025 r.'!G790=0),"",'Wniosek 2025 r.'!G790)</f>
        <v/>
      </c>
      <c r="H790" s="530"/>
      <c r="I790" s="530"/>
    </row>
    <row r="791" spans="1:9" hidden="1" x14ac:dyDescent="0.25">
      <c r="A791" s="273" t="str">
        <f t="shared" si="88"/>
        <v/>
      </c>
      <c r="B791" s="180" t="str">
        <f t="shared" si="89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529" t="str">
        <f>IF(OR($F$30="",'Wniosek 2025 r.'!G791="",'Wniosek 2025 r.'!G791=0),"",'Wniosek 2025 r.'!G791)</f>
        <v/>
      </c>
      <c r="H791" s="530"/>
      <c r="I791" s="530"/>
    </row>
    <row r="792" spans="1:9" hidden="1" x14ac:dyDescent="0.25">
      <c r="A792" s="273" t="str">
        <f t="shared" si="88"/>
        <v/>
      </c>
      <c r="B792" s="180" t="str">
        <f t="shared" si="89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529" t="str">
        <f>IF(OR($F$30="",'Wniosek 2025 r.'!G792="",'Wniosek 2025 r.'!G792=0),"",'Wniosek 2025 r.'!G792)</f>
        <v/>
      </c>
      <c r="H792" s="530"/>
      <c r="I792" s="530"/>
    </row>
    <row r="793" spans="1:9" hidden="1" x14ac:dyDescent="0.25">
      <c r="A793" s="273" t="str">
        <f t="shared" si="88"/>
        <v/>
      </c>
      <c r="B793" s="180" t="str">
        <f t="shared" si="89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529" t="str">
        <f>IF(OR($F$30="",'Wniosek 2025 r.'!G793="",'Wniosek 2025 r.'!G793=0),"",'Wniosek 2025 r.'!G793)</f>
        <v/>
      </c>
      <c r="H793" s="530"/>
      <c r="I793" s="530"/>
    </row>
    <row r="794" spans="1:9" hidden="1" x14ac:dyDescent="0.25">
      <c r="A794" s="273" t="str">
        <f t="shared" si="88"/>
        <v/>
      </c>
      <c r="B794" s="180" t="str">
        <f t="shared" si="89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529" t="str">
        <f>IF(OR($F$30="",'Wniosek 2025 r.'!G794="",'Wniosek 2025 r.'!G794=0),"",'Wniosek 2025 r.'!G794)</f>
        <v/>
      </c>
      <c r="H794" s="530"/>
      <c r="I794" s="530"/>
    </row>
    <row r="795" spans="1:9" hidden="1" x14ac:dyDescent="0.25">
      <c r="A795" s="273" t="str">
        <f t="shared" si="88"/>
        <v/>
      </c>
      <c r="B795" s="180" t="str">
        <f t="shared" si="89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529" t="str">
        <f>IF(OR($F$30="",'Wniosek 2025 r.'!G795="",'Wniosek 2025 r.'!G795=0),"",'Wniosek 2025 r.'!G795)</f>
        <v/>
      </c>
      <c r="H795" s="530"/>
      <c r="I795" s="530"/>
    </row>
    <row r="796" spans="1:9" hidden="1" x14ac:dyDescent="0.25">
      <c r="A796" s="273" t="str">
        <f t="shared" si="88"/>
        <v/>
      </c>
      <c r="B796" s="180" t="str">
        <f t="shared" si="89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529" t="str">
        <f>IF(OR($F$30="",'Wniosek 2025 r.'!G796="",'Wniosek 2025 r.'!G796=0),"",'Wniosek 2025 r.'!G796)</f>
        <v/>
      </c>
      <c r="H796" s="530"/>
      <c r="I796" s="530"/>
    </row>
    <row r="797" spans="1:9" hidden="1" x14ac:dyDescent="0.25">
      <c r="A797" s="273" t="str">
        <f t="shared" si="88"/>
        <v/>
      </c>
      <c r="B797" s="180" t="str">
        <f t="shared" si="89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529" t="str">
        <f>IF(OR($F$30="",'Wniosek 2025 r.'!G797="",'Wniosek 2025 r.'!G797=0),"",'Wniosek 2025 r.'!G797)</f>
        <v/>
      </c>
      <c r="H797" s="530"/>
      <c r="I797" s="530"/>
    </row>
    <row r="798" spans="1:9" hidden="1" x14ac:dyDescent="0.25">
      <c r="A798" s="273" t="str">
        <f t="shared" si="88"/>
        <v/>
      </c>
      <c r="B798" s="180" t="str">
        <f t="shared" si="89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529" t="str">
        <f>IF(OR($F$30="",'Wniosek 2025 r.'!G798="",'Wniosek 2025 r.'!G798=0),"",'Wniosek 2025 r.'!G798)</f>
        <v/>
      </c>
      <c r="H798" s="530"/>
      <c r="I798" s="530"/>
    </row>
    <row r="799" spans="1:9" hidden="1" x14ac:dyDescent="0.25">
      <c r="A799" s="273" t="str">
        <f t="shared" si="88"/>
        <v/>
      </c>
      <c r="B799" s="180" t="str">
        <f t="shared" si="89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529" t="str">
        <f>IF(OR($F$30="",'Wniosek 2025 r.'!G799="",'Wniosek 2025 r.'!G799=0),"",'Wniosek 2025 r.'!G799)</f>
        <v/>
      </c>
      <c r="H799" s="530"/>
      <c r="I799" s="530"/>
    </row>
    <row r="800" spans="1:9" hidden="1" x14ac:dyDescent="0.25">
      <c r="A800" s="273" t="str">
        <f t="shared" si="88"/>
        <v/>
      </c>
      <c r="B800" s="180" t="str">
        <f t="shared" si="89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529" t="str">
        <f>IF(OR($F$30="",'Wniosek 2025 r.'!G800="",'Wniosek 2025 r.'!G800=0),"",'Wniosek 2025 r.'!G800)</f>
        <v/>
      </c>
      <c r="H800" s="530"/>
      <c r="I800" s="530"/>
    </row>
    <row r="801" spans="1:9" hidden="1" x14ac:dyDescent="0.25">
      <c r="A801" s="273" t="str">
        <f t="shared" si="88"/>
        <v/>
      </c>
      <c r="B801" s="180" t="str">
        <f t="shared" si="89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529" t="str">
        <f>IF(OR($F$30="",'Wniosek 2025 r.'!G801="",'Wniosek 2025 r.'!G801=0),"",'Wniosek 2025 r.'!G801)</f>
        <v/>
      </c>
      <c r="H801" s="530"/>
      <c r="I801" s="530"/>
    </row>
    <row r="802" spans="1:9" hidden="1" x14ac:dyDescent="0.25">
      <c r="A802" s="273" t="str">
        <f t="shared" si="88"/>
        <v/>
      </c>
      <c r="B802" s="180" t="str">
        <f t="shared" si="89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529" t="str">
        <f>IF(OR($F$30="",'Wniosek 2025 r.'!G802="",'Wniosek 2025 r.'!G802=0),"",'Wniosek 2025 r.'!G802)</f>
        <v/>
      </c>
      <c r="H802" s="530"/>
      <c r="I802" s="530"/>
    </row>
    <row r="803" spans="1:9" hidden="1" x14ac:dyDescent="0.25">
      <c r="A803" s="273" t="str">
        <f t="shared" si="88"/>
        <v/>
      </c>
      <c r="B803" s="180" t="str">
        <f t="shared" si="89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529" t="str">
        <f>IF(OR($F$30="",'Wniosek 2025 r.'!G803="",'Wniosek 2025 r.'!G803=0),"",'Wniosek 2025 r.'!G803)</f>
        <v/>
      </c>
      <c r="H803" s="530"/>
      <c r="I803" s="530"/>
    </row>
    <row r="804" spans="1:9" hidden="1" x14ac:dyDescent="0.25">
      <c r="A804" s="273" t="str">
        <f t="shared" si="88"/>
        <v/>
      </c>
      <c r="B804" s="180" t="str">
        <f t="shared" si="89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529" t="str">
        <f>IF(OR($F$30="",'Wniosek 2025 r.'!G804="",'Wniosek 2025 r.'!G804=0),"",'Wniosek 2025 r.'!G804)</f>
        <v/>
      </c>
      <c r="H804" s="530"/>
      <c r="I804" s="530"/>
    </row>
    <row r="805" spans="1:9" hidden="1" x14ac:dyDescent="0.25">
      <c r="A805" s="273" t="str">
        <f t="shared" ref="A805:A830" si="90">A104</f>
        <v/>
      </c>
      <c r="B805" s="180" t="str">
        <f t="shared" ref="B805:B830" si="91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529" t="str">
        <f>IF(OR($F$30="",'Wniosek 2025 r.'!G805="",'Wniosek 2025 r.'!G805=0),"",'Wniosek 2025 r.'!G805)</f>
        <v/>
      </c>
      <c r="H805" s="530"/>
      <c r="I805" s="530"/>
    </row>
    <row r="806" spans="1:9" hidden="1" x14ac:dyDescent="0.25">
      <c r="A806" s="273" t="str">
        <f t="shared" si="90"/>
        <v/>
      </c>
      <c r="B806" s="180" t="str">
        <f t="shared" si="91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529" t="str">
        <f>IF(OR($F$30="",'Wniosek 2025 r.'!G806="",'Wniosek 2025 r.'!G806=0),"",'Wniosek 2025 r.'!G806)</f>
        <v/>
      </c>
      <c r="H806" s="530"/>
      <c r="I806" s="530"/>
    </row>
    <row r="807" spans="1:9" hidden="1" x14ac:dyDescent="0.25">
      <c r="A807" s="273" t="str">
        <f t="shared" si="90"/>
        <v/>
      </c>
      <c r="B807" s="180" t="str">
        <f t="shared" si="91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529" t="str">
        <f>IF(OR($F$30="",'Wniosek 2025 r.'!G807="",'Wniosek 2025 r.'!G807=0),"",'Wniosek 2025 r.'!G807)</f>
        <v/>
      </c>
      <c r="H807" s="530"/>
      <c r="I807" s="530"/>
    </row>
    <row r="808" spans="1:9" hidden="1" x14ac:dyDescent="0.25">
      <c r="A808" s="273" t="str">
        <f t="shared" si="90"/>
        <v/>
      </c>
      <c r="B808" s="180" t="str">
        <f t="shared" si="91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529" t="str">
        <f>IF(OR($F$30="",'Wniosek 2025 r.'!G808="",'Wniosek 2025 r.'!G808=0),"",'Wniosek 2025 r.'!G808)</f>
        <v/>
      </c>
      <c r="H808" s="530"/>
      <c r="I808" s="530"/>
    </row>
    <row r="809" spans="1:9" hidden="1" x14ac:dyDescent="0.25">
      <c r="A809" s="273" t="str">
        <f t="shared" si="90"/>
        <v/>
      </c>
      <c r="B809" s="180" t="str">
        <f t="shared" si="91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529" t="str">
        <f>IF(OR($F$30="",'Wniosek 2025 r.'!G809="",'Wniosek 2025 r.'!G809=0),"",'Wniosek 2025 r.'!G809)</f>
        <v/>
      </c>
      <c r="H809" s="530"/>
      <c r="I809" s="530"/>
    </row>
    <row r="810" spans="1:9" hidden="1" x14ac:dyDescent="0.25">
      <c r="A810" s="273" t="str">
        <f t="shared" si="90"/>
        <v/>
      </c>
      <c r="B810" s="180" t="str">
        <f t="shared" si="91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529" t="str">
        <f>IF(OR($F$30="",'Wniosek 2025 r.'!G810="",'Wniosek 2025 r.'!G810=0),"",'Wniosek 2025 r.'!G810)</f>
        <v/>
      </c>
      <c r="H810" s="530"/>
      <c r="I810" s="530"/>
    </row>
    <row r="811" spans="1:9" hidden="1" x14ac:dyDescent="0.25">
      <c r="A811" s="273" t="str">
        <f t="shared" si="90"/>
        <v/>
      </c>
      <c r="B811" s="180" t="str">
        <f t="shared" si="91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529" t="str">
        <f>IF(OR($F$30="",'Wniosek 2025 r.'!G811="",'Wniosek 2025 r.'!G811=0),"",'Wniosek 2025 r.'!G811)</f>
        <v/>
      </c>
      <c r="H811" s="530"/>
      <c r="I811" s="530"/>
    </row>
    <row r="812" spans="1:9" hidden="1" x14ac:dyDescent="0.25">
      <c r="A812" s="273" t="str">
        <f t="shared" si="90"/>
        <v/>
      </c>
      <c r="B812" s="180" t="str">
        <f t="shared" si="91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529" t="str">
        <f>IF(OR($F$30="",'Wniosek 2025 r.'!G812="",'Wniosek 2025 r.'!G812=0),"",'Wniosek 2025 r.'!G812)</f>
        <v/>
      </c>
      <c r="H812" s="530"/>
      <c r="I812" s="530"/>
    </row>
    <row r="813" spans="1:9" hidden="1" x14ac:dyDescent="0.25">
      <c r="A813" s="273" t="str">
        <f t="shared" si="90"/>
        <v/>
      </c>
      <c r="B813" s="180" t="str">
        <f t="shared" si="91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529" t="str">
        <f>IF(OR($F$30="",'Wniosek 2025 r.'!G813="",'Wniosek 2025 r.'!G813=0),"",'Wniosek 2025 r.'!G813)</f>
        <v/>
      </c>
      <c r="H813" s="530"/>
      <c r="I813" s="530"/>
    </row>
    <row r="814" spans="1:9" hidden="1" x14ac:dyDescent="0.25">
      <c r="A814" s="273" t="str">
        <f t="shared" si="90"/>
        <v/>
      </c>
      <c r="B814" s="180" t="str">
        <f t="shared" si="91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529" t="str">
        <f>IF(OR($F$30="",'Wniosek 2025 r.'!G814="",'Wniosek 2025 r.'!G814=0),"",'Wniosek 2025 r.'!G814)</f>
        <v/>
      </c>
      <c r="H814" s="530"/>
      <c r="I814" s="530"/>
    </row>
    <row r="815" spans="1:9" hidden="1" x14ac:dyDescent="0.25">
      <c r="A815" s="273" t="str">
        <f t="shared" si="90"/>
        <v/>
      </c>
      <c r="B815" s="180" t="str">
        <f t="shared" si="91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529" t="str">
        <f>IF(OR($F$30="",'Wniosek 2025 r.'!G815="",'Wniosek 2025 r.'!G815=0),"",'Wniosek 2025 r.'!G815)</f>
        <v/>
      </c>
      <c r="H815" s="530"/>
      <c r="I815" s="530"/>
    </row>
    <row r="816" spans="1:9" hidden="1" x14ac:dyDescent="0.25">
      <c r="A816" s="273" t="str">
        <f t="shared" si="90"/>
        <v/>
      </c>
      <c r="B816" s="180" t="str">
        <f t="shared" si="91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529" t="str">
        <f>IF(OR($F$30="",'Wniosek 2025 r.'!G816="",'Wniosek 2025 r.'!G816=0),"",'Wniosek 2025 r.'!G816)</f>
        <v/>
      </c>
      <c r="H816" s="530"/>
      <c r="I816" s="530"/>
    </row>
    <row r="817" spans="1:9" hidden="1" x14ac:dyDescent="0.25">
      <c r="A817" s="273" t="str">
        <f t="shared" si="90"/>
        <v/>
      </c>
      <c r="B817" s="180" t="str">
        <f t="shared" si="91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529" t="str">
        <f>IF(OR($F$30="",'Wniosek 2025 r.'!G817="",'Wniosek 2025 r.'!G817=0),"",'Wniosek 2025 r.'!G817)</f>
        <v/>
      </c>
      <c r="H817" s="530"/>
      <c r="I817" s="530"/>
    </row>
    <row r="818" spans="1:9" hidden="1" x14ac:dyDescent="0.25">
      <c r="A818" s="273" t="str">
        <f t="shared" si="90"/>
        <v/>
      </c>
      <c r="B818" s="180" t="str">
        <f t="shared" si="91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529" t="str">
        <f>IF(OR($F$30="",'Wniosek 2025 r.'!G818="",'Wniosek 2025 r.'!G818=0),"",'Wniosek 2025 r.'!G818)</f>
        <v/>
      </c>
      <c r="H818" s="530"/>
      <c r="I818" s="530"/>
    </row>
    <row r="819" spans="1:9" hidden="1" x14ac:dyDescent="0.25">
      <c r="A819" s="273" t="str">
        <f t="shared" si="90"/>
        <v/>
      </c>
      <c r="B819" s="180" t="str">
        <f t="shared" si="91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529" t="str">
        <f>IF(OR($F$30="",'Wniosek 2025 r.'!G819="",'Wniosek 2025 r.'!G819=0),"",'Wniosek 2025 r.'!G819)</f>
        <v/>
      </c>
      <c r="H819" s="530"/>
      <c r="I819" s="530"/>
    </row>
    <row r="820" spans="1:9" hidden="1" x14ac:dyDescent="0.25">
      <c r="A820" s="273" t="str">
        <f t="shared" si="90"/>
        <v/>
      </c>
      <c r="B820" s="180" t="str">
        <f t="shared" si="91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529" t="str">
        <f>IF(OR($F$30="",'Wniosek 2025 r.'!G820="",'Wniosek 2025 r.'!G820=0),"",'Wniosek 2025 r.'!G820)</f>
        <v/>
      </c>
      <c r="H820" s="530"/>
      <c r="I820" s="530"/>
    </row>
    <row r="821" spans="1:9" hidden="1" x14ac:dyDescent="0.25">
      <c r="A821" s="273" t="str">
        <f t="shared" si="90"/>
        <v/>
      </c>
      <c r="B821" s="180" t="str">
        <f t="shared" si="91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529" t="str">
        <f>IF(OR($F$30="",'Wniosek 2025 r.'!G821="",'Wniosek 2025 r.'!G821=0),"",'Wniosek 2025 r.'!G821)</f>
        <v/>
      </c>
      <c r="H821" s="530"/>
      <c r="I821" s="530"/>
    </row>
    <row r="822" spans="1:9" hidden="1" x14ac:dyDescent="0.25">
      <c r="A822" s="273" t="str">
        <f t="shared" si="90"/>
        <v/>
      </c>
      <c r="B822" s="180" t="str">
        <f t="shared" si="91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529" t="str">
        <f>IF(OR($F$30="",'Wniosek 2025 r.'!G822="",'Wniosek 2025 r.'!G822=0),"",'Wniosek 2025 r.'!G822)</f>
        <v/>
      </c>
      <c r="H822" s="530"/>
      <c r="I822" s="530"/>
    </row>
    <row r="823" spans="1:9" hidden="1" x14ac:dyDescent="0.25">
      <c r="A823" s="273" t="str">
        <f t="shared" si="90"/>
        <v/>
      </c>
      <c r="B823" s="180" t="str">
        <f t="shared" si="91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529" t="str">
        <f>IF(OR($F$30="",'Wniosek 2025 r.'!G823="",'Wniosek 2025 r.'!G823=0),"",'Wniosek 2025 r.'!G823)</f>
        <v/>
      </c>
      <c r="H823" s="530"/>
      <c r="I823" s="530"/>
    </row>
    <row r="824" spans="1:9" hidden="1" x14ac:dyDescent="0.25">
      <c r="A824" s="273" t="str">
        <f t="shared" si="90"/>
        <v/>
      </c>
      <c r="B824" s="180" t="str">
        <f t="shared" si="91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529" t="str">
        <f>IF(OR($F$30="",'Wniosek 2025 r.'!G824="",'Wniosek 2025 r.'!G824=0),"",'Wniosek 2025 r.'!G824)</f>
        <v/>
      </c>
      <c r="H824" s="530"/>
      <c r="I824" s="530"/>
    </row>
    <row r="825" spans="1:9" hidden="1" x14ac:dyDescent="0.25">
      <c r="A825" s="273" t="str">
        <f t="shared" si="90"/>
        <v/>
      </c>
      <c r="B825" s="180" t="str">
        <f t="shared" si="91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529" t="str">
        <f>IF(OR($F$30="",'Wniosek 2025 r.'!G825="",'Wniosek 2025 r.'!G825=0),"",'Wniosek 2025 r.'!G825)</f>
        <v/>
      </c>
      <c r="H825" s="530"/>
      <c r="I825" s="530"/>
    </row>
    <row r="826" spans="1:9" hidden="1" x14ac:dyDescent="0.25">
      <c r="A826" s="273" t="str">
        <f t="shared" si="90"/>
        <v/>
      </c>
      <c r="B826" s="180" t="str">
        <f t="shared" si="91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529" t="str">
        <f>IF(OR($F$30="",'Wniosek 2025 r.'!G826="",'Wniosek 2025 r.'!G826=0),"",'Wniosek 2025 r.'!G826)</f>
        <v/>
      </c>
      <c r="H826" s="530"/>
      <c r="I826" s="530"/>
    </row>
    <row r="827" spans="1:9" hidden="1" x14ac:dyDescent="0.25">
      <c r="A827" s="273" t="str">
        <f t="shared" si="90"/>
        <v/>
      </c>
      <c r="B827" s="180" t="str">
        <f t="shared" si="91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529" t="str">
        <f>IF(OR($F$30="",'Wniosek 2025 r.'!G827="",'Wniosek 2025 r.'!G827=0),"",'Wniosek 2025 r.'!G827)</f>
        <v/>
      </c>
      <c r="H827" s="530"/>
      <c r="I827" s="530"/>
    </row>
    <row r="828" spans="1:9" hidden="1" x14ac:dyDescent="0.25">
      <c r="A828" s="273" t="str">
        <f t="shared" si="90"/>
        <v/>
      </c>
      <c r="B828" s="180" t="str">
        <f t="shared" si="91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529" t="str">
        <f>IF(OR($F$30="",'Wniosek 2025 r.'!G828="",'Wniosek 2025 r.'!G828=0),"",'Wniosek 2025 r.'!G828)</f>
        <v/>
      </c>
      <c r="H828" s="530"/>
      <c r="I828" s="530"/>
    </row>
    <row r="829" spans="1:9" hidden="1" x14ac:dyDescent="0.25">
      <c r="A829" s="273" t="str">
        <f t="shared" si="90"/>
        <v/>
      </c>
      <c r="B829" s="180" t="str">
        <f t="shared" si="91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529" t="str">
        <f>IF(OR($F$30="",'Wniosek 2025 r.'!G829="",'Wniosek 2025 r.'!G829=0),"",'Wniosek 2025 r.'!G829)</f>
        <v/>
      </c>
      <c r="H829" s="530"/>
      <c r="I829" s="530"/>
    </row>
    <row r="830" spans="1:9" hidden="1" x14ac:dyDescent="0.25">
      <c r="A830" s="273" t="str">
        <f t="shared" si="90"/>
        <v/>
      </c>
      <c r="B830" s="180" t="str">
        <f t="shared" si="91"/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529" t="str">
        <f>IF(OR($F$30="",'Wniosek 2025 r.'!G830="",'Wniosek 2025 r.'!G830=0),"",'Wniosek 2025 r.'!G830)</f>
        <v/>
      </c>
      <c r="H830" s="530"/>
      <c r="I830" s="530"/>
    </row>
    <row r="831" spans="1:9" hidden="1" x14ac:dyDescent="0.25">
      <c r="A831" s="273" t="str">
        <f t="shared" ref="A831:A840" si="92">A130</f>
        <v/>
      </c>
      <c r="B831" s="180" t="str">
        <f t="shared" ref="B831:B850" si="93">B716</f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529" t="str">
        <f>IF(OR($F$30="",'Wniosek 2025 r.'!G831="",'Wniosek 2025 r.'!G831=0),"",'Wniosek 2025 r.'!G831)</f>
        <v/>
      </c>
      <c r="H831" s="530"/>
      <c r="I831" s="530"/>
    </row>
    <row r="832" spans="1:9" hidden="1" x14ac:dyDescent="0.25">
      <c r="A832" s="273" t="str">
        <f t="shared" si="92"/>
        <v/>
      </c>
      <c r="B832" s="180" t="str">
        <f t="shared" si="93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529" t="str">
        <f>IF(OR($F$30="",'Wniosek 2025 r.'!G832="",'Wniosek 2025 r.'!G832=0),"",'Wniosek 2025 r.'!G832)</f>
        <v/>
      </c>
      <c r="H832" s="530"/>
      <c r="I832" s="530"/>
    </row>
    <row r="833" spans="1:9" hidden="1" x14ac:dyDescent="0.25">
      <c r="A833" s="273" t="str">
        <f t="shared" si="92"/>
        <v/>
      </c>
      <c r="B833" s="180" t="str">
        <f t="shared" si="93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529" t="str">
        <f>IF(OR($F$30="",'Wniosek 2025 r.'!G833="",'Wniosek 2025 r.'!G833=0),"",'Wniosek 2025 r.'!G833)</f>
        <v/>
      </c>
      <c r="H833" s="530"/>
      <c r="I833" s="530"/>
    </row>
    <row r="834" spans="1:9" hidden="1" x14ac:dyDescent="0.25">
      <c r="A834" s="273" t="str">
        <f t="shared" si="92"/>
        <v/>
      </c>
      <c r="B834" s="180" t="str">
        <f t="shared" si="93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529" t="str">
        <f>IF(OR($F$30="",'Wniosek 2025 r.'!G834="",'Wniosek 2025 r.'!G834=0),"",'Wniosek 2025 r.'!G834)</f>
        <v/>
      </c>
      <c r="H834" s="530"/>
      <c r="I834" s="530"/>
    </row>
    <row r="835" spans="1:9" hidden="1" x14ac:dyDescent="0.25">
      <c r="A835" s="273" t="str">
        <f t="shared" si="92"/>
        <v/>
      </c>
      <c r="B835" s="180" t="str">
        <f t="shared" si="93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529" t="str">
        <f>IF(OR($F$30="",'Wniosek 2025 r.'!G835="",'Wniosek 2025 r.'!G835=0),"",'Wniosek 2025 r.'!G835)</f>
        <v/>
      </c>
      <c r="H835" s="530"/>
      <c r="I835" s="530"/>
    </row>
    <row r="836" spans="1:9" hidden="1" x14ac:dyDescent="0.25">
      <c r="A836" s="273" t="str">
        <f t="shared" si="92"/>
        <v/>
      </c>
      <c r="B836" s="180" t="str">
        <f t="shared" si="93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529" t="str">
        <f>IF(OR($F$30="",'Wniosek 2025 r.'!G836="",'Wniosek 2025 r.'!G836=0),"",'Wniosek 2025 r.'!G836)</f>
        <v/>
      </c>
      <c r="H836" s="530"/>
      <c r="I836" s="530"/>
    </row>
    <row r="837" spans="1:9" hidden="1" x14ac:dyDescent="0.25">
      <c r="A837" s="273" t="str">
        <f t="shared" si="92"/>
        <v/>
      </c>
      <c r="B837" s="180" t="str">
        <f t="shared" si="93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529" t="str">
        <f>IF(OR($F$30="",'Wniosek 2025 r.'!G837="",'Wniosek 2025 r.'!G837=0),"",'Wniosek 2025 r.'!G837)</f>
        <v/>
      </c>
      <c r="H837" s="530"/>
      <c r="I837" s="530"/>
    </row>
    <row r="838" spans="1:9" hidden="1" x14ac:dyDescent="0.25">
      <c r="A838" s="273" t="str">
        <f t="shared" si="92"/>
        <v/>
      </c>
      <c r="B838" s="180" t="str">
        <f t="shared" si="93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529" t="str">
        <f>IF(OR($F$30="",'Wniosek 2025 r.'!G838="",'Wniosek 2025 r.'!G838=0),"",'Wniosek 2025 r.'!G838)</f>
        <v/>
      </c>
      <c r="H838" s="530"/>
      <c r="I838" s="530"/>
    </row>
    <row r="839" spans="1:9" hidden="1" x14ac:dyDescent="0.25">
      <c r="A839" s="273" t="str">
        <f t="shared" si="92"/>
        <v/>
      </c>
      <c r="B839" s="180" t="str">
        <f t="shared" si="93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529" t="str">
        <f>IF(OR($F$30="",'Wniosek 2025 r.'!G839="",'Wniosek 2025 r.'!G839=0),"",'Wniosek 2025 r.'!G839)</f>
        <v/>
      </c>
      <c r="H839" s="530"/>
      <c r="I839" s="530"/>
    </row>
    <row r="840" spans="1:9" hidden="1" x14ac:dyDescent="0.25">
      <c r="A840" s="273" t="str">
        <f t="shared" si="92"/>
        <v/>
      </c>
      <c r="B840" s="180" t="str">
        <f t="shared" si="93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529" t="str">
        <f>IF(OR($F$30="",'Wniosek 2025 r.'!G840="",'Wniosek 2025 r.'!G840=0),"",'Wniosek 2025 r.'!G840)</f>
        <v/>
      </c>
      <c r="H840" s="530"/>
      <c r="I840" s="530"/>
    </row>
    <row r="841" spans="1:9" hidden="1" x14ac:dyDescent="0.25">
      <c r="A841" s="273" t="str">
        <f t="shared" ref="A841:A846" si="94">A140</f>
        <v/>
      </c>
      <c r="B841" s="180" t="str">
        <f>B726</f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529" t="str">
        <f>IF(OR($F$30="",'Wniosek 2025 r.'!G841="",'Wniosek 2025 r.'!G841=0),"",'Wniosek 2025 r.'!G841)</f>
        <v/>
      </c>
      <c r="H841" s="530"/>
      <c r="I841" s="530"/>
    </row>
    <row r="842" spans="1:9" hidden="1" x14ac:dyDescent="0.25">
      <c r="A842" s="273" t="str">
        <f t="shared" si="94"/>
        <v/>
      </c>
      <c r="B842" s="180" t="str">
        <f t="shared" si="93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529" t="str">
        <f>IF(OR($F$30="",'Wniosek 2025 r.'!G842="",'Wniosek 2025 r.'!G842=0),"",'Wniosek 2025 r.'!G842)</f>
        <v/>
      </c>
      <c r="H842" s="530"/>
      <c r="I842" s="530"/>
    </row>
    <row r="843" spans="1:9" hidden="1" x14ac:dyDescent="0.25">
      <c r="A843" s="273" t="str">
        <f t="shared" si="94"/>
        <v/>
      </c>
      <c r="B843" s="180" t="str">
        <f t="shared" si="93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529" t="str">
        <f>IF(OR($F$30="",'Wniosek 2025 r.'!G843="",'Wniosek 2025 r.'!G843=0),"",'Wniosek 2025 r.'!G843)</f>
        <v/>
      </c>
      <c r="H843" s="530"/>
      <c r="I843" s="530"/>
    </row>
    <row r="844" spans="1:9" hidden="1" x14ac:dyDescent="0.25">
      <c r="A844" s="273" t="str">
        <f t="shared" si="94"/>
        <v/>
      </c>
      <c r="B844" s="180" t="str">
        <f t="shared" si="93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485" t="str">
        <f>IF(OR($F$30="",'Wniosek 2025 r.'!G844="",'Wniosek 2025 r.'!G844=0),"",'Wniosek 2025 r.'!G844)</f>
        <v/>
      </c>
      <c r="H844" s="485"/>
      <c r="I844" s="485"/>
    </row>
    <row r="845" spans="1:9" hidden="1" x14ac:dyDescent="0.25">
      <c r="A845" s="273" t="str">
        <f t="shared" si="94"/>
        <v/>
      </c>
      <c r="B845" s="180" t="str">
        <f t="shared" si="93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485" t="str">
        <f>IF(OR($F$30="",'Wniosek 2025 r.'!G845="",'Wniosek 2025 r.'!G845=0),"",'Wniosek 2025 r.'!G845)</f>
        <v/>
      </c>
      <c r="H845" s="485"/>
      <c r="I845" s="485"/>
    </row>
    <row r="846" spans="1:9" hidden="1" x14ac:dyDescent="0.25">
      <c r="A846" s="273" t="str">
        <f t="shared" si="94"/>
        <v/>
      </c>
      <c r="B846" s="180" t="str">
        <f t="shared" si="93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485" t="str">
        <f>IF(OR($F$30="",'Wniosek 2025 r.'!G846="",'Wniosek 2025 r.'!G846=0),"",'Wniosek 2025 r.'!G846)</f>
        <v/>
      </c>
      <c r="H846" s="485"/>
      <c r="I846" s="485"/>
    </row>
    <row r="847" spans="1:9" hidden="1" x14ac:dyDescent="0.25">
      <c r="A847" s="273" t="str">
        <f t="shared" ref="A847:A850" si="95">A146</f>
        <v/>
      </c>
      <c r="B847" s="180" t="str">
        <f t="shared" si="93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485" t="str">
        <f>IF(OR($F$30="",'Wniosek 2025 r.'!G847="",'Wniosek 2025 r.'!G847=0),"",'Wniosek 2025 r.'!G847)</f>
        <v/>
      </c>
      <c r="H847" s="485"/>
      <c r="I847" s="485"/>
    </row>
    <row r="848" spans="1:9" hidden="1" x14ac:dyDescent="0.25">
      <c r="A848" s="273" t="str">
        <f t="shared" si="95"/>
        <v/>
      </c>
      <c r="B848" s="180" t="str">
        <f t="shared" si="93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485" t="str">
        <f>IF(OR($F$30="",'Wniosek 2025 r.'!G848="",'Wniosek 2025 r.'!G848=0),"",'Wniosek 2025 r.'!G848)</f>
        <v/>
      </c>
      <c r="H848" s="485"/>
      <c r="I848" s="485"/>
    </row>
    <row r="849" spans="1:10" hidden="1" x14ac:dyDescent="0.25">
      <c r="A849" s="273" t="str">
        <f t="shared" si="95"/>
        <v/>
      </c>
      <c r="B849" s="180" t="str">
        <f t="shared" si="93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485" t="str">
        <f>IF(OR($F$30="",'Wniosek 2025 r.'!G849="",'Wniosek 2025 r.'!G849=0),"",'Wniosek 2025 r.'!G849)</f>
        <v/>
      </c>
      <c r="H849" s="485"/>
      <c r="I849" s="485"/>
    </row>
    <row r="850" spans="1:10" hidden="1" x14ac:dyDescent="0.25">
      <c r="A850" s="273" t="str">
        <f t="shared" si="95"/>
        <v/>
      </c>
      <c r="B850" s="180" t="str">
        <f t="shared" si="93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ht="16.5" customHeight="1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527" t="s">
        <v>2457</v>
      </c>
      <c r="E855" s="527"/>
      <c r="F855" s="527"/>
      <c r="G855" s="527"/>
      <c r="H855" s="52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528" t="s">
        <v>2458</v>
      </c>
      <c r="E858" s="528"/>
      <c r="F858" s="528"/>
      <c r="G858" s="528"/>
      <c r="H858" s="528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Vb3ndjQjwmJkK0QPn8yqIChSGsPyFaqGXhOmXiFr4T5gjzfJ+jlP1xNr2slzhkxbJcj199BgbFyZCaYMwopl1g==" saltValue="s8LAjzHyuiXU5W0skrgehw==" spinCount="100000" sheet="1" formatColumns="0" formatRows="0" selectLockedCells="1"/>
  <mergeCells count="127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H377:I377"/>
    <mergeCell ref="H378:I378"/>
    <mergeCell ref="H379:I379"/>
    <mergeCell ref="H380:I380"/>
    <mergeCell ref="C486:D4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89:E389"/>
    <mergeCell ref="F389:G389"/>
    <mergeCell ref="H389:I389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H371:I371"/>
    <mergeCell ref="H372:I372"/>
    <mergeCell ref="H373:I373"/>
    <mergeCell ref="H374:I374"/>
    <mergeCell ref="H375:I375"/>
    <mergeCell ref="H376:I376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299" priority="11" operator="lessThan">
      <formula>0.1</formula>
    </cfRule>
  </conditionalFormatting>
  <conditionalFormatting sqref="C165:D274">
    <cfRule type="containsBlanks" dxfId="298" priority="6">
      <formula>LEN(TRIM(C165))=0</formula>
    </cfRule>
  </conditionalFormatting>
  <conditionalFormatting sqref="F40:F149">
    <cfRule type="containsBlanks" dxfId="297" priority="4">
      <formula>LEN(TRIM(F40))=0</formula>
    </cfRule>
  </conditionalFormatting>
  <conditionalFormatting sqref="H40:H149">
    <cfRule type="containsBlanks" dxfId="296" priority="5">
      <formula>LEN(TRIM(H40))=0</formula>
    </cfRule>
  </conditionalFormatting>
  <conditionalFormatting sqref="H281:I390">
    <cfRule type="containsBlanks" dxfId="295" priority="3">
      <formula>LEN(TRIM(H281))=0</formula>
    </cfRule>
  </conditionalFormatting>
  <conditionalFormatting sqref="D857">
    <cfRule type="containsBlanks" dxfId="294" priority="1">
      <formula>LEN(TRIM(D857))=0</formula>
    </cfRule>
  </conditionalFormatting>
  <conditionalFormatting sqref="D853">
    <cfRule type="containsBlanks" dxfId="293" priority="2">
      <formula>LEN(TRIM(D853))=0</formula>
    </cfRule>
  </conditionalFormatting>
  <dataValidations count="9">
    <dataValidation allowBlank="1" showInputMessage="1" showErrorMessage="1" promptTitle="Deficyt" prompt="Wartości deficytu uzupłnią się automatycznie po wypełnieniu załącznika nr 2 - kalkulacji." sqref="C396:D506" xr:uid="{AE196EC4-291C-428A-A345-3E521AF290C6}"/>
    <dataValidation allowBlank="1" showInputMessage="1" showErrorMessage="1" promptTitle="Kwota dopłaty" prompt="Arkusz automatycznie wskazuje maksymalne wartości kwoty dopłaty na podstawie wskazanego deficytu oraz wkładu własnego." sqref="C511:D620" xr:uid="{33A60F1E-57EC-4A92-8DCA-8B91957E82EA}"/>
    <dataValidation allowBlank="1" showInputMessage="1" showErrorMessage="1" promptTitle="Kwota dopłaty" prompt="Arkusz automatycznie sugeruje maksymalne wartości, kwotę dopłaty można jednak edytować w miarę własnych potrzeb." sqref="C510:D510 C621:D621" xr:uid="{56828726-3F66-4145-9233-7ABCB72DE749}"/>
    <dataValidation allowBlank="1" showInputMessage="1" showErrorMessage="1" errorTitle="Błędna data" error="Proszę podać poprawną datę." sqref="G1" xr:uid="{E6461FE3-55D5-4BAE-B14E-A3C50638EAB3}"/>
    <dataValidation operator="greaterThan" allowBlank="1" showInputMessage="1" showErrorMessage="1" sqref="E150:G150" xr:uid="{D66BF533-1F74-420A-8C80-3FE15B01A566}"/>
    <dataValidation allowBlank="1" showErrorMessage="1" promptTitle="Organizator PTZ" prompt="Proszę wybrać z katologu organizatorów PTZ " sqref="F24:I24" xr:uid="{C0E04C10-82ED-495C-ACD3-9938F3AA7720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AC04C581-5B99-49CC-BCDC-69AE6B90E7CA}">
      <formula1>47485</formula1>
      <formula2>47848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6478066B-DE4D-42B3-AEA6-67194DA61C7D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C242CB1E-3D4A-4031-8D35-895EF4C203E0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646D-D926-4D07-BB2B-41CE7EB3F5EF}">
  <sheetPr codeName="Arkusz27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6" t="str">
        <f>IF(F30="","",'Wniosek 2025 r.'!G1)</f>
        <v/>
      </c>
      <c r="H1" s="7"/>
      <c r="I1" s="7"/>
      <c r="J1" s="8"/>
      <c r="K1" s="8"/>
      <c r="L1" s="8"/>
      <c r="M1" s="8"/>
    </row>
    <row r="2" spans="1:13" ht="15.75" thickBot="1" x14ac:dyDescent="0.3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403" t="s">
        <v>13</v>
      </c>
      <c r="C3" s="404"/>
      <c r="D3" s="83"/>
      <c r="E3" s="84"/>
      <c r="F3" s="84"/>
      <c r="G3" s="85"/>
      <c r="H3" s="85"/>
      <c r="I3" s="29"/>
    </row>
    <row r="4" spans="1:13" ht="21" x14ac:dyDescent="0.25">
      <c r="A4" s="29"/>
      <c r="B4" s="231" t="s">
        <v>9</v>
      </c>
      <c r="C4" s="295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2" t="s">
        <v>10</v>
      </c>
      <c r="C5" s="295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2" t="s">
        <v>11</v>
      </c>
      <c r="C6" s="295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2" t="s">
        <v>4</v>
      </c>
      <c r="C7" s="295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2" t="s">
        <v>8</v>
      </c>
      <c r="C8" s="295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2" t="s">
        <v>6</v>
      </c>
      <c r="C9" s="295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405" t="s">
        <v>14</v>
      </c>
      <c r="C10" s="406"/>
      <c r="D10" s="90"/>
      <c r="E10" s="29"/>
      <c r="F10" s="29"/>
      <c r="G10" s="85"/>
      <c r="H10" s="85"/>
      <c r="I10" s="29"/>
    </row>
    <row r="11" spans="1:13" x14ac:dyDescent="0.25">
      <c r="A11" s="29"/>
      <c r="B11" s="233" t="s">
        <v>37</v>
      </c>
      <c r="C11" s="29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33" t="s">
        <v>12</v>
      </c>
      <c r="C12" s="297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33" t="s">
        <v>5</v>
      </c>
      <c r="C13" s="297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ht="15.75" thickBot="1" x14ac:dyDescent="0.3">
      <c r="A14" s="29"/>
      <c r="B14" s="234" t="s">
        <v>7</v>
      </c>
      <c r="C14" s="298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8"/>
      <c r="G20" s="208"/>
      <c r="H20" s="208"/>
      <c r="I20" s="29"/>
    </row>
    <row r="21" spans="1:14" ht="15" customHeight="1" x14ac:dyDescent="0.25">
      <c r="A21" s="514" t="s">
        <v>2466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363" t="s">
        <v>36</v>
      </c>
      <c r="B23" s="363"/>
      <c r="C23" s="363"/>
      <c r="D23" s="363"/>
      <c r="E23" s="363"/>
      <c r="F23" s="363"/>
      <c r="G23" s="363"/>
      <c r="H23" s="363"/>
      <c r="I23" s="363"/>
    </row>
    <row r="24" spans="1:14" ht="28.5" customHeight="1" x14ac:dyDescent="0.25">
      <c r="A24" s="210" t="s">
        <v>0</v>
      </c>
      <c r="B24" s="416" t="s">
        <v>23</v>
      </c>
      <c r="C24" s="356"/>
      <c r="D24" s="356"/>
      <c r="E24" s="357"/>
      <c r="F24" s="506" t="str">
        <f>IF(F30="","",'Wniosek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213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r.'!J32&lt;7,"",'Wniosek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14"/>
      <c r="B36" s="215"/>
      <c r="C36" s="215"/>
      <c r="D36" s="215"/>
      <c r="E36" s="215"/>
      <c r="F36" s="215"/>
      <c r="G36" s="215"/>
      <c r="H36" s="215"/>
      <c r="I36" s="215"/>
    </row>
    <row r="37" spans="1:9" ht="59.25" customHeight="1" x14ac:dyDescent="0.25">
      <c r="A37" s="460" t="s">
        <v>42</v>
      </c>
      <c r="B37" s="460"/>
      <c r="C37" s="460"/>
      <c r="D37" s="460"/>
      <c r="E37" s="460"/>
      <c r="F37" s="460"/>
      <c r="G37" s="460"/>
      <c r="H37" s="460"/>
      <c r="I37" s="460"/>
    </row>
    <row r="38" spans="1:9" ht="84" customHeight="1" x14ac:dyDescent="0.25">
      <c r="A38" s="210" t="s">
        <v>39</v>
      </c>
      <c r="B38" s="211" t="s">
        <v>26</v>
      </c>
      <c r="C38" s="211" t="s">
        <v>41</v>
      </c>
      <c r="D38" s="211" t="s">
        <v>27</v>
      </c>
      <c r="E38" s="211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10"/>
      <c r="B39" s="210">
        <v>1</v>
      </c>
      <c r="C39" s="210">
        <v>2</v>
      </c>
      <c r="D39" s="210">
        <v>3</v>
      </c>
      <c r="E39" s="210">
        <v>4</v>
      </c>
      <c r="F39" s="210">
        <v>5</v>
      </c>
      <c r="G39" s="210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22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22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22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22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22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22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22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22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22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22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22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22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22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22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22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22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22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22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22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22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22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22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22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22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22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22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22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22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22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22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22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22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22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22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22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22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22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22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22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22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22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22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22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22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22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22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22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22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22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22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22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22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22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22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22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22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22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22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22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22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22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22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22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22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22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22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22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22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22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22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22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22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22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22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22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22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22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22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22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22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22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22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22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22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22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22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22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22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22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22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22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22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22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22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22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22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22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22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22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22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22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22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22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22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22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22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22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22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22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22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3">
        <f>SUM(F40:F149)</f>
        <v>0</v>
      </c>
      <c r="G150" s="307">
        <f>SUM(G40:G149)</f>
        <v>0</v>
      </c>
      <c r="H150" s="458"/>
      <c r="I150" s="459"/>
    </row>
    <row r="151" spans="1:9" ht="8.4499999999999993" customHeight="1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ht="2.4500000000000002" customHeight="1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thickBot="1" x14ac:dyDescent="0.3">
      <c r="A160" s="455"/>
      <c r="B160" s="456"/>
      <c r="C160" s="456"/>
      <c r="D160" s="456"/>
      <c r="E160" s="456"/>
      <c r="F160" s="456"/>
      <c r="G160" s="456"/>
      <c r="H160" s="456"/>
      <c r="I160" s="457"/>
    </row>
    <row r="161" spans="1:9" ht="89.25" hidden="1" customHeight="1" x14ac:dyDescent="0.25">
      <c r="A161" s="265"/>
      <c r="B161" s="265"/>
      <c r="C161" s="265"/>
      <c r="D161" s="265"/>
      <c r="E161" s="265"/>
      <c r="F161" s="265"/>
      <c r="G161" s="265"/>
      <c r="H161" s="265"/>
      <c r="I161" s="265"/>
    </row>
    <row r="162" spans="1:9" x14ac:dyDescent="0.25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 x14ac:dyDescent="0.25">
      <c r="A163" s="363" t="s">
        <v>1628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x14ac:dyDescent="0.25">
      <c r="A164" s="209" t="s">
        <v>39</v>
      </c>
      <c r="B164" s="20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4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6"/>
        <v/>
      </c>
      <c r="B254" s="179" t="str">
        <f t="shared" si="6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B264" si="7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ref="A265:B274" si="8">A140</f>
        <v/>
      </c>
      <c r="B265" s="179" t="str">
        <f t="shared" si="8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8"/>
        <v/>
      </c>
      <c r="B266" s="179" t="str">
        <f t="shared" si="8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8"/>
        <v/>
      </c>
      <c r="B267" s="179" t="str">
        <f t="shared" si="8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8"/>
        <v/>
      </c>
      <c r="B268" s="179" t="str">
        <f t="shared" si="8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8"/>
        <v/>
      </c>
      <c r="B269" s="179" t="str">
        <f t="shared" si="8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8"/>
        <v/>
      </c>
      <c r="B270" s="179" t="str">
        <f t="shared" si="8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8"/>
        <v/>
      </c>
      <c r="B271" s="179" t="str">
        <f t="shared" si="8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8"/>
        <v/>
      </c>
      <c r="B272" s="179" t="str">
        <f t="shared" si="8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8"/>
        <v/>
      </c>
      <c r="B273" s="179" t="str">
        <f t="shared" si="8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8"/>
        <v/>
      </c>
      <c r="B274" s="179" t="str">
        <f t="shared" si="8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375" t="s">
        <v>1629</v>
      </c>
      <c r="B278" s="375"/>
      <c r="C278" s="375"/>
      <c r="D278" s="375"/>
      <c r="E278" s="375"/>
      <c r="F278" s="375"/>
      <c r="G278" s="375"/>
      <c r="H278" s="375"/>
      <c r="I278" s="375"/>
    </row>
    <row r="279" spans="1:9" ht="60" customHeight="1" x14ac:dyDescent="0.25">
      <c r="A279" s="210" t="s">
        <v>39</v>
      </c>
      <c r="B279" s="210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09">
        <v>1</v>
      </c>
      <c r="C280" s="20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9">A40</f>
        <v/>
      </c>
      <c r="B281" s="179" t="str">
        <f t="shared" si="9"/>
        <v/>
      </c>
      <c r="C281" s="226">
        <f t="shared" ref="C281:C312" si="10">IFERROR(C396/C165,0)</f>
        <v>0</v>
      </c>
      <c r="D281" s="516">
        <f t="shared" ref="D281:D312" si="11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9"/>
        <v/>
      </c>
      <c r="B282" s="179" t="str">
        <f t="shared" si="9"/>
        <v/>
      </c>
      <c r="C282" s="226">
        <f t="shared" si="10"/>
        <v>0</v>
      </c>
      <c r="D282" s="516">
        <f t="shared" si="11"/>
        <v>0</v>
      </c>
      <c r="E282" s="517"/>
      <c r="F282" s="518">
        <f t="shared" ref="F282:F345" si="12">IFERROR(D282/C282,0)</f>
        <v>0</v>
      </c>
      <c r="G282" s="519"/>
      <c r="H282" s="370"/>
      <c r="I282" s="370"/>
    </row>
    <row r="283" spans="1:9" hidden="1" x14ac:dyDescent="0.25">
      <c r="A283" s="145" t="str">
        <f t="shared" si="9"/>
        <v/>
      </c>
      <c r="B283" s="179" t="str">
        <f t="shared" si="9"/>
        <v/>
      </c>
      <c r="C283" s="226">
        <f t="shared" si="10"/>
        <v>0</v>
      </c>
      <c r="D283" s="516">
        <f t="shared" si="11"/>
        <v>0</v>
      </c>
      <c r="E283" s="517"/>
      <c r="F283" s="518">
        <f t="shared" si="12"/>
        <v>0</v>
      </c>
      <c r="G283" s="519"/>
      <c r="H283" s="370"/>
      <c r="I283" s="370"/>
    </row>
    <row r="284" spans="1:9" hidden="1" x14ac:dyDescent="0.25">
      <c r="A284" s="145" t="str">
        <f t="shared" si="9"/>
        <v/>
      </c>
      <c r="B284" s="179" t="str">
        <f t="shared" si="9"/>
        <v/>
      </c>
      <c r="C284" s="226">
        <f t="shared" si="10"/>
        <v>0</v>
      </c>
      <c r="D284" s="516">
        <f t="shared" si="11"/>
        <v>0</v>
      </c>
      <c r="E284" s="517"/>
      <c r="F284" s="518">
        <f t="shared" si="12"/>
        <v>0</v>
      </c>
      <c r="G284" s="519"/>
      <c r="H284" s="370"/>
      <c r="I284" s="370"/>
    </row>
    <row r="285" spans="1:9" hidden="1" x14ac:dyDescent="0.25">
      <c r="A285" s="145" t="str">
        <f t="shared" si="9"/>
        <v/>
      </c>
      <c r="B285" s="179" t="str">
        <f t="shared" si="9"/>
        <v/>
      </c>
      <c r="C285" s="226">
        <f t="shared" si="10"/>
        <v>0</v>
      </c>
      <c r="D285" s="516">
        <f t="shared" si="11"/>
        <v>0</v>
      </c>
      <c r="E285" s="517"/>
      <c r="F285" s="518">
        <f t="shared" si="12"/>
        <v>0</v>
      </c>
      <c r="G285" s="519"/>
      <c r="H285" s="370"/>
      <c r="I285" s="370"/>
    </row>
    <row r="286" spans="1:9" hidden="1" x14ac:dyDescent="0.25">
      <c r="A286" s="145" t="str">
        <f t="shared" si="9"/>
        <v/>
      </c>
      <c r="B286" s="179" t="str">
        <f t="shared" si="9"/>
        <v/>
      </c>
      <c r="C286" s="226">
        <f t="shared" si="10"/>
        <v>0</v>
      </c>
      <c r="D286" s="516">
        <f t="shared" si="11"/>
        <v>0</v>
      </c>
      <c r="E286" s="517"/>
      <c r="F286" s="518">
        <f t="shared" si="12"/>
        <v>0</v>
      </c>
      <c r="G286" s="519"/>
      <c r="H286" s="370"/>
      <c r="I286" s="370"/>
    </row>
    <row r="287" spans="1:9" hidden="1" x14ac:dyDescent="0.25">
      <c r="A287" s="145" t="str">
        <f t="shared" si="9"/>
        <v/>
      </c>
      <c r="B287" s="179" t="str">
        <f t="shared" si="9"/>
        <v/>
      </c>
      <c r="C287" s="226">
        <f t="shared" si="10"/>
        <v>0</v>
      </c>
      <c r="D287" s="516">
        <f t="shared" si="11"/>
        <v>0</v>
      </c>
      <c r="E287" s="517"/>
      <c r="F287" s="518">
        <f t="shared" si="12"/>
        <v>0</v>
      </c>
      <c r="G287" s="519"/>
      <c r="H287" s="370"/>
      <c r="I287" s="370"/>
    </row>
    <row r="288" spans="1:9" hidden="1" x14ac:dyDescent="0.25">
      <c r="A288" s="145" t="str">
        <f t="shared" si="9"/>
        <v/>
      </c>
      <c r="B288" s="179" t="str">
        <f t="shared" si="9"/>
        <v/>
      </c>
      <c r="C288" s="226">
        <f t="shared" si="10"/>
        <v>0</v>
      </c>
      <c r="D288" s="516">
        <f t="shared" si="11"/>
        <v>0</v>
      </c>
      <c r="E288" s="517"/>
      <c r="F288" s="518">
        <f t="shared" si="12"/>
        <v>0</v>
      </c>
      <c r="G288" s="519"/>
      <c r="H288" s="370"/>
      <c r="I288" s="370"/>
    </row>
    <row r="289" spans="1:9" hidden="1" x14ac:dyDescent="0.25">
      <c r="A289" s="145" t="str">
        <f t="shared" si="9"/>
        <v/>
      </c>
      <c r="B289" s="179" t="str">
        <f t="shared" si="9"/>
        <v/>
      </c>
      <c r="C289" s="226">
        <f t="shared" si="10"/>
        <v>0</v>
      </c>
      <c r="D289" s="516">
        <f t="shared" si="11"/>
        <v>0</v>
      </c>
      <c r="E289" s="517"/>
      <c r="F289" s="518">
        <f t="shared" si="12"/>
        <v>0</v>
      </c>
      <c r="G289" s="519"/>
      <c r="H289" s="370"/>
      <c r="I289" s="370"/>
    </row>
    <row r="290" spans="1:9" hidden="1" x14ac:dyDescent="0.25">
      <c r="A290" s="145" t="str">
        <f t="shared" si="9"/>
        <v/>
      </c>
      <c r="B290" s="179" t="str">
        <f t="shared" si="9"/>
        <v/>
      </c>
      <c r="C290" s="226">
        <f t="shared" si="10"/>
        <v>0</v>
      </c>
      <c r="D290" s="516">
        <f t="shared" si="11"/>
        <v>0</v>
      </c>
      <c r="E290" s="517"/>
      <c r="F290" s="518">
        <f t="shared" si="12"/>
        <v>0</v>
      </c>
      <c r="G290" s="519"/>
      <c r="H290" s="370"/>
      <c r="I290" s="370"/>
    </row>
    <row r="291" spans="1:9" hidden="1" x14ac:dyDescent="0.25">
      <c r="A291" s="145" t="str">
        <f t="shared" si="9"/>
        <v/>
      </c>
      <c r="B291" s="179" t="str">
        <f t="shared" si="9"/>
        <v/>
      </c>
      <c r="C291" s="226">
        <f t="shared" si="10"/>
        <v>0</v>
      </c>
      <c r="D291" s="516">
        <f t="shared" si="11"/>
        <v>0</v>
      </c>
      <c r="E291" s="517"/>
      <c r="F291" s="518">
        <f t="shared" si="12"/>
        <v>0</v>
      </c>
      <c r="G291" s="519"/>
      <c r="H291" s="370"/>
      <c r="I291" s="370"/>
    </row>
    <row r="292" spans="1:9" hidden="1" x14ac:dyDescent="0.25">
      <c r="A292" s="145" t="str">
        <f t="shared" si="9"/>
        <v/>
      </c>
      <c r="B292" s="179" t="str">
        <f t="shared" si="9"/>
        <v/>
      </c>
      <c r="C292" s="226">
        <f t="shared" si="10"/>
        <v>0</v>
      </c>
      <c r="D292" s="516">
        <f t="shared" si="11"/>
        <v>0</v>
      </c>
      <c r="E292" s="517"/>
      <c r="F292" s="518">
        <f t="shared" si="12"/>
        <v>0</v>
      </c>
      <c r="G292" s="519"/>
      <c r="H292" s="370"/>
      <c r="I292" s="370"/>
    </row>
    <row r="293" spans="1:9" hidden="1" x14ac:dyDescent="0.25">
      <c r="A293" s="145" t="str">
        <f t="shared" si="9"/>
        <v/>
      </c>
      <c r="B293" s="179" t="str">
        <f t="shared" si="9"/>
        <v/>
      </c>
      <c r="C293" s="226">
        <f t="shared" si="10"/>
        <v>0</v>
      </c>
      <c r="D293" s="516">
        <f t="shared" si="11"/>
        <v>0</v>
      </c>
      <c r="E293" s="517"/>
      <c r="F293" s="518">
        <f t="shared" si="12"/>
        <v>0</v>
      </c>
      <c r="G293" s="519"/>
      <c r="H293" s="370"/>
      <c r="I293" s="370"/>
    </row>
    <row r="294" spans="1:9" hidden="1" x14ac:dyDescent="0.25">
      <c r="A294" s="145" t="str">
        <f t="shared" si="9"/>
        <v/>
      </c>
      <c r="B294" s="179" t="str">
        <f t="shared" si="9"/>
        <v/>
      </c>
      <c r="C294" s="226">
        <f t="shared" si="10"/>
        <v>0</v>
      </c>
      <c r="D294" s="516">
        <f t="shared" si="11"/>
        <v>0</v>
      </c>
      <c r="E294" s="517"/>
      <c r="F294" s="518">
        <f t="shared" si="12"/>
        <v>0</v>
      </c>
      <c r="G294" s="519"/>
      <c r="H294" s="370"/>
      <c r="I294" s="370"/>
    </row>
    <row r="295" spans="1:9" hidden="1" x14ac:dyDescent="0.25">
      <c r="A295" s="145" t="str">
        <f t="shared" si="9"/>
        <v/>
      </c>
      <c r="B295" s="179" t="str">
        <f t="shared" si="9"/>
        <v/>
      </c>
      <c r="C295" s="226">
        <f t="shared" si="10"/>
        <v>0</v>
      </c>
      <c r="D295" s="516">
        <f t="shared" si="11"/>
        <v>0</v>
      </c>
      <c r="E295" s="517"/>
      <c r="F295" s="518">
        <f t="shared" si="12"/>
        <v>0</v>
      </c>
      <c r="G295" s="519"/>
      <c r="H295" s="370"/>
      <c r="I295" s="370"/>
    </row>
    <row r="296" spans="1:9" hidden="1" x14ac:dyDescent="0.25">
      <c r="A296" s="145" t="str">
        <f t="shared" si="9"/>
        <v/>
      </c>
      <c r="B296" s="179" t="str">
        <f t="shared" si="9"/>
        <v/>
      </c>
      <c r="C296" s="226">
        <f t="shared" si="10"/>
        <v>0</v>
      </c>
      <c r="D296" s="516">
        <f t="shared" si="11"/>
        <v>0</v>
      </c>
      <c r="E296" s="517"/>
      <c r="F296" s="518">
        <f t="shared" si="12"/>
        <v>0</v>
      </c>
      <c r="G296" s="519"/>
      <c r="H296" s="370"/>
      <c r="I296" s="370"/>
    </row>
    <row r="297" spans="1:9" hidden="1" x14ac:dyDescent="0.25">
      <c r="A297" s="145" t="str">
        <f t="shared" si="9"/>
        <v/>
      </c>
      <c r="B297" s="179" t="str">
        <f t="shared" si="9"/>
        <v/>
      </c>
      <c r="C297" s="226">
        <f t="shared" si="10"/>
        <v>0</v>
      </c>
      <c r="D297" s="516">
        <f t="shared" si="11"/>
        <v>0</v>
      </c>
      <c r="E297" s="517"/>
      <c r="F297" s="518">
        <f t="shared" si="12"/>
        <v>0</v>
      </c>
      <c r="G297" s="519"/>
      <c r="H297" s="370"/>
      <c r="I297" s="370"/>
    </row>
    <row r="298" spans="1:9" hidden="1" x14ac:dyDescent="0.25">
      <c r="A298" s="145" t="str">
        <f t="shared" si="9"/>
        <v/>
      </c>
      <c r="B298" s="179" t="str">
        <f t="shared" si="9"/>
        <v/>
      </c>
      <c r="C298" s="226">
        <f t="shared" si="10"/>
        <v>0</v>
      </c>
      <c r="D298" s="516">
        <f t="shared" si="11"/>
        <v>0</v>
      </c>
      <c r="E298" s="517"/>
      <c r="F298" s="518">
        <f t="shared" si="12"/>
        <v>0</v>
      </c>
      <c r="G298" s="519"/>
      <c r="H298" s="370"/>
      <c r="I298" s="370"/>
    </row>
    <row r="299" spans="1:9" hidden="1" x14ac:dyDescent="0.25">
      <c r="A299" s="145" t="str">
        <f t="shared" si="9"/>
        <v/>
      </c>
      <c r="B299" s="179" t="str">
        <f t="shared" si="9"/>
        <v/>
      </c>
      <c r="C299" s="226">
        <f t="shared" si="10"/>
        <v>0</v>
      </c>
      <c r="D299" s="516">
        <f t="shared" si="11"/>
        <v>0</v>
      </c>
      <c r="E299" s="517"/>
      <c r="F299" s="518">
        <f t="shared" si="12"/>
        <v>0</v>
      </c>
      <c r="G299" s="519"/>
      <c r="H299" s="370"/>
      <c r="I299" s="370"/>
    </row>
    <row r="300" spans="1:9" hidden="1" x14ac:dyDescent="0.25">
      <c r="A300" s="145" t="str">
        <f t="shared" si="9"/>
        <v/>
      </c>
      <c r="B300" s="179" t="str">
        <f t="shared" si="9"/>
        <v/>
      </c>
      <c r="C300" s="226">
        <f t="shared" si="10"/>
        <v>0</v>
      </c>
      <c r="D300" s="516">
        <f t="shared" si="11"/>
        <v>0</v>
      </c>
      <c r="E300" s="517"/>
      <c r="F300" s="518">
        <f t="shared" si="12"/>
        <v>0</v>
      </c>
      <c r="G300" s="519"/>
      <c r="H300" s="370"/>
      <c r="I300" s="370"/>
    </row>
    <row r="301" spans="1:9" hidden="1" x14ac:dyDescent="0.25">
      <c r="A301" s="145" t="str">
        <f t="shared" ref="A301:B320" si="13">A60</f>
        <v/>
      </c>
      <c r="B301" s="179" t="str">
        <f t="shared" si="13"/>
        <v/>
      </c>
      <c r="C301" s="226">
        <f t="shared" si="10"/>
        <v>0</v>
      </c>
      <c r="D301" s="516">
        <f t="shared" si="11"/>
        <v>0</v>
      </c>
      <c r="E301" s="517"/>
      <c r="F301" s="518">
        <f t="shared" si="12"/>
        <v>0</v>
      </c>
      <c r="G301" s="519"/>
      <c r="H301" s="370"/>
      <c r="I301" s="370"/>
    </row>
    <row r="302" spans="1:9" hidden="1" x14ac:dyDescent="0.25">
      <c r="A302" s="145" t="str">
        <f t="shared" si="13"/>
        <v/>
      </c>
      <c r="B302" s="179" t="str">
        <f t="shared" si="13"/>
        <v/>
      </c>
      <c r="C302" s="226">
        <f t="shared" si="10"/>
        <v>0</v>
      </c>
      <c r="D302" s="516">
        <f t="shared" si="11"/>
        <v>0</v>
      </c>
      <c r="E302" s="517"/>
      <c r="F302" s="518">
        <f t="shared" si="12"/>
        <v>0</v>
      </c>
      <c r="G302" s="519"/>
      <c r="H302" s="370"/>
      <c r="I302" s="370"/>
    </row>
    <row r="303" spans="1:9" hidden="1" x14ac:dyDescent="0.25">
      <c r="A303" s="145" t="str">
        <f t="shared" si="13"/>
        <v/>
      </c>
      <c r="B303" s="179" t="str">
        <f t="shared" si="13"/>
        <v/>
      </c>
      <c r="C303" s="226">
        <f t="shared" si="10"/>
        <v>0</v>
      </c>
      <c r="D303" s="516">
        <f t="shared" si="11"/>
        <v>0</v>
      </c>
      <c r="E303" s="517"/>
      <c r="F303" s="518">
        <f t="shared" si="12"/>
        <v>0</v>
      </c>
      <c r="G303" s="519"/>
      <c r="H303" s="370"/>
      <c r="I303" s="370"/>
    </row>
    <row r="304" spans="1:9" hidden="1" x14ac:dyDescent="0.25">
      <c r="A304" s="145" t="str">
        <f t="shared" si="13"/>
        <v/>
      </c>
      <c r="B304" s="179" t="str">
        <f t="shared" si="13"/>
        <v/>
      </c>
      <c r="C304" s="226">
        <f t="shared" si="10"/>
        <v>0</v>
      </c>
      <c r="D304" s="516">
        <f t="shared" si="11"/>
        <v>0</v>
      </c>
      <c r="E304" s="517"/>
      <c r="F304" s="518">
        <f t="shared" si="12"/>
        <v>0</v>
      </c>
      <c r="G304" s="519"/>
      <c r="H304" s="370"/>
      <c r="I304" s="370"/>
    </row>
    <row r="305" spans="1:9" hidden="1" x14ac:dyDescent="0.25">
      <c r="A305" s="145" t="str">
        <f t="shared" si="13"/>
        <v/>
      </c>
      <c r="B305" s="179" t="str">
        <f t="shared" si="13"/>
        <v/>
      </c>
      <c r="C305" s="226">
        <f t="shared" si="10"/>
        <v>0</v>
      </c>
      <c r="D305" s="516">
        <f t="shared" si="11"/>
        <v>0</v>
      </c>
      <c r="E305" s="517"/>
      <c r="F305" s="518">
        <f t="shared" si="12"/>
        <v>0</v>
      </c>
      <c r="G305" s="519"/>
      <c r="H305" s="370"/>
      <c r="I305" s="370"/>
    </row>
    <row r="306" spans="1:9" hidden="1" x14ac:dyDescent="0.25">
      <c r="A306" s="145" t="str">
        <f t="shared" si="13"/>
        <v/>
      </c>
      <c r="B306" s="179" t="str">
        <f t="shared" si="13"/>
        <v/>
      </c>
      <c r="C306" s="226">
        <f t="shared" si="10"/>
        <v>0</v>
      </c>
      <c r="D306" s="516">
        <f t="shared" si="11"/>
        <v>0</v>
      </c>
      <c r="E306" s="517"/>
      <c r="F306" s="518">
        <f t="shared" si="12"/>
        <v>0</v>
      </c>
      <c r="G306" s="519"/>
      <c r="H306" s="370"/>
      <c r="I306" s="370"/>
    </row>
    <row r="307" spans="1:9" hidden="1" x14ac:dyDescent="0.25">
      <c r="A307" s="145" t="str">
        <f t="shared" si="13"/>
        <v/>
      </c>
      <c r="B307" s="179" t="str">
        <f t="shared" si="13"/>
        <v/>
      </c>
      <c r="C307" s="226">
        <f t="shared" si="10"/>
        <v>0</v>
      </c>
      <c r="D307" s="516">
        <f t="shared" si="11"/>
        <v>0</v>
      </c>
      <c r="E307" s="517"/>
      <c r="F307" s="518">
        <f t="shared" si="12"/>
        <v>0</v>
      </c>
      <c r="G307" s="519"/>
      <c r="H307" s="370"/>
      <c r="I307" s="370"/>
    </row>
    <row r="308" spans="1:9" hidden="1" x14ac:dyDescent="0.25">
      <c r="A308" s="145" t="str">
        <f t="shared" si="13"/>
        <v/>
      </c>
      <c r="B308" s="179" t="str">
        <f t="shared" si="13"/>
        <v/>
      </c>
      <c r="C308" s="226">
        <f t="shared" si="10"/>
        <v>0</v>
      </c>
      <c r="D308" s="516">
        <f t="shared" si="11"/>
        <v>0</v>
      </c>
      <c r="E308" s="517"/>
      <c r="F308" s="518">
        <f t="shared" si="12"/>
        <v>0</v>
      </c>
      <c r="G308" s="519"/>
      <c r="H308" s="370"/>
      <c r="I308" s="370"/>
    </row>
    <row r="309" spans="1:9" hidden="1" x14ac:dyDescent="0.25">
      <c r="A309" s="145" t="str">
        <f t="shared" si="13"/>
        <v/>
      </c>
      <c r="B309" s="179" t="str">
        <f t="shared" si="13"/>
        <v/>
      </c>
      <c r="C309" s="226">
        <f t="shared" si="10"/>
        <v>0</v>
      </c>
      <c r="D309" s="516">
        <f t="shared" si="11"/>
        <v>0</v>
      </c>
      <c r="E309" s="517"/>
      <c r="F309" s="518">
        <f t="shared" si="12"/>
        <v>0</v>
      </c>
      <c r="G309" s="519"/>
      <c r="H309" s="370"/>
      <c r="I309" s="370"/>
    </row>
    <row r="310" spans="1:9" hidden="1" x14ac:dyDescent="0.25">
      <c r="A310" s="145" t="str">
        <f t="shared" si="13"/>
        <v/>
      </c>
      <c r="B310" s="179" t="str">
        <f t="shared" si="13"/>
        <v/>
      </c>
      <c r="C310" s="226">
        <f t="shared" si="10"/>
        <v>0</v>
      </c>
      <c r="D310" s="516">
        <f t="shared" si="11"/>
        <v>0</v>
      </c>
      <c r="E310" s="517"/>
      <c r="F310" s="518">
        <f t="shared" si="12"/>
        <v>0</v>
      </c>
      <c r="G310" s="519"/>
      <c r="H310" s="370"/>
      <c r="I310" s="370"/>
    </row>
    <row r="311" spans="1:9" hidden="1" x14ac:dyDescent="0.25">
      <c r="A311" s="145" t="str">
        <f t="shared" si="13"/>
        <v/>
      </c>
      <c r="B311" s="179" t="str">
        <f t="shared" si="13"/>
        <v/>
      </c>
      <c r="C311" s="226">
        <f t="shared" si="10"/>
        <v>0</v>
      </c>
      <c r="D311" s="516">
        <f t="shared" si="11"/>
        <v>0</v>
      </c>
      <c r="E311" s="517"/>
      <c r="F311" s="518">
        <f t="shared" si="12"/>
        <v>0</v>
      </c>
      <c r="G311" s="519"/>
      <c r="H311" s="370"/>
      <c r="I311" s="370"/>
    </row>
    <row r="312" spans="1:9" hidden="1" x14ac:dyDescent="0.25">
      <c r="A312" s="145" t="str">
        <f t="shared" si="13"/>
        <v/>
      </c>
      <c r="B312" s="179" t="str">
        <f t="shared" si="13"/>
        <v/>
      </c>
      <c r="C312" s="226">
        <f t="shared" si="10"/>
        <v>0</v>
      </c>
      <c r="D312" s="516">
        <f t="shared" si="11"/>
        <v>0</v>
      </c>
      <c r="E312" s="517"/>
      <c r="F312" s="518">
        <f t="shared" si="12"/>
        <v>0</v>
      </c>
      <c r="G312" s="519"/>
      <c r="H312" s="370"/>
      <c r="I312" s="370"/>
    </row>
    <row r="313" spans="1:9" hidden="1" x14ac:dyDescent="0.25">
      <c r="A313" s="145" t="str">
        <f t="shared" si="13"/>
        <v/>
      </c>
      <c r="B313" s="179" t="str">
        <f t="shared" si="13"/>
        <v/>
      </c>
      <c r="C313" s="226">
        <f t="shared" ref="C313:C344" si="14">IFERROR(C428/C197,0)</f>
        <v>0</v>
      </c>
      <c r="D313" s="516">
        <f t="shared" ref="D313:D344" si="15">IFERROR(H313/C197,0)</f>
        <v>0</v>
      </c>
      <c r="E313" s="517"/>
      <c r="F313" s="518">
        <f t="shared" si="12"/>
        <v>0</v>
      </c>
      <c r="G313" s="519"/>
      <c r="H313" s="370"/>
      <c r="I313" s="370"/>
    </row>
    <row r="314" spans="1:9" hidden="1" x14ac:dyDescent="0.25">
      <c r="A314" s="145" t="str">
        <f t="shared" si="13"/>
        <v/>
      </c>
      <c r="B314" s="179" t="str">
        <f t="shared" si="13"/>
        <v/>
      </c>
      <c r="C314" s="226">
        <f t="shared" si="14"/>
        <v>0</v>
      </c>
      <c r="D314" s="516">
        <f t="shared" si="15"/>
        <v>0</v>
      </c>
      <c r="E314" s="517"/>
      <c r="F314" s="518">
        <f t="shared" si="12"/>
        <v>0</v>
      </c>
      <c r="G314" s="519"/>
      <c r="H314" s="370"/>
      <c r="I314" s="370"/>
    </row>
    <row r="315" spans="1:9" hidden="1" x14ac:dyDescent="0.25">
      <c r="A315" s="145" t="str">
        <f t="shared" si="13"/>
        <v/>
      </c>
      <c r="B315" s="179" t="str">
        <f t="shared" si="13"/>
        <v/>
      </c>
      <c r="C315" s="226">
        <f t="shared" si="14"/>
        <v>0</v>
      </c>
      <c r="D315" s="516">
        <f t="shared" si="15"/>
        <v>0</v>
      </c>
      <c r="E315" s="517"/>
      <c r="F315" s="518">
        <f t="shared" si="12"/>
        <v>0</v>
      </c>
      <c r="G315" s="519"/>
      <c r="H315" s="370"/>
      <c r="I315" s="370"/>
    </row>
    <row r="316" spans="1:9" hidden="1" x14ac:dyDescent="0.25">
      <c r="A316" s="145" t="str">
        <f t="shared" si="13"/>
        <v/>
      </c>
      <c r="B316" s="179" t="str">
        <f t="shared" si="13"/>
        <v/>
      </c>
      <c r="C316" s="226">
        <f t="shared" si="14"/>
        <v>0</v>
      </c>
      <c r="D316" s="516">
        <f t="shared" si="15"/>
        <v>0</v>
      </c>
      <c r="E316" s="517"/>
      <c r="F316" s="518">
        <f t="shared" si="12"/>
        <v>0</v>
      </c>
      <c r="G316" s="519"/>
      <c r="H316" s="370"/>
      <c r="I316" s="370"/>
    </row>
    <row r="317" spans="1:9" hidden="1" x14ac:dyDescent="0.25">
      <c r="A317" s="145" t="str">
        <f t="shared" si="13"/>
        <v/>
      </c>
      <c r="B317" s="179" t="str">
        <f t="shared" si="13"/>
        <v/>
      </c>
      <c r="C317" s="226">
        <f t="shared" si="14"/>
        <v>0</v>
      </c>
      <c r="D317" s="516">
        <f t="shared" si="15"/>
        <v>0</v>
      </c>
      <c r="E317" s="517"/>
      <c r="F317" s="518">
        <f t="shared" si="12"/>
        <v>0</v>
      </c>
      <c r="G317" s="519"/>
      <c r="H317" s="370"/>
      <c r="I317" s="370"/>
    </row>
    <row r="318" spans="1:9" hidden="1" x14ac:dyDescent="0.25">
      <c r="A318" s="145" t="str">
        <f t="shared" si="13"/>
        <v/>
      </c>
      <c r="B318" s="179" t="str">
        <f t="shared" si="13"/>
        <v/>
      </c>
      <c r="C318" s="226">
        <f t="shared" si="14"/>
        <v>0</v>
      </c>
      <c r="D318" s="516">
        <f t="shared" si="15"/>
        <v>0</v>
      </c>
      <c r="E318" s="517"/>
      <c r="F318" s="518">
        <f t="shared" si="12"/>
        <v>0</v>
      </c>
      <c r="G318" s="519"/>
      <c r="H318" s="370"/>
      <c r="I318" s="370"/>
    </row>
    <row r="319" spans="1:9" hidden="1" x14ac:dyDescent="0.25">
      <c r="A319" s="145" t="str">
        <f t="shared" si="13"/>
        <v/>
      </c>
      <c r="B319" s="179" t="str">
        <f t="shared" si="13"/>
        <v/>
      </c>
      <c r="C319" s="226">
        <f t="shared" si="14"/>
        <v>0</v>
      </c>
      <c r="D319" s="516">
        <f t="shared" si="15"/>
        <v>0</v>
      </c>
      <c r="E319" s="517"/>
      <c r="F319" s="518">
        <f t="shared" si="12"/>
        <v>0</v>
      </c>
      <c r="G319" s="519"/>
      <c r="H319" s="370"/>
      <c r="I319" s="370"/>
    </row>
    <row r="320" spans="1:9" hidden="1" x14ac:dyDescent="0.25">
      <c r="A320" s="145" t="str">
        <f t="shared" si="13"/>
        <v/>
      </c>
      <c r="B320" s="179" t="str">
        <f t="shared" si="13"/>
        <v/>
      </c>
      <c r="C320" s="226">
        <f t="shared" si="14"/>
        <v>0</v>
      </c>
      <c r="D320" s="516">
        <f t="shared" si="15"/>
        <v>0</v>
      </c>
      <c r="E320" s="517"/>
      <c r="F320" s="518">
        <f t="shared" si="12"/>
        <v>0</v>
      </c>
      <c r="G320" s="519"/>
      <c r="H320" s="370"/>
      <c r="I320" s="370"/>
    </row>
    <row r="321" spans="1:9" hidden="1" x14ac:dyDescent="0.25">
      <c r="A321" s="145" t="str">
        <f t="shared" ref="A321:B340" si="16">A80</f>
        <v/>
      </c>
      <c r="B321" s="179" t="str">
        <f t="shared" si="16"/>
        <v/>
      </c>
      <c r="C321" s="226">
        <f t="shared" si="14"/>
        <v>0</v>
      </c>
      <c r="D321" s="516">
        <f t="shared" si="15"/>
        <v>0</v>
      </c>
      <c r="E321" s="517"/>
      <c r="F321" s="518">
        <f t="shared" si="12"/>
        <v>0</v>
      </c>
      <c r="G321" s="519"/>
      <c r="H321" s="370"/>
      <c r="I321" s="370"/>
    </row>
    <row r="322" spans="1:9" hidden="1" x14ac:dyDescent="0.25">
      <c r="A322" s="145" t="str">
        <f t="shared" si="16"/>
        <v/>
      </c>
      <c r="B322" s="179" t="str">
        <f t="shared" si="16"/>
        <v/>
      </c>
      <c r="C322" s="226">
        <f t="shared" si="14"/>
        <v>0</v>
      </c>
      <c r="D322" s="516">
        <f t="shared" si="15"/>
        <v>0</v>
      </c>
      <c r="E322" s="517"/>
      <c r="F322" s="518">
        <f t="shared" si="12"/>
        <v>0</v>
      </c>
      <c r="G322" s="519"/>
      <c r="H322" s="370"/>
      <c r="I322" s="370"/>
    </row>
    <row r="323" spans="1:9" hidden="1" x14ac:dyDescent="0.25">
      <c r="A323" s="145" t="str">
        <f t="shared" si="16"/>
        <v/>
      </c>
      <c r="B323" s="179" t="str">
        <f t="shared" si="16"/>
        <v/>
      </c>
      <c r="C323" s="226">
        <f t="shared" si="14"/>
        <v>0</v>
      </c>
      <c r="D323" s="516">
        <f t="shared" si="15"/>
        <v>0</v>
      </c>
      <c r="E323" s="517"/>
      <c r="F323" s="518">
        <f t="shared" si="12"/>
        <v>0</v>
      </c>
      <c r="G323" s="519"/>
      <c r="H323" s="370"/>
      <c r="I323" s="370"/>
    </row>
    <row r="324" spans="1:9" hidden="1" x14ac:dyDescent="0.25">
      <c r="A324" s="145" t="str">
        <f t="shared" si="16"/>
        <v/>
      </c>
      <c r="B324" s="179" t="str">
        <f t="shared" si="16"/>
        <v/>
      </c>
      <c r="C324" s="226">
        <f t="shared" si="14"/>
        <v>0</v>
      </c>
      <c r="D324" s="516">
        <f t="shared" si="15"/>
        <v>0</v>
      </c>
      <c r="E324" s="517"/>
      <c r="F324" s="518">
        <f t="shared" si="12"/>
        <v>0</v>
      </c>
      <c r="G324" s="519"/>
      <c r="H324" s="370"/>
      <c r="I324" s="370"/>
    </row>
    <row r="325" spans="1:9" hidden="1" x14ac:dyDescent="0.25">
      <c r="A325" s="145" t="str">
        <f t="shared" si="16"/>
        <v/>
      </c>
      <c r="B325" s="179" t="str">
        <f t="shared" si="16"/>
        <v/>
      </c>
      <c r="C325" s="226">
        <f t="shared" si="14"/>
        <v>0</v>
      </c>
      <c r="D325" s="516">
        <f t="shared" si="15"/>
        <v>0</v>
      </c>
      <c r="E325" s="517"/>
      <c r="F325" s="518">
        <f t="shared" si="12"/>
        <v>0</v>
      </c>
      <c r="G325" s="519"/>
      <c r="H325" s="370"/>
      <c r="I325" s="370"/>
    </row>
    <row r="326" spans="1:9" hidden="1" x14ac:dyDescent="0.25">
      <c r="A326" s="145" t="str">
        <f t="shared" si="16"/>
        <v/>
      </c>
      <c r="B326" s="179" t="str">
        <f t="shared" si="16"/>
        <v/>
      </c>
      <c r="C326" s="226">
        <f t="shared" si="14"/>
        <v>0</v>
      </c>
      <c r="D326" s="516">
        <f t="shared" si="15"/>
        <v>0</v>
      </c>
      <c r="E326" s="517"/>
      <c r="F326" s="518">
        <f t="shared" si="12"/>
        <v>0</v>
      </c>
      <c r="G326" s="519"/>
      <c r="H326" s="370"/>
      <c r="I326" s="370"/>
    </row>
    <row r="327" spans="1:9" hidden="1" x14ac:dyDescent="0.25">
      <c r="A327" s="145" t="str">
        <f t="shared" si="16"/>
        <v/>
      </c>
      <c r="B327" s="179" t="str">
        <f t="shared" si="16"/>
        <v/>
      </c>
      <c r="C327" s="226">
        <f t="shared" si="14"/>
        <v>0</v>
      </c>
      <c r="D327" s="516">
        <f t="shared" si="15"/>
        <v>0</v>
      </c>
      <c r="E327" s="517"/>
      <c r="F327" s="518">
        <f t="shared" si="12"/>
        <v>0</v>
      </c>
      <c r="G327" s="519"/>
      <c r="H327" s="370"/>
      <c r="I327" s="370"/>
    </row>
    <row r="328" spans="1:9" hidden="1" x14ac:dyDescent="0.25">
      <c r="A328" s="145" t="str">
        <f t="shared" si="16"/>
        <v/>
      </c>
      <c r="B328" s="179" t="str">
        <f t="shared" si="16"/>
        <v/>
      </c>
      <c r="C328" s="226">
        <f t="shared" si="14"/>
        <v>0</v>
      </c>
      <c r="D328" s="516">
        <f t="shared" si="15"/>
        <v>0</v>
      </c>
      <c r="E328" s="517"/>
      <c r="F328" s="518">
        <f t="shared" si="12"/>
        <v>0</v>
      </c>
      <c r="G328" s="519"/>
      <c r="H328" s="370"/>
      <c r="I328" s="370"/>
    </row>
    <row r="329" spans="1:9" hidden="1" x14ac:dyDescent="0.25">
      <c r="A329" s="145" t="str">
        <f t="shared" si="16"/>
        <v/>
      </c>
      <c r="B329" s="179" t="str">
        <f t="shared" si="16"/>
        <v/>
      </c>
      <c r="C329" s="226">
        <f t="shared" si="14"/>
        <v>0</v>
      </c>
      <c r="D329" s="516">
        <f t="shared" si="15"/>
        <v>0</v>
      </c>
      <c r="E329" s="517"/>
      <c r="F329" s="518">
        <f t="shared" si="12"/>
        <v>0</v>
      </c>
      <c r="G329" s="519"/>
      <c r="H329" s="370"/>
      <c r="I329" s="370"/>
    </row>
    <row r="330" spans="1:9" hidden="1" x14ac:dyDescent="0.25">
      <c r="A330" s="145" t="str">
        <f t="shared" si="16"/>
        <v/>
      </c>
      <c r="B330" s="179" t="str">
        <f t="shared" si="16"/>
        <v/>
      </c>
      <c r="C330" s="226">
        <f t="shared" si="14"/>
        <v>0</v>
      </c>
      <c r="D330" s="516">
        <f t="shared" si="15"/>
        <v>0</v>
      </c>
      <c r="E330" s="517"/>
      <c r="F330" s="518">
        <f t="shared" si="12"/>
        <v>0</v>
      </c>
      <c r="G330" s="519"/>
      <c r="H330" s="370"/>
      <c r="I330" s="370"/>
    </row>
    <row r="331" spans="1:9" hidden="1" x14ac:dyDescent="0.25">
      <c r="A331" s="145" t="str">
        <f t="shared" si="16"/>
        <v/>
      </c>
      <c r="B331" s="179" t="str">
        <f t="shared" si="16"/>
        <v/>
      </c>
      <c r="C331" s="226">
        <f t="shared" si="14"/>
        <v>0</v>
      </c>
      <c r="D331" s="516">
        <f t="shared" si="15"/>
        <v>0</v>
      </c>
      <c r="E331" s="517"/>
      <c r="F331" s="518">
        <f t="shared" si="12"/>
        <v>0</v>
      </c>
      <c r="G331" s="519"/>
      <c r="H331" s="370"/>
      <c r="I331" s="370"/>
    </row>
    <row r="332" spans="1:9" hidden="1" x14ac:dyDescent="0.25">
      <c r="A332" s="145" t="str">
        <f t="shared" si="16"/>
        <v/>
      </c>
      <c r="B332" s="179" t="str">
        <f t="shared" si="16"/>
        <v/>
      </c>
      <c r="C332" s="226">
        <f t="shared" si="14"/>
        <v>0</v>
      </c>
      <c r="D332" s="516">
        <f t="shared" si="15"/>
        <v>0</v>
      </c>
      <c r="E332" s="517"/>
      <c r="F332" s="518">
        <f t="shared" si="12"/>
        <v>0</v>
      </c>
      <c r="G332" s="519"/>
      <c r="H332" s="370"/>
      <c r="I332" s="370"/>
    </row>
    <row r="333" spans="1:9" hidden="1" x14ac:dyDescent="0.25">
      <c r="A333" s="145" t="str">
        <f t="shared" si="16"/>
        <v/>
      </c>
      <c r="B333" s="179" t="str">
        <f t="shared" si="16"/>
        <v/>
      </c>
      <c r="C333" s="226">
        <f t="shared" si="14"/>
        <v>0</v>
      </c>
      <c r="D333" s="516">
        <f t="shared" si="15"/>
        <v>0</v>
      </c>
      <c r="E333" s="517"/>
      <c r="F333" s="518">
        <f t="shared" si="12"/>
        <v>0</v>
      </c>
      <c r="G333" s="519"/>
      <c r="H333" s="370"/>
      <c r="I333" s="370"/>
    </row>
    <row r="334" spans="1:9" hidden="1" x14ac:dyDescent="0.25">
      <c r="A334" s="145" t="str">
        <f t="shared" si="16"/>
        <v/>
      </c>
      <c r="B334" s="179" t="str">
        <f t="shared" si="16"/>
        <v/>
      </c>
      <c r="C334" s="226">
        <f t="shared" si="14"/>
        <v>0</v>
      </c>
      <c r="D334" s="516">
        <f t="shared" si="15"/>
        <v>0</v>
      </c>
      <c r="E334" s="517"/>
      <c r="F334" s="518">
        <f t="shared" si="12"/>
        <v>0</v>
      </c>
      <c r="G334" s="519"/>
      <c r="H334" s="370"/>
      <c r="I334" s="370"/>
    </row>
    <row r="335" spans="1:9" hidden="1" x14ac:dyDescent="0.25">
      <c r="A335" s="145" t="str">
        <f t="shared" si="16"/>
        <v/>
      </c>
      <c r="B335" s="179" t="str">
        <f t="shared" si="16"/>
        <v/>
      </c>
      <c r="C335" s="226">
        <f t="shared" si="14"/>
        <v>0</v>
      </c>
      <c r="D335" s="516">
        <f t="shared" si="15"/>
        <v>0</v>
      </c>
      <c r="E335" s="517"/>
      <c r="F335" s="518">
        <f t="shared" si="12"/>
        <v>0</v>
      </c>
      <c r="G335" s="519"/>
      <c r="H335" s="370"/>
      <c r="I335" s="370"/>
    </row>
    <row r="336" spans="1:9" hidden="1" x14ac:dyDescent="0.25">
      <c r="A336" s="145" t="str">
        <f t="shared" si="16"/>
        <v/>
      </c>
      <c r="B336" s="179" t="str">
        <f t="shared" si="16"/>
        <v/>
      </c>
      <c r="C336" s="226">
        <f t="shared" si="14"/>
        <v>0</v>
      </c>
      <c r="D336" s="516">
        <f t="shared" si="15"/>
        <v>0</v>
      </c>
      <c r="E336" s="517"/>
      <c r="F336" s="518">
        <f t="shared" si="12"/>
        <v>0</v>
      </c>
      <c r="G336" s="519"/>
      <c r="H336" s="370"/>
      <c r="I336" s="370"/>
    </row>
    <row r="337" spans="1:9" hidden="1" x14ac:dyDescent="0.25">
      <c r="A337" s="145" t="str">
        <f t="shared" si="16"/>
        <v/>
      </c>
      <c r="B337" s="179" t="str">
        <f t="shared" si="16"/>
        <v/>
      </c>
      <c r="C337" s="226">
        <f t="shared" si="14"/>
        <v>0</v>
      </c>
      <c r="D337" s="516">
        <f t="shared" si="15"/>
        <v>0</v>
      </c>
      <c r="E337" s="517"/>
      <c r="F337" s="518">
        <f t="shared" si="12"/>
        <v>0</v>
      </c>
      <c r="G337" s="519"/>
      <c r="H337" s="370"/>
      <c r="I337" s="370"/>
    </row>
    <row r="338" spans="1:9" hidden="1" x14ac:dyDescent="0.25">
      <c r="A338" s="145" t="str">
        <f t="shared" si="16"/>
        <v/>
      </c>
      <c r="B338" s="179" t="str">
        <f t="shared" si="16"/>
        <v/>
      </c>
      <c r="C338" s="226">
        <f t="shared" si="14"/>
        <v>0</v>
      </c>
      <c r="D338" s="516">
        <f t="shared" si="15"/>
        <v>0</v>
      </c>
      <c r="E338" s="517"/>
      <c r="F338" s="518">
        <f t="shared" si="12"/>
        <v>0</v>
      </c>
      <c r="G338" s="519"/>
      <c r="H338" s="370"/>
      <c r="I338" s="370"/>
    </row>
    <row r="339" spans="1:9" hidden="1" x14ac:dyDescent="0.25">
      <c r="A339" s="145" t="str">
        <f t="shared" si="16"/>
        <v/>
      </c>
      <c r="B339" s="179" t="str">
        <f t="shared" si="16"/>
        <v/>
      </c>
      <c r="C339" s="226">
        <f t="shared" si="14"/>
        <v>0</v>
      </c>
      <c r="D339" s="516">
        <f t="shared" si="15"/>
        <v>0</v>
      </c>
      <c r="E339" s="517"/>
      <c r="F339" s="518">
        <f t="shared" si="12"/>
        <v>0</v>
      </c>
      <c r="G339" s="519"/>
      <c r="H339" s="370"/>
      <c r="I339" s="370"/>
    </row>
    <row r="340" spans="1:9" hidden="1" x14ac:dyDescent="0.25">
      <c r="A340" s="145" t="str">
        <f t="shared" si="16"/>
        <v/>
      </c>
      <c r="B340" s="179" t="str">
        <f t="shared" si="16"/>
        <v/>
      </c>
      <c r="C340" s="226">
        <f t="shared" si="14"/>
        <v>0</v>
      </c>
      <c r="D340" s="516">
        <f t="shared" si="15"/>
        <v>0</v>
      </c>
      <c r="E340" s="517"/>
      <c r="F340" s="518">
        <f t="shared" si="12"/>
        <v>0</v>
      </c>
      <c r="G340" s="519"/>
      <c r="H340" s="370"/>
      <c r="I340" s="370"/>
    </row>
    <row r="341" spans="1:9" hidden="1" x14ac:dyDescent="0.25">
      <c r="A341" s="145" t="str">
        <f t="shared" ref="A341:B360" si="17">A100</f>
        <v/>
      </c>
      <c r="B341" s="179" t="str">
        <f t="shared" si="17"/>
        <v/>
      </c>
      <c r="C341" s="226">
        <f t="shared" si="14"/>
        <v>0</v>
      </c>
      <c r="D341" s="516">
        <f t="shared" si="15"/>
        <v>0</v>
      </c>
      <c r="E341" s="517"/>
      <c r="F341" s="518">
        <f t="shared" si="12"/>
        <v>0</v>
      </c>
      <c r="G341" s="519"/>
      <c r="H341" s="370"/>
      <c r="I341" s="370"/>
    </row>
    <row r="342" spans="1:9" hidden="1" x14ac:dyDescent="0.25">
      <c r="A342" s="145" t="str">
        <f t="shared" si="17"/>
        <v/>
      </c>
      <c r="B342" s="179" t="str">
        <f t="shared" si="17"/>
        <v/>
      </c>
      <c r="C342" s="226">
        <f t="shared" si="14"/>
        <v>0</v>
      </c>
      <c r="D342" s="516">
        <f t="shared" si="15"/>
        <v>0</v>
      </c>
      <c r="E342" s="517"/>
      <c r="F342" s="518">
        <f t="shared" si="12"/>
        <v>0</v>
      </c>
      <c r="G342" s="519"/>
      <c r="H342" s="370"/>
      <c r="I342" s="370"/>
    </row>
    <row r="343" spans="1:9" hidden="1" x14ac:dyDescent="0.25">
      <c r="A343" s="145" t="str">
        <f t="shared" si="17"/>
        <v/>
      </c>
      <c r="B343" s="179" t="str">
        <f t="shared" si="17"/>
        <v/>
      </c>
      <c r="C343" s="226">
        <f t="shared" si="14"/>
        <v>0</v>
      </c>
      <c r="D343" s="516">
        <f t="shared" si="15"/>
        <v>0</v>
      </c>
      <c r="E343" s="517"/>
      <c r="F343" s="518">
        <f t="shared" si="12"/>
        <v>0</v>
      </c>
      <c r="G343" s="519"/>
      <c r="H343" s="370"/>
      <c r="I343" s="370"/>
    </row>
    <row r="344" spans="1:9" hidden="1" x14ac:dyDescent="0.25">
      <c r="A344" s="145" t="str">
        <f t="shared" si="17"/>
        <v/>
      </c>
      <c r="B344" s="179" t="str">
        <f t="shared" si="17"/>
        <v/>
      </c>
      <c r="C344" s="226">
        <f t="shared" si="14"/>
        <v>0</v>
      </c>
      <c r="D344" s="516">
        <f t="shared" si="15"/>
        <v>0</v>
      </c>
      <c r="E344" s="517"/>
      <c r="F344" s="518">
        <f t="shared" si="12"/>
        <v>0</v>
      </c>
      <c r="G344" s="519"/>
      <c r="H344" s="370"/>
      <c r="I344" s="370"/>
    </row>
    <row r="345" spans="1:9" hidden="1" x14ac:dyDescent="0.25">
      <c r="A345" s="145" t="str">
        <f t="shared" si="17"/>
        <v/>
      </c>
      <c r="B345" s="179" t="str">
        <f t="shared" si="17"/>
        <v/>
      </c>
      <c r="C345" s="226">
        <f t="shared" ref="C345:C369" si="18">IFERROR(C460/C229,0)</f>
        <v>0</v>
      </c>
      <c r="D345" s="516">
        <f t="shared" ref="D345:D367" si="19">IFERROR(H345/C229,0)</f>
        <v>0</v>
      </c>
      <c r="E345" s="517"/>
      <c r="F345" s="518">
        <f t="shared" si="12"/>
        <v>0</v>
      </c>
      <c r="G345" s="519"/>
      <c r="H345" s="370"/>
      <c r="I345" s="370"/>
    </row>
    <row r="346" spans="1:9" hidden="1" x14ac:dyDescent="0.25">
      <c r="A346" s="145" t="str">
        <f t="shared" si="17"/>
        <v/>
      </c>
      <c r="B346" s="179" t="str">
        <f t="shared" si="17"/>
        <v/>
      </c>
      <c r="C346" s="226">
        <f t="shared" si="18"/>
        <v>0</v>
      </c>
      <c r="D346" s="516">
        <f t="shared" si="19"/>
        <v>0</v>
      </c>
      <c r="E346" s="517"/>
      <c r="F346" s="518">
        <f t="shared" ref="F346:F369" si="20">IFERROR(D346/C346,0)</f>
        <v>0</v>
      </c>
      <c r="G346" s="519"/>
      <c r="H346" s="370"/>
      <c r="I346" s="370"/>
    </row>
    <row r="347" spans="1:9" hidden="1" x14ac:dyDescent="0.25">
      <c r="A347" s="145" t="str">
        <f t="shared" si="17"/>
        <v/>
      </c>
      <c r="B347" s="179" t="str">
        <f t="shared" si="17"/>
        <v/>
      </c>
      <c r="C347" s="226">
        <f t="shared" si="18"/>
        <v>0</v>
      </c>
      <c r="D347" s="516">
        <f t="shared" si="19"/>
        <v>0</v>
      </c>
      <c r="E347" s="517"/>
      <c r="F347" s="518">
        <f t="shared" si="20"/>
        <v>0</v>
      </c>
      <c r="G347" s="519"/>
      <c r="H347" s="370"/>
      <c r="I347" s="370"/>
    </row>
    <row r="348" spans="1:9" hidden="1" x14ac:dyDescent="0.25">
      <c r="A348" s="145" t="str">
        <f t="shared" si="17"/>
        <v/>
      </c>
      <c r="B348" s="179" t="str">
        <f t="shared" si="17"/>
        <v/>
      </c>
      <c r="C348" s="226">
        <f t="shared" si="18"/>
        <v>0</v>
      </c>
      <c r="D348" s="516">
        <f t="shared" si="19"/>
        <v>0</v>
      </c>
      <c r="E348" s="517"/>
      <c r="F348" s="518">
        <f t="shared" si="20"/>
        <v>0</v>
      </c>
      <c r="G348" s="519"/>
      <c r="H348" s="370"/>
      <c r="I348" s="370"/>
    </row>
    <row r="349" spans="1:9" hidden="1" x14ac:dyDescent="0.25">
      <c r="A349" s="145" t="str">
        <f t="shared" si="17"/>
        <v/>
      </c>
      <c r="B349" s="179" t="str">
        <f t="shared" si="17"/>
        <v/>
      </c>
      <c r="C349" s="226">
        <f t="shared" si="18"/>
        <v>0</v>
      </c>
      <c r="D349" s="516">
        <f t="shared" si="19"/>
        <v>0</v>
      </c>
      <c r="E349" s="517"/>
      <c r="F349" s="518">
        <f t="shared" si="20"/>
        <v>0</v>
      </c>
      <c r="G349" s="519"/>
      <c r="H349" s="370"/>
      <c r="I349" s="370"/>
    </row>
    <row r="350" spans="1:9" hidden="1" x14ac:dyDescent="0.25">
      <c r="A350" s="145" t="str">
        <f t="shared" si="17"/>
        <v/>
      </c>
      <c r="B350" s="179" t="str">
        <f t="shared" si="17"/>
        <v/>
      </c>
      <c r="C350" s="226">
        <f t="shared" si="18"/>
        <v>0</v>
      </c>
      <c r="D350" s="516">
        <f t="shared" si="19"/>
        <v>0</v>
      </c>
      <c r="E350" s="517"/>
      <c r="F350" s="518">
        <f t="shared" si="20"/>
        <v>0</v>
      </c>
      <c r="G350" s="519"/>
      <c r="H350" s="370"/>
      <c r="I350" s="370"/>
    </row>
    <row r="351" spans="1:9" hidden="1" x14ac:dyDescent="0.25">
      <c r="A351" s="145" t="str">
        <f t="shared" si="17"/>
        <v/>
      </c>
      <c r="B351" s="179" t="str">
        <f t="shared" si="17"/>
        <v/>
      </c>
      <c r="C351" s="226">
        <f t="shared" si="18"/>
        <v>0</v>
      </c>
      <c r="D351" s="516">
        <f t="shared" si="19"/>
        <v>0</v>
      </c>
      <c r="E351" s="517"/>
      <c r="F351" s="518">
        <f t="shared" si="20"/>
        <v>0</v>
      </c>
      <c r="G351" s="519"/>
      <c r="H351" s="370"/>
      <c r="I351" s="370"/>
    </row>
    <row r="352" spans="1:9" hidden="1" x14ac:dyDescent="0.25">
      <c r="A352" s="145" t="str">
        <f t="shared" si="17"/>
        <v/>
      </c>
      <c r="B352" s="179" t="str">
        <f t="shared" si="17"/>
        <v/>
      </c>
      <c r="C352" s="226">
        <f t="shared" si="18"/>
        <v>0</v>
      </c>
      <c r="D352" s="516">
        <f t="shared" si="19"/>
        <v>0</v>
      </c>
      <c r="E352" s="517"/>
      <c r="F352" s="518">
        <f t="shared" si="20"/>
        <v>0</v>
      </c>
      <c r="G352" s="519"/>
      <c r="H352" s="370"/>
      <c r="I352" s="370"/>
    </row>
    <row r="353" spans="1:9" hidden="1" x14ac:dyDescent="0.25">
      <c r="A353" s="145" t="str">
        <f t="shared" si="17"/>
        <v/>
      </c>
      <c r="B353" s="179" t="str">
        <f t="shared" si="17"/>
        <v/>
      </c>
      <c r="C353" s="226">
        <f t="shared" si="18"/>
        <v>0</v>
      </c>
      <c r="D353" s="516">
        <f t="shared" si="19"/>
        <v>0</v>
      </c>
      <c r="E353" s="517"/>
      <c r="F353" s="518">
        <f t="shared" si="20"/>
        <v>0</v>
      </c>
      <c r="G353" s="519"/>
      <c r="H353" s="370"/>
      <c r="I353" s="370"/>
    </row>
    <row r="354" spans="1:9" hidden="1" x14ac:dyDescent="0.25">
      <c r="A354" s="145" t="str">
        <f t="shared" si="17"/>
        <v/>
      </c>
      <c r="B354" s="179" t="str">
        <f t="shared" si="17"/>
        <v/>
      </c>
      <c r="C354" s="226">
        <f t="shared" si="18"/>
        <v>0</v>
      </c>
      <c r="D354" s="516">
        <f t="shared" si="19"/>
        <v>0</v>
      </c>
      <c r="E354" s="517"/>
      <c r="F354" s="518">
        <f t="shared" si="20"/>
        <v>0</v>
      </c>
      <c r="G354" s="519"/>
      <c r="H354" s="370"/>
      <c r="I354" s="370"/>
    </row>
    <row r="355" spans="1:9" hidden="1" x14ac:dyDescent="0.25">
      <c r="A355" s="145" t="str">
        <f t="shared" si="17"/>
        <v/>
      </c>
      <c r="B355" s="179" t="str">
        <f t="shared" si="17"/>
        <v/>
      </c>
      <c r="C355" s="226">
        <f t="shared" si="18"/>
        <v>0</v>
      </c>
      <c r="D355" s="516">
        <f t="shared" si="19"/>
        <v>0</v>
      </c>
      <c r="E355" s="517"/>
      <c r="F355" s="518">
        <f t="shared" si="20"/>
        <v>0</v>
      </c>
      <c r="G355" s="519"/>
      <c r="H355" s="370"/>
      <c r="I355" s="370"/>
    </row>
    <row r="356" spans="1:9" hidden="1" x14ac:dyDescent="0.25">
      <c r="A356" s="145" t="str">
        <f t="shared" si="17"/>
        <v/>
      </c>
      <c r="B356" s="179" t="str">
        <f t="shared" si="17"/>
        <v/>
      </c>
      <c r="C356" s="226">
        <f t="shared" si="18"/>
        <v>0</v>
      </c>
      <c r="D356" s="516">
        <f t="shared" si="19"/>
        <v>0</v>
      </c>
      <c r="E356" s="517"/>
      <c r="F356" s="518">
        <f t="shared" si="20"/>
        <v>0</v>
      </c>
      <c r="G356" s="519"/>
      <c r="H356" s="370"/>
      <c r="I356" s="370"/>
    </row>
    <row r="357" spans="1:9" hidden="1" x14ac:dyDescent="0.25">
      <c r="A357" s="145" t="str">
        <f t="shared" si="17"/>
        <v/>
      </c>
      <c r="B357" s="179" t="str">
        <f t="shared" si="17"/>
        <v/>
      </c>
      <c r="C357" s="226">
        <f t="shared" si="18"/>
        <v>0</v>
      </c>
      <c r="D357" s="516">
        <f t="shared" si="19"/>
        <v>0</v>
      </c>
      <c r="E357" s="517"/>
      <c r="F357" s="518">
        <f t="shared" si="20"/>
        <v>0</v>
      </c>
      <c r="G357" s="519"/>
      <c r="H357" s="370"/>
      <c r="I357" s="370"/>
    </row>
    <row r="358" spans="1:9" hidden="1" x14ac:dyDescent="0.25">
      <c r="A358" s="145" t="str">
        <f t="shared" si="17"/>
        <v/>
      </c>
      <c r="B358" s="179" t="str">
        <f t="shared" si="17"/>
        <v/>
      </c>
      <c r="C358" s="226">
        <f t="shared" si="18"/>
        <v>0</v>
      </c>
      <c r="D358" s="516">
        <f t="shared" si="19"/>
        <v>0</v>
      </c>
      <c r="E358" s="517"/>
      <c r="F358" s="518">
        <f t="shared" si="20"/>
        <v>0</v>
      </c>
      <c r="G358" s="519"/>
      <c r="H358" s="370"/>
      <c r="I358" s="370"/>
    </row>
    <row r="359" spans="1:9" hidden="1" x14ac:dyDescent="0.25">
      <c r="A359" s="145" t="str">
        <f t="shared" si="17"/>
        <v/>
      </c>
      <c r="B359" s="179" t="str">
        <f t="shared" si="17"/>
        <v/>
      </c>
      <c r="C359" s="226">
        <f t="shared" si="18"/>
        <v>0</v>
      </c>
      <c r="D359" s="516">
        <f t="shared" si="19"/>
        <v>0</v>
      </c>
      <c r="E359" s="517"/>
      <c r="F359" s="518">
        <f t="shared" si="20"/>
        <v>0</v>
      </c>
      <c r="G359" s="519"/>
      <c r="H359" s="370"/>
      <c r="I359" s="370"/>
    </row>
    <row r="360" spans="1:9" hidden="1" x14ac:dyDescent="0.25">
      <c r="A360" s="145" t="str">
        <f t="shared" si="17"/>
        <v/>
      </c>
      <c r="B360" s="179" t="str">
        <f t="shared" si="17"/>
        <v/>
      </c>
      <c r="C360" s="226">
        <f t="shared" si="18"/>
        <v>0</v>
      </c>
      <c r="D360" s="516">
        <f t="shared" si="19"/>
        <v>0</v>
      </c>
      <c r="E360" s="517"/>
      <c r="F360" s="518">
        <f t="shared" si="20"/>
        <v>0</v>
      </c>
      <c r="G360" s="519"/>
      <c r="H360" s="370"/>
      <c r="I360" s="370"/>
    </row>
    <row r="361" spans="1:9" hidden="1" x14ac:dyDescent="0.25">
      <c r="A361" s="145" t="str">
        <f t="shared" ref="A361:B369" si="21">A120</f>
        <v/>
      </c>
      <c r="B361" s="179" t="str">
        <f t="shared" si="21"/>
        <v/>
      </c>
      <c r="C361" s="226">
        <f t="shared" si="18"/>
        <v>0</v>
      </c>
      <c r="D361" s="516">
        <f t="shared" si="19"/>
        <v>0</v>
      </c>
      <c r="E361" s="517"/>
      <c r="F361" s="518">
        <f t="shared" si="20"/>
        <v>0</v>
      </c>
      <c r="G361" s="519"/>
      <c r="H361" s="370"/>
      <c r="I361" s="370"/>
    </row>
    <row r="362" spans="1:9" hidden="1" x14ac:dyDescent="0.25">
      <c r="A362" s="145" t="str">
        <f t="shared" si="21"/>
        <v/>
      </c>
      <c r="B362" s="179" t="str">
        <f t="shared" si="21"/>
        <v/>
      </c>
      <c r="C362" s="226">
        <f t="shared" si="18"/>
        <v>0</v>
      </c>
      <c r="D362" s="516">
        <f t="shared" si="19"/>
        <v>0</v>
      </c>
      <c r="E362" s="517"/>
      <c r="F362" s="518">
        <f t="shared" si="20"/>
        <v>0</v>
      </c>
      <c r="G362" s="519"/>
      <c r="H362" s="370"/>
      <c r="I362" s="370"/>
    </row>
    <row r="363" spans="1:9" hidden="1" x14ac:dyDescent="0.25">
      <c r="A363" s="145" t="str">
        <f t="shared" si="21"/>
        <v/>
      </c>
      <c r="B363" s="179" t="str">
        <f t="shared" si="21"/>
        <v/>
      </c>
      <c r="C363" s="226">
        <f t="shared" si="18"/>
        <v>0</v>
      </c>
      <c r="D363" s="516">
        <f t="shared" si="19"/>
        <v>0</v>
      </c>
      <c r="E363" s="517"/>
      <c r="F363" s="518">
        <f t="shared" si="20"/>
        <v>0</v>
      </c>
      <c r="G363" s="519"/>
      <c r="H363" s="370"/>
      <c r="I363" s="370"/>
    </row>
    <row r="364" spans="1:9" hidden="1" x14ac:dyDescent="0.25">
      <c r="A364" s="145" t="str">
        <f t="shared" si="21"/>
        <v/>
      </c>
      <c r="B364" s="179" t="str">
        <f t="shared" si="21"/>
        <v/>
      </c>
      <c r="C364" s="226">
        <f t="shared" si="18"/>
        <v>0</v>
      </c>
      <c r="D364" s="516">
        <f t="shared" si="19"/>
        <v>0</v>
      </c>
      <c r="E364" s="517"/>
      <c r="F364" s="518">
        <f t="shared" si="20"/>
        <v>0</v>
      </c>
      <c r="G364" s="519"/>
      <c r="H364" s="370"/>
      <c r="I364" s="370"/>
    </row>
    <row r="365" spans="1:9" hidden="1" x14ac:dyDescent="0.25">
      <c r="A365" s="145" t="str">
        <f t="shared" si="21"/>
        <v/>
      </c>
      <c r="B365" s="179" t="str">
        <f t="shared" si="21"/>
        <v/>
      </c>
      <c r="C365" s="226">
        <f t="shared" si="18"/>
        <v>0</v>
      </c>
      <c r="D365" s="516">
        <f t="shared" si="19"/>
        <v>0</v>
      </c>
      <c r="E365" s="517"/>
      <c r="F365" s="518">
        <f t="shared" si="20"/>
        <v>0</v>
      </c>
      <c r="G365" s="519"/>
      <c r="H365" s="370"/>
      <c r="I365" s="370"/>
    </row>
    <row r="366" spans="1:9" hidden="1" x14ac:dyDescent="0.25">
      <c r="A366" s="145" t="str">
        <f t="shared" si="21"/>
        <v/>
      </c>
      <c r="B366" s="179" t="str">
        <f t="shared" si="21"/>
        <v/>
      </c>
      <c r="C366" s="226">
        <f t="shared" si="18"/>
        <v>0</v>
      </c>
      <c r="D366" s="516">
        <f t="shared" si="19"/>
        <v>0</v>
      </c>
      <c r="E366" s="517"/>
      <c r="F366" s="518">
        <f t="shared" si="20"/>
        <v>0</v>
      </c>
      <c r="G366" s="519"/>
      <c r="H366" s="370"/>
      <c r="I366" s="370"/>
    </row>
    <row r="367" spans="1:9" hidden="1" x14ac:dyDescent="0.25">
      <c r="A367" s="145" t="str">
        <f t="shared" si="21"/>
        <v/>
      </c>
      <c r="B367" s="179" t="str">
        <f t="shared" si="21"/>
        <v/>
      </c>
      <c r="C367" s="226">
        <f t="shared" si="18"/>
        <v>0</v>
      </c>
      <c r="D367" s="516">
        <f t="shared" si="19"/>
        <v>0</v>
      </c>
      <c r="E367" s="517"/>
      <c r="F367" s="518">
        <f t="shared" si="20"/>
        <v>0</v>
      </c>
      <c r="G367" s="519"/>
      <c r="H367" s="370"/>
      <c r="I367" s="370"/>
    </row>
    <row r="368" spans="1:9" hidden="1" x14ac:dyDescent="0.25">
      <c r="A368" s="145" t="str">
        <f t="shared" si="21"/>
        <v/>
      </c>
      <c r="B368" s="179" t="str">
        <f t="shared" si="21"/>
        <v/>
      </c>
      <c r="C368" s="226">
        <f t="shared" si="18"/>
        <v>0</v>
      </c>
      <c r="D368" s="516">
        <f t="shared" ref="D368:D390" si="22">IFERROR(H368/C252,0)</f>
        <v>0</v>
      </c>
      <c r="E368" s="517"/>
      <c r="F368" s="518">
        <f t="shared" si="20"/>
        <v>0</v>
      </c>
      <c r="G368" s="519"/>
      <c r="H368" s="370"/>
      <c r="I368" s="370"/>
    </row>
    <row r="369" spans="1:9" hidden="1" x14ac:dyDescent="0.25">
      <c r="A369" s="145" t="str">
        <f t="shared" si="21"/>
        <v/>
      </c>
      <c r="B369" s="179" t="str">
        <f t="shared" si="21"/>
        <v/>
      </c>
      <c r="C369" s="226">
        <f t="shared" si="18"/>
        <v>0</v>
      </c>
      <c r="D369" s="516">
        <f t="shared" si="22"/>
        <v>0</v>
      </c>
      <c r="E369" s="517"/>
      <c r="F369" s="518">
        <f t="shared" si="20"/>
        <v>0</v>
      </c>
      <c r="G369" s="519"/>
      <c r="H369" s="370"/>
      <c r="I369" s="370"/>
    </row>
    <row r="370" spans="1:9" hidden="1" x14ac:dyDescent="0.25">
      <c r="A370" s="145" t="str">
        <f>A129</f>
        <v/>
      </c>
      <c r="B370" s="179" t="str">
        <f t="shared" ref="B370:B390" si="23">B129</f>
        <v/>
      </c>
      <c r="C370" s="226">
        <f t="shared" ref="C370" si="24">IFERROR(C485/C254,0)</f>
        <v>0</v>
      </c>
      <c r="D370" s="516">
        <f t="shared" si="22"/>
        <v>0</v>
      </c>
      <c r="E370" s="517"/>
      <c r="F370" s="518">
        <f t="shared" ref="F370:F390" si="25">IFERROR(D370/C370,0)</f>
        <v>0</v>
      </c>
      <c r="G370" s="519"/>
      <c r="H370" s="370"/>
      <c r="I370" s="370"/>
    </row>
    <row r="371" spans="1:9" hidden="1" x14ac:dyDescent="0.25">
      <c r="A371" s="145" t="str">
        <f t="shared" ref="A371:A380" si="26">A130</f>
        <v/>
      </c>
      <c r="B371" s="179" t="str">
        <f t="shared" si="23"/>
        <v/>
      </c>
      <c r="C371" s="226">
        <f t="shared" ref="C371:C390" si="27">IFERROR(C496/C255,0)</f>
        <v>0</v>
      </c>
      <c r="D371" s="516">
        <f t="shared" si="22"/>
        <v>0</v>
      </c>
      <c r="E371" s="517"/>
      <c r="F371" s="518">
        <f t="shared" si="25"/>
        <v>0</v>
      </c>
      <c r="G371" s="519"/>
      <c r="H371" s="370"/>
      <c r="I371" s="370"/>
    </row>
    <row r="372" spans="1:9" hidden="1" x14ac:dyDescent="0.25">
      <c r="A372" s="145" t="str">
        <f t="shared" si="26"/>
        <v/>
      </c>
      <c r="B372" s="179" t="str">
        <f t="shared" si="23"/>
        <v/>
      </c>
      <c r="C372" s="226">
        <f t="shared" si="27"/>
        <v>0</v>
      </c>
      <c r="D372" s="516">
        <f t="shared" si="22"/>
        <v>0</v>
      </c>
      <c r="E372" s="517"/>
      <c r="F372" s="518">
        <f t="shared" si="25"/>
        <v>0</v>
      </c>
      <c r="G372" s="519"/>
      <c r="H372" s="370"/>
      <c r="I372" s="370"/>
    </row>
    <row r="373" spans="1:9" hidden="1" x14ac:dyDescent="0.25">
      <c r="A373" s="145" t="str">
        <f t="shared" si="26"/>
        <v/>
      </c>
      <c r="B373" s="179" t="str">
        <f t="shared" si="23"/>
        <v/>
      </c>
      <c r="C373" s="226">
        <f t="shared" si="27"/>
        <v>0</v>
      </c>
      <c r="D373" s="516">
        <f t="shared" si="22"/>
        <v>0</v>
      </c>
      <c r="E373" s="517"/>
      <c r="F373" s="518">
        <f t="shared" si="25"/>
        <v>0</v>
      </c>
      <c r="G373" s="519"/>
      <c r="H373" s="370"/>
      <c r="I373" s="370"/>
    </row>
    <row r="374" spans="1:9" hidden="1" x14ac:dyDescent="0.25">
      <c r="A374" s="145" t="str">
        <f t="shared" si="26"/>
        <v/>
      </c>
      <c r="B374" s="179" t="str">
        <f t="shared" si="23"/>
        <v/>
      </c>
      <c r="C374" s="226">
        <f t="shared" si="27"/>
        <v>0</v>
      </c>
      <c r="D374" s="516">
        <f t="shared" si="22"/>
        <v>0</v>
      </c>
      <c r="E374" s="517"/>
      <c r="F374" s="518">
        <f t="shared" si="25"/>
        <v>0</v>
      </c>
      <c r="G374" s="519"/>
      <c r="H374" s="370"/>
      <c r="I374" s="370"/>
    </row>
    <row r="375" spans="1:9" hidden="1" x14ac:dyDescent="0.25">
      <c r="A375" s="145" t="str">
        <f t="shared" si="26"/>
        <v/>
      </c>
      <c r="B375" s="179" t="str">
        <f t="shared" si="23"/>
        <v/>
      </c>
      <c r="C375" s="226">
        <f t="shared" si="27"/>
        <v>0</v>
      </c>
      <c r="D375" s="516">
        <f t="shared" si="22"/>
        <v>0</v>
      </c>
      <c r="E375" s="517"/>
      <c r="F375" s="518">
        <f t="shared" si="25"/>
        <v>0</v>
      </c>
      <c r="G375" s="519"/>
      <c r="H375" s="370"/>
      <c r="I375" s="370"/>
    </row>
    <row r="376" spans="1:9" hidden="1" x14ac:dyDescent="0.25">
      <c r="A376" s="145" t="str">
        <f t="shared" si="26"/>
        <v/>
      </c>
      <c r="B376" s="179" t="str">
        <f t="shared" si="23"/>
        <v/>
      </c>
      <c r="C376" s="226">
        <f t="shared" si="27"/>
        <v>0</v>
      </c>
      <c r="D376" s="516">
        <f t="shared" si="22"/>
        <v>0</v>
      </c>
      <c r="E376" s="517"/>
      <c r="F376" s="518">
        <f t="shared" si="25"/>
        <v>0</v>
      </c>
      <c r="G376" s="519"/>
      <c r="H376" s="370"/>
      <c r="I376" s="370"/>
    </row>
    <row r="377" spans="1:9" hidden="1" x14ac:dyDescent="0.25">
      <c r="A377" s="145" t="str">
        <f t="shared" si="26"/>
        <v/>
      </c>
      <c r="B377" s="179" t="str">
        <f t="shared" si="23"/>
        <v/>
      </c>
      <c r="C377" s="226">
        <f t="shared" si="27"/>
        <v>0</v>
      </c>
      <c r="D377" s="516">
        <f t="shared" si="22"/>
        <v>0</v>
      </c>
      <c r="E377" s="517"/>
      <c r="F377" s="518">
        <f t="shared" si="25"/>
        <v>0</v>
      </c>
      <c r="G377" s="519"/>
      <c r="H377" s="370"/>
      <c r="I377" s="370"/>
    </row>
    <row r="378" spans="1:9" hidden="1" x14ac:dyDescent="0.25">
      <c r="A378" s="145" t="str">
        <f t="shared" si="26"/>
        <v/>
      </c>
      <c r="B378" s="179" t="str">
        <f t="shared" si="23"/>
        <v/>
      </c>
      <c r="C378" s="226">
        <f t="shared" si="27"/>
        <v>0</v>
      </c>
      <c r="D378" s="516">
        <f t="shared" si="22"/>
        <v>0</v>
      </c>
      <c r="E378" s="517"/>
      <c r="F378" s="518">
        <f t="shared" si="25"/>
        <v>0</v>
      </c>
      <c r="G378" s="519"/>
      <c r="H378" s="370"/>
      <c r="I378" s="370"/>
    </row>
    <row r="379" spans="1:9" hidden="1" x14ac:dyDescent="0.25">
      <c r="A379" s="145" t="str">
        <f t="shared" si="26"/>
        <v/>
      </c>
      <c r="B379" s="179" t="str">
        <f t="shared" si="23"/>
        <v/>
      </c>
      <c r="C379" s="226">
        <f t="shared" si="27"/>
        <v>0</v>
      </c>
      <c r="D379" s="516">
        <f t="shared" si="22"/>
        <v>0</v>
      </c>
      <c r="E379" s="517"/>
      <c r="F379" s="518">
        <f t="shared" si="25"/>
        <v>0</v>
      </c>
      <c r="G379" s="519"/>
      <c r="H379" s="370"/>
      <c r="I379" s="370"/>
    </row>
    <row r="380" spans="1:9" hidden="1" x14ac:dyDescent="0.25">
      <c r="A380" s="145" t="str">
        <f t="shared" si="26"/>
        <v/>
      </c>
      <c r="B380" s="179" t="str">
        <f t="shared" si="23"/>
        <v/>
      </c>
      <c r="C380" s="226">
        <f t="shared" si="27"/>
        <v>0</v>
      </c>
      <c r="D380" s="516">
        <f t="shared" si="22"/>
        <v>0</v>
      </c>
      <c r="E380" s="517"/>
      <c r="F380" s="518">
        <f t="shared" si="25"/>
        <v>0</v>
      </c>
      <c r="G380" s="519"/>
      <c r="H380" s="370"/>
      <c r="I380" s="370"/>
    </row>
    <row r="381" spans="1:9" hidden="1" x14ac:dyDescent="0.25">
      <c r="A381" s="145" t="str">
        <f t="shared" ref="A381:A390" si="28">A140</f>
        <v/>
      </c>
      <c r="B381" s="179" t="str">
        <f t="shared" si="23"/>
        <v/>
      </c>
      <c r="C381" s="226">
        <f t="shared" si="27"/>
        <v>0</v>
      </c>
      <c r="D381" s="516">
        <f t="shared" si="22"/>
        <v>0</v>
      </c>
      <c r="E381" s="517"/>
      <c r="F381" s="518">
        <f t="shared" si="25"/>
        <v>0</v>
      </c>
      <c r="G381" s="519"/>
      <c r="H381" s="370"/>
      <c r="I381" s="370"/>
    </row>
    <row r="382" spans="1:9" hidden="1" x14ac:dyDescent="0.25">
      <c r="A382" s="145" t="str">
        <f t="shared" si="28"/>
        <v/>
      </c>
      <c r="B382" s="179" t="str">
        <f t="shared" si="23"/>
        <v/>
      </c>
      <c r="C382" s="226">
        <f t="shared" si="27"/>
        <v>0</v>
      </c>
      <c r="D382" s="516">
        <f t="shared" si="22"/>
        <v>0</v>
      </c>
      <c r="E382" s="517"/>
      <c r="F382" s="518">
        <f t="shared" si="25"/>
        <v>0</v>
      </c>
      <c r="G382" s="519"/>
      <c r="H382" s="370"/>
      <c r="I382" s="370"/>
    </row>
    <row r="383" spans="1:9" hidden="1" x14ac:dyDescent="0.25">
      <c r="A383" s="145" t="str">
        <f t="shared" si="28"/>
        <v/>
      </c>
      <c r="B383" s="179" t="str">
        <f t="shared" si="23"/>
        <v/>
      </c>
      <c r="C383" s="226">
        <f t="shared" si="27"/>
        <v>0</v>
      </c>
      <c r="D383" s="516">
        <f t="shared" si="22"/>
        <v>0</v>
      </c>
      <c r="E383" s="517"/>
      <c r="F383" s="518">
        <f t="shared" si="25"/>
        <v>0</v>
      </c>
      <c r="G383" s="519"/>
      <c r="H383" s="370"/>
      <c r="I383" s="370"/>
    </row>
    <row r="384" spans="1:9" hidden="1" x14ac:dyDescent="0.25">
      <c r="A384" s="145" t="str">
        <f t="shared" si="28"/>
        <v/>
      </c>
      <c r="B384" s="179" t="str">
        <f t="shared" si="23"/>
        <v/>
      </c>
      <c r="C384" s="226">
        <f t="shared" si="27"/>
        <v>0</v>
      </c>
      <c r="D384" s="516">
        <f t="shared" si="22"/>
        <v>0</v>
      </c>
      <c r="E384" s="517"/>
      <c r="F384" s="518">
        <f t="shared" si="25"/>
        <v>0</v>
      </c>
      <c r="G384" s="519"/>
      <c r="H384" s="370"/>
      <c r="I384" s="370"/>
    </row>
    <row r="385" spans="1:9" hidden="1" x14ac:dyDescent="0.25">
      <c r="A385" s="145" t="str">
        <f t="shared" si="28"/>
        <v/>
      </c>
      <c r="B385" s="179" t="str">
        <f t="shared" si="23"/>
        <v/>
      </c>
      <c r="C385" s="226">
        <f t="shared" si="27"/>
        <v>0</v>
      </c>
      <c r="D385" s="516">
        <f t="shared" si="22"/>
        <v>0</v>
      </c>
      <c r="E385" s="517"/>
      <c r="F385" s="518">
        <f t="shared" si="25"/>
        <v>0</v>
      </c>
      <c r="G385" s="519"/>
      <c r="H385" s="370"/>
      <c r="I385" s="370"/>
    </row>
    <row r="386" spans="1:9" hidden="1" x14ac:dyDescent="0.25">
      <c r="A386" s="145" t="str">
        <f t="shared" si="28"/>
        <v/>
      </c>
      <c r="B386" s="179" t="str">
        <f t="shared" si="23"/>
        <v/>
      </c>
      <c r="C386" s="226">
        <f t="shared" si="27"/>
        <v>0</v>
      </c>
      <c r="D386" s="516">
        <f t="shared" si="22"/>
        <v>0</v>
      </c>
      <c r="E386" s="517"/>
      <c r="F386" s="518">
        <f t="shared" si="25"/>
        <v>0</v>
      </c>
      <c r="G386" s="519"/>
      <c r="H386" s="370"/>
      <c r="I386" s="370"/>
    </row>
    <row r="387" spans="1:9" hidden="1" x14ac:dyDescent="0.25">
      <c r="A387" s="145" t="str">
        <f t="shared" si="28"/>
        <v/>
      </c>
      <c r="B387" s="179" t="str">
        <f t="shared" si="23"/>
        <v/>
      </c>
      <c r="C387" s="226">
        <f t="shared" si="27"/>
        <v>0</v>
      </c>
      <c r="D387" s="516">
        <f t="shared" si="22"/>
        <v>0</v>
      </c>
      <c r="E387" s="517"/>
      <c r="F387" s="518">
        <f t="shared" si="25"/>
        <v>0</v>
      </c>
      <c r="G387" s="519"/>
      <c r="H387" s="370"/>
      <c r="I387" s="370"/>
    </row>
    <row r="388" spans="1:9" hidden="1" x14ac:dyDescent="0.25">
      <c r="A388" s="145" t="str">
        <f t="shared" si="28"/>
        <v/>
      </c>
      <c r="B388" s="179" t="str">
        <f t="shared" si="23"/>
        <v/>
      </c>
      <c r="C388" s="226">
        <f t="shared" si="27"/>
        <v>0</v>
      </c>
      <c r="D388" s="516">
        <f t="shared" si="22"/>
        <v>0</v>
      </c>
      <c r="E388" s="517"/>
      <c r="F388" s="518">
        <f t="shared" si="25"/>
        <v>0</v>
      </c>
      <c r="G388" s="519"/>
      <c r="H388" s="370"/>
      <c r="I388" s="370"/>
    </row>
    <row r="389" spans="1:9" hidden="1" x14ac:dyDescent="0.25">
      <c r="A389" s="145" t="str">
        <f t="shared" si="28"/>
        <v/>
      </c>
      <c r="B389" s="179" t="str">
        <f t="shared" si="23"/>
        <v/>
      </c>
      <c r="C389" s="226">
        <f t="shared" si="27"/>
        <v>0</v>
      </c>
      <c r="D389" s="516">
        <f t="shared" si="22"/>
        <v>0</v>
      </c>
      <c r="E389" s="517"/>
      <c r="F389" s="518">
        <f t="shared" si="25"/>
        <v>0</v>
      </c>
      <c r="G389" s="519"/>
      <c r="H389" s="370"/>
      <c r="I389" s="370"/>
    </row>
    <row r="390" spans="1:9" hidden="1" x14ac:dyDescent="0.25">
      <c r="A390" s="145" t="str">
        <f t="shared" si="28"/>
        <v/>
      </c>
      <c r="B390" s="179" t="str">
        <f t="shared" si="23"/>
        <v/>
      </c>
      <c r="C390" s="226">
        <f t="shared" si="27"/>
        <v>0</v>
      </c>
      <c r="D390" s="516">
        <f t="shared" si="22"/>
        <v>0</v>
      </c>
      <c r="E390" s="517"/>
      <c r="F390" s="518">
        <f t="shared" si="25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1630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210" t="s">
        <v>39</v>
      </c>
      <c r="B395" s="210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29">A40</f>
        <v/>
      </c>
      <c r="B396" s="179" t="str">
        <f t="shared" si="29"/>
        <v/>
      </c>
      <c r="C396" s="520">
        <f>IF('Zał. nr 2 kalkulacja - 2031 r.'!N26&lt;0,('Zał. nr 2 kalkulacja - 2031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29"/>
        <v/>
      </c>
      <c r="B397" s="179" t="str">
        <f t="shared" si="29"/>
        <v/>
      </c>
      <c r="C397" s="520">
        <f>IF('Zał. nr 2 kalkulacja - 2031 r.'!N27&lt;0,('Zał. nr 2 kalkulacja - 2031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29"/>
        <v/>
      </c>
      <c r="B398" s="179" t="str">
        <f t="shared" si="29"/>
        <v/>
      </c>
      <c r="C398" s="520">
        <f>IF('Zał. nr 2 kalkulacja - 2031 r.'!N28&lt;0,('Zał. nr 2 kalkulacja - 2031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29"/>
        <v/>
      </c>
      <c r="B399" s="179" t="str">
        <f t="shared" si="29"/>
        <v/>
      </c>
      <c r="C399" s="520">
        <f>IF('Zał. nr 2 kalkulacja - 2031 r.'!N29&lt;0,('Zał. nr 2 kalkulacja - 2031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29"/>
        <v/>
      </c>
      <c r="B400" s="179" t="str">
        <f t="shared" si="29"/>
        <v/>
      </c>
      <c r="C400" s="520">
        <f>IF('Zał. nr 2 kalkulacja - 2031 r.'!N30&lt;0,('Zał. nr 2 kalkulacja - 2031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29"/>
        <v/>
      </c>
      <c r="B401" s="179" t="str">
        <f t="shared" si="29"/>
        <v/>
      </c>
      <c r="C401" s="520">
        <f>IF('Zał. nr 2 kalkulacja - 2031 r.'!N31&lt;0,('Zał. nr 2 kalkulacja - 2031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29"/>
        <v/>
      </c>
      <c r="B402" s="179" t="str">
        <f t="shared" si="29"/>
        <v/>
      </c>
      <c r="C402" s="520">
        <f>IF('Zał. nr 2 kalkulacja - 2031 r.'!N32&lt;0,('Zał. nr 2 kalkulacja - 2031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29"/>
        <v/>
      </c>
      <c r="B403" s="179" t="str">
        <f t="shared" si="29"/>
        <v/>
      </c>
      <c r="C403" s="520">
        <f>IF('Zał. nr 2 kalkulacja - 2031 r.'!N33&lt;0,('Zał. nr 2 kalkulacja - 2031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29"/>
        <v/>
      </c>
      <c r="B404" s="179" t="str">
        <f t="shared" si="29"/>
        <v/>
      </c>
      <c r="C404" s="520">
        <f>IF('Zał. nr 2 kalkulacja - 2031 r.'!N34&lt;0,('Zał. nr 2 kalkulacja - 2031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29"/>
        <v/>
      </c>
      <c r="B405" s="179" t="str">
        <f t="shared" si="29"/>
        <v/>
      </c>
      <c r="C405" s="520">
        <f>IF('Zał. nr 2 kalkulacja - 2031 r.'!N35&lt;0,('Zał. nr 2 kalkulacja - 2031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29"/>
        <v/>
      </c>
      <c r="B406" s="179" t="str">
        <f t="shared" si="29"/>
        <v/>
      </c>
      <c r="C406" s="520">
        <f>IF('Zał. nr 2 kalkulacja - 2031 r.'!N36&lt;0,('Zał. nr 2 kalkulacja - 2031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29"/>
        <v/>
      </c>
      <c r="B407" s="179" t="str">
        <f t="shared" si="29"/>
        <v/>
      </c>
      <c r="C407" s="520">
        <f>IF('Zał. nr 2 kalkulacja - 2031 r.'!N37&lt;0,('Zał. nr 2 kalkulacja - 2031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29"/>
        <v/>
      </c>
      <c r="B408" s="179" t="str">
        <f t="shared" si="29"/>
        <v/>
      </c>
      <c r="C408" s="520">
        <f>IF('Zał. nr 2 kalkulacja - 2031 r.'!N38&lt;0,('Zał. nr 2 kalkulacja - 2031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29"/>
        <v/>
      </c>
      <c r="B409" s="179" t="str">
        <f t="shared" si="29"/>
        <v/>
      </c>
      <c r="C409" s="520">
        <f>IF('Zał. nr 2 kalkulacja - 2031 r.'!N39&lt;0,('Zał. nr 2 kalkulacja - 2031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29"/>
        <v/>
      </c>
      <c r="B410" s="179" t="str">
        <f t="shared" si="29"/>
        <v/>
      </c>
      <c r="C410" s="520">
        <f>IF('Zał. nr 2 kalkulacja - 2031 r.'!N40&lt;0,('Zał. nr 2 kalkulacja - 2031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29"/>
        <v/>
      </c>
      <c r="B411" s="179" t="str">
        <f t="shared" si="29"/>
        <v/>
      </c>
      <c r="C411" s="520">
        <f>IF('Zał. nr 2 kalkulacja - 2031 r.'!N41&lt;0,('Zał. nr 2 kalkulacja - 2031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29"/>
        <v/>
      </c>
      <c r="B412" s="179" t="str">
        <f t="shared" si="29"/>
        <v/>
      </c>
      <c r="C412" s="520">
        <f>IF('Zał. nr 2 kalkulacja - 2031 r.'!N42&lt;0,('Zał. nr 2 kalkulacja - 2031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29"/>
        <v/>
      </c>
      <c r="B413" s="179" t="str">
        <f t="shared" si="29"/>
        <v/>
      </c>
      <c r="C413" s="520">
        <f>IF('Zał. nr 2 kalkulacja - 2031 r.'!N43&lt;0,('Zał. nr 2 kalkulacja - 2031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29"/>
        <v/>
      </c>
      <c r="B414" s="179" t="str">
        <f t="shared" si="29"/>
        <v/>
      </c>
      <c r="C414" s="520">
        <f>IF('Zał. nr 2 kalkulacja - 2031 r.'!N44&lt;0,('Zał. nr 2 kalkulacja - 2031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29"/>
        <v/>
      </c>
      <c r="B415" s="179" t="str">
        <f t="shared" si="29"/>
        <v/>
      </c>
      <c r="C415" s="520">
        <f>IF('Zał. nr 2 kalkulacja - 2031 r.'!N45&lt;0,('Zał. nr 2 kalkulacja - 2031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30">A60</f>
        <v/>
      </c>
      <c r="B416" s="179" t="str">
        <f t="shared" si="30"/>
        <v/>
      </c>
      <c r="C416" s="520">
        <f>IF('Zał. nr 2 kalkulacja - 2031 r.'!N46&lt;0,('Zał. nr 2 kalkulacja - 2031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30"/>
        <v/>
      </c>
      <c r="B417" s="179" t="str">
        <f t="shared" si="30"/>
        <v/>
      </c>
      <c r="C417" s="520">
        <f>IF('Zał. nr 2 kalkulacja - 2031 r.'!N47&lt;0,('Zał. nr 2 kalkulacja - 2031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30"/>
        <v/>
      </c>
      <c r="B418" s="179" t="str">
        <f t="shared" si="30"/>
        <v/>
      </c>
      <c r="C418" s="520">
        <f>IF('Zał. nr 2 kalkulacja - 2031 r.'!N48&lt;0,('Zał. nr 2 kalkulacja - 2031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30"/>
        <v/>
      </c>
      <c r="B419" s="179" t="str">
        <f t="shared" si="30"/>
        <v/>
      </c>
      <c r="C419" s="520">
        <f>IF('Zał. nr 2 kalkulacja - 2031 r.'!N49&lt;0,('Zał. nr 2 kalkulacja - 2031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30"/>
        <v/>
      </c>
      <c r="B420" s="179" t="str">
        <f t="shared" si="30"/>
        <v/>
      </c>
      <c r="C420" s="520">
        <f>IF('Zał. nr 2 kalkulacja - 2031 r.'!N50&lt;0,('Zał. nr 2 kalkulacja - 2031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30"/>
        <v/>
      </c>
      <c r="B421" s="179" t="str">
        <f t="shared" si="30"/>
        <v/>
      </c>
      <c r="C421" s="520">
        <f>IF('Zał. nr 2 kalkulacja - 2031 r.'!N51&lt;0,('Zał. nr 2 kalkulacja - 2031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30"/>
        <v/>
      </c>
      <c r="B422" s="179" t="str">
        <f t="shared" si="30"/>
        <v/>
      </c>
      <c r="C422" s="520">
        <f>IF('Zał. nr 2 kalkulacja - 2031 r.'!N52&lt;0,('Zał. nr 2 kalkulacja - 2031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30"/>
        <v/>
      </c>
      <c r="B423" s="179" t="str">
        <f t="shared" si="30"/>
        <v/>
      </c>
      <c r="C423" s="520">
        <f>IF('Zał. nr 2 kalkulacja - 2031 r.'!N53&lt;0,('Zał. nr 2 kalkulacja - 2031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30"/>
        <v/>
      </c>
      <c r="B424" s="179" t="str">
        <f t="shared" si="30"/>
        <v/>
      </c>
      <c r="C424" s="520">
        <f>IF('Zał. nr 2 kalkulacja - 2031 r.'!N54&lt;0,('Zał. nr 2 kalkulacja - 2031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30"/>
        <v/>
      </c>
      <c r="B425" s="179" t="str">
        <f t="shared" si="30"/>
        <v/>
      </c>
      <c r="C425" s="520">
        <f>IF('Zał. nr 2 kalkulacja - 2031 r.'!N55&lt;0,('Zał. nr 2 kalkulacja - 2031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30"/>
        <v/>
      </c>
      <c r="B426" s="179" t="str">
        <f t="shared" si="30"/>
        <v/>
      </c>
      <c r="C426" s="520">
        <f>IF('Zał. nr 2 kalkulacja - 2031 r.'!N56&lt;0,('Zał. nr 2 kalkulacja - 2031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30"/>
        <v/>
      </c>
      <c r="B427" s="179" t="str">
        <f t="shared" si="30"/>
        <v/>
      </c>
      <c r="C427" s="520">
        <f>IF('Zał. nr 2 kalkulacja - 2031 r.'!N57&lt;0,('Zał. nr 2 kalkulacja - 2031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30"/>
        <v/>
      </c>
      <c r="B428" s="179" t="str">
        <f t="shared" si="30"/>
        <v/>
      </c>
      <c r="C428" s="520">
        <f>IF('Zał. nr 2 kalkulacja - 2031 r.'!N58&lt;0,('Zał. nr 2 kalkulacja - 2031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30"/>
        <v/>
      </c>
      <c r="B429" s="179" t="str">
        <f t="shared" si="30"/>
        <v/>
      </c>
      <c r="C429" s="520">
        <f>IF('Zał. nr 2 kalkulacja - 2031 r.'!N59&lt;0,('Zał. nr 2 kalkulacja - 2031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30"/>
        <v/>
      </c>
      <c r="B430" s="179" t="str">
        <f t="shared" si="30"/>
        <v/>
      </c>
      <c r="C430" s="520">
        <f>IF('Zał. nr 2 kalkulacja - 2031 r.'!N60&lt;0,('Zał. nr 2 kalkulacja - 2031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30"/>
        <v/>
      </c>
      <c r="B431" s="179" t="str">
        <f t="shared" si="30"/>
        <v/>
      </c>
      <c r="C431" s="520">
        <f>IF('Zał. nr 2 kalkulacja - 2031 r.'!N61&lt;0,('Zał. nr 2 kalkulacja - 2031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30"/>
        <v/>
      </c>
      <c r="B432" s="179" t="str">
        <f t="shared" si="30"/>
        <v/>
      </c>
      <c r="C432" s="520">
        <f>IF('Zał. nr 2 kalkulacja - 2031 r.'!N62&lt;0,('Zał. nr 2 kalkulacja - 2031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30"/>
        <v/>
      </c>
      <c r="B433" s="179" t="str">
        <f t="shared" si="30"/>
        <v/>
      </c>
      <c r="C433" s="520">
        <f>IF('Zał. nr 2 kalkulacja - 2031 r.'!N63&lt;0,('Zał. nr 2 kalkulacja - 2031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30"/>
        <v/>
      </c>
      <c r="B434" s="179" t="str">
        <f t="shared" si="30"/>
        <v/>
      </c>
      <c r="C434" s="520">
        <f>IF('Zał. nr 2 kalkulacja - 2031 r.'!N64&lt;0,('Zał. nr 2 kalkulacja - 2031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30"/>
        <v/>
      </c>
      <c r="B435" s="179" t="str">
        <f t="shared" si="30"/>
        <v/>
      </c>
      <c r="C435" s="520">
        <f>IF('Zał. nr 2 kalkulacja - 2031 r.'!N65&lt;0,('Zał. nr 2 kalkulacja - 2031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31">A80</f>
        <v/>
      </c>
      <c r="B436" s="179" t="str">
        <f t="shared" si="31"/>
        <v/>
      </c>
      <c r="C436" s="520">
        <f>IF('Zał. nr 2 kalkulacja - 2031 r.'!N66&lt;0,('Zał. nr 2 kalkulacja - 2031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31"/>
        <v/>
      </c>
      <c r="B437" s="179" t="str">
        <f t="shared" si="31"/>
        <v/>
      </c>
      <c r="C437" s="520">
        <f>IF('Zał. nr 2 kalkulacja - 2031 r.'!N67&lt;0,('Zał. nr 2 kalkulacja - 2031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31"/>
        <v/>
      </c>
      <c r="B438" s="179" t="str">
        <f t="shared" si="31"/>
        <v/>
      </c>
      <c r="C438" s="520">
        <f>IF('Zał. nr 2 kalkulacja - 2031 r.'!N68&lt;0,('Zał. nr 2 kalkulacja - 2031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31"/>
        <v/>
      </c>
      <c r="B439" s="179" t="str">
        <f t="shared" si="31"/>
        <v/>
      </c>
      <c r="C439" s="520">
        <f>IF('Zał. nr 2 kalkulacja - 2031 r.'!N69&lt;0,('Zał. nr 2 kalkulacja - 2031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31"/>
        <v/>
      </c>
      <c r="B440" s="179" t="str">
        <f t="shared" si="31"/>
        <v/>
      </c>
      <c r="C440" s="520">
        <f>IF('Zał. nr 2 kalkulacja - 2031 r.'!N70&lt;0,('Zał. nr 2 kalkulacja - 2031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31"/>
        <v/>
      </c>
      <c r="B441" s="179" t="str">
        <f t="shared" si="31"/>
        <v/>
      </c>
      <c r="C441" s="520">
        <f>IF('Zał. nr 2 kalkulacja - 2031 r.'!N71&lt;0,('Zał. nr 2 kalkulacja - 2031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31"/>
        <v/>
      </c>
      <c r="B442" s="179" t="str">
        <f t="shared" si="31"/>
        <v/>
      </c>
      <c r="C442" s="520">
        <f>IF('Zał. nr 2 kalkulacja - 2031 r.'!N72&lt;0,('Zał. nr 2 kalkulacja - 2031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31"/>
        <v/>
      </c>
      <c r="B443" s="179" t="str">
        <f t="shared" si="31"/>
        <v/>
      </c>
      <c r="C443" s="520">
        <f>IF('Zał. nr 2 kalkulacja - 2031 r.'!N73&lt;0,('Zał. nr 2 kalkulacja - 2031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31"/>
        <v/>
      </c>
      <c r="B444" s="179" t="str">
        <f t="shared" si="31"/>
        <v/>
      </c>
      <c r="C444" s="520">
        <f>IF('Zał. nr 2 kalkulacja - 2031 r.'!N74&lt;0,('Zał. nr 2 kalkulacja - 2031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31"/>
        <v/>
      </c>
      <c r="B445" s="179" t="str">
        <f t="shared" si="31"/>
        <v/>
      </c>
      <c r="C445" s="520">
        <f>IF('Zał. nr 2 kalkulacja - 2031 r.'!N75&lt;0,('Zał. nr 2 kalkulacja - 2031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31"/>
        <v/>
      </c>
      <c r="B446" s="179" t="str">
        <f t="shared" si="31"/>
        <v/>
      </c>
      <c r="C446" s="520">
        <f>IF('Zał. nr 2 kalkulacja - 2031 r.'!N76&lt;0,('Zał. nr 2 kalkulacja - 2031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31"/>
        <v/>
      </c>
      <c r="B447" s="179" t="str">
        <f t="shared" si="31"/>
        <v/>
      </c>
      <c r="C447" s="520">
        <f>IF('Zał. nr 2 kalkulacja - 2031 r.'!N77&lt;0,('Zał. nr 2 kalkulacja - 2031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31"/>
        <v/>
      </c>
      <c r="B448" s="179" t="str">
        <f t="shared" si="31"/>
        <v/>
      </c>
      <c r="C448" s="520">
        <f>IF('Zał. nr 2 kalkulacja - 2031 r.'!N78&lt;0,('Zał. nr 2 kalkulacja - 2031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31"/>
        <v/>
      </c>
      <c r="B449" s="179" t="str">
        <f t="shared" si="31"/>
        <v/>
      </c>
      <c r="C449" s="520">
        <f>IF('Zał. nr 2 kalkulacja - 2031 r.'!N79&lt;0,('Zał. nr 2 kalkulacja - 2031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31"/>
        <v/>
      </c>
      <c r="B450" s="179" t="str">
        <f t="shared" si="31"/>
        <v/>
      </c>
      <c r="C450" s="520">
        <f>IF('Zał. nr 2 kalkulacja - 2031 r.'!N80&lt;0,('Zał. nr 2 kalkulacja - 2031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31"/>
        <v/>
      </c>
      <c r="B451" s="179" t="str">
        <f t="shared" si="31"/>
        <v/>
      </c>
      <c r="C451" s="520">
        <f>IF('Zał. nr 2 kalkulacja - 2031 r.'!N81&lt;0,('Zał. nr 2 kalkulacja - 2031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31"/>
        <v/>
      </c>
      <c r="B452" s="179" t="str">
        <f t="shared" si="31"/>
        <v/>
      </c>
      <c r="C452" s="520">
        <f>IF('Zał. nr 2 kalkulacja - 2031 r.'!N82&lt;0,('Zał. nr 2 kalkulacja - 2031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31"/>
        <v/>
      </c>
      <c r="B453" s="179" t="str">
        <f t="shared" si="31"/>
        <v/>
      </c>
      <c r="C453" s="520">
        <f>IF('Zał. nr 2 kalkulacja - 2031 r.'!N83&lt;0,('Zał. nr 2 kalkulacja - 2031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31"/>
        <v/>
      </c>
      <c r="B454" s="179" t="str">
        <f t="shared" si="31"/>
        <v/>
      </c>
      <c r="C454" s="520">
        <f>IF('Zał. nr 2 kalkulacja - 2031 r.'!N84&lt;0,('Zał. nr 2 kalkulacja - 2031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31"/>
        <v/>
      </c>
      <c r="B455" s="179" t="str">
        <f t="shared" si="31"/>
        <v/>
      </c>
      <c r="C455" s="520">
        <f>IF('Zał. nr 2 kalkulacja - 2031 r.'!N85&lt;0,('Zał. nr 2 kalkulacja - 2031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2">A100</f>
        <v/>
      </c>
      <c r="B456" s="179" t="str">
        <f t="shared" si="32"/>
        <v/>
      </c>
      <c r="C456" s="520">
        <f>IF('Zał. nr 2 kalkulacja - 2031 r.'!N86&lt;0,('Zał. nr 2 kalkulacja - 2031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2"/>
        <v/>
      </c>
      <c r="B457" s="179" t="str">
        <f t="shared" si="32"/>
        <v/>
      </c>
      <c r="C457" s="520">
        <f>IF('Zał. nr 2 kalkulacja - 2031 r.'!N87&lt;0,('Zał. nr 2 kalkulacja - 2031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2"/>
        <v/>
      </c>
      <c r="B458" s="179" t="str">
        <f t="shared" si="32"/>
        <v/>
      </c>
      <c r="C458" s="520">
        <f>IF('Zał. nr 2 kalkulacja - 2031 r.'!N88&lt;0,('Zał. nr 2 kalkulacja - 2031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2"/>
        <v/>
      </c>
      <c r="B459" s="179" t="str">
        <f t="shared" si="32"/>
        <v/>
      </c>
      <c r="C459" s="520">
        <f>IF('Zał. nr 2 kalkulacja - 2031 r.'!N89&lt;0,('Zał. nr 2 kalkulacja - 2031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2"/>
        <v/>
      </c>
      <c r="B460" s="179" t="str">
        <f t="shared" si="32"/>
        <v/>
      </c>
      <c r="C460" s="520">
        <f>IF('Zał. nr 2 kalkulacja - 2031 r.'!N90&lt;0,('Zał. nr 2 kalkulacja - 2031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2"/>
        <v/>
      </c>
      <c r="B461" s="179" t="str">
        <f t="shared" si="32"/>
        <v/>
      </c>
      <c r="C461" s="520">
        <f>IF('Zał. nr 2 kalkulacja - 2031 r.'!N91&lt;0,('Zał. nr 2 kalkulacja - 2031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2"/>
        <v/>
      </c>
      <c r="B462" s="179" t="str">
        <f t="shared" si="32"/>
        <v/>
      </c>
      <c r="C462" s="520">
        <f>IF('Zał. nr 2 kalkulacja - 2031 r.'!N92&lt;0,('Zał. nr 2 kalkulacja - 2031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2"/>
        <v/>
      </c>
      <c r="B463" s="179" t="str">
        <f t="shared" si="32"/>
        <v/>
      </c>
      <c r="C463" s="520">
        <f>IF('Zał. nr 2 kalkulacja - 2031 r.'!N93&lt;0,('Zał. nr 2 kalkulacja - 2031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2"/>
        <v/>
      </c>
      <c r="B464" s="179" t="str">
        <f t="shared" si="32"/>
        <v/>
      </c>
      <c r="C464" s="520">
        <f>IF('Zał. nr 2 kalkulacja - 2031 r.'!N94&lt;0,('Zał. nr 2 kalkulacja - 2031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2"/>
        <v/>
      </c>
      <c r="B465" s="179" t="str">
        <f t="shared" si="32"/>
        <v/>
      </c>
      <c r="C465" s="520">
        <f>IF('Zał. nr 2 kalkulacja - 2031 r.'!N95&lt;0,('Zał. nr 2 kalkulacja - 2031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2"/>
        <v/>
      </c>
      <c r="B466" s="179" t="str">
        <f t="shared" si="32"/>
        <v/>
      </c>
      <c r="C466" s="520">
        <f>IF('Zał. nr 2 kalkulacja - 2031 r.'!N96&lt;0,('Zał. nr 2 kalkulacja - 2031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2"/>
        <v/>
      </c>
      <c r="B467" s="179" t="str">
        <f t="shared" si="32"/>
        <v/>
      </c>
      <c r="C467" s="520">
        <f>IF('Zał. nr 2 kalkulacja - 2031 r.'!N97&lt;0,('Zał. nr 2 kalkulacja - 2031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2"/>
        <v/>
      </c>
      <c r="B468" s="179" t="str">
        <f t="shared" si="32"/>
        <v/>
      </c>
      <c r="C468" s="520">
        <f>IF('Zał. nr 2 kalkulacja - 2031 r.'!N98&lt;0,('Zał. nr 2 kalkulacja - 2031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2"/>
        <v/>
      </c>
      <c r="B469" s="179" t="str">
        <f t="shared" si="32"/>
        <v/>
      </c>
      <c r="C469" s="520">
        <f>IF('Zał. nr 2 kalkulacja - 2031 r.'!N99&lt;0,('Zał. nr 2 kalkulacja - 2031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2"/>
        <v/>
      </c>
      <c r="B470" s="179" t="str">
        <f t="shared" si="32"/>
        <v/>
      </c>
      <c r="C470" s="520">
        <f>IF('Zał. nr 2 kalkulacja - 2031 r.'!N100&lt;0,('Zał. nr 2 kalkulacja - 2031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2"/>
        <v/>
      </c>
      <c r="B471" s="179" t="str">
        <f t="shared" si="32"/>
        <v/>
      </c>
      <c r="C471" s="520">
        <f>IF('Zał. nr 2 kalkulacja - 2031 r.'!N101&lt;0,('Zał. nr 2 kalkulacja - 2031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2"/>
        <v/>
      </c>
      <c r="B472" s="179" t="str">
        <f t="shared" si="32"/>
        <v/>
      </c>
      <c r="C472" s="520">
        <f>IF('Zał. nr 2 kalkulacja - 2031 r.'!N102&lt;0,('Zał. nr 2 kalkulacja - 2031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2"/>
        <v/>
      </c>
      <c r="B473" s="179" t="str">
        <f t="shared" si="32"/>
        <v/>
      </c>
      <c r="C473" s="520">
        <f>IF('Zał. nr 2 kalkulacja - 2031 r.'!N103&lt;0,('Zał. nr 2 kalkulacja - 2031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2"/>
        <v/>
      </c>
      <c r="B474" s="179" t="str">
        <f t="shared" si="32"/>
        <v/>
      </c>
      <c r="C474" s="520">
        <f>IF('Zał. nr 2 kalkulacja - 2031 r.'!N104&lt;0,('Zał. nr 2 kalkulacja - 2031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2"/>
        <v/>
      </c>
      <c r="B475" s="179" t="str">
        <f t="shared" si="32"/>
        <v/>
      </c>
      <c r="C475" s="520">
        <f>IF('Zał. nr 2 kalkulacja - 2031 r.'!N105&lt;0,('Zał. nr 2 kalkulacja - 2031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79" si="33">A120</f>
        <v/>
      </c>
      <c r="B476" s="179" t="str">
        <f t="shared" si="33"/>
        <v/>
      </c>
      <c r="C476" s="520">
        <f>IF('Zał. nr 2 kalkulacja - 2031 r.'!N106&lt;0,('Zał. nr 2 kalkulacja - 2031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3"/>
        <v/>
      </c>
      <c r="B477" s="179" t="str">
        <f t="shared" si="33"/>
        <v/>
      </c>
      <c r="C477" s="520">
        <f>IF('Zał. nr 2 kalkulacja - 2031 r.'!N107&lt;0,('Zał. nr 2 kalkulacja - 2031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3"/>
        <v/>
      </c>
      <c r="B478" s="179" t="str">
        <f t="shared" si="33"/>
        <v/>
      </c>
      <c r="C478" s="520">
        <f>IF('Zał. nr 2 kalkulacja - 2031 r.'!N108&lt;0,('Zał. nr 2 kalkulacja - 2031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3"/>
        <v/>
      </c>
      <c r="B479" s="179" t="str">
        <f t="shared" si="33"/>
        <v/>
      </c>
      <c r="C479" s="520">
        <f>IF('Zał. nr 2 kalkulacja - 2031 r.'!N109&lt;0,('Zał. nr 2 kalkulacja - 2031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ref="A480:A485" si="34">A124</f>
        <v/>
      </c>
      <c r="B480" s="179" t="str">
        <f t="shared" ref="B480:B505" si="35">B124</f>
        <v/>
      </c>
      <c r="C480" s="520">
        <f>IF('Zał. nr 2 kalkulacja - 2031 r.'!N110&lt;0,('Zał. nr 2 kalkulacja - 2031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4"/>
        <v/>
      </c>
      <c r="B481" s="179" t="str">
        <f t="shared" si="35"/>
        <v/>
      </c>
      <c r="C481" s="520">
        <f>IF('Zał. nr 2 kalkulacja - 2031 r.'!N111&lt;0,('Zał. nr 2 kalkulacja - 2031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4"/>
        <v/>
      </c>
      <c r="B482" s="179" t="str">
        <f t="shared" si="35"/>
        <v/>
      </c>
      <c r="C482" s="520">
        <f>IF('Zał. nr 2 kalkulacja - 2031 r.'!N112&lt;0,('Zał. nr 2 kalkulacja - 2031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 t="shared" si="34"/>
        <v/>
      </c>
      <c r="B483" s="179" t="str">
        <f t="shared" si="35"/>
        <v/>
      </c>
      <c r="C483" s="520">
        <f>IF('Zał. nr 2 kalkulacja - 2031 r.'!N113&lt;0,('Zał. nr 2 kalkulacja - 2031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 t="shared" si="34"/>
        <v/>
      </c>
      <c r="B484" s="179" t="str">
        <f t="shared" si="35"/>
        <v/>
      </c>
      <c r="C484" s="520">
        <f>IF('Zał. nr 2 kalkulacja - 2031 r.'!N114&lt;0,('Zał. nr 2 kalkulacja - 2031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 t="shared" si="34"/>
        <v/>
      </c>
      <c r="B485" s="179" t="str">
        <f t="shared" si="35"/>
        <v/>
      </c>
      <c r="C485" s="520">
        <f>IF('Zał. nr 2 kalkulacja - 2031 r.'!N115&lt;0,('Zał. nr 2 kalkulacja - 2031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A495" si="36">A130</f>
        <v/>
      </c>
      <c r="B486" s="179" t="str">
        <f t="shared" si="35"/>
        <v/>
      </c>
      <c r="C486" s="520">
        <f>IF('Zał. nr 2 kalkulacja - 2031 r.'!N126&lt;0,('Zał. nr 2 kalkulacja - 2031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6"/>
        <v/>
      </c>
      <c r="B487" s="179" t="str">
        <f t="shared" si="35"/>
        <v/>
      </c>
      <c r="C487" s="520">
        <f>IF('Zał. nr 2 kalkulacja - 2031 r.'!N127&lt;0,('Zał. nr 2 kalkulacja - 2031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6"/>
        <v/>
      </c>
      <c r="B488" s="179" t="str">
        <f t="shared" si="35"/>
        <v/>
      </c>
      <c r="C488" s="520">
        <f>IF('Zał. nr 2 kalkulacja - 2031 r.'!N128&lt;0,('Zał. nr 2 kalkulacja - 2031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6"/>
        <v/>
      </c>
      <c r="B489" s="179" t="str">
        <f t="shared" si="35"/>
        <v/>
      </c>
      <c r="C489" s="520">
        <f>IF('Zał. nr 2 kalkulacja - 2031 r.'!N129&lt;0,('Zał. nr 2 kalkulacja - 2031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6"/>
        <v/>
      </c>
      <c r="B490" s="179" t="str">
        <f t="shared" si="35"/>
        <v/>
      </c>
      <c r="C490" s="520">
        <f>IF('Zał. nr 2 kalkulacja - 2031 r.'!N130&lt;0,('Zał. nr 2 kalkulacja - 2031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6"/>
        <v/>
      </c>
      <c r="B491" s="179" t="str">
        <f t="shared" si="35"/>
        <v/>
      </c>
      <c r="C491" s="520">
        <f>IF('Zał. nr 2 kalkulacja - 2031 r.'!N131&lt;0,('Zał. nr 2 kalkulacja - 2031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6"/>
        <v/>
      </c>
      <c r="B492" s="179" t="str">
        <f t="shared" si="35"/>
        <v/>
      </c>
      <c r="C492" s="520">
        <f>IF('Zał. nr 2 kalkulacja - 2031 r.'!N132&lt;0,('Zał. nr 2 kalkulacja - 2031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6"/>
        <v/>
      </c>
      <c r="B493" s="179" t="str">
        <f t="shared" si="35"/>
        <v/>
      </c>
      <c r="C493" s="520">
        <f>IF('Zał. nr 2 kalkulacja - 2031 r.'!N133&lt;0,('Zał. nr 2 kalkulacja - 2031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6"/>
        <v/>
      </c>
      <c r="B494" s="179" t="str">
        <f t="shared" si="35"/>
        <v/>
      </c>
      <c r="C494" s="520">
        <f>IF('Zał. nr 2 kalkulacja - 2031 r.'!N134&lt;0,('Zał. nr 2 kalkulacja - 2031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6"/>
        <v/>
      </c>
      <c r="B495" s="179" t="str">
        <f t="shared" si="35"/>
        <v/>
      </c>
      <c r="C495" s="520">
        <f>IF('Zał. nr 2 kalkulacja - 2031 r.'!N135&lt;0,('Zał. nr 2 kalkulacja - 2031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 t="shared" ref="A496:A504" si="37">A140</f>
        <v/>
      </c>
      <c r="B496" s="179" t="str">
        <f t="shared" si="35"/>
        <v/>
      </c>
      <c r="C496" s="520">
        <f>IF('Zał. nr 2 kalkulacja - 2031 r.'!N136&lt;0,('Zał. nr 2 kalkulacja - 2031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si="37"/>
        <v/>
      </c>
      <c r="B497" s="179" t="str">
        <f t="shared" si="35"/>
        <v/>
      </c>
      <c r="C497" s="520">
        <f>IF('Zał. nr 2 kalkulacja - 2031 r.'!N137&lt;0,('Zał. nr 2 kalkulacja - 2031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7"/>
        <v/>
      </c>
      <c r="B498" s="179" t="str">
        <f t="shared" si="35"/>
        <v/>
      </c>
      <c r="C498" s="520">
        <f>IF('Zał. nr 2 kalkulacja - 2031 r.'!N138&lt;0,('Zał. nr 2 kalkulacja - 2031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7"/>
        <v/>
      </c>
      <c r="B499" s="179" t="str">
        <f t="shared" si="35"/>
        <v/>
      </c>
      <c r="C499" s="520">
        <f>IF('Zał. nr 2 kalkulacja - 2031 r.'!N139&lt;0,('Zał. nr 2 kalkulacja - 2031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7"/>
        <v/>
      </c>
      <c r="B500" s="179" t="str">
        <f t="shared" si="35"/>
        <v/>
      </c>
      <c r="C500" s="520">
        <f>IF('Zał. nr 2 kalkulacja - 2031 r.'!N140&lt;0,('Zał. nr 2 kalkulacja - 2031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7"/>
        <v/>
      </c>
      <c r="B501" s="179" t="str">
        <f t="shared" si="35"/>
        <v/>
      </c>
      <c r="C501" s="520">
        <f>IF('Zał. nr 2 kalkulacja - 2031 r.'!N141&lt;0,('Zał. nr 2 kalkulacja - 2031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7"/>
        <v/>
      </c>
      <c r="B502" s="179" t="str">
        <f t="shared" si="35"/>
        <v/>
      </c>
      <c r="C502" s="520">
        <f>IF('Zał. nr 2 kalkulacja - 2031 r.'!N142&lt;0,('Zał. nr 2 kalkulacja - 2031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7"/>
        <v/>
      </c>
      <c r="B503" s="179" t="str">
        <f t="shared" si="35"/>
        <v/>
      </c>
      <c r="C503" s="520">
        <f>IF('Zał. nr 2 kalkulacja - 2031 r.'!N143&lt;0,('Zał. nr 2 kalkulacja - 2031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7"/>
        <v/>
      </c>
      <c r="B504" s="179" t="str">
        <f t="shared" si="35"/>
        <v/>
      </c>
      <c r="C504" s="520">
        <f>IF('Zał. nr 2 kalkulacja - 2031 r.'!N144&lt;0,('Zał. nr 2 kalkulacja - 2031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308" t="str">
        <f>A390</f>
        <v/>
      </c>
      <c r="B505" s="179" t="str">
        <f t="shared" si="35"/>
        <v/>
      </c>
      <c r="C505" s="520">
        <f>IF('Zał. nr 2 kalkulacja - 2031 r.'!N145&lt;0,('Zał. nr 2 kalkulacja - 2031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x14ac:dyDescent="0.25">
      <c r="A509" s="363" t="s">
        <v>1631</v>
      </c>
      <c r="B509" s="363"/>
      <c r="C509" s="363"/>
      <c r="D509" s="363"/>
      <c r="E509" s="363"/>
      <c r="F509" s="363"/>
      <c r="G509" s="363"/>
      <c r="H509" s="363"/>
      <c r="I509" s="363"/>
    </row>
    <row r="510" spans="1:9" x14ac:dyDescent="0.25">
      <c r="A510" s="209" t="s">
        <v>39</v>
      </c>
      <c r="B510" s="20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38">A40</f>
        <v/>
      </c>
      <c r="B511" s="179" t="str">
        <f t="shared" si="38"/>
        <v/>
      </c>
      <c r="C511" s="520">
        <f>IFERROR('Weryfikacja 2031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38"/>
        <v/>
      </c>
      <c r="B512" s="179" t="str">
        <f t="shared" si="38"/>
        <v/>
      </c>
      <c r="C512" s="520">
        <f>IFERROR('Weryfikacja 2031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38"/>
        <v/>
      </c>
      <c r="B513" s="179" t="str">
        <f t="shared" si="38"/>
        <v/>
      </c>
      <c r="C513" s="520">
        <f>IFERROR('Weryfikacja 2031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38"/>
        <v/>
      </c>
      <c r="B514" s="179" t="str">
        <f t="shared" si="38"/>
        <v/>
      </c>
      <c r="C514" s="520">
        <f>IFERROR('Weryfikacja 2031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38"/>
        <v/>
      </c>
      <c r="B515" s="179" t="str">
        <f t="shared" si="38"/>
        <v/>
      </c>
      <c r="C515" s="520">
        <f>IFERROR('Weryfikacja 2031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38"/>
        <v/>
      </c>
      <c r="B516" s="179" t="str">
        <f t="shared" si="38"/>
        <v/>
      </c>
      <c r="C516" s="520">
        <f>IFERROR('Weryfikacja 2031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38"/>
        <v/>
      </c>
      <c r="B517" s="179" t="str">
        <f t="shared" si="38"/>
        <v/>
      </c>
      <c r="C517" s="520">
        <f>IFERROR('Weryfikacja 2031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38"/>
        <v/>
      </c>
      <c r="B518" s="179" t="str">
        <f t="shared" si="38"/>
        <v/>
      </c>
      <c r="C518" s="520">
        <f>IFERROR('Weryfikacja 2031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38"/>
        <v/>
      </c>
      <c r="B519" s="179" t="str">
        <f t="shared" si="38"/>
        <v/>
      </c>
      <c r="C519" s="520">
        <f>IFERROR('Weryfikacja 2031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38"/>
        <v/>
      </c>
      <c r="B520" s="179" t="str">
        <f t="shared" si="38"/>
        <v/>
      </c>
      <c r="C520" s="520">
        <f>IFERROR('Weryfikacja 2031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38"/>
        <v/>
      </c>
      <c r="B521" s="179" t="str">
        <f t="shared" si="38"/>
        <v/>
      </c>
      <c r="C521" s="520">
        <f>IFERROR('Weryfikacja 2031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38"/>
        <v/>
      </c>
      <c r="B522" s="179" t="str">
        <f t="shared" si="38"/>
        <v/>
      </c>
      <c r="C522" s="520">
        <f>IFERROR('Weryfikacja 2031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38"/>
        <v/>
      </c>
      <c r="B523" s="179" t="str">
        <f t="shared" si="38"/>
        <v/>
      </c>
      <c r="C523" s="520">
        <f>IFERROR('Weryfikacja 2031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38"/>
        <v/>
      </c>
      <c r="B524" s="179" t="str">
        <f t="shared" si="38"/>
        <v/>
      </c>
      <c r="C524" s="520">
        <f>IFERROR('Weryfikacja 2031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38"/>
        <v/>
      </c>
      <c r="B525" s="179" t="str">
        <f t="shared" si="38"/>
        <v/>
      </c>
      <c r="C525" s="520">
        <f>IFERROR('Weryfikacja 2031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38"/>
        <v/>
      </c>
      <c r="B526" s="179" t="str">
        <f t="shared" si="38"/>
        <v/>
      </c>
      <c r="C526" s="520">
        <f>IFERROR('Weryfikacja 2031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38"/>
        <v/>
      </c>
      <c r="B527" s="179" t="str">
        <f t="shared" si="38"/>
        <v/>
      </c>
      <c r="C527" s="520">
        <f>IFERROR('Weryfikacja 2031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38"/>
        <v/>
      </c>
      <c r="B528" s="179" t="str">
        <f t="shared" si="38"/>
        <v/>
      </c>
      <c r="C528" s="520">
        <f>IFERROR('Weryfikacja 2031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38"/>
        <v/>
      </c>
      <c r="B529" s="179" t="str">
        <f t="shared" si="38"/>
        <v/>
      </c>
      <c r="C529" s="520">
        <f>IFERROR('Weryfikacja 2031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38"/>
        <v/>
      </c>
      <c r="B530" s="179" t="str">
        <f t="shared" si="38"/>
        <v/>
      </c>
      <c r="C530" s="520">
        <f>IFERROR('Weryfikacja 2031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39">A60</f>
        <v/>
      </c>
      <c r="B531" s="179" t="str">
        <f t="shared" si="39"/>
        <v/>
      </c>
      <c r="C531" s="520">
        <f>IFERROR('Weryfikacja 2031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39"/>
        <v/>
      </c>
      <c r="B532" s="179" t="str">
        <f t="shared" si="39"/>
        <v/>
      </c>
      <c r="C532" s="520">
        <f>IFERROR('Weryfikacja 2031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39"/>
        <v/>
      </c>
      <c r="B533" s="179" t="str">
        <f t="shared" si="39"/>
        <v/>
      </c>
      <c r="C533" s="520">
        <f>IFERROR('Weryfikacja 2031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39"/>
        <v/>
      </c>
      <c r="B534" s="179" t="str">
        <f t="shared" si="39"/>
        <v/>
      </c>
      <c r="C534" s="520">
        <f>IFERROR('Weryfikacja 2031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39"/>
        <v/>
      </c>
      <c r="B535" s="179" t="str">
        <f t="shared" si="39"/>
        <v/>
      </c>
      <c r="C535" s="520">
        <f>IFERROR('Weryfikacja 2031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39"/>
        <v/>
      </c>
      <c r="B536" s="179" t="str">
        <f t="shared" si="39"/>
        <v/>
      </c>
      <c r="C536" s="520">
        <f>IFERROR('Weryfikacja 2031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39"/>
        <v/>
      </c>
      <c r="B537" s="179" t="str">
        <f t="shared" si="39"/>
        <v/>
      </c>
      <c r="C537" s="520">
        <f>IFERROR('Weryfikacja 2031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39"/>
        <v/>
      </c>
      <c r="B538" s="179" t="str">
        <f t="shared" si="39"/>
        <v/>
      </c>
      <c r="C538" s="520">
        <f>IFERROR('Weryfikacja 2031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39"/>
        <v/>
      </c>
      <c r="B539" s="179" t="str">
        <f t="shared" si="39"/>
        <v/>
      </c>
      <c r="C539" s="520">
        <f>IFERROR('Weryfikacja 2031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39"/>
        <v/>
      </c>
      <c r="B540" s="179" t="str">
        <f t="shared" si="39"/>
        <v/>
      </c>
      <c r="C540" s="520">
        <f>IFERROR('Weryfikacja 2031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39"/>
        <v/>
      </c>
      <c r="B541" s="179" t="str">
        <f t="shared" si="39"/>
        <v/>
      </c>
      <c r="C541" s="520">
        <f>IFERROR('Weryfikacja 2031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39"/>
        <v/>
      </c>
      <c r="B542" s="179" t="str">
        <f t="shared" si="39"/>
        <v/>
      </c>
      <c r="C542" s="520">
        <f>IFERROR('Weryfikacja 2031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39"/>
        <v/>
      </c>
      <c r="B543" s="179" t="str">
        <f t="shared" si="39"/>
        <v/>
      </c>
      <c r="C543" s="520">
        <f>IFERROR('Weryfikacja 2031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39"/>
        <v/>
      </c>
      <c r="B544" s="179" t="str">
        <f t="shared" si="39"/>
        <v/>
      </c>
      <c r="C544" s="520">
        <f>IFERROR('Weryfikacja 2031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39"/>
        <v/>
      </c>
      <c r="B545" s="179" t="str">
        <f t="shared" si="39"/>
        <v/>
      </c>
      <c r="C545" s="520">
        <f>IFERROR('Weryfikacja 2031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39"/>
        <v/>
      </c>
      <c r="B546" s="179" t="str">
        <f t="shared" si="39"/>
        <v/>
      </c>
      <c r="C546" s="520">
        <f>IFERROR('Weryfikacja 2031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39"/>
        <v/>
      </c>
      <c r="B547" s="179" t="str">
        <f t="shared" si="39"/>
        <v/>
      </c>
      <c r="C547" s="520">
        <f>IFERROR('Weryfikacja 2031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39"/>
        <v/>
      </c>
      <c r="B548" s="179" t="str">
        <f t="shared" si="39"/>
        <v/>
      </c>
      <c r="C548" s="520">
        <f>IFERROR('Weryfikacja 2031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39"/>
        <v/>
      </c>
      <c r="B549" s="179" t="str">
        <f t="shared" si="39"/>
        <v/>
      </c>
      <c r="C549" s="520">
        <f>IFERROR('Weryfikacja 2031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39"/>
        <v/>
      </c>
      <c r="B550" s="179" t="str">
        <f t="shared" si="39"/>
        <v/>
      </c>
      <c r="C550" s="520">
        <f>IFERROR('Weryfikacja 2031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40">A80</f>
        <v/>
      </c>
      <c r="B551" s="179" t="str">
        <f t="shared" si="40"/>
        <v/>
      </c>
      <c r="C551" s="520">
        <f>IFERROR('Weryfikacja 2031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40"/>
        <v/>
      </c>
      <c r="B552" s="179" t="str">
        <f t="shared" si="40"/>
        <v/>
      </c>
      <c r="C552" s="520">
        <f>IFERROR('Weryfikacja 2031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40"/>
        <v/>
      </c>
      <c r="B553" s="179" t="str">
        <f t="shared" si="40"/>
        <v/>
      </c>
      <c r="C553" s="520">
        <f>IFERROR('Weryfikacja 2031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40"/>
        <v/>
      </c>
      <c r="B554" s="179" t="str">
        <f t="shared" si="40"/>
        <v/>
      </c>
      <c r="C554" s="520">
        <f>IFERROR('Weryfikacja 2031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40"/>
        <v/>
      </c>
      <c r="B555" s="179" t="str">
        <f t="shared" si="40"/>
        <v/>
      </c>
      <c r="C555" s="520">
        <f>IFERROR('Weryfikacja 2031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40"/>
        <v/>
      </c>
      <c r="B556" s="179" t="str">
        <f t="shared" si="40"/>
        <v/>
      </c>
      <c r="C556" s="520">
        <f>IFERROR('Weryfikacja 2031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40"/>
        <v/>
      </c>
      <c r="B557" s="179" t="str">
        <f t="shared" si="40"/>
        <v/>
      </c>
      <c r="C557" s="520">
        <f>IFERROR('Weryfikacja 2031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40"/>
        <v/>
      </c>
      <c r="B558" s="179" t="str">
        <f t="shared" si="40"/>
        <v/>
      </c>
      <c r="C558" s="520">
        <f>IFERROR('Weryfikacja 2031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40"/>
        <v/>
      </c>
      <c r="B559" s="179" t="str">
        <f t="shared" si="40"/>
        <v/>
      </c>
      <c r="C559" s="520">
        <f>IFERROR('Weryfikacja 2031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40"/>
        <v/>
      </c>
      <c r="B560" s="179" t="str">
        <f t="shared" si="40"/>
        <v/>
      </c>
      <c r="C560" s="520">
        <f>IFERROR('Weryfikacja 2031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40"/>
        <v/>
      </c>
      <c r="B561" s="179" t="str">
        <f t="shared" si="40"/>
        <v/>
      </c>
      <c r="C561" s="520">
        <f>IFERROR('Weryfikacja 2031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40"/>
        <v/>
      </c>
      <c r="B562" s="179" t="str">
        <f t="shared" si="40"/>
        <v/>
      </c>
      <c r="C562" s="520">
        <f>IFERROR('Weryfikacja 2031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40"/>
        <v/>
      </c>
      <c r="B563" s="179" t="str">
        <f t="shared" si="40"/>
        <v/>
      </c>
      <c r="C563" s="520">
        <f>IFERROR('Weryfikacja 2031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40"/>
        <v/>
      </c>
      <c r="B564" s="179" t="str">
        <f t="shared" si="40"/>
        <v/>
      </c>
      <c r="C564" s="520">
        <f>IFERROR('Weryfikacja 2031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40"/>
        <v/>
      </c>
      <c r="B565" s="179" t="str">
        <f t="shared" si="40"/>
        <v/>
      </c>
      <c r="C565" s="520">
        <f>IFERROR('Weryfikacja 2031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40"/>
        <v/>
      </c>
      <c r="B566" s="179" t="str">
        <f t="shared" si="40"/>
        <v/>
      </c>
      <c r="C566" s="520">
        <f>IFERROR('Weryfikacja 2031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40"/>
        <v/>
      </c>
      <c r="B567" s="179" t="str">
        <f t="shared" si="40"/>
        <v/>
      </c>
      <c r="C567" s="520">
        <f>IFERROR('Weryfikacja 2031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40"/>
        <v/>
      </c>
      <c r="B568" s="179" t="str">
        <f t="shared" si="40"/>
        <v/>
      </c>
      <c r="C568" s="520">
        <f>IFERROR('Weryfikacja 2031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40"/>
        <v/>
      </c>
      <c r="B569" s="179" t="str">
        <f t="shared" si="40"/>
        <v/>
      </c>
      <c r="C569" s="520">
        <f>IFERROR('Weryfikacja 2031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40"/>
        <v/>
      </c>
      <c r="B570" s="179" t="str">
        <f t="shared" si="40"/>
        <v/>
      </c>
      <c r="C570" s="520">
        <f>IFERROR('Weryfikacja 2031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41">A100</f>
        <v/>
      </c>
      <c r="B571" s="179" t="str">
        <f t="shared" si="41"/>
        <v/>
      </c>
      <c r="C571" s="520">
        <f>IFERROR('Weryfikacja 2031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41"/>
        <v/>
      </c>
      <c r="B572" s="179" t="str">
        <f t="shared" si="41"/>
        <v/>
      </c>
      <c r="C572" s="520">
        <f>IFERROR('Weryfikacja 2031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41"/>
        <v/>
      </c>
      <c r="B573" s="179" t="str">
        <f t="shared" si="41"/>
        <v/>
      </c>
      <c r="C573" s="520">
        <f>IFERROR('Weryfikacja 2031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41"/>
        <v/>
      </c>
      <c r="B574" s="179" t="str">
        <f t="shared" si="41"/>
        <v/>
      </c>
      <c r="C574" s="520">
        <f>IFERROR('Weryfikacja 2031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41"/>
        <v/>
      </c>
      <c r="B575" s="179" t="str">
        <f t="shared" si="41"/>
        <v/>
      </c>
      <c r="C575" s="520">
        <f>IFERROR('Weryfikacja 2031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41"/>
        <v/>
      </c>
      <c r="B576" s="179" t="str">
        <f t="shared" si="41"/>
        <v/>
      </c>
      <c r="C576" s="520">
        <f>IFERROR('Weryfikacja 2031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41"/>
        <v/>
      </c>
      <c r="B577" s="179" t="str">
        <f t="shared" si="41"/>
        <v/>
      </c>
      <c r="C577" s="520">
        <f>IFERROR('Weryfikacja 2031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41"/>
        <v/>
      </c>
      <c r="B578" s="179" t="str">
        <f t="shared" si="41"/>
        <v/>
      </c>
      <c r="C578" s="520">
        <f>IFERROR('Weryfikacja 2031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41"/>
        <v/>
      </c>
      <c r="B579" s="179" t="str">
        <f t="shared" si="41"/>
        <v/>
      </c>
      <c r="C579" s="520">
        <f>IFERROR('Weryfikacja 2031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41"/>
        <v/>
      </c>
      <c r="B580" s="179" t="str">
        <f t="shared" si="41"/>
        <v/>
      </c>
      <c r="C580" s="520">
        <f>IFERROR('Weryfikacja 2031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41"/>
        <v/>
      </c>
      <c r="B581" s="179" t="str">
        <f t="shared" si="41"/>
        <v/>
      </c>
      <c r="C581" s="520">
        <f>IFERROR('Weryfikacja 2031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41"/>
        <v/>
      </c>
      <c r="B582" s="179" t="str">
        <f t="shared" si="41"/>
        <v/>
      </c>
      <c r="C582" s="520">
        <f>IFERROR('Weryfikacja 2031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41"/>
        <v/>
      </c>
      <c r="B583" s="179" t="str">
        <f t="shared" si="41"/>
        <v/>
      </c>
      <c r="C583" s="520">
        <f>IFERROR('Weryfikacja 2031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41"/>
        <v/>
      </c>
      <c r="B584" s="179" t="str">
        <f t="shared" si="41"/>
        <v/>
      </c>
      <c r="C584" s="520">
        <f>IFERROR('Weryfikacja 2031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41"/>
        <v/>
      </c>
      <c r="B585" s="179" t="str">
        <f t="shared" si="41"/>
        <v/>
      </c>
      <c r="C585" s="520">
        <f>IFERROR('Weryfikacja 2031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41"/>
        <v/>
      </c>
      <c r="B586" s="179" t="str">
        <f t="shared" si="41"/>
        <v/>
      </c>
      <c r="C586" s="520">
        <f>IFERROR('Weryfikacja 2031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41"/>
        <v/>
      </c>
      <c r="B587" s="179" t="str">
        <f t="shared" si="41"/>
        <v/>
      </c>
      <c r="C587" s="520">
        <f>IFERROR('Weryfikacja 2031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41"/>
        <v/>
      </c>
      <c r="B588" s="179" t="str">
        <f t="shared" si="41"/>
        <v/>
      </c>
      <c r="C588" s="520">
        <f>IFERROR('Weryfikacja 2031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41"/>
        <v/>
      </c>
      <c r="B589" s="179" t="str">
        <f t="shared" si="41"/>
        <v/>
      </c>
      <c r="C589" s="520">
        <f>IFERROR('Weryfikacja 2031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41"/>
        <v/>
      </c>
      <c r="B590" s="179" t="str">
        <f t="shared" si="41"/>
        <v/>
      </c>
      <c r="C590" s="520">
        <f>IFERROR('Weryfikacja 2031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596" si="42">A120</f>
        <v/>
      </c>
      <c r="B591" s="179" t="str">
        <f t="shared" si="42"/>
        <v/>
      </c>
      <c r="C591" s="520">
        <f>IFERROR('Weryfikacja 2031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42"/>
        <v/>
      </c>
      <c r="B592" s="179" t="str">
        <f t="shared" si="42"/>
        <v/>
      </c>
      <c r="C592" s="520">
        <f>IFERROR('Weryfikacja 2031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42"/>
        <v/>
      </c>
      <c r="B593" s="179" t="str">
        <f t="shared" si="42"/>
        <v/>
      </c>
      <c r="C593" s="520">
        <f>IFERROR('Weryfikacja 2031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42"/>
        <v/>
      </c>
      <c r="B594" s="179" t="str">
        <f t="shared" si="42"/>
        <v/>
      </c>
      <c r="C594" s="520">
        <f>IFERROR('Weryfikacja 2031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42"/>
        <v/>
      </c>
      <c r="B595" s="179" t="str">
        <f t="shared" si="42"/>
        <v/>
      </c>
      <c r="C595" s="520">
        <f>IFERROR('Weryfikacja 2031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42"/>
        <v/>
      </c>
      <c r="B596" s="179" t="str">
        <f t="shared" si="42"/>
        <v/>
      </c>
      <c r="C596" s="520">
        <f>IFERROR('Weryfikacja 2031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>A126</f>
        <v/>
      </c>
      <c r="B597" s="179" t="str">
        <f t="shared" ref="B597:B620" si="43">B126</f>
        <v/>
      </c>
      <c r="C597" s="520">
        <f>IFERROR('Weryfikacja 2031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>A127</f>
        <v/>
      </c>
      <c r="B598" s="179" t="str">
        <f t="shared" si="43"/>
        <v/>
      </c>
      <c r="C598" s="520">
        <f>IFERROR('Weryfikacja 2031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>A128</f>
        <v/>
      </c>
      <c r="B599" s="179" t="str">
        <f t="shared" si="43"/>
        <v/>
      </c>
      <c r="C599" s="520">
        <f>IFERROR('Weryfikacja 2031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>A129</f>
        <v/>
      </c>
      <c r="B600" s="179" t="str">
        <f t="shared" si="43"/>
        <v/>
      </c>
      <c r="C600" s="520">
        <f>IFERROR('Weryfikacja 2031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A610" si="44">A130</f>
        <v/>
      </c>
      <c r="B601" s="179" t="str">
        <f t="shared" si="43"/>
        <v/>
      </c>
      <c r="C601" s="520">
        <f>IFERROR('Weryfikacja 2031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44"/>
        <v/>
      </c>
      <c r="B602" s="179" t="str">
        <f t="shared" si="43"/>
        <v/>
      </c>
      <c r="C602" s="520">
        <f>IFERROR('Weryfikacja 2031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44"/>
        <v/>
      </c>
      <c r="B603" s="179" t="str">
        <f t="shared" si="43"/>
        <v/>
      </c>
      <c r="C603" s="520">
        <f>IFERROR('Weryfikacja 2031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44"/>
        <v/>
      </c>
      <c r="B604" s="179" t="str">
        <f t="shared" si="43"/>
        <v/>
      </c>
      <c r="C604" s="520">
        <f>IFERROR('Weryfikacja 2031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44"/>
        <v/>
      </c>
      <c r="B605" s="179" t="str">
        <f t="shared" si="43"/>
        <v/>
      </c>
      <c r="C605" s="520">
        <f>IFERROR('Weryfikacja 2031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44"/>
        <v/>
      </c>
      <c r="B606" s="179" t="str">
        <f t="shared" si="43"/>
        <v/>
      </c>
      <c r="C606" s="520">
        <f>IFERROR('Weryfikacja 2031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44"/>
        <v/>
      </c>
      <c r="B607" s="179" t="str">
        <f t="shared" si="43"/>
        <v/>
      </c>
      <c r="C607" s="520">
        <f>IFERROR('Weryfikacja 2031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44"/>
        <v/>
      </c>
      <c r="B608" s="179" t="str">
        <f t="shared" si="43"/>
        <v/>
      </c>
      <c r="C608" s="520">
        <f>IFERROR('Weryfikacja 2031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44"/>
        <v/>
      </c>
      <c r="B609" s="179" t="str">
        <f t="shared" si="43"/>
        <v/>
      </c>
      <c r="C609" s="520">
        <f>IFERROR('Weryfikacja 2031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44"/>
        <v/>
      </c>
      <c r="B610" s="179" t="str">
        <f t="shared" si="43"/>
        <v/>
      </c>
      <c r="C610" s="520">
        <f>IFERROR('Weryfikacja 2031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A620" si="45">A140</f>
        <v/>
      </c>
      <c r="B611" s="179" t="str">
        <f t="shared" si="43"/>
        <v/>
      </c>
      <c r="C611" s="520">
        <f>IFERROR('Weryfikacja 2031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45"/>
        <v/>
      </c>
      <c r="B612" s="179" t="str">
        <f t="shared" si="43"/>
        <v/>
      </c>
      <c r="C612" s="520">
        <f>IFERROR('Weryfikacja 2031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45"/>
        <v/>
      </c>
      <c r="B613" s="179" t="str">
        <f t="shared" si="43"/>
        <v/>
      </c>
      <c r="C613" s="520">
        <f>IFERROR('Weryfikacja 2031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45"/>
        <v/>
      </c>
      <c r="B614" s="179" t="str">
        <f t="shared" si="43"/>
        <v/>
      </c>
      <c r="C614" s="520">
        <f>IFERROR('Weryfikacja 2031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45"/>
        <v/>
      </c>
      <c r="B615" s="179" t="str">
        <f t="shared" si="43"/>
        <v/>
      </c>
      <c r="C615" s="520">
        <f>IFERROR('Weryfikacja 2031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45"/>
        <v/>
      </c>
      <c r="B616" s="179" t="str">
        <f t="shared" si="43"/>
        <v/>
      </c>
      <c r="C616" s="520">
        <f>IFERROR('Weryfikacja 2031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45"/>
        <v/>
      </c>
      <c r="B617" s="179" t="str">
        <f t="shared" si="43"/>
        <v/>
      </c>
      <c r="C617" s="520">
        <f>IFERROR('Weryfikacja 2031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45"/>
        <v/>
      </c>
      <c r="B618" s="179" t="str">
        <f t="shared" si="43"/>
        <v/>
      </c>
      <c r="C618" s="520">
        <f>IFERROR('Weryfikacja 2031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45"/>
        <v/>
      </c>
      <c r="B619" s="179" t="str">
        <f t="shared" si="43"/>
        <v/>
      </c>
      <c r="C619" s="520">
        <f>IFERROR('Weryfikacja 2031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45"/>
        <v/>
      </c>
      <c r="B620" s="179" t="str">
        <f t="shared" si="43"/>
        <v/>
      </c>
      <c r="C620" s="520">
        <f>IFERROR('Weryfikacja 2031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211" t="s">
        <v>39</v>
      </c>
      <c r="B625" s="211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12" t="str">
        <f t="shared" ref="A626:B645" si="46">A40</f>
        <v/>
      </c>
      <c r="B626" s="180" t="str">
        <f t="shared" si="46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12" t="str">
        <f t="shared" si="46"/>
        <v/>
      </c>
      <c r="B627" s="180" t="str">
        <f t="shared" si="46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12" t="str">
        <f t="shared" si="46"/>
        <v/>
      </c>
      <c r="B628" s="180" t="str">
        <f t="shared" si="46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12" t="str">
        <f t="shared" si="46"/>
        <v/>
      </c>
      <c r="B629" s="180" t="str">
        <f t="shared" si="46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12" t="str">
        <f t="shared" si="46"/>
        <v/>
      </c>
      <c r="B630" s="180" t="str">
        <f t="shared" si="46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12" t="str">
        <f t="shared" si="46"/>
        <v/>
      </c>
      <c r="B631" s="180" t="str">
        <f t="shared" si="46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12" t="str">
        <f t="shared" si="46"/>
        <v/>
      </c>
      <c r="B632" s="180" t="str">
        <f t="shared" si="46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12" t="str">
        <f t="shared" si="46"/>
        <v/>
      </c>
      <c r="B633" s="180" t="str">
        <f t="shared" si="46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12" t="str">
        <f t="shared" si="46"/>
        <v/>
      </c>
      <c r="B634" s="180" t="str">
        <f t="shared" si="46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12" t="str">
        <f t="shared" si="46"/>
        <v/>
      </c>
      <c r="B635" s="180" t="str">
        <f t="shared" si="46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12" t="str">
        <f t="shared" si="46"/>
        <v/>
      </c>
      <c r="B636" s="180" t="str">
        <f t="shared" si="46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12" t="str">
        <f t="shared" si="46"/>
        <v/>
      </c>
      <c r="B637" s="180" t="str">
        <f t="shared" si="46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12" t="str">
        <f t="shared" si="46"/>
        <v/>
      </c>
      <c r="B638" s="180" t="str">
        <f t="shared" si="46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12" t="str">
        <f t="shared" si="46"/>
        <v/>
      </c>
      <c r="B639" s="180" t="str">
        <f t="shared" si="46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12" t="str">
        <f t="shared" si="46"/>
        <v/>
      </c>
      <c r="B640" s="180" t="str">
        <f t="shared" si="46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12" t="str">
        <f t="shared" si="46"/>
        <v/>
      </c>
      <c r="B641" s="180" t="str">
        <f t="shared" si="46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12" t="str">
        <f t="shared" si="46"/>
        <v/>
      </c>
      <c r="B642" s="180" t="str">
        <f t="shared" si="46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12" t="str">
        <f t="shared" si="46"/>
        <v/>
      </c>
      <c r="B643" s="180" t="str">
        <f t="shared" si="46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12" t="str">
        <f t="shared" si="46"/>
        <v/>
      </c>
      <c r="B644" s="180" t="str">
        <f t="shared" si="46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12" t="str">
        <f t="shared" si="46"/>
        <v/>
      </c>
      <c r="B645" s="180" t="str">
        <f t="shared" si="46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12" t="str">
        <f t="shared" ref="A646:B665" si="47">A60</f>
        <v/>
      </c>
      <c r="B646" s="180" t="str">
        <f t="shared" si="47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12" t="str">
        <f t="shared" si="47"/>
        <v/>
      </c>
      <c r="B647" s="180" t="str">
        <f t="shared" si="47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12" t="str">
        <f t="shared" si="47"/>
        <v/>
      </c>
      <c r="B648" s="180" t="str">
        <f t="shared" si="47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12" t="str">
        <f t="shared" si="47"/>
        <v/>
      </c>
      <c r="B649" s="180" t="str">
        <f t="shared" si="47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12" t="str">
        <f t="shared" si="47"/>
        <v/>
      </c>
      <c r="B650" s="180" t="str">
        <f t="shared" si="47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12" t="str">
        <f t="shared" si="47"/>
        <v/>
      </c>
      <c r="B651" s="180" t="str">
        <f t="shared" si="47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12" t="str">
        <f t="shared" si="47"/>
        <v/>
      </c>
      <c r="B652" s="180" t="str">
        <f t="shared" si="47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12" t="str">
        <f t="shared" si="47"/>
        <v/>
      </c>
      <c r="B653" s="180" t="str">
        <f t="shared" si="47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12" t="str">
        <f t="shared" si="47"/>
        <v/>
      </c>
      <c r="B654" s="180" t="str">
        <f t="shared" si="47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12" t="str">
        <f t="shared" si="47"/>
        <v/>
      </c>
      <c r="B655" s="180" t="str">
        <f t="shared" si="47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12" t="str">
        <f t="shared" si="47"/>
        <v/>
      </c>
      <c r="B656" s="180" t="str">
        <f t="shared" si="47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12" t="str">
        <f t="shared" si="47"/>
        <v/>
      </c>
      <c r="B657" s="180" t="str">
        <f t="shared" si="47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12" t="str">
        <f t="shared" si="47"/>
        <v/>
      </c>
      <c r="B658" s="180" t="str">
        <f t="shared" si="47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12" t="str">
        <f t="shared" si="47"/>
        <v/>
      </c>
      <c r="B659" s="180" t="str">
        <f t="shared" si="47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12" t="str">
        <f t="shared" si="47"/>
        <v/>
      </c>
      <c r="B660" s="180" t="str">
        <f t="shared" si="47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12" t="str">
        <f t="shared" si="47"/>
        <v/>
      </c>
      <c r="B661" s="180" t="str">
        <f t="shared" si="47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12" t="str">
        <f t="shared" si="47"/>
        <v/>
      </c>
      <c r="B662" s="180" t="str">
        <f t="shared" si="47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12" t="str">
        <f t="shared" si="47"/>
        <v/>
      </c>
      <c r="B663" s="180" t="str">
        <f t="shared" si="47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12" t="str">
        <f t="shared" si="47"/>
        <v/>
      </c>
      <c r="B664" s="180" t="str">
        <f t="shared" si="47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12" t="str">
        <f t="shared" si="47"/>
        <v/>
      </c>
      <c r="B665" s="180" t="str">
        <f t="shared" si="47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12" t="str">
        <f t="shared" ref="A666:B685" si="48">A80</f>
        <v/>
      </c>
      <c r="B666" s="180" t="str">
        <f t="shared" si="48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12" t="str">
        <f t="shared" si="48"/>
        <v/>
      </c>
      <c r="B667" s="180" t="str">
        <f t="shared" si="48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12" t="str">
        <f t="shared" si="48"/>
        <v/>
      </c>
      <c r="B668" s="180" t="str">
        <f t="shared" si="48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12" t="str">
        <f t="shared" si="48"/>
        <v/>
      </c>
      <c r="B669" s="180" t="str">
        <f t="shared" si="48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12" t="str">
        <f t="shared" si="48"/>
        <v/>
      </c>
      <c r="B670" s="180" t="str">
        <f t="shared" si="48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12" t="str">
        <f t="shared" si="48"/>
        <v/>
      </c>
      <c r="B671" s="180" t="str">
        <f t="shared" si="48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12" t="str">
        <f t="shared" si="48"/>
        <v/>
      </c>
      <c r="B672" s="180" t="str">
        <f t="shared" si="48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12" t="str">
        <f t="shared" si="48"/>
        <v/>
      </c>
      <c r="B673" s="180" t="str">
        <f t="shared" si="48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12" t="str">
        <f t="shared" si="48"/>
        <v/>
      </c>
      <c r="B674" s="180" t="str">
        <f t="shared" si="48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12" t="str">
        <f t="shared" si="48"/>
        <v/>
      </c>
      <c r="B675" s="180" t="str">
        <f t="shared" si="48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12" t="str">
        <f t="shared" si="48"/>
        <v/>
      </c>
      <c r="B676" s="180" t="str">
        <f t="shared" si="48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12" t="str">
        <f t="shared" si="48"/>
        <v/>
      </c>
      <c r="B677" s="180" t="str">
        <f t="shared" si="48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12" t="str">
        <f t="shared" si="48"/>
        <v/>
      </c>
      <c r="B678" s="180" t="str">
        <f t="shared" si="48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12" t="str">
        <f t="shared" si="48"/>
        <v/>
      </c>
      <c r="B679" s="180" t="str">
        <f t="shared" si="48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12" t="str">
        <f t="shared" si="48"/>
        <v/>
      </c>
      <c r="B680" s="180" t="str">
        <f t="shared" si="48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12" t="str">
        <f t="shared" si="48"/>
        <v/>
      </c>
      <c r="B681" s="180" t="str">
        <f t="shared" si="48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12" t="str">
        <f t="shared" si="48"/>
        <v/>
      </c>
      <c r="B682" s="180" t="str">
        <f t="shared" si="48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12" t="str">
        <f t="shared" si="48"/>
        <v/>
      </c>
      <c r="B683" s="180" t="str">
        <f t="shared" si="48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12" t="str">
        <f t="shared" si="48"/>
        <v/>
      </c>
      <c r="B684" s="180" t="str">
        <f t="shared" si="48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12" t="str">
        <f t="shared" si="48"/>
        <v/>
      </c>
      <c r="B685" s="180" t="str">
        <f t="shared" si="48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12" t="str">
        <f t="shared" ref="A686:B705" si="49">A100</f>
        <v/>
      </c>
      <c r="B686" s="180" t="str">
        <f t="shared" si="49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12" t="str">
        <f t="shared" si="49"/>
        <v/>
      </c>
      <c r="B687" s="180" t="str">
        <f t="shared" si="49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12" t="str">
        <f t="shared" si="49"/>
        <v/>
      </c>
      <c r="B688" s="180" t="str">
        <f t="shared" si="49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12" t="str">
        <f t="shared" si="49"/>
        <v/>
      </c>
      <c r="B689" s="180" t="str">
        <f t="shared" si="49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12" t="str">
        <f t="shared" si="49"/>
        <v/>
      </c>
      <c r="B690" s="180" t="str">
        <f t="shared" si="49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12" t="str">
        <f t="shared" si="49"/>
        <v/>
      </c>
      <c r="B691" s="180" t="str">
        <f t="shared" si="49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12" t="str">
        <f t="shared" si="49"/>
        <v/>
      </c>
      <c r="B692" s="180" t="str">
        <f t="shared" si="49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12" t="str">
        <f t="shared" si="49"/>
        <v/>
      </c>
      <c r="B693" s="180" t="str">
        <f t="shared" si="49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12" t="str">
        <f t="shared" si="49"/>
        <v/>
      </c>
      <c r="B694" s="180" t="str">
        <f t="shared" si="49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12" t="str">
        <f t="shared" si="49"/>
        <v/>
      </c>
      <c r="B695" s="180" t="str">
        <f t="shared" si="49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12" t="str">
        <f t="shared" si="49"/>
        <v/>
      </c>
      <c r="B696" s="180" t="str">
        <f t="shared" si="49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12" t="str">
        <f t="shared" si="49"/>
        <v/>
      </c>
      <c r="B697" s="180" t="str">
        <f t="shared" si="49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12" t="str">
        <f t="shared" si="49"/>
        <v/>
      </c>
      <c r="B698" s="180" t="str">
        <f t="shared" si="49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12" t="str">
        <f t="shared" si="49"/>
        <v/>
      </c>
      <c r="B699" s="180" t="str">
        <f t="shared" si="49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12" t="str">
        <f t="shared" si="49"/>
        <v/>
      </c>
      <c r="B700" s="180" t="str">
        <f t="shared" si="49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12" t="str">
        <f t="shared" si="49"/>
        <v/>
      </c>
      <c r="B701" s="180" t="str">
        <f t="shared" si="49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12" t="str">
        <f t="shared" si="49"/>
        <v/>
      </c>
      <c r="B702" s="180" t="str">
        <f t="shared" si="49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12" t="str">
        <f t="shared" si="49"/>
        <v/>
      </c>
      <c r="B703" s="180" t="str">
        <f t="shared" si="49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12" t="str">
        <f t="shared" si="49"/>
        <v/>
      </c>
      <c r="B704" s="180" t="str">
        <f t="shared" si="49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12" t="str">
        <f t="shared" si="49"/>
        <v/>
      </c>
      <c r="B705" s="180" t="str">
        <f t="shared" si="49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12" t="str">
        <f t="shared" ref="A706:B714" si="50">A120</f>
        <v/>
      </c>
      <c r="B706" s="180" t="str">
        <f t="shared" si="50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12" t="str">
        <f t="shared" si="50"/>
        <v/>
      </c>
      <c r="B707" s="180" t="str">
        <f t="shared" si="50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12" t="str">
        <f t="shared" si="50"/>
        <v/>
      </c>
      <c r="B708" s="180" t="str">
        <f t="shared" si="50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12" t="str">
        <f t="shared" si="50"/>
        <v/>
      </c>
      <c r="B709" s="180" t="str">
        <f t="shared" si="50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12" t="str">
        <f t="shared" si="50"/>
        <v/>
      </c>
      <c r="B710" s="180" t="str">
        <f t="shared" si="50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12" t="str">
        <f t="shared" si="50"/>
        <v/>
      </c>
      <c r="B711" s="180" t="str">
        <f t="shared" si="50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12" t="str">
        <f t="shared" si="50"/>
        <v/>
      </c>
      <c r="B712" s="180" t="str">
        <f t="shared" si="50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12" t="str">
        <f t="shared" si="50"/>
        <v/>
      </c>
      <c r="B713" s="180" t="str">
        <f t="shared" si="50"/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12" t="str">
        <f t="shared" si="50"/>
        <v/>
      </c>
      <c r="B714" s="180" t="str">
        <f t="shared" si="50"/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12" t="str">
        <f>A129</f>
        <v/>
      </c>
      <c r="B715" s="180" t="str">
        <f t="shared" ref="B715:B735" si="51">B129</f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A725" si="52">A130</f>
        <v/>
      </c>
      <c r="B716" s="180" t="str">
        <f t="shared" si="51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52"/>
        <v/>
      </c>
      <c r="B717" s="180" t="str">
        <f t="shared" si="51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52"/>
        <v/>
      </c>
      <c r="B718" s="180" t="str">
        <f t="shared" si="51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52"/>
        <v/>
      </c>
      <c r="B719" s="180" t="str">
        <f t="shared" si="51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52"/>
        <v/>
      </c>
      <c r="B720" s="180" t="str">
        <f t="shared" si="51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52"/>
        <v/>
      </c>
      <c r="B721" s="180" t="str">
        <f t="shared" si="51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52"/>
        <v/>
      </c>
      <c r="B722" s="180" t="str">
        <f t="shared" si="51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52"/>
        <v/>
      </c>
      <c r="B723" s="180" t="str">
        <f t="shared" si="51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52"/>
        <v/>
      </c>
      <c r="B724" s="180" t="str">
        <f t="shared" si="51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52"/>
        <v/>
      </c>
      <c r="B725" s="180" t="str">
        <f t="shared" si="51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12" t="str">
        <f t="shared" ref="A726:A735" si="53">A140</f>
        <v/>
      </c>
      <c r="B726" s="180" t="str">
        <f t="shared" si="51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12" t="str">
        <f t="shared" si="53"/>
        <v/>
      </c>
      <c r="B727" s="180" t="str">
        <f t="shared" si="51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12" t="str">
        <f t="shared" si="53"/>
        <v/>
      </c>
      <c r="B728" s="180" t="str">
        <f t="shared" si="51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12" t="str">
        <f t="shared" si="53"/>
        <v/>
      </c>
      <c r="B729" s="180" t="str">
        <f t="shared" si="51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12" t="str">
        <f t="shared" si="53"/>
        <v/>
      </c>
      <c r="B730" s="180" t="str">
        <f t="shared" si="51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12" t="str">
        <f t="shared" si="53"/>
        <v/>
      </c>
      <c r="B731" s="180" t="str">
        <f t="shared" si="51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12" t="str">
        <f t="shared" si="53"/>
        <v/>
      </c>
      <c r="B732" s="180" t="str">
        <f t="shared" si="51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12" t="str">
        <f t="shared" si="53"/>
        <v/>
      </c>
      <c r="B733" s="180" t="str">
        <f t="shared" si="51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12" t="str">
        <f t="shared" si="53"/>
        <v/>
      </c>
      <c r="B734" s="180" t="str">
        <f t="shared" si="51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12" t="str">
        <f t="shared" si="53"/>
        <v/>
      </c>
      <c r="B735" s="180" t="str">
        <f t="shared" si="51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526" t="s">
        <v>1979</v>
      </c>
      <c r="B739" s="526"/>
      <c r="C739" s="526"/>
      <c r="D739" s="526"/>
      <c r="E739" s="526"/>
      <c r="F739" s="526"/>
      <c r="G739" s="526"/>
      <c r="H739" s="526"/>
      <c r="I739" s="526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 t="shared" ref="A741:A772" si="54">A40</f>
        <v/>
      </c>
      <c r="B741" s="180" t="str">
        <f t="shared" ref="B741:B772" si="55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529" t="str">
        <f>IF(OR($F$30="",'Wniosek 2025 r.'!G741="",'Wniosek 2025 r.'!G741=0),"",'Wniosek 2025 r.'!G741)</f>
        <v/>
      </c>
      <c r="H741" s="530"/>
      <c r="I741" s="530"/>
    </row>
    <row r="742" spans="1:9" hidden="1" x14ac:dyDescent="0.25">
      <c r="A742" s="273" t="str">
        <f t="shared" si="54"/>
        <v/>
      </c>
      <c r="B742" s="180" t="str">
        <f t="shared" si="55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529" t="str">
        <f>IF(OR($F$30="",'Wniosek 2025 r.'!G742="",'Wniosek 2025 r.'!G742=0),"",'Wniosek 2025 r.'!G742)</f>
        <v/>
      </c>
      <c r="H742" s="530"/>
      <c r="I742" s="530"/>
    </row>
    <row r="743" spans="1:9" hidden="1" x14ac:dyDescent="0.25">
      <c r="A743" s="273" t="str">
        <f t="shared" si="54"/>
        <v/>
      </c>
      <c r="B743" s="180" t="str">
        <f t="shared" si="55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529" t="str">
        <f>IF(OR($F$30="",'Wniosek 2025 r.'!G743="",'Wniosek 2025 r.'!G743=0),"",'Wniosek 2025 r.'!G743)</f>
        <v/>
      </c>
      <c r="H743" s="530"/>
      <c r="I743" s="530"/>
    </row>
    <row r="744" spans="1:9" hidden="1" x14ac:dyDescent="0.25">
      <c r="A744" s="273" t="str">
        <f t="shared" si="54"/>
        <v/>
      </c>
      <c r="B744" s="180" t="str">
        <f t="shared" si="55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529" t="str">
        <f>IF(OR($F$30="",'Wniosek 2025 r.'!G744="",'Wniosek 2025 r.'!G744=0),"",'Wniosek 2025 r.'!G744)</f>
        <v/>
      </c>
      <c r="H744" s="530"/>
      <c r="I744" s="530"/>
    </row>
    <row r="745" spans="1:9" hidden="1" x14ac:dyDescent="0.25">
      <c r="A745" s="273" t="str">
        <f t="shared" si="54"/>
        <v/>
      </c>
      <c r="B745" s="180" t="str">
        <f t="shared" si="55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529" t="str">
        <f>IF(OR($F$30="",'Wniosek 2025 r.'!G745="",'Wniosek 2025 r.'!G745=0),"",'Wniosek 2025 r.'!G745)</f>
        <v/>
      </c>
      <c r="H745" s="530"/>
      <c r="I745" s="530"/>
    </row>
    <row r="746" spans="1:9" hidden="1" x14ac:dyDescent="0.25">
      <c r="A746" s="273" t="str">
        <f t="shared" si="54"/>
        <v/>
      </c>
      <c r="B746" s="180" t="str">
        <f t="shared" si="55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529" t="str">
        <f>IF(OR($F$30="",'Wniosek 2025 r.'!G746="",'Wniosek 2025 r.'!G746=0),"",'Wniosek 2025 r.'!G746)</f>
        <v/>
      </c>
      <c r="H746" s="530"/>
      <c r="I746" s="530"/>
    </row>
    <row r="747" spans="1:9" hidden="1" x14ac:dyDescent="0.25">
      <c r="A747" s="273" t="str">
        <f t="shared" si="54"/>
        <v/>
      </c>
      <c r="B747" s="180" t="str">
        <f t="shared" si="55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529" t="str">
        <f>IF(OR($F$30="",'Wniosek 2025 r.'!G747="",'Wniosek 2025 r.'!G747=0),"",'Wniosek 2025 r.'!G747)</f>
        <v/>
      </c>
      <c r="H747" s="530"/>
      <c r="I747" s="530"/>
    </row>
    <row r="748" spans="1:9" hidden="1" x14ac:dyDescent="0.25">
      <c r="A748" s="273" t="str">
        <f t="shared" si="54"/>
        <v/>
      </c>
      <c r="B748" s="180" t="str">
        <f t="shared" si="55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529" t="str">
        <f>IF(OR($F$30="",'Wniosek 2025 r.'!G748="",'Wniosek 2025 r.'!G748=0),"",'Wniosek 2025 r.'!G748)</f>
        <v/>
      </c>
      <c r="H748" s="530"/>
      <c r="I748" s="530"/>
    </row>
    <row r="749" spans="1:9" hidden="1" x14ac:dyDescent="0.25">
      <c r="A749" s="273" t="str">
        <f t="shared" si="54"/>
        <v/>
      </c>
      <c r="B749" s="180" t="str">
        <f t="shared" si="55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529" t="str">
        <f>IF(OR($F$30="",'Wniosek 2025 r.'!G749="",'Wniosek 2025 r.'!G749=0),"",'Wniosek 2025 r.'!G749)</f>
        <v/>
      </c>
      <c r="H749" s="530"/>
      <c r="I749" s="530"/>
    </row>
    <row r="750" spans="1:9" hidden="1" x14ac:dyDescent="0.25">
      <c r="A750" s="273" t="str">
        <f t="shared" si="54"/>
        <v/>
      </c>
      <c r="B750" s="180" t="str">
        <f t="shared" si="55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529" t="str">
        <f>IF(OR($F$30="",'Wniosek 2025 r.'!G750="",'Wniosek 2025 r.'!G750=0),"",'Wniosek 2025 r.'!G750)</f>
        <v/>
      </c>
      <c r="H750" s="530"/>
      <c r="I750" s="530"/>
    </row>
    <row r="751" spans="1:9" hidden="1" x14ac:dyDescent="0.25">
      <c r="A751" s="273" t="str">
        <f t="shared" si="54"/>
        <v/>
      </c>
      <c r="B751" s="180" t="str">
        <f t="shared" si="55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529" t="str">
        <f>IF(OR($F$30="",'Wniosek 2025 r.'!G751="",'Wniosek 2025 r.'!G751=0),"",'Wniosek 2025 r.'!G751)</f>
        <v/>
      </c>
      <c r="H751" s="530"/>
      <c r="I751" s="530"/>
    </row>
    <row r="752" spans="1:9" hidden="1" x14ac:dyDescent="0.25">
      <c r="A752" s="273" t="str">
        <f t="shared" si="54"/>
        <v/>
      </c>
      <c r="B752" s="180" t="str">
        <f t="shared" si="55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529" t="str">
        <f>IF(OR($F$30="",'Wniosek 2025 r.'!G752="",'Wniosek 2025 r.'!G752=0),"",'Wniosek 2025 r.'!G752)</f>
        <v/>
      </c>
      <c r="H752" s="530"/>
      <c r="I752" s="530"/>
    </row>
    <row r="753" spans="1:9" hidden="1" x14ac:dyDescent="0.25">
      <c r="A753" s="273" t="str">
        <f t="shared" si="54"/>
        <v/>
      </c>
      <c r="B753" s="180" t="str">
        <f t="shared" si="55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529" t="str">
        <f>IF(OR($F$30="",'Wniosek 2025 r.'!G753="",'Wniosek 2025 r.'!G753=0),"",'Wniosek 2025 r.'!G753)</f>
        <v/>
      </c>
      <c r="H753" s="530"/>
      <c r="I753" s="530"/>
    </row>
    <row r="754" spans="1:9" hidden="1" x14ac:dyDescent="0.25">
      <c r="A754" s="273" t="str">
        <f t="shared" si="54"/>
        <v/>
      </c>
      <c r="B754" s="180" t="str">
        <f t="shared" si="55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529" t="str">
        <f>IF(OR($F$30="",'Wniosek 2025 r.'!G754="",'Wniosek 2025 r.'!G754=0),"",'Wniosek 2025 r.'!G754)</f>
        <v/>
      </c>
      <c r="H754" s="530"/>
      <c r="I754" s="530"/>
    </row>
    <row r="755" spans="1:9" hidden="1" x14ac:dyDescent="0.25">
      <c r="A755" s="273" t="str">
        <f t="shared" si="54"/>
        <v/>
      </c>
      <c r="B755" s="180" t="str">
        <f t="shared" si="55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529" t="str">
        <f>IF(OR($F$30="",'Wniosek 2025 r.'!G755="",'Wniosek 2025 r.'!G755=0),"",'Wniosek 2025 r.'!G755)</f>
        <v/>
      </c>
      <c r="H755" s="530"/>
      <c r="I755" s="530"/>
    </row>
    <row r="756" spans="1:9" hidden="1" x14ac:dyDescent="0.25">
      <c r="A756" s="273" t="str">
        <f t="shared" si="54"/>
        <v/>
      </c>
      <c r="B756" s="180" t="str">
        <f t="shared" si="55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529" t="str">
        <f>IF(OR($F$30="",'Wniosek 2025 r.'!G756="",'Wniosek 2025 r.'!G756=0),"",'Wniosek 2025 r.'!G756)</f>
        <v/>
      </c>
      <c r="H756" s="530"/>
      <c r="I756" s="530"/>
    </row>
    <row r="757" spans="1:9" hidden="1" x14ac:dyDescent="0.25">
      <c r="A757" s="273" t="str">
        <f t="shared" si="54"/>
        <v/>
      </c>
      <c r="B757" s="180" t="str">
        <f t="shared" si="55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529" t="str">
        <f>IF(OR($F$30="",'Wniosek 2025 r.'!G757="",'Wniosek 2025 r.'!G757=0),"",'Wniosek 2025 r.'!G757)</f>
        <v/>
      </c>
      <c r="H757" s="530"/>
      <c r="I757" s="530"/>
    </row>
    <row r="758" spans="1:9" hidden="1" x14ac:dyDescent="0.25">
      <c r="A758" s="273" t="str">
        <f t="shared" si="54"/>
        <v/>
      </c>
      <c r="B758" s="180" t="str">
        <f t="shared" si="55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529" t="str">
        <f>IF(OR($F$30="",'Wniosek 2025 r.'!G758="",'Wniosek 2025 r.'!G758=0),"",'Wniosek 2025 r.'!G758)</f>
        <v/>
      </c>
      <c r="H758" s="530"/>
      <c r="I758" s="530"/>
    </row>
    <row r="759" spans="1:9" hidden="1" x14ac:dyDescent="0.25">
      <c r="A759" s="273" t="str">
        <f t="shared" si="54"/>
        <v/>
      </c>
      <c r="B759" s="180" t="str">
        <f t="shared" si="55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529" t="str">
        <f>IF(OR($F$30="",'Wniosek 2025 r.'!G759="",'Wniosek 2025 r.'!G759=0),"",'Wniosek 2025 r.'!G759)</f>
        <v/>
      </c>
      <c r="H759" s="530"/>
      <c r="I759" s="530"/>
    </row>
    <row r="760" spans="1:9" hidden="1" x14ac:dyDescent="0.25">
      <c r="A760" s="273" t="str">
        <f t="shared" si="54"/>
        <v/>
      </c>
      <c r="B760" s="180" t="str">
        <f t="shared" si="55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529" t="str">
        <f>IF(OR($F$30="",'Wniosek 2025 r.'!G760="",'Wniosek 2025 r.'!G760=0),"",'Wniosek 2025 r.'!G760)</f>
        <v/>
      </c>
      <c r="H760" s="530"/>
      <c r="I760" s="530"/>
    </row>
    <row r="761" spans="1:9" hidden="1" x14ac:dyDescent="0.25">
      <c r="A761" s="273" t="str">
        <f t="shared" si="54"/>
        <v/>
      </c>
      <c r="B761" s="180" t="str">
        <f t="shared" si="55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529" t="str">
        <f>IF(OR($F$30="",'Wniosek 2025 r.'!G761="",'Wniosek 2025 r.'!G761=0),"",'Wniosek 2025 r.'!G761)</f>
        <v/>
      </c>
      <c r="H761" s="530"/>
      <c r="I761" s="530"/>
    </row>
    <row r="762" spans="1:9" hidden="1" x14ac:dyDescent="0.25">
      <c r="A762" s="273" t="str">
        <f t="shared" si="54"/>
        <v/>
      </c>
      <c r="B762" s="180" t="str">
        <f t="shared" si="55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529" t="str">
        <f>IF(OR($F$30="",'Wniosek 2025 r.'!G762="",'Wniosek 2025 r.'!G762=0),"",'Wniosek 2025 r.'!G762)</f>
        <v/>
      </c>
      <c r="H762" s="530"/>
      <c r="I762" s="530"/>
    </row>
    <row r="763" spans="1:9" hidden="1" x14ac:dyDescent="0.25">
      <c r="A763" s="273" t="str">
        <f t="shared" si="54"/>
        <v/>
      </c>
      <c r="B763" s="180" t="str">
        <f t="shared" si="55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529" t="str">
        <f>IF(OR($F$30="",'Wniosek 2025 r.'!G763="",'Wniosek 2025 r.'!G763=0),"",'Wniosek 2025 r.'!G763)</f>
        <v/>
      </c>
      <c r="H763" s="530"/>
      <c r="I763" s="530"/>
    </row>
    <row r="764" spans="1:9" hidden="1" x14ac:dyDescent="0.25">
      <c r="A764" s="273" t="str">
        <f t="shared" si="54"/>
        <v/>
      </c>
      <c r="B764" s="180" t="str">
        <f t="shared" si="55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529" t="str">
        <f>IF(OR($F$30="",'Wniosek 2025 r.'!G764="",'Wniosek 2025 r.'!G764=0),"",'Wniosek 2025 r.'!G764)</f>
        <v/>
      </c>
      <c r="H764" s="530"/>
      <c r="I764" s="530"/>
    </row>
    <row r="765" spans="1:9" hidden="1" x14ac:dyDescent="0.25">
      <c r="A765" s="273" t="str">
        <f t="shared" si="54"/>
        <v/>
      </c>
      <c r="B765" s="180" t="str">
        <f t="shared" si="55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529" t="str">
        <f>IF(OR($F$30="",'Wniosek 2025 r.'!G765="",'Wniosek 2025 r.'!G765=0),"",'Wniosek 2025 r.'!G765)</f>
        <v/>
      </c>
      <c r="H765" s="530"/>
      <c r="I765" s="530"/>
    </row>
    <row r="766" spans="1:9" hidden="1" x14ac:dyDescent="0.25">
      <c r="A766" s="273" t="str">
        <f t="shared" si="54"/>
        <v/>
      </c>
      <c r="B766" s="180" t="str">
        <f t="shared" si="55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529" t="str">
        <f>IF(OR($F$30="",'Wniosek 2025 r.'!G766="",'Wniosek 2025 r.'!G766=0),"",'Wniosek 2025 r.'!G766)</f>
        <v/>
      </c>
      <c r="H766" s="530"/>
      <c r="I766" s="530"/>
    </row>
    <row r="767" spans="1:9" hidden="1" x14ac:dyDescent="0.25">
      <c r="A767" s="273" t="str">
        <f t="shared" si="54"/>
        <v/>
      </c>
      <c r="B767" s="180" t="str">
        <f t="shared" si="55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529" t="str">
        <f>IF(OR($F$30="",'Wniosek 2025 r.'!G767="",'Wniosek 2025 r.'!G767=0),"",'Wniosek 2025 r.'!G767)</f>
        <v/>
      </c>
      <c r="H767" s="530"/>
      <c r="I767" s="530"/>
    </row>
    <row r="768" spans="1:9" hidden="1" x14ac:dyDescent="0.25">
      <c r="A768" s="273" t="str">
        <f t="shared" si="54"/>
        <v/>
      </c>
      <c r="B768" s="180" t="str">
        <f t="shared" si="55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529" t="str">
        <f>IF(OR($F$30="",'Wniosek 2025 r.'!G768="",'Wniosek 2025 r.'!G768=0),"",'Wniosek 2025 r.'!G768)</f>
        <v/>
      </c>
      <c r="H768" s="530"/>
      <c r="I768" s="530"/>
    </row>
    <row r="769" spans="1:9" hidden="1" x14ac:dyDescent="0.25">
      <c r="A769" s="273" t="str">
        <f t="shared" si="54"/>
        <v/>
      </c>
      <c r="B769" s="180" t="str">
        <f t="shared" si="55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529" t="str">
        <f>IF(OR($F$30="",'Wniosek 2025 r.'!G769="",'Wniosek 2025 r.'!G769=0),"",'Wniosek 2025 r.'!G769)</f>
        <v/>
      </c>
      <c r="H769" s="530"/>
      <c r="I769" s="530"/>
    </row>
    <row r="770" spans="1:9" hidden="1" x14ac:dyDescent="0.25">
      <c r="A770" s="273" t="str">
        <f t="shared" si="54"/>
        <v/>
      </c>
      <c r="B770" s="180" t="str">
        <f t="shared" si="55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529" t="str">
        <f>IF(OR($F$30="",'Wniosek 2025 r.'!G770="",'Wniosek 2025 r.'!G770=0),"",'Wniosek 2025 r.'!G770)</f>
        <v/>
      </c>
      <c r="H770" s="530"/>
      <c r="I770" s="530"/>
    </row>
    <row r="771" spans="1:9" hidden="1" x14ac:dyDescent="0.25">
      <c r="A771" s="273" t="str">
        <f t="shared" si="54"/>
        <v/>
      </c>
      <c r="B771" s="180" t="str">
        <f t="shared" si="55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529" t="str">
        <f>IF(OR($F$30="",'Wniosek 2025 r.'!G771="",'Wniosek 2025 r.'!G771=0),"",'Wniosek 2025 r.'!G771)</f>
        <v/>
      </c>
      <c r="H771" s="530"/>
      <c r="I771" s="530"/>
    </row>
    <row r="772" spans="1:9" hidden="1" x14ac:dyDescent="0.25">
      <c r="A772" s="273" t="str">
        <f t="shared" si="54"/>
        <v/>
      </c>
      <c r="B772" s="180" t="str">
        <f t="shared" si="55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529" t="str">
        <f>IF(OR($F$30="",'Wniosek 2025 r.'!G772="",'Wniosek 2025 r.'!G772=0),"",'Wniosek 2025 r.'!G772)</f>
        <v/>
      </c>
      <c r="H772" s="530"/>
      <c r="I772" s="530"/>
    </row>
    <row r="773" spans="1:9" hidden="1" x14ac:dyDescent="0.25">
      <c r="A773" s="273" t="str">
        <f t="shared" ref="A773:A804" si="56">A72</f>
        <v/>
      </c>
      <c r="B773" s="180" t="str">
        <f t="shared" ref="B773:B804" si="57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529" t="str">
        <f>IF(OR($F$30="",'Wniosek 2025 r.'!G773="",'Wniosek 2025 r.'!G773=0),"",'Wniosek 2025 r.'!G773)</f>
        <v/>
      </c>
      <c r="H773" s="530"/>
      <c r="I773" s="530"/>
    </row>
    <row r="774" spans="1:9" hidden="1" x14ac:dyDescent="0.25">
      <c r="A774" s="273" t="str">
        <f t="shared" si="56"/>
        <v/>
      </c>
      <c r="B774" s="180" t="str">
        <f t="shared" si="57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529" t="str">
        <f>IF(OR($F$30="",'Wniosek 2025 r.'!G774="",'Wniosek 2025 r.'!G774=0),"",'Wniosek 2025 r.'!G774)</f>
        <v/>
      </c>
      <c r="H774" s="530"/>
      <c r="I774" s="530"/>
    </row>
    <row r="775" spans="1:9" hidden="1" x14ac:dyDescent="0.25">
      <c r="A775" s="273" t="str">
        <f t="shared" si="56"/>
        <v/>
      </c>
      <c r="B775" s="180" t="str">
        <f t="shared" si="57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529" t="str">
        <f>IF(OR($F$30="",'Wniosek 2025 r.'!G775="",'Wniosek 2025 r.'!G775=0),"",'Wniosek 2025 r.'!G775)</f>
        <v/>
      </c>
      <c r="H775" s="530"/>
      <c r="I775" s="530"/>
    </row>
    <row r="776" spans="1:9" hidden="1" x14ac:dyDescent="0.25">
      <c r="A776" s="273" t="str">
        <f t="shared" si="56"/>
        <v/>
      </c>
      <c r="B776" s="180" t="str">
        <f t="shared" si="57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529" t="str">
        <f>IF(OR($F$30="",'Wniosek 2025 r.'!G776="",'Wniosek 2025 r.'!G776=0),"",'Wniosek 2025 r.'!G776)</f>
        <v/>
      </c>
      <c r="H776" s="530"/>
      <c r="I776" s="530"/>
    </row>
    <row r="777" spans="1:9" hidden="1" x14ac:dyDescent="0.25">
      <c r="A777" s="273" t="str">
        <f t="shared" si="56"/>
        <v/>
      </c>
      <c r="B777" s="180" t="str">
        <f t="shared" si="57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529" t="str">
        <f>IF(OR($F$30="",'Wniosek 2025 r.'!G777="",'Wniosek 2025 r.'!G777=0),"",'Wniosek 2025 r.'!G777)</f>
        <v/>
      </c>
      <c r="H777" s="530"/>
      <c r="I777" s="530"/>
    </row>
    <row r="778" spans="1:9" hidden="1" x14ac:dyDescent="0.25">
      <c r="A778" s="273" t="str">
        <f t="shared" si="56"/>
        <v/>
      </c>
      <c r="B778" s="180" t="str">
        <f t="shared" si="57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529" t="str">
        <f>IF(OR($F$30="",'Wniosek 2025 r.'!G778="",'Wniosek 2025 r.'!G778=0),"",'Wniosek 2025 r.'!G778)</f>
        <v/>
      </c>
      <c r="H778" s="530"/>
      <c r="I778" s="530"/>
    </row>
    <row r="779" spans="1:9" hidden="1" x14ac:dyDescent="0.25">
      <c r="A779" s="273" t="str">
        <f t="shared" si="56"/>
        <v/>
      </c>
      <c r="B779" s="180" t="str">
        <f t="shared" si="57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529" t="str">
        <f>IF(OR($F$30="",'Wniosek 2025 r.'!G779="",'Wniosek 2025 r.'!G779=0),"",'Wniosek 2025 r.'!G779)</f>
        <v/>
      </c>
      <c r="H779" s="530"/>
      <c r="I779" s="530"/>
    </row>
    <row r="780" spans="1:9" hidden="1" x14ac:dyDescent="0.25">
      <c r="A780" s="273" t="str">
        <f t="shared" si="56"/>
        <v/>
      </c>
      <c r="B780" s="180" t="str">
        <f t="shared" si="57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529" t="str">
        <f>IF(OR($F$30="",'Wniosek 2025 r.'!G780="",'Wniosek 2025 r.'!G780=0),"",'Wniosek 2025 r.'!G780)</f>
        <v/>
      </c>
      <c r="H780" s="530"/>
      <c r="I780" s="530"/>
    </row>
    <row r="781" spans="1:9" hidden="1" x14ac:dyDescent="0.25">
      <c r="A781" s="273" t="str">
        <f t="shared" si="56"/>
        <v/>
      </c>
      <c r="B781" s="180" t="str">
        <f t="shared" si="57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529" t="str">
        <f>IF(OR($F$30="",'Wniosek 2025 r.'!G781="",'Wniosek 2025 r.'!G781=0),"",'Wniosek 2025 r.'!G781)</f>
        <v/>
      </c>
      <c r="H781" s="530"/>
      <c r="I781" s="530"/>
    </row>
    <row r="782" spans="1:9" hidden="1" x14ac:dyDescent="0.25">
      <c r="A782" s="273" t="str">
        <f t="shared" si="56"/>
        <v/>
      </c>
      <c r="B782" s="180" t="str">
        <f t="shared" si="57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529" t="str">
        <f>IF(OR($F$30="",'Wniosek 2025 r.'!G782="",'Wniosek 2025 r.'!G782=0),"",'Wniosek 2025 r.'!G782)</f>
        <v/>
      </c>
      <c r="H782" s="530"/>
      <c r="I782" s="530"/>
    </row>
    <row r="783" spans="1:9" hidden="1" x14ac:dyDescent="0.25">
      <c r="A783" s="273" t="str">
        <f t="shared" si="56"/>
        <v/>
      </c>
      <c r="B783" s="180" t="str">
        <f t="shared" si="57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529" t="str">
        <f>IF(OR($F$30="",'Wniosek 2025 r.'!G783="",'Wniosek 2025 r.'!G783=0),"",'Wniosek 2025 r.'!G783)</f>
        <v/>
      </c>
      <c r="H783" s="530"/>
      <c r="I783" s="530"/>
    </row>
    <row r="784" spans="1:9" hidden="1" x14ac:dyDescent="0.25">
      <c r="A784" s="273" t="str">
        <f t="shared" si="56"/>
        <v/>
      </c>
      <c r="B784" s="180" t="str">
        <f t="shared" si="57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529" t="str">
        <f>IF(OR($F$30="",'Wniosek 2025 r.'!G784="",'Wniosek 2025 r.'!G784=0),"",'Wniosek 2025 r.'!G784)</f>
        <v/>
      </c>
      <c r="H784" s="530"/>
      <c r="I784" s="530"/>
    </row>
    <row r="785" spans="1:9" hidden="1" x14ac:dyDescent="0.25">
      <c r="A785" s="273" t="str">
        <f t="shared" si="56"/>
        <v/>
      </c>
      <c r="B785" s="180" t="str">
        <f t="shared" si="57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529" t="str">
        <f>IF(OR($F$30="",'Wniosek 2025 r.'!G785="",'Wniosek 2025 r.'!G785=0),"",'Wniosek 2025 r.'!G785)</f>
        <v/>
      </c>
      <c r="H785" s="530"/>
      <c r="I785" s="530"/>
    </row>
    <row r="786" spans="1:9" hidden="1" x14ac:dyDescent="0.25">
      <c r="A786" s="273" t="str">
        <f t="shared" si="56"/>
        <v/>
      </c>
      <c r="B786" s="180" t="str">
        <f t="shared" si="57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529" t="str">
        <f>IF(OR($F$30="",'Wniosek 2025 r.'!G786="",'Wniosek 2025 r.'!G786=0),"",'Wniosek 2025 r.'!G786)</f>
        <v/>
      </c>
      <c r="H786" s="530"/>
      <c r="I786" s="530"/>
    </row>
    <row r="787" spans="1:9" hidden="1" x14ac:dyDescent="0.25">
      <c r="A787" s="273" t="str">
        <f t="shared" si="56"/>
        <v/>
      </c>
      <c r="B787" s="180" t="str">
        <f t="shared" si="57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529" t="str">
        <f>IF(OR($F$30="",'Wniosek 2025 r.'!G787="",'Wniosek 2025 r.'!G787=0),"",'Wniosek 2025 r.'!G787)</f>
        <v/>
      </c>
      <c r="H787" s="530"/>
      <c r="I787" s="530"/>
    </row>
    <row r="788" spans="1:9" hidden="1" x14ac:dyDescent="0.25">
      <c r="A788" s="273" t="str">
        <f t="shared" si="56"/>
        <v/>
      </c>
      <c r="B788" s="180" t="str">
        <f t="shared" si="57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529" t="str">
        <f>IF(OR($F$30="",'Wniosek 2025 r.'!G788="",'Wniosek 2025 r.'!G788=0),"",'Wniosek 2025 r.'!G788)</f>
        <v/>
      </c>
      <c r="H788" s="530"/>
      <c r="I788" s="530"/>
    </row>
    <row r="789" spans="1:9" hidden="1" x14ac:dyDescent="0.25">
      <c r="A789" s="273" t="str">
        <f t="shared" si="56"/>
        <v/>
      </c>
      <c r="B789" s="180" t="str">
        <f t="shared" si="57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529" t="str">
        <f>IF(OR($F$30="",'Wniosek 2025 r.'!G789="",'Wniosek 2025 r.'!G789=0),"",'Wniosek 2025 r.'!G789)</f>
        <v/>
      </c>
      <c r="H789" s="530"/>
      <c r="I789" s="530"/>
    </row>
    <row r="790" spans="1:9" hidden="1" x14ac:dyDescent="0.25">
      <c r="A790" s="273" t="str">
        <f t="shared" si="56"/>
        <v/>
      </c>
      <c r="B790" s="180" t="str">
        <f t="shared" si="57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529" t="str">
        <f>IF(OR($F$30="",'Wniosek 2025 r.'!G790="",'Wniosek 2025 r.'!G790=0),"",'Wniosek 2025 r.'!G790)</f>
        <v/>
      </c>
      <c r="H790" s="530"/>
      <c r="I790" s="530"/>
    </row>
    <row r="791" spans="1:9" hidden="1" x14ac:dyDescent="0.25">
      <c r="A791" s="273" t="str">
        <f t="shared" si="56"/>
        <v/>
      </c>
      <c r="B791" s="180" t="str">
        <f t="shared" si="57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529" t="str">
        <f>IF(OR($F$30="",'Wniosek 2025 r.'!G791="",'Wniosek 2025 r.'!G791=0),"",'Wniosek 2025 r.'!G791)</f>
        <v/>
      </c>
      <c r="H791" s="530"/>
      <c r="I791" s="530"/>
    </row>
    <row r="792" spans="1:9" hidden="1" x14ac:dyDescent="0.25">
      <c r="A792" s="273" t="str">
        <f t="shared" si="56"/>
        <v/>
      </c>
      <c r="B792" s="180" t="str">
        <f t="shared" si="57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529" t="str">
        <f>IF(OR($F$30="",'Wniosek 2025 r.'!G792="",'Wniosek 2025 r.'!G792=0),"",'Wniosek 2025 r.'!G792)</f>
        <v/>
      </c>
      <c r="H792" s="530"/>
      <c r="I792" s="530"/>
    </row>
    <row r="793" spans="1:9" hidden="1" x14ac:dyDescent="0.25">
      <c r="A793" s="273" t="str">
        <f t="shared" si="56"/>
        <v/>
      </c>
      <c r="B793" s="180" t="str">
        <f t="shared" si="57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529" t="str">
        <f>IF(OR($F$30="",'Wniosek 2025 r.'!G793="",'Wniosek 2025 r.'!G793=0),"",'Wniosek 2025 r.'!G793)</f>
        <v/>
      </c>
      <c r="H793" s="530"/>
      <c r="I793" s="530"/>
    </row>
    <row r="794" spans="1:9" hidden="1" x14ac:dyDescent="0.25">
      <c r="A794" s="273" t="str">
        <f t="shared" si="56"/>
        <v/>
      </c>
      <c r="B794" s="180" t="str">
        <f t="shared" si="57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529" t="str">
        <f>IF(OR($F$30="",'Wniosek 2025 r.'!G794="",'Wniosek 2025 r.'!G794=0),"",'Wniosek 2025 r.'!G794)</f>
        <v/>
      </c>
      <c r="H794" s="530"/>
      <c r="I794" s="530"/>
    </row>
    <row r="795" spans="1:9" hidden="1" x14ac:dyDescent="0.25">
      <c r="A795" s="273" t="str">
        <f t="shared" si="56"/>
        <v/>
      </c>
      <c r="B795" s="180" t="str">
        <f t="shared" si="57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529" t="str">
        <f>IF(OR($F$30="",'Wniosek 2025 r.'!G795="",'Wniosek 2025 r.'!G795=0),"",'Wniosek 2025 r.'!G795)</f>
        <v/>
      </c>
      <c r="H795" s="530"/>
      <c r="I795" s="530"/>
    </row>
    <row r="796" spans="1:9" hidden="1" x14ac:dyDescent="0.25">
      <c r="A796" s="273" t="str">
        <f t="shared" si="56"/>
        <v/>
      </c>
      <c r="B796" s="180" t="str">
        <f t="shared" si="57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529" t="str">
        <f>IF(OR($F$30="",'Wniosek 2025 r.'!G796="",'Wniosek 2025 r.'!G796=0),"",'Wniosek 2025 r.'!G796)</f>
        <v/>
      </c>
      <c r="H796" s="530"/>
      <c r="I796" s="530"/>
    </row>
    <row r="797" spans="1:9" hidden="1" x14ac:dyDescent="0.25">
      <c r="A797" s="273" t="str">
        <f t="shared" si="56"/>
        <v/>
      </c>
      <c r="B797" s="180" t="str">
        <f t="shared" si="57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529" t="str">
        <f>IF(OR($F$30="",'Wniosek 2025 r.'!G797="",'Wniosek 2025 r.'!G797=0),"",'Wniosek 2025 r.'!G797)</f>
        <v/>
      </c>
      <c r="H797" s="530"/>
      <c r="I797" s="530"/>
    </row>
    <row r="798" spans="1:9" hidden="1" x14ac:dyDescent="0.25">
      <c r="A798" s="273" t="str">
        <f t="shared" si="56"/>
        <v/>
      </c>
      <c r="B798" s="180" t="str">
        <f t="shared" si="57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529" t="str">
        <f>IF(OR($F$30="",'Wniosek 2025 r.'!G798="",'Wniosek 2025 r.'!G798=0),"",'Wniosek 2025 r.'!G798)</f>
        <v/>
      </c>
      <c r="H798" s="530"/>
      <c r="I798" s="530"/>
    </row>
    <row r="799" spans="1:9" hidden="1" x14ac:dyDescent="0.25">
      <c r="A799" s="273" t="str">
        <f t="shared" si="56"/>
        <v/>
      </c>
      <c r="B799" s="180" t="str">
        <f t="shared" si="57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529" t="str">
        <f>IF(OR($F$30="",'Wniosek 2025 r.'!G799="",'Wniosek 2025 r.'!G799=0),"",'Wniosek 2025 r.'!G799)</f>
        <v/>
      </c>
      <c r="H799" s="530"/>
      <c r="I799" s="530"/>
    </row>
    <row r="800" spans="1:9" hidden="1" x14ac:dyDescent="0.25">
      <c r="A800" s="273" t="str">
        <f t="shared" si="56"/>
        <v/>
      </c>
      <c r="B800" s="180" t="str">
        <f t="shared" si="57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529" t="str">
        <f>IF(OR($F$30="",'Wniosek 2025 r.'!G800="",'Wniosek 2025 r.'!G800=0),"",'Wniosek 2025 r.'!G800)</f>
        <v/>
      </c>
      <c r="H800" s="530"/>
      <c r="I800" s="530"/>
    </row>
    <row r="801" spans="1:9" hidden="1" x14ac:dyDescent="0.25">
      <c r="A801" s="273" t="str">
        <f t="shared" si="56"/>
        <v/>
      </c>
      <c r="B801" s="180" t="str">
        <f t="shared" si="57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529" t="str">
        <f>IF(OR($F$30="",'Wniosek 2025 r.'!G801="",'Wniosek 2025 r.'!G801=0),"",'Wniosek 2025 r.'!G801)</f>
        <v/>
      </c>
      <c r="H801" s="530"/>
      <c r="I801" s="530"/>
    </row>
    <row r="802" spans="1:9" hidden="1" x14ac:dyDescent="0.25">
      <c r="A802" s="273" t="str">
        <f t="shared" si="56"/>
        <v/>
      </c>
      <c r="B802" s="180" t="str">
        <f t="shared" si="57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529" t="str">
        <f>IF(OR($F$30="",'Wniosek 2025 r.'!G802="",'Wniosek 2025 r.'!G802=0),"",'Wniosek 2025 r.'!G802)</f>
        <v/>
      </c>
      <c r="H802" s="530"/>
      <c r="I802" s="530"/>
    </row>
    <row r="803" spans="1:9" hidden="1" x14ac:dyDescent="0.25">
      <c r="A803" s="273" t="str">
        <f t="shared" si="56"/>
        <v/>
      </c>
      <c r="B803" s="180" t="str">
        <f t="shared" si="57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529" t="str">
        <f>IF(OR($F$30="",'Wniosek 2025 r.'!G803="",'Wniosek 2025 r.'!G803=0),"",'Wniosek 2025 r.'!G803)</f>
        <v/>
      </c>
      <c r="H803" s="530"/>
      <c r="I803" s="530"/>
    </row>
    <row r="804" spans="1:9" hidden="1" x14ac:dyDescent="0.25">
      <c r="A804" s="273" t="str">
        <f t="shared" si="56"/>
        <v/>
      </c>
      <c r="B804" s="180" t="str">
        <f t="shared" si="57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529" t="str">
        <f>IF(OR($F$30="",'Wniosek 2025 r.'!G804="",'Wniosek 2025 r.'!G804=0),"",'Wniosek 2025 r.'!G804)</f>
        <v/>
      </c>
      <c r="H804" s="530"/>
      <c r="I804" s="530"/>
    </row>
    <row r="805" spans="1:9" hidden="1" x14ac:dyDescent="0.25">
      <c r="A805" s="273" t="str">
        <f t="shared" ref="A805:A830" si="58">A104</f>
        <v/>
      </c>
      <c r="B805" s="180" t="str">
        <f t="shared" ref="B805:B830" si="59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529" t="str">
        <f>IF(OR($F$30="",'Wniosek 2025 r.'!G805="",'Wniosek 2025 r.'!G805=0),"",'Wniosek 2025 r.'!G805)</f>
        <v/>
      </c>
      <c r="H805" s="530"/>
      <c r="I805" s="530"/>
    </row>
    <row r="806" spans="1:9" hidden="1" x14ac:dyDescent="0.25">
      <c r="A806" s="273" t="str">
        <f t="shared" si="58"/>
        <v/>
      </c>
      <c r="B806" s="180" t="str">
        <f t="shared" si="59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529" t="str">
        <f>IF(OR($F$30="",'Wniosek 2025 r.'!G806="",'Wniosek 2025 r.'!G806=0),"",'Wniosek 2025 r.'!G806)</f>
        <v/>
      </c>
      <c r="H806" s="530"/>
      <c r="I806" s="530"/>
    </row>
    <row r="807" spans="1:9" hidden="1" x14ac:dyDescent="0.25">
      <c r="A807" s="273" t="str">
        <f t="shared" si="58"/>
        <v/>
      </c>
      <c r="B807" s="180" t="str">
        <f t="shared" si="59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529" t="str">
        <f>IF(OR($F$30="",'Wniosek 2025 r.'!G807="",'Wniosek 2025 r.'!G807=0),"",'Wniosek 2025 r.'!G807)</f>
        <v/>
      </c>
      <c r="H807" s="530"/>
      <c r="I807" s="530"/>
    </row>
    <row r="808" spans="1:9" hidden="1" x14ac:dyDescent="0.25">
      <c r="A808" s="273" t="str">
        <f t="shared" si="58"/>
        <v/>
      </c>
      <c r="B808" s="180" t="str">
        <f t="shared" si="59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529" t="str">
        <f>IF(OR($F$30="",'Wniosek 2025 r.'!G808="",'Wniosek 2025 r.'!G808=0),"",'Wniosek 2025 r.'!G808)</f>
        <v/>
      </c>
      <c r="H808" s="530"/>
      <c r="I808" s="530"/>
    </row>
    <row r="809" spans="1:9" hidden="1" x14ac:dyDescent="0.25">
      <c r="A809" s="273" t="str">
        <f t="shared" si="58"/>
        <v/>
      </c>
      <c r="B809" s="180" t="str">
        <f t="shared" si="59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529" t="str">
        <f>IF(OR($F$30="",'Wniosek 2025 r.'!G809="",'Wniosek 2025 r.'!G809=0),"",'Wniosek 2025 r.'!G809)</f>
        <v/>
      </c>
      <c r="H809" s="530"/>
      <c r="I809" s="530"/>
    </row>
    <row r="810" spans="1:9" hidden="1" x14ac:dyDescent="0.25">
      <c r="A810" s="273" t="str">
        <f t="shared" si="58"/>
        <v/>
      </c>
      <c r="B810" s="180" t="str">
        <f t="shared" si="59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529" t="str">
        <f>IF(OR($F$30="",'Wniosek 2025 r.'!G810="",'Wniosek 2025 r.'!G810=0),"",'Wniosek 2025 r.'!G810)</f>
        <v/>
      </c>
      <c r="H810" s="530"/>
      <c r="I810" s="530"/>
    </row>
    <row r="811" spans="1:9" hidden="1" x14ac:dyDescent="0.25">
      <c r="A811" s="273" t="str">
        <f t="shared" si="58"/>
        <v/>
      </c>
      <c r="B811" s="180" t="str">
        <f t="shared" si="59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529" t="str">
        <f>IF(OR($F$30="",'Wniosek 2025 r.'!G811="",'Wniosek 2025 r.'!G811=0),"",'Wniosek 2025 r.'!G811)</f>
        <v/>
      </c>
      <c r="H811" s="530"/>
      <c r="I811" s="530"/>
    </row>
    <row r="812" spans="1:9" hidden="1" x14ac:dyDescent="0.25">
      <c r="A812" s="273" t="str">
        <f t="shared" si="58"/>
        <v/>
      </c>
      <c r="B812" s="180" t="str">
        <f t="shared" si="59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529" t="str">
        <f>IF(OR($F$30="",'Wniosek 2025 r.'!G812="",'Wniosek 2025 r.'!G812=0),"",'Wniosek 2025 r.'!G812)</f>
        <v/>
      </c>
      <c r="H812" s="530"/>
      <c r="I812" s="530"/>
    </row>
    <row r="813" spans="1:9" hidden="1" x14ac:dyDescent="0.25">
      <c r="A813" s="273" t="str">
        <f t="shared" si="58"/>
        <v/>
      </c>
      <c r="B813" s="180" t="str">
        <f t="shared" si="59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529" t="str">
        <f>IF(OR($F$30="",'Wniosek 2025 r.'!G813="",'Wniosek 2025 r.'!G813=0),"",'Wniosek 2025 r.'!G813)</f>
        <v/>
      </c>
      <c r="H813" s="530"/>
      <c r="I813" s="530"/>
    </row>
    <row r="814" spans="1:9" hidden="1" x14ac:dyDescent="0.25">
      <c r="A814" s="273" t="str">
        <f t="shared" si="58"/>
        <v/>
      </c>
      <c r="B814" s="180" t="str">
        <f t="shared" si="59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529" t="str">
        <f>IF(OR($F$30="",'Wniosek 2025 r.'!G814="",'Wniosek 2025 r.'!G814=0),"",'Wniosek 2025 r.'!G814)</f>
        <v/>
      </c>
      <c r="H814" s="530"/>
      <c r="I814" s="530"/>
    </row>
    <row r="815" spans="1:9" hidden="1" x14ac:dyDescent="0.25">
      <c r="A815" s="273" t="str">
        <f t="shared" si="58"/>
        <v/>
      </c>
      <c r="B815" s="180" t="str">
        <f t="shared" si="59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529" t="str">
        <f>IF(OR($F$30="",'Wniosek 2025 r.'!G815="",'Wniosek 2025 r.'!G815=0),"",'Wniosek 2025 r.'!G815)</f>
        <v/>
      </c>
      <c r="H815" s="530"/>
      <c r="I815" s="530"/>
    </row>
    <row r="816" spans="1:9" hidden="1" x14ac:dyDescent="0.25">
      <c r="A816" s="273" t="str">
        <f t="shared" si="58"/>
        <v/>
      </c>
      <c r="B816" s="180" t="str">
        <f t="shared" si="59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529" t="str">
        <f>IF(OR($F$30="",'Wniosek 2025 r.'!G816="",'Wniosek 2025 r.'!G816=0),"",'Wniosek 2025 r.'!G816)</f>
        <v/>
      </c>
      <c r="H816" s="530"/>
      <c r="I816" s="530"/>
    </row>
    <row r="817" spans="1:9" hidden="1" x14ac:dyDescent="0.25">
      <c r="A817" s="273" t="str">
        <f t="shared" si="58"/>
        <v/>
      </c>
      <c r="B817" s="180" t="str">
        <f t="shared" si="59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529" t="str">
        <f>IF(OR($F$30="",'Wniosek 2025 r.'!G817="",'Wniosek 2025 r.'!G817=0),"",'Wniosek 2025 r.'!G817)</f>
        <v/>
      </c>
      <c r="H817" s="530"/>
      <c r="I817" s="530"/>
    </row>
    <row r="818" spans="1:9" hidden="1" x14ac:dyDescent="0.25">
      <c r="A818" s="273" t="str">
        <f t="shared" si="58"/>
        <v/>
      </c>
      <c r="B818" s="180" t="str">
        <f t="shared" si="59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529" t="str">
        <f>IF(OR($F$30="",'Wniosek 2025 r.'!G818="",'Wniosek 2025 r.'!G818=0),"",'Wniosek 2025 r.'!G818)</f>
        <v/>
      </c>
      <c r="H818" s="530"/>
      <c r="I818" s="530"/>
    </row>
    <row r="819" spans="1:9" hidden="1" x14ac:dyDescent="0.25">
      <c r="A819" s="273" t="str">
        <f t="shared" si="58"/>
        <v/>
      </c>
      <c r="B819" s="180" t="str">
        <f t="shared" si="59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529" t="str">
        <f>IF(OR($F$30="",'Wniosek 2025 r.'!G819="",'Wniosek 2025 r.'!G819=0),"",'Wniosek 2025 r.'!G819)</f>
        <v/>
      </c>
      <c r="H819" s="530"/>
      <c r="I819" s="530"/>
    </row>
    <row r="820" spans="1:9" hidden="1" x14ac:dyDescent="0.25">
      <c r="A820" s="273" t="str">
        <f t="shared" si="58"/>
        <v/>
      </c>
      <c r="B820" s="180" t="str">
        <f t="shared" si="59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529" t="str">
        <f>IF(OR($F$30="",'Wniosek 2025 r.'!G820="",'Wniosek 2025 r.'!G820=0),"",'Wniosek 2025 r.'!G820)</f>
        <v/>
      </c>
      <c r="H820" s="530"/>
      <c r="I820" s="530"/>
    </row>
    <row r="821" spans="1:9" hidden="1" x14ac:dyDescent="0.25">
      <c r="A821" s="273" t="str">
        <f t="shared" si="58"/>
        <v/>
      </c>
      <c r="B821" s="180" t="str">
        <f t="shared" si="59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529" t="str">
        <f>IF(OR($F$30="",'Wniosek 2025 r.'!G821="",'Wniosek 2025 r.'!G821=0),"",'Wniosek 2025 r.'!G821)</f>
        <v/>
      </c>
      <c r="H821" s="530"/>
      <c r="I821" s="530"/>
    </row>
    <row r="822" spans="1:9" hidden="1" x14ac:dyDescent="0.25">
      <c r="A822" s="273" t="str">
        <f t="shared" si="58"/>
        <v/>
      </c>
      <c r="B822" s="180" t="str">
        <f t="shared" si="59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529" t="str">
        <f>IF(OR($F$30="",'Wniosek 2025 r.'!G822="",'Wniosek 2025 r.'!G822=0),"",'Wniosek 2025 r.'!G822)</f>
        <v/>
      </c>
      <c r="H822" s="530"/>
      <c r="I822" s="530"/>
    </row>
    <row r="823" spans="1:9" hidden="1" x14ac:dyDescent="0.25">
      <c r="A823" s="273" t="str">
        <f t="shared" si="58"/>
        <v/>
      </c>
      <c r="B823" s="180" t="str">
        <f t="shared" si="59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529" t="str">
        <f>IF(OR($F$30="",'Wniosek 2025 r.'!G823="",'Wniosek 2025 r.'!G823=0),"",'Wniosek 2025 r.'!G823)</f>
        <v/>
      </c>
      <c r="H823" s="530"/>
      <c r="I823" s="530"/>
    </row>
    <row r="824" spans="1:9" hidden="1" x14ac:dyDescent="0.25">
      <c r="A824" s="273" t="str">
        <f t="shared" si="58"/>
        <v/>
      </c>
      <c r="B824" s="180" t="str">
        <f t="shared" si="59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529" t="str">
        <f>IF(OR($F$30="",'Wniosek 2025 r.'!G824="",'Wniosek 2025 r.'!G824=0),"",'Wniosek 2025 r.'!G824)</f>
        <v/>
      </c>
      <c r="H824" s="530"/>
      <c r="I824" s="530"/>
    </row>
    <row r="825" spans="1:9" hidden="1" x14ac:dyDescent="0.25">
      <c r="A825" s="273" t="str">
        <f t="shared" si="58"/>
        <v/>
      </c>
      <c r="B825" s="180" t="str">
        <f t="shared" si="59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529" t="str">
        <f>IF(OR($F$30="",'Wniosek 2025 r.'!G825="",'Wniosek 2025 r.'!G825=0),"",'Wniosek 2025 r.'!G825)</f>
        <v/>
      </c>
      <c r="H825" s="530"/>
      <c r="I825" s="530"/>
    </row>
    <row r="826" spans="1:9" hidden="1" x14ac:dyDescent="0.25">
      <c r="A826" s="273" t="str">
        <f t="shared" si="58"/>
        <v/>
      </c>
      <c r="B826" s="180" t="str">
        <f t="shared" si="59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529" t="str">
        <f>IF(OR($F$30="",'Wniosek 2025 r.'!G826="",'Wniosek 2025 r.'!G826=0),"",'Wniosek 2025 r.'!G826)</f>
        <v/>
      </c>
      <c r="H826" s="530"/>
      <c r="I826" s="530"/>
    </row>
    <row r="827" spans="1:9" hidden="1" x14ac:dyDescent="0.25">
      <c r="A827" s="273" t="str">
        <f t="shared" si="58"/>
        <v/>
      </c>
      <c r="B827" s="180" t="str">
        <f t="shared" si="59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529" t="str">
        <f>IF(OR($F$30="",'Wniosek 2025 r.'!G827="",'Wniosek 2025 r.'!G827=0),"",'Wniosek 2025 r.'!G827)</f>
        <v/>
      </c>
      <c r="H827" s="530"/>
      <c r="I827" s="530"/>
    </row>
    <row r="828" spans="1:9" hidden="1" x14ac:dyDescent="0.25">
      <c r="A828" s="273" t="str">
        <f t="shared" si="58"/>
        <v/>
      </c>
      <c r="B828" s="180" t="str">
        <f t="shared" si="59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529" t="str">
        <f>IF(OR($F$30="",'Wniosek 2025 r.'!G828="",'Wniosek 2025 r.'!G828=0),"",'Wniosek 2025 r.'!G828)</f>
        <v/>
      </c>
      <c r="H828" s="530"/>
      <c r="I828" s="530"/>
    </row>
    <row r="829" spans="1:9" hidden="1" x14ac:dyDescent="0.25">
      <c r="A829" s="273" t="str">
        <f t="shared" si="58"/>
        <v/>
      </c>
      <c r="B829" s="180" t="str">
        <f t="shared" si="59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529" t="str">
        <f>IF(OR($F$30="",'Wniosek 2025 r.'!G829="",'Wniosek 2025 r.'!G829=0),"",'Wniosek 2025 r.'!G829)</f>
        <v/>
      </c>
      <c r="H829" s="530"/>
      <c r="I829" s="530"/>
    </row>
    <row r="830" spans="1:9" hidden="1" x14ac:dyDescent="0.25">
      <c r="A830" s="273" t="str">
        <f t="shared" si="58"/>
        <v/>
      </c>
      <c r="B830" s="180" t="str">
        <f t="shared" si="59"/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529" t="str">
        <f>IF(OR($F$30="",'Wniosek 2025 r.'!G830="",'Wniosek 2025 r.'!G830=0),"",'Wniosek 2025 r.'!G830)</f>
        <v/>
      </c>
      <c r="H830" s="530"/>
      <c r="I830" s="530"/>
    </row>
    <row r="831" spans="1:9" hidden="1" x14ac:dyDescent="0.25">
      <c r="A831" s="273" t="str">
        <f t="shared" ref="A831:A840" si="60">A130</f>
        <v/>
      </c>
      <c r="B831" s="180" t="str">
        <f t="shared" ref="B831:B840" si="61">B716</f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529" t="str">
        <f>IF(OR($F$30="",'Wniosek 2025 r.'!G831="",'Wniosek 2025 r.'!G831=0),"",'Wniosek 2025 r.'!G831)</f>
        <v/>
      </c>
      <c r="H831" s="530"/>
      <c r="I831" s="530"/>
    </row>
    <row r="832" spans="1:9" hidden="1" x14ac:dyDescent="0.25">
      <c r="A832" s="273" t="str">
        <f t="shared" si="60"/>
        <v/>
      </c>
      <c r="B832" s="180" t="str">
        <f t="shared" si="61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529" t="str">
        <f>IF(OR($F$30="",'Wniosek 2025 r.'!G832="",'Wniosek 2025 r.'!G832=0),"",'Wniosek 2025 r.'!G832)</f>
        <v/>
      </c>
      <c r="H832" s="530"/>
      <c r="I832" s="530"/>
    </row>
    <row r="833" spans="1:9" hidden="1" x14ac:dyDescent="0.25">
      <c r="A833" s="273" t="str">
        <f t="shared" si="60"/>
        <v/>
      </c>
      <c r="B833" s="180" t="str">
        <f t="shared" si="61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529" t="str">
        <f>IF(OR($F$30="",'Wniosek 2025 r.'!G833="",'Wniosek 2025 r.'!G833=0),"",'Wniosek 2025 r.'!G833)</f>
        <v/>
      </c>
      <c r="H833" s="530"/>
      <c r="I833" s="530"/>
    </row>
    <row r="834" spans="1:9" hidden="1" x14ac:dyDescent="0.25">
      <c r="A834" s="273" t="str">
        <f t="shared" si="60"/>
        <v/>
      </c>
      <c r="B834" s="180" t="str">
        <f t="shared" si="61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529" t="str">
        <f>IF(OR($F$30="",'Wniosek 2025 r.'!G834="",'Wniosek 2025 r.'!G834=0),"",'Wniosek 2025 r.'!G834)</f>
        <v/>
      </c>
      <c r="H834" s="530"/>
      <c r="I834" s="530"/>
    </row>
    <row r="835" spans="1:9" hidden="1" x14ac:dyDescent="0.25">
      <c r="A835" s="273" t="str">
        <f t="shared" si="60"/>
        <v/>
      </c>
      <c r="B835" s="180" t="str">
        <f t="shared" si="61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529" t="str">
        <f>IF(OR($F$30="",'Wniosek 2025 r.'!G835="",'Wniosek 2025 r.'!G835=0),"",'Wniosek 2025 r.'!G835)</f>
        <v/>
      </c>
      <c r="H835" s="530"/>
      <c r="I835" s="530"/>
    </row>
    <row r="836" spans="1:9" hidden="1" x14ac:dyDescent="0.25">
      <c r="A836" s="273" t="str">
        <f t="shared" si="60"/>
        <v/>
      </c>
      <c r="B836" s="180" t="str">
        <f t="shared" si="61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529" t="str">
        <f>IF(OR($F$30="",'Wniosek 2025 r.'!G836="",'Wniosek 2025 r.'!G836=0),"",'Wniosek 2025 r.'!G836)</f>
        <v/>
      </c>
      <c r="H836" s="530"/>
      <c r="I836" s="530"/>
    </row>
    <row r="837" spans="1:9" hidden="1" x14ac:dyDescent="0.25">
      <c r="A837" s="273" t="str">
        <f t="shared" si="60"/>
        <v/>
      </c>
      <c r="B837" s="180" t="str">
        <f t="shared" si="61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529" t="str">
        <f>IF(OR($F$30="",'Wniosek 2025 r.'!G837="",'Wniosek 2025 r.'!G837=0),"",'Wniosek 2025 r.'!G837)</f>
        <v/>
      </c>
      <c r="H837" s="530"/>
      <c r="I837" s="530"/>
    </row>
    <row r="838" spans="1:9" hidden="1" x14ac:dyDescent="0.25">
      <c r="A838" s="273" t="str">
        <f t="shared" si="60"/>
        <v/>
      </c>
      <c r="B838" s="180" t="str">
        <f t="shared" si="61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529" t="str">
        <f>IF(OR($F$30="",'Wniosek 2025 r.'!G838="",'Wniosek 2025 r.'!G838=0),"",'Wniosek 2025 r.'!G838)</f>
        <v/>
      </c>
      <c r="H838" s="530"/>
      <c r="I838" s="530"/>
    </row>
    <row r="839" spans="1:9" hidden="1" x14ac:dyDescent="0.25">
      <c r="A839" s="273" t="str">
        <f t="shared" si="60"/>
        <v/>
      </c>
      <c r="B839" s="180" t="str">
        <f t="shared" si="61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529" t="str">
        <f>IF(OR($F$30="",'Wniosek 2025 r.'!G839="",'Wniosek 2025 r.'!G839=0),"",'Wniosek 2025 r.'!G839)</f>
        <v/>
      </c>
      <c r="H839" s="530"/>
      <c r="I839" s="530"/>
    </row>
    <row r="840" spans="1:9" hidden="1" x14ac:dyDescent="0.25">
      <c r="A840" s="273" t="str">
        <f t="shared" si="60"/>
        <v/>
      </c>
      <c r="B840" s="180" t="str">
        <f t="shared" si="61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529" t="str">
        <f>IF(OR($F$30="",'Wniosek 2025 r.'!G840="",'Wniosek 2025 r.'!G840=0),"",'Wniosek 2025 r.'!G840)</f>
        <v/>
      </c>
      <c r="H840" s="530"/>
      <c r="I840" s="530"/>
    </row>
    <row r="841" spans="1:9" hidden="1" x14ac:dyDescent="0.25">
      <c r="A841" s="273" t="str">
        <f t="shared" ref="A841:A846" si="62">A140</f>
        <v/>
      </c>
      <c r="B841" s="180" t="str">
        <f t="shared" ref="B841:B850" si="63">B726</f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529" t="str">
        <f>IF(OR($F$30="",'Wniosek 2025 r.'!G841="",'Wniosek 2025 r.'!G841=0),"",'Wniosek 2025 r.'!G841)</f>
        <v/>
      </c>
      <c r="H841" s="530"/>
      <c r="I841" s="530"/>
    </row>
    <row r="842" spans="1:9" hidden="1" x14ac:dyDescent="0.25">
      <c r="A842" s="273" t="str">
        <f t="shared" si="62"/>
        <v/>
      </c>
      <c r="B842" s="180" t="str">
        <f t="shared" si="63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529" t="str">
        <f>IF(OR($F$30="",'Wniosek 2025 r.'!G842="",'Wniosek 2025 r.'!G842=0),"",'Wniosek 2025 r.'!G842)</f>
        <v/>
      </c>
      <c r="H842" s="530"/>
      <c r="I842" s="530"/>
    </row>
    <row r="843" spans="1:9" hidden="1" x14ac:dyDescent="0.25">
      <c r="A843" s="273" t="str">
        <f t="shared" si="62"/>
        <v/>
      </c>
      <c r="B843" s="180" t="str">
        <f t="shared" si="63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529" t="str">
        <f>IF(OR($F$30="",'Wniosek 2025 r.'!G843="",'Wniosek 2025 r.'!G843=0),"",'Wniosek 2025 r.'!G843)</f>
        <v/>
      </c>
      <c r="H843" s="530"/>
      <c r="I843" s="530"/>
    </row>
    <row r="844" spans="1:9" hidden="1" x14ac:dyDescent="0.25">
      <c r="A844" s="273" t="str">
        <f t="shared" si="62"/>
        <v/>
      </c>
      <c r="B844" s="180" t="str">
        <f t="shared" si="63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529" t="str">
        <f>IF(OR($F$30="",'Wniosek 2025 r.'!G844="",'Wniosek 2025 r.'!G844=0),"",'Wniosek 2025 r.'!G844)</f>
        <v/>
      </c>
      <c r="H844" s="530"/>
      <c r="I844" s="530"/>
    </row>
    <row r="845" spans="1:9" hidden="1" x14ac:dyDescent="0.25">
      <c r="A845" s="273" t="str">
        <f t="shared" si="62"/>
        <v/>
      </c>
      <c r="B845" s="180" t="str">
        <f t="shared" si="63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529" t="str">
        <f>IF(OR($F$30="",'Wniosek 2025 r.'!G845="",'Wniosek 2025 r.'!G845=0),"",'Wniosek 2025 r.'!G845)</f>
        <v/>
      </c>
      <c r="H845" s="530"/>
      <c r="I845" s="530"/>
    </row>
    <row r="846" spans="1:9" hidden="1" x14ac:dyDescent="0.25">
      <c r="A846" s="273" t="str">
        <f t="shared" si="62"/>
        <v/>
      </c>
      <c r="B846" s="180" t="str">
        <f t="shared" si="63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529" t="str">
        <f>IF(OR($F$30="",'Wniosek 2025 r.'!G846="",'Wniosek 2025 r.'!G846=0),"",'Wniosek 2025 r.'!G846)</f>
        <v/>
      </c>
      <c r="H846" s="530"/>
      <c r="I846" s="530"/>
    </row>
    <row r="847" spans="1:9" hidden="1" x14ac:dyDescent="0.25">
      <c r="A847" s="273" t="str">
        <f t="shared" ref="A847:A850" si="64">A146</f>
        <v/>
      </c>
      <c r="B847" s="180" t="str">
        <f t="shared" si="63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529" t="str">
        <f>IF(OR($F$30="",'Wniosek 2025 r.'!G847="",'Wniosek 2025 r.'!G847=0),"",'Wniosek 2025 r.'!G847)</f>
        <v/>
      </c>
      <c r="H847" s="530"/>
      <c r="I847" s="530"/>
    </row>
    <row r="848" spans="1:9" hidden="1" x14ac:dyDescent="0.25">
      <c r="A848" s="273" t="str">
        <f t="shared" si="64"/>
        <v/>
      </c>
      <c r="B848" s="180" t="str">
        <f t="shared" si="63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529" t="str">
        <f>IF(OR($F$30="",'Wniosek 2025 r.'!G848="",'Wniosek 2025 r.'!G848=0),"",'Wniosek 2025 r.'!G848)</f>
        <v/>
      </c>
      <c r="H848" s="530"/>
      <c r="I848" s="530"/>
    </row>
    <row r="849" spans="1:10" hidden="1" x14ac:dyDescent="0.25">
      <c r="A849" s="273" t="str">
        <f t="shared" si="64"/>
        <v/>
      </c>
      <c r="B849" s="180" t="str">
        <f t="shared" si="63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529" t="str">
        <f>IF(OR($F$30="",'Wniosek 2025 r.'!G849="",'Wniosek 2025 r.'!G849=0),"",'Wniosek 2025 r.'!G849)</f>
        <v/>
      </c>
      <c r="H849" s="530"/>
      <c r="I849" s="530"/>
    </row>
    <row r="850" spans="1:10" hidden="1" x14ac:dyDescent="0.25">
      <c r="A850" s="273" t="str">
        <f t="shared" si="64"/>
        <v/>
      </c>
      <c r="B850" s="180" t="str">
        <f t="shared" si="63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ht="16.5" customHeight="1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ht="15" customHeight="1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527" t="s">
        <v>2457</v>
      </c>
      <c r="E855" s="527"/>
      <c r="F855" s="527"/>
      <c r="G855" s="527"/>
      <c r="H855" s="52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528" t="s">
        <v>2458</v>
      </c>
      <c r="E858" s="528"/>
      <c r="F858" s="528"/>
      <c r="G858" s="528"/>
      <c r="H858" s="528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xVAJG+FwRxNd+9Wsp81anBZxGLdhWhj34oUKZ4JTa9QvZQAnanx39vTRFMtSYl5l09lqlu5OmdDeAsOnpw6r9Q==" saltValue="Z6M3MgU3pC7QbzwwWBkbCQ==" spinCount="100000" sheet="1" formatColumns="0" formatRows="0" selectLockedCells="1"/>
  <mergeCells count="127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H377:I377"/>
    <mergeCell ref="H378:I378"/>
    <mergeCell ref="H379:I379"/>
    <mergeCell ref="H380:I380"/>
    <mergeCell ref="C486:D4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89:E389"/>
    <mergeCell ref="F389:G389"/>
    <mergeCell ref="H389:I389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H371:I371"/>
    <mergeCell ref="H372:I372"/>
    <mergeCell ref="H373:I373"/>
    <mergeCell ref="H374:I374"/>
    <mergeCell ref="H375:I375"/>
    <mergeCell ref="H376:I376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292" priority="11" operator="lessThan">
      <formula>0.1</formula>
    </cfRule>
  </conditionalFormatting>
  <conditionalFormatting sqref="C165:D274">
    <cfRule type="containsBlanks" dxfId="291" priority="7">
      <formula>LEN(TRIM(C165))=0</formula>
    </cfRule>
  </conditionalFormatting>
  <conditionalFormatting sqref="H40:H149">
    <cfRule type="containsBlanks" dxfId="290" priority="5">
      <formula>LEN(TRIM(H40))=0</formula>
    </cfRule>
  </conditionalFormatting>
  <conditionalFormatting sqref="H281:I390">
    <cfRule type="containsBlanks" dxfId="289" priority="3">
      <formula>LEN(TRIM(H281))=0</formula>
    </cfRule>
  </conditionalFormatting>
  <conditionalFormatting sqref="F40:F149">
    <cfRule type="containsBlanks" dxfId="288" priority="4">
      <formula>LEN(TRIM(F40))=0</formula>
    </cfRule>
  </conditionalFormatting>
  <conditionalFormatting sqref="D857">
    <cfRule type="containsBlanks" dxfId="287" priority="1">
      <formula>LEN(TRIM(D857))=0</formula>
    </cfRule>
  </conditionalFormatting>
  <conditionalFormatting sqref="D853">
    <cfRule type="containsBlanks" dxfId="286" priority="2">
      <formula>LEN(TRIM(D853))=0</formula>
    </cfRule>
  </conditionalFormatting>
  <dataValidations count="9">
    <dataValidation allowBlank="1" showInputMessage="1" showErrorMessage="1" promptTitle="Organizator PTZ" prompt="Proszę wybrać z katologu organizatorów PTZ " sqref="F24" xr:uid="{4AE54620-E86C-4F24-9C3E-87F6604AD1A6}"/>
    <dataValidation operator="greaterThan" allowBlank="1" showInputMessage="1" showErrorMessage="1" sqref="E150:G150" xr:uid="{76ED372C-B070-4ACB-ACC4-CA3D7F28B066}"/>
    <dataValidation allowBlank="1" showInputMessage="1" showErrorMessage="1" errorTitle="Błędna data" error="Proszę podać poprawną datę." sqref="G1" xr:uid="{F7246E8E-B6EF-4B3C-9A71-9D84A78EB43F}"/>
    <dataValidation allowBlank="1" showInputMessage="1" showErrorMessage="1" promptTitle="Kwota dopłaty" prompt="Arkusz automatycznie sugeruje maksymalne wartości, kwotę dopłaty można jednak edytować w miarę własnych potrzeb." sqref="C510:D510 C621:D621" xr:uid="{9FFDCA33-0335-41AE-8EB4-02D6524D610A}"/>
    <dataValidation allowBlank="1" showInputMessage="1" showErrorMessage="1" promptTitle="Kwota dopłaty" prompt="Arkusz automatycznie wskazuje maksymalne wartości kwoty dopłaty na podstawie wskazanego deficytu oraz wkładu własnego." sqref="C511:D620" xr:uid="{F874F784-7679-4617-9466-E33A9372BED3}"/>
    <dataValidation allowBlank="1" showInputMessage="1" showErrorMessage="1" promptTitle="Deficyt" prompt="Wartości deficytu uzupłnią się automatycznie po wypełnieniu załącznika nr 2 - kalkulacji." sqref="C396:D506" xr:uid="{E0FE774F-406C-4FE1-B365-E66D30CB27DB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B0155D88-702F-491B-9C6A-EBBF864FF8EF}">
      <formula1>47850</formula1>
      <formula2>48213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15EB5655-111A-4771-9002-20416B51D985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EC1FD433-86E8-4C57-A214-4B7BE778ABC0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57D94-9C9D-4F67-9DBA-47C69D1AC948}">
  <sheetPr codeName="Arkusz28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150" sqref="J150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306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1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94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94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94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94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94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1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96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96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96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8"/>
      <c r="G20" s="208"/>
      <c r="H20" s="208"/>
      <c r="I20" s="29"/>
    </row>
    <row r="21" spans="1:14" ht="15" customHeight="1" x14ac:dyDescent="0.25">
      <c r="A21" s="514" t="s">
        <v>2467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525" t="s">
        <v>36</v>
      </c>
      <c r="B23" s="525"/>
      <c r="C23" s="525"/>
      <c r="D23" s="525"/>
      <c r="E23" s="525"/>
      <c r="F23" s="525"/>
      <c r="G23" s="525"/>
      <c r="H23" s="525"/>
      <c r="I23" s="525"/>
    </row>
    <row r="24" spans="1:14" ht="28.5" customHeight="1" x14ac:dyDescent="0.25">
      <c r="A24" s="210" t="s">
        <v>0</v>
      </c>
      <c r="B24" s="416" t="s">
        <v>23</v>
      </c>
      <c r="C24" s="356"/>
      <c r="D24" s="356"/>
      <c r="E24" s="357"/>
      <c r="F24" s="506" t="str">
        <f>IF(F30="","",'Wniosek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213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r.'!J32&lt;8,"",'Wniosek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ht="12" customHeight="1" x14ac:dyDescent="0.25">
      <c r="A36" s="214"/>
      <c r="B36" s="215"/>
      <c r="C36" s="215"/>
      <c r="D36" s="215"/>
      <c r="E36" s="215"/>
      <c r="F36" s="215"/>
      <c r="G36" s="215"/>
      <c r="H36" s="215"/>
      <c r="I36" s="215"/>
    </row>
    <row r="37" spans="1:9" ht="59.25" customHeight="1" x14ac:dyDescent="0.25">
      <c r="A37" s="533" t="s">
        <v>42</v>
      </c>
      <c r="B37" s="533"/>
      <c r="C37" s="533"/>
      <c r="D37" s="533"/>
      <c r="E37" s="533"/>
      <c r="F37" s="533"/>
      <c r="G37" s="533"/>
      <c r="H37" s="533"/>
      <c r="I37" s="533"/>
    </row>
    <row r="38" spans="1:9" ht="84" customHeight="1" x14ac:dyDescent="0.25">
      <c r="A38" s="210" t="s">
        <v>39</v>
      </c>
      <c r="B38" s="211" t="s">
        <v>26</v>
      </c>
      <c r="C38" s="211" t="s">
        <v>41</v>
      </c>
      <c r="D38" s="211" t="s">
        <v>27</v>
      </c>
      <c r="E38" s="211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10"/>
      <c r="B39" s="210">
        <v>1</v>
      </c>
      <c r="C39" s="210">
        <v>2</v>
      </c>
      <c r="D39" s="210">
        <v>3</v>
      </c>
      <c r="E39" s="210">
        <v>4</v>
      </c>
      <c r="F39" s="210">
        <v>5</v>
      </c>
      <c r="G39" s="210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22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22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22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22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22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22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22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22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22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22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22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22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22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22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22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22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22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22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22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22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22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22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22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22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22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22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22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22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22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22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22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22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22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22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22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22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22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22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22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22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22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22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22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22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22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22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22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22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22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22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22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22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22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22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22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22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22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22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22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22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22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22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22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22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22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22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22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22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22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22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22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22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22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22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22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22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22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22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22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22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22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22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22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22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22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22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22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22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22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22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22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22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22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22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22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22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22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22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22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22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22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22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22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22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22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22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22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22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22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22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3">
        <f>SUM(F40:F149)</f>
        <v>0</v>
      </c>
      <c r="G150" s="307">
        <f>SUM(G40:G149)</f>
        <v>0</v>
      </c>
      <c r="H150" s="458"/>
      <c r="I150" s="459"/>
    </row>
    <row r="151" spans="1:9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89.25" hidden="1" customHeight="1" x14ac:dyDescent="0.25">
      <c r="A161" s="265"/>
      <c r="B161" s="265"/>
      <c r="C161" s="265"/>
      <c r="D161" s="265"/>
      <c r="E161" s="265"/>
      <c r="F161" s="265"/>
      <c r="G161" s="265"/>
      <c r="H161" s="265"/>
      <c r="I161" s="265"/>
    </row>
    <row r="162" spans="1:9" ht="89.25" hidden="1" customHeight="1" x14ac:dyDescent="0.25">
      <c r="A162" s="265"/>
      <c r="B162" s="265"/>
      <c r="C162" s="265"/>
      <c r="D162" s="265"/>
      <c r="E162" s="265"/>
      <c r="F162" s="265"/>
      <c r="G162" s="265"/>
      <c r="H162" s="265"/>
      <c r="I162" s="265"/>
    </row>
    <row r="163" spans="1:9" x14ac:dyDescent="0.25">
      <c r="A163" s="525" t="s">
        <v>1632</v>
      </c>
      <c r="B163" s="525"/>
      <c r="C163" s="525"/>
      <c r="D163" s="525"/>
      <c r="E163" s="525"/>
      <c r="F163" s="525"/>
      <c r="G163" s="525"/>
      <c r="H163" s="525"/>
      <c r="I163" s="525"/>
    </row>
    <row r="164" spans="1:9" x14ac:dyDescent="0.25">
      <c r="A164" s="209" t="s">
        <v>39</v>
      </c>
      <c r="B164" s="20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3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si="6"/>
        <v/>
      </c>
      <c r="B253" s="179" t="str">
        <f t="shared" si="6"/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>A129</f>
        <v/>
      </c>
      <c r="B254" s="179" t="str">
        <f t="shared" ref="B254:B274" si="7">B129</f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ref="A255:A264" si="8">A130</f>
        <v/>
      </c>
      <c r="B255" s="179" t="str">
        <f t="shared" si="7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8"/>
        <v/>
      </c>
      <c r="B256" s="179" t="str">
        <f t="shared" si="7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8"/>
        <v/>
      </c>
      <c r="B257" s="179" t="str">
        <f t="shared" si="7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8"/>
        <v/>
      </c>
      <c r="B258" s="179" t="str">
        <f t="shared" si="7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8"/>
        <v/>
      </c>
      <c r="B259" s="179" t="str">
        <f t="shared" si="7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8"/>
        <v/>
      </c>
      <c r="B260" s="179" t="str">
        <f t="shared" si="7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8"/>
        <v/>
      </c>
      <c r="B261" s="179" t="str">
        <f t="shared" si="7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8"/>
        <v/>
      </c>
      <c r="B262" s="179" t="str">
        <f t="shared" si="7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8"/>
        <v/>
      </c>
      <c r="B263" s="179" t="str">
        <f t="shared" si="7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8"/>
        <v/>
      </c>
      <c r="B264" s="179" t="str">
        <f t="shared" si="7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ref="A265:A274" si="9">A140</f>
        <v/>
      </c>
      <c r="B265" s="179" t="str">
        <f t="shared" si="7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9"/>
        <v/>
      </c>
      <c r="B266" s="179" t="str">
        <f t="shared" si="7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9"/>
        <v/>
      </c>
      <c r="B267" s="179" t="str">
        <f t="shared" si="7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9"/>
        <v/>
      </c>
      <c r="B268" s="179" t="str">
        <f t="shared" si="7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9"/>
        <v/>
      </c>
      <c r="B269" s="179" t="str">
        <f t="shared" si="7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9"/>
        <v/>
      </c>
      <c r="B270" s="179" t="str">
        <f t="shared" si="7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9"/>
        <v/>
      </c>
      <c r="B271" s="179" t="str">
        <f t="shared" si="7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9"/>
        <v/>
      </c>
      <c r="B272" s="179" t="str">
        <f t="shared" si="7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9"/>
        <v/>
      </c>
      <c r="B273" s="179" t="str">
        <f t="shared" si="7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9"/>
        <v/>
      </c>
      <c r="B274" s="179" t="str">
        <f t="shared" si="7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532" t="s">
        <v>1633</v>
      </c>
      <c r="B278" s="532"/>
      <c r="C278" s="532"/>
      <c r="D278" s="532"/>
      <c r="E278" s="532"/>
      <c r="F278" s="532"/>
      <c r="G278" s="532"/>
      <c r="H278" s="532"/>
      <c r="I278" s="532"/>
    </row>
    <row r="279" spans="1:9" ht="60" customHeight="1" x14ac:dyDescent="0.25">
      <c r="A279" s="210" t="s">
        <v>39</v>
      </c>
      <c r="B279" s="210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09">
        <v>1</v>
      </c>
      <c r="C280" s="20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10">A40</f>
        <v/>
      </c>
      <c r="B281" s="179" t="str">
        <f t="shared" si="10"/>
        <v/>
      </c>
      <c r="C281" s="226">
        <f t="shared" ref="C281:C312" si="11">IFERROR(C396/C165,0)</f>
        <v>0</v>
      </c>
      <c r="D281" s="516">
        <f t="shared" ref="D281:D312" si="12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10"/>
        <v/>
      </c>
      <c r="B282" s="179" t="str">
        <f t="shared" si="10"/>
        <v/>
      </c>
      <c r="C282" s="226">
        <f t="shared" si="11"/>
        <v>0</v>
      </c>
      <c r="D282" s="516">
        <f t="shared" si="12"/>
        <v>0</v>
      </c>
      <c r="E282" s="517"/>
      <c r="F282" s="518">
        <f t="shared" ref="F282:F345" si="13">IFERROR(D282/C282,0)</f>
        <v>0</v>
      </c>
      <c r="G282" s="519"/>
      <c r="H282" s="370"/>
      <c r="I282" s="370"/>
    </row>
    <row r="283" spans="1:9" hidden="1" x14ac:dyDescent="0.25">
      <c r="A283" s="145" t="str">
        <f t="shared" si="10"/>
        <v/>
      </c>
      <c r="B283" s="179" t="str">
        <f t="shared" si="10"/>
        <v/>
      </c>
      <c r="C283" s="226">
        <f t="shared" si="11"/>
        <v>0</v>
      </c>
      <c r="D283" s="516">
        <f t="shared" si="12"/>
        <v>0</v>
      </c>
      <c r="E283" s="517"/>
      <c r="F283" s="518">
        <f t="shared" si="13"/>
        <v>0</v>
      </c>
      <c r="G283" s="519"/>
      <c r="H283" s="370"/>
      <c r="I283" s="370"/>
    </row>
    <row r="284" spans="1:9" hidden="1" x14ac:dyDescent="0.25">
      <c r="A284" s="145" t="str">
        <f t="shared" si="10"/>
        <v/>
      </c>
      <c r="B284" s="179" t="str">
        <f t="shared" si="10"/>
        <v/>
      </c>
      <c r="C284" s="226">
        <f t="shared" si="11"/>
        <v>0</v>
      </c>
      <c r="D284" s="516">
        <f t="shared" si="12"/>
        <v>0</v>
      </c>
      <c r="E284" s="517"/>
      <c r="F284" s="518">
        <f t="shared" si="13"/>
        <v>0</v>
      </c>
      <c r="G284" s="519"/>
      <c r="H284" s="370"/>
      <c r="I284" s="370"/>
    </row>
    <row r="285" spans="1:9" hidden="1" x14ac:dyDescent="0.25">
      <c r="A285" s="145" t="str">
        <f t="shared" si="10"/>
        <v/>
      </c>
      <c r="B285" s="179" t="str">
        <f t="shared" si="10"/>
        <v/>
      </c>
      <c r="C285" s="226">
        <f t="shared" si="11"/>
        <v>0</v>
      </c>
      <c r="D285" s="516">
        <f t="shared" si="12"/>
        <v>0</v>
      </c>
      <c r="E285" s="517"/>
      <c r="F285" s="518">
        <f t="shared" si="13"/>
        <v>0</v>
      </c>
      <c r="G285" s="519"/>
      <c r="H285" s="370"/>
      <c r="I285" s="370"/>
    </row>
    <row r="286" spans="1:9" hidden="1" x14ac:dyDescent="0.25">
      <c r="A286" s="145" t="str">
        <f t="shared" si="10"/>
        <v/>
      </c>
      <c r="B286" s="179" t="str">
        <f t="shared" si="10"/>
        <v/>
      </c>
      <c r="C286" s="226">
        <f t="shared" si="11"/>
        <v>0</v>
      </c>
      <c r="D286" s="516">
        <f t="shared" si="12"/>
        <v>0</v>
      </c>
      <c r="E286" s="517"/>
      <c r="F286" s="518">
        <f t="shared" si="13"/>
        <v>0</v>
      </c>
      <c r="G286" s="519"/>
      <c r="H286" s="370"/>
      <c r="I286" s="370"/>
    </row>
    <row r="287" spans="1:9" hidden="1" x14ac:dyDescent="0.25">
      <c r="A287" s="145" t="str">
        <f t="shared" si="10"/>
        <v/>
      </c>
      <c r="B287" s="179" t="str">
        <f t="shared" si="10"/>
        <v/>
      </c>
      <c r="C287" s="226">
        <f t="shared" si="11"/>
        <v>0</v>
      </c>
      <c r="D287" s="516">
        <f t="shared" si="12"/>
        <v>0</v>
      </c>
      <c r="E287" s="517"/>
      <c r="F287" s="518">
        <f t="shared" si="13"/>
        <v>0</v>
      </c>
      <c r="G287" s="519"/>
      <c r="H287" s="370"/>
      <c r="I287" s="370"/>
    </row>
    <row r="288" spans="1:9" hidden="1" x14ac:dyDescent="0.25">
      <c r="A288" s="145" t="str">
        <f t="shared" si="10"/>
        <v/>
      </c>
      <c r="B288" s="179" t="str">
        <f t="shared" si="10"/>
        <v/>
      </c>
      <c r="C288" s="226">
        <f t="shared" si="11"/>
        <v>0</v>
      </c>
      <c r="D288" s="516">
        <f t="shared" si="12"/>
        <v>0</v>
      </c>
      <c r="E288" s="517"/>
      <c r="F288" s="518">
        <f t="shared" si="13"/>
        <v>0</v>
      </c>
      <c r="G288" s="519"/>
      <c r="H288" s="370"/>
      <c r="I288" s="370"/>
    </row>
    <row r="289" spans="1:9" hidden="1" x14ac:dyDescent="0.25">
      <c r="A289" s="145" t="str">
        <f t="shared" si="10"/>
        <v/>
      </c>
      <c r="B289" s="179" t="str">
        <f t="shared" si="10"/>
        <v/>
      </c>
      <c r="C289" s="226">
        <f t="shared" si="11"/>
        <v>0</v>
      </c>
      <c r="D289" s="516">
        <f t="shared" si="12"/>
        <v>0</v>
      </c>
      <c r="E289" s="517"/>
      <c r="F289" s="518">
        <f t="shared" si="13"/>
        <v>0</v>
      </c>
      <c r="G289" s="519"/>
      <c r="H289" s="370"/>
      <c r="I289" s="370"/>
    </row>
    <row r="290" spans="1:9" hidden="1" x14ac:dyDescent="0.25">
      <c r="A290" s="145" t="str">
        <f t="shared" si="10"/>
        <v/>
      </c>
      <c r="B290" s="179" t="str">
        <f t="shared" si="10"/>
        <v/>
      </c>
      <c r="C290" s="226">
        <f t="shared" si="11"/>
        <v>0</v>
      </c>
      <c r="D290" s="516">
        <f t="shared" si="12"/>
        <v>0</v>
      </c>
      <c r="E290" s="517"/>
      <c r="F290" s="518">
        <f t="shared" si="13"/>
        <v>0</v>
      </c>
      <c r="G290" s="519"/>
      <c r="H290" s="370"/>
      <c r="I290" s="370"/>
    </row>
    <row r="291" spans="1:9" hidden="1" x14ac:dyDescent="0.25">
      <c r="A291" s="145" t="str">
        <f t="shared" si="10"/>
        <v/>
      </c>
      <c r="B291" s="179" t="str">
        <f t="shared" si="10"/>
        <v/>
      </c>
      <c r="C291" s="226">
        <f t="shared" si="11"/>
        <v>0</v>
      </c>
      <c r="D291" s="516">
        <f t="shared" si="12"/>
        <v>0</v>
      </c>
      <c r="E291" s="517"/>
      <c r="F291" s="518">
        <f t="shared" si="13"/>
        <v>0</v>
      </c>
      <c r="G291" s="519"/>
      <c r="H291" s="370"/>
      <c r="I291" s="370"/>
    </row>
    <row r="292" spans="1:9" hidden="1" x14ac:dyDescent="0.25">
      <c r="A292" s="145" t="str">
        <f t="shared" si="10"/>
        <v/>
      </c>
      <c r="B292" s="179" t="str">
        <f t="shared" si="10"/>
        <v/>
      </c>
      <c r="C292" s="226">
        <f t="shared" si="11"/>
        <v>0</v>
      </c>
      <c r="D292" s="516">
        <f t="shared" si="12"/>
        <v>0</v>
      </c>
      <c r="E292" s="517"/>
      <c r="F292" s="518">
        <f t="shared" si="13"/>
        <v>0</v>
      </c>
      <c r="G292" s="519"/>
      <c r="H292" s="370"/>
      <c r="I292" s="370"/>
    </row>
    <row r="293" spans="1:9" hidden="1" x14ac:dyDescent="0.25">
      <c r="A293" s="145" t="str">
        <f t="shared" si="10"/>
        <v/>
      </c>
      <c r="B293" s="179" t="str">
        <f t="shared" si="10"/>
        <v/>
      </c>
      <c r="C293" s="226">
        <f t="shared" si="11"/>
        <v>0</v>
      </c>
      <c r="D293" s="516">
        <f t="shared" si="12"/>
        <v>0</v>
      </c>
      <c r="E293" s="517"/>
      <c r="F293" s="518">
        <f t="shared" si="13"/>
        <v>0</v>
      </c>
      <c r="G293" s="519"/>
      <c r="H293" s="370"/>
      <c r="I293" s="370"/>
    </row>
    <row r="294" spans="1:9" hidden="1" x14ac:dyDescent="0.25">
      <c r="A294" s="145" t="str">
        <f t="shared" si="10"/>
        <v/>
      </c>
      <c r="B294" s="179" t="str">
        <f t="shared" si="10"/>
        <v/>
      </c>
      <c r="C294" s="226">
        <f t="shared" si="11"/>
        <v>0</v>
      </c>
      <c r="D294" s="516">
        <f t="shared" si="12"/>
        <v>0</v>
      </c>
      <c r="E294" s="517"/>
      <c r="F294" s="518">
        <f t="shared" si="13"/>
        <v>0</v>
      </c>
      <c r="G294" s="519"/>
      <c r="H294" s="370"/>
      <c r="I294" s="370"/>
    </row>
    <row r="295" spans="1:9" hidden="1" x14ac:dyDescent="0.25">
      <c r="A295" s="145" t="str">
        <f t="shared" si="10"/>
        <v/>
      </c>
      <c r="B295" s="179" t="str">
        <f t="shared" si="10"/>
        <v/>
      </c>
      <c r="C295" s="226">
        <f t="shared" si="11"/>
        <v>0</v>
      </c>
      <c r="D295" s="516">
        <f t="shared" si="12"/>
        <v>0</v>
      </c>
      <c r="E295" s="517"/>
      <c r="F295" s="518">
        <f t="shared" si="13"/>
        <v>0</v>
      </c>
      <c r="G295" s="519"/>
      <c r="H295" s="370"/>
      <c r="I295" s="370"/>
    </row>
    <row r="296" spans="1:9" hidden="1" x14ac:dyDescent="0.25">
      <c r="A296" s="145" t="str">
        <f t="shared" si="10"/>
        <v/>
      </c>
      <c r="B296" s="179" t="str">
        <f t="shared" si="10"/>
        <v/>
      </c>
      <c r="C296" s="226">
        <f t="shared" si="11"/>
        <v>0</v>
      </c>
      <c r="D296" s="516">
        <f t="shared" si="12"/>
        <v>0</v>
      </c>
      <c r="E296" s="517"/>
      <c r="F296" s="518">
        <f t="shared" si="13"/>
        <v>0</v>
      </c>
      <c r="G296" s="519"/>
      <c r="H296" s="370"/>
      <c r="I296" s="370"/>
    </row>
    <row r="297" spans="1:9" hidden="1" x14ac:dyDescent="0.25">
      <c r="A297" s="145" t="str">
        <f t="shared" si="10"/>
        <v/>
      </c>
      <c r="B297" s="179" t="str">
        <f t="shared" si="10"/>
        <v/>
      </c>
      <c r="C297" s="226">
        <f t="shared" si="11"/>
        <v>0</v>
      </c>
      <c r="D297" s="516">
        <f t="shared" si="12"/>
        <v>0</v>
      </c>
      <c r="E297" s="517"/>
      <c r="F297" s="518">
        <f t="shared" si="13"/>
        <v>0</v>
      </c>
      <c r="G297" s="519"/>
      <c r="H297" s="370"/>
      <c r="I297" s="370"/>
    </row>
    <row r="298" spans="1:9" hidden="1" x14ac:dyDescent="0.25">
      <c r="A298" s="145" t="str">
        <f t="shared" si="10"/>
        <v/>
      </c>
      <c r="B298" s="179" t="str">
        <f t="shared" si="10"/>
        <v/>
      </c>
      <c r="C298" s="226">
        <f t="shared" si="11"/>
        <v>0</v>
      </c>
      <c r="D298" s="516">
        <f t="shared" si="12"/>
        <v>0</v>
      </c>
      <c r="E298" s="517"/>
      <c r="F298" s="518">
        <f t="shared" si="13"/>
        <v>0</v>
      </c>
      <c r="G298" s="519"/>
      <c r="H298" s="370"/>
      <c r="I298" s="370"/>
    </row>
    <row r="299" spans="1:9" hidden="1" x14ac:dyDescent="0.25">
      <c r="A299" s="145" t="str">
        <f t="shared" si="10"/>
        <v/>
      </c>
      <c r="B299" s="179" t="str">
        <f t="shared" si="10"/>
        <v/>
      </c>
      <c r="C299" s="226">
        <f t="shared" si="11"/>
        <v>0</v>
      </c>
      <c r="D299" s="516">
        <f t="shared" si="12"/>
        <v>0</v>
      </c>
      <c r="E299" s="517"/>
      <c r="F299" s="518">
        <f t="shared" si="13"/>
        <v>0</v>
      </c>
      <c r="G299" s="519"/>
      <c r="H299" s="370"/>
      <c r="I299" s="370"/>
    </row>
    <row r="300" spans="1:9" hidden="1" x14ac:dyDescent="0.25">
      <c r="A300" s="145" t="str">
        <f t="shared" si="10"/>
        <v/>
      </c>
      <c r="B300" s="179" t="str">
        <f t="shared" si="10"/>
        <v/>
      </c>
      <c r="C300" s="226">
        <f t="shared" si="11"/>
        <v>0</v>
      </c>
      <c r="D300" s="516">
        <f t="shared" si="12"/>
        <v>0</v>
      </c>
      <c r="E300" s="517"/>
      <c r="F300" s="518">
        <f t="shared" si="13"/>
        <v>0</v>
      </c>
      <c r="G300" s="519"/>
      <c r="H300" s="370"/>
      <c r="I300" s="370"/>
    </row>
    <row r="301" spans="1:9" hidden="1" x14ac:dyDescent="0.25">
      <c r="A301" s="145" t="str">
        <f t="shared" ref="A301:B320" si="14">A60</f>
        <v/>
      </c>
      <c r="B301" s="179" t="str">
        <f t="shared" si="14"/>
        <v/>
      </c>
      <c r="C301" s="226">
        <f t="shared" si="11"/>
        <v>0</v>
      </c>
      <c r="D301" s="516">
        <f t="shared" si="12"/>
        <v>0</v>
      </c>
      <c r="E301" s="517"/>
      <c r="F301" s="518">
        <f t="shared" si="13"/>
        <v>0</v>
      </c>
      <c r="G301" s="519"/>
      <c r="H301" s="370"/>
      <c r="I301" s="370"/>
    </row>
    <row r="302" spans="1:9" hidden="1" x14ac:dyDescent="0.25">
      <c r="A302" s="145" t="str">
        <f t="shared" si="14"/>
        <v/>
      </c>
      <c r="B302" s="179" t="str">
        <f t="shared" si="14"/>
        <v/>
      </c>
      <c r="C302" s="226">
        <f t="shared" si="11"/>
        <v>0</v>
      </c>
      <c r="D302" s="516">
        <f t="shared" si="12"/>
        <v>0</v>
      </c>
      <c r="E302" s="517"/>
      <c r="F302" s="518">
        <f t="shared" si="13"/>
        <v>0</v>
      </c>
      <c r="G302" s="519"/>
      <c r="H302" s="370"/>
      <c r="I302" s="370"/>
    </row>
    <row r="303" spans="1:9" hidden="1" x14ac:dyDescent="0.25">
      <c r="A303" s="145" t="str">
        <f t="shared" si="14"/>
        <v/>
      </c>
      <c r="B303" s="179" t="str">
        <f t="shared" si="14"/>
        <v/>
      </c>
      <c r="C303" s="226">
        <f t="shared" si="11"/>
        <v>0</v>
      </c>
      <c r="D303" s="516">
        <f t="shared" si="12"/>
        <v>0</v>
      </c>
      <c r="E303" s="517"/>
      <c r="F303" s="518">
        <f t="shared" si="13"/>
        <v>0</v>
      </c>
      <c r="G303" s="519"/>
      <c r="H303" s="370"/>
      <c r="I303" s="370"/>
    </row>
    <row r="304" spans="1:9" hidden="1" x14ac:dyDescent="0.25">
      <c r="A304" s="145" t="str">
        <f t="shared" si="14"/>
        <v/>
      </c>
      <c r="B304" s="179" t="str">
        <f t="shared" si="14"/>
        <v/>
      </c>
      <c r="C304" s="226">
        <f t="shared" si="11"/>
        <v>0</v>
      </c>
      <c r="D304" s="516">
        <f t="shared" si="12"/>
        <v>0</v>
      </c>
      <c r="E304" s="517"/>
      <c r="F304" s="518">
        <f t="shared" si="13"/>
        <v>0</v>
      </c>
      <c r="G304" s="519"/>
      <c r="H304" s="370"/>
      <c r="I304" s="370"/>
    </row>
    <row r="305" spans="1:9" hidden="1" x14ac:dyDescent="0.25">
      <c r="A305" s="145" t="str">
        <f t="shared" si="14"/>
        <v/>
      </c>
      <c r="B305" s="179" t="str">
        <f t="shared" si="14"/>
        <v/>
      </c>
      <c r="C305" s="226">
        <f t="shared" si="11"/>
        <v>0</v>
      </c>
      <c r="D305" s="516">
        <f t="shared" si="12"/>
        <v>0</v>
      </c>
      <c r="E305" s="517"/>
      <c r="F305" s="518">
        <f t="shared" si="13"/>
        <v>0</v>
      </c>
      <c r="G305" s="519"/>
      <c r="H305" s="370"/>
      <c r="I305" s="370"/>
    </row>
    <row r="306" spans="1:9" hidden="1" x14ac:dyDescent="0.25">
      <c r="A306" s="145" t="str">
        <f t="shared" si="14"/>
        <v/>
      </c>
      <c r="B306" s="179" t="str">
        <f t="shared" si="14"/>
        <v/>
      </c>
      <c r="C306" s="226">
        <f t="shared" si="11"/>
        <v>0</v>
      </c>
      <c r="D306" s="516">
        <f t="shared" si="12"/>
        <v>0</v>
      </c>
      <c r="E306" s="517"/>
      <c r="F306" s="518">
        <f t="shared" si="13"/>
        <v>0</v>
      </c>
      <c r="G306" s="519"/>
      <c r="H306" s="370"/>
      <c r="I306" s="370"/>
    </row>
    <row r="307" spans="1:9" hidden="1" x14ac:dyDescent="0.25">
      <c r="A307" s="145" t="str">
        <f t="shared" si="14"/>
        <v/>
      </c>
      <c r="B307" s="179" t="str">
        <f t="shared" si="14"/>
        <v/>
      </c>
      <c r="C307" s="226">
        <f t="shared" si="11"/>
        <v>0</v>
      </c>
      <c r="D307" s="516">
        <f t="shared" si="12"/>
        <v>0</v>
      </c>
      <c r="E307" s="517"/>
      <c r="F307" s="518">
        <f t="shared" si="13"/>
        <v>0</v>
      </c>
      <c r="G307" s="519"/>
      <c r="H307" s="370"/>
      <c r="I307" s="370"/>
    </row>
    <row r="308" spans="1:9" hidden="1" x14ac:dyDescent="0.25">
      <c r="A308" s="145" t="str">
        <f t="shared" si="14"/>
        <v/>
      </c>
      <c r="B308" s="179" t="str">
        <f t="shared" si="14"/>
        <v/>
      </c>
      <c r="C308" s="226">
        <f t="shared" si="11"/>
        <v>0</v>
      </c>
      <c r="D308" s="516">
        <f t="shared" si="12"/>
        <v>0</v>
      </c>
      <c r="E308" s="517"/>
      <c r="F308" s="518">
        <f t="shared" si="13"/>
        <v>0</v>
      </c>
      <c r="G308" s="519"/>
      <c r="H308" s="370"/>
      <c r="I308" s="370"/>
    </row>
    <row r="309" spans="1:9" hidden="1" x14ac:dyDescent="0.25">
      <c r="A309" s="145" t="str">
        <f t="shared" si="14"/>
        <v/>
      </c>
      <c r="B309" s="179" t="str">
        <f t="shared" si="14"/>
        <v/>
      </c>
      <c r="C309" s="226">
        <f t="shared" si="11"/>
        <v>0</v>
      </c>
      <c r="D309" s="516">
        <f t="shared" si="12"/>
        <v>0</v>
      </c>
      <c r="E309" s="517"/>
      <c r="F309" s="518">
        <f t="shared" si="13"/>
        <v>0</v>
      </c>
      <c r="G309" s="519"/>
      <c r="H309" s="370"/>
      <c r="I309" s="370"/>
    </row>
    <row r="310" spans="1:9" hidden="1" x14ac:dyDescent="0.25">
      <c r="A310" s="145" t="str">
        <f t="shared" si="14"/>
        <v/>
      </c>
      <c r="B310" s="179" t="str">
        <f t="shared" si="14"/>
        <v/>
      </c>
      <c r="C310" s="226">
        <f t="shared" si="11"/>
        <v>0</v>
      </c>
      <c r="D310" s="516">
        <f t="shared" si="12"/>
        <v>0</v>
      </c>
      <c r="E310" s="517"/>
      <c r="F310" s="518">
        <f t="shared" si="13"/>
        <v>0</v>
      </c>
      <c r="G310" s="519"/>
      <c r="H310" s="370"/>
      <c r="I310" s="370"/>
    </row>
    <row r="311" spans="1:9" hidden="1" x14ac:dyDescent="0.25">
      <c r="A311" s="145" t="str">
        <f t="shared" si="14"/>
        <v/>
      </c>
      <c r="B311" s="179" t="str">
        <f t="shared" si="14"/>
        <v/>
      </c>
      <c r="C311" s="226">
        <f t="shared" si="11"/>
        <v>0</v>
      </c>
      <c r="D311" s="516">
        <f t="shared" si="12"/>
        <v>0</v>
      </c>
      <c r="E311" s="517"/>
      <c r="F311" s="518">
        <f t="shared" si="13"/>
        <v>0</v>
      </c>
      <c r="G311" s="519"/>
      <c r="H311" s="370"/>
      <c r="I311" s="370"/>
    </row>
    <row r="312" spans="1:9" hidden="1" x14ac:dyDescent="0.25">
      <c r="A312" s="145" t="str">
        <f t="shared" si="14"/>
        <v/>
      </c>
      <c r="B312" s="179" t="str">
        <f t="shared" si="14"/>
        <v/>
      </c>
      <c r="C312" s="226">
        <f t="shared" si="11"/>
        <v>0</v>
      </c>
      <c r="D312" s="516">
        <f t="shared" si="12"/>
        <v>0</v>
      </c>
      <c r="E312" s="517"/>
      <c r="F312" s="518">
        <f t="shared" si="13"/>
        <v>0</v>
      </c>
      <c r="G312" s="519"/>
      <c r="H312" s="370"/>
      <c r="I312" s="370"/>
    </row>
    <row r="313" spans="1:9" hidden="1" x14ac:dyDescent="0.25">
      <c r="A313" s="145" t="str">
        <f t="shared" si="14"/>
        <v/>
      </c>
      <c r="B313" s="179" t="str">
        <f t="shared" si="14"/>
        <v/>
      </c>
      <c r="C313" s="226">
        <f t="shared" ref="C313:C344" si="15">IFERROR(C428/C197,0)</f>
        <v>0</v>
      </c>
      <c r="D313" s="516">
        <f t="shared" ref="D313:D344" si="16">IFERROR(H313/C197,0)</f>
        <v>0</v>
      </c>
      <c r="E313" s="517"/>
      <c r="F313" s="518">
        <f t="shared" si="13"/>
        <v>0</v>
      </c>
      <c r="G313" s="519"/>
      <c r="H313" s="370"/>
      <c r="I313" s="370"/>
    </row>
    <row r="314" spans="1:9" hidden="1" x14ac:dyDescent="0.25">
      <c r="A314" s="145" t="str">
        <f t="shared" si="14"/>
        <v/>
      </c>
      <c r="B314" s="179" t="str">
        <f t="shared" si="14"/>
        <v/>
      </c>
      <c r="C314" s="226">
        <f t="shared" si="15"/>
        <v>0</v>
      </c>
      <c r="D314" s="516">
        <f t="shared" si="16"/>
        <v>0</v>
      </c>
      <c r="E314" s="517"/>
      <c r="F314" s="518">
        <f t="shared" si="13"/>
        <v>0</v>
      </c>
      <c r="G314" s="519"/>
      <c r="H314" s="370"/>
      <c r="I314" s="370"/>
    </row>
    <row r="315" spans="1:9" hidden="1" x14ac:dyDescent="0.25">
      <c r="A315" s="145" t="str">
        <f t="shared" si="14"/>
        <v/>
      </c>
      <c r="B315" s="179" t="str">
        <f t="shared" si="14"/>
        <v/>
      </c>
      <c r="C315" s="226">
        <f t="shared" si="15"/>
        <v>0</v>
      </c>
      <c r="D315" s="516">
        <f t="shared" si="16"/>
        <v>0</v>
      </c>
      <c r="E315" s="517"/>
      <c r="F315" s="518">
        <f t="shared" si="13"/>
        <v>0</v>
      </c>
      <c r="G315" s="519"/>
      <c r="H315" s="370"/>
      <c r="I315" s="370"/>
    </row>
    <row r="316" spans="1:9" hidden="1" x14ac:dyDescent="0.25">
      <c r="A316" s="145" t="str">
        <f t="shared" si="14"/>
        <v/>
      </c>
      <c r="B316" s="179" t="str">
        <f t="shared" si="14"/>
        <v/>
      </c>
      <c r="C316" s="226">
        <f t="shared" si="15"/>
        <v>0</v>
      </c>
      <c r="D316" s="516">
        <f t="shared" si="16"/>
        <v>0</v>
      </c>
      <c r="E316" s="517"/>
      <c r="F316" s="518">
        <f t="shared" si="13"/>
        <v>0</v>
      </c>
      <c r="G316" s="519"/>
      <c r="H316" s="370"/>
      <c r="I316" s="370"/>
    </row>
    <row r="317" spans="1:9" hidden="1" x14ac:dyDescent="0.25">
      <c r="A317" s="145" t="str">
        <f t="shared" si="14"/>
        <v/>
      </c>
      <c r="B317" s="179" t="str">
        <f t="shared" si="14"/>
        <v/>
      </c>
      <c r="C317" s="226">
        <f t="shared" si="15"/>
        <v>0</v>
      </c>
      <c r="D317" s="516">
        <f t="shared" si="16"/>
        <v>0</v>
      </c>
      <c r="E317" s="517"/>
      <c r="F317" s="518">
        <f t="shared" si="13"/>
        <v>0</v>
      </c>
      <c r="G317" s="519"/>
      <c r="H317" s="370"/>
      <c r="I317" s="370"/>
    </row>
    <row r="318" spans="1:9" hidden="1" x14ac:dyDescent="0.25">
      <c r="A318" s="145" t="str">
        <f t="shared" si="14"/>
        <v/>
      </c>
      <c r="B318" s="179" t="str">
        <f t="shared" si="14"/>
        <v/>
      </c>
      <c r="C318" s="226">
        <f t="shared" si="15"/>
        <v>0</v>
      </c>
      <c r="D318" s="516">
        <f t="shared" si="16"/>
        <v>0</v>
      </c>
      <c r="E318" s="517"/>
      <c r="F318" s="518">
        <f t="shared" si="13"/>
        <v>0</v>
      </c>
      <c r="G318" s="519"/>
      <c r="H318" s="370"/>
      <c r="I318" s="370"/>
    </row>
    <row r="319" spans="1:9" hidden="1" x14ac:dyDescent="0.25">
      <c r="A319" s="145" t="str">
        <f t="shared" si="14"/>
        <v/>
      </c>
      <c r="B319" s="179" t="str">
        <f t="shared" si="14"/>
        <v/>
      </c>
      <c r="C319" s="226">
        <f t="shared" si="15"/>
        <v>0</v>
      </c>
      <c r="D319" s="516">
        <f t="shared" si="16"/>
        <v>0</v>
      </c>
      <c r="E319" s="517"/>
      <c r="F319" s="518">
        <f t="shared" si="13"/>
        <v>0</v>
      </c>
      <c r="G319" s="519"/>
      <c r="H319" s="370"/>
      <c r="I319" s="370"/>
    </row>
    <row r="320" spans="1:9" hidden="1" x14ac:dyDescent="0.25">
      <c r="A320" s="145" t="str">
        <f t="shared" si="14"/>
        <v/>
      </c>
      <c r="B320" s="179" t="str">
        <f t="shared" si="14"/>
        <v/>
      </c>
      <c r="C320" s="226">
        <f t="shared" si="15"/>
        <v>0</v>
      </c>
      <c r="D320" s="516">
        <f t="shared" si="16"/>
        <v>0</v>
      </c>
      <c r="E320" s="517"/>
      <c r="F320" s="518">
        <f t="shared" si="13"/>
        <v>0</v>
      </c>
      <c r="G320" s="519"/>
      <c r="H320" s="370"/>
      <c r="I320" s="370"/>
    </row>
    <row r="321" spans="1:9" hidden="1" x14ac:dyDescent="0.25">
      <c r="A321" s="145" t="str">
        <f t="shared" ref="A321:B340" si="17">A80</f>
        <v/>
      </c>
      <c r="B321" s="179" t="str">
        <f t="shared" si="17"/>
        <v/>
      </c>
      <c r="C321" s="226">
        <f t="shared" si="15"/>
        <v>0</v>
      </c>
      <c r="D321" s="516">
        <f t="shared" si="16"/>
        <v>0</v>
      </c>
      <c r="E321" s="517"/>
      <c r="F321" s="518">
        <f t="shared" si="13"/>
        <v>0</v>
      </c>
      <c r="G321" s="519"/>
      <c r="H321" s="370"/>
      <c r="I321" s="370"/>
    </row>
    <row r="322" spans="1:9" hidden="1" x14ac:dyDescent="0.25">
      <c r="A322" s="145" t="str">
        <f t="shared" si="17"/>
        <v/>
      </c>
      <c r="B322" s="179" t="str">
        <f t="shared" si="17"/>
        <v/>
      </c>
      <c r="C322" s="226">
        <f t="shared" si="15"/>
        <v>0</v>
      </c>
      <c r="D322" s="516">
        <f t="shared" si="16"/>
        <v>0</v>
      </c>
      <c r="E322" s="517"/>
      <c r="F322" s="518">
        <f t="shared" si="13"/>
        <v>0</v>
      </c>
      <c r="G322" s="519"/>
      <c r="H322" s="370"/>
      <c r="I322" s="370"/>
    </row>
    <row r="323" spans="1:9" hidden="1" x14ac:dyDescent="0.25">
      <c r="A323" s="145" t="str">
        <f t="shared" si="17"/>
        <v/>
      </c>
      <c r="B323" s="179" t="str">
        <f t="shared" si="17"/>
        <v/>
      </c>
      <c r="C323" s="226">
        <f t="shared" si="15"/>
        <v>0</v>
      </c>
      <c r="D323" s="516">
        <f t="shared" si="16"/>
        <v>0</v>
      </c>
      <c r="E323" s="517"/>
      <c r="F323" s="518">
        <f t="shared" si="13"/>
        <v>0</v>
      </c>
      <c r="G323" s="519"/>
      <c r="H323" s="370"/>
      <c r="I323" s="370"/>
    </row>
    <row r="324" spans="1:9" hidden="1" x14ac:dyDescent="0.25">
      <c r="A324" s="145" t="str">
        <f t="shared" si="17"/>
        <v/>
      </c>
      <c r="B324" s="179" t="str">
        <f t="shared" si="17"/>
        <v/>
      </c>
      <c r="C324" s="226">
        <f t="shared" si="15"/>
        <v>0</v>
      </c>
      <c r="D324" s="516">
        <f t="shared" si="16"/>
        <v>0</v>
      </c>
      <c r="E324" s="517"/>
      <c r="F324" s="518">
        <f t="shared" si="13"/>
        <v>0</v>
      </c>
      <c r="G324" s="519"/>
      <c r="H324" s="370"/>
      <c r="I324" s="370"/>
    </row>
    <row r="325" spans="1:9" hidden="1" x14ac:dyDescent="0.25">
      <c r="A325" s="145" t="str">
        <f t="shared" si="17"/>
        <v/>
      </c>
      <c r="B325" s="179" t="str">
        <f t="shared" si="17"/>
        <v/>
      </c>
      <c r="C325" s="226">
        <f t="shared" si="15"/>
        <v>0</v>
      </c>
      <c r="D325" s="516">
        <f t="shared" si="16"/>
        <v>0</v>
      </c>
      <c r="E325" s="517"/>
      <c r="F325" s="518">
        <f t="shared" si="13"/>
        <v>0</v>
      </c>
      <c r="G325" s="519"/>
      <c r="H325" s="370"/>
      <c r="I325" s="370"/>
    </row>
    <row r="326" spans="1:9" hidden="1" x14ac:dyDescent="0.25">
      <c r="A326" s="145" t="str">
        <f t="shared" si="17"/>
        <v/>
      </c>
      <c r="B326" s="179" t="str">
        <f t="shared" si="17"/>
        <v/>
      </c>
      <c r="C326" s="226">
        <f t="shared" si="15"/>
        <v>0</v>
      </c>
      <c r="D326" s="516">
        <f t="shared" si="16"/>
        <v>0</v>
      </c>
      <c r="E326" s="517"/>
      <c r="F326" s="518">
        <f t="shared" si="13"/>
        <v>0</v>
      </c>
      <c r="G326" s="519"/>
      <c r="H326" s="370"/>
      <c r="I326" s="370"/>
    </row>
    <row r="327" spans="1:9" hidden="1" x14ac:dyDescent="0.25">
      <c r="A327" s="145" t="str">
        <f t="shared" si="17"/>
        <v/>
      </c>
      <c r="B327" s="179" t="str">
        <f t="shared" si="17"/>
        <v/>
      </c>
      <c r="C327" s="226">
        <f t="shared" si="15"/>
        <v>0</v>
      </c>
      <c r="D327" s="516">
        <f t="shared" si="16"/>
        <v>0</v>
      </c>
      <c r="E327" s="517"/>
      <c r="F327" s="518">
        <f t="shared" si="13"/>
        <v>0</v>
      </c>
      <c r="G327" s="519"/>
      <c r="H327" s="370"/>
      <c r="I327" s="370"/>
    </row>
    <row r="328" spans="1:9" hidden="1" x14ac:dyDescent="0.25">
      <c r="A328" s="145" t="str">
        <f t="shared" si="17"/>
        <v/>
      </c>
      <c r="B328" s="179" t="str">
        <f t="shared" si="17"/>
        <v/>
      </c>
      <c r="C328" s="226">
        <f t="shared" si="15"/>
        <v>0</v>
      </c>
      <c r="D328" s="516">
        <f t="shared" si="16"/>
        <v>0</v>
      </c>
      <c r="E328" s="517"/>
      <c r="F328" s="518">
        <f t="shared" si="13"/>
        <v>0</v>
      </c>
      <c r="G328" s="519"/>
      <c r="H328" s="370"/>
      <c r="I328" s="370"/>
    </row>
    <row r="329" spans="1:9" hidden="1" x14ac:dyDescent="0.25">
      <c r="A329" s="145" t="str">
        <f t="shared" si="17"/>
        <v/>
      </c>
      <c r="B329" s="179" t="str">
        <f t="shared" si="17"/>
        <v/>
      </c>
      <c r="C329" s="226">
        <f t="shared" si="15"/>
        <v>0</v>
      </c>
      <c r="D329" s="516">
        <f t="shared" si="16"/>
        <v>0</v>
      </c>
      <c r="E329" s="517"/>
      <c r="F329" s="518">
        <f t="shared" si="13"/>
        <v>0</v>
      </c>
      <c r="G329" s="519"/>
      <c r="H329" s="370"/>
      <c r="I329" s="370"/>
    </row>
    <row r="330" spans="1:9" hidden="1" x14ac:dyDescent="0.25">
      <c r="A330" s="145" t="str">
        <f t="shared" si="17"/>
        <v/>
      </c>
      <c r="B330" s="179" t="str">
        <f t="shared" si="17"/>
        <v/>
      </c>
      <c r="C330" s="226">
        <f t="shared" si="15"/>
        <v>0</v>
      </c>
      <c r="D330" s="516">
        <f t="shared" si="16"/>
        <v>0</v>
      </c>
      <c r="E330" s="517"/>
      <c r="F330" s="518">
        <f t="shared" si="13"/>
        <v>0</v>
      </c>
      <c r="G330" s="519"/>
      <c r="H330" s="370"/>
      <c r="I330" s="370"/>
    </row>
    <row r="331" spans="1:9" hidden="1" x14ac:dyDescent="0.25">
      <c r="A331" s="145" t="str">
        <f t="shared" si="17"/>
        <v/>
      </c>
      <c r="B331" s="179" t="str">
        <f t="shared" si="17"/>
        <v/>
      </c>
      <c r="C331" s="226">
        <f t="shared" si="15"/>
        <v>0</v>
      </c>
      <c r="D331" s="516">
        <f t="shared" si="16"/>
        <v>0</v>
      </c>
      <c r="E331" s="517"/>
      <c r="F331" s="518">
        <f t="shared" si="13"/>
        <v>0</v>
      </c>
      <c r="G331" s="519"/>
      <c r="H331" s="370"/>
      <c r="I331" s="370"/>
    </row>
    <row r="332" spans="1:9" hidden="1" x14ac:dyDescent="0.25">
      <c r="A332" s="145" t="str">
        <f t="shared" si="17"/>
        <v/>
      </c>
      <c r="B332" s="179" t="str">
        <f t="shared" si="17"/>
        <v/>
      </c>
      <c r="C332" s="226">
        <f t="shared" si="15"/>
        <v>0</v>
      </c>
      <c r="D332" s="516">
        <f t="shared" si="16"/>
        <v>0</v>
      </c>
      <c r="E332" s="517"/>
      <c r="F332" s="518">
        <f t="shared" si="13"/>
        <v>0</v>
      </c>
      <c r="G332" s="519"/>
      <c r="H332" s="370"/>
      <c r="I332" s="370"/>
    </row>
    <row r="333" spans="1:9" hidden="1" x14ac:dyDescent="0.25">
      <c r="A333" s="145" t="str">
        <f t="shared" si="17"/>
        <v/>
      </c>
      <c r="B333" s="179" t="str">
        <f t="shared" si="17"/>
        <v/>
      </c>
      <c r="C333" s="226">
        <f t="shared" si="15"/>
        <v>0</v>
      </c>
      <c r="D333" s="516">
        <f t="shared" si="16"/>
        <v>0</v>
      </c>
      <c r="E333" s="517"/>
      <c r="F333" s="518">
        <f t="shared" si="13"/>
        <v>0</v>
      </c>
      <c r="G333" s="519"/>
      <c r="H333" s="370"/>
      <c r="I333" s="370"/>
    </row>
    <row r="334" spans="1:9" hidden="1" x14ac:dyDescent="0.25">
      <c r="A334" s="145" t="str">
        <f t="shared" si="17"/>
        <v/>
      </c>
      <c r="B334" s="179" t="str">
        <f t="shared" si="17"/>
        <v/>
      </c>
      <c r="C334" s="226">
        <f t="shared" si="15"/>
        <v>0</v>
      </c>
      <c r="D334" s="516">
        <f t="shared" si="16"/>
        <v>0</v>
      </c>
      <c r="E334" s="517"/>
      <c r="F334" s="518">
        <f t="shared" si="13"/>
        <v>0</v>
      </c>
      <c r="G334" s="519"/>
      <c r="H334" s="370"/>
      <c r="I334" s="370"/>
    </row>
    <row r="335" spans="1:9" hidden="1" x14ac:dyDescent="0.25">
      <c r="A335" s="145" t="str">
        <f t="shared" si="17"/>
        <v/>
      </c>
      <c r="B335" s="179" t="str">
        <f t="shared" si="17"/>
        <v/>
      </c>
      <c r="C335" s="226">
        <f t="shared" si="15"/>
        <v>0</v>
      </c>
      <c r="D335" s="516">
        <f t="shared" si="16"/>
        <v>0</v>
      </c>
      <c r="E335" s="517"/>
      <c r="F335" s="518">
        <f t="shared" si="13"/>
        <v>0</v>
      </c>
      <c r="G335" s="519"/>
      <c r="H335" s="370"/>
      <c r="I335" s="370"/>
    </row>
    <row r="336" spans="1:9" hidden="1" x14ac:dyDescent="0.25">
      <c r="A336" s="145" t="str">
        <f t="shared" si="17"/>
        <v/>
      </c>
      <c r="B336" s="179" t="str">
        <f t="shared" si="17"/>
        <v/>
      </c>
      <c r="C336" s="226">
        <f t="shared" si="15"/>
        <v>0</v>
      </c>
      <c r="D336" s="516">
        <f t="shared" si="16"/>
        <v>0</v>
      </c>
      <c r="E336" s="517"/>
      <c r="F336" s="518">
        <f t="shared" si="13"/>
        <v>0</v>
      </c>
      <c r="G336" s="519"/>
      <c r="H336" s="370"/>
      <c r="I336" s="370"/>
    </row>
    <row r="337" spans="1:9" hidden="1" x14ac:dyDescent="0.25">
      <c r="A337" s="145" t="str">
        <f t="shared" si="17"/>
        <v/>
      </c>
      <c r="B337" s="179" t="str">
        <f t="shared" si="17"/>
        <v/>
      </c>
      <c r="C337" s="226">
        <f t="shared" si="15"/>
        <v>0</v>
      </c>
      <c r="D337" s="516">
        <f t="shared" si="16"/>
        <v>0</v>
      </c>
      <c r="E337" s="517"/>
      <c r="F337" s="518">
        <f t="shared" si="13"/>
        <v>0</v>
      </c>
      <c r="G337" s="519"/>
      <c r="H337" s="370"/>
      <c r="I337" s="370"/>
    </row>
    <row r="338" spans="1:9" hidden="1" x14ac:dyDescent="0.25">
      <c r="A338" s="145" t="str">
        <f t="shared" si="17"/>
        <v/>
      </c>
      <c r="B338" s="179" t="str">
        <f t="shared" si="17"/>
        <v/>
      </c>
      <c r="C338" s="226">
        <f t="shared" si="15"/>
        <v>0</v>
      </c>
      <c r="D338" s="516">
        <f t="shared" si="16"/>
        <v>0</v>
      </c>
      <c r="E338" s="517"/>
      <c r="F338" s="518">
        <f t="shared" si="13"/>
        <v>0</v>
      </c>
      <c r="G338" s="519"/>
      <c r="H338" s="370"/>
      <c r="I338" s="370"/>
    </row>
    <row r="339" spans="1:9" hidden="1" x14ac:dyDescent="0.25">
      <c r="A339" s="145" t="str">
        <f t="shared" si="17"/>
        <v/>
      </c>
      <c r="B339" s="179" t="str">
        <f t="shared" si="17"/>
        <v/>
      </c>
      <c r="C339" s="226">
        <f t="shared" si="15"/>
        <v>0</v>
      </c>
      <c r="D339" s="516">
        <f t="shared" si="16"/>
        <v>0</v>
      </c>
      <c r="E339" s="517"/>
      <c r="F339" s="518">
        <f t="shared" si="13"/>
        <v>0</v>
      </c>
      <c r="G339" s="519"/>
      <c r="H339" s="370"/>
      <c r="I339" s="370"/>
    </row>
    <row r="340" spans="1:9" hidden="1" x14ac:dyDescent="0.25">
      <c r="A340" s="145" t="str">
        <f t="shared" si="17"/>
        <v/>
      </c>
      <c r="B340" s="179" t="str">
        <f t="shared" si="17"/>
        <v/>
      </c>
      <c r="C340" s="226">
        <f t="shared" si="15"/>
        <v>0</v>
      </c>
      <c r="D340" s="516">
        <f t="shared" si="16"/>
        <v>0</v>
      </c>
      <c r="E340" s="517"/>
      <c r="F340" s="518">
        <f t="shared" si="13"/>
        <v>0</v>
      </c>
      <c r="G340" s="519"/>
      <c r="H340" s="370"/>
      <c r="I340" s="370"/>
    </row>
    <row r="341" spans="1:9" hidden="1" x14ac:dyDescent="0.25">
      <c r="A341" s="145" t="str">
        <f t="shared" ref="A341:B360" si="18">A100</f>
        <v/>
      </c>
      <c r="B341" s="179" t="str">
        <f t="shared" si="18"/>
        <v/>
      </c>
      <c r="C341" s="226">
        <f t="shared" si="15"/>
        <v>0</v>
      </c>
      <c r="D341" s="516">
        <f t="shared" si="16"/>
        <v>0</v>
      </c>
      <c r="E341" s="517"/>
      <c r="F341" s="518">
        <f t="shared" si="13"/>
        <v>0</v>
      </c>
      <c r="G341" s="519"/>
      <c r="H341" s="370"/>
      <c r="I341" s="370"/>
    </row>
    <row r="342" spans="1:9" hidden="1" x14ac:dyDescent="0.25">
      <c r="A342" s="145" t="str">
        <f t="shared" si="18"/>
        <v/>
      </c>
      <c r="B342" s="179" t="str">
        <f t="shared" si="18"/>
        <v/>
      </c>
      <c r="C342" s="226">
        <f t="shared" si="15"/>
        <v>0</v>
      </c>
      <c r="D342" s="516">
        <f t="shared" si="16"/>
        <v>0</v>
      </c>
      <c r="E342" s="517"/>
      <c r="F342" s="518">
        <f t="shared" si="13"/>
        <v>0</v>
      </c>
      <c r="G342" s="519"/>
      <c r="H342" s="370"/>
      <c r="I342" s="370"/>
    </row>
    <row r="343" spans="1:9" hidden="1" x14ac:dyDescent="0.25">
      <c r="A343" s="145" t="str">
        <f t="shared" si="18"/>
        <v/>
      </c>
      <c r="B343" s="179" t="str">
        <f t="shared" si="18"/>
        <v/>
      </c>
      <c r="C343" s="226">
        <f t="shared" si="15"/>
        <v>0</v>
      </c>
      <c r="D343" s="516">
        <f t="shared" si="16"/>
        <v>0</v>
      </c>
      <c r="E343" s="517"/>
      <c r="F343" s="518">
        <f t="shared" si="13"/>
        <v>0</v>
      </c>
      <c r="G343" s="519"/>
      <c r="H343" s="370"/>
      <c r="I343" s="370"/>
    </row>
    <row r="344" spans="1:9" hidden="1" x14ac:dyDescent="0.25">
      <c r="A344" s="145" t="str">
        <f t="shared" si="18"/>
        <v/>
      </c>
      <c r="B344" s="179" t="str">
        <f t="shared" si="18"/>
        <v/>
      </c>
      <c r="C344" s="226">
        <f t="shared" si="15"/>
        <v>0</v>
      </c>
      <c r="D344" s="516">
        <f t="shared" si="16"/>
        <v>0</v>
      </c>
      <c r="E344" s="517"/>
      <c r="F344" s="518">
        <f t="shared" si="13"/>
        <v>0</v>
      </c>
      <c r="G344" s="519"/>
      <c r="H344" s="370"/>
      <c r="I344" s="370"/>
    </row>
    <row r="345" spans="1:9" hidden="1" x14ac:dyDescent="0.25">
      <c r="A345" s="145" t="str">
        <f t="shared" si="18"/>
        <v/>
      </c>
      <c r="B345" s="179" t="str">
        <f t="shared" si="18"/>
        <v/>
      </c>
      <c r="C345" s="226">
        <f t="shared" ref="C345:C364" si="19">IFERROR(C460/C229,0)</f>
        <v>0</v>
      </c>
      <c r="D345" s="516">
        <f t="shared" ref="D345:D364" si="20">IFERROR(H345/C229,0)</f>
        <v>0</v>
      </c>
      <c r="E345" s="517"/>
      <c r="F345" s="518">
        <f t="shared" si="13"/>
        <v>0</v>
      </c>
      <c r="G345" s="519"/>
      <c r="H345" s="370"/>
      <c r="I345" s="370"/>
    </row>
    <row r="346" spans="1:9" hidden="1" x14ac:dyDescent="0.25">
      <c r="A346" s="145" t="str">
        <f t="shared" si="18"/>
        <v/>
      </c>
      <c r="B346" s="179" t="str">
        <f t="shared" si="18"/>
        <v/>
      </c>
      <c r="C346" s="226">
        <f t="shared" si="19"/>
        <v>0</v>
      </c>
      <c r="D346" s="516">
        <f t="shared" si="20"/>
        <v>0</v>
      </c>
      <c r="E346" s="517"/>
      <c r="F346" s="518">
        <f t="shared" ref="F346:F363" si="21">IFERROR(D346/C346,0)</f>
        <v>0</v>
      </c>
      <c r="G346" s="519"/>
      <c r="H346" s="370"/>
      <c r="I346" s="370"/>
    </row>
    <row r="347" spans="1:9" hidden="1" x14ac:dyDescent="0.25">
      <c r="A347" s="145" t="str">
        <f t="shared" si="18"/>
        <v/>
      </c>
      <c r="B347" s="179" t="str">
        <f t="shared" si="18"/>
        <v/>
      </c>
      <c r="C347" s="226">
        <f t="shared" si="19"/>
        <v>0</v>
      </c>
      <c r="D347" s="516">
        <f t="shared" si="20"/>
        <v>0</v>
      </c>
      <c r="E347" s="517"/>
      <c r="F347" s="518">
        <f t="shared" si="21"/>
        <v>0</v>
      </c>
      <c r="G347" s="519"/>
      <c r="H347" s="370"/>
      <c r="I347" s="370"/>
    </row>
    <row r="348" spans="1:9" hidden="1" x14ac:dyDescent="0.25">
      <c r="A348" s="145" t="str">
        <f t="shared" si="18"/>
        <v/>
      </c>
      <c r="B348" s="179" t="str">
        <f t="shared" si="18"/>
        <v/>
      </c>
      <c r="C348" s="226">
        <f t="shared" si="19"/>
        <v>0</v>
      </c>
      <c r="D348" s="516">
        <f t="shared" si="20"/>
        <v>0</v>
      </c>
      <c r="E348" s="517"/>
      <c r="F348" s="518">
        <f t="shared" si="21"/>
        <v>0</v>
      </c>
      <c r="G348" s="519"/>
      <c r="H348" s="370"/>
      <c r="I348" s="370"/>
    </row>
    <row r="349" spans="1:9" hidden="1" x14ac:dyDescent="0.25">
      <c r="A349" s="145" t="str">
        <f t="shared" si="18"/>
        <v/>
      </c>
      <c r="B349" s="179" t="str">
        <f t="shared" si="18"/>
        <v/>
      </c>
      <c r="C349" s="226">
        <f t="shared" si="19"/>
        <v>0</v>
      </c>
      <c r="D349" s="516">
        <f t="shared" si="20"/>
        <v>0</v>
      </c>
      <c r="E349" s="517"/>
      <c r="F349" s="518">
        <f t="shared" si="21"/>
        <v>0</v>
      </c>
      <c r="G349" s="519"/>
      <c r="H349" s="370"/>
      <c r="I349" s="370"/>
    </row>
    <row r="350" spans="1:9" hidden="1" x14ac:dyDescent="0.25">
      <c r="A350" s="145" t="str">
        <f t="shared" si="18"/>
        <v/>
      </c>
      <c r="B350" s="179" t="str">
        <f t="shared" si="18"/>
        <v/>
      </c>
      <c r="C350" s="226">
        <f t="shared" si="19"/>
        <v>0</v>
      </c>
      <c r="D350" s="516">
        <f t="shared" si="20"/>
        <v>0</v>
      </c>
      <c r="E350" s="517"/>
      <c r="F350" s="518">
        <f t="shared" si="21"/>
        <v>0</v>
      </c>
      <c r="G350" s="519"/>
      <c r="H350" s="370"/>
      <c r="I350" s="370"/>
    </row>
    <row r="351" spans="1:9" hidden="1" x14ac:dyDescent="0.25">
      <c r="A351" s="145" t="str">
        <f t="shared" si="18"/>
        <v/>
      </c>
      <c r="B351" s="179" t="str">
        <f t="shared" si="18"/>
        <v/>
      </c>
      <c r="C351" s="226">
        <f t="shared" si="19"/>
        <v>0</v>
      </c>
      <c r="D351" s="516">
        <f t="shared" si="20"/>
        <v>0</v>
      </c>
      <c r="E351" s="517"/>
      <c r="F351" s="518">
        <f t="shared" si="21"/>
        <v>0</v>
      </c>
      <c r="G351" s="519"/>
      <c r="H351" s="370"/>
      <c r="I351" s="370"/>
    </row>
    <row r="352" spans="1:9" hidden="1" x14ac:dyDescent="0.25">
      <c r="A352" s="145" t="str">
        <f t="shared" si="18"/>
        <v/>
      </c>
      <c r="B352" s="179" t="str">
        <f t="shared" si="18"/>
        <v/>
      </c>
      <c r="C352" s="226">
        <f t="shared" si="19"/>
        <v>0</v>
      </c>
      <c r="D352" s="516">
        <f t="shared" si="20"/>
        <v>0</v>
      </c>
      <c r="E352" s="517"/>
      <c r="F352" s="518">
        <f t="shared" si="21"/>
        <v>0</v>
      </c>
      <c r="G352" s="519"/>
      <c r="H352" s="370"/>
      <c r="I352" s="370"/>
    </row>
    <row r="353" spans="1:9" hidden="1" x14ac:dyDescent="0.25">
      <c r="A353" s="145" t="str">
        <f t="shared" si="18"/>
        <v/>
      </c>
      <c r="B353" s="179" t="str">
        <f t="shared" si="18"/>
        <v/>
      </c>
      <c r="C353" s="226">
        <f t="shared" si="19"/>
        <v>0</v>
      </c>
      <c r="D353" s="516">
        <f t="shared" si="20"/>
        <v>0</v>
      </c>
      <c r="E353" s="517"/>
      <c r="F353" s="518">
        <f t="shared" si="21"/>
        <v>0</v>
      </c>
      <c r="G353" s="519"/>
      <c r="H353" s="370"/>
      <c r="I353" s="370"/>
    </row>
    <row r="354" spans="1:9" hidden="1" x14ac:dyDescent="0.25">
      <c r="A354" s="145" t="str">
        <f t="shared" si="18"/>
        <v/>
      </c>
      <c r="B354" s="179" t="str">
        <f t="shared" si="18"/>
        <v/>
      </c>
      <c r="C354" s="226">
        <f t="shared" si="19"/>
        <v>0</v>
      </c>
      <c r="D354" s="516">
        <f t="shared" si="20"/>
        <v>0</v>
      </c>
      <c r="E354" s="517"/>
      <c r="F354" s="518">
        <f t="shared" si="21"/>
        <v>0</v>
      </c>
      <c r="G354" s="519"/>
      <c r="H354" s="370"/>
      <c r="I354" s="370"/>
    </row>
    <row r="355" spans="1:9" hidden="1" x14ac:dyDescent="0.25">
      <c r="A355" s="145" t="str">
        <f t="shared" si="18"/>
        <v/>
      </c>
      <c r="B355" s="179" t="str">
        <f t="shared" si="18"/>
        <v/>
      </c>
      <c r="C355" s="226">
        <f t="shared" si="19"/>
        <v>0</v>
      </c>
      <c r="D355" s="516">
        <f t="shared" si="20"/>
        <v>0</v>
      </c>
      <c r="E355" s="517"/>
      <c r="F355" s="518">
        <f t="shared" si="21"/>
        <v>0</v>
      </c>
      <c r="G355" s="519"/>
      <c r="H355" s="370"/>
      <c r="I355" s="370"/>
    </row>
    <row r="356" spans="1:9" hidden="1" x14ac:dyDescent="0.25">
      <c r="A356" s="145" t="str">
        <f t="shared" si="18"/>
        <v/>
      </c>
      <c r="B356" s="179" t="str">
        <f t="shared" si="18"/>
        <v/>
      </c>
      <c r="C356" s="226">
        <f t="shared" si="19"/>
        <v>0</v>
      </c>
      <c r="D356" s="516">
        <f t="shared" si="20"/>
        <v>0</v>
      </c>
      <c r="E356" s="517"/>
      <c r="F356" s="518">
        <f t="shared" si="21"/>
        <v>0</v>
      </c>
      <c r="G356" s="519"/>
      <c r="H356" s="370"/>
      <c r="I356" s="370"/>
    </row>
    <row r="357" spans="1:9" hidden="1" x14ac:dyDescent="0.25">
      <c r="A357" s="145" t="str">
        <f t="shared" si="18"/>
        <v/>
      </c>
      <c r="B357" s="179" t="str">
        <f t="shared" si="18"/>
        <v/>
      </c>
      <c r="C357" s="226">
        <f t="shared" si="19"/>
        <v>0</v>
      </c>
      <c r="D357" s="516">
        <f t="shared" si="20"/>
        <v>0</v>
      </c>
      <c r="E357" s="517"/>
      <c r="F357" s="518">
        <f t="shared" si="21"/>
        <v>0</v>
      </c>
      <c r="G357" s="519"/>
      <c r="H357" s="370"/>
      <c r="I357" s="370"/>
    </row>
    <row r="358" spans="1:9" hidden="1" x14ac:dyDescent="0.25">
      <c r="A358" s="145" t="str">
        <f t="shared" si="18"/>
        <v/>
      </c>
      <c r="B358" s="179" t="str">
        <f t="shared" si="18"/>
        <v/>
      </c>
      <c r="C358" s="226">
        <f t="shared" si="19"/>
        <v>0</v>
      </c>
      <c r="D358" s="516">
        <f t="shared" si="20"/>
        <v>0</v>
      </c>
      <c r="E358" s="517"/>
      <c r="F358" s="518">
        <f t="shared" si="21"/>
        <v>0</v>
      </c>
      <c r="G358" s="519"/>
      <c r="H358" s="370"/>
      <c r="I358" s="370"/>
    </row>
    <row r="359" spans="1:9" hidden="1" x14ac:dyDescent="0.25">
      <c r="A359" s="145" t="str">
        <f t="shared" si="18"/>
        <v/>
      </c>
      <c r="B359" s="179" t="str">
        <f t="shared" si="18"/>
        <v/>
      </c>
      <c r="C359" s="226">
        <f t="shared" si="19"/>
        <v>0</v>
      </c>
      <c r="D359" s="516">
        <f t="shared" si="20"/>
        <v>0</v>
      </c>
      <c r="E359" s="517"/>
      <c r="F359" s="518">
        <f t="shared" si="21"/>
        <v>0</v>
      </c>
      <c r="G359" s="519"/>
      <c r="H359" s="370"/>
      <c r="I359" s="370"/>
    </row>
    <row r="360" spans="1:9" hidden="1" x14ac:dyDescent="0.25">
      <c r="A360" s="145" t="str">
        <f t="shared" si="18"/>
        <v/>
      </c>
      <c r="B360" s="179" t="str">
        <f t="shared" si="18"/>
        <v/>
      </c>
      <c r="C360" s="226">
        <f t="shared" si="19"/>
        <v>0</v>
      </c>
      <c r="D360" s="516">
        <f t="shared" si="20"/>
        <v>0</v>
      </c>
      <c r="E360" s="517"/>
      <c r="F360" s="518">
        <f t="shared" si="21"/>
        <v>0</v>
      </c>
      <c r="G360" s="519"/>
      <c r="H360" s="370"/>
      <c r="I360" s="370"/>
    </row>
    <row r="361" spans="1:9" hidden="1" x14ac:dyDescent="0.25">
      <c r="A361" s="145" t="str">
        <f t="shared" ref="A361:B364" si="22">A120</f>
        <v/>
      </c>
      <c r="B361" s="179" t="str">
        <f t="shared" si="22"/>
        <v/>
      </c>
      <c r="C361" s="226">
        <f t="shared" si="19"/>
        <v>0</v>
      </c>
      <c r="D361" s="516">
        <f t="shared" si="20"/>
        <v>0</v>
      </c>
      <c r="E361" s="517"/>
      <c r="F361" s="518">
        <f t="shared" si="21"/>
        <v>0</v>
      </c>
      <c r="G361" s="519"/>
      <c r="H361" s="370"/>
      <c r="I361" s="370"/>
    </row>
    <row r="362" spans="1:9" hidden="1" x14ac:dyDescent="0.25">
      <c r="A362" s="145" t="str">
        <f t="shared" si="22"/>
        <v/>
      </c>
      <c r="B362" s="179" t="str">
        <f t="shared" si="22"/>
        <v/>
      </c>
      <c r="C362" s="226">
        <f t="shared" si="19"/>
        <v>0</v>
      </c>
      <c r="D362" s="516">
        <f t="shared" si="20"/>
        <v>0</v>
      </c>
      <c r="E362" s="517"/>
      <c r="F362" s="518">
        <f t="shared" si="21"/>
        <v>0</v>
      </c>
      <c r="G362" s="519"/>
      <c r="H362" s="370"/>
      <c r="I362" s="370"/>
    </row>
    <row r="363" spans="1:9" hidden="1" x14ac:dyDescent="0.25">
      <c r="A363" s="145" t="str">
        <f t="shared" si="22"/>
        <v/>
      </c>
      <c r="B363" s="179" t="str">
        <f t="shared" si="22"/>
        <v/>
      </c>
      <c r="C363" s="226">
        <f t="shared" si="19"/>
        <v>0</v>
      </c>
      <c r="D363" s="516">
        <f t="shared" si="20"/>
        <v>0</v>
      </c>
      <c r="E363" s="517"/>
      <c r="F363" s="518">
        <f t="shared" si="21"/>
        <v>0</v>
      </c>
      <c r="G363" s="519"/>
      <c r="H363" s="370"/>
      <c r="I363" s="370"/>
    </row>
    <row r="364" spans="1:9" hidden="1" x14ac:dyDescent="0.25">
      <c r="A364" s="145" t="str">
        <f t="shared" si="22"/>
        <v/>
      </c>
      <c r="B364" s="179" t="str">
        <f t="shared" si="22"/>
        <v/>
      </c>
      <c r="C364" s="226">
        <f t="shared" si="19"/>
        <v>0</v>
      </c>
      <c r="D364" s="516">
        <f t="shared" si="20"/>
        <v>0</v>
      </c>
      <c r="E364" s="517"/>
      <c r="F364" s="518">
        <f t="shared" ref="F364:F390" si="23">IFERROR(D364/C364,0)</f>
        <v>0</v>
      </c>
      <c r="G364" s="519"/>
      <c r="H364" s="370"/>
      <c r="I364" s="370"/>
    </row>
    <row r="365" spans="1:9" hidden="1" x14ac:dyDescent="0.25">
      <c r="A365" s="145" t="str">
        <f t="shared" ref="A365:A370" si="24">A124</f>
        <v/>
      </c>
      <c r="B365" s="179" t="str">
        <f t="shared" ref="B365:B390" si="25">B124</f>
        <v/>
      </c>
      <c r="C365" s="226">
        <f t="shared" ref="C365:C370" si="26">IFERROR(C480/C249,0)</f>
        <v>0</v>
      </c>
      <c r="D365" s="516">
        <f t="shared" ref="D365:D390" si="27">IFERROR(H365/C249,0)</f>
        <v>0</v>
      </c>
      <c r="E365" s="517"/>
      <c r="F365" s="518">
        <f t="shared" si="23"/>
        <v>0</v>
      </c>
      <c r="G365" s="519"/>
      <c r="H365" s="370"/>
      <c r="I365" s="370"/>
    </row>
    <row r="366" spans="1:9" hidden="1" x14ac:dyDescent="0.25">
      <c r="A366" s="145" t="str">
        <f t="shared" si="24"/>
        <v/>
      </c>
      <c r="B366" s="179" t="str">
        <f t="shared" si="25"/>
        <v/>
      </c>
      <c r="C366" s="226">
        <f t="shared" si="26"/>
        <v>0</v>
      </c>
      <c r="D366" s="516">
        <f t="shared" si="27"/>
        <v>0</v>
      </c>
      <c r="E366" s="517"/>
      <c r="F366" s="518">
        <f t="shared" si="23"/>
        <v>0</v>
      </c>
      <c r="G366" s="519"/>
      <c r="H366" s="370"/>
      <c r="I366" s="370"/>
    </row>
    <row r="367" spans="1:9" hidden="1" x14ac:dyDescent="0.25">
      <c r="A367" s="145" t="str">
        <f t="shared" si="24"/>
        <v/>
      </c>
      <c r="B367" s="179" t="str">
        <f t="shared" si="25"/>
        <v/>
      </c>
      <c r="C367" s="226">
        <f t="shared" si="26"/>
        <v>0</v>
      </c>
      <c r="D367" s="516">
        <f t="shared" si="27"/>
        <v>0</v>
      </c>
      <c r="E367" s="517"/>
      <c r="F367" s="518">
        <f t="shared" si="23"/>
        <v>0</v>
      </c>
      <c r="G367" s="519"/>
      <c r="H367" s="370"/>
      <c r="I367" s="370"/>
    </row>
    <row r="368" spans="1:9" hidden="1" x14ac:dyDescent="0.25">
      <c r="A368" s="145" t="str">
        <f t="shared" si="24"/>
        <v/>
      </c>
      <c r="B368" s="179" t="str">
        <f t="shared" si="25"/>
        <v/>
      </c>
      <c r="C368" s="226">
        <f t="shared" si="26"/>
        <v>0</v>
      </c>
      <c r="D368" s="516">
        <f t="shared" si="27"/>
        <v>0</v>
      </c>
      <c r="E368" s="517"/>
      <c r="F368" s="518">
        <f t="shared" si="23"/>
        <v>0</v>
      </c>
      <c r="G368" s="519"/>
      <c r="H368" s="370"/>
      <c r="I368" s="370"/>
    </row>
    <row r="369" spans="1:9" hidden="1" x14ac:dyDescent="0.25">
      <c r="A369" s="145" t="str">
        <f t="shared" si="24"/>
        <v/>
      </c>
      <c r="B369" s="179" t="str">
        <f t="shared" si="25"/>
        <v/>
      </c>
      <c r="C369" s="226">
        <f t="shared" si="26"/>
        <v>0</v>
      </c>
      <c r="D369" s="516">
        <f t="shared" si="27"/>
        <v>0</v>
      </c>
      <c r="E369" s="517"/>
      <c r="F369" s="518">
        <f t="shared" si="23"/>
        <v>0</v>
      </c>
      <c r="G369" s="519"/>
      <c r="H369" s="370"/>
      <c r="I369" s="370"/>
    </row>
    <row r="370" spans="1:9" hidden="1" x14ac:dyDescent="0.25">
      <c r="A370" s="145" t="str">
        <f t="shared" si="24"/>
        <v/>
      </c>
      <c r="B370" s="179" t="str">
        <f t="shared" si="25"/>
        <v/>
      </c>
      <c r="C370" s="226">
        <f t="shared" si="26"/>
        <v>0</v>
      </c>
      <c r="D370" s="516">
        <f t="shared" si="27"/>
        <v>0</v>
      </c>
      <c r="E370" s="517"/>
      <c r="F370" s="518">
        <f t="shared" si="23"/>
        <v>0</v>
      </c>
      <c r="G370" s="519"/>
      <c r="H370" s="370"/>
      <c r="I370" s="370"/>
    </row>
    <row r="371" spans="1:9" hidden="1" x14ac:dyDescent="0.25">
      <c r="A371" s="145" t="str">
        <f t="shared" ref="A371:A380" si="28">A130</f>
        <v/>
      </c>
      <c r="B371" s="179" t="str">
        <f t="shared" si="25"/>
        <v/>
      </c>
      <c r="C371" s="226">
        <f t="shared" ref="C371:C390" si="29">IFERROR(C496/C255,0)</f>
        <v>0</v>
      </c>
      <c r="D371" s="516">
        <f t="shared" si="27"/>
        <v>0</v>
      </c>
      <c r="E371" s="517"/>
      <c r="F371" s="518">
        <f t="shared" si="23"/>
        <v>0</v>
      </c>
      <c r="G371" s="519"/>
      <c r="H371" s="370"/>
      <c r="I371" s="370"/>
    </row>
    <row r="372" spans="1:9" hidden="1" x14ac:dyDescent="0.25">
      <c r="A372" s="145" t="str">
        <f t="shared" si="28"/>
        <v/>
      </c>
      <c r="B372" s="179" t="str">
        <f t="shared" si="25"/>
        <v/>
      </c>
      <c r="C372" s="226">
        <f t="shared" si="29"/>
        <v>0</v>
      </c>
      <c r="D372" s="516">
        <f t="shared" si="27"/>
        <v>0</v>
      </c>
      <c r="E372" s="517"/>
      <c r="F372" s="518">
        <f t="shared" si="23"/>
        <v>0</v>
      </c>
      <c r="G372" s="519"/>
      <c r="H372" s="370"/>
      <c r="I372" s="370"/>
    </row>
    <row r="373" spans="1:9" hidden="1" x14ac:dyDescent="0.25">
      <c r="A373" s="145" t="str">
        <f t="shared" si="28"/>
        <v/>
      </c>
      <c r="B373" s="179" t="str">
        <f t="shared" si="25"/>
        <v/>
      </c>
      <c r="C373" s="226">
        <f t="shared" si="29"/>
        <v>0</v>
      </c>
      <c r="D373" s="516">
        <f t="shared" si="27"/>
        <v>0</v>
      </c>
      <c r="E373" s="517"/>
      <c r="F373" s="518">
        <f t="shared" si="23"/>
        <v>0</v>
      </c>
      <c r="G373" s="519"/>
      <c r="H373" s="370"/>
      <c r="I373" s="370"/>
    </row>
    <row r="374" spans="1:9" hidden="1" x14ac:dyDescent="0.25">
      <c r="A374" s="145" t="str">
        <f t="shared" si="28"/>
        <v/>
      </c>
      <c r="B374" s="179" t="str">
        <f t="shared" si="25"/>
        <v/>
      </c>
      <c r="C374" s="226">
        <f t="shared" si="29"/>
        <v>0</v>
      </c>
      <c r="D374" s="516">
        <f t="shared" si="27"/>
        <v>0</v>
      </c>
      <c r="E374" s="517"/>
      <c r="F374" s="518">
        <f t="shared" si="23"/>
        <v>0</v>
      </c>
      <c r="G374" s="519"/>
      <c r="H374" s="370"/>
      <c r="I374" s="370"/>
    </row>
    <row r="375" spans="1:9" hidden="1" x14ac:dyDescent="0.25">
      <c r="A375" s="145" t="str">
        <f t="shared" si="28"/>
        <v/>
      </c>
      <c r="B375" s="179" t="str">
        <f t="shared" si="25"/>
        <v/>
      </c>
      <c r="C375" s="226">
        <f t="shared" si="29"/>
        <v>0</v>
      </c>
      <c r="D375" s="516">
        <f t="shared" si="27"/>
        <v>0</v>
      </c>
      <c r="E375" s="517"/>
      <c r="F375" s="518">
        <f t="shared" si="23"/>
        <v>0</v>
      </c>
      <c r="G375" s="519"/>
      <c r="H375" s="370"/>
      <c r="I375" s="370"/>
    </row>
    <row r="376" spans="1:9" hidden="1" x14ac:dyDescent="0.25">
      <c r="A376" s="145" t="str">
        <f t="shared" si="28"/>
        <v/>
      </c>
      <c r="B376" s="179" t="str">
        <f t="shared" si="25"/>
        <v/>
      </c>
      <c r="C376" s="226">
        <f t="shared" si="29"/>
        <v>0</v>
      </c>
      <c r="D376" s="516">
        <f t="shared" si="27"/>
        <v>0</v>
      </c>
      <c r="E376" s="517"/>
      <c r="F376" s="518">
        <f t="shared" si="23"/>
        <v>0</v>
      </c>
      <c r="G376" s="519"/>
      <c r="H376" s="370"/>
      <c r="I376" s="370"/>
    </row>
    <row r="377" spans="1:9" hidden="1" x14ac:dyDescent="0.25">
      <c r="A377" s="145" t="str">
        <f t="shared" si="28"/>
        <v/>
      </c>
      <c r="B377" s="179" t="str">
        <f t="shared" si="25"/>
        <v/>
      </c>
      <c r="C377" s="226">
        <f t="shared" si="29"/>
        <v>0</v>
      </c>
      <c r="D377" s="516">
        <f t="shared" si="27"/>
        <v>0</v>
      </c>
      <c r="E377" s="517"/>
      <c r="F377" s="518">
        <f t="shared" si="23"/>
        <v>0</v>
      </c>
      <c r="G377" s="519"/>
      <c r="H377" s="370"/>
      <c r="I377" s="370"/>
    </row>
    <row r="378" spans="1:9" hidden="1" x14ac:dyDescent="0.25">
      <c r="A378" s="145" t="str">
        <f t="shared" si="28"/>
        <v/>
      </c>
      <c r="B378" s="179" t="str">
        <f t="shared" si="25"/>
        <v/>
      </c>
      <c r="C378" s="226">
        <f t="shared" si="29"/>
        <v>0</v>
      </c>
      <c r="D378" s="516">
        <f t="shared" si="27"/>
        <v>0</v>
      </c>
      <c r="E378" s="517"/>
      <c r="F378" s="518">
        <f t="shared" si="23"/>
        <v>0</v>
      </c>
      <c r="G378" s="519"/>
      <c r="H378" s="370"/>
      <c r="I378" s="370"/>
    </row>
    <row r="379" spans="1:9" hidden="1" x14ac:dyDescent="0.25">
      <c r="A379" s="145" t="str">
        <f t="shared" si="28"/>
        <v/>
      </c>
      <c r="B379" s="179" t="str">
        <f t="shared" si="25"/>
        <v/>
      </c>
      <c r="C379" s="226">
        <f t="shared" si="29"/>
        <v>0</v>
      </c>
      <c r="D379" s="516">
        <f t="shared" si="27"/>
        <v>0</v>
      </c>
      <c r="E379" s="517"/>
      <c r="F379" s="518">
        <f t="shared" si="23"/>
        <v>0</v>
      </c>
      <c r="G379" s="519"/>
      <c r="H379" s="370"/>
      <c r="I379" s="370"/>
    </row>
    <row r="380" spans="1:9" hidden="1" x14ac:dyDescent="0.25">
      <c r="A380" s="145" t="str">
        <f t="shared" si="28"/>
        <v/>
      </c>
      <c r="B380" s="179" t="str">
        <f t="shared" si="25"/>
        <v/>
      </c>
      <c r="C380" s="226">
        <f t="shared" si="29"/>
        <v>0</v>
      </c>
      <c r="D380" s="516">
        <f t="shared" si="27"/>
        <v>0</v>
      </c>
      <c r="E380" s="517"/>
      <c r="F380" s="518">
        <f t="shared" si="23"/>
        <v>0</v>
      </c>
      <c r="G380" s="519"/>
      <c r="H380" s="370"/>
      <c r="I380" s="370"/>
    </row>
    <row r="381" spans="1:9" hidden="1" x14ac:dyDescent="0.25">
      <c r="A381" s="145" t="str">
        <f t="shared" ref="A381:A390" si="30">A140</f>
        <v/>
      </c>
      <c r="B381" s="179" t="str">
        <f t="shared" si="25"/>
        <v/>
      </c>
      <c r="C381" s="226">
        <f t="shared" si="29"/>
        <v>0</v>
      </c>
      <c r="D381" s="516">
        <f t="shared" si="27"/>
        <v>0</v>
      </c>
      <c r="E381" s="517"/>
      <c r="F381" s="518">
        <f t="shared" si="23"/>
        <v>0</v>
      </c>
      <c r="G381" s="519"/>
      <c r="H381" s="370"/>
      <c r="I381" s="370"/>
    </row>
    <row r="382" spans="1:9" hidden="1" x14ac:dyDescent="0.25">
      <c r="A382" s="145" t="str">
        <f t="shared" si="30"/>
        <v/>
      </c>
      <c r="B382" s="179" t="str">
        <f t="shared" si="25"/>
        <v/>
      </c>
      <c r="C382" s="226">
        <f t="shared" si="29"/>
        <v>0</v>
      </c>
      <c r="D382" s="516">
        <f t="shared" si="27"/>
        <v>0</v>
      </c>
      <c r="E382" s="517"/>
      <c r="F382" s="518">
        <f t="shared" si="23"/>
        <v>0</v>
      </c>
      <c r="G382" s="519"/>
      <c r="H382" s="370"/>
      <c r="I382" s="370"/>
    </row>
    <row r="383" spans="1:9" hidden="1" x14ac:dyDescent="0.25">
      <c r="A383" s="145" t="str">
        <f t="shared" si="30"/>
        <v/>
      </c>
      <c r="B383" s="179" t="str">
        <f t="shared" si="25"/>
        <v/>
      </c>
      <c r="C383" s="226">
        <f t="shared" si="29"/>
        <v>0</v>
      </c>
      <c r="D383" s="516">
        <f t="shared" si="27"/>
        <v>0</v>
      </c>
      <c r="E383" s="517"/>
      <c r="F383" s="518">
        <f t="shared" si="23"/>
        <v>0</v>
      </c>
      <c r="G383" s="519"/>
      <c r="H383" s="370"/>
      <c r="I383" s="370"/>
    </row>
    <row r="384" spans="1:9" hidden="1" x14ac:dyDescent="0.25">
      <c r="A384" s="145" t="str">
        <f t="shared" si="30"/>
        <v/>
      </c>
      <c r="B384" s="179" t="str">
        <f t="shared" si="25"/>
        <v/>
      </c>
      <c r="C384" s="226">
        <f t="shared" si="29"/>
        <v>0</v>
      </c>
      <c r="D384" s="516">
        <f t="shared" si="27"/>
        <v>0</v>
      </c>
      <c r="E384" s="517"/>
      <c r="F384" s="518">
        <f t="shared" si="23"/>
        <v>0</v>
      </c>
      <c r="G384" s="519"/>
      <c r="H384" s="370"/>
      <c r="I384" s="370"/>
    </row>
    <row r="385" spans="1:9" hidden="1" x14ac:dyDescent="0.25">
      <c r="A385" s="145" t="str">
        <f t="shared" si="30"/>
        <v/>
      </c>
      <c r="B385" s="179" t="str">
        <f t="shared" si="25"/>
        <v/>
      </c>
      <c r="C385" s="226">
        <f t="shared" si="29"/>
        <v>0</v>
      </c>
      <c r="D385" s="516">
        <f t="shared" si="27"/>
        <v>0</v>
      </c>
      <c r="E385" s="517"/>
      <c r="F385" s="518">
        <f t="shared" si="23"/>
        <v>0</v>
      </c>
      <c r="G385" s="519"/>
      <c r="H385" s="370"/>
      <c r="I385" s="370"/>
    </row>
    <row r="386" spans="1:9" hidden="1" x14ac:dyDescent="0.25">
      <c r="A386" s="145" t="str">
        <f t="shared" si="30"/>
        <v/>
      </c>
      <c r="B386" s="179" t="str">
        <f t="shared" si="25"/>
        <v/>
      </c>
      <c r="C386" s="226">
        <f t="shared" si="29"/>
        <v>0</v>
      </c>
      <c r="D386" s="516">
        <f t="shared" si="27"/>
        <v>0</v>
      </c>
      <c r="E386" s="517"/>
      <c r="F386" s="518">
        <f t="shared" si="23"/>
        <v>0</v>
      </c>
      <c r="G386" s="519"/>
      <c r="H386" s="370"/>
      <c r="I386" s="370"/>
    </row>
    <row r="387" spans="1:9" hidden="1" x14ac:dyDescent="0.25">
      <c r="A387" s="145" t="str">
        <f t="shared" si="30"/>
        <v/>
      </c>
      <c r="B387" s="179" t="str">
        <f t="shared" si="25"/>
        <v/>
      </c>
      <c r="C387" s="226">
        <f t="shared" si="29"/>
        <v>0</v>
      </c>
      <c r="D387" s="516">
        <f t="shared" si="27"/>
        <v>0</v>
      </c>
      <c r="E387" s="517"/>
      <c r="F387" s="518">
        <f t="shared" si="23"/>
        <v>0</v>
      </c>
      <c r="G387" s="519"/>
      <c r="H387" s="370"/>
      <c r="I387" s="370"/>
    </row>
    <row r="388" spans="1:9" hidden="1" x14ac:dyDescent="0.25">
      <c r="A388" s="145" t="str">
        <f t="shared" si="30"/>
        <v/>
      </c>
      <c r="B388" s="179" t="str">
        <f t="shared" si="25"/>
        <v/>
      </c>
      <c r="C388" s="226">
        <f t="shared" si="29"/>
        <v>0</v>
      </c>
      <c r="D388" s="516">
        <f t="shared" si="27"/>
        <v>0</v>
      </c>
      <c r="E388" s="517"/>
      <c r="F388" s="518">
        <f t="shared" si="23"/>
        <v>0</v>
      </c>
      <c r="G388" s="519"/>
      <c r="H388" s="370"/>
      <c r="I388" s="370"/>
    </row>
    <row r="389" spans="1:9" hidden="1" x14ac:dyDescent="0.25">
      <c r="A389" s="145" t="str">
        <f t="shared" si="30"/>
        <v/>
      </c>
      <c r="B389" s="179" t="str">
        <f t="shared" si="25"/>
        <v/>
      </c>
      <c r="C389" s="226">
        <f t="shared" si="29"/>
        <v>0</v>
      </c>
      <c r="D389" s="516">
        <f t="shared" si="27"/>
        <v>0</v>
      </c>
      <c r="E389" s="517"/>
      <c r="F389" s="518">
        <f t="shared" si="23"/>
        <v>0</v>
      </c>
      <c r="G389" s="519"/>
      <c r="H389" s="370"/>
      <c r="I389" s="370"/>
    </row>
    <row r="390" spans="1:9" hidden="1" x14ac:dyDescent="0.25">
      <c r="A390" s="145" t="str">
        <f t="shared" si="30"/>
        <v/>
      </c>
      <c r="B390" s="179" t="str">
        <f t="shared" si="25"/>
        <v/>
      </c>
      <c r="C390" s="226">
        <f t="shared" si="29"/>
        <v>0</v>
      </c>
      <c r="D390" s="516">
        <f t="shared" si="27"/>
        <v>0</v>
      </c>
      <c r="E390" s="517"/>
      <c r="F390" s="518">
        <f t="shared" si="23"/>
        <v>0</v>
      </c>
      <c r="G390" s="519"/>
      <c r="H390" s="370"/>
      <c r="I390" s="370"/>
    </row>
    <row r="391" spans="1:9" ht="16.5" customHeight="1" thickBot="1" x14ac:dyDescent="0.3">
      <c r="A391" s="543" t="s">
        <v>32</v>
      </c>
      <c r="B391" s="544"/>
      <c r="C391" s="544"/>
      <c r="D391" s="544"/>
      <c r="E391" s="544"/>
      <c r="F391" s="544"/>
      <c r="G391" s="545"/>
      <c r="H391" s="546">
        <f>SUM(H281:I390)</f>
        <v>0</v>
      </c>
      <c r="I391" s="546"/>
    </row>
    <row r="392" spans="1:9" ht="152.25" customHeight="1" thickBot="1" x14ac:dyDescent="0.3">
      <c r="A392" s="547" t="s">
        <v>99</v>
      </c>
      <c r="B392" s="548"/>
      <c r="C392" s="548"/>
      <c r="D392" s="548"/>
      <c r="E392" s="548"/>
      <c r="F392" s="548"/>
      <c r="G392" s="548"/>
      <c r="H392" s="548"/>
      <c r="I392" s="549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525" t="s">
        <v>1634</v>
      </c>
      <c r="B394" s="525"/>
      <c r="C394" s="525"/>
      <c r="D394" s="525"/>
      <c r="E394" s="525"/>
      <c r="F394" s="525"/>
      <c r="G394" s="525"/>
      <c r="H394" s="525"/>
      <c r="I394" s="525"/>
    </row>
    <row r="395" spans="1:9" x14ac:dyDescent="0.25">
      <c r="A395" s="210" t="s">
        <v>39</v>
      </c>
      <c r="B395" s="210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31">A40</f>
        <v/>
      </c>
      <c r="B396" s="179" t="str">
        <f t="shared" si="31"/>
        <v/>
      </c>
      <c r="C396" s="520">
        <f>IF('Zał. nr 2 kalkulacja - 2032 r.'!N26&lt;0,('Zał. nr 2 kalkulacja - 2032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31"/>
        <v/>
      </c>
      <c r="B397" s="179" t="str">
        <f t="shared" si="31"/>
        <v/>
      </c>
      <c r="C397" s="520">
        <f>IF('Zał. nr 2 kalkulacja - 2032 r.'!N27&lt;0,('Zał. nr 2 kalkulacja - 2032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31"/>
        <v/>
      </c>
      <c r="B398" s="179" t="str">
        <f t="shared" si="31"/>
        <v/>
      </c>
      <c r="C398" s="520">
        <f>IF('Zał. nr 2 kalkulacja - 2032 r.'!N28&lt;0,('Zał. nr 2 kalkulacja - 2032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31"/>
        <v/>
      </c>
      <c r="B399" s="179" t="str">
        <f t="shared" si="31"/>
        <v/>
      </c>
      <c r="C399" s="520">
        <f>IF('Zał. nr 2 kalkulacja - 2032 r.'!N29&lt;0,('Zał. nr 2 kalkulacja - 2032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31"/>
        <v/>
      </c>
      <c r="B400" s="179" t="str">
        <f t="shared" si="31"/>
        <v/>
      </c>
      <c r="C400" s="520">
        <f>IF('Zał. nr 2 kalkulacja - 2032 r.'!N30&lt;0,('Zał. nr 2 kalkulacja - 2032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31"/>
        <v/>
      </c>
      <c r="B401" s="179" t="str">
        <f t="shared" si="31"/>
        <v/>
      </c>
      <c r="C401" s="520">
        <f>IF('Zał. nr 2 kalkulacja - 2032 r.'!N31&lt;0,('Zał. nr 2 kalkulacja - 2032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31"/>
        <v/>
      </c>
      <c r="B402" s="179" t="str">
        <f t="shared" si="31"/>
        <v/>
      </c>
      <c r="C402" s="520">
        <f>IF('Zał. nr 2 kalkulacja - 2032 r.'!N32&lt;0,('Zał. nr 2 kalkulacja - 2032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31"/>
        <v/>
      </c>
      <c r="B403" s="179" t="str">
        <f t="shared" si="31"/>
        <v/>
      </c>
      <c r="C403" s="520">
        <f>IF('Zał. nr 2 kalkulacja - 2032 r.'!N33&lt;0,('Zał. nr 2 kalkulacja - 2032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31"/>
        <v/>
      </c>
      <c r="B404" s="179" t="str">
        <f t="shared" si="31"/>
        <v/>
      </c>
      <c r="C404" s="520">
        <f>IF('Zał. nr 2 kalkulacja - 2032 r.'!N34&lt;0,('Zał. nr 2 kalkulacja - 2032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31"/>
        <v/>
      </c>
      <c r="B405" s="179" t="str">
        <f t="shared" si="31"/>
        <v/>
      </c>
      <c r="C405" s="520">
        <f>IF('Zał. nr 2 kalkulacja - 2032 r.'!N35&lt;0,('Zał. nr 2 kalkulacja - 2032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31"/>
        <v/>
      </c>
      <c r="B406" s="179" t="str">
        <f t="shared" si="31"/>
        <v/>
      </c>
      <c r="C406" s="520">
        <f>IF('Zał. nr 2 kalkulacja - 2032 r.'!N36&lt;0,('Zał. nr 2 kalkulacja - 2032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31"/>
        <v/>
      </c>
      <c r="B407" s="179" t="str">
        <f t="shared" si="31"/>
        <v/>
      </c>
      <c r="C407" s="520">
        <f>IF('Zał. nr 2 kalkulacja - 2032 r.'!N37&lt;0,('Zał. nr 2 kalkulacja - 2032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31"/>
        <v/>
      </c>
      <c r="B408" s="179" t="str">
        <f t="shared" si="31"/>
        <v/>
      </c>
      <c r="C408" s="520">
        <f>IF('Zał. nr 2 kalkulacja - 2032 r.'!N38&lt;0,('Zał. nr 2 kalkulacja - 2032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31"/>
        <v/>
      </c>
      <c r="B409" s="179" t="str">
        <f t="shared" si="31"/>
        <v/>
      </c>
      <c r="C409" s="520">
        <f>IF('Zał. nr 2 kalkulacja - 2032 r.'!N39&lt;0,('Zał. nr 2 kalkulacja - 2032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31"/>
        <v/>
      </c>
      <c r="B410" s="179" t="str">
        <f t="shared" si="31"/>
        <v/>
      </c>
      <c r="C410" s="520">
        <f>IF('Zał. nr 2 kalkulacja - 2032 r.'!N40&lt;0,('Zał. nr 2 kalkulacja - 2032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31"/>
        <v/>
      </c>
      <c r="B411" s="179" t="str">
        <f t="shared" si="31"/>
        <v/>
      </c>
      <c r="C411" s="520">
        <f>IF('Zał. nr 2 kalkulacja - 2032 r.'!N41&lt;0,('Zał. nr 2 kalkulacja - 2032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31"/>
        <v/>
      </c>
      <c r="B412" s="179" t="str">
        <f t="shared" si="31"/>
        <v/>
      </c>
      <c r="C412" s="520">
        <f>IF('Zał. nr 2 kalkulacja - 2032 r.'!N42&lt;0,('Zał. nr 2 kalkulacja - 2032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31"/>
        <v/>
      </c>
      <c r="B413" s="179" t="str">
        <f t="shared" si="31"/>
        <v/>
      </c>
      <c r="C413" s="520">
        <f>IF('Zał. nr 2 kalkulacja - 2032 r.'!N43&lt;0,('Zał. nr 2 kalkulacja - 2032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31"/>
        <v/>
      </c>
      <c r="B414" s="179" t="str">
        <f t="shared" si="31"/>
        <v/>
      </c>
      <c r="C414" s="520">
        <f>IF('Zał. nr 2 kalkulacja - 2032 r.'!N44&lt;0,('Zał. nr 2 kalkulacja - 2032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31"/>
        <v/>
      </c>
      <c r="B415" s="179" t="str">
        <f t="shared" si="31"/>
        <v/>
      </c>
      <c r="C415" s="520">
        <f>IF('Zał. nr 2 kalkulacja - 2032 r.'!N45&lt;0,('Zał. nr 2 kalkulacja - 2032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32">A60</f>
        <v/>
      </c>
      <c r="B416" s="179" t="str">
        <f t="shared" si="32"/>
        <v/>
      </c>
      <c r="C416" s="520">
        <f>IF('Zał. nr 2 kalkulacja - 2032 r.'!N46&lt;0,('Zał. nr 2 kalkulacja - 2032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32"/>
        <v/>
      </c>
      <c r="B417" s="179" t="str">
        <f t="shared" si="32"/>
        <v/>
      </c>
      <c r="C417" s="520">
        <f>IF('Zał. nr 2 kalkulacja - 2032 r.'!N47&lt;0,('Zał. nr 2 kalkulacja - 2032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32"/>
        <v/>
      </c>
      <c r="B418" s="179" t="str">
        <f t="shared" si="32"/>
        <v/>
      </c>
      <c r="C418" s="520">
        <f>IF('Zał. nr 2 kalkulacja - 2032 r.'!N48&lt;0,('Zał. nr 2 kalkulacja - 2032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32"/>
        <v/>
      </c>
      <c r="B419" s="179" t="str">
        <f t="shared" si="32"/>
        <v/>
      </c>
      <c r="C419" s="520">
        <f>IF('Zał. nr 2 kalkulacja - 2032 r.'!N49&lt;0,('Zał. nr 2 kalkulacja - 2032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32"/>
        <v/>
      </c>
      <c r="B420" s="179" t="str">
        <f t="shared" si="32"/>
        <v/>
      </c>
      <c r="C420" s="520">
        <f>IF('Zał. nr 2 kalkulacja - 2032 r.'!N50&lt;0,('Zał. nr 2 kalkulacja - 2032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32"/>
        <v/>
      </c>
      <c r="B421" s="179" t="str">
        <f t="shared" si="32"/>
        <v/>
      </c>
      <c r="C421" s="520">
        <f>IF('Zał. nr 2 kalkulacja - 2032 r.'!N51&lt;0,('Zał. nr 2 kalkulacja - 2032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32"/>
        <v/>
      </c>
      <c r="B422" s="179" t="str">
        <f t="shared" si="32"/>
        <v/>
      </c>
      <c r="C422" s="520">
        <f>IF('Zał. nr 2 kalkulacja - 2032 r.'!N52&lt;0,('Zał. nr 2 kalkulacja - 2032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32"/>
        <v/>
      </c>
      <c r="B423" s="179" t="str">
        <f t="shared" si="32"/>
        <v/>
      </c>
      <c r="C423" s="520">
        <f>IF('Zał. nr 2 kalkulacja - 2032 r.'!N53&lt;0,('Zał. nr 2 kalkulacja - 2032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32"/>
        <v/>
      </c>
      <c r="B424" s="179" t="str">
        <f t="shared" si="32"/>
        <v/>
      </c>
      <c r="C424" s="520">
        <f>IF('Zał. nr 2 kalkulacja - 2032 r.'!N54&lt;0,('Zał. nr 2 kalkulacja - 2032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32"/>
        <v/>
      </c>
      <c r="B425" s="179" t="str">
        <f t="shared" si="32"/>
        <v/>
      </c>
      <c r="C425" s="520">
        <f>IF('Zał. nr 2 kalkulacja - 2032 r.'!N55&lt;0,('Zał. nr 2 kalkulacja - 2032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32"/>
        <v/>
      </c>
      <c r="B426" s="179" t="str">
        <f t="shared" si="32"/>
        <v/>
      </c>
      <c r="C426" s="520">
        <f>IF('Zał. nr 2 kalkulacja - 2032 r.'!N56&lt;0,('Zał. nr 2 kalkulacja - 2032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32"/>
        <v/>
      </c>
      <c r="B427" s="179" t="str">
        <f t="shared" si="32"/>
        <v/>
      </c>
      <c r="C427" s="520">
        <f>IF('Zał. nr 2 kalkulacja - 2032 r.'!N57&lt;0,('Zał. nr 2 kalkulacja - 2032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32"/>
        <v/>
      </c>
      <c r="B428" s="179" t="str">
        <f t="shared" si="32"/>
        <v/>
      </c>
      <c r="C428" s="520">
        <f>IF('Zał. nr 2 kalkulacja - 2032 r.'!N58&lt;0,('Zał. nr 2 kalkulacja - 2032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32"/>
        <v/>
      </c>
      <c r="B429" s="179" t="str">
        <f t="shared" si="32"/>
        <v/>
      </c>
      <c r="C429" s="520">
        <f>IF('Zał. nr 2 kalkulacja - 2032 r.'!N59&lt;0,('Zał. nr 2 kalkulacja - 2032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32"/>
        <v/>
      </c>
      <c r="B430" s="179" t="str">
        <f t="shared" si="32"/>
        <v/>
      </c>
      <c r="C430" s="520">
        <f>IF('Zał. nr 2 kalkulacja - 2032 r.'!N60&lt;0,('Zał. nr 2 kalkulacja - 2032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32"/>
        <v/>
      </c>
      <c r="B431" s="179" t="str">
        <f t="shared" si="32"/>
        <v/>
      </c>
      <c r="C431" s="520">
        <f>IF('Zał. nr 2 kalkulacja - 2032 r.'!N61&lt;0,('Zał. nr 2 kalkulacja - 2032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32"/>
        <v/>
      </c>
      <c r="B432" s="179" t="str">
        <f t="shared" si="32"/>
        <v/>
      </c>
      <c r="C432" s="520">
        <f>IF('Zał. nr 2 kalkulacja - 2032 r.'!N62&lt;0,('Zał. nr 2 kalkulacja - 2032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32"/>
        <v/>
      </c>
      <c r="B433" s="179" t="str">
        <f t="shared" si="32"/>
        <v/>
      </c>
      <c r="C433" s="520">
        <f>IF('Zał. nr 2 kalkulacja - 2032 r.'!N63&lt;0,('Zał. nr 2 kalkulacja - 2032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32"/>
        <v/>
      </c>
      <c r="B434" s="179" t="str">
        <f t="shared" si="32"/>
        <v/>
      </c>
      <c r="C434" s="520">
        <f>IF('Zał. nr 2 kalkulacja - 2032 r.'!N64&lt;0,('Zał. nr 2 kalkulacja - 2032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32"/>
        <v/>
      </c>
      <c r="B435" s="179" t="str">
        <f t="shared" si="32"/>
        <v/>
      </c>
      <c r="C435" s="520">
        <f>IF('Zał. nr 2 kalkulacja - 2032 r.'!N65&lt;0,('Zał. nr 2 kalkulacja - 2032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33">A80</f>
        <v/>
      </c>
      <c r="B436" s="179" t="str">
        <f t="shared" si="33"/>
        <v/>
      </c>
      <c r="C436" s="520">
        <f>IF('Zał. nr 2 kalkulacja - 2032 r.'!N66&lt;0,('Zał. nr 2 kalkulacja - 2032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33"/>
        <v/>
      </c>
      <c r="B437" s="179" t="str">
        <f t="shared" si="33"/>
        <v/>
      </c>
      <c r="C437" s="520">
        <f>IF('Zał. nr 2 kalkulacja - 2032 r.'!N67&lt;0,('Zał. nr 2 kalkulacja - 2032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33"/>
        <v/>
      </c>
      <c r="B438" s="179" t="str">
        <f t="shared" si="33"/>
        <v/>
      </c>
      <c r="C438" s="520">
        <f>IF('Zał. nr 2 kalkulacja - 2032 r.'!N68&lt;0,('Zał. nr 2 kalkulacja - 2032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33"/>
        <v/>
      </c>
      <c r="B439" s="179" t="str">
        <f t="shared" si="33"/>
        <v/>
      </c>
      <c r="C439" s="520">
        <f>IF('Zał. nr 2 kalkulacja - 2032 r.'!N69&lt;0,('Zał. nr 2 kalkulacja - 2032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33"/>
        <v/>
      </c>
      <c r="B440" s="179" t="str">
        <f t="shared" si="33"/>
        <v/>
      </c>
      <c r="C440" s="520">
        <f>IF('Zał. nr 2 kalkulacja - 2032 r.'!N70&lt;0,('Zał. nr 2 kalkulacja - 2032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33"/>
        <v/>
      </c>
      <c r="B441" s="179" t="str">
        <f t="shared" si="33"/>
        <v/>
      </c>
      <c r="C441" s="520">
        <f>IF('Zał. nr 2 kalkulacja - 2032 r.'!N71&lt;0,('Zał. nr 2 kalkulacja - 2032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33"/>
        <v/>
      </c>
      <c r="B442" s="179" t="str">
        <f t="shared" si="33"/>
        <v/>
      </c>
      <c r="C442" s="520">
        <f>IF('Zał. nr 2 kalkulacja - 2032 r.'!N72&lt;0,('Zał. nr 2 kalkulacja - 2032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33"/>
        <v/>
      </c>
      <c r="B443" s="179" t="str">
        <f t="shared" si="33"/>
        <v/>
      </c>
      <c r="C443" s="520">
        <f>IF('Zał. nr 2 kalkulacja - 2032 r.'!N73&lt;0,('Zał. nr 2 kalkulacja - 2032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33"/>
        <v/>
      </c>
      <c r="B444" s="179" t="str">
        <f t="shared" si="33"/>
        <v/>
      </c>
      <c r="C444" s="520">
        <f>IF('Zał. nr 2 kalkulacja - 2032 r.'!N74&lt;0,('Zał. nr 2 kalkulacja - 2032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33"/>
        <v/>
      </c>
      <c r="B445" s="179" t="str">
        <f t="shared" si="33"/>
        <v/>
      </c>
      <c r="C445" s="520">
        <f>IF('Zał. nr 2 kalkulacja - 2032 r.'!N75&lt;0,('Zał. nr 2 kalkulacja - 2032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33"/>
        <v/>
      </c>
      <c r="B446" s="179" t="str">
        <f t="shared" si="33"/>
        <v/>
      </c>
      <c r="C446" s="520">
        <f>IF('Zał. nr 2 kalkulacja - 2032 r.'!N76&lt;0,('Zał. nr 2 kalkulacja - 2032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33"/>
        <v/>
      </c>
      <c r="B447" s="179" t="str">
        <f t="shared" si="33"/>
        <v/>
      </c>
      <c r="C447" s="520">
        <f>IF('Zał. nr 2 kalkulacja - 2032 r.'!N77&lt;0,('Zał. nr 2 kalkulacja - 2032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33"/>
        <v/>
      </c>
      <c r="B448" s="179" t="str">
        <f t="shared" si="33"/>
        <v/>
      </c>
      <c r="C448" s="520">
        <f>IF('Zał. nr 2 kalkulacja - 2032 r.'!N78&lt;0,('Zał. nr 2 kalkulacja - 2032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33"/>
        <v/>
      </c>
      <c r="B449" s="179" t="str">
        <f t="shared" si="33"/>
        <v/>
      </c>
      <c r="C449" s="520">
        <f>IF('Zał. nr 2 kalkulacja - 2032 r.'!N79&lt;0,('Zał. nr 2 kalkulacja - 2032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33"/>
        <v/>
      </c>
      <c r="B450" s="179" t="str">
        <f t="shared" si="33"/>
        <v/>
      </c>
      <c r="C450" s="520">
        <f>IF('Zał. nr 2 kalkulacja - 2032 r.'!N80&lt;0,('Zał. nr 2 kalkulacja - 2032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33"/>
        <v/>
      </c>
      <c r="B451" s="179" t="str">
        <f t="shared" si="33"/>
        <v/>
      </c>
      <c r="C451" s="520">
        <f>IF('Zał. nr 2 kalkulacja - 2032 r.'!N81&lt;0,('Zał. nr 2 kalkulacja - 2032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33"/>
        <v/>
      </c>
      <c r="B452" s="179" t="str">
        <f t="shared" si="33"/>
        <v/>
      </c>
      <c r="C452" s="520">
        <f>IF('Zał. nr 2 kalkulacja - 2032 r.'!N82&lt;0,('Zał. nr 2 kalkulacja - 2032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33"/>
        <v/>
      </c>
      <c r="B453" s="179" t="str">
        <f t="shared" si="33"/>
        <v/>
      </c>
      <c r="C453" s="520">
        <f>IF('Zał. nr 2 kalkulacja - 2032 r.'!N83&lt;0,('Zał. nr 2 kalkulacja - 2032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33"/>
        <v/>
      </c>
      <c r="B454" s="179" t="str">
        <f t="shared" si="33"/>
        <v/>
      </c>
      <c r="C454" s="520">
        <f>IF('Zał. nr 2 kalkulacja - 2032 r.'!N84&lt;0,('Zał. nr 2 kalkulacja - 2032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33"/>
        <v/>
      </c>
      <c r="B455" s="179" t="str">
        <f t="shared" si="33"/>
        <v/>
      </c>
      <c r="C455" s="520">
        <f>IF('Zał. nr 2 kalkulacja - 2032 r.'!N85&lt;0,('Zał. nr 2 kalkulacja - 2032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4">A100</f>
        <v/>
      </c>
      <c r="B456" s="179" t="str">
        <f t="shared" si="34"/>
        <v/>
      </c>
      <c r="C456" s="520">
        <f>IF('Zał. nr 2 kalkulacja - 2032 r.'!N86&lt;0,('Zał. nr 2 kalkulacja - 2032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4"/>
        <v/>
      </c>
      <c r="B457" s="179" t="str">
        <f t="shared" si="34"/>
        <v/>
      </c>
      <c r="C457" s="520">
        <f>IF('Zał. nr 2 kalkulacja - 2032 r.'!N87&lt;0,('Zał. nr 2 kalkulacja - 2032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4"/>
        <v/>
      </c>
      <c r="B458" s="179" t="str">
        <f t="shared" si="34"/>
        <v/>
      </c>
      <c r="C458" s="520">
        <f>IF('Zał. nr 2 kalkulacja - 2032 r.'!N88&lt;0,('Zał. nr 2 kalkulacja - 2032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4"/>
        <v/>
      </c>
      <c r="B459" s="179" t="str">
        <f t="shared" si="34"/>
        <v/>
      </c>
      <c r="C459" s="520">
        <f>IF('Zał. nr 2 kalkulacja - 2032 r.'!N89&lt;0,('Zał. nr 2 kalkulacja - 2032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4"/>
        <v/>
      </c>
      <c r="B460" s="179" t="str">
        <f t="shared" si="34"/>
        <v/>
      </c>
      <c r="C460" s="520">
        <f>IF('Zał. nr 2 kalkulacja - 2032 r.'!N90&lt;0,('Zał. nr 2 kalkulacja - 2032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4"/>
        <v/>
      </c>
      <c r="B461" s="179" t="str">
        <f t="shared" si="34"/>
        <v/>
      </c>
      <c r="C461" s="520">
        <f>IF('Zał. nr 2 kalkulacja - 2032 r.'!N91&lt;0,('Zał. nr 2 kalkulacja - 2032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4"/>
        <v/>
      </c>
      <c r="B462" s="179" t="str">
        <f t="shared" si="34"/>
        <v/>
      </c>
      <c r="C462" s="520">
        <f>IF('Zał. nr 2 kalkulacja - 2032 r.'!N92&lt;0,('Zał. nr 2 kalkulacja - 2032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4"/>
        <v/>
      </c>
      <c r="B463" s="179" t="str">
        <f t="shared" si="34"/>
        <v/>
      </c>
      <c r="C463" s="520">
        <f>IF('Zał. nr 2 kalkulacja - 2032 r.'!N93&lt;0,('Zał. nr 2 kalkulacja - 2032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4"/>
        <v/>
      </c>
      <c r="B464" s="179" t="str">
        <f t="shared" si="34"/>
        <v/>
      </c>
      <c r="C464" s="520">
        <f>IF('Zał. nr 2 kalkulacja - 2032 r.'!N94&lt;0,('Zał. nr 2 kalkulacja - 2032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4"/>
        <v/>
      </c>
      <c r="B465" s="179" t="str">
        <f t="shared" si="34"/>
        <v/>
      </c>
      <c r="C465" s="520">
        <f>IF('Zał. nr 2 kalkulacja - 2032 r.'!N95&lt;0,('Zał. nr 2 kalkulacja - 2032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4"/>
        <v/>
      </c>
      <c r="B466" s="179" t="str">
        <f t="shared" si="34"/>
        <v/>
      </c>
      <c r="C466" s="520">
        <f>IF('Zał. nr 2 kalkulacja - 2032 r.'!N96&lt;0,('Zał. nr 2 kalkulacja - 2032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4"/>
        <v/>
      </c>
      <c r="B467" s="179" t="str">
        <f t="shared" si="34"/>
        <v/>
      </c>
      <c r="C467" s="520">
        <f>IF('Zał. nr 2 kalkulacja - 2032 r.'!N97&lt;0,('Zał. nr 2 kalkulacja - 2032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4"/>
        <v/>
      </c>
      <c r="B468" s="179" t="str">
        <f t="shared" si="34"/>
        <v/>
      </c>
      <c r="C468" s="520">
        <f>IF('Zał. nr 2 kalkulacja - 2032 r.'!N98&lt;0,('Zał. nr 2 kalkulacja - 2032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4"/>
        <v/>
      </c>
      <c r="B469" s="179" t="str">
        <f t="shared" si="34"/>
        <v/>
      </c>
      <c r="C469" s="520">
        <f>IF('Zał. nr 2 kalkulacja - 2032 r.'!N99&lt;0,('Zał. nr 2 kalkulacja - 2032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4"/>
        <v/>
      </c>
      <c r="B470" s="179" t="str">
        <f t="shared" si="34"/>
        <v/>
      </c>
      <c r="C470" s="520">
        <f>IF('Zał. nr 2 kalkulacja - 2032 r.'!N100&lt;0,('Zał. nr 2 kalkulacja - 2032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4"/>
        <v/>
      </c>
      <c r="B471" s="179" t="str">
        <f t="shared" si="34"/>
        <v/>
      </c>
      <c r="C471" s="520">
        <f>IF('Zał. nr 2 kalkulacja - 2032 r.'!N101&lt;0,('Zał. nr 2 kalkulacja - 2032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4"/>
        <v/>
      </c>
      <c r="B472" s="179" t="str">
        <f t="shared" si="34"/>
        <v/>
      </c>
      <c r="C472" s="520">
        <f>IF('Zał. nr 2 kalkulacja - 2032 r.'!N102&lt;0,('Zał. nr 2 kalkulacja - 2032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4"/>
        <v/>
      </c>
      <c r="B473" s="179" t="str">
        <f t="shared" si="34"/>
        <v/>
      </c>
      <c r="C473" s="520">
        <f>IF('Zał. nr 2 kalkulacja - 2032 r.'!N103&lt;0,('Zał. nr 2 kalkulacja - 2032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4"/>
        <v/>
      </c>
      <c r="B474" s="179" t="str">
        <f t="shared" si="34"/>
        <v/>
      </c>
      <c r="C474" s="520">
        <f>IF('Zał. nr 2 kalkulacja - 2032 r.'!N104&lt;0,('Zał. nr 2 kalkulacja - 2032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4"/>
        <v/>
      </c>
      <c r="B475" s="179" t="str">
        <f t="shared" si="34"/>
        <v/>
      </c>
      <c r="C475" s="520">
        <f>IF('Zał. nr 2 kalkulacja - 2032 r.'!N105&lt;0,('Zał. nr 2 kalkulacja - 2032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2" si="35">A120</f>
        <v/>
      </c>
      <c r="B476" s="179" t="str">
        <f t="shared" si="35"/>
        <v/>
      </c>
      <c r="C476" s="520">
        <f>IF('Zał. nr 2 kalkulacja - 2032 r.'!N106&lt;0,('Zał. nr 2 kalkulacja - 2032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5"/>
        <v/>
      </c>
      <c r="B477" s="179" t="str">
        <f t="shared" si="35"/>
        <v/>
      </c>
      <c r="C477" s="520">
        <f>IF('Zał. nr 2 kalkulacja - 2032 r.'!N107&lt;0,('Zał. nr 2 kalkulacja - 2032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5"/>
        <v/>
      </c>
      <c r="B478" s="179" t="str">
        <f t="shared" si="35"/>
        <v/>
      </c>
      <c r="C478" s="520">
        <f>IF('Zał. nr 2 kalkulacja - 2032 r.'!N108&lt;0,('Zał. nr 2 kalkulacja - 2032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5"/>
        <v/>
      </c>
      <c r="B479" s="179" t="str">
        <f t="shared" si="35"/>
        <v/>
      </c>
      <c r="C479" s="520">
        <f>IF('Zał. nr 2 kalkulacja - 2032 r.'!N109&lt;0,('Zał. nr 2 kalkulacja - 2032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35"/>
        <v/>
      </c>
      <c r="B480" s="179" t="str">
        <f t="shared" si="35"/>
        <v/>
      </c>
      <c r="C480" s="520">
        <f>IF('Zał. nr 2 kalkulacja - 2032 r.'!N110&lt;0,('Zał. nr 2 kalkulacja - 2032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5"/>
        <v/>
      </c>
      <c r="B481" s="179" t="str">
        <f t="shared" si="35"/>
        <v/>
      </c>
      <c r="C481" s="520">
        <f>IF('Zał. nr 2 kalkulacja - 2032 r.'!N111&lt;0,('Zał. nr 2 kalkulacja - 2032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5"/>
        <v/>
      </c>
      <c r="B482" s="179" t="str">
        <f t="shared" si="35"/>
        <v/>
      </c>
      <c r="C482" s="520">
        <f>IF('Zał. nr 2 kalkulacja - 2032 r.'!N112&lt;0,('Zał. nr 2 kalkulacja - 2032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>A127</f>
        <v/>
      </c>
      <c r="B483" s="179" t="str">
        <f t="shared" ref="B483:B505" si="36">B127</f>
        <v/>
      </c>
      <c r="C483" s="520">
        <f>IF('Zał. nr 2 kalkulacja - 2032 r.'!N113&lt;0,('Zał. nr 2 kalkulacja - 2032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>A128</f>
        <v/>
      </c>
      <c r="B484" s="179" t="str">
        <f t="shared" si="36"/>
        <v/>
      </c>
      <c r="C484" s="520">
        <f>IF('Zał. nr 2 kalkulacja - 2032 r.'!N114&lt;0,('Zał. nr 2 kalkulacja - 2032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>A129</f>
        <v/>
      </c>
      <c r="B485" s="179" t="str">
        <f t="shared" si="36"/>
        <v/>
      </c>
      <c r="C485" s="520">
        <f>IF('Zał. nr 2 kalkulacja - 2032 r.'!N115&lt;0,('Zał. nr 2 kalkulacja - 2032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A495" si="37">A130</f>
        <v/>
      </c>
      <c r="B486" s="179" t="str">
        <f t="shared" si="36"/>
        <v/>
      </c>
      <c r="C486" s="520">
        <f>IF('Zał. nr 2 kalkulacja - 2032 r.'!N126&lt;0,('Zał. nr 2 kalkulacja - 2032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7"/>
        <v/>
      </c>
      <c r="B487" s="179" t="str">
        <f t="shared" si="36"/>
        <v/>
      </c>
      <c r="C487" s="520">
        <f>IF('Zał. nr 2 kalkulacja - 2032 r.'!N127&lt;0,('Zał. nr 2 kalkulacja - 2032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7"/>
        <v/>
      </c>
      <c r="B488" s="179" t="str">
        <f t="shared" si="36"/>
        <v/>
      </c>
      <c r="C488" s="520">
        <f>IF('Zał. nr 2 kalkulacja - 2032 r.'!N128&lt;0,('Zał. nr 2 kalkulacja - 2032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7"/>
        <v/>
      </c>
      <c r="B489" s="179" t="str">
        <f t="shared" si="36"/>
        <v/>
      </c>
      <c r="C489" s="520">
        <f>IF('Zał. nr 2 kalkulacja - 2032 r.'!N129&lt;0,('Zał. nr 2 kalkulacja - 2032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7"/>
        <v/>
      </c>
      <c r="B490" s="179" t="str">
        <f t="shared" si="36"/>
        <v/>
      </c>
      <c r="C490" s="520">
        <f>IF('Zał. nr 2 kalkulacja - 2032 r.'!N130&lt;0,('Zał. nr 2 kalkulacja - 2032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7"/>
        <v/>
      </c>
      <c r="B491" s="179" t="str">
        <f t="shared" si="36"/>
        <v/>
      </c>
      <c r="C491" s="520">
        <f>IF('Zał. nr 2 kalkulacja - 2032 r.'!N131&lt;0,('Zał. nr 2 kalkulacja - 2032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7"/>
        <v/>
      </c>
      <c r="B492" s="179" t="str">
        <f t="shared" si="36"/>
        <v/>
      </c>
      <c r="C492" s="520">
        <f>IF('Zał. nr 2 kalkulacja - 2032 r.'!N132&lt;0,('Zał. nr 2 kalkulacja - 2032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7"/>
        <v/>
      </c>
      <c r="B493" s="179" t="str">
        <f t="shared" si="36"/>
        <v/>
      </c>
      <c r="C493" s="520">
        <f>IF('Zał. nr 2 kalkulacja - 2032 r.'!N133&lt;0,('Zał. nr 2 kalkulacja - 2032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7"/>
        <v/>
      </c>
      <c r="B494" s="179" t="str">
        <f t="shared" si="36"/>
        <v/>
      </c>
      <c r="C494" s="520">
        <f>IF('Zał. nr 2 kalkulacja - 2032 r.'!N134&lt;0,('Zał. nr 2 kalkulacja - 2032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7"/>
        <v/>
      </c>
      <c r="B495" s="179" t="str">
        <f t="shared" si="36"/>
        <v/>
      </c>
      <c r="C495" s="520">
        <f>IF('Zał. nr 2 kalkulacja - 2032 r.'!N135&lt;0,('Zał. nr 2 kalkulacja - 2032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 t="shared" ref="A496:A504" si="38">A140</f>
        <v/>
      </c>
      <c r="B496" s="179" t="str">
        <f t="shared" si="36"/>
        <v/>
      </c>
      <c r="C496" s="520">
        <f>IF('Zał. nr 2 kalkulacja - 2032 r.'!N136&lt;0,('Zał. nr 2 kalkulacja - 2032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si="38"/>
        <v/>
      </c>
      <c r="B497" s="179" t="str">
        <f t="shared" si="36"/>
        <v/>
      </c>
      <c r="C497" s="520">
        <f>IF('Zał. nr 2 kalkulacja - 2032 r.'!N137&lt;0,('Zał. nr 2 kalkulacja - 2032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8"/>
        <v/>
      </c>
      <c r="B498" s="179" t="str">
        <f t="shared" si="36"/>
        <v/>
      </c>
      <c r="C498" s="520">
        <f>IF('Zał. nr 2 kalkulacja - 2032 r.'!N138&lt;0,('Zał. nr 2 kalkulacja - 2032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8"/>
        <v/>
      </c>
      <c r="B499" s="179" t="str">
        <f t="shared" si="36"/>
        <v/>
      </c>
      <c r="C499" s="520">
        <f>IF('Zał. nr 2 kalkulacja - 2032 r.'!N139&lt;0,('Zał. nr 2 kalkulacja - 2032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8"/>
        <v/>
      </c>
      <c r="B500" s="179" t="str">
        <f t="shared" si="36"/>
        <v/>
      </c>
      <c r="C500" s="520">
        <f>IF('Zał. nr 2 kalkulacja - 2032 r.'!N140&lt;0,('Zał. nr 2 kalkulacja - 2032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8"/>
        <v/>
      </c>
      <c r="B501" s="179" t="str">
        <f t="shared" si="36"/>
        <v/>
      </c>
      <c r="C501" s="520">
        <f>IF('Zał. nr 2 kalkulacja - 2032 r.'!N141&lt;0,('Zał. nr 2 kalkulacja - 2032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8"/>
        <v/>
      </c>
      <c r="B502" s="179" t="str">
        <f t="shared" si="36"/>
        <v/>
      </c>
      <c r="C502" s="520">
        <f>IF('Zał. nr 2 kalkulacja - 2032 r.'!N142&lt;0,('Zał. nr 2 kalkulacja - 2032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8"/>
        <v/>
      </c>
      <c r="B503" s="179" t="str">
        <f t="shared" si="36"/>
        <v/>
      </c>
      <c r="C503" s="520">
        <f>IF('Zał. nr 2 kalkulacja - 2032 r.'!N143&lt;0,('Zał. nr 2 kalkulacja - 2032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8"/>
        <v/>
      </c>
      <c r="B504" s="179" t="str">
        <f t="shared" si="36"/>
        <v/>
      </c>
      <c r="C504" s="520">
        <f>IF('Zał. nr 2 kalkulacja - 2032 r.'!N144&lt;0,('Zał. nr 2 kalkulacja - 2032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 t="shared" si="36"/>
        <v/>
      </c>
      <c r="C505" s="520">
        <f>IF('Zał. nr 2 kalkulacja - 2032 r.'!N145&lt;0,('Zał. nr 2 kalkulacja - 2032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x14ac:dyDescent="0.25">
      <c r="A509" s="525" t="s">
        <v>1635</v>
      </c>
      <c r="B509" s="525"/>
      <c r="C509" s="525"/>
      <c r="D509" s="525"/>
      <c r="E509" s="525"/>
      <c r="F509" s="525"/>
      <c r="G509" s="525"/>
      <c r="H509" s="525"/>
      <c r="I509" s="525"/>
    </row>
    <row r="510" spans="1:9" x14ac:dyDescent="0.25">
      <c r="A510" s="209" t="s">
        <v>39</v>
      </c>
      <c r="B510" s="20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39">A40</f>
        <v/>
      </c>
      <c r="B511" s="179" t="str">
        <f t="shared" si="39"/>
        <v/>
      </c>
      <c r="C511" s="520">
        <f>IFERROR('Weryfikacja 2032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39"/>
        <v/>
      </c>
      <c r="B512" s="179" t="str">
        <f t="shared" si="39"/>
        <v/>
      </c>
      <c r="C512" s="520">
        <f>IFERROR('Weryfikacja 2032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39"/>
        <v/>
      </c>
      <c r="B513" s="179" t="str">
        <f t="shared" si="39"/>
        <v/>
      </c>
      <c r="C513" s="520">
        <f>IFERROR('Weryfikacja 2032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39"/>
        <v/>
      </c>
      <c r="B514" s="179" t="str">
        <f t="shared" si="39"/>
        <v/>
      </c>
      <c r="C514" s="520">
        <f>IFERROR('Weryfikacja 2032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39"/>
        <v/>
      </c>
      <c r="B515" s="179" t="str">
        <f t="shared" si="39"/>
        <v/>
      </c>
      <c r="C515" s="520">
        <f>IFERROR('Weryfikacja 2032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39"/>
        <v/>
      </c>
      <c r="B516" s="179" t="str">
        <f t="shared" si="39"/>
        <v/>
      </c>
      <c r="C516" s="520">
        <f>IFERROR('Weryfikacja 2032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39"/>
        <v/>
      </c>
      <c r="B517" s="179" t="str">
        <f t="shared" si="39"/>
        <v/>
      </c>
      <c r="C517" s="520">
        <f>IFERROR('Weryfikacja 2032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39"/>
        <v/>
      </c>
      <c r="B518" s="179" t="str">
        <f t="shared" si="39"/>
        <v/>
      </c>
      <c r="C518" s="520">
        <f>IFERROR('Weryfikacja 2032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39"/>
        <v/>
      </c>
      <c r="B519" s="179" t="str">
        <f t="shared" si="39"/>
        <v/>
      </c>
      <c r="C519" s="520">
        <f>IFERROR('Weryfikacja 2032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39"/>
        <v/>
      </c>
      <c r="B520" s="179" t="str">
        <f t="shared" si="39"/>
        <v/>
      </c>
      <c r="C520" s="520">
        <f>IFERROR('Weryfikacja 2032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39"/>
        <v/>
      </c>
      <c r="B521" s="179" t="str">
        <f t="shared" si="39"/>
        <v/>
      </c>
      <c r="C521" s="520">
        <f>IFERROR('Weryfikacja 2032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39"/>
        <v/>
      </c>
      <c r="B522" s="179" t="str">
        <f t="shared" si="39"/>
        <v/>
      </c>
      <c r="C522" s="520">
        <f>IFERROR('Weryfikacja 2032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39"/>
        <v/>
      </c>
      <c r="B523" s="179" t="str">
        <f t="shared" si="39"/>
        <v/>
      </c>
      <c r="C523" s="520">
        <f>IFERROR('Weryfikacja 2032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39"/>
        <v/>
      </c>
      <c r="B524" s="179" t="str">
        <f t="shared" si="39"/>
        <v/>
      </c>
      <c r="C524" s="520">
        <f>IFERROR('Weryfikacja 2032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39"/>
        <v/>
      </c>
      <c r="B525" s="179" t="str">
        <f t="shared" si="39"/>
        <v/>
      </c>
      <c r="C525" s="520">
        <f>IFERROR('Weryfikacja 2032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39"/>
        <v/>
      </c>
      <c r="B526" s="179" t="str">
        <f t="shared" si="39"/>
        <v/>
      </c>
      <c r="C526" s="520">
        <f>IFERROR('Weryfikacja 2032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39"/>
        <v/>
      </c>
      <c r="B527" s="179" t="str">
        <f t="shared" si="39"/>
        <v/>
      </c>
      <c r="C527" s="520">
        <f>IFERROR('Weryfikacja 2032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39"/>
        <v/>
      </c>
      <c r="B528" s="179" t="str">
        <f t="shared" si="39"/>
        <v/>
      </c>
      <c r="C528" s="520">
        <f>IFERROR('Weryfikacja 2032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39"/>
        <v/>
      </c>
      <c r="B529" s="179" t="str">
        <f t="shared" si="39"/>
        <v/>
      </c>
      <c r="C529" s="520">
        <f>IFERROR('Weryfikacja 2032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39"/>
        <v/>
      </c>
      <c r="B530" s="179" t="str">
        <f t="shared" si="39"/>
        <v/>
      </c>
      <c r="C530" s="520">
        <f>IFERROR('Weryfikacja 2032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40">A60</f>
        <v/>
      </c>
      <c r="B531" s="179" t="str">
        <f t="shared" si="40"/>
        <v/>
      </c>
      <c r="C531" s="520">
        <f>IFERROR('Weryfikacja 2032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40"/>
        <v/>
      </c>
      <c r="B532" s="179" t="str">
        <f t="shared" si="40"/>
        <v/>
      </c>
      <c r="C532" s="520">
        <f>IFERROR('Weryfikacja 2032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40"/>
        <v/>
      </c>
      <c r="B533" s="179" t="str">
        <f t="shared" si="40"/>
        <v/>
      </c>
      <c r="C533" s="520">
        <f>IFERROR('Weryfikacja 2032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40"/>
        <v/>
      </c>
      <c r="B534" s="179" t="str">
        <f t="shared" si="40"/>
        <v/>
      </c>
      <c r="C534" s="520">
        <f>IFERROR('Weryfikacja 2032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40"/>
        <v/>
      </c>
      <c r="B535" s="179" t="str">
        <f t="shared" si="40"/>
        <v/>
      </c>
      <c r="C535" s="520">
        <f>IFERROR('Weryfikacja 2032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40"/>
        <v/>
      </c>
      <c r="B536" s="179" t="str">
        <f t="shared" si="40"/>
        <v/>
      </c>
      <c r="C536" s="520">
        <f>IFERROR('Weryfikacja 2032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40"/>
        <v/>
      </c>
      <c r="B537" s="179" t="str">
        <f t="shared" si="40"/>
        <v/>
      </c>
      <c r="C537" s="520">
        <f>IFERROR('Weryfikacja 2032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40"/>
        <v/>
      </c>
      <c r="B538" s="179" t="str">
        <f t="shared" si="40"/>
        <v/>
      </c>
      <c r="C538" s="520">
        <f>IFERROR('Weryfikacja 2032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40"/>
        <v/>
      </c>
      <c r="B539" s="179" t="str">
        <f t="shared" si="40"/>
        <v/>
      </c>
      <c r="C539" s="520">
        <f>IFERROR('Weryfikacja 2032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40"/>
        <v/>
      </c>
      <c r="B540" s="179" t="str">
        <f t="shared" si="40"/>
        <v/>
      </c>
      <c r="C540" s="520">
        <f>IFERROR('Weryfikacja 2032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40"/>
        <v/>
      </c>
      <c r="B541" s="179" t="str">
        <f t="shared" si="40"/>
        <v/>
      </c>
      <c r="C541" s="520">
        <f>IFERROR('Weryfikacja 2032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40"/>
        <v/>
      </c>
      <c r="B542" s="179" t="str">
        <f t="shared" si="40"/>
        <v/>
      </c>
      <c r="C542" s="520">
        <f>IFERROR('Weryfikacja 2032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40"/>
        <v/>
      </c>
      <c r="B543" s="179" t="str">
        <f t="shared" si="40"/>
        <v/>
      </c>
      <c r="C543" s="520">
        <f>IFERROR('Weryfikacja 2032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40"/>
        <v/>
      </c>
      <c r="B544" s="179" t="str">
        <f t="shared" si="40"/>
        <v/>
      </c>
      <c r="C544" s="520">
        <f>IFERROR('Weryfikacja 2032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40"/>
        <v/>
      </c>
      <c r="B545" s="179" t="str">
        <f t="shared" si="40"/>
        <v/>
      </c>
      <c r="C545" s="520">
        <f>IFERROR('Weryfikacja 2032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40"/>
        <v/>
      </c>
      <c r="B546" s="179" t="str">
        <f t="shared" si="40"/>
        <v/>
      </c>
      <c r="C546" s="520">
        <f>IFERROR('Weryfikacja 2032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40"/>
        <v/>
      </c>
      <c r="B547" s="179" t="str">
        <f t="shared" si="40"/>
        <v/>
      </c>
      <c r="C547" s="520">
        <f>IFERROR('Weryfikacja 2032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40"/>
        <v/>
      </c>
      <c r="B548" s="179" t="str">
        <f t="shared" si="40"/>
        <v/>
      </c>
      <c r="C548" s="520">
        <f>IFERROR('Weryfikacja 2032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40"/>
        <v/>
      </c>
      <c r="B549" s="179" t="str">
        <f t="shared" si="40"/>
        <v/>
      </c>
      <c r="C549" s="520">
        <f>IFERROR('Weryfikacja 2032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40"/>
        <v/>
      </c>
      <c r="B550" s="179" t="str">
        <f t="shared" si="40"/>
        <v/>
      </c>
      <c r="C550" s="520">
        <f>IFERROR('Weryfikacja 2032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41">A80</f>
        <v/>
      </c>
      <c r="B551" s="179" t="str">
        <f t="shared" si="41"/>
        <v/>
      </c>
      <c r="C551" s="520">
        <f>IFERROR('Weryfikacja 2032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41"/>
        <v/>
      </c>
      <c r="B552" s="179" t="str">
        <f t="shared" si="41"/>
        <v/>
      </c>
      <c r="C552" s="520">
        <f>IFERROR('Weryfikacja 2032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41"/>
        <v/>
      </c>
      <c r="B553" s="179" t="str">
        <f t="shared" si="41"/>
        <v/>
      </c>
      <c r="C553" s="520">
        <f>IFERROR('Weryfikacja 2032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41"/>
        <v/>
      </c>
      <c r="B554" s="179" t="str">
        <f t="shared" si="41"/>
        <v/>
      </c>
      <c r="C554" s="520">
        <f>IFERROR('Weryfikacja 2032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41"/>
        <v/>
      </c>
      <c r="B555" s="179" t="str">
        <f t="shared" si="41"/>
        <v/>
      </c>
      <c r="C555" s="520">
        <f>IFERROR('Weryfikacja 2032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41"/>
        <v/>
      </c>
      <c r="B556" s="179" t="str">
        <f t="shared" si="41"/>
        <v/>
      </c>
      <c r="C556" s="520">
        <f>IFERROR('Weryfikacja 2032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41"/>
        <v/>
      </c>
      <c r="B557" s="179" t="str">
        <f t="shared" si="41"/>
        <v/>
      </c>
      <c r="C557" s="520">
        <f>IFERROR('Weryfikacja 2032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41"/>
        <v/>
      </c>
      <c r="B558" s="179" t="str">
        <f t="shared" si="41"/>
        <v/>
      </c>
      <c r="C558" s="520">
        <f>IFERROR('Weryfikacja 2032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41"/>
        <v/>
      </c>
      <c r="B559" s="179" t="str">
        <f t="shared" si="41"/>
        <v/>
      </c>
      <c r="C559" s="520">
        <f>IFERROR('Weryfikacja 2032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41"/>
        <v/>
      </c>
      <c r="B560" s="179" t="str">
        <f t="shared" si="41"/>
        <v/>
      </c>
      <c r="C560" s="520">
        <f>IFERROR('Weryfikacja 2032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41"/>
        <v/>
      </c>
      <c r="B561" s="179" t="str">
        <f t="shared" si="41"/>
        <v/>
      </c>
      <c r="C561" s="520">
        <f>IFERROR('Weryfikacja 2032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41"/>
        <v/>
      </c>
      <c r="B562" s="179" t="str">
        <f t="shared" si="41"/>
        <v/>
      </c>
      <c r="C562" s="520">
        <f>IFERROR('Weryfikacja 2032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41"/>
        <v/>
      </c>
      <c r="B563" s="179" t="str">
        <f t="shared" si="41"/>
        <v/>
      </c>
      <c r="C563" s="520">
        <f>IFERROR('Weryfikacja 2032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41"/>
        <v/>
      </c>
      <c r="B564" s="179" t="str">
        <f t="shared" si="41"/>
        <v/>
      </c>
      <c r="C564" s="520">
        <f>IFERROR('Weryfikacja 2032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41"/>
        <v/>
      </c>
      <c r="B565" s="179" t="str">
        <f t="shared" si="41"/>
        <v/>
      </c>
      <c r="C565" s="520">
        <f>IFERROR('Weryfikacja 2032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41"/>
        <v/>
      </c>
      <c r="B566" s="179" t="str">
        <f t="shared" si="41"/>
        <v/>
      </c>
      <c r="C566" s="520">
        <f>IFERROR('Weryfikacja 2032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41"/>
        <v/>
      </c>
      <c r="B567" s="179" t="str">
        <f t="shared" si="41"/>
        <v/>
      </c>
      <c r="C567" s="520">
        <f>IFERROR('Weryfikacja 2032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41"/>
        <v/>
      </c>
      <c r="B568" s="179" t="str">
        <f t="shared" si="41"/>
        <v/>
      </c>
      <c r="C568" s="520">
        <f>IFERROR('Weryfikacja 2032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41"/>
        <v/>
      </c>
      <c r="B569" s="179" t="str">
        <f t="shared" si="41"/>
        <v/>
      </c>
      <c r="C569" s="520">
        <f>IFERROR('Weryfikacja 2032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41"/>
        <v/>
      </c>
      <c r="B570" s="179" t="str">
        <f t="shared" si="41"/>
        <v/>
      </c>
      <c r="C570" s="520">
        <f>IFERROR('Weryfikacja 2032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42">A100</f>
        <v/>
      </c>
      <c r="B571" s="179" t="str">
        <f t="shared" si="42"/>
        <v/>
      </c>
      <c r="C571" s="520">
        <f>IFERROR('Weryfikacja 2032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42"/>
        <v/>
      </c>
      <c r="B572" s="179" t="str">
        <f t="shared" si="42"/>
        <v/>
      </c>
      <c r="C572" s="520">
        <f>IFERROR('Weryfikacja 2032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42"/>
        <v/>
      </c>
      <c r="B573" s="179" t="str">
        <f t="shared" si="42"/>
        <v/>
      </c>
      <c r="C573" s="520">
        <f>IFERROR('Weryfikacja 2032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42"/>
        <v/>
      </c>
      <c r="B574" s="179" t="str">
        <f t="shared" si="42"/>
        <v/>
      </c>
      <c r="C574" s="520">
        <f>IFERROR('Weryfikacja 2032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42"/>
        <v/>
      </c>
      <c r="B575" s="179" t="str">
        <f t="shared" si="42"/>
        <v/>
      </c>
      <c r="C575" s="520">
        <f>IFERROR('Weryfikacja 2032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42"/>
        <v/>
      </c>
      <c r="B576" s="179" t="str">
        <f t="shared" si="42"/>
        <v/>
      </c>
      <c r="C576" s="520">
        <f>IFERROR('Weryfikacja 2032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42"/>
        <v/>
      </c>
      <c r="B577" s="179" t="str">
        <f t="shared" si="42"/>
        <v/>
      </c>
      <c r="C577" s="520">
        <f>IFERROR('Weryfikacja 2032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42"/>
        <v/>
      </c>
      <c r="B578" s="179" t="str">
        <f t="shared" si="42"/>
        <v/>
      </c>
      <c r="C578" s="520">
        <f>IFERROR('Weryfikacja 2032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42"/>
        <v/>
      </c>
      <c r="B579" s="179" t="str">
        <f t="shared" si="42"/>
        <v/>
      </c>
      <c r="C579" s="520">
        <f>IFERROR('Weryfikacja 2032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42"/>
        <v/>
      </c>
      <c r="B580" s="179" t="str">
        <f t="shared" si="42"/>
        <v/>
      </c>
      <c r="C580" s="520">
        <f>IFERROR('Weryfikacja 2032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42"/>
        <v/>
      </c>
      <c r="B581" s="179" t="str">
        <f t="shared" si="42"/>
        <v/>
      </c>
      <c r="C581" s="520">
        <f>IFERROR('Weryfikacja 2032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42"/>
        <v/>
      </c>
      <c r="B582" s="179" t="str">
        <f t="shared" si="42"/>
        <v/>
      </c>
      <c r="C582" s="520">
        <f>IFERROR('Weryfikacja 2032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42"/>
        <v/>
      </c>
      <c r="B583" s="179" t="str">
        <f t="shared" si="42"/>
        <v/>
      </c>
      <c r="C583" s="520">
        <f>IFERROR('Weryfikacja 2032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42"/>
        <v/>
      </c>
      <c r="B584" s="179" t="str">
        <f t="shared" si="42"/>
        <v/>
      </c>
      <c r="C584" s="520">
        <f>IFERROR('Weryfikacja 2032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42"/>
        <v/>
      </c>
      <c r="B585" s="179" t="str">
        <f t="shared" si="42"/>
        <v/>
      </c>
      <c r="C585" s="520">
        <f>IFERROR('Weryfikacja 2032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42"/>
        <v/>
      </c>
      <c r="B586" s="179" t="str">
        <f t="shared" si="42"/>
        <v/>
      </c>
      <c r="C586" s="520">
        <f>IFERROR('Weryfikacja 2032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42"/>
        <v/>
      </c>
      <c r="B587" s="179" t="str">
        <f t="shared" si="42"/>
        <v/>
      </c>
      <c r="C587" s="520">
        <f>IFERROR('Weryfikacja 2032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42"/>
        <v/>
      </c>
      <c r="B588" s="179" t="str">
        <f t="shared" si="42"/>
        <v/>
      </c>
      <c r="C588" s="520">
        <f>IFERROR('Weryfikacja 2032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42"/>
        <v/>
      </c>
      <c r="B589" s="179" t="str">
        <f t="shared" si="42"/>
        <v/>
      </c>
      <c r="C589" s="520">
        <f>IFERROR('Weryfikacja 2032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42"/>
        <v/>
      </c>
      <c r="B590" s="179" t="str">
        <f t="shared" si="42"/>
        <v/>
      </c>
      <c r="C590" s="520">
        <f>IFERROR('Weryfikacja 2032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B600" si="43">A120</f>
        <v/>
      </c>
      <c r="B591" s="179" t="str">
        <f t="shared" si="43"/>
        <v/>
      </c>
      <c r="C591" s="520">
        <f>IFERROR('Weryfikacja 2032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43"/>
        <v/>
      </c>
      <c r="B592" s="179" t="str">
        <f t="shared" si="43"/>
        <v/>
      </c>
      <c r="C592" s="520">
        <f>IFERROR('Weryfikacja 2032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43"/>
        <v/>
      </c>
      <c r="B593" s="179" t="str">
        <f t="shared" si="43"/>
        <v/>
      </c>
      <c r="C593" s="520">
        <f>IFERROR('Weryfikacja 2032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43"/>
        <v/>
      </c>
      <c r="B594" s="179" t="str">
        <f t="shared" si="43"/>
        <v/>
      </c>
      <c r="C594" s="520">
        <f>IFERROR('Weryfikacja 2032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43"/>
        <v/>
      </c>
      <c r="B595" s="179" t="str">
        <f t="shared" si="43"/>
        <v/>
      </c>
      <c r="C595" s="520">
        <f>IFERROR('Weryfikacja 2032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43"/>
        <v/>
      </c>
      <c r="B596" s="179" t="str">
        <f t="shared" si="43"/>
        <v/>
      </c>
      <c r="C596" s="520">
        <f>IFERROR('Weryfikacja 2032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43"/>
        <v/>
      </c>
      <c r="B597" s="179" t="str">
        <f t="shared" si="43"/>
        <v/>
      </c>
      <c r="C597" s="520">
        <f>IFERROR('Weryfikacja 2032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 t="shared" si="43"/>
        <v/>
      </c>
      <c r="B598" s="179" t="str">
        <f t="shared" si="43"/>
        <v/>
      </c>
      <c r="C598" s="520">
        <f>IFERROR('Weryfikacja 2032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 t="shared" si="43"/>
        <v/>
      </c>
      <c r="B599" s="179" t="str">
        <f t="shared" si="43"/>
        <v/>
      </c>
      <c r="C599" s="520">
        <f>IFERROR('Weryfikacja 2032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 t="shared" si="43"/>
        <v/>
      </c>
      <c r="B600" s="179" t="str">
        <f t="shared" si="43"/>
        <v/>
      </c>
      <c r="C600" s="520">
        <f>IFERROR('Weryfikacja 2032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B610" si="44">A130</f>
        <v/>
      </c>
      <c r="B601" s="179" t="str">
        <f t="shared" si="44"/>
        <v/>
      </c>
      <c r="C601" s="520">
        <f>IFERROR('Weryfikacja 2032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44"/>
        <v/>
      </c>
      <c r="B602" s="179" t="str">
        <f t="shared" si="44"/>
        <v/>
      </c>
      <c r="C602" s="520">
        <f>IFERROR('Weryfikacja 2032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44"/>
        <v/>
      </c>
      <c r="B603" s="179" t="str">
        <f t="shared" si="44"/>
        <v/>
      </c>
      <c r="C603" s="520">
        <f>IFERROR('Weryfikacja 2032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44"/>
        <v/>
      </c>
      <c r="B604" s="179" t="str">
        <f t="shared" si="44"/>
        <v/>
      </c>
      <c r="C604" s="520">
        <f>IFERROR('Weryfikacja 2032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44"/>
        <v/>
      </c>
      <c r="B605" s="179" t="str">
        <f t="shared" si="44"/>
        <v/>
      </c>
      <c r="C605" s="520">
        <f>IFERROR('Weryfikacja 2032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44"/>
        <v/>
      </c>
      <c r="B606" s="179" t="str">
        <f t="shared" si="44"/>
        <v/>
      </c>
      <c r="C606" s="520">
        <f>IFERROR('Weryfikacja 2032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44"/>
        <v/>
      </c>
      <c r="B607" s="179" t="str">
        <f t="shared" si="44"/>
        <v/>
      </c>
      <c r="C607" s="520">
        <f>IFERROR('Weryfikacja 2032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44"/>
        <v/>
      </c>
      <c r="B608" s="179" t="str">
        <f t="shared" si="44"/>
        <v/>
      </c>
      <c r="C608" s="520">
        <f>IFERROR('Weryfikacja 2032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44"/>
        <v/>
      </c>
      <c r="B609" s="179" t="str">
        <f t="shared" si="44"/>
        <v/>
      </c>
      <c r="C609" s="520">
        <f>IFERROR('Weryfikacja 2032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44"/>
        <v/>
      </c>
      <c r="B610" s="179" t="str">
        <f t="shared" si="44"/>
        <v/>
      </c>
      <c r="C610" s="520">
        <f>IFERROR('Weryfikacja 2032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B620" si="45">A140</f>
        <v/>
      </c>
      <c r="B611" s="179" t="str">
        <f t="shared" si="45"/>
        <v/>
      </c>
      <c r="C611" s="520">
        <f>IFERROR('Weryfikacja 2032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45"/>
        <v/>
      </c>
      <c r="B612" s="179" t="str">
        <f t="shared" si="45"/>
        <v/>
      </c>
      <c r="C612" s="520">
        <f>IFERROR('Weryfikacja 2032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45"/>
        <v/>
      </c>
      <c r="B613" s="179" t="str">
        <f t="shared" si="45"/>
        <v/>
      </c>
      <c r="C613" s="520">
        <f>IFERROR('Weryfikacja 2032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45"/>
        <v/>
      </c>
      <c r="B614" s="179" t="str">
        <f t="shared" si="45"/>
        <v/>
      </c>
      <c r="C614" s="520">
        <f>IFERROR('Weryfikacja 2032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45"/>
        <v/>
      </c>
      <c r="B615" s="179" t="str">
        <f t="shared" si="45"/>
        <v/>
      </c>
      <c r="C615" s="520">
        <f>IFERROR('Weryfikacja 2032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45"/>
        <v/>
      </c>
      <c r="B616" s="179" t="str">
        <f t="shared" si="45"/>
        <v/>
      </c>
      <c r="C616" s="520">
        <f>IFERROR('Weryfikacja 2032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45"/>
        <v/>
      </c>
      <c r="B617" s="179" t="str">
        <f t="shared" si="45"/>
        <v/>
      </c>
      <c r="C617" s="520">
        <f>IFERROR('Weryfikacja 2032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45"/>
        <v/>
      </c>
      <c r="B618" s="179" t="str">
        <f t="shared" si="45"/>
        <v/>
      </c>
      <c r="C618" s="520">
        <f>IFERROR('Weryfikacja 2032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45"/>
        <v/>
      </c>
      <c r="B619" s="179" t="str">
        <f t="shared" si="45"/>
        <v/>
      </c>
      <c r="C619" s="520">
        <f>IFERROR('Weryfikacja 2032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45"/>
        <v/>
      </c>
      <c r="B620" s="179" t="str">
        <f t="shared" si="45"/>
        <v/>
      </c>
      <c r="C620" s="520">
        <f>IFERROR('Weryfikacja 2032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531" t="s">
        <v>33</v>
      </c>
      <c r="B624" s="531"/>
      <c r="C624" s="531"/>
      <c r="D624" s="531"/>
      <c r="E624" s="531"/>
      <c r="F624" s="531"/>
      <c r="G624" s="531"/>
      <c r="H624" s="531"/>
      <c r="I624" s="531"/>
    </row>
    <row r="625" spans="1:9" ht="60.95" customHeight="1" x14ac:dyDescent="0.25">
      <c r="A625" s="211" t="s">
        <v>39</v>
      </c>
      <c r="B625" s="211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12" t="str">
        <f t="shared" ref="A626:B645" si="46">A40</f>
        <v/>
      </c>
      <c r="B626" s="180" t="str">
        <f t="shared" si="46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12" t="str">
        <f t="shared" si="46"/>
        <v/>
      </c>
      <c r="B627" s="180" t="str">
        <f t="shared" si="46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12" t="str">
        <f t="shared" si="46"/>
        <v/>
      </c>
      <c r="B628" s="180" t="str">
        <f t="shared" si="46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12" t="str">
        <f t="shared" si="46"/>
        <v/>
      </c>
      <c r="B629" s="180" t="str">
        <f t="shared" si="46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12" t="str">
        <f t="shared" si="46"/>
        <v/>
      </c>
      <c r="B630" s="180" t="str">
        <f t="shared" si="46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12" t="str">
        <f t="shared" si="46"/>
        <v/>
      </c>
      <c r="B631" s="180" t="str">
        <f t="shared" si="46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12" t="str">
        <f t="shared" si="46"/>
        <v/>
      </c>
      <c r="B632" s="180" t="str">
        <f t="shared" si="46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12" t="str">
        <f t="shared" si="46"/>
        <v/>
      </c>
      <c r="B633" s="180" t="str">
        <f t="shared" si="46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12" t="str">
        <f t="shared" si="46"/>
        <v/>
      </c>
      <c r="B634" s="180" t="str">
        <f t="shared" si="46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12" t="str">
        <f t="shared" si="46"/>
        <v/>
      </c>
      <c r="B635" s="180" t="str">
        <f t="shared" si="46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12" t="str">
        <f t="shared" si="46"/>
        <v/>
      </c>
      <c r="B636" s="180" t="str">
        <f t="shared" si="46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12" t="str">
        <f t="shared" si="46"/>
        <v/>
      </c>
      <c r="B637" s="180" t="str">
        <f t="shared" si="46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12" t="str">
        <f t="shared" si="46"/>
        <v/>
      </c>
      <c r="B638" s="180" t="str">
        <f t="shared" si="46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12" t="str">
        <f t="shared" si="46"/>
        <v/>
      </c>
      <c r="B639" s="180" t="str">
        <f t="shared" si="46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12" t="str">
        <f t="shared" si="46"/>
        <v/>
      </c>
      <c r="B640" s="180" t="str">
        <f t="shared" si="46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12" t="str">
        <f t="shared" si="46"/>
        <v/>
      </c>
      <c r="B641" s="180" t="str">
        <f t="shared" si="46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12" t="str">
        <f t="shared" si="46"/>
        <v/>
      </c>
      <c r="B642" s="180" t="str">
        <f t="shared" si="46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12" t="str">
        <f t="shared" si="46"/>
        <v/>
      </c>
      <c r="B643" s="180" t="str">
        <f t="shared" si="46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12" t="str">
        <f t="shared" si="46"/>
        <v/>
      </c>
      <c r="B644" s="180" t="str">
        <f t="shared" si="46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12" t="str">
        <f t="shared" si="46"/>
        <v/>
      </c>
      <c r="B645" s="180" t="str">
        <f t="shared" si="46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12" t="str">
        <f t="shared" ref="A646:B665" si="47">A60</f>
        <v/>
      </c>
      <c r="B646" s="180" t="str">
        <f t="shared" si="47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12" t="str">
        <f t="shared" si="47"/>
        <v/>
      </c>
      <c r="B647" s="180" t="str">
        <f t="shared" si="47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12" t="str">
        <f t="shared" si="47"/>
        <v/>
      </c>
      <c r="B648" s="180" t="str">
        <f t="shared" si="47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12" t="str">
        <f t="shared" si="47"/>
        <v/>
      </c>
      <c r="B649" s="180" t="str">
        <f t="shared" si="47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12" t="str">
        <f t="shared" si="47"/>
        <v/>
      </c>
      <c r="B650" s="180" t="str">
        <f t="shared" si="47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12" t="str">
        <f t="shared" si="47"/>
        <v/>
      </c>
      <c r="B651" s="180" t="str">
        <f t="shared" si="47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12" t="str">
        <f t="shared" si="47"/>
        <v/>
      </c>
      <c r="B652" s="180" t="str">
        <f t="shared" si="47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12" t="str">
        <f t="shared" si="47"/>
        <v/>
      </c>
      <c r="B653" s="180" t="str">
        <f t="shared" si="47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12" t="str">
        <f t="shared" si="47"/>
        <v/>
      </c>
      <c r="B654" s="180" t="str">
        <f t="shared" si="47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12" t="str">
        <f t="shared" si="47"/>
        <v/>
      </c>
      <c r="B655" s="180" t="str">
        <f t="shared" si="47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12" t="str">
        <f t="shared" si="47"/>
        <v/>
      </c>
      <c r="B656" s="180" t="str">
        <f t="shared" si="47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12" t="str">
        <f t="shared" si="47"/>
        <v/>
      </c>
      <c r="B657" s="180" t="str">
        <f t="shared" si="47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12" t="str">
        <f t="shared" si="47"/>
        <v/>
      </c>
      <c r="B658" s="180" t="str">
        <f t="shared" si="47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12" t="str">
        <f t="shared" si="47"/>
        <v/>
      </c>
      <c r="B659" s="180" t="str">
        <f t="shared" si="47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12" t="str">
        <f t="shared" si="47"/>
        <v/>
      </c>
      <c r="B660" s="180" t="str">
        <f t="shared" si="47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12" t="str">
        <f t="shared" si="47"/>
        <v/>
      </c>
      <c r="B661" s="180" t="str">
        <f t="shared" si="47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12" t="str">
        <f t="shared" si="47"/>
        <v/>
      </c>
      <c r="B662" s="180" t="str">
        <f t="shared" si="47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12" t="str">
        <f t="shared" si="47"/>
        <v/>
      </c>
      <c r="B663" s="180" t="str">
        <f t="shared" si="47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12" t="str">
        <f t="shared" si="47"/>
        <v/>
      </c>
      <c r="B664" s="180" t="str">
        <f t="shared" si="47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12" t="str">
        <f t="shared" si="47"/>
        <v/>
      </c>
      <c r="B665" s="180" t="str">
        <f t="shared" si="47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12" t="str">
        <f t="shared" ref="A666:B685" si="48">A80</f>
        <v/>
      </c>
      <c r="B666" s="180" t="str">
        <f t="shared" si="48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12" t="str">
        <f t="shared" si="48"/>
        <v/>
      </c>
      <c r="B667" s="180" t="str">
        <f t="shared" si="48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12" t="str">
        <f t="shared" si="48"/>
        <v/>
      </c>
      <c r="B668" s="180" t="str">
        <f t="shared" si="48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12" t="str">
        <f t="shared" si="48"/>
        <v/>
      </c>
      <c r="B669" s="180" t="str">
        <f t="shared" si="48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12" t="str">
        <f t="shared" si="48"/>
        <v/>
      </c>
      <c r="B670" s="180" t="str">
        <f t="shared" si="48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12" t="str">
        <f t="shared" si="48"/>
        <v/>
      </c>
      <c r="B671" s="180" t="str">
        <f t="shared" si="48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12" t="str">
        <f t="shared" si="48"/>
        <v/>
      </c>
      <c r="B672" s="180" t="str">
        <f t="shared" si="48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12" t="str">
        <f t="shared" si="48"/>
        <v/>
      </c>
      <c r="B673" s="180" t="str">
        <f t="shared" si="48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12" t="str">
        <f t="shared" si="48"/>
        <v/>
      </c>
      <c r="B674" s="180" t="str">
        <f t="shared" si="48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12" t="str">
        <f t="shared" si="48"/>
        <v/>
      </c>
      <c r="B675" s="180" t="str">
        <f t="shared" si="48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12" t="str">
        <f t="shared" si="48"/>
        <v/>
      </c>
      <c r="B676" s="180" t="str">
        <f t="shared" si="48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12" t="str">
        <f t="shared" si="48"/>
        <v/>
      </c>
      <c r="B677" s="180" t="str">
        <f t="shared" si="48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12" t="str">
        <f t="shared" si="48"/>
        <v/>
      </c>
      <c r="B678" s="180" t="str">
        <f t="shared" si="48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12" t="str">
        <f t="shared" si="48"/>
        <v/>
      </c>
      <c r="B679" s="180" t="str">
        <f t="shared" si="48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12" t="str">
        <f t="shared" si="48"/>
        <v/>
      </c>
      <c r="B680" s="180" t="str">
        <f t="shared" si="48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12" t="str">
        <f t="shared" si="48"/>
        <v/>
      </c>
      <c r="B681" s="180" t="str">
        <f t="shared" si="48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12" t="str">
        <f t="shared" si="48"/>
        <v/>
      </c>
      <c r="B682" s="180" t="str">
        <f t="shared" si="48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12" t="str">
        <f t="shared" si="48"/>
        <v/>
      </c>
      <c r="B683" s="180" t="str">
        <f t="shared" si="48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12" t="str">
        <f t="shared" si="48"/>
        <v/>
      </c>
      <c r="B684" s="180" t="str">
        <f t="shared" si="48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12" t="str">
        <f t="shared" si="48"/>
        <v/>
      </c>
      <c r="B685" s="180" t="str">
        <f t="shared" si="48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12" t="str">
        <f t="shared" ref="A686:B705" si="49">A100</f>
        <v/>
      </c>
      <c r="B686" s="180" t="str">
        <f t="shared" si="49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12" t="str">
        <f t="shared" si="49"/>
        <v/>
      </c>
      <c r="B687" s="180" t="str">
        <f t="shared" si="49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12" t="str">
        <f t="shared" si="49"/>
        <v/>
      </c>
      <c r="B688" s="180" t="str">
        <f t="shared" si="49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12" t="str">
        <f t="shared" si="49"/>
        <v/>
      </c>
      <c r="B689" s="180" t="str">
        <f t="shared" si="49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12" t="str">
        <f t="shared" si="49"/>
        <v/>
      </c>
      <c r="B690" s="180" t="str">
        <f t="shared" si="49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12" t="str">
        <f t="shared" si="49"/>
        <v/>
      </c>
      <c r="B691" s="180" t="str">
        <f t="shared" si="49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12" t="str">
        <f t="shared" si="49"/>
        <v/>
      </c>
      <c r="B692" s="180" t="str">
        <f t="shared" si="49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12" t="str">
        <f t="shared" si="49"/>
        <v/>
      </c>
      <c r="B693" s="180" t="str">
        <f t="shared" si="49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12" t="str">
        <f t="shared" si="49"/>
        <v/>
      </c>
      <c r="B694" s="180" t="str">
        <f t="shared" si="49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12" t="str">
        <f t="shared" si="49"/>
        <v/>
      </c>
      <c r="B695" s="180" t="str">
        <f t="shared" si="49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12" t="str">
        <f t="shared" si="49"/>
        <v/>
      </c>
      <c r="B696" s="180" t="str">
        <f t="shared" si="49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12" t="str">
        <f t="shared" si="49"/>
        <v/>
      </c>
      <c r="B697" s="180" t="str">
        <f t="shared" si="49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12" t="str">
        <f t="shared" si="49"/>
        <v/>
      </c>
      <c r="B698" s="180" t="str">
        <f t="shared" si="49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12" t="str">
        <f t="shared" si="49"/>
        <v/>
      </c>
      <c r="B699" s="180" t="str">
        <f t="shared" si="49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12" t="str">
        <f t="shared" si="49"/>
        <v/>
      </c>
      <c r="B700" s="180" t="str">
        <f t="shared" si="49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12" t="str">
        <f t="shared" si="49"/>
        <v/>
      </c>
      <c r="B701" s="180" t="str">
        <f t="shared" si="49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12" t="str">
        <f t="shared" si="49"/>
        <v/>
      </c>
      <c r="B702" s="180" t="str">
        <f t="shared" si="49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12" t="str">
        <f t="shared" si="49"/>
        <v/>
      </c>
      <c r="B703" s="180" t="str">
        <f t="shared" si="49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12" t="str">
        <f t="shared" si="49"/>
        <v/>
      </c>
      <c r="B704" s="180" t="str">
        <f t="shared" si="49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12" t="str">
        <f t="shared" si="49"/>
        <v/>
      </c>
      <c r="B705" s="180" t="str">
        <f t="shared" si="49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12" t="str">
        <f t="shared" ref="A706:B713" si="50">A120</f>
        <v/>
      </c>
      <c r="B706" s="180" t="str">
        <f t="shared" si="50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12" t="str">
        <f t="shared" si="50"/>
        <v/>
      </c>
      <c r="B707" s="180" t="str">
        <f t="shared" si="50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12" t="str">
        <f t="shared" si="50"/>
        <v/>
      </c>
      <c r="B708" s="180" t="str">
        <f t="shared" si="50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12" t="str">
        <f t="shared" si="50"/>
        <v/>
      </c>
      <c r="B709" s="180" t="str">
        <f t="shared" si="50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12" t="str">
        <f t="shared" si="50"/>
        <v/>
      </c>
      <c r="B710" s="180" t="str">
        <f t="shared" si="50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12" t="str">
        <f t="shared" si="50"/>
        <v/>
      </c>
      <c r="B711" s="180" t="str">
        <f t="shared" si="50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12" t="str">
        <f t="shared" si="50"/>
        <v/>
      </c>
      <c r="B712" s="180" t="str">
        <f t="shared" si="50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12" t="str">
        <f t="shared" si="50"/>
        <v/>
      </c>
      <c r="B713" s="180" t="str">
        <f t="shared" si="50"/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12" t="str">
        <f>A128</f>
        <v/>
      </c>
      <c r="B714" s="180" t="str">
        <f t="shared" ref="B714:B735" si="51">B128</f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12" t="str">
        <f>A129</f>
        <v/>
      </c>
      <c r="B715" s="180" t="str">
        <f t="shared" si="51"/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A725" si="52">A130</f>
        <v/>
      </c>
      <c r="B716" s="180" t="str">
        <f t="shared" si="51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52"/>
        <v/>
      </c>
      <c r="B717" s="180" t="str">
        <f t="shared" si="51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52"/>
        <v/>
      </c>
      <c r="B718" s="180" t="str">
        <f t="shared" si="51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52"/>
        <v/>
      </c>
      <c r="B719" s="180" t="str">
        <f t="shared" si="51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52"/>
        <v/>
      </c>
      <c r="B720" s="180" t="str">
        <f t="shared" si="51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52"/>
        <v/>
      </c>
      <c r="B721" s="180" t="str">
        <f t="shared" si="51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52"/>
        <v/>
      </c>
      <c r="B722" s="180" t="str">
        <f t="shared" si="51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52"/>
        <v/>
      </c>
      <c r="B723" s="180" t="str">
        <f t="shared" si="51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52"/>
        <v/>
      </c>
      <c r="B724" s="180" t="str">
        <f t="shared" si="51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52"/>
        <v/>
      </c>
      <c r="B725" s="180" t="str">
        <f t="shared" si="51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12" t="str">
        <f t="shared" ref="A726:A735" si="53">A140</f>
        <v/>
      </c>
      <c r="B726" s="180" t="str">
        <f t="shared" si="51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12" t="str">
        <f t="shared" si="53"/>
        <v/>
      </c>
      <c r="B727" s="180" t="str">
        <f t="shared" si="51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12" t="str">
        <f t="shared" si="53"/>
        <v/>
      </c>
      <c r="B728" s="180" t="str">
        <f t="shared" si="51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12" t="str">
        <f t="shared" si="53"/>
        <v/>
      </c>
      <c r="B729" s="180" t="str">
        <f t="shared" si="51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12" t="str">
        <f t="shared" si="53"/>
        <v/>
      </c>
      <c r="B730" s="180" t="str">
        <f t="shared" si="51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12" t="str">
        <f t="shared" si="53"/>
        <v/>
      </c>
      <c r="B731" s="180" t="str">
        <f t="shared" si="51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12" t="str">
        <f t="shared" si="53"/>
        <v/>
      </c>
      <c r="B732" s="180" t="str">
        <f t="shared" si="51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12" t="str">
        <f t="shared" si="53"/>
        <v/>
      </c>
      <c r="B733" s="180" t="str">
        <f t="shared" si="51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12" t="str">
        <f t="shared" si="53"/>
        <v/>
      </c>
      <c r="B734" s="180" t="str">
        <f t="shared" si="51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12" t="str">
        <f t="shared" si="53"/>
        <v/>
      </c>
      <c r="B735" s="180" t="str">
        <f t="shared" si="51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526" t="s">
        <v>1979</v>
      </c>
      <c r="B739" s="526"/>
      <c r="C739" s="526"/>
      <c r="D739" s="526"/>
      <c r="E739" s="526"/>
      <c r="F739" s="526"/>
      <c r="G739" s="526"/>
      <c r="H739" s="526"/>
      <c r="I739" s="526"/>
    </row>
    <row r="740" spans="1:9" ht="60" x14ac:dyDescent="0.25">
      <c r="A740" s="211" t="s">
        <v>39</v>
      </c>
      <c r="B740" s="211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12" t="str">
        <f t="shared" ref="A741:A772" si="54">A40</f>
        <v/>
      </c>
      <c r="B741" s="180" t="str">
        <f t="shared" ref="B741:B772" si="55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529" t="str">
        <f>IF(OR($F$30="",'Wniosek 2025 r.'!G741="",'Wniosek 2025 r.'!G741=0),"",'Wniosek 2025 r.'!G741)</f>
        <v/>
      </c>
      <c r="H741" s="530"/>
      <c r="I741" s="530"/>
    </row>
    <row r="742" spans="1:9" hidden="1" x14ac:dyDescent="0.25">
      <c r="A742" s="212" t="str">
        <f t="shared" si="54"/>
        <v/>
      </c>
      <c r="B742" s="180" t="str">
        <f t="shared" si="55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529" t="str">
        <f>IF(OR($F$30="",'Wniosek 2025 r.'!G742="",'Wniosek 2025 r.'!G742=0),"",'Wniosek 2025 r.'!G742)</f>
        <v/>
      </c>
      <c r="H742" s="530"/>
      <c r="I742" s="530"/>
    </row>
    <row r="743" spans="1:9" hidden="1" x14ac:dyDescent="0.25">
      <c r="A743" s="212" t="str">
        <f t="shared" si="54"/>
        <v/>
      </c>
      <c r="B743" s="180" t="str">
        <f t="shared" si="55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529" t="str">
        <f>IF(OR($F$30="",'Wniosek 2025 r.'!G743="",'Wniosek 2025 r.'!G743=0),"",'Wniosek 2025 r.'!G743)</f>
        <v/>
      </c>
      <c r="H743" s="530"/>
      <c r="I743" s="530"/>
    </row>
    <row r="744" spans="1:9" hidden="1" x14ac:dyDescent="0.25">
      <c r="A744" s="212" t="str">
        <f t="shared" si="54"/>
        <v/>
      </c>
      <c r="B744" s="180" t="str">
        <f t="shared" si="55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529" t="str">
        <f>IF(OR($F$30="",'Wniosek 2025 r.'!G744="",'Wniosek 2025 r.'!G744=0),"",'Wniosek 2025 r.'!G744)</f>
        <v/>
      </c>
      <c r="H744" s="530"/>
      <c r="I744" s="530"/>
    </row>
    <row r="745" spans="1:9" hidden="1" x14ac:dyDescent="0.25">
      <c r="A745" s="212" t="str">
        <f t="shared" si="54"/>
        <v/>
      </c>
      <c r="B745" s="180" t="str">
        <f t="shared" si="55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529" t="str">
        <f>IF(OR($F$30="",'Wniosek 2025 r.'!G745="",'Wniosek 2025 r.'!G745=0),"",'Wniosek 2025 r.'!G745)</f>
        <v/>
      </c>
      <c r="H745" s="530"/>
      <c r="I745" s="530"/>
    </row>
    <row r="746" spans="1:9" hidden="1" x14ac:dyDescent="0.25">
      <c r="A746" s="212" t="str">
        <f t="shared" si="54"/>
        <v/>
      </c>
      <c r="B746" s="180" t="str">
        <f t="shared" si="55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529" t="str">
        <f>IF(OR($F$30="",'Wniosek 2025 r.'!G746="",'Wniosek 2025 r.'!G746=0),"",'Wniosek 2025 r.'!G746)</f>
        <v/>
      </c>
      <c r="H746" s="530"/>
      <c r="I746" s="530"/>
    </row>
    <row r="747" spans="1:9" hidden="1" x14ac:dyDescent="0.25">
      <c r="A747" s="212" t="str">
        <f t="shared" si="54"/>
        <v/>
      </c>
      <c r="B747" s="180" t="str">
        <f t="shared" si="55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529" t="str">
        <f>IF(OR($F$30="",'Wniosek 2025 r.'!G747="",'Wniosek 2025 r.'!G747=0),"",'Wniosek 2025 r.'!G747)</f>
        <v/>
      </c>
      <c r="H747" s="530"/>
      <c r="I747" s="530"/>
    </row>
    <row r="748" spans="1:9" hidden="1" x14ac:dyDescent="0.25">
      <c r="A748" s="212" t="str">
        <f t="shared" si="54"/>
        <v/>
      </c>
      <c r="B748" s="180" t="str">
        <f t="shared" si="55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529" t="str">
        <f>IF(OR($F$30="",'Wniosek 2025 r.'!G748="",'Wniosek 2025 r.'!G748=0),"",'Wniosek 2025 r.'!G748)</f>
        <v/>
      </c>
      <c r="H748" s="530"/>
      <c r="I748" s="530"/>
    </row>
    <row r="749" spans="1:9" hidden="1" x14ac:dyDescent="0.25">
      <c r="A749" s="212" t="str">
        <f t="shared" si="54"/>
        <v/>
      </c>
      <c r="B749" s="180" t="str">
        <f t="shared" si="55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529" t="str">
        <f>IF(OR($F$30="",'Wniosek 2025 r.'!G749="",'Wniosek 2025 r.'!G749=0),"",'Wniosek 2025 r.'!G749)</f>
        <v/>
      </c>
      <c r="H749" s="530"/>
      <c r="I749" s="530"/>
    </row>
    <row r="750" spans="1:9" hidden="1" x14ac:dyDescent="0.25">
      <c r="A750" s="212" t="str">
        <f t="shared" si="54"/>
        <v/>
      </c>
      <c r="B750" s="180" t="str">
        <f t="shared" si="55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529" t="str">
        <f>IF(OR($F$30="",'Wniosek 2025 r.'!G750="",'Wniosek 2025 r.'!G750=0),"",'Wniosek 2025 r.'!G750)</f>
        <v/>
      </c>
      <c r="H750" s="530"/>
      <c r="I750" s="530"/>
    </row>
    <row r="751" spans="1:9" hidden="1" x14ac:dyDescent="0.25">
      <c r="A751" s="212" t="str">
        <f t="shared" si="54"/>
        <v/>
      </c>
      <c r="B751" s="180" t="str">
        <f t="shared" si="55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529" t="str">
        <f>IF(OR($F$30="",'Wniosek 2025 r.'!G751="",'Wniosek 2025 r.'!G751=0),"",'Wniosek 2025 r.'!G751)</f>
        <v/>
      </c>
      <c r="H751" s="530"/>
      <c r="I751" s="530"/>
    </row>
    <row r="752" spans="1:9" hidden="1" x14ac:dyDescent="0.25">
      <c r="A752" s="212" t="str">
        <f t="shared" si="54"/>
        <v/>
      </c>
      <c r="B752" s="180" t="str">
        <f t="shared" si="55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529" t="str">
        <f>IF(OR($F$30="",'Wniosek 2025 r.'!G752="",'Wniosek 2025 r.'!G752=0),"",'Wniosek 2025 r.'!G752)</f>
        <v/>
      </c>
      <c r="H752" s="530"/>
      <c r="I752" s="530"/>
    </row>
    <row r="753" spans="1:9" hidden="1" x14ac:dyDescent="0.25">
      <c r="A753" s="212" t="str">
        <f t="shared" si="54"/>
        <v/>
      </c>
      <c r="B753" s="180" t="str">
        <f t="shared" si="55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529" t="str">
        <f>IF(OR($F$30="",'Wniosek 2025 r.'!G753="",'Wniosek 2025 r.'!G753=0),"",'Wniosek 2025 r.'!G753)</f>
        <v/>
      </c>
      <c r="H753" s="530"/>
      <c r="I753" s="530"/>
    </row>
    <row r="754" spans="1:9" hidden="1" x14ac:dyDescent="0.25">
      <c r="A754" s="212" t="str">
        <f t="shared" si="54"/>
        <v/>
      </c>
      <c r="B754" s="180" t="str">
        <f t="shared" si="55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529" t="str">
        <f>IF(OR($F$30="",'Wniosek 2025 r.'!G754="",'Wniosek 2025 r.'!G754=0),"",'Wniosek 2025 r.'!G754)</f>
        <v/>
      </c>
      <c r="H754" s="530"/>
      <c r="I754" s="530"/>
    </row>
    <row r="755" spans="1:9" hidden="1" x14ac:dyDescent="0.25">
      <c r="A755" s="212" t="str">
        <f t="shared" si="54"/>
        <v/>
      </c>
      <c r="B755" s="180" t="str">
        <f t="shared" si="55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529" t="str">
        <f>IF(OR($F$30="",'Wniosek 2025 r.'!G755="",'Wniosek 2025 r.'!G755=0),"",'Wniosek 2025 r.'!G755)</f>
        <v/>
      </c>
      <c r="H755" s="530"/>
      <c r="I755" s="530"/>
    </row>
    <row r="756" spans="1:9" hidden="1" x14ac:dyDescent="0.25">
      <c r="A756" s="212" t="str">
        <f t="shared" si="54"/>
        <v/>
      </c>
      <c r="B756" s="180" t="str">
        <f t="shared" si="55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529" t="str">
        <f>IF(OR($F$30="",'Wniosek 2025 r.'!G756="",'Wniosek 2025 r.'!G756=0),"",'Wniosek 2025 r.'!G756)</f>
        <v/>
      </c>
      <c r="H756" s="530"/>
      <c r="I756" s="530"/>
    </row>
    <row r="757" spans="1:9" hidden="1" x14ac:dyDescent="0.25">
      <c r="A757" s="212" t="str">
        <f t="shared" si="54"/>
        <v/>
      </c>
      <c r="B757" s="180" t="str">
        <f t="shared" si="55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529" t="str">
        <f>IF(OR($F$30="",'Wniosek 2025 r.'!G757="",'Wniosek 2025 r.'!G757=0),"",'Wniosek 2025 r.'!G757)</f>
        <v/>
      </c>
      <c r="H757" s="530"/>
      <c r="I757" s="530"/>
    </row>
    <row r="758" spans="1:9" hidden="1" x14ac:dyDescent="0.25">
      <c r="A758" s="212" t="str">
        <f t="shared" si="54"/>
        <v/>
      </c>
      <c r="B758" s="180" t="str">
        <f t="shared" si="55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529" t="str">
        <f>IF(OR($F$30="",'Wniosek 2025 r.'!G758="",'Wniosek 2025 r.'!G758=0),"",'Wniosek 2025 r.'!G758)</f>
        <v/>
      </c>
      <c r="H758" s="530"/>
      <c r="I758" s="530"/>
    </row>
    <row r="759" spans="1:9" hidden="1" x14ac:dyDescent="0.25">
      <c r="A759" s="212" t="str">
        <f t="shared" si="54"/>
        <v/>
      </c>
      <c r="B759" s="180" t="str">
        <f t="shared" si="55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529" t="str">
        <f>IF(OR($F$30="",'Wniosek 2025 r.'!G759="",'Wniosek 2025 r.'!G759=0),"",'Wniosek 2025 r.'!G759)</f>
        <v/>
      </c>
      <c r="H759" s="530"/>
      <c r="I759" s="530"/>
    </row>
    <row r="760" spans="1:9" hidden="1" x14ac:dyDescent="0.25">
      <c r="A760" s="212" t="str">
        <f t="shared" si="54"/>
        <v/>
      </c>
      <c r="B760" s="180" t="str">
        <f t="shared" si="55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529" t="str">
        <f>IF(OR($F$30="",'Wniosek 2025 r.'!G760="",'Wniosek 2025 r.'!G760=0),"",'Wniosek 2025 r.'!G760)</f>
        <v/>
      </c>
      <c r="H760" s="530"/>
      <c r="I760" s="530"/>
    </row>
    <row r="761" spans="1:9" hidden="1" x14ac:dyDescent="0.25">
      <c r="A761" s="212" t="str">
        <f t="shared" si="54"/>
        <v/>
      </c>
      <c r="B761" s="180" t="str">
        <f t="shared" si="55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529" t="str">
        <f>IF(OR($F$30="",'Wniosek 2025 r.'!G761="",'Wniosek 2025 r.'!G761=0),"",'Wniosek 2025 r.'!G761)</f>
        <v/>
      </c>
      <c r="H761" s="530"/>
      <c r="I761" s="530"/>
    </row>
    <row r="762" spans="1:9" hidden="1" x14ac:dyDescent="0.25">
      <c r="A762" s="212" t="str">
        <f t="shared" si="54"/>
        <v/>
      </c>
      <c r="B762" s="180" t="str">
        <f t="shared" si="55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529" t="str">
        <f>IF(OR($F$30="",'Wniosek 2025 r.'!G762="",'Wniosek 2025 r.'!G762=0),"",'Wniosek 2025 r.'!G762)</f>
        <v/>
      </c>
      <c r="H762" s="530"/>
      <c r="I762" s="530"/>
    </row>
    <row r="763" spans="1:9" hidden="1" x14ac:dyDescent="0.25">
      <c r="A763" s="212" t="str">
        <f t="shared" si="54"/>
        <v/>
      </c>
      <c r="B763" s="180" t="str">
        <f t="shared" si="55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529" t="str">
        <f>IF(OR($F$30="",'Wniosek 2025 r.'!G763="",'Wniosek 2025 r.'!G763=0),"",'Wniosek 2025 r.'!G763)</f>
        <v/>
      </c>
      <c r="H763" s="530"/>
      <c r="I763" s="530"/>
    </row>
    <row r="764" spans="1:9" hidden="1" x14ac:dyDescent="0.25">
      <c r="A764" s="212" t="str">
        <f t="shared" si="54"/>
        <v/>
      </c>
      <c r="B764" s="180" t="str">
        <f t="shared" si="55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529" t="str">
        <f>IF(OR($F$30="",'Wniosek 2025 r.'!G764="",'Wniosek 2025 r.'!G764=0),"",'Wniosek 2025 r.'!G764)</f>
        <v/>
      </c>
      <c r="H764" s="530"/>
      <c r="I764" s="530"/>
    </row>
    <row r="765" spans="1:9" hidden="1" x14ac:dyDescent="0.25">
      <c r="A765" s="212" t="str">
        <f t="shared" si="54"/>
        <v/>
      </c>
      <c r="B765" s="180" t="str">
        <f t="shared" si="55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529" t="str">
        <f>IF(OR($F$30="",'Wniosek 2025 r.'!G765="",'Wniosek 2025 r.'!G765=0),"",'Wniosek 2025 r.'!G765)</f>
        <v/>
      </c>
      <c r="H765" s="530"/>
      <c r="I765" s="530"/>
    </row>
    <row r="766" spans="1:9" hidden="1" x14ac:dyDescent="0.25">
      <c r="A766" s="212" t="str">
        <f t="shared" si="54"/>
        <v/>
      </c>
      <c r="B766" s="180" t="str">
        <f t="shared" si="55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529" t="str">
        <f>IF(OR($F$30="",'Wniosek 2025 r.'!G766="",'Wniosek 2025 r.'!G766=0),"",'Wniosek 2025 r.'!G766)</f>
        <v/>
      </c>
      <c r="H766" s="530"/>
      <c r="I766" s="530"/>
    </row>
    <row r="767" spans="1:9" hidden="1" x14ac:dyDescent="0.25">
      <c r="A767" s="212" t="str">
        <f t="shared" si="54"/>
        <v/>
      </c>
      <c r="B767" s="180" t="str">
        <f t="shared" si="55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529" t="str">
        <f>IF(OR($F$30="",'Wniosek 2025 r.'!G767="",'Wniosek 2025 r.'!G767=0),"",'Wniosek 2025 r.'!G767)</f>
        <v/>
      </c>
      <c r="H767" s="530"/>
      <c r="I767" s="530"/>
    </row>
    <row r="768" spans="1:9" hidden="1" x14ac:dyDescent="0.25">
      <c r="A768" s="212" t="str">
        <f t="shared" si="54"/>
        <v/>
      </c>
      <c r="B768" s="180" t="str">
        <f t="shared" si="55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529" t="str">
        <f>IF(OR($F$30="",'Wniosek 2025 r.'!G768="",'Wniosek 2025 r.'!G768=0),"",'Wniosek 2025 r.'!G768)</f>
        <v/>
      </c>
      <c r="H768" s="530"/>
      <c r="I768" s="530"/>
    </row>
    <row r="769" spans="1:9" hidden="1" x14ac:dyDescent="0.25">
      <c r="A769" s="212" t="str">
        <f t="shared" si="54"/>
        <v/>
      </c>
      <c r="B769" s="180" t="str">
        <f t="shared" si="55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529" t="str">
        <f>IF(OR($F$30="",'Wniosek 2025 r.'!G769="",'Wniosek 2025 r.'!G769=0),"",'Wniosek 2025 r.'!G769)</f>
        <v/>
      </c>
      <c r="H769" s="530"/>
      <c r="I769" s="530"/>
    </row>
    <row r="770" spans="1:9" hidden="1" x14ac:dyDescent="0.25">
      <c r="A770" s="212" t="str">
        <f t="shared" si="54"/>
        <v/>
      </c>
      <c r="B770" s="180" t="str">
        <f t="shared" si="55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529" t="str">
        <f>IF(OR($F$30="",'Wniosek 2025 r.'!G770="",'Wniosek 2025 r.'!G770=0),"",'Wniosek 2025 r.'!G770)</f>
        <v/>
      </c>
      <c r="H770" s="530"/>
      <c r="I770" s="530"/>
    </row>
    <row r="771" spans="1:9" hidden="1" x14ac:dyDescent="0.25">
      <c r="A771" s="212" t="str">
        <f t="shared" si="54"/>
        <v/>
      </c>
      <c r="B771" s="180" t="str">
        <f t="shared" si="55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529" t="str">
        <f>IF(OR($F$30="",'Wniosek 2025 r.'!G771="",'Wniosek 2025 r.'!G771=0),"",'Wniosek 2025 r.'!G771)</f>
        <v/>
      </c>
      <c r="H771" s="530"/>
      <c r="I771" s="530"/>
    </row>
    <row r="772" spans="1:9" hidden="1" x14ac:dyDescent="0.25">
      <c r="A772" s="212" t="str">
        <f t="shared" si="54"/>
        <v/>
      </c>
      <c r="B772" s="180" t="str">
        <f t="shared" si="55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529" t="str">
        <f>IF(OR($F$30="",'Wniosek 2025 r.'!G772="",'Wniosek 2025 r.'!G772=0),"",'Wniosek 2025 r.'!G772)</f>
        <v/>
      </c>
      <c r="H772" s="530"/>
      <c r="I772" s="530"/>
    </row>
    <row r="773" spans="1:9" hidden="1" x14ac:dyDescent="0.25">
      <c r="A773" s="212" t="str">
        <f t="shared" ref="A773:A804" si="56">A72</f>
        <v/>
      </c>
      <c r="B773" s="180" t="str">
        <f t="shared" ref="B773:B804" si="57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529" t="str">
        <f>IF(OR($F$30="",'Wniosek 2025 r.'!G773="",'Wniosek 2025 r.'!G773=0),"",'Wniosek 2025 r.'!G773)</f>
        <v/>
      </c>
      <c r="H773" s="530"/>
      <c r="I773" s="530"/>
    </row>
    <row r="774" spans="1:9" hidden="1" x14ac:dyDescent="0.25">
      <c r="A774" s="212" t="str">
        <f t="shared" si="56"/>
        <v/>
      </c>
      <c r="B774" s="180" t="str">
        <f t="shared" si="57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529" t="str">
        <f>IF(OR($F$30="",'Wniosek 2025 r.'!G774="",'Wniosek 2025 r.'!G774=0),"",'Wniosek 2025 r.'!G774)</f>
        <v/>
      </c>
      <c r="H774" s="530"/>
      <c r="I774" s="530"/>
    </row>
    <row r="775" spans="1:9" hidden="1" x14ac:dyDescent="0.25">
      <c r="A775" s="212" t="str">
        <f t="shared" si="56"/>
        <v/>
      </c>
      <c r="B775" s="180" t="str">
        <f t="shared" si="57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529" t="str">
        <f>IF(OR($F$30="",'Wniosek 2025 r.'!G775="",'Wniosek 2025 r.'!G775=0),"",'Wniosek 2025 r.'!G775)</f>
        <v/>
      </c>
      <c r="H775" s="530"/>
      <c r="I775" s="530"/>
    </row>
    <row r="776" spans="1:9" hidden="1" x14ac:dyDescent="0.25">
      <c r="A776" s="212" t="str">
        <f t="shared" si="56"/>
        <v/>
      </c>
      <c r="B776" s="180" t="str">
        <f t="shared" si="57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529" t="str">
        <f>IF(OR($F$30="",'Wniosek 2025 r.'!G776="",'Wniosek 2025 r.'!G776=0),"",'Wniosek 2025 r.'!G776)</f>
        <v/>
      </c>
      <c r="H776" s="530"/>
      <c r="I776" s="530"/>
    </row>
    <row r="777" spans="1:9" hidden="1" x14ac:dyDescent="0.25">
      <c r="A777" s="212" t="str">
        <f t="shared" si="56"/>
        <v/>
      </c>
      <c r="B777" s="180" t="str">
        <f t="shared" si="57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529" t="str">
        <f>IF(OR($F$30="",'Wniosek 2025 r.'!G777="",'Wniosek 2025 r.'!G777=0),"",'Wniosek 2025 r.'!G777)</f>
        <v/>
      </c>
      <c r="H777" s="530"/>
      <c r="I777" s="530"/>
    </row>
    <row r="778" spans="1:9" hidden="1" x14ac:dyDescent="0.25">
      <c r="A778" s="212" t="str">
        <f t="shared" si="56"/>
        <v/>
      </c>
      <c r="B778" s="180" t="str">
        <f t="shared" si="57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529" t="str">
        <f>IF(OR($F$30="",'Wniosek 2025 r.'!G778="",'Wniosek 2025 r.'!G778=0),"",'Wniosek 2025 r.'!G778)</f>
        <v/>
      </c>
      <c r="H778" s="530"/>
      <c r="I778" s="530"/>
    </row>
    <row r="779" spans="1:9" hidden="1" x14ac:dyDescent="0.25">
      <c r="A779" s="212" t="str">
        <f t="shared" si="56"/>
        <v/>
      </c>
      <c r="B779" s="180" t="str">
        <f t="shared" si="57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529" t="str">
        <f>IF(OR($F$30="",'Wniosek 2025 r.'!G779="",'Wniosek 2025 r.'!G779=0),"",'Wniosek 2025 r.'!G779)</f>
        <v/>
      </c>
      <c r="H779" s="530"/>
      <c r="I779" s="530"/>
    </row>
    <row r="780" spans="1:9" hidden="1" x14ac:dyDescent="0.25">
      <c r="A780" s="212" t="str">
        <f t="shared" si="56"/>
        <v/>
      </c>
      <c r="B780" s="180" t="str">
        <f t="shared" si="57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529" t="str">
        <f>IF(OR($F$30="",'Wniosek 2025 r.'!G780="",'Wniosek 2025 r.'!G780=0),"",'Wniosek 2025 r.'!G780)</f>
        <v/>
      </c>
      <c r="H780" s="530"/>
      <c r="I780" s="530"/>
    </row>
    <row r="781" spans="1:9" hidden="1" x14ac:dyDescent="0.25">
      <c r="A781" s="212" t="str">
        <f t="shared" si="56"/>
        <v/>
      </c>
      <c r="B781" s="180" t="str">
        <f t="shared" si="57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529" t="str">
        <f>IF(OR($F$30="",'Wniosek 2025 r.'!G781="",'Wniosek 2025 r.'!G781=0),"",'Wniosek 2025 r.'!G781)</f>
        <v/>
      </c>
      <c r="H781" s="530"/>
      <c r="I781" s="530"/>
    </row>
    <row r="782" spans="1:9" hidden="1" x14ac:dyDescent="0.25">
      <c r="A782" s="212" t="str">
        <f t="shared" si="56"/>
        <v/>
      </c>
      <c r="B782" s="180" t="str">
        <f t="shared" si="57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529" t="str">
        <f>IF(OR($F$30="",'Wniosek 2025 r.'!G782="",'Wniosek 2025 r.'!G782=0),"",'Wniosek 2025 r.'!G782)</f>
        <v/>
      </c>
      <c r="H782" s="530"/>
      <c r="I782" s="530"/>
    </row>
    <row r="783" spans="1:9" hidden="1" x14ac:dyDescent="0.25">
      <c r="A783" s="212" t="str">
        <f t="shared" si="56"/>
        <v/>
      </c>
      <c r="B783" s="180" t="str">
        <f t="shared" si="57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529" t="str">
        <f>IF(OR($F$30="",'Wniosek 2025 r.'!G783="",'Wniosek 2025 r.'!G783=0),"",'Wniosek 2025 r.'!G783)</f>
        <v/>
      </c>
      <c r="H783" s="530"/>
      <c r="I783" s="530"/>
    </row>
    <row r="784" spans="1:9" hidden="1" x14ac:dyDescent="0.25">
      <c r="A784" s="212" t="str">
        <f t="shared" si="56"/>
        <v/>
      </c>
      <c r="B784" s="180" t="str">
        <f t="shared" si="57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529" t="str">
        <f>IF(OR($F$30="",'Wniosek 2025 r.'!G784="",'Wniosek 2025 r.'!G784=0),"",'Wniosek 2025 r.'!G784)</f>
        <v/>
      </c>
      <c r="H784" s="530"/>
      <c r="I784" s="530"/>
    </row>
    <row r="785" spans="1:9" hidden="1" x14ac:dyDescent="0.25">
      <c r="A785" s="212" t="str">
        <f t="shared" si="56"/>
        <v/>
      </c>
      <c r="B785" s="180" t="str">
        <f t="shared" si="57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529" t="str">
        <f>IF(OR($F$30="",'Wniosek 2025 r.'!G785="",'Wniosek 2025 r.'!G785=0),"",'Wniosek 2025 r.'!G785)</f>
        <v/>
      </c>
      <c r="H785" s="530"/>
      <c r="I785" s="530"/>
    </row>
    <row r="786" spans="1:9" hidden="1" x14ac:dyDescent="0.25">
      <c r="A786" s="212" t="str">
        <f t="shared" si="56"/>
        <v/>
      </c>
      <c r="B786" s="180" t="str">
        <f t="shared" si="57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529" t="str">
        <f>IF(OR($F$30="",'Wniosek 2025 r.'!G786="",'Wniosek 2025 r.'!G786=0),"",'Wniosek 2025 r.'!G786)</f>
        <v/>
      </c>
      <c r="H786" s="530"/>
      <c r="I786" s="530"/>
    </row>
    <row r="787" spans="1:9" hidden="1" x14ac:dyDescent="0.25">
      <c r="A787" s="212" t="str">
        <f t="shared" si="56"/>
        <v/>
      </c>
      <c r="B787" s="180" t="str">
        <f t="shared" si="57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529" t="str">
        <f>IF(OR($F$30="",'Wniosek 2025 r.'!G787="",'Wniosek 2025 r.'!G787=0),"",'Wniosek 2025 r.'!G787)</f>
        <v/>
      </c>
      <c r="H787" s="530"/>
      <c r="I787" s="530"/>
    </row>
    <row r="788" spans="1:9" hidden="1" x14ac:dyDescent="0.25">
      <c r="A788" s="212" t="str">
        <f t="shared" si="56"/>
        <v/>
      </c>
      <c r="B788" s="180" t="str">
        <f t="shared" si="57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529" t="str">
        <f>IF(OR($F$30="",'Wniosek 2025 r.'!G788="",'Wniosek 2025 r.'!G788=0),"",'Wniosek 2025 r.'!G788)</f>
        <v/>
      </c>
      <c r="H788" s="530"/>
      <c r="I788" s="530"/>
    </row>
    <row r="789" spans="1:9" hidden="1" x14ac:dyDescent="0.25">
      <c r="A789" s="212" t="str">
        <f t="shared" si="56"/>
        <v/>
      </c>
      <c r="B789" s="180" t="str">
        <f t="shared" si="57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529" t="str">
        <f>IF(OR($F$30="",'Wniosek 2025 r.'!G789="",'Wniosek 2025 r.'!G789=0),"",'Wniosek 2025 r.'!G789)</f>
        <v/>
      </c>
      <c r="H789" s="530"/>
      <c r="I789" s="530"/>
    </row>
    <row r="790" spans="1:9" hidden="1" x14ac:dyDescent="0.25">
      <c r="A790" s="212" t="str">
        <f t="shared" si="56"/>
        <v/>
      </c>
      <c r="B790" s="180" t="str">
        <f t="shared" si="57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529" t="str">
        <f>IF(OR($F$30="",'Wniosek 2025 r.'!G790="",'Wniosek 2025 r.'!G790=0),"",'Wniosek 2025 r.'!G790)</f>
        <v/>
      </c>
      <c r="H790" s="530"/>
      <c r="I790" s="530"/>
    </row>
    <row r="791" spans="1:9" hidden="1" x14ac:dyDescent="0.25">
      <c r="A791" s="212" t="str">
        <f t="shared" si="56"/>
        <v/>
      </c>
      <c r="B791" s="180" t="str">
        <f t="shared" si="57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529" t="str">
        <f>IF(OR($F$30="",'Wniosek 2025 r.'!G791="",'Wniosek 2025 r.'!G791=0),"",'Wniosek 2025 r.'!G791)</f>
        <v/>
      </c>
      <c r="H791" s="530"/>
      <c r="I791" s="530"/>
    </row>
    <row r="792" spans="1:9" hidden="1" x14ac:dyDescent="0.25">
      <c r="A792" s="212" t="str">
        <f t="shared" si="56"/>
        <v/>
      </c>
      <c r="B792" s="180" t="str">
        <f t="shared" si="57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529" t="str">
        <f>IF(OR($F$30="",'Wniosek 2025 r.'!G792="",'Wniosek 2025 r.'!G792=0),"",'Wniosek 2025 r.'!G792)</f>
        <v/>
      </c>
      <c r="H792" s="530"/>
      <c r="I792" s="530"/>
    </row>
    <row r="793" spans="1:9" hidden="1" x14ac:dyDescent="0.25">
      <c r="A793" s="212" t="str">
        <f t="shared" si="56"/>
        <v/>
      </c>
      <c r="B793" s="180" t="str">
        <f t="shared" si="57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529" t="str">
        <f>IF(OR($F$30="",'Wniosek 2025 r.'!G793="",'Wniosek 2025 r.'!G793=0),"",'Wniosek 2025 r.'!G793)</f>
        <v/>
      </c>
      <c r="H793" s="530"/>
      <c r="I793" s="530"/>
    </row>
    <row r="794" spans="1:9" hidden="1" x14ac:dyDescent="0.25">
      <c r="A794" s="212" t="str">
        <f t="shared" si="56"/>
        <v/>
      </c>
      <c r="B794" s="180" t="str">
        <f t="shared" si="57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529" t="str">
        <f>IF(OR($F$30="",'Wniosek 2025 r.'!G794="",'Wniosek 2025 r.'!G794=0),"",'Wniosek 2025 r.'!G794)</f>
        <v/>
      </c>
      <c r="H794" s="530"/>
      <c r="I794" s="530"/>
    </row>
    <row r="795" spans="1:9" hidden="1" x14ac:dyDescent="0.25">
      <c r="A795" s="212" t="str">
        <f t="shared" si="56"/>
        <v/>
      </c>
      <c r="B795" s="180" t="str">
        <f t="shared" si="57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529" t="str">
        <f>IF(OR($F$30="",'Wniosek 2025 r.'!G795="",'Wniosek 2025 r.'!G795=0),"",'Wniosek 2025 r.'!G795)</f>
        <v/>
      </c>
      <c r="H795" s="530"/>
      <c r="I795" s="530"/>
    </row>
    <row r="796" spans="1:9" hidden="1" x14ac:dyDescent="0.25">
      <c r="A796" s="212" t="str">
        <f t="shared" si="56"/>
        <v/>
      </c>
      <c r="B796" s="180" t="str">
        <f t="shared" si="57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529" t="str">
        <f>IF(OR($F$30="",'Wniosek 2025 r.'!G796="",'Wniosek 2025 r.'!G796=0),"",'Wniosek 2025 r.'!G796)</f>
        <v/>
      </c>
      <c r="H796" s="530"/>
      <c r="I796" s="530"/>
    </row>
    <row r="797" spans="1:9" hidden="1" x14ac:dyDescent="0.25">
      <c r="A797" s="212" t="str">
        <f t="shared" si="56"/>
        <v/>
      </c>
      <c r="B797" s="180" t="str">
        <f t="shared" si="57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529" t="str">
        <f>IF(OR($F$30="",'Wniosek 2025 r.'!G797="",'Wniosek 2025 r.'!G797=0),"",'Wniosek 2025 r.'!G797)</f>
        <v/>
      </c>
      <c r="H797" s="530"/>
      <c r="I797" s="530"/>
    </row>
    <row r="798" spans="1:9" hidden="1" x14ac:dyDescent="0.25">
      <c r="A798" s="212" t="str">
        <f t="shared" si="56"/>
        <v/>
      </c>
      <c r="B798" s="180" t="str">
        <f t="shared" si="57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529" t="str">
        <f>IF(OR($F$30="",'Wniosek 2025 r.'!G798="",'Wniosek 2025 r.'!G798=0),"",'Wniosek 2025 r.'!G798)</f>
        <v/>
      </c>
      <c r="H798" s="530"/>
      <c r="I798" s="530"/>
    </row>
    <row r="799" spans="1:9" hidden="1" x14ac:dyDescent="0.25">
      <c r="A799" s="212" t="str">
        <f t="shared" si="56"/>
        <v/>
      </c>
      <c r="B799" s="180" t="str">
        <f t="shared" si="57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529" t="str">
        <f>IF(OR($F$30="",'Wniosek 2025 r.'!G799="",'Wniosek 2025 r.'!G799=0),"",'Wniosek 2025 r.'!G799)</f>
        <v/>
      </c>
      <c r="H799" s="530"/>
      <c r="I799" s="530"/>
    </row>
    <row r="800" spans="1:9" hidden="1" x14ac:dyDescent="0.25">
      <c r="A800" s="212" t="str">
        <f t="shared" si="56"/>
        <v/>
      </c>
      <c r="B800" s="180" t="str">
        <f t="shared" si="57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529" t="str">
        <f>IF(OR($F$30="",'Wniosek 2025 r.'!G800="",'Wniosek 2025 r.'!G800=0),"",'Wniosek 2025 r.'!G800)</f>
        <v/>
      </c>
      <c r="H800" s="530"/>
      <c r="I800" s="530"/>
    </row>
    <row r="801" spans="1:9" hidden="1" x14ac:dyDescent="0.25">
      <c r="A801" s="212" t="str">
        <f t="shared" si="56"/>
        <v/>
      </c>
      <c r="B801" s="180" t="str">
        <f t="shared" si="57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529" t="str">
        <f>IF(OR($F$30="",'Wniosek 2025 r.'!G801="",'Wniosek 2025 r.'!G801=0),"",'Wniosek 2025 r.'!G801)</f>
        <v/>
      </c>
      <c r="H801" s="530"/>
      <c r="I801" s="530"/>
    </row>
    <row r="802" spans="1:9" hidden="1" x14ac:dyDescent="0.25">
      <c r="A802" s="212" t="str">
        <f t="shared" si="56"/>
        <v/>
      </c>
      <c r="B802" s="180" t="str">
        <f t="shared" si="57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529" t="str">
        <f>IF(OR($F$30="",'Wniosek 2025 r.'!G802="",'Wniosek 2025 r.'!G802=0),"",'Wniosek 2025 r.'!G802)</f>
        <v/>
      </c>
      <c r="H802" s="530"/>
      <c r="I802" s="530"/>
    </row>
    <row r="803" spans="1:9" hidden="1" x14ac:dyDescent="0.25">
      <c r="A803" s="212" t="str">
        <f t="shared" si="56"/>
        <v/>
      </c>
      <c r="B803" s="180" t="str">
        <f t="shared" si="57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529" t="str">
        <f>IF(OR($F$30="",'Wniosek 2025 r.'!G803="",'Wniosek 2025 r.'!G803=0),"",'Wniosek 2025 r.'!G803)</f>
        <v/>
      </c>
      <c r="H803" s="530"/>
      <c r="I803" s="530"/>
    </row>
    <row r="804" spans="1:9" hidden="1" x14ac:dyDescent="0.25">
      <c r="A804" s="212" t="str">
        <f t="shared" si="56"/>
        <v/>
      </c>
      <c r="B804" s="180" t="str">
        <f t="shared" si="57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529" t="str">
        <f>IF(OR($F$30="",'Wniosek 2025 r.'!G804="",'Wniosek 2025 r.'!G804=0),"",'Wniosek 2025 r.'!G804)</f>
        <v/>
      </c>
      <c r="H804" s="530"/>
      <c r="I804" s="530"/>
    </row>
    <row r="805" spans="1:9" hidden="1" x14ac:dyDescent="0.25">
      <c r="A805" s="212" t="str">
        <f t="shared" ref="A805:A829" si="58">A104</f>
        <v/>
      </c>
      <c r="B805" s="180" t="str">
        <f t="shared" ref="B805:B829" si="59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529" t="str">
        <f>IF(OR($F$30="",'Wniosek 2025 r.'!G805="",'Wniosek 2025 r.'!G805=0),"",'Wniosek 2025 r.'!G805)</f>
        <v/>
      </c>
      <c r="H805" s="530"/>
      <c r="I805" s="530"/>
    </row>
    <row r="806" spans="1:9" hidden="1" x14ac:dyDescent="0.25">
      <c r="A806" s="212" t="str">
        <f t="shared" si="58"/>
        <v/>
      </c>
      <c r="B806" s="180" t="str">
        <f t="shared" si="59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529" t="str">
        <f>IF(OR($F$30="",'Wniosek 2025 r.'!G806="",'Wniosek 2025 r.'!G806=0),"",'Wniosek 2025 r.'!G806)</f>
        <v/>
      </c>
      <c r="H806" s="530"/>
      <c r="I806" s="530"/>
    </row>
    <row r="807" spans="1:9" hidden="1" x14ac:dyDescent="0.25">
      <c r="A807" s="212" t="str">
        <f t="shared" si="58"/>
        <v/>
      </c>
      <c r="B807" s="180" t="str">
        <f t="shared" si="59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529" t="str">
        <f>IF(OR($F$30="",'Wniosek 2025 r.'!G807="",'Wniosek 2025 r.'!G807=0),"",'Wniosek 2025 r.'!G807)</f>
        <v/>
      </c>
      <c r="H807" s="530"/>
      <c r="I807" s="530"/>
    </row>
    <row r="808" spans="1:9" hidden="1" x14ac:dyDescent="0.25">
      <c r="A808" s="212" t="str">
        <f t="shared" si="58"/>
        <v/>
      </c>
      <c r="B808" s="180" t="str">
        <f t="shared" si="59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529" t="str">
        <f>IF(OR($F$30="",'Wniosek 2025 r.'!G808="",'Wniosek 2025 r.'!G808=0),"",'Wniosek 2025 r.'!G808)</f>
        <v/>
      </c>
      <c r="H808" s="530"/>
      <c r="I808" s="530"/>
    </row>
    <row r="809" spans="1:9" hidden="1" x14ac:dyDescent="0.25">
      <c r="A809" s="212" t="str">
        <f t="shared" si="58"/>
        <v/>
      </c>
      <c r="B809" s="180" t="str">
        <f t="shared" si="59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529" t="str">
        <f>IF(OR($F$30="",'Wniosek 2025 r.'!G809="",'Wniosek 2025 r.'!G809=0),"",'Wniosek 2025 r.'!G809)</f>
        <v/>
      </c>
      <c r="H809" s="530"/>
      <c r="I809" s="530"/>
    </row>
    <row r="810" spans="1:9" hidden="1" x14ac:dyDescent="0.25">
      <c r="A810" s="212" t="str">
        <f t="shared" si="58"/>
        <v/>
      </c>
      <c r="B810" s="180" t="str">
        <f t="shared" si="59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529" t="str">
        <f>IF(OR($F$30="",'Wniosek 2025 r.'!G810="",'Wniosek 2025 r.'!G810=0),"",'Wniosek 2025 r.'!G810)</f>
        <v/>
      </c>
      <c r="H810" s="530"/>
      <c r="I810" s="530"/>
    </row>
    <row r="811" spans="1:9" hidden="1" x14ac:dyDescent="0.25">
      <c r="A811" s="212" t="str">
        <f t="shared" si="58"/>
        <v/>
      </c>
      <c r="B811" s="180" t="str">
        <f t="shared" si="59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529" t="str">
        <f>IF(OR($F$30="",'Wniosek 2025 r.'!G811="",'Wniosek 2025 r.'!G811=0),"",'Wniosek 2025 r.'!G811)</f>
        <v/>
      </c>
      <c r="H811" s="530"/>
      <c r="I811" s="530"/>
    </row>
    <row r="812" spans="1:9" hidden="1" x14ac:dyDescent="0.25">
      <c r="A812" s="212" t="str">
        <f t="shared" si="58"/>
        <v/>
      </c>
      <c r="B812" s="180" t="str">
        <f t="shared" si="59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529" t="str">
        <f>IF(OR($F$30="",'Wniosek 2025 r.'!G812="",'Wniosek 2025 r.'!G812=0),"",'Wniosek 2025 r.'!G812)</f>
        <v/>
      </c>
      <c r="H812" s="530"/>
      <c r="I812" s="530"/>
    </row>
    <row r="813" spans="1:9" hidden="1" x14ac:dyDescent="0.25">
      <c r="A813" s="212" t="str">
        <f t="shared" si="58"/>
        <v/>
      </c>
      <c r="B813" s="180" t="str">
        <f t="shared" si="59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529" t="str">
        <f>IF(OR($F$30="",'Wniosek 2025 r.'!G813="",'Wniosek 2025 r.'!G813=0),"",'Wniosek 2025 r.'!G813)</f>
        <v/>
      </c>
      <c r="H813" s="530"/>
      <c r="I813" s="530"/>
    </row>
    <row r="814" spans="1:9" hidden="1" x14ac:dyDescent="0.25">
      <c r="A814" s="212" t="str">
        <f t="shared" si="58"/>
        <v/>
      </c>
      <c r="B814" s="180" t="str">
        <f t="shared" si="59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529" t="str">
        <f>IF(OR($F$30="",'Wniosek 2025 r.'!G814="",'Wniosek 2025 r.'!G814=0),"",'Wniosek 2025 r.'!G814)</f>
        <v/>
      </c>
      <c r="H814" s="530"/>
      <c r="I814" s="530"/>
    </row>
    <row r="815" spans="1:9" hidden="1" x14ac:dyDescent="0.25">
      <c r="A815" s="212" t="str">
        <f t="shared" si="58"/>
        <v/>
      </c>
      <c r="B815" s="180" t="str">
        <f t="shared" si="59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529" t="str">
        <f>IF(OR($F$30="",'Wniosek 2025 r.'!G815="",'Wniosek 2025 r.'!G815=0),"",'Wniosek 2025 r.'!G815)</f>
        <v/>
      </c>
      <c r="H815" s="530"/>
      <c r="I815" s="530"/>
    </row>
    <row r="816" spans="1:9" hidden="1" x14ac:dyDescent="0.25">
      <c r="A816" s="212" t="str">
        <f t="shared" si="58"/>
        <v/>
      </c>
      <c r="B816" s="180" t="str">
        <f t="shared" si="59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529" t="str">
        <f>IF(OR($F$30="",'Wniosek 2025 r.'!G816="",'Wniosek 2025 r.'!G816=0),"",'Wniosek 2025 r.'!G816)</f>
        <v/>
      </c>
      <c r="H816" s="530"/>
      <c r="I816" s="530"/>
    </row>
    <row r="817" spans="1:9" hidden="1" x14ac:dyDescent="0.25">
      <c r="A817" s="212" t="str">
        <f t="shared" si="58"/>
        <v/>
      </c>
      <c r="B817" s="180" t="str">
        <f t="shared" si="59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529" t="str">
        <f>IF(OR($F$30="",'Wniosek 2025 r.'!G817="",'Wniosek 2025 r.'!G817=0),"",'Wniosek 2025 r.'!G817)</f>
        <v/>
      </c>
      <c r="H817" s="530"/>
      <c r="I817" s="530"/>
    </row>
    <row r="818" spans="1:9" hidden="1" x14ac:dyDescent="0.25">
      <c r="A818" s="212" t="str">
        <f t="shared" si="58"/>
        <v/>
      </c>
      <c r="B818" s="180" t="str">
        <f t="shared" si="59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529" t="str">
        <f>IF(OR($F$30="",'Wniosek 2025 r.'!G818="",'Wniosek 2025 r.'!G818=0),"",'Wniosek 2025 r.'!G818)</f>
        <v/>
      </c>
      <c r="H818" s="530"/>
      <c r="I818" s="530"/>
    </row>
    <row r="819" spans="1:9" hidden="1" x14ac:dyDescent="0.25">
      <c r="A819" s="212" t="str">
        <f t="shared" si="58"/>
        <v/>
      </c>
      <c r="B819" s="180" t="str">
        <f t="shared" si="59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529" t="str">
        <f>IF(OR($F$30="",'Wniosek 2025 r.'!G819="",'Wniosek 2025 r.'!G819=0),"",'Wniosek 2025 r.'!G819)</f>
        <v/>
      </c>
      <c r="H819" s="530"/>
      <c r="I819" s="530"/>
    </row>
    <row r="820" spans="1:9" hidden="1" x14ac:dyDescent="0.25">
      <c r="A820" s="212" t="str">
        <f t="shared" si="58"/>
        <v/>
      </c>
      <c r="B820" s="180" t="str">
        <f t="shared" si="59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529" t="str">
        <f>IF(OR($F$30="",'Wniosek 2025 r.'!G820="",'Wniosek 2025 r.'!G820=0),"",'Wniosek 2025 r.'!G820)</f>
        <v/>
      </c>
      <c r="H820" s="530"/>
      <c r="I820" s="530"/>
    </row>
    <row r="821" spans="1:9" hidden="1" x14ac:dyDescent="0.25">
      <c r="A821" s="212" t="str">
        <f t="shared" si="58"/>
        <v/>
      </c>
      <c r="B821" s="180" t="str">
        <f t="shared" si="59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529" t="str">
        <f>IF(OR($F$30="",'Wniosek 2025 r.'!G821="",'Wniosek 2025 r.'!G821=0),"",'Wniosek 2025 r.'!G821)</f>
        <v/>
      </c>
      <c r="H821" s="530"/>
      <c r="I821" s="530"/>
    </row>
    <row r="822" spans="1:9" hidden="1" x14ac:dyDescent="0.25">
      <c r="A822" s="212" t="str">
        <f t="shared" si="58"/>
        <v/>
      </c>
      <c r="B822" s="180" t="str">
        <f t="shared" si="59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529" t="str">
        <f>IF(OR($F$30="",'Wniosek 2025 r.'!G822="",'Wniosek 2025 r.'!G822=0),"",'Wniosek 2025 r.'!G822)</f>
        <v/>
      </c>
      <c r="H822" s="530"/>
      <c r="I822" s="530"/>
    </row>
    <row r="823" spans="1:9" hidden="1" x14ac:dyDescent="0.25">
      <c r="A823" s="212" t="str">
        <f t="shared" si="58"/>
        <v/>
      </c>
      <c r="B823" s="180" t="str">
        <f t="shared" si="59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529" t="str">
        <f>IF(OR($F$30="",'Wniosek 2025 r.'!G823="",'Wniosek 2025 r.'!G823=0),"",'Wniosek 2025 r.'!G823)</f>
        <v/>
      </c>
      <c r="H823" s="530"/>
      <c r="I823" s="530"/>
    </row>
    <row r="824" spans="1:9" hidden="1" x14ac:dyDescent="0.25">
      <c r="A824" s="212" t="str">
        <f t="shared" si="58"/>
        <v/>
      </c>
      <c r="B824" s="180" t="str">
        <f t="shared" si="59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529" t="str">
        <f>IF(OR($F$30="",'Wniosek 2025 r.'!G824="",'Wniosek 2025 r.'!G824=0),"",'Wniosek 2025 r.'!G824)</f>
        <v/>
      </c>
      <c r="H824" s="530"/>
      <c r="I824" s="530"/>
    </row>
    <row r="825" spans="1:9" hidden="1" x14ac:dyDescent="0.25">
      <c r="A825" s="212" t="str">
        <f t="shared" si="58"/>
        <v/>
      </c>
      <c r="B825" s="180" t="str">
        <f t="shared" si="59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529" t="str">
        <f>IF(OR($F$30="",'Wniosek 2025 r.'!G825="",'Wniosek 2025 r.'!G825=0),"",'Wniosek 2025 r.'!G825)</f>
        <v/>
      </c>
      <c r="H825" s="530"/>
      <c r="I825" s="530"/>
    </row>
    <row r="826" spans="1:9" hidden="1" x14ac:dyDescent="0.25">
      <c r="A826" s="212" t="str">
        <f t="shared" si="58"/>
        <v/>
      </c>
      <c r="B826" s="180" t="str">
        <f t="shared" si="59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529" t="str">
        <f>IF(OR($F$30="",'Wniosek 2025 r.'!G826="",'Wniosek 2025 r.'!G826=0),"",'Wniosek 2025 r.'!G826)</f>
        <v/>
      </c>
      <c r="H826" s="530"/>
      <c r="I826" s="530"/>
    </row>
    <row r="827" spans="1:9" hidden="1" x14ac:dyDescent="0.25">
      <c r="A827" s="212" t="str">
        <f t="shared" si="58"/>
        <v/>
      </c>
      <c r="B827" s="180" t="str">
        <f t="shared" si="59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529" t="str">
        <f>IF(OR($F$30="",'Wniosek 2025 r.'!G827="",'Wniosek 2025 r.'!G827=0),"",'Wniosek 2025 r.'!G827)</f>
        <v/>
      </c>
      <c r="H827" s="530"/>
      <c r="I827" s="530"/>
    </row>
    <row r="828" spans="1:9" hidden="1" x14ac:dyDescent="0.25">
      <c r="A828" s="212" t="str">
        <f t="shared" si="58"/>
        <v/>
      </c>
      <c r="B828" s="180" t="str">
        <f t="shared" si="59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529" t="str">
        <f>IF(OR($F$30="",'Wniosek 2025 r.'!G828="",'Wniosek 2025 r.'!G828=0),"",'Wniosek 2025 r.'!G828)</f>
        <v/>
      </c>
      <c r="H828" s="530"/>
      <c r="I828" s="530"/>
    </row>
    <row r="829" spans="1:9" hidden="1" x14ac:dyDescent="0.25">
      <c r="A829" s="212" t="str">
        <f t="shared" si="58"/>
        <v/>
      </c>
      <c r="B829" s="180" t="str">
        <f t="shared" si="59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529" t="str">
        <f>IF(OR($F$30="",'Wniosek 2025 r.'!G829="",'Wniosek 2025 r.'!G829=0),"",'Wniosek 2025 r.'!G829)</f>
        <v/>
      </c>
      <c r="H829" s="530"/>
      <c r="I829" s="530"/>
    </row>
    <row r="830" spans="1:9" hidden="1" x14ac:dyDescent="0.25">
      <c r="A830" s="273" t="str">
        <f t="shared" ref="A830:A850" si="60">A129</f>
        <v/>
      </c>
      <c r="B830" s="180" t="str">
        <f t="shared" ref="B830:B850" si="61">B715</f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529" t="str">
        <f>IF(OR($F$30="",'Wniosek 2025 r.'!G830="",'Wniosek 2025 r.'!G830=0),"",'Wniosek 2025 r.'!G830)</f>
        <v/>
      </c>
      <c r="H830" s="530"/>
      <c r="I830" s="530"/>
    </row>
    <row r="831" spans="1:9" hidden="1" x14ac:dyDescent="0.25">
      <c r="A831" s="273" t="str">
        <f t="shared" si="60"/>
        <v/>
      </c>
      <c r="B831" s="180" t="str">
        <f t="shared" si="61"/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529" t="str">
        <f>IF(OR($F$30="",'Wniosek 2025 r.'!G831="",'Wniosek 2025 r.'!G831=0),"",'Wniosek 2025 r.'!G831)</f>
        <v/>
      </c>
      <c r="H831" s="530"/>
      <c r="I831" s="530"/>
    </row>
    <row r="832" spans="1:9" hidden="1" x14ac:dyDescent="0.25">
      <c r="A832" s="273" t="str">
        <f t="shared" si="60"/>
        <v/>
      </c>
      <c r="B832" s="180" t="str">
        <f t="shared" si="61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529" t="str">
        <f>IF(OR($F$30="",'Wniosek 2025 r.'!G832="",'Wniosek 2025 r.'!G832=0),"",'Wniosek 2025 r.'!G832)</f>
        <v/>
      </c>
      <c r="H832" s="530"/>
      <c r="I832" s="530"/>
    </row>
    <row r="833" spans="1:9" hidden="1" x14ac:dyDescent="0.25">
      <c r="A833" s="273" t="str">
        <f t="shared" si="60"/>
        <v/>
      </c>
      <c r="B833" s="180" t="str">
        <f t="shared" si="61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529" t="str">
        <f>IF(OR($F$30="",'Wniosek 2025 r.'!G833="",'Wniosek 2025 r.'!G833=0),"",'Wniosek 2025 r.'!G833)</f>
        <v/>
      </c>
      <c r="H833" s="530"/>
      <c r="I833" s="530"/>
    </row>
    <row r="834" spans="1:9" hidden="1" x14ac:dyDescent="0.25">
      <c r="A834" s="273" t="str">
        <f t="shared" si="60"/>
        <v/>
      </c>
      <c r="B834" s="180" t="str">
        <f t="shared" si="61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529" t="str">
        <f>IF(OR($F$30="",'Wniosek 2025 r.'!G834="",'Wniosek 2025 r.'!G834=0),"",'Wniosek 2025 r.'!G834)</f>
        <v/>
      </c>
      <c r="H834" s="530"/>
      <c r="I834" s="530"/>
    </row>
    <row r="835" spans="1:9" hidden="1" x14ac:dyDescent="0.25">
      <c r="A835" s="273" t="str">
        <f t="shared" si="60"/>
        <v/>
      </c>
      <c r="B835" s="180" t="str">
        <f t="shared" si="61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529" t="str">
        <f>IF(OR($F$30="",'Wniosek 2025 r.'!G835="",'Wniosek 2025 r.'!G835=0),"",'Wniosek 2025 r.'!G835)</f>
        <v/>
      </c>
      <c r="H835" s="530"/>
      <c r="I835" s="530"/>
    </row>
    <row r="836" spans="1:9" hidden="1" x14ac:dyDescent="0.25">
      <c r="A836" s="273" t="str">
        <f t="shared" si="60"/>
        <v/>
      </c>
      <c r="B836" s="180" t="str">
        <f t="shared" si="61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529" t="str">
        <f>IF(OR($F$30="",'Wniosek 2025 r.'!G836="",'Wniosek 2025 r.'!G836=0),"",'Wniosek 2025 r.'!G836)</f>
        <v/>
      </c>
      <c r="H836" s="530"/>
      <c r="I836" s="530"/>
    </row>
    <row r="837" spans="1:9" hidden="1" x14ac:dyDescent="0.25">
      <c r="A837" s="273" t="str">
        <f t="shared" si="60"/>
        <v/>
      </c>
      <c r="B837" s="180" t="str">
        <f t="shared" si="61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529" t="str">
        <f>IF(OR($F$30="",'Wniosek 2025 r.'!G837="",'Wniosek 2025 r.'!G837=0),"",'Wniosek 2025 r.'!G837)</f>
        <v/>
      </c>
      <c r="H837" s="530"/>
      <c r="I837" s="530"/>
    </row>
    <row r="838" spans="1:9" hidden="1" x14ac:dyDescent="0.25">
      <c r="A838" s="273" t="str">
        <f t="shared" si="60"/>
        <v/>
      </c>
      <c r="B838" s="180" t="str">
        <f t="shared" si="61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529" t="str">
        <f>IF(OR($F$30="",'Wniosek 2025 r.'!G838="",'Wniosek 2025 r.'!G838=0),"",'Wniosek 2025 r.'!G838)</f>
        <v/>
      </c>
      <c r="H838" s="530"/>
      <c r="I838" s="530"/>
    </row>
    <row r="839" spans="1:9" hidden="1" x14ac:dyDescent="0.25">
      <c r="A839" s="273" t="str">
        <f t="shared" si="60"/>
        <v/>
      </c>
      <c r="B839" s="180" t="str">
        <f t="shared" si="61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529" t="str">
        <f>IF(OR($F$30="",'Wniosek 2025 r.'!G839="",'Wniosek 2025 r.'!G839=0),"",'Wniosek 2025 r.'!G839)</f>
        <v/>
      </c>
      <c r="H839" s="530"/>
      <c r="I839" s="530"/>
    </row>
    <row r="840" spans="1:9" hidden="1" x14ac:dyDescent="0.25">
      <c r="A840" s="273" t="str">
        <f t="shared" si="60"/>
        <v/>
      </c>
      <c r="B840" s="180" t="str">
        <f t="shared" si="61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529" t="str">
        <f>IF(OR($F$30="",'Wniosek 2025 r.'!G840="",'Wniosek 2025 r.'!G840=0),"",'Wniosek 2025 r.'!G840)</f>
        <v/>
      </c>
      <c r="H840" s="530"/>
      <c r="I840" s="530"/>
    </row>
    <row r="841" spans="1:9" hidden="1" x14ac:dyDescent="0.25">
      <c r="A841" s="273" t="str">
        <f t="shared" si="60"/>
        <v/>
      </c>
      <c r="B841" s="180" t="str">
        <f t="shared" si="61"/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529" t="str">
        <f>IF(OR($F$30="",'Wniosek 2025 r.'!G841="",'Wniosek 2025 r.'!G841=0),"",'Wniosek 2025 r.'!G841)</f>
        <v/>
      </c>
      <c r="H841" s="530"/>
      <c r="I841" s="530"/>
    </row>
    <row r="842" spans="1:9" hidden="1" x14ac:dyDescent="0.25">
      <c r="A842" s="273" t="str">
        <f t="shared" si="60"/>
        <v/>
      </c>
      <c r="B842" s="180" t="str">
        <f t="shared" si="61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529" t="str">
        <f>IF(OR($F$30="",'Wniosek 2025 r.'!G842="",'Wniosek 2025 r.'!G842=0),"",'Wniosek 2025 r.'!G842)</f>
        <v/>
      </c>
      <c r="H842" s="530"/>
      <c r="I842" s="530"/>
    </row>
    <row r="843" spans="1:9" hidden="1" x14ac:dyDescent="0.25">
      <c r="A843" s="273" t="str">
        <f t="shared" si="60"/>
        <v/>
      </c>
      <c r="B843" s="180" t="str">
        <f t="shared" si="61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529" t="str">
        <f>IF(OR($F$30="",'Wniosek 2025 r.'!G843="",'Wniosek 2025 r.'!G843=0),"",'Wniosek 2025 r.'!G843)</f>
        <v/>
      </c>
      <c r="H843" s="530"/>
      <c r="I843" s="530"/>
    </row>
    <row r="844" spans="1:9" hidden="1" x14ac:dyDescent="0.25">
      <c r="A844" s="273" t="str">
        <f t="shared" si="60"/>
        <v/>
      </c>
      <c r="B844" s="180" t="str">
        <f t="shared" si="61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529" t="str">
        <f>IF(OR($F$30="",'Wniosek 2025 r.'!G844="",'Wniosek 2025 r.'!G844=0),"",'Wniosek 2025 r.'!G844)</f>
        <v/>
      </c>
      <c r="H844" s="530"/>
      <c r="I844" s="530"/>
    </row>
    <row r="845" spans="1:9" hidden="1" x14ac:dyDescent="0.25">
      <c r="A845" s="273" t="str">
        <f t="shared" si="60"/>
        <v/>
      </c>
      <c r="B845" s="180" t="str">
        <f t="shared" si="61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529" t="str">
        <f>IF(OR($F$30="",'Wniosek 2025 r.'!G845="",'Wniosek 2025 r.'!G845=0),"",'Wniosek 2025 r.'!G845)</f>
        <v/>
      </c>
      <c r="H845" s="530"/>
      <c r="I845" s="530"/>
    </row>
    <row r="846" spans="1:9" hidden="1" x14ac:dyDescent="0.25">
      <c r="A846" s="273" t="str">
        <f t="shared" si="60"/>
        <v/>
      </c>
      <c r="B846" s="180" t="str">
        <f t="shared" si="61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529" t="str">
        <f>IF(OR($F$30="",'Wniosek 2025 r.'!G846="",'Wniosek 2025 r.'!G846=0),"",'Wniosek 2025 r.'!G846)</f>
        <v/>
      </c>
      <c r="H846" s="530"/>
      <c r="I846" s="530"/>
    </row>
    <row r="847" spans="1:9" hidden="1" x14ac:dyDescent="0.25">
      <c r="A847" s="273" t="str">
        <f t="shared" si="60"/>
        <v/>
      </c>
      <c r="B847" s="180" t="str">
        <f t="shared" si="61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529" t="str">
        <f>IF(OR($F$30="",'Wniosek 2025 r.'!G847="",'Wniosek 2025 r.'!G847=0),"",'Wniosek 2025 r.'!G847)</f>
        <v/>
      </c>
      <c r="H847" s="530"/>
      <c r="I847" s="530"/>
    </row>
    <row r="848" spans="1:9" hidden="1" x14ac:dyDescent="0.25">
      <c r="A848" s="273" t="str">
        <f t="shared" si="60"/>
        <v/>
      </c>
      <c r="B848" s="180" t="str">
        <f t="shared" si="61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529" t="str">
        <f>IF(OR($F$30="",'Wniosek 2025 r.'!G848="",'Wniosek 2025 r.'!G848=0),"",'Wniosek 2025 r.'!G848)</f>
        <v/>
      </c>
      <c r="H848" s="530"/>
      <c r="I848" s="530"/>
    </row>
    <row r="849" spans="1:10" hidden="1" x14ac:dyDescent="0.25">
      <c r="A849" s="273" t="str">
        <f t="shared" si="60"/>
        <v/>
      </c>
      <c r="B849" s="180" t="str">
        <f t="shared" si="61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529" t="str">
        <f>IF(OR($F$30="",'Wniosek 2025 r.'!G849="",'Wniosek 2025 r.'!G849=0),"",'Wniosek 2025 r.'!G849)</f>
        <v/>
      </c>
      <c r="H849" s="530"/>
      <c r="I849" s="530"/>
    </row>
    <row r="850" spans="1:10" hidden="1" x14ac:dyDescent="0.25">
      <c r="A850" s="273" t="str">
        <f t="shared" si="60"/>
        <v/>
      </c>
      <c r="B850" s="180" t="str">
        <f t="shared" si="61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527" t="s">
        <v>2457</v>
      </c>
      <c r="E855" s="527"/>
      <c r="F855" s="527"/>
      <c r="G855" s="527"/>
      <c r="H855" s="52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528" t="s">
        <v>2458</v>
      </c>
      <c r="E858" s="528"/>
      <c r="F858" s="528"/>
      <c r="G858" s="528"/>
      <c r="H858" s="528"/>
      <c r="I858" s="93"/>
      <c r="J858" s="76"/>
    </row>
    <row r="859" spans="1:10" ht="25.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EiS55qRcR6C7cOsCJemNEmQn3YhYvTkBbj/PiSB4qXHymbY9rDaK9+UEQT47+868u6cLQeg2x+1BlrfyItGM9A==" saltValue="42xeuJ18zVdynBi+g6mDoA==" spinCount="100000" sheet="1" formatColumns="0" formatRows="0" selectLockedCells="1"/>
  <mergeCells count="127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H377:I377"/>
    <mergeCell ref="H378:I378"/>
    <mergeCell ref="H379:I379"/>
    <mergeCell ref="H380:I380"/>
    <mergeCell ref="C486:D4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89:E389"/>
    <mergeCell ref="F389:G389"/>
    <mergeCell ref="H389:I389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H371:I371"/>
    <mergeCell ref="H372:I372"/>
    <mergeCell ref="H373:I373"/>
    <mergeCell ref="H374:I374"/>
    <mergeCell ref="H375:I375"/>
    <mergeCell ref="H376:I376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285" priority="11" operator="lessThan">
      <formula>0.1</formula>
    </cfRule>
  </conditionalFormatting>
  <conditionalFormatting sqref="C165:D274">
    <cfRule type="containsBlanks" dxfId="284" priority="7">
      <formula>LEN(TRIM(C165))=0</formula>
    </cfRule>
  </conditionalFormatting>
  <conditionalFormatting sqref="H40:H149">
    <cfRule type="containsBlanks" dxfId="283" priority="5">
      <formula>LEN(TRIM(H40))=0</formula>
    </cfRule>
  </conditionalFormatting>
  <conditionalFormatting sqref="H281:I390">
    <cfRule type="containsBlanks" dxfId="282" priority="3">
      <formula>LEN(TRIM(H281))=0</formula>
    </cfRule>
  </conditionalFormatting>
  <conditionalFormatting sqref="F40:F149">
    <cfRule type="containsBlanks" dxfId="281" priority="4">
      <formula>LEN(TRIM(F40))=0</formula>
    </cfRule>
  </conditionalFormatting>
  <conditionalFormatting sqref="D857">
    <cfRule type="containsBlanks" dxfId="280" priority="1">
      <formula>LEN(TRIM(D857))=0</formula>
    </cfRule>
  </conditionalFormatting>
  <conditionalFormatting sqref="D853">
    <cfRule type="containsBlanks" dxfId="279" priority="2">
      <formula>LEN(TRIM(D853))=0</formula>
    </cfRule>
  </conditionalFormatting>
  <dataValidations count="9">
    <dataValidation allowBlank="1" showInputMessage="1" showErrorMessage="1" promptTitle="Deficyt" prompt="Wartości deficytu uzupłnią się automatycznie po wypełnieniu załącznika nr 2 - kalkulacji." sqref="C396:D506" xr:uid="{91688CE9-E464-4E0B-8786-A00D5CCD3A14}"/>
    <dataValidation allowBlank="1" showInputMessage="1" showErrorMessage="1" promptTitle="Kwota dopłaty" prompt="Arkusz automatycznie wskazuje maksymalne wartości kwoty dopłaty na podstawie wskazanego deficytu oraz wkładu własnego." sqref="C511:D620" xr:uid="{B04FE50E-F6FF-446D-AF98-D00717ECDFAE}"/>
    <dataValidation allowBlank="1" showInputMessage="1" showErrorMessage="1" promptTitle="Kwota dopłaty" prompt="Arkusz automatycznie sugeruje maksymalne wartości, kwotę dopłaty można jednak edytować w miarę własnych potrzeb." sqref="C510:D510 C621:D621" xr:uid="{6DCA81D6-419D-4D97-AB6A-60D73F12AAD2}"/>
    <dataValidation allowBlank="1" showInputMessage="1" showErrorMessage="1" errorTitle="Błędna data" error="Proszę podać poprawną datę." sqref="G1" xr:uid="{4B0D70C6-2EAD-40DD-917F-54A793155840}"/>
    <dataValidation operator="greaterThan" allowBlank="1" showInputMessage="1" showErrorMessage="1" sqref="E150:G150" xr:uid="{1F483F4E-76DB-46A2-B1D6-3217B4C3AF2E}"/>
    <dataValidation allowBlank="1" showErrorMessage="1" promptTitle="Organizator PTZ" prompt="Proszę wybrać z katologu organizatorów PTZ " sqref="F24:I24" xr:uid="{6E2CFB7F-C783-465D-9BE6-28FBC458772F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A94AE63A-3851-40F3-BC65-ED26E91A20B1}">
      <formula1>48215</formula1>
      <formula2>48579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B83F1D1D-DE22-4F9C-B53A-10FAA3EF1A5E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914462E6-C122-47C4-8834-13CCAFE07F71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CFBE-A3C7-4952-A5A0-22CF6B915232}">
  <sheetPr codeName="Arkusz29">
    <tabColor theme="4" tint="0.39997558519241921"/>
    <pageSetUpPr fitToPage="1"/>
  </sheetPr>
  <dimension ref="A1:N859"/>
  <sheetViews>
    <sheetView view="pageBreakPreview" zoomScaleNormal="100" zoomScaleSheetLayoutView="100" zoomScalePageLayoutView="60" workbookViewId="0">
      <selection activeCell="J751" sqref="J751"/>
    </sheetView>
  </sheetViews>
  <sheetFormatPr defaultColWidth="9.140625" defaultRowHeight="15" x14ac:dyDescent="0.25"/>
  <cols>
    <col min="1" max="1" width="4.7109375" style="9" customWidth="1"/>
    <col min="2" max="2" width="43.28515625" style="9" customWidth="1"/>
    <col min="3" max="3" width="24.85546875" style="9" customWidth="1"/>
    <col min="4" max="4" width="20.85546875" style="9" customWidth="1"/>
    <col min="5" max="5" width="9" style="9" bestFit="1" customWidth="1"/>
    <col min="6" max="6" width="13.85546875" style="9" bestFit="1" customWidth="1"/>
    <col min="7" max="7" width="13.85546875" style="9" customWidth="1"/>
    <col min="8" max="8" width="6.5703125" style="9" customWidth="1"/>
    <col min="9" max="9" width="9.7109375" style="9" customWidth="1"/>
    <col min="10" max="10" width="9" style="9" customWidth="1"/>
    <col min="11" max="11" width="10.5703125" style="9" customWidth="1"/>
    <col min="12" max="12" width="9.140625" style="9" customWidth="1"/>
    <col min="13" max="13" width="7.5703125" style="9" customWidth="1"/>
    <col min="14" max="14" width="5.42578125" style="9" customWidth="1"/>
    <col min="15" max="16384" width="9.140625" style="9"/>
  </cols>
  <sheetData>
    <row r="1" spans="1:13" x14ac:dyDescent="0.25">
      <c r="A1" s="510" t="str">
        <f>IF(C4="","",'Wniosek 2025 r.'!A884:B884&amp;"#"&amp;C621&amp;"#"&amp;C5)</f>
        <v/>
      </c>
      <c r="B1" s="510"/>
      <c r="C1" s="29"/>
      <c r="D1" s="29"/>
      <c r="E1" s="511" t="str">
        <f>IF(F30="","",'Wniosek 2025 r.'!E1:F1)</f>
        <v/>
      </c>
      <c r="F1" s="348"/>
      <c r="G1" s="6" t="str">
        <f>IF(F30="","",'Wniosek 2025 r.'!G1)</f>
        <v/>
      </c>
      <c r="H1" s="7"/>
      <c r="I1" s="7"/>
      <c r="J1" s="8"/>
      <c r="K1" s="8"/>
      <c r="L1" s="8"/>
      <c r="M1" s="8"/>
    </row>
    <row r="2" spans="1:13" x14ac:dyDescent="0.25">
      <c r="A2" s="29"/>
      <c r="B2" s="82"/>
      <c r="C2" s="29"/>
      <c r="D2" s="29"/>
      <c r="E2" s="5"/>
      <c r="F2" s="10" t="s">
        <v>60</v>
      </c>
      <c r="G2" s="25" t="s">
        <v>61</v>
      </c>
      <c r="H2" s="11"/>
      <c r="I2" s="11"/>
    </row>
    <row r="3" spans="1:13" ht="26.25" customHeight="1" x14ac:dyDescent="0.25">
      <c r="A3" s="29"/>
      <c r="B3" s="512" t="s">
        <v>13</v>
      </c>
      <c r="C3" s="512"/>
      <c r="D3" s="83"/>
      <c r="E3" s="84"/>
      <c r="F3" s="84"/>
      <c r="G3" s="85"/>
      <c r="H3" s="85"/>
      <c r="I3" s="29"/>
    </row>
    <row r="4" spans="1:13" ht="21" x14ac:dyDescent="0.25">
      <c r="A4" s="29"/>
      <c r="B4" s="22" t="s">
        <v>9</v>
      </c>
      <c r="C4" s="216" t="str">
        <f>IF($F$30="","",'Wniosek 2025 r.'!C4)</f>
        <v/>
      </c>
      <c r="D4" s="86"/>
      <c r="E4" s="87"/>
      <c r="F4" s="87"/>
      <c r="G4" s="85"/>
      <c r="H4" s="85"/>
      <c r="I4" s="29"/>
    </row>
    <row r="5" spans="1:13" ht="54.95" customHeight="1" x14ac:dyDescent="0.25">
      <c r="A5" s="29"/>
      <c r="B5" s="23" t="s">
        <v>10</v>
      </c>
      <c r="C5" s="294" t="str">
        <f>IF($F$30="","",'Wniosek 2025 r.'!C5)</f>
        <v/>
      </c>
      <c r="D5" s="86"/>
      <c r="E5" s="88"/>
      <c r="F5" s="88"/>
      <c r="G5" s="85"/>
      <c r="H5" s="85"/>
      <c r="I5" s="29"/>
    </row>
    <row r="6" spans="1:13" x14ac:dyDescent="0.25">
      <c r="A6" s="29"/>
      <c r="B6" s="23" t="s">
        <v>11</v>
      </c>
      <c r="C6" s="294" t="str">
        <f>IF($F$30="","",'Wniosek 2025 r.'!C6)</f>
        <v/>
      </c>
      <c r="D6" s="86"/>
      <c r="E6" s="29"/>
      <c r="F6" s="29"/>
      <c r="G6" s="85"/>
      <c r="H6" s="85"/>
      <c r="I6" s="29"/>
    </row>
    <row r="7" spans="1:13" ht="35.1" customHeight="1" x14ac:dyDescent="0.25">
      <c r="A7" s="29"/>
      <c r="B7" s="23" t="s">
        <v>4</v>
      </c>
      <c r="C7" s="294" t="str">
        <f>IF($F$30="","",'Wniosek 2025 r.'!C7)</f>
        <v/>
      </c>
      <c r="D7" s="89"/>
      <c r="E7" s="29"/>
      <c r="F7" s="29"/>
      <c r="G7" s="85"/>
      <c r="H7" s="85"/>
      <c r="I7" s="29"/>
    </row>
    <row r="8" spans="1:13" x14ac:dyDescent="0.25">
      <c r="A8" s="29"/>
      <c r="B8" s="23" t="s">
        <v>8</v>
      </c>
      <c r="C8" s="294" t="str">
        <f>IF($F$30="","",'Wniosek 2025 r.'!C8)</f>
        <v/>
      </c>
      <c r="D8" s="89"/>
      <c r="E8" s="29"/>
      <c r="F8" s="29"/>
      <c r="G8" s="85"/>
      <c r="H8" s="85"/>
      <c r="I8" s="29"/>
    </row>
    <row r="9" spans="1:13" x14ac:dyDescent="0.25">
      <c r="A9" s="29"/>
      <c r="B9" s="23" t="s">
        <v>6</v>
      </c>
      <c r="C9" s="294" t="str">
        <f>IF($F$30="","",'Wniosek 2025 r.'!C9)</f>
        <v/>
      </c>
      <c r="D9" s="89"/>
      <c r="E9" s="29"/>
      <c r="F9" s="29"/>
      <c r="G9" s="85"/>
      <c r="H9" s="85"/>
      <c r="I9" s="29"/>
    </row>
    <row r="10" spans="1:13" x14ac:dyDescent="0.25">
      <c r="A10" s="29"/>
      <c r="B10" s="513" t="s">
        <v>14</v>
      </c>
      <c r="C10" s="513"/>
      <c r="D10" s="90"/>
      <c r="E10" s="29"/>
      <c r="F10" s="29"/>
      <c r="G10" s="85"/>
      <c r="H10" s="85"/>
      <c r="I10" s="29"/>
    </row>
    <row r="11" spans="1:13" x14ac:dyDescent="0.25">
      <c r="A11" s="29"/>
      <c r="B11" s="24" t="s">
        <v>37</v>
      </c>
      <c r="C11" s="217" t="str">
        <f>IF($F$30="","",'Wniosek 2025 r.'!C11)</f>
        <v/>
      </c>
      <c r="D11" s="91"/>
      <c r="E11" s="29"/>
      <c r="F11" s="29"/>
      <c r="G11" s="85"/>
      <c r="H11" s="85"/>
      <c r="I11" s="29"/>
    </row>
    <row r="12" spans="1:13" x14ac:dyDescent="0.25">
      <c r="A12" s="29"/>
      <c r="B12" s="24" t="s">
        <v>12</v>
      </c>
      <c r="C12" s="296" t="str">
        <f>IF($F$30="","",'Wniosek 2025 r.'!C12)</f>
        <v/>
      </c>
      <c r="D12" s="91"/>
      <c r="E12" s="29"/>
      <c r="F12" s="29"/>
      <c r="G12" s="85"/>
      <c r="H12" s="85"/>
      <c r="I12" s="29"/>
    </row>
    <row r="13" spans="1:13" x14ac:dyDescent="0.25">
      <c r="A13" s="29"/>
      <c r="B13" s="24" t="s">
        <v>5</v>
      </c>
      <c r="C13" s="296" t="str">
        <f>IF($F$30="","",'Wniosek 2025 r.'!C13)</f>
        <v/>
      </c>
      <c r="D13" s="86"/>
      <c r="E13" s="29"/>
      <c r="F13" s="29"/>
      <c r="G13" s="85"/>
      <c r="H13" s="85"/>
      <c r="I13" s="29"/>
    </row>
    <row r="14" spans="1:13" x14ac:dyDescent="0.25">
      <c r="A14" s="29"/>
      <c r="B14" s="24" t="s">
        <v>7</v>
      </c>
      <c r="C14" s="296" t="str">
        <f>IF($F$30="","",'Wniosek 2025 r.'!C14)</f>
        <v/>
      </c>
      <c r="D14" s="86"/>
      <c r="E14" s="29"/>
      <c r="F14" s="29"/>
      <c r="G14" s="85"/>
      <c r="H14" s="85"/>
      <c r="I14" s="29"/>
    </row>
    <row r="15" spans="1:13" ht="18.75" customHeight="1" x14ac:dyDescent="0.25">
      <c r="A15" s="29"/>
      <c r="B15" s="92"/>
      <c r="C15" s="92"/>
      <c r="D15" s="92"/>
      <c r="E15" s="349" t="s">
        <v>576</v>
      </c>
      <c r="F15" s="349"/>
      <c r="G15" s="349"/>
      <c r="H15" s="349"/>
      <c r="I15" s="349"/>
    </row>
    <row r="16" spans="1:13" ht="18.75" customHeight="1" x14ac:dyDescent="0.25">
      <c r="A16" s="29"/>
      <c r="B16" s="92"/>
      <c r="C16" s="92"/>
      <c r="D16" s="92"/>
      <c r="E16" s="349"/>
      <c r="F16" s="349"/>
      <c r="G16" s="349"/>
      <c r="H16" s="349"/>
      <c r="I16" s="349"/>
    </row>
    <row r="17" spans="1:14" ht="18.75" customHeight="1" x14ac:dyDescent="0.25">
      <c r="A17" s="29"/>
      <c r="B17" s="92"/>
      <c r="C17" s="92"/>
      <c r="D17" s="92"/>
      <c r="E17" s="349"/>
      <c r="F17" s="349"/>
      <c r="G17" s="349"/>
      <c r="H17" s="349"/>
      <c r="I17" s="349"/>
    </row>
    <row r="18" spans="1:14" ht="18.75" customHeight="1" x14ac:dyDescent="0.25">
      <c r="A18" s="29"/>
      <c r="B18" s="92"/>
      <c r="C18" s="92"/>
      <c r="D18" s="92"/>
      <c r="E18" s="349"/>
      <c r="F18" s="349"/>
      <c r="G18" s="349"/>
      <c r="H18" s="349"/>
      <c r="I18" s="349"/>
    </row>
    <row r="19" spans="1:14" ht="18.75" customHeight="1" x14ac:dyDescent="0.25">
      <c r="A19" s="29"/>
      <c r="B19" s="92"/>
      <c r="C19" s="92"/>
      <c r="D19" s="92"/>
      <c r="E19" s="349"/>
      <c r="F19" s="349"/>
      <c r="G19" s="349"/>
      <c r="H19" s="349"/>
      <c r="I19" s="349"/>
    </row>
    <row r="20" spans="1:14" ht="18.75" x14ac:dyDescent="0.25">
      <c r="A20" s="29"/>
      <c r="B20" s="92"/>
      <c r="C20" s="92"/>
      <c r="D20" s="92"/>
      <c r="E20" s="29"/>
      <c r="F20" s="208"/>
      <c r="G20" s="208"/>
      <c r="H20" s="208"/>
      <c r="I20" s="29"/>
    </row>
    <row r="21" spans="1:14" ht="15" customHeight="1" x14ac:dyDescent="0.25">
      <c r="A21" s="514" t="s">
        <v>2468</v>
      </c>
      <c r="B21" s="514"/>
      <c r="C21" s="514"/>
      <c r="D21" s="514"/>
      <c r="E21" s="514"/>
      <c r="F21" s="514"/>
      <c r="G21" s="514"/>
      <c r="H21" s="514"/>
      <c r="I21" s="514"/>
      <c r="J21" s="12"/>
      <c r="K21" s="12"/>
      <c r="L21" s="12"/>
      <c r="M21" s="12"/>
      <c r="N21" s="12"/>
    </row>
    <row r="22" spans="1:14" ht="33" customHeight="1" x14ac:dyDescent="0.25">
      <c r="A22" s="514"/>
      <c r="B22" s="514"/>
      <c r="C22" s="514"/>
      <c r="D22" s="514"/>
      <c r="E22" s="514"/>
      <c r="F22" s="514"/>
      <c r="G22" s="514"/>
      <c r="H22" s="514"/>
      <c r="I22" s="514"/>
      <c r="J22" s="12"/>
      <c r="K22" s="12"/>
      <c r="L22" s="12"/>
      <c r="M22" s="12"/>
      <c r="N22" s="12"/>
    </row>
    <row r="23" spans="1:14" x14ac:dyDescent="0.25">
      <c r="A23" s="525" t="s">
        <v>36</v>
      </c>
      <c r="B23" s="525"/>
      <c r="C23" s="525"/>
      <c r="D23" s="525"/>
      <c r="E23" s="525"/>
      <c r="F23" s="525"/>
      <c r="G23" s="525"/>
      <c r="H23" s="525"/>
      <c r="I23" s="525"/>
    </row>
    <row r="24" spans="1:14" ht="28.5" customHeight="1" x14ac:dyDescent="0.25">
      <c r="A24" s="210" t="s">
        <v>0</v>
      </c>
      <c r="B24" s="416" t="s">
        <v>23</v>
      </c>
      <c r="C24" s="356"/>
      <c r="D24" s="356"/>
      <c r="E24" s="357"/>
      <c r="F24" s="506" t="str">
        <f>IF(F30="","",'Wniosek 2025 r.'!F25:I25)</f>
        <v/>
      </c>
      <c r="G24" s="507"/>
      <c r="H24" s="507"/>
      <c r="I24" s="508"/>
    </row>
    <row r="25" spans="1:14" ht="34.5" customHeight="1" x14ac:dyDescent="0.25">
      <c r="A25" s="509" t="s">
        <v>1</v>
      </c>
      <c r="B25" s="424" t="s">
        <v>542</v>
      </c>
      <c r="C25" s="425"/>
      <c r="D25" s="425"/>
      <c r="E25" s="425"/>
      <c r="F25" s="172">
        <f>IF('Wniosek 2025 r.'!F26="","",'Wniosek 2025 r.'!F26)</f>
        <v>14</v>
      </c>
      <c r="G25" s="172" t="str">
        <f>IF(F30="","",'Wniosek 2025 r.'!G26)</f>
        <v/>
      </c>
      <c r="H25" s="172" t="str">
        <f>IF(F30="","",'Wniosek 2025 r.'!H26)</f>
        <v/>
      </c>
      <c r="I25" s="172" t="str">
        <f>IF(F30="","",'Wniosek 2025 r.'!I26)</f>
        <v/>
      </c>
    </row>
    <row r="26" spans="1:14" ht="10.5" customHeight="1" x14ac:dyDescent="0.25">
      <c r="A26" s="427"/>
      <c r="B26" s="425"/>
      <c r="C26" s="425"/>
      <c r="D26" s="425"/>
      <c r="E26" s="425"/>
      <c r="F26" s="122" t="s">
        <v>6</v>
      </c>
      <c r="G26" s="122" t="s">
        <v>8</v>
      </c>
      <c r="H26" s="122" t="s">
        <v>140</v>
      </c>
      <c r="I26" s="122" t="s">
        <v>141</v>
      </c>
    </row>
    <row r="27" spans="1:14" ht="25.5" customHeight="1" x14ac:dyDescent="0.25">
      <c r="A27" s="213" t="s">
        <v>2</v>
      </c>
      <c r="B27" s="440" t="s">
        <v>107</v>
      </c>
      <c r="C27" s="420"/>
      <c r="D27" s="420"/>
      <c r="E27" s="420"/>
      <c r="F27" s="502" t="str">
        <f>IF($F$30="","",'Wniosek 2025 r.'!F28:I28)</f>
        <v/>
      </c>
      <c r="G27" s="502"/>
      <c r="H27" s="502"/>
      <c r="I27" s="502"/>
    </row>
    <row r="28" spans="1:14" ht="20.25" customHeight="1" x14ac:dyDescent="0.25">
      <c r="A28" s="121" t="s">
        <v>3</v>
      </c>
      <c r="B28" s="417" t="s">
        <v>498</v>
      </c>
      <c r="C28" s="418"/>
      <c r="D28" s="418"/>
      <c r="E28" s="418"/>
      <c r="F28" s="502" t="str">
        <f>IF($F$30="","",'Wniosek 2025 r.'!F29:I29)</f>
        <v/>
      </c>
      <c r="G28" s="502"/>
      <c r="H28" s="502"/>
      <c r="I28" s="502"/>
    </row>
    <row r="29" spans="1:14" ht="32.25" customHeight="1" x14ac:dyDescent="0.25">
      <c r="A29" s="121" t="s">
        <v>24</v>
      </c>
      <c r="B29" s="419" t="s">
        <v>499</v>
      </c>
      <c r="C29" s="420"/>
      <c r="D29" s="420"/>
      <c r="E29" s="420"/>
      <c r="F29" s="502" t="str">
        <f>IF($F$30="","",'Wniosek 2025 r.'!F30:I30)</f>
        <v/>
      </c>
      <c r="G29" s="502"/>
      <c r="H29" s="502"/>
      <c r="I29" s="502"/>
    </row>
    <row r="30" spans="1:14" ht="60" customHeight="1" x14ac:dyDescent="0.25">
      <c r="A30" s="121" t="s">
        <v>25</v>
      </c>
      <c r="B30" s="503" t="s">
        <v>105</v>
      </c>
      <c r="C30" s="504"/>
      <c r="D30" s="504"/>
      <c r="E30" s="504"/>
      <c r="F30" s="505" t="str">
        <f>IF('Wniosek 2025 r.'!J32&lt;9,"",'Wniosek 2025 r.'!F31:I31)</f>
        <v/>
      </c>
      <c r="G30" s="505"/>
      <c r="H30" s="505"/>
      <c r="I30" s="505"/>
    </row>
    <row r="31" spans="1:14" ht="24.75" customHeight="1" x14ac:dyDescent="0.25">
      <c r="A31" s="447" t="s">
        <v>559</v>
      </c>
      <c r="B31" s="448"/>
      <c r="C31" s="448"/>
      <c r="D31" s="448"/>
      <c r="E31" s="448"/>
      <c r="F31" s="448"/>
      <c r="G31" s="448"/>
      <c r="H31" s="448"/>
      <c r="I31" s="448"/>
    </row>
    <row r="32" spans="1:14" ht="24.75" hidden="1" customHeight="1" x14ac:dyDescent="0.25">
      <c r="A32" s="263"/>
      <c r="B32" s="264"/>
      <c r="C32" s="264"/>
      <c r="D32" s="264"/>
      <c r="E32" s="264"/>
      <c r="F32" s="264"/>
      <c r="G32" s="264"/>
      <c r="H32" s="264"/>
      <c r="I32" s="264"/>
    </row>
    <row r="33" spans="1:9" ht="24.75" hidden="1" customHeight="1" x14ac:dyDescent="0.25">
      <c r="A33" s="263"/>
      <c r="B33" s="264"/>
      <c r="C33" s="264"/>
      <c r="D33" s="264"/>
      <c r="E33" s="264"/>
      <c r="F33" s="264"/>
      <c r="G33" s="264"/>
      <c r="H33" s="264"/>
      <c r="I33" s="264"/>
    </row>
    <row r="34" spans="1:9" ht="24.75" hidden="1" customHeight="1" x14ac:dyDescent="0.25">
      <c r="A34" s="263"/>
      <c r="B34" s="264"/>
      <c r="C34" s="264"/>
      <c r="D34" s="264"/>
      <c r="E34" s="264"/>
      <c r="F34" s="264"/>
      <c r="G34" s="264"/>
      <c r="H34" s="264"/>
      <c r="I34" s="264"/>
    </row>
    <row r="35" spans="1:9" ht="24.75" hidden="1" customHeight="1" x14ac:dyDescent="0.25">
      <c r="A35" s="274"/>
      <c r="B35" s="275"/>
      <c r="C35" s="275"/>
      <c r="D35" s="275"/>
      <c r="E35" s="275"/>
      <c r="F35" s="275"/>
      <c r="G35" s="275"/>
      <c r="H35" s="275"/>
      <c r="I35" s="275"/>
    </row>
    <row r="36" spans="1:9" x14ac:dyDescent="0.25">
      <c r="A36" s="214"/>
      <c r="B36" s="215"/>
      <c r="C36" s="215"/>
      <c r="D36" s="215"/>
      <c r="E36" s="215"/>
      <c r="F36" s="215"/>
      <c r="G36" s="215"/>
      <c r="H36" s="215"/>
      <c r="I36" s="215"/>
    </row>
    <row r="37" spans="1:9" ht="59.25" customHeight="1" x14ac:dyDescent="0.25">
      <c r="A37" s="533" t="s">
        <v>42</v>
      </c>
      <c r="B37" s="533"/>
      <c r="C37" s="533"/>
      <c r="D37" s="533"/>
      <c r="E37" s="533"/>
      <c r="F37" s="533"/>
      <c r="G37" s="533"/>
      <c r="H37" s="533"/>
      <c r="I37" s="533"/>
    </row>
    <row r="38" spans="1:9" ht="84" customHeight="1" x14ac:dyDescent="0.25">
      <c r="A38" s="210" t="s">
        <v>39</v>
      </c>
      <c r="B38" s="211" t="s">
        <v>26</v>
      </c>
      <c r="C38" s="211" t="s">
        <v>41</v>
      </c>
      <c r="D38" s="211" t="s">
        <v>27</v>
      </c>
      <c r="E38" s="211" t="s">
        <v>28</v>
      </c>
      <c r="F38" s="116" t="s">
        <v>120</v>
      </c>
      <c r="G38" s="78" t="s">
        <v>50</v>
      </c>
      <c r="H38" s="411" t="s">
        <v>567</v>
      </c>
      <c r="I38" s="412"/>
    </row>
    <row r="39" spans="1:9" ht="15" customHeight="1" x14ac:dyDescent="0.25">
      <c r="A39" s="210"/>
      <c r="B39" s="210">
        <v>1</v>
      </c>
      <c r="C39" s="210">
        <v>2</v>
      </c>
      <c r="D39" s="210">
        <v>3</v>
      </c>
      <c r="E39" s="210">
        <v>4</v>
      </c>
      <c r="F39" s="210">
        <v>5</v>
      </c>
      <c r="G39" s="210">
        <v>6</v>
      </c>
      <c r="H39" s="470">
        <v>7</v>
      </c>
      <c r="I39" s="471"/>
    </row>
    <row r="40" spans="1:9" hidden="1" x14ac:dyDescent="0.25">
      <c r="A40" s="223" t="str">
        <f>IF($F$30="","",'Wniosek 2025 r.'!A40)</f>
        <v/>
      </c>
      <c r="B40" s="223" t="str">
        <f>IF($F$30="","",'Wniosek 2025 r.'!B40)</f>
        <v/>
      </c>
      <c r="C40" s="223" t="str">
        <f>IF($F$30="","",'Wniosek 2025 r.'!C40)</f>
        <v/>
      </c>
      <c r="D40" s="223" t="str">
        <f>IF($F$30="","",'Wniosek 2025 r.'!D40)</f>
        <v/>
      </c>
      <c r="E40" s="223" t="str">
        <f>IF($F$30="","",'Wniosek 2025 r.'!E40)</f>
        <v/>
      </c>
      <c r="F40" s="315"/>
      <c r="G40" s="222" t="str">
        <f>IFERROR(ROUND(C165/E40,0),"")</f>
        <v/>
      </c>
      <c r="H40" s="500"/>
      <c r="I40" s="501"/>
    </row>
    <row r="41" spans="1:9" hidden="1" x14ac:dyDescent="0.25">
      <c r="A41" s="223" t="str">
        <f>IF($F$30="","",'Wniosek 2025 r.'!A41)</f>
        <v/>
      </c>
      <c r="B41" s="223" t="str">
        <f>IF($F$30="","",'Wniosek 2025 r.'!B41)</f>
        <v/>
      </c>
      <c r="C41" s="223" t="str">
        <f>IF($F$30="","",'Wniosek 2025 r.'!C41)</f>
        <v/>
      </c>
      <c r="D41" s="223" t="str">
        <f>IF($F$30="","",'Wniosek 2025 r.'!D41)</f>
        <v/>
      </c>
      <c r="E41" s="223" t="str">
        <f>IF($F$30="","",'Wniosek 2025 r.'!E41)</f>
        <v/>
      </c>
      <c r="F41" s="315"/>
      <c r="G41" s="222" t="str">
        <f t="shared" ref="G41:G104" si="0">IFERROR(ROUND(C166/E41,0),"")</f>
        <v/>
      </c>
      <c r="H41" s="500"/>
      <c r="I41" s="501"/>
    </row>
    <row r="42" spans="1:9" hidden="1" x14ac:dyDescent="0.25">
      <c r="A42" s="223" t="str">
        <f>IF($F$30="","",'Wniosek 2025 r.'!A42)</f>
        <v/>
      </c>
      <c r="B42" s="223" t="str">
        <f>IF($F$30="","",'Wniosek 2025 r.'!B42)</f>
        <v/>
      </c>
      <c r="C42" s="223" t="str">
        <f>IF($F$30="","",'Wniosek 2025 r.'!C42)</f>
        <v/>
      </c>
      <c r="D42" s="223" t="str">
        <f>IF($F$30="","",'Wniosek 2025 r.'!D42)</f>
        <v/>
      </c>
      <c r="E42" s="223" t="str">
        <f>IF($F$30="","",'Wniosek 2025 r.'!E42)</f>
        <v/>
      </c>
      <c r="F42" s="315"/>
      <c r="G42" s="222" t="str">
        <f t="shared" si="0"/>
        <v/>
      </c>
      <c r="H42" s="500"/>
      <c r="I42" s="501"/>
    </row>
    <row r="43" spans="1:9" hidden="1" x14ac:dyDescent="0.25">
      <c r="A43" s="223" t="str">
        <f>IF($F$30="","",'Wniosek 2025 r.'!A43)</f>
        <v/>
      </c>
      <c r="B43" s="223" t="str">
        <f>IF($F$30="","",'Wniosek 2025 r.'!B43)</f>
        <v/>
      </c>
      <c r="C43" s="223" t="str">
        <f>IF($F$30="","",'Wniosek 2025 r.'!C43)</f>
        <v/>
      </c>
      <c r="D43" s="223" t="str">
        <f>IF($F$30="","",'Wniosek 2025 r.'!D43)</f>
        <v/>
      </c>
      <c r="E43" s="223" t="str">
        <f>IF($F$30="","",'Wniosek 2025 r.'!E43)</f>
        <v/>
      </c>
      <c r="F43" s="315"/>
      <c r="G43" s="222" t="str">
        <f t="shared" si="0"/>
        <v/>
      </c>
      <c r="H43" s="500"/>
      <c r="I43" s="501"/>
    </row>
    <row r="44" spans="1:9" hidden="1" x14ac:dyDescent="0.25">
      <c r="A44" s="223" t="str">
        <f>IF($F$30="","",'Wniosek 2025 r.'!A44)</f>
        <v/>
      </c>
      <c r="B44" s="223" t="str">
        <f>IF($F$30="","",'Wniosek 2025 r.'!B44)</f>
        <v/>
      </c>
      <c r="C44" s="223" t="str">
        <f>IF($F$30="","",'Wniosek 2025 r.'!C44)</f>
        <v/>
      </c>
      <c r="D44" s="223" t="str">
        <f>IF($F$30="","",'Wniosek 2025 r.'!D44)</f>
        <v/>
      </c>
      <c r="E44" s="223" t="str">
        <f>IF($F$30="","",'Wniosek 2025 r.'!E44)</f>
        <v/>
      </c>
      <c r="F44" s="315"/>
      <c r="G44" s="222" t="str">
        <f t="shared" si="0"/>
        <v/>
      </c>
      <c r="H44" s="500"/>
      <c r="I44" s="501"/>
    </row>
    <row r="45" spans="1:9" hidden="1" x14ac:dyDescent="0.25">
      <c r="A45" s="223" t="str">
        <f>IF($F$30="","",'Wniosek 2025 r.'!A45)</f>
        <v/>
      </c>
      <c r="B45" s="223" t="str">
        <f>IF($F$30="","",'Wniosek 2025 r.'!B45)</f>
        <v/>
      </c>
      <c r="C45" s="223" t="str">
        <f>IF($F$30="","",'Wniosek 2025 r.'!C45)</f>
        <v/>
      </c>
      <c r="D45" s="223" t="str">
        <f>IF($F$30="","",'Wniosek 2025 r.'!D45)</f>
        <v/>
      </c>
      <c r="E45" s="223" t="str">
        <f>IF($F$30="","",'Wniosek 2025 r.'!E45)</f>
        <v/>
      </c>
      <c r="F45" s="315"/>
      <c r="G45" s="222" t="str">
        <f t="shared" si="0"/>
        <v/>
      </c>
      <c r="H45" s="500"/>
      <c r="I45" s="501"/>
    </row>
    <row r="46" spans="1:9" hidden="1" x14ac:dyDescent="0.25">
      <c r="A46" s="223" t="str">
        <f>IF($F$30="","",'Wniosek 2025 r.'!A46)</f>
        <v/>
      </c>
      <c r="B46" s="223" t="str">
        <f>IF($F$30="","",'Wniosek 2025 r.'!B46)</f>
        <v/>
      </c>
      <c r="C46" s="223" t="str">
        <f>IF($F$30="","",'Wniosek 2025 r.'!C46)</f>
        <v/>
      </c>
      <c r="D46" s="223" t="str">
        <f>IF($F$30="","",'Wniosek 2025 r.'!D46)</f>
        <v/>
      </c>
      <c r="E46" s="223" t="str">
        <f>IF($F$30="","",'Wniosek 2025 r.'!E46)</f>
        <v/>
      </c>
      <c r="F46" s="315"/>
      <c r="G46" s="222" t="str">
        <f t="shared" si="0"/>
        <v/>
      </c>
      <c r="H46" s="500"/>
      <c r="I46" s="501"/>
    </row>
    <row r="47" spans="1:9" hidden="1" x14ac:dyDescent="0.25">
      <c r="A47" s="223" t="str">
        <f>IF($F$30="","",'Wniosek 2025 r.'!A47)</f>
        <v/>
      </c>
      <c r="B47" s="223" t="str">
        <f>IF($F$30="","",'Wniosek 2025 r.'!B47)</f>
        <v/>
      </c>
      <c r="C47" s="223" t="str">
        <f>IF($F$30="","",'Wniosek 2025 r.'!C47)</f>
        <v/>
      </c>
      <c r="D47" s="223" t="str">
        <f>IF($F$30="","",'Wniosek 2025 r.'!D47)</f>
        <v/>
      </c>
      <c r="E47" s="223" t="str">
        <f>IF($F$30="","",'Wniosek 2025 r.'!E47)</f>
        <v/>
      </c>
      <c r="F47" s="315"/>
      <c r="G47" s="222" t="str">
        <f t="shared" si="0"/>
        <v/>
      </c>
      <c r="H47" s="500"/>
      <c r="I47" s="501"/>
    </row>
    <row r="48" spans="1:9" hidden="1" x14ac:dyDescent="0.25">
      <c r="A48" s="223" t="str">
        <f>IF($F$30="","",'Wniosek 2025 r.'!A48)</f>
        <v/>
      </c>
      <c r="B48" s="223" t="str">
        <f>IF($F$30="","",'Wniosek 2025 r.'!B48)</f>
        <v/>
      </c>
      <c r="C48" s="223" t="str">
        <f>IF($F$30="","",'Wniosek 2025 r.'!C48)</f>
        <v/>
      </c>
      <c r="D48" s="223" t="str">
        <f>IF($F$30="","",'Wniosek 2025 r.'!D48)</f>
        <v/>
      </c>
      <c r="E48" s="223" t="str">
        <f>IF($F$30="","",'Wniosek 2025 r.'!E48)</f>
        <v/>
      </c>
      <c r="F48" s="315"/>
      <c r="G48" s="222" t="str">
        <f t="shared" si="0"/>
        <v/>
      </c>
      <c r="H48" s="500"/>
      <c r="I48" s="501"/>
    </row>
    <row r="49" spans="1:9" hidden="1" x14ac:dyDescent="0.25">
      <c r="A49" s="223" t="str">
        <f>IF($F$30="","",'Wniosek 2025 r.'!A49)</f>
        <v/>
      </c>
      <c r="B49" s="223" t="str">
        <f>IF($F$30="","",'Wniosek 2025 r.'!B49)</f>
        <v/>
      </c>
      <c r="C49" s="223" t="str">
        <f>IF($F$30="","",'Wniosek 2025 r.'!C49)</f>
        <v/>
      </c>
      <c r="D49" s="223" t="str">
        <f>IF($F$30="","",'Wniosek 2025 r.'!D49)</f>
        <v/>
      </c>
      <c r="E49" s="223" t="str">
        <f>IF($F$30="","",'Wniosek 2025 r.'!E49)</f>
        <v/>
      </c>
      <c r="F49" s="315"/>
      <c r="G49" s="222" t="str">
        <f t="shared" si="0"/>
        <v/>
      </c>
      <c r="H49" s="500"/>
      <c r="I49" s="501"/>
    </row>
    <row r="50" spans="1:9" hidden="1" x14ac:dyDescent="0.25">
      <c r="A50" s="223" t="str">
        <f>IF($F$30="","",'Wniosek 2025 r.'!A50)</f>
        <v/>
      </c>
      <c r="B50" s="223" t="str">
        <f>IF($F$30="","",'Wniosek 2025 r.'!B50)</f>
        <v/>
      </c>
      <c r="C50" s="223" t="str">
        <f>IF($F$30="","",'Wniosek 2025 r.'!C50)</f>
        <v/>
      </c>
      <c r="D50" s="223" t="str">
        <f>IF($F$30="","",'Wniosek 2025 r.'!D50)</f>
        <v/>
      </c>
      <c r="E50" s="223" t="str">
        <f>IF($F$30="","",'Wniosek 2025 r.'!E50)</f>
        <v/>
      </c>
      <c r="F50" s="315"/>
      <c r="G50" s="222" t="str">
        <f t="shared" si="0"/>
        <v/>
      </c>
      <c r="H50" s="500"/>
      <c r="I50" s="501"/>
    </row>
    <row r="51" spans="1:9" hidden="1" x14ac:dyDescent="0.25">
      <c r="A51" s="223" t="str">
        <f>IF($F$30="","",'Wniosek 2025 r.'!A51)</f>
        <v/>
      </c>
      <c r="B51" s="223" t="str">
        <f>IF($F$30="","",'Wniosek 2025 r.'!B51)</f>
        <v/>
      </c>
      <c r="C51" s="223" t="str">
        <f>IF($F$30="","",'Wniosek 2025 r.'!C51)</f>
        <v/>
      </c>
      <c r="D51" s="223" t="str">
        <f>IF($F$30="","",'Wniosek 2025 r.'!D51)</f>
        <v/>
      </c>
      <c r="E51" s="223" t="str">
        <f>IF($F$30="","",'Wniosek 2025 r.'!E51)</f>
        <v/>
      </c>
      <c r="F51" s="315"/>
      <c r="G51" s="222" t="str">
        <f t="shared" si="0"/>
        <v/>
      </c>
      <c r="H51" s="500"/>
      <c r="I51" s="501"/>
    </row>
    <row r="52" spans="1:9" hidden="1" x14ac:dyDescent="0.25">
      <c r="A52" s="223" t="str">
        <f>IF($F$30="","",'Wniosek 2025 r.'!A52)</f>
        <v/>
      </c>
      <c r="B52" s="223" t="str">
        <f>IF($F$30="","",'Wniosek 2025 r.'!B52)</f>
        <v/>
      </c>
      <c r="C52" s="223" t="str">
        <f>IF($F$30="","",'Wniosek 2025 r.'!C52)</f>
        <v/>
      </c>
      <c r="D52" s="223" t="str">
        <f>IF($F$30="","",'Wniosek 2025 r.'!D52)</f>
        <v/>
      </c>
      <c r="E52" s="223" t="str">
        <f>IF($F$30="","",'Wniosek 2025 r.'!E52)</f>
        <v/>
      </c>
      <c r="F52" s="315"/>
      <c r="G52" s="222" t="str">
        <f t="shared" si="0"/>
        <v/>
      </c>
      <c r="H52" s="500"/>
      <c r="I52" s="501"/>
    </row>
    <row r="53" spans="1:9" hidden="1" x14ac:dyDescent="0.25">
      <c r="A53" s="223" t="str">
        <f>IF($F$30="","",'Wniosek 2025 r.'!A53)</f>
        <v/>
      </c>
      <c r="B53" s="223" t="str">
        <f>IF($F$30="","",'Wniosek 2025 r.'!B53)</f>
        <v/>
      </c>
      <c r="C53" s="223" t="str">
        <f>IF($F$30="","",'Wniosek 2025 r.'!C53)</f>
        <v/>
      </c>
      <c r="D53" s="223" t="str">
        <f>IF($F$30="","",'Wniosek 2025 r.'!D53)</f>
        <v/>
      </c>
      <c r="E53" s="223" t="str">
        <f>IF($F$30="","",'Wniosek 2025 r.'!E53)</f>
        <v/>
      </c>
      <c r="F53" s="315"/>
      <c r="G53" s="222" t="str">
        <f t="shared" si="0"/>
        <v/>
      </c>
      <c r="H53" s="500"/>
      <c r="I53" s="501"/>
    </row>
    <row r="54" spans="1:9" hidden="1" x14ac:dyDescent="0.25">
      <c r="A54" s="223" t="str">
        <f>IF($F$30="","",'Wniosek 2025 r.'!A54)</f>
        <v/>
      </c>
      <c r="B54" s="223" t="str">
        <f>IF($F$30="","",'Wniosek 2025 r.'!B54)</f>
        <v/>
      </c>
      <c r="C54" s="223" t="str">
        <f>IF($F$30="","",'Wniosek 2025 r.'!C54)</f>
        <v/>
      </c>
      <c r="D54" s="223" t="str">
        <f>IF($F$30="","",'Wniosek 2025 r.'!D54)</f>
        <v/>
      </c>
      <c r="E54" s="223" t="str">
        <f>IF($F$30="","",'Wniosek 2025 r.'!E54)</f>
        <v/>
      </c>
      <c r="F54" s="315"/>
      <c r="G54" s="222" t="str">
        <f t="shared" si="0"/>
        <v/>
      </c>
      <c r="H54" s="500"/>
      <c r="I54" s="501"/>
    </row>
    <row r="55" spans="1:9" hidden="1" x14ac:dyDescent="0.25">
      <c r="A55" s="223" t="str">
        <f>IF($F$30="","",'Wniosek 2025 r.'!A55)</f>
        <v/>
      </c>
      <c r="B55" s="223" t="str">
        <f>IF($F$30="","",'Wniosek 2025 r.'!B55)</f>
        <v/>
      </c>
      <c r="C55" s="223" t="str">
        <f>IF($F$30="","",'Wniosek 2025 r.'!C55)</f>
        <v/>
      </c>
      <c r="D55" s="223" t="str">
        <f>IF($F$30="","",'Wniosek 2025 r.'!D55)</f>
        <v/>
      </c>
      <c r="E55" s="223" t="str">
        <f>IF($F$30="","",'Wniosek 2025 r.'!E55)</f>
        <v/>
      </c>
      <c r="F55" s="315"/>
      <c r="G55" s="222" t="str">
        <f t="shared" si="0"/>
        <v/>
      </c>
      <c r="H55" s="500"/>
      <c r="I55" s="501"/>
    </row>
    <row r="56" spans="1:9" hidden="1" x14ac:dyDescent="0.25">
      <c r="A56" s="223" t="str">
        <f>IF($F$30="","",'Wniosek 2025 r.'!A56)</f>
        <v/>
      </c>
      <c r="B56" s="223" t="str">
        <f>IF($F$30="","",'Wniosek 2025 r.'!B56)</f>
        <v/>
      </c>
      <c r="C56" s="223" t="str">
        <f>IF($F$30="","",'Wniosek 2025 r.'!C56)</f>
        <v/>
      </c>
      <c r="D56" s="223" t="str">
        <f>IF($F$30="","",'Wniosek 2025 r.'!D56)</f>
        <v/>
      </c>
      <c r="E56" s="223" t="str">
        <f>IF($F$30="","",'Wniosek 2025 r.'!E56)</f>
        <v/>
      </c>
      <c r="F56" s="315"/>
      <c r="G56" s="222" t="str">
        <f t="shared" si="0"/>
        <v/>
      </c>
      <c r="H56" s="500"/>
      <c r="I56" s="501"/>
    </row>
    <row r="57" spans="1:9" hidden="1" x14ac:dyDescent="0.25">
      <c r="A57" s="223" t="str">
        <f>IF($F$30="","",'Wniosek 2025 r.'!A57)</f>
        <v/>
      </c>
      <c r="B57" s="223" t="str">
        <f>IF($F$30="","",'Wniosek 2025 r.'!B57)</f>
        <v/>
      </c>
      <c r="C57" s="223" t="str">
        <f>IF($F$30="","",'Wniosek 2025 r.'!C57)</f>
        <v/>
      </c>
      <c r="D57" s="223" t="str">
        <f>IF($F$30="","",'Wniosek 2025 r.'!D57)</f>
        <v/>
      </c>
      <c r="E57" s="223" t="str">
        <f>IF($F$30="","",'Wniosek 2025 r.'!E57)</f>
        <v/>
      </c>
      <c r="F57" s="315"/>
      <c r="G57" s="222" t="str">
        <f t="shared" si="0"/>
        <v/>
      </c>
      <c r="H57" s="500"/>
      <c r="I57" s="501"/>
    </row>
    <row r="58" spans="1:9" hidden="1" x14ac:dyDescent="0.25">
      <c r="A58" s="223" t="str">
        <f>IF($F$30="","",'Wniosek 2025 r.'!A58)</f>
        <v/>
      </c>
      <c r="B58" s="223" t="str">
        <f>IF($F$30="","",'Wniosek 2025 r.'!B58)</f>
        <v/>
      </c>
      <c r="C58" s="223" t="str">
        <f>IF($F$30="","",'Wniosek 2025 r.'!C58)</f>
        <v/>
      </c>
      <c r="D58" s="223" t="str">
        <f>IF($F$30="","",'Wniosek 2025 r.'!D58)</f>
        <v/>
      </c>
      <c r="E58" s="223" t="str">
        <f>IF($F$30="","",'Wniosek 2025 r.'!E58)</f>
        <v/>
      </c>
      <c r="F58" s="315"/>
      <c r="G58" s="222" t="str">
        <f t="shared" si="0"/>
        <v/>
      </c>
      <c r="H58" s="500"/>
      <c r="I58" s="501"/>
    </row>
    <row r="59" spans="1:9" hidden="1" x14ac:dyDescent="0.25">
      <c r="A59" s="223" t="str">
        <f>IF($F$30="","",'Wniosek 2025 r.'!A59)</f>
        <v/>
      </c>
      <c r="B59" s="223" t="str">
        <f>IF($F$30="","",'Wniosek 2025 r.'!B59)</f>
        <v/>
      </c>
      <c r="C59" s="223" t="str">
        <f>IF($F$30="","",'Wniosek 2025 r.'!C59)</f>
        <v/>
      </c>
      <c r="D59" s="223" t="str">
        <f>IF($F$30="","",'Wniosek 2025 r.'!D59)</f>
        <v/>
      </c>
      <c r="E59" s="223" t="str">
        <f>IF($F$30="","",'Wniosek 2025 r.'!E59)</f>
        <v/>
      </c>
      <c r="F59" s="315"/>
      <c r="G59" s="222" t="str">
        <f t="shared" si="0"/>
        <v/>
      </c>
      <c r="H59" s="500"/>
      <c r="I59" s="501"/>
    </row>
    <row r="60" spans="1:9" hidden="1" x14ac:dyDescent="0.25">
      <c r="A60" s="223" t="str">
        <f>IF($F$30="","",'Wniosek 2025 r.'!A60)</f>
        <v/>
      </c>
      <c r="B60" s="223" t="str">
        <f>IF($F$30="","",'Wniosek 2025 r.'!B60)</f>
        <v/>
      </c>
      <c r="C60" s="223" t="str">
        <f>IF($F$30="","",'Wniosek 2025 r.'!C60)</f>
        <v/>
      </c>
      <c r="D60" s="223" t="str">
        <f>IF($F$30="","",'Wniosek 2025 r.'!D60)</f>
        <v/>
      </c>
      <c r="E60" s="223" t="str">
        <f>IF($F$30="","",'Wniosek 2025 r.'!E60)</f>
        <v/>
      </c>
      <c r="F60" s="315"/>
      <c r="G60" s="222" t="str">
        <f t="shared" si="0"/>
        <v/>
      </c>
      <c r="H60" s="500"/>
      <c r="I60" s="501"/>
    </row>
    <row r="61" spans="1:9" hidden="1" x14ac:dyDescent="0.25">
      <c r="A61" s="223" t="str">
        <f>IF($F$30="","",'Wniosek 2025 r.'!A61)</f>
        <v/>
      </c>
      <c r="B61" s="223" t="str">
        <f>IF($F$30="","",'Wniosek 2025 r.'!B61)</f>
        <v/>
      </c>
      <c r="C61" s="223" t="str">
        <f>IF($F$30="","",'Wniosek 2025 r.'!C61)</f>
        <v/>
      </c>
      <c r="D61" s="223" t="str">
        <f>IF($F$30="","",'Wniosek 2025 r.'!D61)</f>
        <v/>
      </c>
      <c r="E61" s="223" t="str">
        <f>IF($F$30="","",'Wniosek 2025 r.'!E61)</f>
        <v/>
      </c>
      <c r="F61" s="315"/>
      <c r="G61" s="222" t="str">
        <f t="shared" si="0"/>
        <v/>
      </c>
      <c r="H61" s="500"/>
      <c r="I61" s="501"/>
    </row>
    <row r="62" spans="1:9" hidden="1" x14ac:dyDescent="0.25">
      <c r="A62" s="223" t="str">
        <f>IF($F$30="","",'Wniosek 2025 r.'!A62)</f>
        <v/>
      </c>
      <c r="B62" s="223" t="str">
        <f>IF($F$30="","",'Wniosek 2025 r.'!B62)</f>
        <v/>
      </c>
      <c r="C62" s="223" t="str">
        <f>IF($F$30="","",'Wniosek 2025 r.'!C62)</f>
        <v/>
      </c>
      <c r="D62" s="223" t="str">
        <f>IF($F$30="","",'Wniosek 2025 r.'!D62)</f>
        <v/>
      </c>
      <c r="E62" s="223" t="str">
        <f>IF($F$30="","",'Wniosek 2025 r.'!E62)</f>
        <v/>
      </c>
      <c r="F62" s="315"/>
      <c r="G62" s="222" t="str">
        <f t="shared" si="0"/>
        <v/>
      </c>
      <c r="H62" s="500"/>
      <c r="I62" s="501"/>
    </row>
    <row r="63" spans="1:9" hidden="1" x14ac:dyDescent="0.25">
      <c r="A63" s="223" t="str">
        <f>IF($F$30="","",'Wniosek 2025 r.'!A63)</f>
        <v/>
      </c>
      <c r="B63" s="223" t="str">
        <f>IF($F$30="","",'Wniosek 2025 r.'!B63)</f>
        <v/>
      </c>
      <c r="C63" s="223" t="str">
        <f>IF($F$30="","",'Wniosek 2025 r.'!C63)</f>
        <v/>
      </c>
      <c r="D63" s="223" t="str">
        <f>IF($F$30="","",'Wniosek 2025 r.'!D63)</f>
        <v/>
      </c>
      <c r="E63" s="223" t="str">
        <f>IF($F$30="","",'Wniosek 2025 r.'!E63)</f>
        <v/>
      </c>
      <c r="F63" s="315"/>
      <c r="G63" s="222" t="str">
        <f t="shared" si="0"/>
        <v/>
      </c>
      <c r="H63" s="500"/>
      <c r="I63" s="501"/>
    </row>
    <row r="64" spans="1:9" hidden="1" x14ac:dyDescent="0.25">
      <c r="A64" s="223" t="str">
        <f>IF($F$30="","",'Wniosek 2025 r.'!A64)</f>
        <v/>
      </c>
      <c r="B64" s="223" t="str">
        <f>IF($F$30="","",'Wniosek 2025 r.'!B64)</f>
        <v/>
      </c>
      <c r="C64" s="223" t="str">
        <f>IF($F$30="","",'Wniosek 2025 r.'!C64)</f>
        <v/>
      </c>
      <c r="D64" s="223" t="str">
        <f>IF($F$30="","",'Wniosek 2025 r.'!D64)</f>
        <v/>
      </c>
      <c r="E64" s="223" t="str">
        <f>IF($F$30="","",'Wniosek 2025 r.'!E64)</f>
        <v/>
      </c>
      <c r="F64" s="315"/>
      <c r="G64" s="222" t="str">
        <f t="shared" si="0"/>
        <v/>
      </c>
      <c r="H64" s="500"/>
      <c r="I64" s="501"/>
    </row>
    <row r="65" spans="1:9" hidden="1" x14ac:dyDescent="0.25">
      <c r="A65" s="223" t="str">
        <f>IF($F$30="","",'Wniosek 2025 r.'!A65)</f>
        <v/>
      </c>
      <c r="B65" s="223" t="str">
        <f>IF($F$30="","",'Wniosek 2025 r.'!B65)</f>
        <v/>
      </c>
      <c r="C65" s="223" t="str">
        <f>IF($F$30="","",'Wniosek 2025 r.'!C65)</f>
        <v/>
      </c>
      <c r="D65" s="223" t="str">
        <f>IF($F$30="","",'Wniosek 2025 r.'!D65)</f>
        <v/>
      </c>
      <c r="E65" s="223" t="str">
        <f>IF($F$30="","",'Wniosek 2025 r.'!E65)</f>
        <v/>
      </c>
      <c r="F65" s="315"/>
      <c r="G65" s="222" t="str">
        <f t="shared" si="0"/>
        <v/>
      </c>
      <c r="H65" s="500"/>
      <c r="I65" s="501"/>
    </row>
    <row r="66" spans="1:9" hidden="1" x14ac:dyDescent="0.25">
      <c r="A66" s="223" t="str">
        <f>IF($F$30="","",'Wniosek 2025 r.'!A66)</f>
        <v/>
      </c>
      <c r="B66" s="223" t="str">
        <f>IF($F$30="","",'Wniosek 2025 r.'!B66)</f>
        <v/>
      </c>
      <c r="C66" s="223" t="str">
        <f>IF($F$30="","",'Wniosek 2025 r.'!C66)</f>
        <v/>
      </c>
      <c r="D66" s="223" t="str">
        <f>IF($F$30="","",'Wniosek 2025 r.'!D66)</f>
        <v/>
      </c>
      <c r="E66" s="223" t="str">
        <f>IF($F$30="","",'Wniosek 2025 r.'!E66)</f>
        <v/>
      </c>
      <c r="F66" s="315"/>
      <c r="G66" s="222" t="str">
        <f t="shared" si="0"/>
        <v/>
      </c>
      <c r="H66" s="500"/>
      <c r="I66" s="501"/>
    </row>
    <row r="67" spans="1:9" hidden="1" x14ac:dyDescent="0.25">
      <c r="A67" s="223" t="str">
        <f>IF($F$30="","",'Wniosek 2025 r.'!A67)</f>
        <v/>
      </c>
      <c r="B67" s="223" t="str">
        <f>IF($F$30="","",'Wniosek 2025 r.'!B67)</f>
        <v/>
      </c>
      <c r="C67" s="223" t="str">
        <f>IF($F$30="","",'Wniosek 2025 r.'!C67)</f>
        <v/>
      </c>
      <c r="D67" s="223" t="str">
        <f>IF($F$30="","",'Wniosek 2025 r.'!D67)</f>
        <v/>
      </c>
      <c r="E67" s="223" t="str">
        <f>IF($F$30="","",'Wniosek 2025 r.'!E67)</f>
        <v/>
      </c>
      <c r="F67" s="315"/>
      <c r="G67" s="222" t="str">
        <f t="shared" si="0"/>
        <v/>
      </c>
      <c r="H67" s="500"/>
      <c r="I67" s="501"/>
    </row>
    <row r="68" spans="1:9" hidden="1" x14ac:dyDescent="0.25">
      <c r="A68" s="223" t="str">
        <f>IF($F$30="","",'Wniosek 2025 r.'!A68)</f>
        <v/>
      </c>
      <c r="B68" s="223" t="str">
        <f>IF($F$30="","",'Wniosek 2025 r.'!B68)</f>
        <v/>
      </c>
      <c r="C68" s="223" t="str">
        <f>IF($F$30="","",'Wniosek 2025 r.'!C68)</f>
        <v/>
      </c>
      <c r="D68" s="223" t="str">
        <f>IF($F$30="","",'Wniosek 2025 r.'!D68)</f>
        <v/>
      </c>
      <c r="E68" s="223" t="str">
        <f>IF($F$30="","",'Wniosek 2025 r.'!E68)</f>
        <v/>
      </c>
      <c r="F68" s="315"/>
      <c r="G68" s="222" t="str">
        <f t="shared" si="0"/>
        <v/>
      </c>
      <c r="H68" s="500"/>
      <c r="I68" s="501"/>
    </row>
    <row r="69" spans="1:9" hidden="1" x14ac:dyDescent="0.25">
      <c r="A69" s="223" t="str">
        <f>IF($F$30="","",'Wniosek 2025 r.'!A69)</f>
        <v/>
      </c>
      <c r="B69" s="223" t="str">
        <f>IF($F$30="","",'Wniosek 2025 r.'!B69)</f>
        <v/>
      </c>
      <c r="C69" s="223" t="str">
        <f>IF($F$30="","",'Wniosek 2025 r.'!C69)</f>
        <v/>
      </c>
      <c r="D69" s="223" t="str">
        <f>IF($F$30="","",'Wniosek 2025 r.'!D69)</f>
        <v/>
      </c>
      <c r="E69" s="223" t="str">
        <f>IF($F$30="","",'Wniosek 2025 r.'!E69)</f>
        <v/>
      </c>
      <c r="F69" s="315"/>
      <c r="G69" s="222" t="str">
        <f t="shared" si="0"/>
        <v/>
      </c>
      <c r="H69" s="500"/>
      <c r="I69" s="501"/>
    </row>
    <row r="70" spans="1:9" hidden="1" x14ac:dyDescent="0.25">
      <c r="A70" s="223" t="str">
        <f>IF($F$30="","",'Wniosek 2025 r.'!A70)</f>
        <v/>
      </c>
      <c r="B70" s="223" t="str">
        <f>IF($F$30="","",'Wniosek 2025 r.'!B70)</f>
        <v/>
      </c>
      <c r="C70" s="223" t="str">
        <f>IF($F$30="","",'Wniosek 2025 r.'!C70)</f>
        <v/>
      </c>
      <c r="D70" s="223" t="str">
        <f>IF($F$30="","",'Wniosek 2025 r.'!D70)</f>
        <v/>
      </c>
      <c r="E70" s="223" t="str">
        <f>IF($F$30="","",'Wniosek 2025 r.'!E70)</f>
        <v/>
      </c>
      <c r="F70" s="315"/>
      <c r="G70" s="222" t="str">
        <f t="shared" si="0"/>
        <v/>
      </c>
      <c r="H70" s="500"/>
      <c r="I70" s="501"/>
    </row>
    <row r="71" spans="1:9" hidden="1" x14ac:dyDescent="0.25">
      <c r="A71" s="223" t="str">
        <f>IF($F$30="","",'Wniosek 2025 r.'!A71)</f>
        <v/>
      </c>
      <c r="B71" s="223" t="str">
        <f>IF($F$30="","",'Wniosek 2025 r.'!B71)</f>
        <v/>
      </c>
      <c r="C71" s="223" t="str">
        <f>IF($F$30="","",'Wniosek 2025 r.'!C71)</f>
        <v/>
      </c>
      <c r="D71" s="223" t="str">
        <f>IF($F$30="","",'Wniosek 2025 r.'!D71)</f>
        <v/>
      </c>
      <c r="E71" s="223" t="str">
        <f>IF($F$30="","",'Wniosek 2025 r.'!E71)</f>
        <v/>
      </c>
      <c r="F71" s="315"/>
      <c r="G71" s="222" t="str">
        <f t="shared" si="0"/>
        <v/>
      </c>
      <c r="H71" s="500"/>
      <c r="I71" s="501"/>
    </row>
    <row r="72" spans="1:9" hidden="1" x14ac:dyDescent="0.25">
      <c r="A72" s="223" t="str">
        <f>IF($F$30="","",'Wniosek 2025 r.'!A72)</f>
        <v/>
      </c>
      <c r="B72" s="223" t="str">
        <f>IF($F$30="","",'Wniosek 2025 r.'!B72)</f>
        <v/>
      </c>
      <c r="C72" s="223" t="str">
        <f>IF($F$30="","",'Wniosek 2025 r.'!C72)</f>
        <v/>
      </c>
      <c r="D72" s="223" t="str">
        <f>IF($F$30="","",'Wniosek 2025 r.'!D72)</f>
        <v/>
      </c>
      <c r="E72" s="223" t="str">
        <f>IF($F$30="","",'Wniosek 2025 r.'!E72)</f>
        <v/>
      </c>
      <c r="F72" s="315"/>
      <c r="G72" s="222" t="str">
        <f t="shared" si="0"/>
        <v/>
      </c>
      <c r="H72" s="500"/>
      <c r="I72" s="501"/>
    </row>
    <row r="73" spans="1:9" hidden="1" x14ac:dyDescent="0.25">
      <c r="A73" s="223" t="str">
        <f>IF($F$30="","",'Wniosek 2025 r.'!A73)</f>
        <v/>
      </c>
      <c r="B73" s="223" t="str">
        <f>IF($F$30="","",'Wniosek 2025 r.'!B73)</f>
        <v/>
      </c>
      <c r="C73" s="223" t="str">
        <f>IF($F$30="","",'Wniosek 2025 r.'!C73)</f>
        <v/>
      </c>
      <c r="D73" s="223" t="str">
        <f>IF($F$30="","",'Wniosek 2025 r.'!D73)</f>
        <v/>
      </c>
      <c r="E73" s="223" t="str">
        <f>IF($F$30="","",'Wniosek 2025 r.'!E73)</f>
        <v/>
      </c>
      <c r="F73" s="315"/>
      <c r="G73" s="222" t="str">
        <f t="shared" si="0"/>
        <v/>
      </c>
      <c r="H73" s="500"/>
      <c r="I73" s="501"/>
    </row>
    <row r="74" spans="1:9" hidden="1" x14ac:dyDescent="0.25">
      <c r="A74" s="223" t="str">
        <f>IF($F$30="","",'Wniosek 2025 r.'!A74)</f>
        <v/>
      </c>
      <c r="B74" s="223" t="str">
        <f>IF($F$30="","",'Wniosek 2025 r.'!B74)</f>
        <v/>
      </c>
      <c r="C74" s="223" t="str">
        <f>IF($F$30="","",'Wniosek 2025 r.'!C74)</f>
        <v/>
      </c>
      <c r="D74" s="223" t="str">
        <f>IF($F$30="","",'Wniosek 2025 r.'!D74)</f>
        <v/>
      </c>
      <c r="E74" s="223" t="str">
        <f>IF($F$30="","",'Wniosek 2025 r.'!E74)</f>
        <v/>
      </c>
      <c r="F74" s="315"/>
      <c r="G74" s="222" t="str">
        <f t="shared" si="0"/>
        <v/>
      </c>
      <c r="H74" s="500"/>
      <c r="I74" s="501"/>
    </row>
    <row r="75" spans="1:9" hidden="1" x14ac:dyDescent="0.25">
      <c r="A75" s="223" t="str">
        <f>IF($F$30="","",'Wniosek 2025 r.'!A75)</f>
        <v/>
      </c>
      <c r="B75" s="223" t="str">
        <f>IF($F$30="","",'Wniosek 2025 r.'!B75)</f>
        <v/>
      </c>
      <c r="C75" s="223" t="str">
        <f>IF($F$30="","",'Wniosek 2025 r.'!C75)</f>
        <v/>
      </c>
      <c r="D75" s="223" t="str">
        <f>IF($F$30="","",'Wniosek 2025 r.'!D75)</f>
        <v/>
      </c>
      <c r="E75" s="223" t="str">
        <f>IF($F$30="","",'Wniosek 2025 r.'!E75)</f>
        <v/>
      </c>
      <c r="F75" s="315"/>
      <c r="G75" s="222" t="str">
        <f t="shared" si="0"/>
        <v/>
      </c>
      <c r="H75" s="500"/>
      <c r="I75" s="501"/>
    </row>
    <row r="76" spans="1:9" hidden="1" x14ac:dyDescent="0.25">
      <c r="A76" s="223" t="str">
        <f>IF($F$30="","",'Wniosek 2025 r.'!A76)</f>
        <v/>
      </c>
      <c r="B76" s="223" t="str">
        <f>IF($F$30="","",'Wniosek 2025 r.'!B76)</f>
        <v/>
      </c>
      <c r="C76" s="223" t="str">
        <f>IF($F$30="","",'Wniosek 2025 r.'!C76)</f>
        <v/>
      </c>
      <c r="D76" s="223" t="str">
        <f>IF($F$30="","",'Wniosek 2025 r.'!D76)</f>
        <v/>
      </c>
      <c r="E76" s="223" t="str">
        <f>IF($F$30="","",'Wniosek 2025 r.'!E76)</f>
        <v/>
      </c>
      <c r="F76" s="315"/>
      <c r="G76" s="222" t="str">
        <f t="shared" si="0"/>
        <v/>
      </c>
      <c r="H76" s="500"/>
      <c r="I76" s="501"/>
    </row>
    <row r="77" spans="1:9" hidden="1" x14ac:dyDescent="0.25">
      <c r="A77" s="223" t="str">
        <f>IF($F$30="","",'Wniosek 2025 r.'!A77)</f>
        <v/>
      </c>
      <c r="B77" s="223" t="str">
        <f>IF($F$30="","",'Wniosek 2025 r.'!B77)</f>
        <v/>
      </c>
      <c r="C77" s="223" t="str">
        <f>IF($F$30="","",'Wniosek 2025 r.'!C77)</f>
        <v/>
      </c>
      <c r="D77" s="223" t="str">
        <f>IF($F$30="","",'Wniosek 2025 r.'!D77)</f>
        <v/>
      </c>
      <c r="E77" s="223" t="str">
        <f>IF($F$30="","",'Wniosek 2025 r.'!E77)</f>
        <v/>
      </c>
      <c r="F77" s="315"/>
      <c r="G77" s="222" t="str">
        <f t="shared" si="0"/>
        <v/>
      </c>
      <c r="H77" s="500"/>
      <c r="I77" s="501"/>
    </row>
    <row r="78" spans="1:9" hidden="1" x14ac:dyDescent="0.25">
      <c r="A78" s="223" t="str">
        <f>IF($F$30="","",'Wniosek 2025 r.'!A78)</f>
        <v/>
      </c>
      <c r="B78" s="223" t="str">
        <f>IF($F$30="","",'Wniosek 2025 r.'!B78)</f>
        <v/>
      </c>
      <c r="C78" s="223" t="str">
        <f>IF($F$30="","",'Wniosek 2025 r.'!C78)</f>
        <v/>
      </c>
      <c r="D78" s="223" t="str">
        <f>IF($F$30="","",'Wniosek 2025 r.'!D78)</f>
        <v/>
      </c>
      <c r="E78" s="223" t="str">
        <f>IF($F$30="","",'Wniosek 2025 r.'!E78)</f>
        <v/>
      </c>
      <c r="F78" s="315"/>
      <c r="G78" s="222" t="str">
        <f t="shared" si="0"/>
        <v/>
      </c>
      <c r="H78" s="500"/>
      <c r="I78" s="501"/>
    </row>
    <row r="79" spans="1:9" hidden="1" x14ac:dyDescent="0.25">
      <c r="A79" s="223" t="str">
        <f>IF($F$30="","",'Wniosek 2025 r.'!A79)</f>
        <v/>
      </c>
      <c r="B79" s="223" t="str">
        <f>IF($F$30="","",'Wniosek 2025 r.'!B79)</f>
        <v/>
      </c>
      <c r="C79" s="223" t="str">
        <f>IF($F$30="","",'Wniosek 2025 r.'!C79)</f>
        <v/>
      </c>
      <c r="D79" s="223" t="str">
        <f>IF($F$30="","",'Wniosek 2025 r.'!D79)</f>
        <v/>
      </c>
      <c r="E79" s="223" t="str">
        <f>IF($F$30="","",'Wniosek 2025 r.'!E79)</f>
        <v/>
      </c>
      <c r="F79" s="315"/>
      <c r="G79" s="222" t="str">
        <f t="shared" si="0"/>
        <v/>
      </c>
      <c r="H79" s="500"/>
      <c r="I79" s="501"/>
    </row>
    <row r="80" spans="1:9" hidden="1" x14ac:dyDescent="0.25">
      <c r="A80" s="223" t="str">
        <f>IF($F$30="","",'Wniosek 2025 r.'!A80)</f>
        <v/>
      </c>
      <c r="B80" s="223" t="str">
        <f>IF($F$30="","",'Wniosek 2025 r.'!B80)</f>
        <v/>
      </c>
      <c r="C80" s="223" t="str">
        <f>IF($F$30="","",'Wniosek 2025 r.'!C80)</f>
        <v/>
      </c>
      <c r="D80" s="223" t="str">
        <f>IF($F$30="","",'Wniosek 2025 r.'!D80)</f>
        <v/>
      </c>
      <c r="E80" s="223" t="str">
        <f>IF($F$30="","",'Wniosek 2025 r.'!E80)</f>
        <v/>
      </c>
      <c r="F80" s="315"/>
      <c r="G80" s="222" t="str">
        <f t="shared" si="0"/>
        <v/>
      </c>
      <c r="H80" s="500"/>
      <c r="I80" s="501"/>
    </row>
    <row r="81" spans="1:9" hidden="1" x14ac:dyDescent="0.25">
      <c r="A81" s="223" t="str">
        <f>IF($F$30="","",'Wniosek 2025 r.'!A81)</f>
        <v/>
      </c>
      <c r="B81" s="223" t="str">
        <f>IF($F$30="","",'Wniosek 2025 r.'!B81)</f>
        <v/>
      </c>
      <c r="C81" s="223" t="str">
        <f>IF($F$30="","",'Wniosek 2025 r.'!C81)</f>
        <v/>
      </c>
      <c r="D81" s="223" t="str">
        <f>IF($F$30="","",'Wniosek 2025 r.'!D81)</f>
        <v/>
      </c>
      <c r="E81" s="223" t="str">
        <f>IF($F$30="","",'Wniosek 2025 r.'!E81)</f>
        <v/>
      </c>
      <c r="F81" s="315"/>
      <c r="G81" s="222" t="str">
        <f t="shared" si="0"/>
        <v/>
      </c>
      <c r="H81" s="500"/>
      <c r="I81" s="501"/>
    </row>
    <row r="82" spans="1:9" hidden="1" x14ac:dyDescent="0.25">
      <c r="A82" s="223" t="str">
        <f>IF($F$30="","",'Wniosek 2025 r.'!A82)</f>
        <v/>
      </c>
      <c r="B82" s="223" t="str">
        <f>IF($F$30="","",'Wniosek 2025 r.'!B82)</f>
        <v/>
      </c>
      <c r="C82" s="223" t="str">
        <f>IF($F$30="","",'Wniosek 2025 r.'!C82)</f>
        <v/>
      </c>
      <c r="D82" s="223" t="str">
        <f>IF($F$30="","",'Wniosek 2025 r.'!D82)</f>
        <v/>
      </c>
      <c r="E82" s="223" t="str">
        <f>IF($F$30="","",'Wniosek 2025 r.'!E82)</f>
        <v/>
      </c>
      <c r="F82" s="315"/>
      <c r="G82" s="222" t="str">
        <f t="shared" si="0"/>
        <v/>
      </c>
      <c r="H82" s="500"/>
      <c r="I82" s="501"/>
    </row>
    <row r="83" spans="1:9" hidden="1" x14ac:dyDescent="0.25">
      <c r="A83" s="223" t="str">
        <f>IF($F$30="","",'Wniosek 2025 r.'!A83)</f>
        <v/>
      </c>
      <c r="B83" s="223" t="str">
        <f>IF($F$30="","",'Wniosek 2025 r.'!B83)</f>
        <v/>
      </c>
      <c r="C83" s="223" t="str">
        <f>IF($F$30="","",'Wniosek 2025 r.'!C83)</f>
        <v/>
      </c>
      <c r="D83" s="223" t="str">
        <f>IF($F$30="","",'Wniosek 2025 r.'!D83)</f>
        <v/>
      </c>
      <c r="E83" s="223" t="str">
        <f>IF($F$30="","",'Wniosek 2025 r.'!E83)</f>
        <v/>
      </c>
      <c r="F83" s="315"/>
      <c r="G83" s="222" t="str">
        <f t="shared" si="0"/>
        <v/>
      </c>
      <c r="H83" s="500"/>
      <c r="I83" s="501"/>
    </row>
    <row r="84" spans="1:9" hidden="1" x14ac:dyDescent="0.25">
      <c r="A84" s="223" t="str">
        <f>IF($F$30="","",'Wniosek 2025 r.'!A84)</f>
        <v/>
      </c>
      <c r="B84" s="223" t="str">
        <f>IF($F$30="","",'Wniosek 2025 r.'!B84)</f>
        <v/>
      </c>
      <c r="C84" s="223" t="str">
        <f>IF($F$30="","",'Wniosek 2025 r.'!C84)</f>
        <v/>
      </c>
      <c r="D84" s="223" t="str">
        <f>IF($F$30="","",'Wniosek 2025 r.'!D84)</f>
        <v/>
      </c>
      <c r="E84" s="223" t="str">
        <f>IF($F$30="","",'Wniosek 2025 r.'!E84)</f>
        <v/>
      </c>
      <c r="F84" s="315"/>
      <c r="G84" s="222" t="str">
        <f t="shared" si="0"/>
        <v/>
      </c>
      <c r="H84" s="500"/>
      <c r="I84" s="501"/>
    </row>
    <row r="85" spans="1:9" hidden="1" x14ac:dyDescent="0.25">
      <c r="A85" s="223" t="str">
        <f>IF($F$30="","",'Wniosek 2025 r.'!A85)</f>
        <v/>
      </c>
      <c r="B85" s="223" t="str">
        <f>IF($F$30="","",'Wniosek 2025 r.'!B85)</f>
        <v/>
      </c>
      <c r="C85" s="223" t="str">
        <f>IF($F$30="","",'Wniosek 2025 r.'!C85)</f>
        <v/>
      </c>
      <c r="D85" s="223" t="str">
        <f>IF($F$30="","",'Wniosek 2025 r.'!D85)</f>
        <v/>
      </c>
      <c r="E85" s="223" t="str">
        <f>IF($F$30="","",'Wniosek 2025 r.'!E85)</f>
        <v/>
      </c>
      <c r="F85" s="315"/>
      <c r="G85" s="222" t="str">
        <f t="shared" si="0"/>
        <v/>
      </c>
      <c r="H85" s="500"/>
      <c r="I85" s="501"/>
    </row>
    <row r="86" spans="1:9" hidden="1" x14ac:dyDescent="0.25">
      <c r="A86" s="223" t="str">
        <f>IF($F$30="","",'Wniosek 2025 r.'!A86)</f>
        <v/>
      </c>
      <c r="B86" s="223" t="str">
        <f>IF($F$30="","",'Wniosek 2025 r.'!B86)</f>
        <v/>
      </c>
      <c r="C86" s="223" t="str">
        <f>IF($F$30="","",'Wniosek 2025 r.'!C86)</f>
        <v/>
      </c>
      <c r="D86" s="223" t="str">
        <f>IF($F$30="","",'Wniosek 2025 r.'!D86)</f>
        <v/>
      </c>
      <c r="E86" s="223" t="str">
        <f>IF($F$30="","",'Wniosek 2025 r.'!E86)</f>
        <v/>
      </c>
      <c r="F86" s="315"/>
      <c r="G86" s="222" t="str">
        <f t="shared" si="0"/>
        <v/>
      </c>
      <c r="H86" s="500"/>
      <c r="I86" s="501"/>
    </row>
    <row r="87" spans="1:9" hidden="1" x14ac:dyDescent="0.25">
      <c r="A87" s="223" t="str">
        <f>IF($F$30="","",'Wniosek 2025 r.'!A87)</f>
        <v/>
      </c>
      <c r="B87" s="223" t="str">
        <f>IF($F$30="","",'Wniosek 2025 r.'!B87)</f>
        <v/>
      </c>
      <c r="C87" s="223" t="str">
        <f>IF($F$30="","",'Wniosek 2025 r.'!C87)</f>
        <v/>
      </c>
      <c r="D87" s="223" t="str">
        <f>IF($F$30="","",'Wniosek 2025 r.'!D87)</f>
        <v/>
      </c>
      <c r="E87" s="223" t="str">
        <f>IF($F$30="","",'Wniosek 2025 r.'!E87)</f>
        <v/>
      </c>
      <c r="F87" s="315"/>
      <c r="G87" s="222" t="str">
        <f t="shared" si="0"/>
        <v/>
      </c>
      <c r="H87" s="500"/>
      <c r="I87" s="501"/>
    </row>
    <row r="88" spans="1:9" hidden="1" x14ac:dyDescent="0.25">
      <c r="A88" s="223" t="str">
        <f>IF($F$30="","",'Wniosek 2025 r.'!A88)</f>
        <v/>
      </c>
      <c r="B88" s="223" t="str">
        <f>IF($F$30="","",'Wniosek 2025 r.'!B88)</f>
        <v/>
      </c>
      <c r="C88" s="223" t="str">
        <f>IF($F$30="","",'Wniosek 2025 r.'!C88)</f>
        <v/>
      </c>
      <c r="D88" s="223" t="str">
        <f>IF($F$30="","",'Wniosek 2025 r.'!D88)</f>
        <v/>
      </c>
      <c r="E88" s="223" t="str">
        <f>IF($F$30="","",'Wniosek 2025 r.'!E88)</f>
        <v/>
      </c>
      <c r="F88" s="315"/>
      <c r="G88" s="222" t="str">
        <f t="shared" si="0"/>
        <v/>
      </c>
      <c r="H88" s="500"/>
      <c r="I88" s="501"/>
    </row>
    <row r="89" spans="1:9" hidden="1" x14ac:dyDescent="0.25">
      <c r="A89" s="223" t="str">
        <f>IF($F$30="","",'Wniosek 2025 r.'!A89)</f>
        <v/>
      </c>
      <c r="B89" s="223" t="str">
        <f>IF($F$30="","",'Wniosek 2025 r.'!B89)</f>
        <v/>
      </c>
      <c r="C89" s="223" t="str">
        <f>IF($F$30="","",'Wniosek 2025 r.'!C89)</f>
        <v/>
      </c>
      <c r="D89" s="223" t="str">
        <f>IF($F$30="","",'Wniosek 2025 r.'!D89)</f>
        <v/>
      </c>
      <c r="E89" s="223" t="str">
        <f>IF($F$30="","",'Wniosek 2025 r.'!E89)</f>
        <v/>
      </c>
      <c r="F89" s="315"/>
      <c r="G89" s="222" t="str">
        <f t="shared" si="0"/>
        <v/>
      </c>
      <c r="H89" s="500"/>
      <c r="I89" s="501"/>
    </row>
    <row r="90" spans="1:9" hidden="1" x14ac:dyDescent="0.25">
      <c r="A90" s="223" t="str">
        <f>IF($F$30="","",'Wniosek 2025 r.'!A90)</f>
        <v/>
      </c>
      <c r="B90" s="223" t="str">
        <f>IF($F$30="","",'Wniosek 2025 r.'!B90)</f>
        <v/>
      </c>
      <c r="C90" s="223" t="str">
        <f>IF($F$30="","",'Wniosek 2025 r.'!C90)</f>
        <v/>
      </c>
      <c r="D90" s="223" t="str">
        <f>IF($F$30="","",'Wniosek 2025 r.'!D90)</f>
        <v/>
      </c>
      <c r="E90" s="223" t="str">
        <f>IF($F$30="","",'Wniosek 2025 r.'!E90)</f>
        <v/>
      </c>
      <c r="F90" s="315"/>
      <c r="G90" s="222" t="str">
        <f t="shared" si="0"/>
        <v/>
      </c>
      <c r="H90" s="500"/>
      <c r="I90" s="501"/>
    </row>
    <row r="91" spans="1:9" hidden="1" x14ac:dyDescent="0.25">
      <c r="A91" s="223" t="str">
        <f>IF($F$30="","",'Wniosek 2025 r.'!A91)</f>
        <v/>
      </c>
      <c r="B91" s="223" t="str">
        <f>IF($F$30="","",'Wniosek 2025 r.'!B91)</f>
        <v/>
      </c>
      <c r="C91" s="223" t="str">
        <f>IF($F$30="","",'Wniosek 2025 r.'!C91)</f>
        <v/>
      </c>
      <c r="D91" s="223" t="str">
        <f>IF($F$30="","",'Wniosek 2025 r.'!D91)</f>
        <v/>
      </c>
      <c r="E91" s="223" t="str">
        <f>IF($F$30="","",'Wniosek 2025 r.'!E91)</f>
        <v/>
      </c>
      <c r="F91" s="315"/>
      <c r="G91" s="222" t="str">
        <f t="shared" si="0"/>
        <v/>
      </c>
      <c r="H91" s="500"/>
      <c r="I91" s="501"/>
    </row>
    <row r="92" spans="1:9" hidden="1" x14ac:dyDescent="0.25">
      <c r="A92" s="223" t="str">
        <f>IF($F$30="","",'Wniosek 2025 r.'!A92)</f>
        <v/>
      </c>
      <c r="B92" s="223" t="str">
        <f>IF($F$30="","",'Wniosek 2025 r.'!B92)</f>
        <v/>
      </c>
      <c r="C92" s="223" t="str">
        <f>IF($F$30="","",'Wniosek 2025 r.'!C92)</f>
        <v/>
      </c>
      <c r="D92" s="223" t="str">
        <f>IF($F$30="","",'Wniosek 2025 r.'!D92)</f>
        <v/>
      </c>
      <c r="E92" s="223" t="str">
        <f>IF($F$30="","",'Wniosek 2025 r.'!E92)</f>
        <v/>
      </c>
      <c r="F92" s="315"/>
      <c r="G92" s="222" t="str">
        <f t="shared" si="0"/>
        <v/>
      </c>
      <c r="H92" s="500"/>
      <c r="I92" s="501"/>
    </row>
    <row r="93" spans="1:9" hidden="1" x14ac:dyDescent="0.25">
      <c r="A93" s="223" t="str">
        <f>IF($F$30="","",'Wniosek 2025 r.'!A93)</f>
        <v/>
      </c>
      <c r="B93" s="223" t="str">
        <f>IF($F$30="","",'Wniosek 2025 r.'!B93)</f>
        <v/>
      </c>
      <c r="C93" s="223" t="str">
        <f>IF($F$30="","",'Wniosek 2025 r.'!C93)</f>
        <v/>
      </c>
      <c r="D93" s="223" t="str">
        <f>IF($F$30="","",'Wniosek 2025 r.'!D93)</f>
        <v/>
      </c>
      <c r="E93" s="223" t="str">
        <f>IF($F$30="","",'Wniosek 2025 r.'!E93)</f>
        <v/>
      </c>
      <c r="F93" s="315"/>
      <c r="G93" s="222" t="str">
        <f t="shared" si="0"/>
        <v/>
      </c>
      <c r="H93" s="500"/>
      <c r="I93" s="501"/>
    </row>
    <row r="94" spans="1:9" hidden="1" x14ac:dyDescent="0.25">
      <c r="A94" s="223" t="str">
        <f>IF($F$30="","",'Wniosek 2025 r.'!A94)</f>
        <v/>
      </c>
      <c r="B94" s="223" t="str">
        <f>IF($F$30="","",'Wniosek 2025 r.'!B94)</f>
        <v/>
      </c>
      <c r="C94" s="223" t="str">
        <f>IF($F$30="","",'Wniosek 2025 r.'!C94)</f>
        <v/>
      </c>
      <c r="D94" s="223" t="str">
        <f>IF($F$30="","",'Wniosek 2025 r.'!D94)</f>
        <v/>
      </c>
      <c r="E94" s="223" t="str">
        <f>IF($F$30="","",'Wniosek 2025 r.'!E94)</f>
        <v/>
      </c>
      <c r="F94" s="315"/>
      <c r="G94" s="222" t="str">
        <f t="shared" si="0"/>
        <v/>
      </c>
      <c r="H94" s="500"/>
      <c r="I94" s="501"/>
    </row>
    <row r="95" spans="1:9" hidden="1" x14ac:dyDescent="0.25">
      <c r="A95" s="223" t="str">
        <f>IF($F$30="","",'Wniosek 2025 r.'!A95)</f>
        <v/>
      </c>
      <c r="B95" s="223" t="str">
        <f>IF($F$30="","",'Wniosek 2025 r.'!B95)</f>
        <v/>
      </c>
      <c r="C95" s="223" t="str">
        <f>IF($F$30="","",'Wniosek 2025 r.'!C95)</f>
        <v/>
      </c>
      <c r="D95" s="223" t="str">
        <f>IF($F$30="","",'Wniosek 2025 r.'!D95)</f>
        <v/>
      </c>
      <c r="E95" s="223" t="str">
        <f>IF($F$30="","",'Wniosek 2025 r.'!E95)</f>
        <v/>
      </c>
      <c r="F95" s="315"/>
      <c r="G95" s="222" t="str">
        <f t="shared" si="0"/>
        <v/>
      </c>
      <c r="H95" s="500"/>
      <c r="I95" s="501"/>
    </row>
    <row r="96" spans="1:9" hidden="1" x14ac:dyDescent="0.25">
      <c r="A96" s="223" t="str">
        <f>IF($F$30="","",'Wniosek 2025 r.'!A96)</f>
        <v/>
      </c>
      <c r="B96" s="223" t="str">
        <f>IF($F$30="","",'Wniosek 2025 r.'!B96)</f>
        <v/>
      </c>
      <c r="C96" s="223" t="str">
        <f>IF($F$30="","",'Wniosek 2025 r.'!C96)</f>
        <v/>
      </c>
      <c r="D96" s="223" t="str">
        <f>IF($F$30="","",'Wniosek 2025 r.'!D96)</f>
        <v/>
      </c>
      <c r="E96" s="223" t="str">
        <f>IF($F$30="","",'Wniosek 2025 r.'!E96)</f>
        <v/>
      </c>
      <c r="F96" s="315"/>
      <c r="G96" s="222" t="str">
        <f t="shared" si="0"/>
        <v/>
      </c>
      <c r="H96" s="500"/>
      <c r="I96" s="501"/>
    </row>
    <row r="97" spans="1:9" hidden="1" x14ac:dyDescent="0.25">
      <c r="A97" s="223" t="str">
        <f>IF($F$30="","",'Wniosek 2025 r.'!A97)</f>
        <v/>
      </c>
      <c r="B97" s="223" t="str">
        <f>IF($F$30="","",'Wniosek 2025 r.'!B97)</f>
        <v/>
      </c>
      <c r="C97" s="223" t="str">
        <f>IF($F$30="","",'Wniosek 2025 r.'!C97)</f>
        <v/>
      </c>
      <c r="D97" s="223" t="str">
        <f>IF($F$30="","",'Wniosek 2025 r.'!D97)</f>
        <v/>
      </c>
      <c r="E97" s="223" t="str">
        <f>IF($F$30="","",'Wniosek 2025 r.'!E97)</f>
        <v/>
      </c>
      <c r="F97" s="315"/>
      <c r="G97" s="222" t="str">
        <f t="shared" si="0"/>
        <v/>
      </c>
      <c r="H97" s="500"/>
      <c r="I97" s="501"/>
    </row>
    <row r="98" spans="1:9" hidden="1" x14ac:dyDescent="0.25">
      <c r="A98" s="223" t="str">
        <f>IF($F$30="","",'Wniosek 2025 r.'!A98)</f>
        <v/>
      </c>
      <c r="B98" s="223" t="str">
        <f>IF($F$30="","",'Wniosek 2025 r.'!B98)</f>
        <v/>
      </c>
      <c r="C98" s="223" t="str">
        <f>IF($F$30="","",'Wniosek 2025 r.'!C98)</f>
        <v/>
      </c>
      <c r="D98" s="223" t="str">
        <f>IF($F$30="","",'Wniosek 2025 r.'!D98)</f>
        <v/>
      </c>
      <c r="E98" s="223" t="str">
        <f>IF($F$30="","",'Wniosek 2025 r.'!E98)</f>
        <v/>
      </c>
      <c r="F98" s="315"/>
      <c r="G98" s="222" t="str">
        <f t="shared" si="0"/>
        <v/>
      </c>
      <c r="H98" s="500"/>
      <c r="I98" s="501"/>
    </row>
    <row r="99" spans="1:9" hidden="1" x14ac:dyDescent="0.25">
      <c r="A99" s="223" t="str">
        <f>IF($F$30="","",'Wniosek 2025 r.'!A99)</f>
        <v/>
      </c>
      <c r="B99" s="223" t="str">
        <f>IF($F$30="","",'Wniosek 2025 r.'!B99)</f>
        <v/>
      </c>
      <c r="C99" s="223" t="str">
        <f>IF($F$30="","",'Wniosek 2025 r.'!C99)</f>
        <v/>
      </c>
      <c r="D99" s="223" t="str">
        <f>IF($F$30="","",'Wniosek 2025 r.'!D99)</f>
        <v/>
      </c>
      <c r="E99" s="223" t="str">
        <f>IF($F$30="","",'Wniosek 2025 r.'!E99)</f>
        <v/>
      </c>
      <c r="F99" s="315"/>
      <c r="G99" s="222" t="str">
        <f t="shared" si="0"/>
        <v/>
      </c>
      <c r="H99" s="500"/>
      <c r="I99" s="501"/>
    </row>
    <row r="100" spans="1:9" hidden="1" x14ac:dyDescent="0.25">
      <c r="A100" s="223" t="str">
        <f>IF($F$30="","",'Wniosek 2025 r.'!A100)</f>
        <v/>
      </c>
      <c r="B100" s="223" t="str">
        <f>IF($F$30="","",'Wniosek 2025 r.'!B100)</f>
        <v/>
      </c>
      <c r="C100" s="223" t="str">
        <f>IF($F$30="","",'Wniosek 2025 r.'!C100)</f>
        <v/>
      </c>
      <c r="D100" s="223" t="str">
        <f>IF($F$30="","",'Wniosek 2025 r.'!D100)</f>
        <v/>
      </c>
      <c r="E100" s="223" t="str">
        <f>IF($F$30="","",'Wniosek 2025 r.'!E100)</f>
        <v/>
      </c>
      <c r="F100" s="315"/>
      <c r="G100" s="222" t="str">
        <f t="shared" si="0"/>
        <v/>
      </c>
      <c r="H100" s="500"/>
      <c r="I100" s="501"/>
    </row>
    <row r="101" spans="1:9" hidden="1" x14ac:dyDescent="0.25">
      <c r="A101" s="223" t="str">
        <f>IF($F$30="","",'Wniosek 2025 r.'!A101)</f>
        <v/>
      </c>
      <c r="B101" s="223" t="str">
        <f>IF($F$30="","",'Wniosek 2025 r.'!B101)</f>
        <v/>
      </c>
      <c r="C101" s="223" t="str">
        <f>IF($F$30="","",'Wniosek 2025 r.'!C101)</f>
        <v/>
      </c>
      <c r="D101" s="223" t="str">
        <f>IF($F$30="","",'Wniosek 2025 r.'!D101)</f>
        <v/>
      </c>
      <c r="E101" s="223" t="str">
        <f>IF($F$30="","",'Wniosek 2025 r.'!E101)</f>
        <v/>
      </c>
      <c r="F101" s="315"/>
      <c r="G101" s="222" t="str">
        <f t="shared" si="0"/>
        <v/>
      </c>
      <c r="H101" s="500"/>
      <c r="I101" s="501"/>
    </row>
    <row r="102" spans="1:9" hidden="1" x14ac:dyDescent="0.25">
      <c r="A102" s="223" t="str">
        <f>IF($F$30="","",'Wniosek 2025 r.'!A102)</f>
        <v/>
      </c>
      <c r="B102" s="223" t="str">
        <f>IF($F$30="","",'Wniosek 2025 r.'!B102)</f>
        <v/>
      </c>
      <c r="C102" s="223" t="str">
        <f>IF($F$30="","",'Wniosek 2025 r.'!C102)</f>
        <v/>
      </c>
      <c r="D102" s="223" t="str">
        <f>IF($F$30="","",'Wniosek 2025 r.'!D102)</f>
        <v/>
      </c>
      <c r="E102" s="223" t="str">
        <f>IF($F$30="","",'Wniosek 2025 r.'!E102)</f>
        <v/>
      </c>
      <c r="F102" s="315"/>
      <c r="G102" s="222" t="str">
        <f t="shared" si="0"/>
        <v/>
      </c>
      <c r="H102" s="500"/>
      <c r="I102" s="501"/>
    </row>
    <row r="103" spans="1:9" hidden="1" x14ac:dyDescent="0.25">
      <c r="A103" s="223" t="str">
        <f>IF($F$30="","",'Wniosek 2025 r.'!A103)</f>
        <v/>
      </c>
      <c r="B103" s="223" t="str">
        <f>IF($F$30="","",'Wniosek 2025 r.'!B103)</f>
        <v/>
      </c>
      <c r="C103" s="223" t="str">
        <f>IF($F$30="","",'Wniosek 2025 r.'!C103)</f>
        <v/>
      </c>
      <c r="D103" s="223" t="str">
        <f>IF($F$30="","",'Wniosek 2025 r.'!D103)</f>
        <v/>
      </c>
      <c r="E103" s="223" t="str">
        <f>IF($F$30="","",'Wniosek 2025 r.'!E103)</f>
        <v/>
      </c>
      <c r="F103" s="315"/>
      <c r="G103" s="222" t="str">
        <f t="shared" si="0"/>
        <v/>
      </c>
      <c r="H103" s="500"/>
      <c r="I103" s="501"/>
    </row>
    <row r="104" spans="1:9" hidden="1" x14ac:dyDescent="0.25">
      <c r="A104" s="223" t="str">
        <f>IF($F$30="","",'Wniosek 2025 r.'!A104)</f>
        <v/>
      </c>
      <c r="B104" s="223" t="str">
        <f>IF($F$30="","",'Wniosek 2025 r.'!B104)</f>
        <v/>
      </c>
      <c r="C104" s="223" t="str">
        <f>IF($F$30="","",'Wniosek 2025 r.'!C104)</f>
        <v/>
      </c>
      <c r="D104" s="223" t="str">
        <f>IF($F$30="","",'Wniosek 2025 r.'!D104)</f>
        <v/>
      </c>
      <c r="E104" s="223" t="str">
        <f>IF($F$30="","",'Wniosek 2025 r.'!E104)</f>
        <v/>
      </c>
      <c r="F104" s="315"/>
      <c r="G104" s="222" t="str">
        <f t="shared" si="0"/>
        <v/>
      </c>
      <c r="H104" s="500"/>
      <c r="I104" s="501"/>
    </row>
    <row r="105" spans="1:9" hidden="1" x14ac:dyDescent="0.25">
      <c r="A105" s="223" t="str">
        <f>IF($F$30="","",'Wniosek 2025 r.'!A105)</f>
        <v/>
      </c>
      <c r="B105" s="223" t="str">
        <f>IF($F$30="","",'Wniosek 2025 r.'!B105)</f>
        <v/>
      </c>
      <c r="C105" s="223" t="str">
        <f>IF($F$30="","",'Wniosek 2025 r.'!C105)</f>
        <v/>
      </c>
      <c r="D105" s="223" t="str">
        <f>IF($F$30="","",'Wniosek 2025 r.'!D105)</f>
        <v/>
      </c>
      <c r="E105" s="223" t="str">
        <f>IF($F$30="","",'Wniosek 2025 r.'!E105)</f>
        <v/>
      </c>
      <c r="F105" s="315"/>
      <c r="G105" s="222" t="str">
        <f t="shared" ref="G105:G149" si="1">IFERROR(ROUND(C230/E105,0),"")</f>
        <v/>
      </c>
      <c r="H105" s="500"/>
      <c r="I105" s="501"/>
    </row>
    <row r="106" spans="1:9" hidden="1" x14ac:dyDescent="0.25">
      <c r="A106" s="223" t="str">
        <f>IF($F$30="","",'Wniosek 2025 r.'!A106)</f>
        <v/>
      </c>
      <c r="B106" s="223" t="str">
        <f>IF($F$30="","",'Wniosek 2025 r.'!B106)</f>
        <v/>
      </c>
      <c r="C106" s="223" t="str">
        <f>IF($F$30="","",'Wniosek 2025 r.'!C106)</f>
        <v/>
      </c>
      <c r="D106" s="223" t="str">
        <f>IF($F$30="","",'Wniosek 2025 r.'!D106)</f>
        <v/>
      </c>
      <c r="E106" s="223" t="str">
        <f>IF($F$30="","",'Wniosek 2025 r.'!E106)</f>
        <v/>
      </c>
      <c r="F106" s="315"/>
      <c r="G106" s="222" t="str">
        <f t="shared" si="1"/>
        <v/>
      </c>
      <c r="H106" s="500"/>
      <c r="I106" s="501"/>
    </row>
    <row r="107" spans="1:9" hidden="1" x14ac:dyDescent="0.25">
      <c r="A107" s="223" t="str">
        <f>IF($F$30="","",'Wniosek 2025 r.'!A107)</f>
        <v/>
      </c>
      <c r="B107" s="223" t="str">
        <f>IF($F$30="","",'Wniosek 2025 r.'!B107)</f>
        <v/>
      </c>
      <c r="C107" s="223" t="str">
        <f>IF($F$30="","",'Wniosek 2025 r.'!C107)</f>
        <v/>
      </c>
      <c r="D107" s="223" t="str">
        <f>IF($F$30="","",'Wniosek 2025 r.'!D107)</f>
        <v/>
      </c>
      <c r="E107" s="223" t="str">
        <f>IF($F$30="","",'Wniosek 2025 r.'!E107)</f>
        <v/>
      </c>
      <c r="F107" s="315"/>
      <c r="G107" s="222" t="str">
        <f t="shared" si="1"/>
        <v/>
      </c>
      <c r="H107" s="500"/>
      <c r="I107" s="501"/>
    </row>
    <row r="108" spans="1:9" hidden="1" x14ac:dyDescent="0.25">
      <c r="A108" s="223" t="str">
        <f>IF($F$30="","",'Wniosek 2025 r.'!A108)</f>
        <v/>
      </c>
      <c r="B108" s="223" t="str">
        <f>IF($F$30="","",'Wniosek 2025 r.'!B108)</f>
        <v/>
      </c>
      <c r="C108" s="223" t="str">
        <f>IF($F$30="","",'Wniosek 2025 r.'!C108)</f>
        <v/>
      </c>
      <c r="D108" s="223" t="str">
        <f>IF($F$30="","",'Wniosek 2025 r.'!D108)</f>
        <v/>
      </c>
      <c r="E108" s="223" t="str">
        <f>IF($F$30="","",'Wniosek 2025 r.'!E108)</f>
        <v/>
      </c>
      <c r="F108" s="315"/>
      <c r="G108" s="222" t="str">
        <f t="shared" si="1"/>
        <v/>
      </c>
      <c r="H108" s="500"/>
      <c r="I108" s="501"/>
    </row>
    <row r="109" spans="1:9" hidden="1" x14ac:dyDescent="0.25">
      <c r="A109" s="223" t="str">
        <f>IF($F$30="","",'Wniosek 2025 r.'!A109)</f>
        <v/>
      </c>
      <c r="B109" s="223" t="str">
        <f>IF($F$30="","",'Wniosek 2025 r.'!B109)</f>
        <v/>
      </c>
      <c r="C109" s="223" t="str">
        <f>IF($F$30="","",'Wniosek 2025 r.'!C109)</f>
        <v/>
      </c>
      <c r="D109" s="223" t="str">
        <f>IF($F$30="","",'Wniosek 2025 r.'!D109)</f>
        <v/>
      </c>
      <c r="E109" s="223" t="str">
        <f>IF($F$30="","",'Wniosek 2025 r.'!E109)</f>
        <v/>
      </c>
      <c r="F109" s="315"/>
      <c r="G109" s="222" t="str">
        <f t="shared" si="1"/>
        <v/>
      </c>
      <c r="H109" s="500"/>
      <c r="I109" s="501"/>
    </row>
    <row r="110" spans="1:9" hidden="1" x14ac:dyDescent="0.25">
      <c r="A110" s="223" t="str">
        <f>IF($F$30="","",'Wniosek 2025 r.'!A110)</f>
        <v/>
      </c>
      <c r="B110" s="223" t="str">
        <f>IF($F$30="","",'Wniosek 2025 r.'!B110)</f>
        <v/>
      </c>
      <c r="C110" s="223" t="str">
        <f>IF($F$30="","",'Wniosek 2025 r.'!C110)</f>
        <v/>
      </c>
      <c r="D110" s="223" t="str">
        <f>IF($F$30="","",'Wniosek 2025 r.'!D110)</f>
        <v/>
      </c>
      <c r="E110" s="223" t="str">
        <f>IF($F$30="","",'Wniosek 2025 r.'!E110)</f>
        <v/>
      </c>
      <c r="F110" s="315"/>
      <c r="G110" s="222" t="str">
        <f t="shared" si="1"/>
        <v/>
      </c>
      <c r="H110" s="500"/>
      <c r="I110" s="501"/>
    </row>
    <row r="111" spans="1:9" hidden="1" x14ac:dyDescent="0.25">
      <c r="A111" s="223" t="str">
        <f>IF($F$30="","",'Wniosek 2025 r.'!A111)</f>
        <v/>
      </c>
      <c r="B111" s="223" t="str">
        <f>IF($F$30="","",'Wniosek 2025 r.'!B111)</f>
        <v/>
      </c>
      <c r="C111" s="223" t="str">
        <f>IF($F$30="","",'Wniosek 2025 r.'!C111)</f>
        <v/>
      </c>
      <c r="D111" s="223" t="str">
        <f>IF($F$30="","",'Wniosek 2025 r.'!D111)</f>
        <v/>
      </c>
      <c r="E111" s="223" t="str">
        <f>IF($F$30="","",'Wniosek 2025 r.'!E111)</f>
        <v/>
      </c>
      <c r="F111" s="315"/>
      <c r="G111" s="222" t="str">
        <f t="shared" si="1"/>
        <v/>
      </c>
      <c r="H111" s="500"/>
      <c r="I111" s="501"/>
    </row>
    <row r="112" spans="1:9" hidden="1" x14ac:dyDescent="0.25">
      <c r="A112" s="223" t="str">
        <f>IF($F$30="","",'Wniosek 2025 r.'!A112)</f>
        <v/>
      </c>
      <c r="B112" s="223" t="str">
        <f>IF($F$30="","",'Wniosek 2025 r.'!B112)</f>
        <v/>
      </c>
      <c r="C112" s="223" t="str">
        <f>IF($F$30="","",'Wniosek 2025 r.'!C112)</f>
        <v/>
      </c>
      <c r="D112" s="223" t="str">
        <f>IF($F$30="","",'Wniosek 2025 r.'!D112)</f>
        <v/>
      </c>
      <c r="E112" s="223" t="str">
        <f>IF($F$30="","",'Wniosek 2025 r.'!E112)</f>
        <v/>
      </c>
      <c r="F112" s="315"/>
      <c r="G112" s="222" t="str">
        <f t="shared" si="1"/>
        <v/>
      </c>
      <c r="H112" s="500"/>
      <c r="I112" s="501"/>
    </row>
    <row r="113" spans="1:9" hidden="1" x14ac:dyDescent="0.25">
      <c r="A113" s="223" t="str">
        <f>IF($F$30="","",'Wniosek 2025 r.'!A113)</f>
        <v/>
      </c>
      <c r="B113" s="223" t="str">
        <f>IF($F$30="","",'Wniosek 2025 r.'!B113)</f>
        <v/>
      </c>
      <c r="C113" s="223" t="str">
        <f>IF($F$30="","",'Wniosek 2025 r.'!C113)</f>
        <v/>
      </c>
      <c r="D113" s="223" t="str">
        <f>IF($F$30="","",'Wniosek 2025 r.'!D113)</f>
        <v/>
      </c>
      <c r="E113" s="223" t="str">
        <f>IF($F$30="","",'Wniosek 2025 r.'!E113)</f>
        <v/>
      </c>
      <c r="F113" s="315"/>
      <c r="G113" s="222" t="str">
        <f t="shared" si="1"/>
        <v/>
      </c>
      <c r="H113" s="500"/>
      <c r="I113" s="501"/>
    </row>
    <row r="114" spans="1:9" hidden="1" x14ac:dyDescent="0.25">
      <c r="A114" s="223" t="str">
        <f>IF($F$30="","",'Wniosek 2025 r.'!A114)</f>
        <v/>
      </c>
      <c r="B114" s="223" t="str">
        <f>IF($F$30="","",'Wniosek 2025 r.'!B114)</f>
        <v/>
      </c>
      <c r="C114" s="223" t="str">
        <f>IF($F$30="","",'Wniosek 2025 r.'!C114)</f>
        <v/>
      </c>
      <c r="D114" s="223" t="str">
        <f>IF($F$30="","",'Wniosek 2025 r.'!D114)</f>
        <v/>
      </c>
      <c r="E114" s="223" t="str">
        <f>IF($F$30="","",'Wniosek 2025 r.'!E114)</f>
        <v/>
      </c>
      <c r="F114" s="315"/>
      <c r="G114" s="222" t="str">
        <f t="shared" si="1"/>
        <v/>
      </c>
      <c r="H114" s="500"/>
      <c r="I114" s="501"/>
    </row>
    <row r="115" spans="1:9" hidden="1" x14ac:dyDescent="0.25">
      <c r="A115" s="223" t="str">
        <f>IF($F$30="","",'Wniosek 2025 r.'!A115)</f>
        <v/>
      </c>
      <c r="B115" s="223" t="str">
        <f>IF($F$30="","",'Wniosek 2025 r.'!B115)</f>
        <v/>
      </c>
      <c r="C115" s="223" t="str">
        <f>IF($F$30="","",'Wniosek 2025 r.'!C115)</f>
        <v/>
      </c>
      <c r="D115" s="223" t="str">
        <f>IF($F$30="","",'Wniosek 2025 r.'!D115)</f>
        <v/>
      </c>
      <c r="E115" s="223" t="str">
        <f>IF($F$30="","",'Wniosek 2025 r.'!E115)</f>
        <v/>
      </c>
      <c r="F115" s="315"/>
      <c r="G115" s="222" t="str">
        <f t="shared" si="1"/>
        <v/>
      </c>
      <c r="H115" s="500"/>
      <c r="I115" s="501"/>
    </row>
    <row r="116" spans="1:9" hidden="1" x14ac:dyDescent="0.25">
      <c r="A116" s="223" t="str">
        <f>IF($F$30="","",'Wniosek 2025 r.'!A116)</f>
        <v/>
      </c>
      <c r="B116" s="223" t="str">
        <f>IF($F$30="","",'Wniosek 2025 r.'!B116)</f>
        <v/>
      </c>
      <c r="C116" s="223" t="str">
        <f>IF($F$30="","",'Wniosek 2025 r.'!C116)</f>
        <v/>
      </c>
      <c r="D116" s="223" t="str">
        <f>IF($F$30="","",'Wniosek 2025 r.'!D116)</f>
        <v/>
      </c>
      <c r="E116" s="223" t="str">
        <f>IF($F$30="","",'Wniosek 2025 r.'!E116)</f>
        <v/>
      </c>
      <c r="F116" s="315"/>
      <c r="G116" s="222" t="str">
        <f t="shared" si="1"/>
        <v/>
      </c>
      <c r="H116" s="500"/>
      <c r="I116" s="501"/>
    </row>
    <row r="117" spans="1:9" hidden="1" x14ac:dyDescent="0.25">
      <c r="A117" s="223" t="str">
        <f>IF($F$30="","",'Wniosek 2025 r.'!A117)</f>
        <v/>
      </c>
      <c r="B117" s="223" t="str">
        <f>IF($F$30="","",'Wniosek 2025 r.'!B117)</f>
        <v/>
      </c>
      <c r="C117" s="223" t="str">
        <f>IF($F$30="","",'Wniosek 2025 r.'!C117)</f>
        <v/>
      </c>
      <c r="D117" s="223" t="str">
        <f>IF($F$30="","",'Wniosek 2025 r.'!D117)</f>
        <v/>
      </c>
      <c r="E117" s="223" t="str">
        <f>IF($F$30="","",'Wniosek 2025 r.'!E117)</f>
        <v/>
      </c>
      <c r="F117" s="315"/>
      <c r="G117" s="222" t="str">
        <f t="shared" si="1"/>
        <v/>
      </c>
      <c r="H117" s="500"/>
      <c r="I117" s="501"/>
    </row>
    <row r="118" spans="1:9" hidden="1" x14ac:dyDescent="0.25">
      <c r="A118" s="223" t="str">
        <f>IF($F$30="","",'Wniosek 2025 r.'!A118)</f>
        <v/>
      </c>
      <c r="B118" s="223" t="str">
        <f>IF($F$30="","",'Wniosek 2025 r.'!B118)</f>
        <v/>
      </c>
      <c r="C118" s="223" t="str">
        <f>IF($F$30="","",'Wniosek 2025 r.'!C118)</f>
        <v/>
      </c>
      <c r="D118" s="223" t="str">
        <f>IF($F$30="","",'Wniosek 2025 r.'!D118)</f>
        <v/>
      </c>
      <c r="E118" s="223" t="str">
        <f>IF($F$30="","",'Wniosek 2025 r.'!E118)</f>
        <v/>
      </c>
      <c r="F118" s="315"/>
      <c r="G118" s="222" t="str">
        <f t="shared" si="1"/>
        <v/>
      </c>
      <c r="H118" s="500"/>
      <c r="I118" s="501"/>
    </row>
    <row r="119" spans="1:9" hidden="1" x14ac:dyDescent="0.25">
      <c r="A119" s="223" t="str">
        <f>IF($F$30="","",'Wniosek 2025 r.'!A119)</f>
        <v/>
      </c>
      <c r="B119" s="223" t="str">
        <f>IF($F$30="","",'Wniosek 2025 r.'!B119)</f>
        <v/>
      </c>
      <c r="C119" s="223" t="str">
        <f>IF($F$30="","",'Wniosek 2025 r.'!C119)</f>
        <v/>
      </c>
      <c r="D119" s="223" t="str">
        <f>IF($F$30="","",'Wniosek 2025 r.'!D119)</f>
        <v/>
      </c>
      <c r="E119" s="223" t="str">
        <f>IF($F$30="","",'Wniosek 2025 r.'!E119)</f>
        <v/>
      </c>
      <c r="F119" s="315"/>
      <c r="G119" s="222" t="str">
        <f t="shared" si="1"/>
        <v/>
      </c>
      <c r="H119" s="500"/>
      <c r="I119" s="501"/>
    </row>
    <row r="120" spans="1:9" hidden="1" x14ac:dyDescent="0.25">
      <c r="A120" s="223" t="str">
        <f>IF($F$30="","",'Wniosek 2025 r.'!A120)</f>
        <v/>
      </c>
      <c r="B120" s="223" t="str">
        <f>IF($F$30="","",'Wniosek 2025 r.'!B120)</f>
        <v/>
      </c>
      <c r="C120" s="223" t="str">
        <f>IF($F$30="","",'Wniosek 2025 r.'!C120)</f>
        <v/>
      </c>
      <c r="D120" s="223" t="str">
        <f>IF($F$30="","",'Wniosek 2025 r.'!D120)</f>
        <v/>
      </c>
      <c r="E120" s="223" t="str">
        <f>IF($F$30="","",'Wniosek 2025 r.'!E120)</f>
        <v/>
      </c>
      <c r="F120" s="315"/>
      <c r="G120" s="222" t="str">
        <f t="shared" si="1"/>
        <v/>
      </c>
      <c r="H120" s="500"/>
      <c r="I120" s="501"/>
    </row>
    <row r="121" spans="1:9" hidden="1" x14ac:dyDescent="0.25">
      <c r="A121" s="223" t="str">
        <f>IF($F$30="","",'Wniosek 2025 r.'!A121)</f>
        <v/>
      </c>
      <c r="B121" s="223" t="str">
        <f>IF($F$30="","",'Wniosek 2025 r.'!B121)</f>
        <v/>
      </c>
      <c r="C121" s="223" t="str">
        <f>IF($F$30="","",'Wniosek 2025 r.'!C121)</f>
        <v/>
      </c>
      <c r="D121" s="223" t="str">
        <f>IF($F$30="","",'Wniosek 2025 r.'!D121)</f>
        <v/>
      </c>
      <c r="E121" s="223" t="str">
        <f>IF($F$30="","",'Wniosek 2025 r.'!E121)</f>
        <v/>
      </c>
      <c r="F121" s="315"/>
      <c r="G121" s="222" t="str">
        <f t="shared" si="1"/>
        <v/>
      </c>
      <c r="H121" s="500"/>
      <c r="I121" s="501"/>
    </row>
    <row r="122" spans="1:9" hidden="1" x14ac:dyDescent="0.25">
      <c r="A122" s="223" t="str">
        <f>IF($F$30="","",'Wniosek 2025 r.'!A122)</f>
        <v/>
      </c>
      <c r="B122" s="223" t="str">
        <f>IF($F$30="","",'Wniosek 2025 r.'!B122)</f>
        <v/>
      </c>
      <c r="C122" s="223" t="str">
        <f>IF($F$30="","",'Wniosek 2025 r.'!C122)</f>
        <v/>
      </c>
      <c r="D122" s="223" t="str">
        <f>IF($F$30="","",'Wniosek 2025 r.'!D122)</f>
        <v/>
      </c>
      <c r="E122" s="223" t="str">
        <f>IF($F$30="","",'Wniosek 2025 r.'!E122)</f>
        <v/>
      </c>
      <c r="F122" s="315"/>
      <c r="G122" s="222" t="str">
        <f t="shared" si="1"/>
        <v/>
      </c>
      <c r="H122" s="500"/>
      <c r="I122" s="501"/>
    </row>
    <row r="123" spans="1:9" hidden="1" x14ac:dyDescent="0.25">
      <c r="A123" s="223" t="str">
        <f>IF($F$30="","",'Wniosek 2025 r.'!A123)</f>
        <v/>
      </c>
      <c r="B123" s="223" t="str">
        <f>IF($F$30="","",'Wniosek 2025 r.'!B123)</f>
        <v/>
      </c>
      <c r="C123" s="223" t="str">
        <f>IF($F$30="","",'Wniosek 2025 r.'!C123)</f>
        <v/>
      </c>
      <c r="D123" s="223" t="str">
        <f>IF($F$30="","",'Wniosek 2025 r.'!D123)</f>
        <v/>
      </c>
      <c r="E123" s="223" t="str">
        <f>IF($F$30="","",'Wniosek 2025 r.'!E123)</f>
        <v/>
      </c>
      <c r="F123" s="315"/>
      <c r="G123" s="222" t="str">
        <f t="shared" si="1"/>
        <v/>
      </c>
      <c r="H123" s="500"/>
      <c r="I123" s="501"/>
    </row>
    <row r="124" spans="1:9" hidden="1" x14ac:dyDescent="0.25">
      <c r="A124" s="223" t="str">
        <f>IF($F$30="","",'Wniosek 2025 r.'!A124)</f>
        <v/>
      </c>
      <c r="B124" s="223" t="str">
        <f>IF($F$30="","",'Wniosek 2025 r.'!B124)</f>
        <v/>
      </c>
      <c r="C124" s="223" t="str">
        <f>IF($F$30="","",'Wniosek 2025 r.'!C124)</f>
        <v/>
      </c>
      <c r="D124" s="223" t="str">
        <f>IF($F$30="","",'Wniosek 2025 r.'!D124)</f>
        <v/>
      </c>
      <c r="E124" s="223" t="str">
        <f>IF($F$30="","",'Wniosek 2025 r.'!E124)</f>
        <v/>
      </c>
      <c r="F124" s="315"/>
      <c r="G124" s="222" t="str">
        <f t="shared" si="1"/>
        <v/>
      </c>
      <c r="H124" s="500"/>
      <c r="I124" s="501"/>
    </row>
    <row r="125" spans="1:9" hidden="1" x14ac:dyDescent="0.25">
      <c r="A125" s="223" t="str">
        <f>IF($F$30="","",'Wniosek 2025 r.'!A125)</f>
        <v/>
      </c>
      <c r="B125" s="223" t="str">
        <f>IF($F$30="","",'Wniosek 2025 r.'!B125)</f>
        <v/>
      </c>
      <c r="C125" s="223" t="str">
        <f>IF($F$30="","",'Wniosek 2025 r.'!C125)</f>
        <v/>
      </c>
      <c r="D125" s="223" t="str">
        <f>IF($F$30="","",'Wniosek 2025 r.'!D125)</f>
        <v/>
      </c>
      <c r="E125" s="223" t="str">
        <f>IF($F$30="","",'Wniosek 2025 r.'!E125)</f>
        <v/>
      </c>
      <c r="F125" s="315"/>
      <c r="G125" s="222" t="str">
        <f t="shared" si="1"/>
        <v/>
      </c>
      <c r="H125" s="500"/>
      <c r="I125" s="501"/>
    </row>
    <row r="126" spans="1:9" hidden="1" x14ac:dyDescent="0.25">
      <c r="A126" s="223" t="str">
        <f>IF($F$30="","",'Wniosek 2025 r.'!A126)</f>
        <v/>
      </c>
      <c r="B126" s="223" t="str">
        <f>IF($F$30="","",'Wniosek 2025 r.'!B126)</f>
        <v/>
      </c>
      <c r="C126" s="223" t="str">
        <f>IF($F$30="","",'Wniosek 2025 r.'!C126)</f>
        <v/>
      </c>
      <c r="D126" s="223" t="str">
        <f>IF($F$30="","",'Wniosek 2025 r.'!D126)</f>
        <v/>
      </c>
      <c r="E126" s="223" t="str">
        <f>IF($F$30="","",'Wniosek 2025 r.'!E126)</f>
        <v/>
      </c>
      <c r="F126" s="315"/>
      <c r="G126" s="222" t="str">
        <f t="shared" si="1"/>
        <v/>
      </c>
      <c r="H126" s="500"/>
      <c r="I126" s="501"/>
    </row>
    <row r="127" spans="1:9" hidden="1" x14ac:dyDescent="0.25">
      <c r="A127" s="223" t="str">
        <f>IF($F$30="","",'Wniosek 2025 r.'!A127)</f>
        <v/>
      </c>
      <c r="B127" s="223" t="str">
        <f>IF($F$30="","",'Wniosek 2025 r.'!B127)</f>
        <v/>
      </c>
      <c r="C127" s="223" t="str">
        <f>IF($F$30="","",'Wniosek 2025 r.'!C127)</f>
        <v/>
      </c>
      <c r="D127" s="223" t="str">
        <f>IF($F$30="","",'Wniosek 2025 r.'!D127)</f>
        <v/>
      </c>
      <c r="E127" s="223" t="str">
        <f>IF($F$30="","",'Wniosek 2025 r.'!E127)</f>
        <v/>
      </c>
      <c r="F127" s="315"/>
      <c r="G127" s="222" t="str">
        <f t="shared" si="1"/>
        <v/>
      </c>
      <c r="H127" s="500"/>
      <c r="I127" s="501"/>
    </row>
    <row r="128" spans="1:9" hidden="1" x14ac:dyDescent="0.25">
      <c r="A128" s="223" t="str">
        <f>IF($F$30="","",'Wniosek 2025 r.'!A128)</f>
        <v/>
      </c>
      <c r="B128" s="223" t="str">
        <f>IF($F$30="","",'Wniosek 2025 r.'!B128)</f>
        <v/>
      </c>
      <c r="C128" s="223" t="str">
        <f>IF($F$30="","",'Wniosek 2025 r.'!C128)</f>
        <v/>
      </c>
      <c r="D128" s="223" t="str">
        <f>IF($F$30="","",'Wniosek 2025 r.'!D128)</f>
        <v/>
      </c>
      <c r="E128" s="223" t="str">
        <f>IF($F$30="","",'Wniosek 2025 r.'!E128)</f>
        <v/>
      </c>
      <c r="F128" s="315"/>
      <c r="G128" s="222" t="str">
        <f t="shared" si="1"/>
        <v/>
      </c>
      <c r="H128" s="500"/>
      <c r="I128" s="501"/>
    </row>
    <row r="129" spans="1:9" hidden="1" x14ac:dyDescent="0.25">
      <c r="A129" s="223" t="str">
        <f>IF($F$30="","",'Wniosek 2025 r.'!A129)</f>
        <v/>
      </c>
      <c r="B129" s="223" t="str">
        <f>IF($F$30="","",'Wniosek 2025 r.'!B129)</f>
        <v/>
      </c>
      <c r="C129" s="223" t="str">
        <f>IF($F$30="","",'Wniosek 2025 r.'!C129)</f>
        <v/>
      </c>
      <c r="D129" s="223" t="str">
        <f>IF($F$30="","",'Wniosek 2025 r.'!D129)</f>
        <v/>
      </c>
      <c r="E129" s="223" t="str">
        <f>IF($F$30="","",'Wniosek 2025 r.'!E129)</f>
        <v/>
      </c>
      <c r="F129" s="315"/>
      <c r="G129" s="222" t="str">
        <f t="shared" si="1"/>
        <v/>
      </c>
      <c r="H129" s="500"/>
      <c r="I129" s="501"/>
    </row>
    <row r="130" spans="1:9" hidden="1" x14ac:dyDescent="0.25">
      <c r="A130" s="223" t="str">
        <f>IF($F$30="","",'Wniosek 2025 r.'!A130)</f>
        <v/>
      </c>
      <c r="B130" s="223" t="str">
        <f>IF($F$30="","",'Wniosek 2025 r.'!B130)</f>
        <v/>
      </c>
      <c r="C130" s="223" t="str">
        <f>IF($F$30="","",'Wniosek 2025 r.'!C130)</f>
        <v/>
      </c>
      <c r="D130" s="223" t="str">
        <f>IF($F$30="","",'Wniosek 2025 r.'!D130)</f>
        <v/>
      </c>
      <c r="E130" s="223" t="str">
        <f>IF($F$30="","",'Wniosek 2025 r.'!E130)</f>
        <v/>
      </c>
      <c r="F130" s="315"/>
      <c r="G130" s="222" t="str">
        <f t="shared" si="1"/>
        <v/>
      </c>
      <c r="H130" s="500"/>
      <c r="I130" s="501"/>
    </row>
    <row r="131" spans="1:9" hidden="1" x14ac:dyDescent="0.25">
      <c r="A131" s="223" t="str">
        <f>IF($F$30="","",'Wniosek 2025 r.'!A131)</f>
        <v/>
      </c>
      <c r="B131" s="223" t="str">
        <f>IF($F$30="","",'Wniosek 2025 r.'!B131)</f>
        <v/>
      </c>
      <c r="C131" s="223" t="str">
        <f>IF($F$30="","",'Wniosek 2025 r.'!C131)</f>
        <v/>
      </c>
      <c r="D131" s="223" t="str">
        <f>IF($F$30="","",'Wniosek 2025 r.'!D131)</f>
        <v/>
      </c>
      <c r="E131" s="223" t="str">
        <f>IF($F$30="","",'Wniosek 2025 r.'!E131)</f>
        <v/>
      </c>
      <c r="F131" s="315"/>
      <c r="G131" s="222" t="str">
        <f t="shared" si="1"/>
        <v/>
      </c>
      <c r="H131" s="500"/>
      <c r="I131" s="501"/>
    </row>
    <row r="132" spans="1:9" hidden="1" x14ac:dyDescent="0.25">
      <c r="A132" s="223" t="str">
        <f>IF($F$30="","",'Wniosek 2025 r.'!A132)</f>
        <v/>
      </c>
      <c r="B132" s="223" t="str">
        <f>IF($F$30="","",'Wniosek 2025 r.'!B132)</f>
        <v/>
      </c>
      <c r="C132" s="223" t="str">
        <f>IF($F$30="","",'Wniosek 2025 r.'!C132)</f>
        <v/>
      </c>
      <c r="D132" s="223" t="str">
        <f>IF($F$30="","",'Wniosek 2025 r.'!D132)</f>
        <v/>
      </c>
      <c r="E132" s="223" t="str">
        <f>IF($F$30="","",'Wniosek 2025 r.'!E132)</f>
        <v/>
      </c>
      <c r="F132" s="315"/>
      <c r="G132" s="222" t="str">
        <f t="shared" si="1"/>
        <v/>
      </c>
      <c r="H132" s="500"/>
      <c r="I132" s="501"/>
    </row>
    <row r="133" spans="1:9" hidden="1" x14ac:dyDescent="0.25">
      <c r="A133" s="223" t="str">
        <f>IF($F$30="","",'Wniosek 2025 r.'!A133)</f>
        <v/>
      </c>
      <c r="B133" s="223" t="str">
        <f>IF($F$30="","",'Wniosek 2025 r.'!B133)</f>
        <v/>
      </c>
      <c r="C133" s="223" t="str">
        <f>IF($F$30="","",'Wniosek 2025 r.'!C133)</f>
        <v/>
      </c>
      <c r="D133" s="223" t="str">
        <f>IF($F$30="","",'Wniosek 2025 r.'!D133)</f>
        <v/>
      </c>
      <c r="E133" s="223" t="str">
        <f>IF($F$30="","",'Wniosek 2025 r.'!E133)</f>
        <v/>
      </c>
      <c r="F133" s="315"/>
      <c r="G133" s="222" t="str">
        <f t="shared" si="1"/>
        <v/>
      </c>
      <c r="H133" s="500"/>
      <c r="I133" s="501"/>
    </row>
    <row r="134" spans="1:9" hidden="1" x14ac:dyDescent="0.25">
      <c r="A134" s="223" t="str">
        <f>IF($F$30="","",'Wniosek 2025 r.'!A134)</f>
        <v/>
      </c>
      <c r="B134" s="223" t="str">
        <f>IF($F$30="","",'Wniosek 2025 r.'!B134)</f>
        <v/>
      </c>
      <c r="C134" s="223" t="str">
        <f>IF($F$30="","",'Wniosek 2025 r.'!C134)</f>
        <v/>
      </c>
      <c r="D134" s="223" t="str">
        <f>IF($F$30="","",'Wniosek 2025 r.'!D134)</f>
        <v/>
      </c>
      <c r="E134" s="223" t="str">
        <f>IF($F$30="","",'Wniosek 2025 r.'!E134)</f>
        <v/>
      </c>
      <c r="F134" s="315"/>
      <c r="G134" s="222" t="str">
        <f t="shared" si="1"/>
        <v/>
      </c>
      <c r="H134" s="500"/>
      <c r="I134" s="501"/>
    </row>
    <row r="135" spans="1:9" hidden="1" x14ac:dyDescent="0.25">
      <c r="A135" s="223" t="str">
        <f>IF($F$30="","",'Wniosek 2025 r.'!A135)</f>
        <v/>
      </c>
      <c r="B135" s="223" t="str">
        <f>IF($F$30="","",'Wniosek 2025 r.'!B135)</f>
        <v/>
      </c>
      <c r="C135" s="223" t="str">
        <f>IF($F$30="","",'Wniosek 2025 r.'!C135)</f>
        <v/>
      </c>
      <c r="D135" s="223" t="str">
        <f>IF($F$30="","",'Wniosek 2025 r.'!D135)</f>
        <v/>
      </c>
      <c r="E135" s="223" t="str">
        <f>IF($F$30="","",'Wniosek 2025 r.'!E135)</f>
        <v/>
      </c>
      <c r="F135" s="315"/>
      <c r="G135" s="222" t="str">
        <f t="shared" si="1"/>
        <v/>
      </c>
      <c r="H135" s="500"/>
      <c r="I135" s="501"/>
    </row>
    <row r="136" spans="1:9" hidden="1" x14ac:dyDescent="0.25">
      <c r="A136" s="223" t="str">
        <f>IF($F$30="","",'Wniosek 2025 r.'!A136)</f>
        <v/>
      </c>
      <c r="B136" s="223" t="str">
        <f>IF($F$30="","",'Wniosek 2025 r.'!B136)</f>
        <v/>
      </c>
      <c r="C136" s="223" t="str">
        <f>IF($F$30="","",'Wniosek 2025 r.'!C136)</f>
        <v/>
      </c>
      <c r="D136" s="223" t="str">
        <f>IF($F$30="","",'Wniosek 2025 r.'!D136)</f>
        <v/>
      </c>
      <c r="E136" s="223" t="str">
        <f>IF($F$30="","",'Wniosek 2025 r.'!E136)</f>
        <v/>
      </c>
      <c r="F136" s="315"/>
      <c r="G136" s="222" t="str">
        <f t="shared" si="1"/>
        <v/>
      </c>
      <c r="H136" s="500"/>
      <c r="I136" s="501"/>
    </row>
    <row r="137" spans="1:9" hidden="1" x14ac:dyDescent="0.25">
      <c r="A137" s="223" t="str">
        <f>IF($F$30="","",'Wniosek 2025 r.'!A137)</f>
        <v/>
      </c>
      <c r="B137" s="223" t="str">
        <f>IF($F$30="","",'Wniosek 2025 r.'!B137)</f>
        <v/>
      </c>
      <c r="C137" s="223" t="str">
        <f>IF($F$30="","",'Wniosek 2025 r.'!C137)</f>
        <v/>
      </c>
      <c r="D137" s="223" t="str">
        <f>IF($F$30="","",'Wniosek 2025 r.'!D137)</f>
        <v/>
      </c>
      <c r="E137" s="223" t="str">
        <f>IF($F$30="","",'Wniosek 2025 r.'!E137)</f>
        <v/>
      </c>
      <c r="F137" s="315"/>
      <c r="G137" s="222" t="str">
        <f t="shared" si="1"/>
        <v/>
      </c>
      <c r="H137" s="500"/>
      <c r="I137" s="501"/>
    </row>
    <row r="138" spans="1:9" hidden="1" x14ac:dyDescent="0.25">
      <c r="A138" s="223" t="str">
        <f>IF($F$30="","",'Wniosek 2025 r.'!A138)</f>
        <v/>
      </c>
      <c r="B138" s="223" t="str">
        <f>IF($F$30="","",'Wniosek 2025 r.'!B138)</f>
        <v/>
      </c>
      <c r="C138" s="223" t="str">
        <f>IF($F$30="","",'Wniosek 2025 r.'!C138)</f>
        <v/>
      </c>
      <c r="D138" s="223" t="str">
        <f>IF($F$30="","",'Wniosek 2025 r.'!D138)</f>
        <v/>
      </c>
      <c r="E138" s="223" t="str">
        <f>IF($F$30="","",'Wniosek 2025 r.'!E138)</f>
        <v/>
      </c>
      <c r="F138" s="315"/>
      <c r="G138" s="222" t="str">
        <f t="shared" si="1"/>
        <v/>
      </c>
      <c r="H138" s="500"/>
      <c r="I138" s="501"/>
    </row>
    <row r="139" spans="1:9" hidden="1" x14ac:dyDescent="0.25">
      <c r="A139" s="223" t="str">
        <f>IF($F$30="","",'Wniosek 2025 r.'!A139)</f>
        <v/>
      </c>
      <c r="B139" s="223" t="str">
        <f>IF($F$30="","",'Wniosek 2025 r.'!B139)</f>
        <v/>
      </c>
      <c r="C139" s="223" t="str">
        <f>IF($F$30="","",'Wniosek 2025 r.'!C139)</f>
        <v/>
      </c>
      <c r="D139" s="223" t="str">
        <f>IF($F$30="","",'Wniosek 2025 r.'!D139)</f>
        <v/>
      </c>
      <c r="E139" s="223" t="str">
        <f>IF($F$30="","",'Wniosek 2025 r.'!E139)</f>
        <v/>
      </c>
      <c r="F139" s="315"/>
      <c r="G139" s="222" t="str">
        <f t="shared" si="1"/>
        <v/>
      </c>
      <c r="H139" s="500"/>
      <c r="I139" s="501"/>
    </row>
    <row r="140" spans="1:9" hidden="1" x14ac:dyDescent="0.25">
      <c r="A140" s="223" t="str">
        <f>IF($F$30="","",'Wniosek 2025 r.'!A140)</f>
        <v/>
      </c>
      <c r="B140" s="223" t="str">
        <f>IF($F$30="","",'Wniosek 2025 r.'!B140)</f>
        <v/>
      </c>
      <c r="C140" s="223" t="str">
        <f>IF($F$30="","",'Wniosek 2025 r.'!C140)</f>
        <v/>
      </c>
      <c r="D140" s="223" t="str">
        <f>IF($F$30="","",'Wniosek 2025 r.'!D140)</f>
        <v/>
      </c>
      <c r="E140" s="223" t="str">
        <f>IF($F$30="","",'Wniosek 2025 r.'!E140)</f>
        <v/>
      </c>
      <c r="F140" s="315"/>
      <c r="G140" s="222" t="str">
        <f t="shared" si="1"/>
        <v/>
      </c>
      <c r="H140" s="500"/>
      <c r="I140" s="501"/>
    </row>
    <row r="141" spans="1:9" hidden="1" x14ac:dyDescent="0.25">
      <c r="A141" s="223" t="str">
        <f>IF($F$30="","",'Wniosek 2025 r.'!A141)</f>
        <v/>
      </c>
      <c r="B141" s="223" t="str">
        <f>IF($F$30="","",'Wniosek 2025 r.'!B141)</f>
        <v/>
      </c>
      <c r="C141" s="223" t="str">
        <f>IF($F$30="","",'Wniosek 2025 r.'!C141)</f>
        <v/>
      </c>
      <c r="D141" s="223" t="str">
        <f>IF($F$30="","",'Wniosek 2025 r.'!D141)</f>
        <v/>
      </c>
      <c r="E141" s="223" t="str">
        <f>IF($F$30="","",'Wniosek 2025 r.'!E141)</f>
        <v/>
      </c>
      <c r="F141" s="315"/>
      <c r="G141" s="222" t="str">
        <f t="shared" si="1"/>
        <v/>
      </c>
      <c r="H141" s="500"/>
      <c r="I141" s="501"/>
    </row>
    <row r="142" spans="1:9" hidden="1" x14ac:dyDescent="0.25">
      <c r="A142" s="223" t="str">
        <f>IF($F$30="","",'Wniosek 2025 r.'!A142)</f>
        <v/>
      </c>
      <c r="B142" s="223" t="str">
        <f>IF($F$30="","",'Wniosek 2025 r.'!B142)</f>
        <v/>
      </c>
      <c r="C142" s="223" t="str">
        <f>IF($F$30="","",'Wniosek 2025 r.'!C142)</f>
        <v/>
      </c>
      <c r="D142" s="223" t="str">
        <f>IF($F$30="","",'Wniosek 2025 r.'!D142)</f>
        <v/>
      </c>
      <c r="E142" s="223" t="str">
        <f>IF($F$30="","",'Wniosek 2025 r.'!E142)</f>
        <v/>
      </c>
      <c r="F142" s="315"/>
      <c r="G142" s="222" t="str">
        <f t="shared" si="1"/>
        <v/>
      </c>
      <c r="H142" s="500"/>
      <c r="I142" s="501"/>
    </row>
    <row r="143" spans="1:9" hidden="1" x14ac:dyDescent="0.25">
      <c r="A143" s="223" t="str">
        <f>IF($F$30="","",'Wniosek 2025 r.'!A143)</f>
        <v/>
      </c>
      <c r="B143" s="223" t="str">
        <f>IF($F$30="","",'Wniosek 2025 r.'!B143)</f>
        <v/>
      </c>
      <c r="C143" s="223" t="str">
        <f>IF($F$30="","",'Wniosek 2025 r.'!C143)</f>
        <v/>
      </c>
      <c r="D143" s="223" t="str">
        <f>IF($F$30="","",'Wniosek 2025 r.'!D143)</f>
        <v/>
      </c>
      <c r="E143" s="223" t="str">
        <f>IF($F$30="","",'Wniosek 2025 r.'!E143)</f>
        <v/>
      </c>
      <c r="F143" s="315"/>
      <c r="G143" s="222" t="str">
        <f t="shared" si="1"/>
        <v/>
      </c>
      <c r="H143" s="500"/>
      <c r="I143" s="501"/>
    </row>
    <row r="144" spans="1:9" hidden="1" x14ac:dyDescent="0.25">
      <c r="A144" s="223" t="str">
        <f>IF($F$30="","",'Wniosek 2025 r.'!A144)</f>
        <v/>
      </c>
      <c r="B144" s="223" t="str">
        <f>IF($F$30="","",'Wniosek 2025 r.'!B144)</f>
        <v/>
      </c>
      <c r="C144" s="223" t="str">
        <f>IF($F$30="","",'Wniosek 2025 r.'!C144)</f>
        <v/>
      </c>
      <c r="D144" s="223" t="str">
        <f>IF($F$30="","",'Wniosek 2025 r.'!D144)</f>
        <v/>
      </c>
      <c r="E144" s="223" t="str">
        <f>IF($F$30="","",'Wniosek 2025 r.'!E144)</f>
        <v/>
      </c>
      <c r="F144" s="315"/>
      <c r="G144" s="222" t="str">
        <f t="shared" si="1"/>
        <v/>
      </c>
      <c r="H144" s="500"/>
      <c r="I144" s="501"/>
    </row>
    <row r="145" spans="1:9" hidden="1" x14ac:dyDescent="0.25">
      <c r="A145" s="223" t="str">
        <f>IF($F$30="","",'Wniosek 2025 r.'!A145)</f>
        <v/>
      </c>
      <c r="B145" s="223" t="str">
        <f>IF($F$30="","",'Wniosek 2025 r.'!B145)</f>
        <v/>
      </c>
      <c r="C145" s="223" t="str">
        <f>IF($F$30="","",'Wniosek 2025 r.'!C145)</f>
        <v/>
      </c>
      <c r="D145" s="223" t="str">
        <f>IF($F$30="","",'Wniosek 2025 r.'!D145)</f>
        <v/>
      </c>
      <c r="E145" s="223" t="str">
        <f>IF($F$30="","",'Wniosek 2025 r.'!E145)</f>
        <v/>
      </c>
      <c r="F145" s="315"/>
      <c r="G145" s="222" t="str">
        <f t="shared" si="1"/>
        <v/>
      </c>
      <c r="H145" s="500"/>
      <c r="I145" s="501"/>
    </row>
    <row r="146" spans="1:9" hidden="1" x14ac:dyDescent="0.25">
      <c r="A146" s="223" t="str">
        <f>IF($F$30="","",'Wniosek 2025 r.'!A146)</f>
        <v/>
      </c>
      <c r="B146" s="223" t="str">
        <f>IF($F$30="","",'Wniosek 2025 r.'!B146)</f>
        <v/>
      </c>
      <c r="C146" s="223" t="str">
        <f>IF($F$30="","",'Wniosek 2025 r.'!C146)</f>
        <v/>
      </c>
      <c r="D146" s="223" t="str">
        <f>IF($F$30="","",'Wniosek 2025 r.'!D146)</f>
        <v/>
      </c>
      <c r="E146" s="223" t="str">
        <f>IF($F$30="","",'Wniosek 2025 r.'!E146)</f>
        <v/>
      </c>
      <c r="F146" s="315"/>
      <c r="G146" s="222" t="str">
        <f t="shared" si="1"/>
        <v/>
      </c>
      <c r="H146" s="500"/>
      <c r="I146" s="501"/>
    </row>
    <row r="147" spans="1:9" hidden="1" x14ac:dyDescent="0.25">
      <c r="A147" s="223" t="str">
        <f>IF($F$30="","",'Wniosek 2025 r.'!A147)</f>
        <v/>
      </c>
      <c r="B147" s="223" t="str">
        <f>IF($F$30="","",'Wniosek 2025 r.'!B147)</f>
        <v/>
      </c>
      <c r="C147" s="223" t="str">
        <f>IF($F$30="","",'Wniosek 2025 r.'!C147)</f>
        <v/>
      </c>
      <c r="D147" s="223" t="str">
        <f>IF($F$30="","",'Wniosek 2025 r.'!D147)</f>
        <v/>
      </c>
      <c r="E147" s="223" t="str">
        <f>IF($F$30="","",'Wniosek 2025 r.'!E147)</f>
        <v/>
      </c>
      <c r="F147" s="315"/>
      <c r="G147" s="222" t="str">
        <f t="shared" si="1"/>
        <v/>
      </c>
      <c r="H147" s="500"/>
      <c r="I147" s="501"/>
    </row>
    <row r="148" spans="1:9" hidden="1" x14ac:dyDescent="0.25">
      <c r="A148" s="223" t="str">
        <f>IF($F$30="","",'Wniosek 2025 r.'!A148)</f>
        <v/>
      </c>
      <c r="B148" s="223" t="str">
        <f>IF($F$30="","",'Wniosek 2025 r.'!B148)</f>
        <v/>
      </c>
      <c r="C148" s="223" t="str">
        <f>IF($F$30="","",'Wniosek 2025 r.'!C148)</f>
        <v/>
      </c>
      <c r="D148" s="223" t="str">
        <f>IF($F$30="","",'Wniosek 2025 r.'!D148)</f>
        <v/>
      </c>
      <c r="E148" s="223" t="str">
        <f>IF($F$30="","",'Wniosek 2025 r.'!E148)</f>
        <v/>
      </c>
      <c r="F148" s="315"/>
      <c r="G148" s="222" t="str">
        <f t="shared" si="1"/>
        <v/>
      </c>
      <c r="H148" s="500"/>
      <c r="I148" s="501"/>
    </row>
    <row r="149" spans="1:9" s="13" customFormat="1" hidden="1" x14ac:dyDescent="0.25">
      <c r="A149" s="223" t="str">
        <f>IF($F$30="","",'Wniosek 2025 r.'!A149)</f>
        <v/>
      </c>
      <c r="B149" s="223" t="str">
        <f>IF($F$30="","",'Wniosek 2025 r.'!B149)</f>
        <v/>
      </c>
      <c r="C149" s="223" t="str">
        <f>IF($F$30="","",'Wniosek 2025 r.'!C149)</f>
        <v/>
      </c>
      <c r="D149" s="223" t="str">
        <f>IF($F$30="","",'Wniosek 2025 r.'!D149)</f>
        <v/>
      </c>
      <c r="E149" s="223" t="str">
        <f>IF($F$30="","",'Wniosek 2025 r.'!E149)</f>
        <v/>
      </c>
      <c r="F149" s="315"/>
      <c r="G149" s="222" t="str">
        <f t="shared" si="1"/>
        <v/>
      </c>
      <c r="H149" s="500"/>
      <c r="I149" s="501"/>
    </row>
    <row r="150" spans="1:9" ht="15.75" thickBot="1" x14ac:dyDescent="0.3">
      <c r="A150" s="408" t="s">
        <v>32</v>
      </c>
      <c r="B150" s="409"/>
      <c r="C150" s="409"/>
      <c r="D150" s="410"/>
      <c r="E150" s="303">
        <f>SUM(E40:E149)</f>
        <v>0</v>
      </c>
      <c r="F150" s="303">
        <f>SUM(F40:F149)</f>
        <v>0</v>
      </c>
      <c r="G150" s="307">
        <f>SUM(G40:G149)</f>
        <v>0</v>
      </c>
      <c r="H150" s="458"/>
      <c r="I150" s="459"/>
    </row>
    <row r="151" spans="1:9" x14ac:dyDescent="0.25">
      <c r="A151" s="449" t="s">
        <v>568</v>
      </c>
      <c r="B151" s="450"/>
      <c r="C151" s="450"/>
      <c r="D151" s="450"/>
      <c r="E151" s="450"/>
      <c r="F151" s="450"/>
      <c r="G151" s="450"/>
      <c r="H151" s="450"/>
      <c r="I151" s="451"/>
    </row>
    <row r="152" spans="1:9" x14ac:dyDescent="0.25">
      <c r="A152" s="452"/>
      <c r="B152" s="453"/>
      <c r="C152" s="453"/>
      <c r="D152" s="453"/>
      <c r="E152" s="453"/>
      <c r="F152" s="453"/>
      <c r="G152" s="453"/>
      <c r="H152" s="453"/>
      <c r="I152" s="454"/>
    </row>
    <row r="153" spans="1:9" x14ac:dyDescent="0.25">
      <c r="A153" s="452"/>
      <c r="B153" s="453"/>
      <c r="C153" s="453"/>
      <c r="D153" s="453"/>
      <c r="E153" s="453"/>
      <c r="F153" s="453"/>
      <c r="G153" s="453"/>
      <c r="H153" s="453"/>
      <c r="I153" s="454"/>
    </row>
    <row r="154" spans="1:9" x14ac:dyDescent="0.25">
      <c r="A154" s="452"/>
      <c r="B154" s="453"/>
      <c r="C154" s="453"/>
      <c r="D154" s="453"/>
      <c r="E154" s="453"/>
      <c r="F154" s="453"/>
      <c r="G154" s="453"/>
      <c r="H154" s="453"/>
      <c r="I154" s="454"/>
    </row>
    <row r="155" spans="1:9" x14ac:dyDescent="0.25">
      <c r="A155" s="452"/>
      <c r="B155" s="453"/>
      <c r="C155" s="453"/>
      <c r="D155" s="453"/>
      <c r="E155" s="453"/>
      <c r="F155" s="453"/>
      <c r="G155" s="453"/>
      <c r="H155" s="453"/>
      <c r="I155" s="454"/>
    </row>
    <row r="156" spans="1:9" x14ac:dyDescent="0.25">
      <c r="A156" s="452"/>
      <c r="B156" s="453"/>
      <c r="C156" s="453"/>
      <c r="D156" s="453"/>
      <c r="E156" s="453"/>
      <c r="F156" s="453"/>
      <c r="G156" s="453"/>
      <c r="H156" s="453"/>
      <c r="I156" s="454"/>
    </row>
    <row r="157" spans="1:9" x14ac:dyDescent="0.25">
      <c r="A157" s="452"/>
      <c r="B157" s="453"/>
      <c r="C157" s="453"/>
      <c r="D157" s="453"/>
      <c r="E157" s="453"/>
      <c r="F157" s="453"/>
      <c r="G157" s="453"/>
      <c r="H157" s="453"/>
      <c r="I157" s="454"/>
    </row>
    <row r="158" spans="1:9" x14ac:dyDescent="0.25">
      <c r="A158" s="452"/>
      <c r="B158" s="453"/>
      <c r="C158" s="453"/>
      <c r="D158" s="453"/>
      <c r="E158" s="453"/>
      <c r="F158" s="453"/>
      <c r="G158" s="453"/>
      <c r="H158" s="453"/>
      <c r="I158" s="454"/>
    </row>
    <row r="159" spans="1:9" x14ac:dyDescent="0.25">
      <c r="A159" s="452"/>
      <c r="B159" s="453"/>
      <c r="C159" s="453"/>
      <c r="D159" s="453"/>
      <c r="E159" s="453"/>
      <c r="F159" s="453"/>
      <c r="G159" s="453"/>
      <c r="H159" s="453"/>
      <c r="I159" s="454"/>
    </row>
    <row r="160" spans="1:9" ht="89.25" customHeight="1" x14ac:dyDescent="0.25">
      <c r="A160" s="452"/>
      <c r="B160" s="453"/>
      <c r="C160" s="453"/>
      <c r="D160" s="453"/>
      <c r="E160" s="453"/>
      <c r="F160" s="453"/>
      <c r="G160" s="453"/>
      <c r="H160" s="453"/>
      <c r="I160" s="454"/>
    </row>
    <row r="161" spans="1:9" ht="89.25" hidden="1" customHeight="1" x14ac:dyDescent="0.25">
      <c r="A161" s="265"/>
      <c r="B161" s="265"/>
      <c r="C161" s="265"/>
      <c r="D161" s="265"/>
      <c r="E161" s="265"/>
      <c r="F161" s="265"/>
      <c r="G161" s="265"/>
      <c r="H161" s="265"/>
      <c r="I161" s="265"/>
    </row>
    <row r="162" spans="1:9" ht="89.25" hidden="1" customHeight="1" x14ac:dyDescent="0.25">
      <c r="A162" s="265"/>
      <c r="B162" s="265"/>
      <c r="C162" s="265"/>
      <c r="D162" s="265"/>
      <c r="E162" s="265"/>
      <c r="F162" s="265"/>
      <c r="G162" s="265"/>
      <c r="H162" s="265"/>
      <c r="I162" s="265"/>
    </row>
    <row r="163" spans="1:9" x14ac:dyDescent="0.25">
      <c r="A163" s="525" t="s">
        <v>1636</v>
      </c>
      <c r="B163" s="525"/>
      <c r="C163" s="525"/>
      <c r="D163" s="525"/>
      <c r="E163" s="525"/>
      <c r="F163" s="525"/>
      <c r="G163" s="525"/>
      <c r="H163" s="525"/>
      <c r="I163" s="525"/>
    </row>
    <row r="164" spans="1:9" x14ac:dyDescent="0.25">
      <c r="A164" s="209" t="s">
        <v>39</v>
      </c>
      <c r="B164" s="209" t="s">
        <v>26</v>
      </c>
      <c r="C164" s="364" t="s">
        <v>31</v>
      </c>
      <c r="D164" s="364"/>
      <c r="E164" s="29"/>
      <c r="F164" s="29"/>
      <c r="G164" s="29"/>
      <c r="H164" s="29"/>
      <c r="I164" s="29"/>
    </row>
    <row r="165" spans="1:9" hidden="1" x14ac:dyDescent="0.25">
      <c r="A165" s="145" t="str">
        <f t="shared" ref="A165:B184" si="2">A40</f>
        <v/>
      </c>
      <c r="B165" s="179" t="str">
        <f t="shared" si="2"/>
        <v/>
      </c>
      <c r="C165" s="515"/>
      <c r="D165" s="515"/>
      <c r="E165" s="5"/>
      <c r="F165" s="5"/>
      <c r="G165" s="5"/>
      <c r="H165" s="5"/>
      <c r="I165" s="5"/>
    </row>
    <row r="166" spans="1:9" hidden="1" x14ac:dyDescent="0.25">
      <c r="A166" s="145" t="str">
        <f t="shared" si="2"/>
        <v/>
      </c>
      <c r="B166" s="179" t="str">
        <f t="shared" si="2"/>
        <v/>
      </c>
      <c r="C166" s="515"/>
      <c r="D166" s="515"/>
      <c r="E166" s="5"/>
      <c r="F166" s="5"/>
      <c r="G166" s="5"/>
      <c r="H166" s="5"/>
      <c r="I166" s="5"/>
    </row>
    <row r="167" spans="1:9" hidden="1" x14ac:dyDescent="0.25">
      <c r="A167" s="145" t="str">
        <f t="shared" si="2"/>
        <v/>
      </c>
      <c r="B167" s="179" t="str">
        <f t="shared" si="2"/>
        <v/>
      </c>
      <c r="C167" s="515"/>
      <c r="D167" s="515"/>
      <c r="E167" s="5"/>
      <c r="F167" s="5"/>
      <c r="G167" s="5"/>
      <c r="H167" s="5"/>
      <c r="I167" s="5"/>
    </row>
    <row r="168" spans="1:9" hidden="1" x14ac:dyDescent="0.25">
      <c r="A168" s="145" t="str">
        <f t="shared" si="2"/>
        <v/>
      </c>
      <c r="B168" s="179" t="str">
        <f t="shared" si="2"/>
        <v/>
      </c>
      <c r="C168" s="515"/>
      <c r="D168" s="515"/>
      <c r="E168" s="5"/>
      <c r="F168" s="5"/>
      <c r="G168" s="5"/>
      <c r="H168" s="5"/>
      <c r="I168" s="5"/>
    </row>
    <row r="169" spans="1:9" hidden="1" x14ac:dyDescent="0.25">
      <c r="A169" s="145" t="str">
        <f t="shared" si="2"/>
        <v/>
      </c>
      <c r="B169" s="179" t="str">
        <f t="shared" si="2"/>
        <v/>
      </c>
      <c r="C169" s="515"/>
      <c r="D169" s="515"/>
      <c r="E169" s="5"/>
      <c r="F169" s="5"/>
      <c r="G169" s="5"/>
      <c r="H169" s="5"/>
      <c r="I169" s="5"/>
    </row>
    <row r="170" spans="1:9" hidden="1" x14ac:dyDescent="0.25">
      <c r="A170" s="145" t="str">
        <f t="shared" si="2"/>
        <v/>
      </c>
      <c r="B170" s="179" t="str">
        <f t="shared" si="2"/>
        <v/>
      </c>
      <c r="C170" s="515"/>
      <c r="D170" s="515"/>
      <c r="E170" s="5"/>
      <c r="F170" s="5"/>
      <c r="G170" s="5"/>
      <c r="H170" s="5"/>
      <c r="I170" s="5"/>
    </row>
    <row r="171" spans="1:9" hidden="1" x14ac:dyDescent="0.25">
      <c r="A171" s="145" t="str">
        <f t="shared" si="2"/>
        <v/>
      </c>
      <c r="B171" s="179" t="str">
        <f t="shared" si="2"/>
        <v/>
      </c>
      <c r="C171" s="515"/>
      <c r="D171" s="515"/>
      <c r="E171" s="5"/>
      <c r="F171" s="5"/>
      <c r="G171" s="5"/>
      <c r="H171" s="5"/>
      <c r="I171" s="5"/>
    </row>
    <row r="172" spans="1:9" hidden="1" x14ac:dyDescent="0.25">
      <c r="A172" s="145" t="str">
        <f t="shared" si="2"/>
        <v/>
      </c>
      <c r="B172" s="179" t="str">
        <f t="shared" si="2"/>
        <v/>
      </c>
      <c r="C172" s="515"/>
      <c r="D172" s="515"/>
      <c r="E172" s="5"/>
      <c r="F172" s="5"/>
      <c r="G172" s="5"/>
      <c r="H172" s="5"/>
      <c r="I172" s="5"/>
    </row>
    <row r="173" spans="1:9" hidden="1" x14ac:dyDescent="0.25">
      <c r="A173" s="145" t="str">
        <f t="shared" si="2"/>
        <v/>
      </c>
      <c r="B173" s="179" t="str">
        <f t="shared" si="2"/>
        <v/>
      </c>
      <c r="C173" s="515"/>
      <c r="D173" s="515"/>
      <c r="E173" s="5"/>
      <c r="F173" s="5"/>
      <c r="G173" s="5"/>
      <c r="H173" s="5"/>
      <c r="I173" s="5"/>
    </row>
    <row r="174" spans="1:9" hidden="1" x14ac:dyDescent="0.25">
      <c r="A174" s="145" t="str">
        <f t="shared" si="2"/>
        <v/>
      </c>
      <c r="B174" s="179" t="str">
        <f t="shared" si="2"/>
        <v/>
      </c>
      <c r="C174" s="515"/>
      <c r="D174" s="515"/>
      <c r="E174" s="5"/>
      <c r="F174" s="5"/>
      <c r="G174" s="5"/>
      <c r="H174" s="5"/>
      <c r="I174" s="5"/>
    </row>
    <row r="175" spans="1:9" hidden="1" x14ac:dyDescent="0.25">
      <c r="A175" s="145" t="str">
        <f t="shared" si="2"/>
        <v/>
      </c>
      <c r="B175" s="179" t="str">
        <f t="shared" si="2"/>
        <v/>
      </c>
      <c r="C175" s="515"/>
      <c r="D175" s="515"/>
      <c r="E175" s="5"/>
      <c r="F175" s="5"/>
      <c r="G175" s="5"/>
      <c r="H175" s="5"/>
      <c r="I175" s="5"/>
    </row>
    <row r="176" spans="1:9" hidden="1" x14ac:dyDescent="0.25">
      <c r="A176" s="145" t="str">
        <f t="shared" si="2"/>
        <v/>
      </c>
      <c r="B176" s="179" t="str">
        <f t="shared" si="2"/>
        <v/>
      </c>
      <c r="C176" s="515"/>
      <c r="D176" s="515"/>
      <c r="E176" s="5"/>
      <c r="F176" s="5"/>
      <c r="G176" s="5"/>
      <c r="H176" s="5"/>
      <c r="I176" s="5"/>
    </row>
    <row r="177" spans="1:9" hidden="1" x14ac:dyDescent="0.25">
      <c r="A177" s="145" t="str">
        <f t="shared" si="2"/>
        <v/>
      </c>
      <c r="B177" s="179" t="str">
        <f t="shared" si="2"/>
        <v/>
      </c>
      <c r="C177" s="515"/>
      <c r="D177" s="515"/>
      <c r="E177" s="5"/>
      <c r="F177" s="5"/>
      <c r="G177" s="5"/>
      <c r="H177" s="5"/>
      <c r="I177" s="5"/>
    </row>
    <row r="178" spans="1:9" hidden="1" x14ac:dyDescent="0.25">
      <c r="A178" s="145" t="str">
        <f t="shared" si="2"/>
        <v/>
      </c>
      <c r="B178" s="179" t="str">
        <f t="shared" si="2"/>
        <v/>
      </c>
      <c r="C178" s="515"/>
      <c r="D178" s="515"/>
      <c r="E178" s="5"/>
      <c r="F178" s="5"/>
      <c r="G178" s="5"/>
      <c r="H178" s="5"/>
      <c r="I178" s="5"/>
    </row>
    <row r="179" spans="1:9" hidden="1" x14ac:dyDescent="0.25">
      <c r="A179" s="145" t="str">
        <f t="shared" si="2"/>
        <v/>
      </c>
      <c r="B179" s="179" t="str">
        <f t="shared" si="2"/>
        <v/>
      </c>
      <c r="C179" s="515"/>
      <c r="D179" s="515"/>
      <c r="E179" s="5"/>
      <c r="F179" s="5"/>
      <c r="G179" s="5"/>
      <c r="H179" s="5"/>
      <c r="I179" s="5"/>
    </row>
    <row r="180" spans="1:9" hidden="1" x14ac:dyDescent="0.25">
      <c r="A180" s="145" t="str">
        <f t="shared" si="2"/>
        <v/>
      </c>
      <c r="B180" s="179" t="str">
        <f t="shared" si="2"/>
        <v/>
      </c>
      <c r="C180" s="515"/>
      <c r="D180" s="515"/>
      <c r="E180" s="5"/>
      <c r="F180" s="5"/>
      <c r="G180" s="5"/>
      <c r="H180" s="5"/>
      <c r="I180" s="5"/>
    </row>
    <row r="181" spans="1:9" hidden="1" x14ac:dyDescent="0.25">
      <c r="A181" s="145" t="str">
        <f t="shared" si="2"/>
        <v/>
      </c>
      <c r="B181" s="179" t="str">
        <f t="shared" si="2"/>
        <v/>
      </c>
      <c r="C181" s="515"/>
      <c r="D181" s="515"/>
      <c r="E181" s="5"/>
      <c r="F181" s="5"/>
      <c r="G181" s="5"/>
      <c r="H181" s="5"/>
      <c r="I181" s="5"/>
    </row>
    <row r="182" spans="1:9" hidden="1" x14ac:dyDescent="0.25">
      <c r="A182" s="145" t="str">
        <f t="shared" si="2"/>
        <v/>
      </c>
      <c r="B182" s="179" t="str">
        <f t="shared" si="2"/>
        <v/>
      </c>
      <c r="C182" s="515"/>
      <c r="D182" s="515"/>
      <c r="E182" s="5"/>
      <c r="F182" s="5"/>
      <c r="G182" s="5"/>
      <c r="H182" s="5"/>
      <c r="I182" s="5"/>
    </row>
    <row r="183" spans="1:9" hidden="1" x14ac:dyDescent="0.25">
      <c r="A183" s="145" t="str">
        <f t="shared" si="2"/>
        <v/>
      </c>
      <c r="B183" s="179" t="str">
        <f t="shared" si="2"/>
        <v/>
      </c>
      <c r="C183" s="515"/>
      <c r="D183" s="515"/>
      <c r="E183" s="5"/>
      <c r="F183" s="5"/>
      <c r="G183" s="5"/>
      <c r="H183" s="5"/>
      <c r="I183" s="5"/>
    </row>
    <row r="184" spans="1:9" hidden="1" x14ac:dyDescent="0.25">
      <c r="A184" s="145" t="str">
        <f t="shared" si="2"/>
        <v/>
      </c>
      <c r="B184" s="179" t="str">
        <f t="shared" si="2"/>
        <v/>
      </c>
      <c r="C184" s="515"/>
      <c r="D184" s="515"/>
      <c r="E184" s="5"/>
      <c r="F184" s="5"/>
      <c r="G184" s="5"/>
      <c r="H184" s="5"/>
      <c r="I184" s="5"/>
    </row>
    <row r="185" spans="1:9" hidden="1" x14ac:dyDescent="0.25">
      <c r="A185" s="145" t="str">
        <f t="shared" ref="A185:B204" si="3">A60</f>
        <v/>
      </c>
      <c r="B185" s="179" t="str">
        <f t="shared" si="3"/>
        <v/>
      </c>
      <c r="C185" s="515"/>
      <c r="D185" s="515"/>
      <c r="E185" s="5"/>
      <c r="F185" s="5"/>
      <c r="G185" s="5"/>
      <c r="H185" s="5"/>
      <c r="I185" s="5"/>
    </row>
    <row r="186" spans="1:9" hidden="1" x14ac:dyDescent="0.25">
      <c r="A186" s="145" t="str">
        <f t="shared" si="3"/>
        <v/>
      </c>
      <c r="B186" s="179" t="str">
        <f t="shared" si="3"/>
        <v/>
      </c>
      <c r="C186" s="515"/>
      <c r="D186" s="515"/>
      <c r="E186" s="5"/>
      <c r="F186" s="5"/>
      <c r="G186" s="5"/>
      <c r="H186" s="5"/>
      <c r="I186" s="5"/>
    </row>
    <row r="187" spans="1:9" hidden="1" x14ac:dyDescent="0.25">
      <c r="A187" s="145" t="str">
        <f t="shared" si="3"/>
        <v/>
      </c>
      <c r="B187" s="179" t="str">
        <f t="shared" si="3"/>
        <v/>
      </c>
      <c r="C187" s="515"/>
      <c r="D187" s="515"/>
      <c r="E187" s="5"/>
      <c r="F187" s="5"/>
      <c r="G187" s="5"/>
      <c r="H187" s="5"/>
      <c r="I187" s="5"/>
    </row>
    <row r="188" spans="1:9" hidden="1" x14ac:dyDescent="0.25">
      <c r="A188" s="145" t="str">
        <f t="shared" si="3"/>
        <v/>
      </c>
      <c r="B188" s="179" t="str">
        <f t="shared" si="3"/>
        <v/>
      </c>
      <c r="C188" s="515"/>
      <c r="D188" s="515"/>
      <c r="E188" s="5"/>
      <c r="F188" s="5"/>
      <c r="G188" s="5"/>
      <c r="H188" s="5"/>
      <c r="I188" s="5"/>
    </row>
    <row r="189" spans="1:9" hidden="1" x14ac:dyDescent="0.25">
      <c r="A189" s="145" t="str">
        <f t="shared" si="3"/>
        <v/>
      </c>
      <c r="B189" s="179" t="str">
        <f t="shared" si="3"/>
        <v/>
      </c>
      <c r="C189" s="515"/>
      <c r="D189" s="515"/>
      <c r="E189" s="5"/>
      <c r="F189" s="5"/>
      <c r="G189" s="5"/>
      <c r="H189" s="5"/>
      <c r="I189" s="5"/>
    </row>
    <row r="190" spans="1:9" hidden="1" x14ac:dyDescent="0.25">
      <c r="A190" s="145" t="str">
        <f t="shared" si="3"/>
        <v/>
      </c>
      <c r="B190" s="179" t="str">
        <f t="shared" si="3"/>
        <v/>
      </c>
      <c r="C190" s="515"/>
      <c r="D190" s="515"/>
      <c r="E190" s="5"/>
      <c r="F190" s="5"/>
      <c r="G190" s="5"/>
      <c r="H190" s="5"/>
      <c r="I190" s="5"/>
    </row>
    <row r="191" spans="1:9" hidden="1" x14ac:dyDescent="0.25">
      <c r="A191" s="145" t="str">
        <f t="shared" si="3"/>
        <v/>
      </c>
      <c r="B191" s="179" t="str">
        <f t="shared" si="3"/>
        <v/>
      </c>
      <c r="C191" s="515"/>
      <c r="D191" s="515"/>
      <c r="E191" s="5"/>
      <c r="F191" s="5"/>
      <c r="G191" s="5"/>
      <c r="H191" s="5"/>
      <c r="I191" s="5"/>
    </row>
    <row r="192" spans="1:9" hidden="1" x14ac:dyDescent="0.25">
      <c r="A192" s="145" t="str">
        <f t="shared" si="3"/>
        <v/>
      </c>
      <c r="B192" s="179" t="str">
        <f t="shared" si="3"/>
        <v/>
      </c>
      <c r="C192" s="515"/>
      <c r="D192" s="515"/>
      <c r="E192" s="5"/>
      <c r="F192" s="5"/>
      <c r="G192" s="5"/>
      <c r="H192" s="5"/>
      <c r="I192" s="5"/>
    </row>
    <row r="193" spans="1:9" hidden="1" x14ac:dyDescent="0.25">
      <c r="A193" s="145" t="str">
        <f t="shared" si="3"/>
        <v/>
      </c>
      <c r="B193" s="179" t="str">
        <f t="shared" si="3"/>
        <v/>
      </c>
      <c r="C193" s="515"/>
      <c r="D193" s="515"/>
      <c r="E193" s="5"/>
      <c r="F193" s="5"/>
      <c r="G193" s="5"/>
      <c r="H193" s="5"/>
      <c r="I193" s="5"/>
    </row>
    <row r="194" spans="1:9" hidden="1" x14ac:dyDescent="0.25">
      <c r="A194" s="145" t="str">
        <f t="shared" si="3"/>
        <v/>
      </c>
      <c r="B194" s="179" t="str">
        <f t="shared" si="3"/>
        <v/>
      </c>
      <c r="C194" s="515"/>
      <c r="D194" s="515"/>
      <c r="E194" s="5"/>
      <c r="F194" s="5"/>
      <c r="G194" s="5"/>
      <c r="H194" s="5"/>
      <c r="I194" s="5"/>
    </row>
    <row r="195" spans="1:9" hidden="1" x14ac:dyDescent="0.25">
      <c r="A195" s="145" t="str">
        <f t="shared" si="3"/>
        <v/>
      </c>
      <c r="B195" s="179" t="str">
        <f t="shared" si="3"/>
        <v/>
      </c>
      <c r="C195" s="515"/>
      <c r="D195" s="515"/>
      <c r="E195" s="5"/>
      <c r="F195" s="5"/>
      <c r="G195" s="5"/>
      <c r="H195" s="5"/>
      <c r="I195" s="5"/>
    </row>
    <row r="196" spans="1:9" hidden="1" x14ac:dyDescent="0.25">
      <c r="A196" s="145" t="str">
        <f t="shared" si="3"/>
        <v/>
      </c>
      <c r="B196" s="179" t="str">
        <f t="shared" si="3"/>
        <v/>
      </c>
      <c r="C196" s="515"/>
      <c r="D196" s="515"/>
      <c r="E196" s="5"/>
      <c r="F196" s="5"/>
      <c r="G196" s="5"/>
      <c r="H196" s="5"/>
      <c r="I196" s="5"/>
    </row>
    <row r="197" spans="1:9" hidden="1" x14ac:dyDescent="0.25">
      <c r="A197" s="145" t="str">
        <f t="shared" si="3"/>
        <v/>
      </c>
      <c r="B197" s="179" t="str">
        <f t="shared" si="3"/>
        <v/>
      </c>
      <c r="C197" s="515"/>
      <c r="D197" s="515"/>
      <c r="E197" s="5"/>
      <c r="F197" s="5"/>
      <c r="G197" s="5"/>
      <c r="H197" s="5"/>
      <c r="I197" s="5"/>
    </row>
    <row r="198" spans="1:9" hidden="1" x14ac:dyDescent="0.25">
      <c r="A198" s="145" t="str">
        <f t="shared" si="3"/>
        <v/>
      </c>
      <c r="B198" s="179" t="str">
        <f t="shared" si="3"/>
        <v/>
      </c>
      <c r="C198" s="515"/>
      <c r="D198" s="515"/>
      <c r="E198" s="5"/>
      <c r="F198" s="5"/>
      <c r="G198" s="5"/>
      <c r="H198" s="5"/>
      <c r="I198" s="5"/>
    </row>
    <row r="199" spans="1:9" hidden="1" x14ac:dyDescent="0.25">
      <c r="A199" s="145" t="str">
        <f t="shared" si="3"/>
        <v/>
      </c>
      <c r="B199" s="179" t="str">
        <f t="shared" si="3"/>
        <v/>
      </c>
      <c r="C199" s="515"/>
      <c r="D199" s="515"/>
      <c r="E199" s="5"/>
      <c r="F199" s="5"/>
      <c r="G199" s="5"/>
      <c r="H199" s="5"/>
      <c r="I199" s="5"/>
    </row>
    <row r="200" spans="1:9" hidden="1" x14ac:dyDescent="0.25">
      <c r="A200" s="145" t="str">
        <f t="shared" si="3"/>
        <v/>
      </c>
      <c r="B200" s="179" t="str">
        <f t="shared" si="3"/>
        <v/>
      </c>
      <c r="C200" s="515"/>
      <c r="D200" s="515"/>
      <c r="E200" s="5"/>
      <c r="F200" s="5"/>
      <c r="G200" s="5"/>
      <c r="H200" s="5"/>
      <c r="I200" s="5"/>
    </row>
    <row r="201" spans="1:9" hidden="1" x14ac:dyDescent="0.25">
      <c r="A201" s="145" t="str">
        <f t="shared" si="3"/>
        <v/>
      </c>
      <c r="B201" s="179" t="str">
        <f t="shared" si="3"/>
        <v/>
      </c>
      <c r="C201" s="515"/>
      <c r="D201" s="515"/>
      <c r="E201" s="5"/>
      <c r="F201" s="5"/>
      <c r="G201" s="5"/>
      <c r="H201" s="5"/>
      <c r="I201" s="5"/>
    </row>
    <row r="202" spans="1:9" hidden="1" x14ac:dyDescent="0.25">
      <c r="A202" s="145" t="str">
        <f t="shared" si="3"/>
        <v/>
      </c>
      <c r="B202" s="179" t="str">
        <f t="shared" si="3"/>
        <v/>
      </c>
      <c r="C202" s="515"/>
      <c r="D202" s="515"/>
      <c r="E202" s="5"/>
      <c r="F202" s="5"/>
      <c r="G202" s="5"/>
      <c r="H202" s="5"/>
      <c r="I202" s="5"/>
    </row>
    <row r="203" spans="1:9" hidden="1" x14ac:dyDescent="0.25">
      <c r="A203" s="145" t="str">
        <f t="shared" si="3"/>
        <v/>
      </c>
      <c r="B203" s="179" t="str">
        <f t="shared" si="3"/>
        <v/>
      </c>
      <c r="C203" s="515"/>
      <c r="D203" s="515"/>
      <c r="E203" s="5"/>
      <c r="F203" s="5"/>
      <c r="G203" s="5"/>
      <c r="H203" s="5"/>
      <c r="I203" s="5"/>
    </row>
    <row r="204" spans="1:9" hidden="1" x14ac:dyDescent="0.25">
      <c r="A204" s="145" t="str">
        <f t="shared" si="3"/>
        <v/>
      </c>
      <c r="B204" s="179" t="str">
        <f t="shared" si="3"/>
        <v/>
      </c>
      <c r="C204" s="515"/>
      <c r="D204" s="515"/>
      <c r="E204" s="5"/>
      <c r="F204" s="5"/>
      <c r="G204" s="5"/>
      <c r="H204" s="5"/>
      <c r="I204" s="5"/>
    </row>
    <row r="205" spans="1:9" hidden="1" x14ac:dyDescent="0.25">
      <c r="A205" s="145" t="str">
        <f t="shared" ref="A205:B224" si="4">A80</f>
        <v/>
      </c>
      <c r="B205" s="179" t="str">
        <f t="shared" si="4"/>
        <v/>
      </c>
      <c r="C205" s="515"/>
      <c r="D205" s="515"/>
      <c r="E205" s="5"/>
      <c r="F205" s="5"/>
      <c r="G205" s="5"/>
      <c r="H205" s="5"/>
      <c r="I205" s="5"/>
    </row>
    <row r="206" spans="1:9" hidden="1" x14ac:dyDescent="0.25">
      <c r="A206" s="145" t="str">
        <f t="shared" si="4"/>
        <v/>
      </c>
      <c r="B206" s="179" t="str">
        <f t="shared" si="4"/>
        <v/>
      </c>
      <c r="C206" s="515"/>
      <c r="D206" s="515"/>
      <c r="E206" s="5"/>
      <c r="F206" s="5"/>
      <c r="G206" s="5"/>
      <c r="H206" s="5"/>
      <c r="I206" s="5"/>
    </row>
    <row r="207" spans="1:9" hidden="1" x14ac:dyDescent="0.25">
      <c r="A207" s="145" t="str">
        <f t="shared" si="4"/>
        <v/>
      </c>
      <c r="B207" s="179" t="str">
        <f t="shared" si="4"/>
        <v/>
      </c>
      <c r="C207" s="515"/>
      <c r="D207" s="515"/>
      <c r="E207" s="5"/>
      <c r="F207" s="5"/>
      <c r="G207" s="5"/>
      <c r="H207" s="5"/>
      <c r="I207" s="5"/>
    </row>
    <row r="208" spans="1:9" hidden="1" x14ac:dyDescent="0.25">
      <c r="A208" s="145" t="str">
        <f t="shared" si="4"/>
        <v/>
      </c>
      <c r="B208" s="179" t="str">
        <f t="shared" si="4"/>
        <v/>
      </c>
      <c r="C208" s="515"/>
      <c r="D208" s="515"/>
      <c r="E208" s="5"/>
      <c r="F208" s="5"/>
      <c r="G208" s="5"/>
      <c r="H208" s="5"/>
      <c r="I208" s="5"/>
    </row>
    <row r="209" spans="1:9" hidden="1" x14ac:dyDescent="0.25">
      <c r="A209" s="145" t="str">
        <f t="shared" si="4"/>
        <v/>
      </c>
      <c r="B209" s="179" t="str">
        <f t="shared" si="4"/>
        <v/>
      </c>
      <c r="C209" s="515"/>
      <c r="D209" s="515"/>
      <c r="E209" s="5"/>
      <c r="F209" s="5"/>
      <c r="G209" s="5"/>
      <c r="H209" s="5"/>
      <c r="I209" s="5"/>
    </row>
    <row r="210" spans="1:9" hidden="1" x14ac:dyDescent="0.25">
      <c r="A210" s="145" t="str">
        <f t="shared" si="4"/>
        <v/>
      </c>
      <c r="B210" s="179" t="str">
        <f t="shared" si="4"/>
        <v/>
      </c>
      <c r="C210" s="515"/>
      <c r="D210" s="515"/>
      <c r="E210" s="5"/>
      <c r="F210" s="5"/>
      <c r="G210" s="5"/>
      <c r="H210" s="5"/>
      <c r="I210" s="5"/>
    </row>
    <row r="211" spans="1:9" hidden="1" x14ac:dyDescent="0.25">
      <c r="A211" s="145" t="str">
        <f t="shared" si="4"/>
        <v/>
      </c>
      <c r="B211" s="179" t="str">
        <f t="shared" si="4"/>
        <v/>
      </c>
      <c r="C211" s="515"/>
      <c r="D211" s="515"/>
      <c r="E211" s="5"/>
      <c r="F211" s="5"/>
      <c r="G211" s="5"/>
      <c r="H211" s="5"/>
      <c r="I211" s="5"/>
    </row>
    <row r="212" spans="1:9" hidden="1" x14ac:dyDescent="0.25">
      <c r="A212" s="145" t="str">
        <f t="shared" si="4"/>
        <v/>
      </c>
      <c r="B212" s="179" t="str">
        <f t="shared" si="4"/>
        <v/>
      </c>
      <c r="C212" s="515"/>
      <c r="D212" s="515"/>
      <c r="E212" s="5"/>
      <c r="F212" s="5"/>
      <c r="G212" s="5"/>
      <c r="H212" s="5"/>
      <c r="I212" s="5"/>
    </row>
    <row r="213" spans="1:9" hidden="1" x14ac:dyDescent="0.25">
      <c r="A213" s="145" t="str">
        <f t="shared" si="4"/>
        <v/>
      </c>
      <c r="B213" s="179" t="str">
        <f t="shared" si="4"/>
        <v/>
      </c>
      <c r="C213" s="515"/>
      <c r="D213" s="515"/>
      <c r="E213" s="5"/>
      <c r="F213" s="5"/>
      <c r="G213" s="5"/>
      <c r="H213" s="5"/>
      <c r="I213" s="5"/>
    </row>
    <row r="214" spans="1:9" hidden="1" x14ac:dyDescent="0.25">
      <c r="A214" s="145" t="str">
        <f t="shared" si="4"/>
        <v/>
      </c>
      <c r="B214" s="179" t="str">
        <f t="shared" si="4"/>
        <v/>
      </c>
      <c r="C214" s="515"/>
      <c r="D214" s="515"/>
      <c r="E214" s="5"/>
      <c r="F214" s="5"/>
      <c r="G214" s="5"/>
      <c r="H214" s="5"/>
      <c r="I214" s="5"/>
    </row>
    <row r="215" spans="1:9" hidden="1" x14ac:dyDescent="0.25">
      <c r="A215" s="145" t="str">
        <f t="shared" si="4"/>
        <v/>
      </c>
      <c r="B215" s="179" t="str">
        <f t="shared" si="4"/>
        <v/>
      </c>
      <c r="C215" s="515"/>
      <c r="D215" s="515"/>
      <c r="E215" s="5"/>
      <c r="F215" s="5"/>
      <c r="G215" s="5"/>
      <c r="H215" s="5"/>
      <c r="I215" s="5"/>
    </row>
    <row r="216" spans="1:9" hidden="1" x14ac:dyDescent="0.25">
      <c r="A216" s="145" t="str">
        <f t="shared" si="4"/>
        <v/>
      </c>
      <c r="B216" s="179" t="str">
        <f t="shared" si="4"/>
        <v/>
      </c>
      <c r="C216" s="515"/>
      <c r="D216" s="515"/>
      <c r="E216" s="5"/>
      <c r="F216" s="5"/>
      <c r="G216" s="5"/>
      <c r="H216" s="5"/>
      <c r="I216" s="5"/>
    </row>
    <row r="217" spans="1:9" hidden="1" x14ac:dyDescent="0.25">
      <c r="A217" s="145" t="str">
        <f t="shared" si="4"/>
        <v/>
      </c>
      <c r="B217" s="179" t="str">
        <f t="shared" si="4"/>
        <v/>
      </c>
      <c r="C217" s="515"/>
      <c r="D217" s="515"/>
      <c r="E217" s="5"/>
      <c r="F217" s="5"/>
      <c r="G217" s="5"/>
      <c r="H217" s="5"/>
      <c r="I217" s="5"/>
    </row>
    <row r="218" spans="1:9" hidden="1" x14ac:dyDescent="0.25">
      <c r="A218" s="145" t="str">
        <f t="shared" si="4"/>
        <v/>
      </c>
      <c r="B218" s="179" t="str">
        <f t="shared" si="4"/>
        <v/>
      </c>
      <c r="C218" s="515"/>
      <c r="D218" s="515"/>
      <c r="E218" s="5"/>
      <c r="F218" s="5"/>
      <c r="G218" s="5"/>
      <c r="H218" s="5"/>
      <c r="I218" s="5"/>
    </row>
    <row r="219" spans="1:9" hidden="1" x14ac:dyDescent="0.25">
      <c r="A219" s="145" t="str">
        <f t="shared" si="4"/>
        <v/>
      </c>
      <c r="B219" s="179" t="str">
        <f t="shared" si="4"/>
        <v/>
      </c>
      <c r="C219" s="515"/>
      <c r="D219" s="515"/>
      <c r="E219" s="5"/>
      <c r="F219" s="5"/>
      <c r="G219" s="5"/>
      <c r="H219" s="5"/>
      <c r="I219" s="5"/>
    </row>
    <row r="220" spans="1:9" hidden="1" x14ac:dyDescent="0.25">
      <c r="A220" s="145" t="str">
        <f t="shared" si="4"/>
        <v/>
      </c>
      <c r="B220" s="179" t="str">
        <f t="shared" si="4"/>
        <v/>
      </c>
      <c r="C220" s="515"/>
      <c r="D220" s="515"/>
      <c r="E220" s="5"/>
      <c r="F220" s="5"/>
      <c r="G220" s="5"/>
      <c r="H220" s="5"/>
      <c r="I220" s="5"/>
    </row>
    <row r="221" spans="1:9" hidden="1" x14ac:dyDescent="0.25">
      <c r="A221" s="145" t="str">
        <f t="shared" si="4"/>
        <v/>
      </c>
      <c r="B221" s="179" t="str">
        <f t="shared" si="4"/>
        <v/>
      </c>
      <c r="C221" s="515"/>
      <c r="D221" s="515"/>
      <c r="E221" s="5"/>
      <c r="F221" s="5"/>
      <c r="G221" s="5"/>
      <c r="H221" s="5"/>
      <c r="I221" s="5"/>
    </row>
    <row r="222" spans="1:9" hidden="1" x14ac:dyDescent="0.25">
      <c r="A222" s="145" t="str">
        <f t="shared" si="4"/>
        <v/>
      </c>
      <c r="B222" s="179" t="str">
        <f t="shared" si="4"/>
        <v/>
      </c>
      <c r="C222" s="515"/>
      <c r="D222" s="515"/>
      <c r="E222" s="5"/>
      <c r="F222" s="5"/>
      <c r="G222" s="5"/>
      <c r="H222" s="5"/>
      <c r="I222" s="5"/>
    </row>
    <row r="223" spans="1:9" hidden="1" x14ac:dyDescent="0.25">
      <c r="A223" s="145" t="str">
        <f t="shared" si="4"/>
        <v/>
      </c>
      <c r="B223" s="179" t="str">
        <f t="shared" si="4"/>
        <v/>
      </c>
      <c r="C223" s="515"/>
      <c r="D223" s="515"/>
      <c r="E223" s="5"/>
      <c r="F223" s="5"/>
      <c r="G223" s="5"/>
      <c r="H223" s="5"/>
      <c r="I223" s="5"/>
    </row>
    <row r="224" spans="1:9" hidden="1" x14ac:dyDescent="0.25">
      <c r="A224" s="145" t="str">
        <f t="shared" si="4"/>
        <v/>
      </c>
      <c r="B224" s="179" t="str">
        <f t="shared" si="4"/>
        <v/>
      </c>
      <c r="C224" s="515"/>
      <c r="D224" s="515"/>
      <c r="E224" s="5"/>
      <c r="F224" s="5"/>
      <c r="G224" s="5"/>
      <c r="H224" s="5"/>
      <c r="I224" s="5"/>
    </row>
    <row r="225" spans="1:9" hidden="1" x14ac:dyDescent="0.25">
      <c r="A225" s="145" t="str">
        <f t="shared" ref="A225:B244" si="5">A100</f>
        <v/>
      </c>
      <c r="B225" s="179" t="str">
        <f t="shared" si="5"/>
        <v/>
      </c>
      <c r="C225" s="515"/>
      <c r="D225" s="515"/>
      <c r="E225" s="5"/>
      <c r="F225" s="5"/>
      <c r="G225" s="5"/>
      <c r="H225" s="5"/>
      <c r="I225" s="5"/>
    </row>
    <row r="226" spans="1:9" hidden="1" x14ac:dyDescent="0.25">
      <c r="A226" s="145" t="str">
        <f t="shared" si="5"/>
        <v/>
      </c>
      <c r="B226" s="179" t="str">
        <f t="shared" si="5"/>
        <v/>
      </c>
      <c r="C226" s="515"/>
      <c r="D226" s="515"/>
      <c r="E226" s="5"/>
      <c r="F226" s="5"/>
      <c r="G226" s="5"/>
      <c r="H226" s="5"/>
      <c r="I226" s="5"/>
    </row>
    <row r="227" spans="1:9" hidden="1" x14ac:dyDescent="0.25">
      <c r="A227" s="145" t="str">
        <f t="shared" si="5"/>
        <v/>
      </c>
      <c r="B227" s="179" t="str">
        <f t="shared" si="5"/>
        <v/>
      </c>
      <c r="C227" s="515"/>
      <c r="D227" s="515"/>
      <c r="E227" s="5"/>
      <c r="F227" s="5"/>
      <c r="G227" s="5"/>
      <c r="H227" s="5"/>
      <c r="I227" s="5"/>
    </row>
    <row r="228" spans="1:9" hidden="1" x14ac:dyDescent="0.25">
      <c r="A228" s="145" t="str">
        <f t="shared" si="5"/>
        <v/>
      </c>
      <c r="B228" s="179" t="str">
        <f t="shared" si="5"/>
        <v/>
      </c>
      <c r="C228" s="515"/>
      <c r="D228" s="515"/>
      <c r="E228" s="5"/>
      <c r="F228" s="5"/>
      <c r="G228" s="5"/>
      <c r="H228" s="5"/>
      <c r="I228" s="5"/>
    </row>
    <row r="229" spans="1:9" hidden="1" x14ac:dyDescent="0.25">
      <c r="A229" s="145" t="str">
        <f t="shared" si="5"/>
        <v/>
      </c>
      <c r="B229" s="179" t="str">
        <f t="shared" si="5"/>
        <v/>
      </c>
      <c r="C229" s="515"/>
      <c r="D229" s="515"/>
      <c r="E229" s="5"/>
      <c r="F229" s="5"/>
      <c r="G229" s="5"/>
      <c r="H229" s="5"/>
      <c r="I229" s="5"/>
    </row>
    <row r="230" spans="1:9" hidden="1" x14ac:dyDescent="0.25">
      <c r="A230" s="145" t="str">
        <f t="shared" si="5"/>
        <v/>
      </c>
      <c r="B230" s="179" t="str">
        <f t="shared" si="5"/>
        <v/>
      </c>
      <c r="C230" s="515"/>
      <c r="D230" s="515"/>
      <c r="E230" s="5"/>
      <c r="F230" s="5"/>
      <c r="G230" s="5"/>
      <c r="H230" s="5"/>
      <c r="I230" s="5"/>
    </row>
    <row r="231" spans="1:9" hidden="1" x14ac:dyDescent="0.25">
      <c r="A231" s="145" t="str">
        <f t="shared" si="5"/>
        <v/>
      </c>
      <c r="B231" s="179" t="str">
        <f t="shared" si="5"/>
        <v/>
      </c>
      <c r="C231" s="515"/>
      <c r="D231" s="515"/>
      <c r="E231" s="5"/>
      <c r="F231" s="5"/>
      <c r="G231" s="5"/>
      <c r="H231" s="5"/>
      <c r="I231" s="5"/>
    </row>
    <row r="232" spans="1:9" hidden="1" x14ac:dyDescent="0.25">
      <c r="A232" s="145" t="str">
        <f t="shared" si="5"/>
        <v/>
      </c>
      <c r="B232" s="179" t="str">
        <f t="shared" si="5"/>
        <v/>
      </c>
      <c r="C232" s="515"/>
      <c r="D232" s="515"/>
      <c r="E232" s="5"/>
      <c r="F232" s="5"/>
      <c r="G232" s="5"/>
      <c r="H232" s="5"/>
      <c r="I232" s="5"/>
    </row>
    <row r="233" spans="1:9" hidden="1" x14ac:dyDescent="0.25">
      <c r="A233" s="145" t="str">
        <f t="shared" si="5"/>
        <v/>
      </c>
      <c r="B233" s="179" t="str">
        <f t="shared" si="5"/>
        <v/>
      </c>
      <c r="C233" s="515"/>
      <c r="D233" s="515"/>
      <c r="E233" s="5"/>
      <c r="F233" s="5"/>
      <c r="G233" s="5"/>
      <c r="H233" s="5"/>
      <c r="I233" s="5"/>
    </row>
    <row r="234" spans="1:9" hidden="1" x14ac:dyDescent="0.25">
      <c r="A234" s="145" t="str">
        <f t="shared" si="5"/>
        <v/>
      </c>
      <c r="B234" s="179" t="str">
        <f t="shared" si="5"/>
        <v/>
      </c>
      <c r="C234" s="515"/>
      <c r="D234" s="515"/>
      <c r="E234" s="5"/>
      <c r="F234" s="5"/>
      <c r="G234" s="5"/>
      <c r="H234" s="5"/>
      <c r="I234" s="5"/>
    </row>
    <row r="235" spans="1:9" hidden="1" x14ac:dyDescent="0.25">
      <c r="A235" s="145" t="str">
        <f t="shared" si="5"/>
        <v/>
      </c>
      <c r="B235" s="179" t="str">
        <f t="shared" si="5"/>
        <v/>
      </c>
      <c r="C235" s="515"/>
      <c r="D235" s="515"/>
      <c r="E235" s="5"/>
      <c r="F235" s="5"/>
      <c r="G235" s="5"/>
      <c r="H235" s="5"/>
      <c r="I235" s="5"/>
    </row>
    <row r="236" spans="1:9" hidden="1" x14ac:dyDescent="0.25">
      <c r="A236" s="145" t="str">
        <f t="shared" si="5"/>
        <v/>
      </c>
      <c r="B236" s="179" t="str">
        <f t="shared" si="5"/>
        <v/>
      </c>
      <c r="C236" s="515"/>
      <c r="D236" s="515"/>
      <c r="E236" s="5"/>
      <c r="F236" s="5"/>
      <c r="G236" s="5"/>
      <c r="H236" s="5"/>
      <c r="I236" s="5"/>
    </row>
    <row r="237" spans="1:9" hidden="1" x14ac:dyDescent="0.25">
      <c r="A237" s="145" t="str">
        <f t="shared" si="5"/>
        <v/>
      </c>
      <c r="B237" s="179" t="str">
        <f t="shared" si="5"/>
        <v/>
      </c>
      <c r="C237" s="515"/>
      <c r="D237" s="515"/>
      <c r="E237" s="5"/>
      <c r="F237" s="5"/>
      <c r="G237" s="5"/>
      <c r="H237" s="5"/>
      <c r="I237" s="5"/>
    </row>
    <row r="238" spans="1:9" hidden="1" x14ac:dyDescent="0.25">
      <c r="A238" s="145" t="str">
        <f t="shared" si="5"/>
        <v/>
      </c>
      <c r="B238" s="179" t="str">
        <f t="shared" si="5"/>
        <v/>
      </c>
      <c r="C238" s="515"/>
      <c r="D238" s="515"/>
      <c r="E238" s="5"/>
      <c r="F238" s="5"/>
      <c r="G238" s="5"/>
      <c r="H238" s="5"/>
      <c r="I238" s="5"/>
    </row>
    <row r="239" spans="1:9" hidden="1" x14ac:dyDescent="0.25">
      <c r="A239" s="145" t="str">
        <f t="shared" si="5"/>
        <v/>
      </c>
      <c r="B239" s="179" t="str">
        <f t="shared" si="5"/>
        <v/>
      </c>
      <c r="C239" s="515"/>
      <c r="D239" s="515"/>
      <c r="E239" s="5"/>
      <c r="F239" s="5"/>
      <c r="G239" s="5"/>
      <c r="H239" s="5"/>
      <c r="I239" s="5"/>
    </row>
    <row r="240" spans="1:9" hidden="1" x14ac:dyDescent="0.25">
      <c r="A240" s="145" t="str">
        <f t="shared" si="5"/>
        <v/>
      </c>
      <c r="B240" s="179" t="str">
        <f t="shared" si="5"/>
        <v/>
      </c>
      <c r="C240" s="515"/>
      <c r="D240" s="515"/>
      <c r="E240" s="5"/>
      <c r="F240" s="5"/>
      <c r="G240" s="5"/>
      <c r="H240" s="5"/>
      <c r="I240" s="5"/>
    </row>
    <row r="241" spans="1:9" hidden="1" x14ac:dyDescent="0.25">
      <c r="A241" s="145" t="str">
        <f t="shared" si="5"/>
        <v/>
      </c>
      <c r="B241" s="179" t="str">
        <f t="shared" si="5"/>
        <v/>
      </c>
      <c r="C241" s="515"/>
      <c r="D241" s="515"/>
      <c r="E241" s="5"/>
      <c r="F241" s="5"/>
      <c r="G241" s="5"/>
      <c r="H241" s="5"/>
      <c r="I241" s="5"/>
    </row>
    <row r="242" spans="1:9" hidden="1" x14ac:dyDescent="0.25">
      <c r="A242" s="145" t="str">
        <f t="shared" si="5"/>
        <v/>
      </c>
      <c r="B242" s="179" t="str">
        <f t="shared" si="5"/>
        <v/>
      </c>
      <c r="C242" s="515"/>
      <c r="D242" s="515"/>
      <c r="E242" s="5"/>
      <c r="F242" s="5"/>
      <c r="G242" s="5"/>
      <c r="H242" s="5"/>
      <c r="I242" s="5"/>
    </row>
    <row r="243" spans="1:9" hidden="1" x14ac:dyDescent="0.25">
      <c r="A243" s="145" t="str">
        <f t="shared" si="5"/>
        <v/>
      </c>
      <c r="B243" s="179" t="str">
        <f t="shared" si="5"/>
        <v/>
      </c>
      <c r="C243" s="515"/>
      <c r="D243" s="515"/>
      <c r="E243" s="5"/>
      <c r="F243" s="5"/>
      <c r="G243" s="5"/>
      <c r="H243" s="5"/>
      <c r="I243" s="5"/>
    </row>
    <row r="244" spans="1:9" hidden="1" x14ac:dyDescent="0.25">
      <c r="A244" s="145" t="str">
        <f t="shared" si="5"/>
        <v/>
      </c>
      <c r="B244" s="179" t="str">
        <f t="shared" si="5"/>
        <v/>
      </c>
      <c r="C244" s="515"/>
      <c r="D244" s="515"/>
      <c r="E244" s="5"/>
      <c r="F244" s="5"/>
      <c r="G244" s="5"/>
      <c r="H244" s="5"/>
      <c r="I244" s="5"/>
    </row>
    <row r="245" spans="1:9" hidden="1" x14ac:dyDescent="0.25">
      <c r="A245" s="145" t="str">
        <f t="shared" ref="A245:B252" si="6">A120</f>
        <v/>
      </c>
      <c r="B245" s="179" t="str">
        <f t="shared" si="6"/>
        <v/>
      </c>
      <c r="C245" s="515"/>
      <c r="D245" s="515"/>
      <c r="E245" s="5"/>
      <c r="F245" s="5"/>
      <c r="G245" s="5"/>
      <c r="H245" s="5"/>
      <c r="I245" s="5"/>
    </row>
    <row r="246" spans="1:9" hidden="1" x14ac:dyDescent="0.25">
      <c r="A246" s="145" t="str">
        <f t="shared" si="6"/>
        <v/>
      </c>
      <c r="B246" s="179" t="str">
        <f t="shared" si="6"/>
        <v/>
      </c>
      <c r="C246" s="515"/>
      <c r="D246" s="515"/>
      <c r="E246" s="5"/>
      <c r="F246" s="5"/>
      <c r="G246" s="5"/>
      <c r="H246" s="5"/>
      <c r="I246" s="5"/>
    </row>
    <row r="247" spans="1:9" hidden="1" x14ac:dyDescent="0.25">
      <c r="A247" s="145" t="str">
        <f t="shared" si="6"/>
        <v/>
      </c>
      <c r="B247" s="179" t="str">
        <f t="shared" si="6"/>
        <v/>
      </c>
      <c r="C247" s="515"/>
      <c r="D247" s="515"/>
      <c r="E247" s="5"/>
      <c r="F247" s="5"/>
      <c r="G247" s="5"/>
      <c r="H247" s="5"/>
      <c r="I247" s="5"/>
    </row>
    <row r="248" spans="1:9" hidden="1" x14ac:dyDescent="0.25">
      <c r="A248" s="145" t="str">
        <f t="shared" si="6"/>
        <v/>
      </c>
      <c r="B248" s="179" t="str">
        <f t="shared" si="6"/>
        <v/>
      </c>
      <c r="C248" s="515"/>
      <c r="D248" s="515"/>
      <c r="E248" s="5"/>
      <c r="F248" s="5"/>
      <c r="G248" s="5"/>
      <c r="H248" s="5"/>
      <c r="I248" s="5"/>
    </row>
    <row r="249" spans="1:9" hidden="1" x14ac:dyDescent="0.25">
      <c r="A249" s="145" t="str">
        <f t="shared" si="6"/>
        <v/>
      </c>
      <c r="B249" s="179" t="str">
        <f t="shared" si="6"/>
        <v/>
      </c>
      <c r="C249" s="515"/>
      <c r="D249" s="515"/>
      <c r="E249" s="5"/>
      <c r="F249" s="5"/>
      <c r="G249" s="5"/>
      <c r="H249" s="5"/>
      <c r="I249" s="5"/>
    </row>
    <row r="250" spans="1:9" hidden="1" x14ac:dyDescent="0.25">
      <c r="A250" s="145" t="str">
        <f t="shared" si="6"/>
        <v/>
      </c>
      <c r="B250" s="179" t="str">
        <f t="shared" si="6"/>
        <v/>
      </c>
      <c r="C250" s="515"/>
      <c r="D250" s="515"/>
      <c r="E250" s="5"/>
      <c r="F250" s="5"/>
      <c r="G250" s="5"/>
      <c r="H250" s="5"/>
      <c r="I250" s="5"/>
    </row>
    <row r="251" spans="1:9" hidden="1" x14ac:dyDescent="0.25">
      <c r="A251" s="145" t="str">
        <f t="shared" si="6"/>
        <v/>
      </c>
      <c r="B251" s="179" t="str">
        <f t="shared" si="6"/>
        <v/>
      </c>
      <c r="C251" s="515"/>
      <c r="D251" s="515"/>
      <c r="E251" s="5"/>
      <c r="F251" s="5"/>
      <c r="G251" s="5"/>
      <c r="H251" s="5"/>
      <c r="I251" s="5"/>
    </row>
    <row r="252" spans="1:9" hidden="1" x14ac:dyDescent="0.25">
      <c r="A252" s="145" t="str">
        <f t="shared" si="6"/>
        <v/>
      </c>
      <c r="B252" s="179" t="str">
        <f t="shared" si="6"/>
        <v/>
      </c>
      <c r="C252" s="515"/>
      <c r="D252" s="515"/>
      <c r="E252" s="5"/>
      <c r="F252" s="5"/>
      <c r="G252" s="5"/>
      <c r="H252" s="5"/>
      <c r="I252" s="5"/>
    </row>
    <row r="253" spans="1:9" hidden="1" x14ac:dyDescent="0.25">
      <c r="A253" s="145" t="str">
        <f t="shared" ref="A253:A274" si="7">A128</f>
        <v/>
      </c>
      <c r="B253" s="179" t="str">
        <f t="shared" ref="B253:B274" si="8">B128</f>
        <v/>
      </c>
      <c r="C253" s="515"/>
      <c r="D253" s="515"/>
      <c r="E253" s="5"/>
      <c r="F253" s="5"/>
      <c r="G253" s="5"/>
      <c r="H253" s="5"/>
      <c r="I253" s="5"/>
    </row>
    <row r="254" spans="1:9" hidden="1" x14ac:dyDescent="0.25">
      <c r="A254" s="145" t="str">
        <f t="shared" si="7"/>
        <v/>
      </c>
      <c r="B254" s="179" t="str">
        <f t="shared" si="8"/>
        <v/>
      </c>
      <c r="C254" s="515"/>
      <c r="D254" s="515"/>
      <c r="E254" s="5"/>
      <c r="F254" s="5"/>
      <c r="G254" s="5"/>
      <c r="H254" s="5"/>
      <c r="I254" s="5"/>
    </row>
    <row r="255" spans="1:9" hidden="1" x14ac:dyDescent="0.25">
      <c r="A255" s="145" t="str">
        <f t="shared" si="7"/>
        <v/>
      </c>
      <c r="B255" s="179" t="str">
        <f t="shared" si="8"/>
        <v/>
      </c>
      <c r="C255" s="515"/>
      <c r="D255" s="515"/>
      <c r="E255" s="5"/>
      <c r="F255" s="5"/>
      <c r="G255" s="5"/>
      <c r="H255" s="5"/>
      <c r="I255" s="5"/>
    </row>
    <row r="256" spans="1:9" hidden="1" x14ac:dyDescent="0.25">
      <c r="A256" s="145" t="str">
        <f t="shared" si="7"/>
        <v/>
      </c>
      <c r="B256" s="179" t="str">
        <f t="shared" si="8"/>
        <v/>
      </c>
      <c r="C256" s="515"/>
      <c r="D256" s="515"/>
      <c r="E256" s="5"/>
      <c r="F256" s="5"/>
      <c r="G256" s="5"/>
      <c r="H256" s="5"/>
      <c r="I256" s="5"/>
    </row>
    <row r="257" spans="1:9" hidden="1" x14ac:dyDescent="0.25">
      <c r="A257" s="145" t="str">
        <f t="shared" si="7"/>
        <v/>
      </c>
      <c r="B257" s="179" t="str">
        <f t="shared" si="8"/>
        <v/>
      </c>
      <c r="C257" s="515"/>
      <c r="D257" s="515"/>
      <c r="E257" s="5"/>
      <c r="F257" s="5"/>
      <c r="G257" s="5"/>
      <c r="H257" s="5"/>
      <c r="I257" s="5"/>
    </row>
    <row r="258" spans="1:9" hidden="1" x14ac:dyDescent="0.25">
      <c r="A258" s="145" t="str">
        <f t="shared" si="7"/>
        <v/>
      </c>
      <c r="B258" s="179" t="str">
        <f t="shared" si="8"/>
        <v/>
      </c>
      <c r="C258" s="515"/>
      <c r="D258" s="515"/>
      <c r="E258" s="5"/>
      <c r="F258" s="5"/>
      <c r="G258" s="5"/>
      <c r="H258" s="5"/>
      <c r="I258" s="5"/>
    </row>
    <row r="259" spans="1:9" hidden="1" x14ac:dyDescent="0.25">
      <c r="A259" s="145" t="str">
        <f t="shared" si="7"/>
        <v/>
      </c>
      <c r="B259" s="179" t="str">
        <f t="shared" si="8"/>
        <v/>
      </c>
      <c r="C259" s="515"/>
      <c r="D259" s="515"/>
      <c r="E259" s="5"/>
      <c r="F259" s="5"/>
      <c r="G259" s="5"/>
      <c r="H259" s="5"/>
      <c r="I259" s="5"/>
    </row>
    <row r="260" spans="1:9" hidden="1" x14ac:dyDescent="0.25">
      <c r="A260" s="145" t="str">
        <f t="shared" si="7"/>
        <v/>
      </c>
      <c r="B260" s="179" t="str">
        <f t="shared" si="8"/>
        <v/>
      </c>
      <c r="C260" s="515"/>
      <c r="D260" s="515"/>
      <c r="E260" s="5"/>
      <c r="F260" s="5"/>
      <c r="G260" s="5"/>
      <c r="H260" s="5"/>
      <c r="I260" s="5"/>
    </row>
    <row r="261" spans="1:9" hidden="1" x14ac:dyDescent="0.25">
      <c r="A261" s="145" t="str">
        <f t="shared" si="7"/>
        <v/>
      </c>
      <c r="B261" s="179" t="str">
        <f t="shared" si="8"/>
        <v/>
      </c>
      <c r="C261" s="515"/>
      <c r="D261" s="515"/>
      <c r="E261" s="5"/>
      <c r="F261" s="5"/>
      <c r="G261" s="5"/>
      <c r="H261" s="5"/>
      <c r="I261" s="5"/>
    </row>
    <row r="262" spans="1:9" hidden="1" x14ac:dyDescent="0.25">
      <c r="A262" s="145" t="str">
        <f t="shared" si="7"/>
        <v/>
      </c>
      <c r="B262" s="179" t="str">
        <f t="shared" si="8"/>
        <v/>
      </c>
      <c r="C262" s="515"/>
      <c r="D262" s="515"/>
      <c r="E262" s="5"/>
      <c r="F262" s="5"/>
      <c r="G262" s="5"/>
      <c r="H262" s="5"/>
      <c r="I262" s="5"/>
    </row>
    <row r="263" spans="1:9" hidden="1" x14ac:dyDescent="0.25">
      <c r="A263" s="145" t="str">
        <f t="shared" si="7"/>
        <v/>
      </c>
      <c r="B263" s="179" t="str">
        <f t="shared" si="8"/>
        <v/>
      </c>
      <c r="C263" s="515"/>
      <c r="D263" s="515"/>
      <c r="E263" s="5"/>
      <c r="F263" s="5"/>
      <c r="G263" s="5"/>
      <c r="H263" s="5"/>
      <c r="I263" s="5"/>
    </row>
    <row r="264" spans="1:9" hidden="1" x14ac:dyDescent="0.25">
      <c r="A264" s="145" t="str">
        <f t="shared" si="7"/>
        <v/>
      </c>
      <c r="B264" s="179" t="str">
        <f t="shared" si="8"/>
        <v/>
      </c>
      <c r="C264" s="515"/>
      <c r="D264" s="515"/>
      <c r="E264" s="5"/>
      <c r="F264" s="5"/>
      <c r="G264" s="5"/>
      <c r="H264" s="5"/>
      <c r="I264" s="5"/>
    </row>
    <row r="265" spans="1:9" hidden="1" x14ac:dyDescent="0.25">
      <c r="A265" s="145" t="str">
        <f t="shared" si="7"/>
        <v/>
      </c>
      <c r="B265" s="179" t="str">
        <f t="shared" si="8"/>
        <v/>
      </c>
      <c r="C265" s="515"/>
      <c r="D265" s="515"/>
      <c r="E265" s="5"/>
      <c r="F265" s="5"/>
      <c r="G265" s="5"/>
      <c r="H265" s="5"/>
      <c r="I265" s="5"/>
    </row>
    <row r="266" spans="1:9" hidden="1" x14ac:dyDescent="0.25">
      <c r="A266" s="145" t="str">
        <f t="shared" si="7"/>
        <v/>
      </c>
      <c r="B266" s="179" t="str">
        <f t="shared" si="8"/>
        <v/>
      </c>
      <c r="C266" s="515"/>
      <c r="D266" s="515"/>
      <c r="E266" s="5"/>
      <c r="F266" s="5"/>
      <c r="G266" s="5"/>
      <c r="H266" s="5"/>
      <c r="I266" s="5"/>
    </row>
    <row r="267" spans="1:9" hidden="1" x14ac:dyDescent="0.25">
      <c r="A267" s="145" t="str">
        <f t="shared" si="7"/>
        <v/>
      </c>
      <c r="B267" s="179" t="str">
        <f t="shared" si="8"/>
        <v/>
      </c>
      <c r="C267" s="515"/>
      <c r="D267" s="515"/>
      <c r="E267" s="5"/>
      <c r="F267" s="5"/>
      <c r="G267" s="5"/>
      <c r="H267" s="5"/>
      <c r="I267" s="5"/>
    </row>
    <row r="268" spans="1:9" hidden="1" x14ac:dyDescent="0.25">
      <c r="A268" s="145" t="str">
        <f t="shared" si="7"/>
        <v/>
      </c>
      <c r="B268" s="179" t="str">
        <f t="shared" si="8"/>
        <v/>
      </c>
      <c r="C268" s="515"/>
      <c r="D268" s="515"/>
      <c r="E268" s="5"/>
      <c r="F268" s="5"/>
      <c r="G268" s="5"/>
      <c r="H268" s="5"/>
      <c r="I268" s="5"/>
    </row>
    <row r="269" spans="1:9" hidden="1" x14ac:dyDescent="0.25">
      <c r="A269" s="145" t="str">
        <f t="shared" si="7"/>
        <v/>
      </c>
      <c r="B269" s="179" t="str">
        <f t="shared" si="8"/>
        <v/>
      </c>
      <c r="C269" s="515"/>
      <c r="D269" s="515"/>
      <c r="E269" s="5"/>
      <c r="F269" s="5"/>
      <c r="G269" s="5"/>
      <c r="H269" s="5"/>
      <c r="I269" s="5"/>
    </row>
    <row r="270" spans="1:9" hidden="1" x14ac:dyDescent="0.25">
      <c r="A270" s="145" t="str">
        <f t="shared" si="7"/>
        <v/>
      </c>
      <c r="B270" s="179" t="str">
        <f t="shared" si="8"/>
        <v/>
      </c>
      <c r="C270" s="515"/>
      <c r="D270" s="515"/>
      <c r="E270" s="5"/>
      <c r="F270" s="5"/>
      <c r="G270" s="5"/>
      <c r="H270" s="5"/>
      <c r="I270" s="5"/>
    </row>
    <row r="271" spans="1:9" hidden="1" x14ac:dyDescent="0.25">
      <c r="A271" s="145" t="str">
        <f t="shared" si="7"/>
        <v/>
      </c>
      <c r="B271" s="179" t="str">
        <f t="shared" si="8"/>
        <v/>
      </c>
      <c r="C271" s="515"/>
      <c r="D271" s="515"/>
      <c r="E271" s="5"/>
      <c r="F271" s="5"/>
      <c r="G271" s="5"/>
      <c r="H271" s="5"/>
      <c r="I271" s="5"/>
    </row>
    <row r="272" spans="1:9" hidden="1" x14ac:dyDescent="0.25">
      <c r="A272" s="145" t="str">
        <f t="shared" si="7"/>
        <v/>
      </c>
      <c r="B272" s="179" t="str">
        <f t="shared" si="8"/>
        <v/>
      </c>
      <c r="C272" s="515"/>
      <c r="D272" s="515"/>
      <c r="E272" s="5"/>
      <c r="F272" s="5"/>
      <c r="G272" s="5"/>
      <c r="H272" s="5"/>
      <c r="I272" s="5"/>
    </row>
    <row r="273" spans="1:9" hidden="1" x14ac:dyDescent="0.25">
      <c r="A273" s="145" t="str">
        <f t="shared" si="7"/>
        <v/>
      </c>
      <c r="B273" s="179" t="str">
        <f t="shared" si="8"/>
        <v/>
      </c>
      <c r="C273" s="515"/>
      <c r="D273" s="515"/>
      <c r="E273" s="5"/>
      <c r="F273" s="5"/>
      <c r="G273" s="5"/>
      <c r="H273" s="5"/>
      <c r="I273" s="5"/>
    </row>
    <row r="274" spans="1:9" hidden="1" x14ac:dyDescent="0.25">
      <c r="A274" s="145" t="str">
        <f t="shared" si="7"/>
        <v/>
      </c>
      <c r="B274" s="179" t="str">
        <f t="shared" si="8"/>
        <v/>
      </c>
      <c r="C274" s="515"/>
      <c r="D274" s="515"/>
      <c r="E274" s="5"/>
      <c r="F274" s="5"/>
      <c r="G274" s="5"/>
      <c r="H274" s="5"/>
      <c r="I274" s="5"/>
    </row>
    <row r="275" spans="1:9" x14ac:dyDescent="0.25">
      <c r="A275" s="381" t="s">
        <v>32</v>
      </c>
      <c r="B275" s="382"/>
      <c r="C275" s="498">
        <f>SUM(C165:D274)</f>
        <v>0</v>
      </c>
      <c r="D275" s="498"/>
      <c r="E275" s="5"/>
      <c r="F275" s="5"/>
      <c r="G275" s="5"/>
      <c r="H275" s="5"/>
      <c r="I275" s="5"/>
    </row>
    <row r="276" spans="1:9" x14ac:dyDescent="0.25">
      <c r="A276" s="446" t="s">
        <v>38</v>
      </c>
      <c r="B276" s="446"/>
      <c r="C276" s="446"/>
      <c r="D276" s="446"/>
      <c r="E276" s="5"/>
      <c r="F276" s="5"/>
      <c r="G276" s="5"/>
      <c r="H276" s="5"/>
      <c r="I276" s="5"/>
    </row>
    <row r="277" spans="1:9" x14ac:dyDescent="0.25">
      <c r="A277" s="5"/>
      <c r="B277" s="5"/>
      <c r="C277" s="5"/>
      <c r="D277" s="5"/>
      <c r="E277" s="5"/>
      <c r="F277" s="5"/>
      <c r="G277" s="5"/>
      <c r="H277" s="5"/>
      <c r="I277" s="5"/>
    </row>
    <row r="278" spans="1:9" x14ac:dyDescent="0.25">
      <c r="A278" s="532" t="s">
        <v>1637</v>
      </c>
      <c r="B278" s="532"/>
      <c r="C278" s="532"/>
      <c r="D278" s="532"/>
      <c r="E278" s="532"/>
      <c r="F278" s="532"/>
      <c r="G278" s="532"/>
      <c r="H278" s="532"/>
      <c r="I278" s="532"/>
    </row>
    <row r="279" spans="1:9" ht="60" customHeight="1" x14ac:dyDescent="0.25">
      <c r="A279" s="210" t="s">
        <v>39</v>
      </c>
      <c r="B279" s="210" t="s">
        <v>26</v>
      </c>
      <c r="C279" s="30" t="s">
        <v>48</v>
      </c>
      <c r="D279" s="378" t="s">
        <v>45</v>
      </c>
      <c r="E279" s="379"/>
      <c r="F279" s="378" t="s">
        <v>46</v>
      </c>
      <c r="G279" s="379"/>
      <c r="H279" s="378" t="s">
        <v>47</v>
      </c>
      <c r="I279" s="379"/>
    </row>
    <row r="280" spans="1:9" x14ac:dyDescent="0.25">
      <c r="A280" s="31"/>
      <c r="B280" s="209">
        <v>1</v>
      </c>
      <c r="C280" s="209">
        <v>2</v>
      </c>
      <c r="D280" s="376">
        <v>3</v>
      </c>
      <c r="E280" s="377"/>
      <c r="F280" s="376">
        <v>4</v>
      </c>
      <c r="G280" s="377"/>
      <c r="H280" s="376">
        <v>5</v>
      </c>
      <c r="I280" s="377"/>
    </row>
    <row r="281" spans="1:9" hidden="1" x14ac:dyDescent="0.25">
      <c r="A281" s="145" t="str">
        <f t="shared" ref="A281:B300" si="9">A40</f>
        <v/>
      </c>
      <c r="B281" s="179" t="str">
        <f t="shared" si="9"/>
        <v/>
      </c>
      <c r="C281" s="226">
        <f t="shared" ref="C281:C312" si="10">IFERROR(C396/C165,0)</f>
        <v>0</v>
      </c>
      <c r="D281" s="516">
        <f t="shared" ref="D281:D312" si="11">IFERROR(H281/C165,0)</f>
        <v>0</v>
      </c>
      <c r="E281" s="517"/>
      <c r="F281" s="518">
        <f>IFERROR(D281/C281,0)</f>
        <v>0</v>
      </c>
      <c r="G281" s="519"/>
      <c r="H281" s="370"/>
      <c r="I281" s="370"/>
    </row>
    <row r="282" spans="1:9" hidden="1" x14ac:dyDescent="0.25">
      <c r="A282" s="145" t="str">
        <f t="shared" si="9"/>
        <v/>
      </c>
      <c r="B282" s="179" t="str">
        <f t="shared" si="9"/>
        <v/>
      </c>
      <c r="C282" s="226">
        <f t="shared" si="10"/>
        <v>0</v>
      </c>
      <c r="D282" s="516">
        <f t="shared" si="11"/>
        <v>0</v>
      </c>
      <c r="E282" s="517"/>
      <c r="F282" s="518">
        <f t="shared" ref="F282:F345" si="12">IFERROR(D282/C282,0)</f>
        <v>0</v>
      </c>
      <c r="G282" s="519"/>
      <c r="H282" s="370"/>
      <c r="I282" s="370"/>
    </row>
    <row r="283" spans="1:9" hidden="1" x14ac:dyDescent="0.25">
      <c r="A283" s="145" t="str">
        <f t="shared" si="9"/>
        <v/>
      </c>
      <c r="B283" s="179" t="str">
        <f t="shared" si="9"/>
        <v/>
      </c>
      <c r="C283" s="226">
        <f t="shared" si="10"/>
        <v>0</v>
      </c>
      <c r="D283" s="516">
        <f t="shared" si="11"/>
        <v>0</v>
      </c>
      <c r="E283" s="517"/>
      <c r="F283" s="518">
        <f t="shared" si="12"/>
        <v>0</v>
      </c>
      <c r="G283" s="519"/>
      <c r="H283" s="370"/>
      <c r="I283" s="370"/>
    </row>
    <row r="284" spans="1:9" hidden="1" x14ac:dyDescent="0.25">
      <c r="A284" s="145" t="str">
        <f t="shared" si="9"/>
        <v/>
      </c>
      <c r="B284" s="179" t="str">
        <f t="shared" si="9"/>
        <v/>
      </c>
      <c r="C284" s="226">
        <f t="shared" si="10"/>
        <v>0</v>
      </c>
      <c r="D284" s="516">
        <f t="shared" si="11"/>
        <v>0</v>
      </c>
      <c r="E284" s="517"/>
      <c r="F284" s="518">
        <f t="shared" si="12"/>
        <v>0</v>
      </c>
      <c r="G284" s="519"/>
      <c r="H284" s="370"/>
      <c r="I284" s="370"/>
    </row>
    <row r="285" spans="1:9" hidden="1" x14ac:dyDescent="0.25">
      <c r="A285" s="145" t="str">
        <f t="shared" si="9"/>
        <v/>
      </c>
      <c r="B285" s="179" t="str">
        <f t="shared" si="9"/>
        <v/>
      </c>
      <c r="C285" s="226">
        <f t="shared" si="10"/>
        <v>0</v>
      </c>
      <c r="D285" s="516">
        <f t="shared" si="11"/>
        <v>0</v>
      </c>
      <c r="E285" s="517"/>
      <c r="F285" s="518">
        <f t="shared" si="12"/>
        <v>0</v>
      </c>
      <c r="G285" s="519"/>
      <c r="H285" s="370"/>
      <c r="I285" s="370"/>
    </row>
    <row r="286" spans="1:9" hidden="1" x14ac:dyDescent="0.25">
      <c r="A286" s="145" t="str">
        <f t="shared" si="9"/>
        <v/>
      </c>
      <c r="B286" s="179" t="str">
        <f t="shared" si="9"/>
        <v/>
      </c>
      <c r="C286" s="226">
        <f t="shared" si="10"/>
        <v>0</v>
      </c>
      <c r="D286" s="516">
        <f t="shared" si="11"/>
        <v>0</v>
      </c>
      <c r="E286" s="517"/>
      <c r="F286" s="518">
        <f t="shared" si="12"/>
        <v>0</v>
      </c>
      <c r="G286" s="519"/>
      <c r="H286" s="370"/>
      <c r="I286" s="370"/>
    </row>
    <row r="287" spans="1:9" hidden="1" x14ac:dyDescent="0.25">
      <c r="A287" s="145" t="str">
        <f t="shared" si="9"/>
        <v/>
      </c>
      <c r="B287" s="179" t="str">
        <f t="shared" si="9"/>
        <v/>
      </c>
      <c r="C287" s="226">
        <f t="shared" si="10"/>
        <v>0</v>
      </c>
      <c r="D287" s="516">
        <f t="shared" si="11"/>
        <v>0</v>
      </c>
      <c r="E287" s="517"/>
      <c r="F287" s="518">
        <f t="shared" si="12"/>
        <v>0</v>
      </c>
      <c r="G287" s="519"/>
      <c r="H287" s="370"/>
      <c r="I287" s="370"/>
    </row>
    <row r="288" spans="1:9" hidden="1" x14ac:dyDescent="0.25">
      <c r="A288" s="145" t="str">
        <f t="shared" si="9"/>
        <v/>
      </c>
      <c r="B288" s="179" t="str">
        <f t="shared" si="9"/>
        <v/>
      </c>
      <c r="C288" s="226">
        <f t="shared" si="10"/>
        <v>0</v>
      </c>
      <c r="D288" s="516">
        <f t="shared" si="11"/>
        <v>0</v>
      </c>
      <c r="E288" s="517"/>
      <c r="F288" s="518">
        <f t="shared" si="12"/>
        <v>0</v>
      </c>
      <c r="G288" s="519"/>
      <c r="H288" s="370"/>
      <c r="I288" s="370"/>
    </row>
    <row r="289" spans="1:9" hidden="1" x14ac:dyDescent="0.25">
      <c r="A289" s="145" t="str">
        <f t="shared" si="9"/>
        <v/>
      </c>
      <c r="B289" s="179" t="str">
        <f t="shared" si="9"/>
        <v/>
      </c>
      <c r="C289" s="226">
        <f t="shared" si="10"/>
        <v>0</v>
      </c>
      <c r="D289" s="516">
        <f t="shared" si="11"/>
        <v>0</v>
      </c>
      <c r="E289" s="517"/>
      <c r="F289" s="518">
        <f t="shared" si="12"/>
        <v>0</v>
      </c>
      <c r="G289" s="519"/>
      <c r="H289" s="370"/>
      <c r="I289" s="370"/>
    </row>
    <row r="290" spans="1:9" hidden="1" x14ac:dyDescent="0.25">
      <c r="A290" s="145" t="str">
        <f t="shared" si="9"/>
        <v/>
      </c>
      <c r="B290" s="179" t="str">
        <f t="shared" si="9"/>
        <v/>
      </c>
      <c r="C290" s="226">
        <f t="shared" si="10"/>
        <v>0</v>
      </c>
      <c r="D290" s="516">
        <f t="shared" si="11"/>
        <v>0</v>
      </c>
      <c r="E290" s="517"/>
      <c r="F290" s="518">
        <f t="shared" si="12"/>
        <v>0</v>
      </c>
      <c r="G290" s="519"/>
      <c r="H290" s="370"/>
      <c r="I290" s="370"/>
    </row>
    <row r="291" spans="1:9" hidden="1" x14ac:dyDescent="0.25">
      <c r="A291" s="145" t="str">
        <f t="shared" si="9"/>
        <v/>
      </c>
      <c r="B291" s="179" t="str">
        <f t="shared" si="9"/>
        <v/>
      </c>
      <c r="C291" s="226">
        <f t="shared" si="10"/>
        <v>0</v>
      </c>
      <c r="D291" s="516">
        <f t="shared" si="11"/>
        <v>0</v>
      </c>
      <c r="E291" s="517"/>
      <c r="F291" s="518">
        <f t="shared" si="12"/>
        <v>0</v>
      </c>
      <c r="G291" s="519"/>
      <c r="H291" s="370"/>
      <c r="I291" s="370"/>
    </row>
    <row r="292" spans="1:9" hidden="1" x14ac:dyDescent="0.25">
      <c r="A292" s="145" t="str">
        <f t="shared" si="9"/>
        <v/>
      </c>
      <c r="B292" s="179" t="str">
        <f t="shared" si="9"/>
        <v/>
      </c>
      <c r="C292" s="226">
        <f t="shared" si="10"/>
        <v>0</v>
      </c>
      <c r="D292" s="516">
        <f t="shared" si="11"/>
        <v>0</v>
      </c>
      <c r="E292" s="517"/>
      <c r="F292" s="518">
        <f t="shared" si="12"/>
        <v>0</v>
      </c>
      <c r="G292" s="519"/>
      <c r="H292" s="370"/>
      <c r="I292" s="370"/>
    </row>
    <row r="293" spans="1:9" hidden="1" x14ac:dyDescent="0.25">
      <c r="A293" s="145" t="str">
        <f t="shared" si="9"/>
        <v/>
      </c>
      <c r="B293" s="179" t="str">
        <f t="shared" si="9"/>
        <v/>
      </c>
      <c r="C293" s="226">
        <f t="shared" si="10"/>
        <v>0</v>
      </c>
      <c r="D293" s="516">
        <f t="shared" si="11"/>
        <v>0</v>
      </c>
      <c r="E293" s="517"/>
      <c r="F293" s="518">
        <f t="shared" si="12"/>
        <v>0</v>
      </c>
      <c r="G293" s="519"/>
      <c r="H293" s="370"/>
      <c r="I293" s="370"/>
    </row>
    <row r="294" spans="1:9" hidden="1" x14ac:dyDescent="0.25">
      <c r="A294" s="145" t="str">
        <f t="shared" si="9"/>
        <v/>
      </c>
      <c r="B294" s="179" t="str">
        <f t="shared" si="9"/>
        <v/>
      </c>
      <c r="C294" s="226">
        <f t="shared" si="10"/>
        <v>0</v>
      </c>
      <c r="D294" s="516">
        <f t="shared" si="11"/>
        <v>0</v>
      </c>
      <c r="E294" s="517"/>
      <c r="F294" s="518">
        <f t="shared" si="12"/>
        <v>0</v>
      </c>
      <c r="G294" s="519"/>
      <c r="H294" s="370"/>
      <c r="I294" s="370"/>
    </row>
    <row r="295" spans="1:9" hidden="1" x14ac:dyDescent="0.25">
      <c r="A295" s="145" t="str">
        <f t="shared" si="9"/>
        <v/>
      </c>
      <c r="B295" s="179" t="str">
        <f t="shared" si="9"/>
        <v/>
      </c>
      <c r="C295" s="226">
        <f t="shared" si="10"/>
        <v>0</v>
      </c>
      <c r="D295" s="516">
        <f t="shared" si="11"/>
        <v>0</v>
      </c>
      <c r="E295" s="517"/>
      <c r="F295" s="518">
        <f t="shared" si="12"/>
        <v>0</v>
      </c>
      <c r="G295" s="519"/>
      <c r="H295" s="370"/>
      <c r="I295" s="370"/>
    </row>
    <row r="296" spans="1:9" hidden="1" x14ac:dyDescent="0.25">
      <c r="A296" s="145" t="str">
        <f t="shared" si="9"/>
        <v/>
      </c>
      <c r="B296" s="179" t="str">
        <f t="shared" si="9"/>
        <v/>
      </c>
      <c r="C296" s="226">
        <f t="shared" si="10"/>
        <v>0</v>
      </c>
      <c r="D296" s="516">
        <f t="shared" si="11"/>
        <v>0</v>
      </c>
      <c r="E296" s="517"/>
      <c r="F296" s="518">
        <f t="shared" si="12"/>
        <v>0</v>
      </c>
      <c r="G296" s="519"/>
      <c r="H296" s="370"/>
      <c r="I296" s="370"/>
    </row>
    <row r="297" spans="1:9" hidden="1" x14ac:dyDescent="0.25">
      <c r="A297" s="145" t="str">
        <f t="shared" si="9"/>
        <v/>
      </c>
      <c r="B297" s="179" t="str">
        <f t="shared" si="9"/>
        <v/>
      </c>
      <c r="C297" s="226">
        <f t="shared" si="10"/>
        <v>0</v>
      </c>
      <c r="D297" s="516">
        <f t="shared" si="11"/>
        <v>0</v>
      </c>
      <c r="E297" s="517"/>
      <c r="F297" s="518">
        <f t="shared" si="12"/>
        <v>0</v>
      </c>
      <c r="G297" s="519"/>
      <c r="H297" s="370"/>
      <c r="I297" s="370"/>
    </row>
    <row r="298" spans="1:9" hidden="1" x14ac:dyDescent="0.25">
      <c r="A298" s="145" t="str">
        <f t="shared" si="9"/>
        <v/>
      </c>
      <c r="B298" s="179" t="str">
        <f t="shared" si="9"/>
        <v/>
      </c>
      <c r="C298" s="226">
        <f t="shared" si="10"/>
        <v>0</v>
      </c>
      <c r="D298" s="516">
        <f t="shared" si="11"/>
        <v>0</v>
      </c>
      <c r="E298" s="517"/>
      <c r="F298" s="518">
        <f t="shared" si="12"/>
        <v>0</v>
      </c>
      <c r="G298" s="519"/>
      <c r="H298" s="370"/>
      <c r="I298" s="370"/>
    </row>
    <row r="299" spans="1:9" hidden="1" x14ac:dyDescent="0.25">
      <c r="A299" s="145" t="str">
        <f t="shared" si="9"/>
        <v/>
      </c>
      <c r="B299" s="179" t="str">
        <f t="shared" si="9"/>
        <v/>
      </c>
      <c r="C299" s="226">
        <f t="shared" si="10"/>
        <v>0</v>
      </c>
      <c r="D299" s="516">
        <f t="shared" si="11"/>
        <v>0</v>
      </c>
      <c r="E299" s="517"/>
      <c r="F299" s="518">
        <f t="shared" si="12"/>
        <v>0</v>
      </c>
      <c r="G299" s="519"/>
      <c r="H299" s="370"/>
      <c r="I299" s="370"/>
    </row>
    <row r="300" spans="1:9" hidden="1" x14ac:dyDescent="0.25">
      <c r="A300" s="145" t="str">
        <f t="shared" si="9"/>
        <v/>
      </c>
      <c r="B300" s="179" t="str">
        <f t="shared" si="9"/>
        <v/>
      </c>
      <c r="C300" s="226">
        <f t="shared" si="10"/>
        <v>0</v>
      </c>
      <c r="D300" s="516">
        <f t="shared" si="11"/>
        <v>0</v>
      </c>
      <c r="E300" s="517"/>
      <c r="F300" s="518">
        <f t="shared" si="12"/>
        <v>0</v>
      </c>
      <c r="G300" s="519"/>
      <c r="H300" s="370"/>
      <c r="I300" s="370"/>
    </row>
    <row r="301" spans="1:9" hidden="1" x14ac:dyDescent="0.25">
      <c r="A301" s="145" t="str">
        <f t="shared" ref="A301:B320" si="13">A60</f>
        <v/>
      </c>
      <c r="B301" s="179" t="str">
        <f t="shared" si="13"/>
        <v/>
      </c>
      <c r="C301" s="226">
        <f t="shared" si="10"/>
        <v>0</v>
      </c>
      <c r="D301" s="516">
        <f t="shared" si="11"/>
        <v>0</v>
      </c>
      <c r="E301" s="517"/>
      <c r="F301" s="518">
        <f t="shared" si="12"/>
        <v>0</v>
      </c>
      <c r="G301" s="519"/>
      <c r="H301" s="370"/>
      <c r="I301" s="370"/>
    </row>
    <row r="302" spans="1:9" hidden="1" x14ac:dyDescent="0.25">
      <c r="A302" s="145" t="str">
        <f t="shared" si="13"/>
        <v/>
      </c>
      <c r="B302" s="179" t="str">
        <f t="shared" si="13"/>
        <v/>
      </c>
      <c r="C302" s="226">
        <f t="shared" si="10"/>
        <v>0</v>
      </c>
      <c r="D302" s="516">
        <f t="shared" si="11"/>
        <v>0</v>
      </c>
      <c r="E302" s="517"/>
      <c r="F302" s="518">
        <f t="shared" si="12"/>
        <v>0</v>
      </c>
      <c r="G302" s="519"/>
      <c r="H302" s="370"/>
      <c r="I302" s="370"/>
    </row>
    <row r="303" spans="1:9" hidden="1" x14ac:dyDescent="0.25">
      <c r="A303" s="145" t="str">
        <f t="shared" si="13"/>
        <v/>
      </c>
      <c r="B303" s="179" t="str">
        <f t="shared" si="13"/>
        <v/>
      </c>
      <c r="C303" s="226">
        <f t="shared" si="10"/>
        <v>0</v>
      </c>
      <c r="D303" s="516">
        <f t="shared" si="11"/>
        <v>0</v>
      </c>
      <c r="E303" s="517"/>
      <c r="F303" s="518">
        <f t="shared" si="12"/>
        <v>0</v>
      </c>
      <c r="G303" s="519"/>
      <c r="H303" s="370"/>
      <c r="I303" s="370"/>
    </row>
    <row r="304" spans="1:9" hidden="1" x14ac:dyDescent="0.25">
      <c r="A304" s="145" t="str">
        <f t="shared" si="13"/>
        <v/>
      </c>
      <c r="B304" s="179" t="str">
        <f t="shared" si="13"/>
        <v/>
      </c>
      <c r="C304" s="226">
        <f t="shared" si="10"/>
        <v>0</v>
      </c>
      <c r="D304" s="516">
        <f t="shared" si="11"/>
        <v>0</v>
      </c>
      <c r="E304" s="517"/>
      <c r="F304" s="518">
        <f t="shared" si="12"/>
        <v>0</v>
      </c>
      <c r="G304" s="519"/>
      <c r="H304" s="370"/>
      <c r="I304" s="370"/>
    </row>
    <row r="305" spans="1:9" hidden="1" x14ac:dyDescent="0.25">
      <c r="A305" s="145" t="str">
        <f t="shared" si="13"/>
        <v/>
      </c>
      <c r="B305" s="179" t="str">
        <f t="shared" si="13"/>
        <v/>
      </c>
      <c r="C305" s="226">
        <f t="shared" si="10"/>
        <v>0</v>
      </c>
      <c r="D305" s="516">
        <f t="shared" si="11"/>
        <v>0</v>
      </c>
      <c r="E305" s="517"/>
      <c r="F305" s="518">
        <f t="shared" si="12"/>
        <v>0</v>
      </c>
      <c r="G305" s="519"/>
      <c r="H305" s="370"/>
      <c r="I305" s="370"/>
    </row>
    <row r="306" spans="1:9" hidden="1" x14ac:dyDescent="0.25">
      <c r="A306" s="145" t="str">
        <f t="shared" si="13"/>
        <v/>
      </c>
      <c r="B306" s="179" t="str">
        <f t="shared" si="13"/>
        <v/>
      </c>
      <c r="C306" s="226">
        <f t="shared" si="10"/>
        <v>0</v>
      </c>
      <c r="D306" s="516">
        <f t="shared" si="11"/>
        <v>0</v>
      </c>
      <c r="E306" s="517"/>
      <c r="F306" s="518">
        <f t="shared" si="12"/>
        <v>0</v>
      </c>
      <c r="G306" s="519"/>
      <c r="H306" s="370"/>
      <c r="I306" s="370"/>
    </row>
    <row r="307" spans="1:9" hidden="1" x14ac:dyDescent="0.25">
      <c r="A307" s="145" t="str">
        <f t="shared" si="13"/>
        <v/>
      </c>
      <c r="B307" s="179" t="str">
        <f t="shared" si="13"/>
        <v/>
      </c>
      <c r="C307" s="226">
        <f t="shared" si="10"/>
        <v>0</v>
      </c>
      <c r="D307" s="516">
        <f t="shared" si="11"/>
        <v>0</v>
      </c>
      <c r="E307" s="517"/>
      <c r="F307" s="518">
        <f t="shared" si="12"/>
        <v>0</v>
      </c>
      <c r="G307" s="519"/>
      <c r="H307" s="370"/>
      <c r="I307" s="370"/>
    </row>
    <row r="308" spans="1:9" hidden="1" x14ac:dyDescent="0.25">
      <c r="A308" s="145" t="str">
        <f t="shared" si="13"/>
        <v/>
      </c>
      <c r="B308" s="179" t="str">
        <f t="shared" si="13"/>
        <v/>
      </c>
      <c r="C308" s="226">
        <f t="shared" si="10"/>
        <v>0</v>
      </c>
      <c r="D308" s="516">
        <f t="shared" si="11"/>
        <v>0</v>
      </c>
      <c r="E308" s="517"/>
      <c r="F308" s="518">
        <f t="shared" si="12"/>
        <v>0</v>
      </c>
      <c r="G308" s="519"/>
      <c r="H308" s="370"/>
      <c r="I308" s="370"/>
    </row>
    <row r="309" spans="1:9" hidden="1" x14ac:dyDescent="0.25">
      <c r="A309" s="145" t="str">
        <f t="shared" si="13"/>
        <v/>
      </c>
      <c r="B309" s="179" t="str">
        <f t="shared" si="13"/>
        <v/>
      </c>
      <c r="C309" s="226">
        <f t="shared" si="10"/>
        <v>0</v>
      </c>
      <c r="D309" s="516">
        <f t="shared" si="11"/>
        <v>0</v>
      </c>
      <c r="E309" s="517"/>
      <c r="F309" s="518">
        <f t="shared" si="12"/>
        <v>0</v>
      </c>
      <c r="G309" s="519"/>
      <c r="H309" s="370"/>
      <c r="I309" s="370"/>
    </row>
    <row r="310" spans="1:9" hidden="1" x14ac:dyDescent="0.25">
      <c r="A310" s="145" t="str">
        <f t="shared" si="13"/>
        <v/>
      </c>
      <c r="B310" s="179" t="str">
        <f t="shared" si="13"/>
        <v/>
      </c>
      <c r="C310" s="226">
        <f t="shared" si="10"/>
        <v>0</v>
      </c>
      <c r="D310" s="516">
        <f t="shared" si="11"/>
        <v>0</v>
      </c>
      <c r="E310" s="517"/>
      <c r="F310" s="518">
        <f t="shared" si="12"/>
        <v>0</v>
      </c>
      <c r="G310" s="519"/>
      <c r="H310" s="370"/>
      <c r="I310" s="370"/>
    </row>
    <row r="311" spans="1:9" hidden="1" x14ac:dyDescent="0.25">
      <c r="A311" s="145" t="str">
        <f t="shared" si="13"/>
        <v/>
      </c>
      <c r="B311" s="179" t="str">
        <f t="shared" si="13"/>
        <v/>
      </c>
      <c r="C311" s="226">
        <f t="shared" si="10"/>
        <v>0</v>
      </c>
      <c r="D311" s="516">
        <f t="shared" si="11"/>
        <v>0</v>
      </c>
      <c r="E311" s="517"/>
      <c r="F311" s="518">
        <f t="shared" si="12"/>
        <v>0</v>
      </c>
      <c r="G311" s="519"/>
      <c r="H311" s="370"/>
      <c r="I311" s="370"/>
    </row>
    <row r="312" spans="1:9" hidden="1" x14ac:dyDescent="0.25">
      <c r="A312" s="145" t="str">
        <f t="shared" si="13"/>
        <v/>
      </c>
      <c r="B312" s="179" t="str">
        <f t="shared" si="13"/>
        <v/>
      </c>
      <c r="C312" s="226">
        <f t="shared" si="10"/>
        <v>0</v>
      </c>
      <c r="D312" s="516">
        <f t="shared" si="11"/>
        <v>0</v>
      </c>
      <c r="E312" s="517"/>
      <c r="F312" s="518">
        <f t="shared" si="12"/>
        <v>0</v>
      </c>
      <c r="G312" s="519"/>
      <c r="H312" s="370"/>
      <c r="I312" s="370"/>
    </row>
    <row r="313" spans="1:9" hidden="1" x14ac:dyDescent="0.25">
      <c r="A313" s="145" t="str">
        <f t="shared" si="13"/>
        <v/>
      </c>
      <c r="B313" s="179" t="str">
        <f t="shared" si="13"/>
        <v/>
      </c>
      <c r="C313" s="226">
        <f t="shared" ref="C313:C344" si="14">IFERROR(C428/C197,0)</f>
        <v>0</v>
      </c>
      <c r="D313" s="516">
        <f t="shared" ref="D313:D344" si="15">IFERROR(H313/C197,0)</f>
        <v>0</v>
      </c>
      <c r="E313" s="517"/>
      <c r="F313" s="518">
        <f t="shared" si="12"/>
        <v>0</v>
      </c>
      <c r="G313" s="519"/>
      <c r="H313" s="370"/>
      <c r="I313" s="370"/>
    </row>
    <row r="314" spans="1:9" hidden="1" x14ac:dyDescent="0.25">
      <c r="A314" s="145" t="str">
        <f t="shared" si="13"/>
        <v/>
      </c>
      <c r="B314" s="179" t="str">
        <f t="shared" si="13"/>
        <v/>
      </c>
      <c r="C314" s="226">
        <f t="shared" si="14"/>
        <v>0</v>
      </c>
      <c r="D314" s="516">
        <f t="shared" si="15"/>
        <v>0</v>
      </c>
      <c r="E314" s="517"/>
      <c r="F314" s="518">
        <f t="shared" si="12"/>
        <v>0</v>
      </c>
      <c r="G314" s="519"/>
      <c r="H314" s="370"/>
      <c r="I314" s="370"/>
    </row>
    <row r="315" spans="1:9" hidden="1" x14ac:dyDescent="0.25">
      <c r="A315" s="145" t="str">
        <f t="shared" si="13"/>
        <v/>
      </c>
      <c r="B315" s="179" t="str">
        <f t="shared" si="13"/>
        <v/>
      </c>
      <c r="C315" s="226">
        <f t="shared" si="14"/>
        <v>0</v>
      </c>
      <c r="D315" s="516">
        <f t="shared" si="15"/>
        <v>0</v>
      </c>
      <c r="E315" s="517"/>
      <c r="F315" s="518">
        <f t="shared" si="12"/>
        <v>0</v>
      </c>
      <c r="G315" s="519"/>
      <c r="H315" s="370"/>
      <c r="I315" s="370"/>
    </row>
    <row r="316" spans="1:9" hidden="1" x14ac:dyDescent="0.25">
      <c r="A316" s="145" t="str">
        <f t="shared" si="13"/>
        <v/>
      </c>
      <c r="B316" s="179" t="str">
        <f t="shared" si="13"/>
        <v/>
      </c>
      <c r="C316" s="226">
        <f t="shared" si="14"/>
        <v>0</v>
      </c>
      <c r="D316" s="516">
        <f t="shared" si="15"/>
        <v>0</v>
      </c>
      <c r="E316" s="517"/>
      <c r="F316" s="518">
        <f t="shared" si="12"/>
        <v>0</v>
      </c>
      <c r="G316" s="519"/>
      <c r="H316" s="370"/>
      <c r="I316" s="370"/>
    </row>
    <row r="317" spans="1:9" hidden="1" x14ac:dyDescent="0.25">
      <c r="A317" s="145" t="str">
        <f t="shared" si="13"/>
        <v/>
      </c>
      <c r="B317" s="179" t="str">
        <f t="shared" si="13"/>
        <v/>
      </c>
      <c r="C317" s="226">
        <f t="shared" si="14"/>
        <v>0</v>
      </c>
      <c r="D317" s="516">
        <f t="shared" si="15"/>
        <v>0</v>
      </c>
      <c r="E317" s="517"/>
      <c r="F317" s="518">
        <f t="shared" si="12"/>
        <v>0</v>
      </c>
      <c r="G317" s="519"/>
      <c r="H317" s="370"/>
      <c r="I317" s="370"/>
    </row>
    <row r="318" spans="1:9" hidden="1" x14ac:dyDescent="0.25">
      <c r="A318" s="145" t="str">
        <f t="shared" si="13"/>
        <v/>
      </c>
      <c r="B318" s="179" t="str">
        <f t="shared" si="13"/>
        <v/>
      </c>
      <c r="C318" s="226">
        <f t="shared" si="14"/>
        <v>0</v>
      </c>
      <c r="D318" s="516">
        <f t="shared" si="15"/>
        <v>0</v>
      </c>
      <c r="E318" s="517"/>
      <c r="F318" s="518">
        <f t="shared" si="12"/>
        <v>0</v>
      </c>
      <c r="G318" s="519"/>
      <c r="H318" s="370"/>
      <c r="I318" s="370"/>
    </row>
    <row r="319" spans="1:9" hidden="1" x14ac:dyDescent="0.25">
      <c r="A319" s="145" t="str">
        <f t="shared" si="13"/>
        <v/>
      </c>
      <c r="B319" s="179" t="str">
        <f t="shared" si="13"/>
        <v/>
      </c>
      <c r="C319" s="226">
        <f t="shared" si="14"/>
        <v>0</v>
      </c>
      <c r="D319" s="516">
        <f t="shared" si="15"/>
        <v>0</v>
      </c>
      <c r="E319" s="517"/>
      <c r="F319" s="518">
        <f t="shared" si="12"/>
        <v>0</v>
      </c>
      <c r="G319" s="519"/>
      <c r="H319" s="370"/>
      <c r="I319" s="370"/>
    </row>
    <row r="320" spans="1:9" hidden="1" x14ac:dyDescent="0.25">
      <c r="A320" s="145" t="str">
        <f t="shared" si="13"/>
        <v/>
      </c>
      <c r="B320" s="179" t="str">
        <f t="shared" si="13"/>
        <v/>
      </c>
      <c r="C320" s="226">
        <f t="shared" si="14"/>
        <v>0</v>
      </c>
      <c r="D320" s="516">
        <f t="shared" si="15"/>
        <v>0</v>
      </c>
      <c r="E320" s="517"/>
      <c r="F320" s="518">
        <f t="shared" si="12"/>
        <v>0</v>
      </c>
      <c r="G320" s="519"/>
      <c r="H320" s="370"/>
      <c r="I320" s="370"/>
    </row>
    <row r="321" spans="1:9" hidden="1" x14ac:dyDescent="0.25">
      <c r="A321" s="145" t="str">
        <f t="shared" ref="A321:B340" si="16">A80</f>
        <v/>
      </c>
      <c r="B321" s="179" t="str">
        <f t="shared" si="16"/>
        <v/>
      </c>
      <c r="C321" s="226">
        <f t="shared" si="14"/>
        <v>0</v>
      </c>
      <c r="D321" s="516">
        <f t="shared" si="15"/>
        <v>0</v>
      </c>
      <c r="E321" s="517"/>
      <c r="F321" s="518">
        <f t="shared" si="12"/>
        <v>0</v>
      </c>
      <c r="G321" s="519"/>
      <c r="H321" s="370"/>
      <c r="I321" s="370"/>
    </row>
    <row r="322" spans="1:9" hidden="1" x14ac:dyDescent="0.25">
      <c r="A322" s="145" t="str">
        <f t="shared" si="16"/>
        <v/>
      </c>
      <c r="B322" s="179" t="str">
        <f t="shared" si="16"/>
        <v/>
      </c>
      <c r="C322" s="226">
        <f t="shared" si="14"/>
        <v>0</v>
      </c>
      <c r="D322" s="516">
        <f t="shared" si="15"/>
        <v>0</v>
      </c>
      <c r="E322" s="517"/>
      <c r="F322" s="518">
        <f t="shared" si="12"/>
        <v>0</v>
      </c>
      <c r="G322" s="519"/>
      <c r="H322" s="370"/>
      <c r="I322" s="370"/>
    </row>
    <row r="323" spans="1:9" hidden="1" x14ac:dyDescent="0.25">
      <c r="A323" s="145" t="str">
        <f t="shared" si="16"/>
        <v/>
      </c>
      <c r="B323" s="179" t="str">
        <f t="shared" si="16"/>
        <v/>
      </c>
      <c r="C323" s="226">
        <f t="shared" si="14"/>
        <v>0</v>
      </c>
      <c r="D323" s="516">
        <f t="shared" si="15"/>
        <v>0</v>
      </c>
      <c r="E323" s="517"/>
      <c r="F323" s="518">
        <f t="shared" si="12"/>
        <v>0</v>
      </c>
      <c r="G323" s="519"/>
      <c r="H323" s="370"/>
      <c r="I323" s="370"/>
    </row>
    <row r="324" spans="1:9" hidden="1" x14ac:dyDescent="0.25">
      <c r="A324" s="145" t="str">
        <f t="shared" si="16"/>
        <v/>
      </c>
      <c r="B324" s="179" t="str">
        <f t="shared" si="16"/>
        <v/>
      </c>
      <c r="C324" s="226">
        <f t="shared" si="14"/>
        <v>0</v>
      </c>
      <c r="D324" s="516">
        <f t="shared" si="15"/>
        <v>0</v>
      </c>
      <c r="E324" s="517"/>
      <c r="F324" s="518">
        <f t="shared" si="12"/>
        <v>0</v>
      </c>
      <c r="G324" s="519"/>
      <c r="H324" s="370"/>
      <c r="I324" s="370"/>
    </row>
    <row r="325" spans="1:9" hidden="1" x14ac:dyDescent="0.25">
      <c r="A325" s="145" t="str">
        <f t="shared" si="16"/>
        <v/>
      </c>
      <c r="B325" s="179" t="str">
        <f t="shared" si="16"/>
        <v/>
      </c>
      <c r="C325" s="226">
        <f t="shared" si="14"/>
        <v>0</v>
      </c>
      <c r="D325" s="516">
        <f t="shared" si="15"/>
        <v>0</v>
      </c>
      <c r="E325" s="517"/>
      <c r="F325" s="518">
        <f t="shared" si="12"/>
        <v>0</v>
      </c>
      <c r="G325" s="519"/>
      <c r="H325" s="370"/>
      <c r="I325" s="370"/>
    </row>
    <row r="326" spans="1:9" hidden="1" x14ac:dyDescent="0.25">
      <c r="A326" s="145" t="str">
        <f t="shared" si="16"/>
        <v/>
      </c>
      <c r="B326" s="179" t="str">
        <f t="shared" si="16"/>
        <v/>
      </c>
      <c r="C326" s="226">
        <f t="shared" si="14"/>
        <v>0</v>
      </c>
      <c r="D326" s="516">
        <f t="shared" si="15"/>
        <v>0</v>
      </c>
      <c r="E326" s="517"/>
      <c r="F326" s="518">
        <f t="shared" si="12"/>
        <v>0</v>
      </c>
      <c r="G326" s="519"/>
      <c r="H326" s="370"/>
      <c r="I326" s="370"/>
    </row>
    <row r="327" spans="1:9" hidden="1" x14ac:dyDescent="0.25">
      <c r="A327" s="145" t="str">
        <f t="shared" si="16"/>
        <v/>
      </c>
      <c r="B327" s="179" t="str">
        <f t="shared" si="16"/>
        <v/>
      </c>
      <c r="C327" s="226">
        <f t="shared" si="14"/>
        <v>0</v>
      </c>
      <c r="D327" s="516">
        <f t="shared" si="15"/>
        <v>0</v>
      </c>
      <c r="E327" s="517"/>
      <c r="F327" s="518">
        <f t="shared" si="12"/>
        <v>0</v>
      </c>
      <c r="G327" s="519"/>
      <c r="H327" s="370"/>
      <c r="I327" s="370"/>
    </row>
    <row r="328" spans="1:9" hidden="1" x14ac:dyDescent="0.25">
      <c r="A328" s="145" t="str">
        <f t="shared" si="16"/>
        <v/>
      </c>
      <c r="B328" s="179" t="str">
        <f t="shared" si="16"/>
        <v/>
      </c>
      <c r="C328" s="226">
        <f t="shared" si="14"/>
        <v>0</v>
      </c>
      <c r="D328" s="516">
        <f t="shared" si="15"/>
        <v>0</v>
      </c>
      <c r="E328" s="517"/>
      <c r="F328" s="518">
        <f t="shared" si="12"/>
        <v>0</v>
      </c>
      <c r="G328" s="519"/>
      <c r="H328" s="370"/>
      <c r="I328" s="370"/>
    </row>
    <row r="329" spans="1:9" hidden="1" x14ac:dyDescent="0.25">
      <c r="A329" s="145" t="str">
        <f t="shared" si="16"/>
        <v/>
      </c>
      <c r="B329" s="179" t="str">
        <f t="shared" si="16"/>
        <v/>
      </c>
      <c r="C329" s="226">
        <f t="shared" si="14"/>
        <v>0</v>
      </c>
      <c r="D329" s="516">
        <f t="shared" si="15"/>
        <v>0</v>
      </c>
      <c r="E329" s="517"/>
      <c r="F329" s="518">
        <f t="shared" si="12"/>
        <v>0</v>
      </c>
      <c r="G329" s="519"/>
      <c r="H329" s="370"/>
      <c r="I329" s="370"/>
    </row>
    <row r="330" spans="1:9" hidden="1" x14ac:dyDescent="0.25">
      <c r="A330" s="145" t="str">
        <f t="shared" si="16"/>
        <v/>
      </c>
      <c r="B330" s="179" t="str">
        <f t="shared" si="16"/>
        <v/>
      </c>
      <c r="C330" s="226">
        <f t="shared" si="14"/>
        <v>0</v>
      </c>
      <c r="D330" s="516">
        <f t="shared" si="15"/>
        <v>0</v>
      </c>
      <c r="E330" s="517"/>
      <c r="F330" s="518">
        <f t="shared" si="12"/>
        <v>0</v>
      </c>
      <c r="G330" s="519"/>
      <c r="H330" s="370"/>
      <c r="I330" s="370"/>
    </row>
    <row r="331" spans="1:9" hidden="1" x14ac:dyDescent="0.25">
      <c r="A331" s="145" t="str">
        <f t="shared" si="16"/>
        <v/>
      </c>
      <c r="B331" s="179" t="str">
        <f t="shared" si="16"/>
        <v/>
      </c>
      <c r="C331" s="226">
        <f t="shared" si="14"/>
        <v>0</v>
      </c>
      <c r="D331" s="516">
        <f t="shared" si="15"/>
        <v>0</v>
      </c>
      <c r="E331" s="517"/>
      <c r="F331" s="518">
        <f t="shared" si="12"/>
        <v>0</v>
      </c>
      <c r="G331" s="519"/>
      <c r="H331" s="370"/>
      <c r="I331" s="370"/>
    </row>
    <row r="332" spans="1:9" hidden="1" x14ac:dyDescent="0.25">
      <c r="A332" s="145" t="str">
        <f t="shared" si="16"/>
        <v/>
      </c>
      <c r="B332" s="179" t="str">
        <f t="shared" si="16"/>
        <v/>
      </c>
      <c r="C332" s="226">
        <f t="shared" si="14"/>
        <v>0</v>
      </c>
      <c r="D332" s="516">
        <f t="shared" si="15"/>
        <v>0</v>
      </c>
      <c r="E332" s="517"/>
      <c r="F332" s="518">
        <f t="shared" si="12"/>
        <v>0</v>
      </c>
      <c r="G332" s="519"/>
      <c r="H332" s="370"/>
      <c r="I332" s="370"/>
    </row>
    <row r="333" spans="1:9" hidden="1" x14ac:dyDescent="0.25">
      <c r="A333" s="145" t="str">
        <f t="shared" si="16"/>
        <v/>
      </c>
      <c r="B333" s="179" t="str">
        <f t="shared" si="16"/>
        <v/>
      </c>
      <c r="C333" s="226">
        <f t="shared" si="14"/>
        <v>0</v>
      </c>
      <c r="D333" s="516">
        <f t="shared" si="15"/>
        <v>0</v>
      </c>
      <c r="E333" s="517"/>
      <c r="F333" s="518">
        <f t="shared" si="12"/>
        <v>0</v>
      </c>
      <c r="G333" s="519"/>
      <c r="H333" s="370"/>
      <c r="I333" s="370"/>
    </row>
    <row r="334" spans="1:9" hidden="1" x14ac:dyDescent="0.25">
      <c r="A334" s="145" t="str">
        <f t="shared" si="16"/>
        <v/>
      </c>
      <c r="B334" s="179" t="str">
        <f t="shared" si="16"/>
        <v/>
      </c>
      <c r="C334" s="226">
        <f t="shared" si="14"/>
        <v>0</v>
      </c>
      <c r="D334" s="516">
        <f t="shared" si="15"/>
        <v>0</v>
      </c>
      <c r="E334" s="517"/>
      <c r="F334" s="518">
        <f t="shared" si="12"/>
        <v>0</v>
      </c>
      <c r="G334" s="519"/>
      <c r="H334" s="370"/>
      <c r="I334" s="370"/>
    </row>
    <row r="335" spans="1:9" hidden="1" x14ac:dyDescent="0.25">
      <c r="A335" s="145" t="str">
        <f t="shared" si="16"/>
        <v/>
      </c>
      <c r="B335" s="179" t="str">
        <f t="shared" si="16"/>
        <v/>
      </c>
      <c r="C335" s="226">
        <f t="shared" si="14"/>
        <v>0</v>
      </c>
      <c r="D335" s="516">
        <f t="shared" si="15"/>
        <v>0</v>
      </c>
      <c r="E335" s="517"/>
      <c r="F335" s="518">
        <f t="shared" si="12"/>
        <v>0</v>
      </c>
      <c r="G335" s="519"/>
      <c r="H335" s="370"/>
      <c r="I335" s="370"/>
    </row>
    <row r="336" spans="1:9" hidden="1" x14ac:dyDescent="0.25">
      <c r="A336" s="145" t="str">
        <f t="shared" si="16"/>
        <v/>
      </c>
      <c r="B336" s="179" t="str">
        <f t="shared" si="16"/>
        <v/>
      </c>
      <c r="C336" s="226">
        <f t="shared" si="14"/>
        <v>0</v>
      </c>
      <c r="D336" s="516">
        <f t="shared" si="15"/>
        <v>0</v>
      </c>
      <c r="E336" s="517"/>
      <c r="F336" s="518">
        <f t="shared" si="12"/>
        <v>0</v>
      </c>
      <c r="G336" s="519"/>
      <c r="H336" s="370"/>
      <c r="I336" s="370"/>
    </row>
    <row r="337" spans="1:9" hidden="1" x14ac:dyDescent="0.25">
      <c r="A337" s="145" t="str">
        <f t="shared" si="16"/>
        <v/>
      </c>
      <c r="B337" s="179" t="str">
        <f t="shared" si="16"/>
        <v/>
      </c>
      <c r="C337" s="226">
        <f t="shared" si="14"/>
        <v>0</v>
      </c>
      <c r="D337" s="516">
        <f t="shared" si="15"/>
        <v>0</v>
      </c>
      <c r="E337" s="517"/>
      <c r="F337" s="518">
        <f t="shared" si="12"/>
        <v>0</v>
      </c>
      <c r="G337" s="519"/>
      <c r="H337" s="370"/>
      <c r="I337" s="370"/>
    </row>
    <row r="338" spans="1:9" hidden="1" x14ac:dyDescent="0.25">
      <c r="A338" s="145" t="str">
        <f t="shared" si="16"/>
        <v/>
      </c>
      <c r="B338" s="179" t="str">
        <f t="shared" si="16"/>
        <v/>
      </c>
      <c r="C338" s="226">
        <f t="shared" si="14"/>
        <v>0</v>
      </c>
      <c r="D338" s="516">
        <f t="shared" si="15"/>
        <v>0</v>
      </c>
      <c r="E338" s="517"/>
      <c r="F338" s="518">
        <f t="shared" si="12"/>
        <v>0</v>
      </c>
      <c r="G338" s="519"/>
      <c r="H338" s="370"/>
      <c r="I338" s="370"/>
    </row>
    <row r="339" spans="1:9" hidden="1" x14ac:dyDescent="0.25">
      <c r="A339" s="145" t="str">
        <f t="shared" si="16"/>
        <v/>
      </c>
      <c r="B339" s="179" t="str">
        <f t="shared" si="16"/>
        <v/>
      </c>
      <c r="C339" s="226">
        <f t="shared" si="14"/>
        <v>0</v>
      </c>
      <c r="D339" s="516">
        <f t="shared" si="15"/>
        <v>0</v>
      </c>
      <c r="E339" s="517"/>
      <c r="F339" s="518">
        <f t="shared" si="12"/>
        <v>0</v>
      </c>
      <c r="G339" s="519"/>
      <c r="H339" s="370"/>
      <c r="I339" s="370"/>
    </row>
    <row r="340" spans="1:9" hidden="1" x14ac:dyDescent="0.25">
      <c r="A340" s="145" t="str">
        <f t="shared" si="16"/>
        <v/>
      </c>
      <c r="B340" s="179" t="str">
        <f t="shared" si="16"/>
        <v/>
      </c>
      <c r="C340" s="226">
        <f t="shared" si="14"/>
        <v>0</v>
      </c>
      <c r="D340" s="516">
        <f t="shared" si="15"/>
        <v>0</v>
      </c>
      <c r="E340" s="517"/>
      <c r="F340" s="518">
        <f t="shared" si="12"/>
        <v>0</v>
      </c>
      <c r="G340" s="519"/>
      <c r="H340" s="370"/>
      <c r="I340" s="370"/>
    </row>
    <row r="341" spans="1:9" hidden="1" x14ac:dyDescent="0.25">
      <c r="A341" s="145" t="str">
        <f t="shared" ref="A341:B360" si="17">A100</f>
        <v/>
      </c>
      <c r="B341" s="179" t="str">
        <f t="shared" si="17"/>
        <v/>
      </c>
      <c r="C341" s="226">
        <f t="shared" si="14"/>
        <v>0</v>
      </c>
      <c r="D341" s="516">
        <f t="shared" si="15"/>
        <v>0</v>
      </c>
      <c r="E341" s="517"/>
      <c r="F341" s="518">
        <f t="shared" si="12"/>
        <v>0</v>
      </c>
      <c r="G341" s="519"/>
      <c r="H341" s="370"/>
      <c r="I341" s="370"/>
    </row>
    <row r="342" spans="1:9" hidden="1" x14ac:dyDescent="0.25">
      <c r="A342" s="145" t="str">
        <f t="shared" si="17"/>
        <v/>
      </c>
      <c r="B342" s="179" t="str">
        <f t="shared" si="17"/>
        <v/>
      </c>
      <c r="C342" s="226">
        <f t="shared" si="14"/>
        <v>0</v>
      </c>
      <c r="D342" s="516">
        <f t="shared" si="15"/>
        <v>0</v>
      </c>
      <c r="E342" s="517"/>
      <c r="F342" s="518">
        <f t="shared" si="12"/>
        <v>0</v>
      </c>
      <c r="G342" s="519"/>
      <c r="H342" s="370"/>
      <c r="I342" s="370"/>
    </row>
    <row r="343" spans="1:9" hidden="1" x14ac:dyDescent="0.25">
      <c r="A343" s="145" t="str">
        <f t="shared" si="17"/>
        <v/>
      </c>
      <c r="B343" s="179" t="str">
        <f t="shared" si="17"/>
        <v/>
      </c>
      <c r="C343" s="226">
        <f t="shared" si="14"/>
        <v>0</v>
      </c>
      <c r="D343" s="516">
        <f t="shared" si="15"/>
        <v>0</v>
      </c>
      <c r="E343" s="517"/>
      <c r="F343" s="518">
        <f t="shared" si="12"/>
        <v>0</v>
      </c>
      <c r="G343" s="519"/>
      <c r="H343" s="370"/>
      <c r="I343" s="370"/>
    </row>
    <row r="344" spans="1:9" hidden="1" x14ac:dyDescent="0.25">
      <c r="A344" s="145" t="str">
        <f t="shared" si="17"/>
        <v/>
      </c>
      <c r="B344" s="179" t="str">
        <f t="shared" si="17"/>
        <v/>
      </c>
      <c r="C344" s="226">
        <f t="shared" si="14"/>
        <v>0</v>
      </c>
      <c r="D344" s="516">
        <f t="shared" si="15"/>
        <v>0</v>
      </c>
      <c r="E344" s="517"/>
      <c r="F344" s="518">
        <f t="shared" si="12"/>
        <v>0</v>
      </c>
      <c r="G344" s="519"/>
      <c r="H344" s="370"/>
      <c r="I344" s="370"/>
    </row>
    <row r="345" spans="1:9" hidden="1" x14ac:dyDescent="0.25">
      <c r="A345" s="145" t="str">
        <f t="shared" si="17"/>
        <v/>
      </c>
      <c r="B345" s="179" t="str">
        <f t="shared" si="17"/>
        <v/>
      </c>
      <c r="C345" s="226">
        <f t="shared" ref="C345:C365" si="18">IFERROR(C460/C229,0)</f>
        <v>0</v>
      </c>
      <c r="D345" s="516">
        <f t="shared" ref="D345:D365" si="19">IFERROR(H345/C229,0)</f>
        <v>0</v>
      </c>
      <c r="E345" s="517"/>
      <c r="F345" s="518">
        <f t="shared" si="12"/>
        <v>0</v>
      </c>
      <c r="G345" s="519"/>
      <c r="H345" s="370"/>
      <c r="I345" s="370"/>
    </row>
    <row r="346" spans="1:9" hidden="1" x14ac:dyDescent="0.25">
      <c r="A346" s="145" t="str">
        <f t="shared" si="17"/>
        <v/>
      </c>
      <c r="B346" s="179" t="str">
        <f t="shared" si="17"/>
        <v/>
      </c>
      <c r="C346" s="226">
        <f t="shared" si="18"/>
        <v>0</v>
      </c>
      <c r="D346" s="516">
        <f t="shared" si="19"/>
        <v>0</v>
      </c>
      <c r="E346" s="517"/>
      <c r="F346" s="518">
        <f t="shared" ref="F346:F366" si="20">IFERROR(D346/C346,0)</f>
        <v>0</v>
      </c>
      <c r="G346" s="519"/>
      <c r="H346" s="370"/>
      <c r="I346" s="370"/>
    </row>
    <row r="347" spans="1:9" hidden="1" x14ac:dyDescent="0.25">
      <c r="A347" s="145" t="str">
        <f t="shared" si="17"/>
        <v/>
      </c>
      <c r="B347" s="179" t="str">
        <f t="shared" si="17"/>
        <v/>
      </c>
      <c r="C347" s="226">
        <f t="shared" si="18"/>
        <v>0</v>
      </c>
      <c r="D347" s="516">
        <f t="shared" si="19"/>
        <v>0</v>
      </c>
      <c r="E347" s="517"/>
      <c r="F347" s="518">
        <f t="shared" si="20"/>
        <v>0</v>
      </c>
      <c r="G347" s="519"/>
      <c r="H347" s="370"/>
      <c r="I347" s="370"/>
    </row>
    <row r="348" spans="1:9" hidden="1" x14ac:dyDescent="0.25">
      <c r="A348" s="145" t="str">
        <f t="shared" si="17"/>
        <v/>
      </c>
      <c r="B348" s="179" t="str">
        <f t="shared" si="17"/>
        <v/>
      </c>
      <c r="C348" s="226">
        <f t="shared" si="18"/>
        <v>0</v>
      </c>
      <c r="D348" s="516">
        <f t="shared" si="19"/>
        <v>0</v>
      </c>
      <c r="E348" s="517"/>
      <c r="F348" s="518">
        <f t="shared" si="20"/>
        <v>0</v>
      </c>
      <c r="G348" s="519"/>
      <c r="H348" s="370"/>
      <c r="I348" s="370"/>
    </row>
    <row r="349" spans="1:9" hidden="1" x14ac:dyDescent="0.25">
      <c r="A349" s="145" t="str">
        <f t="shared" si="17"/>
        <v/>
      </c>
      <c r="B349" s="179" t="str">
        <f t="shared" si="17"/>
        <v/>
      </c>
      <c r="C349" s="226">
        <f t="shared" si="18"/>
        <v>0</v>
      </c>
      <c r="D349" s="516">
        <f t="shared" si="19"/>
        <v>0</v>
      </c>
      <c r="E349" s="517"/>
      <c r="F349" s="518">
        <f t="shared" si="20"/>
        <v>0</v>
      </c>
      <c r="G349" s="519"/>
      <c r="H349" s="370"/>
      <c r="I349" s="370"/>
    </row>
    <row r="350" spans="1:9" hidden="1" x14ac:dyDescent="0.25">
      <c r="A350" s="145" t="str">
        <f t="shared" si="17"/>
        <v/>
      </c>
      <c r="B350" s="179" t="str">
        <f t="shared" si="17"/>
        <v/>
      </c>
      <c r="C350" s="226">
        <f t="shared" si="18"/>
        <v>0</v>
      </c>
      <c r="D350" s="516">
        <f t="shared" si="19"/>
        <v>0</v>
      </c>
      <c r="E350" s="517"/>
      <c r="F350" s="518">
        <f t="shared" si="20"/>
        <v>0</v>
      </c>
      <c r="G350" s="519"/>
      <c r="H350" s="370"/>
      <c r="I350" s="370"/>
    </row>
    <row r="351" spans="1:9" hidden="1" x14ac:dyDescent="0.25">
      <c r="A351" s="145" t="str">
        <f t="shared" si="17"/>
        <v/>
      </c>
      <c r="B351" s="179" t="str">
        <f t="shared" si="17"/>
        <v/>
      </c>
      <c r="C351" s="226">
        <f t="shared" si="18"/>
        <v>0</v>
      </c>
      <c r="D351" s="516">
        <f t="shared" si="19"/>
        <v>0</v>
      </c>
      <c r="E351" s="517"/>
      <c r="F351" s="518">
        <f t="shared" si="20"/>
        <v>0</v>
      </c>
      <c r="G351" s="519"/>
      <c r="H351" s="370"/>
      <c r="I351" s="370"/>
    </row>
    <row r="352" spans="1:9" hidden="1" x14ac:dyDescent="0.25">
      <c r="A352" s="145" t="str">
        <f t="shared" si="17"/>
        <v/>
      </c>
      <c r="B352" s="179" t="str">
        <f t="shared" si="17"/>
        <v/>
      </c>
      <c r="C352" s="226">
        <f t="shared" si="18"/>
        <v>0</v>
      </c>
      <c r="D352" s="516">
        <f t="shared" si="19"/>
        <v>0</v>
      </c>
      <c r="E352" s="517"/>
      <c r="F352" s="518">
        <f t="shared" si="20"/>
        <v>0</v>
      </c>
      <c r="G352" s="519"/>
      <c r="H352" s="370"/>
      <c r="I352" s="370"/>
    </row>
    <row r="353" spans="1:9" hidden="1" x14ac:dyDescent="0.25">
      <c r="A353" s="145" t="str">
        <f t="shared" si="17"/>
        <v/>
      </c>
      <c r="B353" s="179" t="str">
        <f t="shared" si="17"/>
        <v/>
      </c>
      <c r="C353" s="226">
        <f t="shared" si="18"/>
        <v>0</v>
      </c>
      <c r="D353" s="516">
        <f t="shared" si="19"/>
        <v>0</v>
      </c>
      <c r="E353" s="517"/>
      <c r="F353" s="518">
        <f t="shared" si="20"/>
        <v>0</v>
      </c>
      <c r="G353" s="519"/>
      <c r="H353" s="370"/>
      <c r="I353" s="370"/>
    </row>
    <row r="354" spans="1:9" hidden="1" x14ac:dyDescent="0.25">
      <c r="A354" s="145" t="str">
        <f t="shared" si="17"/>
        <v/>
      </c>
      <c r="B354" s="179" t="str">
        <f t="shared" si="17"/>
        <v/>
      </c>
      <c r="C354" s="226">
        <f t="shared" si="18"/>
        <v>0</v>
      </c>
      <c r="D354" s="516">
        <f t="shared" si="19"/>
        <v>0</v>
      </c>
      <c r="E354" s="517"/>
      <c r="F354" s="518">
        <f t="shared" si="20"/>
        <v>0</v>
      </c>
      <c r="G354" s="519"/>
      <c r="H354" s="370"/>
      <c r="I354" s="370"/>
    </row>
    <row r="355" spans="1:9" hidden="1" x14ac:dyDescent="0.25">
      <c r="A355" s="145" t="str">
        <f t="shared" si="17"/>
        <v/>
      </c>
      <c r="B355" s="179" t="str">
        <f t="shared" si="17"/>
        <v/>
      </c>
      <c r="C355" s="226">
        <f t="shared" si="18"/>
        <v>0</v>
      </c>
      <c r="D355" s="516">
        <f t="shared" si="19"/>
        <v>0</v>
      </c>
      <c r="E355" s="517"/>
      <c r="F355" s="518">
        <f t="shared" si="20"/>
        <v>0</v>
      </c>
      <c r="G355" s="519"/>
      <c r="H355" s="370"/>
      <c r="I355" s="370"/>
    </row>
    <row r="356" spans="1:9" hidden="1" x14ac:dyDescent="0.25">
      <c r="A356" s="145" t="str">
        <f t="shared" si="17"/>
        <v/>
      </c>
      <c r="B356" s="179" t="str">
        <f t="shared" si="17"/>
        <v/>
      </c>
      <c r="C356" s="226">
        <f t="shared" si="18"/>
        <v>0</v>
      </c>
      <c r="D356" s="516">
        <f t="shared" si="19"/>
        <v>0</v>
      </c>
      <c r="E356" s="517"/>
      <c r="F356" s="518">
        <f t="shared" si="20"/>
        <v>0</v>
      </c>
      <c r="G356" s="519"/>
      <c r="H356" s="370"/>
      <c r="I356" s="370"/>
    </row>
    <row r="357" spans="1:9" hidden="1" x14ac:dyDescent="0.25">
      <c r="A357" s="145" t="str">
        <f t="shared" si="17"/>
        <v/>
      </c>
      <c r="B357" s="179" t="str">
        <f t="shared" si="17"/>
        <v/>
      </c>
      <c r="C357" s="226">
        <f t="shared" si="18"/>
        <v>0</v>
      </c>
      <c r="D357" s="516">
        <f t="shared" si="19"/>
        <v>0</v>
      </c>
      <c r="E357" s="517"/>
      <c r="F357" s="518">
        <f t="shared" si="20"/>
        <v>0</v>
      </c>
      <c r="G357" s="519"/>
      <c r="H357" s="370"/>
      <c r="I357" s="370"/>
    </row>
    <row r="358" spans="1:9" hidden="1" x14ac:dyDescent="0.25">
      <c r="A358" s="145" t="str">
        <f t="shared" si="17"/>
        <v/>
      </c>
      <c r="B358" s="179" t="str">
        <f t="shared" si="17"/>
        <v/>
      </c>
      <c r="C358" s="226">
        <f t="shared" si="18"/>
        <v>0</v>
      </c>
      <c r="D358" s="516">
        <f t="shared" si="19"/>
        <v>0</v>
      </c>
      <c r="E358" s="517"/>
      <c r="F358" s="518">
        <f t="shared" si="20"/>
        <v>0</v>
      </c>
      <c r="G358" s="519"/>
      <c r="H358" s="370"/>
      <c r="I358" s="370"/>
    </row>
    <row r="359" spans="1:9" hidden="1" x14ac:dyDescent="0.25">
      <c r="A359" s="145" t="str">
        <f t="shared" si="17"/>
        <v/>
      </c>
      <c r="B359" s="179" t="str">
        <f t="shared" si="17"/>
        <v/>
      </c>
      <c r="C359" s="226">
        <f t="shared" si="18"/>
        <v>0</v>
      </c>
      <c r="D359" s="516">
        <f t="shared" si="19"/>
        <v>0</v>
      </c>
      <c r="E359" s="517"/>
      <c r="F359" s="518">
        <f t="shared" si="20"/>
        <v>0</v>
      </c>
      <c r="G359" s="519"/>
      <c r="H359" s="370"/>
      <c r="I359" s="370"/>
    </row>
    <row r="360" spans="1:9" hidden="1" x14ac:dyDescent="0.25">
      <c r="A360" s="145" t="str">
        <f t="shared" si="17"/>
        <v/>
      </c>
      <c r="B360" s="179" t="str">
        <f t="shared" si="17"/>
        <v/>
      </c>
      <c r="C360" s="226">
        <f t="shared" si="18"/>
        <v>0</v>
      </c>
      <c r="D360" s="516">
        <f t="shared" si="19"/>
        <v>0</v>
      </c>
      <c r="E360" s="517"/>
      <c r="F360" s="518">
        <f t="shared" si="20"/>
        <v>0</v>
      </c>
      <c r="G360" s="519"/>
      <c r="H360" s="370"/>
      <c r="I360" s="370"/>
    </row>
    <row r="361" spans="1:9" hidden="1" x14ac:dyDescent="0.25">
      <c r="A361" s="145" t="str">
        <f t="shared" ref="A361:B366" si="21">A120</f>
        <v/>
      </c>
      <c r="B361" s="179" t="str">
        <f t="shared" si="21"/>
        <v/>
      </c>
      <c r="C361" s="226">
        <f t="shared" si="18"/>
        <v>0</v>
      </c>
      <c r="D361" s="516">
        <f t="shared" si="19"/>
        <v>0</v>
      </c>
      <c r="E361" s="517"/>
      <c r="F361" s="518">
        <f t="shared" si="20"/>
        <v>0</v>
      </c>
      <c r="G361" s="519"/>
      <c r="H361" s="370"/>
      <c r="I361" s="370"/>
    </row>
    <row r="362" spans="1:9" hidden="1" x14ac:dyDescent="0.25">
      <c r="A362" s="145" t="str">
        <f t="shared" si="21"/>
        <v/>
      </c>
      <c r="B362" s="179" t="str">
        <f t="shared" si="21"/>
        <v/>
      </c>
      <c r="C362" s="226">
        <f t="shared" si="18"/>
        <v>0</v>
      </c>
      <c r="D362" s="516">
        <f t="shared" si="19"/>
        <v>0</v>
      </c>
      <c r="E362" s="517"/>
      <c r="F362" s="518">
        <f t="shared" si="20"/>
        <v>0</v>
      </c>
      <c r="G362" s="519"/>
      <c r="H362" s="370"/>
      <c r="I362" s="370"/>
    </row>
    <row r="363" spans="1:9" hidden="1" x14ac:dyDescent="0.25">
      <c r="A363" s="145" t="str">
        <f t="shared" si="21"/>
        <v/>
      </c>
      <c r="B363" s="179" t="str">
        <f t="shared" si="21"/>
        <v/>
      </c>
      <c r="C363" s="226">
        <f t="shared" si="18"/>
        <v>0</v>
      </c>
      <c r="D363" s="516">
        <f t="shared" si="19"/>
        <v>0</v>
      </c>
      <c r="E363" s="517"/>
      <c r="F363" s="518">
        <f t="shared" si="20"/>
        <v>0</v>
      </c>
      <c r="G363" s="519"/>
      <c r="H363" s="370"/>
      <c r="I363" s="370"/>
    </row>
    <row r="364" spans="1:9" hidden="1" x14ac:dyDescent="0.25">
      <c r="A364" s="145" t="str">
        <f t="shared" si="21"/>
        <v/>
      </c>
      <c r="B364" s="179" t="str">
        <f t="shared" si="21"/>
        <v/>
      </c>
      <c r="C364" s="226">
        <f t="shared" si="18"/>
        <v>0</v>
      </c>
      <c r="D364" s="516">
        <f t="shared" si="19"/>
        <v>0</v>
      </c>
      <c r="E364" s="517"/>
      <c r="F364" s="518">
        <f t="shared" si="20"/>
        <v>0</v>
      </c>
      <c r="G364" s="519"/>
      <c r="H364" s="370"/>
      <c r="I364" s="370"/>
    </row>
    <row r="365" spans="1:9" hidden="1" x14ac:dyDescent="0.25">
      <c r="A365" s="145" t="str">
        <f t="shared" si="21"/>
        <v/>
      </c>
      <c r="B365" s="179" t="str">
        <f t="shared" si="21"/>
        <v/>
      </c>
      <c r="C365" s="226">
        <f t="shared" si="18"/>
        <v>0</v>
      </c>
      <c r="D365" s="516">
        <f t="shared" si="19"/>
        <v>0</v>
      </c>
      <c r="E365" s="517"/>
      <c r="F365" s="518">
        <f t="shared" si="20"/>
        <v>0</v>
      </c>
      <c r="G365" s="519"/>
      <c r="H365" s="370"/>
      <c r="I365" s="370"/>
    </row>
    <row r="366" spans="1:9" hidden="1" x14ac:dyDescent="0.25">
      <c r="A366" s="145" t="str">
        <f t="shared" si="21"/>
        <v/>
      </c>
      <c r="B366" s="179" t="str">
        <f t="shared" si="21"/>
        <v/>
      </c>
      <c r="C366" s="226">
        <f t="shared" ref="C366:C370" si="22">IFERROR(C481/C250,0)</f>
        <v>0</v>
      </c>
      <c r="D366" s="516">
        <f t="shared" ref="D366:D390" si="23">IFERROR(H366/C250,0)</f>
        <v>0</v>
      </c>
      <c r="E366" s="517"/>
      <c r="F366" s="518">
        <f t="shared" si="20"/>
        <v>0</v>
      </c>
      <c r="G366" s="519"/>
      <c r="H366" s="370"/>
      <c r="I366" s="370"/>
    </row>
    <row r="367" spans="1:9" hidden="1" x14ac:dyDescent="0.25">
      <c r="A367" s="145" t="str">
        <f>A126</f>
        <v/>
      </c>
      <c r="B367" s="179" t="str">
        <f t="shared" ref="B367:B390" si="24">B126</f>
        <v/>
      </c>
      <c r="C367" s="226">
        <f t="shared" si="22"/>
        <v>0</v>
      </c>
      <c r="D367" s="516">
        <f t="shared" si="23"/>
        <v>0</v>
      </c>
      <c r="E367" s="517"/>
      <c r="F367" s="518">
        <f t="shared" ref="F367:F390" si="25">IFERROR(D367/C367,0)</f>
        <v>0</v>
      </c>
      <c r="G367" s="519"/>
      <c r="H367" s="370"/>
      <c r="I367" s="370"/>
    </row>
    <row r="368" spans="1:9" hidden="1" x14ac:dyDescent="0.25">
      <c r="A368" s="145" t="str">
        <f>A127</f>
        <v/>
      </c>
      <c r="B368" s="179" t="str">
        <f t="shared" si="24"/>
        <v/>
      </c>
      <c r="C368" s="226">
        <f t="shared" si="22"/>
        <v>0</v>
      </c>
      <c r="D368" s="516">
        <f t="shared" si="23"/>
        <v>0</v>
      </c>
      <c r="E368" s="517"/>
      <c r="F368" s="518">
        <f t="shared" si="25"/>
        <v>0</v>
      </c>
      <c r="G368" s="519"/>
      <c r="H368" s="370"/>
      <c r="I368" s="370"/>
    </row>
    <row r="369" spans="1:9" hidden="1" x14ac:dyDescent="0.25">
      <c r="A369" s="145" t="str">
        <f>A128</f>
        <v/>
      </c>
      <c r="B369" s="179" t="str">
        <f t="shared" si="24"/>
        <v/>
      </c>
      <c r="C369" s="226">
        <f t="shared" si="22"/>
        <v>0</v>
      </c>
      <c r="D369" s="516">
        <f t="shared" si="23"/>
        <v>0</v>
      </c>
      <c r="E369" s="517"/>
      <c r="F369" s="518">
        <f t="shared" si="25"/>
        <v>0</v>
      </c>
      <c r="G369" s="519"/>
      <c r="H369" s="370"/>
      <c r="I369" s="370"/>
    </row>
    <row r="370" spans="1:9" hidden="1" x14ac:dyDescent="0.25">
      <c r="A370" s="145" t="str">
        <f>A129</f>
        <v/>
      </c>
      <c r="B370" s="179" t="str">
        <f t="shared" si="24"/>
        <v/>
      </c>
      <c r="C370" s="226">
        <f t="shared" si="22"/>
        <v>0</v>
      </c>
      <c r="D370" s="516">
        <f t="shared" si="23"/>
        <v>0</v>
      </c>
      <c r="E370" s="517"/>
      <c r="F370" s="518">
        <f t="shared" si="25"/>
        <v>0</v>
      </c>
      <c r="G370" s="519"/>
      <c r="H370" s="370"/>
      <c r="I370" s="370"/>
    </row>
    <row r="371" spans="1:9" hidden="1" x14ac:dyDescent="0.25">
      <c r="A371" s="145" t="str">
        <f t="shared" ref="A371:A380" si="26">A130</f>
        <v/>
      </c>
      <c r="B371" s="179" t="str">
        <f t="shared" si="24"/>
        <v/>
      </c>
      <c r="C371" s="226">
        <f t="shared" ref="C371:C390" si="27">IFERROR(C496/C255,0)</f>
        <v>0</v>
      </c>
      <c r="D371" s="516">
        <f t="shared" si="23"/>
        <v>0</v>
      </c>
      <c r="E371" s="517"/>
      <c r="F371" s="518">
        <f t="shared" si="25"/>
        <v>0</v>
      </c>
      <c r="G371" s="519"/>
      <c r="H371" s="370"/>
      <c r="I371" s="370"/>
    </row>
    <row r="372" spans="1:9" hidden="1" x14ac:dyDescent="0.25">
      <c r="A372" s="145" t="str">
        <f t="shared" si="26"/>
        <v/>
      </c>
      <c r="B372" s="179" t="str">
        <f t="shared" si="24"/>
        <v/>
      </c>
      <c r="C372" s="226">
        <f t="shared" si="27"/>
        <v>0</v>
      </c>
      <c r="D372" s="516">
        <f t="shared" si="23"/>
        <v>0</v>
      </c>
      <c r="E372" s="517"/>
      <c r="F372" s="518">
        <f t="shared" si="25"/>
        <v>0</v>
      </c>
      <c r="G372" s="519"/>
      <c r="H372" s="370"/>
      <c r="I372" s="370"/>
    </row>
    <row r="373" spans="1:9" hidden="1" x14ac:dyDescent="0.25">
      <c r="A373" s="145" t="str">
        <f t="shared" si="26"/>
        <v/>
      </c>
      <c r="B373" s="179" t="str">
        <f t="shared" si="24"/>
        <v/>
      </c>
      <c r="C373" s="226">
        <f t="shared" si="27"/>
        <v>0</v>
      </c>
      <c r="D373" s="516">
        <f t="shared" si="23"/>
        <v>0</v>
      </c>
      <c r="E373" s="517"/>
      <c r="F373" s="518">
        <f t="shared" si="25"/>
        <v>0</v>
      </c>
      <c r="G373" s="519"/>
      <c r="H373" s="370"/>
      <c r="I373" s="370"/>
    </row>
    <row r="374" spans="1:9" hidden="1" x14ac:dyDescent="0.25">
      <c r="A374" s="145" t="str">
        <f t="shared" si="26"/>
        <v/>
      </c>
      <c r="B374" s="179" t="str">
        <f t="shared" si="24"/>
        <v/>
      </c>
      <c r="C374" s="226">
        <f t="shared" si="27"/>
        <v>0</v>
      </c>
      <c r="D374" s="516">
        <f t="shared" si="23"/>
        <v>0</v>
      </c>
      <c r="E374" s="517"/>
      <c r="F374" s="518">
        <f t="shared" si="25"/>
        <v>0</v>
      </c>
      <c r="G374" s="519"/>
      <c r="H374" s="370"/>
      <c r="I374" s="370"/>
    </row>
    <row r="375" spans="1:9" hidden="1" x14ac:dyDescent="0.25">
      <c r="A375" s="145" t="str">
        <f t="shared" si="26"/>
        <v/>
      </c>
      <c r="B375" s="179" t="str">
        <f t="shared" si="24"/>
        <v/>
      </c>
      <c r="C375" s="226">
        <f t="shared" si="27"/>
        <v>0</v>
      </c>
      <c r="D375" s="516">
        <f t="shared" si="23"/>
        <v>0</v>
      </c>
      <c r="E375" s="517"/>
      <c r="F375" s="518">
        <f t="shared" si="25"/>
        <v>0</v>
      </c>
      <c r="G375" s="519"/>
      <c r="H375" s="370"/>
      <c r="I375" s="370"/>
    </row>
    <row r="376" spans="1:9" hidden="1" x14ac:dyDescent="0.25">
      <c r="A376" s="145" t="str">
        <f t="shared" si="26"/>
        <v/>
      </c>
      <c r="B376" s="179" t="str">
        <f t="shared" si="24"/>
        <v/>
      </c>
      <c r="C376" s="226">
        <f t="shared" si="27"/>
        <v>0</v>
      </c>
      <c r="D376" s="516">
        <f t="shared" si="23"/>
        <v>0</v>
      </c>
      <c r="E376" s="517"/>
      <c r="F376" s="518">
        <f t="shared" si="25"/>
        <v>0</v>
      </c>
      <c r="G376" s="519"/>
      <c r="H376" s="370"/>
      <c r="I376" s="370"/>
    </row>
    <row r="377" spans="1:9" hidden="1" x14ac:dyDescent="0.25">
      <c r="A377" s="145" t="str">
        <f t="shared" si="26"/>
        <v/>
      </c>
      <c r="B377" s="179" t="str">
        <f t="shared" si="24"/>
        <v/>
      </c>
      <c r="C377" s="226">
        <f t="shared" si="27"/>
        <v>0</v>
      </c>
      <c r="D377" s="516">
        <f t="shared" si="23"/>
        <v>0</v>
      </c>
      <c r="E377" s="517"/>
      <c r="F377" s="518">
        <f t="shared" si="25"/>
        <v>0</v>
      </c>
      <c r="G377" s="519"/>
      <c r="H377" s="370"/>
      <c r="I377" s="370"/>
    </row>
    <row r="378" spans="1:9" hidden="1" x14ac:dyDescent="0.25">
      <c r="A378" s="145" t="str">
        <f t="shared" si="26"/>
        <v/>
      </c>
      <c r="B378" s="179" t="str">
        <f t="shared" si="24"/>
        <v/>
      </c>
      <c r="C378" s="226">
        <f t="shared" si="27"/>
        <v>0</v>
      </c>
      <c r="D378" s="516">
        <f t="shared" si="23"/>
        <v>0</v>
      </c>
      <c r="E378" s="517"/>
      <c r="F378" s="518">
        <f t="shared" si="25"/>
        <v>0</v>
      </c>
      <c r="G378" s="519"/>
      <c r="H378" s="370"/>
      <c r="I378" s="370"/>
    </row>
    <row r="379" spans="1:9" hidden="1" x14ac:dyDescent="0.25">
      <c r="A379" s="145" t="str">
        <f t="shared" si="26"/>
        <v/>
      </c>
      <c r="B379" s="179" t="str">
        <f t="shared" si="24"/>
        <v/>
      </c>
      <c r="C379" s="226">
        <f t="shared" si="27"/>
        <v>0</v>
      </c>
      <c r="D379" s="516">
        <f t="shared" si="23"/>
        <v>0</v>
      </c>
      <c r="E379" s="517"/>
      <c r="F379" s="518">
        <f t="shared" si="25"/>
        <v>0</v>
      </c>
      <c r="G379" s="519"/>
      <c r="H379" s="370"/>
      <c r="I379" s="370"/>
    </row>
    <row r="380" spans="1:9" hidden="1" x14ac:dyDescent="0.25">
      <c r="A380" s="145" t="str">
        <f t="shared" si="26"/>
        <v/>
      </c>
      <c r="B380" s="179" t="str">
        <f t="shared" si="24"/>
        <v/>
      </c>
      <c r="C380" s="226">
        <f t="shared" si="27"/>
        <v>0</v>
      </c>
      <c r="D380" s="516">
        <f t="shared" si="23"/>
        <v>0</v>
      </c>
      <c r="E380" s="517"/>
      <c r="F380" s="518">
        <f t="shared" si="25"/>
        <v>0</v>
      </c>
      <c r="G380" s="519"/>
      <c r="H380" s="370"/>
      <c r="I380" s="370"/>
    </row>
    <row r="381" spans="1:9" hidden="1" x14ac:dyDescent="0.25">
      <c r="A381" s="145" t="str">
        <f t="shared" ref="A381:A390" si="28">A140</f>
        <v/>
      </c>
      <c r="B381" s="179" t="str">
        <f t="shared" si="24"/>
        <v/>
      </c>
      <c r="C381" s="226">
        <f t="shared" si="27"/>
        <v>0</v>
      </c>
      <c r="D381" s="516">
        <f t="shared" si="23"/>
        <v>0</v>
      </c>
      <c r="E381" s="517"/>
      <c r="F381" s="518">
        <f t="shared" si="25"/>
        <v>0</v>
      </c>
      <c r="G381" s="519"/>
      <c r="H381" s="370"/>
      <c r="I381" s="370"/>
    </row>
    <row r="382" spans="1:9" hidden="1" x14ac:dyDescent="0.25">
      <c r="A382" s="145" t="str">
        <f t="shared" si="28"/>
        <v/>
      </c>
      <c r="B382" s="179" t="str">
        <f t="shared" si="24"/>
        <v/>
      </c>
      <c r="C382" s="226">
        <f t="shared" si="27"/>
        <v>0</v>
      </c>
      <c r="D382" s="516">
        <f t="shared" si="23"/>
        <v>0</v>
      </c>
      <c r="E382" s="517"/>
      <c r="F382" s="518">
        <f t="shared" si="25"/>
        <v>0</v>
      </c>
      <c r="G382" s="519"/>
      <c r="H382" s="370"/>
      <c r="I382" s="370"/>
    </row>
    <row r="383" spans="1:9" hidden="1" x14ac:dyDescent="0.25">
      <c r="A383" s="145" t="str">
        <f t="shared" si="28"/>
        <v/>
      </c>
      <c r="B383" s="179" t="str">
        <f t="shared" si="24"/>
        <v/>
      </c>
      <c r="C383" s="226">
        <f t="shared" si="27"/>
        <v>0</v>
      </c>
      <c r="D383" s="516">
        <f t="shared" si="23"/>
        <v>0</v>
      </c>
      <c r="E383" s="517"/>
      <c r="F383" s="518">
        <f t="shared" si="25"/>
        <v>0</v>
      </c>
      <c r="G383" s="519"/>
      <c r="H383" s="370"/>
      <c r="I383" s="370"/>
    </row>
    <row r="384" spans="1:9" hidden="1" x14ac:dyDescent="0.25">
      <c r="A384" s="145" t="str">
        <f t="shared" si="28"/>
        <v/>
      </c>
      <c r="B384" s="179" t="str">
        <f t="shared" si="24"/>
        <v/>
      </c>
      <c r="C384" s="226">
        <f t="shared" si="27"/>
        <v>0</v>
      </c>
      <c r="D384" s="516">
        <f t="shared" si="23"/>
        <v>0</v>
      </c>
      <c r="E384" s="517"/>
      <c r="F384" s="518">
        <f t="shared" si="25"/>
        <v>0</v>
      </c>
      <c r="G384" s="519"/>
      <c r="H384" s="370"/>
      <c r="I384" s="370"/>
    </row>
    <row r="385" spans="1:9" hidden="1" x14ac:dyDescent="0.25">
      <c r="A385" s="145" t="str">
        <f t="shared" si="28"/>
        <v/>
      </c>
      <c r="B385" s="179" t="str">
        <f t="shared" si="24"/>
        <v/>
      </c>
      <c r="C385" s="226">
        <f t="shared" si="27"/>
        <v>0</v>
      </c>
      <c r="D385" s="516">
        <f t="shared" si="23"/>
        <v>0</v>
      </c>
      <c r="E385" s="517"/>
      <c r="F385" s="518">
        <f t="shared" si="25"/>
        <v>0</v>
      </c>
      <c r="G385" s="519"/>
      <c r="H385" s="370"/>
      <c r="I385" s="370"/>
    </row>
    <row r="386" spans="1:9" hidden="1" x14ac:dyDescent="0.25">
      <c r="A386" s="145" t="str">
        <f t="shared" si="28"/>
        <v/>
      </c>
      <c r="B386" s="179" t="str">
        <f t="shared" si="24"/>
        <v/>
      </c>
      <c r="C386" s="226">
        <f t="shared" si="27"/>
        <v>0</v>
      </c>
      <c r="D386" s="516">
        <f t="shared" si="23"/>
        <v>0</v>
      </c>
      <c r="E386" s="517"/>
      <c r="F386" s="518">
        <f t="shared" si="25"/>
        <v>0</v>
      </c>
      <c r="G386" s="519"/>
      <c r="H386" s="370"/>
      <c r="I386" s="370"/>
    </row>
    <row r="387" spans="1:9" hidden="1" x14ac:dyDescent="0.25">
      <c r="A387" s="145" t="str">
        <f t="shared" si="28"/>
        <v/>
      </c>
      <c r="B387" s="179" t="str">
        <f t="shared" si="24"/>
        <v/>
      </c>
      <c r="C387" s="226">
        <f t="shared" si="27"/>
        <v>0</v>
      </c>
      <c r="D387" s="516">
        <f t="shared" si="23"/>
        <v>0</v>
      </c>
      <c r="E387" s="517"/>
      <c r="F387" s="518">
        <f t="shared" si="25"/>
        <v>0</v>
      </c>
      <c r="G387" s="519"/>
      <c r="H387" s="370"/>
      <c r="I387" s="370"/>
    </row>
    <row r="388" spans="1:9" hidden="1" x14ac:dyDescent="0.25">
      <c r="A388" s="145" t="str">
        <f t="shared" si="28"/>
        <v/>
      </c>
      <c r="B388" s="179" t="str">
        <f t="shared" si="24"/>
        <v/>
      </c>
      <c r="C388" s="226">
        <f t="shared" si="27"/>
        <v>0</v>
      </c>
      <c r="D388" s="516">
        <f t="shared" si="23"/>
        <v>0</v>
      </c>
      <c r="E388" s="517"/>
      <c r="F388" s="518">
        <f t="shared" si="25"/>
        <v>0</v>
      </c>
      <c r="G388" s="519"/>
      <c r="H388" s="370"/>
      <c r="I388" s="370"/>
    </row>
    <row r="389" spans="1:9" hidden="1" x14ac:dyDescent="0.25">
      <c r="A389" s="145" t="str">
        <f t="shared" si="28"/>
        <v/>
      </c>
      <c r="B389" s="179" t="str">
        <f t="shared" si="24"/>
        <v/>
      </c>
      <c r="C389" s="226">
        <f t="shared" si="27"/>
        <v>0</v>
      </c>
      <c r="D389" s="516">
        <f t="shared" si="23"/>
        <v>0</v>
      </c>
      <c r="E389" s="517"/>
      <c r="F389" s="518">
        <f t="shared" si="25"/>
        <v>0</v>
      </c>
      <c r="G389" s="519"/>
      <c r="H389" s="370"/>
      <c r="I389" s="370"/>
    </row>
    <row r="390" spans="1:9" hidden="1" x14ac:dyDescent="0.25">
      <c r="A390" s="145" t="str">
        <f t="shared" si="28"/>
        <v/>
      </c>
      <c r="B390" s="179" t="str">
        <f t="shared" si="24"/>
        <v/>
      </c>
      <c r="C390" s="226">
        <f t="shared" si="27"/>
        <v>0</v>
      </c>
      <c r="D390" s="516">
        <f t="shared" si="23"/>
        <v>0</v>
      </c>
      <c r="E390" s="517"/>
      <c r="F390" s="518">
        <f t="shared" si="25"/>
        <v>0</v>
      </c>
      <c r="G390" s="519"/>
      <c r="H390" s="370"/>
      <c r="I390" s="370"/>
    </row>
    <row r="391" spans="1:9" ht="16.5" customHeight="1" x14ac:dyDescent="0.25">
      <c r="A391" s="365" t="s">
        <v>32</v>
      </c>
      <c r="B391" s="399"/>
      <c r="C391" s="399"/>
      <c r="D391" s="399"/>
      <c r="E391" s="399"/>
      <c r="F391" s="399"/>
      <c r="G391" s="366"/>
      <c r="H391" s="497">
        <f>SUM(H281:I390)</f>
        <v>0</v>
      </c>
      <c r="I391" s="497"/>
    </row>
    <row r="392" spans="1:9" ht="152.25" customHeight="1" x14ac:dyDescent="0.25">
      <c r="A392" s="395" t="s">
        <v>99</v>
      </c>
      <c r="B392" s="396"/>
      <c r="C392" s="396"/>
      <c r="D392" s="396"/>
      <c r="E392" s="396"/>
      <c r="F392" s="396"/>
      <c r="G392" s="396"/>
      <c r="H392" s="396"/>
      <c r="I392" s="397"/>
    </row>
    <row r="393" spans="1:9" x14ac:dyDescent="0.25">
      <c r="A393" s="15"/>
      <c r="B393" s="15"/>
      <c r="C393" s="15"/>
      <c r="D393" s="15"/>
      <c r="E393" s="15"/>
      <c r="F393" s="15"/>
      <c r="G393" s="15"/>
      <c r="H393" s="15"/>
      <c r="I393" s="15"/>
    </row>
    <row r="394" spans="1:9" x14ac:dyDescent="0.25">
      <c r="A394" s="363" t="s">
        <v>1638</v>
      </c>
      <c r="B394" s="363"/>
      <c r="C394" s="363"/>
      <c r="D394" s="363"/>
      <c r="E394" s="363"/>
      <c r="F394" s="363"/>
      <c r="G394" s="363"/>
      <c r="H394" s="363"/>
      <c r="I394" s="363"/>
    </row>
    <row r="395" spans="1:9" x14ac:dyDescent="0.25">
      <c r="A395" s="210" t="s">
        <v>39</v>
      </c>
      <c r="B395" s="210" t="s">
        <v>26</v>
      </c>
      <c r="C395" s="371" t="s">
        <v>43</v>
      </c>
      <c r="D395" s="371"/>
      <c r="E395" s="5"/>
      <c r="F395" s="5"/>
      <c r="G395" s="5"/>
      <c r="H395" s="5"/>
      <c r="I395" s="5"/>
    </row>
    <row r="396" spans="1:9" hidden="1" x14ac:dyDescent="0.25">
      <c r="A396" s="145" t="str">
        <f t="shared" ref="A396:B415" si="29">A40</f>
        <v/>
      </c>
      <c r="B396" s="179" t="str">
        <f t="shared" si="29"/>
        <v/>
      </c>
      <c r="C396" s="520">
        <f>IF('Zał. nr 2 kalkulacja - 2033 r.'!N26&lt;0,('Zał. nr 2 kalkulacja - 2033 r.'!N26)*(-1),0)</f>
        <v>0</v>
      </c>
      <c r="D396" s="520"/>
      <c r="E396" s="5"/>
      <c r="F396" s="5"/>
      <c r="G396" s="5"/>
      <c r="H396" s="5"/>
      <c r="I396" s="5"/>
    </row>
    <row r="397" spans="1:9" hidden="1" x14ac:dyDescent="0.25">
      <c r="A397" s="145" t="str">
        <f t="shared" si="29"/>
        <v/>
      </c>
      <c r="B397" s="179" t="str">
        <f t="shared" si="29"/>
        <v/>
      </c>
      <c r="C397" s="520">
        <f>IF('Zał. nr 2 kalkulacja - 2033 r.'!N27&lt;0,('Zał. nr 2 kalkulacja - 2033 r.'!N27)*(-1),0)</f>
        <v>0</v>
      </c>
      <c r="D397" s="520"/>
      <c r="E397" s="5"/>
      <c r="F397" s="5"/>
      <c r="G397" s="5"/>
      <c r="H397" s="5"/>
      <c r="I397" s="5"/>
    </row>
    <row r="398" spans="1:9" hidden="1" x14ac:dyDescent="0.25">
      <c r="A398" s="145" t="str">
        <f t="shared" si="29"/>
        <v/>
      </c>
      <c r="B398" s="179" t="str">
        <f t="shared" si="29"/>
        <v/>
      </c>
      <c r="C398" s="520">
        <f>IF('Zał. nr 2 kalkulacja - 2033 r.'!N28&lt;0,('Zał. nr 2 kalkulacja - 2033 r.'!N28)*(-1),0)</f>
        <v>0</v>
      </c>
      <c r="D398" s="520"/>
      <c r="E398" s="5"/>
      <c r="F398" s="5"/>
      <c r="G398" s="5"/>
      <c r="H398" s="5"/>
      <c r="I398" s="5"/>
    </row>
    <row r="399" spans="1:9" hidden="1" x14ac:dyDescent="0.25">
      <c r="A399" s="145" t="str">
        <f t="shared" si="29"/>
        <v/>
      </c>
      <c r="B399" s="179" t="str">
        <f t="shared" si="29"/>
        <v/>
      </c>
      <c r="C399" s="520">
        <f>IF('Zał. nr 2 kalkulacja - 2033 r.'!N29&lt;0,('Zał. nr 2 kalkulacja - 2033 r.'!N29)*(-1),0)</f>
        <v>0</v>
      </c>
      <c r="D399" s="520"/>
      <c r="E399" s="5"/>
      <c r="F399" s="5"/>
      <c r="G399" s="5"/>
      <c r="H399" s="5"/>
      <c r="I399" s="5"/>
    </row>
    <row r="400" spans="1:9" hidden="1" x14ac:dyDescent="0.25">
      <c r="A400" s="145" t="str">
        <f t="shared" si="29"/>
        <v/>
      </c>
      <c r="B400" s="179" t="str">
        <f t="shared" si="29"/>
        <v/>
      </c>
      <c r="C400" s="520">
        <f>IF('Zał. nr 2 kalkulacja - 2033 r.'!N30&lt;0,('Zał. nr 2 kalkulacja - 2033 r.'!N30)*(-1),0)</f>
        <v>0</v>
      </c>
      <c r="D400" s="520"/>
      <c r="E400" s="5"/>
      <c r="F400" s="5"/>
      <c r="G400" s="5"/>
      <c r="H400" s="5"/>
      <c r="I400" s="5"/>
    </row>
    <row r="401" spans="1:9" hidden="1" x14ac:dyDescent="0.25">
      <c r="A401" s="145" t="str">
        <f t="shared" si="29"/>
        <v/>
      </c>
      <c r="B401" s="179" t="str">
        <f t="shared" si="29"/>
        <v/>
      </c>
      <c r="C401" s="520">
        <f>IF('Zał. nr 2 kalkulacja - 2033 r.'!N31&lt;0,('Zał. nr 2 kalkulacja - 2033 r.'!N31)*(-1),0)</f>
        <v>0</v>
      </c>
      <c r="D401" s="520"/>
      <c r="E401" s="5"/>
      <c r="F401" s="5"/>
      <c r="G401" s="5"/>
      <c r="H401" s="5"/>
      <c r="I401" s="5"/>
    </row>
    <row r="402" spans="1:9" hidden="1" x14ac:dyDescent="0.25">
      <c r="A402" s="145" t="str">
        <f t="shared" si="29"/>
        <v/>
      </c>
      <c r="B402" s="179" t="str">
        <f t="shared" si="29"/>
        <v/>
      </c>
      <c r="C402" s="520">
        <f>IF('Zał. nr 2 kalkulacja - 2033 r.'!N32&lt;0,('Zał. nr 2 kalkulacja - 2033 r.'!N32)*(-1),0)</f>
        <v>0</v>
      </c>
      <c r="D402" s="520"/>
      <c r="E402" s="5"/>
      <c r="F402" s="5"/>
      <c r="G402" s="5"/>
      <c r="H402" s="5"/>
      <c r="I402" s="5"/>
    </row>
    <row r="403" spans="1:9" hidden="1" x14ac:dyDescent="0.25">
      <c r="A403" s="145" t="str">
        <f t="shared" si="29"/>
        <v/>
      </c>
      <c r="B403" s="179" t="str">
        <f t="shared" si="29"/>
        <v/>
      </c>
      <c r="C403" s="520">
        <f>IF('Zał. nr 2 kalkulacja - 2033 r.'!N33&lt;0,('Zał. nr 2 kalkulacja - 2033 r.'!N33)*(-1),0)</f>
        <v>0</v>
      </c>
      <c r="D403" s="520"/>
      <c r="E403" s="5"/>
      <c r="F403" s="5"/>
      <c r="G403" s="5"/>
      <c r="H403" s="5"/>
      <c r="I403" s="5"/>
    </row>
    <row r="404" spans="1:9" hidden="1" x14ac:dyDescent="0.25">
      <c r="A404" s="145" t="str">
        <f t="shared" si="29"/>
        <v/>
      </c>
      <c r="B404" s="179" t="str">
        <f t="shared" si="29"/>
        <v/>
      </c>
      <c r="C404" s="520">
        <f>IF('Zał. nr 2 kalkulacja - 2033 r.'!N34&lt;0,('Zał. nr 2 kalkulacja - 2033 r.'!N34)*(-1),0)</f>
        <v>0</v>
      </c>
      <c r="D404" s="520"/>
      <c r="E404" s="5"/>
      <c r="F404" s="5"/>
      <c r="G404" s="5"/>
      <c r="H404" s="5"/>
      <c r="I404" s="5"/>
    </row>
    <row r="405" spans="1:9" hidden="1" x14ac:dyDescent="0.25">
      <c r="A405" s="145" t="str">
        <f t="shared" si="29"/>
        <v/>
      </c>
      <c r="B405" s="179" t="str">
        <f t="shared" si="29"/>
        <v/>
      </c>
      <c r="C405" s="520">
        <f>IF('Zał. nr 2 kalkulacja - 2033 r.'!N35&lt;0,('Zał. nr 2 kalkulacja - 2033 r.'!N35)*(-1),0)</f>
        <v>0</v>
      </c>
      <c r="D405" s="520"/>
      <c r="E405" s="5"/>
      <c r="F405" s="5"/>
      <c r="G405" s="5"/>
      <c r="H405" s="5"/>
      <c r="I405" s="5"/>
    </row>
    <row r="406" spans="1:9" hidden="1" x14ac:dyDescent="0.25">
      <c r="A406" s="145" t="str">
        <f t="shared" si="29"/>
        <v/>
      </c>
      <c r="B406" s="179" t="str">
        <f t="shared" si="29"/>
        <v/>
      </c>
      <c r="C406" s="520">
        <f>IF('Zał. nr 2 kalkulacja - 2033 r.'!N36&lt;0,('Zał. nr 2 kalkulacja - 2033 r.'!N36)*(-1),0)</f>
        <v>0</v>
      </c>
      <c r="D406" s="520"/>
      <c r="E406" s="5"/>
      <c r="F406" s="5"/>
      <c r="G406" s="5"/>
      <c r="H406" s="5"/>
      <c r="I406" s="5"/>
    </row>
    <row r="407" spans="1:9" hidden="1" x14ac:dyDescent="0.25">
      <c r="A407" s="145" t="str">
        <f t="shared" si="29"/>
        <v/>
      </c>
      <c r="B407" s="179" t="str">
        <f t="shared" si="29"/>
        <v/>
      </c>
      <c r="C407" s="520">
        <f>IF('Zał. nr 2 kalkulacja - 2033 r.'!N37&lt;0,('Zał. nr 2 kalkulacja - 2033 r.'!N37)*(-1),0)</f>
        <v>0</v>
      </c>
      <c r="D407" s="520"/>
      <c r="E407" s="5"/>
      <c r="F407" s="5"/>
      <c r="G407" s="5"/>
      <c r="H407" s="5"/>
      <c r="I407" s="5"/>
    </row>
    <row r="408" spans="1:9" hidden="1" x14ac:dyDescent="0.25">
      <c r="A408" s="145" t="str">
        <f t="shared" si="29"/>
        <v/>
      </c>
      <c r="B408" s="179" t="str">
        <f t="shared" si="29"/>
        <v/>
      </c>
      <c r="C408" s="520">
        <f>IF('Zał. nr 2 kalkulacja - 2033 r.'!N38&lt;0,('Zał. nr 2 kalkulacja - 2033 r.'!N38)*(-1),0)</f>
        <v>0</v>
      </c>
      <c r="D408" s="520"/>
      <c r="E408" s="5"/>
      <c r="F408" s="5"/>
      <c r="G408" s="5"/>
      <c r="H408" s="5"/>
      <c r="I408" s="5"/>
    </row>
    <row r="409" spans="1:9" hidden="1" x14ac:dyDescent="0.25">
      <c r="A409" s="145" t="str">
        <f t="shared" si="29"/>
        <v/>
      </c>
      <c r="B409" s="179" t="str">
        <f t="shared" si="29"/>
        <v/>
      </c>
      <c r="C409" s="520">
        <f>IF('Zał. nr 2 kalkulacja - 2033 r.'!N39&lt;0,('Zał. nr 2 kalkulacja - 2033 r.'!N39)*(-1),0)</f>
        <v>0</v>
      </c>
      <c r="D409" s="520"/>
      <c r="E409" s="5"/>
      <c r="F409" s="5"/>
      <c r="G409" s="5"/>
      <c r="H409" s="5"/>
      <c r="I409" s="5"/>
    </row>
    <row r="410" spans="1:9" hidden="1" x14ac:dyDescent="0.25">
      <c r="A410" s="145" t="str">
        <f t="shared" si="29"/>
        <v/>
      </c>
      <c r="B410" s="179" t="str">
        <f t="shared" si="29"/>
        <v/>
      </c>
      <c r="C410" s="520">
        <f>IF('Zał. nr 2 kalkulacja - 2033 r.'!N40&lt;0,('Zał. nr 2 kalkulacja - 2033 r.'!N40)*(-1),0)</f>
        <v>0</v>
      </c>
      <c r="D410" s="520"/>
      <c r="E410" s="5"/>
      <c r="F410" s="5"/>
      <c r="G410" s="5"/>
      <c r="H410" s="5"/>
      <c r="I410" s="5"/>
    </row>
    <row r="411" spans="1:9" hidden="1" x14ac:dyDescent="0.25">
      <c r="A411" s="145" t="str">
        <f t="shared" si="29"/>
        <v/>
      </c>
      <c r="B411" s="179" t="str">
        <f t="shared" si="29"/>
        <v/>
      </c>
      <c r="C411" s="520">
        <f>IF('Zał. nr 2 kalkulacja - 2033 r.'!N41&lt;0,('Zał. nr 2 kalkulacja - 2033 r.'!N41)*(-1),0)</f>
        <v>0</v>
      </c>
      <c r="D411" s="520"/>
      <c r="E411" s="5"/>
      <c r="F411" s="5"/>
      <c r="G411" s="5"/>
      <c r="H411" s="5"/>
      <c r="I411" s="5"/>
    </row>
    <row r="412" spans="1:9" hidden="1" x14ac:dyDescent="0.25">
      <c r="A412" s="145" t="str">
        <f t="shared" si="29"/>
        <v/>
      </c>
      <c r="B412" s="179" t="str">
        <f t="shared" si="29"/>
        <v/>
      </c>
      <c r="C412" s="520">
        <f>IF('Zał. nr 2 kalkulacja - 2033 r.'!N42&lt;0,('Zał. nr 2 kalkulacja - 2033 r.'!N42)*(-1),0)</f>
        <v>0</v>
      </c>
      <c r="D412" s="520"/>
      <c r="E412" s="5"/>
      <c r="F412" s="5"/>
      <c r="G412" s="5"/>
      <c r="H412" s="5"/>
      <c r="I412" s="5"/>
    </row>
    <row r="413" spans="1:9" hidden="1" x14ac:dyDescent="0.25">
      <c r="A413" s="145" t="str">
        <f t="shared" si="29"/>
        <v/>
      </c>
      <c r="B413" s="179" t="str">
        <f t="shared" si="29"/>
        <v/>
      </c>
      <c r="C413" s="520">
        <f>IF('Zał. nr 2 kalkulacja - 2033 r.'!N43&lt;0,('Zał. nr 2 kalkulacja - 2033 r.'!N43)*(-1),0)</f>
        <v>0</v>
      </c>
      <c r="D413" s="520"/>
      <c r="E413" s="5"/>
      <c r="F413" s="5"/>
      <c r="G413" s="5"/>
      <c r="H413" s="5"/>
      <c r="I413" s="5"/>
    </row>
    <row r="414" spans="1:9" hidden="1" x14ac:dyDescent="0.25">
      <c r="A414" s="145" t="str">
        <f t="shared" si="29"/>
        <v/>
      </c>
      <c r="B414" s="179" t="str">
        <f t="shared" si="29"/>
        <v/>
      </c>
      <c r="C414" s="520">
        <f>IF('Zał. nr 2 kalkulacja - 2033 r.'!N44&lt;0,('Zał. nr 2 kalkulacja - 2033 r.'!N44)*(-1),0)</f>
        <v>0</v>
      </c>
      <c r="D414" s="520"/>
      <c r="E414" s="5"/>
      <c r="F414" s="5"/>
      <c r="G414" s="5"/>
      <c r="H414" s="5"/>
      <c r="I414" s="5"/>
    </row>
    <row r="415" spans="1:9" hidden="1" x14ac:dyDescent="0.25">
      <c r="A415" s="145" t="str">
        <f t="shared" si="29"/>
        <v/>
      </c>
      <c r="B415" s="179" t="str">
        <f t="shared" si="29"/>
        <v/>
      </c>
      <c r="C415" s="520">
        <f>IF('Zał. nr 2 kalkulacja - 2033 r.'!N45&lt;0,('Zał. nr 2 kalkulacja - 2033 r.'!N45)*(-1),0)</f>
        <v>0</v>
      </c>
      <c r="D415" s="520"/>
      <c r="E415" s="5"/>
      <c r="F415" s="5"/>
      <c r="G415" s="5"/>
      <c r="H415" s="5"/>
      <c r="I415" s="5"/>
    </row>
    <row r="416" spans="1:9" hidden="1" x14ac:dyDescent="0.25">
      <c r="A416" s="145" t="str">
        <f t="shared" ref="A416:B435" si="30">A60</f>
        <v/>
      </c>
      <c r="B416" s="179" t="str">
        <f t="shared" si="30"/>
        <v/>
      </c>
      <c r="C416" s="520">
        <f>IF('Zał. nr 2 kalkulacja - 2033 r.'!N46&lt;0,('Zał. nr 2 kalkulacja - 2033 r.'!N46)*(-1),0)</f>
        <v>0</v>
      </c>
      <c r="D416" s="520"/>
      <c r="E416" s="5"/>
      <c r="F416" s="5"/>
      <c r="G416" s="5"/>
      <c r="H416" s="5"/>
      <c r="I416" s="5"/>
    </row>
    <row r="417" spans="1:9" hidden="1" x14ac:dyDescent="0.25">
      <c r="A417" s="145" t="str">
        <f t="shared" si="30"/>
        <v/>
      </c>
      <c r="B417" s="179" t="str">
        <f t="shared" si="30"/>
        <v/>
      </c>
      <c r="C417" s="520">
        <f>IF('Zał. nr 2 kalkulacja - 2033 r.'!N47&lt;0,('Zał. nr 2 kalkulacja - 2033 r.'!N47)*(-1),0)</f>
        <v>0</v>
      </c>
      <c r="D417" s="520"/>
      <c r="E417" s="5"/>
      <c r="F417" s="5"/>
      <c r="G417" s="5"/>
      <c r="H417" s="5"/>
      <c r="I417" s="5"/>
    </row>
    <row r="418" spans="1:9" hidden="1" x14ac:dyDescent="0.25">
      <c r="A418" s="145" t="str">
        <f t="shared" si="30"/>
        <v/>
      </c>
      <c r="B418" s="179" t="str">
        <f t="shared" si="30"/>
        <v/>
      </c>
      <c r="C418" s="520">
        <f>IF('Zał. nr 2 kalkulacja - 2033 r.'!N48&lt;0,('Zał. nr 2 kalkulacja - 2033 r.'!N48)*(-1),0)</f>
        <v>0</v>
      </c>
      <c r="D418" s="520"/>
      <c r="E418" s="5"/>
      <c r="F418" s="5"/>
      <c r="G418" s="5"/>
      <c r="H418" s="5"/>
      <c r="I418" s="5"/>
    </row>
    <row r="419" spans="1:9" hidden="1" x14ac:dyDescent="0.25">
      <c r="A419" s="145" t="str">
        <f t="shared" si="30"/>
        <v/>
      </c>
      <c r="B419" s="179" t="str">
        <f t="shared" si="30"/>
        <v/>
      </c>
      <c r="C419" s="520">
        <f>IF('Zał. nr 2 kalkulacja - 2033 r.'!N49&lt;0,('Zał. nr 2 kalkulacja - 2033 r.'!N49)*(-1),0)</f>
        <v>0</v>
      </c>
      <c r="D419" s="520"/>
      <c r="E419" s="5"/>
      <c r="F419" s="5"/>
      <c r="G419" s="5"/>
      <c r="H419" s="5"/>
      <c r="I419" s="5"/>
    </row>
    <row r="420" spans="1:9" hidden="1" x14ac:dyDescent="0.25">
      <c r="A420" s="145" t="str">
        <f t="shared" si="30"/>
        <v/>
      </c>
      <c r="B420" s="179" t="str">
        <f t="shared" si="30"/>
        <v/>
      </c>
      <c r="C420" s="520">
        <f>IF('Zał. nr 2 kalkulacja - 2033 r.'!N50&lt;0,('Zał. nr 2 kalkulacja - 2033 r.'!N50)*(-1),0)</f>
        <v>0</v>
      </c>
      <c r="D420" s="520"/>
      <c r="E420" s="5"/>
      <c r="F420" s="5"/>
      <c r="G420" s="5"/>
      <c r="H420" s="5"/>
      <c r="I420" s="5"/>
    </row>
    <row r="421" spans="1:9" hidden="1" x14ac:dyDescent="0.25">
      <c r="A421" s="145" t="str">
        <f t="shared" si="30"/>
        <v/>
      </c>
      <c r="B421" s="179" t="str">
        <f t="shared" si="30"/>
        <v/>
      </c>
      <c r="C421" s="520">
        <f>IF('Zał. nr 2 kalkulacja - 2033 r.'!N51&lt;0,('Zał. nr 2 kalkulacja - 2033 r.'!N51)*(-1),0)</f>
        <v>0</v>
      </c>
      <c r="D421" s="520"/>
      <c r="E421" s="5"/>
      <c r="F421" s="5"/>
      <c r="G421" s="5"/>
      <c r="H421" s="5"/>
      <c r="I421" s="5"/>
    </row>
    <row r="422" spans="1:9" hidden="1" x14ac:dyDescent="0.25">
      <c r="A422" s="145" t="str">
        <f t="shared" si="30"/>
        <v/>
      </c>
      <c r="B422" s="179" t="str">
        <f t="shared" si="30"/>
        <v/>
      </c>
      <c r="C422" s="520">
        <f>IF('Zał. nr 2 kalkulacja - 2033 r.'!N52&lt;0,('Zał. nr 2 kalkulacja - 2033 r.'!N52)*(-1),0)</f>
        <v>0</v>
      </c>
      <c r="D422" s="520"/>
      <c r="E422" s="5"/>
      <c r="F422" s="5"/>
      <c r="G422" s="5"/>
      <c r="H422" s="5"/>
      <c r="I422" s="5"/>
    </row>
    <row r="423" spans="1:9" hidden="1" x14ac:dyDescent="0.25">
      <c r="A423" s="145" t="str">
        <f t="shared" si="30"/>
        <v/>
      </c>
      <c r="B423" s="179" t="str">
        <f t="shared" si="30"/>
        <v/>
      </c>
      <c r="C423" s="520">
        <f>IF('Zał. nr 2 kalkulacja - 2033 r.'!N53&lt;0,('Zał. nr 2 kalkulacja - 2033 r.'!N53)*(-1),0)</f>
        <v>0</v>
      </c>
      <c r="D423" s="520"/>
      <c r="E423" s="5"/>
      <c r="F423" s="5"/>
      <c r="G423" s="5"/>
      <c r="H423" s="5"/>
      <c r="I423" s="5"/>
    </row>
    <row r="424" spans="1:9" hidden="1" x14ac:dyDescent="0.25">
      <c r="A424" s="145" t="str">
        <f t="shared" si="30"/>
        <v/>
      </c>
      <c r="B424" s="179" t="str">
        <f t="shared" si="30"/>
        <v/>
      </c>
      <c r="C424" s="520">
        <f>IF('Zał. nr 2 kalkulacja - 2033 r.'!N54&lt;0,('Zał. nr 2 kalkulacja - 2033 r.'!N54)*(-1),0)</f>
        <v>0</v>
      </c>
      <c r="D424" s="520"/>
      <c r="E424" s="5"/>
      <c r="F424" s="5"/>
      <c r="G424" s="5"/>
      <c r="H424" s="5"/>
      <c r="I424" s="5"/>
    </row>
    <row r="425" spans="1:9" hidden="1" x14ac:dyDescent="0.25">
      <c r="A425" s="145" t="str">
        <f t="shared" si="30"/>
        <v/>
      </c>
      <c r="B425" s="179" t="str">
        <f t="shared" si="30"/>
        <v/>
      </c>
      <c r="C425" s="520">
        <f>IF('Zał. nr 2 kalkulacja - 2033 r.'!N55&lt;0,('Zał. nr 2 kalkulacja - 2033 r.'!N55)*(-1),0)</f>
        <v>0</v>
      </c>
      <c r="D425" s="520"/>
      <c r="E425" s="5"/>
      <c r="F425" s="5"/>
      <c r="G425" s="5"/>
      <c r="H425" s="5"/>
      <c r="I425" s="5"/>
    </row>
    <row r="426" spans="1:9" hidden="1" x14ac:dyDescent="0.25">
      <c r="A426" s="145" t="str">
        <f t="shared" si="30"/>
        <v/>
      </c>
      <c r="B426" s="179" t="str">
        <f t="shared" si="30"/>
        <v/>
      </c>
      <c r="C426" s="520">
        <f>IF('Zał. nr 2 kalkulacja - 2033 r.'!N56&lt;0,('Zał. nr 2 kalkulacja - 2033 r.'!N56)*(-1),0)</f>
        <v>0</v>
      </c>
      <c r="D426" s="520"/>
      <c r="E426" s="5"/>
      <c r="F426" s="5"/>
      <c r="G426" s="5"/>
      <c r="H426" s="5"/>
      <c r="I426" s="5"/>
    </row>
    <row r="427" spans="1:9" hidden="1" x14ac:dyDescent="0.25">
      <c r="A427" s="145" t="str">
        <f t="shared" si="30"/>
        <v/>
      </c>
      <c r="B427" s="179" t="str">
        <f t="shared" si="30"/>
        <v/>
      </c>
      <c r="C427" s="520">
        <f>IF('Zał. nr 2 kalkulacja - 2033 r.'!N57&lt;0,('Zał. nr 2 kalkulacja - 2033 r.'!N57)*(-1),0)</f>
        <v>0</v>
      </c>
      <c r="D427" s="520"/>
      <c r="E427" s="5"/>
      <c r="F427" s="5"/>
      <c r="G427" s="5"/>
      <c r="H427" s="5"/>
      <c r="I427" s="5"/>
    </row>
    <row r="428" spans="1:9" hidden="1" x14ac:dyDescent="0.25">
      <c r="A428" s="145" t="str">
        <f t="shared" si="30"/>
        <v/>
      </c>
      <c r="B428" s="179" t="str">
        <f t="shared" si="30"/>
        <v/>
      </c>
      <c r="C428" s="520">
        <f>IF('Zał. nr 2 kalkulacja - 2033 r.'!N58&lt;0,('Zał. nr 2 kalkulacja - 2033 r.'!N58)*(-1),0)</f>
        <v>0</v>
      </c>
      <c r="D428" s="520"/>
      <c r="E428" s="5"/>
      <c r="F428" s="5"/>
      <c r="G428" s="5"/>
      <c r="H428" s="5"/>
      <c r="I428" s="5"/>
    </row>
    <row r="429" spans="1:9" hidden="1" x14ac:dyDescent="0.25">
      <c r="A429" s="145" t="str">
        <f t="shared" si="30"/>
        <v/>
      </c>
      <c r="B429" s="179" t="str">
        <f t="shared" si="30"/>
        <v/>
      </c>
      <c r="C429" s="520">
        <f>IF('Zał. nr 2 kalkulacja - 2033 r.'!N59&lt;0,('Zał. nr 2 kalkulacja - 2033 r.'!N59)*(-1),0)</f>
        <v>0</v>
      </c>
      <c r="D429" s="520"/>
      <c r="E429" s="5"/>
      <c r="F429" s="5"/>
      <c r="G429" s="5"/>
      <c r="H429" s="5"/>
      <c r="I429" s="5"/>
    </row>
    <row r="430" spans="1:9" hidden="1" x14ac:dyDescent="0.25">
      <c r="A430" s="145" t="str">
        <f t="shared" si="30"/>
        <v/>
      </c>
      <c r="B430" s="179" t="str">
        <f t="shared" si="30"/>
        <v/>
      </c>
      <c r="C430" s="520">
        <f>IF('Zał. nr 2 kalkulacja - 2033 r.'!N60&lt;0,('Zał. nr 2 kalkulacja - 2033 r.'!N60)*(-1),0)</f>
        <v>0</v>
      </c>
      <c r="D430" s="520"/>
      <c r="E430" s="5"/>
      <c r="F430" s="5"/>
      <c r="G430" s="5"/>
      <c r="H430" s="5"/>
      <c r="I430" s="5"/>
    </row>
    <row r="431" spans="1:9" hidden="1" x14ac:dyDescent="0.25">
      <c r="A431" s="145" t="str">
        <f t="shared" si="30"/>
        <v/>
      </c>
      <c r="B431" s="179" t="str">
        <f t="shared" si="30"/>
        <v/>
      </c>
      <c r="C431" s="520">
        <f>IF('Zał. nr 2 kalkulacja - 2033 r.'!N61&lt;0,('Zał. nr 2 kalkulacja - 2033 r.'!N61)*(-1),0)</f>
        <v>0</v>
      </c>
      <c r="D431" s="520"/>
      <c r="E431" s="5"/>
      <c r="F431" s="5"/>
      <c r="G431" s="5"/>
      <c r="H431" s="5"/>
      <c r="I431" s="5"/>
    </row>
    <row r="432" spans="1:9" hidden="1" x14ac:dyDescent="0.25">
      <c r="A432" s="145" t="str">
        <f t="shared" si="30"/>
        <v/>
      </c>
      <c r="B432" s="179" t="str">
        <f t="shared" si="30"/>
        <v/>
      </c>
      <c r="C432" s="520">
        <f>IF('Zał. nr 2 kalkulacja - 2033 r.'!N62&lt;0,('Zał. nr 2 kalkulacja - 2033 r.'!N62)*(-1),0)</f>
        <v>0</v>
      </c>
      <c r="D432" s="520"/>
      <c r="E432" s="5"/>
      <c r="F432" s="5"/>
      <c r="G432" s="5"/>
      <c r="H432" s="5"/>
      <c r="I432" s="5"/>
    </row>
    <row r="433" spans="1:9" hidden="1" x14ac:dyDescent="0.25">
      <c r="A433" s="145" t="str">
        <f t="shared" si="30"/>
        <v/>
      </c>
      <c r="B433" s="179" t="str">
        <f t="shared" si="30"/>
        <v/>
      </c>
      <c r="C433" s="520">
        <f>IF('Zał. nr 2 kalkulacja - 2033 r.'!N63&lt;0,('Zał. nr 2 kalkulacja - 2033 r.'!N63)*(-1),0)</f>
        <v>0</v>
      </c>
      <c r="D433" s="520"/>
      <c r="E433" s="5"/>
      <c r="F433" s="5"/>
      <c r="G433" s="5"/>
      <c r="H433" s="5"/>
      <c r="I433" s="5"/>
    </row>
    <row r="434" spans="1:9" hidden="1" x14ac:dyDescent="0.25">
      <c r="A434" s="145" t="str">
        <f t="shared" si="30"/>
        <v/>
      </c>
      <c r="B434" s="179" t="str">
        <f t="shared" si="30"/>
        <v/>
      </c>
      <c r="C434" s="520">
        <f>IF('Zał. nr 2 kalkulacja - 2033 r.'!N64&lt;0,('Zał. nr 2 kalkulacja - 2033 r.'!N64)*(-1),0)</f>
        <v>0</v>
      </c>
      <c r="D434" s="520"/>
      <c r="E434" s="5"/>
      <c r="F434" s="5"/>
      <c r="G434" s="5"/>
      <c r="H434" s="5"/>
      <c r="I434" s="5"/>
    </row>
    <row r="435" spans="1:9" hidden="1" x14ac:dyDescent="0.25">
      <c r="A435" s="145" t="str">
        <f t="shared" si="30"/>
        <v/>
      </c>
      <c r="B435" s="179" t="str">
        <f t="shared" si="30"/>
        <v/>
      </c>
      <c r="C435" s="520">
        <f>IF('Zał. nr 2 kalkulacja - 2033 r.'!N65&lt;0,('Zał. nr 2 kalkulacja - 2033 r.'!N65)*(-1),0)</f>
        <v>0</v>
      </c>
      <c r="D435" s="520"/>
      <c r="E435" s="5"/>
      <c r="F435" s="5"/>
      <c r="G435" s="5"/>
      <c r="H435" s="5"/>
      <c r="I435" s="5"/>
    </row>
    <row r="436" spans="1:9" hidden="1" x14ac:dyDescent="0.25">
      <c r="A436" s="145" t="str">
        <f t="shared" ref="A436:B455" si="31">A80</f>
        <v/>
      </c>
      <c r="B436" s="179" t="str">
        <f t="shared" si="31"/>
        <v/>
      </c>
      <c r="C436" s="520">
        <f>IF('Zał. nr 2 kalkulacja - 2033 r.'!N66&lt;0,('Zał. nr 2 kalkulacja - 2033 r.'!N66)*(-1),0)</f>
        <v>0</v>
      </c>
      <c r="D436" s="520"/>
      <c r="E436" s="5"/>
      <c r="F436" s="5"/>
      <c r="G436" s="5"/>
      <c r="H436" s="5"/>
      <c r="I436" s="5"/>
    </row>
    <row r="437" spans="1:9" hidden="1" x14ac:dyDescent="0.25">
      <c r="A437" s="145" t="str">
        <f t="shared" si="31"/>
        <v/>
      </c>
      <c r="B437" s="179" t="str">
        <f t="shared" si="31"/>
        <v/>
      </c>
      <c r="C437" s="520">
        <f>IF('Zał. nr 2 kalkulacja - 2033 r.'!N67&lt;0,('Zał. nr 2 kalkulacja - 2033 r.'!N67)*(-1),0)</f>
        <v>0</v>
      </c>
      <c r="D437" s="520"/>
      <c r="E437" s="5"/>
      <c r="F437" s="5"/>
      <c r="G437" s="5"/>
      <c r="H437" s="5"/>
      <c r="I437" s="5"/>
    </row>
    <row r="438" spans="1:9" hidden="1" x14ac:dyDescent="0.25">
      <c r="A438" s="145" t="str">
        <f t="shared" si="31"/>
        <v/>
      </c>
      <c r="B438" s="179" t="str">
        <f t="shared" si="31"/>
        <v/>
      </c>
      <c r="C438" s="520">
        <f>IF('Zał. nr 2 kalkulacja - 2033 r.'!N68&lt;0,('Zał. nr 2 kalkulacja - 2033 r.'!N68)*(-1),0)</f>
        <v>0</v>
      </c>
      <c r="D438" s="520"/>
      <c r="E438" s="5"/>
      <c r="F438" s="5"/>
      <c r="G438" s="5"/>
      <c r="H438" s="5"/>
      <c r="I438" s="5"/>
    </row>
    <row r="439" spans="1:9" hidden="1" x14ac:dyDescent="0.25">
      <c r="A439" s="145" t="str">
        <f t="shared" si="31"/>
        <v/>
      </c>
      <c r="B439" s="179" t="str">
        <f t="shared" si="31"/>
        <v/>
      </c>
      <c r="C439" s="520">
        <f>IF('Zał. nr 2 kalkulacja - 2033 r.'!N69&lt;0,('Zał. nr 2 kalkulacja - 2033 r.'!N69)*(-1),0)</f>
        <v>0</v>
      </c>
      <c r="D439" s="520"/>
      <c r="E439" s="5"/>
      <c r="F439" s="5"/>
      <c r="G439" s="5"/>
      <c r="H439" s="5"/>
      <c r="I439" s="5"/>
    </row>
    <row r="440" spans="1:9" hidden="1" x14ac:dyDescent="0.25">
      <c r="A440" s="145" t="str">
        <f t="shared" si="31"/>
        <v/>
      </c>
      <c r="B440" s="179" t="str">
        <f t="shared" si="31"/>
        <v/>
      </c>
      <c r="C440" s="520">
        <f>IF('Zał. nr 2 kalkulacja - 2033 r.'!N70&lt;0,('Zał. nr 2 kalkulacja - 2033 r.'!N70)*(-1),0)</f>
        <v>0</v>
      </c>
      <c r="D440" s="520"/>
      <c r="E440" s="5"/>
      <c r="F440" s="5"/>
      <c r="G440" s="5"/>
      <c r="H440" s="5"/>
      <c r="I440" s="5"/>
    </row>
    <row r="441" spans="1:9" hidden="1" x14ac:dyDescent="0.25">
      <c r="A441" s="145" t="str">
        <f t="shared" si="31"/>
        <v/>
      </c>
      <c r="B441" s="179" t="str">
        <f t="shared" si="31"/>
        <v/>
      </c>
      <c r="C441" s="520">
        <f>IF('Zał. nr 2 kalkulacja - 2033 r.'!N71&lt;0,('Zał. nr 2 kalkulacja - 2033 r.'!N71)*(-1),0)</f>
        <v>0</v>
      </c>
      <c r="D441" s="520"/>
      <c r="E441" s="5"/>
      <c r="F441" s="5"/>
      <c r="G441" s="5"/>
      <c r="H441" s="5"/>
      <c r="I441" s="5"/>
    </row>
    <row r="442" spans="1:9" hidden="1" x14ac:dyDescent="0.25">
      <c r="A442" s="145" t="str">
        <f t="shared" si="31"/>
        <v/>
      </c>
      <c r="B442" s="179" t="str">
        <f t="shared" si="31"/>
        <v/>
      </c>
      <c r="C442" s="520">
        <f>IF('Zał. nr 2 kalkulacja - 2033 r.'!N72&lt;0,('Zał. nr 2 kalkulacja - 2033 r.'!N72)*(-1),0)</f>
        <v>0</v>
      </c>
      <c r="D442" s="520"/>
      <c r="E442" s="5"/>
      <c r="F442" s="5"/>
      <c r="G442" s="5"/>
      <c r="H442" s="5"/>
      <c r="I442" s="5"/>
    </row>
    <row r="443" spans="1:9" hidden="1" x14ac:dyDescent="0.25">
      <c r="A443" s="145" t="str">
        <f t="shared" si="31"/>
        <v/>
      </c>
      <c r="B443" s="179" t="str">
        <f t="shared" si="31"/>
        <v/>
      </c>
      <c r="C443" s="520">
        <f>IF('Zał. nr 2 kalkulacja - 2033 r.'!N73&lt;0,('Zał. nr 2 kalkulacja - 2033 r.'!N73)*(-1),0)</f>
        <v>0</v>
      </c>
      <c r="D443" s="520"/>
      <c r="E443" s="5"/>
      <c r="F443" s="5"/>
      <c r="G443" s="5"/>
      <c r="H443" s="5"/>
      <c r="I443" s="5"/>
    </row>
    <row r="444" spans="1:9" hidden="1" x14ac:dyDescent="0.25">
      <c r="A444" s="145" t="str">
        <f t="shared" si="31"/>
        <v/>
      </c>
      <c r="B444" s="179" t="str">
        <f t="shared" si="31"/>
        <v/>
      </c>
      <c r="C444" s="520">
        <f>IF('Zał. nr 2 kalkulacja - 2033 r.'!N74&lt;0,('Zał. nr 2 kalkulacja - 2033 r.'!N74)*(-1),0)</f>
        <v>0</v>
      </c>
      <c r="D444" s="520"/>
      <c r="E444" s="5"/>
      <c r="F444" s="5"/>
      <c r="G444" s="5"/>
      <c r="H444" s="5"/>
      <c r="I444" s="5"/>
    </row>
    <row r="445" spans="1:9" hidden="1" x14ac:dyDescent="0.25">
      <c r="A445" s="145" t="str">
        <f t="shared" si="31"/>
        <v/>
      </c>
      <c r="B445" s="179" t="str">
        <f t="shared" si="31"/>
        <v/>
      </c>
      <c r="C445" s="520">
        <f>IF('Zał. nr 2 kalkulacja - 2033 r.'!N75&lt;0,('Zał. nr 2 kalkulacja - 2033 r.'!N75)*(-1),0)</f>
        <v>0</v>
      </c>
      <c r="D445" s="520"/>
      <c r="E445" s="5"/>
      <c r="F445" s="5"/>
      <c r="G445" s="5"/>
      <c r="H445" s="5"/>
      <c r="I445" s="5"/>
    </row>
    <row r="446" spans="1:9" hidden="1" x14ac:dyDescent="0.25">
      <c r="A446" s="145" t="str">
        <f t="shared" si="31"/>
        <v/>
      </c>
      <c r="B446" s="179" t="str">
        <f t="shared" si="31"/>
        <v/>
      </c>
      <c r="C446" s="520">
        <f>IF('Zał. nr 2 kalkulacja - 2033 r.'!N76&lt;0,('Zał. nr 2 kalkulacja - 2033 r.'!N76)*(-1),0)</f>
        <v>0</v>
      </c>
      <c r="D446" s="520"/>
      <c r="E446" s="5"/>
      <c r="F446" s="5"/>
      <c r="G446" s="5"/>
      <c r="H446" s="5"/>
      <c r="I446" s="5"/>
    </row>
    <row r="447" spans="1:9" hidden="1" x14ac:dyDescent="0.25">
      <c r="A447" s="145" t="str">
        <f t="shared" si="31"/>
        <v/>
      </c>
      <c r="B447" s="179" t="str">
        <f t="shared" si="31"/>
        <v/>
      </c>
      <c r="C447" s="520">
        <f>IF('Zał. nr 2 kalkulacja - 2033 r.'!N77&lt;0,('Zał. nr 2 kalkulacja - 2033 r.'!N77)*(-1),0)</f>
        <v>0</v>
      </c>
      <c r="D447" s="520"/>
      <c r="E447" s="5"/>
      <c r="F447" s="5"/>
      <c r="G447" s="5"/>
      <c r="H447" s="5"/>
      <c r="I447" s="5"/>
    </row>
    <row r="448" spans="1:9" hidden="1" x14ac:dyDescent="0.25">
      <c r="A448" s="145" t="str">
        <f t="shared" si="31"/>
        <v/>
      </c>
      <c r="B448" s="179" t="str">
        <f t="shared" si="31"/>
        <v/>
      </c>
      <c r="C448" s="520">
        <f>IF('Zał. nr 2 kalkulacja - 2033 r.'!N78&lt;0,('Zał. nr 2 kalkulacja - 2033 r.'!N78)*(-1),0)</f>
        <v>0</v>
      </c>
      <c r="D448" s="520"/>
      <c r="E448" s="5"/>
      <c r="F448" s="5"/>
      <c r="G448" s="5"/>
      <c r="H448" s="5"/>
      <c r="I448" s="5"/>
    </row>
    <row r="449" spans="1:9" hidden="1" x14ac:dyDescent="0.25">
      <c r="A449" s="145" t="str">
        <f t="shared" si="31"/>
        <v/>
      </c>
      <c r="B449" s="179" t="str">
        <f t="shared" si="31"/>
        <v/>
      </c>
      <c r="C449" s="520">
        <f>IF('Zał. nr 2 kalkulacja - 2033 r.'!N79&lt;0,('Zał. nr 2 kalkulacja - 2033 r.'!N79)*(-1),0)</f>
        <v>0</v>
      </c>
      <c r="D449" s="520"/>
      <c r="E449" s="5"/>
      <c r="F449" s="5"/>
      <c r="G449" s="5"/>
      <c r="H449" s="5"/>
      <c r="I449" s="5"/>
    </row>
    <row r="450" spans="1:9" hidden="1" x14ac:dyDescent="0.25">
      <c r="A450" s="145" t="str">
        <f t="shared" si="31"/>
        <v/>
      </c>
      <c r="B450" s="179" t="str">
        <f t="shared" si="31"/>
        <v/>
      </c>
      <c r="C450" s="520">
        <f>IF('Zał. nr 2 kalkulacja - 2033 r.'!N80&lt;0,('Zał. nr 2 kalkulacja - 2033 r.'!N80)*(-1),0)</f>
        <v>0</v>
      </c>
      <c r="D450" s="520"/>
      <c r="E450" s="5"/>
      <c r="F450" s="5"/>
      <c r="G450" s="5"/>
      <c r="H450" s="5"/>
      <c r="I450" s="5"/>
    </row>
    <row r="451" spans="1:9" hidden="1" x14ac:dyDescent="0.25">
      <c r="A451" s="145" t="str">
        <f t="shared" si="31"/>
        <v/>
      </c>
      <c r="B451" s="179" t="str">
        <f t="shared" si="31"/>
        <v/>
      </c>
      <c r="C451" s="520">
        <f>IF('Zał. nr 2 kalkulacja - 2033 r.'!N81&lt;0,('Zał. nr 2 kalkulacja - 2033 r.'!N81)*(-1),0)</f>
        <v>0</v>
      </c>
      <c r="D451" s="520"/>
      <c r="E451" s="5"/>
      <c r="F451" s="5"/>
      <c r="G451" s="5"/>
      <c r="H451" s="5"/>
      <c r="I451" s="5"/>
    </row>
    <row r="452" spans="1:9" hidden="1" x14ac:dyDescent="0.25">
      <c r="A452" s="145" t="str">
        <f t="shared" si="31"/>
        <v/>
      </c>
      <c r="B452" s="179" t="str">
        <f t="shared" si="31"/>
        <v/>
      </c>
      <c r="C452" s="520">
        <f>IF('Zał. nr 2 kalkulacja - 2033 r.'!N82&lt;0,('Zał. nr 2 kalkulacja - 2033 r.'!N82)*(-1),0)</f>
        <v>0</v>
      </c>
      <c r="D452" s="520"/>
      <c r="E452" s="5"/>
      <c r="F452" s="5"/>
      <c r="G452" s="5"/>
      <c r="H452" s="5"/>
      <c r="I452" s="5"/>
    </row>
    <row r="453" spans="1:9" hidden="1" x14ac:dyDescent="0.25">
      <c r="A453" s="145" t="str">
        <f t="shared" si="31"/>
        <v/>
      </c>
      <c r="B453" s="179" t="str">
        <f t="shared" si="31"/>
        <v/>
      </c>
      <c r="C453" s="520">
        <f>IF('Zał. nr 2 kalkulacja - 2033 r.'!N83&lt;0,('Zał. nr 2 kalkulacja - 2033 r.'!N83)*(-1),0)</f>
        <v>0</v>
      </c>
      <c r="D453" s="520"/>
      <c r="E453" s="5"/>
      <c r="F453" s="5"/>
      <c r="G453" s="5"/>
      <c r="H453" s="5"/>
      <c r="I453" s="5"/>
    </row>
    <row r="454" spans="1:9" hidden="1" x14ac:dyDescent="0.25">
      <c r="A454" s="145" t="str">
        <f t="shared" si="31"/>
        <v/>
      </c>
      <c r="B454" s="179" t="str">
        <f t="shared" si="31"/>
        <v/>
      </c>
      <c r="C454" s="520">
        <f>IF('Zał. nr 2 kalkulacja - 2033 r.'!N84&lt;0,('Zał. nr 2 kalkulacja - 2033 r.'!N84)*(-1),0)</f>
        <v>0</v>
      </c>
      <c r="D454" s="520"/>
      <c r="E454" s="5"/>
      <c r="F454" s="5"/>
      <c r="G454" s="5"/>
      <c r="H454" s="5"/>
      <c r="I454" s="5"/>
    </row>
    <row r="455" spans="1:9" hidden="1" x14ac:dyDescent="0.25">
      <c r="A455" s="145" t="str">
        <f t="shared" si="31"/>
        <v/>
      </c>
      <c r="B455" s="179" t="str">
        <f t="shared" si="31"/>
        <v/>
      </c>
      <c r="C455" s="520">
        <f>IF('Zał. nr 2 kalkulacja - 2033 r.'!N85&lt;0,('Zał. nr 2 kalkulacja - 2033 r.'!N85)*(-1),0)</f>
        <v>0</v>
      </c>
      <c r="D455" s="520"/>
      <c r="E455" s="5"/>
      <c r="F455" s="5"/>
      <c r="G455" s="5"/>
      <c r="H455" s="5"/>
      <c r="I455" s="5"/>
    </row>
    <row r="456" spans="1:9" hidden="1" x14ac:dyDescent="0.25">
      <c r="A456" s="145" t="str">
        <f t="shared" ref="A456:B475" si="32">A100</f>
        <v/>
      </c>
      <c r="B456" s="179" t="str">
        <f t="shared" si="32"/>
        <v/>
      </c>
      <c r="C456" s="520">
        <f>IF('Zał. nr 2 kalkulacja - 2033 r.'!N86&lt;0,('Zał. nr 2 kalkulacja - 2033 r.'!N86)*(-1),0)</f>
        <v>0</v>
      </c>
      <c r="D456" s="520"/>
      <c r="E456" s="5"/>
      <c r="F456" s="5"/>
      <c r="G456" s="5"/>
      <c r="H456" s="5"/>
      <c r="I456" s="5"/>
    </row>
    <row r="457" spans="1:9" hidden="1" x14ac:dyDescent="0.25">
      <c r="A457" s="145" t="str">
        <f t="shared" si="32"/>
        <v/>
      </c>
      <c r="B457" s="179" t="str">
        <f t="shared" si="32"/>
        <v/>
      </c>
      <c r="C457" s="520">
        <f>IF('Zał. nr 2 kalkulacja - 2033 r.'!N87&lt;0,('Zał. nr 2 kalkulacja - 2033 r.'!N87)*(-1),0)</f>
        <v>0</v>
      </c>
      <c r="D457" s="520"/>
      <c r="E457" s="5"/>
      <c r="F457" s="5"/>
      <c r="G457" s="5"/>
      <c r="H457" s="5"/>
      <c r="I457" s="5"/>
    </row>
    <row r="458" spans="1:9" hidden="1" x14ac:dyDescent="0.25">
      <c r="A458" s="145" t="str">
        <f t="shared" si="32"/>
        <v/>
      </c>
      <c r="B458" s="179" t="str">
        <f t="shared" si="32"/>
        <v/>
      </c>
      <c r="C458" s="520">
        <f>IF('Zał. nr 2 kalkulacja - 2033 r.'!N88&lt;0,('Zał. nr 2 kalkulacja - 2033 r.'!N88)*(-1),0)</f>
        <v>0</v>
      </c>
      <c r="D458" s="520"/>
      <c r="E458" s="5"/>
      <c r="F458" s="5"/>
      <c r="G458" s="5"/>
      <c r="H458" s="5"/>
      <c r="I458" s="5"/>
    </row>
    <row r="459" spans="1:9" hidden="1" x14ac:dyDescent="0.25">
      <c r="A459" s="145" t="str">
        <f t="shared" si="32"/>
        <v/>
      </c>
      <c r="B459" s="179" t="str">
        <f t="shared" si="32"/>
        <v/>
      </c>
      <c r="C459" s="520">
        <f>IF('Zał. nr 2 kalkulacja - 2033 r.'!N89&lt;0,('Zał. nr 2 kalkulacja - 2033 r.'!N89)*(-1),0)</f>
        <v>0</v>
      </c>
      <c r="D459" s="520"/>
      <c r="E459" s="5"/>
      <c r="F459" s="5"/>
      <c r="G459" s="5"/>
      <c r="H459" s="5"/>
      <c r="I459" s="5"/>
    </row>
    <row r="460" spans="1:9" hidden="1" x14ac:dyDescent="0.25">
      <c r="A460" s="145" t="str">
        <f t="shared" si="32"/>
        <v/>
      </c>
      <c r="B460" s="179" t="str">
        <f t="shared" si="32"/>
        <v/>
      </c>
      <c r="C460" s="520">
        <f>IF('Zał. nr 2 kalkulacja - 2033 r.'!N90&lt;0,('Zał. nr 2 kalkulacja - 2033 r.'!N90)*(-1),0)</f>
        <v>0</v>
      </c>
      <c r="D460" s="520"/>
      <c r="E460" s="5"/>
      <c r="F460" s="5"/>
      <c r="G460" s="5"/>
      <c r="H460" s="5"/>
      <c r="I460" s="5"/>
    </row>
    <row r="461" spans="1:9" hidden="1" x14ac:dyDescent="0.25">
      <c r="A461" s="145" t="str">
        <f t="shared" si="32"/>
        <v/>
      </c>
      <c r="B461" s="179" t="str">
        <f t="shared" si="32"/>
        <v/>
      </c>
      <c r="C461" s="520">
        <f>IF('Zał. nr 2 kalkulacja - 2033 r.'!N91&lt;0,('Zał. nr 2 kalkulacja - 2033 r.'!N91)*(-1),0)</f>
        <v>0</v>
      </c>
      <c r="D461" s="520"/>
      <c r="E461" s="5"/>
      <c r="F461" s="5"/>
      <c r="G461" s="5"/>
      <c r="H461" s="5"/>
      <c r="I461" s="5"/>
    </row>
    <row r="462" spans="1:9" hidden="1" x14ac:dyDescent="0.25">
      <c r="A462" s="145" t="str">
        <f t="shared" si="32"/>
        <v/>
      </c>
      <c r="B462" s="179" t="str">
        <f t="shared" si="32"/>
        <v/>
      </c>
      <c r="C462" s="520">
        <f>IF('Zał. nr 2 kalkulacja - 2033 r.'!N92&lt;0,('Zał. nr 2 kalkulacja - 2033 r.'!N92)*(-1),0)</f>
        <v>0</v>
      </c>
      <c r="D462" s="520"/>
      <c r="E462" s="5"/>
      <c r="F462" s="5"/>
      <c r="G462" s="5"/>
      <c r="H462" s="5"/>
      <c r="I462" s="5"/>
    </row>
    <row r="463" spans="1:9" hidden="1" x14ac:dyDescent="0.25">
      <c r="A463" s="145" t="str">
        <f t="shared" si="32"/>
        <v/>
      </c>
      <c r="B463" s="179" t="str">
        <f t="shared" si="32"/>
        <v/>
      </c>
      <c r="C463" s="520">
        <f>IF('Zał. nr 2 kalkulacja - 2033 r.'!N93&lt;0,('Zał. nr 2 kalkulacja - 2033 r.'!N93)*(-1),0)</f>
        <v>0</v>
      </c>
      <c r="D463" s="520"/>
      <c r="E463" s="5"/>
      <c r="F463" s="5"/>
      <c r="G463" s="5"/>
      <c r="H463" s="5"/>
      <c r="I463" s="5"/>
    </row>
    <row r="464" spans="1:9" hidden="1" x14ac:dyDescent="0.25">
      <c r="A464" s="145" t="str">
        <f t="shared" si="32"/>
        <v/>
      </c>
      <c r="B464" s="179" t="str">
        <f t="shared" si="32"/>
        <v/>
      </c>
      <c r="C464" s="520">
        <f>IF('Zał. nr 2 kalkulacja - 2033 r.'!N94&lt;0,('Zał. nr 2 kalkulacja - 2033 r.'!N94)*(-1),0)</f>
        <v>0</v>
      </c>
      <c r="D464" s="520"/>
      <c r="E464" s="5"/>
      <c r="F464" s="5"/>
      <c r="G464" s="5"/>
      <c r="H464" s="5"/>
      <c r="I464" s="5"/>
    </row>
    <row r="465" spans="1:9" hidden="1" x14ac:dyDescent="0.25">
      <c r="A465" s="145" t="str">
        <f t="shared" si="32"/>
        <v/>
      </c>
      <c r="B465" s="179" t="str">
        <f t="shared" si="32"/>
        <v/>
      </c>
      <c r="C465" s="520">
        <f>IF('Zał. nr 2 kalkulacja - 2033 r.'!N95&lt;0,('Zał. nr 2 kalkulacja - 2033 r.'!N95)*(-1),0)</f>
        <v>0</v>
      </c>
      <c r="D465" s="520"/>
      <c r="E465" s="5"/>
      <c r="F465" s="5"/>
      <c r="G465" s="5"/>
      <c r="H465" s="5"/>
      <c r="I465" s="5"/>
    </row>
    <row r="466" spans="1:9" hidden="1" x14ac:dyDescent="0.25">
      <c r="A466" s="145" t="str">
        <f t="shared" si="32"/>
        <v/>
      </c>
      <c r="B466" s="179" t="str">
        <f t="shared" si="32"/>
        <v/>
      </c>
      <c r="C466" s="520">
        <f>IF('Zał. nr 2 kalkulacja - 2033 r.'!N96&lt;0,('Zał. nr 2 kalkulacja - 2033 r.'!N96)*(-1),0)</f>
        <v>0</v>
      </c>
      <c r="D466" s="520"/>
      <c r="E466" s="5"/>
      <c r="F466" s="5"/>
      <c r="G466" s="5"/>
      <c r="H466" s="5"/>
      <c r="I466" s="5"/>
    </row>
    <row r="467" spans="1:9" hidden="1" x14ac:dyDescent="0.25">
      <c r="A467" s="145" t="str">
        <f t="shared" si="32"/>
        <v/>
      </c>
      <c r="B467" s="179" t="str">
        <f t="shared" si="32"/>
        <v/>
      </c>
      <c r="C467" s="520">
        <f>IF('Zał. nr 2 kalkulacja - 2033 r.'!N97&lt;0,('Zał. nr 2 kalkulacja - 2033 r.'!N97)*(-1),0)</f>
        <v>0</v>
      </c>
      <c r="D467" s="520"/>
      <c r="E467" s="5"/>
      <c r="F467" s="5"/>
      <c r="G467" s="5"/>
      <c r="H467" s="5"/>
      <c r="I467" s="5"/>
    </row>
    <row r="468" spans="1:9" hidden="1" x14ac:dyDescent="0.25">
      <c r="A468" s="145" t="str">
        <f t="shared" si="32"/>
        <v/>
      </c>
      <c r="B468" s="179" t="str">
        <f t="shared" si="32"/>
        <v/>
      </c>
      <c r="C468" s="520">
        <f>IF('Zał. nr 2 kalkulacja - 2033 r.'!N98&lt;0,('Zał. nr 2 kalkulacja - 2033 r.'!N98)*(-1),0)</f>
        <v>0</v>
      </c>
      <c r="D468" s="520"/>
      <c r="E468" s="5"/>
      <c r="F468" s="5"/>
      <c r="G468" s="5"/>
      <c r="H468" s="5"/>
      <c r="I468" s="5"/>
    </row>
    <row r="469" spans="1:9" hidden="1" x14ac:dyDescent="0.25">
      <c r="A469" s="145" t="str">
        <f t="shared" si="32"/>
        <v/>
      </c>
      <c r="B469" s="179" t="str">
        <f t="shared" si="32"/>
        <v/>
      </c>
      <c r="C469" s="520">
        <f>IF('Zał. nr 2 kalkulacja - 2033 r.'!N99&lt;0,('Zał. nr 2 kalkulacja - 2033 r.'!N99)*(-1),0)</f>
        <v>0</v>
      </c>
      <c r="D469" s="520"/>
      <c r="E469" s="5"/>
      <c r="F469" s="5"/>
      <c r="G469" s="5"/>
      <c r="H469" s="5"/>
      <c r="I469" s="5"/>
    </row>
    <row r="470" spans="1:9" hidden="1" x14ac:dyDescent="0.25">
      <c r="A470" s="145" t="str">
        <f t="shared" si="32"/>
        <v/>
      </c>
      <c r="B470" s="179" t="str">
        <f t="shared" si="32"/>
        <v/>
      </c>
      <c r="C470" s="520">
        <f>IF('Zał. nr 2 kalkulacja - 2033 r.'!N100&lt;0,('Zał. nr 2 kalkulacja - 2033 r.'!N100)*(-1),0)</f>
        <v>0</v>
      </c>
      <c r="D470" s="520"/>
      <c r="E470" s="5"/>
      <c r="F470" s="5"/>
      <c r="G470" s="5"/>
      <c r="H470" s="5"/>
      <c r="I470" s="5"/>
    </row>
    <row r="471" spans="1:9" hidden="1" x14ac:dyDescent="0.25">
      <c r="A471" s="145" t="str">
        <f t="shared" si="32"/>
        <v/>
      </c>
      <c r="B471" s="179" t="str">
        <f t="shared" si="32"/>
        <v/>
      </c>
      <c r="C471" s="520">
        <f>IF('Zał. nr 2 kalkulacja - 2033 r.'!N101&lt;0,('Zał. nr 2 kalkulacja - 2033 r.'!N101)*(-1),0)</f>
        <v>0</v>
      </c>
      <c r="D471" s="520"/>
      <c r="E471" s="5"/>
      <c r="F471" s="5"/>
      <c r="G471" s="5"/>
      <c r="H471" s="5"/>
      <c r="I471" s="5"/>
    </row>
    <row r="472" spans="1:9" hidden="1" x14ac:dyDescent="0.25">
      <c r="A472" s="145" t="str">
        <f t="shared" si="32"/>
        <v/>
      </c>
      <c r="B472" s="179" t="str">
        <f t="shared" si="32"/>
        <v/>
      </c>
      <c r="C472" s="520">
        <f>IF('Zał. nr 2 kalkulacja - 2033 r.'!N102&lt;0,('Zał. nr 2 kalkulacja - 2033 r.'!N102)*(-1),0)</f>
        <v>0</v>
      </c>
      <c r="D472" s="520"/>
      <c r="E472" s="5"/>
      <c r="F472" s="5"/>
      <c r="G472" s="5"/>
      <c r="H472" s="5"/>
      <c r="I472" s="5"/>
    </row>
    <row r="473" spans="1:9" hidden="1" x14ac:dyDescent="0.25">
      <c r="A473" s="145" t="str">
        <f t="shared" si="32"/>
        <v/>
      </c>
      <c r="B473" s="179" t="str">
        <f t="shared" si="32"/>
        <v/>
      </c>
      <c r="C473" s="520">
        <f>IF('Zał. nr 2 kalkulacja - 2033 r.'!N103&lt;0,('Zał. nr 2 kalkulacja - 2033 r.'!N103)*(-1),0)</f>
        <v>0</v>
      </c>
      <c r="D473" s="520"/>
      <c r="E473" s="5"/>
      <c r="F473" s="5"/>
      <c r="G473" s="5"/>
      <c r="H473" s="5"/>
      <c r="I473" s="5"/>
    </row>
    <row r="474" spans="1:9" hidden="1" x14ac:dyDescent="0.25">
      <c r="A474" s="145" t="str">
        <f t="shared" si="32"/>
        <v/>
      </c>
      <c r="B474" s="179" t="str">
        <f t="shared" si="32"/>
        <v/>
      </c>
      <c r="C474" s="520">
        <f>IF('Zał. nr 2 kalkulacja - 2033 r.'!N104&lt;0,('Zał. nr 2 kalkulacja - 2033 r.'!N104)*(-1),0)</f>
        <v>0</v>
      </c>
      <c r="D474" s="520"/>
      <c r="E474" s="5"/>
      <c r="F474" s="5"/>
      <c r="G474" s="5"/>
      <c r="H474" s="5"/>
      <c r="I474" s="5"/>
    </row>
    <row r="475" spans="1:9" hidden="1" x14ac:dyDescent="0.25">
      <c r="A475" s="145" t="str">
        <f t="shared" si="32"/>
        <v/>
      </c>
      <c r="B475" s="179" t="str">
        <f t="shared" si="32"/>
        <v/>
      </c>
      <c r="C475" s="520">
        <f>IF('Zał. nr 2 kalkulacja - 2033 r.'!N105&lt;0,('Zał. nr 2 kalkulacja - 2033 r.'!N105)*(-1),0)</f>
        <v>0</v>
      </c>
      <c r="D475" s="520"/>
      <c r="E475" s="5"/>
      <c r="F475" s="5"/>
      <c r="G475" s="5"/>
      <c r="H475" s="5"/>
      <c r="I475" s="5"/>
    </row>
    <row r="476" spans="1:9" hidden="1" x14ac:dyDescent="0.25">
      <c r="A476" s="145" t="str">
        <f t="shared" ref="A476:B485" si="33">A120</f>
        <v/>
      </c>
      <c r="B476" s="179" t="str">
        <f t="shared" si="33"/>
        <v/>
      </c>
      <c r="C476" s="520">
        <f>IF('Zał. nr 2 kalkulacja - 2033 r.'!N106&lt;0,('Zał. nr 2 kalkulacja - 2033 r.'!N106)*(-1),0)</f>
        <v>0</v>
      </c>
      <c r="D476" s="520"/>
      <c r="E476" s="5"/>
      <c r="F476" s="5"/>
      <c r="G476" s="5"/>
      <c r="H476" s="5"/>
      <c r="I476" s="5"/>
    </row>
    <row r="477" spans="1:9" hidden="1" x14ac:dyDescent="0.25">
      <c r="A477" s="145" t="str">
        <f t="shared" si="33"/>
        <v/>
      </c>
      <c r="B477" s="179" t="str">
        <f t="shared" si="33"/>
        <v/>
      </c>
      <c r="C477" s="520">
        <f>IF('Zał. nr 2 kalkulacja - 2033 r.'!N107&lt;0,('Zał. nr 2 kalkulacja - 2033 r.'!N107)*(-1),0)</f>
        <v>0</v>
      </c>
      <c r="D477" s="520"/>
      <c r="E477" s="5"/>
      <c r="F477" s="5"/>
      <c r="G477" s="5"/>
      <c r="H477" s="5"/>
      <c r="I477" s="5"/>
    </row>
    <row r="478" spans="1:9" hidden="1" x14ac:dyDescent="0.25">
      <c r="A478" s="145" t="str">
        <f t="shared" si="33"/>
        <v/>
      </c>
      <c r="B478" s="179" t="str">
        <f t="shared" si="33"/>
        <v/>
      </c>
      <c r="C478" s="520">
        <f>IF('Zał. nr 2 kalkulacja - 2033 r.'!N108&lt;0,('Zał. nr 2 kalkulacja - 2033 r.'!N108)*(-1),0)</f>
        <v>0</v>
      </c>
      <c r="D478" s="520"/>
      <c r="E478" s="5"/>
      <c r="F478" s="5"/>
      <c r="G478" s="5"/>
      <c r="H478" s="5"/>
      <c r="I478" s="5"/>
    </row>
    <row r="479" spans="1:9" hidden="1" x14ac:dyDescent="0.25">
      <c r="A479" s="145" t="str">
        <f t="shared" si="33"/>
        <v/>
      </c>
      <c r="B479" s="179" t="str">
        <f t="shared" si="33"/>
        <v/>
      </c>
      <c r="C479" s="520">
        <f>IF('Zał. nr 2 kalkulacja - 2033 r.'!N109&lt;0,('Zał. nr 2 kalkulacja - 2033 r.'!N109)*(-1),0)</f>
        <v>0</v>
      </c>
      <c r="D479" s="520"/>
      <c r="E479" s="5"/>
      <c r="F479" s="5"/>
      <c r="G479" s="5"/>
      <c r="H479" s="5"/>
      <c r="I479" s="5"/>
    </row>
    <row r="480" spans="1:9" hidden="1" x14ac:dyDescent="0.25">
      <c r="A480" s="145" t="str">
        <f t="shared" si="33"/>
        <v/>
      </c>
      <c r="B480" s="179" t="str">
        <f t="shared" si="33"/>
        <v/>
      </c>
      <c r="C480" s="520">
        <f>IF('Zał. nr 2 kalkulacja - 2033 r.'!N110&lt;0,('Zał. nr 2 kalkulacja - 2033 r.'!N110)*(-1),0)</f>
        <v>0</v>
      </c>
      <c r="D480" s="520"/>
      <c r="E480" s="5"/>
      <c r="F480" s="5"/>
      <c r="G480" s="5"/>
      <c r="H480" s="5"/>
      <c r="I480" s="5"/>
    </row>
    <row r="481" spans="1:9" hidden="1" x14ac:dyDescent="0.25">
      <c r="A481" s="145" t="str">
        <f t="shared" si="33"/>
        <v/>
      </c>
      <c r="B481" s="179" t="str">
        <f t="shared" si="33"/>
        <v/>
      </c>
      <c r="C481" s="520">
        <f>IF('Zał. nr 2 kalkulacja - 2033 r.'!N111&lt;0,('Zał. nr 2 kalkulacja - 2033 r.'!N111)*(-1),0)</f>
        <v>0</v>
      </c>
      <c r="D481" s="520"/>
      <c r="E481" s="5"/>
      <c r="F481" s="5"/>
      <c r="G481" s="5"/>
      <c r="H481" s="5"/>
      <c r="I481" s="5"/>
    </row>
    <row r="482" spans="1:9" hidden="1" x14ac:dyDescent="0.25">
      <c r="A482" s="145" t="str">
        <f t="shared" si="33"/>
        <v/>
      </c>
      <c r="B482" s="179" t="str">
        <f t="shared" si="33"/>
        <v/>
      </c>
      <c r="C482" s="520">
        <f>IF('Zał. nr 2 kalkulacja - 2033 r.'!N112&lt;0,('Zał. nr 2 kalkulacja - 2033 r.'!N112)*(-1),0)</f>
        <v>0</v>
      </c>
      <c r="D482" s="520"/>
      <c r="E482" s="5"/>
      <c r="F482" s="5"/>
      <c r="G482" s="5"/>
      <c r="H482" s="5"/>
      <c r="I482" s="5"/>
    </row>
    <row r="483" spans="1:9" hidden="1" x14ac:dyDescent="0.25">
      <c r="A483" s="145" t="str">
        <f t="shared" si="33"/>
        <v/>
      </c>
      <c r="B483" s="179" t="str">
        <f t="shared" si="33"/>
        <v/>
      </c>
      <c r="C483" s="520">
        <f>IF('Zał. nr 2 kalkulacja - 2033 r.'!N113&lt;0,('Zał. nr 2 kalkulacja - 2033 r.'!N113)*(-1),0)</f>
        <v>0</v>
      </c>
      <c r="D483" s="520"/>
      <c r="E483" s="5"/>
      <c r="F483" s="5"/>
      <c r="G483" s="5"/>
      <c r="H483" s="5"/>
      <c r="I483" s="5"/>
    </row>
    <row r="484" spans="1:9" hidden="1" x14ac:dyDescent="0.25">
      <c r="A484" s="145" t="str">
        <f t="shared" si="33"/>
        <v/>
      </c>
      <c r="B484" s="179" t="str">
        <f t="shared" si="33"/>
        <v/>
      </c>
      <c r="C484" s="520">
        <f>IF('Zał. nr 2 kalkulacja - 2033 r.'!N114&lt;0,('Zał. nr 2 kalkulacja - 2033 r.'!N114)*(-1),0)</f>
        <v>0</v>
      </c>
      <c r="D484" s="520"/>
      <c r="E484" s="5"/>
      <c r="F484" s="5"/>
      <c r="G484" s="5"/>
      <c r="H484" s="5"/>
      <c r="I484" s="5"/>
    </row>
    <row r="485" spans="1:9" hidden="1" x14ac:dyDescent="0.25">
      <c r="A485" s="145" t="str">
        <f t="shared" si="33"/>
        <v/>
      </c>
      <c r="B485" s="179" t="str">
        <f t="shared" si="33"/>
        <v/>
      </c>
      <c r="C485" s="520">
        <f>IF('Zał. nr 2 kalkulacja - 2033 r.'!N115&lt;0,('Zał. nr 2 kalkulacja - 2033 r.'!N115)*(-1),0)</f>
        <v>0</v>
      </c>
      <c r="D485" s="520"/>
      <c r="E485" s="5"/>
      <c r="F485" s="5"/>
      <c r="G485" s="5"/>
      <c r="H485" s="5"/>
      <c r="I485" s="5"/>
    </row>
    <row r="486" spans="1:9" hidden="1" x14ac:dyDescent="0.25">
      <c r="A486" s="145" t="str">
        <f t="shared" ref="A486:B495" si="34">A130</f>
        <v/>
      </c>
      <c r="B486" s="179" t="str">
        <f t="shared" si="34"/>
        <v/>
      </c>
      <c r="C486" s="520">
        <f>IF('Zał. nr 2 kalkulacja - 2033 r.'!N126&lt;0,('Zał. nr 2 kalkulacja - 2033 r.'!N126)*(-1),0)</f>
        <v>0</v>
      </c>
      <c r="D486" s="520"/>
      <c r="E486" s="5"/>
      <c r="F486" s="5"/>
      <c r="G486" s="5"/>
      <c r="H486" s="5"/>
      <c r="I486" s="5"/>
    </row>
    <row r="487" spans="1:9" hidden="1" x14ac:dyDescent="0.25">
      <c r="A487" s="145" t="str">
        <f t="shared" si="34"/>
        <v/>
      </c>
      <c r="B487" s="179" t="str">
        <f t="shared" si="34"/>
        <v/>
      </c>
      <c r="C487" s="520">
        <f>IF('Zał. nr 2 kalkulacja - 2033 r.'!N127&lt;0,('Zał. nr 2 kalkulacja - 2033 r.'!N127)*(-1),0)</f>
        <v>0</v>
      </c>
      <c r="D487" s="520"/>
      <c r="E487" s="5"/>
      <c r="F487" s="5"/>
      <c r="G487" s="5"/>
      <c r="H487" s="5"/>
      <c r="I487" s="5"/>
    </row>
    <row r="488" spans="1:9" hidden="1" x14ac:dyDescent="0.25">
      <c r="A488" s="145" t="str">
        <f t="shared" si="34"/>
        <v/>
      </c>
      <c r="B488" s="179" t="str">
        <f t="shared" si="34"/>
        <v/>
      </c>
      <c r="C488" s="520">
        <f>IF('Zał. nr 2 kalkulacja - 2033 r.'!N128&lt;0,('Zał. nr 2 kalkulacja - 2033 r.'!N128)*(-1),0)</f>
        <v>0</v>
      </c>
      <c r="D488" s="520"/>
      <c r="E488" s="5"/>
      <c r="F488" s="5"/>
      <c r="G488" s="5"/>
      <c r="H488" s="5"/>
      <c r="I488" s="5"/>
    </row>
    <row r="489" spans="1:9" hidden="1" x14ac:dyDescent="0.25">
      <c r="A489" s="145" t="str">
        <f t="shared" si="34"/>
        <v/>
      </c>
      <c r="B489" s="179" t="str">
        <f t="shared" si="34"/>
        <v/>
      </c>
      <c r="C489" s="520">
        <f>IF('Zał. nr 2 kalkulacja - 2033 r.'!N129&lt;0,('Zał. nr 2 kalkulacja - 2033 r.'!N129)*(-1),0)</f>
        <v>0</v>
      </c>
      <c r="D489" s="520"/>
      <c r="E489" s="5"/>
      <c r="F489" s="5"/>
      <c r="G489" s="5"/>
      <c r="H489" s="5"/>
      <c r="I489" s="5"/>
    </row>
    <row r="490" spans="1:9" hidden="1" x14ac:dyDescent="0.25">
      <c r="A490" s="145" t="str">
        <f t="shared" si="34"/>
        <v/>
      </c>
      <c r="B490" s="179" t="str">
        <f t="shared" si="34"/>
        <v/>
      </c>
      <c r="C490" s="520">
        <f>IF('Zał. nr 2 kalkulacja - 2033 r.'!N130&lt;0,('Zał. nr 2 kalkulacja - 2033 r.'!N130)*(-1),0)</f>
        <v>0</v>
      </c>
      <c r="D490" s="520"/>
      <c r="E490" s="5"/>
      <c r="F490" s="5"/>
      <c r="G490" s="5"/>
      <c r="H490" s="5"/>
      <c r="I490" s="5"/>
    </row>
    <row r="491" spans="1:9" hidden="1" x14ac:dyDescent="0.25">
      <c r="A491" s="145" t="str">
        <f t="shared" si="34"/>
        <v/>
      </c>
      <c r="B491" s="179" t="str">
        <f t="shared" si="34"/>
        <v/>
      </c>
      <c r="C491" s="520">
        <f>IF('Zał. nr 2 kalkulacja - 2033 r.'!N131&lt;0,('Zał. nr 2 kalkulacja - 2033 r.'!N131)*(-1),0)</f>
        <v>0</v>
      </c>
      <c r="D491" s="520"/>
      <c r="E491" s="5"/>
      <c r="F491" s="5"/>
      <c r="G491" s="5"/>
      <c r="H491" s="5"/>
      <c r="I491" s="5"/>
    </row>
    <row r="492" spans="1:9" hidden="1" x14ac:dyDescent="0.25">
      <c r="A492" s="145" t="str">
        <f t="shared" si="34"/>
        <v/>
      </c>
      <c r="B492" s="179" t="str">
        <f t="shared" si="34"/>
        <v/>
      </c>
      <c r="C492" s="520">
        <f>IF('Zał. nr 2 kalkulacja - 2033 r.'!N132&lt;0,('Zał. nr 2 kalkulacja - 2033 r.'!N132)*(-1),0)</f>
        <v>0</v>
      </c>
      <c r="D492" s="520"/>
      <c r="E492" s="5"/>
      <c r="F492" s="5"/>
      <c r="G492" s="5"/>
      <c r="H492" s="5"/>
      <c r="I492" s="5"/>
    </row>
    <row r="493" spans="1:9" hidden="1" x14ac:dyDescent="0.25">
      <c r="A493" s="145" t="str">
        <f t="shared" si="34"/>
        <v/>
      </c>
      <c r="B493" s="179" t="str">
        <f t="shared" si="34"/>
        <v/>
      </c>
      <c r="C493" s="520">
        <f>IF('Zał. nr 2 kalkulacja - 2033 r.'!N133&lt;0,('Zał. nr 2 kalkulacja - 2033 r.'!N133)*(-1),0)</f>
        <v>0</v>
      </c>
      <c r="D493" s="520"/>
      <c r="E493" s="5"/>
      <c r="F493" s="5"/>
      <c r="G493" s="5"/>
      <c r="H493" s="5"/>
      <c r="I493" s="5"/>
    </row>
    <row r="494" spans="1:9" hidden="1" x14ac:dyDescent="0.25">
      <c r="A494" s="145" t="str">
        <f t="shared" si="34"/>
        <v/>
      </c>
      <c r="B494" s="179" t="str">
        <f t="shared" si="34"/>
        <v/>
      </c>
      <c r="C494" s="520">
        <f>IF('Zał. nr 2 kalkulacja - 2033 r.'!N134&lt;0,('Zał. nr 2 kalkulacja - 2033 r.'!N134)*(-1),0)</f>
        <v>0</v>
      </c>
      <c r="D494" s="520"/>
      <c r="E494" s="5"/>
      <c r="F494" s="5"/>
      <c r="G494" s="5"/>
      <c r="H494" s="5"/>
      <c r="I494" s="5"/>
    </row>
    <row r="495" spans="1:9" hidden="1" x14ac:dyDescent="0.25">
      <c r="A495" s="145" t="str">
        <f t="shared" si="34"/>
        <v/>
      </c>
      <c r="B495" s="179" t="str">
        <f t="shared" si="34"/>
        <v/>
      </c>
      <c r="C495" s="520">
        <f>IF('Zał. nr 2 kalkulacja - 2033 r.'!N135&lt;0,('Zał. nr 2 kalkulacja - 2033 r.'!N135)*(-1),0)</f>
        <v>0</v>
      </c>
      <c r="D495" s="520"/>
      <c r="E495" s="5"/>
      <c r="F495" s="5"/>
      <c r="G495" s="5"/>
      <c r="H495" s="5"/>
      <c r="I495" s="5"/>
    </row>
    <row r="496" spans="1:9" hidden="1" x14ac:dyDescent="0.25">
      <c r="A496" s="145" t="str">
        <f>A140</f>
        <v/>
      </c>
      <c r="B496" s="179" t="str">
        <f>B140</f>
        <v/>
      </c>
      <c r="C496" s="520">
        <f>IF('Zał. nr 2 kalkulacja - 2033 r.'!N136&lt;0,('Zał. nr 2 kalkulacja - 2033 r.'!N136)*(-1),0)</f>
        <v>0</v>
      </c>
      <c r="D496" s="520"/>
      <c r="E496" s="5"/>
      <c r="F496" s="5"/>
      <c r="G496" s="5"/>
      <c r="H496" s="5"/>
      <c r="I496" s="5"/>
    </row>
    <row r="497" spans="1:9" hidden="1" x14ac:dyDescent="0.25">
      <c r="A497" s="145" t="str">
        <f t="shared" ref="A497:A504" si="35">A141</f>
        <v/>
      </c>
      <c r="B497" s="179" t="str">
        <f t="shared" ref="B497" si="36">B141</f>
        <v/>
      </c>
      <c r="C497" s="520">
        <f>IF('Zał. nr 2 kalkulacja - 2033 r.'!N137&lt;0,('Zał. nr 2 kalkulacja - 2033 r.'!N137)*(-1),0)</f>
        <v>0</v>
      </c>
      <c r="D497" s="520"/>
      <c r="E497" s="5"/>
      <c r="F497" s="5"/>
      <c r="G497" s="5"/>
      <c r="H497" s="5"/>
      <c r="I497" s="5"/>
    </row>
    <row r="498" spans="1:9" hidden="1" x14ac:dyDescent="0.25">
      <c r="A498" s="145" t="str">
        <f t="shared" si="35"/>
        <v/>
      </c>
      <c r="B498" s="179" t="str">
        <f t="shared" ref="B498" si="37">B142</f>
        <v/>
      </c>
      <c r="C498" s="520">
        <f>IF('Zał. nr 2 kalkulacja - 2033 r.'!N138&lt;0,('Zał. nr 2 kalkulacja - 2033 r.'!N138)*(-1),0)</f>
        <v>0</v>
      </c>
      <c r="D498" s="520"/>
      <c r="E498" s="5"/>
      <c r="F498" s="5"/>
      <c r="G498" s="5"/>
      <c r="H498" s="5"/>
      <c r="I498" s="5"/>
    </row>
    <row r="499" spans="1:9" hidden="1" x14ac:dyDescent="0.25">
      <c r="A499" s="145" t="str">
        <f t="shared" si="35"/>
        <v/>
      </c>
      <c r="B499" s="179" t="str">
        <f t="shared" ref="B499" si="38">B143</f>
        <v/>
      </c>
      <c r="C499" s="520">
        <f>IF('Zał. nr 2 kalkulacja - 2033 r.'!N139&lt;0,('Zał. nr 2 kalkulacja - 2033 r.'!N139)*(-1),0)</f>
        <v>0</v>
      </c>
      <c r="D499" s="520"/>
      <c r="E499" s="5"/>
      <c r="F499" s="5"/>
      <c r="G499" s="5"/>
      <c r="H499" s="5"/>
      <c r="I499" s="5"/>
    </row>
    <row r="500" spans="1:9" hidden="1" x14ac:dyDescent="0.25">
      <c r="A500" s="145" t="str">
        <f t="shared" si="35"/>
        <v/>
      </c>
      <c r="B500" s="179" t="str">
        <f t="shared" ref="B500" si="39">B144</f>
        <v/>
      </c>
      <c r="C500" s="520">
        <f>IF('Zał. nr 2 kalkulacja - 2033 r.'!N140&lt;0,('Zał. nr 2 kalkulacja - 2033 r.'!N140)*(-1),0)</f>
        <v>0</v>
      </c>
      <c r="D500" s="520"/>
      <c r="E500" s="5"/>
      <c r="F500" s="5"/>
      <c r="G500" s="5"/>
      <c r="H500" s="5"/>
      <c r="I500" s="5"/>
    </row>
    <row r="501" spans="1:9" hidden="1" x14ac:dyDescent="0.25">
      <c r="A501" s="145" t="str">
        <f t="shared" si="35"/>
        <v/>
      </c>
      <c r="B501" s="179" t="str">
        <f t="shared" ref="B501" si="40">B145</f>
        <v/>
      </c>
      <c r="C501" s="520">
        <f>IF('Zał. nr 2 kalkulacja - 2033 r.'!N141&lt;0,('Zał. nr 2 kalkulacja - 2033 r.'!N141)*(-1),0)</f>
        <v>0</v>
      </c>
      <c r="D501" s="520"/>
      <c r="E501" s="5"/>
      <c r="F501" s="5"/>
      <c r="G501" s="5"/>
      <c r="H501" s="5"/>
      <c r="I501" s="5"/>
    </row>
    <row r="502" spans="1:9" hidden="1" x14ac:dyDescent="0.25">
      <c r="A502" s="145" t="str">
        <f t="shared" si="35"/>
        <v/>
      </c>
      <c r="B502" s="179" t="str">
        <f t="shared" ref="B502" si="41">B146</f>
        <v/>
      </c>
      <c r="C502" s="520">
        <f>IF('Zał. nr 2 kalkulacja - 2033 r.'!N142&lt;0,('Zał. nr 2 kalkulacja - 2033 r.'!N142)*(-1),0)</f>
        <v>0</v>
      </c>
      <c r="D502" s="520"/>
      <c r="E502" s="5"/>
      <c r="F502" s="5"/>
      <c r="G502" s="5"/>
      <c r="H502" s="5"/>
      <c r="I502" s="5"/>
    </row>
    <row r="503" spans="1:9" hidden="1" x14ac:dyDescent="0.25">
      <c r="A503" s="145" t="str">
        <f t="shared" si="35"/>
        <v/>
      </c>
      <c r="B503" s="179" t="str">
        <f t="shared" ref="B503" si="42">B147</f>
        <v/>
      </c>
      <c r="C503" s="520">
        <f>IF('Zał. nr 2 kalkulacja - 2033 r.'!N143&lt;0,('Zał. nr 2 kalkulacja - 2033 r.'!N143)*(-1),0)</f>
        <v>0</v>
      </c>
      <c r="D503" s="520"/>
      <c r="E503" s="5"/>
      <c r="F503" s="5"/>
      <c r="G503" s="5"/>
      <c r="H503" s="5"/>
      <c r="I503" s="5"/>
    </row>
    <row r="504" spans="1:9" hidden="1" x14ac:dyDescent="0.25">
      <c r="A504" s="145" t="str">
        <f t="shared" si="35"/>
        <v/>
      </c>
      <c r="B504" s="179" t="str">
        <f t="shared" ref="B504" si="43">B148</f>
        <v/>
      </c>
      <c r="C504" s="520">
        <f>IF('Zał. nr 2 kalkulacja - 2033 r.'!N144&lt;0,('Zał. nr 2 kalkulacja - 2033 r.'!N144)*(-1),0)</f>
        <v>0</v>
      </c>
      <c r="D504" s="520"/>
      <c r="E504" s="5"/>
      <c r="F504" s="5"/>
      <c r="G504" s="5"/>
      <c r="H504" s="5"/>
      <c r="I504" s="5"/>
    </row>
    <row r="505" spans="1:9" hidden="1" x14ac:dyDescent="0.25">
      <c r="A505" s="145" t="str">
        <f>A390</f>
        <v/>
      </c>
      <c r="B505" s="179" t="str">
        <f t="shared" ref="B505" si="44">B149</f>
        <v/>
      </c>
      <c r="C505" s="520">
        <f>IF('Zał. nr 2 kalkulacja - 2033 r.'!N145&lt;0,('Zał. nr 2 kalkulacja - 2033 r.'!N145)*(-1),0)</f>
        <v>0</v>
      </c>
      <c r="D505" s="520"/>
      <c r="E505" s="5"/>
      <c r="F505" s="5"/>
      <c r="G505" s="5"/>
      <c r="H505" s="5"/>
      <c r="I505" s="5"/>
    </row>
    <row r="506" spans="1:9" x14ac:dyDescent="0.25">
      <c r="A506" s="365" t="s">
        <v>32</v>
      </c>
      <c r="B506" s="366"/>
      <c r="C506" s="367">
        <f>SUM(C396:D505)</f>
        <v>0</v>
      </c>
      <c r="D506" s="367"/>
      <c r="E506" s="29"/>
      <c r="F506" s="29"/>
      <c r="G506" s="29"/>
      <c r="H506" s="29"/>
      <c r="I506" s="29"/>
    </row>
    <row r="507" spans="1:9" ht="24" customHeight="1" x14ac:dyDescent="0.25">
      <c r="A507" s="384" t="s">
        <v>49</v>
      </c>
      <c r="B507" s="384"/>
      <c r="C507" s="384"/>
      <c r="D507" s="384"/>
      <c r="E507" s="384"/>
      <c r="F507" s="384"/>
      <c r="G507" s="384"/>
      <c r="H507" s="384"/>
      <c r="I507" s="384"/>
    </row>
    <row r="508" spans="1:9" ht="19.5" customHeight="1" x14ac:dyDescent="0.25">
      <c r="A508" s="16"/>
      <c r="B508" s="17"/>
      <c r="C508" s="17"/>
      <c r="D508" s="17"/>
      <c r="E508" s="17"/>
      <c r="F508" s="17"/>
      <c r="G508" s="17"/>
      <c r="H508" s="17"/>
      <c r="I508" s="17"/>
    </row>
    <row r="509" spans="1:9" x14ac:dyDescent="0.25">
      <c r="A509" s="525" t="s">
        <v>1639</v>
      </c>
      <c r="B509" s="525"/>
      <c r="C509" s="525"/>
      <c r="D509" s="525"/>
      <c r="E509" s="525"/>
      <c r="F509" s="525"/>
      <c r="G509" s="525"/>
      <c r="H509" s="525"/>
      <c r="I509" s="525"/>
    </row>
    <row r="510" spans="1:9" x14ac:dyDescent="0.25">
      <c r="A510" s="209" t="s">
        <v>39</v>
      </c>
      <c r="B510" s="209" t="s">
        <v>26</v>
      </c>
      <c r="C510" s="364" t="s">
        <v>40</v>
      </c>
      <c r="D510" s="364"/>
      <c r="E510" s="368"/>
      <c r="F510" s="369"/>
      <c r="G510" s="369"/>
      <c r="H510" s="29"/>
      <c r="I510" s="29"/>
    </row>
    <row r="511" spans="1:9" hidden="1" x14ac:dyDescent="0.25">
      <c r="A511" s="145" t="str">
        <f t="shared" ref="A511:B530" si="45">A40</f>
        <v/>
      </c>
      <c r="B511" s="179" t="str">
        <f t="shared" si="45"/>
        <v/>
      </c>
      <c r="C511" s="520">
        <f>IFERROR('Weryfikacja 2033 r.'!I117,0)</f>
        <v>0</v>
      </c>
      <c r="D511" s="520"/>
      <c r="E511" s="5"/>
      <c r="F511" s="5"/>
      <c r="G511" s="5"/>
      <c r="H511" s="5"/>
      <c r="I511" s="5"/>
    </row>
    <row r="512" spans="1:9" hidden="1" x14ac:dyDescent="0.25">
      <c r="A512" s="145" t="str">
        <f t="shared" si="45"/>
        <v/>
      </c>
      <c r="B512" s="179" t="str">
        <f t="shared" si="45"/>
        <v/>
      </c>
      <c r="C512" s="520">
        <f>IFERROR('Weryfikacja 2033 r.'!I118,0)</f>
        <v>0</v>
      </c>
      <c r="D512" s="520"/>
      <c r="E512" s="5"/>
      <c r="F512" s="5"/>
      <c r="G512" s="5"/>
      <c r="H512" s="5"/>
      <c r="I512" s="5"/>
    </row>
    <row r="513" spans="1:9" hidden="1" x14ac:dyDescent="0.25">
      <c r="A513" s="145" t="str">
        <f t="shared" si="45"/>
        <v/>
      </c>
      <c r="B513" s="179" t="str">
        <f t="shared" si="45"/>
        <v/>
      </c>
      <c r="C513" s="520">
        <f>IFERROR('Weryfikacja 2033 r.'!I119,0)</f>
        <v>0</v>
      </c>
      <c r="D513" s="520"/>
      <c r="E513" s="5"/>
      <c r="F513" s="5"/>
      <c r="G513" s="5"/>
      <c r="H513" s="5"/>
      <c r="I513" s="5"/>
    </row>
    <row r="514" spans="1:9" hidden="1" x14ac:dyDescent="0.25">
      <c r="A514" s="145" t="str">
        <f t="shared" si="45"/>
        <v/>
      </c>
      <c r="B514" s="179" t="str">
        <f t="shared" si="45"/>
        <v/>
      </c>
      <c r="C514" s="520">
        <f>IFERROR('Weryfikacja 2033 r.'!I120,0)</f>
        <v>0</v>
      </c>
      <c r="D514" s="520"/>
      <c r="E514" s="5"/>
      <c r="F514" s="5"/>
      <c r="G514" s="5"/>
      <c r="H514" s="5"/>
      <c r="I514" s="5"/>
    </row>
    <row r="515" spans="1:9" hidden="1" x14ac:dyDescent="0.25">
      <c r="A515" s="145" t="str">
        <f t="shared" si="45"/>
        <v/>
      </c>
      <c r="B515" s="179" t="str">
        <f t="shared" si="45"/>
        <v/>
      </c>
      <c r="C515" s="520">
        <f>IFERROR('Weryfikacja 2033 r.'!I121,0)</f>
        <v>0</v>
      </c>
      <c r="D515" s="520"/>
      <c r="E515" s="5"/>
      <c r="F515" s="5"/>
      <c r="G515" s="5"/>
      <c r="H515" s="5"/>
      <c r="I515" s="5"/>
    </row>
    <row r="516" spans="1:9" hidden="1" x14ac:dyDescent="0.25">
      <c r="A516" s="145" t="str">
        <f t="shared" si="45"/>
        <v/>
      </c>
      <c r="B516" s="179" t="str">
        <f t="shared" si="45"/>
        <v/>
      </c>
      <c r="C516" s="520">
        <f>IFERROR('Weryfikacja 2033 r.'!I122,0)</f>
        <v>0</v>
      </c>
      <c r="D516" s="520"/>
      <c r="E516" s="5"/>
      <c r="F516" s="5"/>
      <c r="G516" s="5"/>
      <c r="H516" s="5"/>
      <c r="I516" s="5"/>
    </row>
    <row r="517" spans="1:9" hidden="1" x14ac:dyDescent="0.25">
      <c r="A517" s="145" t="str">
        <f t="shared" si="45"/>
        <v/>
      </c>
      <c r="B517" s="179" t="str">
        <f t="shared" si="45"/>
        <v/>
      </c>
      <c r="C517" s="520">
        <f>IFERROR('Weryfikacja 2033 r.'!I123,0)</f>
        <v>0</v>
      </c>
      <c r="D517" s="520"/>
      <c r="E517" s="5"/>
      <c r="F517" s="5"/>
      <c r="G517" s="5"/>
      <c r="H517" s="5"/>
      <c r="I517" s="5"/>
    </row>
    <row r="518" spans="1:9" hidden="1" x14ac:dyDescent="0.25">
      <c r="A518" s="145" t="str">
        <f t="shared" si="45"/>
        <v/>
      </c>
      <c r="B518" s="179" t="str">
        <f t="shared" si="45"/>
        <v/>
      </c>
      <c r="C518" s="520">
        <f>IFERROR('Weryfikacja 2033 r.'!I124,0)</f>
        <v>0</v>
      </c>
      <c r="D518" s="520"/>
      <c r="E518" s="5"/>
      <c r="F518" s="5"/>
      <c r="G518" s="5"/>
      <c r="H518" s="5"/>
      <c r="I518" s="5"/>
    </row>
    <row r="519" spans="1:9" hidden="1" x14ac:dyDescent="0.25">
      <c r="A519" s="145" t="str">
        <f t="shared" si="45"/>
        <v/>
      </c>
      <c r="B519" s="179" t="str">
        <f t="shared" si="45"/>
        <v/>
      </c>
      <c r="C519" s="520">
        <f>IFERROR('Weryfikacja 2033 r.'!I125,0)</f>
        <v>0</v>
      </c>
      <c r="D519" s="520"/>
      <c r="E519" s="5"/>
      <c r="F519" s="5"/>
      <c r="G519" s="5"/>
      <c r="H519" s="5"/>
      <c r="I519" s="5"/>
    </row>
    <row r="520" spans="1:9" hidden="1" x14ac:dyDescent="0.25">
      <c r="A520" s="145" t="str">
        <f t="shared" si="45"/>
        <v/>
      </c>
      <c r="B520" s="179" t="str">
        <f t="shared" si="45"/>
        <v/>
      </c>
      <c r="C520" s="520">
        <f>IFERROR('Weryfikacja 2033 r.'!I126,0)</f>
        <v>0</v>
      </c>
      <c r="D520" s="520"/>
      <c r="E520" s="5"/>
      <c r="F520" s="5"/>
      <c r="G520" s="5"/>
      <c r="H520" s="5"/>
      <c r="I520" s="5"/>
    </row>
    <row r="521" spans="1:9" hidden="1" x14ac:dyDescent="0.25">
      <c r="A521" s="145" t="str">
        <f t="shared" si="45"/>
        <v/>
      </c>
      <c r="B521" s="179" t="str">
        <f t="shared" si="45"/>
        <v/>
      </c>
      <c r="C521" s="520">
        <f>IFERROR('Weryfikacja 2033 r.'!I127,0)</f>
        <v>0</v>
      </c>
      <c r="D521" s="520"/>
      <c r="E521" s="5"/>
      <c r="F521" s="5"/>
      <c r="G521" s="5"/>
      <c r="H521" s="5"/>
      <c r="I521" s="5"/>
    </row>
    <row r="522" spans="1:9" hidden="1" x14ac:dyDescent="0.25">
      <c r="A522" s="145" t="str">
        <f t="shared" si="45"/>
        <v/>
      </c>
      <c r="B522" s="179" t="str">
        <f t="shared" si="45"/>
        <v/>
      </c>
      <c r="C522" s="520">
        <f>IFERROR('Weryfikacja 2033 r.'!I128,0)</f>
        <v>0</v>
      </c>
      <c r="D522" s="520"/>
      <c r="E522" s="5"/>
      <c r="F522" s="5"/>
      <c r="G522" s="5"/>
      <c r="H522" s="5"/>
      <c r="I522" s="5"/>
    </row>
    <row r="523" spans="1:9" hidden="1" x14ac:dyDescent="0.25">
      <c r="A523" s="145" t="str">
        <f t="shared" si="45"/>
        <v/>
      </c>
      <c r="B523" s="179" t="str">
        <f t="shared" si="45"/>
        <v/>
      </c>
      <c r="C523" s="520">
        <f>IFERROR('Weryfikacja 2033 r.'!I129,0)</f>
        <v>0</v>
      </c>
      <c r="D523" s="520"/>
      <c r="E523" s="5"/>
      <c r="F523" s="5"/>
      <c r="G523" s="5"/>
      <c r="H523" s="5"/>
      <c r="I523" s="5"/>
    </row>
    <row r="524" spans="1:9" hidden="1" x14ac:dyDescent="0.25">
      <c r="A524" s="145" t="str">
        <f t="shared" si="45"/>
        <v/>
      </c>
      <c r="B524" s="179" t="str">
        <f t="shared" si="45"/>
        <v/>
      </c>
      <c r="C524" s="520">
        <f>IFERROR('Weryfikacja 2033 r.'!I130,0)</f>
        <v>0</v>
      </c>
      <c r="D524" s="520"/>
      <c r="E524" s="5"/>
      <c r="F524" s="5"/>
      <c r="G524" s="5"/>
      <c r="H524" s="5"/>
      <c r="I524" s="5"/>
    </row>
    <row r="525" spans="1:9" hidden="1" x14ac:dyDescent="0.25">
      <c r="A525" s="145" t="str">
        <f t="shared" si="45"/>
        <v/>
      </c>
      <c r="B525" s="179" t="str">
        <f t="shared" si="45"/>
        <v/>
      </c>
      <c r="C525" s="520">
        <f>IFERROR('Weryfikacja 2033 r.'!I131,0)</f>
        <v>0</v>
      </c>
      <c r="D525" s="520"/>
      <c r="E525" s="5"/>
      <c r="F525" s="5"/>
      <c r="G525" s="5"/>
      <c r="H525" s="5"/>
      <c r="I525" s="5"/>
    </row>
    <row r="526" spans="1:9" hidden="1" x14ac:dyDescent="0.25">
      <c r="A526" s="145" t="str">
        <f t="shared" si="45"/>
        <v/>
      </c>
      <c r="B526" s="179" t="str">
        <f t="shared" si="45"/>
        <v/>
      </c>
      <c r="C526" s="520">
        <f>IFERROR('Weryfikacja 2033 r.'!I132,0)</f>
        <v>0</v>
      </c>
      <c r="D526" s="520"/>
      <c r="E526" s="5"/>
      <c r="F526" s="5"/>
      <c r="G526" s="5"/>
      <c r="H526" s="5"/>
      <c r="I526" s="5"/>
    </row>
    <row r="527" spans="1:9" hidden="1" x14ac:dyDescent="0.25">
      <c r="A527" s="145" t="str">
        <f t="shared" si="45"/>
        <v/>
      </c>
      <c r="B527" s="179" t="str">
        <f t="shared" si="45"/>
        <v/>
      </c>
      <c r="C527" s="520">
        <f>IFERROR('Weryfikacja 2033 r.'!I133,0)</f>
        <v>0</v>
      </c>
      <c r="D527" s="520"/>
      <c r="E527" s="5"/>
      <c r="F527" s="5"/>
      <c r="G527" s="5"/>
      <c r="H527" s="5"/>
      <c r="I527" s="5"/>
    </row>
    <row r="528" spans="1:9" hidden="1" x14ac:dyDescent="0.25">
      <c r="A528" s="145" t="str">
        <f t="shared" si="45"/>
        <v/>
      </c>
      <c r="B528" s="179" t="str">
        <f t="shared" si="45"/>
        <v/>
      </c>
      <c r="C528" s="520">
        <f>IFERROR('Weryfikacja 2033 r.'!I134,0)</f>
        <v>0</v>
      </c>
      <c r="D528" s="520"/>
      <c r="E528" s="5"/>
      <c r="F528" s="5"/>
      <c r="G528" s="5"/>
      <c r="H528" s="5"/>
      <c r="I528" s="5"/>
    </row>
    <row r="529" spans="1:9" hidden="1" x14ac:dyDescent="0.25">
      <c r="A529" s="145" t="str">
        <f t="shared" si="45"/>
        <v/>
      </c>
      <c r="B529" s="179" t="str">
        <f t="shared" si="45"/>
        <v/>
      </c>
      <c r="C529" s="520">
        <f>IFERROR('Weryfikacja 2033 r.'!I135,0)</f>
        <v>0</v>
      </c>
      <c r="D529" s="520"/>
      <c r="E529" s="5"/>
      <c r="F529" s="5"/>
      <c r="G529" s="5"/>
      <c r="H529" s="5"/>
      <c r="I529" s="5"/>
    </row>
    <row r="530" spans="1:9" hidden="1" x14ac:dyDescent="0.25">
      <c r="A530" s="145" t="str">
        <f t="shared" si="45"/>
        <v/>
      </c>
      <c r="B530" s="179" t="str">
        <f t="shared" si="45"/>
        <v/>
      </c>
      <c r="C530" s="520">
        <f>IFERROR('Weryfikacja 2033 r.'!I136,0)</f>
        <v>0</v>
      </c>
      <c r="D530" s="520"/>
      <c r="E530" s="5"/>
      <c r="F530" s="5"/>
      <c r="G530" s="5"/>
      <c r="H530" s="5"/>
      <c r="I530" s="5"/>
    </row>
    <row r="531" spans="1:9" hidden="1" x14ac:dyDescent="0.25">
      <c r="A531" s="145" t="str">
        <f t="shared" ref="A531:B550" si="46">A60</f>
        <v/>
      </c>
      <c r="B531" s="179" t="str">
        <f t="shared" si="46"/>
        <v/>
      </c>
      <c r="C531" s="520">
        <f>IFERROR('Weryfikacja 2033 r.'!I137,0)</f>
        <v>0</v>
      </c>
      <c r="D531" s="520"/>
      <c r="E531" s="5"/>
      <c r="F531" s="5"/>
      <c r="G531" s="5"/>
      <c r="H531" s="5"/>
      <c r="I531" s="5"/>
    </row>
    <row r="532" spans="1:9" hidden="1" x14ac:dyDescent="0.25">
      <c r="A532" s="145" t="str">
        <f t="shared" si="46"/>
        <v/>
      </c>
      <c r="B532" s="179" t="str">
        <f t="shared" si="46"/>
        <v/>
      </c>
      <c r="C532" s="520">
        <f>IFERROR('Weryfikacja 2033 r.'!I138,0)</f>
        <v>0</v>
      </c>
      <c r="D532" s="520"/>
      <c r="E532" s="5"/>
      <c r="F532" s="5"/>
      <c r="G532" s="5"/>
      <c r="H532" s="5"/>
      <c r="I532" s="5"/>
    </row>
    <row r="533" spans="1:9" hidden="1" x14ac:dyDescent="0.25">
      <c r="A533" s="145" t="str">
        <f t="shared" si="46"/>
        <v/>
      </c>
      <c r="B533" s="179" t="str">
        <f t="shared" si="46"/>
        <v/>
      </c>
      <c r="C533" s="520">
        <f>IFERROR('Weryfikacja 2033 r.'!I139,0)</f>
        <v>0</v>
      </c>
      <c r="D533" s="520"/>
      <c r="E533" s="5"/>
      <c r="F533" s="5"/>
      <c r="G533" s="5"/>
      <c r="H533" s="5"/>
      <c r="I533" s="5"/>
    </row>
    <row r="534" spans="1:9" hidden="1" x14ac:dyDescent="0.25">
      <c r="A534" s="145" t="str">
        <f t="shared" si="46"/>
        <v/>
      </c>
      <c r="B534" s="179" t="str">
        <f t="shared" si="46"/>
        <v/>
      </c>
      <c r="C534" s="520">
        <f>IFERROR('Weryfikacja 2033 r.'!I140,0)</f>
        <v>0</v>
      </c>
      <c r="D534" s="520"/>
      <c r="E534" s="5"/>
      <c r="F534" s="5"/>
      <c r="G534" s="5"/>
      <c r="H534" s="5"/>
      <c r="I534" s="5"/>
    </row>
    <row r="535" spans="1:9" hidden="1" x14ac:dyDescent="0.25">
      <c r="A535" s="145" t="str">
        <f t="shared" si="46"/>
        <v/>
      </c>
      <c r="B535" s="179" t="str">
        <f t="shared" si="46"/>
        <v/>
      </c>
      <c r="C535" s="520">
        <f>IFERROR('Weryfikacja 2033 r.'!I141,0)</f>
        <v>0</v>
      </c>
      <c r="D535" s="520"/>
      <c r="E535" s="5"/>
      <c r="F535" s="5"/>
      <c r="G535" s="5"/>
      <c r="H535" s="5"/>
      <c r="I535" s="5"/>
    </row>
    <row r="536" spans="1:9" hidden="1" x14ac:dyDescent="0.25">
      <c r="A536" s="145" t="str">
        <f t="shared" si="46"/>
        <v/>
      </c>
      <c r="B536" s="179" t="str">
        <f t="shared" si="46"/>
        <v/>
      </c>
      <c r="C536" s="520">
        <f>IFERROR('Weryfikacja 2033 r.'!I142,0)</f>
        <v>0</v>
      </c>
      <c r="D536" s="520"/>
      <c r="E536" s="5"/>
      <c r="F536" s="5"/>
      <c r="G536" s="5"/>
      <c r="H536" s="5"/>
      <c r="I536" s="5"/>
    </row>
    <row r="537" spans="1:9" hidden="1" x14ac:dyDescent="0.25">
      <c r="A537" s="145" t="str">
        <f t="shared" si="46"/>
        <v/>
      </c>
      <c r="B537" s="179" t="str">
        <f t="shared" si="46"/>
        <v/>
      </c>
      <c r="C537" s="520">
        <f>IFERROR('Weryfikacja 2033 r.'!I143,0)</f>
        <v>0</v>
      </c>
      <c r="D537" s="520"/>
      <c r="E537" s="5"/>
      <c r="F537" s="5"/>
      <c r="G537" s="5"/>
      <c r="H537" s="5"/>
      <c r="I537" s="5"/>
    </row>
    <row r="538" spans="1:9" hidden="1" x14ac:dyDescent="0.25">
      <c r="A538" s="145" t="str">
        <f t="shared" si="46"/>
        <v/>
      </c>
      <c r="B538" s="179" t="str">
        <f t="shared" si="46"/>
        <v/>
      </c>
      <c r="C538" s="520">
        <f>IFERROR('Weryfikacja 2033 r.'!I144,0)</f>
        <v>0</v>
      </c>
      <c r="D538" s="520"/>
      <c r="E538" s="5"/>
      <c r="F538" s="5"/>
      <c r="G538" s="5"/>
      <c r="H538" s="5"/>
      <c r="I538" s="5"/>
    </row>
    <row r="539" spans="1:9" hidden="1" x14ac:dyDescent="0.25">
      <c r="A539" s="145" t="str">
        <f t="shared" si="46"/>
        <v/>
      </c>
      <c r="B539" s="179" t="str">
        <f t="shared" si="46"/>
        <v/>
      </c>
      <c r="C539" s="520">
        <f>IFERROR('Weryfikacja 2033 r.'!I145,0)</f>
        <v>0</v>
      </c>
      <c r="D539" s="520"/>
      <c r="E539" s="5"/>
      <c r="F539" s="5"/>
      <c r="G539" s="5"/>
      <c r="H539" s="5"/>
      <c r="I539" s="5"/>
    </row>
    <row r="540" spans="1:9" hidden="1" x14ac:dyDescent="0.25">
      <c r="A540" s="145" t="str">
        <f t="shared" si="46"/>
        <v/>
      </c>
      <c r="B540" s="179" t="str">
        <f t="shared" si="46"/>
        <v/>
      </c>
      <c r="C540" s="520">
        <f>IFERROR('Weryfikacja 2033 r.'!I146,0)</f>
        <v>0</v>
      </c>
      <c r="D540" s="520"/>
      <c r="E540" s="5"/>
      <c r="F540" s="5"/>
      <c r="G540" s="5"/>
      <c r="H540" s="5"/>
      <c r="I540" s="5"/>
    </row>
    <row r="541" spans="1:9" hidden="1" x14ac:dyDescent="0.25">
      <c r="A541" s="145" t="str">
        <f t="shared" si="46"/>
        <v/>
      </c>
      <c r="B541" s="179" t="str">
        <f t="shared" si="46"/>
        <v/>
      </c>
      <c r="C541" s="520">
        <f>IFERROR('Weryfikacja 2033 r.'!I147,0)</f>
        <v>0</v>
      </c>
      <c r="D541" s="520"/>
      <c r="E541" s="5"/>
      <c r="F541" s="5"/>
      <c r="G541" s="5"/>
      <c r="H541" s="5"/>
      <c r="I541" s="5"/>
    </row>
    <row r="542" spans="1:9" hidden="1" x14ac:dyDescent="0.25">
      <c r="A542" s="145" t="str">
        <f t="shared" si="46"/>
        <v/>
      </c>
      <c r="B542" s="179" t="str">
        <f t="shared" si="46"/>
        <v/>
      </c>
      <c r="C542" s="520">
        <f>IFERROR('Weryfikacja 2033 r.'!I148,0)</f>
        <v>0</v>
      </c>
      <c r="D542" s="520"/>
      <c r="E542" s="5"/>
      <c r="F542" s="5"/>
      <c r="G542" s="5"/>
      <c r="H542" s="5"/>
      <c r="I542" s="5"/>
    </row>
    <row r="543" spans="1:9" hidden="1" x14ac:dyDescent="0.25">
      <c r="A543" s="145" t="str">
        <f t="shared" si="46"/>
        <v/>
      </c>
      <c r="B543" s="179" t="str">
        <f t="shared" si="46"/>
        <v/>
      </c>
      <c r="C543" s="520">
        <f>IFERROR('Weryfikacja 2033 r.'!I149,0)</f>
        <v>0</v>
      </c>
      <c r="D543" s="520"/>
      <c r="E543" s="5"/>
      <c r="F543" s="5"/>
      <c r="G543" s="5"/>
      <c r="H543" s="5"/>
      <c r="I543" s="5"/>
    </row>
    <row r="544" spans="1:9" hidden="1" x14ac:dyDescent="0.25">
      <c r="A544" s="145" t="str">
        <f t="shared" si="46"/>
        <v/>
      </c>
      <c r="B544" s="179" t="str">
        <f t="shared" si="46"/>
        <v/>
      </c>
      <c r="C544" s="520">
        <f>IFERROR('Weryfikacja 2033 r.'!I150,0)</f>
        <v>0</v>
      </c>
      <c r="D544" s="520"/>
      <c r="E544" s="5"/>
      <c r="F544" s="5"/>
      <c r="G544" s="5"/>
      <c r="H544" s="5"/>
      <c r="I544" s="5"/>
    </row>
    <row r="545" spans="1:9" hidden="1" x14ac:dyDescent="0.25">
      <c r="A545" s="145" t="str">
        <f t="shared" si="46"/>
        <v/>
      </c>
      <c r="B545" s="179" t="str">
        <f t="shared" si="46"/>
        <v/>
      </c>
      <c r="C545" s="520">
        <f>IFERROR('Weryfikacja 2033 r.'!I151,0)</f>
        <v>0</v>
      </c>
      <c r="D545" s="520"/>
      <c r="E545" s="5"/>
      <c r="F545" s="5"/>
      <c r="G545" s="5"/>
      <c r="H545" s="5"/>
      <c r="I545" s="5"/>
    </row>
    <row r="546" spans="1:9" hidden="1" x14ac:dyDescent="0.25">
      <c r="A546" s="145" t="str">
        <f t="shared" si="46"/>
        <v/>
      </c>
      <c r="B546" s="179" t="str">
        <f t="shared" si="46"/>
        <v/>
      </c>
      <c r="C546" s="520">
        <f>IFERROR('Weryfikacja 2033 r.'!I152,0)</f>
        <v>0</v>
      </c>
      <c r="D546" s="520"/>
      <c r="E546" s="5"/>
      <c r="F546" s="5"/>
      <c r="G546" s="5"/>
      <c r="H546" s="5"/>
      <c r="I546" s="5"/>
    </row>
    <row r="547" spans="1:9" hidden="1" x14ac:dyDescent="0.25">
      <c r="A547" s="145" t="str">
        <f t="shared" si="46"/>
        <v/>
      </c>
      <c r="B547" s="179" t="str">
        <f t="shared" si="46"/>
        <v/>
      </c>
      <c r="C547" s="520">
        <f>IFERROR('Weryfikacja 2033 r.'!I153,0)</f>
        <v>0</v>
      </c>
      <c r="D547" s="520"/>
      <c r="E547" s="5"/>
      <c r="F547" s="5"/>
      <c r="G547" s="5"/>
      <c r="H547" s="5"/>
      <c r="I547" s="5"/>
    </row>
    <row r="548" spans="1:9" hidden="1" x14ac:dyDescent="0.25">
      <c r="A548" s="145" t="str">
        <f t="shared" si="46"/>
        <v/>
      </c>
      <c r="B548" s="179" t="str">
        <f t="shared" si="46"/>
        <v/>
      </c>
      <c r="C548" s="520">
        <f>IFERROR('Weryfikacja 2033 r.'!I154,0)</f>
        <v>0</v>
      </c>
      <c r="D548" s="520"/>
      <c r="E548" s="5"/>
      <c r="F548" s="5"/>
      <c r="G548" s="5"/>
      <c r="H548" s="5"/>
      <c r="I548" s="5"/>
    </row>
    <row r="549" spans="1:9" hidden="1" x14ac:dyDescent="0.25">
      <c r="A549" s="145" t="str">
        <f t="shared" si="46"/>
        <v/>
      </c>
      <c r="B549" s="179" t="str">
        <f t="shared" si="46"/>
        <v/>
      </c>
      <c r="C549" s="520">
        <f>IFERROR('Weryfikacja 2033 r.'!I155,0)</f>
        <v>0</v>
      </c>
      <c r="D549" s="520"/>
      <c r="E549" s="5"/>
      <c r="F549" s="5"/>
      <c r="G549" s="5"/>
      <c r="H549" s="5"/>
      <c r="I549" s="5"/>
    </row>
    <row r="550" spans="1:9" hidden="1" x14ac:dyDescent="0.25">
      <c r="A550" s="145" t="str">
        <f t="shared" si="46"/>
        <v/>
      </c>
      <c r="B550" s="179" t="str">
        <f t="shared" si="46"/>
        <v/>
      </c>
      <c r="C550" s="520">
        <f>IFERROR('Weryfikacja 2033 r.'!I156,0)</f>
        <v>0</v>
      </c>
      <c r="D550" s="520"/>
      <c r="E550" s="5"/>
      <c r="F550" s="5"/>
      <c r="G550" s="5"/>
      <c r="H550" s="5"/>
      <c r="I550" s="5"/>
    </row>
    <row r="551" spans="1:9" hidden="1" x14ac:dyDescent="0.25">
      <c r="A551" s="145" t="str">
        <f t="shared" ref="A551:B570" si="47">A80</f>
        <v/>
      </c>
      <c r="B551" s="179" t="str">
        <f t="shared" si="47"/>
        <v/>
      </c>
      <c r="C551" s="520">
        <f>IFERROR('Weryfikacja 2033 r.'!I157,0)</f>
        <v>0</v>
      </c>
      <c r="D551" s="520"/>
      <c r="E551" s="5"/>
      <c r="F551" s="5"/>
      <c r="G551" s="5"/>
      <c r="H551" s="5"/>
      <c r="I551" s="5"/>
    </row>
    <row r="552" spans="1:9" hidden="1" x14ac:dyDescent="0.25">
      <c r="A552" s="145" t="str">
        <f t="shared" si="47"/>
        <v/>
      </c>
      <c r="B552" s="179" t="str">
        <f t="shared" si="47"/>
        <v/>
      </c>
      <c r="C552" s="520">
        <f>IFERROR('Weryfikacja 2033 r.'!I158,0)</f>
        <v>0</v>
      </c>
      <c r="D552" s="520"/>
      <c r="E552" s="5"/>
      <c r="F552" s="5"/>
      <c r="G552" s="5"/>
      <c r="H552" s="5"/>
      <c r="I552" s="5"/>
    </row>
    <row r="553" spans="1:9" hidden="1" x14ac:dyDescent="0.25">
      <c r="A553" s="145" t="str">
        <f t="shared" si="47"/>
        <v/>
      </c>
      <c r="B553" s="179" t="str">
        <f t="shared" si="47"/>
        <v/>
      </c>
      <c r="C553" s="520">
        <f>IFERROR('Weryfikacja 2033 r.'!I159,0)</f>
        <v>0</v>
      </c>
      <c r="D553" s="520"/>
      <c r="E553" s="5"/>
      <c r="F553" s="5"/>
      <c r="G553" s="5"/>
      <c r="H553" s="5"/>
      <c r="I553" s="5"/>
    </row>
    <row r="554" spans="1:9" hidden="1" x14ac:dyDescent="0.25">
      <c r="A554" s="145" t="str">
        <f t="shared" si="47"/>
        <v/>
      </c>
      <c r="B554" s="179" t="str">
        <f t="shared" si="47"/>
        <v/>
      </c>
      <c r="C554" s="520">
        <f>IFERROR('Weryfikacja 2033 r.'!I160,0)</f>
        <v>0</v>
      </c>
      <c r="D554" s="520"/>
      <c r="E554" s="5"/>
      <c r="F554" s="5"/>
      <c r="G554" s="5"/>
      <c r="H554" s="5"/>
      <c r="I554" s="5"/>
    </row>
    <row r="555" spans="1:9" hidden="1" x14ac:dyDescent="0.25">
      <c r="A555" s="145" t="str">
        <f t="shared" si="47"/>
        <v/>
      </c>
      <c r="B555" s="179" t="str">
        <f t="shared" si="47"/>
        <v/>
      </c>
      <c r="C555" s="520">
        <f>IFERROR('Weryfikacja 2033 r.'!I161,0)</f>
        <v>0</v>
      </c>
      <c r="D555" s="520"/>
      <c r="E555" s="5"/>
      <c r="F555" s="5"/>
      <c r="G555" s="5"/>
      <c r="H555" s="5"/>
      <c r="I555" s="5"/>
    </row>
    <row r="556" spans="1:9" hidden="1" x14ac:dyDescent="0.25">
      <c r="A556" s="145" t="str">
        <f t="shared" si="47"/>
        <v/>
      </c>
      <c r="B556" s="179" t="str">
        <f t="shared" si="47"/>
        <v/>
      </c>
      <c r="C556" s="520">
        <f>IFERROR('Weryfikacja 2033 r.'!I162,0)</f>
        <v>0</v>
      </c>
      <c r="D556" s="520"/>
      <c r="E556" s="5"/>
      <c r="F556" s="5"/>
      <c r="G556" s="5"/>
      <c r="H556" s="5"/>
      <c r="I556" s="5"/>
    </row>
    <row r="557" spans="1:9" hidden="1" x14ac:dyDescent="0.25">
      <c r="A557" s="145" t="str">
        <f t="shared" si="47"/>
        <v/>
      </c>
      <c r="B557" s="179" t="str">
        <f t="shared" si="47"/>
        <v/>
      </c>
      <c r="C557" s="520">
        <f>IFERROR('Weryfikacja 2033 r.'!I163,0)</f>
        <v>0</v>
      </c>
      <c r="D557" s="520"/>
      <c r="E557" s="5"/>
      <c r="F557" s="5"/>
      <c r="G557" s="5"/>
      <c r="H557" s="5"/>
      <c r="I557" s="5"/>
    </row>
    <row r="558" spans="1:9" hidden="1" x14ac:dyDescent="0.25">
      <c r="A558" s="145" t="str">
        <f t="shared" si="47"/>
        <v/>
      </c>
      <c r="B558" s="179" t="str">
        <f t="shared" si="47"/>
        <v/>
      </c>
      <c r="C558" s="520">
        <f>IFERROR('Weryfikacja 2033 r.'!I164,0)</f>
        <v>0</v>
      </c>
      <c r="D558" s="520"/>
      <c r="E558" s="5"/>
      <c r="F558" s="5"/>
      <c r="G558" s="5"/>
      <c r="H558" s="5"/>
      <c r="I558" s="5"/>
    </row>
    <row r="559" spans="1:9" hidden="1" x14ac:dyDescent="0.25">
      <c r="A559" s="145" t="str">
        <f t="shared" si="47"/>
        <v/>
      </c>
      <c r="B559" s="179" t="str">
        <f t="shared" si="47"/>
        <v/>
      </c>
      <c r="C559" s="520">
        <f>IFERROR('Weryfikacja 2033 r.'!I165,0)</f>
        <v>0</v>
      </c>
      <c r="D559" s="520"/>
      <c r="E559" s="5"/>
      <c r="F559" s="5"/>
      <c r="G559" s="5"/>
      <c r="H559" s="5"/>
      <c r="I559" s="5"/>
    </row>
    <row r="560" spans="1:9" hidden="1" x14ac:dyDescent="0.25">
      <c r="A560" s="145" t="str">
        <f t="shared" si="47"/>
        <v/>
      </c>
      <c r="B560" s="179" t="str">
        <f t="shared" si="47"/>
        <v/>
      </c>
      <c r="C560" s="520">
        <f>IFERROR('Weryfikacja 2033 r.'!I166,0)</f>
        <v>0</v>
      </c>
      <c r="D560" s="520"/>
      <c r="E560" s="5"/>
      <c r="F560" s="5"/>
      <c r="G560" s="5"/>
      <c r="H560" s="5"/>
      <c r="I560" s="5"/>
    </row>
    <row r="561" spans="1:9" hidden="1" x14ac:dyDescent="0.25">
      <c r="A561" s="145" t="str">
        <f t="shared" si="47"/>
        <v/>
      </c>
      <c r="B561" s="179" t="str">
        <f t="shared" si="47"/>
        <v/>
      </c>
      <c r="C561" s="520">
        <f>IFERROR('Weryfikacja 2033 r.'!I167,0)</f>
        <v>0</v>
      </c>
      <c r="D561" s="520"/>
      <c r="E561" s="5"/>
      <c r="F561" s="5"/>
      <c r="G561" s="5"/>
      <c r="H561" s="5"/>
      <c r="I561" s="5"/>
    </row>
    <row r="562" spans="1:9" hidden="1" x14ac:dyDescent="0.25">
      <c r="A562" s="145" t="str">
        <f t="shared" si="47"/>
        <v/>
      </c>
      <c r="B562" s="179" t="str">
        <f t="shared" si="47"/>
        <v/>
      </c>
      <c r="C562" s="520">
        <f>IFERROR('Weryfikacja 2033 r.'!I168,0)</f>
        <v>0</v>
      </c>
      <c r="D562" s="520"/>
      <c r="E562" s="5"/>
      <c r="F562" s="5"/>
      <c r="G562" s="5"/>
      <c r="H562" s="5"/>
      <c r="I562" s="5"/>
    </row>
    <row r="563" spans="1:9" hidden="1" x14ac:dyDescent="0.25">
      <c r="A563" s="145" t="str">
        <f t="shared" si="47"/>
        <v/>
      </c>
      <c r="B563" s="179" t="str">
        <f t="shared" si="47"/>
        <v/>
      </c>
      <c r="C563" s="520">
        <f>IFERROR('Weryfikacja 2033 r.'!I169,0)</f>
        <v>0</v>
      </c>
      <c r="D563" s="520"/>
      <c r="E563" s="5"/>
      <c r="F563" s="5"/>
      <c r="G563" s="5"/>
      <c r="H563" s="5"/>
      <c r="I563" s="5"/>
    </row>
    <row r="564" spans="1:9" hidden="1" x14ac:dyDescent="0.25">
      <c r="A564" s="145" t="str">
        <f t="shared" si="47"/>
        <v/>
      </c>
      <c r="B564" s="179" t="str">
        <f t="shared" si="47"/>
        <v/>
      </c>
      <c r="C564" s="520">
        <f>IFERROR('Weryfikacja 2033 r.'!I170,0)</f>
        <v>0</v>
      </c>
      <c r="D564" s="520"/>
      <c r="E564" s="5"/>
      <c r="F564" s="5"/>
      <c r="G564" s="5"/>
      <c r="H564" s="5"/>
      <c r="I564" s="5"/>
    </row>
    <row r="565" spans="1:9" hidden="1" x14ac:dyDescent="0.25">
      <c r="A565" s="145" t="str">
        <f t="shared" si="47"/>
        <v/>
      </c>
      <c r="B565" s="179" t="str">
        <f t="shared" si="47"/>
        <v/>
      </c>
      <c r="C565" s="520">
        <f>IFERROR('Weryfikacja 2033 r.'!I171,0)</f>
        <v>0</v>
      </c>
      <c r="D565" s="520"/>
      <c r="E565" s="5"/>
      <c r="F565" s="5"/>
      <c r="G565" s="5"/>
      <c r="H565" s="5"/>
      <c r="I565" s="5"/>
    </row>
    <row r="566" spans="1:9" hidden="1" x14ac:dyDescent="0.25">
      <c r="A566" s="145" t="str">
        <f t="shared" si="47"/>
        <v/>
      </c>
      <c r="B566" s="179" t="str">
        <f t="shared" si="47"/>
        <v/>
      </c>
      <c r="C566" s="520">
        <f>IFERROR('Weryfikacja 2033 r.'!I172,0)</f>
        <v>0</v>
      </c>
      <c r="D566" s="520"/>
      <c r="E566" s="5"/>
      <c r="F566" s="5"/>
      <c r="G566" s="5"/>
      <c r="H566" s="5"/>
      <c r="I566" s="5"/>
    </row>
    <row r="567" spans="1:9" hidden="1" x14ac:dyDescent="0.25">
      <c r="A567" s="145" t="str">
        <f t="shared" si="47"/>
        <v/>
      </c>
      <c r="B567" s="179" t="str">
        <f t="shared" si="47"/>
        <v/>
      </c>
      <c r="C567" s="520">
        <f>IFERROR('Weryfikacja 2033 r.'!I173,0)</f>
        <v>0</v>
      </c>
      <c r="D567" s="520"/>
      <c r="E567" s="5"/>
      <c r="F567" s="5"/>
      <c r="G567" s="5"/>
      <c r="H567" s="5"/>
      <c r="I567" s="5"/>
    </row>
    <row r="568" spans="1:9" hidden="1" x14ac:dyDescent="0.25">
      <c r="A568" s="145" t="str">
        <f t="shared" si="47"/>
        <v/>
      </c>
      <c r="B568" s="179" t="str">
        <f t="shared" si="47"/>
        <v/>
      </c>
      <c r="C568" s="520">
        <f>IFERROR('Weryfikacja 2033 r.'!I174,0)</f>
        <v>0</v>
      </c>
      <c r="D568" s="520"/>
      <c r="E568" s="5"/>
      <c r="F568" s="5"/>
      <c r="G568" s="5"/>
      <c r="H568" s="5"/>
      <c r="I568" s="5"/>
    </row>
    <row r="569" spans="1:9" hidden="1" x14ac:dyDescent="0.25">
      <c r="A569" s="145" t="str">
        <f t="shared" si="47"/>
        <v/>
      </c>
      <c r="B569" s="179" t="str">
        <f t="shared" si="47"/>
        <v/>
      </c>
      <c r="C569" s="520">
        <f>IFERROR('Weryfikacja 2033 r.'!I175,0)</f>
        <v>0</v>
      </c>
      <c r="D569" s="520"/>
      <c r="E569" s="5"/>
      <c r="F569" s="5"/>
      <c r="G569" s="5"/>
      <c r="H569" s="5"/>
      <c r="I569" s="5"/>
    </row>
    <row r="570" spans="1:9" hidden="1" x14ac:dyDescent="0.25">
      <c r="A570" s="145" t="str">
        <f t="shared" si="47"/>
        <v/>
      </c>
      <c r="B570" s="179" t="str">
        <f t="shared" si="47"/>
        <v/>
      </c>
      <c r="C570" s="520">
        <f>IFERROR('Weryfikacja 2033 r.'!I176,0)</f>
        <v>0</v>
      </c>
      <c r="D570" s="520"/>
      <c r="E570" s="5"/>
      <c r="F570" s="5"/>
      <c r="G570" s="5"/>
      <c r="H570" s="5"/>
      <c r="I570" s="5"/>
    </row>
    <row r="571" spans="1:9" hidden="1" x14ac:dyDescent="0.25">
      <c r="A571" s="145" t="str">
        <f t="shared" ref="A571:B590" si="48">A100</f>
        <v/>
      </c>
      <c r="B571" s="179" t="str">
        <f t="shared" si="48"/>
        <v/>
      </c>
      <c r="C571" s="520">
        <f>IFERROR('Weryfikacja 2033 r.'!I177,0)</f>
        <v>0</v>
      </c>
      <c r="D571" s="520"/>
      <c r="E571" s="5"/>
      <c r="F571" s="5"/>
      <c r="G571" s="5"/>
      <c r="H571" s="5"/>
      <c r="I571" s="5"/>
    </row>
    <row r="572" spans="1:9" hidden="1" x14ac:dyDescent="0.25">
      <c r="A572" s="145" t="str">
        <f t="shared" si="48"/>
        <v/>
      </c>
      <c r="B572" s="179" t="str">
        <f t="shared" si="48"/>
        <v/>
      </c>
      <c r="C572" s="520">
        <f>IFERROR('Weryfikacja 2033 r.'!I178,0)</f>
        <v>0</v>
      </c>
      <c r="D572" s="520"/>
      <c r="E572" s="5"/>
      <c r="F572" s="5"/>
      <c r="G572" s="5"/>
      <c r="H572" s="5"/>
      <c r="I572" s="5"/>
    </row>
    <row r="573" spans="1:9" hidden="1" x14ac:dyDescent="0.25">
      <c r="A573" s="145" t="str">
        <f t="shared" si="48"/>
        <v/>
      </c>
      <c r="B573" s="179" t="str">
        <f t="shared" si="48"/>
        <v/>
      </c>
      <c r="C573" s="520">
        <f>IFERROR('Weryfikacja 2033 r.'!I179,0)</f>
        <v>0</v>
      </c>
      <c r="D573" s="520"/>
      <c r="E573" s="5"/>
      <c r="F573" s="5"/>
      <c r="G573" s="5"/>
      <c r="H573" s="5"/>
      <c r="I573" s="5"/>
    </row>
    <row r="574" spans="1:9" hidden="1" x14ac:dyDescent="0.25">
      <c r="A574" s="145" t="str">
        <f t="shared" si="48"/>
        <v/>
      </c>
      <c r="B574" s="179" t="str">
        <f t="shared" si="48"/>
        <v/>
      </c>
      <c r="C574" s="520">
        <f>IFERROR('Weryfikacja 2033 r.'!I180,0)</f>
        <v>0</v>
      </c>
      <c r="D574" s="520"/>
      <c r="E574" s="5"/>
      <c r="F574" s="5"/>
      <c r="G574" s="5"/>
      <c r="H574" s="5"/>
      <c r="I574" s="5"/>
    </row>
    <row r="575" spans="1:9" hidden="1" x14ac:dyDescent="0.25">
      <c r="A575" s="145" t="str">
        <f t="shared" si="48"/>
        <v/>
      </c>
      <c r="B575" s="179" t="str">
        <f t="shared" si="48"/>
        <v/>
      </c>
      <c r="C575" s="520">
        <f>IFERROR('Weryfikacja 2033 r.'!I181,0)</f>
        <v>0</v>
      </c>
      <c r="D575" s="520"/>
      <c r="E575" s="5"/>
      <c r="F575" s="5"/>
      <c r="G575" s="5"/>
      <c r="H575" s="5"/>
      <c r="I575" s="5"/>
    </row>
    <row r="576" spans="1:9" hidden="1" x14ac:dyDescent="0.25">
      <c r="A576" s="145" t="str">
        <f t="shared" si="48"/>
        <v/>
      </c>
      <c r="B576" s="179" t="str">
        <f t="shared" si="48"/>
        <v/>
      </c>
      <c r="C576" s="520">
        <f>IFERROR('Weryfikacja 2033 r.'!I182,0)</f>
        <v>0</v>
      </c>
      <c r="D576" s="520"/>
      <c r="E576" s="5"/>
      <c r="F576" s="5"/>
      <c r="G576" s="5"/>
      <c r="H576" s="5"/>
      <c r="I576" s="5"/>
    </row>
    <row r="577" spans="1:9" hidden="1" x14ac:dyDescent="0.25">
      <c r="A577" s="145" t="str">
        <f t="shared" si="48"/>
        <v/>
      </c>
      <c r="B577" s="179" t="str">
        <f t="shared" si="48"/>
        <v/>
      </c>
      <c r="C577" s="520">
        <f>IFERROR('Weryfikacja 2033 r.'!I183,0)</f>
        <v>0</v>
      </c>
      <c r="D577" s="520"/>
      <c r="E577" s="5"/>
      <c r="F577" s="5"/>
      <c r="G577" s="5"/>
      <c r="H577" s="5"/>
      <c r="I577" s="5"/>
    </row>
    <row r="578" spans="1:9" hidden="1" x14ac:dyDescent="0.25">
      <c r="A578" s="145" t="str">
        <f t="shared" si="48"/>
        <v/>
      </c>
      <c r="B578" s="179" t="str">
        <f t="shared" si="48"/>
        <v/>
      </c>
      <c r="C578" s="520">
        <f>IFERROR('Weryfikacja 2033 r.'!I184,0)</f>
        <v>0</v>
      </c>
      <c r="D578" s="520"/>
      <c r="E578" s="5"/>
      <c r="F578" s="5"/>
      <c r="G578" s="5"/>
      <c r="H578" s="5"/>
      <c r="I578" s="5"/>
    </row>
    <row r="579" spans="1:9" hidden="1" x14ac:dyDescent="0.25">
      <c r="A579" s="145" t="str">
        <f t="shared" si="48"/>
        <v/>
      </c>
      <c r="B579" s="179" t="str">
        <f t="shared" si="48"/>
        <v/>
      </c>
      <c r="C579" s="520">
        <f>IFERROR('Weryfikacja 2033 r.'!I185,0)</f>
        <v>0</v>
      </c>
      <c r="D579" s="520"/>
      <c r="E579" s="5"/>
      <c r="F579" s="5"/>
      <c r="G579" s="5"/>
      <c r="H579" s="5"/>
      <c r="I579" s="5"/>
    </row>
    <row r="580" spans="1:9" hidden="1" x14ac:dyDescent="0.25">
      <c r="A580" s="145" t="str">
        <f t="shared" si="48"/>
        <v/>
      </c>
      <c r="B580" s="179" t="str">
        <f t="shared" si="48"/>
        <v/>
      </c>
      <c r="C580" s="520">
        <f>IFERROR('Weryfikacja 2033 r.'!I186,0)</f>
        <v>0</v>
      </c>
      <c r="D580" s="520"/>
      <c r="E580" s="5"/>
      <c r="F580" s="5"/>
      <c r="G580" s="5"/>
      <c r="H580" s="5"/>
      <c r="I580" s="5"/>
    </row>
    <row r="581" spans="1:9" hidden="1" x14ac:dyDescent="0.25">
      <c r="A581" s="145" t="str">
        <f t="shared" si="48"/>
        <v/>
      </c>
      <c r="B581" s="179" t="str">
        <f t="shared" si="48"/>
        <v/>
      </c>
      <c r="C581" s="520">
        <f>IFERROR('Weryfikacja 2033 r.'!I187,0)</f>
        <v>0</v>
      </c>
      <c r="D581" s="520"/>
      <c r="E581" s="5"/>
      <c r="F581" s="5"/>
      <c r="G581" s="5"/>
      <c r="H581" s="5"/>
      <c r="I581" s="5"/>
    </row>
    <row r="582" spans="1:9" hidden="1" x14ac:dyDescent="0.25">
      <c r="A582" s="145" t="str">
        <f t="shared" si="48"/>
        <v/>
      </c>
      <c r="B582" s="179" t="str">
        <f t="shared" si="48"/>
        <v/>
      </c>
      <c r="C582" s="520">
        <f>IFERROR('Weryfikacja 2033 r.'!I188,0)</f>
        <v>0</v>
      </c>
      <c r="D582" s="520"/>
      <c r="E582" s="5"/>
      <c r="F582" s="5"/>
      <c r="G582" s="5"/>
      <c r="H582" s="5"/>
      <c r="I582" s="5"/>
    </row>
    <row r="583" spans="1:9" hidden="1" x14ac:dyDescent="0.25">
      <c r="A583" s="145" t="str">
        <f t="shared" si="48"/>
        <v/>
      </c>
      <c r="B583" s="179" t="str">
        <f t="shared" si="48"/>
        <v/>
      </c>
      <c r="C583" s="520">
        <f>IFERROR('Weryfikacja 2033 r.'!I189,0)</f>
        <v>0</v>
      </c>
      <c r="D583" s="520"/>
      <c r="E583" s="5"/>
      <c r="F583" s="5"/>
      <c r="G583" s="5"/>
      <c r="H583" s="5"/>
      <c r="I583" s="5"/>
    </row>
    <row r="584" spans="1:9" hidden="1" x14ac:dyDescent="0.25">
      <c r="A584" s="145" t="str">
        <f t="shared" si="48"/>
        <v/>
      </c>
      <c r="B584" s="179" t="str">
        <f t="shared" si="48"/>
        <v/>
      </c>
      <c r="C584" s="520">
        <f>IFERROR('Weryfikacja 2033 r.'!I190,0)</f>
        <v>0</v>
      </c>
      <c r="D584" s="520"/>
      <c r="E584" s="5"/>
      <c r="F584" s="5"/>
      <c r="G584" s="5"/>
      <c r="H584" s="5"/>
      <c r="I584" s="5"/>
    </row>
    <row r="585" spans="1:9" hidden="1" x14ac:dyDescent="0.25">
      <c r="A585" s="145" t="str">
        <f t="shared" si="48"/>
        <v/>
      </c>
      <c r="B585" s="179" t="str">
        <f t="shared" si="48"/>
        <v/>
      </c>
      <c r="C585" s="520">
        <f>IFERROR('Weryfikacja 2033 r.'!I191,0)</f>
        <v>0</v>
      </c>
      <c r="D585" s="520"/>
      <c r="E585" s="5"/>
      <c r="F585" s="5"/>
      <c r="G585" s="5"/>
      <c r="H585" s="5"/>
      <c r="I585" s="5"/>
    </row>
    <row r="586" spans="1:9" hidden="1" x14ac:dyDescent="0.25">
      <c r="A586" s="145" t="str">
        <f t="shared" si="48"/>
        <v/>
      </c>
      <c r="B586" s="179" t="str">
        <f t="shared" si="48"/>
        <v/>
      </c>
      <c r="C586" s="520">
        <f>IFERROR('Weryfikacja 2033 r.'!I192,0)</f>
        <v>0</v>
      </c>
      <c r="D586" s="520"/>
      <c r="E586" s="5"/>
      <c r="F586" s="5"/>
      <c r="G586" s="5"/>
      <c r="H586" s="5"/>
      <c r="I586" s="5"/>
    </row>
    <row r="587" spans="1:9" hidden="1" x14ac:dyDescent="0.25">
      <c r="A587" s="145" t="str">
        <f t="shared" si="48"/>
        <v/>
      </c>
      <c r="B587" s="179" t="str">
        <f t="shared" si="48"/>
        <v/>
      </c>
      <c r="C587" s="520">
        <f>IFERROR('Weryfikacja 2033 r.'!I193,0)</f>
        <v>0</v>
      </c>
      <c r="D587" s="520"/>
      <c r="E587" s="5"/>
      <c r="F587" s="5"/>
      <c r="G587" s="5"/>
      <c r="H587" s="5"/>
      <c r="I587" s="5"/>
    </row>
    <row r="588" spans="1:9" hidden="1" x14ac:dyDescent="0.25">
      <c r="A588" s="145" t="str">
        <f t="shared" si="48"/>
        <v/>
      </c>
      <c r="B588" s="179" t="str">
        <f t="shared" si="48"/>
        <v/>
      </c>
      <c r="C588" s="520">
        <f>IFERROR('Weryfikacja 2033 r.'!I194,0)</f>
        <v>0</v>
      </c>
      <c r="D588" s="520"/>
      <c r="E588" s="5"/>
      <c r="F588" s="5"/>
      <c r="G588" s="5"/>
      <c r="H588" s="5"/>
      <c r="I588" s="5"/>
    </row>
    <row r="589" spans="1:9" hidden="1" x14ac:dyDescent="0.25">
      <c r="A589" s="145" t="str">
        <f t="shared" si="48"/>
        <v/>
      </c>
      <c r="B589" s="179" t="str">
        <f t="shared" si="48"/>
        <v/>
      </c>
      <c r="C589" s="520">
        <f>IFERROR('Weryfikacja 2033 r.'!I195,0)</f>
        <v>0</v>
      </c>
      <c r="D589" s="520"/>
      <c r="E589" s="5"/>
      <c r="F589" s="5"/>
      <c r="G589" s="5"/>
      <c r="H589" s="5"/>
      <c r="I589" s="5"/>
    </row>
    <row r="590" spans="1:9" hidden="1" x14ac:dyDescent="0.25">
      <c r="A590" s="145" t="str">
        <f t="shared" si="48"/>
        <v/>
      </c>
      <c r="B590" s="179" t="str">
        <f t="shared" si="48"/>
        <v/>
      </c>
      <c r="C590" s="520">
        <f>IFERROR('Weryfikacja 2033 r.'!I196,0)</f>
        <v>0</v>
      </c>
      <c r="D590" s="520"/>
      <c r="E590" s="5"/>
      <c r="F590" s="5"/>
      <c r="G590" s="5"/>
      <c r="H590" s="5"/>
      <c r="I590" s="5"/>
    </row>
    <row r="591" spans="1:9" hidden="1" x14ac:dyDescent="0.25">
      <c r="A591" s="145" t="str">
        <f t="shared" ref="A591:A600" si="49">A120</f>
        <v/>
      </c>
      <c r="B591" s="179" t="str">
        <f t="shared" ref="B591:B620" si="50">B120</f>
        <v/>
      </c>
      <c r="C591" s="520">
        <f>IFERROR('Weryfikacja 2033 r.'!I197,0)</f>
        <v>0</v>
      </c>
      <c r="D591" s="520"/>
      <c r="E591" s="5"/>
      <c r="F591" s="5"/>
      <c r="G591" s="5"/>
      <c r="H591" s="5"/>
      <c r="I591" s="5"/>
    </row>
    <row r="592" spans="1:9" hidden="1" x14ac:dyDescent="0.25">
      <c r="A592" s="145" t="str">
        <f t="shared" si="49"/>
        <v/>
      </c>
      <c r="B592" s="179" t="str">
        <f t="shared" si="50"/>
        <v/>
      </c>
      <c r="C592" s="520">
        <f>IFERROR('Weryfikacja 2033 r.'!I198,0)</f>
        <v>0</v>
      </c>
      <c r="D592" s="520"/>
      <c r="E592" s="5"/>
      <c r="F592" s="5"/>
      <c r="G592" s="5"/>
      <c r="H592" s="5"/>
      <c r="I592" s="5"/>
    </row>
    <row r="593" spans="1:9" hidden="1" x14ac:dyDescent="0.25">
      <c r="A593" s="145" t="str">
        <f t="shared" si="49"/>
        <v/>
      </c>
      <c r="B593" s="179" t="str">
        <f t="shared" si="50"/>
        <v/>
      </c>
      <c r="C593" s="520">
        <f>IFERROR('Weryfikacja 2033 r.'!I199,0)</f>
        <v>0</v>
      </c>
      <c r="D593" s="520"/>
      <c r="E593" s="5"/>
      <c r="F593" s="5"/>
      <c r="G593" s="5"/>
      <c r="H593" s="5"/>
      <c r="I593" s="5"/>
    </row>
    <row r="594" spans="1:9" hidden="1" x14ac:dyDescent="0.25">
      <c r="A594" s="145" t="str">
        <f t="shared" si="49"/>
        <v/>
      </c>
      <c r="B594" s="179" t="str">
        <f t="shared" si="50"/>
        <v/>
      </c>
      <c r="C594" s="520">
        <f>IFERROR('Weryfikacja 2033 r.'!I200,0)</f>
        <v>0</v>
      </c>
      <c r="D594" s="520"/>
      <c r="E594" s="5"/>
      <c r="F594" s="5"/>
      <c r="G594" s="5"/>
      <c r="H594" s="5"/>
      <c r="I594" s="5"/>
    </row>
    <row r="595" spans="1:9" hidden="1" x14ac:dyDescent="0.25">
      <c r="A595" s="145" t="str">
        <f t="shared" si="49"/>
        <v/>
      </c>
      <c r="B595" s="179" t="str">
        <f t="shared" si="50"/>
        <v/>
      </c>
      <c r="C595" s="520">
        <f>IFERROR('Weryfikacja 2033 r.'!I201,0)</f>
        <v>0</v>
      </c>
      <c r="D595" s="520"/>
      <c r="E595" s="5"/>
      <c r="F595" s="5"/>
      <c r="G595" s="5"/>
      <c r="H595" s="5"/>
      <c r="I595" s="5"/>
    </row>
    <row r="596" spans="1:9" hidden="1" x14ac:dyDescent="0.25">
      <c r="A596" s="145" t="str">
        <f t="shared" si="49"/>
        <v/>
      </c>
      <c r="B596" s="179" t="str">
        <f t="shared" si="50"/>
        <v/>
      </c>
      <c r="C596" s="520">
        <f>IFERROR('Weryfikacja 2033 r.'!I202,0)</f>
        <v>0</v>
      </c>
      <c r="D596" s="520"/>
      <c r="E596" s="5"/>
      <c r="F596" s="5"/>
      <c r="G596" s="5"/>
      <c r="H596" s="5"/>
      <c r="I596" s="5"/>
    </row>
    <row r="597" spans="1:9" hidden="1" x14ac:dyDescent="0.25">
      <c r="A597" s="145" t="str">
        <f t="shared" si="49"/>
        <v/>
      </c>
      <c r="B597" s="179" t="str">
        <f t="shared" si="50"/>
        <v/>
      </c>
      <c r="C597" s="520">
        <f>IFERROR('Weryfikacja 2033 r.'!I203,0)</f>
        <v>0</v>
      </c>
      <c r="D597" s="520"/>
      <c r="E597" s="5"/>
      <c r="F597" s="5"/>
      <c r="G597" s="5"/>
      <c r="H597" s="5"/>
      <c r="I597" s="5"/>
    </row>
    <row r="598" spans="1:9" hidden="1" x14ac:dyDescent="0.25">
      <c r="A598" s="145" t="str">
        <f t="shared" si="49"/>
        <v/>
      </c>
      <c r="B598" s="179" t="str">
        <f t="shared" si="50"/>
        <v/>
      </c>
      <c r="C598" s="520">
        <f>IFERROR('Weryfikacja 2033 r.'!I204,0)</f>
        <v>0</v>
      </c>
      <c r="D598" s="520"/>
      <c r="E598" s="5"/>
      <c r="F598" s="5"/>
      <c r="G598" s="5"/>
      <c r="H598" s="5"/>
      <c r="I598" s="5"/>
    </row>
    <row r="599" spans="1:9" hidden="1" x14ac:dyDescent="0.25">
      <c r="A599" s="145" t="str">
        <f t="shared" si="49"/>
        <v/>
      </c>
      <c r="B599" s="179" t="str">
        <f t="shared" si="50"/>
        <v/>
      </c>
      <c r="C599" s="520">
        <f>IFERROR('Weryfikacja 2033 r.'!I205,0)</f>
        <v>0</v>
      </c>
      <c r="D599" s="520"/>
      <c r="E599" s="5"/>
      <c r="F599" s="5"/>
      <c r="G599" s="5"/>
      <c r="H599" s="5"/>
      <c r="I599" s="5"/>
    </row>
    <row r="600" spans="1:9" hidden="1" x14ac:dyDescent="0.25">
      <c r="A600" s="145" t="str">
        <f t="shared" si="49"/>
        <v/>
      </c>
      <c r="B600" s="179" t="str">
        <f t="shared" si="50"/>
        <v/>
      </c>
      <c r="C600" s="520">
        <f>IFERROR('Weryfikacja 2033 r.'!I206,0)</f>
        <v>0</v>
      </c>
      <c r="D600" s="520"/>
      <c r="E600" s="5"/>
      <c r="F600" s="5"/>
      <c r="G600" s="5"/>
      <c r="H600" s="5"/>
      <c r="I600" s="5"/>
    </row>
    <row r="601" spans="1:9" hidden="1" x14ac:dyDescent="0.25">
      <c r="A601" s="145" t="str">
        <f t="shared" ref="A601:A610" si="51">A130</f>
        <v/>
      </c>
      <c r="B601" s="179" t="str">
        <f t="shared" si="50"/>
        <v/>
      </c>
      <c r="C601" s="520">
        <f>IFERROR('Weryfikacja 2033 r.'!I217,0)</f>
        <v>0</v>
      </c>
      <c r="D601" s="520"/>
      <c r="E601" s="5"/>
      <c r="F601" s="5"/>
      <c r="G601" s="5"/>
      <c r="H601" s="5"/>
      <c r="I601" s="5"/>
    </row>
    <row r="602" spans="1:9" hidden="1" x14ac:dyDescent="0.25">
      <c r="A602" s="145" t="str">
        <f t="shared" si="51"/>
        <v/>
      </c>
      <c r="B602" s="179" t="str">
        <f t="shared" si="50"/>
        <v/>
      </c>
      <c r="C602" s="520">
        <f>IFERROR('Weryfikacja 2033 r.'!I218,0)</f>
        <v>0</v>
      </c>
      <c r="D602" s="520"/>
      <c r="E602" s="5"/>
      <c r="F602" s="5"/>
      <c r="G602" s="5"/>
      <c r="H602" s="5"/>
      <c r="I602" s="5"/>
    </row>
    <row r="603" spans="1:9" hidden="1" x14ac:dyDescent="0.25">
      <c r="A603" s="145" t="str">
        <f t="shared" si="51"/>
        <v/>
      </c>
      <c r="B603" s="179" t="str">
        <f t="shared" si="50"/>
        <v/>
      </c>
      <c r="C603" s="520">
        <f>IFERROR('Weryfikacja 2033 r.'!I219,0)</f>
        <v>0</v>
      </c>
      <c r="D603" s="520"/>
      <c r="E603" s="5"/>
      <c r="F603" s="5"/>
      <c r="G603" s="5"/>
      <c r="H603" s="5"/>
      <c r="I603" s="5"/>
    </row>
    <row r="604" spans="1:9" hidden="1" x14ac:dyDescent="0.25">
      <c r="A604" s="145" t="str">
        <f t="shared" si="51"/>
        <v/>
      </c>
      <c r="B604" s="179" t="str">
        <f t="shared" si="50"/>
        <v/>
      </c>
      <c r="C604" s="520">
        <f>IFERROR('Weryfikacja 2033 r.'!I220,0)</f>
        <v>0</v>
      </c>
      <c r="D604" s="520"/>
      <c r="E604" s="5"/>
      <c r="F604" s="5"/>
      <c r="G604" s="5"/>
      <c r="H604" s="5"/>
      <c r="I604" s="5"/>
    </row>
    <row r="605" spans="1:9" hidden="1" x14ac:dyDescent="0.25">
      <c r="A605" s="145" t="str">
        <f t="shared" si="51"/>
        <v/>
      </c>
      <c r="B605" s="179" t="str">
        <f t="shared" si="50"/>
        <v/>
      </c>
      <c r="C605" s="520">
        <f>IFERROR('Weryfikacja 2033 r.'!I221,0)</f>
        <v>0</v>
      </c>
      <c r="D605" s="520"/>
      <c r="E605" s="5"/>
      <c r="F605" s="5"/>
      <c r="G605" s="5"/>
      <c r="H605" s="5"/>
      <c r="I605" s="5"/>
    </row>
    <row r="606" spans="1:9" hidden="1" x14ac:dyDescent="0.25">
      <c r="A606" s="145" t="str">
        <f t="shared" si="51"/>
        <v/>
      </c>
      <c r="B606" s="179" t="str">
        <f t="shared" si="50"/>
        <v/>
      </c>
      <c r="C606" s="520">
        <f>IFERROR('Weryfikacja 2033 r.'!I222,0)</f>
        <v>0</v>
      </c>
      <c r="D606" s="520"/>
      <c r="E606" s="5"/>
      <c r="F606" s="5"/>
      <c r="G606" s="5"/>
      <c r="H606" s="5"/>
      <c r="I606" s="5"/>
    </row>
    <row r="607" spans="1:9" hidden="1" x14ac:dyDescent="0.25">
      <c r="A607" s="145" t="str">
        <f t="shared" si="51"/>
        <v/>
      </c>
      <c r="B607" s="179" t="str">
        <f t="shared" si="50"/>
        <v/>
      </c>
      <c r="C607" s="520">
        <f>IFERROR('Weryfikacja 2033 r.'!I223,0)</f>
        <v>0</v>
      </c>
      <c r="D607" s="520"/>
      <c r="E607" s="5"/>
      <c r="F607" s="5"/>
      <c r="G607" s="5"/>
      <c r="H607" s="5"/>
      <c r="I607" s="5"/>
    </row>
    <row r="608" spans="1:9" hidden="1" x14ac:dyDescent="0.25">
      <c r="A608" s="145" t="str">
        <f t="shared" si="51"/>
        <v/>
      </c>
      <c r="B608" s="179" t="str">
        <f t="shared" si="50"/>
        <v/>
      </c>
      <c r="C608" s="520">
        <f>IFERROR('Weryfikacja 2033 r.'!I224,0)</f>
        <v>0</v>
      </c>
      <c r="D608" s="520"/>
      <c r="E608" s="5"/>
      <c r="F608" s="5"/>
      <c r="G608" s="5"/>
      <c r="H608" s="5"/>
      <c r="I608" s="5"/>
    </row>
    <row r="609" spans="1:9" hidden="1" x14ac:dyDescent="0.25">
      <c r="A609" s="145" t="str">
        <f t="shared" si="51"/>
        <v/>
      </c>
      <c r="B609" s="179" t="str">
        <f t="shared" si="50"/>
        <v/>
      </c>
      <c r="C609" s="520">
        <f>IFERROR('Weryfikacja 2033 r.'!I225,0)</f>
        <v>0</v>
      </c>
      <c r="D609" s="520"/>
      <c r="E609" s="5"/>
      <c r="F609" s="5"/>
      <c r="G609" s="5"/>
      <c r="H609" s="5"/>
      <c r="I609" s="5"/>
    </row>
    <row r="610" spans="1:9" hidden="1" x14ac:dyDescent="0.25">
      <c r="A610" s="145" t="str">
        <f t="shared" si="51"/>
        <v/>
      </c>
      <c r="B610" s="179" t="str">
        <f t="shared" si="50"/>
        <v/>
      </c>
      <c r="C610" s="520">
        <f>IFERROR('Weryfikacja 2033 r.'!I226,0)</f>
        <v>0</v>
      </c>
      <c r="D610" s="520"/>
      <c r="E610" s="5"/>
      <c r="F610" s="5"/>
      <c r="G610" s="5"/>
      <c r="H610" s="5"/>
      <c r="I610" s="5"/>
    </row>
    <row r="611" spans="1:9" hidden="1" x14ac:dyDescent="0.25">
      <c r="A611" s="145" t="str">
        <f t="shared" ref="A611:A620" si="52">A140</f>
        <v/>
      </c>
      <c r="B611" s="179" t="str">
        <f t="shared" si="50"/>
        <v/>
      </c>
      <c r="C611" s="520">
        <f>IFERROR('Weryfikacja 2033 r.'!I227,0)</f>
        <v>0</v>
      </c>
      <c r="D611" s="520"/>
      <c r="E611" s="5"/>
      <c r="F611" s="5"/>
      <c r="G611" s="5"/>
      <c r="H611" s="5"/>
      <c r="I611" s="5"/>
    </row>
    <row r="612" spans="1:9" hidden="1" x14ac:dyDescent="0.25">
      <c r="A612" s="145" t="str">
        <f t="shared" si="52"/>
        <v/>
      </c>
      <c r="B612" s="179" t="str">
        <f t="shared" si="50"/>
        <v/>
      </c>
      <c r="C612" s="520">
        <f>IFERROR('Weryfikacja 2033 r.'!I228,0)</f>
        <v>0</v>
      </c>
      <c r="D612" s="520"/>
      <c r="E612" s="5"/>
      <c r="F612" s="5"/>
      <c r="G612" s="5"/>
      <c r="H612" s="5"/>
      <c r="I612" s="5"/>
    </row>
    <row r="613" spans="1:9" hidden="1" x14ac:dyDescent="0.25">
      <c r="A613" s="145" t="str">
        <f t="shared" si="52"/>
        <v/>
      </c>
      <c r="B613" s="179" t="str">
        <f t="shared" si="50"/>
        <v/>
      </c>
      <c r="C613" s="520">
        <f>IFERROR('Weryfikacja 2033 r.'!I229,0)</f>
        <v>0</v>
      </c>
      <c r="D613" s="520"/>
      <c r="E613" s="5"/>
      <c r="F613" s="5"/>
      <c r="G613" s="5"/>
      <c r="H613" s="5"/>
      <c r="I613" s="5"/>
    </row>
    <row r="614" spans="1:9" hidden="1" x14ac:dyDescent="0.25">
      <c r="A614" s="145" t="str">
        <f t="shared" si="52"/>
        <v/>
      </c>
      <c r="B614" s="179" t="str">
        <f t="shared" si="50"/>
        <v/>
      </c>
      <c r="C614" s="520">
        <f>IFERROR('Weryfikacja 2033 r.'!I230,0)</f>
        <v>0</v>
      </c>
      <c r="D614" s="520"/>
      <c r="E614" s="5"/>
      <c r="F614" s="5"/>
      <c r="G614" s="5"/>
      <c r="H614" s="5"/>
      <c r="I614" s="5"/>
    </row>
    <row r="615" spans="1:9" hidden="1" x14ac:dyDescent="0.25">
      <c r="A615" s="145" t="str">
        <f t="shared" si="52"/>
        <v/>
      </c>
      <c r="B615" s="179" t="str">
        <f t="shared" si="50"/>
        <v/>
      </c>
      <c r="C615" s="520">
        <f>IFERROR('Weryfikacja 2033 r.'!I231,0)</f>
        <v>0</v>
      </c>
      <c r="D615" s="520"/>
      <c r="E615" s="5"/>
      <c r="F615" s="5"/>
      <c r="G615" s="5"/>
      <c r="H615" s="5"/>
      <c r="I615" s="5"/>
    </row>
    <row r="616" spans="1:9" hidden="1" x14ac:dyDescent="0.25">
      <c r="A616" s="145" t="str">
        <f t="shared" si="52"/>
        <v/>
      </c>
      <c r="B616" s="179" t="str">
        <f t="shared" si="50"/>
        <v/>
      </c>
      <c r="C616" s="520">
        <f>IFERROR('Weryfikacja 2033 r.'!I232,0)</f>
        <v>0</v>
      </c>
      <c r="D616" s="520"/>
      <c r="E616" s="5"/>
      <c r="F616" s="5"/>
      <c r="G616" s="5"/>
      <c r="H616" s="5"/>
      <c r="I616" s="5"/>
    </row>
    <row r="617" spans="1:9" hidden="1" x14ac:dyDescent="0.25">
      <c r="A617" s="145" t="str">
        <f t="shared" si="52"/>
        <v/>
      </c>
      <c r="B617" s="179" t="str">
        <f t="shared" si="50"/>
        <v/>
      </c>
      <c r="C617" s="520">
        <f>IFERROR('Weryfikacja 2033 r.'!I233,0)</f>
        <v>0</v>
      </c>
      <c r="D617" s="520"/>
      <c r="E617" s="5"/>
      <c r="F617" s="5"/>
      <c r="G617" s="5"/>
      <c r="H617" s="5"/>
      <c r="I617" s="5"/>
    </row>
    <row r="618" spans="1:9" hidden="1" x14ac:dyDescent="0.25">
      <c r="A618" s="145" t="str">
        <f t="shared" si="52"/>
        <v/>
      </c>
      <c r="B618" s="179" t="str">
        <f t="shared" si="50"/>
        <v/>
      </c>
      <c r="C618" s="520">
        <f>IFERROR('Weryfikacja 2033 r.'!I234,0)</f>
        <v>0</v>
      </c>
      <c r="D618" s="520"/>
      <c r="E618" s="5"/>
      <c r="F618" s="5"/>
      <c r="G618" s="5"/>
      <c r="H618" s="5"/>
      <c r="I618" s="5"/>
    </row>
    <row r="619" spans="1:9" hidden="1" x14ac:dyDescent="0.25">
      <c r="A619" s="145" t="str">
        <f t="shared" si="52"/>
        <v/>
      </c>
      <c r="B619" s="179" t="str">
        <f t="shared" si="50"/>
        <v/>
      </c>
      <c r="C619" s="520">
        <f>IFERROR('Weryfikacja 2033 r.'!I235,0)</f>
        <v>0</v>
      </c>
      <c r="D619" s="520"/>
      <c r="E619" s="5"/>
      <c r="F619" s="5"/>
      <c r="G619" s="5"/>
      <c r="H619" s="5"/>
      <c r="I619" s="5"/>
    </row>
    <row r="620" spans="1:9" hidden="1" x14ac:dyDescent="0.25">
      <c r="A620" s="145" t="str">
        <f t="shared" si="52"/>
        <v/>
      </c>
      <c r="B620" s="179" t="str">
        <f t="shared" si="50"/>
        <v/>
      </c>
      <c r="C620" s="520">
        <f>IFERROR('Weryfikacja 2033 r.'!I236,0)</f>
        <v>0</v>
      </c>
      <c r="D620" s="520"/>
      <c r="E620" s="5"/>
      <c r="F620" s="5"/>
      <c r="G620" s="5"/>
      <c r="H620" s="5"/>
      <c r="I620" s="5"/>
    </row>
    <row r="621" spans="1:9" x14ac:dyDescent="0.25">
      <c r="A621" s="381" t="s">
        <v>32</v>
      </c>
      <c r="B621" s="382"/>
      <c r="C621" s="383">
        <f>SUMIF(C511:D620,"&gt;0")</f>
        <v>0</v>
      </c>
      <c r="D621" s="383"/>
      <c r="E621" s="29"/>
      <c r="F621" s="29"/>
      <c r="G621" s="29"/>
      <c r="H621" s="29"/>
      <c r="I621" s="29"/>
    </row>
    <row r="622" spans="1:9" ht="13.9" customHeight="1" x14ac:dyDescent="0.25">
      <c r="A622" s="398" t="s">
        <v>1969</v>
      </c>
      <c r="B622" s="398"/>
      <c r="C622" s="398"/>
      <c r="D622" s="398"/>
      <c r="E622" s="398"/>
      <c r="F622" s="398"/>
      <c r="G622" s="398"/>
      <c r="H622" s="398"/>
      <c r="I622" s="398"/>
    </row>
    <row r="623" spans="1:9" ht="21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36.75" customHeight="1" x14ac:dyDescent="0.25">
      <c r="A624" s="394" t="s">
        <v>33</v>
      </c>
      <c r="B624" s="394"/>
      <c r="C624" s="394"/>
      <c r="D624" s="394"/>
      <c r="E624" s="394"/>
      <c r="F624" s="394"/>
      <c r="G624" s="394"/>
      <c r="H624" s="394"/>
      <c r="I624" s="394"/>
    </row>
    <row r="625" spans="1:9" ht="60.95" customHeight="1" x14ac:dyDescent="0.25">
      <c r="A625" s="211" t="s">
        <v>39</v>
      </c>
      <c r="B625" s="211" t="s">
        <v>26</v>
      </c>
      <c r="C625" s="379" t="s">
        <v>34</v>
      </c>
      <c r="D625" s="379"/>
      <c r="E625" s="379" t="s">
        <v>35</v>
      </c>
      <c r="F625" s="379"/>
      <c r="G625" s="379"/>
      <c r="H625" s="29"/>
      <c r="I625" s="29"/>
    </row>
    <row r="626" spans="1:9" hidden="1" x14ac:dyDescent="0.25">
      <c r="A626" s="212" t="str">
        <f t="shared" ref="A626:B645" si="53">A40</f>
        <v/>
      </c>
      <c r="B626" s="180" t="str">
        <f t="shared" si="53"/>
        <v/>
      </c>
      <c r="C626" s="521" t="str">
        <f>IF($F$30="","",'Wniosek 2025 r.'!C626)</f>
        <v/>
      </c>
      <c r="D626" s="522"/>
      <c r="E626" s="521" t="str">
        <f>IF($F$30="","",'Wniosek 2025 r.'!E626)</f>
        <v/>
      </c>
      <c r="F626" s="523"/>
      <c r="G626" s="522"/>
      <c r="H626" s="5"/>
      <c r="I626" s="5"/>
    </row>
    <row r="627" spans="1:9" hidden="1" x14ac:dyDescent="0.25">
      <c r="A627" s="212" t="str">
        <f t="shared" si="53"/>
        <v/>
      </c>
      <c r="B627" s="180" t="str">
        <f t="shared" si="53"/>
        <v/>
      </c>
      <c r="C627" s="521" t="str">
        <f>IF($F$30="","",'Wniosek 2025 r.'!C627)</f>
        <v/>
      </c>
      <c r="D627" s="522"/>
      <c r="E627" s="521" t="str">
        <f>IF($F$30="","",'Wniosek 2025 r.'!E627)</f>
        <v/>
      </c>
      <c r="F627" s="523"/>
      <c r="G627" s="522"/>
      <c r="H627" s="5"/>
      <c r="I627" s="5"/>
    </row>
    <row r="628" spans="1:9" hidden="1" x14ac:dyDescent="0.25">
      <c r="A628" s="212" t="str">
        <f t="shared" si="53"/>
        <v/>
      </c>
      <c r="B628" s="180" t="str">
        <f t="shared" si="53"/>
        <v/>
      </c>
      <c r="C628" s="521" t="str">
        <f>IF($F$30="","",'Wniosek 2025 r.'!C628)</f>
        <v/>
      </c>
      <c r="D628" s="522"/>
      <c r="E628" s="521" t="str">
        <f>IF($F$30="","",'Wniosek 2025 r.'!E628)</f>
        <v/>
      </c>
      <c r="F628" s="523"/>
      <c r="G628" s="522"/>
      <c r="H628" s="5"/>
      <c r="I628" s="5"/>
    </row>
    <row r="629" spans="1:9" hidden="1" x14ac:dyDescent="0.25">
      <c r="A629" s="212" t="str">
        <f t="shared" si="53"/>
        <v/>
      </c>
      <c r="B629" s="180" t="str">
        <f t="shared" si="53"/>
        <v/>
      </c>
      <c r="C629" s="521" t="str">
        <f>IF($F$30="","",'Wniosek 2025 r.'!C629)</f>
        <v/>
      </c>
      <c r="D629" s="522"/>
      <c r="E629" s="521" t="str">
        <f>IF($F$30="","",'Wniosek 2025 r.'!E629)</f>
        <v/>
      </c>
      <c r="F629" s="523"/>
      <c r="G629" s="522"/>
      <c r="H629" s="5"/>
      <c r="I629" s="5"/>
    </row>
    <row r="630" spans="1:9" hidden="1" x14ac:dyDescent="0.25">
      <c r="A630" s="212" t="str">
        <f t="shared" si="53"/>
        <v/>
      </c>
      <c r="B630" s="180" t="str">
        <f t="shared" si="53"/>
        <v/>
      </c>
      <c r="C630" s="521" t="str">
        <f>IF($F$30="","",'Wniosek 2025 r.'!C630)</f>
        <v/>
      </c>
      <c r="D630" s="522"/>
      <c r="E630" s="521" t="str">
        <f>IF($F$30="","",'Wniosek 2025 r.'!E630)</f>
        <v/>
      </c>
      <c r="F630" s="523"/>
      <c r="G630" s="522"/>
      <c r="H630" s="5"/>
      <c r="I630" s="5"/>
    </row>
    <row r="631" spans="1:9" hidden="1" x14ac:dyDescent="0.25">
      <c r="A631" s="212" t="str">
        <f t="shared" si="53"/>
        <v/>
      </c>
      <c r="B631" s="180" t="str">
        <f t="shared" si="53"/>
        <v/>
      </c>
      <c r="C631" s="521" t="str">
        <f>IF($F$30="","",'Wniosek 2025 r.'!C631)</f>
        <v/>
      </c>
      <c r="D631" s="522"/>
      <c r="E631" s="521" t="str">
        <f>IF($F$30="","",'Wniosek 2025 r.'!E631)</f>
        <v/>
      </c>
      <c r="F631" s="523"/>
      <c r="G631" s="522"/>
      <c r="H631" s="5"/>
      <c r="I631" s="5"/>
    </row>
    <row r="632" spans="1:9" hidden="1" x14ac:dyDescent="0.25">
      <c r="A632" s="212" t="str">
        <f t="shared" si="53"/>
        <v/>
      </c>
      <c r="B632" s="180" t="str">
        <f t="shared" si="53"/>
        <v/>
      </c>
      <c r="C632" s="521" t="str">
        <f>IF($F$30="","",'Wniosek 2025 r.'!C632)</f>
        <v/>
      </c>
      <c r="D632" s="522"/>
      <c r="E632" s="521" t="str">
        <f>IF($F$30="","",'Wniosek 2025 r.'!E632)</f>
        <v/>
      </c>
      <c r="F632" s="523"/>
      <c r="G632" s="522"/>
      <c r="H632" s="5"/>
      <c r="I632" s="5"/>
    </row>
    <row r="633" spans="1:9" hidden="1" x14ac:dyDescent="0.25">
      <c r="A633" s="212" t="str">
        <f t="shared" si="53"/>
        <v/>
      </c>
      <c r="B633" s="180" t="str">
        <f t="shared" si="53"/>
        <v/>
      </c>
      <c r="C633" s="521" t="str">
        <f>IF($F$30="","",'Wniosek 2025 r.'!C633)</f>
        <v/>
      </c>
      <c r="D633" s="522"/>
      <c r="E633" s="521" t="str">
        <f>IF($F$30="","",'Wniosek 2025 r.'!E633)</f>
        <v/>
      </c>
      <c r="F633" s="523"/>
      <c r="G633" s="522"/>
      <c r="H633" s="5"/>
      <c r="I633" s="5"/>
    </row>
    <row r="634" spans="1:9" hidden="1" x14ac:dyDescent="0.25">
      <c r="A634" s="212" t="str">
        <f t="shared" si="53"/>
        <v/>
      </c>
      <c r="B634" s="180" t="str">
        <f t="shared" si="53"/>
        <v/>
      </c>
      <c r="C634" s="521" t="str">
        <f>IF($F$30="","",'Wniosek 2025 r.'!C634)</f>
        <v/>
      </c>
      <c r="D634" s="522"/>
      <c r="E634" s="521" t="str">
        <f>IF($F$30="","",'Wniosek 2025 r.'!E634)</f>
        <v/>
      </c>
      <c r="F634" s="523"/>
      <c r="G634" s="522"/>
      <c r="H634" s="5"/>
      <c r="I634" s="5"/>
    </row>
    <row r="635" spans="1:9" hidden="1" x14ac:dyDescent="0.25">
      <c r="A635" s="212" t="str">
        <f t="shared" si="53"/>
        <v/>
      </c>
      <c r="B635" s="180" t="str">
        <f t="shared" si="53"/>
        <v/>
      </c>
      <c r="C635" s="521" t="str">
        <f>IF($F$30="","",'Wniosek 2025 r.'!C635)</f>
        <v/>
      </c>
      <c r="D635" s="522"/>
      <c r="E635" s="521" t="str">
        <f>IF($F$30="","",'Wniosek 2025 r.'!E635)</f>
        <v/>
      </c>
      <c r="F635" s="523"/>
      <c r="G635" s="522"/>
      <c r="H635" s="5"/>
      <c r="I635" s="5"/>
    </row>
    <row r="636" spans="1:9" hidden="1" x14ac:dyDescent="0.25">
      <c r="A636" s="212" t="str">
        <f t="shared" si="53"/>
        <v/>
      </c>
      <c r="B636" s="180" t="str">
        <f t="shared" si="53"/>
        <v/>
      </c>
      <c r="C636" s="521" t="str">
        <f>IF($F$30="","",'Wniosek 2025 r.'!C636)</f>
        <v/>
      </c>
      <c r="D636" s="522"/>
      <c r="E636" s="521" t="str">
        <f>IF($F$30="","",'Wniosek 2025 r.'!E636)</f>
        <v/>
      </c>
      <c r="F636" s="523"/>
      <c r="G636" s="522"/>
      <c r="H636" s="5"/>
      <c r="I636" s="5"/>
    </row>
    <row r="637" spans="1:9" hidden="1" x14ac:dyDescent="0.25">
      <c r="A637" s="212" t="str">
        <f t="shared" si="53"/>
        <v/>
      </c>
      <c r="B637" s="180" t="str">
        <f t="shared" si="53"/>
        <v/>
      </c>
      <c r="C637" s="521" t="str">
        <f>IF($F$30="","",'Wniosek 2025 r.'!C637)</f>
        <v/>
      </c>
      <c r="D637" s="522"/>
      <c r="E637" s="521" t="str">
        <f>IF($F$30="","",'Wniosek 2025 r.'!E637)</f>
        <v/>
      </c>
      <c r="F637" s="523"/>
      <c r="G637" s="522"/>
      <c r="H637" s="5"/>
      <c r="I637" s="5"/>
    </row>
    <row r="638" spans="1:9" hidden="1" x14ac:dyDescent="0.25">
      <c r="A638" s="212" t="str">
        <f t="shared" si="53"/>
        <v/>
      </c>
      <c r="B638" s="180" t="str">
        <f t="shared" si="53"/>
        <v/>
      </c>
      <c r="C638" s="521" t="str">
        <f>IF($F$30="","",'Wniosek 2025 r.'!C638)</f>
        <v/>
      </c>
      <c r="D638" s="522"/>
      <c r="E638" s="521" t="str">
        <f>IF($F$30="","",'Wniosek 2025 r.'!E638)</f>
        <v/>
      </c>
      <c r="F638" s="523"/>
      <c r="G638" s="522"/>
      <c r="H638" s="5"/>
      <c r="I638" s="5"/>
    </row>
    <row r="639" spans="1:9" hidden="1" x14ac:dyDescent="0.25">
      <c r="A639" s="212" t="str">
        <f t="shared" si="53"/>
        <v/>
      </c>
      <c r="B639" s="180" t="str">
        <f t="shared" si="53"/>
        <v/>
      </c>
      <c r="C639" s="521" t="str">
        <f>IF($F$30="","",'Wniosek 2025 r.'!C639)</f>
        <v/>
      </c>
      <c r="D639" s="522"/>
      <c r="E639" s="521" t="str">
        <f>IF($F$30="","",'Wniosek 2025 r.'!E639)</f>
        <v/>
      </c>
      <c r="F639" s="523"/>
      <c r="G639" s="522"/>
      <c r="H639" s="5"/>
      <c r="I639" s="5"/>
    </row>
    <row r="640" spans="1:9" hidden="1" x14ac:dyDescent="0.25">
      <c r="A640" s="212" t="str">
        <f t="shared" si="53"/>
        <v/>
      </c>
      <c r="B640" s="180" t="str">
        <f t="shared" si="53"/>
        <v/>
      </c>
      <c r="C640" s="521" t="str">
        <f>IF($F$30="","",'Wniosek 2025 r.'!C640)</f>
        <v/>
      </c>
      <c r="D640" s="522"/>
      <c r="E640" s="521" t="str">
        <f>IF($F$30="","",'Wniosek 2025 r.'!E640)</f>
        <v/>
      </c>
      <c r="F640" s="523"/>
      <c r="G640" s="522"/>
      <c r="H640" s="5"/>
      <c r="I640" s="5"/>
    </row>
    <row r="641" spans="1:9" hidden="1" x14ac:dyDescent="0.25">
      <c r="A641" s="212" t="str">
        <f t="shared" si="53"/>
        <v/>
      </c>
      <c r="B641" s="180" t="str">
        <f t="shared" si="53"/>
        <v/>
      </c>
      <c r="C641" s="521" t="str">
        <f>IF($F$30="","",'Wniosek 2025 r.'!C641)</f>
        <v/>
      </c>
      <c r="D641" s="522"/>
      <c r="E641" s="521" t="str">
        <f>IF($F$30="","",'Wniosek 2025 r.'!E641)</f>
        <v/>
      </c>
      <c r="F641" s="523"/>
      <c r="G641" s="522"/>
      <c r="H641" s="5"/>
      <c r="I641" s="5"/>
    </row>
    <row r="642" spans="1:9" hidden="1" x14ac:dyDescent="0.25">
      <c r="A642" s="212" t="str">
        <f t="shared" si="53"/>
        <v/>
      </c>
      <c r="B642" s="180" t="str">
        <f t="shared" si="53"/>
        <v/>
      </c>
      <c r="C642" s="521" t="str">
        <f>IF($F$30="","",'Wniosek 2025 r.'!C642)</f>
        <v/>
      </c>
      <c r="D642" s="522"/>
      <c r="E642" s="521" t="str">
        <f>IF($F$30="","",'Wniosek 2025 r.'!E642)</f>
        <v/>
      </c>
      <c r="F642" s="523"/>
      <c r="G642" s="522"/>
      <c r="H642" s="5"/>
      <c r="I642" s="5"/>
    </row>
    <row r="643" spans="1:9" hidden="1" x14ac:dyDescent="0.25">
      <c r="A643" s="212" t="str">
        <f t="shared" si="53"/>
        <v/>
      </c>
      <c r="B643" s="180" t="str">
        <f t="shared" si="53"/>
        <v/>
      </c>
      <c r="C643" s="521" t="str">
        <f>IF($F$30="","",'Wniosek 2025 r.'!C643)</f>
        <v/>
      </c>
      <c r="D643" s="522"/>
      <c r="E643" s="521" t="str">
        <f>IF($F$30="","",'Wniosek 2025 r.'!E643)</f>
        <v/>
      </c>
      <c r="F643" s="523"/>
      <c r="G643" s="522"/>
      <c r="H643" s="5"/>
      <c r="I643" s="5"/>
    </row>
    <row r="644" spans="1:9" hidden="1" x14ac:dyDescent="0.25">
      <c r="A644" s="212" t="str">
        <f t="shared" si="53"/>
        <v/>
      </c>
      <c r="B644" s="180" t="str">
        <f t="shared" si="53"/>
        <v/>
      </c>
      <c r="C644" s="521" t="str">
        <f>IF($F$30="","",'Wniosek 2025 r.'!C644)</f>
        <v/>
      </c>
      <c r="D644" s="522"/>
      <c r="E644" s="521" t="str">
        <f>IF($F$30="","",'Wniosek 2025 r.'!E644)</f>
        <v/>
      </c>
      <c r="F644" s="523"/>
      <c r="G644" s="522"/>
      <c r="H644" s="5"/>
      <c r="I644" s="5"/>
    </row>
    <row r="645" spans="1:9" hidden="1" x14ac:dyDescent="0.25">
      <c r="A645" s="212" t="str">
        <f t="shared" si="53"/>
        <v/>
      </c>
      <c r="B645" s="180" t="str">
        <f t="shared" si="53"/>
        <v/>
      </c>
      <c r="C645" s="521" t="str">
        <f>IF($F$30="","",'Wniosek 2025 r.'!C645)</f>
        <v/>
      </c>
      <c r="D645" s="522"/>
      <c r="E645" s="521" t="str">
        <f>IF($F$30="","",'Wniosek 2025 r.'!E645)</f>
        <v/>
      </c>
      <c r="F645" s="523"/>
      <c r="G645" s="522"/>
      <c r="H645" s="5"/>
      <c r="I645" s="5"/>
    </row>
    <row r="646" spans="1:9" hidden="1" x14ac:dyDescent="0.25">
      <c r="A646" s="212" t="str">
        <f t="shared" ref="A646:B665" si="54">A60</f>
        <v/>
      </c>
      <c r="B646" s="180" t="str">
        <f t="shared" si="54"/>
        <v/>
      </c>
      <c r="C646" s="521" t="str">
        <f>IF($F$30="","",'Wniosek 2025 r.'!C646)</f>
        <v/>
      </c>
      <c r="D646" s="522"/>
      <c r="E646" s="521" t="str">
        <f>IF($F$30="","",'Wniosek 2025 r.'!E646)</f>
        <v/>
      </c>
      <c r="F646" s="523"/>
      <c r="G646" s="522"/>
      <c r="H646" s="5"/>
      <c r="I646" s="5"/>
    </row>
    <row r="647" spans="1:9" hidden="1" x14ac:dyDescent="0.25">
      <c r="A647" s="212" t="str">
        <f t="shared" si="54"/>
        <v/>
      </c>
      <c r="B647" s="180" t="str">
        <f t="shared" si="54"/>
        <v/>
      </c>
      <c r="C647" s="521" t="str">
        <f>IF($F$30="","",'Wniosek 2025 r.'!C647)</f>
        <v/>
      </c>
      <c r="D647" s="522"/>
      <c r="E647" s="521" t="str">
        <f>IF($F$30="","",'Wniosek 2025 r.'!E647)</f>
        <v/>
      </c>
      <c r="F647" s="523"/>
      <c r="G647" s="522"/>
      <c r="H647" s="5"/>
      <c r="I647" s="5"/>
    </row>
    <row r="648" spans="1:9" hidden="1" x14ac:dyDescent="0.25">
      <c r="A648" s="212" t="str">
        <f t="shared" si="54"/>
        <v/>
      </c>
      <c r="B648" s="180" t="str">
        <f t="shared" si="54"/>
        <v/>
      </c>
      <c r="C648" s="521" t="str">
        <f>IF($F$30="","",'Wniosek 2025 r.'!C648)</f>
        <v/>
      </c>
      <c r="D648" s="522"/>
      <c r="E648" s="521" t="str">
        <f>IF($F$30="","",'Wniosek 2025 r.'!E648)</f>
        <v/>
      </c>
      <c r="F648" s="523"/>
      <c r="G648" s="522"/>
      <c r="H648" s="5"/>
      <c r="I648" s="5"/>
    </row>
    <row r="649" spans="1:9" hidden="1" x14ac:dyDescent="0.25">
      <c r="A649" s="212" t="str">
        <f t="shared" si="54"/>
        <v/>
      </c>
      <c r="B649" s="180" t="str">
        <f t="shared" si="54"/>
        <v/>
      </c>
      <c r="C649" s="521" t="str">
        <f>IF($F$30="","",'Wniosek 2025 r.'!C649)</f>
        <v/>
      </c>
      <c r="D649" s="522"/>
      <c r="E649" s="521" t="str">
        <f>IF($F$30="","",'Wniosek 2025 r.'!E649)</f>
        <v/>
      </c>
      <c r="F649" s="523"/>
      <c r="G649" s="522"/>
      <c r="H649" s="5"/>
      <c r="I649" s="5"/>
    </row>
    <row r="650" spans="1:9" hidden="1" x14ac:dyDescent="0.25">
      <c r="A650" s="212" t="str">
        <f t="shared" si="54"/>
        <v/>
      </c>
      <c r="B650" s="180" t="str">
        <f t="shared" si="54"/>
        <v/>
      </c>
      <c r="C650" s="521" t="str">
        <f>IF($F$30="","",'Wniosek 2025 r.'!C650)</f>
        <v/>
      </c>
      <c r="D650" s="522"/>
      <c r="E650" s="521" t="str">
        <f>IF($F$30="","",'Wniosek 2025 r.'!E650)</f>
        <v/>
      </c>
      <c r="F650" s="523"/>
      <c r="G650" s="522"/>
      <c r="H650" s="5"/>
      <c r="I650" s="5"/>
    </row>
    <row r="651" spans="1:9" hidden="1" x14ac:dyDescent="0.25">
      <c r="A651" s="212" t="str">
        <f t="shared" si="54"/>
        <v/>
      </c>
      <c r="B651" s="180" t="str">
        <f t="shared" si="54"/>
        <v/>
      </c>
      <c r="C651" s="521" t="str">
        <f>IF($F$30="","",'Wniosek 2025 r.'!C651)</f>
        <v/>
      </c>
      <c r="D651" s="522"/>
      <c r="E651" s="521" t="str">
        <f>IF($F$30="","",'Wniosek 2025 r.'!E651)</f>
        <v/>
      </c>
      <c r="F651" s="523"/>
      <c r="G651" s="522"/>
      <c r="H651" s="5"/>
      <c r="I651" s="5"/>
    </row>
    <row r="652" spans="1:9" hidden="1" x14ac:dyDescent="0.25">
      <c r="A652" s="212" t="str">
        <f t="shared" si="54"/>
        <v/>
      </c>
      <c r="B652" s="180" t="str">
        <f t="shared" si="54"/>
        <v/>
      </c>
      <c r="C652" s="521" t="str">
        <f>IF($F$30="","",'Wniosek 2025 r.'!C652)</f>
        <v/>
      </c>
      <c r="D652" s="522"/>
      <c r="E652" s="521" t="str">
        <f>IF($F$30="","",'Wniosek 2025 r.'!E652)</f>
        <v/>
      </c>
      <c r="F652" s="523"/>
      <c r="G652" s="522"/>
      <c r="H652" s="5"/>
      <c r="I652" s="5"/>
    </row>
    <row r="653" spans="1:9" hidden="1" x14ac:dyDescent="0.25">
      <c r="A653" s="212" t="str">
        <f t="shared" si="54"/>
        <v/>
      </c>
      <c r="B653" s="180" t="str">
        <f t="shared" si="54"/>
        <v/>
      </c>
      <c r="C653" s="521" t="str">
        <f>IF($F$30="","",'Wniosek 2025 r.'!C653)</f>
        <v/>
      </c>
      <c r="D653" s="522"/>
      <c r="E653" s="521" t="str">
        <f>IF($F$30="","",'Wniosek 2025 r.'!E653)</f>
        <v/>
      </c>
      <c r="F653" s="523"/>
      <c r="G653" s="522"/>
      <c r="H653" s="5"/>
      <c r="I653" s="5"/>
    </row>
    <row r="654" spans="1:9" hidden="1" x14ac:dyDescent="0.25">
      <c r="A654" s="212" t="str">
        <f t="shared" si="54"/>
        <v/>
      </c>
      <c r="B654" s="180" t="str">
        <f t="shared" si="54"/>
        <v/>
      </c>
      <c r="C654" s="521" t="str">
        <f>IF($F$30="","",'Wniosek 2025 r.'!C654)</f>
        <v/>
      </c>
      <c r="D654" s="522"/>
      <c r="E654" s="521" t="str">
        <f>IF($F$30="","",'Wniosek 2025 r.'!E654)</f>
        <v/>
      </c>
      <c r="F654" s="523"/>
      <c r="G654" s="522"/>
      <c r="H654" s="5"/>
      <c r="I654" s="5"/>
    </row>
    <row r="655" spans="1:9" hidden="1" x14ac:dyDescent="0.25">
      <c r="A655" s="212" t="str">
        <f t="shared" si="54"/>
        <v/>
      </c>
      <c r="B655" s="180" t="str">
        <f t="shared" si="54"/>
        <v/>
      </c>
      <c r="C655" s="521" t="str">
        <f>IF($F$30="","",'Wniosek 2025 r.'!C655)</f>
        <v/>
      </c>
      <c r="D655" s="522"/>
      <c r="E655" s="521" t="str">
        <f>IF($F$30="","",'Wniosek 2025 r.'!E655)</f>
        <v/>
      </c>
      <c r="F655" s="523"/>
      <c r="G655" s="522"/>
      <c r="H655" s="5"/>
      <c r="I655" s="5"/>
    </row>
    <row r="656" spans="1:9" hidden="1" x14ac:dyDescent="0.25">
      <c r="A656" s="212" t="str">
        <f t="shared" si="54"/>
        <v/>
      </c>
      <c r="B656" s="180" t="str">
        <f t="shared" si="54"/>
        <v/>
      </c>
      <c r="C656" s="521" t="str">
        <f>IF($F$30="","",'Wniosek 2025 r.'!C656)</f>
        <v/>
      </c>
      <c r="D656" s="522"/>
      <c r="E656" s="521" t="str">
        <f>IF($F$30="","",'Wniosek 2025 r.'!E656)</f>
        <v/>
      </c>
      <c r="F656" s="523"/>
      <c r="G656" s="522"/>
      <c r="H656" s="5"/>
      <c r="I656" s="5"/>
    </row>
    <row r="657" spans="1:9" hidden="1" x14ac:dyDescent="0.25">
      <c r="A657" s="212" t="str">
        <f t="shared" si="54"/>
        <v/>
      </c>
      <c r="B657" s="180" t="str">
        <f t="shared" si="54"/>
        <v/>
      </c>
      <c r="C657" s="521" t="str">
        <f>IF($F$30="","",'Wniosek 2025 r.'!C657)</f>
        <v/>
      </c>
      <c r="D657" s="522"/>
      <c r="E657" s="521" t="str">
        <f>IF($F$30="","",'Wniosek 2025 r.'!E657)</f>
        <v/>
      </c>
      <c r="F657" s="523"/>
      <c r="G657" s="522"/>
      <c r="H657" s="5"/>
      <c r="I657" s="5"/>
    </row>
    <row r="658" spans="1:9" hidden="1" x14ac:dyDescent="0.25">
      <c r="A658" s="212" t="str">
        <f t="shared" si="54"/>
        <v/>
      </c>
      <c r="B658" s="180" t="str">
        <f t="shared" si="54"/>
        <v/>
      </c>
      <c r="C658" s="521" t="str">
        <f>IF($F$30="","",'Wniosek 2025 r.'!C658)</f>
        <v/>
      </c>
      <c r="D658" s="522"/>
      <c r="E658" s="521" t="str">
        <f>IF($F$30="","",'Wniosek 2025 r.'!E658)</f>
        <v/>
      </c>
      <c r="F658" s="523"/>
      <c r="G658" s="522"/>
      <c r="H658" s="5"/>
      <c r="I658" s="5"/>
    </row>
    <row r="659" spans="1:9" hidden="1" x14ac:dyDescent="0.25">
      <c r="A659" s="212" t="str">
        <f t="shared" si="54"/>
        <v/>
      </c>
      <c r="B659" s="180" t="str">
        <f t="shared" si="54"/>
        <v/>
      </c>
      <c r="C659" s="521" t="str">
        <f>IF($F$30="","",'Wniosek 2025 r.'!C659)</f>
        <v/>
      </c>
      <c r="D659" s="522"/>
      <c r="E659" s="521" t="str">
        <f>IF($F$30="","",'Wniosek 2025 r.'!E659)</f>
        <v/>
      </c>
      <c r="F659" s="523"/>
      <c r="G659" s="522"/>
      <c r="H659" s="5"/>
      <c r="I659" s="5"/>
    </row>
    <row r="660" spans="1:9" hidden="1" x14ac:dyDescent="0.25">
      <c r="A660" s="212" t="str">
        <f t="shared" si="54"/>
        <v/>
      </c>
      <c r="B660" s="180" t="str">
        <f t="shared" si="54"/>
        <v/>
      </c>
      <c r="C660" s="521" t="str">
        <f>IF($F$30="","",'Wniosek 2025 r.'!C660)</f>
        <v/>
      </c>
      <c r="D660" s="522"/>
      <c r="E660" s="521" t="str">
        <f>IF($F$30="","",'Wniosek 2025 r.'!E660)</f>
        <v/>
      </c>
      <c r="F660" s="523"/>
      <c r="G660" s="522"/>
      <c r="H660" s="5"/>
      <c r="I660" s="5"/>
    </row>
    <row r="661" spans="1:9" hidden="1" x14ac:dyDescent="0.25">
      <c r="A661" s="212" t="str">
        <f t="shared" si="54"/>
        <v/>
      </c>
      <c r="B661" s="180" t="str">
        <f t="shared" si="54"/>
        <v/>
      </c>
      <c r="C661" s="521" t="str">
        <f>IF($F$30="","",'Wniosek 2025 r.'!C661)</f>
        <v/>
      </c>
      <c r="D661" s="522"/>
      <c r="E661" s="521" t="str">
        <f>IF($F$30="","",'Wniosek 2025 r.'!E661)</f>
        <v/>
      </c>
      <c r="F661" s="523"/>
      <c r="G661" s="522"/>
      <c r="H661" s="5"/>
      <c r="I661" s="5"/>
    </row>
    <row r="662" spans="1:9" hidden="1" x14ac:dyDescent="0.25">
      <c r="A662" s="212" t="str">
        <f t="shared" si="54"/>
        <v/>
      </c>
      <c r="B662" s="180" t="str">
        <f t="shared" si="54"/>
        <v/>
      </c>
      <c r="C662" s="521" t="str">
        <f>IF($F$30="","",'Wniosek 2025 r.'!C662)</f>
        <v/>
      </c>
      <c r="D662" s="522"/>
      <c r="E662" s="521" t="str">
        <f>IF($F$30="","",'Wniosek 2025 r.'!E662)</f>
        <v/>
      </c>
      <c r="F662" s="523"/>
      <c r="G662" s="522"/>
      <c r="H662" s="5"/>
      <c r="I662" s="5"/>
    </row>
    <row r="663" spans="1:9" hidden="1" x14ac:dyDescent="0.25">
      <c r="A663" s="212" t="str">
        <f t="shared" si="54"/>
        <v/>
      </c>
      <c r="B663" s="180" t="str">
        <f t="shared" si="54"/>
        <v/>
      </c>
      <c r="C663" s="521" t="str">
        <f>IF($F$30="","",'Wniosek 2025 r.'!C663)</f>
        <v/>
      </c>
      <c r="D663" s="522"/>
      <c r="E663" s="521" t="str">
        <f>IF($F$30="","",'Wniosek 2025 r.'!E663)</f>
        <v/>
      </c>
      <c r="F663" s="523"/>
      <c r="G663" s="522"/>
      <c r="H663" s="5"/>
      <c r="I663" s="5"/>
    </row>
    <row r="664" spans="1:9" hidden="1" x14ac:dyDescent="0.25">
      <c r="A664" s="212" t="str">
        <f t="shared" si="54"/>
        <v/>
      </c>
      <c r="B664" s="180" t="str">
        <f t="shared" si="54"/>
        <v/>
      </c>
      <c r="C664" s="521" t="str">
        <f>IF($F$30="","",'Wniosek 2025 r.'!C664)</f>
        <v/>
      </c>
      <c r="D664" s="522"/>
      <c r="E664" s="521" t="str">
        <f>IF($F$30="","",'Wniosek 2025 r.'!E664)</f>
        <v/>
      </c>
      <c r="F664" s="523"/>
      <c r="G664" s="522"/>
      <c r="H664" s="5"/>
      <c r="I664" s="5"/>
    </row>
    <row r="665" spans="1:9" hidden="1" x14ac:dyDescent="0.25">
      <c r="A665" s="212" t="str">
        <f t="shared" si="54"/>
        <v/>
      </c>
      <c r="B665" s="180" t="str">
        <f t="shared" si="54"/>
        <v/>
      </c>
      <c r="C665" s="521" t="str">
        <f>IF($F$30="","",'Wniosek 2025 r.'!C665)</f>
        <v/>
      </c>
      <c r="D665" s="522"/>
      <c r="E665" s="521" t="str">
        <f>IF($F$30="","",'Wniosek 2025 r.'!E665)</f>
        <v/>
      </c>
      <c r="F665" s="523"/>
      <c r="G665" s="522"/>
      <c r="H665" s="5"/>
      <c r="I665" s="5"/>
    </row>
    <row r="666" spans="1:9" hidden="1" x14ac:dyDescent="0.25">
      <c r="A666" s="212" t="str">
        <f t="shared" ref="A666:B685" si="55">A80</f>
        <v/>
      </c>
      <c r="B666" s="180" t="str">
        <f t="shared" si="55"/>
        <v/>
      </c>
      <c r="C666" s="521" t="str">
        <f>IF($F$30="","",'Wniosek 2025 r.'!C666)</f>
        <v/>
      </c>
      <c r="D666" s="522"/>
      <c r="E666" s="521" t="str">
        <f>IF($F$30="","",'Wniosek 2025 r.'!E666)</f>
        <v/>
      </c>
      <c r="F666" s="523"/>
      <c r="G666" s="522"/>
      <c r="H666" s="5"/>
      <c r="I666" s="5"/>
    </row>
    <row r="667" spans="1:9" hidden="1" x14ac:dyDescent="0.25">
      <c r="A667" s="212" t="str">
        <f t="shared" si="55"/>
        <v/>
      </c>
      <c r="B667" s="180" t="str">
        <f t="shared" si="55"/>
        <v/>
      </c>
      <c r="C667" s="521" t="str">
        <f>IF($F$30="","",'Wniosek 2025 r.'!C667)</f>
        <v/>
      </c>
      <c r="D667" s="522"/>
      <c r="E667" s="521" t="str">
        <f>IF($F$30="","",'Wniosek 2025 r.'!E667)</f>
        <v/>
      </c>
      <c r="F667" s="523"/>
      <c r="G667" s="522"/>
      <c r="H667" s="5"/>
      <c r="I667" s="5"/>
    </row>
    <row r="668" spans="1:9" hidden="1" x14ac:dyDescent="0.25">
      <c r="A668" s="212" t="str">
        <f t="shared" si="55"/>
        <v/>
      </c>
      <c r="B668" s="180" t="str">
        <f t="shared" si="55"/>
        <v/>
      </c>
      <c r="C668" s="521" t="str">
        <f>IF($F$30="","",'Wniosek 2025 r.'!C668)</f>
        <v/>
      </c>
      <c r="D668" s="522"/>
      <c r="E668" s="521" t="str">
        <f>IF($F$30="","",'Wniosek 2025 r.'!E668)</f>
        <v/>
      </c>
      <c r="F668" s="523"/>
      <c r="G668" s="522"/>
      <c r="H668" s="5"/>
      <c r="I668" s="5"/>
    </row>
    <row r="669" spans="1:9" hidden="1" x14ac:dyDescent="0.25">
      <c r="A669" s="212" t="str">
        <f t="shared" si="55"/>
        <v/>
      </c>
      <c r="B669" s="180" t="str">
        <f t="shared" si="55"/>
        <v/>
      </c>
      <c r="C669" s="521" t="str">
        <f>IF($F$30="","",'Wniosek 2025 r.'!C669)</f>
        <v/>
      </c>
      <c r="D669" s="522"/>
      <c r="E669" s="521" t="str">
        <f>IF($F$30="","",'Wniosek 2025 r.'!E669)</f>
        <v/>
      </c>
      <c r="F669" s="523"/>
      <c r="G669" s="522"/>
      <c r="H669" s="5"/>
      <c r="I669" s="5"/>
    </row>
    <row r="670" spans="1:9" hidden="1" x14ac:dyDescent="0.25">
      <c r="A670" s="212" t="str">
        <f t="shared" si="55"/>
        <v/>
      </c>
      <c r="B670" s="180" t="str">
        <f t="shared" si="55"/>
        <v/>
      </c>
      <c r="C670" s="521" t="str">
        <f>IF($F$30="","",'Wniosek 2025 r.'!C670)</f>
        <v/>
      </c>
      <c r="D670" s="522"/>
      <c r="E670" s="521" t="str">
        <f>IF($F$30="","",'Wniosek 2025 r.'!E670)</f>
        <v/>
      </c>
      <c r="F670" s="523"/>
      <c r="G670" s="522"/>
      <c r="H670" s="5"/>
      <c r="I670" s="5"/>
    </row>
    <row r="671" spans="1:9" hidden="1" x14ac:dyDescent="0.25">
      <c r="A671" s="212" t="str">
        <f t="shared" si="55"/>
        <v/>
      </c>
      <c r="B671" s="180" t="str">
        <f t="shared" si="55"/>
        <v/>
      </c>
      <c r="C671" s="521" t="str">
        <f>IF($F$30="","",'Wniosek 2025 r.'!C671)</f>
        <v/>
      </c>
      <c r="D671" s="522"/>
      <c r="E671" s="521" t="str">
        <f>IF($F$30="","",'Wniosek 2025 r.'!E671)</f>
        <v/>
      </c>
      <c r="F671" s="523"/>
      <c r="G671" s="522"/>
      <c r="H671" s="5"/>
      <c r="I671" s="5"/>
    </row>
    <row r="672" spans="1:9" hidden="1" x14ac:dyDescent="0.25">
      <c r="A672" s="212" t="str">
        <f t="shared" si="55"/>
        <v/>
      </c>
      <c r="B672" s="180" t="str">
        <f t="shared" si="55"/>
        <v/>
      </c>
      <c r="C672" s="521" t="str">
        <f>IF($F$30="","",'Wniosek 2025 r.'!C672)</f>
        <v/>
      </c>
      <c r="D672" s="522"/>
      <c r="E672" s="521" t="str">
        <f>IF($F$30="","",'Wniosek 2025 r.'!E672)</f>
        <v/>
      </c>
      <c r="F672" s="523"/>
      <c r="G672" s="522"/>
      <c r="H672" s="5"/>
      <c r="I672" s="5"/>
    </row>
    <row r="673" spans="1:9" hidden="1" x14ac:dyDescent="0.25">
      <c r="A673" s="212" t="str">
        <f t="shared" si="55"/>
        <v/>
      </c>
      <c r="B673" s="180" t="str">
        <f t="shared" si="55"/>
        <v/>
      </c>
      <c r="C673" s="521" t="str">
        <f>IF($F$30="","",'Wniosek 2025 r.'!C673)</f>
        <v/>
      </c>
      <c r="D673" s="522"/>
      <c r="E673" s="521" t="str">
        <f>IF($F$30="","",'Wniosek 2025 r.'!E673)</f>
        <v/>
      </c>
      <c r="F673" s="523"/>
      <c r="G673" s="522"/>
      <c r="H673" s="5"/>
      <c r="I673" s="5"/>
    </row>
    <row r="674" spans="1:9" hidden="1" x14ac:dyDescent="0.25">
      <c r="A674" s="212" t="str">
        <f t="shared" si="55"/>
        <v/>
      </c>
      <c r="B674" s="180" t="str">
        <f t="shared" si="55"/>
        <v/>
      </c>
      <c r="C674" s="521" t="str">
        <f>IF($F$30="","",'Wniosek 2025 r.'!C674)</f>
        <v/>
      </c>
      <c r="D674" s="522"/>
      <c r="E674" s="521" t="str">
        <f>IF($F$30="","",'Wniosek 2025 r.'!E674)</f>
        <v/>
      </c>
      <c r="F674" s="523"/>
      <c r="G674" s="522"/>
      <c r="H674" s="5"/>
      <c r="I674" s="5"/>
    </row>
    <row r="675" spans="1:9" hidden="1" x14ac:dyDescent="0.25">
      <c r="A675" s="212" t="str">
        <f t="shared" si="55"/>
        <v/>
      </c>
      <c r="B675" s="180" t="str">
        <f t="shared" si="55"/>
        <v/>
      </c>
      <c r="C675" s="521" t="str">
        <f>IF($F$30="","",'Wniosek 2025 r.'!C675)</f>
        <v/>
      </c>
      <c r="D675" s="522"/>
      <c r="E675" s="521" t="str">
        <f>IF($F$30="","",'Wniosek 2025 r.'!E675)</f>
        <v/>
      </c>
      <c r="F675" s="523"/>
      <c r="G675" s="522"/>
      <c r="H675" s="5"/>
      <c r="I675" s="5"/>
    </row>
    <row r="676" spans="1:9" hidden="1" x14ac:dyDescent="0.25">
      <c r="A676" s="212" t="str">
        <f t="shared" si="55"/>
        <v/>
      </c>
      <c r="B676" s="180" t="str">
        <f t="shared" si="55"/>
        <v/>
      </c>
      <c r="C676" s="521" t="str">
        <f>IF($F$30="","",'Wniosek 2025 r.'!C676)</f>
        <v/>
      </c>
      <c r="D676" s="522"/>
      <c r="E676" s="521" t="str">
        <f>IF($F$30="","",'Wniosek 2025 r.'!E676)</f>
        <v/>
      </c>
      <c r="F676" s="523"/>
      <c r="G676" s="522"/>
      <c r="H676" s="5"/>
      <c r="I676" s="5"/>
    </row>
    <row r="677" spans="1:9" hidden="1" x14ac:dyDescent="0.25">
      <c r="A677" s="212" t="str">
        <f t="shared" si="55"/>
        <v/>
      </c>
      <c r="B677" s="180" t="str">
        <f t="shared" si="55"/>
        <v/>
      </c>
      <c r="C677" s="521" t="str">
        <f>IF($F$30="","",'Wniosek 2025 r.'!C677)</f>
        <v/>
      </c>
      <c r="D677" s="522"/>
      <c r="E677" s="521" t="str">
        <f>IF($F$30="","",'Wniosek 2025 r.'!E677)</f>
        <v/>
      </c>
      <c r="F677" s="523"/>
      <c r="G677" s="522"/>
      <c r="H677" s="5"/>
      <c r="I677" s="5"/>
    </row>
    <row r="678" spans="1:9" hidden="1" x14ac:dyDescent="0.25">
      <c r="A678" s="212" t="str">
        <f t="shared" si="55"/>
        <v/>
      </c>
      <c r="B678" s="180" t="str">
        <f t="shared" si="55"/>
        <v/>
      </c>
      <c r="C678" s="521" t="str">
        <f>IF($F$30="","",'Wniosek 2025 r.'!C678)</f>
        <v/>
      </c>
      <c r="D678" s="522"/>
      <c r="E678" s="521" t="str">
        <f>IF($F$30="","",'Wniosek 2025 r.'!E678)</f>
        <v/>
      </c>
      <c r="F678" s="523"/>
      <c r="G678" s="522"/>
      <c r="H678" s="5"/>
      <c r="I678" s="5"/>
    </row>
    <row r="679" spans="1:9" hidden="1" x14ac:dyDescent="0.25">
      <c r="A679" s="212" t="str">
        <f t="shared" si="55"/>
        <v/>
      </c>
      <c r="B679" s="180" t="str">
        <f t="shared" si="55"/>
        <v/>
      </c>
      <c r="C679" s="521" t="str">
        <f>IF($F$30="","",'Wniosek 2025 r.'!C679)</f>
        <v/>
      </c>
      <c r="D679" s="522"/>
      <c r="E679" s="521" t="str">
        <f>IF($F$30="","",'Wniosek 2025 r.'!E679)</f>
        <v/>
      </c>
      <c r="F679" s="523"/>
      <c r="G679" s="522"/>
      <c r="H679" s="5"/>
      <c r="I679" s="5"/>
    </row>
    <row r="680" spans="1:9" hidden="1" x14ac:dyDescent="0.25">
      <c r="A680" s="212" t="str">
        <f t="shared" si="55"/>
        <v/>
      </c>
      <c r="B680" s="180" t="str">
        <f t="shared" si="55"/>
        <v/>
      </c>
      <c r="C680" s="521" t="str">
        <f>IF($F$30="","",'Wniosek 2025 r.'!C680)</f>
        <v/>
      </c>
      <c r="D680" s="522"/>
      <c r="E680" s="521" t="str">
        <f>IF($F$30="","",'Wniosek 2025 r.'!E680)</f>
        <v/>
      </c>
      <c r="F680" s="523"/>
      <c r="G680" s="522"/>
      <c r="H680" s="5"/>
      <c r="I680" s="5"/>
    </row>
    <row r="681" spans="1:9" hidden="1" x14ac:dyDescent="0.25">
      <c r="A681" s="212" t="str">
        <f t="shared" si="55"/>
        <v/>
      </c>
      <c r="B681" s="180" t="str">
        <f t="shared" si="55"/>
        <v/>
      </c>
      <c r="C681" s="521" t="str">
        <f>IF($F$30="","",'Wniosek 2025 r.'!C681)</f>
        <v/>
      </c>
      <c r="D681" s="522"/>
      <c r="E681" s="521" t="str">
        <f>IF($F$30="","",'Wniosek 2025 r.'!E681)</f>
        <v/>
      </c>
      <c r="F681" s="523"/>
      <c r="G681" s="522"/>
      <c r="H681" s="5"/>
      <c r="I681" s="5"/>
    </row>
    <row r="682" spans="1:9" hidden="1" x14ac:dyDescent="0.25">
      <c r="A682" s="212" t="str">
        <f t="shared" si="55"/>
        <v/>
      </c>
      <c r="B682" s="180" t="str">
        <f t="shared" si="55"/>
        <v/>
      </c>
      <c r="C682" s="521" t="str">
        <f>IF($F$30="","",'Wniosek 2025 r.'!C682)</f>
        <v/>
      </c>
      <c r="D682" s="522"/>
      <c r="E682" s="521" t="str">
        <f>IF($F$30="","",'Wniosek 2025 r.'!E682)</f>
        <v/>
      </c>
      <c r="F682" s="523"/>
      <c r="G682" s="522"/>
      <c r="H682" s="5"/>
      <c r="I682" s="5"/>
    </row>
    <row r="683" spans="1:9" hidden="1" x14ac:dyDescent="0.25">
      <c r="A683" s="212" t="str">
        <f t="shared" si="55"/>
        <v/>
      </c>
      <c r="B683" s="180" t="str">
        <f t="shared" si="55"/>
        <v/>
      </c>
      <c r="C683" s="521" t="str">
        <f>IF($F$30="","",'Wniosek 2025 r.'!C683)</f>
        <v/>
      </c>
      <c r="D683" s="522"/>
      <c r="E683" s="521" t="str">
        <f>IF($F$30="","",'Wniosek 2025 r.'!E683)</f>
        <v/>
      </c>
      <c r="F683" s="523"/>
      <c r="G683" s="522"/>
      <c r="H683" s="5"/>
      <c r="I683" s="5"/>
    </row>
    <row r="684" spans="1:9" hidden="1" x14ac:dyDescent="0.25">
      <c r="A684" s="212" t="str">
        <f t="shared" si="55"/>
        <v/>
      </c>
      <c r="B684" s="180" t="str">
        <f t="shared" si="55"/>
        <v/>
      </c>
      <c r="C684" s="521" t="str">
        <f>IF($F$30="","",'Wniosek 2025 r.'!C684)</f>
        <v/>
      </c>
      <c r="D684" s="522"/>
      <c r="E684" s="521" t="str">
        <f>IF($F$30="","",'Wniosek 2025 r.'!E684)</f>
        <v/>
      </c>
      <c r="F684" s="523"/>
      <c r="G684" s="522"/>
      <c r="H684" s="5"/>
      <c r="I684" s="5"/>
    </row>
    <row r="685" spans="1:9" hidden="1" x14ac:dyDescent="0.25">
      <c r="A685" s="212" t="str">
        <f t="shared" si="55"/>
        <v/>
      </c>
      <c r="B685" s="180" t="str">
        <f t="shared" si="55"/>
        <v/>
      </c>
      <c r="C685" s="521" t="str">
        <f>IF($F$30="","",'Wniosek 2025 r.'!C685)</f>
        <v/>
      </c>
      <c r="D685" s="522"/>
      <c r="E685" s="521" t="str">
        <f>IF($F$30="","",'Wniosek 2025 r.'!E685)</f>
        <v/>
      </c>
      <c r="F685" s="523"/>
      <c r="G685" s="522"/>
      <c r="H685" s="5"/>
      <c r="I685" s="5"/>
    </row>
    <row r="686" spans="1:9" hidden="1" x14ac:dyDescent="0.25">
      <c r="A686" s="212" t="str">
        <f t="shared" ref="A686:B705" si="56">A100</f>
        <v/>
      </c>
      <c r="B686" s="180" t="str">
        <f t="shared" si="56"/>
        <v/>
      </c>
      <c r="C686" s="521" t="str">
        <f>IF($F$30="","",'Wniosek 2025 r.'!C686)</f>
        <v/>
      </c>
      <c r="D686" s="522"/>
      <c r="E686" s="521" t="str">
        <f>IF($F$30="","",'Wniosek 2025 r.'!E686)</f>
        <v/>
      </c>
      <c r="F686" s="523"/>
      <c r="G686" s="522"/>
      <c r="H686" s="5"/>
      <c r="I686" s="5"/>
    </row>
    <row r="687" spans="1:9" hidden="1" x14ac:dyDescent="0.25">
      <c r="A687" s="212" t="str">
        <f t="shared" si="56"/>
        <v/>
      </c>
      <c r="B687" s="180" t="str">
        <f t="shared" si="56"/>
        <v/>
      </c>
      <c r="C687" s="521" t="str">
        <f>IF($F$30="","",'Wniosek 2025 r.'!C687)</f>
        <v/>
      </c>
      <c r="D687" s="522"/>
      <c r="E687" s="521" t="str">
        <f>IF($F$30="","",'Wniosek 2025 r.'!E687)</f>
        <v/>
      </c>
      <c r="F687" s="523"/>
      <c r="G687" s="522"/>
      <c r="H687" s="5"/>
      <c r="I687" s="5"/>
    </row>
    <row r="688" spans="1:9" hidden="1" x14ac:dyDescent="0.25">
      <c r="A688" s="212" t="str">
        <f t="shared" si="56"/>
        <v/>
      </c>
      <c r="B688" s="180" t="str">
        <f t="shared" si="56"/>
        <v/>
      </c>
      <c r="C688" s="521" t="str">
        <f>IF($F$30="","",'Wniosek 2025 r.'!C688)</f>
        <v/>
      </c>
      <c r="D688" s="522"/>
      <c r="E688" s="521" t="str">
        <f>IF($F$30="","",'Wniosek 2025 r.'!E688)</f>
        <v/>
      </c>
      <c r="F688" s="523"/>
      <c r="G688" s="522"/>
      <c r="H688" s="5"/>
      <c r="I688" s="5"/>
    </row>
    <row r="689" spans="1:9" hidden="1" x14ac:dyDescent="0.25">
      <c r="A689" s="212" t="str">
        <f t="shared" si="56"/>
        <v/>
      </c>
      <c r="B689" s="180" t="str">
        <f t="shared" si="56"/>
        <v/>
      </c>
      <c r="C689" s="521" t="str">
        <f>IF($F$30="","",'Wniosek 2025 r.'!C689)</f>
        <v/>
      </c>
      <c r="D689" s="522"/>
      <c r="E689" s="521" t="str">
        <f>IF($F$30="","",'Wniosek 2025 r.'!E689)</f>
        <v/>
      </c>
      <c r="F689" s="523"/>
      <c r="G689" s="522"/>
      <c r="H689" s="5"/>
      <c r="I689" s="5"/>
    </row>
    <row r="690" spans="1:9" hidden="1" x14ac:dyDescent="0.25">
      <c r="A690" s="212" t="str">
        <f t="shared" si="56"/>
        <v/>
      </c>
      <c r="B690" s="180" t="str">
        <f t="shared" si="56"/>
        <v/>
      </c>
      <c r="C690" s="521" t="str">
        <f>IF($F$30="","",'Wniosek 2025 r.'!C690)</f>
        <v/>
      </c>
      <c r="D690" s="522"/>
      <c r="E690" s="521" t="str">
        <f>IF($F$30="","",'Wniosek 2025 r.'!E690)</f>
        <v/>
      </c>
      <c r="F690" s="523"/>
      <c r="G690" s="522"/>
      <c r="H690" s="5"/>
      <c r="I690" s="5"/>
    </row>
    <row r="691" spans="1:9" hidden="1" x14ac:dyDescent="0.25">
      <c r="A691" s="212" t="str">
        <f t="shared" si="56"/>
        <v/>
      </c>
      <c r="B691" s="180" t="str">
        <f t="shared" si="56"/>
        <v/>
      </c>
      <c r="C691" s="521" t="str">
        <f>IF($F$30="","",'Wniosek 2025 r.'!C691)</f>
        <v/>
      </c>
      <c r="D691" s="522"/>
      <c r="E691" s="521" t="str">
        <f>IF($F$30="","",'Wniosek 2025 r.'!E691)</f>
        <v/>
      </c>
      <c r="F691" s="523"/>
      <c r="G691" s="522"/>
      <c r="H691" s="5"/>
      <c r="I691" s="5"/>
    </row>
    <row r="692" spans="1:9" hidden="1" x14ac:dyDescent="0.25">
      <c r="A692" s="212" t="str">
        <f t="shared" si="56"/>
        <v/>
      </c>
      <c r="B692" s="180" t="str">
        <f t="shared" si="56"/>
        <v/>
      </c>
      <c r="C692" s="521" t="str">
        <f>IF($F$30="","",'Wniosek 2025 r.'!C692)</f>
        <v/>
      </c>
      <c r="D692" s="522"/>
      <c r="E692" s="521" t="str">
        <f>IF($F$30="","",'Wniosek 2025 r.'!E692)</f>
        <v/>
      </c>
      <c r="F692" s="523"/>
      <c r="G692" s="522"/>
      <c r="H692" s="5"/>
      <c r="I692" s="5"/>
    </row>
    <row r="693" spans="1:9" hidden="1" x14ac:dyDescent="0.25">
      <c r="A693" s="212" t="str">
        <f t="shared" si="56"/>
        <v/>
      </c>
      <c r="B693" s="180" t="str">
        <f t="shared" si="56"/>
        <v/>
      </c>
      <c r="C693" s="521" t="str">
        <f>IF($F$30="","",'Wniosek 2025 r.'!C693)</f>
        <v/>
      </c>
      <c r="D693" s="522"/>
      <c r="E693" s="521" t="str">
        <f>IF($F$30="","",'Wniosek 2025 r.'!E693)</f>
        <v/>
      </c>
      <c r="F693" s="523"/>
      <c r="G693" s="522"/>
      <c r="H693" s="5"/>
      <c r="I693" s="5"/>
    </row>
    <row r="694" spans="1:9" hidden="1" x14ac:dyDescent="0.25">
      <c r="A694" s="212" t="str">
        <f t="shared" si="56"/>
        <v/>
      </c>
      <c r="B694" s="180" t="str">
        <f t="shared" si="56"/>
        <v/>
      </c>
      <c r="C694" s="521" t="str">
        <f>IF($F$30="","",'Wniosek 2025 r.'!C694)</f>
        <v/>
      </c>
      <c r="D694" s="522"/>
      <c r="E694" s="521" t="str">
        <f>IF($F$30="","",'Wniosek 2025 r.'!E694)</f>
        <v/>
      </c>
      <c r="F694" s="523"/>
      <c r="G694" s="522"/>
      <c r="H694" s="5"/>
      <c r="I694" s="5"/>
    </row>
    <row r="695" spans="1:9" hidden="1" x14ac:dyDescent="0.25">
      <c r="A695" s="212" t="str">
        <f t="shared" si="56"/>
        <v/>
      </c>
      <c r="B695" s="180" t="str">
        <f t="shared" si="56"/>
        <v/>
      </c>
      <c r="C695" s="521" t="str">
        <f>IF($F$30="","",'Wniosek 2025 r.'!C695)</f>
        <v/>
      </c>
      <c r="D695" s="522"/>
      <c r="E695" s="521" t="str">
        <f>IF($F$30="","",'Wniosek 2025 r.'!E695)</f>
        <v/>
      </c>
      <c r="F695" s="523"/>
      <c r="G695" s="522"/>
      <c r="H695" s="5"/>
      <c r="I695" s="5"/>
    </row>
    <row r="696" spans="1:9" hidden="1" x14ac:dyDescent="0.25">
      <c r="A696" s="212" t="str">
        <f t="shared" si="56"/>
        <v/>
      </c>
      <c r="B696" s="180" t="str">
        <f t="shared" si="56"/>
        <v/>
      </c>
      <c r="C696" s="521" t="str">
        <f>IF($F$30="","",'Wniosek 2025 r.'!C696)</f>
        <v/>
      </c>
      <c r="D696" s="522"/>
      <c r="E696" s="521" t="str">
        <f>IF($F$30="","",'Wniosek 2025 r.'!E696)</f>
        <v/>
      </c>
      <c r="F696" s="523"/>
      <c r="G696" s="522"/>
      <c r="H696" s="5"/>
      <c r="I696" s="5"/>
    </row>
    <row r="697" spans="1:9" hidden="1" x14ac:dyDescent="0.25">
      <c r="A697" s="212" t="str">
        <f t="shared" si="56"/>
        <v/>
      </c>
      <c r="B697" s="180" t="str">
        <f t="shared" si="56"/>
        <v/>
      </c>
      <c r="C697" s="521" t="str">
        <f>IF($F$30="","",'Wniosek 2025 r.'!C697)</f>
        <v/>
      </c>
      <c r="D697" s="522"/>
      <c r="E697" s="521" t="str">
        <f>IF($F$30="","",'Wniosek 2025 r.'!E697)</f>
        <v/>
      </c>
      <c r="F697" s="523"/>
      <c r="G697" s="522"/>
      <c r="H697" s="5"/>
      <c r="I697" s="5"/>
    </row>
    <row r="698" spans="1:9" hidden="1" x14ac:dyDescent="0.25">
      <c r="A698" s="212" t="str">
        <f t="shared" si="56"/>
        <v/>
      </c>
      <c r="B698" s="180" t="str">
        <f t="shared" si="56"/>
        <v/>
      </c>
      <c r="C698" s="521" t="str">
        <f>IF($F$30="","",'Wniosek 2025 r.'!C698)</f>
        <v/>
      </c>
      <c r="D698" s="522"/>
      <c r="E698" s="521" t="str">
        <f>IF($F$30="","",'Wniosek 2025 r.'!E698)</f>
        <v/>
      </c>
      <c r="F698" s="523"/>
      <c r="G698" s="522"/>
      <c r="H698" s="5"/>
      <c r="I698" s="5"/>
    </row>
    <row r="699" spans="1:9" hidden="1" x14ac:dyDescent="0.25">
      <c r="A699" s="212" t="str">
        <f t="shared" si="56"/>
        <v/>
      </c>
      <c r="B699" s="180" t="str">
        <f t="shared" si="56"/>
        <v/>
      </c>
      <c r="C699" s="521" t="str">
        <f>IF($F$30="","",'Wniosek 2025 r.'!C699)</f>
        <v/>
      </c>
      <c r="D699" s="522"/>
      <c r="E699" s="521" t="str">
        <f>IF($F$30="","",'Wniosek 2025 r.'!E699)</f>
        <v/>
      </c>
      <c r="F699" s="523"/>
      <c r="G699" s="522"/>
      <c r="H699" s="5"/>
      <c r="I699" s="5"/>
    </row>
    <row r="700" spans="1:9" hidden="1" x14ac:dyDescent="0.25">
      <c r="A700" s="212" t="str">
        <f t="shared" si="56"/>
        <v/>
      </c>
      <c r="B700" s="180" t="str">
        <f t="shared" si="56"/>
        <v/>
      </c>
      <c r="C700" s="521" t="str">
        <f>IF($F$30="","",'Wniosek 2025 r.'!C700)</f>
        <v/>
      </c>
      <c r="D700" s="522"/>
      <c r="E700" s="521" t="str">
        <f>IF($F$30="","",'Wniosek 2025 r.'!E700)</f>
        <v/>
      </c>
      <c r="F700" s="523"/>
      <c r="G700" s="522"/>
      <c r="H700" s="5"/>
      <c r="I700" s="5"/>
    </row>
    <row r="701" spans="1:9" hidden="1" x14ac:dyDescent="0.25">
      <c r="A701" s="212" t="str">
        <f t="shared" si="56"/>
        <v/>
      </c>
      <c r="B701" s="180" t="str">
        <f t="shared" si="56"/>
        <v/>
      </c>
      <c r="C701" s="521" t="str">
        <f>IF($F$30="","",'Wniosek 2025 r.'!C701)</f>
        <v/>
      </c>
      <c r="D701" s="522"/>
      <c r="E701" s="521" t="str">
        <f>IF($F$30="","",'Wniosek 2025 r.'!E701)</f>
        <v/>
      </c>
      <c r="F701" s="523"/>
      <c r="G701" s="522"/>
      <c r="H701" s="5"/>
      <c r="I701" s="5"/>
    </row>
    <row r="702" spans="1:9" hidden="1" x14ac:dyDescent="0.25">
      <c r="A702" s="212" t="str">
        <f t="shared" si="56"/>
        <v/>
      </c>
      <c r="B702" s="180" t="str">
        <f t="shared" si="56"/>
        <v/>
      </c>
      <c r="C702" s="521" t="str">
        <f>IF($F$30="","",'Wniosek 2025 r.'!C702)</f>
        <v/>
      </c>
      <c r="D702" s="522"/>
      <c r="E702" s="521" t="str">
        <f>IF($F$30="","",'Wniosek 2025 r.'!E702)</f>
        <v/>
      </c>
      <c r="F702" s="523"/>
      <c r="G702" s="522"/>
      <c r="H702" s="5"/>
      <c r="I702" s="5"/>
    </row>
    <row r="703" spans="1:9" hidden="1" x14ac:dyDescent="0.25">
      <c r="A703" s="212" t="str">
        <f t="shared" si="56"/>
        <v/>
      </c>
      <c r="B703" s="180" t="str">
        <f t="shared" si="56"/>
        <v/>
      </c>
      <c r="C703" s="521" t="str">
        <f>IF($F$30="","",'Wniosek 2025 r.'!C703)</f>
        <v/>
      </c>
      <c r="D703" s="522"/>
      <c r="E703" s="521" t="str">
        <f>IF($F$30="","",'Wniosek 2025 r.'!E703)</f>
        <v/>
      </c>
      <c r="F703" s="523"/>
      <c r="G703" s="522"/>
      <c r="H703" s="5"/>
      <c r="I703" s="5"/>
    </row>
    <row r="704" spans="1:9" hidden="1" x14ac:dyDescent="0.25">
      <c r="A704" s="212" t="str">
        <f t="shared" si="56"/>
        <v/>
      </c>
      <c r="B704" s="180" t="str">
        <f t="shared" si="56"/>
        <v/>
      </c>
      <c r="C704" s="521" t="str">
        <f>IF($F$30="","",'Wniosek 2025 r.'!C704)</f>
        <v/>
      </c>
      <c r="D704" s="522"/>
      <c r="E704" s="521" t="str">
        <f>IF($F$30="","",'Wniosek 2025 r.'!E704)</f>
        <v/>
      </c>
      <c r="F704" s="523"/>
      <c r="G704" s="522"/>
      <c r="H704" s="5"/>
      <c r="I704" s="5"/>
    </row>
    <row r="705" spans="1:9" hidden="1" x14ac:dyDescent="0.25">
      <c r="A705" s="212" t="str">
        <f t="shared" si="56"/>
        <v/>
      </c>
      <c r="B705" s="180" t="str">
        <f t="shared" si="56"/>
        <v/>
      </c>
      <c r="C705" s="521" t="str">
        <f>IF($F$30="","",'Wniosek 2025 r.'!C705)</f>
        <v/>
      </c>
      <c r="D705" s="522"/>
      <c r="E705" s="521" t="str">
        <f>IF($F$30="","",'Wniosek 2025 r.'!E705)</f>
        <v/>
      </c>
      <c r="F705" s="523"/>
      <c r="G705" s="522"/>
      <c r="H705" s="5"/>
      <c r="I705" s="5"/>
    </row>
    <row r="706" spans="1:9" hidden="1" x14ac:dyDescent="0.25">
      <c r="A706" s="212" t="str">
        <f t="shared" ref="A706:B713" si="57">A120</f>
        <v/>
      </c>
      <c r="B706" s="180" t="str">
        <f t="shared" si="57"/>
        <v/>
      </c>
      <c r="C706" s="521" t="str">
        <f>IF($F$30="","",'Wniosek 2025 r.'!C706)</f>
        <v/>
      </c>
      <c r="D706" s="522"/>
      <c r="E706" s="521" t="str">
        <f>IF($F$30="","",'Wniosek 2025 r.'!E706)</f>
        <v/>
      </c>
      <c r="F706" s="523"/>
      <c r="G706" s="522"/>
      <c r="H706" s="5"/>
      <c r="I706" s="5"/>
    </row>
    <row r="707" spans="1:9" hidden="1" x14ac:dyDescent="0.25">
      <c r="A707" s="212" t="str">
        <f t="shared" si="57"/>
        <v/>
      </c>
      <c r="B707" s="180" t="str">
        <f t="shared" si="57"/>
        <v/>
      </c>
      <c r="C707" s="521" t="str">
        <f>IF($F$30="","",'Wniosek 2025 r.'!C707)</f>
        <v/>
      </c>
      <c r="D707" s="522"/>
      <c r="E707" s="521" t="str">
        <f>IF($F$30="","",'Wniosek 2025 r.'!E707)</f>
        <v/>
      </c>
      <c r="F707" s="523"/>
      <c r="G707" s="522"/>
      <c r="H707" s="5"/>
      <c r="I707" s="5"/>
    </row>
    <row r="708" spans="1:9" hidden="1" x14ac:dyDescent="0.25">
      <c r="A708" s="212" t="str">
        <f t="shared" si="57"/>
        <v/>
      </c>
      <c r="B708" s="180" t="str">
        <f t="shared" si="57"/>
        <v/>
      </c>
      <c r="C708" s="521" t="str">
        <f>IF($F$30="","",'Wniosek 2025 r.'!C708)</f>
        <v/>
      </c>
      <c r="D708" s="522"/>
      <c r="E708" s="521" t="str">
        <f>IF($F$30="","",'Wniosek 2025 r.'!E708)</f>
        <v/>
      </c>
      <c r="F708" s="523"/>
      <c r="G708" s="522"/>
      <c r="H708" s="5"/>
      <c r="I708" s="5"/>
    </row>
    <row r="709" spans="1:9" hidden="1" x14ac:dyDescent="0.25">
      <c r="A709" s="212" t="str">
        <f t="shared" si="57"/>
        <v/>
      </c>
      <c r="B709" s="180" t="str">
        <f t="shared" si="57"/>
        <v/>
      </c>
      <c r="C709" s="521" t="str">
        <f>IF($F$30="","",'Wniosek 2025 r.'!C709)</f>
        <v/>
      </c>
      <c r="D709" s="522"/>
      <c r="E709" s="521" t="str">
        <f>IF($F$30="","",'Wniosek 2025 r.'!E709)</f>
        <v/>
      </c>
      <c r="F709" s="523"/>
      <c r="G709" s="522"/>
      <c r="H709" s="5"/>
      <c r="I709" s="5"/>
    </row>
    <row r="710" spans="1:9" hidden="1" x14ac:dyDescent="0.25">
      <c r="A710" s="212" t="str">
        <f t="shared" si="57"/>
        <v/>
      </c>
      <c r="B710" s="180" t="str">
        <f t="shared" si="57"/>
        <v/>
      </c>
      <c r="C710" s="521" t="str">
        <f>IF($F$30="","",'Wniosek 2025 r.'!C710)</f>
        <v/>
      </c>
      <c r="D710" s="522"/>
      <c r="E710" s="521" t="str">
        <f>IF($F$30="","",'Wniosek 2025 r.'!E710)</f>
        <v/>
      </c>
      <c r="F710" s="523"/>
      <c r="G710" s="522"/>
      <c r="H710" s="5"/>
      <c r="I710" s="5"/>
    </row>
    <row r="711" spans="1:9" hidden="1" x14ac:dyDescent="0.25">
      <c r="A711" s="212" t="str">
        <f t="shared" si="57"/>
        <v/>
      </c>
      <c r="B711" s="180" t="str">
        <f t="shared" si="57"/>
        <v/>
      </c>
      <c r="C711" s="521" t="str">
        <f>IF($F$30="","",'Wniosek 2025 r.'!C711)</f>
        <v/>
      </c>
      <c r="D711" s="522"/>
      <c r="E711" s="521" t="str">
        <f>IF($F$30="","",'Wniosek 2025 r.'!E711)</f>
        <v/>
      </c>
      <c r="F711" s="523"/>
      <c r="G711" s="522"/>
      <c r="H711" s="5"/>
      <c r="I711" s="5"/>
    </row>
    <row r="712" spans="1:9" hidden="1" x14ac:dyDescent="0.25">
      <c r="A712" s="212" t="str">
        <f t="shared" si="57"/>
        <v/>
      </c>
      <c r="B712" s="180" t="str">
        <f t="shared" si="57"/>
        <v/>
      </c>
      <c r="C712" s="521" t="str">
        <f>IF($F$30="","",'Wniosek 2025 r.'!C712)</f>
        <v/>
      </c>
      <c r="D712" s="522"/>
      <c r="E712" s="521" t="str">
        <f>IF($F$30="","",'Wniosek 2025 r.'!E712)</f>
        <v/>
      </c>
      <c r="F712" s="523"/>
      <c r="G712" s="522"/>
      <c r="H712" s="5"/>
      <c r="I712" s="5"/>
    </row>
    <row r="713" spans="1:9" hidden="1" x14ac:dyDescent="0.25">
      <c r="A713" s="212" t="str">
        <f t="shared" si="57"/>
        <v/>
      </c>
      <c r="B713" s="180" t="str">
        <f t="shared" si="57"/>
        <v/>
      </c>
      <c r="C713" s="521" t="str">
        <f>IF($F$30="","",'Wniosek 2025 r.'!C713)</f>
        <v/>
      </c>
      <c r="D713" s="522"/>
      <c r="E713" s="521" t="str">
        <f>IF($F$30="","",'Wniosek 2025 r.'!E713)</f>
        <v/>
      </c>
      <c r="F713" s="523"/>
      <c r="G713" s="522"/>
      <c r="H713" s="5"/>
      <c r="I713" s="5"/>
    </row>
    <row r="714" spans="1:9" hidden="1" x14ac:dyDescent="0.25">
      <c r="A714" s="212" t="str">
        <f>A128</f>
        <v/>
      </c>
      <c r="B714" s="180" t="str">
        <f t="shared" ref="B714:B735" si="58">B128</f>
        <v/>
      </c>
      <c r="C714" s="521" t="str">
        <f>IF($F$30="","",'Wniosek 2025 r.'!C714)</f>
        <v/>
      </c>
      <c r="D714" s="522"/>
      <c r="E714" s="521" t="str">
        <f>IF($F$30="","",'Wniosek 2025 r.'!E714)</f>
        <v/>
      </c>
      <c r="F714" s="523"/>
      <c r="G714" s="522"/>
      <c r="H714" s="5"/>
      <c r="I714" s="5"/>
    </row>
    <row r="715" spans="1:9" hidden="1" x14ac:dyDescent="0.25">
      <c r="A715" s="212" t="str">
        <f>A129</f>
        <v/>
      </c>
      <c r="B715" s="180" t="str">
        <f t="shared" si="58"/>
        <v/>
      </c>
      <c r="C715" s="521" t="str">
        <f>IF($F$30="","",'Wniosek 2025 r.'!C715)</f>
        <v/>
      </c>
      <c r="D715" s="522"/>
      <c r="E715" s="521" t="str">
        <f>IF($F$30="","",'Wniosek 2025 r.'!E715)</f>
        <v/>
      </c>
      <c r="F715" s="523"/>
      <c r="G715" s="522"/>
      <c r="H715" s="5"/>
      <c r="I715" s="5"/>
    </row>
    <row r="716" spans="1:9" hidden="1" x14ac:dyDescent="0.25">
      <c r="A716" s="273" t="str">
        <f t="shared" ref="A716:A725" si="59">A130</f>
        <v/>
      </c>
      <c r="B716" s="180" t="str">
        <f t="shared" si="58"/>
        <v/>
      </c>
      <c r="C716" s="521" t="str">
        <f>IF($F$30="","",'Wniosek 2025 r.'!C716)</f>
        <v/>
      </c>
      <c r="D716" s="522"/>
      <c r="E716" s="521" t="str">
        <f>IF($F$30="","",'Wniosek 2025 r.'!E716)</f>
        <v/>
      </c>
      <c r="F716" s="523"/>
      <c r="G716" s="522"/>
      <c r="H716" s="5"/>
      <c r="I716" s="5"/>
    </row>
    <row r="717" spans="1:9" hidden="1" x14ac:dyDescent="0.25">
      <c r="A717" s="273" t="str">
        <f t="shared" si="59"/>
        <v/>
      </c>
      <c r="B717" s="180" t="str">
        <f t="shared" si="58"/>
        <v/>
      </c>
      <c r="C717" s="521" t="str">
        <f>IF($F$30="","",'Wniosek 2025 r.'!C717)</f>
        <v/>
      </c>
      <c r="D717" s="522"/>
      <c r="E717" s="521" t="str">
        <f>IF($F$30="","",'Wniosek 2025 r.'!E717)</f>
        <v/>
      </c>
      <c r="F717" s="523"/>
      <c r="G717" s="522"/>
      <c r="H717" s="5"/>
      <c r="I717" s="5"/>
    </row>
    <row r="718" spans="1:9" hidden="1" x14ac:dyDescent="0.25">
      <c r="A718" s="273" t="str">
        <f t="shared" si="59"/>
        <v/>
      </c>
      <c r="B718" s="180" t="str">
        <f t="shared" si="58"/>
        <v/>
      </c>
      <c r="C718" s="521" t="str">
        <f>IF($F$30="","",'Wniosek 2025 r.'!C718)</f>
        <v/>
      </c>
      <c r="D718" s="522"/>
      <c r="E718" s="521" t="str">
        <f>IF($F$30="","",'Wniosek 2025 r.'!E718)</f>
        <v/>
      </c>
      <c r="F718" s="523"/>
      <c r="G718" s="522"/>
      <c r="H718" s="5"/>
      <c r="I718" s="5"/>
    </row>
    <row r="719" spans="1:9" hidden="1" x14ac:dyDescent="0.25">
      <c r="A719" s="273" t="str">
        <f t="shared" si="59"/>
        <v/>
      </c>
      <c r="B719" s="180" t="str">
        <f t="shared" si="58"/>
        <v/>
      </c>
      <c r="C719" s="521" t="str">
        <f>IF($F$30="","",'Wniosek 2025 r.'!C719)</f>
        <v/>
      </c>
      <c r="D719" s="522"/>
      <c r="E719" s="521" t="str">
        <f>IF($F$30="","",'Wniosek 2025 r.'!E719)</f>
        <v/>
      </c>
      <c r="F719" s="523"/>
      <c r="G719" s="522"/>
      <c r="H719" s="5"/>
      <c r="I719" s="5"/>
    </row>
    <row r="720" spans="1:9" hidden="1" x14ac:dyDescent="0.25">
      <c r="A720" s="273" t="str">
        <f t="shared" si="59"/>
        <v/>
      </c>
      <c r="B720" s="180" t="str">
        <f t="shared" si="58"/>
        <v/>
      </c>
      <c r="C720" s="521" t="str">
        <f>IF($F$30="","",'Wniosek 2025 r.'!C720)</f>
        <v/>
      </c>
      <c r="D720" s="522"/>
      <c r="E720" s="521" t="str">
        <f>IF($F$30="","",'Wniosek 2025 r.'!E720)</f>
        <v/>
      </c>
      <c r="F720" s="523"/>
      <c r="G720" s="522"/>
      <c r="H720" s="5"/>
      <c r="I720" s="5"/>
    </row>
    <row r="721" spans="1:9" hidden="1" x14ac:dyDescent="0.25">
      <c r="A721" s="273" t="str">
        <f t="shared" si="59"/>
        <v/>
      </c>
      <c r="B721" s="180" t="str">
        <f t="shared" si="58"/>
        <v/>
      </c>
      <c r="C721" s="521" t="str">
        <f>IF($F$30="","",'Wniosek 2025 r.'!C721)</f>
        <v/>
      </c>
      <c r="D721" s="522"/>
      <c r="E721" s="521" t="str">
        <f>IF($F$30="","",'Wniosek 2025 r.'!E721)</f>
        <v/>
      </c>
      <c r="F721" s="523"/>
      <c r="G721" s="522"/>
      <c r="H721" s="5"/>
      <c r="I721" s="5"/>
    </row>
    <row r="722" spans="1:9" hidden="1" x14ac:dyDescent="0.25">
      <c r="A722" s="273" t="str">
        <f t="shared" si="59"/>
        <v/>
      </c>
      <c r="B722" s="180" t="str">
        <f t="shared" si="58"/>
        <v/>
      </c>
      <c r="C722" s="521" t="str">
        <f>IF($F$30="","",'Wniosek 2025 r.'!C722)</f>
        <v/>
      </c>
      <c r="D722" s="522"/>
      <c r="E722" s="521" t="str">
        <f>IF($F$30="","",'Wniosek 2025 r.'!E722)</f>
        <v/>
      </c>
      <c r="F722" s="523"/>
      <c r="G722" s="522"/>
      <c r="H722" s="5"/>
      <c r="I722" s="5"/>
    </row>
    <row r="723" spans="1:9" hidden="1" x14ac:dyDescent="0.25">
      <c r="A723" s="273" t="str">
        <f t="shared" si="59"/>
        <v/>
      </c>
      <c r="B723" s="180" t="str">
        <f t="shared" si="58"/>
        <v/>
      </c>
      <c r="C723" s="521" t="str">
        <f>IF($F$30="","",'Wniosek 2025 r.'!C723)</f>
        <v/>
      </c>
      <c r="D723" s="522"/>
      <c r="E723" s="521" t="str">
        <f>IF($F$30="","",'Wniosek 2025 r.'!E723)</f>
        <v/>
      </c>
      <c r="F723" s="523"/>
      <c r="G723" s="522"/>
      <c r="H723" s="5"/>
      <c r="I723" s="5"/>
    </row>
    <row r="724" spans="1:9" hidden="1" x14ac:dyDescent="0.25">
      <c r="A724" s="273" t="str">
        <f t="shared" si="59"/>
        <v/>
      </c>
      <c r="B724" s="180" t="str">
        <f t="shared" si="58"/>
        <v/>
      </c>
      <c r="C724" s="521" t="str">
        <f>IF($F$30="","",'Wniosek 2025 r.'!C724)</f>
        <v/>
      </c>
      <c r="D724" s="522"/>
      <c r="E724" s="521" t="str">
        <f>IF($F$30="","",'Wniosek 2025 r.'!E724)</f>
        <v/>
      </c>
      <c r="F724" s="523"/>
      <c r="G724" s="522"/>
      <c r="H724" s="5"/>
      <c r="I724" s="5"/>
    </row>
    <row r="725" spans="1:9" hidden="1" x14ac:dyDescent="0.25">
      <c r="A725" s="273" t="str">
        <f t="shared" si="59"/>
        <v/>
      </c>
      <c r="B725" s="180" t="str">
        <f t="shared" si="58"/>
        <v/>
      </c>
      <c r="C725" s="521" t="str">
        <f>IF($F$30="","",'Wniosek 2025 r.'!C725)</f>
        <v/>
      </c>
      <c r="D725" s="522"/>
      <c r="E725" s="521" t="str">
        <f>IF($F$30="","",'Wniosek 2025 r.'!E725)</f>
        <v/>
      </c>
      <c r="F725" s="523"/>
      <c r="G725" s="522"/>
      <c r="H725" s="5"/>
      <c r="I725" s="5"/>
    </row>
    <row r="726" spans="1:9" hidden="1" x14ac:dyDescent="0.25">
      <c r="A726" s="212" t="str">
        <f t="shared" ref="A726:A735" si="60">A140</f>
        <v/>
      </c>
      <c r="B726" s="180" t="str">
        <f t="shared" si="58"/>
        <v/>
      </c>
      <c r="C726" s="521" t="str">
        <f>IF($F$30="","",'Wniosek 2025 r.'!C726)</f>
        <v/>
      </c>
      <c r="D726" s="522"/>
      <c r="E726" s="521" t="str">
        <f>IF($F$30="","",'Wniosek 2025 r.'!E726)</f>
        <v/>
      </c>
      <c r="F726" s="523"/>
      <c r="G726" s="522"/>
      <c r="H726" s="5"/>
      <c r="I726" s="5"/>
    </row>
    <row r="727" spans="1:9" hidden="1" x14ac:dyDescent="0.25">
      <c r="A727" s="212" t="str">
        <f t="shared" si="60"/>
        <v/>
      </c>
      <c r="B727" s="180" t="str">
        <f t="shared" si="58"/>
        <v/>
      </c>
      <c r="C727" s="521" t="str">
        <f>IF($F$30="","",'Wniosek 2025 r.'!C727)</f>
        <v/>
      </c>
      <c r="D727" s="522"/>
      <c r="E727" s="521" t="str">
        <f>IF($F$30="","",'Wniosek 2025 r.'!E727)</f>
        <v/>
      </c>
      <c r="F727" s="523"/>
      <c r="G727" s="522"/>
      <c r="H727" s="5"/>
      <c r="I727" s="5"/>
    </row>
    <row r="728" spans="1:9" hidden="1" x14ac:dyDescent="0.25">
      <c r="A728" s="212" t="str">
        <f t="shared" si="60"/>
        <v/>
      </c>
      <c r="B728" s="180" t="str">
        <f t="shared" si="58"/>
        <v/>
      </c>
      <c r="C728" s="521" t="str">
        <f>IF($F$30="","",'Wniosek 2025 r.'!C728)</f>
        <v/>
      </c>
      <c r="D728" s="522"/>
      <c r="E728" s="521" t="str">
        <f>IF($F$30="","",'Wniosek 2025 r.'!E728)</f>
        <v/>
      </c>
      <c r="F728" s="523"/>
      <c r="G728" s="522"/>
      <c r="H728" s="5"/>
      <c r="I728" s="5"/>
    </row>
    <row r="729" spans="1:9" hidden="1" x14ac:dyDescent="0.25">
      <c r="A729" s="212" t="str">
        <f t="shared" si="60"/>
        <v/>
      </c>
      <c r="B729" s="180" t="str">
        <f t="shared" si="58"/>
        <v/>
      </c>
      <c r="C729" s="521" t="str">
        <f>IF($F$30="","",'Wniosek 2025 r.'!C729)</f>
        <v/>
      </c>
      <c r="D729" s="522"/>
      <c r="E729" s="521" t="str">
        <f>IF($F$30="","",'Wniosek 2025 r.'!E729)</f>
        <v/>
      </c>
      <c r="F729" s="523"/>
      <c r="G729" s="522"/>
      <c r="H729" s="5"/>
      <c r="I729" s="5"/>
    </row>
    <row r="730" spans="1:9" hidden="1" x14ac:dyDescent="0.25">
      <c r="A730" s="212" t="str">
        <f t="shared" si="60"/>
        <v/>
      </c>
      <c r="B730" s="180" t="str">
        <f t="shared" si="58"/>
        <v/>
      </c>
      <c r="C730" s="521" t="str">
        <f>IF($F$30="","",'Wniosek 2025 r.'!C730)</f>
        <v/>
      </c>
      <c r="D730" s="522"/>
      <c r="E730" s="521" t="str">
        <f>IF($F$30="","",'Wniosek 2025 r.'!E730)</f>
        <v/>
      </c>
      <c r="F730" s="523"/>
      <c r="G730" s="522"/>
      <c r="H730" s="5"/>
      <c r="I730" s="5"/>
    </row>
    <row r="731" spans="1:9" hidden="1" x14ac:dyDescent="0.25">
      <c r="A731" s="212" t="str">
        <f t="shared" si="60"/>
        <v/>
      </c>
      <c r="B731" s="180" t="str">
        <f t="shared" si="58"/>
        <v/>
      </c>
      <c r="C731" s="521" t="str">
        <f>IF($F$30="","",'Wniosek 2025 r.'!C731)</f>
        <v/>
      </c>
      <c r="D731" s="522"/>
      <c r="E731" s="521" t="str">
        <f>IF($F$30="","",'Wniosek 2025 r.'!E731)</f>
        <v/>
      </c>
      <c r="F731" s="523"/>
      <c r="G731" s="522"/>
      <c r="H731" s="5"/>
      <c r="I731" s="5"/>
    </row>
    <row r="732" spans="1:9" hidden="1" x14ac:dyDescent="0.25">
      <c r="A732" s="212" t="str">
        <f t="shared" si="60"/>
        <v/>
      </c>
      <c r="B732" s="180" t="str">
        <f t="shared" si="58"/>
        <v/>
      </c>
      <c r="C732" s="521" t="str">
        <f>IF($F$30="","",'Wniosek 2025 r.'!C732)</f>
        <v/>
      </c>
      <c r="D732" s="522"/>
      <c r="E732" s="521" t="str">
        <f>IF($F$30="","",'Wniosek 2025 r.'!E732)</f>
        <v/>
      </c>
      <c r="F732" s="523"/>
      <c r="G732" s="522"/>
      <c r="H732" s="5"/>
      <c r="I732" s="5"/>
    </row>
    <row r="733" spans="1:9" hidden="1" x14ac:dyDescent="0.25">
      <c r="A733" s="212" t="str">
        <f t="shared" si="60"/>
        <v/>
      </c>
      <c r="B733" s="180" t="str">
        <f t="shared" si="58"/>
        <v/>
      </c>
      <c r="C733" s="521" t="str">
        <f>IF($F$30="","",'Wniosek 2025 r.'!C733)</f>
        <v/>
      </c>
      <c r="D733" s="522"/>
      <c r="E733" s="521" t="str">
        <f>IF($F$30="","",'Wniosek 2025 r.'!E733)</f>
        <v/>
      </c>
      <c r="F733" s="523"/>
      <c r="G733" s="522"/>
      <c r="H733" s="5"/>
      <c r="I733" s="5"/>
    </row>
    <row r="734" spans="1:9" hidden="1" x14ac:dyDescent="0.25">
      <c r="A734" s="212" t="str">
        <f t="shared" si="60"/>
        <v/>
      </c>
      <c r="B734" s="180" t="str">
        <f t="shared" si="58"/>
        <v/>
      </c>
      <c r="C734" s="521" t="str">
        <f>IF($F$30="","",'Wniosek 2025 r.'!C734)</f>
        <v/>
      </c>
      <c r="D734" s="522"/>
      <c r="E734" s="521" t="str">
        <f>IF($F$30="","",'Wniosek 2025 r.'!E734)</f>
        <v/>
      </c>
      <c r="F734" s="523"/>
      <c r="G734" s="522"/>
      <c r="H734" s="5"/>
      <c r="I734" s="5"/>
    </row>
    <row r="735" spans="1:9" hidden="1" x14ac:dyDescent="0.25">
      <c r="A735" s="212" t="str">
        <f t="shared" si="60"/>
        <v/>
      </c>
      <c r="B735" s="180" t="str">
        <f t="shared" si="58"/>
        <v/>
      </c>
      <c r="C735" s="521" t="str">
        <f>IF($F$30="","",'Wniosek 2025 r.'!C735)</f>
        <v/>
      </c>
      <c r="D735" s="522"/>
      <c r="E735" s="521" t="str">
        <f>IF($F$30="","",'Wniosek 2025 r.'!E735)</f>
        <v/>
      </c>
      <c r="F735" s="523"/>
      <c r="G735" s="522"/>
      <c r="H735" s="5"/>
      <c r="I735" s="5"/>
    </row>
    <row r="736" spans="1:9" x14ac:dyDescent="0.25">
      <c r="A736" s="381" t="s">
        <v>32</v>
      </c>
      <c r="B736" s="382"/>
      <c r="C736" s="524">
        <f>SUM(C626:D735)</f>
        <v>0</v>
      </c>
      <c r="D736" s="524"/>
      <c r="E736" s="524">
        <f>SUM(E626:G735)</f>
        <v>0</v>
      </c>
      <c r="F736" s="524"/>
      <c r="G736" s="524"/>
      <c r="H736" s="5"/>
      <c r="I736" s="5"/>
    </row>
    <row r="737" spans="1:9" x14ac:dyDescent="0.25">
      <c r="A737" s="5"/>
      <c r="B737" s="5"/>
      <c r="C737" s="5"/>
      <c r="D737" s="5"/>
      <c r="E737" s="5"/>
      <c r="F737" s="5"/>
      <c r="G737" s="5"/>
      <c r="H737" s="5"/>
      <c r="I737" s="5"/>
    </row>
    <row r="738" spans="1:9" x14ac:dyDescent="0.25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57" customHeight="1" x14ac:dyDescent="0.25">
      <c r="A739" s="526" t="s">
        <v>1979</v>
      </c>
      <c r="B739" s="526"/>
      <c r="C739" s="526"/>
      <c r="D739" s="526"/>
      <c r="E739" s="526"/>
      <c r="F739" s="526"/>
      <c r="G739" s="526"/>
      <c r="H739" s="526"/>
      <c r="I739" s="526"/>
    </row>
    <row r="740" spans="1:9" ht="60" x14ac:dyDescent="0.25">
      <c r="A740" s="272" t="s">
        <v>39</v>
      </c>
      <c r="B740" s="272" t="s">
        <v>26</v>
      </c>
      <c r="C740" s="271" t="s">
        <v>51</v>
      </c>
      <c r="D740" s="401" t="s">
        <v>2444</v>
      </c>
      <c r="E740" s="379"/>
      <c r="F740" s="379"/>
      <c r="G740" s="401" t="s">
        <v>2445</v>
      </c>
      <c r="H740" s="379"/>
      <c r="I740" s="379"/>
    </row>
    <row r="741" spans="1:9" hidden="1" x14ac:dyDescent="0.25">
      <c r="A741" s="273" t="str">
        <f t="shared" ref="A741:A772" si="61">A40</f>
        <v/>
      </c>
      <c r="B741" s="180" t="str">
        <f t="shared" ref="B741:B772" si="62">B626</f>
        <v/>
      </c>
      <c r="C741" s="277" t="str">
        <f>IF(OR($F$30="",'Wniosek 2025 r.'!C741="",'Wniosek 2025 r.'!C741=0),"",'Wniosek 2025 r.'!C741)</f>
        <v/>
      </c>
      <c r="D741" s="484" t="str">
        <f>IF(OR($F$30="",'Wniosek 2025 r.'!D741="",'Wniosek 2025 r.'!D741=0),"",'Wniosek 2025 r.'!D741)</f>
        <v/>
      </c>
      <c r="E741" s="484"/>
      <c r="F741" s="484"/>
      <c r="G741" s="485" t="str">
        <f>IF(OR($F$30="",'Wniosek 2025 r.'!G741="",'Wniosek 2025 r.'!G741=0),"",'Wniosek 2025 r.'!G741)</f>
        <v/>
      </c>
      <c r="H741" s="485"/>
      <c r="I741" s="485"/>
    </row>
    <row r="742" spans="1:9" hidden="1" x14ac:dyDescent="0.25">
      <c r="A742" s="273" t="str">
        <f t="shared" si="61"/>
        <v/>
      </c>
      <c r="B742" s="180" t="str">
        <f t="shared" si="62"/>
        <v/>
      </c>
      <c r="C742" s="277" t="str">
        <f>IF(OR($F$30="",'Wniosek 2025 r.'!C742="",'Wniosek 2025 r.'!C742=0),"",'Wniosek 2025 r.'!C742)</f>
        <v/>
      </c>
      <c r="D742" s="484" t="str">
        <f>IF(OR($F$30="",'Wniosek 2025 r.'!D742="",'Wniosek 2025 r.'!D742=0),"",'Wniosek 2025 r.'!D742)</f>
        <v/>
      </c>
      <c r="E742" s="484"/>
      <c r="F742" s="484"/>
      <c r="G742" s="485" t="str">
        <f>IF(OR($F$30="",'Wniosek 2025 r.'!G742="",'Wniosek 2025 r.'!G742=0),"",'Wniosek 2025 r.'!G742)</f>
        <v/>
      </c>
      <c r="H742" s="485"/>
      <c r="I742" s="485"/>
    </row>
    <row r="743" spans="1:9" hidden="1" x14ac:dyDescent="0.25">
      <c r="A743" s="273" t="str">
        <f t="shared" si="61"/>
        <v/>
      </c>
      <c r="B743" s="180" t="str">
        <f t="shared" si="62"/>
        <v/>
      </c>
      <c r="C743" s="277" t="str">
        <f>IF(OR($F$30="",'Wniosek 2025 r.'!C743="",'Wniosek 2025 r.'!C743=0),"",'Wniosek 2025 r.'!C743)</f>
        <v/>
      </c>
      <c r="D743" s="484" t="str">
        <f>IF(OR($F$30="",'Wniosek 2025 r.'!D743="",'Wniosek 2025 r.'!D743=0),"",'Wniosek 2025 r.'!D743)</f>
        <v/>
      </c>
      <c r="E743" s="484"/>
      <c r="F743" s="484"/>
      <c r="G743" s="485" t="str">
        <f>IF(OR($F$30="",'Wniosek 2025 r.'!G743="",'Wniosek 2025 r.'!G743=0),"",'Wniosek 2025 r.'!G743)</f>
        <v/>
      </c>
      <c r="H743" s="485"/>
      <c r="I743" s="485"/>
    </row>
    <row r="744" spans="1:9" hidden="1" x14ac:dyDescent="0.25">
      <c r="A744" s="273" t="str">
        <f t="shared" si="61"/>
        <v/>
      </c>
      <c r="B744" s="180" t="str">
        <f t="shared" si="62"/>
        <v/>
      </c>
      <c r="C744" s="277" t="str">
        <f>IF(OR($F$30="",'Wniosek 2025 r.'!C744="",'Wniosek 2025 r.'!C744=0),"",'Wniosek 2025 r.'!C744)</f>
        <v/>
      </c>
      <c r="D744" s="484" t="str">
        <f>IF(OR($F$30="",'Wniosek 2025 r.'!D744="",'Wniosek 2025 r.'!D744=0),"",'Wniosek 2025 r.'!D744)</f>
        <v/>
      </c>
      <c r="E744" s="484"/>
      <c r="F744" s="484"/>
      <c r="G744" s="485" t="str">
        <f>IF(OR($F$30="",'Wniosek 2025 r.'!G744="",'Wniosek 2025 r.'!G744=0),"",'Wniosek 2025 r.'!G744)</f>
        <v/>
      </c>
      <c r="H744" s="485"/>
      <c r="I744" s="485"/>
    </row>
    <row r="745" spans="1:9" hidden="1" x14ac:dyDescent="0.25">
      <c r="A745" s="273" t="str">
        <f t="shared" si="61"/>
        <v/>
      </c>
      <c r="B745" s="180" t="str">
        <f t="shared" si="62"/>
        <v/>
      </c>
      <c r="C745" s="277" t="str">
        <f>IF(OR($F$30="",'Wniosek 2025 r.'!C745="",'Wniosek 2025 r.'!C745=0),"",'Wniosek 2025 r.'!C745)</f>
        <v/>
      </c>
      <c r="D745" s="484" t="str">
        <f>IF(OR($F$30="",'Wniosek 2025 r.'!D745="",'Wniosek 2025 r.'!D745=0),"",'Wniosek 2025 r.'!D745)</f>
        <v/>
      </c>
      <c r="E745" s="484"/>
      <c r="F745" s="484"/>
      <c r="G745" s="485" t="str">
        <f>IF(OR($F$30="",'Wniosek 2025 r.'!G745="",'Wniosek 2025 r.'!G745=0),"",'Wniosek 2025 r.'!G745)</f>
        <v/>
      </c>
      <c r="H745" s="485"/>
      <c r="I745" s="485"/>
    </row>
    <row r="746" spans="1:9" hidden="1" x14ac:dyDescent="0.25">
      <c r="A746" s="273" t="str">
        <f t="shared" si="61"/>
        <v/>
      </c>
      <c r="B746" s="180" t="str">
        <f t="shared" si="62"/>
        <v/>
      </c>
      <c r="C746" s="277" t="str">
        <f>IF(OR($F$30="",'Wniosek 2025 r.'!C746="",'Wniosek 2025 r.'!C746=0),"",'Wniosek 2025 r.'!C746)</f>
        <v/>
      </c>
      <c r="D746" s="484" t="str">
        <f>IF(OR($F$30="",'Wniosek 2025 r.'!D746="",'Wniosek 2025 r.'!D746=0),"",'Wniosek 2025 r.'!D746)</f>
        <v/>
      </c>
      <c r="E746" s="484"/>
      <c r="F746" s="484"/>
      <c r="G746" s="485" t="str">
        <f>IF(OR($F$30="",'Wniosek 2025 r.'!G746="",'Wniosek 2025 r.'!G746=0),"",'Wniosek 2025 r.'!G746)</f>
        <v/>
      </c>
      <c r="H746" s="485"/>
      <c r="I746" s="485"/>
    </row>
    <row r="747" spans="1:9" hidden="1" x14ac:dyDescent="0.25">
      <c r="A747" s="273" t="str">
        <f t="shared" si="61"/>
        <v/>
      </c>
      <c r="B747" s="180" t="str">
        <f t="shared" si="62"/>
        <v/>
      </c>
      <c r="C747" s="277" t="str">
        <f>IF(OR($F$30="",'Wniosek 2025 r.'!C747="",'Wniosek 2025 r.'!C747=0),"",'Wniosek 2025 r.'!C747)</f>
        <v/>
      </c>
      <c r="D747" s="484" t="str">
        <f>IF(OR($F$30="",'Wniosek 2025 r.'!D747="",'Wniosek 2025 r.'!D747=0),"",'Wniosek 2025 r.'!D747)</f>
        <v/>
      </c>
      <c r="E747" s="484"/>
      <c r="F747" s="484"/>
      <c r="G747" s="485" t="str">
        <f>IF(OR($F$30="",'Wniosek 2025 r.'!G747="",'Wniosek 2025 r.'!G747=0),"",'Wniosek 2025 r.'!G747)</f>
        <v/>
      </c>
      <c r="H747" s="485"/>
      <c r="I747" s="485"/>
    </row>
    <row r="748" spans="1:9" hidden="1" x14ac:dyDescent="0.25">
      <c r="A748" s="273" t="str">
        <f t="shared" si="61"/>
        <v/>
      </c>
      <c r="B748" s="180" t="str">
        <f t="shared" si="62"/>
        <v/>
      </c>
      <c r="C748" s="277" t="str">
        <f>IF(OR($F$30="",'Wniosek 2025 r.'!C748="",'Wniosek 2025 r.'!C748=0),"",'Wniosek 2025 r.'!C748)</f>
        <v/>
      </c>
      <c r="D748" s="484" t="str">
        <f>IF(OR($F$30="",'Wniosek 2025 r.'!D748="",'Wniosek 2025 r.'!D748=0),"",'Wniosek 2025 r.'!D748)</f>
        <v/>
      </c>
      <c r="E748" s="484"/>
      <c r="F748" s="484"/>
      <c r="G748" s="485" t="str">
        <f>IF(OR($F$30="",'Wniosek 2025 r.'!G748="",'Wniosek 2025 r.'!G748=0),"",'Wniosek 2025 r.'!G748)</f>
        <v/>
      </c>
      <c r="H748" s="485"/>
      <c r="I748" s="485"/>
    </row>
    <row r="749" spans="1:9" hidden="1" x14ac:dyDescent="0.25">
      <c r="A749" s="273" t="str">
        <f t="shared" si="61"/>
        <v/>
      </c>
      <c r="B749" s="180" t="str">
        <f t="shared" si="62"/>
        <v/>
      </c>
      <c r="C749" s="277" t="str">
        <f>IF(OR($F$30="",'Wniosek 2025 r.'!C749="",'Wniosek 2025 r.'!C749=0),"",'Wniosek 2025 r.'!C749)</f>
        <v/>
      </c>
      <c r="D749" s="484" t="str">
        <f>IF(OR($F$30="",'Wniosek 2025 r.'!D749="",'Wniosek 2025 r.'!D749=0),"",'Wniosek 2025 r.'!D749)</f>
        <v/>
      </c>
      <c r="E749" s="484"/>
      <c r="F749" s="484"/>
      <c r="G749" s="485" t="str">
        <f>IF(OR($F$30="",'Wniosek 2025 r.'!G749="",'Wniosek 2025 r.'!G749=0),"",'Wniosek 2025 r.'!G749)</f>
        <v/>
      </c>
      <c r="H749" s="485"/>
      <c r="I749" s="485"/>
    </row>
    <row r="750" spans="1:9" hidden="1" x14ac:dyDescent="0.25">
      <c r="A750" s="273" t="str">
        <f t="shared" si="61"/>
        <v/>
      </c>
      <c r="B750" s="180" t="str">
        <f t="shared" si="62"/>
        <v/>
      </c>
      <c r="C750" s="277" t="str">
        <f>IF(OR($F$30="",'Wniosek 2025 r.'!C750="",'Wniosek 2025 r.'!C750=0),"",'Wniosek 2025 r.'!C750)</f>
        <v/>
      </c>
      <c r="D750" s="484" t="str">
        <f>IF(OR($F$30="",'Wniosek 2025 r.'!D750="",'Wniosek 2025 r.'!D750=0),"",'Wniosek 2025 r.'!D750)</f>
        <v/>
      </c>
      <c r="E750" s="484"/>
      <c r="F750" s="484"/>
      <c r="G750" s="485" t="str">
        <f>IF(OR($F$30="",'Wniosek 2025 r.'!G750="",'Wniosek 2025 r.'!G750=0),"",'Wniosek 2025 r.'!G750)</f>
        <v/>
      </c>
      <c r="H750" s="485"/>
      <c r="I750" s="485"/>
    </row>
    <row r="751" spans="1:9" hidden="1" x14ac:dyDescent="0.25">
      <c r="A751" s="273" t="str">
        <f t="shared" si="61"/>
        <v/>
      </c>
      <c r="B751" s="180" t="str">
        <f t="shared" si="62"/>
        <v/>
      </c>
      <c r="C751" s="277" t="str">
        <f>IF(OR($F$30="",'Wniosek 2025 r.'!C751="",'Wniosek 2025 r.'!C751=0),"",'Wniosek 2025 r.'!C751)</f>
        <v/>
      </c>
      <c r="D751" s="484" t="str">
        <f>IF(OR($F$30="",'Wniosek 2025 r.'!D751="",'Wniosek 2025 r.'!D751=0),"",'Wniosek 2025 r.'!D751)</f>
        <v/>
      </c>
      <c r="E751" s="484"/>
      <c r="F751" s="484"/>
      <c r="G751" s="485" t="str">
        <f>IF(OR($F$30="",'Wniosek 2025 r.'!G751="",'Wniosek 2025 r.'!G751=0),"",'Wniosek 2025 r.'!G751)</f>
        <v/>
      </c>
      <c r="H751" s="485"/>
      <c r="I751" s="485"/>
    </row>
    <row r="752" spans="1:9" hidden="1" x14ac:dyDescent="0.25">
      <c r="A752" s="273" t="str">
        <f t="shared" si="61"/>
        <v/>
      </c>
      <c r="B752" s="180" t="str">
        <f t="shared" si="62"/>
        <v/>
      </c>
      <c r="C752" s="277" t="str">
        <f>IF(OR($F$30="",'Wniosek 2025 r.'!C752="",'Wniosek 2025 r.'!C752=0),"",'Wniosek 2025 r.'!C752)</f>
        <v/>
      </c>
      <c r="D752" s="484" t="str">
        <f>IF(OR($F$30="",'Wniosek 2025 r.'!D752="",'Wniosek 2025 r.'!D752=0),"",'Wniosek 2025 r.'!D752)</f>
        <v/>
      </c>
      <c r="E752" s="484"/>
      <c r="F752" s="484"/>
      <c r="G752" s="485" t="str">
        <f>IF(OR($F$30="",'Wniosek 2025 r.'!G752="",'Wniosek 2025 r.'!G752=0),"",'Wniosek 2025 r.'!G752)</f>
        <v/>
      </c>
      <c r="H752" s="485"/>
      <c r="I752" s="485"/>
    </row>
    <row r="753" spans="1:9" hidden="1" x14ac:dyDescent="0.25">
      <c r="A753" s="273" t="str">
        <f t="shared" si="61"/>
        <v/>
      </c>
      <c r="B753" s="180" t="str">
        <f t="shared" si="62"/>
        <v/>
      </c>
      <c r="C753" s="277" t="str">
        <f>IF(OR($F$30="",'Wniosek 2025 r.'!C753="",'Wniosek 2025 r.'!C753=0),"",'Wniosek 2025 r.'!C753)</f>
        <v/>
      </c>
      <c r="D753" s="484" t="str">
        <f>IF(OR($F$30="",'Wniosek 2025 r.'!D753="",'Wniosek 2025 r.'!D753=0),"",'Wniosek 2025 r.'!D753)</f>
        <v/>
      </c>
      <c r="E753" s="484"/>
      <c r="F753" s="484"/>
      <c r="G753" s="485" t="str">
        <f>IF(OR($F$30="",'Wniosek 2025 r.'!G753="",'Wniosek 2025 r.'!G753=0),"",'Wniosek 2025 r.'!G753)</f>
        <v/>
      </c>
      <c r="H753" s="485"/>
      <c r="I753" s="485"/>
    </row>
    <row r="754" spans="1:9" hidden="1" x14ac:dyDescent="0.25">
      <c r="A754" s="273" t="str">
        <f t="shared" si="61"/>
        <v/>
      </c>
      <c r="B754" s="180" t="str">
        <f t="shared" si="62"/>
        <v/>
      </c>
      <c r="C754" s="277" t="str">
        <f>IF(OR($F$30="",'Wniosek 2025 r.'!C754="",'Wniosek 2025 r.'!C754=0),"",'Wniosek 2025 r.'!C754)</f>
        <v/>
      </c>
      <c r="D754" s="484" t="str">
        <f>IF(OR($F$30="",'Wniosek 2025 r.'!D754="",'Wniosek 2025 r.'!D754=0),"",'Wniosek 2025 r.'!D754)</f>
        <v/>
      </c>
      <c r="E754" s="484"/>
      <c r="F754" s="484"/>
      <c r="G754" s="485" t="str">
        <f>IF(OR($F$30="",'Wniosek 2025 r.'!G754="",'Wniosek 2025 r.'!G754=0),"",'Wniosek 2025 r.'!G754)</f>
        <v/>
      </c>
      <c r="H754" s="485"/>
      <c r="I754" s="485"/>
    </row>
    <row r="755" spans="1:9" hidden="1" x14ac:dyDescent="0.25">
      <c r="A755" s="273" t="str">
        <f t="shared" si="61"/>
        <v/>
      </c>
      <c r="B755" s="180" t="str">
        <f t="shared" si="62"/>
        <v/>
      </c>
      <c r="C755" s="277" t="str">
        <f>IF(OR($F$30="",'Wniosek 2025 r.'!C755="",'Wniosek 2025 r.'!C755=0),"",'Wniosek 2025 r.'!C755)</f>
        <v/>
      </c>
      <c r="D755" s="484" t="str">
        <f>IF(OR($F$30="",'Wniosek 2025 r.'!D755="",'Wniosek 2025 r.'!D755=0),"",'Wniosek 2025 r.'!D755)</f>
        <v/>
      </c>
      <c r="E755" s="484"/>
      <c r="F755" s="484"/>
      <c r="G755" s="485" t="str">
        <f>IF(OR($F$30="",'Wniosek 2025 r.'!G755="",'Wniosek 2025 r.'!G755=0),"",'Wniosek 2025 r.'!G755)</f>
        <v/>
      </c>
      <c r="H755" s="485"/>
      <c r="I755" s="485"/>
    </row>
    <row r="756" spans="1:9" hidden="1" x14ac:dyDescent="0.25">
      <c r="A756" s="273" t="str">
        <f t="shared" si="61"/>
        <v/>
      </c>
      <c r="B756" s="180" t="str">
        <f t="shared" si="62"/>
        <v/>
      </c>
      <c r="C756" s="277" t="str">
        <f>IF(OR($F$30="",'Wniosek 2025 r.'!C756="",'Wniosek 2025 r.'!C756=0),"",'Wniosek 2025 r.'!C756)</f>
        <v/>
      </c>
      <c r="D756" s="484" t="str">
        <f>IF(OR($F$30="",'Wniosek 2025 r.'!D756="",'Wniosek 2025 r.'!D756=0),"",'Wniosek 2025 r.'!D756)</f>
        <v/>
      </c>
      <c r="E756" s="484"/>
      <c r="F756" s="484"/>
      <c r="G756" s="485" t="str">
        <f>IF(OR($F$30="",'Wniosek 2025 r.'!G756="",'Wniosek 2025 r.'!G756=0),"",'Wniosek 2025 r.'!G756)</f>
        <v/>
      </c>
      <c r="H756" s="485"/>
      <c r="I756" s="485"/>
    </row>
    <row r="757" spans="1:9" hidden="1" x14ac:dyDescent="0.25">
      <c r="A757" s="273" t="str">
        <f t="shared" si="61"/>
        <v/>
      </c>
      <c r="B757" s="180" t="str">
        <f t="shared" si="62"/>
        <v/>
      </c>
      <c r="C757" s="277" t="str">
        <f>IF(OR($F$30="",'Wniosek 2025 r.'!C757="",'Wniosek 2025 r.'!C757=0),"",'Wniosek 2025 r.'!C757)</f>
        <v/>
      </c>
      <c r="D757" s="484" t="str">
        <f>IF(OR($F$30="",'Wniosek 2025 r.'!D757="",'Wniosek 2025 r.'!D757=0),"",'Wniosek 2025 r.'!D757)</f>
        <v/>
      </c>
      <c r="E757" s="484"/>
      <c r="F757" s="484"/>
      <c r="G757" s="485" t="str">
        <f>IF(OR($F$30="",'Wniosek 2025 r.'!G757="",'Wniosek 2025 r.'!G757=0),"",'Wniosek 2025 r.'!G757)</f>
        <v/>
      </c>
      <c r="H757" s="485"/>
      <c r="I757" s="485"/>
    </row>
    <row r="758" spans="1:9" hidden="1" x14ac:dyDescent="0.25">
      <c r="A758" s="273" t="str">
        <f t="shared" si="61"/>
        <v/>
      </c>
      <c r="B758" s="180" t="str">
        <f t="shared" si="62"/>
        <v/>
      </c>
      <c r="C758" s="277" t="str">
        <f>IF(OR($F$30="",'Wniosek 2025 r.'!C758="",'Wniosek 2025 r.'!C758=0),"",'Wniosek 2025 r.'!C758)</f>
        <v/>
      </c>
      <c r="D758" s="484" t="str">
        <f>IF(OR($F$30="",'Wniosek 2025 r.'!D758="",'Wniosek 2025 r.'!D758=0),"",'Wniosek 2025 r.'!D758)</f>
        <v/>
      </c>
      <c r="E758" s="484"/>
      <c r="F758" s="484"/>
      <c r="G758" s="485" t="str">
        <f>IF(OR($F$30="",'Wniosek 2025 r.'!G758="",'Wniosek 2025 r.'!G758=0),"",'Wniosek 2025 r.'!G758)</f>
        <v/>
      </c>
      <c r="H758" s="485"/>
      <c r="I758" s="485"/>
    </row>
    <row r="759" spans="1:9" hidden="1" x14ac:dyDescent="0.25">
      <c r="A759" s="273" t="str">
        <f t="shared" si="61"/>
        <v/>
      </c>
      <c r="B759" s="180" t="str">
        <f t="shared" si="62"/>
        <v/>
      </c>
      <c r="C759" s="277" t="str">
        <f>IF(OR($F$30="",'Wniosek 2025 r.'!C759="",'Wniosek 2025 r.'!C759=0),"",'Wniosek 2025 r.'!C759)</f>
        <v/>
      </c>
      <c r="D759" s="484" t="str">
        <f>IF(OR($F$30="",'Wniosek 2025 r.'!D759="",'Wniosek 2025 r.'!D759=0),"",'Wniosek 2025 r.'!D759)</f>
        <v/>
      </c>
      <c r="E759" s="484"/>
      <c r="F759" s="484"/>
      <c r="G759" s="485" t="str">
        <f>IF(OR($F$30="",'Wniosek 2025 r.'!G759="",'Wniosek 2025 r.'!G759=0),"",'Wniosek 2025 r.'!G759)</f>
        <v/>
      </c>
      <c r="H759" s="485"/>
      <c r="I759" s="485"/>
    </row>
    <row r="760" spans="1:9" hidden="1" x14ac:dyDescent="0.25">
      <c r="A760" s="273" t="str">
        <f t="shared" si="61"/>
        <v/>
      </c>
      <c r="B760" s="180" t="str">
        <f t="shared" si="62"/>
        <v/>
      </c>
      <c r="C760" s="277" t="str">
        <f>IF(OR($F$30="",'Wniosek 2025 r.'!C760="",'Wniosek 2025 r.'!C760=0),"",'Wniosek 2025 r.'!C760)</f>
        <v/>
      </c>
      <c r="D760" s="484" t="str">
        <f>IF(OR($F$30="",'Wniosek 2025 r.'!D760="",'Wniosek 2025 r.'!D760=0),"",'Wniosek 2025 r.'!D760)</f>
        <v/>
      </c>
      <c r="E760" s="484"/>
      <c r="F760" s="484"/>
      <c r="G760" s="485" t="str">
        <f>IF(OR($F$30="",'Wniosek 2025 r.'!G760="",'Wniosek 2025 r.'!G760=0),"",'Wniosek 2025 r.'!G760)</f>
        <v/>
      </c>
      <c r="H760" s="485"/>
      <c r="I760" s="485"/>
    </row>
    <row r="761" spans="1:9" hidden="1" x14ac:dyDescent="0.25">
      <c r="A761" s="273" t="str">
        <f t="shared" si="61"/>
        <v/>
      </c>
      <c r="B761" s="180" t="str">
        <f t="shared" si="62"/>
        <v/>
      </c>
      <c r="C761" s="277" t="str">
        <f>IF(OR($F$30="",'Wniosek 2025 r.'!C761="",'Wniosek 2025 r.'!C761=0),"",'Wniosek 2025 r.'!C761)</f>
        <v/>
      </c>
      <c r="D761" s="484" t="str">
        <f>IF(OR($F$30="",'Wniosek 2025 r.'!D761="",'Wniosek 2025 r.'!D761=0),"",'Wniosek 2025 r.'!D761)</f>
        <v/>
      </c>
      <c r="E761" s="484"/>
      <c r="F761" s="484"/>
      <c r="G761" s="485" t="str">
        <f>IF(OR($F$30="",'Wniosek 2025 r.'!G761="",'Wniosek 2025 r.'!G761=0),"",'Wniosek 2025 r.'!G761)</f>
        <v/>
      </c>
      <c r="H761" s="485"/>
      <c r="I761" s="485"/>
    </row>
    <row r="762" spans="1:9" hidden="1" x14ac:dyDescent="0.25">
      <c r="A762" s="273" t="str">
        <f t="shared" si="61"/>
        <v/>
      </c>
      <c r="B762" s="180" t="str">
        <f t="shared" si="62"/>
        <v/>
      </c>
      <c r="C762" s="277" t="str">
        <f>IF(OR($F$30="",'Wniosek 2025 r.'!C762="",'Wniosek 2025 r.'!C762=0),"",'Wniosek 2025 r.'!C762)</f>
        <v/>
      </c>
      <c r="D762" s="484" t="str">
        <f>IF(OR($F$30="",'Wniosek 2025 r.'!D762="",'Wniosek 2025 r.'!D762=0),"",'Wniosek 2025 r.'!D762)</f>
        <v/>
      </c>
      <c r="E762" s="484"/>
      <c r="F762" s="484"/>
      <c r="G762" s="485" t="str">
        <f>IF(OR($F$30="",'Wniosek 2025 r.'!G762="",'Wniosek 2025 r.'!G762=0),"",'Wniosek 2025 r.'!G762)</f>
        <v/>
      </c>
      <c r="H762" s="485"/>
      <c r="I762" s="485"/>
    </row>
    <row r="763" spans="1:9" hidden="1" x14ac:dyDescent="0.25">
      <c r="A763" s="273" t="str">
        <f t="shared" si="61"/>
        <v/>
      </c>
      <c r="B763" s="180" t="str">
        <f t="shared" si="62"/>
        <v/>
      </c>
      <c r="C763" s="277" t="str">
        <f>IF(OR($F$30="",'Wniosek 2025 r.'!C763="",'Wniosek 2025 r.'!C763=0),"",'Wniosek 2025 r.'!C763)</f>
        <v/>
      </c>
      <c r="D763" s="484" t="str">
        <f>IF(OR($F$30="",'Wniosek 2025 r.'!D763="",'Wniosek 2025 r.'!D763=0),"",'Wniosek 2025 r.'!D763)</f>
        <v/>
      </c>
      <c r="E763" s="484"/>
      <c r="F763" s="484"/>
      <c r="G763" s="485" t="str">
        <f>IF(OR($F$30="",'Wniosek 2025 r.'!G763="",'Wniosek 2025 r.'!G763=0),"",'Wniosek 2025 r.'!G763)</f>
        <v/>
      </c>
      <c r="H763" s="485"/>
      <c r="I763" s="485"/>
    </row>
    <row r="764" spans="1:9" hidden="1" x14ac:dyDescent="0.25">
      <c r="A764" s="273" t="str">
        <f t="shared" si="61"/>
        <v/>
      </c>
      <c r="B764" s="180" t="str">
        <f t="shared" si="62"/>
        <v/>
      </c>
      <c r="C764" s="277" t="str">
        <f>IF(OR($F$30="",'Wniosek 2025 r.'!C764="",'Wniosek 2025 r.'!C764=0),"",'Wniosek 2025 r.'!C764)</f>
        <v/>
      </c>
      <c r="D764" s="484" t="str">
        <f>IF(OR($F$30="",'Wniosek 2025 r.'!D764="",'Wniosek 2025 r.'!D764=0),"",'Wniosek 2025 r.'!D764)</f>
        <v/>
      </c>
      <c r="E764" s="484"/>
      <c r="F764" s="484"/>
      <c r="G764" s="485" t="str">
        <f>IF(OR($F$30="",'Wniosek 2025 r.'!G764="",'Wniosek 2025 r.'!G764=0),"",'Wniosek 2025 r.'!G764)</f>
        <v/>
      </c>
      <c r="H764" s="485"/>
      <c r="I764" s="485"/>
    </row>
    <row r="765" spans="1:9" hidden="1" x14ac:dyDescent="0.25">
      <c r="A765" s="273" t="str">
        <f t="shared" si="61"/>
        <v/>
      </c>
      <c r="B765" s="180" t="str">
        <f t="shared" si="62"/>
        <v/>
      </c>
      <c r="C765" s="277" t="str">
        <f>IF(OR($F$30="",'Wniosek 2025 r.'!C765="",'Wniosek 2025 r.'!C765=0),"",'Wniosek 2025 r.'!C765)</f>
        <v/>
      </c>
      <c r="D765" s="484" t="str">
        <f>IF(OR($F$30="",'Wniosek 2025 r.'!D765="",'Wniosek 2025 r.'!D765=0),"",'Wniosek 2025 r.'!D765)</f>
        <v/>
      </c>
      <c r="E765" s="484"/>
      <c r="F765" s="484"/>
      <c r="G765" s="485" t="str">
        <f>IF(OR($F$30="",'Wniosek 2025 r.'!G765="",'Wniosek 2025 r.'!G765=0),"",'Wniosek 2025 r.'!G765)</f>
        <v/>
      </c>
      <c r="H765" s="485"/>
      <c r="I765" s="485"/>
    </row>
    <row r="766" spans="1:9" hidden="1" x14ac:dyDescent="0.25">
      <c r="A766" s="273" t="str">
        <f t="shared" si="61"/>
        <v/>
      </c>
      <c r="B766" s="180" t="str">
        <f t="shared" si="62"/>
        <v/>
      </c>
      <c r="C766" s="277" t="str">
        <f>IF(OR($F$30="",'Wniosek 2025 r.'!C766="",'Wniosek 2025 r.'!C766=0),"",'Wniosek 2025 r.'!C766)</f>
        <v/>
      </c>
      <c r="D766" s="484" t="str">
        <f>IF(OR($F$30="",'Wniosek 2025 r.'!D766="",'Wniosek 2025 r.'!D766=0),"",'Wniosek 2025 r.'!D766)</f>
        <v/>
      </c>
      <c r="E766" s="484"/>
      <c r="F766" s="484"/>
      <c r="G766" s="485" t="str">
        <f>IF(OR($F$30="",'Wniosek 2025 r.'!G766="",'Wniosek 2025 r.'!G766=0),"",'Wniosek 2025 r.'!G766)</f>
        <v/>
      </c>
      <c r="H766" s="485"/>
      <c r="I766" s="485"/>
    </row>
    <row r="767" spans="1:9" hidden="1" x14ac:dyDescent="0.25">
      <c r="A767" s="273" t="str">
        <f t="shared" si="61"/>
        <v/>
      </c>
      <c r="B767" s="180" t="str">
        <f t="shared" si="62"/>
        <v/>
      </c>
      <c r="C767" s="277" t="str">
        <f>IF(OR($F$30="",'Wniosek 2025 r.'!C767="",'Wniosek 2025 r.'!C767=0),"",'Wniosek 2025 r.'!C767)</f>
        <v/>
      </c>
      <c r="D767" s="484" t="str">
        <f>IF(OR($F$30="",'Wniosek 2025 r.'!D767="",'Wniosek 2025 r.'!D767=0),"",'Wniosek 2025 r.'!D767)</f>
        <v/>
      </c>
      <c r="E767" s="484"/>
      <c r="F767" s="484"/>
      <c r="G767" s="485" t="str">
        <f>IF(OR($F$30="",'Wniosek 2025 r.'!G767="",'Wniosek 2025 r.'!G767=0),"",'Wniosek 2025 r.'!G767)</f>
        <v/>
      </c>
      <c r="H767" s="485"/>
      <c r="I767" s="485"/>
    </row>
    <row r="768" spans="1:9" hidden="1" x14ac:dyDescent="0.25">
      <c r="A768" s="273" t="str">
        <f t="shared" si="61"/>
        <v/>
      </c>
      <c r="B768" s="180" t="str">
        <f t="shared" si="62"/>
        <v/>
      </c>
      <c r="C768" s="277" t="str">
        <f>IF(OR($F$30="",'Wniosek 2025 r.'!C768="",'Wniosek 2025 r.'!C768=0),"",'Wniosek 2025 r.'!C768)</f>
        <v/>
      </c>
      <c r="D768" s="484" t="str">
        <f>IF(OR($F$30="",'Wniosek 2025 r.'!D768="",'Wniosek 2025 r.'!D768=0),"",'Wniosek 2025 r.'!D768)</f>
        <v/>
      </c>
      <c r="E768" s="484"/>
      <c r="F768" s="484"/>
      <c r="G768" s="485" t="str">
        <f>IF(OR($F$30="",'Wniosek 2025 r.'!G768="",'Wniosek 2025 r.'!G768=0),"",'Wniosek 2025 r.'!G768)</f>
        <v/>
      </c>
      <c r="H768" s="485"/>
      <c r="I768" s="485"/>
    </row>
    <row r="769" spans="1:9" hidden="1" x14ac:dyDescent="0.25">
      <c r="A769" s="273" t="str">
        <f t="shared" si="61"/>
        <v/>
      </c>
      <c r="B769" s="180" t="str">
        <f t="shared" si="62"/>
        <v/>
      </c>
      <c r="C769" s="277" t="str">
        <f>IF(OR($F$30="",'Wniosek 2025 r.'!C769="",'Wniosek 2025 r.'!C769=0),"",'Wniosek 2025 r.'!C769)</f>
        <v/>
      </c>
      <c r="D769" s="484" t="str">
        <f>IF(OR($F$30="",'Wniosek 2025 r.'!D769="",'Wniosek 2025 r.'!D769=0),"",'Wniosek 2025 r.'!D769)</f>
        <v/>
      </c>
      <c r="E769" s="484"/>
      <c r="F769" s="484"/>
      <c r="G769" s="485" t="str">
        <f>IF(OR($F$30="",'Wniosek 2025 r.'!G769="",'Wniosek 2025 r.'!G769=0),"",'Wniosek 2025 r.'!G769)</f>
        <v/>
      </c>
      <c r="H769" s="485"/>
      <c r="I769" s="485"/>
    </row>
    <row r="770" spans="1:9" hidden="1" x14ac:dyDescent="0.25">
      <c r="A770" s="273" t="str">
        <f t="shared" si="61"/>
        <v/>
      </c>
      <c r="B770" s="180" t="str">
        <f t="shared" si="62"/>
        <v/>
      </c>
      <c r="C770" s="277" t="str">
        <f>IF(OR($F$30="",'Wniosek 2025 r.'!C770="",'Wniosek 2025 r.'!C770=0),"",'Wniosek 2025 r.'!C770)</f>
        <v/>
      </c>
      <c r="D770" s="484" t="str">
        <f>IF(OR($F$30="",'Wniosek 2025 r.'!D770="",'Wniosek 2025 r.'!D770=0),"",'Wniosek 2025 r.'!D770)</f>
        <v/>
      </c>
      <c r="E770" s="484"/>
      <c r="F770" s="484"/>
      <c r="G770" s="485" t="str">
        <f>IF(OR($F$30="",'Wniosek 2025 r.'!G770="",'Wniosek 2025 r.'!G770=0),"",'Wniosek 2025 r.'!G770)</f>
        <v/>
      </c>
      <c r="H770" s="485"/>
      <c r="I770" s="485"/>
    </row>
    <row r="771" spans="1:9" hidden="1" x14ac:dyDescent="0.25">
      <c r="A771" s="273" t="str">
        <f t="shared" si="61"/>
        <v/>
      </c>
      <c r="B771" s="180" t="str">
        <f t="shared" si="62"/>
        <v/>
      </c>
      <c r="C771" s="277" t="str">
        <f>IF(OR($F$30="",'Wniosek 2025 r.'!C771="",'Wniosek 2025 r.'!C771=0),"",'Wniosek 2025 r.'!C771)</f>
        <v/>
      </c>
      <c r="D771" s="484" t="str">
        <f>IF(OR($F$30="",'Wniosek 2025 r.'!D771="",'Wniosek 2025 r.'!D771=0),"",'Wniosek 2025 r.'!D771)</f>
        <v/>
      </c>
      <c r="E771" s="484"/>
      <c r="F771" s="484"/>
      <c r="G771" s="485" t="str">
        <f>IF(OR($F$30="",'Wniosek 2025 r.'!G771="",'Wniosek 2025 r.'!G771=0),"",'Wniosek 2025 r.'!G771)</f>
        <v/>
      </c>
      <c r="H771" s="485"/>
      <c r="I771" s="485"/>
    </row>
    <row r="772" spans="1:9" hidden="1" x14ac:dyDescent="0.25">
      <c r="A772" s="273" t="str">
        <f t="shared" si="61"/>
        <v/>
      </c>
      <c r="B772" s="180" t="str">
        <f t="shared" si="62"/>
        <v/>
      </c>
      <c r="C772" s="277" t="str">
        <f>IF(OR($F$30="",'Wniosek 2025 r.'!C772="",'Wniosek 2025 r.'!C772=0),"",'Wniosek 2025 r.'!C772)</f>
        <v/>
      </c>
      <c r="D772" s="484" t="str">
        <f>IF(OR($F$30="",'Wniosek 2025 r.'!D772="",'Wniosek 2025 r.'!D772=0),"",'Wniosek 2025 r.'!D772)</f>
        <v/>
      </c>
      <c r="E772" s="484"/>
      <c r="F772" s="484"/>
      <c r="G772" s="485" t="str">
        <f>IF(OR($F$30="",'Wniosek 2025 r.'!G772="",'Wniosek 2025 r.'!G772=0),"",'Wniosek 2025 r.'!G772)</f>
        <v/>
      </c>
      <c r="H772" s="485"/>
      <c r="I772" s="485"/>
    </row>
    <row r="773" spans="1:9" hidden="1" x14ac:dyDescent="0.25">
      <c r="A773" s="273" t="str">
        <f t="shared" ref="A773:A804" si="63">A72</f>
        <v/>
      </c>
      <c r="B773" s="180" t="str">
        <f t="shared" ref="B773:B804" si="64">B658</f>
        <v/>
      </c>
      <c r="C773" s="277" t="str">
        <f>IF(OR($F$30="",'Wniosek 2025 r.'!C773="",'Wniosek 2025 r.'!C773=0),"",'Wniosek 2025 r.'!C773)</f>
        <v/>
      </c>
      <c r="D773" s="484" t="str">
        <f>IF(OR($F$30="",'Wniosek 2025 r.'!D773="",'Wniosek 2025 r.'!D773=0),"",'Wniosek 2025 r.'!D773)</f>
        <v/>
      </c>
      <c r="E773" s="484"/>
      <c r="F773" s="484"/>
      <c r="G773" s="485" t="str">
        <f>IF(OR($F$30="",'Wniosek 2025 r.'!G773="",'Wniosek 2025 r.'!G773=0),"",'Wniosek 2025 r.'!G773)</f>
        <v/>
      </c>
      <c r="H773" s="485"/>
      <c r="I773" s="485"/>
    </row>
    <row r="774" spans="1:9" hidden="1" x14ac:dyDescent="0.25">
      <c r="A774" s="273" t="str">
        <f t="shared" si="63"/>
        <v/>
      </c>
      <c r="B774" s="180" t="str">
        <f t="shared" si="64"/>
        <v/>
      </c>
      <c r="C774" s="277" t="str">
        <f>IF(OR($F$30="",'Wniosek 2025 r.'!C774="",'Wniosek 2025 r.'!C774=0),"",'Wniosek 2025 r.'!C774)</f>
        <v/>
      </c>
      <c r="D774" s="484" t="str">
        <f>IF(OR($F$30="",'Wniosek 2025 r.'!D774="",'Wniosek 2025 r.'!D774=0),"",'Wniosek 2025 r.'!D774)</f>
        <v/>
      </c>
      <c r="E774" s="484"/>
      <c r="F774" s="484"/>
      <c r="G774" s="485" t="str">
        <f>IF(OR($F$30="",'Wniosek 2025 r.'!G774="",'Wniosek 2025 r.'!G774=0),"",'Wniosek 2025 r.'!G774)</f>
        <v/>
      </c>
      <c r="H774" s="485"/>
      <c r="I774" s="485"/>
    </row>
    <row r="775" spans="1:9" hidden="1" x14ac:dyDescent="0.25">
      <c r="A775" s="273" t="str">
        <f t="shared" si="63"/>
        <v/>
      </c>
      <c r="B775" s="180" t="str">
        <f t="shared" si="64"/>
        <v/>
      </c>
      <c r="C775" s="277" t="str">
        <f>IF(OR($F$30="",'Wniosek 2025 r.'!C775="",'Wniosek 2025 r.'!C775=0),"",'Wniosek 2025 r.'!C775)</f>
        <v/>
      </c>
      <c r="D775" s="484" t="str">
        <f>IF(OR($F$30="",'Wniosek 2025 r.'!D775="",'Wniosek 2025 r.'!D775=0),"",'Wniosek 2025 r.'!D775)</f>
        <v/>
      </c>
      <c r="E775" s="484"/>
      <c r="F775" s="484"/>
      <c r="G775" s="485" t="str">
        <f>IF(OR($F$30="",'Wniosek 2025 r.'!G775="",'Wniosek 2025 r.'!G775=0),"",'Wniosek 2025 r.'!G775)</f>
        <v/>
      </c>
      <c r="H775" s="485"/>
      <c r="I775" s="485"/>
    </row>
    <row r="776" spans="1:9" hidden="1" x14ac:dyDescent="0.25">
      <c r="A776" s="273" t="str">
        <f t="shared" si="63"/>
        <v/>
      </c>
      <c r="B776" s="180" t="str">
        <f t="shared" si="64"/>
        <v/>
      </c>
      <c r="C776" s="277" t="str">
        <f>IF(OR($F$30="",'Wniosek 2025 r.'!C776="",'Wniosek 2025 r.'!C776=0),"",'Wniosek 2025 r.'!C776)</f>
        <v/>
      </c>
      <c r="D776" s="484" t="str">
        <f>IF(OR($F$30="",'Wniosek 2025 r.'!D776="",'Wniosek 2025 r.'!D776=0),"",'Wniosek 2025 r.'!D776)</f>
        <v/>
      </c>
      <c r="E776" s="484"/>
      <c r="F776" s="484"/>
      <c r="G776" s="485" t="str">
        <f>IF(OR($F$30="",'Wniosek 2025 r.'!G776="",'Wniosek 2025 r.'!G776=0),"",'Wniosek 2025 r.'!G776)</f>
        <v/>
      </c>
      <c r="H776" s="485"/>
      <c r="I776" s="485"/>
    </row>
    <row r="777" spans="1:9" hidden="1" x14ac:dyDescent="0.25">
      <c r="A777" s="273" t="str">
        <f t="shared" si="63"/>
        <v/>
      </c>
      <c r="B777" s="180" t="str">
        <f t="shared" si="64"/>
        <v/>
      </c>
      <c r="C777" s="277" t="str">
        <f>IF(OR($F$30="",'Wniosek 2025 r.'!C777="",'Wniosek 2025 r.'!C777=0),"",'Wniosek 2025 r.'!C777)</f>
        <v/>
      </c>
      <c r="D777" s="484" t="str">
        <f>IF(OR($F$30="",'Wniosek 2025 r.'!D777="",'Wniosek 2025 r.'!D777=0),"",'Wniosek 2025 r.'!D777)</f>
        <v/>
      </c>
      <c r="E777" s="484"/>
      <c r="F777" s="484"/>
      <c r="G777" s="485" t="str">
        <f>IF(OR($F$30="",'Wniosek 2025 r.'!G777="",'Wniosek 2025 r.'!G777=0),"",'Wniosek 2025 r.'!G777)</f>
        <v/>
      </c>
      <c r="H777" s="485"/>
      <c r="I777" s="485"/>
    </row>
    <row r="778" spans="1:9" hidden="1" x14ac:dyDescent="0.25">
      <c r="A778" s="273" t="str">
        <f t="shared" si="63"/>
        <v/>
      </c>
      <c r="B778" s="180" t="str">
        <f t="shared" si="64"/>
        <v/>
      </c>
      <c r="C778" s="277" t="str">
        <f>IF(OR($F$30="",'Wniosek 2025 r.'!C778="",'Wniosek 2025 r.'!C778=0),"",'Wniosek 2025 r.'!C778)</f>
        <v/>
      </c>
      <c r="D778" s="484" t="str">
        <f>IF(OR($F$30="",'Wniosek 2025 r.'!D778="",'Wniosek 2025 r.'!D778=0),"",'Wniosek 2025 r.'!D778)</f>
        <v/>
      </c>
      <c r="E778" s="484"/>
      <c r="F778" s="484"/>
      <c r="G778" s="485" t="str">
        <f>IF(OR($F$30="",'Wniosek 2025 r.'!G778="",'Wniosek 2025 r.'!G778=0),"",'Wniosek 2025 r.'!G778)</f>
        <v/>
      </c>
      <c r="H778" s="485"/>
      <c r="I778" s="485"/>
    </row>
    <row r="779" spans="1:9" hidden="1" x14ac:dyDescent="0.25">
      <c r="A779" s="273" t="str">
        <f t="shared" si="63"/>
        <v/>
      </c>
      <c r="B779" s="180" t="str">
        <f t="shared" si="64"/>
        <v/>
      </c>
      <c r="C779" s="277" t="str">
        <f>IF(OR($F$30="",'Wniosek 2025 r.'!C779="",'Wniosek 2025 r.'!C779=0),"",'Wniosek 2025 r.'!C779)</f>
        <v/>
      </c>
      <c r="D779" s="484" t="str">
        <f>IF(OR($F$30="",'Wniosek 2025 r.'!D779="",'Wniosek 2025 r.'!D779=0),"",'Wniosek 2025 r.'!D779)</f>
        <v/>
      </c>
      <c r="E779" s="484"/>
      <c r="F779" s="484"/>
      <c r="G779" s="485" t="str">
        <f>IF(OR($F$30="",'Wniosek 2025 r.'!G779="",'Wniosek 2025 r.'!G779=0),"",'Wniosek 2025 r.'!G779)</f>
        <v/>
      </c>
      <c r="H779" s="485"/>
      <c r="I779" s="485"/>
    </row>
    <row r="780" spans="1:9" hidden="1" x14ac:dyDescent="0.25">
      <c r="A780" s="273" t="str">
        <f t="shared" si="63"/>
        <v/>
      </c>
      <c r="B780" s="180" t="str">
        <f t="shared" si="64"/>
        <v/>
      </c>
      <c r="C780" s="277" t="str">
        <f>IF(OR($F$30="",'Wniosek 2025 r.'!C780="",'Wniosek 2025 r.'!C780=0),"",'Wniosek 2025 r.'!C780)</f>
        <v/>
      </c>
      <c r="D780" s="484" t="str">
        <f>IF(OR($F$30="",'Wniosek 2025 r.'!D780="",'Wniosek 2025 r.'!D780=0),"",'Wniosek 2025 r.'!D780)</f>
        <v/>
      </c>
      <c r="E780" s="484"/>
      <c r="F780" s="484"/>
      <c r="G780" s="485" t="str">
        <f>IF(OR($F$30="",'Wniosek 2025 r.'!G780="",'Wniosek 2025 r.'!G780=0),"",'Wniosek 2025 r.'!G780)</f>
        <v/>
      </c>
      <c r="H780" s="485"/>
      <c r="I780" s="485"/>
    </row>
    <row r="781" spans="1:9" hidden="1" x14ac:dyDescent="0.25">
      <c r="A781" s="273" t="str">
        <f t="shared" si="63"/>
        <v/>
      </c>
      <c r="B781" s="180" t="str">
        <f t="shared" si="64"/>
        <v/>
      </c>
      <c r="C781" s="277" t="str">
        <f>IF(OR($F$30="",'Wniosek 2025 r.'!C781="",'Wniosek 2025 r.'!C781=0),"",'Wniosek 2025 r.'!C781)</f>
        <v/>
      </c>
      <c r="D781" s="484" t="str">
        <f>IF(OR($F$30="",'Wniosek 2025 r.'!D781="",'Wniosek 2025 r.'!D781=0),"",'Wniosek 2025 r.'!D781)</f>
        <v/>
      </c>
      <c r="E781" s="484"/>
      <c r="F781" s="484"/>
      <c r="G781" s="485" t="str">
        <f>IF(OR($F$30="",'Wniosek 2025 r.'!G781="",'Wniosek 2025 r.'!G781=0),"",'Wniosek 2025 r.'!G781)</f>
        <v/>
      </c>
      <c r="H781" s="485"/>
      <c r="I781" s="485"/>
    </row>
    <row r="782" spans="1:9" hidden="1" x14ac:dyDescent="0.25">
      <c r="A782" s="273" t="str">
        <f t="shared" si="63"/>
        <v/>
      </c>
      <c r="B782" s="180" t="str">
        <f t="shared" si="64"/>
        <v/>
      </c>
      <c r="C782" s="277" t="str">
        <f>IF(OR($F$30="",'Wniosek 2025 r.'!C782="",'Wniosek 2025 r.'!C782=0),"",'Wniosek 2025 r.'!C782)</f>
        <v/>
      </c>
      <c r="D782" s="484" t="str">
        <f>IF(OR($F$30="",'Wniosek 2025 r.'!D782="",'Wniosek 2025 r.'!D782=0),"",'Wniosek 2025 r.'!D782)</f>
        <v/>
      </c>
      <c r="E782" s="484"/>
      <c r="F782" s="484"/>
      <c r="G782" s="485" t="str">
        <f>IF(OR($F$30="",'Wniosek 2025 r.'!G782="",'Wniosek 2025 r.'!G782=0),"",'Wniosek 2025 r.'!G782)</f>
        <v/>
      </c>
      <c r="H782" s="485"/>
      <c r="I782" s="485"/>
    </row>
    <row r="783" spans="1:9" hidden="1" x14ac:dyDescent="0.25">
      <c r="A783" s="273" t="str">
        <f t="shared" si="63"/>
        <v/>
      </c>
      <c r="B783" s="180" t="str">
        <f t="shared" si="64"/>
        <v/>
      </c>
      <c r="C783" s="277" t="str">
        <f>IF(OR($F$30="",'Wniosek 2025 r.'!C783="",'Wniosek 2025 r.'!C783=0),"",'Wniosek 2025 r.'!C783)</f>
        <v/>
      </c>
      <c r="D783" s="484" t="str">
        <f>IF(OR($F$30="",'Wniosek 2025 r.'!D783="",'Wniosek 2025 r.'!D783=0),"",'Wniosek 2025 r.'!D783)</f>
        <v/>
      </c>
      <c r="E783" s="484"/>
      <c r="F783" s="484"/>
      <c r="G783" s="485" t="str">
        <f>IF(OR($F$30="",'Wniosek 2025 r.'!G783="",'Wniosek 2025 r.'!G783=0),"",'Wniosek 2025 r.'!G783)</f>
        <v/>
      </c>
      <c r="H783" s="485"/>
      <c r="I783" s="485"/>
    </row>
    <row r="784" spans="1:9" hidden="1" x14ac:dyDescent="0.25">
      <c r="A784" s="273" t="str">
        <f t="shared" si="63"/>
        <v/>
      </c>
      <c r="B784" s="180" t="str">
        <f t="shared" si="64"/>
        <v/>
      </c>
      <c r="C784" s="277" t="str">
        <f>IF(OR($F$30="",'Wniosek 2025 r.'!C784="",'Wniosek 2025 r.'!C784=0),"",'Wniosek 2025 r.'!C784)</f>
        <v/>
      </c>
      <c r="D784" s="484" t="str">
        <f>IF(OR($F$30="",'Wniosek 2025 r.'!D784="",'Wniosek 2025 r.'!D784=0),"",'Wniosek 2025 r.'!D784)</f>
        <v/>
      </c>
      <c r="E784" s="484"/>
      <c r="F784" s="484"/>
      <c r="G784" s="485" t="str">
        <f>IF(OR($F$30="",'Wniosek 2025 r.'!G784="",'Wniosek 2025 r.'!G784=0),"",'Wniosek 2025 r.'!G784)</f>
        <v/>
      </c>
      <c r="H784" s="485"/>
      <c r="I784" s="485"/>
    </row>
    <row r="785" spans="1:9" hidden="1" x14ac:dyDescent="0.25">
      <c r="A785" s="273" t="str">
        <f t="shared" si="63"/>
        <v/>
      </c>
      <c r="B785" s="180" t="str">
        <f t="shared" si="64"/>
        <v/>
      </c>
      <c r="C785" s="277" t="str">
        <f>IF(OR($F$30="",'Wniosek 2025 r.'!C785="",'Wniosek 2025 r.'!C785=0),"",'Wniosek 2025 r.'!C785)</f>
        <v/>
      </c>
      <c r="D785" s="484" t="str">
        <f>IF(OR($F$30="",'Wniosek 2025 r.'!D785="",'Wniosek 2025 r.'!D785=0),"",'Wniosek 2025 r.'!D785)</f>
        <v/>
      </c>
      <c r="E785" s="484"/>
      <c r="F785" s="484"/>
      <c r="G785" s="485" t="str">
        <f>IF(OR($F$30="",'Wniosek 2025 r.'!G785="",'Wniosek 2025 r.'!G785=0),"",'Wniosek 2025 r.'!G785)</f>
        <v/>
      </c>
      <c r="H785" s="485"/>
      <c r="I785" s="485"/>
    </row>
    <row r="786" spans="1:9" hidden="1" x14ac:dyDescent="0.25">
      <c r="A786" s="273" t="str">
        <f t="shared" si="63"/>
        <v/>
      </c>
      <c r="B786" s="180" t="str">
        <f t="shared" si="64"/>
        <v/>
      </c>
      <c r="C786" s="277" t="str">
        <f>IF(OR($F$30="",'Wniosek 2025 r.'!C786="",'Wniosek 2025 r.'!C786=0),"",'Wniosek 2025 r.'!C786)</f>
        <v/>
      </c>
      <c r="D786" s="484" t="str">
        <f>IF(OR($F$30="",'Wniosek 2025 r.'!D786="",'Wniosek 2025 r.'!D786=0),"",'Wniosek 2025 r.'!D786)</f>
        <v/>
      </c>
      <c r="E786" s="484"/>
      <c r="F786" s="484"/>
      <c r="G786" s="485" t="str">
        <f>IF(OR($F$30="",'Wniosek 2025 r.'!G786="",'Wniosek 2025 r.'!G786=0),"",'Wniosek 2025 r.'!G786)</f>
        <v/>
      </c>
      <c r="H786" s="485"/>
      <c r="I786" s="485"/>
    </row>
    <row r="787" spans="1:9" hidden="1" x14ac:dyDescent="0.25">
      <c r="A787" s="273" t="str">
        <f t="shared" si="63"/>
        <v/>
      </c>
      <c r="B787" s="180" t="str">
        <f t="shared" si="64"/>
        <v/>
      </c>
      <c r="C787" s="277" t="str">
        <f>IF(OR($F$30="",'Wniosek 2025 r.'!C787="",'Wniosek 2025 r.'!C787=0),"",'Wniosek 2025 r.'!C787)</f>
        <v/>
      </c>
      <c r="D787" s="484" t="str">
        <f>IF(OR($F$30="",'Wniosek 2025 r.'!D787="",'Wniosek 2025 r.'!D787=0),"",'Wniosek 2025 r.'!D787)</f>
        <v/>
      </c>
      <c r="E787" s="484"/>
      <c r="F787" s="484"/>
      <c r="G787" s="485" t="str">
        <f>IF(OR($F$30="",'Wniosek 2025 r.'!G787="",'Wniosek 2025 r.'!G787=0),"",'Wniosek 2025 r.'!G787)</f>
        <v/>
      </c>
      <c r="H787" s="485"/>
      <c r="I787" s="485"/>
    </row>
    <row r="788" spans="1:9" hidden="1" x14ac:dyDescent="0.25">
      <c r="A788" s="273" t="str">
        <f t="shared" si="63"/>
        <v/>
      </c>
      <c r="B788" s="180" t="str">
        <f t="shared" si="64"/>
        <v/>
      </c>
      <c r="C788" s="277" t="str">
        <f>IF(OR($F$30="",'Wniosek 2025 r.'!C788="",'Wniosek 2025 r.'!C788=0),"",'Wniosek 2025 r.'!C788)</f>
        <v/>
      </c>
      <c r="D788" s="484" t="str">
        <f>IF(OR($F$30="",'Wniosek 2025 r.'!D788="",'Wniosek 2025 r.'!D788=0),"",'Wniosek 2025 r.'!D788)</f>
        <v/>
      </c>
      <c r="E788" s="484"/>
      <c r="F788" s="484"/>
      <c r="G788" s="485" t="str">
        <f>IF(OR($F$30="",'Wniosek 2025 r.'!G788="",'Wniosek 2025 r.'!G788=0),"",'Wniosek 2025 r.'!G788)</f>
        <v/>
      </c>
      <c r="H788" s="485"/>
      <c r="I788" s="485"/>
    </row>
    <row r="789" spans="1:9" hidden="1" x14ac:dyDescent="0.25">
      <c r="A789" s="273" t="str">
        <f t="shared" si="63"/>
        <v/>
      </c>
      <c r="B789" s="180" t="str">
        <f t="shared" si="64"/>
        <v/>
      </c>
      <c r="C789" s="277" t="str">
        <f>IF(OR($F$30="",'Wniosek 2025 r.'!C789="",'Wniosek 2025 r.'!C789=0),"",'Wniosek 2025 r.'!C789)</f>
        <v/>
      </c>
      <c r="D789" s="484" t="str">
        <f>IF(OR($F$30="",'Wniosek 2025 r.'!D789="",'Wniosek 2025 r.'!D789=0),"",'Wniosek 2025 r.'!D789)</f>
        <v/>
      </c>
      <c r="E789" s="484"/>
      <c r="F789" s="484"/>
      <c r="G789" s="485" t="str">
        <f>IF(OR($F$30="",'Wniosek 2025 r.'!G789="",'Wniosek 2025 r.'!G789=0),"",'Wniosek 2025 r.'!G789)</f>
        <v/>
      </c>
      <c r="H789" s="485"/>
      <c r="I789" s="485"/>
    </row>
    <row r="790" spans="1:9" hidden="1" x14ac:dyDescent="0.25">
      <c r="A790" s="273" t="str">
        <f t="shared" si="63"/>
        <v/>
      </c>
      <c r="B790" s="180" t="str">
        <f t="shared" si="64"/>
        <v/>
      </c>
      <c r="C790" s="277" t="str">
        <f>IF(OR($F$30="",'Wniosek 2025 r.'!C790="",'Wniosek 2025 r.'!C790=0),"",'Wniosek 2025 r.'!C790)</f>
        <v/>
      </c>
      <c r="D790" s="484" t="str">
        <f>IF(OR($F$30="",'Wniosek 2025 r.'!D790="",'Wniosek 2025 r.'!D790=0),"",'Wniosek 2025 r.'!D790)</f>
        <v/>
      </c>
      <c r="E790" s="484"/>
      <c r="F790" s="484"/>
      <c r="G790" s="485" t="str">
        <f>IF(OR($F$30="",'Wniosek 2025 r.'!G790="",'Wniosek 2025 r.'!G790=0),"",'Wniosek 2025 r.'!G790)</f>
        <v/>
      </c>
      <c r="H790" s="485"/>
      <c r="I790" s="485"/>
    </row>
    <row r="791" spans="1:9" hidden="1" x14ac:dyDescent="0.25">
      <c r="A791" s="273" t="str">
        <f t="shared" si="63"/>
        <v/>
      </c>
      <c r="B791" s="180" t="str">
        <f t="shared" si="64"/>
        <v/>
      </c>
      <c r="C791" s="277" t="str">
        <f>IF(OR($F$30="",'Wniosek 2025 r.'!C791="",'Wniosek 2025 r.'!C791=0),"",'Wniosek 2025 r.'!C791)</f>
        <v/>
      </c>
      <c r="D791" s="484" t="str">
        <f>IF(OR($F$30="",'Wniosek 2025 r.'!D791="",'Wniosek 2025 r.'!D791=0),"",'Wniosek 2025 r.'!D791)</f>
        <v/>
      </c>
      <c r="E791" s="484"/>
      <c r="F791" s="484"/>
      <c r="G791" s="485" t="str">
        <f>IF(OR($F$30="",'Wniosek 2025 r.'!G791="",'Wniosek 2025 r.'!G791=0),"",'Wniosek 2025 r.'!G791)</f>
        <v/>
      </c>
      <c r="H791" s="485"/>
      <c r="I791" s="485"/>
    </row>
    <row r="792" spans="1:9" hidden="1" x14ac:dyDescent="0.25">
      <c r="A792" s="273" t="str">
        <f t="shared" si="63"/>
        <v/>
      </c>
      <c r="B792" s="180" t="str">
        <f t="shared" si="64"/>
        <v/>
      </c>
      <c r="C792" s="277" t="str">
        <f>IF(OR($F$30="",'Wniosek 2025 r.'!C792="",'Wniosek 2025 r.'!C792=0),"",'Wniosek 2025 r.'!C792)</f>
        <v/>
      </c>
      <c r="D792" s="484" t="str">
        <f>IF(OR($F$30="",'Wniosek 2025 r.'!D792="",'Wniosek 2025 r.'!D792=0),"",'Wniosek 2025 r.'!D792)</f>
        <v/>
      </c>
      <c r="E792" s="484"/>
      <c r="F792" s="484"/>
      <c r="G792" s="485" t="str">
        <f>IF(OR($F$30="",'Wniosek 2025 r.'!G792="",'Wniosek 2025 r.'!G792=0),"",'Wniosek 2025 r.'!G792)</f>
        <v/>
      </c>
      <c r="H792" s="485"/>
      <c r="I792" s="485"/>
    </row>
    <row r="793" spans="1:9" hidden="1" x14ac:dyDescent="0.25">
      <c r="A793" s="273" t="str">
        <f t="shared" si="63"/>
        <v/>
      </c>
      <c r="B793" s="180" t="str">
        <f t="shared" si="64"/>
        <v/>
      </c>
      <c r="C793" s="277" t="str">
        <f>IF(OR($F$30="",'Wniosek 2025 r.'!C793="",'Wniosek 2025 r.'!C793=0),"",'Wniosek 2025 r.'!C793)</f>
        <v/>
      </c>
      <c r="D793" s="484" t="str">
        <f>IF(OR($F$30="",'Wniosek 2025 r.'!D793="",'Wniosek 2025 r.'!D793=0),"",'Wniosek 2025 r.'!D793)</f>
        <v/>
      </c>
      <c r="E793" s="484"/>
      <c r="F793" s="484"/>
      <c r="G793" s="485" t="str">
        <f>IF(OR($F$30="",'Wniosek 2025 r.'!G793="",'Wniosek 2025 r.'!G793=0),"",'Wniosek 2025 r.'!G793)</f>
        <v/>
      </c>
      <c r="H793" s="485"/>
      <c r="I793" s="485"/>
    </row>
    <row r="794" spans="1:9" hidden="1" x14ac:dyDescent="0.25">
      <c r="A794" s="273" t="str">
        <f t="shared" si="63"/>
        <v/>
      </c>
      <c r="B794" s="180" t="str">
        <f t="shared" si="64"/>
        <v/>
      </c>
      <c r="C794" s="277" t="str">
        <f>IF(OR($F$30="",'Wniosek 2025 r.'!C794="",'Wniosek 2025 r.'!C794=0),"",'Wniosek 2025 r.'!C794)</f>
        <v/>
      </c>
      <c r="D794" s="484" t="str">
        <f>IF(OR($F$30="",'Wniosek 2025 r.'!D794="",'Wniosek 2025 r.'!D794=0),"",'Wniosek 2025 r.'!D794)</f>
        <v/>
      </c>
      <c r="E794" s="484"/>
      <c r="F794" s="484"/>
      <c r="G794" s="485" t="str">
        <f>IF(OR($F$30="",'Wniosek 2025 r.'!G794="",'Wniosek 2025 r.'!G794=0),"",'Wniosek 2025 r.'!G794)</f>
        <v/>
      </c>
      <c r="H794" s="485"/>
      <c r="I794" s="485"/>
    </row>
    <row r="795" spans="1:9" hidden="1" x14ac:dyDescent="0.25">
      <c r="A795" s="273" t="str">
        <f t="shared" si="63"/>
        <v/>
      </c>
      <c r="B795" s="180" t="str">
        <f t="shared" si="64"/>
        <v/>
      </c>
      <c r="C795" s="277" t="str">
        <f>IF(OR($F$30="",'Wniosek 2025 r.'!C795="",'Wniosek 2025 r.'!C795=0),"",'Wniosek 2025 r.'!C795)</f>
        <v/>
      </c>
      <c r="D795" s="484" t="str">
        <f>IF(OR($F$30="",'Wniosek 2025 r.'!D795="",'Wniosek 2025 r.'!D795=0),"",'Wniosek 2025 r.'!D795)</f>
        <v/>
      </c>
      <c r="E795" s="484"/>
      <c r="F795" s="484"/>
      <c r="G795" s="485" t="str">
        <f>IF(OR($F$30="",'Wniosek 2025 r.'!G795="",'Wniosek 2025 r.'!G795=0),"",'Wniosek 2025 r.'!G795)</f>
        <v/>
      </c>
      <c r="H795" s="485"/>
      <c r="I795" s="485"/>
    </row>
    <row r="796" spans="1:9" hidden="1" x14ac:dyDescent="0.25">
      <c r="A796" s="273" t="str">
        <f t="shared" si="63"/>
        <v/>
      </c>
      <c r="B796" s="180" t="str">
        <f t="shared" si="64"/>
        <v/>
      </c>
      <c r="C796" s="277" t="str">
        <f>IF(OR($F$30="",'Wniosek 2025 r.'!C796="",'Wniosek 2025 r.'!C796=0),"",'Wniosek 2025 r.'!C796)</f>
        <v/>
      </c>
      <c r="D796" s="484" t="str">
        <f>IF(OR($F$30="",'Wniosek 2025 r.'!D796="",'Wniosek 2025 r.'!D796=0),"",'Wniosek 2025 r.'!D796)</f>
        <v/>
      </c>
      <c r="E796" s="484"/>
      <c r="F796" s="484"/>
      <c r="G796" s="485" t="str">
        <f>IF(OR($F$30="",'Wniosek 2025 r.'!G796="",'Wniosek 2025 r.'!G796=0),"",'Wniosek 2025 r.'!G796)</f>
        <v/>
      </c>
      <c r="H796" s="485"/>
      <c r="I796" s="485"/>
    </row>
    <row r="797" spans="1:9" hidden="1" x14ac:dyDescent="0.25">
      <c r="A797" s="273" t="str">
        <f t="shared" si="63"/>
        <v/>
      </c>
      <c r="B797" s="180" t="str">
        <f t="shared" si="64"/>
        <v/>
      </c>
      <c r="C797" s="277" t="str">
        <f>IF(OR($F$30="",'Wniosek 2025 r.'!C797="",'Wniosek 2025 r.'!C797=0),"",'Wniosek 2025 r.'!C797)</f>
        <v/>
      </c>
      <c r="D797" s="484" t="str">
        <f>IF(OR($F$30="",'Wniosek 2025 r.'!D797="",'Wniosek 2025 r.'!D797=0),"",'Wniosek 2025 r.'!D797)</f>
        <v/>
      </c>
      <c r="E797" s="484"/>
      <c r="F797" s="484"/>
      <c r="G797" s="485" t="str">
        <f>IF(OR($F$30="",'Wniosek 2025 r.'!G797="",'Wniosek 2025 r.'!G797=0),"",'Wniosek 2025 r.'!G797)</f>
        <v/>
      </c>
      <c r="H797" s="485"/>
      <c r="I797" s="485"/>
    </row>
    <row r="798" spans="1:9" hidden="1" x14ac:dyDescent="0.25">
      <c r="A798" s="273" t="str">
        <f t="shared" si="63"/>
        <v/>
      </c>
      <c r="B798" s="180" t="str">
        <f t="shared" si="64"/>
        <v/>
      </c>
      <c r="C798" s="277" t="str">
        <f>IF(OR($F$30="",'Wniosek 2025 r.'!C798="",'Wniosek 2025 r.'!C798=0),"",'Wniosek 2025 r.'!C798)</f>
        <v/>
      </c>
      <c r="D798" s="484" t="str">
        <f>IF(OR($F$30="",'Wniosek 2025 r.'!D798="",'Wniosek 2025 r.'!D798=0),"",'Wniosek 2025 r.'!D798)</f>
        <v/>
      </c>
      <c r="E798" s="484"/>
      <c r="F798" s="484"/>
      <c r="G798" s="485" t="str">
        <f>IF(OR($F$30="",'Wniosek 2025 r.'!G798="",'Wniosek 2025 r.'!G798=0),"",'Wniosek 2025 r.'!G798)</f>
        <v/>
      </c>
      <c r="H798" s="485"/>
      <c r="I798" s="485"/>
    </row>
    <row r="799" spans="1:9" hidden="1" x14ac:dyDescent="0.25">
      <c r="A799" s="273" t="str">
        <f t="shared" si="63"/>
        <v/>
      </c>
      <c r="B799" s="180" t="str">
        <f t="shared" si="64"/>
        <v/>
      </c>
      <c r="C799" s="277" t="str">
        <f>IF(OR($F$30="",'Wniosek 2025 r.'!C799="",'Wniosek 2025 r.'!C799=0),"",'Wniosek 2025 r.'!C799)</f>
        <v/>
      </c>
      <c r="D799" s="484" t="str">
        <f>IF(OR($F$30="",'Wniosek 2025 r.'!D799="",'Wniosek 2025 r.'!D799=0),"",'Wniosek 2025 r.'!D799)</f>
        <v/>
      </c>
      <c r="E799" s="484"/>
      <c r="F799" s="484"/>
      <c r="G799" s="485" t="str">
        <f>IF(OR($F$30="",'Wniosek 2025 r.'!G799="",'Wniosek 2025 r.'!G799=0),"",'Wniosek 2025 r.'!G799)</f>
        <v/>
      </c>
      <c r="H799" s="485"/>
      <c r="I799" s="485"/>
    </row>
    <row r="800" spans="1:9" hidden="1" x14ac:dyDescent="0.25">
      <c r="A800" s="273" t="str">
        <f t="shared" si="63"/>
        <v/>
      </c>
      <c r="B800" s="180" t="str">
        <f t="shared" si="64"/>
        <v/>
      </c>
      <c r="C800" s="277" t="str">
        <f>IF(OR($F$30="",'Wniosek 2025 r.'!C800="",'Wniosek 2025 r.'!C800=0),"",'Wniosek 2025 r.'!C800)</f>
        <v/>
      </c>
      <c r="D800" s="484" t="str">
        <f>IF(OR($F$30="",'Wniosek 2025 r.'!D800="",'Wniosek 2025 r.'!D800=0),"",'Wniosek 2025 r.'!D800)</f>
        <v/>
      </c>
      <c r="E800" s="484"/>
      <c r="F800" s="484"/>
      <c r="G800" s="485" t="str">
        <f>IF(OR($F$30="",'Wniosek 2025 r.'!G800="",'Wniosek 2025 r.'!G800=0),"",'Wniosek 2025 r.'!G800)</f>
        <v/>
      </c>
      <c r="H800" s="485"/>
      <c r="I800" s="485"/>
    </row>
    <row r="801" spans="1:9" hidden="1" x14ac:dyDescent="0.25">
      <c r="A801" s="273" t="str">
        <f t="shared" si="63"/>
        <v/>
      </c>
      <c r="B801" s="180" t="str">
        <f t="shared" si="64"/>
        <v/>
      </c>
      <c r="C801" s="277" t="str">
        <f>IF(OR($F$30="",'Wniosek 2025 r.'!C801="",'Wniosek 2025 r.'!C801=0),"",'Wniosek 2025 r.'!C801)</f>
        <v/>
      </c>
      <c r="D801" s="484" t="str">
        <f>IF(OR($F$30="",'Wniosek 2025 r.'!D801="",'Wniosek 2025 r.'!D801=0),"",'Wniosek 2025 r.'!D801)</f>
        <v/>
      </c>
      <c r="E801" s="484"/>
      <c r="F801" s="484"/>
      <c r="G801" s="485" t="str">
        <f>IF(OR($F$30="",'Wniosek 2025 r.'!G801="",'Wniosek 2025 r.'!G801=0),"",'Wniosek 2025 r.'!G801)</f>
        <v/>
      </c>
      <c r="H801" s="485"/>
      <c r="I801" s="485"/>
    </row>
    <row r="802" spans="1:9" hidden="1" x14ac:dyDescent="0.25">
      <c r="A802" s="273" t="str">
        <f t="shared" si="63"/>
        <v/>
      </c>
      <c r="B802" s="180" t="str">
        <f t="shared" si="64"/>
        <v/>
      </c>
      <c r="C802" s="277" t="str">
        <f>IF(OR($F$30="",'Wniosek 2025 r.'!C802="",'Wniosek 2025 r.'!C802=0),"",'Wniosek 2025 r.'!C802)</f>
        <v/>
      </c>
      <c r="D802" s="484" t="str">
        <f>IF(OR($F$30="",'Wniosek 2025 r.'!D802="",'Wniosek 2025 r.'!D802=0),"",'Wniosek 2025 r.'!D802)</f>
        <v/>
      </c>
      <c r="E802" s="484"/>
      <c r="F802" s="484"/>
      <c r="G802" s="485" t="str">
        <f>IF(OR($F$30="",'Wniosek 2025 r.'!G802="",'Wniosek 2025 r.'!G802=0),"",'Wniosek 2025 r.'!G802)</f>
        <v/>
      </c>
      <c r="H802" s="485"/>
      <c r="I802" s="485"/>
    </row>
    <row r="803" spans="1:9" hidden="1" x14ac:dyDescent="0.25">
      <c r="A803" s="273" t="str">
        <f t="shared" si="63"/>
        <v/>
      </c>
      <c r="B803" s="180" t="str">
        <f t="shared" si="64"/>
        <v/>
      </c>
      <c r="C803" s="277" t="str">
        <f>IF(OR($F$30="",'Wniosek 2025 r.'!C803="",'Wniosek 2025 r.'!C803=0),"",'Wniosek 2025 r.'!C803)</f>
        <v/>
      </c>
      <c r="D803" s="484" t="str">
        <f>IF(OR($F$30="",'Wniosek 2025 r.'!D803="",'Wniosek 2025 r.'!D803=0),"",'Wniosek 2025 r.'!D803)</f>
        <v/>
      </c>
      <c r="E803" s="484"/>
      <c r="F803" s="484"/>
      <c r="G803" s="485" t="str">
        <f>IF(OR($F$30="",'Wniosek 2025 r.'!G803="",'Wniosek 2025 r.'!G803=0),"",'Wniosek 2025 r.'!G803)</f>
        <v/>
      </c>
      <c r="H803" s="485"/>
      <c r="I803" s="485"/>
    </row>
    <row r="804" spans="1:9" hidden="1" x14ac:dyDescent="0.25">
      <c r="A804" s="273" t="str">
        <f t="shared" si="63"/>
        <v/>
      </c>
      <c r="B804" s="180" t="str">
        <f t="shared" si="64"/>
        <v/>
      </c>
      <c r="C804" s="277" t="str">
        <f>IF(OR($F$30="",'Wniosek 2025 r.'!C804="",'Wniosek 2025 r.'!C804=0),"",'Wniosek 2025 r.'!C804)</f>
        <v/>
      </c>
      <c r="D804" s="484" t="str">
        <f>IF(OR($F$30="",'Wniosek 2025 r.'!D804="",'Wniosek 2025 r.'!D804=0),"",'Wniosek 2025 r.'!D804)</f>
        <v/>
      </c>
      <c r="E804" s="484"/>
      <c r="F804" s="484"/>
      <c r="G804" s="485" t="str">
        <f>IF(OR($F$30="",'Wniosek 2025 r.'!G804="",'Wniosek 2025 r.'!G804=0),"",'Wniosek 2025 r.'!G804)</f>
        <v/>
      </c>
      <c r="H804" s="485"/>
      <c r="I804" s="485"/>
    </row>
    <row r="805" spans="1:9" hidden="1" x14ac:dyDescent="0.25">
      <c r="A805" s="273" t="str">
        <f t="shared" ref="A805:A830" si="65">A104</f>
        <v/>
      </c>
      <c r="B805" s="180" t="str">
        <f t="shared" ref="B805:B830" si="66">B690</f>
        <v/>
      </c>
      <c r="C805" s="277" t="str">
        <f>IF(OR($F$30="",'Wniosek 2025 r.'!C805="",'Wniosek 2025 r.'!C805=0),"",'Wniosek 2025 r.'!C805)</f>
        <v/>
      </c>
      <c r="D805" s="484" t="str">
        <f>IF(OR($F$30="",'Wniosek 2025 r.'!D805="",'Wniosek 2025 r.'!D805=0),"",'Wniosek 2025 r.'!D805)</f>
        <v/>
      </c>
      <c r="E805" s="484"/>
      <c r="F805" s="484"/>
      <c r="G805" s="485" t="str">
        <f>IF(OR($F$30="",'Wniosek 2025 r.'!G805="",'Wniosek 2025 r.'!G805=0),"",'Wniosek 2025 r.'!G805)</f>
        <v/>
      </c>
      <c r="H805" s="485"/>
      <c r="I805" s="485"/>
    </row>
    <row r="806" spans="1:9" hidden="1" x14ac:dyDescent="0.25">
      <c r="A806" s="273" t="str">
        <f t="shared" si="65"/>
        <v/>
      </c>
      <c r="B806" s="180" t="str">
        <f t="shared" si="66"/>
        <v/>
      </c>
      <c r="C806" s="277" t="str">
        <f>IF(OR($F$30="",'Wniosek 2025 r.'!C806="",'Wniosek 2025 r.'!C806=0),"",'Wniosek 2025 r.'!C806)</f>
        <v/>
      </c>
      <c r="D806" s="484" t="str">
        <f>IF(OR($F$30="",'Wniosek 2025 r.'!D806="",'Wniosek 2025 r.'!D806=0),"",'Wniosek 2025 r.'!D806)</f>
        <v/>
      </c>
      <c r="E806" s="484"/>
      <c r="F806" s="484"/>
      <c r="G806" s="485" t="str">
        <f>IF(OR($F$30="",'Wniosek 2025 r.'!G806="",'Wniosek 2025 r.'!G806=0),"",'Wniosek 2025 r.'!G806)</f>
        <v/>
      </c>
      <c r="H806" s="485"/>
      <c r="I806" s="485"/>
    </row>
    <row r="807" spans="1:9" hidden="1" x14ac:dyDescent="0.25">
      <c r="A807" s="273" t="str">
        <f t="shared" si="65"/>
        <v/>
      </c>
      <c r="B807" s="180" t="str">
        <f t="shared" si="66"/>
        <v/>
      </c>
      <c r="C807" s="277" t="str">
        <f>IF(OR($F$30="",'Wniosek 2025 r.'!C807="",'Wniosek 2025 r.'!C807=0),"",'Wniosek 2025 r.'!C807)</f>
        <v/>
      </c>
      <c r="D807" s="484" t="str">
        <f>IF(OR($F$30="",'Wniosek 2025 r.'!D807="",'Wniosek 2025 r.'!D807=0),"",'Wniosek 2025 r.'!D807)</f>
        <v/>
      </c>
      <c r="E807" s="484"/>
      <c r="F807" s="484"/>
      <c r="G807" s="485" t="str">
        <f>IF(OR($F$30="",'Wniosek 2025 r.'!G807="",'Wniosek 2025 r.'!G807=0),"",'Wniosek 2025 r.'!G807)</f>
        <v/>
      </c>
      <c r="H807" s="485"/>
      <c r="I807" s="485"/>
    </row>
    <row r="808" spans="1:9" hidden="1" x14ac:dyDescent="0.25">
      <c r="A808" s="273" t="str">
        <f t="shared" si="65"/>
        <v/>
      </c>
      <c r="B808" s="180" t="str">
        <f t="shared" si="66"/>
        <v/>
      </c>
      <c r="C808" s="277" t="str">
        <f>IF(OR($F$30="",'Wniosek 2025 r.'!C808="",'Wniosek 2025 r.'!C808=0),"",'Wniosek 2025 r.'!C808)</f>
        <v/>
      </c>
      <c r="D808" s="484" t="str">
        <f>IF(OR($F$30="",'Wniosek 2025 r.'!D808="",'Wniosek 2025 r.'!D808=0),"",'Wniosek 2025 r.'!D808)</f>
        <v/>
      </c>
      <c r="E808" s="484"/>
      <c r="F808" s="484"/>
      <c r="G808" s="485" t="str">
        <f>IF(OR($F$30="",'Wniosek 2025 r.'!G808="",'Wniosek 2025 r.'!G808=0),"",'Wniosek 2025 r.'!G808)</f>
        <v/>
      </c>
      <c r="H808" s="485"/>
      <c r="I808" s="485"/>
    </row>
    <row r="809" spans="1:9" hidden="1" x14ac:dyDescent="0.25">
      <c r="A809" s="273" t="str">
        <f t="shared" si="65"/>
        <v/>
      </c>
      <c r="B809" s="180" t="str">
        <f t="shared" si="66"/>
        <v/>
      </c>
      <c r="C809" s="277" t="str">
        <f>IF(OR($F$30="",'Wniosek 2025 r.'!C809="",'Wniosek 2025 r.'!C809=0),"",'Wniosek 2025 r.'!C809)</f>
        <v/>
      </c>
      <c r="D809" s="484" t="str">
        <f>IF(OR($F$30="",'Wniosek 2025 r.'!D809="",'Wniosek 2025 r.'!D809=0),"",'Wniosek 2025 r.'!D809)</f>
        <v/>
      </c>
      <c r="E809" s="484"/>
      <c r="F809" s="484"/>
      <c r="G809" s="485" t="str">
        <f>IF(OR($F$30="",'Wniosek 2025 r.'!G809="",'Wniosek 2025 r.'!G809=0),"",'Wniosek 2025 r.'!G809)</f>
        <v/>
      </c>
      <c r="H809" s="485"/>
      <c r="I809" s="485"/>
    </row>
    <row r="810" spans="1:9" hidden="1" x14ac:dyDescent="0.25">
      <c r="A810" s="273" t="str">
        <f t="shared" si="65"/>
        <v/>
      </c>
      <c r="B810" s="180" t="str">
        <f t="shared" si="66"/>
        <v/>
      </c>
      <c r="C810" s="277" t="str">
        <f>IF(OR($F$30="",'Wniosek 2025 r.'!C810="",'Wniosek 2025 r.'!C810=0),"",'Wniosek 2025 r.'!C810)</f>
        <v/>
      </c>
      <c r="D810" s="484" t="str">
        <f>IF(OR($F$30="",'Wniosek 2025 r.'!D810="",'Wniosek 2025 r.'!D810=0),"",'Wniosek 2025 r.'!D810)</f>
        <v/>
      </c>
      <c r="E810" s="484"/>
      <c r="F810" s="484"/>
      <c r="G810" s="485" t="str">
        <f>IF(OR($F$30="",'Wniosek 2025 r.'!G810="",'Wniosek 2025 r.'!G810=0),"",'Wniosek 2025 r.'!G810)</f>
        <v/>
      </c>
      <c r="H810" s="485"/>
      <c r="I810" s="485"/>
    </row>
    <row r="811" spans="1:9" hidden="1" x14ac:dyDescent="0.25">
      <c r="A811" s="273" t="str">
        <f t="shared" si="65"/>
        <v/>
      </c>
      <c r="B811" s="180" t="str">
        <f t="shared" si="66"/>
        <v/>
      </c>
      <c r="C811" s="277" t="str">
        <f>IF(OR($F$30="",'Wniosek 2025 r.'!C811="",'Wniosek 2025 r.'!C811=0),"",'Wniosek 2025 r.'!C811)</f>
        <v/>
      </c>
      <c r="D811" s="484" t="str">
        <f>IF(OR($F$30="",'Wniosek 2025 r.'!D811="",'Wniosek 2025 r.'!D811=0),"",'Wniosek 2025 r.'!D811)</f>
        <v/>
      </c>
      <c r="E811" s="484"/>
      <c r="F811" s="484"/>
      <c r="G811" s="485" t="str">
        <f>IF(OR($F$30="",'Wniosek 2025 r.'!G811="",'Wniosek 2025 r.'!G811=0),"",'Wniosek 2025 r.'!G811)</f>
        <v/>
      </c>
      <c r="H811" s="485"/>
      <c r="I811" s="485"/>
    </row>
    <row r="812" spans="1:9" hidden="1" x14ac:dyDescent="0.25">
      <c r="A812" s="273" t="str">
        <f t="shared" si="65"/>
        <v/>
      </c>
      <c r="B812" s="180" t="str">
        <f t="shared" si="66"/>
        <v/>
      </c>
      <c r="C812" s="277" t="str">
        <f>IF(OR($F$30="",'Wniosek 2025 r.'!C812="",'Wniosek 2025 r.'!C812=0),"",'Wniosek 2025 r.'!C812)</f>
        <v/>
      </c>
      <c r="D812" s="484" t="str">
        <f>IF(OR($F$30="",'Wniosek 2025 r.'!D812="",'Wniosek 2025 r.'!D812=0),"",'Wniosek 2025 r.'!D812)</f>
        <v/>
      </c>
      <c r="E812" s="484"/>
      <c r="F812" s="484"/>
      <c r="G812" s="485" t="str">
        <f>IF(OR($F$30="",'Wniosek 2025 r.'!G812="",'Wniosek 2025 r.'!G812=0),"",'Wniosek 2025 r.'!G812)</f>
        <v/>
      </c>
      <c r="H812" s="485"/>
      <c r="I812" s="485"/>
    </row>
    <row r="813" spans="1:9" hidden="1" x14ac:dyDescent="0.25">
      <c r="A813" s="273" t="str">
        <f t="shared" si="65"/>
        <v/>
      </c>
      <c r="B813" s="180" t="str">
        <f t="shared" si="66"/>
        <v/>
      </c>
      <c r="C813" s="277" t="str">
        <f>IF(OR($F$30="",'Wniosek 2025 r.'!C813="",'Wniosek 2025 r.'!C813=0),"",'Wniosek 2025 r.'!C813)</f>
        <v/>
      </c>
      <c r="D813" s="484" t="str">
        <f>IF(OR($F$30="",'Wniosek 2025 r.'!D813="",'Wniosek 2025 r.'!D813=0),"",'Wniosek 2025 r.'!D813)</f>
        <v/>
      </c>
      <c r="E813" s="484"/>
      <c r="F813" s="484"/>
      <c r="G813" s="485" t="str">
        <f>IF(OR($F$30="",'Wniosek 2025 r.'!G813="",'Wniosek 2025 r.'!G813=0),"",'Wniosek 2025 r.'!G813)</f>
        <v/>
      </c>
      <c r="H813" s="485"/>
      <c r="I813" s="485"/>
    </row>
    <row r="814" spans="1:9" hidden="1" x14ac:dyDescent="0.25">
      <c r="A814" s="273" t="str">
        <f t="shared" si="65"/>
        <v/>
      </c>
      <c r="B814" s="180" t="str">
        <f t="shared" si="66"/>
        <v/>
      </c>
      <c r="C814" s="277" t="str">
        <f>IF(OR($F$30="",'Wniosek 2025 r.'!C814="",'Wniosek 2025 r.'!C814=0),"",'Wniosek 2025 r.'!C814)</f>
        <v/>
      </c>
      <c r="D814" s="484" t="str">
        <f>IF(OR($F$30="",'Wniosek 2025 r.'!D814="",'Wniosek 2025 r.'!D814=0),"",'Wniosek 2025 r.'!D814)</f>
        <v/>
      </c>
      <c r="E814" s="484"/>
      <c r="F814" s="484"/>
      <c r="G814" s="485" t="str">
        <f>IF(OR($F$30="",'Wniosek 2025 r.'!G814="",'Wniosek 2025 r.'!G814=0),"",'Wniosek 2025 r.'!G814)</f>
        <v/>
      </c>
      <c r="H814" s="485"/>
      <c r="I814" s="485"/>
    </row>
    <row r="815" spans="1:9" hidden="1" x14ac:dyDescent="0.25">
      <c r="A815" s="273" t="str">
        <f t="shared" si="65"/>
        <v/>
      </c>
      <c r="B815" s="180" t="str">
        <f t="shared" si="66"/>
        <v/>
      </c>
      <c r="C815" s="277" t="str">
        <f>IF(OR($F$30="",'Wniosek 2025 r.'!C815="",'Wniosek 2025 r.'!C815=0),"",'Wniosek 2025 r.'!C815)</f>
        <v/>
      </c>
      <c r="D815" s="484" t="str">
        <f>IF(OR($F$30="",'Wniosek 2025 r.'!D815="",'Wniosek 2025 r.'!D815=0),"",'Wniosek 2025 r.'!D815)</f>
        <v/>
      </c>
      <c r="E815" s="484"/>
      <c r="F815" s="484"/>
      <c r="G815" s="485" t="str">
        <f>IF(OR($F$30="",'Wniosek 2025 r.'!G815="",'Wniosek 2025 r.'!G815=0),"",'Wniosek 2025 r.'!G815)</f>
        <v/>
      </c>
      <c r="H815" s="485"/>
      <c r="I815" s="485"/>
    </row>
    <row r="816" spans="1:9" hidden="1" x14ac:dyDescent="0.25">
      <c r="A816" s="273" t="str">
        <f t="shared" si="65"/>
        <v/>
      </c>
      <c r="B816" s="180" t="str">
        <f t="shared" si="66"/>
        <v/>
      </c>
      <c r="C816" s="277" t="str">
        <f>IF(OR($F$30="",'Wniosek 2025 r.'!C816="",'Wniosek 2025 r.'!C816=0),"",'Wniosek 2025 r.'!C816)</f>
        <v/>
      </c>
      <c r="D816" s="484" t="str">
        <f>IF(OR($F$30="",'Wniosek 2025 r.'!D816="",'Wniosek 2025 r.'!D816=0),"",'Wniosek 2025 r.'!D816)</f>
        <v/>
      </c>
      <c r="E816" s="484"/>
      <c r="F816" s="484"/>
      <c r="G816" s="485" t="str">
        <f>IF(OR($F$30="",'Wniosek 2025 r.'!G816="",'Wniosek 2025 r.'!G816=0),"",'Wniosek 2025 r.'!G816)</f>
        <v/>
      </c>
      <c r="H816" s="485"/>
      <c r="I816" s="485"/>
    </row>
    <row r="817" spans="1:9" hidden="1" x14ac:dyDescent="0.25">
      <c r="A817" s="273" t="str">
        <f t="shared" si="65"/>
        <v/>
      </c>
      <c r="B817" s="180" t="str">
        <f t="shared" si="66"/>
        <v/>
      </c>
      <c r="C817" s="277" t="str">
        <f>IF(OR($F$30="",'Wniosek 2025 r.'!C817="",'Wniosek 2025 r.'!C817=0),"",'Wniosek 2025 r.'!C817)</f>
        <v/>
      </c>
      <c r="D817" s="484" t="str">
        <f>IF(OR($F$30="",'Wniosek 2025 r.'!D817="",'Wniosek 2025 r.'!D817=0),"",'Wniosek 2025 r.'!D817)</f>
        <v/>
      </c>
      <c r="E817" s="484"/>
      <c r="F817" s="484"/>
      <c r="G817" s="485" t="str">
        <f>IF(OR($F$30="",'Wniosek 2025 r.'!G817="",'Wniosek 2025 r.'!G817=0),"",'Wniosek 2025 r.'!G817)</f>
        <v/>
      </c>
      <c r="H817" s="485"/>
      <c r="I817" s="485"/>
    </row>
    <row r="818" spans="1:9" hidden="1" x14ac:dyDescent="0.25">
      <c r="A818" s="273" t="str">
        <f t="shared" si="65"/>
        <v/>
      </c>
      <c r="B818" s="180" t="str">
        <f t="shared" si="66"/>
        <v/>
      </c>
      <c r="C818" s="277" t="str">
        <f>IF(OR($F$30="",'Wniosek 2025 r.'!C818="",'Wniosek 2025 r.'!C818=0),"",'Wniosek 2025 r.'!C818)</f>
        <v/>
      </c>
      <c r="D818" s="484" t="str">
        <f>IF(OR($F$30="",'Wniosek 2025 r.'!D818="",'Wniosek 2025 r.'!D818=0),"",'Wniosek 2025 r.'!D818)</f>
        <v/>
      </c>
      <c r="E818" s="484"/>
      <c r="F818" s="484"/>
      <c r="G818" s="485" t="str">
        <f>IF(OR($F$30="",'Wniosek 2025 r.'!G818="",'Wniosek 2025 r.'!G818=0),"",'Wniosek 2025 r.'!G818)</f>
        <v/>
      </c>
      <c r="H818" s="485"/>
      <c r="I818" s="485"/>
    </row>
    <row r="819" spans="1:9" hidden="1" x14ac:dyDescent="0.25">
      <c r="A819" s="273" t="str">
        <f t="shared" si="65"/>
        <v/>
      </c>
      <c r="B819" s="180" t="str">
        <f t="shared" si="66"/>
        <v/>
      </c>
      <c r="C819" s="277" t="str">
        <f>IF(OR($F$30="",'Wniosek 2025 r.'!C819="",'Wniosek 2025 r.'!C819=0),"",'Wniosek 2025 r.'!C819)</f>
        <v/>
      </c>
      <c r="D819" s="484" t="str">
        <f>IF(OR($F$30="",'Wniosek 2025 r.'!D819="",'Wniosek 2025 r.'!D819=0),"",'Wniosek 2025 r.'!D819)</f>
        <v/>
      </c>
      <c r="E819" s="484"/>
      <c r="F819" s="484"/>
      <c r="G819" s="485" t="str">
        <f>IF(OR($F$30="",'Wniosek 2025 r.'!G819="",'Wniosek 2025 r.'!G819=0),"",'Wniosek 2025 r.'!G819)</f>
        <v/>
      </c>
      <c r="H819" s="485"/>
      <c r="I819" s="485"/>
    </row>
    <row r="820" spans="1:9" hidden="1" x14ac:dyDescent="0.25">
      <c r="A820" s="273" t="str">
        <f t="shared" si="65"/>
        <v/>
      </c>
      <c r="B820" s="180" t="str">
        <f t="shared" si="66"/>
        <v/>
      </c>
      <c r="C820" s="277" t="str">
        <f>IF(OR($F$30="",'Wniosek 2025 r.'!C820="",'Wniosek 2025 r.'!C820=0),"",'Wniosek 2025 r.'!C820)</f>
        <v/>
      </c>
      <c r="D820" s="484" t="str">
        <f>IF(OR($F$30="",'Wniosek 2025 r.'!D820="",'Wniosek 2025 r.'!D820=0),"",'Wniosek 2025 r.'!D820)</f>
        <v/>
      </c>
      <c r="E820" s="484"/>
      <c r="F820" s="484"/>
      <c r="G820" s="485" t="str">
        <f>IF(OR($F$30="",'Wniosek 2025 r.'!G820="",'Wniosek 2025 r.'!G820=0),"",'Wniosek 2025 r.'!G820)</f>
        <v/>
      </c>
      <c r="H820" s="485"/>
      <c r="I820" s="485"/>
    </row>
    <row r="821" spans="1:9" hidden="1" x14ac:dyDescent="0.25">
      <c r="A821" s="273" t="str">
        <f t="shared" si="65"/>
        <v/>
      </c>
      <c r="B821" s="180" t="str">
        <f t="shared" si="66"/>
        <v/>
      </c>
      <c r="C821" s="277" t="str">
        <f>IF(OR($F$30="",'Wniosek 2025 r.'!C821="",'Wniosek 2025 r.'!C821=0),"",'Wniosek 2025 r.'!C821)</f>
        <v/>
      </c>
      <c r="D821" s="484" t="str">
        <f>IF(OR($F$30="",'Wniosek 2025 r.'!D821="",'Wniosek 2025 r.'!D821=0),"",'Wniosek 2025 r.'!D821)</f>
        <v/>
      </c>
      <c r="E821" s="484"/>
      <c r="F821" s="484"/>
      <c r="G821" s="485" t="str">
        <f>IF(OR($F$30="",'Wniosek 2025 r.'!G821="",'Wniosek 2025 r.'!G821=0),"",'Wniosek 2025 r.'!G821)</f>
        <v/>
      </c>
      <c r="H821" s="485"/>
      <c r="I821" s="485"/>
    </row>
    <row r="822" spans="1:9" hidden="1" x14ac:dyDescent="0.25">
      <c r="A822" s="273" t="str">
        <f t="shared" si="65"/>
        <v/>
      </c>
      <c r="B822" s="180" t="str">
        <f t="shared" si="66"/>
        <v/>
      </c>
      <c r="C822" s="277" t="str">
        <f>IF(OR($F$30="",'Wniosek 2025 r.'!C822="",'Wniosek 2025 r.'!C822=0),"",'Wniosek 2025 r.'!C822)</f>
        <v/>
      </c>
      <c r="D822" s="484" t="str">
        <f>IF(OR($F$30="",'Wniosek 2025 r.'!D822="",'Wniosek 2025 r.'!D822=0),"",'Wniosek 2025 r.'!D822)</f>
        <v/>
      </c>
      <c r="E822" s="484"/>
      <c r="F822" s="484"/>
      <c r="G822" s="485" t="str">
        <f>IF(OR($F$30="",'Wniosek 2025 r.'!G822="",'Wniosek 2025 r.'!G822=0),"",'Wniosek 2025 r.'!G822)</f>
        <v/>
      </c>
      <c r="H822" s="485"/>
      <c r="I822" s="485"/>
    </row>
    <row r="823" spans="1:9" hidden="1" x14ac:dyDescent="0.25">
      <c r="A823" s="273" t="str">
        <f t="shared" si="65"/>
        <v/>
      </c>
      <c r="B823" s="180" t="str">
        <f t="shared" si="66"/>
        <v/>
      </c>
      <c r="C823" s="277" t="str">
        <f>IF(OR($F$30="",'Wniosek 2025 r.'!C823="",'Wniosek 2025 r.'!C823=0),"",'Wniosek 2025 r.'!C823)</f>
        <v/>
      </c>
      <c r="D823" s="484" t="str">
        <f>IF(OR($F$30="",'Wniosek 2025 r.'!D823="",'Wniosek 2025 r.'!D823=0),"",'Wniosek 2025 r.'!D823)</f>
        <v/>
      </c>
      <c r="E823" s="484"/>
      <c r="F823" s="484"/>
      <c r="G823" s="485" t="str">
        <f>IF(OR($F$30="",'Wniosek 2025 r.'!G823="",'Wniosek 2025 r.'!G823=0),"",'Wniosek 2025 r.'!G823)</f>
        <v/>
      </c>
      <c r="H823" s="485"/>
      <c r="I823" s="485"/>
    </row>
    <row r="824" spans="1:9" hidden="1" x14ac:dyDescent="0.25">
      <c r="A824" s="273" t="str">
        <f t="shared" si="65"/>
        <v/>
      </c>
      <c r="B824" s="180" t="str">
        <f t="shared" si="66"/>
        <v/>
      </c>
      <c r="C824" s="277" t="str">
        <f>IF(OR($F$30="",'Wniosek 2025 r.'!C824="",'Wniosek 2025 r.'!C824=0),"",'Wniosek 2025 r.'!C824)</f>
        <v/>
      </c>
      <c r="D824" s="484" t="str">
        <f>IF(OR($F$30="",'Wniosek 2025 r.'!D824="",'Wniosek 2025 r.'!D824=0),"",'Wniosek 2025 r.'!D824)</f>
        <v/>
      </c>
      <c r="E824" s="484"/>
      <c r="F824" s="484"/>
      <c r="G824" s="485" t="str">
        <f>IF(OR($F$30="",'Wniosek 2025 r.'!G824="",'Wniosek 2025 r.'!G824=0),"",'Wniosek 2025 r.'!G824)</f>
        <v/>
      </c>
      <c r="H824" s="485"/>
      <c r="I824" s="485"/>
    </row>
    <row r="825" spans="1:9" hidden="1" x14ac:dyDescent="0.25">
      <c r="A825" s="273" t="str">
        <f t="shared" si="65"/>
        <v/>
      </c>
      <c r="B825" s="180" t="str">
        <f t="shared" si="66"/>
        <v/>
      </c>
      <c r="C825" s="277" t="str">
        <f>IF(OR($F$30="",'Wniosek 2025 r.'!C825="",'Wniosek 2025 r.'!C825=0),"",'Wniosek 2025 r.'!C825)</f>
        <v/>
      </c>
      <c r="D825" s="484" t="str">
        <f>IF(OR($F$30="",'Wniosek 2025 r.'!D825="",'Wniosek 2025 r.'!D825=0),"",'Wniosek 2025 r.'!D825)</f>
        <v/>
      </c>
      <c r="E825" s="484"/>
      <c r="F825" s="484"/>
      <c r="G825" s="485" t="str">
        <f>IF(OR($F$30="",'Wniosek 2025 r.'!G825="",'Wniosek 2025 r.'!G825=0),"",'Wniosek 2025 r.'!G825)</f>
        <v/>
      </c>
      <c r="H825" s="485"/>
      <c r="I825" s="485"/>
    </row>
    <row r="826" spans="1:9" hidden="1" x14ac:dyDescent="0.25">
      <c r="A826" s="273" t="str">
        <f t="shared" si="65"/>
        <v/>
      </c>
      <c r="B826" s="180" t="str">
        <f t="shared" si="66"/>
        <v/>
      </c>
      <c r="C826" s="277" t="str">
        <f>IF(OR($F$30="",'Wniosek 2025 r.'!C826="",'Wniosek 2025 r.'!C826=0),"",'Wniosek 2025 r.'!C826)</f>
        <v/>
      </c>
      <c r="D826" s="484" t="str">
        <f>IF(OR($F$30="",'Wniosek 2025 r.'!D826="",'Wniosek 2025 r.'!D826=0),"",'Wniosek 2025 r.'!D826)</f>
        <v/>
      </c>
      <c r="E826" s="484"/>
      <c r="F826" s="484"/>
      <c r="G826" s="485" t="str">
        <f>IF(OR($F$30="",'Wniosek 2025 r.'!G826="",'Wniosek 2025 r.'!G826=0),"",'Wniosek 2025 r.'!G826)</f>
        <v/>
      </c>
      <c r="H826" s="485"/>
      <c r="I826" s="485"/>
    </row>
    <row r="827" spans="1:9" hidden="1" x14ac:dyDescent="0.25">
      <c r="A827" s="273" t="str">
        <f t="shared" si="65"/>
        <v/>
      </c>
      <c r="B827" s="180" t="str">
        <f t="shared" si="66"/>
        <v/>
      </c>
      <c r="C827" s="277" t="str">
        <f>IF(OR($F$30="",'Wniosek 2025 r.'!C827="",'Wniosek 2025 r.'!C827=0),"",'Wniosek 2025 r.'!C827)</f>
        <v/>
      </c>
      <c r="D827" s="484" t="str">
        <f>IF(OR($F$30="",'Wniosek 2025 r.'!D827="",'Wniosek 2025 r.'!D827=0),"",'Wniosek 2025 r.'!D827)</f>
        <v/>
      </c>
      <c r="E827" s="484"/>
      <c r="F827" s="484"/>
      <c r="G827" s="485" t="str">
        <f>IF(OR($F$30="",'Wniosek 2025 r.'!G827="",'Wniosek 2025 r.'!G827=0),"",'Wniosek 2025 r.'!G827)</f>
        <v/>
      </c>
      <c r="H827" s="485"/>
      <c r="I827" s="485"/>
    </row>
    <row r="828" spans="1:9" hidden="1" x14ac:dyDescent="0.25">
      <c r="A828" s="273" t="str">
        <f t="shared" si="65"/>
        <v/>
      </c>
      <c r="B828" s="180" t="str">
        <f t="shared" si="66"/>
        <v/>
      </c>
      <c r="C828" s="277" t="str">
        <f>IF(OR($F$30="",'Wniosek 2025 r.'!C828="",'Wniosek 2025 r.'!C828=0),"",'Wniosek 2025 r.'!C828)</f>
        <v/>
      </c>
      <c r="D828" s="484" t="str">
        <f>IF(OR($F$30="",'Wniosek 2025 r.'!D828="",'Wniosek 2025 r.'!D828=0),"",'Wniosek 2025 r.'!D828)</f>
        <v/>
      </c>
      <c r="E828" s="484"/>
      <c r="F828" s="484"/>
      <c r="G828" s="485" t="str">
        <f>IF(OR($F$30="",'Wniosek 2025 r.'!G828="",'Wniosek 2025 r.'!G828=0),"",'Wniosek 2025 r.'!G828)</f>
        <v/>
      </c>
      <c r="H828" s="485"/>
      <c r="I828" s="485"/>
    </row>
    <row r="829" spans="1:9" hidden="1" x14ac:dyDescent="0.25">
      <c r="A829" s="273" t="str">
        <f t="shared" si="65"/>
        <v/>
      </c>
      <c r="B829" s="180" t="str">
        <f t="shared" si="66"/>
        <v/>
      </c>
      <c r="C829" s="277" t="str">
        <f>IF(OR($F$30="",'Wniosek 2025 r.'!C829="",'Wniosek 2025 r.'!C829=0),"",'Wniosek 2025 r.'!C829)</f>
        <v/>
      </c>
      <c r="D829" s="484" t="str">
        <f>IF(OR($F$30="",'Wniosek 2025 r.'!D829="",'Wniosek 2025 r.'!D829=0),"",'Wniosek 2025 r.'!D829)</f>
        <v/>
      </c>
      <c r="E829" s="484"/>
      <c r="F829" s="484"/>
      <c r="G829" s="485" t="str">
        <f>IF(OR($F$30="",'Wniosek 2025 r.'!G829="",'Wniosek 2025 r.'!G829=0),"",'Wniosek 2025 r.'!G829)</f>
        <v/>
      </c>
      <c r="H829" s="485"/>
      <c r="I829" s="485"/>
    </row>
    <row r="830" spans="1:9" hidden="1" x14ac:dyDescent="0.25">
      <c r="A830" s="273" t="str">
        <f t="shared" si="65"/>
        <v/>
      </c>
      <c r="B830" s="180" t="str">
        <f t="shared" si="66"/>
        <v/>
      </c>
      <c r="C830" s="277" t="str">
        <f>IF(OR($F$30="",'Wniosek 2025 r.'!C830="",'Wniosek 2025 r.'!C830=0),"",'Wniosek 2025 r.'!C830)</f>
        <v/>
      </c>
      <c r="D830" s="484" t="str">
        <f>IF(OR($F$30="",'Wniosek 2025 r.'!D830="",'Wniosek 2025 r.'!D830=0),"",'Wniosek 2025 r.'!D830)</f>
        <v/>
      </c>
      <c r="E830" s="484"/>
      <c r="F830" s="484"/>
      <c r="G830" s="485" t="str">
        <f>IF(OR($F$30="",'Wniosek 2025 r.'!G830="",'Wniosek 2025 r.'!G830=0),"",'Wniosek 2025 r.'!G830)</f>
        <v/>
      </c>
      <c r="H830" s="485"/>
      <c r="I830" s="485"/>
    </row>
    <row r="831" spans="1:9" hidden="1" x14ac:dyDescent="0.25">
      <c r="A831" s="273" t="str">
        <f t="shared" ref="A831:A840" si="67">A130</f>
        <v/>
      </c>
      <c r="B831" s="180" t="str">
        <f t="shared" ref="B831:B840" si="68">B716</f>
        <v/>
      </c>
      <c r="C831" s="277" t="str">
        <f>IF(OR($F$30="",'Wniosek 2025 r.'!C831="",'Wniosek 2025 r.'!C831=0),"",'Wniosek 2025 r.'!C831)</f>
        <v/>
      </c>
      <c r="D831" s="484" t="str">
        <f>IF(OR($F$30="",'Wniosek 2025 r.'!D831="",'Wniosek 2025 r.'!D831=0),"",'Wniosek 2025 r.'!D831)</f>
        <v/>
      </c>
      <c r="E831" s="484"/>
      <c r="F831" s="484"/>
      <c r="G831" s="485" t="str">
        <f>IF(OR($F$30="",'Wniosek 2025 r.'!G831="",'Wniosek 2025 r.'!G831=0),"",'Wniosek 2025 r.'!G831)</f>
        <v/>
      </c>
      <c r="H831" s="485"/>
      <c r="I831" s="485"/>
    </row>
    <row r="832" spans="1:9" hidden="1" x14ac:dyDescent="0.25">
      <c r="A832" s="273" t="str">
        <f t="shared" si="67"/>
        <v/>
      </c>
      <c r="B832" s="180" t="str">
        <f t="shared" si="68"/>
        <v/>
      </c>
      <c r="C832" s="277" t="str">
        <f>IF(OR($F$30="",'Wniosek 2025 r.'!C832="",'Wniosek 2025 r.'!C832=0),"",'Wniosek 2025 r.'!C832)</f>
        <v/>
      </c>
      <c r="D832" s="484" t="str">
        <f>IF(OR($F$30="",'Wniosek 2025 r.'!D832="",'Wniosek 2025 r.'!D832=0),"",'Wniosek 2025 r.'!D832)</f>
        <v/>
      </c>
      <c r="E832" s="484"/>
      <c r="F832" s="484"/>
      <c r="G832" s="485" t="str">
        <f>IF(OR($F$30="",'Wniosek 2025 r.'!G832="",'Wniosek 2025 r.'!G832=0),"",'Wniosek 2025 r.'!G832)</f>
        <v/>
      </c>
      <c r="H832" s="485"/>
      <c r="I832" s="485"/>
    </row>
    <row r="833" spans="1:9" hidden="1" x14ac:dyDescent="0.25">
      <c r="A833" s="273" t="str">
        <f t="shared" si="67"/>
        <v/>
      </c>
      <c r="B833" s="180" t="str">
        <f t="shared" si="68"/>
        <v/>
      </c>
      <c r="C833" s="277" t="str">
        <f>IF(OR($F$30="",'Wniosek 2025 r.'!C833="",'Wniosek 2025 r.'!C833=0),"",'Wniosek 2025 r.'!C833)</f>
        <v/>
      </c>
      <c r="D833" s="484" t="str">
        <f>IF(OR($F$30="",'Wniosek 2025 r.'!D833="",'Wniosek 2025 r.'!D833=0),"",'Wniosek 2025 r.'!D833)</f>
        <v/>
      </c>
      <c r="E833" s="484"/>
      <c r="F833" s="484"/>
      <c r="G833" s="485" t="str">
        <f>IF(OR($F$30="",'Wniosek 2025 r.'!G833="",'Wniosek 2025 r.'!G833=0),"",'Wniosek 2025 r.'!G833)</f>
        <v/>
      </c>
      <c r="H833" s="485"/>
      <c r="I833" s="485"/>
    </row>
    <row r="834" spans="1:9" hidden="1" x14ac:dyDescent="0.25">
      <c r="A834" s="273" t="str">
        <f t="shared" si="67"/>
        <v/>
      </c>
      <c r="B834" s="180" t="str">
        <f t="shared" si="68"/>
        <v/>
      </c>
      <c r="C834" s="277" t="str">
        <f>IF(OR($F$30="",'Wniosek 2025 r.'!C834="",'Wniosek 2025 r.'!C834=0),"",'Wniosek 2025 r.'!C834)</f>
        <v/>
      </c>
      <c r="D834" s="484" t="str">
        <f>IF(OR($F$30="",'Wniosek 2025 r.'!D834="",'Wniosek 2025 r.'!D834=0),"",'Wniosek 2025 r.'!D834)</f>
        <v/>
      </c>
      <c r="E834" s="484"/>
      <c r="F834" s="484"/>
      <c r="G834" s="485" t="str">
        <f>IF(OR($F$30="",'Wniosek 2025 r.'!G834="",'Wniosek 2025 r.'!G834=0),"",'Wniosek 2025 r.'!G834)</f>
        <v/>
      </c>
      <c r="H834" s="485"/>
      <c r="I834" s="485"/>
    </row>
    <row r="835" spans="1:9" hidden="1" x14ac:dyDescent="0.25">
      <c r="A835" s="273" t="str">
        <f t="shared" si="67"/>
        <v/>
      </c>
      <c r="B835" s="180" t="str">
        <f t="shared" si="68"/>
        <v/>
      </c>
      <c r="C835" s="277" t="str">
        <f>IF(OR($F$30="",'Wniosek 2025 r.'!C835="",'Wniosek 2025 r.'!C835=0),"",'Wniosek 2025 r.'!C835)</f>
        <v/>
      </c>
      <c r="D835" s="484" t="str">
        <f>IF(OR($F$30="",'Wniosek 2025 r.'!D835="",'Wniosek 2025 r.'!D835=0),"",'Wniosek 2025 r.'!D835)</f>
        <v/>
      </c>
      <c r="E835" s="484"/>
      <c r="F835" s="484"/>
      <c r="G835" s="485" t="str">
        <f>IF(OR($F$30="",'Wniosek 2025 r.'!G835="",'Wniosek 2025 r.'!G835=0),"",'Wniosek 2025 r.'!G835)</f>
        <v/>
      </c>
      <c r="H835" s="485"/>
      <c r="I835" s="485"/>
    </row>
    <row r="836" spans="1:9" hidden="1" x14ac:dyDescent="0.25">
      <c r="A836" s="273" t="str">
        <f t="shared" si="67"/>
        <v/>
      </c>
      <c r="B836" s="180" t="str">
        <f t="shared" si="68"/>
        <v/>
      </c>
      <c r="C836" s="277" t="str">
        <f>IF(OR($F$30="",'Wniosek 2025 r.'!C836="",'Wniosek 2025 r.'!C836=0),"",'Wniosek 2025 r.'!C836)</f>
        <v/>
      </c>
      <c r="D836" s="484" t="str">
        <f>IF(OR($F$30="",'Wniosek 2025 r.'!D836="",'Wniosek 2025 r.'!D836=0),"",'Wniosek 2025 r.'!D836)</f>
        <v/>
      </c>
      <c r="E836" s="484"/>
      <c r="F836" s="484"/>
      <c r="G836" s="485" t="str">
        <f>IF(OR($F$30="",'Wniosek 2025 r.'!G836="",'Wniosek 2025 r.'!G836=0),"",'Wniosek 2025 r.'!G836)</f>
        <v/>
      </c>
      <c r="H836" s="485"/>
      <c r="I836" s="485"/>
    </row>
    <row r="837" spans="1:9" hidden="1" x14ac:dyDescent="0.25">
      <c r="A837" s="273" t="str">
        <f t="shared" si="67"/>
        <v/>
      </c>
      <c r="B837" s="180" t="str">
        <f t="shared" si="68"/>
        <v/>
      </c>
      <c r="C837" s="277" t="str">
        <f>IF(OR($F$30="",'Wniosek 2025 r.'!C837="",'Wniosek 2025 r.'!C837=0),"",'Wniosek 2025 r.'!C837)</f>
        <v/>
      </c>
      <c r="D837" s="484" t="str">
        <f>IF(OR($F$30="",'Wniosek 2025 r.'!D837="",'Wniosek 2025 r.'!D837=0),"",'Wniosek 2025 r.'!D837)</f>
        <v/>
      </c>
      <c r="E837" s="484"/>
      <c r="F837" s="484"/>
      <c r="G837" s="485" t="str">
        <f>IF(OR($F$30="",'Wniosek 2025 r.'!G837="",'Wniosek 2025 r.'!G837=0),"",'Wniosek 2025 r.'!G837)</f>
        <v/>
      </c>
      <c r="H837" s="485"/>
      <c r="I837" s="485"/>
    </row>
    <row r="838" spans="1:9" hidden="1" x14ac:dyDescent="0.25">
      <c r="A838" s="273" t="str">
        <f t="shared" si="67"/>
        <v/>
      </c>
      <c r="B838" s="180" t="str">
        <f t="shared" si="68"/>
        <v/>
      </c>
      <c r="C838" s="277" t="str">
        <f>IF(OR($F$30="",'Wniosek 2025 r.'!C838="",'Wniosek 2025 r.'!C838=0),"",'Wniosek 2025 r.'!C838)</f>
        <v/>
      </c>
      <c r="D838" s="484" t="str">
        <f>IF(OR($F$30="",'Wniosek 2025 r.'!D838="",'Wniosek 2025 r.'!D838=0),"",'Wniosek 2025 r.'!D838)</f>
        <v/>
      </c>
      <c r="E838" s="484"/>
      <c r="F838" s="484"/>
      <c r="G838" s="485" t="str">
        <f>IF(OR($F$30="",'Wniosek 2025 r.'!G838="",'Wniosek 2025 r.'!G838=0),"",'Wniosek 2025 r.'!G838)</f>
        <v/>
      </c>
      <c r="H838" s="485"/>
      <c r="I838" s="485"/>
    </row>
    <row r="839" spans="1:9" hidden="1" x14ac:dyDescent="0.25">
      <c r="A839" s="273" t="str">
        <f t="shared" si="67"/>
        <v/>
      </c>
      <c r="B839" s="180" t="str">
        <f t="shared" si="68"/>
        <v/>
      </c>
      <c r="C839" s="277" t="str">
        <f>IF(OR($F$30="",'Wniosek 2025 r.'!C839="",'Wniosek 2025 r.'!C839=0),"",'Wniosek 2025 r.'!C839)</f>
        <v/>
      </c>
      <c r="D839" s="484" t="str">
        <f>IF(OR($F$30="",'Wniosek 2025 r.'!D839="",'Wniosek 2025 r.'!D839=0),"",'Wniosek 2025 r.'!D839)</f>
        <v/>
      </c>
      <c r="E839" s="484"/>
      <c r="F839" s="484"/>
      <c r="G839" s="485" t="str">
        <f>IF(OR($F$30="",'Wniosek 2025 r.'!G839="",'Wniosek 2025 r.'!G839=0),"",'Wniosek 2025 r.'!G839)</f>
        <v/>
      </c>
      <c r="H839" s="485"/>
      <c r="I839" s="485"/>
    </row>
    <row r="840" spans="1:9" hidden="1" x14ac:dyDescent="0.25">
      <c r="A840" s="273" t="str">
        <f t="shared" si="67"/>
        <v/>
      </c>
      <c r="B840" s="180" t="str">
        <f t="shared" si="68"/>
        <v/>
      </c>
      <c r="C840" s="277" t="str">
        <f>IF(OR($F$30="",'Wniosek 2025 r.'!C840="",'Wniosek 2025 r.'!C840=0),"",'Wniosek 2025 r.'!C840)</f>
        <v/>
      </c>
      <c r="D840" s="484" t="str">
        <f>IF(OR($F$30="",'Wniosek 2025 r.'!D840="",'Wniosek 2025 r.'!D840=0),"",'Wniosek 2025 r.'!D840)</f>
        <v/>
      </c>
      <c r="E840" s="484"/>
      <c r="F840" s="484"/>
      <c r="G840" s="485" t="str">
        <f>IF(OR($F$30="",'Wniosek 2025 r.'!G840="",'Wniosek 2025 r.'!G840=0),"",'Wniosek 2025 r.'!G840)</f>
        <v/>
      </c>
      <c r="H840" s="485"/>
      <c r="I840" s="485"/>
    </row>
    <row r="841" spans="1:9" hidden="1" x14ac:dyDescent="0.25">
      <c r="A841" s="273" t="str">
        <f t="shared" ref="A841:A846" si="69">A140</f>
        <v/>
      </c>
      <c r="B841" s="180" t="str">
        <f t="shared" ref="B841:B850" si="70">B726</f>
        <v/>
      </c>
      <c r="C841" s="277" t="str">
        <f>IF(OR($F$30="",'Wniosek 2025 r.'!C841="",'Wniosek 2025 r.'!C841=0),"",'Wniosek 2025 r.'!C841)</f>
        <v/>
      </c>
      <c r="D841" s="484" t="str">
        <f>IF(OR($F$30="",'Wniosek 2025 r.'!D841="",'Wniosek 2025 r.'!D841=0),"",'Wniosek 2025 r.'!D841)</f>
        <v/>
      </c>
      <c r="E841" s="484"/>
      <c r="F841" s="484"/>
      <c r="G841" s="485" t="str">
        <f>IF(OR($F$30="",'Wniosek 2025 r.'!G841="",'Wniosek 2025 r.'!G841=0),"",'Wniosek 2025 r.'!G841)</f>
        <v/>
      </c>
      <c r="H841" s="485"/>
      <c r="I841" s="485"/>
    </row>
    <row r="842" spans="1:9" hidden="1" x14ac:dyDescent="0.25">
      <c r="A842" s="273" t="str">
        <f t="shared" si="69"/>
        <v/>
      </c>
      <c r="B842" s="180" t="str">
        <f t="shared" si="70"/>
        <v/>
      </c>
      <c r="C842" s="277" t="str">
        <f>IF(OR($F$30="",'Wniosek 2025 r.'!C842="",'Wniosek 2025 r.'!C842=0),"",'Wniosek 2025 r.'!C842)</f>
        <v/>
      </c>
      <c r="D842" s="484" t="str">
        <f>IF(OR($F$30="",'Wniosek 2025 r.'!D842="",'Wniosek 2025 r.'!D842=0),"",'Wniosek 2025 r.'!D842)</f>
        <v/>
      </c>
      <c r="E842" s="484"/>
      <c r="F842" s="484"/>
      <c r="G842" s="485" t="str">
        <f>IF(OR($F$30="",'Wniosek 2025 r.'!G842="",'Wniosek 2025 r.'!G842=0),"",'Wniosek 2025 r.'!G842)</f>
        <v/>
      </c>
      <c r="H842" s="485"/>
      <c r="I842" s="485"/>
    </row>
    <row r="843" spans="1:9" hidden="1" x14ac:dyDescent="0.25">
      <c r="A843" s="273" t="str">
        <f t="shared" si="69"/>
        <v/>
      </c>
      <c r="B843" s="180" t="str">
        <f t="shared" si="70"/>
        <v/>
      </c>
      <c r="C843" s="277" t="str">
        <f>IF(OR($F$30="",'Wniosek 2025 r.'!C843="",'Wniosek 2025 r.'!C843=0),"",'Wniosek 2025 r.'!C843)</f>
        <v/>
      </c>
      <c r="D843" s="484" t="str">
        <f>IF(OR($F$30="",'Wniosek 2025 r.'!D843="",'Wniosek 2025 r.'!D843=0),"",'Wniosek 2025 r.'!D843)</f>
        <v/>
      </c>
      <c r="E843" s="484"/>
      <c r="F843" s="484"/>
      <c r="G843" s="485" t="str">
        <f>IF(OR($F$30="",'Wniosek 2025 r.'!G843="",'Wniosek 2025 r.'!G843=0),"",'Wniosek 2025 r.'!G843)</f>
        <v/>
      </c>
      <c r="H843" s="485"/>
      <c r="I843" s="485"/>
    </row>
    <row r="844" spans="1:9" hidden="1" x14ac:dyDescent="0.25">
      <c r="A844" s="273" t="str">
        <f t="shared" si="69"/>
        <v/>
      </c>
      <c r="B844" s="180" t="str">
        <f t="shared" si="70"/>
        <v/>
      </c>
      <c r="C844" s="277" t="str">
        <f>IF(OR($F$30="",'Wniosek 2025 r.'!C844="",'Wniosek 2025 r.'!C844=0),"",'Wniosek 2025 r.'!C844)</f>
        <v/>
      </c>
      <c r="D844" s="484" t="str">
        <f>IF(OR($F$30="",'Wniosek 2025 r.'!D844="",'Wniosek 2025 r.'!D844=0),"",'Wniosek 2025 r.'!D844)</f>
        <v/>
      </c>
      <c r="E844" s="484"/>
      <c r="F844" s="484"/>
      <c r="G844" s="485" t="str">
        <f>IF(OR($F$30="",'Wniosek 2025 r.'!G844="",'Wniosek 2025 r.'!G844=0),"",'Wniosek 2025 r.'!G844)</f>
        <v/>
      </c>
      <c r="H844" s="485"/>
      <c r="I844" s="485"/>
    </row>
    <row r="845" spans="1:9" hidden="1" x14ac:dyDescent="0.25">
      <c r="A845" s="273" t="str">
        <f t="shared" si="69"/>
        <v/>
      </c>
      <c r="B845" s="180" t="str">
        <f t="shared" si="70"/>
        <v/>
      </c>
      <c r="C845" s="277" t="str">
        <f>IF(OR($F$30="",'Wniosek 2025 r.'!C845="",'Wniosek 2025 r.'!C845=0),"",'Wniosek 2025 r.'!C845)</f>
        <v/>
      </c>
      <c r="D845" s="484" t="str">
        <f>IF(OR($F$30="",'Wniosek 2025 r.'!D845="",'Wniosek 2025 r.'!D845=0),"",'Wniosek 2025 r.'!D845)</f>
        <v/>
      </c>
      <c r="E845" s="484"/>
      <c r="F845" s="484"/>
      <c r="G845" s="485" t="str">
        <f>IF(OR($F$30="",'Wniosek 2025 r.'!G845="",'Wniosek 2025 r.'!G845=0),"",'Wniosek 2025 r.'!G845)</f>
        <v/>
      </c>
      <c r="H845" s="485"/>
      <c r="I845" s="485"/>
    </row>
    <row r="846" spans="1:9" hidden="1" x14ac:dyDescent="0.25">
      <c r="A846" s="273" t="str">
        <f t="shared" si="69"/>
        <v/>
      </c>
      <c r="B846" s="180" t="str">
        <f t="shared" si="70"/>
        <v/>
      </c>
      <c r="C846" s="277" t="str">
        <f>IF(OR($F$30="",'Wniosek 2025 r.'!C846="",'Wniosek 2025 r.'!C846=0),"",'Wniosek 2025 r.'!C846)</f>
        <v/>
      </c>
      <c r="D846" s="484" t="str">
        <f>IF(OR($F$30="",'Wniosek 2025 r.'!D846="",'Wniosek 2025 r.'!D846=0),"",'Wniosek 2025 r.'!D846)</f>
        <v/>
      </c>
      <c r="E846" s="484"/>
      <c r="F846" s="484"/>
      <c r="G846" s="485" t="str">
        <f>IF(OR($F$30="",'Wniosek 2025 r.'!G846="",'Wniosek 2025 r.'!G846=0),"",'Wniosek 2025 r.'!G846)</f>
        <v/>
      </c>
      <c r="H846" s="485"/>
      <c r="I846" s="485"/>
    </row>
    <row r="847" spans="1:9" hidden="1" x14ac:dyDescent="0.25">
      <c r="A847" s="273" t="str">
        <f t="shared" ref="A847:A850" si="71">A146</f>
        <v/>
      </c>
      <c r="B847" s="180" t="str">
        <f t="shared" si="70"/>
        <v/>
      </c>
      <c r="C847" s="277" t="str">
        <f>IF(OR($F$30="",'Wniosek 2025 r.'!C847="",'Wniosek 2025 r.'!C847=0),"",'Wniosek 2025 r.'!C847)</f>
        <v/>
      </c>
      <c r="D847" s="484" t="str">
        <f>IF(OR($F$30="",'Wniosek 2025 r.'!D847="",'Wniosek 2025 r.'!D847=0),"",'Wniosek 2025 r.'!D847)</f>
        <v/>
      </c>
      <c r="E847" s="484"/>
      <c r="F847" s="484"/>
      <c r="G847" s="485" t="str">
        <f>IF(OR($F$30="",'Wniosek 2025 r.'!G847="",'Wniosek 2025 r.'!G847=0),"",'Wniosek 2025 r.'!G847)</f>
        <v/>
      </c>
      <c r="H847" s="485"/>
      <c r="I847" s="485"/>
    </row>
    <row r="848" spans="1:9" hidden="1" x14ac:dyDescent="0.25">
      <c r="A848" s="273" t="str">
        <f t="shared" si="71"/>
        <v/>
      </c>
      <c r="B848" s="180" t="str">
        <f t="shared" si="70"/>
        <v/>
      </c>
      <c r="C848" s="277" t="str">
        <f>IF(OR($F$30="",'Wniosek 2025 r.'!C848="",'Wniosek 2025 r.'!C848=0),"",'Wniosek 2025 r.'!C848)</f>
        <v/>
      </c>
      <c r="D848" s="484" t="str">
        <f>IF(OR($F$30="",'Wniosek 2025 r.'!D848="",'Wniosek 2025 r.'!D848=0),"",'Wniosek 2025 r.'!D848)</f>
        <v/>
      </c>
      <c r="E848" s="484"/>
      <c r="F848" s="484"/>
      <c r="G848" s="485" t="str">
        <f>IF(OR($F$30="",'Wniosek 2025 r.'!G848="",'Wniosek 2025 r.'!G848=0),"",'Wniosek 2025 r.'!G848)</f>
        <v/>
      </c>
      <c r="H848" s="485"/>
      <c r="I848" s="485"/>
    </row>
    <row r="849" spans="1:10" hidden="1" x14ac:dyDescent="0.25">
      <c r="A849" s="273" t="str">
        <f t="shared" si="71"/>
        <v/>
      </c>
      <c r="B849" s="180" t="str">
        <f t="shared" si="70"/>
        <v/>
      </c>
      <c r="C849" s="277" t="str">
        <f>IF(OR($F$30="",'Wniosek 2025 r.'!C849="",'Wniosek 2025 r.'!C849=0),"",'Wniosek 2025 r.'!C849)</f>
        <v/>
      </c>
      <c r="D849" s="484" t="str">
        <f>IF(OR($F$30="",'Wniosek 2025 r.'!D849="",'Wniosek 2025 r.'!D849=0),"",'Wniosek 2025 r.'!D849)</f>
        <v/>
      </c>
      <c r="E849" s="484"/>
      <c r="F849" s="484"/>
      <c r="G849" s="485" t="str">
        <f>IF(OR($F$30="",'Wniosek 2025 r.'!G849="",'Wniosek 2025 r.'!G849=0),"",'Wniosek 2025 r.'!G849)</f>
        <v/>
      </c>
      <c r="H849" s="485"/>
      <c r="I849" s="485"/>
    </row>
    <row r="850" spans="1:10" hidden="1" x14ac:dyDescent="0.25">
      <c r="A850" s="273" t="str">
        <f t="shared" si="71"/>
        <v/>
      </c>
      <c r="B850" s="180" t="str">
        <f t="shared" si="70"/>
        <v/>
      </c>
      <c r="C850" s="277" t="str">
        <f>IF(OR($F$30="",'Wniosek 2025 r.'!C850="",'Wniosek 2025 r.'!C850=0),"",'Wniosek 2025 r.'!C850)</f>
        <v/>
      </c>
      <c r="D850" s="484" t="str">
        <f>IF(OR($F$30="",'Wniosek 2025 r.'!D850="",'Wniosek 2025 r.'!D850=0),"",'Wniosek 2025 r.'!D850)</f>
        <v/>
      </c>
      <c r="E850" s="484"/>
      <c r="F850" s="484"/>
      <c r="G850" s="485" t="str">
        <f>IF(OR($F$30="",'Wniosek 2025 r.'!G850="",'Wniosek 2025 r.'!G850=0),"",'Wniosek 2025 r.'!G850)</f>
        <v/>
      </c>
      <c r="H850" s="485"/>
      <c r="I850" s="485"/>
    </row>
    <row r="851" spans="1:10" x14ac:dyDescent="0.25">
      <c r="A851" s="365" t="s">
        <v>32</v>
      </c>
      <c r="B851" s="366"/>
      <c r="C851" s="302">
        <f>SUM(C741:D850)</f>
        <v>0</v>
      </c>
      <c r="D851" s="278"/>
      <c r="E851" s="84"/>
      <c r="F851" s="84"/>
      <c r="G851" s="84"/>
      <c r="H851" s="29"/>
      <c r="I851" s="29"/>
    </row>
    <row r="852" spans="1:10" x14ac:dyDescent="0.25">
      <c r="A852" s="29"/>
      <c r="B852" s="29"/>
      <c r="C852" s="29"/>
      <c r="D852" s="348"/>
      <c r="E852" s="348"/>
      <c r="F852" s="348"/>
      <c r="G852" s="348"/>
      <c r="H852" s="348"/>
      <c r="I852" s="29"/>
    </row>
    <row r="853" spans="1:10" ht="44.25" customHeight="1" x14ac:dyDescent="0.25">
      <c r="A853" s="29"/>
      <c r="B853" s="29"/>
      <c r="C853" s="29"/>
      <c r="D853" s="388"/>
      <c r="E853" s="389"/>
      <c r="F853" s="389"/>
      <c r="G853" s="389"/>
      <c r="H853" s="390"/>
      <c r="I853" s="5"/>
    </row>
    <row r="854" spans="1:10" ht="9" customHeight="1" x14ac:dyDescent="0.25">
      <c r="A854" s="29"/>
      <c r="B854" s="29"/>
      <c r="C854" s="29"/>
      <c r="D854" s="391"/>
      <c r="E854" s="392"/>
      <c r="F854" s="392"/>
      <c r="G854" s="392"/>
      <c r="H854" s="393"/>
      <c r="I854" s="18"/>
    </row>
    <row r="855" spans="1:10" ht="30" customHeight="1" x14ac:dyDescent="0.25">
      <c r="A855" s="29"/>
      <c r="B855" s="29"/>
      <c r="C855" s="29"/>
      <c r="D855" s="527" t="s">
        <v>44</v>
      </c>
      <c r="E855" s="527"/>
      <c r="F855" s="527"/>
      <c r="G855" s="527"/>
      <c r="H855" s="527"/>
      <c r="I855" s="19"/>
    </row>
    <row r="856" spans="1:10" s="21" customFormat="1" ht="15" customHeight="1" x14ac:dyDescent="0.25">
      <c r="A856" s="29"/>
      <c r="B856" s="29"/>
      <c r="C856" s="29"/>
      <c r="D856" s="20"/>
      <c r="E856" s="20"/>
      <c r="F856" s="20"/>
      <c r="G856" s="20"/>
      <c r="H856" s="20"/>
      <c r="I856" s="19"/>
    </row>
    <row r="857" spans="1:10" s="21" customFormat="1" ht="45" customHeight="1" x14ac:dyDescent="0.25">
      <c r="A857" s="29"/>
      <c r="B857" s="29"/>
      <c r="C857" s="29"/>
      <c r="D857" s="351"/>
      <c r="E857" s="352"/>
      <c r="F857" s="352"/>
      <c r="G857" s="352"/>
      <c r="H857" s="353"/>
      <c r="I857" s="19"/>
    </row>
    <row r="858" spans="1:10" s="21" customFormat="1" ht="30" customHeight="1" x14ac:dyDescent="0.25">
      <c r="A858" s="29"/>
      <c r="B858" s="29"/>
      <c r="C858" s="29"/>
      <c r="D858" s="528" t="s">
        <v>2458</v>
      </c>
      <c r="E858" s="528"/>
      <c r="F858" s="528"/>
      <c r="G858" s="528"/>
      <c r="H858" s="528"/>
      <c r="I858" s="93"/>
      <c r="J858" s="76"/>
    </row>
    <row r="859" spans="1:10" ht="27.75" customHeight="1" x14ac:dyDescent="0.25">
      <c r="A859" s="385"/>
      <c r="B859" s="385"/>
      <c r="C859" s="385"/>
      <c r="D859" s="385"/>
      <c r="E859" s="385"/>
      <c r="F859" s="385"/>
      <c r="G859" s="385"/>
      <c r="H859" s="385"/>
      <c r="I859" s="385"/>
      <c r="J859" s="94"/>
    </row>
  </sheetData>
  <sheetProtection algorithmName="SHA-512" hashValue="X7nzYqPqRMk2/vj7ytf983+i5BdDD03qOZXsWM0Yoz6aCjxedcPDOAg4XfOx9FYdzLKHkPjTRpx7H4nQNoEWkg==" saltValue="/edX+n16GU/kL3G3iA5CWA==" spinCount="100000" sheet="1" formatColumns="0" formatRows="0" selectLockedCells="1"/>
  <mergeCells count="1278">
    <mergeCell ref="D834:F834"/>
    <mergeCell ref="D835:F835"/>
    <mergeCell ref="D836:F836"/>
    <mergeCell ref="D837:F837"/>
    <mergeCell ref="D838:F838"/>
    <mergeCell ref="D839:F839"/>
    <mergeCell ref="D840:F840"/>
    <mergeCell ref="G831:I831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E716:G716"/>
    <mergeCell ref="E717:G717"/>
    <mergeCell ref="E718:G718"/>
    <mergeCell ref="E719:G719"/>
    <mergeCell ref="E720:G720"/>
    <mergeCell ref="E721:G721"/>
    <mergeCell ref="E722:G722"/>
    <mergeCell ref="E723:G723"/>
    <mergeCell ref="E724:G724"/>
    <mergeCell ref="E725:G725"/>
    <mergeCell ref="H377:I377"/>
    <mergeCell ref="H378:I378"/>
    <mergeCell ref="H379:I379"/>
    <mergeCell ref="H380:I380"/>
    <mergeCell ref="C486:D486"/>
    <mergeCell ref="D383:E383"/>
    <mergeCell ref="F383:G383"/>
    <mergeCell ref="H383:I383"/>
    <mergeCell ref="D384:E384"/>
    <mergeCell ref="F384:G384"/>
    <mergeCell ref="H384:I384"/>
    <mergeCell ref="D381:E381"/>
    <mergeCell ref="F381:G381"/>
    <mergeCell ref="H381:I381"/>
    <mergeCell ref="D382:E382"/>
    <mergeCell ref="F382:G382"/>
    <mergeCell ref="H382:I382"/>
    <mergeCell ref="D389:E389"/>
    <mergeCell ref="F389:G389"/>
    <mergeCell ref="H389:I389"/>
    <mergeCell ref="G821:I821"/>
    <mergeCell ref="D822:F822"/>
    <mergeCell ref="G822:I822"/>
    <mergeCell ref="D823:F823"/>
    <mergeCell ref="G823:I823"/>
    <mergeCell ref="D824:F824"/>
    <mergeCell ref="G824:I824"/>
    <mergeCell ref="D825:F825"/>
    <mergeCell ref="G825:I825"/>
    <mergeCell ref="D826:F826"/>
    <mergeCell ref="G826:I826"/>
    <mergeCell ref="D827:F827"/>
    <mergeCell ref="G827:I827"/>
    <mergeCell ref="D828:F828"/>
    <mergeCell ref="G828:I828"/>
    <mergeCell ref="D829:F829"/>
    <mergeCell ref="G829:I829"/>
    <mergeCell ref="D821:F821"/>
    <mergeCell ref="G812:I812"/>
    <mergeCell ref="D813:F813"/>
    <mergeCell ref="G813:I813"/>
    <mergeCell ref="D814:F814"/>
    <mergeCell ref="G814:I814"/>
    <mergeCell ref="D815:F815"/>
    <mergeCell ref="G815:I815"/>
    <mergeCell ref="D816:F816"/>
    <mergeCell ref="G816:I816"/>
    <mergeCell ref="D817:F817"/>
    <mergeCell ref="G817:I817"/>
    <mergeCell ref="D818:F818"/>
    <mergeCell ref="G818:I818"/>
    <mergeCell ref="D819:F819"/>
    <mergeCell ref="G819:I819"/>
    <mergeCell ref="D820:F820"/>
    <mergeCell ref="G820:I820"/>
    <mergeCell ref="D812:F812"/>
    <mergeCell ref="G803:I803"/>
    <mergeCell ref="D804:F804"/>
    <mergeCell ref="G804:I804"/>
    <mergeCell ref="D805:F805"/>
    <mergeCell ref="G805:I805"/>
    <mergeCell ref="D806:F806"/>
    <mergeCell ref="G806:I806"/>
    <mergeCell ref="D807:F807"/>
    <mergeCell ref="G807:I807"/>
    <mergeCell ref="D808:F808"/>
    <mergeCell ref="G808:I808"/>
    <mergeCell ref="D809:F809"/>
    <mergeCell ref="G809:I809"/>
    <mergeCell ref="D810:F810"/>
    <mergeCell ref="G810:I810"/>
    <mergeCell ref="D811:F811"/>
    <mergeCell ref="G811:I811"/>
    <mergeCell ref="D803:F803"/>
    <mergeCell ref="G794:I794"/>
    <mergeCell ref="D795:F795"/>
    <mergeCell ref="G795:I795"/>
    <mergeCell ref="D796:F796"/>
    <mergeCell ref="G796:I796"/>
    <mergeCell ref="D797:F797"/>
    <mergeCell ref="G797:I797"/>
    <mergeCell ref="D798:F798"/>
    <mergeCell ref="G798:I798"/>
    <mergeCell ref="D799:F799"/>
    <mergeCell ref="G799:I799"/>
    <mergeCell ref="D800:F800"/>
    <mergeCell ref="G800:I800"/>
    <mergeCell ref="D801:F801"/>
    <mergeCell ref="G801:I801"/>
    <mergeCell ref="D802:F802"/>
    <mergeCell ref="G802:I802"/>
    <mergeCell ref="D794:F794"/>
    <mergeCell ref="G785:I785"/>
    <mergeCell ref="D786:F786"/>
    <mergeCell ref="G786:I786"/>
    <mergeCell ref="D787:F787"/>
    <mergeCell ref="G787:I787"/>
    <mergeCell ref="D788:F788"/>
    <mergeCell ref="G788:I788"/>
    <mergeCell ref="D789:F789"/>
    <mergeCell ref="G789:I789"/>
    <mergeCell ref="D790:F790"/>
    <mergeCell ref="G790:I790"/>
    <mergeCell ref="D791:F791"/>
    <mergeCell ref="G791:I791"/>
    <mergeCell ref="D792:F792"/>
    <mergeCell ref="G792:I792"/>
    <mergeCell ref="D793:F793"/>
    <mergeCell ref="G793:I793"/>
    <mergeCell ref="D785:F785"/>
    <mergeCell ref="G776:I776"/>
    <mergeCell ref="D777:F777"/>
    <mergeCell ref="G777:I777"/>
    <mergeCell ref="D778:F778"/>
    <mergeCell ref="G778:I778"/>
    <mergeCell ref="D779:F779"/>
    <mergeCell ref="G779:I779"/>
    <mergeCell ref="D780:F780"/>
    <mergeCell ref="G780:I780"/>
    <mergeCell ref="D781:F781"/>
    <mergeCell ref="G781:I781"/>
    <mergeCell ref="D782:F782"/>
    <mergeCell ref="G782:I782"/>
    <mergeCell ref="D783:F783"/>
    <mergeCell ref="G783:I783"/>
    <mergeCell ref="D784:F784"/>
    <mergeCell ref="G784:I784"/>
    <mergeCell ref="D776:F776"/>
    <mergeCell ref="G767:I767"/>
    <mergeCell ref="D768:F768"/>
    <mergeCell ref="G768:I768"/>
    <mergeCell ref="D769:F769"/>
    <mergeCell ref="G769:I769"/>
    <mergeCell ref="D770:F770"/>
    <mergeCell ref="G770:I770"/>
    <mergeCell ref="D771:F771"/>
    <mergeCell ref="G771:I771"/>
    <mergeCell ref="D772:F772"/>
    <mergeCell ref="G772:I772"/>
    <mergeCell ref="D773:F773"/>
    <mergeCell ref="G773:I773"/>
    <mergeCell ref="D774:F774"/>
    <mergeCell ref="G774:I774"/>
    <mergeCell ref="D775:F775"/>
    <mergeCell ref="G775:I775"/>
    <mergeCell ref="D767:F767"/>
    <mergeCell ref="G758:I758"/>
    <mergeCell ref="D759:F759"/>
    <mergeCell ref="G759:I759"/>
    <mergeCell ref="D760:F760"/>
    <mergeCell ref="G760:I760"/>
    <mergeCell ref="D761:F761"/>
    <mergeCell ref="G761:I761"/>
    <mergeCell ref="D762:F762"/>
    <mergeCell ref="G762:I762"/>
    <mergeCell ref="D763:F763"/>
    <mergeCell ref="G763:I763"/>
    <mergeCell ref="D764:F764"/>
    <mergeCell ref="G764:I764"/>
    <mergeCell ref="D765:F765"/>
    <mergeCell ref="G765:I765"/>
    <mergeCell ref="D766:F766"/>
    <mergeCell ref="G766:I766"/>
    <mergeCell ref="D758:F758"/>
    <mergeCell ref="D749:F749"/>
    <mergeCell ref="G749:I749"/>
    <mergeCell ref="D750:F750"/>
    <mergeCell ref="G750:I750"/>
    <mergeCell ref="D751:F751"/>
    <mergeCell ref="G751:I751"/>
    <mergeCell ref="D752:F752"/>
    <mergeCell ref="G752:I752"/>
    <mergeCell ref="D753:F753"/>
    <mergeCell ref="G753:I753"/>
    <mergeCell ref="D754:F754"/>
    <mergeCell ref="G754:I754"/>
    <mergeCell ref="D755:F755"/>
    <mergeCell ref="G755:I755"/>
    <mergeCell ref="D756:F756"/>
    <mergeCell ref="G756:I756"/>
    <mergeCell ref="D757:F757"/>
    <mergeCell ref="G757:I757"/>
    <mergeCell ref="D740:F740"/>
    <mergeCell ref="G740:I740"/>
    <mergeCell ref="D741:F741"/>
    <mergeCell ref="G741:I741"/>
    <mergeCell ref="D742:F742"/>
    <mergeCell ref="G742:I742"/>
    <mergeCell ref="D743:F743"/>
    <mergeCell ref="G743:I743"/>
    <mergeCell ref="D744:F744"/>
    <mergeCell ref="G744:I744"/>
    <mergeCell ref="D745:F745"/>
    <mergeCell ref="G745:I745"/>
    <mergeCell ref="D746:F746"/>
    <mergeCell ref="G746:I746"/>
    <mergeCell ref="D747:F747"/>
    <mergeCell ref="G747:I747"/>
    <mergeCell ref="D748:F748"/>
    <mergeCell ref="G748:I748"/>
    <mergeCell ref="A23:I23"/>
    <mergeCell ref="B24:E24"/>
    <mergeCell ref="F24:I24"/>
    <mergeCell ref="A25:A26"/>
    <mergeCell ref="B25:E26"/>
    <mergeCell ref="B27:E27"/>
    <mergeCell ref="F27:I27"/>
    <mergeCell ref="A1:B1"/>
    <mergeCell ref="E1:F1"/>
    <mergeCell ref="B3:C3"/>
    <mergeCell ref="B10:C10"/>
    <mergeCell ref="E15:I19"/>
    <mergeCell ref="A21:I22"/>
    <mergeCell ref="H42:I42"/>
    <mergeCell ref="H43:I43"/>
    <mergeCell ref="H44:I44"/>
    <mergeCell ref="H45:I45"/>
    <mergeCell ref="H46:I46"/>
    <mergeCell ref="H47:I47"/>
    <mergeCell ref="A31:I31"/>
    <mergeCell ref="A37:I37"/>
    <mergeCell ref="H38:I38"/>
    <mergeCell ref="H39:I39"/>
    <mergeCell ref="H40:I40"/>
    <mergeCell ref="H41:I41"/>
    <mergeCell ref="B28:E28"/>
    <mergeCell ref="F28:I28"/>
    <mergeCell ref="B29:E29"/>
    <mergeCell ref="F29:I29"/>
    <mergeCell ref="B30:E30"/>
    <mergeCell ref="F30:I30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78:I78"/>
    <mergeCell ref="H79:I79"/>
    <mergeCell ref="H80:I80"/>
    <mergeCell ref="H81:I81"/>
    <mergeCell ref="H82:I82"/>
    <mergeCell ref="H83:I83"/>
    <mergeCell ref="H72:I72"/>
    <mergeCell ref="H73:I73"/>
    <mergeCell ref="H74:I74"/>
    <mergeCell ref="H75:I75"/>
    <mergeCell ref="H76:I76"/>
    <mergeCell ref="H77:I77"/>
    <mergeCell ref="H66:I66"/>
    <mergeCell ref="H67:I67"/>
    <mergeCell ref="H68:I68"/>
    <mergeCell ref="H69:I69"/>
    <mergeCell ref="H70:I70"/>
    <mergeCell ref="H71:I71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142:I142"/>
    <mergeCell ref="H143:I143"/>
    <mergeCell ref="H144:I144"/>
    <mergeCell ref="H145:I145"/>
    <mergeCell ref="H146:I146"/>
    <mergeCell ref="H147:I147"/>
    <mergeCell ref="H126:I126"/>
    <mergeCell ref="H127:I127"/>
    <mergeCell ref="H128:I128"/>
    <mergeCell ref="H129:I129"/>
    <mergeCell ref="H140:I140"/>
    <mergeCell ref="H141:I141"/>
    <mergeCell ref="H120:I120"/>
    <mergeCell ref="H121:I121"/>
    <mergeCell ref="H122:I122"/>
    <mergeCell ref="H123:I123"/>
    <mergeCell ref="H124:I124"/>
    <mergeCell ref="H125:I125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H148:I148"/>
    <mergeCell ref="H149:I149"/>
    <mergeCell ref="A150:D150"/>
    <mergeCell ref="H150:I150"/>
    <mergeCell ref="A151:I160"/>
    <mergeCell ref="A163:I163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70:D270"/>
    <mergeCell ref="C271:D271"/>
    <mergeCell ref="C272:D272"/>
    <mergeCell ref="C273:D273"/>
    <mergeCell ref="C274:D274"/>
    <mergeCell ref="A275:B275"/>
    <mergeCell ref="C275:D275"/>
    <mergeCell ref="C254:D254"/>
    <mergeCell ref="C265:D265"/>
    <mergeCell ref="C266:D266"/>
    <mergeCell ref="C267:D267"/>
    <mergeCell ref="C268:D268"/>
    <mergeCell ref="C269:D269"/>
    <mergeCell ref="C248:D248"/>
    <mergeCell ref="C249:D249"/>
    <mergeCell ref="C250:D250"/>
    <mergeCell ref="C251:D251"/>
    <mergeCell ref="C252:D252"/>
    <mergeCell ref="C253:D253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D283:E283"/>
    <mergeCell ref="F283:G283"/>
    <mergeCell ref="H283:I283"/>
    <mergeCell ref="D284:E284"/>
    <mergeCell ref="F284:G284"/>
    <mergeCell ref="H284:I284"/>
    <mergeCell ref="D281:E281"/>
    <mergeCell ref="F281:G281"/>
    <mergeCell ref="H281:I281"/>
    <mergeCell ref="D282:E282"/>
    <mergeCell ref="F282:G282"/>
    <mergeCell ref="H282:I282"/>
    <mergeCell ref="A276:D276"/>
    <mergeCell ref="A278:I278"/>
    <mergeCell ref="D279:E279"/>
    <mergeCell ref="F279:G279"/>
    <mergeCell ref="H279:I279"/>
    <mergeCell ref="D280:E280"/>
    <mergeCell ref="F280:G280"/>
    <mergeCell ref="H280:I280"/>
    <mergeCell ref="D289:E289"/>
    <mergeCell ref="F289:G289"/>
    <mergeCell ref="H289:I289"/>
    <mergeCell ref="D290:E290"/>
    <mergeCell ref="F290:G290"/>
    <mergeCell ref="H290:I290"/>
    <mergeCell ref="D287:E287"/>
    <mergeCell ref="F287:G287"/>
    <mergeCell ref="H287:I287"/>
    <mergeCell ref="D288:E288"/>
    <mergeCell ref="F288:G288"/>
    <mergeCell ref="H288:I288"/>
    <mergeCell ref="D285:E285"/>
    <mergeCell ref="F285:G285"/>
    <mergeCell ref="H285:I285"/>
    <mergeCell ref="D286:E286"/>
    <mergeCell ref="F286:G286"/>
    <mergeCell ref="H286:I286"/>
    <mergeCell ref="D295:E295"/>
    <mergeCell ref="F295:G295"/>
    <mergeCell ref="H295:I295"/>
    <mergeCell ref="D296:E296"/>
    <mergeCell ref="F296:G296"/>
    <mergeCell ref="H296:I296"/>
    <mergeCell ref="D293:E293"/>
    <mergeCell ref="F293:G293"/>
    <mergeCell ref="H293:I293"/>
    <mergeCell ref="D294:E294"/>
    <mergeCell ref="F294:G294"/>
    <mergeCell ref="H294:I294"/>
    <mergeCell ref="D291:E291"/>
    <mergeCell ref="F291:G291"/>
    <mergeCell ref="H291:I291"/>
    <mergeCell ref="D292:E292"/>
    <mergeCell ref="F292:G292"/>
    <mergeCell ref="H292:I292"/>
    <mergeCell ref="D301:E301"/>
    <mergeCell ref="F301:G301"/>
    <mergeCell ref="H301:I301"/>
    <mergeCell ref="D302:E302"/>
    <mergeCell ref="F302:G302"/>
    <mergeCell ref="H302:I302"/>
    <mergeCell ref="D299:E299"/>
    <mergeCell ref="F299:G299"/>
    <mergeCell ref="H299:I299"/>
    <mergeCell ref="D300:E300"/>
    <mergeCell ref="F300:G300"/>
    <mergeCell ref="H300:I300"/>
    <mergeCell ref="D297:E297"/>
    <mergeCell ref="F297:G297"/>
    <mergeCell ref="H297:I297"/>
    <mergeCell ref="D298:E298"/>
    <mergeCell ref="F298:G298"/>
    <mergeCell ref="H298:I298"/>
    <mergeCell ref="D307:E307"/>
    <mergeCell ref="F307:G307"/>
    <mergeCell ref="H307:I307"/>
    <mergeCell ref="D308:E308"/>
    <mergeCell ref="F308:G308"/>
    <mergeCell ref="H308:I308"/>
    <mergeCell ref="D305:E305"/>
    <mergeCell ref="F305:G305"/>
    <mergeCell ref="H305:I305"/>
    <mergeCell ref="D306:E306"/>
    <mergeCell ref="F306:G306"/>
    <mergeCell ref="H306:I306"/>
    <mergeCell ref="D303:E303"/>
    <mergeCell ref="F303:G303"/>
    <mergeCell ref="H303:I303"/>
    <mergeCell ref="D304:E304"/>
    <mergeCell ref="F304:G304"/>
    <mergeCell ref="H304:I304"/>
    <mergeCell ref="D313:E313"/>
    <mergeCell ref="F313:G313"/>
    <mergeCell ref="H313:I313"/>
    <mergeCell ref="D314:E314"/>
    <mergeCell ref="F314:G314"/>
    <mergeCell ref="H314:I314"/>
    <mergeCell ref="D311:E311"/>
    <mergeCell ref="F311:G311"/>
    <mergeCell ref="H311:I311"/>
    <mergeCell ref="D312:E312"/>
    <mergeCell ref="F312:G312"/>
    <mergeCell ref="H312:I312"/>
    <mergeCell ref="D309:E309"/>
    <mergeCell ref="F309:G309"/>
    <mergeCell ref="H309:I309"/>
    <mergeCell ref="D310:E310"/>
    <mergeCell ref="F310:G310"/>
    <mergeCell ref="H310:I310"/>
    <mergeCell ref="D319:E319"/>
    <mergeCell ref="F319:G319"/>
    <mergeCell ref="H319:I319"/>
    <mergeCell ref="D320:E320"/>
    <mergeCell ref="F320:G320"/>
    <mergeCell ref="H320:I320"/>
    <mergeCell ref="D317:E317"/>
    <mergeCell ref="F317:G317"/>
    <mergeCell ref="H317:I317"/>
    <mergeCell ref="D318:E318"/>
    <mergeCell ref="F318:G318"/>
    <mergeCell ref="H318:I318"/>
    <mergeCell ref="D315:E315"/>
    <mergeCell ref="F315:G315"/>
    <mergeCell ref="H315:I315"/>
    <mergeCell ref="D316:E316"/>
    <mergeCell ref="F316:G316"/>
    <mergeCell ref="H316:I316"/>
    <mergeCell ref="D325:E325"/>
    <mergeCell ref="F325:G325"/>
    <mergeCell ref="H325:I325"/>
    <mergeCell ref="D326:E326"/>
    <mergeCell ref="F326:G326"/>
    <mergeCell ref="H326:I326"/>
    <mergeCell ref="D323:E323"/>
    <mergeCell ref="F323:G323"/>
    <mergeCell ref="H323:I323"/>
    <mergeCell ref="D324:E324"/>
    <mergeCell ref="F324:G324"/>
    <mergeCell ref="H324:I324"/>
    <mergeCell ref="D321:E321"/>
    <mergeCell ref="F321:G321"/>
    <mergeCell ref="H321:I321"/>
    <mergeCell ref="D322:E322"/>
    <mergeCell ref="F322:G322"/>
    <mergeCell ref="H322:I322"/>
    <mergeCell ref="D331:E331"/>
    <mergeCell ref="F331:G331"/>
    <mergeCell ref="H331:I331"/>
    <mergeCell ref="D332:E332"/>
    <mergeCell ref="F332:G332"/>
    <mergeCell ref="H332:I332"/>
    <mergeCell ref="D329:E329"/>
    <mergeCell ref="F329:G329"/>
    <mergeCell ref="H329:I329"/>
    <mergeCell ref="D330:E330"/>
    <mergeCell ref="F330:G330"/>
    <mergeCell ref="H330:I330"/>
    <mergeCell ref="D327:E327"/>
    <mergeCell ref="F327:G327"/>
    <mergeCell ref="H327:I327"/>
    <mergeCell ref="D328:E328"/>
    <mergeCell ref="F328:G328"/>
    <mergeCell ref="H328:I328"/>
    <mergeCell ref="D337:E337"/>
    <mergeCell ref="F337:G337"/>
    <mergeCell ref="H337:I337"/>
    <mergeCell ref="D338:E338"/>
    <mergeCell ref="F338:G338"/>
    <mergeCell ref="H338:I338"/>
    <mergeCell ref="D335:E335"/>
    <mergeCell ref="F335:G335"/>
    <mergeCell ref="H335:I335"/>
    <mergeCell ref="D336:E336"/>
    <mergeCell ref="F336:G336"/>
    <mergeCell ref="H336:I336"/>
    <mergeCell ref="D333:E333"/>
    <mergeCell ref="F333:G333"/>
    <mergeCell ref="H333:I333"/>
    <mergeCell ref="D334:E334"/>
    <mergeCell ref="F334:G334"/>
    <mergeCell ref="H334:I334"/>
    <mergeCell ref="D343:E343"/>
    <mergeCell ref="F343:G343"/>
    <mergeCell ref="H343:I343"/>
    <mergeCell ref="D344:E344"/>
    <mergeCell ref="F344:G344"/>
    <mergeCell ref="H344:I344"/>
    <mergeCell ref="D341:E341"/>
    <mergeCell ref="F341:G341"/>
    <mergeCell ref="H341:I341"/>
    <mergeCell ref="D342:E342"/>
    <mergeCell ref="F342:G342"/>
    <mergeCell ref="H342:I342"/>
    <mergeCell ref="D339:E339"/>
    <mergeCell ref="F339:G339"/>
    <mergeCell ref="H339:I339"/>
    <mergeCell ref="D340:E340"/>
    <mergeCell ref="F340:G340"/>
    <mergeCell ref="H340:I340"/>
    <mergeCell ref="D349:E349"/>
    <mergeCell ref="F349:G349"/>
    <mergeCell ref="H349:I349"/>
    <mergeCell ref="D350:E350"/>
    <mergeCell ref="F350:G350"/>
    <mergeCell ref="H350:I350"/>
    <mergeCell ref="D347:E347"/>
    <mergeCell ref="F347:G347"/>
    <mergeCell ref="H347:I347"/>
    <mergeCell ref="D348:E348"/>
    <mergeCell ref="F348:G348"/>
    <mergeCell ref="H348:I348"/>
    <mergeCell ref="D345:E345"/>
    <mergeCell ref="F345:G345"/>
    <mergeCell ref="H345:I345"/>
    <mergeCell ref="D346:E346"/>
    <mergeCell ref="F346:G346"/>
    <mergeCell ref="H346:I346"/>
    <mergeCell ref="D355:E355"/>
    <mergeCell ref="F355:G355"/>
    <mergeCell ref="H355:I355"/>
    <mergeCell ref="D356:E356"/>
    <mergeCell ref="F356:G356"/>
    <mergeCell ref="H356:I356"/>
    <mergeCell ref="D353:E353"/>
    <mergeCell ref="F353:G353"/>
    <mergeCell ref="H353:I353"/>
    <mergeCell ref="D354:E354"/>
    <mergeCell ref="F354:G354"/>
    <mergeCell ref="H354:I354"/>
    <mergeCell ref="D351:E351"/>
    <mergeCell ref="F351:G351"/>
    <mergeCell ref="H351:I351"/>
    <mergeCell ref="D352:E352"/>
    <mergeCell ref="F352:G352"/>
    <mergeCell ref="H352:I352"/>
    <mergeCell ref="D361:E361"/>
    <mergeCell ref="F361:G361"/>
    <mergeCell ref="H361:I361"/>
    <mergeCell ref="D362:E362"/>
    <mergeCell ref="F362:G362"/>
    <mergeCell ref="H362:I362"/>
    <mergeCell ref="D359:E359"/>
    <mergeCell ref="F359:G359"/>
    <mergeCell ref="H359:I359"/>
    <mergeCell ref="D360:E360"/>
    <mergeCell ref="F360:G360"/>
    <mergeCell ref="H360:I360"/>
    <mergeCell ref="D357:E357"/>
    <mergeCell ref="F357:G357"/>
    <mergeCell ref="H357:I357"/>
    <mergeCell ref="D358:E358"/>
    <mergeCell ref="F358:G358"/>
    <mergeCell ref="H358:I358"/>
    <mergeCell ref="D367:E367"/>
    <mergeCell ref="F367:G367"/>
    <mergeCell ref="H367:I367"/>
    <mergeCell ref="D368:E368"/>
    <mergeCell ref="F368:G368"/>
    <mergeCell ref="H368:I368"/>
    <mergeCell ref="D365:E365"/>
    <mergeCell ref="F365:G365"/>
    <mergeCell ref="H365:I365"/>
    <mergeCell ref="D366:E366"/>
    <mergeCell ref="F366:G366"/>
    <mergeCell ref="H366:I366"/>
    <mergeCell ref="D363:E363"/>
    <mergeCell ref="F363:G363"/>
    <mergeCell ref="H363:I363"/>
    <mergeCell ref="D364:E364"/>
    <mergeCell ref="F364:G364"/>
    <mergeCell ref="H364:I364"/>
    <mergeCell ref="D369:E369"/>
    <mergeCell ref="F369:G369"/>
    <mergeCell ref="H369:I369"/>
    <mergeCell ref="D370:E370"/>
    <mergeCell ref="F370:G370"/>
    <mergeCell ref="H370:I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H371:I371"/>
    <mergeCell ref="H372:I372"/>
    <mergeCell ref="H373:I373"/>
    <mergeCell ref="H374:I374"/>
    <mergeCell ref="H375:I375"/>
    <mergeCell ref="H376:I376"/>
    <mergeCell ref="D390:E390"/>
    <mergeCell ref="F390:G390"/>
    <mergeCell ref="H390:I390"/>
    <mergeCell ref="D387:E387"/>
    <mergeCell ref="F387:G387"/>
    <mergeCell ref="H387:I387"/>
    <mergeCell ref="D388:E388"/>
    <mergeCell ref="F388:G388"/>
    <mergeCell ref="H388:I388"/>
    <mergeCell ref="D385:E385"/>
    <mergeCell ref="F385:G385"/>
    <mergeCell ref="H385:I385"/>
    <mergeCell ref="D386:E386"/>
    <mergeCell ref="F386:G386"/>
    <mergeCell ref="H386:I386"/>
    <mergeCell ref="C403:D403"/>
    <mergeCell ref="C404:D404"/>
    <mergeCell ref="C405:D405"/>
    <mergeCell ref="C406:D406"/>
    <mergeCell ref="C407:D407"/>
    <mergeCell ref="C408:D408"/>
    <mergeCell ref="C397:D397"/>
    <mergeCell ref="C398:D398"/>
    <mergeCell ref="C399:D399"/>
    <mergeCell ref="C400:D400"/>
    <mergeCell ref="C401:D401"/>
    <mergeCell ref="C402:D402"/>
    <mergeCell ref="A391:G391"/>
    <mergeCell ref="H391:I391"/>
    <mergeCell ref="A392:I392"/>
    <mergeCell ref="A394:I394"/>
    <mergeCell ref="C395:D395"/>
    <mergeCell ref="C396:D396"/>
    <mergeCell ref="C421:D421"/>
    <mergeCell ref="C422:D422"/>
    <mergeCell ref="C423:D423"/>
    <mergeCell ref="C424:D424"/>
    <mergeCell ref="C425:D425"/>
    <mergeCell ref="C426:D426"/>
    <mergeCell ref="C415:D415"/>
    <mergeCell ref="C416:D416"/>
    <mergeCell ref="C417:D417"/>
    <mergeCell ref="C418:D418"/>
    <mergeCell ref="C419:D419"/>
    <mergeCell ref="C420:D420"/>
    <mergeCell ref="C409:D409"/>
    <mergeCell ref="C410:D410"/>
    <mergeCell ref="C411:D411"/>
    <mergeCell ref="C412:D412"/>
    <mergeCell ref="C413:D413"/>
    <mergeCell ref="C414:D414"/>
    <mergeCell ref="C439:D439"/>
    <mergeCell ref="C440:D440"/>
    <mergeCell ref="C441:D441"/>
    <mergeCell ref="C442:D442"/>
    <mergeCell ref="C443:D443"/>
    <mergeCell ref="C444:D444"/>
    <mergeCell ref="C433:D433"/>
    <mergeCell ref="C434:D434"/>
    <mergeCell ref="C435:D435"/>
    <mergeCell ref="C436:D436"/>
    <mergeCell ref="C437:D437"/>
    <mergeCell ref="C438:D438"/>
    <mergeCell ref="C427:D427"/>
    <mergeCell ref="C428:D428"/>
    <mergeCell ref="C429:D429"/>
    <mergeCell ref="C430:D430"/>
    <mergeCell ref="C431:D431"/>
    <mergeCell ref="C432:D432"/>
    <mergeCell ref="C457:D457"/>
    <mergeCell ref="C458:D458"/>
    <mergeCell ref="C459:D459"/>
    <mergeCell ref="C460:D460"/>
    <mergeCell ref="C461:D461"/>
    <mergeCell ref="C462:D462"/>
    <mergeCell ref="C451:D451"/>
    <mergeCell ref="C452:D452"/>
    <mergeCell ref="C453:D453"/>
    <mergeCell ref="C454:D454"/>
    <mergeCell ref="C455:D455"/>
    <mergeCell ref="C456:D456"/>
    <mergeCell ref="C445:D445"/>
    <mergeCell ref="C446:D446"/>
    <mergeCell ref="C447:D447"/>
    <mergeCell ref="C448:D448"/>
    <mergeCell ref="C449:D449"/>
    <mergeCell ref="C450:D450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A506:B506"/>
    <mergeCell ref="C506:D506"/>
    <mergeCell ref="A507:I507"/>
    <mergeCell ref="C497:D497"/>
    <mergeCell ref="C498:D498"/>
    <mergeCell ref="C499:D499"/>
    <mergeCell ref="C500:D500"/>
    <mergeCell ref="C501:D501"/>
    <mergeCell ref="C502:D502"/>
    <mergeCell ref="C481:D481"/>
    <mergeCell ref="C482:D482"/>
    <mergeCell ref="C483:D483"/>
    <mergeCell ref="C484:D484"/>
    <mergeCell ref="C485:D485"/>
    <mergeCell ref="C496:D49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520:D520"/>
    <mergeCell ref="C521:D521"/>
    <mergeCell ref="C522:D522"/>
    <mergeCell ref="C523:D523"/>
    <mergeCell ref="C524:D524"/>
    <mergeCell ref="C525:D525"/>
    <mergeCell ref="C514:D514"/>
    <mergeCell ref="C515:D515"/>
    <mergeCell ref="C516:D516"/>
    <mergeCell ref="C517:D517"/>
    <mergeCell ref="C518:D518"/>
    <mergeCell ref="C519:D519"/>
    <mergeCell ref="A509:I509"/>
    <mergeCell ref="C510:D510"/>
    <mergeCell ref="E510:G510"/>
    <mergeCell ref="C511:D511"/>
    <mergeCell ref="C512:D512"/>
    <mergeCell ref="C513:D513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56:D556"/>
    <mergeCell ref="C557:D557"/>
    <mergeCell ref="C558:D558"/>
    <mergeCell ref="C559:D559"/>
    <mergeCell ref="C560:D560"/>
    <mergeCell ref="C561:D561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92:D592"/>
    <mergeCell ref="C593:D593"/>
    <mergeCell ref="C594:D594"/>
    <mergeCell ref="C595:D595"/>
    <mergeCell ref="C596:D596"/>
    <mergeCell ref="C597:D597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620:D620"/>
    <mergeCell ref="A621:B621"/>
    <mergeCell ref="C621:D621"/>
    <mergeCell ref="A622:I622"/>
    <mergeCell ref="A624:I624"/>
    <mergeCell ref="C625:D625"/>
    <mergeCell ref="E625:G625"/>
    <mergeCell ref="C614:D614"/>
    <mergeCell ref="C615:D615"/>
    <mergeCell ref="C616:D616"/>
    <mergeCell ref="C617:D617"/>
    <mergeCell ref="C618:D618"/>
    <mergeCell ref="C619:D619"/>
    <mergeCell ref="C598:D598"/>
    <mergeCell ref="C599:D599"/>
    <mergeCell ref="C600:D600"/>
    <mergeCell ref="C611:D611"/>
    <mergeCell ref="C612:D612"/>
    <mergeCell ref="C613:D613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32:D632"/>
    <mergeCell ref="E632:G632"/>
    <mergeCell ref="C633:D633"/>
    <mergeCell ref="E633:G633"/>
    <mergeCell ref="C634:D634"/>
    <mergeCell ref="E634:G634"/>
    <mergeCell ref="C629:D629"/>
    <mergeCell ref="E629:G629"/>
    <mergeCell ref="C630:D630"/>
    <mergeCell ref="E630:G630"/>
    <mergeCell ref="C631:D631"/>
    <mergeCell ref="E631:G631"/>
    <mergeCell ref="C626:D626"/>
    <mergeCell ref="E626:G626"/>
    <mergeCell ref="C627:D627"/>
    <mergeCell ref="E627:G627"/>
    <mergeCell ref="C628:D628"/>
    <mergeCell ref="E628:G628"/>
    <mergeCell ref="C641:D641"/>
    <mergeCell ref="E641:G641"/>
    <mergeCell ref="C642:D642"/>
    <mergeCell ref="E642:G642"/>
    <mergeCell ref="C643:D643"/>
    <mergeCell ref="E643:G643"/>
    <mergeCell ref="C638:D638"/>
    <mergeCell ref="E638:G638"/>
    <mergeCell ref="C639:D639"/>
    <mergeCell ref="E639:G639"/>
    <mergeCell ref="C640:D640"/>
    <mergeCell ref="E640:G640"/>
    <mergeCell ref="C635:D635"/>
    <mergeCell ref="E635:G635"/>
    <mergeCell ref="C636:D636"/>
    <mergeCell ref="E636:G636"/>
    <mergeCell ref="C637:D637"/>
    <mergeCell ref="E637:G637"/>
    <mergeCell ref="C650:D650"/>
    <mergeCell ref="E650:G650"/>
    <mergeCell ref="C651:D651"/>
    <mergeCell ref="E651:G651"/>
    <mergeCell ref="C652:D652"/>
    <mergeCell ref="E652:G652"/>
    <mergeCell ref="C647:D647"/>
    <mergeCell ref="E647:G647"/>
    <mergeCell ref="C648:D648"/>
    <mergeCell ref="E648:G648"/>
    <mergeCell ref="C649:D649"/>
    <mergeCell ref="E649:G649"/>
    <mergeCell ref="C644:D644"/>
    <mergeCell ref="E644:G644"/>
    <mergeCell ref="C645:D645"/>
    <mergeCell ref="E645:G645"/>
    <mergeCell ref="C646:D646"/>
    <mergeCell ref="E646:G646"/>
    <mergeCell ref="C659:D659"/>
    <mergeCell ref="E659:G659"/>
    <mergeCell ref="C660:D660"/>
    <mergeCell ref="E660:G660"/>
    <mergeCell ref="C661:D661"/>
    <mergeCell ref="E661:G661"/>
    <mergeCell ref="C656:D656"/>
    <mergeCell ref="E656:G656"/>
    <mergeCell ref="C657:D657"/>
    <mergeCell ref="E657:G657"/>
    <mergeCell ref="C658:D658"/>
    <mergeCell ref="E658:G658"/>
    <mergeCell ref="C653:D653"/>
    <mergeCell ref="E653:G653"/>
    <mergeCell ref="C654:D654"/>
    <mergeCell ref="E654:G654"/>
    <mergeCell ref="C655:D655"/>
    <mergeCell ref="E655:G655"/>
    <mergeCell ref="C668:D668"/>
    <mergeCell ref="E668:G668"/>
    <mergeCell ref="C669:D669"/>
    <mergeCell ref="E669:G669"/>
    <mergeCell ref="C670:D670"/>
    <mergeCell ref="E670:G670"/>
    <mergeCell ref="C665:D665"/>
    <mergeCell ref="E665:G665"/>
    <mergeCell ref="C666:D666"/>
    <mergeCell ref="E666:G666"/>
    <mergeCell ref="C667:D667"/>
    <mergeCell ref="E667:G667"/>
    <mergeCell ref="C662:D662"/>
    <mergeCell ref="E662:G662"/>
    <mergeCell ref="C663:D663"/>
    <mergeCell ref="E663:G663"/>
    <mergeCell ref="C664:D664"/>
    <mergeCell ref="E664:G664"/>
    <mergeCell ref="C677:D677"/>
    <mergeCell ref="E677:G677"/>
    <mergeCell ref="C678:D678"/>
    <mergeCell ref="E678:G678"/>
    <mergeCell ref="C679:D679"/>
    <mergeCell ref="E679:G679"/>
    <mergeCell ref="C674:D674"/>
    <mergeCell ref="E674:G674"/>
    <mergeCell ref="C675:D675"/>
    <mergeCell ref="E675:G675"/>
    <mergeCell ref="C676:D676"/>
    <mergeCell ref="E676:G676"/>
    <mergeCell ref="C671:D671"/>
    <mergeCell ref="E671:G671"/>
    <mergeCell ref="C672:D672"/>
    <mergeCell ref="E672:G672"/>
    <mergeCell ref="C673:D673"/>
    <mergeCell ref="E673:G673"/>
    <mergeCell ref="C686:D686"/>
    <mergeCell ref="E686:G686"/>
    <mergeCell ref="C687:D687"/>
    <mergeCell ref="E687:G687"/>
    <mergeCell ref="C688:D688"/>
    <mergeCell ref="E688:G688"/>
    <mergeCell ref="C683:D683"/>
    <mergeCell ref="E683:G683"/>
    <mergeCell ref="C684:D684"/>
    <mergeCell ref="E684:G684"/>
    <mergeCell ref="C685:D685"/>
    <mergeCell ref="E685:G685"/>
    <mergeCell ref="C680:D680"/>
    <mergeCell ref="E680:G680"/>
    <mergeCell ref="C681:D681"/>
    <mergeCell ref="E681:G681"/>
    <mergeCell ref="C682:D682"/>
    <mergeCell ref="E682:G682"/>
    <mergeCell ref="C695:D695"/>
    <mergeCell ref="E695:G695"/>
    <mergeCell ref="C696:D696"/>
    <mergeCell ref="E696:G696"/>
    <mergeCell ref="C697:D697"/>
    <mergeCell ref="E697:G697"/>
    <mergeCell ref="C692:D692"/>
    <mergeCell ref="E692:G692"/>
    <mergeCell ref="C693:D693"/>
    <mergeCell ref="E693:G693"/>
    <mergeCell ref="C694:D694"/>
    <mergeCell ref="E694:G694"/>
    <mergeCell ref="C689:D689"/>
    <mergeCell ref="E689:G689"/>
    <mergeCell ref="C690:D690"/>
    <mergeCell ref="E690:G690"/>
    <mergeCell ref="C691:D691"/>
    <mergeCell ref="E691:G691"/>
    <mergeCell ref="C704:D704"/>
    <mergeCell ref="E704:G704"/>
    <mergeCell ref="C705:D705"/>
    <mergeCell ref="E705:G705"/>
    <mergeCell ref="C706:D706"/>
    <mergeCell ref="E706:G706"/>
    <mergeCell ref="C701:D701"/>
    <mergeCell ref="E701:G701"/>
    <mergeCell ref="C702:D702"/>
    <mergeCell ref="E702:G702"/>
    <mergeCell ref="C703:D703"/>
    <mergeCell ref="E703:G703"/>
    <mergeCell ref="C698:D698"/>
    <mergeCell ref="E698:G698"/>
    <mergeCell ref="C699:D699"/>
    <mergeCell ref="E699:G699"/>
    <mergeCell ref="C700:D700"/>
    <mergeCell ref="E700:G700"/>
    <mergeCell ref="C713:D713"/>
    <mergeCell ref="E713:G713"/>
    <mergeCell ref="C714:D714"/>
    <mergeCell ref="E714:G714"/>
    <mergeCell ref="C715:D715"/>
    <mergeCell ref="E715:G715"/>
    <mergeCell ref="C710:D710"/>
    <mergeCell ref="E710:G710"/>
    <mergeCell ref="C711:D711"/>
    <mergeCell ref="E711:G711"/>
    <mergeCell ref="C712:D712"/>
    <mergeCell ref="E712:G712"/>
    <mergeCell ref="C707:D707"/>
    <mergeCell ref="E707:G707"/>
    <mergeCell ref="C708:D708"/>
    <mergeCell ref="E708:G708"/>
    <mergeCell ref="C709:D709"/>
    <mergeCell ref="E709:G709"/>
    <mergeCell ref="A736:B736"/>
    <mergeCell ref="C736:D736"/>
    <mergeCell ref="E736:G736"/>
    <mergeCell ref="A739:I739"/>
    <mergeCell ref="C732:D732"/>
    <mergeCell ref="E732:G732"/>
    <mergeCell ref="C733:D733"/>
    <mergeCell ref="E733:G733"/>
    <mergeCell ref="C734:D734"/>
    <mergeCell ref="E734:G734"/>
    <mergeCell ref="C729:D729"/>
    <mergeCell ref="E729:G729"/>
    <mergeCell ref="C730:D730"/>
    <mergeCell ref="E730:G730"/>
    <mergeCell ref="C731:D731"/>
    <mergeCell ref="E731:G731"/>
    <mergeCell ref="C726:D726"/>
    <mergeCell ref="E726:G726"/>
    <mergeCell ref="C727:D727"/>
    <mergeCell ref="E727:G727"/>
    <mergeCell ref="C728:D728"/>
    <mergeCell ref="E728:G728"/>
    <mergeCell ref="C735:D735"/>
    <mergeCell ref="E735:G735"/>
    <mergeCell ref="D855:H855"/>
    <mergeCell ref="D857:H857"/>
    <mergeCell ref="D858:H858"/>
    <mergeCell ref="A859:I859"/>
    <mergeCell ref="A851:B851"/>
    <mergeCell ref="D852:H852"/>
    <mergeCell ref="D853:H854"/>
    <mergeCell ref="D830:F830"/>
    <mergeCell ref="G830:I830"/>
    <mergeCell ref="D841:F841"/>
    <mergeCell ref="G841:I841"/>
    <mergeCell ref="D842:F842"/>
    <mergeCell ref="G842:I842"/>
    <mergeCell ref="D843:F843"/>
    <mergeCell ref="G843:I843"/>
    <mergeCell ref="D844:F844"/>
    <mergeCell ref="G844:I844"/>
    <mergeCell ref="D845:F845"/>
    <mergeCell ref="G845:I845"/>
    <mergeCell ref="D846:F846"/>
    <mergeCell ref="G846:I846"/>
    <mergeCell ref="D847:F847"/>
    <mergeCell ref="G847:I847"/>
    <mergeCell ref="D848:F848"/>
    <mergeCell ref="G848:I848"/>
    <mergeCell ref="D849:F849"/>
    <mergeCell ref="G849:I849"/>
    <mergeCell ref="D850:F850"/>
    <mergeCell ref="G850:I850"/>
    <mergeCell ref="D831:F831"/>
    <mergeCell ref="D832:F832"/>
    <mergeCell ref="D833:F833"/>
  </mergeCells>
  <conditionalFormatting sqref="F281:G390">
    <cfRule type="cellIs" dxfId="278" priority="11" operator="lessThan">
      <formula>0.1</formula>
    </cfRule>
  </conditionalFormatting>
  <conditionalFormatting sqref="C165:D274">
    <cfRule type="containsBlanks" dxfId="277" priority="6">
      <formula>LEN(TRIM(C165))=0</formula>
    </cfRule>
  </conditionalFormatting>
  <conditionalFormatting sqref="F40:F149">
    <cfRule type="containsBlanks" dxfId="276" priority="4">
      <formula>LEN(TRIM(F40))=0</formula>
    </cfRule>
  </conditionalFormatting>
  <conditionalFormatting sqref="H40:H149">
    <cfRule type="containsBlanks" dxfId="275" priority="5">
      <formula>LEN(TRIM(H40))=0</formula>
    </cfRule>
  </conditionalFormatting>
  <conditionalFormatting sqref="H281:I390">
    <cfRule type="containsBlanks" dxfId="274" priority="3">
      <formula>LEN(TRIM(H281))=0</formula>
    </cfRule>
  </conditionalFormatting>
  <conditionalFormatting sqref="D853">
    <cfRule type="containsBlanks" dxfId="273" priority="2">
      <formula>LEN(TRIM(D853))=0</formula>
    </cfRule>
  </conditionalFormatting>
  <conditionalFormatting sqref="D857">
    <cfRule type="containsBlanks" dxfId="272" priority="1">
      <formula>LEN(TRIM(D857))=0</formula>
    </cfRule>
  </conditionalFormatting>
  <dataValidations count="9">
    <dataValidation operator="greaterThan" allowBlank="1" showInputMessage="1" showErrorMessage="1" sqref="E150:G150" xr:uid="{410CD91E-676E-4F49-AE46-F97776C2EA9E}"/>
    <dataValidation allowBlank="1" showInputMessage="1" showErrorMessage="1" errorTitle="Błędna data" error="Proszę podać poprawną datę." sqref="G1" xr:uid="{CBAFEB41-1396-4DA5-B369-CE655736E32F}"/>
    <dataValidation allowBlank="1" showInputMessage="1" showErrorMessage="1" promptTitle="Kwota dopłaty" prompt="Arkusz automatycznie sugeruje maksymalne wartości, kwotę dopłaty można jednak edytować w miarę własnych potrzeb." sqref="C510:D510 C621:D621" xr:uid="{BB7A41FA-CC5E-4917-AF8F-B3A5AFFEC052}"/>
    <dataValidation allowBlank="1" showInputMessage="1" showErrorMessage="1" promptTitle="Kwota dopłaty" prompt="Arkusz automatycznie wskazuje maksymalne wartości kwoty dopłaty na podstawie wskazanego deficytu oraz wkładu własnego." sqref="C511:D620" xr:uid="{E2B37A2B-DF9D-4A1C-9194-30034B640689}"/>
    <dataValidation allowBlank="1" showInputMessage="1" showErrorMessage="1" promptTitle="Deficyt" prompt="Wartości deficytu uzupłnią się automatycznie po wypełnieniu załącznika nr 2 - kalkulacji." sqref="C396:D506" xr:uid="{C13505C7-CAAB-476F-AA2C-881A2370E3DC}"/>
    <dataValidation allowBlank="1" showErrorMessage="1" promptTitle="Organizator PTZ" prompt="Proszę wybrać z katologu organizatorów PTZ " sqref="F24:I24" xr:uid="{205885C4-1671-4D68-B1B8-514CC48A3D83}"/>
    <dataValidation type="date" errorStyle="warning" allowBlank="1" showInputMessage="1" showErrorMessage="1" errorTitle="Sprawdź datę uruchomienia" error="Uwaga linie nieuruchomione w terminie nie będą podlegały dofinansowaniu. Proszę sprawdzić czy data uruchomienia linii jest poprawna." promptTitle="Data uruchomienia " prompt="Proszę wskazać graniczną datę uruchomienia linii komunikacyjnej. Datę proszę podać w formacie DD.MM.RRRR" sqref="H40:I149" xr:uid="{E1C17F28-7424-4C1E-8535-63CB182F386D}">
      <formula1>48581</formula1>
      <formula2>48944</formula2>
    </dataValidation>
    <dataValidation type="whole" errorStyle="warning" allowBlank="1" showInputMessage="1" showErrorMessage="1" errorTitle="Sprawdź liczbę zatrzymań" error="Proszę sprawdzić czy podano łączną liczbę zatrzymań w danym roku." promptTitle="Liczba zatrzymań" prompt="Proszę podać sumę zatrzymań w danym roku." sqref="F40:F149" xr:uid="{1F94FD8F-1585-437F-9B75-2A8CBB46D934}">
      <formula1>40</formula1>
      <formula2>10000000</formula2>
    </dataValidation>
    <dataValidation type="custom" errorStyle="warning" allowBlank="1" showInputMessage="1" showErrorMessage="1" errorTitle="Warunek 10 %" error="W pierwszej kolejności proszę wypełnić kalkulację - zał nr 2, następnie proszę sprawdzić czy podana wartość środków własnych zapewnia minmalny udział własny w cenie usługi wynoszący 10 %." sqref="H281:I390" xr:uid="{FB6F9D53-A5E1-4D58-932C-C54FB5CAF150}">
      <formula1>F281&gt;=10%</formula1>
    </dataValidation>
  </dataValidations>
  <pageMargins left="6.25E-2" right="1.0416666666666666E-2" top="0.32407407407407407" bottom="8.3333333333333332E-3" header="0.3" footer="0.3"/>
  <pageSetup paperSize="9" scale="68" fitToHeight="0" orientation="portrait" r:id="rId1"/>
  <rowBreaks count="7" manualBreakCount="7">
    <brk id="35" max="16383" man="1"/>
    <brk id="162" max="16383" man="1"/>
    <brk id="276" max="16383" man="1"/>
    <brk id="392" max="16383" man="1"/>
    <brk id="507" max="16383" man="1"/>
    <brk id="622" max="16383" man="1"/>
    <brk id="73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H A A B Q S w M E F A A C A A g A B 0 p z W U 2 T Q J u l A A A A 9 w A A A B I A H A B D b 2 5 m a W c v U G F j a 2 F n Z S 5 4 b W w g o h g A K K A U A A A A A A A A A A A A A A A A A A A A A A A A A A A A h Y 8 x D o I w G I W v Q r r T F i R E y E 8 Z X C E h M T G u p F R o h E J o s d z N w S N 5 B T G K u j m + 7 3 3 D e / f r D d K 5 a 5 2 L G L X s V Y I 8 T J E j F O 8 r q e o E T e b k b l H K o C j 5 u a y F s 8 h K x 7 O u E t Q Y M 8 S E W G u x 3 e B + r I l P q U e O e b b n j e h K 9 J H l f 9 m V S p t S c Y E Y H F 5 j m I + j E H t R G A S Y A l k p 5 F J 9 D X 8 Z / G x / I O y m 1 k y j Y E P r F h m Q N Q J 5 n 2 A P U E s D B B Q A A g A I A A d K c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H S n N Z U t I D A I c E A A A K F g A A E w A c A E Z v c m 1 1 b G F z L 1 N l Y 3 R p b 2 4 x L m 0 g o h g A K K A U A A A A A A A A A A A A A A A A A A A A A A A A A A A A 7 Z j b b u J G G M f v I + U d R u Y G J K + F O a S H L S v R J J u y m y Y I W K X d J E I D n o Q p 9 g y y B x k b c R N p 1 W e o + h i 5 a t W 7 h P f q 2 A b b w A y H l t 2 o U r k B 5 v T 9 v 5 m f / 9 + A g 7 o M U w K a 0 b v + + v D g 8 M D p Q R s Z I K M Y k C D g d z C 1 u z 5 S Q A W Y i B 0 e A P 6 a / m E / P R r T B 8 o b T 0 d d Z G p X 1 O 5 3 K O 1 n 3 2 I T a c e U M E S Y k 1 V q 3 9 6 8 b d S r o J A v l G 8 6 0 P c A X 9 X r 9 m 7 q l y c f 2 3 p J z 7 d / a l W / b / P + k q 7 r X + v l v K 6 X t J H p j J S c C s j Q N F X A 7 C H K q V F o P v i 8 d l x t N 3 s I M R 4 + l j K + r j F k V Z T Z A E V 9 j 4 l R U c J x y u 3 k + g Q y e D t b J K N c w P v p w 9 O j 2 8 e A g g E 1 X G / 6 l + N T 4 l n 8 m 4 + p h c O M W 7 D D 0 6 n b 1 K I M / Y C g g W w n u y B B B d e z 7 q p p N r v Q h L Z T C Q T f 5 u J g H / l q h O 8 v B c w b J M u 2 b E i c O 2 p b x 9 Q c W q T l D Z C T 3 U 6 a O h 4 r 7 6 m h q K B G 2 F F J C + Z O V D D m k 3 0 X 8 m Y e C A G G R i x s p f d P j 9 M H Z A E X 9 K 3 C v J s f x G S S q K z b P r r D J r O p C 7 l U F / N c / d Q u N J H J M W l Q N x C 5 m J I K E O z 2 Q P a a a 7 o F 3 7 0 J z 4 2 v b 4 C 4 J Z 9 L I g X b R A O 2 4 M B j k G C Y B L l A D k P G O 4 p J V q o o y C h I n q d m D g 1 C p 7 8 / / 5 p q U + J G P j J Y K Q B B O 0 d 3 7 H L I k J 3 I a F D f x Q Q / / 8 Y 8 w H O z O L H J g o m k 0 9 G A Z x J + j g 4 q K 8 p g K e 5 Y u b c w 8 U A H + c D C 0 G G A Q D C w o R v s 0 4 C 6 G L K h E p 5 N P E v b Z o Y E K n 0 j V e u T D X g S Q 0 K G V g f Z u y t d I H O y 5 u x 1 y e E v 5 Z c 6 4 I z i O n 0 4 / Z N g / o g Y t N u j B n U j L F r I 9 l g I g W T I r j w I l 9 k N j U C 7 X P H V v C P Y x M A F g a 1 F Y I i m a O L h q Y e Y O t R m s i e Y d 0 l Q E O u L X e b S 5 s 6 n V Z 0 u I g Y m 9 5 t t Q 5 f 4 h k h f 7 B 6 7 A B b b T G 6 T l I J M i k T 4 T E 7 k X G 8 q Q C / l g 1 f a z n h j O W z c F L u 4 U + x C s h V i x s X H n 9 q K w w N M N i l K F / l 4 x / d c 3 c 8 / n F y 0 C 9 / o p Z X q f l Q q / 1 / d 9 1 v d t 3 L j F 6 n 4 m 3 F U F q + c M r v d J 5 t n w X a 1 X 7 W T W C G f b X s N l 5 n A p z V w F l G h i M i M B n x G M J c 0 v B y a V z y S z / l S u Q t q e l 7 j u 1 c M f G i Z y 2 j 1 w i r G U U d R 1 l G S d Z Q l I Y 7 S f C f N X y 0 M T 3 H / w R m G 5 Y 8 C T H i l 7 o e j v W X u o 0 U E 6 K f l p B T E U Y W X N B 4 E / T L z 2 i h g E q + B a F B f k 4 A S g W o 6 M 5 G I f / 9 s C 2 T G j / o s t q j y b o G O v g Z s 6 U V / R 8 Q 3 X 4 O 3 E h p A H t 0 k V 0 A 8 + 7 F 2 U V 3 B M C n L Z y C T N e 9 y 6 f K 8 e J E W w k G 4 r 3 s C L A i 0 k A T D S O W G w G t u l / N E l H f N l p J W d U K n D 8 + f u n 7 6 D p v i 5 p h a H U x Q d i z V r 0 Z u C U C d 8 5 i u A O K V F w v A b O K + / 2 w I y + A / N P 3 6 J t O v f 3 7 T r / 8 H T V / U X p S 0 l 8 Q O X p Y 5 + D 5 u L h l p T i K H 2 7 V m y C x N U D y K y c f S Z g u X / b K S 1 Y x F 9 y 5 / M f f W X 9 a + T x s / t 1 b t u w 4 u w R W o g S p o r T H x e m i l X 9 z C B W H X G P g 8 w + Q / j + X 0 5 t a e 9 m C J 4 N d / A 1 B L A Q I t A B Q A A g A I A A d K c 1 l N k 0 C b p Q A A A P c A A A A S A A A A A A A A A A A A A A A A A A A A A A B D b 2 5 m a W c v U G F j a 2 F n Z S 5 4 b W x Q S w E C L Q A U A A I A C A A H S n N Z D 8 r p q 6 Q A A A D p A A A A E w A A A A A A A A A A A A A A A A D x A A A A W 0 N v b n R l b n R f V H l w Z X N d L n h t b F B L A Q I t A B Q A A g A I A A d K c 1 l S 0 g M A h w Q A A A o W A A A T A A A A A A A A A A A A A A A A A O I B A A B G b 3 J t d W x h c y 9 T Z W N 0 a W 9 u M S 5 t U E s F B g A A A A A D A A M A w g A A A L Y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c 4 A A A A A A A A h T g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J T I w e m J p b 3 J j e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2 l n Y W N q Y S I g L z 4 8 R W 5 0 c n k g V H l w Z T 0 i U m V j b 3 Z l c n l U Y X J n Z X R T a G V l d C I g V m F s d W U 9 I n N B c m t 1 c 3 o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2 R h b m V f e m J p b 3 J j e m U i I C 8 + P E V u d H J 5 I F R 5 c G U 9 I k Z p b G x l Z E N v b X B s Z X R l U m V z d W x 0 V G 9 X b 3 J r c 2 h l Z X Q i I F Z h b H V l P S J s M S I g L z 4 8 R W 5 0 c n k g V H l w Z T 0 i R m l s b E N v d W 5 0 I i B W Y W x 1 Z T 0 i b D M 0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S 0 x O F Q x N T o x M D o 0 M y 4 5 M T M z N D c z W i I g L z 4 8 R W 5 0 c n k g V H l w Z T 0 i R m l s b E N v b H V t b l R 5 c G V z I i B W Y W x 1 Z T 0 i c 0 F 3 W U Z B d 1 U 9 I i A v P j x F b n R y e S B U e X B l P S J G a W x s Q 2 9 s d W 1 u T m F t Z X M i I F Z h b H V l P S J z W y Z x d W 9 0 O 0 t v Z C Z x d W 9 0 O y w m c X V v d D t O Y X p 3 Y S Z x d W 9 0 O y w m c X V v d D t v Z 8 O z x Y J l b S B 3 I G t t M i Z x d W 9 0 O y w m c X V v d D t s d W R u b 8 W b x I c u Z 2 1 p b n k g Y m V 6 I G 1 p Y X N 0 I G 5 h I H B y Y X d h Y 2 g g c G 9 3 a W F 0 d S Z x d W 9 0 O y w m c X V v d D t 3 c 2 t h x b p u a W t p I G R v Y 2 h v Z G 9 3 Z S 5 X c 2 t h x b p u a W s g b m E g M j A y N C B y L i Z x d W 9 0 O 1 0 i I C 8 + P E V u d H J 5 I F R 5 c G U 9 I k Z p b G x T d G F 0 d X M i I F Z h b H V l P S J z Q 2 9 t c G x l d G U i I C 8 + P E V u d H J 5 I F R 5 c G U 9 I l F 1 Z X J 5 S U Q i I F Z h b H V l P S J z N 2 U 2 N 2 U 3 Y j g t M m Y y Z C 0 0 Y m R j L W F k Y W M t Z D c 1 N 2 U 0 N z B h M m U 3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2 x 1 Z G 5 v x Z v E h y 9 a b W l l b m l v b m 8 g d H l w L n t L b 2 Q s M H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3 c 2 t h x b p u a W t p I G R v Y 2 h v Z G 9 3 Z S 9 E b 8 W C x I V j e m 9 u Z S B 6 Y X B 5 d G F u a W U u e 1 R l c n l 0 L D B 9 J n F 1 b 3 Q 7 L C Z x d W 9 0 O 0 t l e U N v b H V t b k N v d W 5 0 J n F 1 b 3 Q 7 O j F 9 X S w m c X V v d D t j b 2 x 1 b W 5 J Z G V u d G l 0 a W V z J n F 1 b 3 Q 7 O l s m c X V v d D t T Z W N 0 a W 9 u M S 9 k Y W 5 l I H p i a W 9 y Y 3 p l L 1 p t a W V u a W 9 u b y B 0 e X A u e 0 t v Z C w w f S Z x d W 9 0 O y w m c X V v d D t T Z W N 0 a W 9 u M S 9 k Y W 5 l I H p i a W 9 y Y 3 p l L 1 p t a W V u a W 9 u b y B 0 e X A u e 0 5 h e n d h L D F 9 J n F 1 b 3 Q 7 L C Z x d W 9 0 O 1 N l Y 3 R p b 2 4 x L 2 R h b m U g e m J p b 3 J j e m U v W m 1 p Z W 5 p b 2 5 v I H R 5 c D E u e 2 9 n w 7 P F g m V t I H c g a 2 0 y L D J 9 J n F 1 b 3 Q 7 L C Z x d W 9 0 O 1 N l Y 3 R p b 2 4 x L 2 R h b m U g e m J p b 3 J j e m U v W m 1 p Z W 5 p b 2 5 v I H R 5 c D E u e 2 x 1 Z G 5 v x Z v E h y 5 n b W l u e S B i Z X o g b W l h c 3 Q g b m E g c H J h d 2 F j a C B w b 3 d p Y X R 1 L D N 9 J n F 1 b 3 Q 7 L C Z x d W 9 0 O 1 N l Y 3 R p b 2 4 x L 3 d z a 2 H F u m 5 p a 2 k g Z G 9 j a G 9 k b 3 d l L 0 R v x Y L E h W N 6 b 2 5 l I H p h c H l 0 Y W 5 p Z S 5 7 V 3 N r Y c W 6 b m l r I G 5 h I D I w M j Q g c i 4 s M n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G F u Z S B 6 Y m l v c m N 6 Z S 9 a b W l l b m l v b m 8 g d H l w L n t L b 2 Q s M H 0 m c X V v d D s s J n F 1 b 3 Q 7 U 2 V j d G l v b j E v Z G F u Z S B 6 Y m l v c m N 6 Z S 9 a b W l l b m l v b m 8 g d H l w L n t O Y X p 3 Y S w x f S Z x d W 9 0 O y w m c X V v d D t T Z W N 0 a W 9 u M S 9 k Y W 5 l I H p i a W 9 y Y 3 p l L 1 p t a W V u a W 9 u b y B 0 e X A x L n t v Z 8 O z x Y J l b S B 3 I G t t M i w y f S Z x d W 9 0 O y w m c X V v d D t T Z W N 0 a W 9 u M S 9 k Y W 5 l I H p i a W 9 y Y 3 p l L 1 p t a W V u a W 9 u b y B 0 e X A x L n t s d W R u b 8 W b x I c u Z 2 1 p b n k g Y m V 6 I G 1 p Y X N 0 I G 5 h I H B y Y X d h Y 2 g g c G 9 3 a W F 0 d S w z f S Z x d W 9 0 O y w m c X V v d D t T Z W N 0 a W 9 u M S 9 3 c 2 t h x b p u a W t p I G R v Y 2 h v Z G 9 3 Z S 9 E b 8 W C x I V j e m 9 u Z S B 6 Y X B 5 d G F u a W U u e 1 d z a 2 H F u m 5 p a y B u Y S A y M D I 0 I H I u L D J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2 x 1 Z G 5 v x Z v E h y 9 a b W l l b m l v b m 8 g d H l w L n t L b 2 Q s M H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3 c 2 t h x b p u a W t p I G R v Y 2 h v Z G 9 3 Z S 9 E b 8 W C x I V j e m 9 u Z S B 6 Y X B 5 d G F u a W U u e 1 R l c n l 0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Z G F u Z S U y M H p i a W 9 y Y 3 p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U Q U J M S U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U y M H p i a W 9 y Y 3 p l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U y M H p i a W 9 y Y 3 p l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J T I w e m J p b 3 J j e m U v U 2 N h b G 9 u Z S U y M H p h c H l 0 Y W 5 p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S b 3 p 3 a W 5 p J U M 0 J T k 5 d H k l M j B l b G V t Z W 5 0 J T I w b H V k b m 8 l Q z U l O U I l Q z Q l O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J T I w e m J p b 3 J j e m U v W m 1 p Z W 5 p b 2 5 v J T I w d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T Y 2 F s b 2 5 l J T I w e m F w e X R h b m l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S b 3 p 3 a W 5 p J U M 0 J T k 5 d H k l M j B l b G V t Z W 5 0 J T I w d 3 N r Y S V D N S V C Q W 5 p a 2 k l M j B k b 2 N o b 2 R v d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J T I w e m J p b 3 J j e m U v U G 9 z b 3 J 0 b 3 d h b m 8 l M j B 3 a W V y c 3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U y M H p i a W 9 y Y 3 p l L 1 B y e m V m a W x 0 c m 9 3 Y W 5 v J T I w d 2 l l c n N 6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J T I w e m J p b 3 J j e m U v U H J 6 Z W Z p b H R y b 3 d h b m 8 l M j B 3 a W V y c 3 p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l M j B 6 Y m l v c m N 6 Z S 9 Q c n p l Z m l s d H J v d 2 F u b y U y M H d p Z X J z e m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H V k b m 8 l Q z U l O U I l Q z Q l O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2 l n Y W N q Y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x h c 3 R V c G R h d G V k I i B W Y W x 1 Z T 0 i Z D I w M j Q t M T E t M T l U M D g 6 M T Y 6 M T U u N D Q 4 O D Q w O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x 1 Z G 5 v x Z v E h y 9 a b W l l b m l v b m 8 g d H l w L n t L b 2 Q s M H 0 m c X V v d D s s J n F 1 b 3 Q 7 U 2 V j d G l v b j E v b H V k b m / F m 8 S H L 1 p t a W V u a W 9 u b y B 0 e X A u e 0 5 h e n d h L D F 9 J n F 1 b 3 Q 7 L C Z x d W 9 0 O 1 N l Y 3 R p b 2 4 x L 2 x 1 Z G 5 v x Z v E h y 9 a b W l l b m l v b m 8 g d H l w L n t n b W l u e S B i Z X o g b W l h c 3 Q g b m E g c H J h d 2 F j a C B w b 3 d p Y X R 1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x 1 Z G 5 v x Z v E h y 9 a b W l l b m l v b m 8 g d H l w L n t L b 2 Q s M H 0 m c X V v d D s s J n F 1 b 3 Q 7 U 2 V j d G l v b j E v b H V k b m / F m 8 S H L 1 p t a W V u a W 9 u b y B 0 e X A u e 0 5 h e n d h L D F 9 J n F 1 b 3 Q 7 L C Z x d W 9 0 O 1 N l Y 3 R p b 2 4 x L 2 x 1 Z G 5 v x Z v E h y 9 a b W l l b m l v b m 8 g d H l w L n t n b W l u e S B i Z X o g b W l h c 3 Q g b m E g c H J h d 2 F j a C B w b 3 d p Y X R 1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d W R u b y V D N S U 5 Q i V D N C U 4 N y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d W R u b y V D N S U 5 Q i V D N C U 4 N y 9 U Q U J M S U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H V k b m 8 l Q z U l O U I l Q z Q l O D c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d W R u b y V D N S U 5 Q i V D N C U 4 N y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d W R u b y V D N S U 5 Q i V D N C U 4 N y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c 2 t h J U M 1 J U J B b m l r a S U y M G R v Y 2 h v Z G 9 3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R m l s b E x h c 3 R V c G R h d G V k I i B W Y W x 1 Z T 0 i Z D I w M j Q t M T E t M T l U M D g 6 M T Y 6 M T U u N D U 2 O D E 5 N l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d z a 2 H F u m 5 p a 2 k g Z G 9 j a G 9 k b 3 d l L 0 R v x Y L E h W N 6 b 2 5 l I H p h c H l 0 Y W 5 p Z S 5 7 V G V y e X Q s M H 0 m c X V v d D s s J n F 1 b 3 Q 7 U 2 V j d G l v b j E v d 3 N r Y c W 6 b m l r a S B k b 2 N o b 2 R v d 2 U v R G / F g s S F Y 3 p v b m U g e m F w e X R h b m l l L n t K U 1 Q s M X 0 m c X V v d D s s J n F 1 b 3 Q 7 U 2 V j d G l v b j E v d 3 N r Y c W 6 b m l r a S B k b 2 N o b 2 R v d 2 U v R G / F g s S F Y 3 p v b m U g e m F w e X R h b m l l L n t X c 2 t h x b p u a W s g b m E g M j A y N C B y L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3 c 2 t h x b p u a W t p I G R v Y 2 h v Z G 9 3 Z S 9 E b 8 W C x I V j e m 9 u Z S B 6 Y X B 5 d G F u a W U u e 1 R l c n l 0 L D B 9 J n F 1 b 3 Q 7 L C Z x d W 9 0 O 1 N l Y 3 R p b 2 4 x L 3 d z a 2 H F u m 5 p a 2 k g Z G 9 j a G 9 k b 3 d l L 0 R v x Y L E h W N 6 b 2 5 l I H p h c H l 0 Y W 5 p Z S 5 7 S l N U L D F 9 J n F 1 b 3 Q 7 L C Z x d W 9 0 O 1 N l Y 3 R p b 2 4 x L 3 d z a 2 H F u m 5 p a 2 k g Z G 9 j a G 9 k b 3 d l L 0 R v x Y L E h W N 6 b 2 5 l I H p h c H l 0 Y W 5 p Z S 5 7 V 3 N r Y c W 6 b m l r I G 5 h I D I w M j Q g c i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d z a 2 E l Q z U l Q k F u a W t p J T I w Z G 9 j a G 9 k b 3 d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z a 2 E l Q z U l Q k F u a W t p J T I w Z G 9 j a G 9 k b 3 d l L 1 d z a y 4 l M j B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N r Y S V D N S V C Q W 5 p a 2 k l M j B k b 2 N o b 2 R v d 2 U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c 2 t h J U M 1 J U J B b m l r a S U y M G R v Y 2 h v Z G 9 3 Z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c 2 t h J U M 1 J U J B b m l r a S U y M G R v Y 2 h v Z G 9 3 Z S 9 V c 3 V u a S V D N C U 5 O X R v J T I w a W 5 u Z S U y M G t v b H V t b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c 2 t h J U M 1 J U J B b m l r a S U y M G R v Y 2 h v Z G 9 3 Z S 9 a b W l l b m l v b m 8 l M j B r b 2 x l a m 5 v J U M 1 J T l C J U M 0 J T g 3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N r Y S V D N S V C Q W 5 p a 2 k l M j B k b 2 N o b 2 R v d 2 U v U H J 6 Z W Z p b H R y b 3 d h b m 8 l M j B 3 a W V y c 3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N r Y S V D N S V C Q W 5 p a 2 k l M j B k b 2 N o b 2 R v d 2 U v T m F n J U M 1 J T g y J U M z J U I z d 2 t p J T I w b y U y M H B v Z H d 5 J U M 1 J U J D c 3 p v b n l t J T I w c G 9 6 a W 9 t a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N r Y S V D N S V C Q W 5 p a 2 k l M j B k b 2 N o b 2 R v d 2 U v W m 1 p Z W 5 p b 2 5 v J T I w d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z a 2 E l Q z U l Q k F u a W t p J T I w Z G 9 j a G 9 k b 3 d l L 1 p t a W V u a W 9 u b y U y M G 5 h e n d 5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N r Y S V D N S V C Q W 5 p a 2 k l M j B k b 2 N o b 2 R v d 2 U v R G 8 l Q z U l O D I l Q z Q l O D V j e m 9 u Z S U y M H p h c H l 0 Y W 5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a y U y M C U y M F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2 l n Y W N q Y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x h c 3 R V c G R h d G V k I i B W Y W x 1 Z T 0 i Z D I w M j Q t M T E t M T l U M D g 6 M T Y 6 M T U u N D U 3 O D E 3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z a y A g U C 9 a b W l l b m l v b m 8 g d H l w M S 5 7 V E V S W V Q s M H 0 m c X V v d D s s J n F 1 b 3 Q 7 U 2 V j d G l v b j E v V 3 N r I C B Q L 1 p t a W V u a W 9 u b y B 0 e X A x L n t Q I E 8 g V y B J I E E g V C w x f S Z x d W 9 0 O y w m c X V v d D t T Z W N 0 a W 9 u M S 9 X c 2 s g I F A v W m 1 p Z W 5 p b 2 5 v I H R 5 c D E u e 1 d z a 2 H F u m 5 p a y B Q X G 5 u Y S A y M D I 0 I H I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d z a y A g U C 9 a b W l l b m l v b m 8 g d H l w M S 5 7 V E V S W V Q s M H 0 m c X V v d D s s J n F 1 b 3 Q 7 U 2 V j d G l v b j E v V 3 N r I C B Q L 1 p t a W V u a W 9 u b y B 0 e X A x L n t Q I E 8 g V y B J I E E g V C w x f S Z x d W 9 0 O y w m c X V v d D t T Z W N 0 a W 9 u M S 9 X c 2 s g I F A v W m 1 p Z W 5 p b 2 5 v I H R 5 c D E u e 1 d z a 2 H F u m 5 p a y B Q X G 5 u Y S A y M D I 0 I H I u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2 s l M j A l M j B Q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a y U y M C U y M F A v V 3 N r L i U y M F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s l M j A l M j B Q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r J T I w J T I w U C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s l M j A l M j B Q L 1 B y e m V m a W x 0 c m 9 3 Y W 5 v J T I w d 2 l l c n N 6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a y U y M C U y M F A v V X N 1 b m k l Q z Q l O T l 0 b y U y M G l u b m U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r J T I w J T I w U C 9 Q c n p l Z m l s d H J v d 2 F u b y U y M H d p Z X J z e m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r J T I w J T I w U C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s l M j A l M j B Q L 1 p t a W V u a W 9 u b y U y M H R 5 c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s l M j A l M j B Q L 1 p t a W V u a W 9 u b y U y M G 5 h e n d 5 J T I w a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e F M R d / K M x L h J 7 O i 8 q m X k g A A A A A A g A A A A A A A 2 Y A A M A A A A A Q A A A A H 6 + H x a y S T 1 K Y b g 9 v F e x X k w A A A A A E g A A A o A A A A B A A A A D c z P 7 r b R a / 3 a B T c V V r S W 4 R U A A A A D Z L t z v Y U g j 4 y b b N a l D c w n y F 5 D + b b 7 T K 1 z c 0 f g P T z 9 N J + c W A N 6 U l 1 2 0 E 2 V Z E 7 6 Y D M h j q M Q D q L L 7 k W i H l a A E R C h 8 F t A x 1 T v I 5 n a b 8 4 A 2 e 3 o b g F A A A A H D 7 H Y 9 l a N + b + l w o r J v A C e / c U R 6 f < / D a t a M a s h u p > 
</file>

<file path=customXml/itemProps1.xml><?xml version="1.0" encoding="utf-8"?>
<ds:datastoreItem xmlns:ds="http://schemas.openxmlformats.org/officeDocument/2006/customXml" ds:itemID="{291B8249-78BB-45BA-9CB5-8DFF03218B0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51</vt:i4>
      </vt:variant>
      <vt:variant>
        <vt:lpstr>Nazwane zakresy</vt:lpstr>
      </vt:variant>
      <vt:variant>
        <vt:i4>21</vt:i4>
      </vt:variant>
    </vt:vector>
  </HeadingPairs>
  <TitlesOfParts>
    <vt:vector size="72" baseType="lpstr">
      <vt:lpstr>Wniosek 2025 r.</vt:lpstr>
      <vt:lpstr>Wniosek 2026 r.</vt:lpstr>
      <vt:lpstr>Wniosek 2027 r.</vt:lpstr>
      <vt:lpstr>Wniosek 2028 r.</vt:lpstr>
      <vt:lpstr>Wniosek 2029 r.</vt:lpstr>
      <vt:lpstr>Wniosek 2030 r.</vt:lpstr>
      <vt:lpstr>Wniosek 2031 r.</vt:lpstr>
      <vt:lpstr>Wniosek 2032 r.</vt:lpstr>
      <vt:lpstr>Wniosek 2033 r.</vt:lpstr>
      <vt:lpstr>Zał. nr 1 a-e oświadczenia</vt:lpstr>
      <vt:lpstr>Weryfikacja 2025 r. płaska</vt:lpstr>
      <vt:lpstr>Zał. nr 2 kalkulacja - 2025 r.</vt:lpstr>
      <vt:lpstr>Weryfikacja 2026 r. płaska</vt:lpstr>
      <vt:lpstr>Zał. nr 2 kalkulacja - 2026 r.</vt:lpstr>
      <vt:lpstr>Weryfikacja 2027 r. płaska</vt:lpstr>
      <vt:lpstr>Zał. nr 2 kalkulacja - 2027 r.</vt:lpstr>
      <vt:lpstr>Weryfikacja 2028 r. płaska</vt:lpstr>
      <vt:lpstr>Zał. nr 2 kalkulacja - 2028 r.</vt:lpstr>
      <vt:lpstr>Weryfikacja 2029 r. płaska</vt:lpstr>
      <vt:lpstr>Zał. nr 2 kalkulacja - 2029 r.</vt:lpstr>
      <vt:lpstr>Weryfikacja 2030 r. płaska</vt:lpstr>
      <vt:lpstr>Zał. nr 2 kalkulacja - 2030 r.</vt:lpstr>
      <vt:lpstr>Weryfikacja 2031 r. płaska</vt:lpstr>
      <vt:lpstr>Zał. nr 2 kalkulacja - 2031 r.</vt:lpstr>
      <vt:lpstr>Weryfikacja 2032 r. płaska</vt:lpstr>
      <vt:lpstr>Zał. nr 2 kalkulacja - 2032 r.</vt:lpstr>
      <vt:lpstr>Weryfikacja 2033 r. płaska</vt:lpstr>
      <vt:lpstr>Zał. nr 2 kalkulacja - 2033 r.</vt:lpstr>
      <vt:lpstr>Zał. nr 4 dane osób</vt:lpstr>
      <vt:lpstr>Zał. nr 5 jednostki</vt:lpstr>
      <vt:lpstr>Tabelka do umowy</vt:lpstr>
      <vt:lpstr>dane GUS-MF</vt:lpstr>
      <vt:lpstr>Dane zbiorcze</vt:lpstr>
      <vt:lpstr>Dane ogólne</vt:lpstr>
      <vt:lpstr>Dane szczegółowe</vt:lpstr>
      <vt:lpstr>Dane do umowy</vt:lpstr>
      <vt:lpstr>JST</vt:lpstr>
      <vt:lpstr>Weryfikacja 2025 r.</vt:lpstr>
      <vt:lpstr>Weryfikacja 2026 r.</vt:lpstr>
      <vt:lpstr>Weryfikacja 2027 r.</vt:lpstr>
      <vt:lpstr>Weryfikacja 2028 r.</vt:lpstr>
      <vt:lpstr>Weryfikacja 2029 r.</vt:lpstr>
      <vt:lpstr>Weryfikacja 2030 r.</vt:lpstr>
      <vt:lpstr>Weryfikacja 2031 r.</vt:lpstr>
      <vt:lpstr>Weryfikacja 2032 r.</vt:lpstr>
      <vt:lpstr>Weryfikacja 2033 r.</vt:lpstr>
      <vt:lpstr>Dane JST</vt:lpstr>
      <vt:lpstr>Bank danych</vt:lpstr>
      <vt:lpstr>Mazowieckie - TERYT</vt:lpstr>
      <vt:lpstr>BW</vt:lpstr>
      <vt:lpstr>Do rankingu</vt:lpstr>
      <vt:lpstr>'Wniosek 2025 r.'!Obszar_wydruku</vt:lpstr>
      <vt:lpstr>'Wniosek 2026 r.'!Obszar_wydruku</vt:lpstr>
      <vt:lpstr>'Wniosek 2027 r.'!Obszar_wydruku</vt:lpstr>
      <vt:lpstr>'Wniosek 2028 r.'!Obszar_wydruku</vt:lpstr>
      <vt:lpstr>'Wniosek 2029 r.'!Obszar_wydruku</vt:lpstr>
      <vt:lpstr>'Wniosek 2030 r.'!Obszar_wydruku</vt:lpstr>
      <vt:lpstr>'Wniosek 2031 r.'!Obszar_wydruku</vt:lpstr>
      <vt:lpstr>'Wniosek 2032 r.'!Obszar_wydruku</vt:lpstr>
      <vt:lpstr>'Wniosek 2033 r.'!Obszar_wydruku</vt:lpstr>
      <vt:lpstr>'Zał. nr 1 a-e oświadczenia'!Obszar_wydruku</vt:lpstr>
      <vt:lpstr>'Zał. nr 2 kalkulacja - 2025 r.'!Obszar_wydruku</vt:lpstr>
      <vt:lpstr>'Zał. nr 2 kalkulacja - 2026 r.'!Obszar_wydruku</vt:lpstr>
      <vt:lpstr>'Zał. nr 2 kalkulacja - 2027 r.'!Obszar_wydruku</vt:lpstr>
      <vt:lpstr>'Zał. nr 2 kalkulacja - 2028 r.'!Obszar_wydruku</vt:lpstr>
      <vt:lpstr>'Zał. nr 2 kalkulacja - 2029 r.'!Obszar_wydruku</vt:lpstr>
      <vt:lpstr>'Zał. nr 2 kalkulacja - 2030 r.'!Obszar_wydruku</vt:lpstr>
      <vt:lpstr>'Zał. nr 2 kalkulacja - 2031 r.'!Obszar_wydruku</vt:lpstr>
      <vt:lpstr>'Zał. nr 2 kalkulacja - 2032 r.'!Obszar_wydruku</vt:lpstr>
      <vt:lpstr>'Zał. nr 2 kalkulacja - 2033 r.'!Obszar_wydruku</vt:lpstr>
      <vt:lpstr>'Zał. nr 4 dane osób'!Obszar_wydruku</vt:lpstr>
      <vt:lpstr>'Zał. nr 5 jednostki'!Obszar_wydruku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2024-12-02T14:45:54Z</dcterms:modified>
</cp:coreProperties>
</file>